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_rels/sheet2.xml.rels" ContentType="application/vnd.openxmlformats-package.relationships+xml"/>
  <Override PartName="/xl/worksheets/_rels/sheet3.xml.rels" ContentType="application/vnd.openxmlformats-package.relationships+xml"/>
  <Override PartName="/xl/worksheets/_rels/sheet11.xml.rels" ContentType="application/vnd.openxmlformats-package.relationships+xml"/>
  <Override PartName="/xl/worksheets/_rels/sheet4.xml.rels" ContentType="application/vnd.openxmlformats-package.relationships+xml"/>
  <Override PartName="/xl/worksheets/_rels/sheet5.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tables/table30.xml" ContentType="application/vnd.openxmlformats-officedocument.spreadsheetml.table+xml"/>
  <Override PartName="/xl/tables/table25.xml" ContentType="application/vnd.openxmlformats-officedocument.spreadsheetml.table+xml"/>
  <Override PartName="/xl/tables/table4.xml" ContentType="application/vnd.openxmlformats-officedocument.spreadsheetml.table+xml"/>
  <Override PartName="/xl/tables/table8.xml" ContentType="application/vnd.openxmlformats-officedocument.spreadsheetml.table+xml"/>
  <Override PartName="/xl/tables/table29.xml" ContentType="application/vnd.openxmlformats-officedocument.spreadsheetml.table+xml"/>
  <Override PartName="/xl/tables/table1.xml" ContentType="application/vnd.openxmlformats-officedocument.spreadsheetml.table+xml"/>
  <Override PartName="/xl/tables/table22.xml" ContentType="application/vnd.openxmlformats-officedocument.spreadsheetml.table+xml"/>
  <Override PartName="/xl/tables/table40.xml" ContentType="application/vnd.openxmlformats-officedocument.spreadsheetml.table+xml"/>
  <Override PartName="/xl/tables/table9.xml" ContentType="application/vnd.openxmlformats-officedocument.spreadsheetml.table+xml"/>
  <Override PartName="/xl/tables/table2.xml" ContentType="application/vnd.openxmlformats-officedocument.spreadsheetml.table+xml"/>
  <Override PartName="/xl/tables/table23.xml" ContentType="application/vnd.openxmlformats-officedocument.spreadsheetml.table+xml"/>
  <Override PartName="/xl/tables/table6.xml" ContentType="application/vnd.openxmlformats-officedocument.spreadsheetml.table+xml"/>
  <Override PartName="/xl/tables/table27.xml" ContentType="application/vnd.openxmlformats-officedocument.spreadsheetml.table+xml"/>
  <Override PartName="/xl/tables/table11.xml" ContentType="application/vnd.openxmlformats-officedocument.spreadsheetml.table+xml"/>
  <Override PartName="/xl/tables/table13.xml" ContentType="application/vnd.openxmlformats-officedocument.spreadsheetml.table+xml"/>
  <Override PartName="/xl/tables/table15.xml" ContentType="application/vnd.openxmlformats-officedocument.spreadsheetml.table+xml"/>
  <Override PartName="/xl/tables/table17.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32.xml" ContentType="application/vnd.openxmlformats-officedocument.spreadsheetml.table+xml"/>
  <Override PartName="/xl/tables/table35.xml" ContentType="application/vnd.openxmlformats-officedocument.spreadsheetml.table+xml"/>
  <Override PartName="/xl/tables/table37.xml" ContentType="application/vnd.openxmlformats-officedocument.spreadsheetml.table+xml"/>
  <Override PartName="/xl/tables/table39.xml" ContentType="application/vnd.openxmlformats-officedocument.spreadsheetml.table+xml"/>
  <Override PartName="/xl/tables/table3.xml" ContentType="application/vnd.openxmlformats-officedocument.spreadsheetml.table+xml"/>
  <Override PartName="/xl/tables/table24.xml" ContentType="application/vnd.openxmlformats-officedocument.spreadsheetml.table+xml"/>
  <Override PartName="/xl/tables/table5.xml" ContentType="application/vnd.openxmlformats-officedocument.spreadsheetml.table+xml"/>
  <Override PartName="/xl/tables/table26.xml" ContentType="application/vnd.openxmlformats-officedocument.spreadsheetml.table+xml"/>
  <Override PartName="/xl/tables/table7.xml" ContentType="application/vnd.openxmlformats-officedocument.spreadsheetml.table+xml"/>
  <Override PartName="/xl/tables/table28.xml" ContentType="application/vnd.openxmlformats-officedocument.spreadsheetml.table+xml"/>
  <Override PartName="/xl/tables/table10.xml" ContentType="application/vnd.openxmlformats-officedocument.spreadsheetml.table+xml"/>
  <Override PartName="/xl/tables/table12.xml" ContentType="application/vnd.openxmlformats-officedocument.spreadsheetml.table+xml"/>
  <Override PartName="/xl/tables/table14.xml" ContentType="application/vnd.openxmlformats-officedocument.spreadsheetml.table+xml"/>
  <Override PartName="/xl/tables/table16.xml" ContentType="application/vnd.openxmlformats-officedocument.spreadsheetml.table+xml"/>
  <Override PartName="/xl/tables/table18.xml" ContentType="application/vnd.openxmlformats-officedocument.spreadsheetml.table+xml"/>
  <Override PartName="/xl/tables/table21.xml" ContentType="application/vnd.openxmlformats-officedocument.spreadsheetml.table+xml"/>
  <Override PartName="/xl/tables/table34.xml" ContentType="application/vnd.openxmlformats-officedocument.spreadsheetml.table+xml"/>
  <Override PartName="/xl/tables/table36.xml" ContentType="application/vnd.openxmlformats-officedocument.spreadsheetml.table+xml"/>
  <Override PartName="/xl/tables/table38.xml" ContentType="application/vnd.openxmlformats-officedocument.spreadsheetml.table+xml"/>
  <Override PartName="/xl/tables/table31.xml" ContentType="application/vnd.openxmlformats-officedocument.spreadsheetml.table+xml"/>
  <Override PartName="/xl/tables/table33.xml" ContentType="application/vnd.openxmlformats-officedocument.spreadsheetml.table+xml"/>
  <Override PartName="/xl/theme/theme1.xml" ContentType="application/vnd.openxmlformats-officedocument.theme+xml"/>
  <Override PartName="/xl/comments2.xml" ContentType="application/vnd.openxmlformats-officedocument.spreadsheetml.comments+xml"/>
  <Override PartName="/xl/sharedStrings.xml" ContentType="application/vnd.openxmlformats-officedocument.spreadsheetml.sharedStrings+xml"/>
  <Override PartName="/xl/drawings/vmlDrawing1.vml" ContentType="application/vnd.openxmlformats-officedocument.vmlDrawing"/>
  <Override PartName="/xl/drawings/drawing1.xml" ContentType="application/vnd.openxmlformats-officedocument.drawing+xml"/>
  <Override PartName="/xl/drawings/vmlDrawing2.vml" ContentType="application/vnd.openxmlformats-officedocument.vmlDrawing"/>
  <Override PartName="/xl/drawings/vmlDrawing3.vml" ContentType="application/vnd.openxmlformats-officedocument.vmlDrawing"/>
  <Override PartName="/xl/drawings/vmlDrawing4.vml" ContentType="application/vnd.openxmlformats-officedocument.vmlDrawing"/>
  <Override PartName="/xl/drawings/_rels/drawing1.xml.rels" ContentType="application/vnd.openxmlformats-package.relationships+xml"/>
  <Override PartName="/xl/comments3.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media/image1.jpeg" ContentType="image/jpeg"/>
  <Override PartName="/xl/media/image3.png" ContentType="image/png"/>
  <Override PartName="/xl/media/image2.jpeg" ContentType="image/jpeg"/>
  <Override PartName="/xl/media/image4.png" ContentType="image/png"/>
  <Override PartName="/xl/media/image5.png" ContentType="image/png"/>
  <Override PartName="/xl/media/image6.png" ContentType="image/png"/>
  <Override PartName="/xl/media/image8.jpeg" ContentType="image/jpeg"/>
  <Override PartName="/xl/media/image7.png" ContentType="image/png"/>
  <Override PartName="/xl/media/image9.png" ContentType="image/png"/>
  <Override PartName="/xl/media/image10.png" ContentType="image/p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8"/>
  </bookViews>
  <sheets>
    <sheet name="Read Me" sheetId="1" state="visible" r:id="rId3"/>
    <sheet name="Entries" sheetId="2" state="visible" r:id="rId4"/>
    <sheet name="Finish order" sheetId="3" state="visible" r:id="rId5"/>
    <sheet name="Results 10 year vets" sheetId="4" state="visible" r:id="rId6"/>
    <sheet name="Results 5 year vets" sheetId="5" state="visible" r:id="rId7"/>
    <sheet name="Female Team" sheetId="6" state="visible" r:id="rId8"/>
    <sheet name="Male Team" sheetId="7" state="visible" r:id="rId9"/>
    <sheet name="Published format" sheetId="8" state="visible" r:id="rId10"/>
    <sheet name="Format for FRA" sheetId="9" state="visible" r:id="rId11"/>
    <sheet name="Format for resultsfra@aol.com" sheetId="10" state="visible" r:id="rId12"/>
    <sheet name="Format for TablePress" sheetId="11" state="visible" r:id="rId13"/>
  </sheets>
  <definedNames>
    <definedName function="false" hidden="true" localSheetId="1" name="Z_8CD372BA_7249_42B3_A315_660A50473539_.wvu.FilterData" vbProcedure="false">Entries!$B$1:$H$1575</definedName>
    <definedName function="false" hidden="true" localSheetId="2" name="Z_52BD835B_3B5F_4404_A5E7_EDF210481309_.wvu.FilterData" vbProcedure="false">'Finish order'!$A$1:$N$1510</definedName>
    <definedName function="false" hidden="true" localSheetId="3" name="Z_184A4842_7C24_4FF7_9FC7_1811A73C0BF1_.wvu.FilterData" vbProcedure="false">'Results 10 year vets'!$AE$1:$AJ$61</definedName>
    <definedName function="false" hidden="true" localSheetId="3" name="Z_1E1BF63E_24E0_49E3_9FCA_5CCD91A16E6F_.wvu.FilterData" vbProcedure="false">'Results 10 year vets'!$A$1:$N$1501</definedName>
    <definedName function="false" hidden="true" localSheetId="3" name="Z_2077CCEE_0C78_4494_99D4_0FD558D4727C_.wvu.FilterData" vbProcedure="false">'Results 10 year vets'!$AL$1:$AQ$61</definedName>
    <definedName function="false" hidden="true" localSheetId="3" name="Z_2A713D59_501B_4CA7_9ADF_7C2148DC8C15_.wvu.FilterData" vbProcedure="false">'Results 10 year vets'!$CP$1:$CU$61</definedName>
    <definedName function="false" hidden="true" localSheetId="3" name="Z_32E19C63_83C5_4592_82E9_2E66ECDE5B90_.wvu.FilterData" vbProcedure="false">'Results 10 year vets'!$DR$1:$DW$61</definedName>
    <definedName function="false" hidden="true" localSheetId="3" name="Z_39AC96B3_D36C_43A8_8192_094D394244E7_.wvu.FilterData" vbProcedure="false">'Results 10 year vets'!$DD$1:$DI$61</definedName>
    <definedName function="false" hidden="true" localSheetId="3" name="Z_58FBE4CA_A56C_46D6_B67C_D234B32621D8_.wvu.FilterData" vbProcedure="false">'Results 10 year vets'!$AZ$1:$BE$61</definedName>
    <definedName function="false" hidden="true" localSheetId="3" name="Z_625A6234_48FE_4D20_9FEB_E759C670DBA0_.wvu.FilterData" vbProcedure="false">'Results 10 year vets'!$P$1:$AC$513</definedName>
    <definedName function="false" hidden="true" localSheetId="3" name="Z_6D462C66_4A31_44A0_A2FC_F3D4FEADD60A_.wvu.FilterData" vbProcedure="false">'Results 10 year vets'!$AS$1:$AX$61</definedName>
    <definedName function="false" hidden="true" localSheetId="3" name="Z_827E9122_0A30_4E88_BDAA_7E8259CA84AF_.wvu.FilterData" vbProcedure="false">'Results 10 year vets'!$BU$1:$BZ$61</definedName>
    <definedName function="false" hidden="true" localSheetId="3" name="Z_8CB5A0E7_8993_4C67_ADC9_CF0623FFD1AA_.wvu.FilterData" vbProcedure="false">'Results 10 year vets'!$CB$1:$CG$61</definedName>
    <definedName function="false" hidden="true" localSheetId="3" name="Z_AE2F3635_0905_43E9_BB1D_844FF668DFA8_.wvu.FilterData" vbProcedure="false">'Results 10 year vets'!$DK$1:$DP$61</definedName>
    <definedName function="false" hidden="true" localSheetId="3" name="Z_C3B8F34D_9F9E_4F05_A42B_E5EE74F87E6D_.wvu.FilterData" vbProcedure="false">'Results 10 year vets'!$CI$1:$CN$61</definedName>
    <definedName function="false" hidden="true" localSheetId="3" name="Z_CC6E9909_7077_4817_A2FA_30E56995BBB2_.wvu.FilterData" vbProcedure="false">'Results 10 year vets'!$BN$1:$BS$61</definedName>
    <definedName function="false" hidden="true" localSheetId="3" name="Z_D9779A9D_DB34_4A1B_ABDA_83E9FAD57DBE_.wvu.FilterData" vbProcedure="false">'Results 10 year vets'!$BG$1:$BL$61</definedName>
    <definedName function="false" hidden="true" localSheetId="3" name="Z_EAB61664_038B_4A15_9E1F_7C4A499A2C3F_.wvu.FilterData" vbProcedure="false">'Results 10 year vets'!$CW$1:$DB$61</definedName>
    <definedName function="false" hidden="true" localSheetId="4" name="Z_04FAD258_8FB0_48A5_B1E8_C3858876B649_.wvu.FilterData" vbProcedure="false">'Results 5 year vets'!$BZ$1:$CE$61</definedName>
    <definedName function="false" hidden="true" localSheetId="4" name="Z_184D5A05_71F7_48C5_AAD0_2A611A324685_.wvu.FilterData" vbProcedure="false">'Results 5 year vets'!$BL$1:$BQ$61</definedName>
    <definedName function="false" hidden="true" localSheetId="4" name="Z_3CC640D7_AB61_47F6_A170_3151BAB12D97_.wvu.FilterData" vbProcedure="false">'Results 5 year vets'!$BS$1:$BX$61</definedName>
    <definedName function="false" hidden="true" localSheetId="4" name="Z_3CF5FC2F_90CD_4B12_A592_6AADC4C02770_.wvu.FilterData" vbProcedure="false">'Results 5 year vets'!$AQ$1:$AV$61</definedName>
    <definedName function="false" hidden="true" localSheetId="4" name="Z_4C74D5B9_D288_4D70_AA38_23E3DB2FC2BC_.wvu.FilterData" vbProcedure="false">'Results 5 year vets'!$CG$1:$CL$61</definedName>
    <definedName function="false" hidden="true" localSheetId="4" name="Z_83091652_2561_4D5A_BDE1_AFCD5BB30D99_.wvu.FilterData" vbProcedure="false">'Results 5 year vets'!$O$1:$T$61</definedName>
    <definedName function="false" hidden="true" localSheetId="4" name="Z_8FFB93BE_78DB_47B6_919C_856FE5478400_.wvu.FilterData" vbProcedure="false">'Results 5 year vets'!$AJ$1:$AO$61</definedName>
    <definedName function="false" hidden="true" localSheetId="4" name="Z_9CAFB4D9_166C_4AE3_80FD_2DE2DBAF3D55_.wvu.FilterData" vbProcedure="false">'Results 5 year vets'!$AC$1:$AH$61</definedName>
    <definedName function="false" hidden="true" localSheetId="4" name="Z_A8289E75_F4AE_4367_8BD8_E9B4007ED0D5_.wvu.FilterData" vbProcedure="false">'Results 5 year vets'!$CN$1:$CS$61</definedName>
    <definedName function="false" hidden="true" localSheetId="4" name="Z_BA298BEA_B376_4242_9E48_7DDB1DB2E58A_.wvu.FilterData" vbProcedure="false">'Results 5 year vets'!$A$1:$F$201</definedName>
    <definedName function="false" hidden="true" localSheetId="4" name="Z_CB33EDFD_7524_4013_A5B8_675D64CB1208_.wvu.FilterData" vbProcedure="false">'Results 5 year vets'!$V$1:$AA$61</definedName>
    <definedName function="false" hidden="true" localSheetId="4" name="Z_D70CA22D_5AC4_4A0E_9C56_E1062ADB1C99_.wvu.FilterData" vbProcedure="false">'Results 5 year vets'!$BE$1:$BJ$61</definedName>
    <definedName function="false" hidden="true" localSheetId="4" name="Z_DD88E9D7_EEEA_40F0_8AC8_11BFF2966A9E_.wvu.FilterData" vbProcedure="false">'Results 5 year vets'!$H$1:$M$201</definedName>
    <definedName function="false" hidden="true" localSheetId="4" name="Z_E1317AEE_6B29_4685_A194_2EA1A5A50F5B_.wvu.FilterData" vbProcedure="false">'Results 5 year vets'!$AX$1:$BC$61</definedName>
    <definedName function="false" hidden="true" localSheetId="5" name="Z_07A08884_F139_4CAC_9F24_27226A5F499A_.wvu.FilterData" vbProcedure="false">'Female Team'!$A$1:$M$31</definedName>
    <definedName function="false" hidden="true" localSheetId="5" name="Z_2F403D52_D457_4B11_89DD_0BAE3B12F611_.wvu.FilterData" vbProcedure="false">'Female Team'!$O$1:$Y$31</definedName>
    <definedName function="false" hidden="true" localSheetId="5" name="Z_C6194142_9B7B_4C27_A5C4_C3CD7B10C49D_.wvu.FilterData" vbProcedure="false">'Female Team'!$AA$1:$AI$31</definedName>
    <definedName function="false" hidden="true" localSheetId="6" name="Z_2546F8D6_F7F7_442A_882D_FC5C8AAA37A8_.wvu.FilterData" vbProcedure="false">'Male Team'!$A$1:$M$31</definedName>
    <definedName function="false" hidden="true" localSheetId="6" name="Z_7184FA3B_A36D_4B1B_84F5_EE0C45A3BA78_.wvu.FilterData" vbProcedure="false">'Male Team'!$AA$1:$AI$31</definedName>
    <definedName function="false" hidden="true" localSheetId="6" name="Z_8C8E2A5E_36E4_4ABC_8EF0_6B7A04A65D3D_.wvu.FilterData" vbProcedure="false">'Male Team'!$O$1:$Y$31</definedName>
    <definedName function="false" hidden="true" localSheetId="7" name="Z_707C7468_C993_453E_ABC0_730937738828_.wvu.FilterData" vbProcedure="false">'Published format'!$A$3:$G$503</definedName>
    <definedName function="false" hidden="true" localSheetId="10" name="Z_924357CC_7DF5_4D9A_81C0_B955241392A0_.wvu.FilterData" vbProcedure="false">'Format for TablePress'!$A$1:$G$501</definedName>
  </definedNames>
  <calcPr iterateCount="100" refMode="A1" iterate="false" iterateDelta="0.0001"/>
  <extLst>
    <ext xmlns:loext="http://schemas.libreoffice.org/" uri="{7626C862-2A13-11E5-B345-FEFF819CDC9F}">
      <loext:extCalcPr stringRefSyntax="CalcA1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1" authorId="0">
      <text>
        <r>
          <rPr>
            <sz val="10"/>
            <rFont val="Arial"/>
            <family val="2"/>
          </rPr>
          <t xml:space="preserve">======
ID#AAACIRof6oY
A Blackett    (2026-10-07 07:44:07)
Enter the runners race number.  Numbers can be nonconsecutive.
If duplicate numbers are entered they will turn red.
Any pre-entries who don't turn up can be left on this sheet, everything will still work.</t>
        </r>
      </text>
    </comment>
    <comment ref="D1" authorId="0">
      <text>
        <r>
          <rPr>
            <sz val="10"/>
            <rFont val="Arial"/>
            <family val="2"/>
          </rPr>
          <t xml:space="preserve">======
ID#AAACIRof6ow
A Blackett    (2026-10-07 07:44:07)
Ensure clubs are entered exactly the same for each member, any extra spaces entered will prevent the 'Team results' tab working.
Capitilsation doesn't matter, eg. Durham Fell Runners is treated the same as dURhAM feLL rUNnErs.</t>
        </r>
      </text>
    </comment>
    <comment ref="E1" authorId="0">
      <text>
        <r>
          <rPr>
            <sz val="10"/>
            <rFont val="Arial"/>
            <family val="2"/>
          </rPr>
          <t xml:space="preserve">======
ID#AAACIRof6pE
A Blackett    (2026-10-07 07:44:07)
Gender should entered as Male or Female.
If you enter Woman the cell will go red to indicate an error.</t>
        </r>
      </text>
    </comment>
    <comment ref="F1" authorId="0">
      <text>
        <r>
          <rPr>
            <sz val="10"/>
            <rFont val="Arial"/>
            <family val="2"/>
          </rPr>
          <t xml:space="preserve">======
ID#AAACIRof6oc
A Blackett    (2026-10-07 07:44:07)
Category should be
MSEN, WSEN, MU23, WU23, M40, W40, M45 (if needed), W45 if needed), and so on, you can also use MU21 and WU21.
If you use MOpen FOpen, or F40 etc. the cell will turn red indicating an error.
If you use lower case m40, w40 etc.  Everything still works and this will be tidied up in the Published Results tab.</t>
        </r>
      </text>
    </comment>
    <comment ref="G1" authorId="0">
      <text>
        <r>
          <rPr>
            <sz val="10"/>
            <rFont val="Arial"/>
            <family val="2"/>
          </rPr>
          <t xml:space="preserve">======
ID#AAACIRof6o4
A Blackett    (2026-10-07 07:44:07)
This is a check column.  
If the runners number has been entered in the 'Finish order' tab, this column will display a green 1.  
If they have not been entered it will display a red 0, if they have been entered multiple times it will display a red number.</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
ID#AAACIRof6o8
A Blackett    (2026-10-07 07:44:07)
Don't edit the position column, if you get a dead heat just change it in the 'Published Format'.</t>
        </r>
      </text>
    </comment>
    <comment ref="F1" authorId="0">
      <text>
        <r>
          <rPr>
            <sz val="10"/>
            <rFont val="Arial"/>
            <family val="2"/>
          </rPr>
          <t xml:space="preserve">======
ID#AAACIRof6o0
A Blackett    (2026-10-07 07:44:07)
Fill the race numbers in as the runners finish.</t>
        </r>
      </text>
    </comment>
    <comment ref="G1" authorId="0">
      <text>
        <r>
          <rPr>
            <sz val="10"/>
            <rFont val="Arial"/>
            <family val="2"/>
          </rPr>
          <t xml:space="preserve">======
ID#AAACIRof6og
A Blackett    (2026-10-07 07:44:07)
Enter as h:mm:ss
Everything works (except the 'Published Format') without the times entered, so you can do this when you get home.</t>
        </r>
      </text>
    </comment>
    <comment ref="H1" authorId="0">
      <text>
        <r>
          <rPr>
            <sz val="10"/>
            <rFont val="Arial"/>
            <family val="2"/>
          </rPr>
          <t xml:space="preserve">======
ID#AAACIRof6pA
A Blackett    (2026-10-07 07:44:07)
Column H, I, J &amp; K will auto populate as you fill in the numbers in column F.</t>
        </r>
      </text>
    </comment>
    <comment ref="N1" authorId="0">
      <text>
        <r>
          <rPr>
            <sz val="10"/>
            <rFont val="Arial"/>
            <family val="2"/>
          </rPr>
          <t xml:space="preserve">======
ID#AAACIRof6ok
A Blackett    (2026-10-07 07:44:07)
These Short Cat columns are only used for the resultsfra@aol.com tab to group 45's with 40's etc.</t>
        </r>
      </text>
    </comment>
  </commentList>
</comments>
</file>

<file path=xl/comments6.xml><?xml version="1.0" encoding="utf-8"?>
<comments xmlns="http://schemas.openxmlformats.org/spreadsheetml/2006/main" xmlns:xdr="http://schemas.openxmlformats.org/drawingml/2006/spreadsheetDrawing">
  <authors>
    <author>Unknown Author</author>
  </authors>
  <commentList>
    <comment ref="F1" authorId="0">
      <text>
        <r>
          <rPr>
            <sz val="10"/>
            <rFont val="Arial"/>
            <family val="2"/>
          </rPr>
          <t xml:space="preserve">======
ID#AAACIRof6oo
A Blackett    (2026-10-07 07:44:07)
The team results are calculated based on the gender positions, not overall.</t>
        </r>
      </text>
    </comment>
  </commentList>
</comments>
</file>

<file path=xl/comments7.xml><?xml version="1.0" encoding="utf-8"?>
<comments xmlns="http://schemas.openxmlformats.org/spreadsheetml/2006/main" xmlns:xdr="http://schemas.openxmlformats.org/drawingml/2006/spreadsheetDrawing">
  <authors>
    <author>Unknown Author</author>
  </authors>
  <commentList>
    <comment ref="F1" authorId="0">
      <text>
        <r>
          <rPr>
            <sz val="10"/>
            <rFont val="Arial"/>
            <family val="2"/>
          </rPr>
          <t xml:space="preserve">======
ID#AAACIRof6os
A Blackett    (2026-10-07 07:44:07)
The team results are calculated based on gender positions, not overall.</t>
        </r>
      </text>
    </comment>
  </commentList>
</comments>
</file>

<file path=xl/sharedStrings.xml><?xml version="1.0" encoding="utf-8"?>
<sst xmlns="http://schemas.openxmlformats.org/spreadsheetml/2006/main" count="3840" uniqueCount="790">
  <si>
    <t xml:space="preserve">This spreadsheet has been created by Andy Blackett of Durham Fell Runners, it is intended to be used to collate results for non-commercial fell races.  If you wish to use it for any other purpose please contact andyblackett@googlemail.com to discuss terms.  This spreadsheet has no affiliation or connection with the FRA or any other organisation.</t>
  </si>
  <si>
    <t xml:space="preserve">This spreadsheet has been designed to be easy to use and require no specialist knowledge to operate.  It doesn't use macros or anything similar, as the author doesn't understand them either.</t>
  </si>
  <si>
    <t xml:space="preserve">Instructions - Registration.</t>
  </si>
  <si>
    <t xml:space="preserve">Delete the example data from the 'Entries' tab cells A2:E196, and from the 'Finish order' tab F2:G173.</t>
  </si>
  <si>
    <t xml:space="preserve">Input your entry data, this can be pre-populated from pre-entres (by downloading a report from SI Entries or similar), and populated 'on the day'.</t>
  </si>
  <si>
    <t xml:space="preserve">Enter runners numbers next to their names in column A of the 'Entries' tab, again, either in advance or on the day.</t>
  </si>
  <si>
    <t xml:space="preserve">All the column headers have notes, indicated by red triangles at the top of the column, read these to check you are inputting data in the correct format.</t>
  </si>
  <si>
    <t xml:space="preserve">After the race.</t>
  </si>
  <si>
    <t xml:space="preserve">Go to the 'Finish order' tab and input the numbers as the runners finish.</t>
  </si>
  <si>
    <t xml:space="preserve">All the results will then auto-populate including the team results.</t>
  </si>
  <si>
    <t xml:space="preserve">Enter the runners times in the 'Finish order' tab, this will then feed through to the Results tabs and the 'Published format'</t>
  </si>
  <si>
    <t xml:space="preserve">If the sheet is 'laggy' and takes time to recalculate after each data entry, change the calculation option to 'manual' and then press F9 each time you want to recalculate.</t>
  </si>
  <si>
    <t xml:space="preserve">To publish the results, print the 'Published format' tab to a pdf, or whatever else you want to do with it.</t>
  </si>
  <si>
    <t xml:space="preserve">Copy the 'results for FRA' tab to a new sheet (right click on the tab 'move or copy', select 'create a copy') then save this and upload it to the FRA Races page.</t>
  </si>
  <si>
    <t xml:space="preserve">Go to the Format for resultsfra@aol.com tab and select all the data copy it, then paste it into the word document which the FRA send you after the race.</t>
  </si>
  <si>
    <t xml:space="preserve">I hope you find this spreadsheet useful, if you have any questions or need any help contact andyblackett@googlemail.com</t>
  </si>
  <si>
    <t xml:space="preserve">Andy</t>
  </si>
  <si>
    <t xml:space="preserve">Change log.</t>
  </si>
  <si>
    <t xml:space="preserve">V4 Redesigned Team prize calculation so female team prize is calculated just off female placings.</t>
  </si>
  <si>
    <t xml:space="preserve">V4.1 Added in format for FRA and Format forTablepress tabs.</t>
  </si>
  <si>
    <t xml:space="preserve">Fixed an error which meant that no club was showing up as 0 rather than blank on the Published format.</t>
  </si>
  <si>
    <t xml:space="preserve">V4.2</t>
  </si>
  <si>
    <t xml:space="preserve">Added in Format for resultsfra@aol.com tab which can be copied into word document which is emailed to race organisers after the race.</t>
  </si>
  <si>
    <t xml:space="preserve">V4.2.1</t>
  </si>
  <si>
    <t xml:space="preserve">Fixed an error which meant that females finishing &gt; 104th place were not picked up on the results table</t>
  </si>
  <si>
    <t xml:space="preserve">V4.2.2</t>
  </si>
  <si>
    <t xml:space="preserve">Updated the resultsfra@aol.com tab so it picks up 5 year age cats within the 10 year table, eg if V45 comes before the first V40 the V45 will appear in this table</t>
  </si>
  <si>
    <t xml:space="preserve">extended to take up to 500 runners</t>
  </si>
  <si>
    <t xml:space="preserve">V4.2.3</t>
  </si>
  <si>
    <t xml:space="preserve">Tidied up conditional formatting on entries tab to ensure that error check rules apply to all rows</t>
  </si>
  <si>
    <t xml:space="preserve">Extended to take up to 1000 runners</t>
  </si>
  <si>
    <t xml:space="preserve">Bib</t>
  </si>
  <si>
    <t xml:space="preserve">Number</t>
  </si>
  <si>
    <t xml:space="preserve">Name</t>
  </si>
  <si>
    <t xml:space="preserve">Club</t>
  </si>
  <si>
    <t xml:space="preserve">Gender</t>
  </si>
  <si>
    <t xml:space="preserve">Category</t>
  </si>
  <si>
    <t xml:space="preserve">Finished?</t>
  </si>
  <si>
    <t xml:space="preserve">Column1</t>
  </si>
  <si>
    <t xml:space="preserve">Female</t>
  </si>
  <si>
    <t xml:space="preserve">WSEN</t>
  </si>
  <si>
    <t xml:space="preserve">female</t>
  </si>
  <si>
    <t xml:space="preserve">W40</t>
  </si>
  <si>
    <t xml:space="preserve">W45</t>
  </si>
  <si>
    <t xml:space="preserve">W50</t>
  </si>
  <si>
    <t xml:space="preserve">W55</t>
  </si>
  <si>
    <t xml:space="preserve">W60</t>
  </si>
  <si>
    <t xml:space="preserve">W65</t>
  </si>
  <si>
    <t xml:space="preserve">W70</t>
  </si>
  <si>
    <t xml:space="preserve">W75</t>
  </si>
  <si>
    <t xml:space="preserve">W80</t>
  </si>
  <si>
    <t xml:space="preserve">Male</t>
  </si>
  <si>
    <t xml:space="preserve">MSEN</t>
  </si>
  <si>
    <t xml:space="preserve">MU23</t>
  </si>
  <si>
    <t xml:space="preserve">MU21</t>
  </si>
  <si>
    <t xml:space="preserve">M40</t>
  </si>
  <si>
    <t xml:space="preserve">M45</t>
  </si>
  <si>
    <t xml:space="preserve">M50</t>
  </si>
  <si>
    <t xml:space="preserve">M55</t>
  </si>
  <si>
    <t xml:space="preserve">M60</t>
  </si>
  <si>
    <t xml:space="preserve">M65</t>
  </si>
  <si>
    <t xml:space="preserve">M70</t>
  </si>
  <si>
    <t xml:space="preserve">M75</t>
  </si>
  <si>
    <t xml:space="preserve">M80</t>
  </si>
  <si>
    <t xml:space="preserve">Ackworth Road Runners</t>
  </si>
  <si>
    <t xml:space="preserve">Acorns AC</t>
  </si>
  <si>
    <t xml:space="preserve">Allerton Juniors</t>
  </si>
  <si>
    <t xml:space="preserve">Almost Athletes</t>
  </si>
  <si>
    <t xml:space="preserve">Alnwick Harriers</t>
  </si>
  <si>
    <t xml:space="preserve">Altrincham &amp; District Athletic Club Limited</t>
  </si>
  <si>
    <t xml:space="preserve">Ambleside AC</t>
  </si>
  <si>
    <t xml:space="preserve">Ashington Hirst Running Club</t>
  </si>
  <si>
    <t xml:space="preserve">Axe Valley Runners</t>
  </si>
  <si>
    <t xml:space="preserve">Aycliffe Running Club</t>
  </si>
  <si>
    <t xml:space="preserve">Badgers</t>
  </si>
  <si>
    <t xml:space="preserve">Baildon Runners</t>
  </si>
  <si>
    <t xml:space="preserve">Ballymena Runners</t>
  </si>
  <si>
    <t xml:space="preserve">Barlick Fell Runners</t>
  </si>
  <si>
    <t xml:space="preserve">Barnsley Harriers</t>
  </si>
  <si>
    <t xml:space="preserve">Barrow Runners</t>
  </si>
  <si>
    <t xml:space="preserve">Beaumont RC</t>
  </si>
  <si>
    <t xml:space="preserve">Bedale and Aiskew Runners</t>
  </si>
  <si>
    <t xml:space="preserve">Bedford Harriers AC</t>
  </si>
  <si>
    <t xml:space="preserve">Beeston AC</t>
  </si>
  <si>
    <t xml:space="preserve">Belper Harriers</t>
  </si>
  <si>
    <t xml:space="preserve">Beverley AC</t>
  </si>
  <si>
    <t xml:space="preserve">Beverley Athletic Club</t>
  </si>
  <si>
    <t xml:space="preserve">Billingham Marsh Hse H &amp; AC</t>
  </si>
  <si>
    <t xml:space="preserve">Billingham Running Club</t>
  </si>
  <si>
    <t xml:space="preserve">Bingley Harriers &amp; AC</t>
  </si>
  <si>
    <t xml:space="preserve">Birstall RC</t>
  </si>
  <si>
    <t xml:space="preserve">Black Combe Runners</t>
  </si>
  <si>
    <t xml:space="preserve">Blackburn Road Runners</t>
  </si>
  <si>
    <t xml:space="preserve">Blackhill Bounders</t>
  </si>
  <si>
    <t xml:space="preserve">Blackwater Valley Runners</t>
  </si>
  <si>
    <t xml:space="preserve">Blaydon Harriers &amp; AC</t>
  </si>
  <si>
    <t xml:space="preserve">Blyth Running Club</t>
  </si>
  <si>
    <t xml:space="preserve">Bodmin Running Club</t>
  </si>
  <si>
    <t xml:space="preserve">Bodmin Women's Running Club</t>
  </si>
  <si>
    <t xml:space="preserve">Bolt Running Club</t>
  </si>
  <si>
    <t xml:space="preserve">Borrowdale Fell Runners</t>
  </si>
  <si>
    <t xml:space="preserve">Bournville Harriers</t>
  </si>
  <si>
    <t xml:space="preserve">Bowland Fell Runners</t>
  </si>
  <si>
    <t xml:space="preserve">Bracknell Forest Runners</t>
  </si>
  <si>
    <t xml:space="preserve">Bramhall Runners</t>
  </si>
  <si>
    <t xml:space="preserve">Bridlington Road Runners</t>
  </si>
  <si>
    <t xml:space="preserve">Bude Rats (Run and Tri)</t>
  </si>
  <si>
    <t xml:space="preserve">Burgess Hill Runners</t>
  </si>
  <si>
    <t xml:space="preserve">Burnden Road Runners</t>
  </si>
  <si>
    <t xml:space="preserve">Buxton AC</t>
  </si>
  <si>
    <t xml:space="preserve">Bys Vyken Race Team</t>
  </si>
  <si>
    <t xml:space="preserve">Calder Valley Fell Runners</t>
  </si>
  <si>
    <t xml:space="preserve">Carmen Runners</t>
  </si>
  <si>
    <t xml:space="preserve">Carn Runners</t>
  </si>
  <si>
    <t xml:space="preserve">Carnegie Harriers</t>
  </si>
  <si>
    <t xml:space="preserve">Carnethy Hill Racing Club</t>
  </si>
  <si>
    <t xml:space="preserve">Cheshire Hill Racers</t>
  </si>
  <si>
    <t xml:space="preserve">Chester Road Runners</t>
  </si>
  <si>
    <t xml:space="preserve">Chorley Athletic and Triathlon Club</t>
  </si>
  <si>
    <t xml:space="preserve">Chorlton Runners</t>
  </si>
  <si>
    <t xml:space="preserve">City of Hull AC</t>
  </si>
  <si>
    <t xml:space="preserve">Clapham Chasers</t>
  </si>
  <si>
    <t xml:space="preserve">Clayton-le-Moors Harriers</t>
  </si>
  <si>
    <t xml:space="preserve">Clowne Road Runners Club</t>
  </si>
  <si>
    <t xml:space="preserve">Cornwall AC</t>
  </si>
  <si>
    <t xml:space="preserve">Cumberland AC</t>
  </si>
  <si>
    <t xml:space="preserve">Cumberland Fell Runners</t>
  </si>
  <si>
    <t xml:space="preserve">Dallam Running Club</t>
  </si>
  <si>
    <t xml:space="preserve">Danum Harriers</t>
  </si>
  <si>
    <t xml:space="preserve">Dark Peak Fell Runners</t>
  </si>
  <si>
    <t xml:space="preserve">Darlington H &amp; AC</t>
  </si>
  <si>
    <t xml:space="preserve">Deeside Runners</t>
  </si>
  <si>
    <t xml:space="preserve">Derwent Runners (Derby)</t>
  </si>
  <si>
    <t xml:space="preserve">Derwent Valley Running Club</t>
  </si>
  <si>
    <t xml:space="preserve">Derwent Valley Trail Runners</t>
  </si>
  <si>
    <t xml:space="preserve">Derwentside AC</t>
  </si>
  <si>
    <t xml:space="preserve">Desford Striders</t>
  </si>
  <si>
    <t xml:space="preserve">Dewsbury Road Runners</t>
  </si>
  <si>
    <t xml:space="preserve">DH Runners</t>
  </si>
  <si>
    <t xml:space="preserve">Doncaster Athletic Club</t>
  </si>
  <si>
    <t xml:space="preserve">Dorking &amp; Mole Valley AC</t>
  </si>
  <si>
    <t xml:space="preserve">Driffield Striders</t>
  </si>
  <si>
    <t xml:space="preserve">Dronfield Running Club</t>
  </si>
  <si>
    <t xml:space="preserve">Dundee Road Runners</t>
  </si>
  <si>
    <t xml:space="preserve">Durham City Harriers &amp; AC</t>
  </si>
  <si>
    <t xml:space="preserve">Durham Fell Runners</t>
  </si>
  <si>
    <t xml:space="preserve">Durham University</t>
  </si>
  <si>
    <t xml:space="preserve">Durham University Athletics and Cross Country</t>
  </si>
  <si>
    <t xml:space="preserve">Easingwold Running Club</t>
  </si>
  <si>
    <t xml:space="preserve">East Cornwall Harriers</t>
  </si>
  <si>
    <t xml:space="preserve">East Hull Harriers &amp; AC</t>
  </si>
  <si>
    <t xml:space="preserve">Eden Runners</t>
  </si>
  <si>
    <t xml:space="preserve">Elswick Harriers</t>
  </si>
  <si>
    <t xml:space="preserve">Elvet Striders</t>
  </si>
  <si>
    <t xml:space="preserve">Ely Runners</t>
  </si>
  <si>
    <t xml:space="preserve">Erewash Valley RC</t>
  </si>
  <si>
    <t xml:space="preserve">Erme Valley Harriers</t>
  </si>
  <si>
    <t xml:space="preserve">Eryri Harriers</t>
  </si>
  <si>
    <t xml:space="preserve">Esk Valley Fell Club</t>
  </si>
  <si>
    <t xml:space="preserve">Falmouth Running Club</t>
  </si>
  <si>
    <t xml:space="preserve">Felixstowe RRC</t>
  </si>
  <si>
    <t xml:space="preserve">Fell Runners Association</t>
  </si>
  <si>
    <t xml:space="preserve">Fife Athletic Club</t>
  </si>
  <si>
    <t xml:space="preserve">Force10</t>
  </si>
  <si>
    <t xml:space="preserve">Formula One Circuit Crew</t>
  </si>
  <si>
    <t xml:space="preserve">Foyle Valley AC</t>
  </si>
  <si>
    <t xml:space="preserve">Fylde Coast Runners</t>
  </si>
  <si>
    <t xml:space="preserve">Garscube Harriers</t>
  </si>
  <si>
    <t xml:space="preserve">Gateshead Harriers &amp; AC</t>
  </si>
  <si>
    <t xml:space="preserve">Girvan Athletic Club</t>
  </si>
  <si>
    <t xml:space="preserve">Glossopdale Harriers</t>
  </si>
  <si>
    <t xml:space="preserve">Goodgym</t>
  </si>
  <si>
    <t xml:space="preserve">Goyt Valley Striders</t>
  </si>
  <si>
    <t xml:space="preserve">Grantham Running Club</t>
  </si>
  <si>
    <t xml:space="preserve">Halifax Harriers &amp; AC</t>
  </si>
  <si>
    <t xml:space="preserve">Hallamshire Harriers Sheffield</t>
  </si>
  <si>
    <t xml:space="preserve">Hambleton Athletics and Running Club</t>
  </si>
  <si>
    <t xml:space="preserve">Handsworth Roadhogs</t>
  </si>
  <si>
    <t xml:space="preserve">Harmeny AC</t>
  </si>
  <si>
    <t xml:space="preserve">Harrogate Harriers &amp; AC</t>
  </si>
  <si>
    <t xml:space="preserve">Hartlepool Burn Road Harriers</t>
  </si>
  <si>
    <t xml:space="preserve">Haverhill Running Club</t>
  </si>
  <si>
    <t xml:space="preserve">Hayle Runners</t>
  </si>
  <si>
    <t xml:space="preserve">Heaton Harriers &amp; AC</t>
  </si>
  <si>
    <t xml:space="preserve">Hedge End Running Club</t>
  </si>
  <si>
    <t xml:space="preserve">Helm Hill Runners</t>
  </si>
  <si>
    <t xml:space="preserve">Helsby Running Club</t>
  </si>
  <si>
    <t xml:space="preserve">Hermitage Harriers</t>
  </si>
  <si>
    <t xml:space="preserve">Highland Hill Runners</t>
  </si>
  <si>
    <t xml:space="preserve">Hillsborough &amp; Rivelin Running Club</t>
  </si>
  <si>
    <t xml:space="preserve">Hinckley Running Club</t>
  </si>
  <si>
    <t xml:space="preserve">Hockley Trail Runners</t>
  </si>
  <si>
    <t xml:space="preserve">Holme Pierrepont RC</t>
  </si>
  <si>
    <t xml:space="preserve">Holmfirth Harriers AC</t>
  </si>
  <si>
    <t xml:space="preserve">Honiton RC</t>
  </si>
  <si>
    <t xml:space="preserve">Horsforth Fellandale Club</t>
  </si>
  <si>
    <t xml:space="preserve">Horsforth Harriers</t>
  </si>
  <si>
    <t xml:space="preserve">Horsham Joggers</t>
  </si>
  <si>
    <t xml:space="preserve">Horwich R M I Harriers</t>
  </si>
  <si>
    <t xml:space="preserve">Houghton Harriers &amp; AC</t>
  </si>
  <si>
    <t xml:space="preserve">Howgill Harriers</t>
  </si>
  <si>
    <t xml:space="preserve">Huncote Harriers</t>
  </si>
  <si>
    <t xml:space="preserve">Hunters Bog Trotters</t>
  </si>
  <si>
    <t xml:space="preserve">Hunwick Harriers</t>
  </si>
  <si>
    <t xml:space="preserve">Hyde Park Harriers</t>
  </si>
  <si>
    <t xml:space="preserve">Ilfracombe Running Club</t>
  </si>
  <si>
    <t xml:space="preserve">Ilkeston Running Club</t>
  </si>
  <si>
    <t xml:space="preserve">Ilkley Harriers AC</t>
  </si>
  <si>
    <t xml:space="preserve">Ivanhoe Runners</t>
  </si>
  <si>
    <t xml:space="preserve">Jarrow &amp; Hebburn AC</t>
  </si>
  <si>
    <t xml:space="preserve">Jarrow &amp; Hebburn AC (Unaffiliated)</t>
  </si>
  <si>
    <t xml:space="preserve">Jog Scotland</t>
  </si>
  <si>
    <t xml:space="preserve">JP Fitness Cornwall</t>
  </si>
  <si>
    <t xml:space="preserve">Keighley &amp; Craven AC</t>
  </si>
  <si>
    <t xml:space="preserve">Kendal Amateur Athletic Club</t>
  </si>
  <si>
    <t xml:space="preserve">Kenilworth Runners</t>
  </si>
  <si>
    <t xml:space="preserve">Keswick AC</t>
  </si>
  <si>
    <t xml:space="preserve">Killamarsh Kestrels</t>
  </si>
  <si>
    <t xml:space="preserve">Kimberley &amp; District Striders</t>
  </si>
  <si>
    <t xml:space="preserve">Kimberworth Striders</t>
  </si>
  <si>
    <t xml:space="preserve">Kings Heath RC - The Lions</t>
  </si>
  <si>
    <t xml:space="preserve">Kirkby Milers AC</t>
  </si>
  <si>
    <t xml:space="preserve">Knaresborough Striders</t>
  </si>
  <si>
    <t xml:space="preserve">Knockmany running club</t>
  </si>
  <si>
    <t xml:space="preserve">Knowsley Harriers</t>
  </si>
  <si>
    <t xml:space="preserve">Lancaster &amp; Morecambe AC</t>
  </si>
  <si>
    <t xml:space="preserve">Launceston Road Runners</t>
  </si>
  <si>
    <t xml:space="preserve">Lawley Running Club</t>
  </si>
  <si>
    <t xml:space="preserve">Leeds City Athletic Club</t>
  </si>
  <si>
    <t xml:space="preserve">Les Croupiers</t>
  </si>
  <si>
    <t xml:space="preserve">Lincoln &amp; District Runners</t>
  </si>
  <si>
    <t xml:space="preserve">Lindley Running Club</t>
  </si>
  <si>
    <t xml:space="preserve">Liverpool Running Bugs</t>
  </si>
  <si>
    <t xml:space="preserve">Liverpool Running Club</t>
  </si>
  <si>
    <t xml:space="preserve">Lliswerry Runners</t>
  </si>
  <si>
    <t xml:space="preserve">Lochaber Athletic Club</t>
  </si>
  <si>
    <t xml:space="preserve">Loftus &amp; Whitby AC</t>
  </si>
  <si>
    <t xml:space="preserve">Lonely Goat RC</t>
  </si>
  <si>
    <t xml:space="preserve">Long Eaton Running Club</t>
  </si>
  <si>
    <t xml:space="preserve">Looe Pioneers Running Club</t>
  </si>
  <si>
    <t xml:space="preserve">Low Fell RC</t>
  </si>
  <si>
    <t xml:space="preserve">Lymm Runners</t>
  </si>
  <si>
    <t xml:space="preserve">Macclesfield Harriers &amp; AC</t>
  </si>
  <si>
    <t xml:space="preserve">Mansfield Harriers</t>
  </si>
  <si>
    <t xml:space="preserve">Manx Fell Runners</t>
  </si>
  <si>
    <t xml:space="preserve">Massey Ferguson RC</t>
  </si>
  <si>
    <t xml:space="preserve">Matlock Athletic Club</t>
  </si>
  <si>
    <t xml:space="preserve">Mercia Fell Runners</t>
  </si>
  <si>
    <t xml:space="preserve">Merthyr Running Club</t>
  </si>
  <si>
    <t xml:space="preserve">Metro Aberdeen Running Club</t>
  </si>
  <si>
    <t xml:space="preserve">Metros RC</t>
  </si>
  <si>
    <t xml:space="preserve">Middlesbrough &amp; Cleveland Harriers</t>
  </si>
  <si>
    <t xml:space="preserve">Middlesbrough Athletic Club (Mandale)</t>
  </si>
  <si>
    <t xml:space="preserve">Mile High</t>
  </si>
  <si>
    <t xml:space="preserve">Moorhaven RC</t>
  </si>
  <si>
    <t xml:space="preserve">Morpeth Harriers &amp; AC</t>
  </si>
  <si>
    <t xml:space="preserve">Mounts Bay Harriers</t>
  </si>
  <si>
    <t xml:space="preserve">MudCrew Running</t>
  </si>
  <si>
    <t xml:space="preserve">New Marske Harriers Club</t>
  </si>
  <si>
    <t xml:space="preserve">Newark Striders Running Club</t>
  </si>
  <si>
    <t xml:space="preserve">Newcastle Frontrunners</t>
  </si>
  <si>
    <t xml:space="preserve">Newquay &amp; Par AC</t>
  </si>
  <si>
    <t xml:space="preserve">Newquay Road Runners</t>
  </si>
  <si>
    <t xml:space="preserve">Nidd Valley Road Runners</t>
  </si>
  <si>
    <t xml:space="preserve">North Derbyshire RC</t>
  </si>
  <si>
    <t xml:space="preserve">North Devon RRC</t>
  </si>
  <si>
    <t xml:space="preserve">North East Marathon Club</t>
  </si>
  <si>
    <t xml:space="preserve">WU23</t>
  </si>
  <si>
    <t xml:space="preserve">North Highland Harriers</t>
  </si>
  <si>
    <t xml:space="preserve">North Leeds Fell Runners</t>
  </si>
  <si>
    <t xml:space="preserve">North Norfolk Beach Runners</t>
  </si>
  <si>
    <t xml:space="preserve">North Shields Polytechnic Club</t>
  </si>
  <si>
    <t xml:space="preserve">North York Moors AC</t>
  </si>
  <si>
    <t xml:space="preserve">Northern Fells Running Club</t>
  </si>
  <si>
    <t xml:space="preserve">Northumberland Fell Runners</t>
  </si>
  <si>
    <t xml:space="preserve">Norwich Road Runners</t>
  </si>
  <si>
    <t xml:space="preserve">Notfast RC</t>
  </si>
  <si>
    <t xml:space="preserve">Notts AC</t>
  </si>
  <si>
    <t xml:space="preserve">Notts Women Runners</t>
  </si>
  <si>
    <t xml:space="preserve">Ochil Hill Runners</t>
  </si>
  <si>
    <t xml:space="preserve">Ogmore Phoenix Runners</t>
  </si>
  <si>
    <t xml:space="preserve">Okehampton RC</t>
  </si>
  <si>
    <t xml:space="preserve">Omagh Harriers</t>
  </si>
  <si>
    <t xml:space="preserve">Orchard eagles running club</t>
  </si>
  <si>
    <t xml:space="preserve">Orkney Athletic</t>
  </si>
  <si>
    <t xml:space="preserve">OS Runners</t>
  </si>
  <si>
    <t xml:space="preserve">Otley AC</t>
  </si>
  <si>
    <t xml:space="preserve">Parc Bryn Bach Running Club</t>
  </si>
  <si>
    <t xml:space="preserve">PB Running Club</t>
  </si>
  <si>
    <t xml:space="preserve">Penicuik Harriers</t>
  </si>
  <si>
    <t xml:space="preserve">Penistone Footpath Runners &amp; Athletic Club</t>
  </si>
  <si>
    <t xml:space="preserve">Pennine Fell Runners</t>
  </si>
  <si>
    <t xml:space="preserve">Penny Lane Striders</t>
  </si>
  <si>
    <t xml:space="preserve">Pickering Running Club</t>
  </si>
  <si>
    <t xml:space="preserve">Plymouth Harriers</t>
  </si>
  <si>
    <t xml:space="preserve">Plymouth Musketeers Running Club</t>
  </si>
  <si>
    <t xml:space="preserve">Plymstock Road Runners</t>
  </si>
  <si>
    <t xml:space="preserve">Pocklington Runners</t>
  </si>
  <si>
    <t xml:space="preserve">Ponteland Runners</t>
  </si>
  <si>
    <t xml:space="preserve">Pontyclun Road Runners</t>
  </si>
  <si>
    <t xml:space="preserve">Pontypridd Roadents AC</t>
  </si>
  <si>
    <t xml:space="preserve">Poplar Running Club</t>
  </si>
  <si>
    <t xml:space="preserve">Preston Harriers</t>
  </si>
  <si>
    <t xml:space="preserve">Pudsey &amp; Bramley AC</t>
  </si>
  <si>
    <t xml:space="preserve">Pudsey Pacers RC</t>
  </si>
  <si>
    <t xml:space="preserve">Quakers Running Club</t>
  </si>
  <si>
    <t xml:space="preserve">Radcliffe AC</t>
  </si>
  <si>
    <t xml:space="preserve">RAF</t>
  </si>
  <si>
    <t xml:space="preserve">Reach Running club</t>
  </si>
  <si>
    <t xml:space="preserve">Red Kite Runners</t>
  </si>
  <si>
    <t xml:space="preserve">Red Rose Road Runners</t>
  </si>
  <si>
    <t xml:space="preserve">Redcar Running Club</t>
  </si>
  <si>
    <t xml:space="preserve">Redcar Tri Club</t>
  </si>
  <si>
    <t xml:space="preserve">Redhill Road Runners</t>
  </si>
  <si>
    <t xml:space="preserve">Redway Runners</t>
  </si>
  <si>
    <t xml:space="preserve">Ribble Valley Runners</t>
  </si>
  <si>
    <t xml:space="preserve">Richmond &amp; Zetland Harriers</t>
  </si>
  <si>
    <t xml:space="preserve">Ripley Running Club</t>
  </si>
  <si>
    <t xml:space="preserve">Ripon Runners</t>
  </si>
  <si>
    <t xml:space="preserve">Rossendale Harriers &amp; AC</t>
  </si>
  <si>
    <t xml:space="preserve">Rotherham Harriers and AC</t>
  </si>
  <si>
    <t xml:space="preserve">Roundhay Runners</t>
  </si>
  <si>
    <t xml:space="preserve">Rugby &amp; Northampton AC</t>
  </si>
  <si>
    <t xml:space="preserve">Run Sandymoor</t>
  </si>
  <si>
    <t xml:space="preserve">Run Scarborough</t>
  </si>
  <si>
    <t xml:space="preserve">RUN4ALL Neath</t>
  </si>
  <si>
    <t xml:space="preserve">Running Forever RC</t>
  </si>
  <si>
    <t xml:space="preserve">Ryde Harriers</t>
  </si>
  <si>
    <t xml:space="preserve">Saddleworth Runners Club</t>
  </si>
  <si>
    <t xml:space="preserve">Saint Edmund Pacers</t>
  </si>
  <si>
    <t xml:space="preserve">Sale Harriers Manchester</t>
  </si>
  <si>
    <t xml:space="preserve">Saltaire Striders</t>
  </si>
  <si>
    <t xml:space="preserve">Saltwell Harriers</t>
  </si>
  <si>
    <t xml:space="preserve">Scarborough AC</t>
  </si>
  <si>
    <t xml:space="preserve">Scarborough Athletic Club</t>
  </si>
  <si>
    <t xml:space="preserve">Selby Striders</t>
  </si>
  <si>
    <t xml:space="preserve">Serpentine RC</t>
  </si>
  <si>
    <t xml:space="preserve">Settle Harriers</t>
  </si>
  <si>
    <t xml:space="preserve">Sheffield RC</t>
  </si>
  <si>
    <t xml:space="preserve">Sheffield Triathlon Club</t>
  </si>
  <si>
    <t xml:space="preserve">Shelton Striders</t>
  </si>
  <si>
    <t xml:space="preserve">Shepshed Running Club</t>
  </si>
  <si>
    <t xml:space="preserve">Shettleston Harriers</t>
  </si>
  <si>
    <t xml:space="preserve">Sidmouth Running Club</t>
  </si>
  <si>
    <t xml:space="preserve">Silverback Trails</t>
  </si>
  <si>
    <t xml:space="preserve">Silverback Trails / Boro Runners</t>
  </si>
  <si>
    <t xml:space="preserve">Sinfin Running Club</t>
  </si>
  <si>
    <t xml:space="preserve">Skipton AC</t>
  </si>
  <si>
    <t xml:space="preserve">Smalley Road Runners</t>
  </si>
  <si>
    <t xml:space="preserve">Smiley Paces</t>
  </si>
  <si>
    <t xml:space="preserve">South Cheshire Harriers</t>
  </si>
  <si>
    <t xml:space="preserve">South Derbyshire Road Runners</t>
  </si>
  <si>
    <t xml:space="preserve">South Devon AC</t>
  </si>
  <si>
    <t xml:space="preserve">South Shields Harriers &amp; AC</t>
  </si>
  <si>
    <t xml:space="preserve">South West Road Runners</t>
  </si>
  <si>
    <t xml:space="preserve">Southport Waterloo AC</t>
  </si>
  <si>
    <t xml:space="preserve">Southville Running Club</t>
  </si>
  <si>
    <t xml:space="preserve">Southwell Running Club</t>
  </si>
  <si>
    <t xml:space="preserve">Spa Striders</t>
  </si>
  <si>
    <t xml:space="preserve">Spectrum Striders</t>
  </si>
  <si>
    <t xml:space="preserve">Sperrin Harriers</t>
  </si>
  <si>
    <t xml:space="preserve">Springwell Running Club</t>
  </si>
  <si>
    <t xml:space="preserve">St Austell Athletes Running Club</t>
  </si>
  <si>
    <t xml:space="preserve">St Austell Running Club</t>
  </si>
  <si>
    <t xml:space="preserve">St Helens Striders</t>
  </si>
  <si>
    <t xml:space="preserve">St Petroc's Dragons Triathlon Club Bodmin</t>
  </si>
  <si>
    <t xml:space="preserve">Stadium Runners</t>
  </si>
  <si>
    <t xml:space="preserve">Stainland Lions Running Club</t>
  </si>
  <si>
    <t xml:space="preserve">Stamford Striders</t>
  </si>
  <si>
    <t xml:space="preserve">Steel City Striders RC</t>
  </si>
  <si>
    <t xml:space="preserve">Stilton Striders</t>
  </si>
  <si>
    <t xml:space="preserve">Stockport Harriers &amp; AC</t>
  </si>
  <si>
    <t xml:space="preserve">Stockton Striders AC</t>
  </si>
  <si>
    <t xml:space="preserve">Storm Plymouth</t>
  </si>
  <si>
    <t xml:space="preserve">Stornoway Running &amp; Athletics Club</t>
  </si>
  <si>
    <t xml:space="preserve">Stowmarket Striders RC</t>
  </si>
  <si>
    <t xml:space="preserve">Stubbington Green Runners</t>
  </si>
  <si>
    <t xml:space="preserve">Sudbury Joggers</t>
  </si>
  <si>
    <t xml:space="preserve">Sunderland Strollers</t>
  </si>
  <si>
    <t xml:space="preserve">Sutton in Ashfield Harriers &amp; AC</t>
  </si>
  <si>
    <t xml:space="preserve">Swaledale Runners</t>
  </si>
  <si>
    <t xml:space="preserve">Tadcaster Harriers</t>
  </si>
  <si>
    <t xml:space="preserve">Tamar Trotters</t>
  </si>
  <si>
    <t xml:space="preserve">Team Anstey Amblers and Runners</t>
  </si>
  <si>
    <t xml:space="preserve">Team Derby Runner</t>
  </si>
  <si>
    <t xml:space="preserve">Team Manvers</t>
  </si>
  <si>
    <t xml:space="preserve">Teignbridge Trotters</t>
  </si>
  <si>
    <t xml:space="preserve">These Girls Can Run</t>
  </si>
  <si>
    <t xml:space="preserve">Thirsk &amp; Sowerby Harriers</t>
  </si>
  <si>
    <t xml:space="preserve">Todmorden Harriers</t>
  </si>
  <si>
    <t xml:space="preserve">Torbay AAC</t>
  </si>
  <si>
    <t xml:space="preserve">Totley AC</t>
  </si>
  <si>
    <t xml:space="preserve">Trail Running Association</t>
  </si>
  <si>
    <t xml:space="preserve">Trawden Athletic Club</t>
  </si>
  <si>
    <t xml:space="preserve">Tri Logic Cornwall</t>
  </si>
  <si>
    <t xml:space="preserve">Tri-Anglia Triathlon Club</t>
  </si>
  <si>
    <t xml:space="preserve">Truro Running Club</t>
  </si>
  <si>
    <t xml:space="preserve">TS Harriers</t>
  </si>
  <si>
    <t xml:space="preserve">Tyne Bridge Harriers</t>
  </si>
  <si>
    <t xml:space="preserve">Tynedale Harriers &amp; AC</t>
  </si>
  <si>
    <t xml:space="preserve">UKRunChat Running Club</t>
  </si>
  <si>
    <t xml:space="preserve">Vale of York Athletic Community</t>
  </si>
  <si>
    <t xml:space="preserve">Valley Hill Runners</t>
  </si>
  <si>
    <t xml:space="preserve">Valley Striders AC</t>
  </si>
  <si>
    <t xml:space="preserve">Vector Racing</t>
  </si>
  <si>
    <t xml:space="preserve">Vegan Runners UK</t>
  </si>
  <si>
    <t xml:space="preserve">Victoria Park Harriers and Tower Hamlets AC</t>
  </si>
  <si>
    <t xml:space="preserve">Wakefield District H &amp; AC</t>
  </si>
  <si>
    <t xml:space="preserve">Wallsend Harriers &amp; AC</t>
  </si>
  <si>
    <t xml:space="preserve">Warrington Road Runners</t>
  </si>
  <si>
    <t xml:space="preserve">Warrington Running Club</t>
  </si>
  <si>
    <t xml:space="preserve">Washington Running Club</t>
  </si>
  <si>
    <t xml:space="preserve">Waverley Harriers</t>
  </si>
  <si>
    <t xml:space="preserve">Wellingborough &amp; District AC</t>
  </si>
  <si>
    <t xml:space="preserve">West End Runners</t>
  </si>
  <si>
    <t xml:space="preserve">Westerlands Cross Country Club</t>
  </si>
  <si>
    <t xml:space="preserve">Weston Athletic Club</t>
  </si>
  <si>
    <t xml:space="preserve">Wetherby Runners AC</t>
  </si>
  <si>
    <t xml:space="preserve">Wharfedale Harriers</t>
  </si>
  <si>
    <t xml:space="preserve">Widnes Running Club</t>
  </si>
  <si>
    <t xml:space="preserve">Wigan &amp; District H &amp; AC</t>
  </si>
  <si>
    <t xml:space="preserve">Wigston Phoenix RC</t>
  </si>
  <si>
    <t xml:space="preserve">Wimbledon Windmilers</t>
  </si>
  <si>
    <t xml:space="preserve">Women on the Run</t>
  </si>
  <si>
    <t xml:space="preserve">Worksop Harriers</t>
  </si>
  <si>
    <t xml:space="preserve">Wymondham AC</t>
  </si>
  <si>
    <t xml:space="preserve">York Acorn Running Club</t>
  </si>
  <si>
    <t xml:space="preserve">York Knavesmire Harriers</t>
  </si>
  <si>
    <t xml:space="preserve">York Postal Harriers</t>
  </si>
  <si>
    <t xml:space="preserve">York Triathlon Club</t>
  </si>
  <si>
    <t xml:space="preserve">Yorkshire Wolds Runners</t>
  </si>
  <si>
    <t xml:space="preserve">Position</t>
  </si>
  <si>
    <t xml:space="preserve">Gender Position</t>
  </si>
  <si>
    <t xml:space="preserve">Cat Position</t>
  </si>
  <si>
    <t xml:space="preserve">Column2</t>
  </si>
  <si>
    <t xml:space="preserve">Time</t>
  </si>
  <si>
    <t xml:space="preserve">Short Cat.</t>
  </si>
  <si>
    <t xml:space="preserve">Short Cat Position</t>
  </si>
  <si>
    <t xml:space="preserve">Column3</t>
  </si>
  <si>
    <t xml:space="preserve">query</t>
  </si>
  <si>
    <t xml:space="preserve">Cat.</t>
  </si>
  <si>
    <t xml:space="preserve">1st counter</t>
  </si>
  <si>
    <t xml:space="preserve">2nd counter</t>
  </si>
  <si>
    <t xml:space="preserve">3rd counter</t>
  </si>
  <si>
    <t xml:space="preserve">4th counter</t>
  </si>
  <si>
    <t xml:space="preserve">team total 4</t>
  </si>
  <si>
    <t xml:space="preserve">Team total 3</t>
  </si>
  <si>
    <t xml:space="preserve">Team total 2</t>
  </si>
  <si>
    <t xml:space="preserve">Team Gender</t>
  </si>
  <si>
    <t xml:space="preserve">Top3?</t>
  </si>
  <si>
    <t xml:space="preserve">Custom</t>
  </si>
  <si>
    <t xml:space="preserve">WU21</t>
  </si>
  <si>
    <t xml:space="preserve">M85</t>
  </si>
  <si>
    <t xml:space="preserve">W85</t>
  </si>
  <si>
    <t xml:space="preserve">Team of 4</t>
  </si>
  <si>
    <t xml:space="preserve">Score</t>
  </si>
  <si>
    <t xml:space="preserve">0</t>
  </si>
  <si>
    <t xml:space="preserve">Team</t>
  </si>
  <si>
    <t xml:space="preserve">P1</t>
  </si>
  <si>
    <t xml:space="preserve">Runner1</t>
  </si>
  <si>
    <t xml:space="preserve">P2</t>
  </si>
  <si>
    <t xml:space="preserve">Runner2</t>
  </si>
  <si>
    <t xml:space="preserve">P3</t>
  </si>
  <si>
    <t xml:space="preserve">Runner3</t>
  </si>
  <si>
    <t xml:space="preserve">P4</t>
  </si>
  <si>
    <t xml:space="preserve">Runner 4</t>
  </si>
  <si>
    <t xml:space="preserve">Team of 3</t>
  </si>
  <si>
    <t xml:space="preserve">Team of 2</t>
  </si>
  <si>
    <t xml:space="preserve">Fox and Hounds Chase Fell Race - Results 2026</t>
  </si>
  <si>
    <t xml:space="preserve">Gender position</t>
  </si>
  <si>
    <t xml:space="preserve">Age cat position</t>
  </si>
  <si>
    <t xml:space="preserve">Competitor Name</t>
  </si>
  <si>
    <t xml:space="preserve">Robert Sparkes</t>
  </si>
  <si>
    <t xml:space="preserve">MO</t>
  </si>
  <si>
    <t xml:space="preserve">00.58.13</t>
  </si>
  <si>
    <t xml:space="preserve">George Langford</t>
  </si>
  <si>
    <t xml:space="preserve">01.06.10</t>
  </si>
  <si>
    <t xml:space="preserve">Tom Carter</t>
  </si>
  <si>
    <t xml:space="preserve">01.06.17</t>
  </si>
  <si>
    <t xml:space="preserve">Joseph Martlew</t>
  </si>
  <si>
    <t xml:space="preserve">Thirsk And Sowerby Harriers</t>
  </si>
  <si>
    <t xml:space="preserve">01.08.25</t>
  </si>
  <si>
    <t xml:space="preserve">Peter Walker</t>
  </si>
  <si>
    <t xml:space="preserve">01.09.56</t>
  </si>
  <si>
    <t xml:space="preserve">Ian Rowan</t>
  </si>
  <si>
    <t xml:space="preserve">01.09.59</t>
  </si>
  <si>
    <t xml:space="preserve">Phil Smith</t>
  </si>
  <si>
    <t xml:space="preserve">01.10.21</t>
  </si>
  <si>
    <t xml:space="preserve">Dale Brown</t>
  </si>
  <si>
    <t xml:space="preserve">Individual</t>
  </si>
  <si>
    <t xml:space="preserve">01.10.34</t>
  </si>
  <si>
    <t xml:space="preserve">Stephen Tilford</t>
  </si>
  <si>
    <t xml:space="preserve">Wakefield Harriers &amp; AC</t>
  </si>
  <si>
    <t xml:space="preserve">01.10.43</t>
  </si>
  <si>
    <t xml:space="preserve">Stefan McLoughlin</t>
  </si>
  <si>
    <t xml:space="preserve">01.10.56</t>
  </si>
  <si>
    <t xml:space="preserve">Tom Naisby</t>
  </si>
  <si>
    <t xml:space="preserve">01.11.09</t>
  </si>
  <si>
    <t xml:space="preserve">Ben Ratcliffe</t>
  </si>
  <si>
    <t xml:space="preserve">Boro Runners</t>
  </si>
  <si>
    <t xml:space="preserve">01.11.39</t>
  </si>
  <si>
    <t xml:space="preserve">Tom Hustwitt</t>
  </si>
  <si>
    <t xml:space="preserve">01.11.49</t>
  </si>
  <si>
    <t xml:space="preserve">Andy Graham</t>
  </si>
  <si>
    <t xml:space="preserve">01.11.57</t>
  </si>
  <si>
    <t xml:space="preserve">Gemma Bridge</t>
  </si>
  <si>
    <t xml:space="preserve">FO</t>
  </si>
  <si>
    <t xml:space="preserve">01.11.59</t>
  </si>
  <si>
    <t xml:space="preserve">Stephen Pugh </t>
  </si>
  <si>
    <t xml:space="preserve">01.12.01</t>
  </si>
  <si>
    <t xml:space="preserve">Jonathon Burt</t>
  </si>
  <si>
    <t xml:space="preserve">01.12.06</t>
  </si>
  <si>
    <t xml:space="preserve">Dave Smith</t>
  </si>
  <si>
    <t xml:space="preserve">01.13.00</t>
  </si>
  <si>
    <t xml:space="preserve">Tom Ratcliffe</t>
  </si>
  <si>
    <t xml:space="preserve">01.13.04</t>
  </si>
  <si>
    <t xml:space="preserve">Richard Atkins</t>
  </si>
  <si>
    <t xml:space="preserve">01.13.08</t>
  </si>
  <si>
    <t xml:space="preserve">Dave Parkin</t>
  </si>
  <si>
    <t xml:space="preserve">M</t>
  </si>
  <si>
    <t xml:space="preserve">Leeds City AC</t>
  </si>
  <si>
    <t xml:space="preserve">01.13.19</t>
  </si>
  <si>
    <t xml:space="preserve">Pete Massey</t>
  </si>
  <si>
    <t xml:space="preserve">GoodGym</t>
  </si>
  <si>
    <t xml:space="preserve">01.15.13</t>
  </si>
  <si>
    <t xml:space="preserve">Damian Kilpin</t>
  </si>
  <si>
    <t xml:space="preserve">Pennistone Footpath Runners</t>
  </si>
  <si>
    <t xml:space="preserve">01.15.28</t>
  </si>
  <si>
    <t xml:space="preserve">Hem Rana</t>
  </si>
  <si>
    <t xml:space="preserve">01.15.44</t>
  </si>
  <si>
    <t xml:space="preserve">Chris Doble</t>
  </si>
  <si>
    <t xml:space="preserve">01.16.08</t>
  </si>
  <si>
    <t xml:space="preserve">James Murphey</t>
  </si>
  <si>
    <t xml:space="preserve">01.16.41</t>
  </si>
  <si>
    <t xml:space="preserve">Brendan Anglim</t>
  </si>
  <si>
    <t xml:space="preserve">01.17.10</t>
  </si>
  <si>
    <t xml:space="preserve">Robert Morgans</t>
  </si>
  <si>
    <t xml:space="preserve">01.17.56</t>
  </si>
  <si>
    <t xml:space="preserve">Ashley Dodgson</t>
  </si>
  <si>
    <t xml:space="preserve">01.18.45</t>
  </si>
  <si>
    <t xml:space="preserve">Rose Mather</t>
  </si>
  <si>
    <t xml:space="preserve">01.18.52</t>
  </si>
  <si>
    <t xml:space="preserve">Dave Parker</t>
  </si>
  <si>
    <t xml:space="preserve">St Theresas AC</t>
  </si>
  <si>
    <t xml:space="preserve">01.19.08</t>
  </si>
  <si>
    <t xml:space="preserve">Jake Vallow</t>
  </si>
  <si>
    <t xml:space="preserve">01.19.28</t>
  </si>
  <si>
    <t xml:space="preserve">Calvin Nicholson</t>
  </si>
  <si>
    <t xml:space="preserve">01.20.09</t>
  </si>
  <si>
    <t xml:space="preserve">Kieron Niven</t>
  </si>
  <si>
    <t xml:space="preserve">01.20.18</t>
  </si>
  <si>
    <t xml:space="preserve">Andrew Brown</t>
  </si>
  <si>
    <t xml:space="preserve">South Shields Harriers</t>
  </si>
  <si>
    <t xml:space="preserve">01.21.01</t>
  </si>
  <si>
    <t xml:space="preserve">Kevin Holmes</t>
  </si>
  <si>
    <t xml:space="preserve">01.21.05</t>
  </si>
  <si>
    <t xml:space="preserve">Chris Jeffries</t>
  </si>
  <si>
    <t xml:space="preserve">01.21.24</t>
  </si>
  <si>
    <t xml:space="preserve">Esther Harrison</t>
  </si>
  <si>
    <t xml:space="preserve">F40</t>
  </si>
  <si>
    <t xml:space="preserve">01.21.25</t>
  </si>
  <si>
    <t xml:space="preserve">David Chryssides</t>
  </si>
  <si>
    <t xml:space="preserve">01.21.38</t>
  </si>
  <si>
    <t xml:space="preserve">Angus Sanderson</t>
  </si>
  <si>
    <t xml:space="preserve">01.21.47</t>
  </si>
  <si>
    <t xml:space="preserve">Peter Gale</t>
  </si>
  <si>
    <t xml:space="preserve">01.22.03</t>
  </si>
  <si>
    <t xml:space="preserve">David Bannister</t>
  </si>
  <si>
    <t xml:space="preserve">01.22.14</t>
  </si>
  <si>
    <t xml:space="preserve">David Hughes</t>
  </si>
  <si>
    <t xml:space="preserve">01.22.35</t>
  </si>
  <si>
    <t xml:space="preserve">Mark Jackson</t>
  </si>
  <si>
    <t xml:space="preserve">Middlesbrough and Cleveland Harriers</t>
  </si>
  <si>
    <t xml:space="preserve">01.22.36</t>
  </si>
  <si>
    <t xml:space="preserve">Kat Kruse</t>
  </si>
  <si>
    <t xml:space="preserve">Trent Park RC</t>
  </si>
  <si>
    <t xml:space="preserve">01.22.38</t>
  </si>
  <si>
    <t xml:space="preserve">Martin Lofthouse</t>
  </si>
  <si>
    <t xml:space="preserve">01.23.06</t>
  </si>
  <si>
    <t xml:space="preserve">Alasdair Holloway</t>
  </si>
  <si>
    <t xml:space="preserve">01.23.45</t>
  </si>
  <si>
    <t xml:space="preserve">Adam Holloway</t>
  </si>
  <si>
    <t xml:space="preserve">01.23.47</t>
  </si>
  <si>
    <t xml:space="preserve">Kirsty Struthers</t>
  </si>
  <si>
    <t xml:space="preserve">01.23.56</t>
  </si>
  <si>
    <t xml:space="preserve">James Roddis</t>
  </si>
  <si>
    <t xml:space="preserve">01.23.58</t>
  </si>
  <si>
    <t xml:space="preserve">Neil Ridsdale </t>
  </si>
  <si>
    <t xml:space="preserve">01.24.18</t>
  </si>
  <si>
    <t xml:space="preserve">Amy Sheppard</t>
  </si>
  <si>
    <t xml:space="preserve">01.24.21</t>
  </si>
  <si>
    <t xml:space="preserve">Penny Browell</t>
  </si>
  <si>
    <t xml:space="preserve">F50</t>
  </si>
  <si>
    <t xml:space="preserve">01.24.27</t>
  </si>
  <si>
    <t xml:space="preserve">Sophie Smith</t>
  </si>
  <si>
    <t xml:space="preserve">01.24.29</t>
  </si>
  <si>
    <t xml:space="preserve">Colin Harrison</t>
  </si>
  <si>
    <t xml:space="preserve">01.24.31</t>
  </si>
  <si>
    <t xml:space="preserve">Rob Allinson </t>
  </si>
  <si>
    <t xml:space="preserve">01.25.16</t>
  </si>
  <si>
    <t xml:space="preserve">Graham D Palmer</t>
  </si>
  <si>
    <t xml:space="preserve">01.26.01</t>
  </si>
  <si>
    <t xml:space="preserve">Kimberley Cavill</t>
  </si>
  <si>
    <t xml:space="preserve">01.26.20</t>
  </si>
  <si>
    <t xml:space="preserve">Andreas Kruger </t>
  </si>
  <si>
    <t xml:space="preserve">01.26.25</t>
  </si>
  <si>
    <t xml:space="preserve">Erika Lewis </t>
  </si>
  <si>
    <t xml:space="preserve">Middlesbrough Athletic Club</t>
  </si>
  <si>
    <t xml:space="preserve">01.26.49</t>
  </si>
  <si>
    <t xml:space="preserve">Nigel Briggs</t>
  </si>
  <si>
    <t xml:space="preserve">01.26.51</t>
  </si>
  <si>
    <t xml:space="preserve">Joanna Mason</t>
  </si>
  <si>
    <t xml:space="preserve">01.26.57</t>
  </si>
  <si>
    <t xml:space="preserve">Andrew Marshall</t>
  </si>
  <si>
    <t xml:space="preserve">01.27.12</t>
  </si>
  <si>
    <t xml:space="preserve">Bethany Benger</t>
  </si>
  <si>
    <t xml:space="preserve">01.27.55</t>
  </si>
  <si>
    <t xml:space="preserve">Simon Cocker</t>
  </si>
  <si>
    <t xml:space="preserve">01.27.57</t>
  </si>
  <si>
    <t xml:space="preserve">Tim Straughan</t>
  </si>
  <si>
    <t xml:space="preserve">Valley Striders</t>
  </si>
  <si>
    <t xml:space="preserve">01.28.28</t>
  </si>
  <si>
    <t xml:space="preserve">Nicola Weir</t>
  </si>
  <si>
    <t xml:space="preserve">01.28.31</t>
  </si>
  <si>
    <t xml:space="preserve">Joseph Vernon Hill</t>
  </si>
  <si>
    <t xml:space="preserve">01.29.09</t>
  </si>
  <si>
    <t xml:space="preserve">James Corbett</t>
  </si>
  <si>
    <t xml:space="preserve">01.29.17</t>
  </si>
  <si>
    <t xml:space="preserve">Louise Venables </t>
  </si>
  <si>
    <t xml:space="preserve">01.29.35</t>
  </si>
  <si>
    <t xml:space="preserve">Kyah Hall</t>
  </si>
  <si>
    <t xml:space="preserve">01.29.49</t>
  </si>
  <si>
    <t xml:space="preserve">Christopher Carvey</t>
  </si>
  <si>
    <t xml:space="preserve">01.29.52</t>
  </si>
  <si>
    <t xml:space="preserve">Nick Wadd</t>
  </si>
  <si>
    <t xml:space="preserve">01.30.21</t>
  </si>
  <si>
    <t xml:space="preserve">Richard Clarke</t>
  </si>
  <si>
    <t xml:space="preserve">01.30.36</t>
  </si>
  <si>
    <t xml:space="preserve">Paul Chapman</t>
  </si>
  <si>
    <t xml:space="preserve">01.30.53</t>
  </si>
  <si>
    <t xml:space="preserve">Janet Patterson</t>
  </si>
  <si>
    <t xml:space="preserve">01.31.45</t>
  </si>
  <si>
    <t xml:space="preserve">Laura Havis</t>
  </si>
  <si>
    <t xml:space="preserve">01.31.55</t>
  </si>
  <si>
    <t xml:space="preserve">Paul Havis</t>
  </si>
  <si>
    <t xml:space="preserve">01.31.56</t>
  </si>
  <si>
    <t xml:space="preserve">Neil Mayfield</t>
  </si>
  <si>
    <t xml:space="preserve">01.33.01</t>
  </si>
  <si>
    <t xml:space="preserve">Vincent Connolly</t>
  </si>
  <si>
    <t xml:space="preserve">01.33.10</t>
  </si>
  <si>
    <t xml:space="preserve">Mike Holtby</t>
  </si>
  <si>
    <t xml:space="preserve">01.33.32</t>
  </si>
  <si>
    <t xml:space="preserve">Steph Lishman</t>
  </si>
  <si>
    <t xml:space="preserve">01.33.35</t>
  </si>
  <si>
    <t xml:space="preserve">Nicholas Andralojc</t>
  </si>
  <si>
    <t xml:space="preserve">01.34.12</t>
  </si>
  <si>
    <t xml:space="preserve">Dave Wood</t>
  </si>
  <si>
    <t xml:space="preserve">01.34.21</t>
  </si>
  <si>
    <t xml:space="preserve">Duncan Fothergill</t>
  </si>
  <si>
    <t xml:space="preserve">01.34.47</t>
  </si>
  <si>
    <t xml:space="preserve">Tabitha McNicholas</t>
  </si>
  <si>
    <t xml:space="preserve">01.35.09</t>
  </si>
  <si>
    <t xml:space="preserve">Tom Grainger</t>
  </si>
  <si>
    <t xml:space="preserve">01.35.28</t>
  </si>
  <si>
    <t xml:space="preserve">Maria Richardson-Clemmi</t>
  </si>
  <si>
    <t xml:space="preserve">01.35.29</t>
  </si>
  <si>
    <t xml:space="preserve">Kevin Rudd</t>
  </si>
  <si>
    <t xml:space="preserve">01.35.31</t>
  </si>
  <si>
    <t xml:space="preserve">Bronwyn Mayo</t>
  </si>
  <si>
    <t xml:space="preserve">01.36.00</t>
  </si>
  <si>
    <t xml:space="preserve">David Sanderson</t>
  </si>
  <si>
    <t xml:space="preserve">01.36.06</t>
  </si>
  <si>
    <t xml:space="preserve">Matthew Taylor</t>
  </si>
  <si>
    <t xml:space="preserve">01.36.19</t>
  </si>
  <si>
    <t xml:space="preserve">Katy Lee</t>
  </si>
  <si>
    <t xml:space="preserve">01.36.39</t>
  </si>
  <si>
    <t xml:space="preserve">Becky Mason</t>
  </si>
  <si>
    <t xml:space="preserve">01.37.13</t>
  </si>
  <si>
    <t xml:space="preserve">Crawford Gamble</t>
  </si>
  <si>
    <t xml:space="preserve">01.37.17</t>
  </si>
  <si>
    <t xml:space="preserve">Paul Wilkin</t>
  </si>
  <si>
    <t xml:space="preserve">Middlesbrough &amp; Cleveland</t>
  </si>
  <si>
    <t xml:space="preserve">01.37.20</t>
  </si>
  <si>
    <t xml:space="preserve">Catherine Shutt</t>
  </si>
  <si>
    <t xml:space="preserve">01.37.29</t>
  </si>
  <si>
    <t xml:space="preserve">Trevor Symonds</t>
  </si>
  <si>
    <t xml:space="preserve">Northern Fells Running</t>
  </si>
  <si>
    <t xml:space="preserve">01.37.41</t>
  </si>
  <si>
    <t xml:space="preserve">Thomas Reeves</t>
  </si>
  <si>
    <t xml:space="preserve">01.37.56</t>
  </si>
  <si>
    <t xml:space="preserve">Alice Hayter</t>
  </si>
  <si>
    <t xml:space="preserve">01.38.14</t>
  </si>
  <si>
    <t xml:space="preserve">Jen Milson</t>
  </si>
  <si>
    <t xml:space="preserve">01.39.45</t>
  </si>
  <si>
    <t xml:space="preserve">Jo Towler</t>
  </si>
  <si>
    <t xml:space="preserve">01.39.53</t>
  </si>
  <si>
    <t xml:space="preserve">Sarah Harrison</t>
  </si>
  <si>
    <t xml:space="preserve">01.39.59</t>
  </si>
  <si>
    <t xml:space="preserve">David Dunn</t>
  </si>
  <si>
    <t xml:space="preserve">01.40.15</t>
  </si>
  <si>
    <t xml:space="preserve">Kate Ruffell</t>
  </si>
  <si>
    <t xml:space="preserve">F60</t>
  </si>
  <si>
    <t xml:space="preserve">01.40.31</t>
  </si>
  <si>
    <t xml:space="preserve">Barry Atkinson</t>
  </si>
  <si>
    <t xml:space="preserve">01.40.59</t>
  </si>
  <si>
    <t xml:space="preserve">Nigel Scaife</t>
  </si>
  <si>
    <t xml:space="preserve">01.41.40</t>
  </si>
  <si>
    <t xml:space="preserve">Lynn Humpleby</t>
  </si>
  <si>
    <t xml:space="preserve">01.41.43</t>
  </si>
  <si>
    <t xml:space="preserve">Tom Szczerbucki</t>
  </si>
  <si>
    <t xml:space="preserve">Haxby Runners</t>
  </si>
  <si>
    <t xml:space="preserve">01.41.46</t>
  </si>
  <si>
    <t xml:space="preserve">Gemma Pearce</t>
  </si>
  <si>
    <t xml:space="preserve">01.42.18</t>
  </si>
  <si>
    <t xml:space="preserve">Peter Murrey</t>
  </si>
  <si>
    <t xml:space="preserve">01.43.14</t>
  </si>
  <si>
    <t xml:space="preserve">Gemma Tuthy</t>
  </si>
  <si>
    <t xml:space="preserve">01.43.23</t>
  </si>
  <si>
    <t xml:space="preserve">Amy Collier</t>
  </si>
  <si>
    <t xml:space="preserve">01.43.24</t>
  </si>
  <si>
    <t xml:space="preserve">Hilary Allan</t>
  </si>
  <si>
    <t xml:space="preserve">01.46.31</t>
  </si>
  <si>
    <t xml:space="preserve">Sarah Hudson</t>
  </si>
  <si>
    <t xml:space="preserve">01.44.33</t>
  </si>
  <si>
    <t xml:space="preserve">Laura Mason</t>
  </si>
  <si>
    <t xml:space="preserve">01.47.09</t>
  </si>
  <si>
    <t xml:space="preserve">Paul Cutler</t>
  </si>
  <si>
    <t xml:space="preserve">01.47.13</t>
  </si>
  <si>
    <t xml:space="preserve">James Bennett</t>
  </si>
  <si>
    <t xml:space="preserve">01.47.33</t>
  </si>
  <si>
    <t xml:space="preserve">Rebecca Naisby</t>
  </si>
  <si>
    <t xml:space="preserve">01.47.38</t>
  </si>
  <si>
    <t xml:space="preserve">Rebecca Cacioppo</t>
  </si>
  <si>
    <t xml:space="preserve">01.48.21</t>
  </si>
  <si>
    <t xml:space="preserve">Stephen Dixon</t>
  </si>
  <si>
    <t xml:space="preserve">01.48.25</t>
  </si>
  <si>
    <t xml:space="preserve">Lucy Sillars</t>
  </si>
  <si>
    <t xml:space="preserve">01.48.28</t>
  </si>
  <si>
    <t xml:space="preserve">David Stephenson</t>
  </si>
  <si>
    <t xml:space="preserve">01.48.46</t>
  </si>
  <si>
    <t xml:space="preserve">Chris Tweedle</t>
  </si>
  <si>
    <t xml:space="preserve">01.49.53</t>
  </si>
  <si>
    <t xml:space="preserve">Sue Slack</t>
  </si>
  <si>
    <t xml:space="preserve">01.51.23</t>
  </si>
  <si>
    <t xml:space="preserve">Russell Garaghty</t>
  </si>
  <si>
    <t xml:space="preserve">01.52.48</t>
  </si>
  <si>
    <t xml:space="preserve">Paul Haydon</t>
  </si>
  <si>
    <t xml:space="preserve">01.53.10</t>
  </si>
  <si>
    <t xml:space="preserve">James Cook</t>
  </si>
  <si>
    <t xml:space="preserve">01.53.12</t>
  </si>
  <si>
    <t xml:space="preserve">Neil Enskat</t>
  </si>
  <si>
    <t xml:space="preserve">North</t>
  </si>
  <si>
    <t xml:space="preserve">01.55.15</t>
  </si>
  <si>
    <t xml:space="preserve">Fran Jeffry</t>
  </si>
  <si>
    <t xml:space="preserve">02.02.38</t>
  </si>
  <si>
    <t xml:space="preserve">Charlotte Howard </t>
  </si>
  <si>
    <t xml:space="preserve">02.03.07</t>
  </si>
  <si>
    <t xml:space="preserve">Rob Furness</t>
  </si>
  <si>
    <t xml:space="preserve">02.03.08</t>
  </si>
  <si>
    <t xml:space="preserve">Kathryn Waterworth</t>
  </si>
  <si>
    <t xml:space="preserve">02.03.27</t>
  </si>
  <si>
    <t xml:space="preserve">Christine Hemmingway</t>
  </si>
  <si>
    <t xml:space="preserve">02.22.21</t>
  </si>
  <si>
    <t xml:space="preserve">Sarah Bracher</t>
  </si>
  <si>
    <t xml:space="preserve">02.39.54</t>
  </si>
  <si>
    <t xml:space="preserve">Sarah Chalmers</t>
  </si>
  <si>
    <t xml:space="preserve">02.41.04</t>
  </si>
  <si>
    <t xml:space="preserve">Dan Simmons</t>
  </si>
  <si>
    <t xml:space="preserve">02.41.07</t>
  </si>
  <si>
    <t xml:space="preserve">Dorothy Simmons</t>
  </si>
  <si>
    <t xml:space="preserve">02.41.39</t>
  </si>
  <si>
    <r>
      <rPr>
        <b val="true"/>
        <sz val="9"/>
        <color theme="1"/>
        <rFont val="Calibri"/>
        <family val="0"/>
        <charset val="1"/>
      </rPr>
      <t xml:space="preserve">INDIVIDUALS – OVERALL</t>
    </r>
    <r>
      <rPr>
        <b val="true"/>
        <sz val="10"/>
        <color theme="1"/>
        <rFont val="Calibri"/>
        <family val="0"/>
        <charset val="1"/>
      </rPr>
      <t xml:space="preserve"> </t>
    </r>
    <r>
      <rPr>
        <b val="true"/>
        <sz val="9"/>
        <color theme="1"/>
        <rFont val="Calibri"/>
        <family val="0"/>
        <charset val="1"/>
      </rPr>
      <t xml:space="preserve">(Please include all category counters in this list)</t>
    </r>
    <r>
      <rPr>
        <b val="true"/>
        <sz val="8"/>
        <color theme="1"/>
        <rFont val="Calibri"/>
        <family val="0"/>
        <charset val="1"/>
      </rPr>
      <t xml:space="preserve">        </t>
    </r>
  </si>
  <si>
    <t xml:space="preserve">POS.</t>
  </si>
  <si>
    <t xml:space="preserve">NAME</t>
  </si>
  <si>
    <t xml:space="preserve">CATEGORY</t>
  </si>
  <si>
    <t xml:space="preserve">CLUB</t>
  </si>
  <si>
    <t xml:space="preserve">TIME</t>
  </si>
  <si>
    <t xml:space="preserve"> </t>
  </si>
  <si>
    <t xml:space="preserve">P T O</t>
  </si>
  <si>
    <t xml:space="preserve">INDIVIDUALS – M40 (MEN VETERANS O/40 CATEGORY)</t>
  </si>
  <si>
    <t xml:space="preserve">POS. O/A</t>
  </si>
  <si>
    <t xml:space="preserve">INDIVIDUALS – M50 (MEN VETERANS O/50 CATEGORY)</t>
  </si>
  <si>
    <t xml:space="preserve">INDIVIDUALS – M60 (MEN VETERANS O/60 CATEGORY)</t>
  </si>
  <si>
    <t xml:space="preserve">INDIVIDUALS – M70 (MEN VETERANS O/70 CATEGORY)</t>
  </si>
  <si>
    <t xml:space="preserve">WOMEN INDIVIDUALS – WSEN </t>
  </si>
  <si>
    <t xml:space="preserve">POS. O/A </t>
  </si>
  <si>
    <t xml:space="preserve">INDIVIDUALS – W40 (WOMEN VETERANS O/40 CATEGORY)</t>
  </si>
  <si>
    <t xml:space="preserve">INDIVIDUALS – W50 (WOMEN VETERANS O/50 CATEGORY)</t>
  </si>
  <si>
    <t xml:space="preserve">INDIVIDUALS – W60 (WOMEN VETERANS O/60 CATEGORY)</t>
  </si>
  <si>
    <t xml:space="preserve">INDIVIDUALS – W70 (WOMEN VETERANS O/70 CATEGORY)</t>
  </si>
</sst>
</file>

<file path=xl/styles.xml><?xml version="1.0" encoding="utf-8"?>
<styleSheet xmlns="http://schemas.openxmlformats.org/spreadsheetml/2006/main">
  <numFmts count="5">
    <numFmt numFmtId="164" formatCode="General"/>
    <numFmt numFmtId="165" formatCode="0"/>
    <numFmt numFmtId="166" formatCode="@"/>
    <numFmt numFmtId="167" formatCode="hh:mm:ss"/>
    <numFmt numFmtId="168" formatCode="[$-F400]h:mm:ss\ AM/PM"/>
  </numFmts>
  <fonts count="21">
    <font>
      <sz val="11"/>
      <color theme="1"/>
      <name val="Calibri"/>
      <family val="0"/>
      <charset val="1"/>
    </font>
    <font>
      <sz val="10"/>
      <name val="Arial"/>
      <family val="0"/>
    </font>
    <font>
      <sz val="10"/>
      <name val="Arial"/>
      <family val="0"/>
    </font>
    <font>
      <sz val="10"/>
      <name val="Arial"/>
      <family val="0"/>
    </font>
    <font>
      <sz val="16"/>
      <color theme="1"/>
      <name val="Calibri"/>
      <family val="0"/>
      <charset val="1"/>
    </font>
    <font>
      <b val="true"/>
      <sz val="16"/>
      <color theme="1"/>
      <name val="Calibri"/>
      <family val="0"/>
      <charset val="1"/>
    </font>
    <font>
      <b val="true"/>
      <u val="single"/>
      <sz val="16"/>
      <color theme="1"/>
      <name val="Calibri"/>
      <family val="0"/>
      <charset val="1"/>
    </font>
    <font>
      <sz val="11"/>
      <color rgb="FFFFFFFF"/>
      <name val="Calibri"/>
      <family val="0"/>
      <charset val="1"/>
    </font>
    <font>
      <sz val="11"/>
      <color rgb="FF000000"/>
      <name val="Calibri"/>
      <family val="0"/>
      <charset val="1"/>
    </font>
    <font>
      <sz val="10"/>
      <name val="Arial"/>
      <family val="2"/>
    </font>
    <font>
      <sz val="16"/>
      <color rgb="FFFFFFFF"/>
      <name val="Calibri"/>
      <family val="0"/>
      <charset val="1"/>
    </font>
    <font>
      <sz val="26"/>
      <color theme="1"/>
      <name val="Calibri"/>
      <family val="0"/>
      <charset val="1"/>
    </font>
    <font>
      <sz val="12"/>
      <color theme="1"/>
      <name val="Calibri"/>
      <family val="0"/>
      <charset val="1"/>
    </font>
    <font>
      <sz val="14"/>
      <color theme="1"/>
      <name val="Monaco"/>
      <family val="0"/>
      <charset val="1"/>
    </font>
    <font>
      <b val="true"/>
      <sz val="9"/>
      <color theme="1"/>
      <name val="Calibri"/>
      <family val="0"/>
      <charset val="1"/>
    </font>
    <font>
      <b val="true"/>
      <sz val="10"/>
      <color theme="1"/>
      <name val="Calibri"/>
      <family val="0"/>
      <charset val="1"/>
    </font>
    <font>
      <b val="true"/>
      <sz val="8"/>
      <color theme="1"/>
      <name val="Calibri"/>
      <family val="0"/>
      <charset val="1"/>
    </font>
    <font>
      <sz val="9"/>
      <color theme="1"/>
      <name val="Calibri"/>
      <family val="0"/>
      <charset val="1"/>
    </font>
    <font>
      <b val="true"/>
      <sz val="12"/>
      <color theme="1"/>
      <name val="Calibri"/>
      <family val="0"/>
      <charset val="1"/>
    </font>
    <font>
      <b val="true"/>
      <sz val="3"/>
      <color theme="1"/>
      <name val="Calibri"/>
      <family val="0"/>
      <charset val="1"/>
    </font>
    <font>
      <b val="true"/>
      <sz val="12"/>
      <color rgb="FFFFFFFF"/>
      <name val="Calibri"/>
      <family val="0"/>
      <charset val="1"/>
    </font>
  </fonts>
  <fills count="4">
    <fill>
      <patternFill patternType="none"/>
    </fill>
    <fill>
      <patternFill patternType="gray125"/>
    </fill>
    <fill>
      <patternFill patternType="solid">
        <fgColor theme="0"/>
        <bgColor rgb="FFFFFFCC"/>
      </patternFill>
    </fill>
    <fill>
      <patternFill patternType="solid">
        <fgColor theme="4"/>
        <bgColor rgb="FF8EAADB"/>
      </patternFill>
    </fill>
  </fills>
  <borders count="15">
    <border diagonalUp="false" diagonalDown="false">
      <left/>
      <right/>
      <top/>
      <bottom/>
      <diagonal/>
    </border>
    <border diagonalUp="false" diagonalDown="false">
      <left/>
      <right style="thin"/>
      <top/>
      <bottom/>
      <diagonal/>
    </border>
    <border diagonalUp="false" diagonalDown="false">
      <left style="thin"/>
      <right style="thin"/>
      <top/>
      <bottom/>
      <diagonal/>
    </border>
    <border diagonalUp="false" diagonalDown="false">
      <left style="thin"/>
      <right/>
      <top/>
      <bottom/>
      <diagonal/>
    </border>
    <border diagonalUp="false" diagonalDown="false">
      <left/>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thin"/>
      <right style="thin"/>
      <top style="thin"/>
      <bottom style="thin"/>
      <diagonal/>
    </border>
    <border diagonalUp="false" diagonalDown="false">
      <left style="medium"/>
      <right style="thin"/>
      <top/>
      <bottom style="thin">
        <color theme="1"/>
      </bottom>
      <diagonal/>
    </border>
    <border diagonalUp="false" diagonalDown="false">
      <left style="thin"/>
      <right style="thin"/>
      <top/>
      <bottom style="thin">
        <color theme="1"/>
      </bottom>
      <diagonal/>
    </border>
    <border diagonalUp="false" diagonalDown="false">
      <left style="thin"/>
      <right/>
      <top/>
      <bottom style="thin">
        <color theme="1"/>
      </bottom>
      <diagonal/>
    </border>
    <border diagonalUp="false" diagonalDown="false">
      <left style="thin"/>
      <right style="medium"/>
      <top/>
      <bottom style="thin">
        <color them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7" fillId="0" borderId="0" xfId="0" applyFont="true" applyBorder="fals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5" fontId="0"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general" vertical="top"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5" fontId="0" fillId="0" borderId="0" xfId="0" applyFont="true" applyBorder="false" applyAlignment="true" applyProtection="false">
      <alignment horizontal="center" vertical="center" textRotation="0" wrapText="false" indent="0" shrinkToFit="false"/>
      <protection locked="true" hidden="false"/>
    </xf>
    <xf numFmtId="164" fontId="0" fillId="2"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false" indent="0" shrinkToFit="false"/>
      <protection locked="true" hidden="false"/>
    </xf>
    <xf numFmtId="166" fontId="0" fillId="0" borderId="0" xfId="0" applyFont="true" applyBorder="false" applyAlignment="true" applyProtection="false">
      <alignment horizontal="center" vertical="bottom" textRotation="0" wrapText="false" indent="0" shrinkToFit="false"/>
      <protection locked="true" hidden="false"/>
    </xf>
    <xf numFmtId="165" fontId="7" fillId="0" borderId="0" xfId="0" applyFont="true" applyBorder="false" applyAlignment="true" applyProtection="false">
      <alignment horizontal="left" vertical="center" textRotation="0" wrapText="false" indent="0" shrinkToFit="false"/>
      <protection locked="true" hidden="false"/>
    </xf>
    <xf numFmtId="167"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10" fillId="3" borderId="0"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5" fontId="10"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6" fontId="10" fillId="0" borderId="0" xfId="0" applyFont="true" applyBorder="false" applyAlignment="true" applyProtection="false">
      <alignment horizontal="left" vertical="center" textRotation="0" wrapText="false" indent="0" shrinkToFit="false"/>
      <protection locked="true" hidden="false"/>
    </xf>
    <xf numFmtId="166" fontId="4" fillId="0" borderId="0" xfId="0" applyFont="true" applyBorder="false" applyAlignment="true" applyProtection="false">
      <alignment horizontal="left" vertical="bottom" textRotation="0" wrapText="false" indent="0" shrinkToFit="false"/>
      <protection locked="true" hidden="false"/>
    </xf>
    <xf numFmtId="168" fontId="0" fillId="0" borderId="0" xfId="0" applyFont="true" applyBorder="false" applyAlignment="true" applyProtection="false">
      <alignment horizontal="left" vertical="center" textRotation="0" wrapText="false" indent="0" shrinkToFit="false"/>
      <protection locked="true" hidden="false"/>
    </xf>
    <xf numFmtId="165" fontId="0" fillId="0" borderId="0" xfId="0" applyFont="true" applyBorder="false" applyAlignment="true" applyProtection="false">
      <alignment horizontal="left" vertical="center" textRotation="0" wrapText="false" indent="0" shrinkToFit="false"/>
      <protection locked="true" hidden="false"/>
    </xf>
    <xf numFmtId="164" fontId="0" fillId="0" borderId="0" xfId="0" applyFont="true" applyBorder="false" applyAlignment="true" applyProtection="false">
      <alignment horizontal="left" vertical="bottom" textRotation="0" wrapText="false" indent="0" shrinkToFit="false"/>
      <protection locked="true" hidden="false"/>
    </xf>
    <xf numFmtId="168" fontId="0" fillId="0" borderId="0" xfId="0" applyFont="true" applyBorder="false" applyAlignment="true" applyProtection="false">
      <alignment horizontal="left"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4" fontId="12" fillId="0" borderId="1" xfId="0" applyFont="true" applyBorder="true" applyAlignment="true" applyProtection="false">
      <alignment horizontal="center" vertical="center" textRotation="90" wrapText="false" indent="0" shrinkToFit="false"/>
      <protection locked="true" hidden="false"/>
    </xf>
    <xf numFmtId="164" fontId="12" fillId="0" borderId="2" xfId="0" applyFont="true" applyBorder="true" applyAlignment="true" applyProtection="false">
      <alignment horizontal="center" vertical="center" textRotation="90" wrapText="false" indent="0" shrinkToFit="false"/>
      <protection locked="true" hidden="false"/>
    </xf>
    <xf numFmtId="164" fontId="12" fillId="0" borderId="2" xfId="0" applyFont="true" applyBorder="true" applyAlignment="true" applyProtection="false">
      <alignment horizontal="left" vertical="center" textRotation="0" wrapText="false" indent="0" shrinkToFit="false"/>
      <protection locked="true" hidden="false"/>
    </xf>
    <xf numFmtId="164" fontId="12" fillId="0" borderId="3" xfId="0" applyFont="true" applyBorder="true" applyAlignment="true" applyProtection="false">
      <alignment horizontal="left" vertical="center" textRotation="0" wrapText="false" indent="0" shrinkToFit="false"/>
      <protection locked="true" hidden="false"/>
    </xf>
    <xf numFmtId="164" fontId="12" fillId="0" borderId="4" xfId="0" applyFont="true" applyBorder="true" applyAlignment="true" applyProtection="false">
      <alignment horizontal="center" vertical="center" textRotation="0" wrapText="false" indent="0" shrinkToFit="false"/>
      <protection locked="true" hidden="false"/>
    </xf>
    <xf numFmtId="164" fontId="12" fillId="0" borderId="5" xfId="0" applyFont="true" applyBorder="true" applyAlignment="true" applyProtection="false">
      <alignment horizontal="center" vertical="center" textRotation="0" wrapText="false" indent="0" shrinkToFit="false"/>
      <protection locked="true" hidden="false"/>
    </xf>
    <xf numFmtId="164" fontId="12" fillId="0" borderId="5" xfId="0" applyFont="true" applyBorder="true" applyAlignment="true" applyProtection="false">
      <alignment horizontal="left" vertical="center" textRotation="0" wrapText="false" indent="0" shrinkToFit="false"/>
      <protection locked="true" hidden="false"/>
    </xf>
    <xf numFmtId="164" fontId="12" fillId="0" borderId="6" xfId="0" applyFont="true" applyBorder="true" applyAlignment="true" applyProtection="false">
      <alignment horizontal="left" vertical="center" textRotation="0" wrapText="false" indent="0" shrinkToFit="false"/>
      <protection locked="true" hidden="false"/>
    </xf>
    <xf numFmtId="167" fontId="12" fillId="0" borderId="5"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2" fillId="0" borderId="7" xfId="0" applyFont="true" applyBorder="true" applyAlignment="true" applyProtection="false">
      <alignment horizontal="center" vertical="center" textRotation="0" wrapText="false" indent="0" shrinkToFit="false"/>
      <protection locked="true" hidden="false"/>
    </xf>
    <xf numFmtId="164" fontId="12" fillId="0" borderId="8" xfId="0" applyFont="true" applyBorder="true" applyAlignment="true" applyProtection="false">
      <alignment horizontal="center" vertical="center" textRotation="0" wrapText="false" indent="0" shrinkToFit="false"/>
      <protection locked="true" hidden="false"/>
    </xf>
    <xf numFmtId="164" fontId="12" fillId="0" borderId="8" xfId="0" applyFont="true" applyBorder="true" applyAlignment="true" applyProtection="false">
      <alignment horizontal="left" vertical="center" textRotation="0" wrapText="false" indent="0" shrinkToFit="false"/>
      <protection locked="true" hidden="false"/>
    </xf>
    <xf numFmtId="164" fontId="12" fillId="0" borderId="9" xfId="0" applyFont="true" applyBorder="true" applyAlignment="true" applyProtection="false">
      <alignment horizontal="left" vertical="center" textRotation="0" wrapText="false" indent="0" shrinkToFit="false"/>
      <protection locked="true" hidden="false"/>
    </xf>
    <xf numFmtId="167" fontId="12" fillId="0" borderId="8"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7" fontId="0"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16" fillId="0" borderId="10" xfId="0" applyFont="true" applyBorder="true" applyAlignment="true" applyProtection="false">
      <alignment horizontal="center" vertical="center" textRotation="0" wrapText="true" indent="0" shrinkToFit="false"/>
      <protection locked="true" hidden="false"/>
    </xf>
    <xf numFmtId="164" fontId="15" fillId="0" borderId="10" xfId="0" applyFont="true" applyBorder="true" applyAlignment="true" applyProtection="false">
      <alignment horizontal="center" vertical="center" textRotation="0" wrapText="false" indent="0" shrinkToFit="false"/>
      <protection locked="true" hidden="false"/>
    </xf>
    <xf numFmtId="164" fontId="17" fillId="0" borderId="10" xfId="0" applyFont="true" applyBorder="true" applyAlignment="true" applyProtection="false">
      <alignment horizontal="general" vertical="center" textRotation="0" wrapText="false" indent="0" shrinkToFit="false"/>
      <protection locked="true" hidden="false"/>
    </xf>
    <xf numFmtId="167" fontId="17" fillId="0" borderId="10" xfId="0" applyFont="true" applyBorder="true" applyAlignment="true" applyProtection="false">
      <alignment horizontal="general" vertical="center" textRotation="0" wrapText="false" indent="0" shrinkToFit="false"/>
      <protection locked="true" hidden="false"/>
    </xf>
    <xf numFmtId="164" fontId="15" fillId="0" borderId="0" xfId="0" applyFont="true" applyBorder="false" applyAlignment="true" applyProtection="false">
      <alignment horizontal="general" vertical="center" textRotation="0" wrapText="false" indent="0" shrinkToFit="false"/>
      <protection locked="true" hidden="false"/>
    </xf>
    <xf numFmtId="164" fontId="18" fillId="0" borderId="0" xfId="0" applyFont="true" applyBorder="false" applyAlignment="true" applyProtection="false">
      <alignment horizontal="general" vertical="center" textRotation="0" wrapText="false" indent="0" shrinkToFit="false"/>
      <protection locked="true" hidden="false"/>
    </xf>
    <xf numFmtId="164" fontId="14" fillId="0" borderId="10" xfId="0" applyFont="true" applyBorder="true" applyAlignment="true" applyProtection="false">
      <alignment horizontal="center" vertical="center" textRotation="0" wrapText="true" indent="0" shrinkToFit="false"/>
      <protection locked="true" hidden="false"/>
    </xf>
    <xf numFmtId="167" fontId="17" fillId="0" borderId="0" xfId="0" applyFont="true" applyBorder="false" applyAlignment="true" applyProtection="false">
      <alignment horizontal="general" vertical="center" textRotation="0" wrapText="false" indent="0" shrinkToFit="fals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7" fontId="17" fillId="0" borderId="10" xfId="0" applyFont="true" applyBorder="true" applyAlignment="true" applyProtection="false">
      <alignment horizontal="general" vertical="center" textRotation="0" wrapText="true" indent="0" shrinkToFit="false"/>
      <protection locked="true" hidden="false"/>
    </xf>
    <xf numFmtId="164" fontId="20" fillId="0" borderId="11" xfId="0" applyFont="true" applyBorder="true" applyAlignment="true" applyProtection="false">
      <alignment horizontal="right" vertical="center" textRotation="0" wrapText="false" indent="0" shrinkToFit="false"/>
      <protection locked="true" hidden="false"/>
    </xf>
    <xf numFmtId="164" fontId="20" fillId="0" borderId="12" xfId="0" applyFont="true" applyBorder="true" applyAlignment="true" applyProtection="false">
      <alignment horizontal="right" vertical="center" textRotation="0" wrapText="false" indent="0" shrinkToFit="false"/>
      <protection locked="true" hidden="false"/>
    </xf>
    <xf numFmtId="164" fontId="20" fillId="0" borderId="12" xfId="0" applyFont="true" applyBorder="true" applyAlignment="true" applyProtection="false">
      <alignment horizontal="left" vertical="center" textRotation="0" wrapText="false" indent="0" shrinkToFit="false"/>
      <protection locked="true" hidden="false"/>
    </xf>
    <xf numFmtId="164" fontId="20" fillId="0" borderId="13" xfId="0" applyFont="true" applyBorder="true" applyAlignment="true" applyProtection="false">
      <alignment horizontal="left" vertical="center" textRotation="0" wrapText="false" indent="0" shrinkToFit="false"/>
      <protection locked="true" hidden="false"/>
    </xf>
    <xf numFmtId="164" fontId="20" fillId="0" borderId="14" xfId="0" applyFont="true" applyBorder="true" applyAlignment="true" applyProtection="false">
      <alignment horizontal="left" vertical="center" textRotation="0" wrapText="false" indent="0" shrinkToFit="false"/>
      <protection locked="true" hidden="false"/>
    </xf>
    <xf numFmtId="167" fontId="0" fillId="0" borderId="0" xfId="0" applyFont="true" applyBorder="false" applyAlignment="true" applyProtection="fals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ont>
        <color rgb="FF9C0006"/>
      </font>
      <fill>
        <patternFill>
          <bgColor rgb="FFFFC7CE"/>
        </patternFill>
      </fill>
    </dxf>
    <dxf>
      <fill>
        <patternFill/>
      </fill>
    </dxf>
    <dxf>
      <font>
        <color rgb="FF006100"/>
      </font>
      <fill>
        <patternFill>
          <bgColor rgb="FFC6EFCE"/>
        </patternFill>
      </fill>
    </dxf>
    <dxf>
      <fill>
        <patternFill patternType="solid">
          <fgColor rgb="FF5B9BD5"/>
          <bgColor rgb="FF000000"/>
        </patternFill>
      </fill>
    </dxf>
    <dxf>
      <fill>
        <patternFill patternType="solid">
          <fgColor rgb="FFFFC000"/>
          <bgColor rgb="FF000000"/>
        </patternFill>
      </fill>
    </dxf>
    <dxf>
      <fill>
        <patternFill>
          <bgColor rgb="FFFFC000"/>
        </patternFill>
      </fill>
    </dxf>
    <dxf>
      <fill>
        <patternFill>
          <bgColor rgb="FF8EAADB"/>
        </patternFill>
      </fill>
    </dxf>
    <dxf>
      <fill>
        <patternFill patternType="solid">
          <fgColor rgb="FF8EAADB"/>
          <bgColor rgb="FF000000"/>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0C0C0"/>
      <rgbColor rgb="FF808080"/>
      <rgbColor rgb="FF8EAADB"/>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7CE"/>
      <rgbColor rgb="FF3366FF"/>
      <rgbColor rgb="FF33CCCC"/>
      <rgbColor rgb="FF99CC00"/>
      <rgbColor rgb="FFFFC000"/>
      <rgbColor rgb="FFFF9900"/>
      <rgbColor rgb="FFFF6600"/>
      <rgbColor rgb="FF666699"/>
      <rgbColor rgb="FF5B9BD5"/>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jpeg"/><Relationship Id="rId9" Type="http://schemas.openxmlformats.org/officeDocument/2006/relationships/image" Target="../media/image9.png"/><Relationship Id="rId10" Type="http://schemas.openxmlformats.org/officeDocument/2006/relationships/image" Target="../media/image1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685800</xdr:colOff>
      <xdr:row>0</xdr:row>
      <xdr:rowOff>0</xdr:rowOff>
    </xdr:from>
    <xdr:to>
      <xdr:col>6</xdr:col>
      <xdr:colOff>776880</xdr:colOff>
      <xdr:row>0</xdr:row>
      <xdr:rowOff>971280</xdr:rowOff>
    </xdr:to>
    <xdr:pic>
      <xdr:nvPicPr>
        <xdr:cNvPr id="0" name="image8.jpg" descr=""/>
        <xdr:cNvPicPr/>
      </xdr:nvPicPr>
      <xdr:blipFill>
        <a:blip r:embed="rId1"/>
        <a:stretch/>
      </xdr:blipFill>
      <xdr:spPr>
        <a:xfrm>
          <a:off x="5972040" y="0"/>
          <a:ext cx="866520" cy="971280"/>
        </a:xfrm>
        <a:prstGeom prst="rect">
          <a:avLst/>
        </a:prstGeom>
        <a:ln w="0">
          <a:noFill/>
        </a:ln>
      </xdr:spPr>
    </xdr:pic>
    <xdr:clientData/>
  </xdr:twoCellAnchor>
  <xdr:twoCellAnchor editAs="oneCell">
    <xdr:from>
      <xdr:col>0</xdr:col>
      <xdr:colOff>0</xdr:colOff>
      <xdr:row>0</xdr:row>
      <xdr:rowOff>0</xdr:rowOff>
    </xdr:from>
    <xdr:to>
      <xdr:col>2</xdr:col>
      <xdr:colOff>145800</xdr:colOff>
      <xdr:row>0</xdr:row>
      <xdr:rowOff>923400</xdr:rowOff>
    </xdr:to>
    <xdr:pic>
      <xdr:nvPicPr>
        <xdr:cNvPr id="1" name="image3.jpg" descr="your logo here placeholder symbol Stock Vector | Adobe Stock"/>
        <xdr:cNvPicPr/>
      </xdr:nvPicPr>
      <xdr:blipFill>
        <a:blip r:embed="rId2"/>
        <a:stretch/>
      </xdr:blipFill>
      <xdr:spPr>
        <a:xfrm>
          <a:off x="0" y="0"/>
          <a:ext cx="790200" cy="923400"/>
        </a:xfrm>
        <a:prstGeom prst="rect">
          <a:avLst/>
        </a:prstGeom>
        <a:ln w="0">
          <a:noFill/>
        </a:ln>
      </xdr:spPr>
    </xdr:pic>
    <xdr:clientData/>
  </xdr:twoCellAnchor>
  <xdr:twoCellAnchor editAs="oneCell">
    <xdr:from>
      <xdr:col>8</xdr:col>
      <xdr:colOff>57240</xdr:colOff>
      <xdr:row>0</xdr:row>
      <xdr:rowOff>104760</xdr:rowOff>
    </xdr:from>
    <xdr:to>
      <xdr:col>9</xdr:col>
      <xdr:colOff>161280</xdr:colOff>
      <xdr:row>0</xdr:row>
      <xdr:rowOff>1076040</xdr:rowOff>
    </xdr:to>
    <xdr:pic>
      <xdr:nvPicPr>
        <xdr:cNvPr id="2" name="image7.png" descr=""/>
        <xdr:cNvPicPr/>
      </xdr:nvPicPr>
      <xdr:blipFill>
        <a:blip r:embed="rId3"/>
        <a:stretch/>
      </xdr:blipFill>
      <xdr:spPr>
        <a:xfrm>
          <a:off x="7871400" y="104760"/>
          <a:ext cx="980640" cy="971280"/>
        </a:xfrm>
        <a:prstGeom prst="rect">
          <a:avLst/>
        </a:prstGeom>
        <a:ln w="0">
          <a:noFill/>
        </a:ln>
      </xdr:spPr>
    </xdr:pic>
    <xdr:clientData/>
  </xdr:twoCellAnchor>
  <xdr:twoCellAnchor editAs="oneCell">
    <xdr:from>
      <xdr:col>3</xdr:col>
      <xdr:colOff>1209600</xdr:colOff>
      <xdr:row>0</xdr:row>
      <xdr:rowOff>0</xdr:rowOff>
    </xdr:from>
    <xdr:to>
      <xdr:col>4</xdr:col>
      <xdr:colOff>1839600</xdr:colOff>
      <xdr:row>0</xdr:row>
      <xdr:rowOff>971280</xdr:rowOff>
    </xdr:to>
    <xdr:pic>
      <xdr:nvPicPr>
        <xdr:cNvPr id="3" name="image4.png" descr=""/>
        <xdr:cNvPicPr/>
      </xdr:nvPicPr>
      <xdr:blipFill>
        <a:blip r:embed="rId4"/>
        <a:stretch/>
      </xdr:blipFill>
      <xdr:spPr>
        <a:xfrm>
          <a:off x="2115720" y="0"/>
          <a:ext cx="2352240" cy="971280"/>
        </a:xfrm>
        <a:prstGeom prst="rect">
          <a:avLst/>
        </a:prstGeom>
        <a:ln w="0">
          <a:noFill/>
        </a:ln>
      </xdr:spPr>
    </xdr:pic>
    <xdr:clientData/>
  </xdr:twoCellAnchor>
  <xdr:twoCellAnchor editAs="oneCell">
    <xdr:from>
      <xdr:col>0</xdr:col>
      <xdr:colOff>0</xdr:colOff>
      <xdr:row>0</xdr:row>
      <xdr:rowOff>0</xdr:rowOff>
    </xdr:from>
    <xdr:to>
      <xdr:col>3</xdr:col>
      <xdr:colOff>65160</xdr:colOff>
      <xdr:row>0</xdr:row>
      <xdr:rowOff>971280</xdr:rowOff>
    </xdr:to>
    <xdr:pic>
      <xdr:nvPicPr>
        <xdr:cNvPr id="4" name="image9.png" descr=""/>
        <xdr:cNvPicPr/>
      </xdr:nvPicPr>
      <xdr:blipFill>
        <a:blip r:embed="rId5"/>
        <a:stretch/>
      </xdr:blipFill>
      <xdr:spPr>
        <a:xfrm>
          <a:off x="0" y="0"/>
          <a:ext cx="971280" cy="971280"/>
        </a:xfrm>
        <a:prstGeom prst="rect">
          <a:avLst/>
        </a:prstGeom>
        <a:ln w="0">
          <a:noFill/>
        </a:ln>
      </xdr:spPr>
    </xdr:pic>
    <xdr:clientData/>
  </xdr:twoCellAnchor>
  <xdr:twoCellAnchor editAs="oneCell">
    <xdr:from>
      <xdr:col>10</xdr:col>
      <xdr:colOff>57240</xdr:colOff>
      <xdr:row>0</xdr:row>
      <xdr:rowOff>57240</xdr:rowOff>
    </xdr:from>
    <xdr:to>
      <xdr:col>11</xdr:col>
      <xdr:colOff>75960</xdr:colOff>
      <xdr:row>0</xdr:row>
      <xdr:rowOff>1076040</xdr:rowOff>
    </xdr:to>
    <xdr:pic>
      <xdr:nvPicPr>
        <xdr:cNvPr id="5" name="image1.png" descr="Cleveland Mountain Rescue – Providing rescue services on the northern half  of the North York Moors"/>
        <xdr:cNvPicPr/>
      </xdr:nvPicPr>
      <xdr:blipFill>
        <a:blip r:embed="rId6"/>
        <a:stretch/>
      </xdr:blipFill>
      <xdr:spPr>
        <a:xfrm>
          <a:off x="9624240" y="57240"/>
          <a:ext cx="894960" cy="1018800"/>
        </a:xfrm>
        <a:prstGeom prst="rect">
          <a:avLst/>
        </a:prstGeom>
        <a:ln w="0">
          <a:noFill/>
        </a:ln>
      </xdr:spPr>
    </xdr:pic>
    <xdr:clientData/>
  </xdr:twoCellAnchor>
  <xdr:twoCellAnchor editAs="oneCell">
    <xdr:from>
      <xdr:col>12</xdr:col>
      <xdr:colOff>85680</xdr:colOff>
      <xdr:row>0</xdr:row>
      <xdr:rowOff>162000</xdr:rowOff>
    </xdr:from>
    <xdr:to>
      <xdr:col>13</xdr:col>
      <xdr:colOff>228240</xdr:colOff>
      <xdr:row>0</xdr:row>
      <xdr:rowOff>1152360</xdr:rowOff>
    </xdr:to>
    <xdr:pic>
      <xdr:nvPicPr>
        <xdr:cNvPr id="6" name="image6.png" descr=""/>
        <xdr:cNvPicPr/>
      </xdr:nvPicPr>
      <xdr:blipFill>
        <a:blip r:embed="rId7"/>
        <a:stretch/>
      </xdr:blipFill>
      <xdr:spPr>
        <a:xfrm>
          <a:off x="11405160" y="162000"/>
          <a:ext cx="1018800" cy="990360"/>
        </a:xfrm>
        <a:prstGeom prst="rect">
          <a:avLst/>
        </a:prstGeom>
        <a:ln w="0">
          <a:noFill/>
        </a:ln>
      </xdr:spPr>
    </xdr:pic>
    <xdr:clientData/>
  </xdr:twoCellAnchor>
  <xdr:twoCellAnchor editAs="oneCell">
    <xdr:from>
      <xdr:col>7</xdr:col>
      <xdr:colOff>666720</xdr:colOff>
      <xdr:row>10</xdr:row>
      <xdr:rowOff>28440</xdr:rowOff>
    </xdr:from>
    <xdr:to>
      <xdr:col>10</xdr:col>
      <xdr:colOff>475560</xdr:colOff>
      <xdr:row>14</xdr:row>
      <xdr:rowOff>104400</xdr:rowOff>
    </xdr:to>
    <xdr:pic>
      <xdr:nvPicPr>
        <xdr:cNvPr id="7" name="image2.jpg" descr="York Acorn Running Club – The friendly running club"/>
        <xdr:cNvPicPr/>
      </xdr:nvPicPr>
      <xdr:blipFill>
        <a:blip r:embed="rId8"/>
        <a:stretch/>
      </xdr:blipFill>
      <xdr:spPr>
        <a:xfrm>
          <a:off x="7604640" y="4305240"/>
          <a:ext cx="2437920" cy="875880"/>
        </a:xfrm>
        <a:prstGeom prst="rect">
          <a:avLst/>
        </a:prstGeom>
        <a:ln w="0">
          <a:noFill/>
        </a:ln>
      </xdr:spPr>
    </xdr:pic>
    <xdr:clientData/>
  </xdr:twoCellAnchor>
  <xdr:twoCellAnchor editAs="oneCell">
    <xdr:from>
      <xdr:col>10</xdr:col>
      <xdr:colOff>190440</xdr:colOff>
      <xdr:row>2</xdr:row>
      <xdr:rowOff>123840</xdr:rowOff>
    </xdr:from>
    <xdr:to>
      <xdr:col>11</xdr:col>
      <xdr:colOff>294840</xdr:colOff>
      <xdr:row>2</xdr:row>
      <xdr:rowOff>1104480</xdr:rowOff>
    </xdr:to>
    <xdr:pic>
      <xdr:nvPicPr>
        <xdr:cNvPr id="8" name="image10.png" descr=""/>
        <xdr:cNvPicPr/>
      </xdr:nvPicPr>
      <xdr:blipFill>
        <a:blip r:embed="rId9"/>
        <a:stretch/>
      </xdr:blipFill>
      <xdr:spPr>
        <a:xfrm>
          <a:off x="9757440" y="1657440"/>
          <a:ext cx="980640" cy="980640"/>
        </a:xfrm>
        <a:prstGeom prst="rect">
          <a:avLst/>
        </a:prstGeom>
        <a:ln w="0">
          <a:noFill/>
        </a:ln>
      </xdr:spPr>
    </xdr:pic>
    <xdr:clientData/>
  </xdr:twoCellAnchor>
  <xdr:twoCellAnchor editAs="oneCell">
    <xdr:from>
      <xdr:col>8</xdr:col>
      <xdr:colOff>0</xdr:colOff>
      <xdr:row>2</xdr:row>
      <xdr:rowOff>0</xdr:rowOff>
    </xdr:from>
    <xdr:to>
      <xdr:col>8</xdr:col>
      <xdr:colOff>828360</xdr:colOff>
      <xdr:row>2</xdr:row>
      <xdr:rowOff>961560</xdr:rowOff>
    </xdr:to>
    <xdr:pic>
      <xdr:nvPicPr>
        <xdr:cNvPr id="9" name="image5.png" descr=""/>
        <xdr:cNvPicPr/>
      </xdr:nvPicPr>
      <xdr:blipFill>
        <a:blip r:embed="rId10"/>
        <a:stretch/>
      </xdr:blipFill>
      <xdr:spPr>
        <a:xfrm>
          <a:off x="7814160" y="1533600"/>
          <a:ext cx="828360" cy="961560"/>
        </a:xfrm>
        <a:prstGeom prst="rect">
          <a:avLst/>
        </a:prstGeom>
        <a:ln w="0">
          <a:noFill/>
        </a:ln>
      </xdr:spPr>
    </xdr:pic>
    <xdr:clientData/>
  </xdr:twoCellAnchor>
</xdr:wsDr>
</file>

<file path=xl/tables/table1.xml><?xml version="1.0" encoding="utf-8"?>
<table xmlns="http://schemas.openxmlformats.org/spreadsheetml/2006/main" id="1" name="Table1" displayName="Table1" ref="A1:N1501" headerRowCount="1" totalsRowCount="0" totalsRowShown="0">
  <tableColumns count="14">
    <tableColumn id="1" name="Male"/>
    <tableColumn id="2" name="Name"/>
    <tableColumn id="3" name="Cat."/>
    <tableColumn id="4" name="Club"/>
    <tableColumn id="5" name="Time"/>
    <tableColumn id="6" name="Number"/>
    <tableColumn id="7" name="1st counter"/>
    <tableColumn id="8" name="2nd counter"/>
    <tableColumn id="9" name="3rd counter"/>
    <tableColumn id="10" name="4th counter"/>
    <tableColumn id="11" name="team total 4"/>
    <tableColumn id="12" name="Team total 3"/>
    <tableColumn id="13" name="Team total 2"/>
    <tableColumn id="14" name="Team Gender"/>
  </tableColumns>
</table>
</file>

<file path=xl/tables/table2.xml><?xml version="1.0" encoding="utf-8"?>
<table xmlns="http://schemas.openxmlformats.org/spreadsheetml/2006/main" id="2" name="Table10" displayName="Table10" ref="AZ1:BE61" headerRowCount="1" totalsRowCount="0" totalsRowShown="0">
  <tableColumns count="6">
    <tableColumn id="1" name="W40"/>
    <tableColumn id="2" name="Name"/>
    <tableColumn id="3" name="Club"/>
    <tableColumn id="4" name="Time"/>
    <tableColumn id="5" name="Number"/>
    <tableColumn id="6" name="Top3?"/>
  </tableColumns>
</table>
</file>

<file path=xl/tables/table3.xml><?xml version="1.0" encoding="utf-8"?>
<table xmlns="http://schemas.openxmlformats.org/spreadsheetml/2006/main" id="3" name="Table1029" displayName="Table1029" ref="AJ1:AO61" headerRowCount="1" totalsRowCount="0" totalsRowShown="0">
  <tableColumns count="6">
    <tableColumn id="1" name="W45"/>
    <tableColumn id="2" name="Name"/>
    <tableColumn id="3" name="Club"/>
    <tableColumn id="4" name="Time"/>
    <tableColumn id="5" name="Number"/>
    <tableColumn id="6" name="Top3?"/>
  </tableColumns>
</table>
</file>

<file path=xl/tables/table4.xml><?xml version="1.0" encoding="utf-8"?>
<table xmlns="http://schemas.openxmlformats.org/spreadsheetml/2006/main" id="4" name="Table11" displayName="Table11" ref="BG1:BL61" headerRowCount="1" totalsRowCount="0" totalsRowShown="0">
  <tableColumns count="6">
    <tableColumn id="1" name="M50"/>
    <tableColumn id="2" name="Name"/>
    <tableColumn id="3" name="Club"/>
    <tableColumn id="4" name="Time"/>
    <tableColumn id="5" name="Number"/>
    <tableColumn id="6" name="Top3?"/>
  </tableColumns>
</table>
</file>

<file path=xl/tables/table5.xml><?xml version="1.0" encoding="utf-8"?>
<table xmlns="http://schemas.openxmlformats.org/spreadsheetml/2006/main" id="5" name="Table1130" displayName="Table1130" ref="AQ1:AV61" headerRowCount="1" totalsRowCount="0" totalsRowShown="0">
  <tableColumns count="6">
    <tableColumn id="1" name="M55"/>
    <tableColumn id="2" name="Name"/>
    <tableColumn id="3" name="Club"/>
    <tableColumn id="4" name="Time"/>
    <tableColumn id="5" name="Number"/>
    <tableColumn id="6" name="Top3?"/>
  </tableColumns>
</table>
</file>

<file path=xl/tables/table6.xml><?xml version="1.0" encoding="utf-8"?>
<table xmlns="http://schemas.openxmlformats.org/spreadsheetml/2006/main" id="6" name="Table12" displayName="Table12" ref="BN1:BS61" headerRowCount="1" totalsRowCount="0" totalsRowShown="0">
  <tableColumns count="6">
    <tableColumn id="1" name="W50"/>
    <tableColumn id="2" name="Name"/>
    <tableColumn id="3" name="Club"/>
    <tableColumn id="4" name="Time"/>
    <tableColumn id="5" name="Number"/>
    <tableColumn id="6" name="Top3?"/>
  </tableColumns>
</table>
</file>

<file path=xl/tables/table7.xml><?xml version="1.0" encoding="utf-8"?>
<table xmlns="http://schemas.openxmlformats.org/spreadsheetml/2006/main" id="7" name="Table1231" displayName="Table1231" ref="AX1:BC61" headerRowCount="1" totalsRowCount="0" totalsRowShown="0">
  <tableColumns count="6">
    <tableColumn id="1" name="W55"/>
    <tableColumn id="2" name="Name"/>
    <tableColumn id="3" name="Club"/>
    <tableColumn id="4" name="Time"/>
    <tableColumn id="5" name="Number"/>
    <tableColumn id="6" name="Top3?"/>
  </tableColumns>
</table>
</file>

<file path=xl/tables/table8.xml><?xml version="1.0" encoding="utf-8"?>
<table xmlns="http://schemas.openxmlformats.org/spreadsheetml/2006/main" id="8" name="Table124" displayName="Table124" ref="A1:F201" headerRowCount="1" totalsRowCount="0" totalsRowShown="0">
  <tableColumns count="6">
    <tableColumn id="1" name="Male"/>
    <tableColumn id="2" name="Name"/>
    <tableColumn id="3" name="Cat."/>
    <tableColumn id="4" name="Club"/>
    <tableColumn id="5" name="Time"/>
    <tableColumn id="6" name="Number"/>
  </tableColumns>
</table>
</file>

<file path=xl/tables/table9.xml><?xml version="1.0" encoding="utf-8"?>
<table xmlns="http://schemas.openxmlformats.org/spreadsheetml/2006/main" id="9" name="Table13" displayName="Table13" ref="BU1:BZ61" headerRowCount="1" totalsRowCount="0" totalsRowShown="0">
  <tableColumns count="6">
    <tableColumn id="1" name="M60"/>
    <tableColumn id="2" name="Name"/>
    <tableColumn id="3" name="Club"/>
    <tableColumn id="4" name="Time"/>
    <tableColumn id="5" name="Number"/>
    <tableColumn id="6" name="Top3?"/>
  </tableColumns>
</table>
</file>

<file path=xl/tables/table10.xml><?xml version="1.0" encoding="utf-8"?>
<table xmlns="http://schemas.openxmlformats.org/spreadsheetml/2006/main" id="10" name="Table1332" displayName="Table1332" ref="BE1:BJ61" headerRowCount="1" totalsRowCount="0" totalsRowShown="0">
  <tableColumns count="6">
    <tableColumn id="1" name="M65"/>
    <tableColumn id="2" name="Name"/>
    <tableColumn id="3" name="Club"/>
    <tableColumn id="4" name="Time"/>
    <tableColumn id="5" name="Number"/>
    <tableColumn id="6" name="Top3?"/>
  </tableColumns>
</table>
</file>

<file path=xl/tables/table11.xml><?xml version="1.0" encoding="utf-8"?>
<table xmlns="http://schemas.openxmlformats.org/spreadsheetml/2006/main" id="11" name="Table14" displayName="Table14" ref="CB1:CG61" headerRowCount="1" totalsRowCount="0" totalsRowShown="0">
  <tableColumns count="6">
    <tableColumn id="1" name="W60"/>
    <tableColumn id="2" name="Name"/>
    <tableColumn id="3" name="Club"/>
    <tableColumn id="4" name="Time"/>
    <tableColumn id="5" name="Number"/>
    <tableColumn id="6" name="Top3?"/>
  </tableColumns>
</table>
</file>

<file path=xl/tables/table12.xml><?xml version="1.0" encoding="utf-8"?>
<table xmlns="http://schemas.openxmlformats.org/spreadsheetml/2006/main" id="12" name="Table1433" displayName="Table1433" ref="BL1:BQ61" headerRowCount="1" totalsRowCount="0" totalsRowShown="0">
  <tableColumns count="6">
    <tableColumn id="1" name="W65"/>
    <tableColumn id="2" name="Name"/>
    <tableColumn id="3" name="Club"/>
    <tableColumn id="4" name="Time"/>
    <tableColumn id="5" name="Number"/>
    <tableColumn id="6" name="Top3?"/>
  </tableColumns>
</table>
</file>

<file path=xl/tables/table13.xml><?xml version="1.0" encoding="utf-8"?>
<table xmlns="http://schemas.openxmlformats.org/spreadsheetml/2006/main" id="13" name="Table15" displayName="Table15" ref="CI1:CN61" headerRowCount="1" totalsRowCount="0" totalsRowShown="0">
  <tableColumns count="6">
    <tableColumn id="1" name="M70"/>
    <tableColumn id="2" name="Name"/>
    <tableColumn id="3" name="Club"/>
    <tableColumn id="4" name="Time"/>
    <tableColumn id="5" name="Number"/>
    <tableColumn id="6" name="Top3?"/>
  </tableColumns>
</table>
</file>

<file path=xl/tables/table14.xml><?xml version="1.0" encoding="utf-8"?>
<table xmlns="http://schemas.openxmlformats.org/spreadsheetml/2006/main" id="14" name="Table1534" displayName="Table1534" ref="BS1:BX61" headerRowCount="1" totalsRowCount="0" totalsRowShown="0">
  <tableColumns count="6">
    <tableColumn id="1" name="M75"/>
    <tableColumn id="2" name="Name"/>
    <tableColumn id="3" name="Club"/>
    <tableColumn id="4" name="Time"/>
    <tableColumn id="5" name="Number"/>
    <tableColumn id="6" name="Top3?"/>
  </tableColumns>
</table>
</file>

<file path=xl/tables/table15.xml><?xml version="1.0" encoding="utf-8"?>
<table xmlns="http://schemas.openxmlformats.org/spreadsheetml/2006/main" id="15" name="Table16" displayName="Table16" ref="CP1:CU61" headerRowCount="1" totalsRowCount="0" totalsRowShown="0">
  <tableColumns count="6">
    <tableColumn id="1" name="W70"/>
    <tableColumn id="2" name="Name"/>
    <tableColumn id="3" name="Club"/>
    <tableColumn id="4" name="Time"/>
    <tableColumn id="5" name="Number"/>
    <tableColumn id="6" name="Top3?"/>
  </tableColumns>
</table>
</file>

<file path=xl/tables/table16.xml><?xml version="1.0" encoding="utf-8"?>
<table xmlns="http://schemas.openxmlformats.org/spreadsheetml/2006/main" id="16" name="Table1635" displayName="Table1635" ref="BZ1:CE61" headerRowCount="1" totalsRowCount="0" totalsRowShown="0">
  <tableColumns count="6">
    <tableColumn id="1" name="W75"/>
    <tableColumn id="2" name="Name"/>
    <tableColumn id="3" name="Club"/>
    <tableColumn id="4" name="Time"/>
    <tableColumn id="5" name="Number"/>
    <tableColumn id="6" name="Top3?"/>
  </tableColumns>
</table>
</file>

<file path=xl/tables/table17.xml><?xml version="1.0" encoding="utf-8"?>
<table xmlns="http://schemas.openxmlformats.org/spreadsheetml/2006/main" id="17" name="Table17" displayName="Table17" ref="CW1:DB61" headerRowCount="1" totalsRowCount="0" totalsRowShown="0">
  <tableColumns count="6">
    <tableColumn id="1" name="M80"/>
    <tableColumn id="2" name="Name"/>
    <tableColumn id="3" name="Club"/>
    <tableColumn id="4" name="Time"/>
    <tableColumn id="5" name="Number"/>
    <tableColumn id="6" name="Top3?"/>
  </tableColumns>
</table>
</file>

<file path=xl/tables/table18.xml><?xml version="1.0" encoding="utf-8"?>
<table xmlns="http://schemas.openxmlformats.org/spreadsheetml/2006/main" id="18" name="Table1736" displayName="Table1736" ref="CG1:CL61" headerRowCount="1" totalsRowCount="0" totalsRowShown="0">
  <tableColumns count="6">
    <tableColumn id="1" name="M85"/>
    <tableColumn id="2" name="Name"/>
    <tableColumn id="3" name="Club"/>
    <tableColumn id="4" name="Time"/>
    <tableColumn id="5" name="Number"/>
    <tableColumn id="6" name="Top3?"/>
  </tableColumns>
</table>
</file>

<file path=xl/tables/table19.xml><?xml version="1.0" encoding="utf-8"?>
<table xmlns="http://schemas.openxmlformats.org/spreadsheetml/2006/main" id="19" name="Table1739" displayName="Table1739" ref="DK1:DP61" headerRowCount="1" totalsRowCount="0" totalsRowShown="0">
  <tableColumns count="6">
    <tableColumn id="1" name="Custom"/>
    <tableColumn id="2" name="Name"/>
    <tableColumn id="3" name="Club"/>
    <tableColumn id="4" name="Time"/>
    <tableColumn id="5" name="Number"/>
    <tableColumn id="6" name="Top3?"/>
  </tableColumns>
</table>
</file>

<file path=xl/tables/table20.xml><?xml version="1.0" encoding="utf-8"?>
<table xmlns="http://schemas.openxmlformats.org/spreadsheetml/2006/main" id="20" name="Table18" displayName="Table18" ref="DD1:DI61" headerRowCount="1" totalsRowCount="0" totalsRowShown="0">
  <tableColumns count="6">
    <tableColumn id="1" name="W80"/>
    <tableColumn id="2" name="Name"/>
    <tableColumn id="3" name="Club"/>
    <tableColumn id="4" name="Time"/>
    <tableColumn id="5" name="Number"/>
    <tableColumn id="6" name="Top3?"/>
  </tableColumns>
</table>
</file>

<file path=xl/tables/table21.xml><?xml version="1.0" encoding="utf-8"?>
<table xmlns="http://schemas.openxmlformats.org/spreadsheetml/2006/main" id="21" name="Table1837" displayName="Table1837" ref="CN1:CS61" headerRowCount="1" totalsRowCount="0" totalsRowShown="0">
  <tableColumns count="6">
    <tableColumn id="1" name="W85"/>
    <tableColumn id="2" name="Name"/>
    <tableColumn id="3" name="Club"/>
    <tableColumn id="4" name="Time"/>
    <tableColumn id="5" name="Number"/>
    <tableColumn id="6" name="Top3?"/>
  </tableColumns>
</table>
</file>

<file path=xl/tables/table22.xml><?xml version="1.0" encoding="utf-8"?>
<table xmlns="http://schemas.openxmlformats.org/spreadsheetml/2006/main" id="22" name="Table1840" displayName="Table1840" ref="DR1:DW61" headerRowCount="1" totalsRowCount="0" totalsRowShown="0">
  <tableColumns count="6">
    <tableColumn id="1" name="Custom"/>
    <tableColumn id="2" name="Name"/>
    <tableColumn id="3" name="Club"/>
    <tableColumn id="4" name="Time"/>
    <tableColumn id="5" name="Number"/>
    <tableColumn id="6" name="Top3?"/>
  </tableColumns>
</table>
</file>

<file path=xl/tables/table23.xml><?xml version="1.0" encoding="utf-8"?>
<table xmlns="http://schemas.openxmlformats.org/spreadsheetml/2006/main" id="23" name="Table19" displayName="Table19" ref="A1:M31" headerRowCount="1" totalsRowCount="0" totalsRowShown="0">
  <tableColumns count="13">
    <tableColumn id="1" name="Team of 4"/>
    <tableColumn id="2" name="Score"/>
    <tableColumn id="3" name="Column1"/>
    <tableColumn id="4" name="0"/>
    <tableColumn id="5" name="Team"/>
    <tableColumn id="6" name="P1"/>
    <tableColumn id="7" name="Runner1"/>
    <tableColumn id="8" name="P2"/>
    <tableColumn id="9" name="Runner2"/>
    <tableColumn id="10" name="P3"/>
    <tableColumn id="11" name="Runner3"/>
    <tableColumn id="12" name="P4"/>
    <tableColumn id="13" name="Runner 4"/>
  </tableColumns>
</table>
</file>

<file path=xl/tables/table24.xml><?xml version="1.0" encoding="utf-8"?>
<table xmlns="http://schemas.openxmlformats.org/spreadsheetml/2006/main" id="24" name="Table1921" displayName="Table1921" ref="O1:Y31" headerRowCount="1" totalsRowCount="0" totalsRowShown="0">
  <tableColumns count="11">
    <tableColumn id="1" name="Team of 3"/>
    <tableColumn id="2" name="Score"/>
    <tableColumn id="3" name="Column1"/>
    <tableColumn id="4" name="0"/>
    <tableColumn id="5" name="Team"/>
    <tableColumn id="6" name="P1"/>
    <tableColumn id="7" name="Runner1"/>
    <tableColumn id="8" name="P2"/>
    <tableColumn id="9" name="Runner2"/>
    <tableColumn id="10" name="P3"/>
    <tableColumn id="11" name="Runner3"/>
  </tableColumns>
</table>
</file>

<file path=xl/tables/table25.xml><?xml version="1.0" encoding="utf-8"?>
<table xmlns="http://schemas.openxmlformats.org/spreadsheetml/2006/main" id="25" name="Table192122" displayName="Table192122" ref="AA1:AI31" headerRowCount="1" totalsRowCount="0" totalsRowShown="0">
  <tableColumns count="9">
    <tableColumn id="1" name="Team of 2"/>
    <tableColumn id="2" name="Score"/>
    <tableColumn id="3" name="Column1"/>
    <tableColumn id="4" name="0"/>
    <tableColumn id="5" name="Team"/>
    <tableColumn id="6" name="P1"/>
    <tableColumn id="7" name="Runner1"/>
    <tableColumn id="8" name="P2"/>
    <tableColumn id="9" name="Runner2"/>
  </tableColumns>
</table>
</file>

<file path=xl/tables/table26.xml><?xml version="1.0" encoding="utf-8"?>
<table xmlns="http://schemas.openxmlformats.org/spreadsheetml/2006/main" id="26" name="Table1921227" displayName="Table1921227" ref="AA1:AI31" headerRowCount="1" totalsRowCount="0" totalsRowShown="0">
  <tableColumns count="9">
    <tableColumn id="1" name="Team of 2"/>
    <tableColumn id="2" name="Score"/>
    <tableColumn id="3" name="Column1"/>
    <tableColumn id="4" name="0"/>
    <tableColumn id="5" name="Team"/>
    <tableColumn id="6" name="P1"/>
    <tableColumn id="7" name="Runner1"/>
    <tableColumn id="8" name="P2"/>
    <tableColumn id="9" name="Runner2"/>
  </tableColumns>
</table>
</file>

<file path=xl/tables/table27.xml><?xml version="1.0" encoding="utf-8"?>
<table xmlns="http://schemas.openxmlformats.org/spreadsheetml/2006/main" id="27" name="Table19216" displayName="Table19216" ref="O1:Y31" headerRowCount="1" totalsRowCount="0" totalsRowShown="0">
  <tableColumns count="11">
    <tableColumn id="1" name="Team of 3"/>
    <tableColumn id="2" name="Score"/>
    <tableColumn id="3" name="Column1"/>
    <tableColumn id="4" name="0"/>
    <tableColumn id="5" name="Team"/>
    <tableColumn id="6" name="P1"/>
    <tableColumn id="7" name="Runner1"/>
    <tableColumn id="8" name="P2"/>
    <tableColumn id="9" name="Runner2"/>
    <tableColumn id="10" name="P3"/>
    <tableColumn id="11" name="Runner3"/>
  </tableColumns>
</table>
</file>

<file path=xl/tables/table28.xml><?xml version="1.0" encoding="utf-8"?>
<table xmlns="http://schemas.openxmlformats.org/spreadsheetml/2006/main" id="28" name="Table193" displayName="Table193" ref="A1:M31" headerRowCount="1" totalsRowCount="0" totalsRowShown="0">
  <tableColumns count="13">
    <tableColumn id="1" name="Team of 4"/>
    <tableColumn id="2" name="Score"/>
    <tableColumn id="3" name="Column1"/>
    <tableColumn id="4" name="0"/>
    <tableColumn id="5" name="Team"/>
    <tableColumn id="6" name="P1"/>
    <tableColumn id="7" name="Runner1"/>
    <tableColumn id="8" name="P2"/>
    <tableColumn id="9" name="Runner2"/>
    <tableColumn id="10" name="P3"/>
    <tableColumn id="11" name="Runner3"/>
    <tableColumn id="12" name="P4"/>
    <tableColumn id="13" name="Runner 4"/>
  </tableColumns>
</table>
</file>

<file path=xl/tables/table29.xml><?xml version="1.0" encoding="utf-8"?>
<table xmlns="http://schemas.openxmlformats.org/spreadsheetml/2006/main" id="29" name="Table22" displayName="Table22" ref="A1:N1510" headerRowCount="1" totalsRowCount="0" totalsRowShown="0">
  <tableColumns count="14">
    <tableColumn id="1" name="Position"/>
    <tableColumn id="2" name="Gender Position"/>
    <tableColumn id="3" name="Column1"/>
    <tableColumn id="4" name="Cat Position"/>
    <tableColumn id="5" name="Column2"/>
    <tableColumn id="6" name="Number"/>
    <tableColumn id="7" name="Time"/>
    <tableColumn id="8" name="Name"/>
    <tableColumn id="9" name="Club"/>
    <tableColumn id="10" name="Gender"/>
    <tableColumn id="11" name="Category"/>
    <tableColumn id="12" name="Short Cat."/>
    <tableColumn id="13" name="Short Cat Position"/>
    <tableColumn id="14" name="Column3"/>
  </tableColumns>
</table>
</file>

<file path=xl/tables/table30.xml><?xml version="1.0" encoding="utf-8"?>
<table xmlns="http://schemas.openxmlformats.org/spreadsheetml/2006/main" id="30" name="Table24" displayName="Table24" ref="B1:H1575" headerRowCount="1" totalsRowCount="0" totalsRowShown="0">
  <tableColumns count="7">
    <tableColumn id="1" name="Number"/>
    <tableColumn id="2" name="Name"/>
    <tableColumn id="3" name="Club"/>
    <tableColumn id="4" name="Gender"/>
    <tableColumn id="5" name="Category"/>
    <tableColumn id="6" name="Finished?"/>
    <tableColumn id="7" name="Column1"/>
  </tableColumns>
</table>
</file>

<file path=xl/tables/table31.xml><?xml version="1.0" encoding="utf-8"?>
<table xmlns="http://schemas.openxmlformats.org/spreadsheetml/2006/main" id="31" name="Table37" displayName="Table37" ref="A3:G503" headerRowCount="1" totalsRowCount="0" totalsRowShown="0">
  <tableColumns count="7">
    <tableColumn id="1" name="Position"/>
    <tableColumn id="2" name="Gender position"/>
    <tableColumn id="3" name="Age cat position"/>
    <tableColumn id="4" name="Name"/>
    <tableColumn id="5" name="Club"/>
    <tableColumn id="6" name="Category"/>
    <tableColumn id="7" name="Time"/>
  </tableColumns>
</table>
</file>

<file path=xl/tables/table32.xml><?xml version="1.0" encoding="utf-8"?>
<table xmlns="http://schemas.openxmlformats.org/spreadsheetml/2006/main" id="32" name="Table4" displayName="Table4" ref="P1:AC513" headerRowCount="1" totalsRowCount="0" totalsRowShown="0">
  <tableColumns count="14">
    <tableColumn id="1" name="Female"/>
    <tableColumn id="2" name="Name"/>
    <tableColumn id="3" name="Cat."/>
    <tableColumn id="4" name="Club"/>
    <tableColumn id="5" name="Time"/>
    <tableColumn id="6" name="Number"/>
    <tableColumn id="7" name="1st counter"/>
    <tableColumn id="8" name="2nd counter"/>
    <tableColumn id="9" name="3rd counter"/>
    <tableColumn id="10" name="4th counter"/>
    <tableColumn id="11" name="team total 4"/>
    <tableColumn id="12" name="Team total 3"/>
    <tableColumn id="13" name="Team total 2"/>
    <tableColumn id="14" name="Team Gender"/>
  </tableColumns>
</table>
</file>

<file path=xl/tables/table33.xml><?xml version="1.0" encoding="utf-8"?>
<table xmlns="http://schemas.openxmlformats.org/spreadsheetml/2006/main" id="33" name="Table40" displayName="Table40" ref="A1:G501" headerRowCount="1" totalsRowCount="0" totalsRowShown="0">
  <tableColumns count="7">
    <tableColumn id="1" name="Position"/>
    <tableColumn id="2" name="Gender position"/>
    <tableColumn id="3" name="Age cat position"/>
    <tableColumn id="4" name="Name"/>
    <tableColumn id="5" name="Club"/>
    <tableColumn id="6" name="Category"/>
    <tableColumn id="7" name="Time"/>
  </tableColumns>
</table>
</file>

<file path=xl/tables/table34.xml><?xml version="1.0" encoding="utf-8"?>
<table xmlns="http://schemas.openxmlformats.org/spreadsheetml/2006/main" id="34" name="Table425" displayName="Table425" ref="H1:M201" headerRowCount="1" totalsRowCount="0" totalsRowShown="0">
  <tableColumns count="6">
    <tableColumn id="1" name="Female"/>
    <tableColumn id="2" name="Name"/>
    <tableColumn id="3" name="Cat."/>
    <tableColumn id="4" name="Club"/>
    <tableColumn id="5" name="Time"/>
    <tableColumn id="6" name="Number"/>
  </tableColumns>
</table>
</file>

<file path=xl/tables/table35.xml><?xml version="1.0" encoding="utf-8"?>
<table xmlns="http://schemas.openxmlformats.org/spreadsheetml/2006/main" id="35" name="Table7" displayName="Table7" ref="AE1:AJ61" headerRowCount="1" totalsRowCount="0" totalsRowShown="0">
  <tableColumns count="6">
    <tableColumn id="1" name="MU23"/>
    <tableColumn id="2" name="Name"/>
    <tableColumn id="3" name="Club"/>
    <tableColumn id="4" name="Time"/>
    <tableColumn id="5" name="Number"/>
    <tableColumn id="6" name="Top3?"/>
  </tableColumns>
</table>
</file>

<file path=xl/tables/table36.xml><?xml version="1.0" encoding="utf-8"?>
<table xmlns="http://schemas.openxmlformats.org/spreadsheetml/2006/main" id="36" name="Table726" displayName="Table726" ref="O1:T61" headerRowCount="1" totalsRowCount="0" totalsRowShown="0">
  <tableColumns count="6">
    <tableColumn id="1" name="MU21"/>
    <tableColumn id="2" name="Name"/>
    <tableColumn id="3" name="Club"/>
    <tableColumn id="4" name="Time"/>
    <tableColumn id="5" name="Number"/>
    <tableColumn id="6" name="Top3?"/>
  </tableColumns>
</table>
</file>

<file path=xl/tables/table37.xml><?xml version="1.0" encoding="utf-8"?>
<table xmlns="http://schemas.openxmlformats.org/spreadsheetml/2006/main" id="37" name="Table8" displayName="Table8" ref="AL1:AQ61" headerRowCount="1" totalsRowCount="0" totalsRowShown="0">
  <tableColumns count="6">
    <tableColumn id="1" name="WU23"/>
    <tableColumn id="2" name="Name"/>
    <tableColumn id="3" name="Club"/>
    <tableColumn id="4" name="Time"/>
    <tableColumn id="5" name="Number"/>
    <tableColumn id="6" name="Top3?"/>
  </tableColumns>
</table>
</file>

<file path=xl/tables/table38.xml><?xml version="1.0" encoding="utf-8"?>
<table xmlns="http://schemas.openxmlformats.org/spreadsheetml/2006/main" id="38" name="Table827" displayName="Table827" ref="V1:AA61" headerRowCount="1" totalsRowCount="0" totalsRowShown="0">
  <tableColumns count="6">
    <tableColumn id="1" name="WU21"/>
    <tableColumn id="2" name="Name"/>
    <tableColumn id="3" name="Club"/>
    <tableColumn id="4" name="Time"/>
    <tableColumn id="5" name="Number"/>
    <tableColumn id="6" name="Top3?"/>
  </tableColumns>
</table>
</file>

<file path=xl/tables/table39.xml><?xml version="1.0" encoding="utf-8"?>
<table xmlns="http://schemas.openxmlformats.org/spreadsheetml/2006/main" id="39" name="Table9" displayName="Table9" ref="AS1:AX61" headerRowCount="1" totalsRowCount="0" totalsRowShown="0">
  <tableColumns count="6">
    <tableColumn id="1" name="M40"/>
    <tableColumn id="2" name="Name"/>
    <tableColumn id="3" name="Club"/>
    <tableColumn id="4" name="Time"/>
    <tableColumn id="5" name="Number"/>
    <tableColumn id="6" name="Top3?"/>
  </tableColumns>
</table>
</file>

<file path=xl/tables/table40.xml><?xml version="1.0" encoding="utf-8"?>
<table xmlns="http://schemas.openxmlformats.org/spreadsheetml/2006/main" id="40" name="Table928" displayName="Table928" ref="AC1:AH61" headerRowCount="1" totalsRowCount="0" totalsRowShown="0">
  <tableColumns count="6">
    <tableColumn id="1" name="M45"/>
    <tableColumn id="2" name="Name"/>
    <tableColumn id="3" name="Club"/>
    <tableColumn id="4" name="Time"/>
    <tableColumn id="5" name="Number"/>
    <tableColumn id="6" name="Top3?"/>
  </tableColumns>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Relationship Id="rId3" Type="http://schemas.openxmlformats.org/officeDocument/2006/relationships/table" Target="../tables/table30.x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Relationship Id="rId3" Type="http://schemas.openxmlformats.org/officeDocument/2006/relationships/table" Target="../tables/table29.xml"/>
</Relationships>
</file>

<file path=xl/worksheets/_rels/sheet4.xml.rels><?xml version="1.0" encoding="UTF-8"?>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2.xml"/><Relationship Id="rId3" Type="http://schemas.openxmlformats.org/officeDocument/2006/relationships/table" Target="../tables/table4.xml"/><Relationship Id="rId4" Type="http://schemas.openxmlformats.org/officeDocument/2006/relationships/table" Target="../tables/table6.xml"/><Relationship Id="rId5" Type="http://schemas.openxmlformats.org/officeDocument/2006/relationships/table" Target="../tables/table9.xml"/><Relationship Id="rId6" Type="http://schemas.openxmlformats.org/officeDocument/2006/relationships/table" Target="../tables/table11.xml"/><Relationship Id="rId7" Type="http://schemas.openxmlformats.org/officeDocument/2006/relationships/table" Target="../tables/table13.xml"/><Relationship Id="rId8" Type="http://schemas.openxmlformats.org/officeDocument/2006/relationships/table" Target="../tables/table15.xml"/><Relationship Id="rId9" Type="http://schemas.openxmlformats.org/officeDocument/2006/relationships/table" Target="../tables/table17.xml"/><Relationship Id="rId10" Type="http://schemas.openxmlformats.org/officeDocument/2006/relationships/table" Target="../tables/table19.xml"/><Relationship Id="rId11" Type="http://schemas.openxmlformats.org/officeDocument/2006/relationships/table" Target="../tables/table20.xml"/><Relationship Id="rId12" Type="http://schemas.openxmlformats.org/officeDocument/2006/relationships/table" Target="../tables/table22.xml"/><Relationship Id="rId13" Type="http://schemas.openxmlformats.org/officeDocument/2006/relationships/table" Target="../tables/table32.xml"/><Relationship Id="rId14" Type="http://schemas.openxmlformats.org/officeDocument/2006/relationships/table" Target="../tables/table35.xml"/><Relationship Id="rId15" Type="http://schemas.openxmlformats.org/officeDocument/2006/relationships/table" Target="../tables/table37.xml"/><Relationship Id="rId16" Type="http://schemas.openxmlformats.org/officeDocument/2006/relationships/table" Target="../tables/table39.xml"/>
</Relationships>
</file>

<file path=xl/worksheets/_rels/sheet5.xml.rels><?xml version="1.0" encoding="UTF-8"?>
<Relationships xmlns="http://schemas.openxmlformats.org/package/2006/relationships"><Relationship Id="rId1" Type="http://schemas.openxmlformats.org/officeDocument/2006/relationships/table" Target="../tables/table3.xml"/><Relationship Id="rId2" Type="http://schemas.openxmlformats.org/officeDocument/2006/relationships/table" Target="../tables/table5.xml"/><Relationship Id="rId3" Type="http://schemas.openxmlformats.org/officeDocument/2006/relationships/table" Target="../tables/table7.xml"/><Relationship Id="rId4" Type="http://schemas.openxmlformats.org/officeDocument/2006/relationships/table" Target="../tables/table8.xml"/><Relationship Id="rId5" Type="http://schemas.openxmlformats.org/officeDocument/2006/relationships/table" Target="../tables/table10.xml"/><Relationship Id="rId6" Type="http://schemas.openxmlformats.org/officeDocument/2006/relationships/table" Target="../tables/table12.xml"/><Relationship Id="rId7" Type="http://schemas.openxmlformats.org/officeDocument/2006/relationships/table" Target="../tables/table14.xml"/><Relationship Id="rId8" Type="http://schemas.openxmlformats.org/officeDocument/2006/relationships/table" Target="../tables/table16.xml"/><Relationship Id="rId9" Type="http://schemas.openxmlformats.org/officeDocument/2006/relationships/table" Target="../tables/table18.xml"/><Relationship Id="rId10" Type="http://schemas.openxmlformats.org/officeDocument/2006/relationships/table" Target="../tables/table21.xml"/><Relationship Id="rId11" Type="http://schemas.openxmlformats.org/officeDocument/2006/relationships/table" Target="../tables/table34.xml"/><Relationship Id="rId12" Type="http://schemas.openxmlformats.org/officeDocument/2006/relationships/table" Target="../tables/table36.xml"/><Relationship Id="rId13" Type="http://schemas.openxmlformats.org/officeDocument/2006/relationships/table" Target="../tables/table38.xml"/><Relationship Id="rId14" Type="http://schemas.openxmlformats.org/officeDocument/2006/relationships/table" Target="../tables/table40.x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3.vml"/><Relationship Id="rId3" Type="http://schemas.openxmlformats.org/officeDocument/2006/relationships/table" Target="../tables/table26.xml"/><Relationship Id="rId4" Type="http://schemas.openxmlformats.org/officeDocument/2006/relationships/table" Target="../tables/table27.xml"/><Relationship Id="rId5" Type="http://schemas.openxmlformats.org/officeDocument/2006/relationships/table" Target="../tables/table28.x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4.vml"/><Relationship Id="rId3" Type="http://schemas.openxmlformats.org/officeDocument/2006/relationships/table" Target="../tables/table23.xml"/><Relationship Id="rId4" Type="http://schemas.openxmlformats.org/officeDocument/2006/relationships/table" Target="../tables/table24.xml"/><Relationship Id="rId5" Type="http://schemas.openxmlformats.org/officeDocument/2006/relationships/table" Target="../tables/table25.xml"/>
</Relationships>
</file>

<file path=xl/worksheets/_rels/sheet8.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table" Target="../tables/table31.xml"/>
</Relationships>
</file>

<file path=xl/worksheets/_rels/sheet11.xml.rels><?xml version="1.0" encoding="UTF-8"?>
<Relationships xmlns="http://schemas.openxmlformats.org/package/2006/relationships"><Relationship Id="rId1" Type="http://schemas.openxmlformats.org/officeDocument/2006/relationships/table" Target="../tables/table3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0" width="148"/>
    <col collapsed="false" customWidth="true" hidden="false" outlineLevel="0" max="26" min="2" style="0" width="11.43"/>
  </cols>
  <sheetData>
    <row r="1" customFormat="false" ht="21" hidden="false" customHeight="true" outlineLevel="0" collapsed="false">
      <c r="A1" s="1" t="s">
        <v>0</v>
      </c>
    </row>
    <row r="2" customFormat="false" ht="21" hidden="false" customHeight="true" outlineLevel="0" collapsed="false">
      <c r="A2" s="2"/>
    </row>
    <row r="3" customFormat="false" ht="21" hidden="false" customHeight="true" outlineLevel="0" collapsed="false">
      <c r="A3" s="1" t="s">
        <v>1</v>
      </c>
    </row>
    <row r="4" customFormat="false" ht="21" hidden="false" customHeight="true" outlineLevel="0" collapsed="false">
      <c r="A4" s="2"/>
    </row>
    <row r="5" customFormat="false" ht="21" hidden="false" customHeight="true" outlineLevel="0" collapsed="false">
      <c r="A5" s="3" t="s">
        <v>2</v>
      </c>
    </row>
    <row r="6" customFormat="false" ht="21" hidden="false" customHeight="true" outlineLevel="0" collapsed="false">
      <c r="A6" s="2" t="s">
        <v>3</v>
      </c>
    </row>
    <row r="7" customFormat="false" ht="21" hidden="false" customHeight="true" outlineLevel="0" collapsed="false">
      <c r="A7" s="2" t="s">
        <v>4</v>
      </c>
    </row>
    <row r="8" customFormat="false" ht="21" hidden="false" customHeight="true" outlineLevel="0" collapsed="false">
      <c r="A8" s="2" t="s">
        <v>5</v>
      </c>
    </row>
    <row r="9" customFormat="false" ht="21" hidden="false" customHeight="true" outlineLevel="0" collapsed="false">
      <c r="A9" s="1" t="s">
        <v>6</v>
      </c>
    </row>
    <row r="10" customFormat="false" ht="21" hidden="false" customHeight="true" outlineLevel="0" collapsed="false">
      <c r="A10" s="2"/>
    </row>
    <row r="11" customFormat="false" ht="21" hidden="false" customHeight="true" outlineLevel="0" collapsed="false">
      <c r="A11" s="3" t="s">
        <v>7</v>
      </c>
    </row>
    <row r="12" customFormat="false" ht="21" hidden="false" customHeight="true" outlineLevel="0" collapsed="false">
      <c r="A12" s="2" t="s">
        <v>8</v>
      </c>
    </row>
    <row r="13" customFormat="false" ht="21" hidden="false" customHeight="true" outlineLevel="0" collapsed="false">
      <c r="A13" s="2" t="s">
        <v>9</v>
      </c>
    </row>
    <row r="14" customFormat="false" ht="21" hidden="false" customHeight="true" outlineLevel="0" collapsed="false">
      <c r="A14" s="2" t="s">
        <v>10</v>
      </c>
    </row>
    <row r="15" customFormat="false" ht="21" hidden="false" customHeight="true" outlineLevel="0" collapsed="false">
      <c r="A15" s="2" t="s">
        <v>11</v>
      </c>
    </row>
    <row r="16" customFormat="false" ht="21" hidden="false" customHeight="true" outlineLevel="0" collapsed="false">
      <c r="A16" s="2"/>
    </row>
    <row r="17" customFormat="false" ht="21" hidden="false" customHeight="true" outlineLevel="0" collapsed="false">
      <c r="A17" s="2" t="s">
        <v>12</v>
      </c>
    </row>
    <row r="18" customFormat="false" ht="21" hidden="false" customHeight="true" outlineLevel="0" collapsed="false">
      <c r="A18" s="2" t="s">
        <v>13</v>
      </c>
    </row>
    <row r="19" customFormat="false" ht="21" hidden="false" customHeight="true" outlineLevel="0" collapsed="false">
      <c r="A19" s="2" t="s">
        <v>14</v>
      </c>
    </row>
    <row r="20" customFormat="false" ht="21" hidden="false" customHeight="true" outlineLevel="0" collapsed="false">
      <c r="A20" s="2"/>
    </row>
    <row r="21" customFormat="false" ht="21" hidden="false" customHeight="true" outlineLevel="0" collapsed="false">
      <c r="A21" s="2" t="s">
        <v>15</v>
      </c>
    </row>
    <row r="22" customFormat="false" ht="21" hidden="false" customHeight="true" outlineLevel="0" collapsed="false">
      <c r="A22" s="2" t="s">
        <v>16</v>
      </c>
    </row>
    <row r="23" customFormat="false" ht="21" hidden="false" customHeight="true" outlineLevel="0" collapsed="false">
      <c r="A23" s="2"/>
    </row>
    <row r="24" customFormat="false" ht="21" hidden="false" customHeight="true" outlineLevel="0" collapsed="false">
      <c r="A24" s="2"/>
    </row>
    <row r="25" customFormat="false" ht="21" hidden="false" customHeight="true" outlineLevel="0" collapsed="false">
      <c r="A25" s="2"/>
    </row>
    <row r="26" customFormat="false" ht="21" hidden="false" customHeight="true" outlineLevel="0" collapsed="false">
      <c r="A26" s="4" t="s">
        <v>17</v>
      </c>
    </row>
    <row r="27" customFormat="false" ht="21" hidden="false" customHeight="true" outlineLevel="0" collapsed="false">
      <c r="A27" s="2" t="s">
        <v>18</v>
      </c>
    </row>
    <row r="28" customFormat="false" ht="21" hidden="false" customHeight="true" outlineLevel="0" collapsed="false">
      <c r="A28" s="2" t="s">
        <v>19</v>
      </c>
    </row>
    <row r="29" customFormat="false" ht="21" hidden="false" customHeight="true" outlineLevel="0" collapsed="false">
      <c r="A29" s="2" t="s">
        <v>20</v>
      </c>
    </row>
    <row r="30" customFormat="false" ht="21" hidden="false" customHeight="true" outlineLevel="0" collapsed="false">
      <c r="A30" s="2" t="s">
        <v>21</v>
      </c>
    </row>
    <row r="31" customFormat="false" ht="21" hidden="false" customHeight="true" outlineLevel="0" collapsed="false">
      <c r="A31" s="2" t="s">
        <v>22</v>
      </c>
    </row>
    <row r="32" customFormat="false" ht="21" hidden="false" customHeight="true" outlineLevel="0" collapsed="false">
      <c r="A32" s="2" t="s">
        <v>23</v>
      </c>
    </row>
    <row r="33" customFormat="false" ht="21" hidden="false" customHeight="true" outlineLevel="0" collapsed="false">
      <c r="A33" s="2" t="s">
        <v>24</v>
      </c>
    </row>
    <row r="34" customFormat="false" ht="21" hidden="false" customHeight="true" outlineLevel="0" collapsed="false">
      <c r="A34" s="2" t="s">
        <v>25</v>
      </c>
    </row>
    <row r="35" customFormat="false" ht="21" hidden="false" customHeight="true" outlineLevel="0" collapsed="false">
      <c r="A35" s="2" t="s">
        <v>26</v>
      </c>
    </row>
    <row r="36" customFormat="false" ht="21" hidden="false" customHeight="true" outlineLevel="0" collapsed="false">
      <c r="A36" s="2" t="s">
        <v>27</v>
      </c>
    </row>
    <row r="37" customFormat="false" ht="21" hidden="false" customHeight="true" outlineLevel="0" collapsed="false">
      <c r="A37" s="2" t="s">
        <v>28</v>
      </c>
    </row>
    <row r="38" customFormat="false" ht="21" hidden="false" customHeight="true" outlineLevel="0" collapsed="false">
      <c r="A38" s="2" t="s">
        <v>29</v>
      </c>
    </row>
    <row r="39" customFormat="false" ht="21" hidden="false" customHeight="true" outlineLevel="0" collapsed="false">
      <c r="A39" s="2" t="s">
        <v>30</v>
      </c>
    </row>
    <row r="40" customFormat="false" ht="21" hidden="false" customHeight="true" outlineLevel="0" collapsed="false">
      <c r="A40" s="2"/>
    </row>
    <row r="41" customFormat="false" ht="21" hidden="false" customHeight="true" outlineLevel="0" collapsed="false">
      <c r="A41" s="2"/>
    </row>
    <row r="42" customFormat="false" ht="21" hidden="false" customHeight="true" outlineLevel="0" collapsed="false">
      <c r="A42" s="2"/>
    </row>
    <row r="43" customFormat="false" ht="21" hidden="false" customHeight="true" outlineLevel="0" collapsed="false">
      <c r="A43" s="2"/>
    </row>
    <row r="44" customFormat="false" ht="21" hidden="false" customHeight="true" outlineLevel="0" collapsed="false">
      <c r="A44" s="2"/>
    </row>
    <row r="45" customFormat="false" ht="21" hidden="false" customHeight="true" outlineLevel="0" collapsed="false">
      <c r="A45" s="2"/>
    </row>
    <row r="46" customFormat="false" ht="21" hidden="false" customHeight="true" outlineLevel="0" collapsed="false">
      <c r="A46" s="2"/>
    </row>
    <row r="47" customFormat="false" ht="21" hidden="false" customHeight="true" outlineLevel="0" collapsed="false">
      <c r="A47" s="2"/>
    </row>
    <row r="48" customFormat="false" ht="21" hidden="false" customHeight="true" outlineLevel="0" collapsed="false">
      <c r="A48" s="2"/>
    </row>
    <row r="49" customFormat="false" ht="21" hidden="false" customHeight="true" outlineLevel="0" collapsed="false">
      <c r="A49" s="2"/>
    </row>
    <row r="50" customFormat="false" ht="21" hidden="false" customHeight="true" outlineLevel="0" collapsed="false">
      <c r="A50" s="2"/>
    </row>
    <row r="51" customFormat="false" ht="21" hidden="false" customHeight="true" outlineLevel="0" collapsed="false">
      <c r="A51" s="2"/>
    </row>
    <row r="52" customFormat="false" ht="21" hidden="false" customHeight="true" outlineLevel="0" collapsed="false">
      <c r="A52" s="2"/>
    </row>
    <row r="53" customFormat="false" ht="21" hidden="false" customHeight="true" outlineLevel="0" collapsed="false">
      <c r="A53" s="2"/>
    </row>
    <row r="54" customFormat="false" ht="21" hidden="false" customHeight="true" outlineLevel="0" collapsed="false">
      <c r="A54" s="2"/>
    </row>
    <row r="55" customFormat="false" ht="21" hidden="false" customHeight="true" outlineLevel="0" collapsed="false">
      <c r="A55" s="2"/>
    </row>
    <row r="56" customFormat="false" ht="21" hidden="false" customHeight="true" outlineLevel="0" collapsed="false">
      <c r="A56" s="2"/>
    </row>
    <row r="57" customFormat="false" ht="21" hidden="false" customHeight="true" outlineLevel="0" collapsed="false">
      <c r="A57" s="2"/>
    </row>
    <row r="58" customFormat="false" ht="21" hidden="false" customHeight="true" outlineLevel="0" collapsed="false">
      <c r="A58" s="2"/>
    </row>
    <row r="59" customFormat="false" ht="21" hidden="false" customHeight="true" outlineLevel="0" collapsed="false">
      <c r="A59" s="2"/>
    </row>
    <row r="60" customFormat="false" ht="21" hidden="false" customHeight="true" outlineLevel="0" collapsed="false">
      <c r="A60" s="2"/>
    </row>
    <row r="61" customFormat="false" ht="21" hidden="false" customHeight="true" outlineLevel="0" collapsed="false">
      <c r="A61" s="2"/>
    </row>
    <row r="62" customFormat="false" ht="21" hidden="false" customHeight="true" outlineLevel="0" collapsed="false">
      <c r="A62" s="2"/>
    </row>
    <row r="63" customFormat="false" ht="21" hidden="false" customHeight="true" outlineLevel="0" collapsed="false">
      <c r="A63" s="2"/>
    </row>
    <row r="64" customFormat="false" ht="21" hidden="false" customHeight="true" outlineLevel="0" collapsed="false">
      <c r="A64" s="2"/>
    </row>
    <row r="65" customFormat="false" ht="21" hidden="false" customHeight="true" outlineLevel="0" collapsed="false">
      <c r="A65" s="2"/>
    </row>
    <row r="66" customFormat="false" ht="21" hidden="false" customHeight="true" outlineLevel="0" collapsed="false">
      <c r="A66" s="2"/>
    </row>
    <row r="67" customFormat="false" ht="21" hidden="false" customHeight="true" outlineLevel="0" collapsed="false">
      <c r="A67" s="2"/>
    </row>
    <row r="68" customFormat="false" ht="21" hidden="false" customHeight="true" outlineLevel="0" collapsed="false">
      <c r="A68" s="2"/>
    </row>
    <row r="69" customFormat="false" ht="21" hidden="false" customHeight="true" outlineLevel="0" collapsed="false">
      <c r="A69" s="2"/>
    </row>
    <row r="70" customFormat="false" ht="21" hidden="false" customHeight="true" outlineLevel="0" collapsed="false">
      <c r="A70" s="2"/>
    </row>
    <row r="71" customFormat="false" ht="21" hidden="false" customHeight="true" outlineLevel="0" collapsed="false">
      <c r="A71" s="2"/>
    </row>
    <row r="72" customFormat="false" ht="21" hidden="false" customHeight="true" outlineLevel="0" collapsed="false">
      <c r="A72" s="2"/>
    </row>
    <row r="73" customFormat="false" ht="21" hidden="false" customHeight="true" outlineLevel="0" collapsed="false">
      <c r="A73" s="2"/>
    </row>
    <row r="74" customFormat="false" ht="21" hidden="false" customHeight="true" outlineLevel="0" collapsed="false">
      <c r="A74" s="2"/>
    </row>
    <row r="75" customFormat="false" ht="21" hidden="false" customHeight="true" outlineLevel="0" collapsed="false">
      <c r="A75" s="2"/>
    </row>
    <row r="76" customFormat="false" ht="21" hidden="false" customHeight="true" outlineLevel="0" collapsed="false">
      <c r="A76" s="2"/>
    </row>
    <row r="77" customFormat="false" ht="21" hidden="false" customHeight="true" outlineLevel="0" collapsed="false">
      <c r="A77" s="2"/>
    </row>
    <row r="78" customFormat="false" ht="21" hidden="false" customHeight="true" outlineLevel="0" collapsed="false">
      <c r="A78" s="2"/>
    </row>
    <row r="79" customFormat="false" ht="21" hidden="false" customHeight="true" outlineLevel="0" collapsed="false">
      <c r="A79" s="2"/>
    </row>
    <row r="80" customFormat="false" ht="21" hidden="false" customHeight="true" outlineLevel="0" collapsed="false">
      <c r="A80" s="2"/>
    </row>
    <row r="81" customFormat="false" ht="21" hidden="false" customHeight="true" outlineLevel="0" collapsed="false">
      <c r="A81" s="2"/>
    </row>
    <row r="82" customFormat="false" ht="21" hidden="false" customHeight="true" outlineLevel="0" collapsed="false">
      <c r="A82" s="2"/>
    </row>
    <row r="83" customFormat="false" ht="21" hidden="false" customHeight="true" outlineLevel="0" collapsed="false">
      <c r="A83" s="2"/>
    </row>
    <row r="84" customFormat="false" ht="21" hidden="false" customHeight="true" outlineLevel="0" collapsed="false">
      <c r="A84" s="2"/>
    </row>
    <row r="85" customFormat="false" ht="21" hidden="false" customHeight="true" outlineLevel="0" collapsed="false">
      <c r="A85" s="2"/>
    </row>
    <row r="86" customFormat="false" ht="21" hidden="false" customHeight="true" outlineLevel="0" collapsed="false">
      <c r="A86" s="2"/>
    </row>
    <row r="87" customFormat="false" ht="21" hidden="false" customHeight="true" outlineLevel="0" collapsed="false">
      <c r="A87" s="2"/>
    </row>
    <row r="88" customFormat="false" ht="21" hidden="false" customHeight="true" outlineLevel="0" collapsed="false">
      <c r="A88" s="2"/>
    </row>
    <row r="89" customFormat="false" ht="21" hidden="false" customHeight="true" outlineLevel="0" collapsed="false">
      <c r="A89" s="2"/>
    </row>
    <row r="90" customFormat="false" ht="21" hidden="false" customHeight="true" outlineLevel="0" collapsed="false">
      <c r="A90" s="2"/>
    </row>
    <row r="91" customFormat="false" ht="21" hidden="false" customHeight="true" outlineLevel="0" collapsed="false">
      <c r="A91" s="2"/>
    </row>
    <row r="92" customFormat="false" ht="21" hidden="false" customHeight="true" outlineLevel="0" collapsed="false">
      <c r="A92" s="2"/>
    </row>
    <row r="93" customFormat="false" ht="21" hidden="false" customHeight="true" outlineLevel="0" collapsed="false">
      <c r="A93" s="2"/>
    </row>
    <row r="94" customFormat="false" ht="21" hidden="false" customHeight="true" outlineLevel="0" collapsed="false">
      <c r="A94" s="2"/>
    </row>
    <row r="95" customFormat="false" ht="21" hidden="false" customHeight="true" outlineLevel="0" collapsed="false">
      <c r="A95" s="2"/>
    </row>
    <row r="96" customFormat="false" ht="21" hidden="false" customHeight="true" outlineLevel="0" collapsed="false">
      <c r="A96" s="2"/>
    </row>
    <row r="97" customFormat="false" ht="21" hidden="false" customHeight="true" outlineLevel="0" collapsed="false">
      <c r="A97" s="2"/>
    </row>
    <row r="98" customFormat="false" ht="21" hidden="false" customHeight="true" outlineLevel="0" collapsed="false">
      <c r="A98" s="2"/>
    </row>
    <row r="99" customFormat="false" ht="21" hidden="false" customHeight="true" outlineLevel="0" collapsed="false">
      <c r="A99" s="2"/>
    </row>
    <row r="100" customFormat="false" ht="21" hidden="false" customHeight="true" outlineLevel="0" collapsed="false">
      <c r="A100" s="2"/>
    </row>
    <row r="101" customFormat="false" ht="21" hidden="false" customHeight="true" outlineLevel="0" collapsed="false">
      <c r="A101" s="2"/>
    </row>
    <row r="102" customFormat="false" ht="21" hidden="false" customHeight="true" outlineLevel="0" collapsed="false">
      <c r="A102" s="2"/>
    </row>
    <row r="103" customFormat="false" ht="21" hidden="false" customHeight="true" outlineLevel="0" collapsed="false">
      <c r="A103" s="2"/>
    </row>
    <row r="104" customFormat="false" ht="21" hidden="false" customHeight="true" outlineLevel="0" collapsed="false">
      <c r="A104" s="2"/>
    </row>
    <row r="105" customFormat="false" ht="21" hidden="false" customHeight="true" outlineLevel="0" collapsed="false">
      <c r="A105" s="2"/>
    </row>
    <row r="106" customFormat="false" ht="21" hidden="false" customHeight="true" outlineLevel="0" collapsed="false">
      <c r="A106" s="2"/>
    </row>
    <row r="107" customFormat="false" ht="21" hidden="false" customHeight="true" outlineLevel="0" collapsed="false">
      <c r="A107" s="2"/>
    </row>
    <row r="108" customFormat="false" ht="21" hidden="false" customHeight="true" outlineLevel="0" collapsed="false">
      <c r="A108" s="2"/>
    </row>
    <row r="109" customFormat="false" ht="21" hidden="false" customHeight="true" outlineLevel="0" collapsed="false">
      <c r="A109" s="2"/>
    </row>
    <row r="110" customFormat="false" ht="21" hidden="false" customHeight="true" outlineLevel="0" collapsed="false">
      <c r="A110" s="2"/>
    </row>
    <row r="111" customFormat="false" ht="21" hidden="false" customHeight="true" outlineLevel="0" collapsed="false">
      <c r="A111" s="2"/>
    </row>
    <row r="112" customFormat="false" ht="21" hidden="false" customHeight="true" outlineLevel="0" collapsed="false">
      <c r="A112" s="2"/>
    </row>
    <row r="113" customFormat="false" ht="21" hidden="false" customHeight="true" outlineLevel="0" collapsed="false">
      <c r="A113" s="2"/>
    </row>
    <row r="114" customFormat="false" ht="21" hidden="false" customHeight="true" outlineLevel="0" collapsed="false">
      <c r="A114" s="2"/>
    </row>
    <row r="115" customFormat="false" ht="21" hidden="false" customHeight="true" outlineLevel="0" collapsed="false">
      <c r="A115" s="2"/>
    </row>
    <row r="116" customFormat="false" ht="21" hidden="false" customHeight="true" outlineLevel="0" collapsed="false">
      <c r="A116" s="2"/>
    </row>
    <row r="117" customFormat="false" ht="21" hidden="false" customHeight="true" outlineLevel="0" collapsed="false">
      <c r="A117" s="2"/>
    </row>
    <row r="118" customFormat="false" ht="21" hidden="false" customHeight="true" outlineLevel="0" collapsed="false">
      <c r="A118" s="2"/>
    </row>
    <row r="119" customFormat="false" ht="21" hidden="false" customHeight="true" outlineLevel="0" collapsed="false">
      <c r="A119" s="2"/>
    </row>
    <row r="120" customFormat="false" ht="21" hidden="false" customHeight="true" outlineLevel="0" collapsed="false">
      <c r="A120" s="2"/>
    </row>
    <row r="121" customFormat="false" ht="21" hidden="false" customHeight="true" outlineLevel="0" collapsed="false">
      <c r="A121" s="2"/>
    </row>
    <row r="122" customFormat="false" ht="21" hidden="false" customHeight="true" outlineLevel="0" collapsed="false">
      <c r="A122" s="2"/>
    </row>
    <row r="123" customFormat="false" ht="21" hidden="false" customHeight="true" outlineLevel="0" collapsed="false">
      <c r="A123" s="2"/>
    </row>
    <row r="124" customFormat="false" ht="21" hidden="false" customHeight="true" outlineLevel="0" collapsed="false">
      <c r="A124" s="2"/>
    </row>
    <row r="125" customFormat="false" ht="21" hidden="false" customHeight="true" outlineLevel="0" collapsed="false">
      <c r="A125" s="2"/>
    </row>
    <row r="126" customFormat="false" ht="21" hidden="false" customHeight="true" outlineLevel="0" collapsed="false">
      <c r="A126" s="2"/>
    </row>
    <row r="127" customFormat="false" ht="21" hidden="false" customHeight="true" outlineLevel="0" collapsed="false">
      <c r="A127" s="2"/>
    </row>
    <row r="128" customFormat="false" ht="21" hidden="false" customHeight="true" outlineLevel="0" collapsed="false">
      <c r="A128" s="2"/>
    </row>
    <row r="129" customFormat="false" ht="21" hidden="false" customHeight="true" outlineLevel="0" collapsed="false">
      <c r="A129" s="2"/>
    </row>
    <row r="130" customFormat="false" ht="21" hidden="false" customHeight="true" outlineLevel="0" collapsed="false">
      <c r="A130" s="2"/>
    </row>
    <row r="131" customFormat="false" ht="21" hidden="false" customHeight="true" outlineLevel="0" collapsed="false">
      <c r="A131" s="2"/>
    </row>
    <row r="132" customFormat="false" ht="21" hidden="false" customHeight="true" outlineLevel="0" collapsed="false">
      <c r="A132" s="2"/>
    </row>
    <row r="133" customFormat="false" ht="21" hidden="false" customHeight="true" outlineLevel="0" collapsed="false">
      <c r="A133" s="2"/>
    </row>
    <row r="134" customFormat="false" ht="21" hidden="false" customHeight="true" outlineLevel="0" collapsed="false">
      <c r="A134" s="2"/>
    </row>
    <row r="135" customFormat="false" ht="21" hidden="false" customHeight="true" outlineLevel="0" collapsed="false">
      <c r="A135" s="2"/>
    </row>
    <row r="136" customFormat="false" ht="21" hidden="false" customHeight="true" outlineLevel="0" collapsed="false">
      <c r="A136" s="2"/>
    </row>
    <row r="137" customFormat="false" ht="21" hidden="false" customHeight="true" outlineLevel="0" collapsed="false">
      <c r="A137" s="2"/>
    </row>
    <row r="138" customFormat="false" ht="21" hidden="false" customHeight="true" outlineLevel="0" collapsed="false">
      <c r="A138" s="2"/>
    </row>
    <row r="139" customFormat="false" ht="21" hidden="false" customHeight="true" outlineLevel="0" collapsed="false">
      <c r="A139" s="2"/>
    </row>
    <row r="140" customFormat="false" ht="21" hidden="false" customHeight="true" outlineLevel="0" collapsed="false">
      <c r="A140" s="2"/>
    </row>
    <row r="141" customFormat="false" ht="21" hidden="false" customHeight="true" outlineLevel="0" collapsed="false">
      <c r="A141" s="2"/>
    </row>
    <row r="142" customFormat="false" ht="21" hidden="false" customHeight="true" outlineLevel="0" collapsed="false">
      <c r="A142" s="2"/>
    </row>
    <row r="143" customFormat="false" ht="21" hidden="false" customHeight="true" outlineLevel="0" collapsed="false">
      <c r="A143" s="2"/>
    </row>
    <row r="144" customFormat="false" ht="21" hidden="false" customHeight="true" outlineLevel="0" collapsed="false">
      <c r="A144" s="2"/>
    </row>
    <row r="145" customFormat="false" ht="21" hidden="false" customHeight="true" outlineLevel="0" collapsed="false">
      <c r="A145" s="2"/>
    </row>
    <row r="146" customFormat="false" ht="21" hidden="false" customHeight="true" outlineLevel="0" collapsed="false">
      <c r="A146" s="2"/>
    </row>
    <row r="147" customFormat="false" ht="21" hidden="false" customHeight="true" outlineLevel="0" collapsed="false">
      <c r="A147" s="2"/>
    </row>
    <row r="148" customFormat="false" ht="21" hidden="false" customHeight="true" outlineLevel="0" collapsed="false">
      <c r="A148" s="2"/>
    </row>
    <row r="149" customFormat="false" ht="21" hidden="false" customHeight="true" outlineLevel="0" collapsed="false">
      <c r="A149" s="2"/>
    </row>
    <row r="150" customFormat="false" ht="21" hidden="false" customHeight="true" outlineLevel="0" collapsed="false">
      <c r="A150" s="2"/>
    </row>
    <row r="151" customFormat="false" ht="21" hidden="false" customHeight="true" outlineLevel="0" collapsed="false">
      <c r="A151" s="2"/>
    </row>
    <row r="152" customFormat="false" ht="21" hidden="false" customHeight="true" outlineLevel="0" collapsed="false">
      <c r="A152" s="2"/>
    </row>
    <row r="153" customFormat="false" ht="21" hidden="false" customHeight="true" outlineLevel="0" collapsed="false">
      <c r="A153" s="2"/>
    </row>
    <row r="154" customFormat="false" ht="21" hidden="false" customHeight="true" outlineLevel="0" collapsed="false">
      <c r="A154" s="2"/>
    </row>
    <row r="155" customFormat="false" ht="21" hidden="false" customHeight="true" outlineLevel="0" collapsed="false">
      <c r="A155" s="2"/>
    </row>
    <row r="156" customFormat="false" ht="21" hidden="false" customHeight="true" outlineLevel="0" collapsed="false">
      <c r="A156" s="2"/>
    </row>
    <row r="157" customFormat="false" ht="21" hidden="false" customHeight="true" outlineLevel="0" collapsed="false">
      <c r="A157" s="2"/>
    </row>
    <row r="158" customFormat="false" ht="21" hidden="false" customHeight="true" outlineLevel="0" collapsed="false">
      <c r="A158" s="2"/>
    </row>
    <row r="159" customFormat="false" ht="21" hidden="false" customHeight="true" outlineLevel="0" collapsed="false">
      <c r="A159" s="2"/>
    </row>
    <row r="160" customFormat="false" ht="21" hidden="false" customHeight="true" outlineLevel="0" collapsed="false">
      <c r="A160" s="2"/>
    </row>
    <row r="161" customFormat="false" ht="21" hidden="false" customHeight="true" outlineLevel="0" collapsed="false">
      <c r="A161" s="2"/>
    </row>
    <row r="162" customFormat="false" ht="21" hidden="false" customHeight="true" outlineLevel="0" collapsed="false">
      <c r="A162" s="2"/>
    </row>
    <row r="163" customFormat="false" ht="21" hidden="false" customHeight="true" outlineLevel="0" collapsed="false">
      <c r="A163" s="2"/>
    </row>
    <row r="164" customFormat="false" ht="21" hidden="false" customHeight="true" outlineLevel="0" collapsed="false">
      <c r="A164" s="2"/>
    </row>
    <row r="165" customFormat="false" ht="21" hidden="false" customHeight="true" outlineLevel="0" collapsed="false">
      <c r="A165" s="2"/>
    </row>
    <row r="166" customFormat="false" ht="21" hidden="false" customHeight="true" outlineLevel="0" collapsed="false">
      <c r="A166" s="2"/>
    </row>
    <row r="167" customFormat="false" ht="21" hidden="false" customHeight="true" outlineLevel="0" collapsed="false">
      <c r="A167" s="2"/>
    </row>
    <row r="168" customFormat="false" ht="21" hidden="false" customHeight="true" outlineLevel="0" collapsed="false">
      <c r="A168" s="2"/>
    </row>
    <row r="169" customFormat="false" ht="21" hidden="false" customHeight="true" outlineLevel="0" collapsed="false">
      <c r="A169" s="2"/>
    </row>
    <row r="170" customFormat="false" ht="21" hidden="false" customHeight="true" outlineLevel="0" collapsed="false">
      <c r="A170" s="2"/>
    </row>
    <row r="171" customFormat="false" ht="21" hidden="false" customHeight="true" outlineLevel="0" collapsed="false">
      <c r="A171" s="2"/>
    </row>
    <row r="172" customFormat="false" ht="21" hidden="false" customHeight="true" outlineLevel="0" collapsed="false">
      <c r="A172" s="2"/>
    </row>
    <row r="173" customFormat="false" ht="21" hidden="false" customHeight="true" outlineLevel="0" collapsed="false">
      <c r="A173" s="2"/>
    </row>
    <row r="174" customFormat="false" ht="21" hidden="false" customHeight="true" outlineLevel="0" collapsed="false">
      <c r="A174" s="2"/>
    </row>
    <row r="175" customFormat="false" ht="21" hidden="false" customHeight="true" outlineLevel="0" collapsed="false">
      <c r="A175" s="2"/>
    </row>
    <row r="176" customFormat="false" ht="21" hidden="false" customHeight="true" outlineLevel="0" collapsed="false">
      <c r="A176" s="2"/>
    </row>
    <row r="177" customFormat="false" ht="21" hidden="false" customHeight="true" outlineLevel="0" collapsed="false">
      <c r="A177" s="2"/>
    </row>
    <row r="178" customFormat="false" ht="21" hidden="false" customHeight="true" outlineLevel="0" collapsed="false">
      <c r="A178" s="2"/>
    </row>
    <row r="179" customFormat="false" ht="21" hidden="false" customHeight="true" outlineLevel="0" collapsed="false">
      <c r="A179" s="2"/>
    </row>
    <row r="180" customFormat="false" ht="21" hidden="false" customHeight="true" outlineLevel="0" collapsed="false">
      <c r="A180" s="2"/>
    </row>
    <row r="181" customFormat="false" ht="21" hidden="false" customHeight="true" outlineLevel="0" collapsed="false">
      <c r="A181" s="2"/>
    </row>
    <row r="182" customFormat="false" ht="21" hidden="false" customHeight="true" outlineLevel="0" collapsed="false">
      <c r="A182" s="2"/>
    </row>
    <row r="183" customFormat="false" ht="21" hidden="false" customHeight="true" outlineLevel="0" collapsed="false">
      <c r="A183" s="2"/>
    </row>
    <row r="184" customFormat="false" ht="21" hidden="false" customHeight="true" outlineLevel="0" collapsed="false">
      <c r="A184" s="2"/>
    </row>
    <row r="185" customFormat="false" ht="21" hidden="false" customHeight="true" outlineLevel="0" collapsed="false">
      <c r="A185" s="2"/>
    </row>
    <row r="186" customFormat="false" ht="21" hidden="false" customHeight="true" outlineLevel="0" collapsed="false">
      <c r="A186" s="2"/>
    </row>
    <row r="187" customFormat="false" ht="21" hidden="false" customHeight="true" outlineLevel="0" collapsed="false">
      <c r="A187" s="2"/>
    </row>
    <row r="188" customFormat="false" ht="21" hidden="false" customHeight="true" outlineLevel="0" collapsed="false">
      <c r="A188" s="2"/>
    </row>
    <row r="189" customFormat="false" ht="21" hidden="false" customHeight="true" outlineLevel="0" collapsed="false">
      <c r="A189" s="2"/>
    </row>
    <row r="190" customFormat="false" ht="21" hidden="false" customHeight="true" outlineLevel="0" collapsed="false">
      <c r="A190" s="2"/>
    </row>
    <row r="191" customFormat="false" ht="21" hidden="false" customHeight="true" outlineLevel="0" collapsed="false">
      <c r="A191" s="2"/>
    </row>
    <row r="192" customFormat="false" ht="21" hidden="false" customHeight="true" outlineLevel="0" collapsed="false">
      <c r="A192" s="2"/>
    </row>
    <row r="193" customFormat="false" ht="21" hidden="false" customHeight="true" outlineLevel="0" collapsed="false">
      <c r="A193" s="2"/>
    </row>
    <row r="194" customFormat="false" ht="21" hidden="false" customHeight="true" outlineLevel="0" collapsed="false">
      <c r="A194" s="2"/>
    </row>
    <row r="195" customFormat="false" ht="21" hidden="false" customHeight="true" outlineLevel="0" collapsed="false">
      <c r="A195" s="2"/>
    </row>
    <row r="196" customFormat="false" ht="21" hidden="false" customHeight="true" outlineLevel="0" collapsed="false">
      <c r="A196" s="2"/>
    </row>
    <row r="197" customFormat="false" ht="21" hidden="false" customHeight="true" outlineLevel="0" collapsed="false">
      <c r="A197" s="2"/>
    </row>
    <row r="198" customFormat="false" ht="21" hidden="false" customHeight="true" outlineLevel="0" collapsed="false">
      <c r="A198" s="2"/>
    </row>
    <row r="199" customFormat="false" ht="21" hidden="false" customHeight="true" outlineLevel="0" collapsed="false">
      <c r="A199" s="2"/>
    </row>
    <row r="200" customFormat="false" ht="21" hidden="false" customHeight="true" outlineLevel="0" collapsed="false">
      <c r="A200" s="2"/>
    </row>
    <row r="201" customFormat="false" ht="21" hidden="false" customHeight="true" outlineLevel="0" collapsed="false">
      <c r="A201" s="2"/>
    </row>
    <row r="202" customFormat="false" ht="21" hidden="false" customHeight="true" outlineLevel="0" collapsed="false">
      <c r="A202" s="2"/>
    </row>
    <row r="203" customFormat="false" ht="21" hidden="false" customHeight="true" outlineLevel="0" collapsed="false">
      <c r="A203" s="2"/>
    </row>
    <row r="204" customFormat="false" ht="21" hidden="false" customHeight="true" outlineLevel="0" collapsed="false">
      <c r="A204" s="2"/>
    </row>
    <row r="205" customFormat="false" ht="21" hidden="false" customHeight="true" outlineLevel="0" collapsed="false">
      <c r="A205" s="2"/>
    </row>
    <row r="206" customFormat="false" ht="21" hidden="false" customHeight="true" outlineLevel="0" collapsed="false">
      <c r="A206" s="2"/>
    </row>
    <row r="207" customFormat="false" ht="21" hidden="false" customHeight="true" outlineLevel="0" collapsed="false">
      <c r="A207" s="2"/>
    </row>
    <row r="208" customFormat="false" ht="21" hidden="false" customHeight="true" outlineLevel="0" collapsed="false">
      <c r="A208" s="2"/>
    </row>
    <row r="209" customFormat="false" ht="21" hidden="false" customHeight="true" outlineLevel="0" collapsed="false">
      <c r="A209" s="2"/>
    </row>
    <row r="210" customFormat="false" ht="21" hidden="false" customHeight="true" outlineLevel="0" collapsed="false">
      <c r="A210" s="2"/>
    </row>
    <row r="211" customFormat="false" ht="21" hidden="false" customHeight="true" outlineLevel="0" collapsed="false">
      <c r="A211" s="2"/>
    </row>
    <row r="212" customFormat="false" ht="21" hidden="false" customHeight="true" outlineLevel="0" collapsed="false">
      <c r="A212" s="2"/>
    </row>
    <row r="213" customFormat="false" ht="21" hidden="false" customHeight="true" outlineLevel="0" collapsed="false">
      <c r="A213" s="2"/>
    </row>
    <row r="214" customFormat="false" ht="21" hidden="false" customHeight="true" outlineLevel="0" collapsed="false">
      <c r="A214" s="2"/>
    </row>
    <row r="215" customFormat="false" ht="21" hidden="false" customHeight="true" outlineLevel="0" collapsed="false">
      <c r="A215" s="2"/>
    </row>
    <row r="216" customFormat="false" ht="21" hidden="false" customHeight="true" outlineLevel="0" collapsed="false">
      <c r="A216" s="2"/>
    </row>
    <row r="217" customFormat="false" ht="21" hidden="false" customHeight="true" outlineLevel="0" collapsed="false">
      <c r="A217" s="2"/>
    </row>
    <row r="218" customFormat="false" ht="21" hidden="false" customHeight="true" outlineLevel="0" collapsed="false">
      <c r="A218" s="2"/>
    </row>
    <row r="219" customFormat="false" ht="21" hidden="false" customHeight="true" outlineLevel="0" collapsed="false">
      <c r="A219" s="2"/>
    </row>
    <row r="220" customFormat="false" ht="21" hidden="false" customHeight="true" outlineLevel="0" collapsed="false">
      <c r="A220" s="2"/>
    </row>
    <row r="221" customFormat="false" ht="21" hidden="false" customHeight="true" outlineLevel="0" collapsed="false">
      <c r="A221" s="2"/>
    </row>
    <row r="222" customFormat="false" ht="21" hidden="false" customHeight="true" outlineLevel="0" collapsed="false">
      <c r="A222" s="2"/>
    </row>
    <row r="223" customFormat="false" ht="21" hidden="false" customHeight="true" outlineLevel="0" collapsed="false">
      <c r="A223" s="2"/>
    </row>
    <row r="224" customFormat="false" ht="21" hidden="false" customHeight="true" outlineLevel="0" collapsed="false">
      <c r="A224" s="2"/>
    </row>
    <row r="225" customFormat="false" ht="21" hidden="false" customHeight="true" outlineLevel="0" collapsed="false">
      <c r="A225" s="2"/>
    </row>
    <row r="226" customFormat="false" ht="21" hidden="false" customHeight="true" outlineLevel="0" collapsed="false">
      <c r="A226" s="2"/>
    </row>
    <row r="227" customFormat="false" ht="21" hidden="false" customHeight="true" outlineLevel="0" collapsed="false">
      <c r="A227" s="2"/>
    </row>
    <row r="228" customFormat="false" ht="21" hidden="false" customHeight="true" outlineLevel="0" collapsed="false">
      <c r="A228" s="2"/>
    </row>
    <row r="229" customFormat="false" ht="21" hidden="false" customHeight="true" outlineLevel="0" collapsed="false">
      <c r="A229" s="2"/>
    </row>
    <row r="230" customFormat="false" ht="21" hidden="false" customHeight="true" outlineLevel="0" collapsed="false">
      <c r="A230" s="2"/>
    </row>
    <row r="231" customFormat="false" ht="21" hidden="false" customHeight="true" outlineLevel="0" collapsed="false">
      <c r="A231" s="2"/>
    </row>
    <row r="232" customFormat="false" ht="21" hidden="false" customHeight="true" outlineLevel="0" collapsed="false">
      <c r="A232" s="2"/>
    </row>
    <row r="233" customFormat="false" ht="21" hidden="false" customHeight="true" outlineLevel="0" collapsed="false">
      <c r="A233" s="2"/>
    </row>
    <row r="234" customFormat="false" ht="21" hidden="false" customHeight="true" outlineLevel="0" collapsed="false">
      <c r="A234" s="2"/>
    </row>
    <row r="235" customFormat="false" ht="21" hidden="false" customHeight="true" outlineLevel="0" collapsed="false">
      <c r="A235" s="2"/>
    </row>
    <row r="236" customFormat="false" ht="21" hidden="false" customHeight="true" outlineLevel="0" collapsed="false">
      <c r="A236" s="2"/>
    </row>
    <row r="237" customFormat="false" ht="21" hidden="false" customHeight="true" outlineLevel="0" collapsed="false">
      <c r="A237" s="2"/>
    </row>
    <row r="238" customFormat="false" ht="21" hidden="false" customHeight="true" outlineLevel="0" collapsed="false">
      <c r="A238" s="2"/>
    </row>
    <row r="239" customFormat="false" ht="21" hidden="false" customHeight="true" outlineLevel="0" collapsed="false">
      <c r="A239" s="2"/>
    </row>
    <row r="240" customFormat="false" ht="21" hidden="false" customHeight="true" outlineLevel="0" collapsed="false">
      <c r="A240" s="2"/>
    </row>
    <row r="241" customFormat="false" ht="21" hidden="false" customHeight="true" outlineLevel="0" collapsed="false">
      <c r="A241" s="2"/>
    </row>
    <row r="242" customFormat="false" ht="21" hidden="false" customHeight="true" outlineLevel="0" collapsed="false">
      <c r="A242" s="2"/>
    </row>
    <row r="243" customFormat="false" ht="21" hidden="false" customHeight="true" outlineLevel="0" collapsed="false">
      <c r="A243" s="2"/>
    </row>
    <row r="244" customFormat="false" ht="21" hidden="false" customHeight="true" outlineLevel="0" collapsed="false">
      <c r="A244" s="2"/>
    </row>
    <row r="245" customFormat="false" ht="21" hidden="false" customHeight="true" outlineLevel="0" collapsed="false">
      <c r="A245" s="2"/>
    </row>
    <row r="246" customFormat="false" ht="21" hidden="false" customHeight="true" outlineLevel="0" collapsed="false">
      <c r="A246" s="2"/>
    </row>
    <row r="247" customFormat="false" ht="21" hidden="false" customHeight="true" outlineLevel="0" collapsed="false">
      <c r="A247" s="2"/>
    </row>
    <row r="248" customFormat="false" ht="21" hidden="false" customHeight="true" outlineLevel="0" collapsed="false">
      <c r="A248" s="2"/>
    </row>
    <row r="249" customFormat="false" ht="21" hidden="false" customHeight="true" outlineLevel="0" collapsed="false">
      <c r="A249" s="2"/>
    </row>
    <row r="250" customFormat="false" ht="21" hidden="false" customHeight="true" outlineLevel="0" collapsed="false">
      <c r="A250" s="2"/>
    </row>
    <row r="251" customFormat="false" ht="21" hidden="false" customHeight="true" outlineLevel="0" collapsed="false">
      <c r="A251" s="2"/>
    </row>
    <row r="252" customFormat="false" ht="21" hidden="false" customHeight="true" outlineLevel="0" collapsed="false">
      <c r="A252" s="2"/>
    </row>
    <row r="253" customFormat="false" ht="21" hidden="false" customHeight="true" outlineLevel="0" collapsed="false">
      <c r="A253" s="2"/>
    </row>
    <row r="254" customFormat="false" ht="21" hidden="false" customHeight="true" outlineLevel="0" collapsed="false">
      <c r="A254" s="2"/>
    </row>
    <row r="255" customFormat="false" ht="21" hidden="false" customHeight="true" outlineLevel="0" collapsed="false">
      <c r="A255" s="2"/>
    </row>
    <row r="256" customFormat="false" ht="21" hidden="false" customHeight="true" outlineLevel="0" collapsed="false">
      <c r="A256" s="2"/>
    </row>
    <row r="257" customFormat="false" ht="21" hidden="false" customHeight="true" outlineLevel="0" collapsed="false">
      <c r="A257" s="2"/>
    </row>
    <row r="258" customFormat="false" ht="21" hidden="false" customHeight="true" outlineLevel="0" collapsed="false">
      <c r="A258" s="2"/>
    </row>
    <row r="259" customFormat="false" ht="21" hidden="false" customHeight="true" outlineLevel="0" collapsed="false">
      <c r="A259" s="2"/>
    </row>
    <row r="260" customFormat="false" ht="21" hidden="false" customHeight="true" outlineLevel="0" collapsed="false">
      <c r="A260" s="2"/>
    </row>
    <row r="261" customFormat="false" ht="21" hidden="false" customHeight="true" outlineLevel="0" collapsed="false">
      <c r="A261" s="2"/>
    </row>
    <row r="262" customFormat="false" ht="21" hidden="false" customHeight="true" outlineLevel="0" collapsed="false">
      <c r="A262" s="2"/>
    </row>
    <row r="263" customFormat="false" ht="21" hidden="false" customHeight="true" outlineLevel="0" collapsed="false">
      <c r="A263" s="2"/>
    </row>
    <row r="264" customFormat="false" ht="21" hidden="false" customHeight="true" outlineLevel="0" collapsed="false">
      <c r="A264" s="2"/>
    </row>
    <row r="265" customFormat="false" ht="21" hidden="false" customHeight="true" outlineLevel="0" collapsed="false">
      <c r="A265" s="2"/>
    </row>
    <row r="266" customFormat="false" ht="21" hidden="false" customHeight="true" outlineLevel="0" collapsed="false">
      <c r="A266" s="2"/>
    </row>
    <row r="267" customFormat="false" ht="21" hidden="false" customHeight="true" outlineLevel="0" collapsed="false">
      <c r="A267" s="2"/>
    </row>
    <row r="268" customFormat="false" ht="21" hidden="false" customHeight="true" outlineLevel="0" collapsed="false">
      <c r="A268" s="2"/>
    </row>
    <row r="269" customFormat="false" ht="21" hidden="false" customHeight="true" outlineLevel="0" collapsed="false">
      <c r="A269" s="2"/>
    </row>
    <row r="270" customFormat="false" ht="21" hidden="false" customHeight="true" outlineLevel="0" collapsed="false">
      <c r="A270" s="2"/>
    </row>
    <row r="271" customFormat="false" ht="21" hidden="false" customHeight="true" outlineLevel="0" collapsed="false">
      <c r="A271" s="2"/>
    </row>
    <row r="272" customFormat="false" ht="21" hidden="false" customHeight="true" outlineLevel="0" collapsed="false">
      <c r="A272" s="2"/>
    </row>
    <row r="273" customFormat="false" ht="21" hidden="false" customHeight="true" outlineLevel="0" collapsed="false">
      <c r="A273" s="2"/>
    </row>
    <row r="274" customFormat="false" ht="21" hidden="false" customHeight="true" outlineLevel="0" collapsed="false">
      <c r="A274" s="2"/>
    </row>
    <row r="275" customFormat="false" ht="21" hidden="false" customHeight="true" outlineLevel="0" collapsed="false">
      <c r="A275" s="2"/>
    </row>
    <row r="276" customFormat="false" ht="21" hidden="false" customHeight="true" outlineLevel="0" collapsed="false">
      <c r="A276" s="2"/>
    </row>
    <row r="277" customFormat="false" ht="21" hidden="false" customHeight="true" outlineLevel="0" collapsed="false">
      <c r="A277" s="2"/>
    </row>
    <row r="278" customFormat="false" ht="21" hidden="false" customHeight="true" outlineLevel="0" collapsed="false">
      <c r="A278" s="2"/>
    </row>
    <row r="279" customFormat="false" ht="21" hidden="false" customHeight="true" outlineLevel="0" collapsed="false">
      <c r="A279" s="2"/>
    </row>
    <row r="280" customFormat="false" ht="21" hidden="false" customHeight="true" outlineLevel="0" collapsed="false">
      <c r="A280" s="2"/>
    </row>
    <row r="281" customFormat="false" ht="21" hidden="false" customHeight="true" outlineLevel="0" collapsed="false">
      <c r="A281" s="2"/>
    </row>
    <row r="282" customFormat="false" ht="21" hidden="false" customHeight="true" outlineLevel="0" collapsed="false">
      <c r="A282" s="2"/>
    </row>
    <row r="283" customFormat="false" ht="21" hidden="false" customHeight="true" outlineLevel="0" collapsed="false">
      <c r="A283" s="2"/>
    </row>
    <row r="284" customFormat="false" ht="21" hidden="false" customHeight="true" outlineLevel="0" collapsed="false">
      <c r="A284" s="2"/>
    </row>
    <row r="285" customFormat="false" ht="21" hidden="false" customHeight="true" outlineLevel="0" collapsed="false">
      <c r="A285" s="2"/>
    </row>
    <row r="286" customFormat="false" ht="21" hidden="false" customHeight="true" outlineLevel="0" collapsed="false">
      <c r="A286" s="2"/>
    </row>
    <row r="287" customFormat="false" ht="21" hidden="false" customHeight="true" outlineLevel="0" collapsed="false">
      <c r="A287" s="2"/>
    </row>
    <row r="288" customFormat="false" ht="21" hidden="false" customHeight="true" outlineLevel="0" collapsed="false">
      <c r="A288" s="2"/>
    </row>
    <row r="289" customFormat="false" ht="21" hidden="false" customHeight="true" outlineLevel="0" collapsed="false">
      <c r="A289" s="2"/>
    </row>
    <row r="290" customFormat="false" ht="21" hidden="false" customHeight="true" outlineLevel="0" collapsed="false">
      <c r="A290" s="2"/>
    </row>
    <row r="291" customFormat="false" ht="21" hidden="false" customHeight="true" outlineLevel="0" collapsed="false">
      <c r="A291" s="2"/>
    </row>
    <row r="292" customFormat="false" ht="21" hidden="false" customHeight="true" outlineLevel="0" collapsed="false">
      <c r="A292" s="2"/>
    </row>
    <row r="293" customFormat="false" ht="21" hidden="false" customHeight="true" outlineLevel="0" collapsed="false">
      <c r="A293" s="2"/>
    </row>
    <row r="294" customFormat="false" ht="21" hidden="false" customHeight="true" outlineLevel="0" collapsed="false">
      <c r="A294" s="2"/>
    </row>
    <row r="295" customFormat="false" ht="21" hidden="false" customHeight="true" outlineLevel="0" collapsed="false">
      <c r="A295" s="2"/>
    </row>
    <row r="296" customFormat="false" ht="21" hidden="false" customHeight="true" outlineLevel="0" collapsed="false">
      <c r="A296" s="2"/>
    </row>
    <row r="297" customFormat="false" ht="21" hidden="false" customHeight="true" outlineLevel="0" collapsed="false">
      <c r="A297" s="2"/>
    </row>
    <row r="298" customFormat="false" ht="21" hidden="false" customHeight="true" outlineLevel="0" collapsed="false">
      <c r="A298" s="2"/>
    </row>
    <row r="299" customFormat="false" ht="21" hidden="false" customHeight="true" outlineLevel="0" collapsed="false">
      <c r="A299" s="2"/>
    </row>
    <row r="300" customFormat="false" ht="21" hidden="false" customHeight="true" outlineLevel="0" collapsed="false">
      <c r="A300" s="2"/>
    </row>
    <row r="301" customFormat="false" ht="21" hidden="false" customHeight="true" outlineLevel="0" collapsed="false">
      <c r="A301" s="2"/>
    </row>
    <row r="302" customFormat="false" ht="21" hidden="false" customHeight="true" outlineLevel="0" collapsed="false">
      <c r="A302" s="2"/>
    </row>
    <row r="303" customFormat="false" ht="21" hidden="false" customHeight="true" outlineLevel="0" collapsed="false">
      <c r="A303" s="2"/>
    </row>
    <row r="304" customFormat="false" ht="21" hidden="false" customHeight="true" outlineLevel="0" collapsed="false">
      <c r="A304" s="2"/>
    </row>
    <row r="305" customFormat="false" ht="21" hidden="false" customHeight="true" outlineLevel="0" collapsed="false">
      <c r="A305" s="2"/>
    </row>
    <row r="306" customFormat="false" ht="21" hidden="false" customHeight="true" outlineLevel="0" collapsed="false">
      <c r="A306" s="2"/>
    </row>
    <row r="307" customFormat="false" ht="21" hidden="false" customHeight="true" outlineLevel="0" collapsed="false">
      <c r="A307" s="2"/>
    </row>
    <row r="308" customFormat="false" ht="21" hidden="false" customHeight="true" outlineLevel="0" collapsed="false">
      <c r="A308" s="2"/>
    </row>
    <row r="309" customFormat="false" ht="21" hidden="false" customHeight="true" outlineLevel="0" collapsed="false">
      <c r="A309" s="2"/>
    </row>
    <row r="310" customFormat="false" ht="21" hidden="false" customHeight="true" outlineLevel="0" collapsed="false">
      <c r="A310" s="2"/>
    </row>
    <row r="311" customFormat="false" ht="21" hidden="false" customHeight="true" outlineLevel="0" collapsed="false">
      <c r="A311" s="2"/>
    </row>
    <row r="312" customFormat="false" ht="21" hidden="false" customHeight="true" outlineLevel="0" collapsed="false">
      <c r="A312" s="2"/>
    </row>
    <row r="313" customFormat="false" ht="21" hidden="false" customHeight="true" outlineLevel="0" collapsed="false">
      <c r="A313" s="2"/>
    </row>
    <row r="314" customFormat="false" ht="21" hidden="false" customHeight="true" outlineLevel="0" collapsed="false">
      <c r="A314" s="2"/>
    </row>
    <row r="315" customFormat="false" ht="21" hidden="false" customHeight="true" outlineLevel="0" collapsed="false">
      <c r="A315" s="2"/>
    </row>
    <row r="316" customFormat="false" ht="21" hidden="false" customHeight="true" outlineLevel="0" collapsed="false">
      <c r="A316" s="2"/>
    </row>
    <row r="317" customFormat="false" ht="21" hidden="false" customHeight="true" outlineLevel="0" collapsed="false">
      <c r="A317" s="2"/>
    </row>
    <row r="318" customFormat="false" ht="21" hidden="false" customHeight="true" outlineLevel="0" collapsed="false">
      <c r="A318" s="2"/>
    </row>
    <row r="319" customFormat="false" ht="21" hidden="false" customHeight="true" outlineLevel="0" collapsed="false">
      <c r="A319" s="2"/>
    </row>
    <row r="320" customFormat="false" ht="21" hidden="false" customHeight="true" outlineLevel="0" collapsed="false">
      <c r="A320" s="2"/>
    </row>
    <row r="321" customFormat="false" ht="21" hidden="false" customHeight="true" outlineLevel="0" collapsed="false">
      <c r="A321" s="2"/>
    </row>
    <row r="322" customFormat="false" ht="21" hidden="false" customHeight="true" outlineLevel="0" collapsed="false">
      <c r="A322" s="2"/>
    </row>
    <row r="323" customFormat="false" ht="21" hidden="false" customHeight="true" outlineLevel="0" collapsed="false">
      <c r="A323" s="2"/>
    </row>
    <row r="324" customFormat="false" ht="21" hidden="false" customHeight="true" outlineLevel="0" collapsed="false">
      <c r="A324" s="2"/>
    </row>
    <row r="325" customFormat="false" ht="21" hidden="false" customHeight="true" outlineLevel="0" collapsed="false">
      <c r="A325" s="2"/>
    </row>
    <row r="326" customFormat="false" ht="21" hidden="false" customHeight="true" outlineLevel="0" collapsed="false">
      <c r="A326" s="2"/>
    </row>
    <row r="327" customFormat="false" ht="21" hidden="false" customHeight="true" outlineLevel="0" collapsed="false">
      <c r="A327" s="2"/>
    </row>
    <row r="328" customFormat="false" ht="21" hidden="false" customHeight="true" outlineLevel="0" collapsed="false">
      <c r="A328" s="2"/>
    </row>
    <row r="329" customFormat="false" ht="21" hidden="false" customHeight="true" outlineLevel="0" collapsed="false">
      <c r="A329" s="2"/>
    </row>
    <row r="330" customFormat="false" ht="21" hidden="false" customHeight="true" outlineLevel="0" collapsed="false">
      <c r="A330" s="2"/>
    </row>
    <row r="331" customFormat="false" ht="21" hidden="false" customHeight="true" outlineLevel="0" collapsed="false">
      <c r="A331" s="2"/>
    </row>
    <row r="332" customFormat="false" ht="21" hidden="false" customHeight="true" outlineLevel="0" collapsed="false">
      <c r="A332" s="2"/>
    </row>
    <row r="333" customFormat="false" ht="21" hidden="false" customHeight="true" outlineLevel="0" collapsed="false">
      <c r="A333" s="2"/>
    </row>
    <row r="334" customFormat="false" ht="21" hidden="false" customHeight="true" outlineLevel="0" collapsed="false">
      <c r="A334" s="2"/>
    </row>
    <row r="335" customFormat="false" ht="21" hidden="false" customHeight="true" outlineLevel="0" collapsed="false">
      <c r="A335" s="2"/>
    </row>
    <row r="336" customFormat="false" ht="21" hidden="false" customHeight="true" outlineLevel="0" collapsed="false">
      <c r="A336" s="2"/>
    </row>
    <row r="337" customFormat="false" ht="21" hidden="false" customHeight="true" outlineLevel="0" collapsed="false">
      <c r="A337" s="2"/>
    </row>
    <row r="338" customFormat="false" ht="21" hidden="false" customHeight="true" outlineLevel="0" collapsed="false">
      <c r="A338" s="2"/>
    </row>
    <row r="339" customFormat="false" ht="21" hidden="false" customHeight="true" outlineLevel="0" collapsed="false">
      <c r="A339" s="2"/>
    </row>
    <row r="340" customFormat="false" ht="21" hidden="false" customHeight="true" outlineLevel="0" collapsed="false">
      <c r="A340" s="2"/>
    </row>
    <row r="341" customFormat="false" ht="21" hidden="false" customHeight="true" outlineLevel="0" collapsed="false">
      <c r="A341" s="2"/>
    </row>
    <row r="342" customFormat="false" ht="21" hidden="false" customHeight="true" outlineLevel="0" collapsed="false">
      <c r="A342" s="2"/>
    </row>
    <row r="343" customFormat="false" ht="21" hidden="false" customHeight="true" outlineLevel="0" collapsed="false">
      <c r="A343" s="2"/>
    </row>
    <row r="344" customFormat="false" ht="21" hidden="false" customHeight="true" outlineLevel="0" collapsed="false">
      <c r="A344" s="2"/>
    </row>
    <row r="345" customFormat="false" ht="21" hidden="false" customHeight="true" outlineLevel="0" collapsed="false">
      <c r="A345" s="2"/>
    </row>
    <row r="346" customFormat="false" ht="21" hidden="false" customHeight="true" outlineLevel="0" collapsed="false">
      <c r="A346" s="2"/>
    </row>
    <row r="347" customFormat="false" ht="21" hidden="false" customHeight="true" outlineLevel="0" collapsed="false">
      <c r="A347" s="2"/>
    </row>
    <row r="348" customFormat="false" ht="21" hidden="false" customHeight="true" outlineLevel="0" collapsed="false">
      <c r="A348" s="2"/>
    </row>
    <row r="349" customFormat="false" ht="21" hidden="false" customHeight="true" outlineLevel="0" collapsed="false">
      <c r="A349" s="2"/>
    </row>
    <row r="350" customFormat="false" ht="21" hidden="false" customHeight="true" outlineLevel="0" collapsed="false">
      <c r="A350" s="2"/>
    </row>
    <row r="351" customFormat="false" ht="21" hidden="false" customHeight="true" outlineLevel="0" collapsed="false">
      <c r="A351" s="2"/>
    </row>
    <row r="352" customFormat="false" ht="21" hidden="false" customHeight="true" outlineLevel="0" collapsed="false">
      <c r="A352" s="2"/>
    </row>
    <row r="353" customFormat="false" ht="21" hidden="false" customHeight="true" outlineLevel="0" collapsed="false">
      <c r="A353" s="2"/>
    </row>
    <row r="354" customFormat="false" ht="21" hidden="false" customHeight="true" outlineLevel="0" collapsed="false">
      <c r="A354" s="2"/>
    </row>
    <row r="355" customFormat="false" ht="21" hidden="false" customHeight="true" outlineLevel="0" collapsed="false">
      <c r="A355" s="2"/>
    </row>
    <row r="356" customFormat="false" ht="21" hidden="false" customHeight="true" outlineLevel="0" collapsed="false">
      <c r="A356" s="2"/>
    </row>
    <row r="357" customFormat="false" ht="21" hidden="false" customHeight="true" outlineLevel="0" collapsed="false">
      <c r="A357" s="2"/>
    </row>
    <row r="358" customFormat="false" ht="21" hidden="false" customHeight="true" outlineLevel="0" collapsed="false">
      <c r="A358" s="2"/>
    </row>
    <row r="359" customFormat="false" ht="21" hidden="false" customHeight="true" outlineLevel="0" collapsed="false">
      <c r="A359" s="2"/>
    </row>
    <row r="360" customFormat="false" ht="21" hidden="false" customHeight="true" outlineLevel="0" collapsed="false">
      <c r="A360" s="2"/>
    </row>
    <row r="361" customFormat="false" ht="21" hidden="false" customHeight="true" outlineLevel="0" collapsed="false">
      <c r="A361" s="2"/>
    </row>
    <row r="362" customFormat="false" ht="21" hidden="false" customHeight="true" outlineLevel="0" collapsed="false">
      <c r="A362" s="2"/>
    </row>
    <row r="363" customFormat="false" ht="21" hidden="false" customHeight="true" outlineLevel="0" collapsed="false">
      <c r="A363" s="2"/>
    </row>
    <row r="364" customFormat="false" ht="21" hidden="false" customHeight="true" outlineLevel="0" collapsed="false">
      <c r="A364" s="2"/>
    </row>
    <row r="365" customFormat="false" ht="21" hidden="false" customHeight="true" outlineLevel="0" collapsed="false">
      <c r="A365" s="2"/>
    </row>
    <row r="366" customFormat="false" ht="21" hidden="false" customHeight="true" outlineLevel="0" collapsed="false">
      <c r="A366" s="2"/>
    </row>
    <row r="367" customFormat="false" ht="21" hidden="false" customHeight="true" outlineLevel="0" collapsed="false">
      <c r="A367" s="2"/>
    </row>
    <row r="368" customFormat="false" ht="21" hidden="false" customHeight="true" outlineLevel="0" collapsed="false">
      <c r="A368" s="2"/>
    </row>
    <row r="369" customFormat="false" ht="21" hidden="false" customHeight="true" outlineLevel="0" collapsed="false">
      <c r="A369" s="2"/>
    </row>
    <row r="370" customFormat="false" ht="21" hidden="false" customHeight="true" outlineLevel="0" collapsed="false">
      <c r="A370" s="2"/>
    </row>
    <row r="371" customFormat="false" ht="21" hidden="false" customHeight="true" outlineLevel="0" collapsed="false">
      <c r="A371" s="2"/>
    </row>
    <row r="372" customFormat="false" ht="21" hidden="false" customHeight="true" outlineLevel="0" collapsed="false">
      <c r="A372" s="2"/>
    </row>
    <row r="373" customFormat="false" ht="21" hidden="false" customHeight="true" outlineLevel="0" collapsed="false">
      <c r="A373" s="2"/>
    </row>
    <row r="374" customFormat="false" ht="21" hidden="false" customHeight="true" outlineLevel="0" collapsed="false">
      <c r="A374" s="2"/>
    </row>
    <row r="375" customFormat="false" ht="21" hidden="false" customHeight="true" outlineLevel="0" collapsed="false">
      <c r="A375" s="2"/>
    </row>
    <row r="376" customFormat="false" ht="21" hidden="false" customHeight="true" outlineLevel="0" collapsed="false">
      <c r="A376" s="2"/>
    </row>
    <row r="377" customFormat="false" ht="21" hidden="false" customHeight="true" outlineLevel="0" collapsed="false">
      <c r="A377" s="2"/>
    </row>
    <row r="378" customFormat="false" ht="21" hidden="false" customHeight="true" outlineLevel="0" collapsed="false">
      <c r="A378" s="2"/>
    </row>
    <row r="379" customFormat="false" ht="21" hidden="false" customHeight="true" outlineLevel="0" collapsed="false">
      <c r="A379" s="2"/>
    </row>
    <row r="380" customFormat="false" ht="21" hidden="false" customHeight="true" outlineLevel="0" collapsed="false">
      <c r="A380" s="2"/>
    </row>
    <row r="381" customFormat="false" ht="21" hidden="false" customHeight="true" outlineLevel="0" collapsed="false">
      <c r="A381" s="2"/>
    </row>
    <row r="382" customFormat="false" ht="21" hidden="false" customHeight="true" outlineLevel="0" collapsed="false">
      <c r="A382" s="2"/>
    </row>
    <row r="383" customFormat="false" ht="21" hidden="false" customHeight="true" outlineLevel="0" collapsed="false">
      <c r="A383" s="2"/>
    </row>
    <row r="384" customFormat="false" ht="21" hidden="false" customHeight="true" outlineLevel="0" collapsed="false">
      <c r="A384" s="2"/>
    </row>
    <row r="385" customFormat="false" ht="21" hidden="false" customHeight="true" outlineLevel="0" collapsed="false">
      <c r="A385" s="2"/>
    </row>
    <row r="386" customFormat="false" ht="21" hidden="false" customHeight="true" outlineLevel="0" collapsed="false">
      <c r="A386" s="2"/>
    </row>
    <row r="387" customFormat="false" ht="21" hidden="false" customHeight="true" outlineLevel="0" collapsed="false">
      <c r="A387" s="2"/>
    </row>
    <row r="388" customFormat="false" ht="21" hidden="false" customHeight="true" outlineLevel="0" collapsed="false">
      <c r="A388" s="2"/>
    </row>
    <row r="389" customFormat="false" ht="21" hidden="false" customHeight="true" outlineLevel="0" collapsed="false">
      <c r="A389" s="2"/>
    </row>
    <row r="390" customFormat="false" ht="21" hidden="false" customHeight="true" outlineLevel="0" collapsed="false">
      <c r="A390" s="2"/>
    </row>
    <row r="391" customFormat="false" ht="21" hidden="false" customHeight="true" outlineLevel="0" collapsed="false">
      <c r="A391" s="2"/>
    </row>
    <row r="392" customFormat="false" ht="21" hidden="false" customHeight="true" outlineLevel="0" collapsed="false">
      <c r="A392" s="2"/>
    </row>
    <row r="393" customFormat="false" ht="21" hidden="false" customHeight="true" outlineLevel="0" collapsed="false">
      <c r="A393" s="2"/>
    </row>
    <row r="394" customFormat="false" ht="21" hidden="false" customHeight="true" outlineLevel="0" collapsed="false">
      <c r="A394" s="2"/>
    </row>
    <row r="395" customFormat="false" ht="21" hidden="false" customHeight="true" outlineLevel="0" collapsed="false">
      <c r="A395" s="2"/>
    </row>
    <row r="396" customFormat="false" ht="21" hidden="false" customHeight="true" outlineLevel="0" collapsed="false">
      <c r="A396" s="2"/>
    </row>
    <row r="397" customFormat="false" ht="21" hidden="false" customHeight="true" outlineLevel="0" collapsed="false">
      <c r="A397" s="2"/>
    </row>
    <row r="398" customFormat="false" ht="21" hidden="false" customHeight="true" outlineLevel="0" collapsed="false">
      <c r="A398" s="2"/>
    </row>
    <row r="399" customFormat="false" ht="21" hidden="false" customHeight="true" outlineLevel="0" collapsed="false">
      <c r="A399" s="2"/>
    </row>
    <row r="400" customFormat="false" ht="21" hidden="false" customHeight="true" outlineLevel="0" collapsed="false">
      <c r="A400" s="2"/>
    </row>
    <row r="401" customFormat="false" ht="21" hidden="false" customHeight="true" outlineLevel="0" collapsed="false">
      <c r="A401" s="2"/>
    </row>
    <row r="402" customFormat="false" ht="21" hidden="false" customHeight="true" outlineLevel="0" collapsed="false">
      <c r="A402" s="2"/>
    </row>
    <row r="403" customFormat="false" ht="21" hidden="false" customHeight="true" outlineLevel="0" collapsed="false">
      <c r="A403" s="2"/>
    </row>
    <row r="404" customFormat="false" ht="21" hidden="false" customHeight="true" outlineLevel="0" collapsed="false">
      <c r="A404" s="2"/>
    </row>
    <row r="405" customFormat="false" ht="21" hidden="false" customHeight="true" outlineLevel="0" collapsed="false">
      <c r="A405" s="2"/>
    </row>
    <row r="406" customFormat="false" ht="21" hidden="false" customHeight="true" outlineLevel="0" collapsed="false">
      <c r="A406" s="2"/>
    </row>
    <row r="407" customFormat="false" ht="21" hidden="false" customHeight="true" outlineLevel="0" collapsed="false">
      <c r="A407" s="2"/>
    </row>
    <row r="408" customFormat="false" ht="21" hidden="false" customHeight="true" outlineLevel="0" collapsed="false">
      <c r="A408" s="2"/>
    </row>
    <row r="409" customFormat="false" ht="21" hidden="false" customHeight="true" outlineLevel="0" collapsed="false">
      <c r="A409" s="2"/>
    </row>
    <row r="410" customFormat="false" ht="21" hidden="false" customHeight="true" outlineLevel="0" collapsed="false">
      <c r="A410" s="2"/>
    </row>
    <row r="411" customFormat="false" ht="21" hidden="false" customHeight="true" outlineLevel="0" collapsed="false">
      <c r="A411" s="2"/>
    </row>
    <row r="412" customFormat="false" ht="21" hidden="false" customHeight="true" outlineLevel="0" collapsed="false">
      <c r="A412" s="2"/>
    </row>
    <row r="413" customFormat="false" ht="21" hidden="false" customHeight="true" outlineLevel="0" collapsed="false">
      <c r="A413" s="2"/>
    </row>
    <row r="414" customFormat="false" ht="21" hidden="false" customHeight="true" outlineLevel="0" collapsed="false">
      <c r="A414" s="2"/>
    </row>
    <row r="415" customFormat="false" ht="21" hidden="false" customHeight="true" outlineLevel="0" collapsed="false">
      <c r="A415" s="2"/>
    </row>
    <row r="416" customFormat="false" ht="21" hidden="false" customHeight="true" outlineLevel="0" collapsed="false">
      <c r="A416" s="2"/>
    </row>
    <row r="417" customFormat="false" ht="21" hidden="false" customHeight="true" outlineLevel="0" collapsed="false">
      <c r="A417" s="2"/>
    </row>
    <row r="418" customFormat="false" ht="21" hidden="false" customHeight="true" outlineLevel="0" collapsed="false">
      <c r="A418" s="2"/>
    </row>
    <row r="419" customFormat="false" ht="21" hidden="false" customHeight="true" outlineLevel="0" collapsed="false">
      <c r="A419" s="2"/>
    </row>
    <row r="420" customFormat="false" ht="21" hidden="false" customHeight="true" outlineLevel="0" collapsed="false">
      <c r="A420" s="2"/>
    </row>
    <row r="421" customFormat="false" ht="21" hidden="false" customHeight="true" outlineLevel="0" collapsed="false">
      <c r="A421" s="2"/>
    </row>
    <row r="422" customFormat="false" ht="21" hidden="false" customHeight="true" outlineLevel="0" collapsed="false">
      <c r="A422" s="2"/>
    </row>
    <row r="423" customFormat="false" ht="21" hidden="false" customHeight="true" outlineLevel="0" collapsed="false">
      <c r="A423" s="2"/>
    </row>
    <row r="424" customFormat="false" ht="21" hidden="false" customHeight="true" outlineLevel="0" collapsed="false">
      <c r="A424" s="2"/>
    </row>
    <row r="425" customFormat="false" ht="21" hidden="false" customHeight="true" outlineLevel="0" collapsed="false">
      <c r="A425" s="2"/>
    </row>
    <row r="426" customFormat="false" ht="21" hidden="false" customHeight="true" outlineLevel="0" collapsed="false">
      <c r="A426" s="2"/>
    </row>
    <row r="427" customFormat="false" ht="21" hidden="false" customHeight="true" outlineLevel="0" collapsed="false">
      <c r="A427" s="2"/>
    </row>
    <row r="428" customFormat="false" ht="21" hidden="false" customHeight="true" outlineLevel="0" collapsed="false">
      <c r="A428" s="2"/>
    </row>
    <row r="429" customFormat="false" ht="21" hidden="false" customHeight="true" outlineLevel="0" collapsed="false">
      <c r="A429" s="2"/>
    </row>
    <row r="430" customFormat="false" ht="21" hidden="false" customHeight="true" outlineLevel="0" collapsed="false">
      <c r="A430" s="2"/>
    </row>
    <row r="431" customFormat="false" ht="21" hidden="false" customHeight="true" outlineLevel="0" collapsed="false">
      <c r="A431" s="2"/>
    </row>
    <row r="432" customFormat="false" ht="21" hidden="false" customHeight="true" outlineLevel="0" collapsed="false">
      <c r="A432" s="2"/>
    </row>
    <row r="433" customFormat="false" ht="21" hidden="false" customHeight="true" outlineLevel="0" collapsed="false">
      <c r="A433" s="2"/>
    </row>
    <row r="434" customFormat="false" ht="21" hidden="false" customHeight="true" outlineLevel="0" collapsed="false">
      <c r="A434" s="2"/>
    </row>
    <row r="435" customFormat="false" ht="21" hidden="false" customHeight="true" outlineLevel="0" collapsed="false">
      <c r="A435" s="2"/>
    </row>
    <row r="436" customFormat="false" ht="21" hidden="false" customHeight="true" outlineLevel="0" collapsed="false">
      <c r="A436" s="2"/>
    </row>
    <row r="437" customFormat="false" ht="21" hidden="false" customHeight="true" outlineLevel="0" collapsed="false">
      <c r="A437" s="2"/>
    </row>
    <row r="438" customFormat="false" ht="21" hidden="false" customHeight="true" outlineLevel="0" collapsed="false">
      <c r="A438" s="2"/>
    </row>
    <row r="439" customFormat="false" ht="21" hidden="false" customHeight="true" outlineLevel="0" collapsed="false">
      <c r="A439" s="2"/>
    </row>
    <row r="440" customFormat="false" ht="21" hidden="false" customHeight="true" outlineLevel="0" collapsed="false">
      <c r="A440" s="2"/>
    </row>
    <row r="441" customFormat="false" ht="21" hidden="false" customHeight="true" outlineLevel="0" collapsed="false">
      <c r="A441" s="2"/>
    </row>
    <row r="442" customFormat="false" ht="21" hidden="false" customHeight="true" outlineLevel="0" collapsed="false">
      <c r="A442" s="2"/>
    </row>
    <row r="443" customFormat="false" ht="21" hidden="false" customHeight="true" outlineLevel="0" collapsed="false">
      <c r="A443" s="2"/>
    </row>
    <row r="444" customFormat="false" ht="21" hidden="false" customHeight="true" outlineLevel="0" collapsed="false">
      <c r="A444" s="2"/>
    </row>
    <row r="445" customFormat="false" ht="21" hidden="false" customHeight="true" outlineLevel="0" collapsed="false">
      <c r="A445" s="2"/>
    </row>
    <row r="446" customFormat="false" ht="21" hidden="false" customHeight="true" outlineLevel="0" collapsed="false">
      <c r="A446" s="2"/>
    </row>
    <row r="447" customFormat="false" ht="21" hidden="false" customHeight="true" outlineLevel="0" collapsed="false">
      <c r="A447" s="2"/>
    </row>
    <row r="448" customFormat="false" ht="21" hidden="false" customHeight="true" outlineLevel="0" collapsed="false">
      <c r="A448" s="2"/>
    </row>
    <row r="449" customFormat="false" ht="21" hidden="false" customHeight="true" outlineLevel="0" collapsed="false">
      <c r="A449" s="2"/>
    </row>
    <row r="450" customFormat="false" ht="21" hidden="false" customHeight="true" outlineLevel="0" collapsed="false">
      <c r="A450" s="2"/>
    </row>
    <row r="451" customFormat="false" ht="21" hidden="false" customHeight="true" outlineLevel="0" collapsed="false">
      <c r="A451" s="2"/>
    </row>
    <row r="452" customFormat="false" ht="21" hidden="false" customHeight="true" outlineLevel="0" collapsed="false">
      <c r="A452" s="2"/>
    </row>
    <row r="453" customFormat="false" ht="21" hidden="false" customHeight="true" outlineLevel="0" collapsed="false">
      <c r="A453" s="2"/>
    </row>
    <row r="454" customFormat="false" ht="21" hidden="false" customHeight="true" outlineLevel="0" collapsed="false">
      <c r="A454" s="2"/>
    </row>
    <row r="455" customFormat="false" ht="21" hidden="false" customHeight="true" outlineLevel="0" collapsed="false">
      <c r="A455" s="2"/>
    </row>
    <row r="456" customFormat="false" ht="21" hidden="false" customHeight="true" outlineLevel="0" collapsed="false">
      <c r="A456" s="2"/>
    </row>
    <row r="457" customFormat="false" ht="21" hidden="false" customHeight="true" outlineLevel="0" collapsed="false">
      <c r="A457" s="2"/>
    </row>
    <row r="458" customFormat="false" ht="21" hidden="false" customHeight="true" outlineLevel="0" collapsed="false">
      <c r="A458" s="2"/>
    </row>
    <row r="459" customFormat="false" ht="21" hidden="false" customHeight="true" outlineLevel="0" collapsed="false">
      <c r="A459" s="2"/>
    </row>
    <row r="460" customFormat="false" ht="21" hidden="false" customHeight="true" outlineLevel="0" collapsed="false">
      <c r="A460" s="2"/>
    </row>
    <row r="461" customFormat="false" ht="21" hidden="false" customHeight="true" outlineLevel="0" collapsed="false">
      <c r="A461" s="2"/>
    </row>
    <row r="462" customFormat="false" ht="21" hidden="false" customHeight="true" outlineLevel="0" collapsed="false">
      <c r="A462" s="2"/>
    </row>
    <row r="463" customFormat="false" ht="21" hidden="false" customHeight="true" outlineLevel="0" collapsed="false">
      <c r="A463" s="2"/>
    </row>
    <row r="464" customFormat="false" ht="21" hidden="false" customHeight="true" outlineLevel="0" collapsed="false">
      <c r="A464" s="2"/>
    </row>
    <row r="465" customFormat="false" ht="21" hidden="false" customHeight="true" outlineLevel="0" collapsed="false">
      <c r="A465" s="2"/>
    </row>
    <row r="466" customFormat="false" ht="21" hidden="false" customHeight="true" outlineLevel="0" collapsed="false">
      <c r="A466" s="2"/>
    </row>
    <row r="467" customFormat="false" ht="21" hidden="false" customHeight="true" outlineLevel="0" collapsed="false">
      <c r="A467" s="2"/>
    </row>
    <row r="468" customFormat="false" ht="21" hidden="false" customHeight="true" outlineLevel="0" collapsed="false">
      <c r="A468" s="2"/>
    </row>
    <row r="469" customFormat="false" ht="21" hidden="false" customHeight="true" outlineLevel="0" collapsed="false">
      <c r="A469" s="2"/>
    </row>
    <row r="470" customFormat="false" ht="21" hidden="false" customHeight="true" outlineLevel="0" collapsed="false">
      <c r="A470" s="2"/>
    </row>
    <row r="471" customFormat="false" ht="21" hidden="false" customHeight="true" outlineLevel="0" collapsed="false">
      <c r="A471" s="2"/>
    </row>
    <row r="472" customFormat="false" ht="21" hidden="false" customHeight="true" outlineLevel="0" collapsed="false">
      <c r="A472" s="2"/>
    </row>
    <row r="473" customFormat="false" ht="21" hidden="false" customHeight="true" outlineLevel="0" collapsed="false">
      <c r="A473" s="2"/>
    </row>
    <row r="474" customFormat="false" ht="21" hidden="false" customHeight="true" outlineLevel="0" collapsed="false">
      <c r="A474" s="2"/>
    </row>
    <row r="475" customFormat="false" ht="21" hidden="false" customHeight="true" outlineLevel="0" collapsed="false">
      <c r="A475" s="2"/>
    </row>
    <row r="476" customFormat="false" ht="21" hidden="false" customHeight="true" outlineLevel="0" collapsed="false">
      <c r="A476" s="2"/>
    </row>
    <row r="477" customFormat="false" ht="21" hidden="false" customHeight="true" outlineLevel="0" collapsed="false">
      <c r="A477" s="2"/>
    </row>
    <row r="478" customFormat="false" ht="21" hidden="false" customHeight="true" outlineLevel="0" collapsed="false">
      <c r="A478" s="2"/>
    </row>
    <row r="479" customFormat="false" ht="21" hidden="false" customHeight="true" outlineLevel="0" collapsed="false">
      <c r="A479" s="2"/>
    </row>
    <row r="480" customFormat="false" ht="21" hidden="false" customHeight="true" outlineLevel="0" collapsed="false">
      <c r="A480" s="2"/>
    </row>
    <row r="481" customFormat="false" ht="21" hidden="false" customHeight="true" outlineLevel="0" collapsed="false">
      <c r="A481" s="2"/>
    </row>
    <row r="482" customFormat="false" ht="21" hidden="false" customHeight="true" outlineLevel="0" collapsed="false">
      <c r="A482" s="2"/>
    </row>
    <row r="483" customFormat="false" ht="21" hidden="false" customHeight="true" outlineLevel="0" collapsed="false">
      <c r="A483" s="2"/>
    </row>
    <row r="484" customFormat="false" ht="21" hidden="false" customHeight="true" outlineLevel="0" collapsed="false">
      <c r="A484" s="2"/>
    </row>
    <row r="485" customFormat="false" ht="21" hidden="false" customHeight="true" outlineLevel="0" collapsed="false">
      <c r="A485" s="2"/>
    </row>
    <row r="486" customFormat="false" ht="21" hidden="false" customHeight="true" outlineLevel="0" collapsed="false">
      <c r="A486" s="2"/>
    </row>
    <row r="487" customFormat="false" ht="21" hidden="false" customHeight="true" outlineLevel="0" collapsed="false">
      <c r="A487" s="2"/>
    </row>
    <row r="488" customFormat="false" ht="21" hidden="false" customHeight="true" outlineLevel="0" collapsed="false">
      <c r="A488" s="2"/>
    </row>
    <row r="489" customFormat="false" ht="21" hidden="false" customHeight="true" outlineLevel="0" collapsed="false">
      <c r="A489" s="2"/>
    </row>
    <row r="490" customFormat="false" ht="21" hidden="false" customHeight="true" outlineLevel="0" collapsed="false">
      <c r="A490" s="2"/>
    </row>
    <row r="491" customFormat="false" ht="21" hidden="false" customHeight="true" outlineLevel="0" collapsed="false">
      <c r="A491" s="2"/>
    </row>
    <row r="492" customFormat="false" ht="21" hidden="false" customHeight="true" outlineLevel="0" collapsed="false">
      <c r="A492" s="2"/>
    </row>
    <row r="493" customFormat="false" ht="21" hidden="false" customHeight="true" outlineLevel="0" collapsed="false">
      <c r="A493" s="2"/>
    </row>
    <row r="494" customFormat="false" ht="21" hidden="false" customHeight="true" outlineLevel="0" collapsed="false">
      <c r="A494" s="2"/>
    </row>
    <row r="495" customFormat="false" ht="21" hidden="false" customHeight="true" outlineLevel="0" collapsed="false">
      <c r="A495" s="2"/>
    </row>
    <row r="496" customFormat="false" ht="21" hidden="false" customHeight="true" outlineLevel="0" collapsed="false">
      <c r="A496" s="2"/>
    </row>
    <row r="497" customFormat="false" ht="21" hidden="false" customHeight="true" outlineLevel="0" collapsed="false">
      <c r="A497" s="2"/>
    </row>
    <row r="498" customFormat="false" ht="21" hidden="false" customHeight="true" outlineLevel="0" collapsed="false">
      <c r="A498" s="2"/>
    </row>
    <row r="499" customFormat="false" ht="21" hidden="false" customHeight="true" outlineLevel="0" collapsed="false">
      <c r="A499" s="2"/>
    </row>
    <row r="500" customFormat="false" ht="21" hidden="false" customHeight="true" outlineLevel="0" collapsed="false">
      <c r="A500" s="2"/>
    </row>
    <row r="501" customFormat="false" ht="21" hidden="false" customHeight="true" outlineLevel="0" collapsed="false">
      <c r="A501" s="2"/>
    </row>
    <row r="502" customFormat="false" ht="21" hidden="false" customHeight="true" outlineLevel="0" collapsed="false">
      <c r="A502" s="2"/>
    </row>
    <row r="503" customFormat="false" ht="21" hidden="false" customHeight="true" outlineLevel="0" collapsed="false">
      <c r="A503" s="2"/>
    </row>
    <row r="504" customFormat="false" ht="21" hidden="false" customHeight="true" outlineLevel="0" collapsed="false">
      <c r="A504" s="2"/>
    </row>
    <row r="505" customFormat="false" ht="21" hidden="false" customHeight="true" outlineLevel="0" collapsed="false">
      <c r="A505" s="2"/>
    </row>
    <row r="506" customFormat="false" ht="21" hidden="false" customHeight="true" outlineLevel="0" collapsed="false">
      <c r="A506" s="2"/>
    </row>
    <row r="507" customFormat="false" ht="21" hidden="false" customHeight="true" outlineLevel="0" collapsed="false">
      <c r="A507" s="2"/>
    </row>
    <row r="508" customFormat="false" ht="21" hidden="false" customHeight="true" outlineLevel="0" collapsed="false">
      <c r="A508" s="2"/>
    </row>
    <row r="509" customFormat="false" ht="21" hidden="false" customHeight="true" outlineLevel="0" collapsed="false">
      <c r="A509" s="2"/>
    </row>
    <row r="510" customFormat="false" ht="21" hidden="false" customHeight="true" outlineLevel="0" collapsed="false">
      <c r="A510" s="2"/>
    </row>
    <row r="511" customFormat="false" ht="21" hidden="false" customHeight="true" outlineLevel="0" collapsed="false">
      <c r="A511" s="2"/>
    </row>
    <row r="512" customFormat="false" ht="21" hidden="false" customHeight="true" outlineLevel="0" collapsed="false">
      <c r="A512" s="2"/>
    </row>
    <row r="513" customFormat="false" ht="21" hidden="false" customHeight="true" outlineLevel="0" collapsed="false">
      <c r="A513" s="2"/>
    </row>
    <row r="514" customFormat="false" ht="21" hidden="false" customHeight="true" outlineLevel="0" collapsed="false">
      <c r="A514" s="2"/>
    </row>
    <row r="515" customFormat="false" ht="21" hidden="false" customHeight="true" outlineLevel="0" collapsed="false">
      <c r="A515" s="2"/>
    </row>
    <row r="516" customFormat="false" ht="21" hidden="false" customHeight="true" outlineLevel="0" collapsed="false">
      <c r="A516" s="2"/>
    </row>
    <row r="517" customFormat="false" ht="21" hidden="false" customHeight="true" outlineLevel="0" collapsed="false">
      <c r="A517" s="2"/>
    </row>
    <row r="518" customFormat="false" ht="21" hidden="false" customHeight="true" outlineLevel="0" collapsed="false">
      <c r="A518" s="2"/>
    </row>
    <row r="519" customFormat="false" ht="21" hidden="false" customHeight="true" outlineLevel="0" collapsed="false">
      <c r="A519" s="2"/>
    </row>
    <row r="520" customFormat="false" ht="21" hidden="false" customHeight="true" outlineLevel="0" collapsed="false">
      <c r="A520" s="2"/>
    </row>
    <row r="521" customFormat="false" ht="21" hidden="false" customHeight="true" outlineLevel="0" collapsed="false">
      <c r="A521" s="2"/>
    </row>
    <row r="522" customFormat="false" ht="21" hidden="false" customHeight="true" outlineLevel="0" collapsed="false">
      <c r="A522" s="2"/>
    </row>
    <row r="523" customFormat="false" ht="21" hidden="false" customHeight="true" outlineLevel="0" collapsed="false">
      <c r="A523" s="2"/>
    </row>
    <row r="524" customFormat="false" ht="21" hidden="false" customHeight="true" outlineLevel="0" collapsed="false">
      <c r="A524" s="2"/>
    </row>
    <row r="525" customFormat="false" ht="21" hidden="false" customHeight="true" outlineLevel="0" collapsed="false">
      <c r="A525" s="2"/>
    </row>
    <row r="526" customFormat="false" ht="21" hidden="false" customHeight="true" outlineLevel="0" collapsed="false">
      <c r="A526" s="2"/>
    </row>
    <row r="527" customFormat="false" ht="21" hidden="false" customHeight="true" outlineLevel="0" collapsed="false">
      <c r="A527" s="2"/>
    </row>
    <row r="528" customFormat="false" ht="21" hidden="false" customHeight="true" outlineLevel="0" collapsed="false">
      <c r="A528" s="2"/>
    </row>
    <row r="529" customFormat="false" ht="21" hidden="false" customHeight="true" outlineLevel="0" collapsed="false">
      <c r="A529" s="2"/>
    </row>
    <row r="530" customFormat="false" ht="21" hidden="false" customHeight="true" outlineLevel="0" collapsed="false">
      <c r="A530" s="2"/>
    </row>
    <row r="531" customFormat="false" ht="21" hidden="false" customHeight="true" outlineLevel="0" collapsed="false">
      <c r="A531" s="2"/>
    </row>
    <row r="532" customFormat="false" ht="21" hidden="false" customHeight="true" outlineLevel="0" collapsed="false">
      <c r="A532" s="2"/>
    </row>
    <row r="533" customFormat="false" ht="21" hidden="false" customHeight="true" outlineLevel="0" collapsed="false">
      <c r="A533" s="2"/>
    </row>
    <row r="534" customFormat="false" ht="21" hidden="false" customHeight="true" outlineLevel="0" collapsed="false">
      <c r="A534" s="2"/>
    </row>
    <row r="535" customFormat="false" ht="21" hidden="false" customHeight="true" outlineLevel="0" collapsed="false">
      <c r="A535" s="2"/>
    </row>
    <row r="536" customFormat="false" ht="21" hidden="false" customHeight="true" outlineLevel="0" collapsed="false">
      <c r="A536" s="2"/>
    </row>
    <row r="537" customFormat="false" ht="21" hidden="false" customHeight="true" outlineLevel="0" collapsed="false">
      <c r="A537" s="2"/>
    </row>
    <row r="538" customFormat="false" ht="21" hidden="false" customHeight="true" outlineLevel="0" collapsed="false">
      <c r="A538" s="2"/>
    </row>
    <row r="539" customFormat="false" ht="21" hidden="false" customHeight="true" outlineLevel="0" collapsed="false">
      <c r="A539" s="2"/>
    </row>
    <row r="540" customFormat="false" ht="21" hidden="false" customHeight="true" outlineLevel="0" collapsed="false">
      <c r="A540" s="2"/>
    </row>
    <row r="541" customFormat="false" ht="21" hidden="false" customHeight="true" outlineLevel="0" collapsed="false">
      <c r="A541" s="2"/>
    </row>
    <row r="542" customFormat="false" ht="21" hidden="false" customHeight="true" outlineLevel="0" collapsed="false">
      <c r="A542" s="2"/>
    </row>
    <row r="543" customFormat="false" ht="21" hidden="false" customHeight="true" outlineLevel="0" collapsed="false">
      <c r="A543" s="2"/>
    </row>
    <row r="544" customFormat="false" ht="21" hidden="false" customHeight="true" outlineLevel="0" collapsed="false">
      <c r="A544" s="2"/>
    </row>
    <row r="545" customFormat="false" ht="21" hidden="false" customHeight="true" outlineLevel="0" collapsed="false">
      <c r="A545" s="2"/>
    </row>
    <row r="546" customFormat="false" ht="21" hidden="false" customHeight="true" outlineLevel="0" collapsed="false">
      <c r="A546" s="2"/>
    </row>
    <row r="547" customFormat="false" ht="21" hidden="false" customHeight="true" outlineLevel="0" collapsed="false">
      <c r="A547" s="2"/>
    </row>
    <row r="548" customFormat="false" ht="21" hidden="false" customHeight="true" outlineLevel="0" collapsed="false">
      <c r="A548" s="2"/>
    </row>
    <row r="549" customFormat="false" ht="21" hidden="false" customHeight="true" outlineLevel="0" collapsed="false">
      <c r="A549" s="2"/>
    </row>
    <row r="550" customFormat="false" ht="21" hidden="false" customHeight="true" outlineLevel="0" collapsed="false">
      <c r="A550" s="2"/>
    </row>
    <row r="551" customFormat="false" ht="21" hidden="false" customHeight="true" outlineLevel="0" collapsed="false">
      <c r="A551" s="2"/>
    </row>
    <row r="552" customFormat="false" ht="21" hidden="false" customHeight="true" outlineLevel="0" collapsed="false">
      <c r="A552" s="2"/>
    </row>
    <row r="553" customFormat="false" ht="21" hidden="false" customHeight="true" outlineLevel="0" collapsed="false">
      <c r="A553" s="2"/>
    </row>
    <row r="554" customFormat="false" ht="21" hidden="false" customHeight="true" outlineLevel="0" collapsed="false">
      <c r="A554" s="2"/>
    </row>
    <row r="555" customFormat="false" ht="21" hidden="false" customHeight="true" outlineLevel="0" collapsed="false">
      <c r="A555" s="2"/>
    </row>
    <row r="556" customFormat="false" ht="21" hidden="false" customHeight="true" outlineLevel="0" collapsed="false">
      <c r="A556" s="2"/>
    </row>
    <row r="557" customFormat="false" ht="21" hidden="false" customHeight="true" outlineLevel="0" collapsed="false">
      <c r="A557" s="2"/>
    </row>
    <row r="558" customFormat="false" ht="21" hidden="false" customHeight="true" outlineLevel="0" collapsed="false">
      <c r="A558" s="2"/>
    </row>
    <row r="559" customFormat="false" ht="21" hidden="false" customHeight="true" outlineLevel="0" collapsed="false">
      <c r="A559" s="2"/>
    </row>
    <row r="560" customFormat="false" ht="21" hidden="false" customHeight="true" outlineLevel="0" collapsed="false">
      <c r="A560" s="2"/>
    </row>
    <row r="561" customFormat="false" ht="21" hidden="false" customHeight="true" outlineLevel="0" collapsed="false">
      <c r="A561" s="2"/>
    </row>
    <row r="562" customFormat="false" ht="21" hidden="false" customHeight="true" outlineLevel="0" collapsed="false">
      <c r="A562" s="2"/>
    </row>
    <row r="563" customFormat="false" ht="21" hidden="false" customHeight="true" outlineLevel="0" collapsed="false">
      <c r="A563" s="2"/>
    </row>
    <row r="564" customFormat="false" ht="21" hidden="false" customHeight="true" outlineLevel="0" collapsed="false">
      <c r="A564" s="2"/>
    </row>
    <row r="565" customFormat="false" ht="21" hidden="false" customHeight="true" outlineLevel="0" collapsed="false">
      <c r="A565" s="2"/>
    </row>
    <row r="566" customFormat="false" ht="21" hidden="false" customHeight="true" outlineLevel="0" collapsed="false">
      <c r="A566" s="2"/>
    </row>
    <row r="567" customFormat="false" ht="21" hidden="false" customHeight="true" outlineLevel="0" collapsed="false">
      <c r="A567" s="2"/>
    </row>
    <row r="568" customFormat="false" ht="21" hidden="false" customHeight="true" outlineLevel="0" collapsed="false">
      <c r="A568" s="2"/>
    </row>
    <row r="569" customFormat="false" ht="21" hidden="false" customHeight="true" outlineLevel="0" collapsed="false">
      <c r="A569" s="2"/>
    </row>
    <row r="570" customFormat="false" ht="21" hidden="false" customHeight="true" outlineLevel="0" collapsed="false">
      <c r="A570" s="2"/>
    </row>
    <row r="571" customFormat="false" ht="21" hidden="false" customHeight="true" outlineLevel="0" collapsed="false">
      <c r="A571" s="2"/>
    </row>
    <row r="572" customFormat="false" ht="21" hidden="false" customHeight="true" outlineLevel="0" collapsed="false">
      <c r="A572" s="2"/>
    </row>
    <row r="573" customFormat="false" ht="21" hidden="false" customHeight="true" outlineLevel="0" collapsed="false">
      <c r="A573" s="2"/>
    </row>
    <row r="574" customFormat="false" ht="21" hidden="false" customHeight="true" outlineLevel="0" collapsed="false">
      <c r="A574" s="2"/>
    </row>
    <row r="575" customFormat="false" ht="21" hidden="false" customHeight="true" outlineLevel="0" collapsed="false">
      <c r="A575" s="2"/>
    </row>
    <row r="576" customFormat="false" ht="21" hidden="false" customHeight="true" outlineLevel="0" collapsed="false">
      <c r="A576" s="2"/>
    </row>
    <row r="577" customFormat="false" ht="21" hidden="false" customHeight="true" outlineLevel="0" collapsed="false">
      <c r="A577" s="2"/>
    </row>
    <row r="578" customFormat="false" ht="21" hidden="false" customHeight="true" outlineLevel="0" collapsed="false">
      <c r="A578" s="2"/>
    </row>
    <row r="579" customFormat="false" ht="21" hidden="false" customHeight="true" outlineLevel="0" collapsed="false">
      <c r="A579" s="2"/>
    </row>
    <row r="580" customFormat="false" ht="21" hidden="false" customHeight="true" outlineLevel="0" collapsed="false">
      <c r="A580" s="2"/>
    </row>
    <row r="581" customFormat="false" ht="21" hidden="false" customHeight="true" outlineLevel="0" collapsed="false">
      <c r="A581" s="2"/>
    </row>
    <row r="582" customFormat="false" ht="21" hidden="false" customHeight="true" outlineLevel="0" collapsed="false">
      <c r="A582" s="2"/>
    </row>
    <row r="583" customFormat="false" ht="21" hidden="false" customHeight="true" outlineLevel="0" collapsed="false">
      <c r="A583" s="2"/>
    </row>
    <row r="584" customFormat="false" ht="21" hidden="false" customHeight="true" outlineLevel="0" collapsed="false">
      <c r="A584" s="2"/>
    </row>
    <row r="585" customFormat="false" ht="21" hidden="false" customHeight="true" outlineLevel="0" collapsed="false">
      <c r="A585" s="2"/>
    </row>
    <row r="586" customFormat="false" ht="21" hidden="false" customHeight="true" outlineLevel="0" collapsed="false">
      <c r="A586" s="2"/>
    </row>
    <row r="587" customFormat="false" ht="21" hidden="false" customHeight="true" outlineLevel="0" collapsed="false">
      <c r="A587" s="2"/>
    </row>
    <row r="588" customFormat="false" ht="21" hidden="false" customHeight="true" outlineLevel="0" collapsed="false">
      <c r="A588" s="2"/>
    </row>
    <row r="589" customFormat="false" ht="21" hidden="false" customHeight="true" outlineLevel="0" collapsed="false">
      <c r="A589" s="2"/>
    </row>
    <row r="590" customFormat="false" ht="21" hidden="false" customHeight="true" outlineLevel="0" collapsed="false">
      <c r="A590" s="2"/>
    </row>
    <row r="591" customFormat="false" ht="21" hidden="false" customHeight="true" outlineLevel="0" collapsed="false">
      <c r="A591" s="2"/>
    </row>
    <row r="592" customFormat="false" ht="21" hidden="false" customHeight="true" outlineLevel="0" collapsed="false">
      <c r="A592" s="2"/>
    </row>
    <row r="593" customFormat="false" ht="21" hidden="false" customHeight="true" outlineLevel="0" collapsed="false">
      <c r="A593" s="2"/>
    </row>
    <row r="594" customFormat="false" ht="21" hidden="false" customHeight="true" outlineLevel="0" collapsed="false">
      <c r="A594" s="2"/>
    </row>
    <row r="595" customFormat="false" ht="21" hidden="false" customHeight="true" outlineLevel="0" collapsed="false">
      <c r="A595" s="2"/>
    </row>
    <row r="596" customFormat="false" ht="21" hidden="false" customHeight="true" outlineLevel="0" collapsed="false">
      <c r="A596" s="2"/>
    </row>
    <row r="597" customFormat="false" ht="21" hidden="false" customHeight="true" outlineLevel="0" collapsed="false">
      <c r="A597" s="2"/>
    </row>
    <row r="598" customFormat="false" ht="21" hidden="false" customHeight="true" outlineLevel="0" collapsed="false">
      <c r="A598" s="2"/>
    </row>
    <row r="599" customFormat="false" ht="21" hidden="false" customHeight="true" outlineLevel="0" collapsed="false">
      <c r="A599" s="2"/>
    </row>
    <row r="600" customFormat="false" ht="21" hidden="false" customHeight="true" outlineLevel="0" collapsed="false">
      <c r="A600" s="2"/>
    </row>
    <row r="601" customFormat="false" ht="21" hidden="false" customHeight="true" outlineLevel="0" collapsed="false">
      <c r="A601" s="2"/>
    </row>
    <row r="602" customFormat="false" ht="21" hidden="false" customHeight="true" outlineLevel="0" collapsed="false">
      <c r="A602" s="2"/>
    </row>
    <row r="603" customFormat="false" ht="21" hidden="false" customHeight="true" outlineLevel="0" collapsed="false">
      <c r="A603" s="2"/>
    </row>
    <row r="604" customFormat="false" ht="21" hidden="false" customHeight="true" outlineLevel="0" collapsed="false">
      <c r="A604" s="2"/>
    </row>
    <row r="605" customFormat="false" ht="21" hidden="false" customHeight="true" outlineLevel="0" collapsed="false">
      <c r="A605" s="2"/>
    </row>
    <row r="606" customFormat="false" ht="21" hidden="false" customHeight="true" outlineLevel="0" collapsed="false">
      <c r="A606" s="2"/>
    </row>
    <row r="607" customFormat="false" ht="21" hidden="false" customHeight="true" outlineLevel="0" collapsed="false">
      <c r="A607" s="2"/>
    </row>
    <row r="608" customFormat="false" ht="21" hidden="false" customHeight="true" outlineLevel="0" collapsed="false">
      <c r="A608" s="2"/>
    </row>
    <row r="609" customFormat="false" ht="21" hidden="false" customHeight="true" outlineLevel="0" collapsed="false">
      <c r="A609" s="2"/>
    </row>
    <row r="610" customFormat="false" ht="21" hidden="false" customHeight="true" outlineLevel="0" collapsed="false">
      <c r="A610" s="2"/>
    </row>
    <row r="611" customFormat="false" ht="21" hidden="false" customHeight="true" outlineLevel="0" collapsed="false">
      <c r="A611" s="2"/>
    </row>
    <row r="612" customFormat="false" ht="21" hidden="false" customHeight="true" outlineLevel="0" collapsed="false">
      <c r="A612" s="2"/>
    </row>
    <row r="613" customFormat="false" ht="21" hidden="false" customHeight="true" outlineLevel="0" collapsed="false">
      <c r="A613" s="2"/>
    </row>
    <row r="614" customFormat="false" ht="21" hidden="false" customHeight="true" outlineLevel="0" collapsed="false">
      <c r="A614" s="2"/>
    </row>
    <row r="615" customFormat="false" ht="21" hidden="false" customHeight="true" outlineLevel="0" collapsed="false">
      <c r="A615" s="2"/>
    </row>
    <row r="616" customFormat="false" ht="21" hidden="false" customHeight="true" outlineLevel="0" collapsed="false">
      <c r="A616" s="2"/>
    </row>
    <row r="617" customFormat="false" ht="21" hidden="false" customHeight="true" outlineLevel="0" collapsed="false">
      <c r="A617" s="2"/>
    </row>
    <row r="618" customFormat="false" ht="21" hidden="false" customHeight="true" outlineLevel="0" collapsed="false">
      <c r="A618" s="2"/>
    </row>
    <row r="619" customFormat="false" ht="21" hidden="false" customHeight="true" outlineLevel="0" collapsed="false">
      <c r="A619" s="2"/>
    </row>
    <row r="620" customFormat="false" ht="21" hidden="false" customHeight="true" outlineLevel="0" collapsed="false">
      <c r="A620" s="2"/>
    </row>
    <row r="621" customFormat="false" ht="21" hidden="false" customHeight="true" outlineLevel="0" collapsed="false">
      <c r="A621" s="2"/>
    </row>
    <row r="622" customFormat="false" ht="21" hidden="false" customHeight="true" outlineLevel="0" collapsed="false">
      <c r="A622" s="2"/>
    </row>
    <row r="623" customFormat="false" ht="21" hidden="false" customHeight="true" outlineLevel="0" collapsed="false">
      <c r="A623" s="2"/>
    </row>
    <row r="624" customFormat="false" ht="21" hidden="false" customHeight="true" outlineLevel="0" collapsed="false">
      <c r="A624" s="2"/>
    </row>
    <row r="625" customFormat="false" ht="21" hidden="false" customHeight="true" outlineLevel="0" collapsed="false">
      <c r="A625" s="2"/>
    </row>
    <row r="626" customFormat="false" ht="21" hidden="false" customHeight="true" outlineLevel="0" collapsed="false">
      <c r="A626" s="2"/>
    </row>
    <row r="627" customFormat="false" ht="21" hidden="false" customHeight="true" outlineLevel="0" collapsed="false">
      <c r="A627" s="2"/>
    </row>
    <row r="628" customFormat="false" ht="21" hidden="false" customHeight="true" outlineLevel="0" collapsed="false">
      <c r="A628" s="2"/>
    </row>
    <row r="629" customFormat="false" ht="21" hidden="false" customHeight="true" outlineLevel="0" collapsed="false">
      <c r="A629" s="2"/>
    </row>
    <row r="630" customFormat="false" ht="21" hidden="false" customHeight="true" outlineLevel="0" collapsed="false">
      <c r="A630" s="2"/>
    </row>
    <row r="631" customFormat="false" ht="21" hidden="false" customHeight="true" outlineLevel="0" collapsed="false">
      <c r="A631" s="2"/>
    </row>
    <row r="632" customFormat="false" ht="21" hidden="false" customHeight="true" outlineLevel="0" collapsed="false">
      <c r="A632" s="2"/>
    </row>
    <row r="633" customFormat="false" ht="21" hidden="false" customHeight="true" outlineLevel="0" collapsed="false">
      <c r="A633" s="2"/>
    </row>
    <row r="634" customFormat="false" ht="21" hidden="false" customHeight="true" outlineLevel="0" collapsed="false">
      <c r="A634" s="2"/>
    </row>
    <row r="635" customFormat="false" ht="21" hidden="false" customHeight="true" outlineLevel="0" collapsed="false">
      <c r="A635" s="2"/>
    </row>
    <row r="636" customFormat="false" ht="21" hidden="false" customHeight="true" outlineLevel="0" collapsed="false">
      <c r="A636" s="2"/>
    </row>
    <row r="637" customFormat="false" ht="21" hidden="false" customHeight="true" outlineLevel="0" collapsed="false">
      <c r="A637" s="2"/>
    </row>
    <row r="638" customFormat="false" ht="21" hidden="false" customHeight="true" outlineLevel="0" collapsed="false">
      <c r="A638" s="2"/>
    </row>
    <row r="639" customFormat="false" ht="21" hidden="false" customHeight="true" outlineLevel="0" collapsed="false">
      <c r="A639" s="2"/>
    </row>
    <row r="640" customFormat="false" ht="21" hidden="false" customHeight="true" outlineLevel="0" collapsed="false">
      <c r="A640" s="2"/>
    </row>
    <row r="641" customFormat="false" ht="21" hidden="false" customHeight="true" outlineLevel="0" collapsed="false">
      <c r="A641" s="2"/>
    </row>
    <row r="642" customFormat="false" ht="21" hidden="false" customHeight="true" outlineLevel="0" collapsed="false">
      <c r="A642" s="2"/>
    </row>
    <row r="643" customFormat="false" ht="21" hidden="false" customHeight="true" outlineLevel="0" collapsed="false">
      <c r="A643" s="2"/>
    </row>
    <row r="644" customFormat="false" ht="21" hidden="false" customHeight="true" outlineLevel="0" collapsed="false">
      <c r="A644" s="2"/>
    </row>
    <row r="645" customFormat="false" ht="21" hidden="false" customHeight="true" outlineLevel="0" collapsed="false">
      <c r="A645" s="2"/>
    </row>
    <row r="646" customFormat="false" ht="21" hidden="false" customHeight="true" outlineLevel="0" collapsed="false">
      <c r="A646" s="2"/>
    </row>
    <row r="647" customFormat="false" ht="21" hidden="false" customHeight="true" outlineLevel="0" collapsed="false">
      <c r="A647" s="2"/>
    </row>
    <row r="648" customFormat="false" ht="21" hidden="false" customHeight="true" outlineLevel="0" collapsed="false">
      <c r="A648" s="2"/>
    </row>
    <row r="649" customFormat="false" ht="21" hidden="false" customHeight="true" outlineLevel="0" collapsed="false">
      <c r="A649" s="2"/>
    </row>
    <row r="650" customFormat="false" ht="21" hidden="false" customHeight="true" outlineLevel="0" collapsed="false">
      <c r="A650" s="2"/>
    </row>
    <row r="651" customFormat="false" ht="21" hidden="false" customHeight="true" outlineLevel="0" collapsed="false">
      <c r="A651" s="2"/>
    </row>
    <row r="652" customFormat="false" ht="21" hidden="false" customHeight="true" outlineLevel="0" collapsed="false">
      <c r="A652" s="2"/>
    </row>
    <row r="653" customFormat="false" ht="21" hidden="false" customHeight="true" outlineLevel="0" collapsed="false">
      <c r="A653" s="2"/>
    </row>
    <row r="654" customFormat="false" ht="21" hidden="false" customHeight="true" outlineLevel="0" collapsed="false">
      <c r="A654" s="2"/>
    </row>
    <row r="655" customFormat="false" ht="21" hidden="false" customHeight="true" outlineLevel="0" collapsed="false">
      <c r="A655" s="2"/>
    </row>
    <row r="656" customFormat="false" ht="21" hidden="false" customHeight="true" outlineLevel="0" collapsed="false">
      <c r="A656" s="2"/>
    </row>
    <row r="657" customFormat="false" ht="21" hidden="false" customHeight="true" outlineLevel="0" collapsed="false">
      <c r="A657" s="2"/>
    </row>
    <row r="658" customFormat="false" ht="21" hidden="false" customHeight="true" outlineLevel="0" collapsed="false">
      <c r="A658" s="2"/>
    </row>
    <row r="659" customFormat="false" ht="21" hidden="false" customHeight="true" outlineLevel="0" collapsed="false">
      <c r="A659" s="2"/>
    </row>
    <row r="660" customFormat="false" ht="21" hidden="false" customHeight="true" outlineLevel="0" collapsed="false">
      <c r="A660" s="2"/>
    </row>
    <row r="661" customFormat="false" ht="21" hidden="false" customHeight="true" outlineLevel="0" collapsed="false">
      <c r="A661" s="2"/>
    </row>
    <row r="662" customFormat="false" ht="21" hidden="false" customHeight="true" outlineLevel="0" collapsed="false">
      <c r="A662" s="2"/>
    </row>
    <row r="663" customFormat="false" ht="21" hidden="false" customHeight="true" outlineLevel="0" collapsed="false">
      <c r="A663" s="2"/>
    </row>
    <row r="664" customFormat="false" ht="21" hidden="false" customHeight="true" outlineLevel="0" collapsed="false">
      <c r="A664" s="2"/>
    </row>
    <row r="665" customFormat="false" ht="21" hidden="false" customHeight="true" outlineLevel="0" collapsed="false">
      <c r="A665" s="2"/>
    </row>
    <row r="666" customFormat="false" ht="21" hidden="false" customHeight="true" outlineLevel="0" collapsed="false">
      <c r="A666" s="2"/>
    </row>
    <row r="667" customFormat="false" ht="21" hidden="false" customHeight="true" outlineLevel="0" collapsed="false">
      <c r="A667" s="2"/>
    </row>
    <row r="668" customFormat="false" ht="21" hidden="false" customHeight="true" outlineLevel="0" collapsed="false">
      <c r="A668" s="2"/>
    </row>
    <row r="669" customFormat="false" ht="21" hidden="false" customHeight="true" outlineLevel="0" collapsed="false">
      <c r="A669" s="2"/>
    </row>
    <row r="670" customFormat="false" ht="21" hidden="false" customHeight="true" outlineLevel="0" collapsed="false">
      <c r="A670" s="2"/>
    </row>
    <row r="671" customFormat="false" ht="21" hidden="false" customHeight="true" outlineLevel="0" collapsed="false">
      <c r="A671" s="2"/>
    </row>
    <row r="672" customFormat="false" ht="21" hidden="false" customHeight="true" outlineLevel="0" collapsed="false">
      <c r="A672" s="2"/>
    </row>
    <row r="673" customFormat="false" ht="21" hidden="false" customHeight="true" outlineLevel="0" collapsed="false">
      <c r="A673" s="2"/>
    </row>
    <row r="674" customFormat="false" ht="21" hidden="false" customHeight="true" outlineLevel="0" collapsed="false">
      <c r="A674" s="2"/>
    </row>
    <row r="675" customFormat="false" ht="21" hidden="false" customHeight="true" outlineLevel="0" collapsed="false">
      <c r="A675" s="2"/>
    </row>
    <row r="676" customFormat="false" ht="21" hidden="false" customHeight="true" outlineLevel="0" collapsed="false">
      <c r="A676" s="2"/>
    </row>
    <row r="677" customFormat="false" ht="21" hidden="false" customHeight="true" outlineLevel="0" collapsed="false">
      <c r="A677" s="2"/>
    </row>
    <row r="678" customFormat="false" ht="21" hidden="false" customHeight="true" outlineLevel="0" collapsed="false">
      <c r="A678" s="2"/>
    </row>
    <row r="679" customFormat="false" ht="21" hidden="false" customHeight="true" outlineLevel="0" collapsed="false">
      <c r="A679" s="2"/>
    </row>
    <row r="680" customFormat="false" ht="21" hidden="false" customHeight="true" outlineLevel="0" collapsed="false">
      <c r="A680" s="2"/>
    </row>
    <row r="681" customFormat="false" ht="21" hidden="false" customHeight="true" outlineLevel="0" collapsed="false">
      <c r="A681" s="2"/>
    </row>
    <row r="682" customFormat="false" ht="21" hidden="false" customHeight="true" outlineLevel="0" collapsed="false">
      <c r="A682" s="2"/>
    </row>
    <row r="683" customFormat="false" ht="21" hidden="false" customHeight="true" outlineLevel="0" collapsed="false">
      <c r="A683" s="2"/>
    </row>
    <row r="684" customFormat="false" ht="21" hidden="false" customHeight="true" outlineLevel="0" collapsed="false">
      <c r="A684" s="2"/>
    </row>
    <row r="685" customFormat="false" ht="21" hidden="false" customHeight="true" outlineLevel="0" collapsed="false">
      <c r="A685" s="2"/>
    </row>
    <row r="686" customFormat="false" ht="21" hidden="false" customHeight="true" outlineLevel="0" collapsed="false">
      <c r="A686" s="2"/>
    </row>
    <row r="687" customFormat="false" ht="21" hidden="false" customHeight="true" outlineLevel="0" collapsed="false">
      <c r="A687" s="2"/>
    </row>
    <row r="688" customFormat="false" ht="21" hidden="false" customHeight="true" outlineLevel="0" collapsed="false">
      <c r="A688" s="2"/>
    </row>
    <row r="689" customFormat="false" ht="21" hidden="false" customHeight="true" outlineLevel="0" collapsed="false">
      <c r="A689" s="2"/>
    </row>
    <row r="690" customFormat="false" ht="21" hidden="false" customHeight="true" outlineLevel="0" collapsed="false">
      <c r="A690" s="2"/>
    </row>
    <row r="691" customFormat="false" ht="21" hidden="false" customHeight="true" outlineLevel="0" collapsed="false">
      <c r="A691" s="2"/>
    </row>
    <row r="692" customFormat="false" ht="21" hidden="false" customHeight="true" outlineLevel="0" collapsed="false">
      <c r="A692" s="2"/>
    </row>
    <row r="693" customFormat="false" ht="21" hidden="false" customHeight="true" outlineLevel="0" collapsed="false">
      <c r="A693" s="2"/>
    </row>
    <row r="694" customFormat="false" ht="21" hidden="false" customHeight="true" outlineLevel="0" collapsed="false">
      <c r="A694" s="2"/>
    </row>
    <row r="695" customFormat="false" ht="21" hidden="false" customHeight="true" outlineLevel="0" collapsed="false">
      <c r="A695" s="2"/>
    </row>
    <row r="696" customFormat="false" ht="21" hidden="false" customHeight="true" outlineLevel="0" collapsed="false">
      <c r="A696" s="2"/>
    </row>
    <row r="697" customFormat="false" ht="21" hidden="false" customHeight="true" outlineLevel="0" collapsed="false">
      <c r="A697" s="2"/>
    </row>
    <row r="698" customFormat="false" ht="21" hidden="false" customHeight="true" outlineLevel="0" collapsed="false">
      <c r="A698" s="2"/>
    </row>
    <row r="699" customFormat="false" ht="21" hidden="false" customHeight="true" outlineLevel="0" collapsed="false">
      <c r="A699" s="2"/>
    </row>
    <row r="700" customFormat="false" ht="21" hidden="false" customHeight="true" outlineLevel="0" collapsed="false">
      <c r="A700" s="2"/>
    </row>
    <row r="701" customFormat="false" ht="21" hidden="false" customHeight="true" outlineLevel="0" collapsed="false">
      <c r="A701" s="2"/>
    </row>
    <row r="702" customFormat="false" ht="21" hidden="false" customHeight="true" outlineLevel="0" collapsed="false">
      <c r="A702" s="2"/>
    </row>
    <row r="703" customFormat="false" ht="21" hidden="false" customHeight="true" outlineLevel="0" collapsed="false">
      <c r="A703" s="2"/>
    </row>
    <row r="704" customFormat="false" ht="21" hidden="false" customHeight="true" outlineLevel="0" collapsed="false">
      <c r="A704" s="2"/>
    </row>
    <row r="705" customFormat="false" ht="21" hidden="false" customHeight="true" outlineLevel="0" collapsed="false">
      <c r="A705" s="2"/>
    </row>
    <row r="706" customFormat="false" ht="21" hidden="false" customHeight="true" outlineLevel="0" collapsed="false">
      <c r="A706" s="2"/>
    </row>
    <row r="707" customFormat="false" ht="21" hidden="false" customHeight="true" outlineLevel="0" collapsed="false">
      <c r="A707" s="2"/>
    </row>
    <row r="708" customFormat="false" ht="21" hidden="false" customHeight="true" outlineLevel="0" collapsed="false">
      <c r="A708" s="2"/>
    </row>
    <row r="709" customFormat="false" ht="21" hidden="false" customHeight="true" outlineLevel="0" collapsed="false">
      <c r="A709" s="2"/>
    </row>
    <row r="710" customFormat="false" ht="21" hidden="false" customHeight="true" outlineLevel="0" collapsed="false">
      <c r="A710" s="2"/>
    </row>
    <row r="711" customFormat="false" ht="21" hidden="false" customHeight="true" outlineLevel="0" collapsed="false">
      <c r="A711" s="2"/>
    </row>
    <row r="712" customFormat="false" ht="21" hidden="false" customHeight="true" outlineLevel="0" collapsed="false">
      <c r="A712" s="2"/>
    </row>
    <row r="713" customFormat="false" ht="21" hidden="false" customHeight="true" outlineLevel="0" collapsed="false">
      <c r="A713" s="2"/>
    </row>
    <row r="714" customFormat="false" ht="21" hidden="false" customHeight="true" outlineLevel="0" collapsed="false">
      <c r="A714" s="2"/>
    </row>
    <row r="715" customFormat="false" ht="21" hidden="false" customHeight="true" outlineLevel="0" collapsed="false">
      <c r="A715" s="2"/>
    </row>
    <row r="716" customFormat="false" ht="21" hidden="false" customHeight="true" outlineLevel="0" collapsed="false">
      <c r="A716" s="2"/>
    </row>
    <row r="717" customFormat="false" ht="21" hidden="false" customHeight="true" outlineLevel="0" collapsed="false">
      <c r="A717" s="2"/>
    </row>
    <row r="718" customFormat="false" ht="21" hidden="false" customHeight="true" outlineLevel="0" collapsed="false">
      <c r="A718" s="2"/>
    </row>
    <row r="719" customFormat="false" ht="21" hidden="false" customHeight="true" outlineLevel="0" collapsed="false">
      <c r="A719" s="2"/>
    </row>
    <row r="720" customFormat="false" ht="21" hidden="false" customHeight="true" outlineLevel="0" collapsed="false">
      <c r="A720" s="2"/>
    </row>
    <row r="721" customFormat="false" ht="21" hidden="false" customHeight="true" outlineLevel="0" collapsed="false">
      <c r="A721" s="2"/>
    </row>
    <row r="722" customFormat="false" ht="21" hidden="false" customHeight="true" outlineLevel="0" collapsed="false">
      <c r="A722" s="2"/>
    </row>
    <row r="723" customFormat="false" ht="21" hidden="false" customHeight="true" outlineLevel="0" collapsed="false">
      <c r="A723" s="2"/>
    </row>
    <row r="724" customFormat="false" ht="21" hidden="false" customHeight="true" outlineLevel="0" collapsed="false">
      <c r="A724" s="2"/>
    </row>
    <row r="725" customFormat="false" ht="21" hidden="false" customHeight="true" outlineLevel="0" collapsed="false">
      <c r="A725" s="2"/>
    </row>
    <row r="726" customFormat="false" ht="21" hidden="false" customHeight="true" outlineLevel="0" collapsed="false">
      <c r="A726" s="2"/>
    </row>
    <row r="727" customFormat="false" ht="21" hidden="false" customHeight="true" outlineLevel="0" collapsed="false">
      <c r="A727" s="2"/>
    </row>
    <row r="728" customFormat="false" ht="21" hidden="false" customHeight="true" outlineLevel="0" collapsed="false">
      <c r="A728" s="2"/>
    </row>
    <row r="729" customFormat="false" ht="21" hidden="false" customHeight="true" outlineLevel="0" collapsed="false">
      <c r="A729" s="2"/>
    </row>
    <row r="730" customFormat="false" ht="21" hidden="false" customHeight="true" outlineLevel="0" collapsed="false">
      <c r="A730" s="2"/>
    </row>
    <row r="731" customFormat="false" ht="21" hidden="false" customHeight="true" outlineLevel="0" collapsed="false">
      <c r="A731" s="2"/>
    </row>
    <row r="732" customFormat="false" ht="21" hidden="false" customHeight="true" outlineLevel="0" collapsed="false">
      <c r="A732" s="2"/>
    </row>
    <row r="733" customFormat="false" ht="21" hidden="false" customHeight="true" outlineLevel="0" collapsed="false">
      <c r="A733" s="2"/>
    </row>
    <row r="734" customFormat="false" ht="21" hidden="false" customHeight="true" outlineLevel="0" collapsed="false">
      <c r="A734" s="2"/>
    </row>
    <row r="735" customFormat="false" ht="21" hidden="false" customHeight="true" outlineLevel="0" collapsed="false">
      <c r="A735" s="2"/>
    </row>
    <row r="736" customFormat="false" ht="21" hidden="false" customHeight="true" outlineLevel="0" collapsed="false">
      <c r="A736" s="2"/>
    </row>
    <row r="737" customFormat="false" ht="21" hidden="false" customHeight="true" outlineLevel="0" collapsed="false">
      <c r="A737" s="2"/>
    </row>
    <row r="738" customFormat="false" ht="21" hidden="false" customHeight="true" outlineLevel="0" collapsed="false">
      <c r="A738" s="2"/>
    </row>
    <row r="739" customFormat="false" ht="21" hidden="false" customHeight="true" outlineLevel="0" collapsed="false">
      <c r="A739" s="2"/>
    </row>
    <row r="740" customFormat="false" ht="21" hidden="false" customHeight="true" outlineLevel="0" collapsed="false">
      <c r="A740" s="2"/>
    </row>
    <row r="741" customFormat="false" ht="21" hidden="false" customHeight="true" outlineLevel="0" collapsed="false">
      <c r="A741" s="2"/>
    </row>
    <row r="742" customFormat="false" ht="21" hidden="false" customHeight="true" outlineLevel="0" collapsed="false">
      <c r="A742" s="2"/>
    </row>
    <row r="743" customFormat="false" ht="21" hidden="false" customHeight="true" outlineLevel="0" collapsed="false">
      <c r="A743" s="2"/>
    </row>
    <row r="744" customFormat="false" ht="21" hidden="false" customHeight="true" outlineLevel="0" collapsed="false">
      <c r="A744" s="2"/>
    </row>
    <row r="745" customFormat="false" ht="21" hidden="false" customHeight="true" outlineLevel="0" collapsed="false">
      <c r="A745" s="2"/>
    </row>
    <row r="746" customFormat="false" ht="21" hidden="false" customHeight="true" outlineLevel="0" collapsed="false">
      <c r="A746" s="2"/>
    </row>
    <row r="747" customFormat="false" ht="21" hidden="false" customHeight="true" outlineLevel="0" collapsed="false">
      <c r="A747" s="2"/>
    </row>
    <row r="748" customFormat="false" ht="21" hidden="false" customHeight="true" outlineLevel="0" collapsed="false">
      <c r="A748" s="2"/>
    </row>
    <row r="749" customFormat="false" ht="21" hidden="false" customHeight="true" outlineLevel="0" collapsed="false">
      <c r="A749" s="2"/>
    </row>
    <row r="750" customFormat="false" ht="21" hidden="false" customHeight="true" outlineLevel="0" collapsed="false">
      <c r="A750" s="2"/>
    </row>
    <row r="751" customFormat="false" ht="21" hidden="false" customHeight="true" outlineLevel="0" collapsed="false">
      <c r="A751" s="2"/>
    </row>
    <row r="752" customFormat="false" ht="21" hidden="false" customHeight="true" outlineLevel="0" collapsed="false">
      <c r="A752" s="2"/>
    </row>
    <row r="753" customFormat="false" ht="21" hidden="false" customHeight="true" outlineLevel="0" collapsed="false">
      <c r="A753" s="2"/>
    </row>
    <row r="754" customFormat="false" ht="21" hidden="false" customHeight="true" outlineLevel="0" collapsed="false">
      <c r="A754" s="2"/>
    </row>
    <row r="755" customFormat="false" ht="21" hidden="false" customHeight="true" outlineLevel="0" collapsed="false">
      <c r="A755" s="2"/>
    </row>
    <row r="756" customFormat="false" ht="21" hidden="false" customHeight="true" outlineLevel="0" collapsed="false">
      <c r="A756" s="2"/>
    </row>
    <row r="757" customFormat="false" ht="21" hidden="false" customHeight="true" outlineLevel="0" collapsed="false">
      <c r="A757" s="2"/>
    </row>
    <row r="758" customFormat="false" ht="21" hidden="false" customHeight="true" outlineLevel="0" collapsed="false">
      <c r="A758" s="2"/>
    </row>
    <row r="759" customFormat="false" ht="21" hidden="false" customHeight="true" outlineLevel="0" collapsed="false">
      <c r="A759" s="2"/>
    </row>
    <row r="760" customFormat="false" ht="21" hidden="false" customHeight="true" outlineLevel="0" collapsed="false">
      <c r="A760" s="2"/>
    </row>
    <row r="761" customFormat="false" ht="21" hidden="false" customHeight="true" outlineLevel="0" collapsed="false">
      <c r="A761" s="2"/>
    </row>
    <row r="762" customFormat="false" ht="21" hidden="false" customHeight="true" outlineLevel="0" collapsed="false">
      <c r="A762" s="2"/>
    </row>
    <row r="763" customFormat="false" ht="21" hidden="false" customHeight="true" outlineLevel="0" collapsed="false">
      <c r="A763" s="2"/>
    </row>
    <row r="764" customFormat="false" ht="21" hidden="false" customHeight="true" outlineLevel="0" collapsed="false">
      <c r="A764" s="2"/>
    </row>
    <row r="765" customFormat="false" ht="21" hidden="false" customHeight="true" outlineLevel="0" collapsed="false">
      <c r="A765" s="2"/>
    </row>
    <row r="766" customFormat="false" ht="21" hidden="false" customHeight="true" outlineLevel="0" collapsed="false">
      <c r="A766" s="2"/>
    </row>
    <row r="767" customFormat="false" ht="21" hidden="false" customHeight="true" outlineLevel="0" collapsed="false">
      <c r="A767" s="2"/>
    </row>
    <row r="768" customFormat="false" ht="21" hidden="false" customHeight="true" outlineLevel="0" collapsed="false">
      <c r="A768" s="2"/>
    </row>
    <row r="769" customFormat="false" ht="21" hidden="false" customHeight="true" outlineLevel="0" collapsed="false">
      <c r="A769" s="2"/>
    </row>
    <row r="770" customFormat="false" ht="21" hidden="false" customHeight="true" outlineLevel="0" collapsed="false">
      <c r="A770" s="2"/>
    </row>
    <row r="771" customFormat="false" ht="21" hidden="false" customHeight="true" outlineLevel="0" collapsed="false">
      <c r="A771" s="2"/>
    </row>
    <row r="772" customFormat="false" ht="21" hidden="false" customHeight="true" outlineLevel="0" collapsed="false">
      <c r="A772" s="2"/>
    </row>
    <row r="773" customFormat="false" ht="21" hidden="false" customHeight="true" outlineLevel="0" collapsed="false">
      <c r="A773" s="2"/>
    </row>
    <row r="774" customFormat="false" ht="21" hidden="false" customHeight="true" outlineLevel="0" collapsed="false">
      <c r="A774" s="2"/>
    </row>
    <row r="775" customFormat="false" ht="21" hidden="false" customHeight="true" outlineLevel="0" collapsed="false">
      <c r="A775" s="2"/>
    </row>
    <row r="776" customFormat="false" ht="21" hidden="false" customHeight="true" outlineLevel="0" collapsed="false">
      <c r="A776" s="2"/>
    </row>
    <row r="777" customFormat="false" ht="21" hidden="false" customHeight="true" outlineLevel="0" collapsed="false">
      <c r="A777" s="2"/>
    </row>
    <row r="778" customFormat="false" ht="21" hidden="false" customHeight="true" outlineLevel="0" collapsed="false">
      <c r="A778" s="2"/>
    </row>
    <row r="779" customFormat="false" ht="21" hidden="false" customHeight="true" outlineLevel="0" collapsed="false">
      <c r="A779" s="2"/>
    </row>
    <row r="780" customFormat="false" ht="21" hidden="false" customHeight="true" outlineLevel="0" collapsed="false">
      <c r="A780" s="2"/>
    </row>
    <row r="781" customFormat="false" ht="21" hidden="false" customHeight="true" outlineLevel="0" collapsed="false">
      <c r="A781" s="2"/>
    </row>
    <row r="782" customFormat="false" ht="21" hidden="false" customHeight="true" outlineLevel="0" collapsed="false">
      <c r="A782" s="2"/>
    </row>
    <row r="783" customFormat="false" ht="21" hidden="false" customHeight="true" outlineLevel="0" collapsed="false">
      <c r="A783" s="2"/>
    </row>
    <row r="784" customFormat="false" ht="21" hidden="false" customHeight="true" outlineLevel="0" collapsed="false">
      <c r="A784" s="2"/>
    </row>
    <row r="785" customFormat="false" ht="21" hidden="false" customHeight="true" outlineLevel="0" collapsed="false">
      <c r="A785" s="2"/>
    </row>
    <row r="786" customFormat="false" ht="21" hidden="false" customHeight="true" outlineLevel="0" collapsed="false">
      <c r="A786" s="2"/>
    </row>
    <row r="787" customFormat="false" ht="21" hidden="false" customHeight="true" outlineLevel="0" collapsed="false">
      <c r="A787" s="2"/>
    </row>
    <row r="788" customFormat="false" ht="21" hidden="false" customHeight="true" outlineLevel="0" collapsed="false">
      <c r="A788" s="2"/>
    </row>
    <row r="789" customFormat="false" ht="21" hidden="false" customHeight="true" outlineLevel="0" collapsed="false">
      <c r="A789" s="2"/>
    </row>
    <row r="790" customFormat="false" ht="21" hidden="false" customHeight="true" outlineLevel="0" collapsed="false">
      <c r="A790" s="2"/>
    </row>
    <row r="791" customFormat="false" ht="21" hidden="false" customHeight="true" outlineLevel="0" collapsed="false">
      <c r="A791" s="2"/>
    </row>
    <row r="792" customFormat="false" ht="21" hidden="false" customHeight="true" outlineLevel="0" collapsed="false">
      <c r="A792" s="2"/>
    </row>
    <row r="793" customFormat="false" ht="21" hidden="false" customHeight="true" outlineLevel="0" collapsed="false">
      <c r="A793" s="2"/>
    </row>
    <row r="794" customFormat="false" ht="21" hidden="false" customHeight="true" outlineLevel="0" collapsed="false">
      <c r="A794" s="2"/>
    </row>
    <row r="795" customFormat="false" ht="21" hidden="false" customHeight="true" outlineLevel="0" collapsed="false">
      <c r="A795" s="2"/>
    </row>
    <row r="796" customFormat="false" ht="21" hidden="false" customHeight="true" outlineLevel="0" collapsed="false">
      <c r="A796" s="2"/>
    </row>
    <row r="797" customFormat="false" ht="21" hidden="false" customHeight="true" outlineLevel="0" collapsed="false">
      <c r="A797" s="2"/>
    </row>
    <row r="798" customFormat="false" ht="21" hidden="false" customHeight="true" outlineLevel="0" collapsed="false">
      <c r="A798" s="2"/>
    </row>
    <row r="799" customFormat="false" ht="21" hidden="false" customHeight="true" outlineLevel="0" collapsed="false">
      <c r="A799" s="2"/>
    </row>
    <row r="800" customFormat="false" ht="21" hidden="false" customHeight="true" outlineLevel="0" collapsed="false">
      <c r="A800" s="2"/>
    </row>
    <row r="801" customFormat="false" ht="21" hidden="false" customHeight="true" outlineLevel="0" collapsed="false">
      <c r="A801" s="2"/>
    </row>
    <row r="802" customFormat="false" ht="21" hidden="false" customHeight="true" outlineLevel="0" collapsed="false">
      <c r="A802" s="2"/>
    </row>
    <row r="803" customFormat="false" ht="21" hidden="false" customHeight="true" outlineLevel="0" collapsed="false">
      <c r="A803" s="2"/>
    </row>
    <row r="804" customFormat="false" ht="21" hidden="false" customHeight="true" outlineLevel="0" collapsed="false">
      <c r="A804" s="2"/>
    </row>
    <row r="805" customFormat="false" ht="21" hidden="false" customHeight="true" outlineLevel="0" collapsed="false">
      <c r="A805" s="2"/>
    </row>
    <row r="806" customFormat="false" ht="21" hidden="false" customHeight="true" outlineLevel="0" collapsed="false">
      <c r="A806" s="2"/>
    </row>
    <row r="807" customFormat="false" ht="21" hidden="false" customHeight="true" outlineLevel="0" collapsed="false">
      <c r="A807" s="2"/>
    </row>
    <row r="808" customFormat="false" ht="21" hidden="false" customHeight="true" outlineLevel="0" collapsed="false">
      <c r="A808" s="2"/>
    </row>
    <row r="809" customFormat="false" ht="21" hidden="false" customHeight="true" outlineLevel="0" collapsed="false">
      <c r="A809" s="2"/>
    </row>
    <row r="810" customFormat="false" ht="21" hidden="false" customHeight="true" outlineLevel="0" collapsed="false">
      <c r="A810" s="2"/>
    </row>
    <row r="811" customFormat="false" ht="21" hidden="false" customHeight="true" outlineLevel="0" collapsed="false">
      <c r="A811" s="2"/>
    </row>
    <row r="812" customFormat="false" ht="21" hidden="false" customHeight="true" outlineLevel="0" collapsed="false">
      <c r="A812" s="2"/>
    </row>
    <row r="813" customFormat="false" ht="21" hidden="false" customHeight="true" outlineLevel="0" collapsed="false">
      <c r="A813" s="2"/>
    </row>
    <row r="814" customFormat="false" ht="21" hidden="false" customHeight="true" outlineLevel="0" collapsed="false">
      <c r="A814" s="2"/>
    </row>
    <row r="815" customFormat="false" ht="21" hidden="false" customHeight="true" outlineLevel="0" collapsed="false">
      <c r="A815" s="2"/>
    </row>
    <row r="816" customFormat="false" ht="21" hidden="false" customHeight="true" outlineLevel="0" collapsed="false">
      <c r="A816" s="2"/>
    </row>
    <row r="817" customFormat="false" ht="21" hidden="false" customHeight="true" outlineLevel="0" collapsed="false">
      <c r="A817" s="2"/>
    </row>
    <row r="818" customFormat="false" ht="21" hidden="false" customHeight="true" outlineLevel="0" collapsed="false">
      <c r="A818" s="2"/>
    </row>
    <row r="819" customFormat="false" ht="21" hidden="false" customHeight="true" outlineLevel="0" collapsed="false">
      <c r="A819" s="2"/>
    </row>
    <row r="820" customFormat="false" ht="21" hidden="false" customHeight="true" outlineLevel="0" collapsed="false">
      <c r="A820" s="2"/>
    </row>
    <row r="821" customFormat="false" ht="21" hidden="false" customHeight="true" outlineLevel="0" collapsed="false">
      <c r="A821" s="2"/>
    </row>
    <row r="822" customFormat="false" ht="21" hidden="false" customHeight="true" outlineLevel="0" collapsed="false">
      <c r="A822" s="2"/>
    </row>
    <row r="823" customFormat="false" ht="21" hidden="false" customHeight="true" outlineLevel="0" collapsed="false">
      <c r="A823" s="2"/>
    </row>
    <row r="824" customFormat="false" ht="21" hidden="false" customHeight="true" outlineLevel="0" collapsed="false">
      <c r="A824" s="2"/>
    </row>
    <row r="825" customFormat="false" ht="21" hidden="false" customHeight="true" outlineLevel="0" collapsed="false">
      <c r="A825" s="2"/>
    </row>
    <row r="826" customFormat="false" ht="21" hidden="false" customHeight="true" outlineLevel="0" collapsed="false">
      <c r="A826" s="2"/>
    </row>
    <row r="827" customFormat="false" ht="21" hidden="false" customHeight="true" outlineLevel="0" collapsed="false">
      <c r="A827" s="2"/>
    </row>
    <row r="828" customFormat="false" ht="21" hidden="false" customHeight="true" outlineLevel="0" collapsed="false">
      <c r="A828" s="2"/>
    </row>
    <row r="829" customFormat="false" ht="21" hidden="false" customHeight="true" outlineLevel="0" collapsed="false">
      <c r="A829" s="2"/>
    </row>
    <row r="830" customFormat="false" ht="21" hidden="false" customHeight="true" outlineLevel="0" collapsed="false">
      <c r="A830" s="2"/>
    </row>
    <row r="831" customFormat="false" ht="21" hidden="false" customHeight="true" outlineLevel="0" collapsed="false">
      <c r="A831" s="2"/>
    </row>
    <row r="832" customFormat="false" ht="21" hidden="false" customHeight="true" outlineLevel="0" collapsed="false">
      <c r="A832" s="2"/>
    </row>
    <row r="833" customFormat="false" ht="21" hidden="false" customHeight="true" outlineLevel="0" collapsed="false">
      <c r="A833" s="2"/>
    </row>
    <row r="834" customFormat="false" ht="21" hidden="false" customHeight="true" outlineLevel="0" collapsed="false">
      <c r="A834" s="2"/>
    </row>
    <row r="835" customFormat="false" ht="21" hidden="false" customHeight="true" outlineLevel="0" collapsed="false">
      <c r="A835" s="2"/>
    </row>
    <row r="836" customFormat="false" ht="21" hidden="false" customHeight="true" outlineLevel="0" collapsed="false">
      <c r="A836" s="2"/>
    </row>
    <row r="837" customFormat="false" ht="21" hidden="false" customHeight="true" outlineLevel="0" collapsed="false">
      <c r="A837" s="2"/>
    </row>
    <row r="838" customFormat="false" ht="21" hidden="false" customHeight="true" outlineLevel="0" collapsed="false">
      <c r="A838" s="2"/>
    </row>
    <row r="839" customFormat="false" ht="21" hidden="false" customHeight="true" outlineLevel="0" collapsed="false">
      <c r="A839" s="2"/>
    </row>
    <row r="840" customFormat="false" ht="21" hidden="false" customHeight="true" outlineLevel="0" collapsed="false">
      <c r="A840" s="2"/>
    </row>
    <row r="841" customFormat="false" ht="21" hidden="false" customHeight="true" outlineLevel="0" collapsed="false">
      <c r="A841" s="2"/>
    </row>
    <row r="842" customFormat="false" ht="21" hidden="false" customHeight="true" outlineLevel="0" collapsed="false">
      <c r="A842" s="2"/>
    </row>
    <row r="843" customFormat="false" ht="21" hidden="false" customHeight="true" outlineLevel="0" collapsed="false">
      <c r="A843" s="2"/>
    </row>
    <row r="844" customFormat="false" ht="21" hidden="false" customHeight="true" outlineLevel="0" collapsed="false">
      <c r="A844" s="2"/>
    </row>
    <row r="845" customFormat="false" ht="21" hidden="false" customHeight="true" outlineLevel="0" collapsed="false">
      <c r="A845" s="2"/>
    </row>
    <row r="846" customFormat="false" ht="21" hidden="false" customHeight="true" outlineLevel="0" collapsed="false">
      <c r="A846" s="2"/>
    </row>
    <row r="847" customFormat="false" ht="21" hidden="false" customHeight="true" outlineLevel="0" collapsed="false">
      <c r="A847" s="2"/>
    </row>
    <row r="848" customFormat="false" ht="21" hidden="false" customHeight="true" outlineLevel="0" collapsed="false">
      <c r="A848" s="2"/>
    </row>
    <row r="849" customFormat="false" ht="21" hidden="false" customHeight="true" outlineLevel="0" collapsed="false">
      <c r="A849" s="2"/>
    </row>
    <row r="850" customFormat="false" ht="21" hidden="false" customHeight="true" outlineLevel="0" collapsed="false">
      <c r="A850" s="2"/>
    </row>
    <row r="851" customFormat="false" ht="21" hidden="false" customHeight="true" outlineLevel="0" collapsed="false">
      <c r="A851" s="2"/>
    </row>
    <row r="852" customFormat="false" ht="21" hidden="false" customHeight="true" outlineLevel="0" collapsed="false">
      <c r="A852" s="2"/>
    </row>
    <row r="853" customFormat="false" ht="21" hidden="false" customHeight="true" outlineLevel="0" collapsed="false">
      <c r="A853" s="2"/>
    </row>
    <row r="854" customFormat="false" ht="21" hidden="false" customHeight="true" outlineLevel="0" collapsed="false">
      <c r="A854" s="2"/>
    </row>
    <row r="855" customFormat="false" ht="21" hidden="false" customHeight="true" outlineLevel="0" collapsed="false">
      <c r="A855" s="2"/>
    </row>
    <row r="856" customFormat="false" ht="21" hidden="false" customHeight="true" outlineLevel="0" collapsed="false">
      <c r="A856" s="2"/>
    </row>
    <row r="857" customFormat="false" ht="21" hidden="false" customHeight="true" outlineLevel="0" collapsed="false">
      <c r="A857" s="2"/>
    </row>
    <row r="858" customFormat="false" ht="21" hidden="false" customHeight="true" outlineLevel="0" collapsed="false">
      <c r="A858" s="2"/>
    </row>
    <row r="859" customFormat="false" ht="21" hidden="false" customHeight="true" outlineLevel="0" collapsed="false">
      <c r="A859" s="2"/>
    </row>
    <row r="860" customFormat="false" ht="21" hidden="false" customHeight="true" outlineLevel="0" collapsed="false">
      <c r="A860" s="2"/>
    </row>
    <row r="861" customFormat="false" ht="21" hidden="false" customHeight="true" outlineLevel="0" collapsed="false">
      <c r="A861" s="2"/>
    </row>
    <row r="862" customFormat="false" ht="21" hidden="false" customHeight="true" outlineLevel="0" collapsed="false">
      <c r="A862" s="2"/>
    </row>
    <row r="863" customFormat="false" ht="21" hidden="false" customHeight="true" outlineLevel="0" collapsed="false">
      <c r="A863" s="2"/>
    </row>
    <row r="864" customFormat="false" ht="21" hidden="false" customHeight="true" outlineLevel="0" collapsed="false">
      <c r="A864" s="2"/>
    </row>
    <row r="865" customFormat="false" ht="21" hidden="false" customHeight="true" outlineLevel="0" collapsed="false">
      <c r="A865" s="2"/>
    </row>
    <row r="866" customFormat="false" ht="21" hidden="false" customHeight="true" outlineLevel="0" collapsed="false">
      <c r="A866" s="2"/>
    </row>
    <row r="867" customFormat="false" ht="21" hidden="false" customHeight="true" outlineLevel="0" collapsed="false">
      <c r="A867" s="2"/>
    </row>
    <row r="868" customFormat="false" ht="21" hidden="false" customHeight="true" outlineLevel="0" collapsed="false">
      <c r="A868" s="2"/>
    </row>
    <row r="869" customFormat="false" ht="21" hidden="false" customHeight="true" outlineLevel="0" collapsed="false">
      <c r="A869" s="2"/>
    </row>
    <row r="870" customFormat="false" ht="21" hidden="false" customHeight="true" outlineLevel="0" collapsed="false">
      <c r="A870" s="2"/>
    </row>
    <row r="871" customFormat="false" ht="21" hidden="false" customHeight="true" outlineLevel="0" collapsed="false">
      <c r="A871" s="2"/>
    </row>
    <row r="872" customFormat="false" ht="21" hidden="false" customHeight="true" outlineLevel="0" collapsed="false">
      <c r="A872" s="2"/>
    </row>
    <row r="873" customFormat="false" ht="21" hidden="false" customHeight="true" outlineLevel="0" collapsed="false">
      <c r="A873" s="2"/>
    </row>
    <row r="874" customFormat="false" ht="21" hidden="false" customHeight="true" outlineLevel="0" collapsed="false">
      <c r="A874" s="2"/>
    </row>
    <row r="875" customFormat="false" ht="21" hidden="false" customHeight="true" outlineLevel="0" collapsed="false">
      <c r="A875" s="2"/>
    </row>
    <row r="876" customFormat="false" ht="21" hidden="false" customHeight="true" outlineLevel="0" collapsed="false">
      <c r="A876" s="2"/>
    </row>
    <row r="877" customFormat="false" ht="21" hidden="false" customHeight="true" outlineLevel="0" collapsed="false">
      <c r="A877" s="2"/>
    </row>
    <row r="878" customFormat="false" ht="21" hidden="false" customHeight="true" outlineLevel="0" collapsed="false">
      <c r="A878" s="2"/>
    </row>
    <row r="879" customFormat="false" ht="21" hidden="false" customHeight="true" outlineLevel="0" collapsed="false">
      <c r="A879" s="2"/>
    </row>
    <row r="880" customFormat="false" ht="21" hidden="false" customHeight="true" outlineLevel="0" collapsed="false">
      <c r="A880" s="2"/>
    </row>
    <row r="881" customFormat="false" ht="21" hidden="false" customHeight="true" outlineLevel="0" collapsed="false">
      <c r="A881" s="2"/>
    </row>
    <row r="882" customFormat="false" ht="21" hidden="false" customHeight="true" outlineLevel="0" collapsed="false">
      <c r="A882" s="2"/>
    </row>
    <row r="883" customFormat="false" ht="21" hidden="false" customHeight="true" outlineLevel="0" collapsed="false">
      <c r="A883" s="2"/>
    </row>
    <row r="884" customFormat="false" ht="21" hidden="false" customHeight="true" outlineLevel="0" collapsed="false">
      <c r="A884" s="2"/>
    </row>
    <row r="885" customFormat="false" ht="21" hidden="false" customHeight="true" outlineLevel="0" collapsed="false">
      <c r="A885" s="2"/>
    </row>
    <row r="886" customFormat="false" ht="21" hidden="false" customHeight="true" outlineLevel="0" collapsed="false">
      <c r="A886" s="2"/>
    </row>
    <row r="887" customFormat="false" ht="21" hidden="false" customHeight="true" outlineLevel="0" collapsed="false">
      <c r="A887" s="2"/>
    </row>
    <row r="888" customFormat="false" ht="21" hidden="false" customHeight="true" outlineLevel="0" collapsed="false">
      <c r="A888" s="2"/>
    </row>
    <row r="889" customFormat="false" ht="21" hidden="false" customHeight="true" outlineLevel="0" collapsed="false">
      <c r="A889" s="2"/>
    </row>
    <row r="890" customFormat="false" ht="21" hidden="false" customHeight="true" outlineLevel="0" collapsed="false">
      <c r="A890" s="2"/>
    </row>
    <row r="891" customFormat="false" ht="21" hidden="false" customHeight="true" outlineLevel="0" collapsed="false">
      <c r="A891" s="2"/>
    </row>
    <row r="892" customFormat="false" ht="21" hidden="false" customHeight="true" outlineLevel="0" collapsed="false">
      <c r="A892" s="2"/>
    </row>
    <row r="893" customFormat="false" ht="21" hidden="false" customHeight="true" outlineLevel="0" collapsed="false">
      <c r="A893" s="2"/>
    </row>
    <row r="894" customFormat="false" ht="21" hidden="false" customHeight="true" outlineLevel="0" collapsed="false">
      <c r="A894" s="2"/>
    </row>
    <row r="895" customFormat="false" ht="21" hidden="false" customHeight="true" outlineLevel="0" collapsed="false">
      <c r="A895" s="2"/>
    </row>
    <row r="896" customFormat="false" ht="21" hidden="false" customHeight="true" outlineLevel="0" collapsed="false">
      <c r="A896" s="2"/>
    </row>
    <row r="897" customFormat="false" ht="21" hidden="false" customHeight="true" outlineLevel="0" collapsed="false">
      <c r="A897" s="2"/>
    </row>
    <row r="898" customFormat="false" ht="21" hidden="false" customHeight="true" outlineLevel="0" collapsed="false">
      <c r="A898" s="2"/>
    </row>
    <row r="899" customFormat="false" ht="21" hidden="false" customHeight="true" outlineLevel="0" collapsed="false">
      <c r="A899" s="2"/>
    </row>
    <row r="900" customFormat="false" ht="21" hidden="false" customHeight="true" outlineLevel="0" collapsed="false">
      <c r="A900" s="2"/>
    </row>
    <row r="901" customFormat="false" ht="21" hidden="false" customHeight="true" outlineLevel="0" collapsed="false">
      <c r="A901" s="2"/>
    </row>
    <row r="902" customFormat="false" ht="21" hidden="false" customHeight="true" outlineLevel="0" collapsed="false">
      <c r="A902" s="2"/>
    </row>
    <row r="903" customFormat="false" ht="21" hidden="false" customHeight="true" outlineLevel="0" collapsed="false">
      <c r="A903" s="2"/>
    </row>
    <row r="904" customFormat="false" ht="21" hidden="false" customHeight="true" outlineLevel="0" collapsed="false">
      <c r="A904" s="2"/>
    </row>
    <row r="905" customFormat="false" ht="21" hidden="false" customHeight="true" outlineLevel="0" collapsed="false">
      <c r="A905" s="2"/>
    </row>
    <row r="906" customFormat="false" ht="21" hidden="false" customHeight="true" outlineLevel="0" collapsed="false">
      <c r="A906" s="2"/>
    </row>
    <row r="907" customFormat="false" ht="21" hidden="false" customHeight="true" outlineLevel="0" collapsed="false">
      <c r="A907" s="2"/>
    </row>
    <row r="908" customFormat="false" ht="21" hidden="false" customHeight="true" outlineLevel="0" collapsed="false">
      <c r="A908" s="2"/>
    </row>
    <row r="909" customFormat="false" ht="21" hidden="false" customHeight="true" outlineLevel="0" collapsed="false">
      <c r="A909" s="2"/>
    </row>
    <row r="910" customFormat="false" ht="21" hidden="false" customHeight="true" outlineLevel="0" collapsed="false">
      <c r="A910" s="2"/>
    </row>
    <row r="911" customFormat="false" ht="21" hidden="false" customHeight="true" outlineLevel="0" collapsed="false">
      <c r="A911" s="2"/>
    </row>
    <row r="912" customFormat="false" ht="21" hidden="false" customHeight="true" outlineLevel="0" collapsed="false">
      <c r="A912" s="2"/>
    </row>
    <row r="913" customFormat="false" ht="21" hidden="false" customHeight="true" outlineLevel="0" collapsed="false">
      <c r="A913" s="2"/>
    </row>
    <row r="914" customFormat="false" ht="21" hidden="false" customHeight="true" outlineLevel="0" collapsed="false">
      <c r="A914" s="2"/>
    </row>
    <row r="915" customFormat="false" ht="21" hidden="false" customHeight="true" outlineLevel="0" collapsed="false">
      <c r="A915" s="2"/>
    </row>
    <row r="916" customFormat="false" ht="21" hidden="false" customHeight="true" outlineLevel="0" collapsed="false">
      <c r="A916" s="2"/>
    </row>
    <row r="917" customFormat="false" ht="21" hidden="false" customHeight="true" outlineLevel="0" collapsed="false">
      <c r="A917" s="2"/>
    </row>
    <row r="918" customFormat="false" ht="21" hidden="false" customHeight="true" outlineLevel="0" collapsed="false">
      <c r="A918" s="2"/>
    </row>
    <row r="919" customFormat="false" ht="21" hidden="false" customHeight="true" outlineLevel="0" collapsed="false">
      <c r="A919" s="2"/>
    </row>
    <row r="920" customFormat="false" ht="21" hidden="false" customHeight="true" outlineLevel="0" collapsed="false">
      <c r="A920" s="2"/>
    </row>
    <row r="921" customFormat="false" ht="21" hidden="false" customHeight="true" outlineLevel="0" collapsed="false">
      <c r="A921" s="2"/>
    </row>
    <row r="922" customFormat="false" ht="21" hidden="false" customHeight="true" outlineLevel="0" collapsed="false">
      <c r="A922" s="2"/>
    </row>
    <row r="923" customFormat="false" ht="21" hidden="false" customHeight="true" outlineLevel="0" collapsed="false">
      <c r="A923" s="2"/>
    </row>
    <row r="924" customFormat="false" ht="21" hidden="false" customHeight="true" outlineLevel="0" collapsed="false">
      <c r="A924" s="2"/>
    </row>
    <row r="925" customFormat="false" ht="21" hidden="false" customHeight="true" outlineLevel="0" collapsed="false">
      <c r="A925" s="2"/>
    </row>
    <row r="926" customFormat="false" ht="21" hidden="false" customHeight="true" outlineLevel="0" collapsed="false">
      <c r="A926" s="2"/>
    </row>
    <row r="927" customFormat="false" ht="21" hidden="false" customHeight="true" outlineLevel="0" collapsed="false">
      <c r="A927" s="2"/>
    </row>
    <row r="928" customFormat="false" ht="21" hidden="false" customHeight="true" outlineLevel="0" collapsed="false">
      <c r="A928" s="2"/>
    </row>
    <row r="929" customFormat="false" ht="21" hidden="false" customHeight="true" outlineLevel="0" collapsed="false">
      <c r="A929" s="2"/>
    </row>
    <row r="930" customFormat="false" ht="21" hidden="false" customHeight="true" outlineLevel="0" collapsed="false">
      <c r="A930" s="2"/>
    </row>
    <row r="931" customFormat="false" ht="21" hidden="false" customHeight="true" outlineLevel="0" collapsed="false">
      <c r="A931" s="2"/>
    </row>
    <row r="932" customFormat="false" ht="21" hidden="false" customHeight="true" outlineLevel="0" collapsed="false">
      <c r="A932" s="2"/>
    </row>
    <row r="933" customFormat="false" ht="21" hidden="false" customHeight="true" outlineLevel="0" collapsed="false">
      <c r="A933" s="2"/>
    </row>
    <row r="934" customFormat="false" ht="21" hidden="false" customHeight="true" outlineLevel="0" collapsed="false">
      <c r="A934" s="2"/>
    </row>
    <row r="935" customFormat="false" ht="21" hidden="false" customHeight="true" outlineLevel="0" collapsed="false">
      <c r="A935" s="2"/>
    </row>
    <row r="936" customFormat="false" ht="21" hidden="false" customHeight="true" outlineLevel="0" collapsed="false">
      <c r="A936" s="2"/>
    </row>
    <row r="937" customFormat="false" ht="21" hidden="false" customHeight="true" outlineLevel="0" collapsed="false">
      <c r="A937" s="2"/>
    </row>
    <row r="938" customFormat="false" ht="21" hidden="false" customHeight="true" outlineLevel="0" collapsed="false">
      <c r="A938" s="2"/>
    </row>
    <row r="939" customFormat="false" ht="21" hidden="false" customHeight="true" outlineLevel="0" collapsed="false">
      <c r="A939" s="2"/>
    </row>
    <row r="940" customFormat="false" ht="21" hidden="false" customHeight="true" outlineLevel="0" collapsed="false">
      <c r="A940" s="2"/>
    </row>
    <row r="941" customFormat="false" ht="21" hidden="false" customHeight="true" outlineLevel="0" collapsed="false">
      <c r="A941" s="2"/>
    </row>
    <row r="942" customFormat="false" ht="21" hidden="false" customHeight="true" outlineLevel="0" collapsed="false">
      <c r="A942" s="2"/>
    </row>
    <row r="943" customFormat="false" ht="21" hidden="false" customHeight="true" outlineLevel="0" collapsed="false">
      <c r="A943" s="2"/>
    </row>
    <row r="944" customFormat="false" ht="21" hidden="false" customHeight="true" outlineLevel="0" collapsed="false">
      <c r="A944" s="2"/>
    </row>
    <row r="945" customFormat="false" ht="21" hidden="false" customHeight="true" outlineLevel="0" collapsed="false">
      <c r="A945" s="2"/>
    </row>
    <row r="946" customFormat="false" ht="21" hidden="false" customHeight="true" outlineLevel="0" collapsed="false">
      <c r="A946" s="2"/>
    </row>
    <row r="947" customFormat="false" ht="21" hidden="false" customHeight="true" outlineLevel="0" collapsed="false">
      <c r="A947" s="2"/>
    </row>
    <row r="948" customFormat="false" ht="21" hidden="false" customHeight="true" outlineLevel="0" collapsed="false">
      <c r="A948" s="2"/>
    </row>
    <row r="949" customFormat="false" ht="21" hidden="false" customHeight="true" outlineLevel="0" collapsed="false">
      <c r="A949" s="2"/>
    </row>
    <row r="950" customFormat="false" ht="21" hidden="false" customHeight="true" outlineLevel="0" collapsed="false">
      <c r="A950" s="2"/>
    </row>
    <row r="951" customFormat="false" ht="21" hidden="false" customHeight="true" outlineLevel="0" collapsed="false">
      <c r="A951" s="2"/>
    </row>
    <row r="952" customFormat="false" ht="21" hidden="false" customHeight="true" outlineLevel="0" collapsed="false">
      <c r="A952" s="2"/>
    </row>
    <row r="953" customFormat="false" ht="21" hidden="false" customHeight="true" outlineLevel="0" collapsed="false">
      <c r="A953" s="2"/>
    </row>
    <row r="954" customFormat="false" ht="21" hidden="false" customHeight="true" outlineLevel="0" collapsed="false">
      <c r="A954" s="2"/>
    </row>
    <row r="955" customFormat="false" ht="21" hidden="false" customHeight="true" outlineLevel="0" collapsed="false">
      <c r="A955" s="2"/>
    </row>
    <row r="956" customFormat="false" ht="21" hidden="false" customHeight="true" outlineLevel="0" collapsed="false">
      <c r="A956" s="2"/>
    </row>
    <row r="957" customFormat="false" ht="21" hidden="false" customHeight="true" outlineLevel="0" collapsed="false">
      <c r="A957" s="2"/>
    </row>
    <row r="958" customFormat="false" ht="21" hidden="false" customHeight="true" outlineLevel="0" collapsed="false">
      <c r="A958" s="2"/>
    </row>
    <row r="959" customFormat="false" ht="21" hidden="false" customHeight="true" outlineLevel="0" collapsed="false">
      <c r="A959" s="2"/>
    </row>
    <row r="960" customFormat="false" ht="21" hidden="false" customHeight="true" outlineLevel="0" collapsed="false">
      <c r="A960" s="2"/>
    </row>
    <row r="961" customFormat="false" ht="21" hidden="false" customHeight="true" outlineLevel="0" collapsed="false">
      <c r="A961" s="2"/>
    </row>
    <row r="962" customFormat="false" ht="21" hidden="false" customHeight="true" outlineLevel="0" collapsed="false">
      <c r="A962" s="2"/>
    </row>
    <row r="963" customFormat="false" ht="21" hidden="false" customHeight="true" outlineLevel="0" collapsed="false">
      <c r="A963" s="2"/>
    </row>
    <row r="964" customFormat="false" ht="21" hidden="false" customHeight="true" outlineLevel="0" collapsed="false">
      <c r="A964" s="2"/>
    </row>
    <row r="965" customFormat="false" ht="21" hidden="false" customHeight="true" outlineLevel="0" collapsed="false">
      <c r="A965" s="2"/>
    </row>
    <row r="966" customFormat="false" ht="21" hidden="false" customHeight="true" outlineLevel="0" collapsed="false">
      <c r="A966" s="2"/>
    </row>
    <row r="967" customFormat="false" ht="21" hidden="false" customHeight="true" outlineLevel="0" collapsed="false">
      <c r="A967" s="2"/>
    </row>
    <row r="968" customFormat="false" ht="21" hidden="false" customHeight="true" outlineLevel="0" collapsed="false">
      <c r="A968" s="2"/>
    </row>
    <row r="969" customFormat="false" ht="21" hidden="false" customHeight="true" outlineLevel="0" collapsed="false">
      <c r="A969" s="2"/>
    </row>
    <row r="970" customFormat="false" ht="21" hidden="false" customHeight="true" outlineLevel="0" collapsed="false">
      <c r="A970" s="2"/>
    </row>
    <row r="971" customFormat="false" ht="21" hidden="false" customHeight="true" outlineLevel="0" collapsed="false">
      <c r="A971" s="2"/>
    </row>
    <row r="972" customFormat="false" ht="21" hidden="false" customHeight="true" outlineLevel="0" collapsed="false">
      <c r="A972" s="2"/>
    </row>
    <row r="973" customFormat="false" ht="21" hidden="false" customHeight="true" outlineLevel="0" collapsed="false">
      <c r="A973" s="2"/>
    </row>
    <row r="974" customFormat="false" ht="21" hidden="false" customHeight="true" outlineLevel="0" collapsed="false">
      <c r="A974" s="2"/>
    </row>
    <row r="975" customFormat="false" ht="21" hidden="false" customHeight="true" outlineLevel="0" collapsed="false">
      <c r="A975" s="2"/>
    </row>
    <row r="976" customFormat="false" ht="21" hidden="false" customHeight="true" outlineLevel="0" collapsed="false">
      <c r="A976" s="2"/>
    </row>
    <row r="977" customFormat="false" ht="21" hidden="false" customHeight="true" outlineLevel="0" collapsed="false">
      <c r="A977" s="2"/>
    </row>
    <row r="978" customFormat="false" ht="21" hidden="false" customHeight="true" outlineLevel="0" collapsed="false">
      <c r="A978" s="2"/>
    </row>
    <row r="979" customFormat="false" ht="21" hidden="false" customHeight="true" outlineLevel="0" collapsed="false">
      <c r="A979" s="2"/>
    </row>
    <row r="980" customFormat="false" ht="21" hidden="false" customHeight="true" outlineLevel="0" collapsed="false">
      <c r="A980" s="2"/>
    </row>
    <row r="981" customFormat="false" ht="21" hidden="false" customHeight="true" outlineLevel="0" collapsed="false">
      <c r="A981" s="2"/>
    </row>
    <row r="982" customFormat="false" ht="21" hidden="false" customHeight="true" outlineLevel="0" collapsed="false">
      <c r="A982" s="2"/>
    </row>
    <row r="983" customFormat="false" ht="21" hidden="false" customHeight="true" outlineLevel="0" collapsed="false">
      <c r="A983" s="2"/>
    </row>
    <row r="984" customFormat="false" ht="21" hidden="false" customHeight="true" outlineLevel="0" collapsed="false">
      <c r="A984" s="2"/>
    </row>
    <row r="985" customFormat="false" ht="21" hidden="false" customHeight="true" outlineLevel="0" collapsed="false">
      <c r="A985" s="2"/>
    </row>
    <row r="986" customFormat="false" ht="21" hidden="false" customHeight="true" outlineLevel="0" collapsed="false">
      <c r="A986" s="2"/>
    </row>
    <row r="987" customFormat="false" ht="21" hidden="false" customHeight="true" outlineLevel="0" collapsed="false">
      <c r="A987" s="2"/>
    </row>
    <row r="988" customFormat="false" ht="21" hidden="false" customHeight="true" outlineLevel="0" collapsed="false">
      <c r="A988" s="2"/>
    </row>
    <row r="989" customFormat="false" ht="21" hidden="false" customHeight="true" outlineLevel="0" collapsed="false">
      <c r="A989" s="2"/>
    </row>
    <row r="990" customFormat="false" ht="21" hidden="false" customHeight="true" outlineLevel="0" collapsed="false">
      <c r="A990" s="2"/>
    </row>
    <row r="991" customFormat="false" ht="21" hidden="false" customHeight="true" outlineLevel="0" collapsed="false">
      <c r="A991" s="2"/>
    </row>
    <row r="992" customFormat="false" ht="21" hidden="false" customHeight="true" outlineLevel="0" collapsed="false">
      <c r="A992" s="2"/>
    </row>
    <row r="993" customFormat="false" ht="21" hidden="false" customHeight="true" outlineLevel="0" collapsed="false">
      <c r="A993" s="2"/>
    </row>
    <row r="994" customFormat="false" ht="21" hidden="false" customHeight="true" outlineLevel="0" collapsed="false">
      <c r="A994" s="2"/>
    </row>
    <row r="995" customFormat="false" ht="21" hidden="false" customHeight="true" outlineLevel="0" collapsed="false">
      <c r="A995" s="2"/>
    </row>
    <row r="996" customFormat="false" ht="21" hidden="false" customHeight="true" outlineLevel="0" collapsed="false">
      <c r="A996" s="2"/>
    </row>
    <row r="997" customFormat="false" ht="21" hidden="false" customHeight="true" outlineLevel="0" collapsed="false">
      <c r="A997" s="2"/>
    </row>
    <row r="998" customFormat="false" ht="21" hidden="false" customHeight="true" outlineLevel="0" collapsed="false">
      <c r="A998" s="2"/>
    </row>
    <row r="999" customFormat="false" ht="21" hidden="false" customHeight="true" outlineLevel="0" collapsed="false">
      <c r="A999" s="2"/>
    </row>
    <row r="1000" customFormat="false" ht="21" hidden="false" customHeight="true" outlineLevel="0" collapsed="false">
      <c r="A1000" s="2"/>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57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3359375" defaultRowHeight="15" zeroHeight="false" outlineLevelRow="0" outlineLevelCol="0"/>
  <cols>
    <col collapsed="false" customWidth="true" hidden="false" outlineLevel="0" max="1" min="1" style="0" width="8.86"/>
    <col collapsed="false" customWidth="true" hidden="false" outlineLevel="0" max="2" min="2" style="0" width="10"/>
    <col collapsed="false" customWidth="true" hidden="false" outlineLevel="0" max="3" min="3" style="0" width="23.14"/>
    <col collapsed="false" customWidth="true" hidden="false" outlineLevel="0" max="4" min="4" style="0" width="40.29"/>
    <col collapsed="false" customWidth="true" hidden="false" outlineLevel="0" max="5" min="5" style="0" width="16.71"/>
    <col collapsed="false" customWidth="true" hidden="false" outlineLevel="0" max="7" min="6" style="0" width="8.86"/>
    <col collapsed="false" customWidth="true" hidden="false" outlineLevel="0" max="8" min="8" style="0" width="5.86"/>
    <col collapsed="false" customWidth="true" hidden="false" outlineLevel="0" max="9" min="9" style="0" width="11"/>
    <col collapsed="false" customWidth="true" hidden="false" outlineLevel="0" max="26" min="10" style="0" width="8.86"/>
  </cols>
  <sheetData>
    <row r="1" customFormat="false" ht="15" hidden="false" customHeight="false" outlineLevel="0" collapsed="false">
      <c r="A1" s="5" t="s">
        <v>31</v>
      </c>
      <c r="B1" s="6" t="s">
        <v>32</v>
      </c>
      <c r="C1" s="7" t="s">
        <v>33</v>
      </c>
      <c r="D1" s="8" t="s">
        <v>34</v>
      </c>
      <c r="E1" s="7" t="s">
        <v>35</v>
      </c>
      <c r="F1" s="7" t="s">
        <v>36</v>
      </c>
      <c r="G1" s="8" t="s">
        <v>37</v>
      </c>
      <c r="H1" s="8" t="s">
        <v>38</v>
      </c>
      <c r="I1" s="9"/>
    </row>
    <row r="2" customFormat="false" ht="18.75" hidden="false" customHeight="true" outlineLevel="0" collapsed="false">
      <c r="A2" s="5" t="n">
        <v>1</v>
      </c>
      <c r="B2" s="10"/>
      <c r="C2" s="11"/>
      <c r="D2" s="11"/>
      <c r="E2" s="12" t="s">
        <v>39</v>
      </c>
      <c r="F2" s="12" t="s">
        <v>40</v>
      </c>
      <c r="G2" s="11" t="str">
        <f aca="false">IF(Entries!$B2&lt;&gt;0,COUNTIF('Finish order'!F:F, Entries!$B2),"")</f>
        <v/>
      </c>
      <c r="H2" s="13"/>
      <c r="I2" s="9"/>
    </row>
    <row r="3" customFormat="false" ht="15" hidden="false" customHeight="false" outlineLevel="0" collapsed="false">
      <c r="A3" s="5" t="n">
        <v>2</v>
      </c>
      <c r="B3" s="10"/>
      <c r="C3" s="13"/>
      <c r="E3" s="14" t="s">
        <v>41</v>
      </c>
      <c r="F3" s="14" t="s">
        <v>40</v>
      </c>
      <c r="G3" s="11" t="str">
        <f aca="false">IF(Entries!$B3&lt;&gt;0,COUNTIF('Finish order'!F:F, Entries!$B3),"")</f>
        <v/>
      </c>
      <c r="H3" s="13"/>
      <c r="I3" s="9"/>
    </row>
    <row r="4" customFormat="false" ht="15" hidden="false" customHeight="false" outlineLevel="0" collapsed="false">
      <c r="A4" s="5" t="n">
        <v>3</v>
      </c>
      <c r="B4" s="10"/>
      <c r="C4" s="13"/>
      <c r="E4" s="14" t="s">
        <v>39</v>
      </c>
      <c r="F4" s="14" t="s">
        <v>40</v>
      </c>
      <c r="G4" s="11" t="str">
        <f aca="false">IF(Entries!$B4&lt;&gt;0,COUNTIF('Finish order'!F:F, Entries!$B4),"")</f>
        <v/>
      </c>
      <c r="H4" s="13"/>
      <c r="I4" s="9"/>
    </row>
    <row r="5" customFormat="false" ht="15" hidden="false" customHeight="false" outlineLevel="0" collapsed="false">
      <c r="A5" s="5" t="n">
        <v>4</v>
      </c>
      <c r="B5" s="10"/>
      <c r="C5" s="13"/>
      <c r="E5" s="14" t="s">
        <v>39</v>
      </c>
      <c r="F5" s="14" t="s">
        <v>40</v>
      </c>
      <c r="G5" s="11" t="str">
        <f aca="false">IF(Entries!$B5&lt;&gt;0,COUNTIF('Finish order'!F:F, Entries!$B5),"")</f>
        <v/>
      </c>
      <c r="H5" s="13"/>
      <c r="I5" s="9"/>
    </row>
    <row r="6" customFormat="false" ht="15" hidden="false" customHeight="false" outlineLevel="0" collapsed="false">
      <c r="A6" s="5" t="n">
        <v>5</v>
      </c>
      <c r="B6" s="10"/>
      <c r="C6" s="13"/>
      <c r="E6" s="14" t="s">
        <v>39</v>
      </c>
      <c r="F6" s="14" t="s">
        <v>40</v>
      </c>
      <c r="G6" s="11" t="str">
        <f aca="false">IF(Entries!$B6&lt;&gt;0,COUNTIF('Finish order'!F:F, Entries!$B6),"")</f>
        <v/>
      </c>
      <c r="H6" s="13"/>
      <c r="I6" s="9"/>
    </row>
    <row r="7" customFormat="false" ht="15" hidden="false" customHeight="false" outlineLevel="0" collapsed="false">
      <c r="A7" s="5" t="n">
        <v>6</v>
      </c>
      <c r="B7" s="10"/>
      <c r="C7" s="13"/>
      <c r="E7" s="14" t="s">
        <v>39</v>
      </c>
      <c r="F7" s="14" t="s">
        <v>40</v>
      </c>
      <c r="G7" s="11" t="str">
        <f aca="false">IF(Entries!$B7&lt;&gt;0,COUNTIF('Finish order'!F:F, Entries!$B7),"")</f>
        <v/>
      </c>
      <c r="H7" s="13"/>
      <c r="I7" s="9"/>
    </row>
    <row r="8" customFormat="false" ht="15" hidden="false" customHeight="true" outlineLevel="0" collapsed="false">
      <c r="A8" s="5" t="n">
        <v>7</v>
      </c>
      <c r="B8" s="10"/>
      <c r="C8" s="13"/>
      <c r="E8" s="14" t="s">
        <v>39</v>
      </c>
      <c r="F8" s="14" t="s">
        <v>40</v>
      </c>
      <c r="G8" s="11" t="str">
        <f aca="false">IF(Entries!$B8&lt;&gt;0,COUNTIF('Finish order'!F:F, Entries!$B8),"")</f>
        <v/>
      </c>
      <c r="H8" s="13"/>
      <c r="I8" s="9"/>
    </row>
    <row r="9" customFormat="false" ht="15" hidden="false" customHeight="false" outlineLevel="0" collapsed="false">
      <c r="A9" s="5" t="n">
        <v>8</v>
      </c>
      <c r="B9" s="10"/>
      <c r="C9" s="13"/>
      <c r="E9" s="14" t="s">
        <v>39</v>
      </c>
      <c r="F9" s="14" t="s">
        <v>40</v>
      </c>
      <c r="G9" s="11" t="str">
        <f aca="false">IF(Entries!$B9&lt;&gt;0,COUNTIF('Finish order'!F:F, Entries!$B9),"")</f>
        <v/>
      </c>
      <c r="H9" s="13"/>
      <c r="I9" s="9"/>
    </row>
    <row r="10" customFormat="false" ht="15" hidden="false" customHeight="false" outlineLevel="0" collapsed="false">
      <c r="A10" s="5" t="n">
        <v>9</v>
      </c>
      <c r="B10" s="10"/>
      <c r="C10" s="13"/>
      <c r="E10" s="14" t="s">
        <v>39</v>
      </c>
      <c r="F10" s="14" t="s">
        <v>40</v>
      </c>
      <c r="G10" s="11" t="str">
        <f aca="false">IF(Entries!$B10&lt;&gt;0,COUNTIF('Finish order'!F:F, Entries!$B10),"")</f>
        <v/>
      </c>
      <c r="H10" s="13"/>
      <c r="I10" s="9"/>
    </row>
    <row r="11" customFormat="false" ht="15" hidden="false" customHeight="false" outlineLevel="0" collapsed="false">
      <c r="A11" s="5" t="n">
        <v>10</v>
      </c>
      <c r="B11" s="10"/>
      <c r="C11" s="13"/>
      <c r="E11" s="14" t="s">
        <v>39</v>
      </c>
      <c r="F11" s="14" t="s">
        <v>40</v>
      </c>
      <c r="G11" s="11" t="str">
        <f aca="false">IF(Entries!$B11&lt;&gt;0,COUNTIF('Finish order'!F:F, Entries!$B11),"")</f>
        <v/>
      </c>
      <c r="H11" s="13"/>
      <c r="I11" s="9"/>
    </row>
    <row r="12" customFormat="false" ht="15" hidden="false" customHeight="false" outlineLevel="0" collapsed="false">
      <c r="A12" s="5" t="n">
        <v>11</v>
      </c>
      <c r="B12" s="10"/>
      <c r="C12" s="13"/>
      <c r="E12" s="14" t="s">
        <v>39</v>
      </c>
      <c r="F12" s="14" t="s">
        <v>40</v>
      </c>
      <c r="G12" s="11" t="str">
        <f aca="false">IF(Entries!$B12&lt;&gt;0,COUNTIF('Finish order'!F:F, Entries!$B12),"")</f>
        <v/>
      </c>
      <c r="H12" s="13"/>
      <c r="I12" s="9"/>
    </row>
    <row r="13" customFormat="false" ht="15" hidden="false" customHeight="false" outlineLevel="0" collapsed="false">
      <c r="A13" s="5" t="n">
        <v>12</v>
      </c>
      <c r="B13" s="10"/>
      <c r="C13" s="13"/>
      <c r="E13" s="14" t="s">
        <v>39</v>
      </c>
      <c r="F13" s="14" t="s">
        <v>40</v>
      </c>
      <c r="G13" s="11" t="str">
        <f aca="false">IF(Entries!$B13&lt;&gt;0,COUNTIF('Finish order'!F:F, Entries!$B13),"")</f>
        <v/>
      </c>
      <c r="H13" s="13"/>
      <c r="I13" s="9"/>
    </row>
    <row r="14" customFormat="false" ht="15" hidden="false" customHeight="false" outlineLevel="0" collapsed="false">
      <c r="A14" s="5" t="n">
        <v>13</v>
      </c>
      <c r="B14" s="10"/>
      <c r="C14" s="13"/>
      <c r="E14" s="14" t="s">
        <v>39</v>
      </c>
      <c r="F14" s="14" t="s">
        <v>40</v>
      </c>
      <c r="G14" s="11" t="str">
        <f aca="false">IF(Entries!$B14&lt;&gt;0,COUNTIF('Finish order'!F:F, Entries!$B14),"")</f>
        <v/>
      </c>
      <c r="H14" s="13"/>
      <c r="I14" s="9"/>
    </row>
    <row r="15" customFormat="false" ht="15" hidden="false" customHeight="false" outlineLevel="0" collapsed="false">
      <c r="A15" s="5" t="n">
        <v>14</v>
      </c>
      <c r="B15" s="10"/>
      <c r="C15" s="13"/>
      <c r="E15" s="14" t="s">
        <v>39</v>
      </c>
      <c r="F15" s="14" t="s">
        <v>40</v>
      </c>
      <c r="G15" s="11" t="str">
        <f aca="false">IF(Entries!$B15&lt;&gt;0,COUNTIF('Finish order'!F:F, Entries!$B15),"")</f>
        <v/>
      </c>
      <c r="H15" s="13"/>
      <c r="I15" s="9"/>
    </row>
    <row r="16" customFormat="false" ht="15" hidden="false" customHeight="false" outlineLevel="0" collapsed="false">
      <c r="A16" s="5" t="n">
        <v>15</v>
      </c>
      <c r="B16" s="10"/>
      <c r="C16" s="13"/>
      <c r="E16" s="14" t="s">
        <v>39</v>
      </c>
      <c r="F16" s="14" t="s">
        <v>40</v>
      </c>
      <c r="G16" s="11" t="str">
        <f aca="false">IF(Entries!$B16&lt;&gt;0,COUNTIF('Finish order'!F:F, Entries!$B16),"")</f>
        <v/>
      </c>
      <c r="H16" s="13"/>
      <c r="I16" s="9"/>
    </row>
    <row r="17" customFormat="false" ht="15" hidden="false" customHeight="false" outlineLevel="0" collapsed="false">
      <c r="A17" s="5" t="n">
        <v>16</v>
      </c>
      <c r="B17" s="10"/>
      <c r="C17" s="13"/>
      <c r="E17" s="14" t="s">
        <v>39</v>
      </c>
      <c r="F17" s="14" t="s">
        <v>40</v>
      </c>
      <c r="G17" s="11" t="str">
        <f aca="false">IF(Entries!$B17&lt;&gt;0,COUNTIF('Finish order'!F:F, Entries!$B17),"")</f>
        <v/>
      </c>
      <c r="H17" s="13"/>
      <c r="I17" s="9"/>
    </row>
    <row r="18" customFormat="false" ht="15" hidden="false" customHeight="true" outlineLevel="0" collapsed="false">
      <c r="A18" s="5" t="n">
        <v>17</v>
      </c>
      <c r="B18" s="10"/>
      <c r="C18" s="13"/>
      <c r="E18" s="14" t="s">
        <v>39</v>
      </c>
      <c r="F18" s="14" t="s">
        <v>40</v>
      </c>
      <c r="G18" s="11" t="str">
        <f aca="false">IF(Entries!$B18&lt;&gt;0,COUNTIF('Finish order'!F:F, Entries!$B18),"")</f>
        <v/>
      </c>
      <c r="H18" s="13"/>
      <c r="I18" s="9"/>
    </row>
    <row r="19" customFormat="false" ht="15" hidden="false" customHeight="false" outlineLevel="0" collapsed="false">
      <c r="A19" s="5" t="n">
        <v>18</v>
      </c>
      <c r="B19" s="10"/>
      <c r="C19" s="13"/>
      <c r="E19" s="14" t="s">
        <v>39</v>
      </c>
      <c r="F19" s="14" t="s">
        <v>40</v>
      </c>
      <c r="G19" s="11" t="str">
        <f aca="false">IF(Entries!$B19&lt;&gt;0,COUNTIF('Finish order'!F:F, Entries!$B19),"")</f>
        <v/>
      </c>
      <c r="H19" s="13"/>
      <c r="I19" s="9"/>
    </row>
    <row r="20" customFormat="false" ht="15" hidden="false" customHeight="false" outlineLevel="0" collapsed="false">
      <c r="A20" s="5" t="n">
        <v>19</v>
      </c>
      <c r="B20" s="10"/>
      <c r="C20" s="13"/>
      <c r="E20" s="14" t="s">
        <v>39</v>
      </c>
      <c r="F20" s="14" t="s">
        <v>40</v>
      </c>
      <c r="G20" s="11" t="str">
        <f aca="false">IF(Entries!$B20&lt;&gt;0,COUNTIF('Finish order'!F:F, Entries!$B20),"")</f>
        <v/>
      </c>
      <c r="H20" s="13"/>
      <c r="I20" s="9"/>
    </row>
    <row r="21" customFormat="false" ht="15.75" hidden="false" customHeight="true" outlineLevel="0" collapsed="false">
      <c r="A21" s="5" t="n">
        <v>20</v>
      </c>
      <c r="B21" s="10"/>
      <c r="C21" s="13"/>
      <c r="E21" s="14" t="s">
        <v>39</v>
      </c>
      <c r="F21" s="14" t="s">
        <v>40</v>
      </c>
      <c r="G21" s="11" t="str">
        <f aca="false">IF(Entries!$B21&lt;&gt;0,COUNTIF('Finish order'!F:F, Entries!$B21),"")</f>
        <v/>
      </c>
      <c r="H21" s="13"/>
      <c r="I21" s="9"/>
    </row>
    <row r="22" customFormat="false" ht="15.75" hidden="false" customHeight="true" outlineLevel="0" collapsed="false">
      <c r="A22" s="5" t="n">
        <v>21</v>
      </c>
      <c r="B22" s="10"/>
      <c r="C22" s="13"/>
      <c r="E22" s="14" t="s">
        <v>39</v>
      </c>
      <c r="F22" s="14" t="s">
        <v>40</v>
      </c>
      <c r="G22" s="11" t="str">
        <f aca="false">IF(Entries!$B22&lt;&gt;0,COUNTIF('Finish order'!F:F, Entries!$B22),"")</f>
        <v/>
      </c>
      <c r="H22" s="13"/>
      <c r="I22" s="9"/>
    </row>
    <row r="23" customFormat="false" ht="15.75" hidden="false" customHeight="true" outlineLevel="0" collapsed="false">
      <c r="A23" s="5" t="n">
        <v>22</v>
      </c>
      <c r="B23" s="10"/>
      <c r="C23" s="13"/>
      <c r="E23" s="14" t="s">
        <v>39</v>
      </c>
      <c r="F23" s="14" t="s">
        <v>40</v>
      </c>
      <c r="G23" s="11" t="str">
        <f aca="false">IF(Entries!$B23&lt;&gt;0,COUNTIF('Finish order'!F:F, Entries!$B23),"")</f>
        <v/>
      </c>
      <c r="H23" s="13"/>
      <c r="I23" s="9"/>
    </row>
    <row r="24" customFormat="false" ht="15.75" hidden="false" customHeight="true" outlineLevel="0" collapsed="false">
      <c r="A24" s="5" t="n">
        <v>23</v>
      </c>
      <c r="B24" s="10"/>
      <c r="C24" s="13"/>
      <c r="E24" s="14" t="s">
        <v>39</v>
      </c>
      <c r="F24" s="14" t="s">
        <v>40</v>
      </c>
      <c r="G24" s="11" t="str">
        <f aca="false">IF(Entries!$B24&lt;&gt;0,COUNTIF('Finish order'!F:F, Entries!$B24),"")</f>
        <v/>
      </c>
      <c r="H24" s="13"/>
      <c r="I24" s="9"/>
    </row>
    <row r="25" customFormat="false" ht="15.75" hidden="false" customHeight="true" outlineLevel="0" collapsed="false">
      <c r="A25" s="5" t="n">
        <v>24</v>
      </c>
      <c r="B25" s="10"/>
      <c r="C25" s="13"/>
      <c r="E25" s="14" t="s">
        <v>39</v>
      </c>
      <c r="F25" s="14" t="s">
        <v>40</v>
      </c>
      <c r="G25" s="11" t="str">
        <f aca="false">IF(Entries!$B25&lt;&gt;0,COUNTIF('Finish order'!F:F, Entries!$B25),"")</f>
        <v/>
      </c>
      <c r="H25" s="13"/>
      <c r="I25" s="9"/>
    </row>
    <row r="26" customFormat="false" ht="13.5" hidden="false" customHeight="true" outlineLevel="0" collapsed="false">
      <c r="A26" s="5" t="n">
        <v>25</v>
      </c>
      <c r="B26" s="10"/>
      <c r="C26" s="13"/>
      <c r="D26" s="11"/>
      <c r="E26" s="14" t="s">
        <v>39</v>
      </c>
      <c r="F26" s="14" t="s">
        <v>40</v>
      </c>
      <c r="G26" s="11" t="str">
        <f aca="false">IF(Entries!$B26&lt;&gt;0,COUNTIF('Finish order'!F:F, Entries!$B26),"")</f>
        <v/>
      </c>
      <c r="H26" s="13"/>
      <c r="I26" s="9"/>
    </row>
    <row r="27" customFormat="false" ht="15.75" hidden="false" customHeight="true" outlineLevel="0" collapsed="false">
      <c r="A27" s="5" t="n">
        <v>26</v>
      </c>
      <c r="B27" s="10"/>
      <c r="C27" s="13"/>
      <c r="E27" s="14" t="s">
        <v>39</v>
      </c>
      <c r="F27" s="14" t="s">
        <v>40</v>
      </c>
      <c r="G27" s="11" t="str">
        <f aca="false">IF(Entries!$B27&lt;&gt;0,COUNTIF('Finish order'!F:F, Entries!$B27),"")</f>
        <v/>
      </c>
      <c r="H27" s="13"/>
      <c r="I27" s="9"/>
    </row>
    <row r="28" customFormat="false" ht="15.75" hidden="false" customHeight="true" outlineLevel="0" collapsed="false">
      <c r="A28" s="5" t="n">
        <v>27</v>
      </c>
      <c r="B28" s="10"/>
      <c r="C28" s="13"/>
      <c r="E28" s="14" t="s">
        <v>39</v>
      </c>
      <c r="F28" s="14" t="s">
        <v>40</v>
      </c>
      <c r="G28" s="11" t="str">
        <f aca="false">IF(Entries!$B28&lt;&gt;0,COUNTIF('Finish order'!F:F, Entries!$B28),"")</f>
        <v/>
      </c>
      <c r="H28" s="13"/>
      <c r="I28" s="9"/>
    </row>
    <row r="29" customFormat="false" ht="15.75" hidden="false" customHeight="true" outlineLevel="0" collapsed="false">
      <c r="A29" s="5" t="n">
        <v>28</v>
      </c>
      <c r="B29" s="10"/>
      <c r="C29" s="13"/>
      <c r="E29" s="14" t="s">
        <v>39</v>
      </c>
      <c r="F29" s="14" t="s">
        <v>40</v>
      </c>
      <c r="G29" s="11" t="str">
        <f aca="false">IF(Entries!$B29&lt;&gt;0,COUNTIF('Finish order'!F:F, Entries!$B29),"")</f>
        <v/>
      </c>
      <c r="H29" s="13"/>
      <c r="I29" s="9"/>
    </row>
    <row r="30" customFormat="false" ht="15.75" hidden="false" customHeight="true" outlineLevel="0" collapsed="false">
      <c r="A30" s="5" t="n">
        <v>29</v>
      </c>
      <c r="B30" s="10"/>
      <c r="C30" s="13"/>
      <c r="D30" s="13"/>
      <c r="E30" s="14" t="s">
        <v>39</v>
      </c>
      <c r="F30" s="14" t="s">
        <v>40</v>
      </c>
      <c r="G30" s="11" t="str">
        <f aca="false">IF(Entries!$B30&lt;&gt;0,COUNTIF('Finish order'!F:F, Entries!$B30),"")</f>
        <v/>
      </c>
      <c r="H30" s="13"/>
      <c r="I30" s="9"/>
    </row>
    <row r="31" customFormat="false" ht="15.75" hidden="false" customHeight="true" outlineLevel="0" collapsed="false">
      <c r="A31" s="5" t="n">
        <v>30</v>
      </c>
      <c r="B31" s="10"/>
      <c r="C31" s="13"/>
      <c r="D31" s="13"/>
      <c r="E31" s="14" t="s">
        <v>39</v>
      </c>
      <c r="F31" s="14" t="s">
        <v>40</v>
      </c>
      <c r="G31" s="11" t="str">
        <f aca="false">IF(Entries!$B31&lt;&gt;0,COUNTIF('Finish order'!F:F, Entries!$B31),"")</f>
        <v/>
      </c>
      <c r="H31" s="13"/>
      <c r="I31" s="9"/>
    </row>
    <row r="32" customFormat="false" ht="15.75" hidden="false" customHeight="true" outlineLevel="0" collapsed="false">
      <c r="A32" s="5" t="n">
        <v>31</v>
      </c>
      <c r="B32" s="10"/>
      <c r="C32" s="13"/>
      <c r="D32" s="13"/>
      <c r="E32" s="14" t="s">
        <v>39</v>
      </c>
      <c r="F32" s="14" t="s">
        <v>40</v>
      </c>
      <c r="G32" s="11" t="str">
        <f aca="false">IF(Entries!$B32&lt;&gt;0,COUNTIF('Finish order'!F:F, Entries!$B32),"")</f>
        <v/>
      </c>
      <c r="H32" s="13"/>
      <c r="I32" s="9"/>
    </row>
    <row r="33" customFormat="false" ht="15.75" hidden="false" customHeight="true" outlineLevel="0" collapsed="false">
      <c r="A33" s="5" t="n">
        <v>32</v>
      </c>
      <c r="B33" s="10"/>
      <c r="C33" s="13"/>
      <c r="D33" s="13"/>
      <c r="E33" s="14" t="s">
        <v>39</v>
      </c>
      <c r="F33" s="14" t="s">
        <v>40</v>
      </c>
      <c r="G33" s="11" t="str">
        <f aca="false">IF(Entries!$B33&lt;&gt;0,COUNTIF('Finish order'!F:F, Entries!$B33),"")</f>
        <v/>
      </c>
      <c r="H33" s="13"/>
      <c r="I33" s="9"/>
    </row>
    <row r="34" customFormat="false" ht="15.75" hidden="false" customHeight="true" outlineLevel="0" collapsed="false">
      <c r="A34" s="5" t="n">
        <v>33</v>
      </c>
      <c r="B34" s="10"/>
      <c r="C34" s="13"/>
      <c r="D34" s="13"/>
      <c r="E34" s="14" t="s">
        <v>39</v>
      </c>
      <c r="F34" s="14" t="s">
        <v>40</v>
      </c>
      <c r="G34" s="11" t="str">
        <f aca="false">IF(Entries!$B34&lt;&gt;0,COUNTIF('Finish order'!F:F, Entries!$B34),"")</f>
        <v/>
      </c>
      <c r="H34" s="13"/>
      <c r="I34" s="9"/>
    </row>
    <row r="35" customFormat="false" ht="15.75" hidden="false" customHeight="true" outlineLevel="0" collapsed="false">
      <c r="A35" s="5" t="n">
        <v>34</v>
      </c>
      <c r="B35" s="10"/>
      <c r="C35" s="13"/>
      <c r="D35" s="13"/>
      <c r="E35" s="14" t="s">
        <v>39</v>
      </c>
      <c r="F35" s="14" t="s">
        <v>40</v>
      </c>
      <c r="G35" s="11" t="str">
        <f aca="false">IF(Entries!$B35&lt;&gt;0,COUNTIF('Finish order'!F:F, Entries!$B35),"")</f>
        <v/>
      </c>
      <c r="H35" s="13"/>
      <c r="I35" s="9"/>
    </row>
    <row r="36" customFormat="false" ht="15.75" hidden="false" customHeight="true" outlineLevel="0" collapsed="false">
      <c r="A36" s="5" t="n">
        <v>35</v>
      </c>
      <c r="B36" s="10"/>
      <c r="C36" s="13"/>
      <c r="D36" s="13"/>
      <c r="E36" s="14" t="s">
        <v>39</v>
      </c>
      <c r="F36" s="14" t="s">
        <v>40</v>
      </c>
      <c r="G36" s="11" t="str">
        <f aca="false">IF(Entries!$B36&lt;&gt;0,COUNTIF('Finish order'!F:F, Entries!$B36),"")</f>
        <v/>
      </c>
      <c r="H36" s="13"/>
      <c r="I36" s="9"/>
    </row>
    <row r="37" customFormat="false" ht="15.75" hidden="false" customHeight="true" outlineLevel="0" collapsed="false">
      <c r="A37" s="5" t="n">
        <v>36</v>
      </c>
      <c r="B37" s="10"/>
      <c r="C37" s="13"/>
      <c r="D37" s="13"/>
      <c r="E37" s="14" t="s">
        <v>39</v>
      </c>
      <c r="F37" s="14" t="s">
        <v>40</v>
      </c>
      <c r="G37" s="11" t="str">
        <f aca="false">IF(Entries!$B37&lt;&gt;0,COUNTIF('Finish order'!F:F, Entries!$B37),"")</f>
        <v/>
      </c>
      <c r="H37" s="13"/>
      <c r="I37" s="9"/>
    </row>
    <row r="38" customFormat="false" ht="15.75" hidden="false" customHeight="true" outlineLevel="0" collapsed="false">
      <c r="A38" s="5" t="n">
        <v>37</v>
      </c>
      <c r="B38" s="10"/>
      <c r="C38" s="13"/>
      <c r="D38" s="13"/>
      <c r="E38" s="14" t="s">
        <v>39</v>
      </c>
      <c r="F38" s="14" t="s">
        <v>40</v>
      </c>
      <c r="G38" s="11" t="str">
        <f aca="false">IF(Entries!$B38&lt;&gt;0,COUNTIF('Finish order'!F:F, Entries!$B38),"")</f>
        <v/>
      </c>
      <c r="H38" s="13"/>
      <c r="I38" s="9"/>
    </row>
    <row r="39" customFormat="false" ht="15.75" hidden="false" customHeight="true" outlineLevel="0" collapsed="false">
      <c r="A39" s="5" t="n">
        <v>38</v>
      </c>
      <c r="B39" s="10"/>
      <c r="C39" s="13"/>
      <c r="D39" s="13"/>
      <c r="E39" s="14" t="s">
        <v>39</v>
      </c>
      <c r="F39" s="14" t="s">
        <v>40</v>
      </c>
      <c r="G39" s="11" t="str">
        <f aca="false">IF(Entries!$B39&lt;&gt;0,COUNTIF('Finish order'!F:F, Entries!$B39),"")</f>
        <v/>
      </c>
      <c r="H39" s="13"/>
      <c r="I39" s="9"/>
    </row>
    <row r="40" customFormat="false" ht="15.75" hidden="false" customHeight="true" outlineLevel="0" collapsed="false">
      <c r="A40" s="5" t="n">
        <v>39</v>
      </c>
      <c r="B40" s="10"/>
      <c r="C40" s="13"/>
      <c r="D40" s="13"/>
      <c r="E40" s="14" t="s">
        <v>39</v>
      </c>
      <c r="F40" s="14" t="s">
        <v>40</v>
      </c>
      <c r="G40" s="11" t="str">
        <f aca="false">IF(Entries!$B40&lt;&gt;0,COUNTIF('Finish order'!F:F, Entries!$B40),"")</f>
        <v/>
      </c>
      <c r="H40" s="13"/>
      <c r="I40" s="9"/>
    </row>
    <row r="41" customFormat="false" ht="15" hidden="false" customHeight="true" outlineLevel="0" collapsed="false">
      <c r="A41" s="5" t="n">
        <v>40</v>
      </c>
      <c r="B41" s="10"/>
      <c r="C41" s="13"/>
      <c r="D41" s="13"/>
      <c r="E41" s="14" t="s">
        <v>39</v>
      </c>
      <c r="F41" s="14" t="s">
        <v>40</v>
      </c>
      <c r="G41" s="11" t="str">
        <f aca="false">IF(Entries!$B41&lt;&gt;0,COUNTIF('Finish order'!F:F, Entries!$B41),"")</f>
        <v/>
      </c>
      <c r="H41" s="13"/>
      <c r="I41" s="15"/>
      <c r="J41" s="11"/>
      <c r="K41" s="11"/>
      <c r="L41" s="11"/>
      <c r="M41" s="11"/>
      <c r="N41" s="11"/>
      <c r="O41" s="11"/>
      <c r="P41" s="11"/>
      <c r="Q41" s="11"/>
      <c r="R41" s="11"/>
      <c r="S41" s="11"/>
      <c r="T41" s="11"/>
      <c r="U41" s="11"/>
      <c r="V41" s="11"/>
      <c r="W41" s="11"/>
      <c r="X41" s="11"/>
      <c r="Y41" s="11"/>
      <c r="Z41" s="11"/>
    </row>
    <row r="42" customFormat="false" ht="15.75" hidden="false" customHeight="true" outlineLevel="0" collapsed="false">
      <c r="A42" s="5" t="n">
        <v>41</v>
      </c>
      <c r="B42" s="10"/>
      <c r="C42" s="13"/>
      <c r="D42" s="13"/>
      <c r="E42" s="14" t="s">
        <v>39</v>
      </c>
      <c r="F42" s="14" t="s">
        <v>40</v>
      </c>
      <c r="G42" s="11" t="str">
        <f aca="false">IF(Entries!$B42&lt;&gt;0,COUNTIF('Finish order'!F:F, Entries!$B42),"")</f>
        <v/>
      </c>
      <c r="H42" s="13"/>
      <c r="I42" s="9"/>
    </row>
    <row r="43" customFormat="false" ht="15.75" hidden="false" customHeight="true" outlineLevel="0" collapsed="false">
      <c r="A43" s="5" t="n">
        <v>42</v>
      </c>
      <c r="B43" s="10"/>
      <c r="C43" s="13"/>
      <c r="D43" s="13"/>
      <c r="E43" s="14" t="s">
        <v>39</v>
      </c>
      <c r="F43" s="14" t="s">
        <v>40</v>
      </c>
      <c r="G43" s="11" t="str">
        <f aca="false">IF(Entries!$B43&lt;&gt;0,COUNTIF('Finish order'!F:F, Entries!$B43),"")</f>
        <v/>
      </c>
      <c r="H43" s="13"/>
      <c r="I43" s="9"/>
    </row>
    <row r="44" customFormat="false" ht="15.75" hidden="false" customHeight="true" outlineLevel="0" collapsed="false">
      <c r="A44" s="5" t="n">
        <v>43</v>
      </c>
      <c r="B44" s="10"/>
      <c r="C44" s="13"/>
      <c r="D44" s="13"/>
      <c r="E44" s="14" t="s">
        <v>39</v>
      </c>
      <c r="F44" s="14" t="s">
        <v>40</v>
      </c>
      <c r="G44" s="11" t="str">
        <f aca="false">IF(Entries!$B44&lt;&gt;0,COUNTIF('Finish order'!F:F, Entries!$B44),"")</f>
        <v/>
      </c>
      <c r="H44" s="13"/>
      <c r="I44" s="9"/>
    </row>
    <row r="45" customFormat="false" ht="15.75" hidden="false" customHeight="true" outlineLevel="0" collapsed="false">
      <c r="A45" s="5" t="n">
        <v>44</v>
      </c>
      <c r="B45" s="10"/>
      <c r="C45" s="13"/>
      <c r="D45" s="13"/>
      <c r="E45" s="14" t="s">
        <v>39</v>
      </c>
      <c r="F45" s="14" t="s">
        <v>40</v>
      </c>
      <c r="G45" s="11" t="str">
        <f aca="false">IF(Entries!$B45&lt;&gt;0,COUNTIF('Finish order'!F:F, Entries!$B45),"")</f>
        <v/>
      </c>
      <c r="H45" s="13"/>
      <c r="I45" s="9"/>
    </row>
    <row r="46" customFormat="false" ht="15.75" hidden="false" customHeight="true" outlineLevel="0" collapsed="false">
      <c r="A46" s="5" t="n">
        <v>45</v>
      </c>
      <c r="B46" s="10"/>
      <c r="C46" s="13"/>
      <c r="D46" s="13"/>
      <c r="E46" s="14" t="s">
        <v>39</v>
      </c>
      <c r="F46" s="14" t="s">
        <v>40</v>
      </c>
      <c r="G46" s="11" t="str">
        <f aca="false">IF(Entries!$B46&lt;&gt;0,COUNTIF('Finish order'!F:F, Entries!$B46),"")</f>
        <v/>
      </c>
      <c r="H46" s="13"/>
      <c r="I46" s="9"/>
    </row>
    <row r="47" customFormat="false" ht="15.75" hidden="false" customHeight="true" outlineLevel="0" collapsed="false">
      <c r="A47" s="5" t="n">
        <v>46</v>
      </c>
      <c r="B47" s="10"/>
      <c r="C47" s="13"/>
      <c r="D47" s="13"/>
      <c r="E47" s="14" t="s">
        <v>39</v>
      </c>
      <c r="F47" s="14" t="s">
        <v>40</v>
      </c>
      <c r="G47" s="11" t="str">
        <f aca="false">IF(Entries!$B47&lt;&gt;0,COUNTIF('Finish order'!F:F, Entries!$B47),"")</f>
        <v/>
      </c>
      <c r="H47" s="13"/>
      <c r="I47" s="9"/>
    </row>
    <row r="48" customFormat="false" ht="15.75" hidden="false" customHeight="true" outlineLevel="0" collapsed="false">
      <c r="A48" s="5" t="n">
        <v>47</v>
      </c>
      <c r="B48" s="10"/>
      <c r="C48" s="13"/>
      <c r="D48" s="13"/>
      <c r="E48" s="14" t="s">
        <v>39</v>
      </c>
      <c r="F48" s="14" t="s">
        <v>40</v>
      </c>
      <c r="G48" s="11" t="str">
        <f aca="false">IF(Entries!$B48&lt;&gt;0,COUNTIF('Finish order'!F:F, Entries!$B48),"")</f>
        <v/>
      </c>
      <c r="H48" s="13"/>
      <c r="I48" s="9"/>
    </row>
    <row r="49" customFormat="false" ht="15.75" hidden="false" customHeight="true" outlineLevel="0" collapsed="false">
      <c r="A49" s="5" t="n">
        <v>48</v>
      </c>
      <c r="B49" s="10"/>
      <c r="C49" s="13"/>
      <c r="D49" s="13"/>
      <c r="E49" s="14" t="s">
        <v>39</v>
      </c>
      <c r="F49" s="14" t="s">
        <v>40</v>
      </c>
      <c r="G49" s="11" t="str">
        <f aca="false">IF(Entries!$B49&lt;&gt;0,COUNTIF('Finish order'!F:F, Entries!$B49),"")</f>
        <v/>
      </c>
      <c r="H49" s="13"/>
      <c r="I49" s="9"/>
    </row>
    <row r="50" customFormat="false" ht="15.75" hidden="false" customHeight="true" outlineLevel="0" collapsed="false">
      <c r="A50" s="5" t="n">
        <v>49</v>
      </c>
      <c r="B50" s="10"/>
      <c r="C50" s="13"/>
      <c r="D50" s="13"/>
      <c r="E50" s="14" t="s">
        <v>39</v>
      </c>
      <c r="F50" s="14" t="s">
        <v>40</v>
      </c>
      <c r="G50" s="11" t="str">
        <f aca="false">IF(Entries!$B50&lt;&gt;0,COUNTIF('Finish order'!F:F, Entries!$B50),"")</f>
        <v/>
      </c>
      <c r="H50" s="13"/>
      <c r="I50" s="9"/>
    </row>
    <row r="51" customFormat="false" ht="15.75" hidden="false" customHeight="true" outlineLevel="0" collapsed="false">
      <c r="A51" s="5" t="n">
        <v>50</v>
      </c>
      <c r="B51" s="10"/>
      <c r="C51" s="13"/>
      <c r="D51" s="13"/>
      <c r="E51" s="14" t="s">
        <v>39</v>
      </c>
      <c r="F51" s="14" t="s">
        <v>40</v>
      </c>
      <c r="G51" s="11" t="str">
        <f aca="false">IF(Entries!$B51&lt;&gt;0,COUNTIF('Finish order'!F:F, Entries!$B51),"")</f>
        <v/>
      </c>
      <c r="H51" s="13"/>
      <c r="I51" s="9"/>
    </row>
    <row r="52" customFormat="false" ht="15.75" hidden="false" customHeight="true" outlineLevel="0" collapsed="false">
      <c r="A52" s="5" t="n">
        <v>51</v>
      </c>
      <c r="B52" s="10"/>
      <c r="C52" s="13"/>
      <c r="D52" s="13"/>
      <c r="E52" s="14" t="s">
        <v>39</v>
      </c>
      <c r="F52" s="14" t="s">
        <v>40</v>
      </c>
      <c r="G52" s="11" t="str">
        <f aca="false">IF(Entries!$B52&lt;&gt;0,COUNTIF('Finish order'!F:F, Entries!$B52),"")</f>
        <v/>
      </c>
      <c r="H52" s="13"/>
      <c r="I52" s="9"/>
    </row>
    <row r="53" customFormat="false" ht="15.75" hidden="false" customHeight="true" outlineLevel="0" collapsed="false">
      <c r="A53" s="5" t="n">
        <v>52</v>
      </c>
      <c r="B53" s="10"/>
      <c r="C53" s="13"/>
      <c r="D53" s="13"/>
      <c r="E53" s="14" t="s">
        <v>39</v>
      </c>
      <c r="F53" s="14" t="s">
        <v>40</v>
      </c>
      <c r="G53" s="11" t="str">
        <f aca="false">IF(Entries!$B53&lt;&gt;0,COUNTIF('Finish order'!F:F, Entries!$B53),"")</f>
        <v/>
      </c>
      <c r="H53" s="13"/>
      <c r="I53" s="9"/>
    </row>
    <row r="54" customFormat="false" ht="15.75" hidden="false" customHeight="true" outlineLevel="0" collapsed="false">
      <c r="A54" s="5" t="n">
        <v>53</v>
      </c>
      <c r="B54" s="10"/>
      <c r="C54" s="13"/>
      <c r="D54" s="11"/>
      <c r="E54" s="14" t="s">
        <v>39</v>
      </c>
      <c r="F54" s="14" t="s">
        <v>40</v>
      </c>
      <c r="G54" s="11" t="str">
        <f aca="false">IF(Entries!$B54&lt;&gt;0,COUNTIF('Finish order'!F:F, Entries!$B54),"")</f>
        <v/>
      </c>
      <c r="H54" s="13"/>
      <c r="I54" s="9"/>
    </row>
    <row r="55" customFormat="false" ht="15.75" hidden="false" customHeight="true" outlineLevel="0" collapsed="false">
      <c r="A55" s="5" t="n">
        <v>54</v>
      </c>
      <c r="B55" s="10"/>
      <c r="C55" s="13"/>
      <c r="E55" s="14" t="s">
        <v>39</v>
      </c>
      <c r="F55" s="14" t="s">
        <v>40</v>
      </c>
      <c r="G55" s="11" t="str">
        <f aca="false">IF(Entries!$B55&lt;&gt;0,COUNTIF('Finish order'!F:F, Entries!$B55),"")</f>
        <v/>
      </c>
      <c r="H55" s="13"/>
      <c r="I55" s="9"/>
    </row>
    <row r="56" customFormat="false" ht="15.75" hidden="false" customHeight="true" outlineLevel="0" collapsed="false">
      <c r="A56" s="5" t="n">
        <v>55</v>
      </c>
      <c r="B56" s="10"/>
      <c r="C56" s="13"/>
      <c r="E56" s="14" t="s">
        <v>39</v>
      </c>
      <c r="F56" s="14" t="s">
        <v>40</v>
      </c>
      <c r="G56" s="11" t="str">
        <f aca="false">IF(Entries!$B56&lt;&gt;0,COUNTIF('Finish order'!F:F, Entries!$B56),"")</f>
        <v/>
      </c>
      <c r="H56" s="13"/>
      <c r="I56" s="9"/>
    </row>
    <row r="57" customFormat="false" ht="15.75" hidden="false" customHeight="true" outlineLevel="0" collapsed="false">
      <c r="A57" s="5" t="n">
        <v>56</v>
      </c>
      <c r="B57" s="10"/>
      <c r="C57" s="13"/>
      <c r="E57" s="14" t="s">
        <v>39</v>
      </c>
      <c r="F57" s="14" t="s">
        <v>40</v>
      </c>
      <c r="G57" s="11" t="str">
        <f aca="false">IF(Entries!$B57&lt;&gt;0,COUNTIF('Finish order'!F:F, Entries!$B57),"")</f>
        <v/>
      </c>
      <c r="H57" s="13"/>
      <c r="I57" s="9"/>
    </row>
    <row r="58" customFormat="false" ht="15.75" hidden="false" customHeight="true" outlineLevel="0" collapsed="false">
      <c r="A58" s="5" t="n">
        <v>57</v>
      </c>
      <c r="B58" s="10"/>
      <c r="C58" s="13"/>
      <c r="E58" s="14" t="s">
        <v>39</v>
      </c>
      <c r="F58" s="14" t="s">
        <v>40</v>
      </c>
      <c r="G58" s="11" t="str">
        <f aca="false">IF(Entries!$B58&lt;&gt;0,COUNTIF('Finish order'!F:F, Entries!$B58),"")</f>
        <v/>
      </c>
      <c r="H58" s="13"/>
      <c r="I58" s="9"/>
    </row>
    <row r="59" customFormat="false" ht="15.75" hidden="false" customHeight="true" outlineLevel="0" collapsed="false">
      <c r="A59" s="5" t="n">
        <v>58</v>
      </c>
      <c r="B59" s="10"/>
      <c r="C59" s="13"/>
      <c r="E59" s="14" t="s">
        <v>39</v>
      </c>
      <c r="F59" s="14" t="s">
        <v>40</v>
      </c>
      <c r="G59" s="11" t="str">
        <f aca="false">IF(Entries!$B59&lt;&gt;0,COUNTIF('Finish order'!F:F, Entries!$B59),"")</f>
        <v/>
      </c>
      <c r="H59" s="13"/>
      <c r="I59" s="9"/>
    </row>
    <row r="60" customFormat="false" ht="15.75" hidden="false" customHeight="true" outlineLevel="0" collapsed="false">
      <c r="A60" s="5" t="n">
        <v>59</v>
      </c>
      <c r="B60" s="10"/>
      <c r="C60" s="13"/>
      <c r="E60" s="14" t="s">
        <v>39</v>
      </c>
      <c r="F60" s="14" t="s">
        <v>40</v>
      </c>
      <c r="G60" s="11" t="str">
        <f aca="false">IF(Entries!$B60&lt;&gt;0,COUNTIF('Finish order'!F:F, Entries!$B60),"")</f>
        <v/>
      </c>
      <c r="H60" s="13"/>
      <c r="I60" s="9"/>
    </row>
    <row r="61" customFormat="false" ht="15.75" hidden="false" customHeight="true" outlineLevel="0" collapsed="false">
      <c r="A61" s="5" t="n">
        <v>60</v>
      </c>
      <c r="B61" s="10"/>
      <c r="C61" s="13"/>
      <c r="E61" s="14" t="s">
        <v>39</v>
      </c>
      <c r="F61" s="14" t="s">
        <v>40</v>
      </c>
      <c r="G61" s="11" t="str">
        <f aca="false">IF(Entries!$B61&lt;&gt;0,COUNTIF('Finish order'!F:F, Entries!$B61),"")</f>
        <v/>
      </c>
      <c r="H61" s="13"/>
      <c r="I61" s="9"/>
    </row>
    <row r="62" customFormat="false" ht="15.75" hidden="false" customHeight="true" outlineLevel="0" collapsed="false">
      <c r="A62" s="5" t="n">
        <v>61</v>
      </c>
      <c r="B62" s="10"/>
      <c r="C62" s="13"/>
      <c r="E62" s="14" t="s">
        <v>39</v>
      </c>
      <c r="F62" s="14" t="s">
        <v>40</v>
      </c>
      <c r="G62" s="11" t="str">
        <f aca="false">IF(Entries!$B62&lt;&gt;0,COUNTIF('Finish order'!F:F, Entries!$B62),"")</f>
        <v/>
      </c>
      <c r="H62" s="13"/>
      <c r="I62" s="9"/>
    </row>
    <row r="63" customFormat="false" ht="15.75" hidden="false" customHeight="true" outlineLevel="0" collapsed="false">
      <c r="A63" s="5" t="n">
        <v>62</v>
      </c>
      <c r="B63" s="10"/>
      <c r="C63" s="13"/>
      <c r="E63" s="14" t="s">
        <v>39</v>
      </c>
      <c r="F63" s="14" t="s">
        <v>40</v>
      </c>
      <c r="G63" s="11" t="str">
        <f aca="false">IF(Entries!$B63&lt;&gt;0,COUNTIF('Finish order'!F:F, Entries!$B63),"")</f>
        <v/>
      </c>
      <c r="H63" s="13"/>
      <c r="I63" s="9"/>
    </row>
    <row r="64" customFormat="false" ht="15.75" hidden="false" customHeight="true" outlineLevel="0" collapsed="false">
      <c r="A64" s="5" t="n">
        <v>63</v>
      </c>
      <c r="B64" s="10"/>
      <c r="C64" s="13"/>
      <c r="E64" s="14" t="s">
        <v>39</v>
      </c>
      <c r="F64" s="14" t="s">
        <v>40</v>
      </c>
      <c r="G64" s="11" t="str">
        <f aca="false">IF(Entries!$B64&lt;&gt;0,COUNTIF('Finish order'!F:F, Entries!$B64),"")</f>
        <v/>
      </c>
      <c r="H64" s="13"/>
      <c r="I64" s="9"/>
    </row>
    <row r="65" customFormat="false" ht="15.75" hidden="false" customHeight="true" outlineLevel="0" collapsed="false">
      <c r="A65" s="5" t="n">
        <v>64</v>
      </c>
      <c r="B65" s="10"/>
      <c r="C65" s="13"/>
      <c r="E65" s="14" t="s">
        <v>39</v>
      </c>
      <c r="F65" s="14" t="s">
        <v>40</v>
      </c>
      <c r="G65" s="11" t="str">
        <f aca="false">IF(Entries!$B65&lt;&gt;0,COUNTIF('Finish order'!F:F, Entries!$B65),"")</f>
        <v/>
      </c>
      <c r="H65" s="13"/>
      <c r="I65" s="9"/>
    </row>
    <row r="66" customFormat="false" ht="15.75" hidden="false" customHeight="true" outlineLevel="0" collapsed="false">
      <c r="A66" s="5" t="n">
        <v>65</v>
      </c>
      <c r="B66" s="10"/>
      <c r="C66" s="13"/>
      <c r="E66" s="14" t="s">
        <v>39</v>
      </c>
      <c r="F66" s="14" t="s">
        <v>40</v>
      </c>
      <c r="G66" s="11" t="str">
        <f aca="false">IF(Entries!$B66&lt;&gt;0,COUNTIF('Finish order'!F:F, Entries!$B66),"")</f>
        <v/>
      </c>
      <c r="H66" s="13"/>
      <c r="I66" s="9"/>
    </row>
    <row r="67" customFormat="false" ht="15.75" hidden="false" customHeight="true" outlineLevel="0" collapsed="false">
      <c r="A67" s="5" t="n">
        <v>66</v>
      </c>
      <c r="B67" s="10"/>
      <c r="C67" s="11"/>
      <c r="D67" s="11"/>
      <c r="E67" s="14" t="s">
        <v>39</v>
      </c>
      <c r="F67" s="14" t="s">
        <v>40</v>
      </c>
      <c r="G67" s="11" t="str">
        <f aca="false">IF(Entries!$B67&lt;&gt;0,COUNTIF('Finish order'!F:F, Entries!$B67),"")</f>
        <v/>
      </c>
      <c r="H67" s="13"/>
      <c r="I67" s="9"/>
    </row>
    <row r="68" customFormat="false" ht="15.75" hidden="false" customHeight="true" outlineLevel="0" collapsed="false">
      <c r="A68" s="5" t="n">
        <v>67</v>
      </c>
      <c r="B68" s="10"/>
      <c r="C68" s="13"/>
      <c r="E68" s="14" t="s">
        <v>39</v>
      </c>
      <c r="F68" s="14" t="s">
        <v>40</v>
      </c>
      <c r="G68" s="11" t="str">
        <f aca="false">IF(Entries!$B68&lt;&gt;0,COUNTIF('Finish order'!F:F, Entries!$B68),"")</f>
        <v/>
      </c>
      <c r="H68" s="13"/>
      <c r="I68" s="9"/>
    </row>
    <row r="69" customFormat="false" ht="15.75" hidden="false" customHeight="true" outlineLevel="0" collapsed="false">
      <c r="A69" s="5" t="n">
        <v>68</v>
      </c>
      <c r="B69" s="10"/>
      <c r="C69" s="13"/>
      <c r="E69" s="14" t="s">
        <v>39</v>
      </c>
      <c r="F69" s="14" t="s">
        <v>40</v>
      </c>
      <c r="G69" s="11" t="str">
        <f aca="false">IF(Entries!$B69&lt;&gt;0,COUNTIF('Finish order'!F:F, Entries!$B69),"")</f>
        <v/>
      </c>
      <c r="H69" s="13"/>
      <c r="I69" s="9"/>
    </row>
    <row r="70" customFormat="false" ht="15.75" hidden="false" customHeight="true" outlineLevel="0" collapsed="false">
      <c r="A70" s="5" t="n">
        <v>69</v>
      </c>
      <c r="B70" s="10"/>
      <c r="C70" s="13"/>
      <c r="E70" s="14" t="s">
        <v>39</v>
      </c>
      <c r="F70" s="14" t="s">
        <v>40</v>
      </c>
      <c r="G70" s="11" t="str">
        <f aca="false">IF(Entries!$B70&lt;&gt;0,COUNTIF('Finish order'!F:F, Entries!$B70),"")</f>
        <v/>
      </c>
      <c r="H70" s="13"/>
      <c r="I70" s="9"/>
    </row>
    <row r="71" customFormat="false" ht="15.75" hidden="false" customHeight="true" outlineLevel="0" collapsed="false">
      <c r="A71" s="5" t="n">
        <v>70</v>
      </c>
      <c r="B71" s="10"/>
      <c r="C71" s="13"/>
      <c r="E71" s="14" t="s">
        <v>39</v>
      </c>
      <c r="F71" s="14" t="s">
        <v>40</v>
      </c>
      <c r="G71" s="11" t="str">
        <f aca="false">IF(Entries!$B71&lt;&gt;0,COUNTIF('Finish order'!F:F, Entries!$B71),"")</f>
        <v/>
      </c>
      <c r="H71" s="13"/>
      <c r="I71" s="9"/>
    </row>
    <row r="72" customFormat="false" ht="15.75" hidden="false" customHeight="true" outlineLevel="0" collapsed="false">
      <c r="A72" s="5" t="n">
        <v>71</v>
      </c>
      <c r="B72" s="10"/>
      <c r="C72" s="13"/>
      <c r="E72" s="14" t="s">
        <v>39</v>
      </c>
      <c r="F72" s="14" t="s">
        <v>40</v>
      </c>
      <c r="G72" s="11" t="str">
        <f aca="false">IF(Entries!$B72&lt;&gt;0,COUNTIF('Finish order'!F:F, Entries!$B72),"")</f>
        <v/>
      </c>
      <c r="H72" s="13"/>
      <c r="I72" s="9"/>
    </row>
    <row r="73" customFormat="false" ht="15.75" hidden="false" customHeight="true" outlineLevel="0" collapsed="false">
      <c r="A73" s="5" t="n">
        <v>72</v>
      </c>
      <c r="B73" s="10"/>
      <c r="C73" s="13"/>
      <c r="E73" s="14" t="s">
        <v>39</v>
      </c>
      <c r="F73" s="14" t="s">
        <v>40</v>
      </c>
      <c r="G73" s="11" t="str">
        <f aca="false">IF(Entries!$B73&lt;&gt;0,COUNTIF('Finish order'!F:F, Entries!$B73),"")</f>
        <v/>
      </c>
      <c r="H73" s="13"/>
      <c r="I73" s="9"/>
    </row>
    <row r="74" customFormat="false" ht="15.75" hidden="false" customHeight="true" outlineLevel="0" collapsed="false">
      <c r="A74" s="5" t="n">
        <v>73</v>
      </c>
      <c r="B74" s="10"/>
      <c r="C74" s="13"/>
      <c r="E74" s="14" t="s">
        <v>39</v>
      </c>
      <c r="F74" s="14" t="s">
        <v>40</v>
      </c>
      <c r="G74" s="11" t="str">
        <f aca="false">IF(Entries!$B74&lt;&gt;0,COUNTIF('Finish order'!F:F, Entries!$B74),"")</f>
        <v/>
      </c>
      <c r="H74" s="13"/>
      <c r="I74" s="9"/>
    </row>
    <row r="75" customFormat="false" ht="15.75" hidden="false" customHeight="true" outlineLevel="0" collapsed="false">
      <c r="A75" s="5" t="n">
        <v>74</v>
      </c>
      <c r="B75" s="10"/>
      <c r="C75" s="13"/>
      <c r="E75" s="14" t="s">
        <v>39</v>
      </c>
      <c r="F75" s="14" t="s">
        <v>40</v>
      </c>
      <c r="G75" s="11" t="str">
        <f aca="false">IF(Entries!$B75&lt;&gt;0,COUNTIF('Finish order'!F:F, Entries!$B75),"")</f>
        <v/>
      </c>
      <c r="H75" s="13"/>
      <c r="I75" s="9"/>
    </row>
    <row r="76" customFormat="false" ht="15.75" hidden="false" customHeight="true" outlineLevel="0" collapsed="false">
      <c r="A76" s="5" t="n">
        <v>75</v>
      </c>
      <c r="B76" s="10"/>
      <c r="C76" s="13"/>
      <c r="E76" s="14" t="s">
        <v>39</v>
      </c>
      <c r="F76" s="14" t="s">
        <v>42</v>
      </c>
      <c r="G76" s="11" t="str">
        <f aca="false">IF(Entries!$B76&lt;&gt;0,COUNTIF('Finish order'!F:F, Entries!$B76),"")</f>
        <v/>
      </c>
      <c r="H76" s="13"/>
      <c r="I76" s="9"/>
    </row>
    <row r="77" customFormat="false" ht="15.75" hidden="false" customHeight="true" outlineLevel="0" collapsed="false">
      <c r="A77" s="5" t="n">
        <v>76</v>
      </c>
      <c r="B77" s="10"/>
      <c r="C77" s="13"/>
      <c r="E77" s="14" t="s">
        <v>39</v>
      </c>
      <c r="F77" s="14" t="s">
        <v>42</v>
      </c>
      <c r="G77" s="11" t="str">
        <f aca="false">IF(Entries!$B77&lt;&gt;0,COUNTIF('Finish order'!F:F, Entries!$B77),"")</f>
        <v/>
      </c>
      <c r="H77" s="13"/>
      <c r="I77" s="9"/>
    </row>
    <row r="78" customFormat="false" ht="15.75" hidden="false" customHeight="true" outlineLevel="0" collapsed="false">
      <c r="A78" s="5" t="n">
        <v>77</v>
      </c>
      <c r="B78" s="10"/>
      <c r="C78" s="13"/>
      <c r="E78" s="14" t="s">
        <v>39</v>
      </c>
      <c r="F78" s="14" t="s">
        <v>42</v>
      </c>
      <c r="G78" s="11" t="str">
        <f aca="false">IF(Entries!$B78&lt;&gt;0,COUNTIF('Finish order'!F:F, Entries!$B78),"")</f>
        <v/>
      </c>
      <c r="H78" s="13"/>
      <c r="I78" s="9"/>
    </row>
    <row r="79" customFormat="false" ht="15.75" hidden="false" customHeight="true" outlineLevel="0" collapsed="false">
      <c r="A79" s="5" t="n">
        <v>78</v>
      </c>
      <c r="B79" s="10"/>
      <c r="C79" s="13"/>
      <c r="E79" s="14" t="s">
        <v>39</v>
      </c>
      <c r="F79" s="14" t="s">
        <v>42</v>
      </c>
      <c r="G79" s="11" t="str">
        <f aca="false">IF(Entries!$B79&lt;&gt;0,COUNTIF('Finish order'!F:F, Entries!$B79),"")</f>
        <v/>
      </c>
      <c r="H79" s="13"/>
      <c r="I79" s="9"/>
    </row>
    <row r="80" customFormat="false" ht="15.75" hidden="false" customHeight="true" outlineLevel="0" collapsed="false">
      <c r="A80" s="5" t="n">
        <v>79</v>
      </c>
      <c r="B80" s="10"/>
      <c r="C80" s="13"/>
      <c r="E80" s="14" t="s">
        <v>39</v>
      </c>
      <c r="F80" s="14" t="s">
        <v>42</v>
      </c>
      <c r="G80" s="11" t="str">
        <f aca="false">IF(Entries!$B80&lt;&gt;0,COUNTIF('Finish order'!F:F, Entries!$B80),"")</f>
        <v/>
      </c>
      <c r="H80" s="13"/>
      <c r="I80" s="9"/>
    </row>
    <row r="81" customFormat="false" ht="15.75" hidden="false" customHeight="true" outlineLevel="0" collapsed="false">
      <c r="A81" s="5" t="n">
        <v>80</v>
      </c>
      <c r="B81" s="10"/>
      <c r="C81" s="13"/>
      <c r="E81" s="14" t="s">
        <v>39</v>
      </c>
      <c r="F81" s="14" t="s">
        <v>42</v>
      </c>
      <c r="G81" s="11" t="str">
        <f aca="false">IF(Entries!$B81&lt;&gt;0,COUNTIF('Finish order'!F:F, Entries!$B81),"")</f>
        <v/>
      </c>
      <c r="H81" s="13"/>
      <c r="I81" s="9"/>
    </row>
    <row r="82" customFormat="false" ht="15.75" hidden="false" customHeight="true" outlineLevel="0" collapsed="false">
      <c r="A82" s="5" t="n">
        <v>81</v>
      </c>
      <c r="B82" s="10"/>
      <c r="C82" s="13"/>
      <c r="E82" s="14" t="s">
        <v>39</v>
      </c>
      <c r="F82" s="14" t="s">
        <v>42</v>
      </c>
      <c r="G82" s="11" t="str">
        <f aca="false">IF(Entries!$B82&lt;&gt;0,COUNTIF('Finish order'!F:F, Entries!$B82),"")</f>
        <v/>
      </c>
      <c r="H82" s="13"/>
      <c r="I82" s="9"/>
    </row>
    <row r="83" customFormat="false" ht="15.75" hidden="false" customHeight="true" outlineLevel="0" collapsed="false">
      <c r="A83" s="5" t="n">
        <v>82</v>
      </c>
      <c r="B83" s="10"/>
      <c r="C83" s="13"/>
      <c r="E83" s="14" t="s">
        <v>39</v>
      </c>
      <c r="F83" s="14" t="s">
        <v>42</v>
      </c>
      <c r="G83" s="11" t="str">
        <f aca="false">IF(Entries!$B83&lt;&gt;0,COUNTIF('Finish order'!F:F, Entries!$B83),"")</f>
        <v/>
      </c>
      <c r="H83" s="13"/>
      <c r="I83" s="9"/>
    </row>
    <row r="84" customFormat="false" ht="15.75" hidden="false" customHeight="true" outlineLevel="0" collapsed="false">
      <c r="A84" s="5" t="n">
        <v>83</v>
      </c>
      <c r="B84" s="10"/>
      <c r="C84" s="13"/>
      <c r="E84" s="14" t="s">
        <v>39</v>
      </c>
      <c r="F84" s="14" t="s">
        <v>42</v>
      </c>
      <c r="G84" s="11" t="str">
        <f aca="false">IF(Entries!$B84&lt;&gt;0,COUNTIF('Finish order'!F:F, Entries!$B84),"")</f>
        <v/>
      </c>
      <c r="H84" s="13"/>
      <c r="I84" s="9"/>
    </row>
    <row r="85" customFormat="false" ht="15.75" hidden="false" customHeight="true" outlineLevel="0" collapsed="false">
      <c r="A85" s="5" t="n">
        <v>84</v>
      </c>
      <c r="B85" s="10"/>
      <c r="C85" s="13"/>
      <c r="E85" s="14" t="s">
        <v>39</v>
      </c>
      <c r="F85" s="14" t="s">
        <v>42</v>
      </c>
      <c r="G85" s="11" t="str">
        <f aca="false">IF(Entries!$B85&lt;&gt;0,COUNTIF('Finish order'!F:F, Entries!$B85),"")</f>
        <v/>
      </c>
      <c r="H85" s="13"/>
      <c r="I85" s="9"/>
    </row>
    <row r="86" customFormat="false" ht="15.75" hidden="false" customHeight="true" outlineLevel="0" collapsed="false">
      <c r="A86" s="5" t="n">
        <v>85</v>
      </c>
      <c r="B86" s="10"/>
      <c r="C86" s="13"/>
      <c r="E86" s="14" t="s">
        <v>39</v>
      </c>
      <c r="F86" s="14" t="s">
        <v>42</v>
      </c>
      <c r="G86" s="11" t="str">
        <f aca="false">IF(Entries!$B86&lt;&gt;0,COUNTIF('Finish order'!F:F, Entries!$B86),"")</f>
        <v/>
      </c>
      <c r="H86" s="13"/>
      <c r="I86" s="9"/>
    </row>
    <row r="87" customFormat="false" ht="15.75" hidden="false" customHeight="true" outlineLevel="0" collapsed="false">
      <c r="A87" s="5" t="n">
        <v>86</v>
      </c>
      <c r="B87" s="10"/>
      <c r="C87" s="13"/>
      <c r="E87" s="14" t="s">
        <v>39</v>
      </c>
      <c r="F87" s="14" t="s">
        <v>42</v>
      </c>
      <c r="G87" s="11" t="str">
        <f aca="false">IF(Entries!$B87&lt;&gt;0,COUNTIF('Finish order'!F:F, Entries!$B87),"")</f>
        <v/>
      </c>
      <c r="H87" s="13"/>
      <c r="I87" s="9"/>
    </row>
    <row r="88" customFormat="false" ht="15" hidden="false" customHeight="true" outlineLevel="0" collapsed="false">
      <c r="A88" s="5" t="n">
        <v>87</v>
      </c>
      <c r="B88" s="10"/>
      <c r="C88" s="13"/>
      <c r="E88" s="14" t="s">
        <v>39</v>
      </c>
      <c r="F88" s="14" t="s">
        <v>42</v>
      </c>
      <c r="G88" s="11" t="str">
        <f aca="false">IF(Entries!$B88&lt;&gt;0,COUNTIF('Finish order'!F:F, Entries!$B88),"")</f>
        <v/>
      </c>
      <c r="H88" s="13"/>
      <c r="I88" s="9"/>
    </row>
    <row r="89" customFormat="false" ht="15.75" hidden="false" customHeight="true" outlineLevel="0" collapsed="false">
      <c r="A89" s="5" t="n">
        <v>88</v>
      </c>
      <c r="B89" s="10"/>
      <c r="C89" s="13"/>
      <c r="E89" s="14" t="s">
        <v>39</v>
      </c>
      <c r="F89" s="14" t="s">
        <v>42</v>
      </c>
      <c r="G89" s="11" t="str">
        <f aca="false">IF(Entries!$B89&lt;&gt;0,COUNTIF('Finish order'!F:F, Entries!$B89),"")</f>
        <v/>
      </c>
      <c r="H89" s="13"/>
      <c r="I89" s="9"/>
    </row>
    <row r="90" customFormat="false" ht="15.75" hidden="false" customHeight="true" outlineLevel="0" collapsed="false">
      <c r="A90" s="5" t="n">
        <v>89</v>
      </c>
      <c r="B90" s="10"/>
      <c r="C90" s="13"/>
      <c r="E90" s="14" t="s">
        <v>39</v>
      </c>
      <c r="F90" s="14" t="s">
        <v>42</v>
      </c>
      <c r="G90" s="11" t="str">
        <f aca="false">IF(Entries!$B90&lt;&gt;0,COUNTIF('Finish order'!F:F, Entries!$B90),"")</f>
        <v/>
      </c>
      <c r="H90" s="13"/>
      <c r="I90" s="9"/>
    </row>
    <row r="91" customFormat="false" ht="15.75" hidden="false" customHeight="true" outlineLevel="0" collapsed="false">
      <c r="A91" s="5" t="n">
        <v>90</v>
      </c>
      <c r="B91" s="10"/>
      <c r="C91" s="13"/>
      <c r="E91" s="14" t="s">
        <v>39</v>
      </c>
      <c r="F91" s="14" t="s">
        <v>42</v>
      </c>
      <c r="G91" s="11" t="str">
        <f aca="false">IF(Entries!$B91&lt;&gt;0,COUNTIF('Finish order'!F:F, Entries!$B91),"")</f>
        <v/>
      </c>
      <c r="H91" s="13"/>
      <c r="I91" s="9"/>
    </row>
    <row r="92" customFormat="false" ht="15.75" hidden="false" customHeight="true" outlineLevel="0" collapsed="false">
      <c r="A92" s="5" t="n">
        <v>91</v>
      </c>
      <c r="B92" s="10"/>
      <c r="C92" s="13"/>
      <c r="E92" s="14" t="s">
        <v>39</v>
      </c>
      <c r="F92" s="14" t="s">
        <v>42</v>
      </c>
      <c r="G92" s="11" t="str">
        <f aca="false">IF(Entries!$B92&lt;&gt;0,COUNTIF('Finish order'!F:F, Entries!$B92),"")</f>
        <v/>
      </c>
      <c r="H92" s="13"/>
      <c r="I92" s="9"/>
    </row>
    <row r="93" customFormat="false" ht="15.75" hidden="false" customHeight="true" outlineLevel="0" collapsed="false">
      <c r="A93" s="5" t="n">
        <v>92</v>
      </c>
      <c r="B93" s="10"/>
      <c r="C93" s="13"/>
      <c r="E93" s="14" t="s">
        <v>39</v>
      </c>
      <c r="F93" s="14" t="s">
        <v>42</v>
      </c>
      <c r="G93" s="11" t="str">
        <f aca="false">IF(Entries!$B93&lt;&gt;0,COUNTIF('Finish order'!F:F, Entries!$B93),"")</f>
        <v/>
      </c>
      <c r="H93" s="13"/>
      <c r="I93" s="9"/>
    </row>
    <row r="94" customFormat="false" ht="15.75" hidden="false" customHeight="true" outlineLevel="0" collapsed="false">
      <c r="A94" s="5" t="n">
        <v>93</v>
      </c>
      <c r="B94" s="10"/>
      <c r="C94" s="13"/>
      <c r="E94" s="14" t="s">
        <v>39</v>
      </c>
      <c r="F94" s="14" t="s">
        <v>42</v>
      </c>
      <c r="G94" s="11" t="str">
        <f aca="false">IF(Entries!$B94&lt;&gt;0,COUNTIF('Finish order'!F:F, Entries!$B94),"")</f>
        <v/>
      </c>
      <c r="H94" s="13"/>
      <c r="I94" s="9"/>
    </row>
    <row r="95" customFormat="false" ht="15.75" hidden="false" customHeight="true" outlineLevel="0" collapsed="false">
      <c r="A95" s="5" t="n">
        <v>94</v>
      </c>
      <c r="B95" s="10"/>
      <c r="C95" s="13"/>
      <c r="E95" s="14" t="s">
        <v>39</v>
      </c>
      <c r="F95" s="14" t="s">
        <v>42</v>
      </c>
      <c r="G95" s="11" t="str">
        <f aca="false">IF(Entries!$B95&lt;&gt;0,COUNTIF('Finish order'!F:F, Entries!$B95),"")</f>
        <v/>
      </c>
      <c r="H95" s="13"/>
      <c r="I95" s="9"/>
    </row>
    <row r="96" customFormat="false" ht="15.75" hidden="false" customHeight="true" outlineLevel="0" collapsed="false">
      <c r="A96" s="5" t="n">
        <v>95</v>
      </c>
      <c r="B96" s="10"/>
      <c r="C96" s="13"/>
      <c r="E96" s="14" t="s">
        <v>39</v>
      </c>
      <c r="F96" s="14" t="s">
        <v>42</v>
      </c>
      <c r="G96" s="11" t="str">
        <f aca="false">IF(Entries!$B96&lt;&gt;0,COUNTIF('Finish order'!F:F, Entries!$B96),"")</f>
        <v/>
      </c>
      <c r="H96" s="13"/>
      <c r="I96" s="9"/>
    </row>
    <row r="97" customFormat="false" ht="15.75" hidden="false" customHeight="true" outlineLevel="0" collapsed="false">
      <c r="A97" s="5" t="n">
        <v>96</v>
      </c>
      <c r="B97" s="10"/>
      <c r="C97" s="13"/>
      <c r="E97" s="14" t="s">
        <v>39</v>
      </c>
      <c r="F97" s="14" t="s">
        <v>42</v>
      </c>
      <c r="G97" s="11" t="str">
        <f aca="false">IF(Entries!$B97&lt;&gt;0,COUNTIF('Finish order'!F:F, Entries!$B97),"")</f>
        <v/>
      </c>
      <c r="H97" s="13"/>
      <c r="I97" s="9"/>
    </row>
    <row r="98" customFormat="false" ht="15.75" hidden="false" customHeight="true" outlineLevel="0" collapsed="false">
      <c r="A98" s="5" t="n">
        <v>97</v>
      </c>
      <c r="B98" s="10"/>
      <c r="C98" s="13"/>
      <c r="E98" s="14" t="s">
        <v>39</v>
      </c>
      <c r="F98" s="14" t="s">
        <v>42</v>
      </c>
      <c r="G98" s="11" t="str">
        <f aca="false">IF(Entries!$B98&lt;&gt;0,COUNTIF('Finish order'!F:F, Entries!$B98),"")</f>
        <v/>
      </c>
      <c r="H98" s="13"/>
      <c r="I98" s="9"/>
    </row>
    <row r="99" customFormat="false" ht="15.75" hidden="false" customHeight="true" outlineLevel="0" collapsed="false">
      <c r="A99" s="5" t="n">
        <v>98</v>
      </c>
      <c r="B99" s="10"/>
      <c r="C99" s="13"/>
      <c r="E99" s="14" t="s">
        <v>39</v>
      </c>
      <c r="F99" s="14" t="s">
        <v>42</v>
      </c>
      <c r="G99" s="11" t="str">
        <f aca="false">IF(Entries!$B99&lt;&gt;0,COUNTIF('Finish order'!F:F, Entries!$B99),"")</f>
        <v/>
      </c>
      <c r="H99" s="13"/>
      <c r="I99" s="9"/>
    </row>
    <row r="100" customFormat="false" ht="15.75" hidden="false" customHeight="true" outlineLevel="0" collapsed="false">
      <c r="A100" s="5" t="n">
        <v>99</v>
      </c>
      <c r="B100" s="10"/>
      <c r="C100" s="13"/>
      <c r="E100" s="14" t="s">
        <v>39</v>
      </c>
      <c r="F100" s="14" t="s">
        <v>42</v>
      </c>
      <c r="G100" s="11" t="str">
        <f aca="false">IF(Entries!$B100&lt;&gt;0,COUNTIF('Finish order'!F:F, Entries!$B100),"")</f>
        <v/>
      </c>
      <c r="H100" s="13"/>
      <c r="I100" s="9"/>
    </row>
    <row r="101" customFormat="false" ht="15.75" hidden="false" customHeight="true" outlineLevel="0" collapsed="false">
      <c r="A101" s="5" t="n">
        <v>100</v>
      </c>
      <c r="B101" s="10"/>
      <c r="C101" s="13"/>
      <c r="E101" s="14" t="s">
        <v>39</v>
      </c>
      <c r="F101" s="14" t="s">
        <v>43</v>
      </c>
      <c r="G101" s="11" t="str">
        <f aca="false">IF(Entries!$B101&lt;&gt;0,COUNTIF('Finish order'!F:F, Entries!$B101),"")</f>
        <v/>
      </c>
      <c r="H101" s="13"/>
      <c r="I101" s="9"/>
    </row>
    <row r="102" customFormat="false" ht="15.75" hidden="false" customHeight="true" outlineLevel="0" collapsed="false">
      <c r="A102" s="5" t="n">
        <v>101</v>
      </c>
      <c r="B102" s="10"/>
      <c r="C102" s="13"/>
      <c r="E102" s="14" t="s">
        <v>39</v>
      </c>
      <c r="F102" s="14" t="s">
        <v>43</v>
      </c>
      <c r="G102" s="11" t="str">
        <f aca="false">IF(Entries!$B102&lt;&gt;0,COUNTIF('Finish order'!F:F, Entries!$B102),"")</f>
        <v/>
      </c>
      <c r="H102" s="13"/>
      <c r="I102" s="9"/>
    </row>
    <row r="103" customFormat="false" ht="15.75" hidden="false" customHeight="true" outlineLevel="0" collapsed="false">
      <c r="A103" s="5" t="n">
        <v>102</v>
      </c>
      <c r="B103" s="10"/>
      <c r="C103" s="13"/>
      <c r="E103" s="14" t="s">
        <v>39</v>
      </c>
      <c r="F103" s="14" t="s">
        <v>43</v>
      </c>
      <c r="G103" s="11" t="str">
        <f aca="false">IF(Entries!$B103&lt;&gt;0,COUNTIF('Finish order'!F:F, Entries!$B103),"")</f>
        <v/>
      </c>
      <c r="H103" s="13"/>
      <c r="I103" s="9"/>
    </row>
    <row r="104" customFormat="false" ht="15.75" hidden="false" customHeight="true" outlineLevel="0" collapsed="false">
      <c r="A104" s="5" t="n">
        <v>103</v>
      </c>
      <c r="B104" s="10"/>
      <c r="C104" s="13"/>
      <c r="E104" s="14" t="s">
        <v>39</v>
      </c>
      <c r="F104" s="14" t="s">
        <v>43</v>
      </c>
      <c r="G104" s="11" t="str">
        <f aca="false">IF(Entries!$B104&lt;&gt;0,COUNTIF('Finish order'!F:F, Entries!$B104),"")</f>
        <v/>
      </c>
      <c r="H104" s="13"/>
      <c r="I104" s="9"/>
    </row>
    <row r="105" customFormat="false" ht="15.75" hidden="false" customHeight="true" outlineLevel="0" collapsed="false">
      <c r="A105" s="5" t="n">
        <v>104</v>
      </c>
      <c r="B105" s="10"/>
      <c r="C105" s="13"/>
      <c r="E105" s="14" t="s">
        <v>39</v>
      </c>
      <c r="F105" s="14" t="s">
        <v>43</v>
      </c>
      <c r="G105" s="11" t="str">
        <f aca="false">IF(Entries!$B105&lt;&gt;0,COUNTIF('Finish order'!F:F, Entries!$B105),"")</f>
        <v/>
      </c>
      <c r="H105" s="13"/>
      <c r="I105" s="9"/>
    </row>
    <row r="106" customFormat="false" ht="15.75" hidden="false" customHeight="true" outlineLevel="0" collapsed="false">
      <c r="A106" s="5" t="n">
        <v>105</v>
      </c>
      <c r="B106" s="10"/>
      <c r="C106" s="13"/>
      <c r="E106" s="14" t="s">
        <v>39</v>
      </c>
      <c r="F106" s="14" t="s">
        <v>43</v>
      </c>
      <c r="G106" s="11" t="str">
        <f aca="false">IF(Entries!$B106&lt;&gt;0,COUNTIF('Finish order'!F:F, Entries!$B106),"")</f>
        <v/>
      </c>
      <c r="H106" s="13"/>
      <c r="I106" s="9"/>
    </row>
    <row r="107" customFormat="false" ht="15.75" hidden="false" customHeight="true" outlineLevel="0" collapsed="false">
      <c r="A107" s="5" t="n">
        <v>106</v>
      </c>
      <c r="B107" s="10"/>
      <c r="C107" s="13"/>
      <c r="E107" s="14" t="s">
        <v>39</v>
      </c>
      <c r="F107" s="14" t="s">
        <v>43</v>
      </c>
      <c r="G107" s="11" t="str">
        <f aca="false">IF(Entries!$B107&lt;&gt;0,COUNTIF('Finish order'!F:F, Entries!$B107),"")</f>
        <v/>
      </c>
      <c r="H107" s="13"/>
      <c r="I107" s="9"/>
    </row>
    <row r="108" customFormat="false" ht="15.75" hidden="false" customHeight="true" outlineLevel="0" collapsed="false">
      <c r="A108" s="5" t="n">
        <v>107</v>
      </c>
      <c r="B108" s="10"/>
      <c r="C108" s="13"/>
      <c r="E108" s="14" t="s">
        <v>39</v>
      </c>
      <c r="F108" s="14" t="s">
        <v>43</v>
      </c>
      <c r="G108" s="11" t="str">
        <f aca="false">IF(Entries!$B108&lt;&gt;0,COUNTIF('Finish order'!F:F, Entries!$B108),"")</f>
        <v/>
      </c>
      <c r="H108" s="13"/>
      <c r="I108" s="9"/>
    </row>
    <row r="109" customFormat="false" ht="15.75" hidden="false" customHeight="true" outlineLevel="0" collapsed="false">
      <c r="A109" s="5" t="n">
        <v>108</v>
      </c>
      <c r="B109" s="10"/>
      <c r="C109" s="13"/>
      <c r="E109" s="14" t="s">
        <v>39</v>
      </c>
      <c r="F109" s="14" t="s">
        <v>43</v>
      </c>
      <c r="G109" s="11" t="str">
        <f aca="false">IF(Entries!$B109&lt;&gt;0,COUNTIF('Finish order'!F:F, Entries!$B109),"")</f>
        <v/>
      </c>
      <c r="H109" s="13"/>
      <c r="I109" s="9"/>
    </row>
    <row r="110" customFormat="false" ht="15.75" hidden="false" customHeight="true" outlineLevel="0" collapsed="false">
      <c r="A110" s="5" t="n">
        <v>109</v>
      </c>
      <c r="B110" s="10"/>
      <c r="C110" s="13"/>
      <c r="E110" s="14" t="s">
        <v>39</v>
      </c>
      <c r="F110" s="14" t="s">
        <v>43</v>
      </c>
      <c r="G110" s="11" t="str">
        <f aca="false">IF(Entries!$B110&lt;&gt;0,COUNTIF('Finish order'!F:F, Entries!$B110),"")</f>
        <v/>
      </c>
      <c r="H110" s="13"/>
      <c r="I110" s="9"/>
    </row>
    <row r="111" customFormat="false" ht="15.75" hidden="false" customHeight="true" outlineLevel="0" collapsed="false">
      <c r="A111" s="5" t="n">
        <v>110</v>
      </c>
      <c r="B111" s="10"/>
      <c r="C111" s="13"/>
      <c r="E111" s="14" t="s">
        <v>39</v>
      </c>
      <c r="F111" s="14" t="s">
        <v>43</v>
      </c>
      <c r="G111" s="11" t="str">
        <f aca="false">IF(Entries!$B111&lt;&gt;0,COUNTIF('Finish order'!F:F, Entries!$B111),"")</f>
        <v/>
      </c>
      <c r="H111" s="13"/>
      <c r="I111" s="9"/>
    </row>
    <row r="112" customFormat="false" ht="15.75" hidden="false" customHeight="true" outlineLevel="0" collapsed="false">
      <c r="A112" s="5" t="n">
        <v>111</v>
      </c>
      <c r="B112" s="10"/>
      <c r="C112" s="13"/>
      <c r="E112" s="14" t="s">
        <v>39</v>
      </c>
      <c r="F112" s="14" t="s">
        <v>43</v>
      </c>
      <c r="G112" s="11" t="str">
        <f aca="false">IF(Entries!$B112&lt;&gt;0,COUNTIF('Finish order'!F:F, Entries!$B112),"")</f>
        <v/>
      </c>
      <c r="H112" s="13"/>
      <c r="I112" s="9"/>
    </row>
    <row r="113" customFormat="false" ht="15.75" hidden="false" customHeight="true" outlineLevel="0" collapsed="false">
      <c r="A113" s="5" t="n">
        <v>112</v>
      </c>
      <c r="B113" s="10"/>
      <c r="C113" s="13"/>
      <c r="E113" s="14" t="s">
        <v>39</v>
      </c>
      <c r="F113" s="14" t="s">
        <v>43</v>
      </c>
      <c r="G113" s="11" t="str">
        <f aca="false">IF(Entries!$B113&lt;&gt;0,COUNTIF('Finish order'!F:F, Entries!$B113),"")</f>
        <v/>
      </c>
      <c r="H113" s="13"/>
      <c r="I113" s="9"/>
    </row>
    <row r="114" customFormat="false" ht="15.75" hidden="false" customHeight="true" outlineLevel="0" collapsed="false">
      <c r="A114" s="5" t="n">
        <v>113</v>
      </c>
      <c r="B114" s="10"/>
      <c r="C114" s="13"/>
      <c r="E114" s="14" t="s">
        <v>39</v>
      </c>
      <c r="F114" s="14" t="s">
        <v>43</v>
      </c>
      <c r="G114" s="11" t="str">
        <f aca="false">IF(Entries!$B114&lt;&gt;0,COUNTIF('Finish order'!F:F, Entries!$B114),"")</f>
        <v/>
      </c>
      <c r="H114" s="13"/>
      <c r="I114" s="9"/>
    </row>
    <row r="115" customFormat="false" ht="15.75" hidden="false" customHeight="true" outlineLevel="0" collapsed="false">
      <c r="A115" s="5" t="n">
        <v>114</v>
      </c>
      <c r="B115" s="10"/>
      <c r="C115" s="13"/>
      <c r="E115" s="14" t="s">
        <v>39</v>
      </c>
      <c r="F115" s="14" t="s">
        <v>43</v>
      </c>
      <c r="G115" s="11" t="str">
        <f aca="false">IF(Entries!$B115&lt;&gt;0,COUNTIF('Finish order'!F:F, Entries!$B115),"")</f>
        <v/>
      </c>
      <c r="H115" s="13"/>
      <c r="I115" s="9"/>
    </row>
    <row r="116" customFormat="false" ht="15.75" hidden="false" customHeight="true" outlineLevel="0" collapsed="false">
      <c r="A116" s="5" t="n">
        <v>115</v>
      </c>
      <c r="B116" s="10"/>
      <c r="C116" s="13"/>
      <c r="D116" s="13"/>
      <c r="E116" s="14" t="s">
        <v>39</v>
      </c>
      <c r="F116" s="14" t="s">
        <v>43</v>
      </c>
      <c r="G116" s="11" t="str">
        <f aca="false">IF(Entries!$B116&lt;&gt;0,COUNTIF('Finish order'!F:F, Entries!$B116),"")</f>
        <v/>
      </c>
      <c r="H116" s="13"/>
      <c r="I116" s="9"/>
    </row>
    <row r="117" customFormat="false" ht="15.75" hidden="false" customHeight="true" outlineLevel="0" collapsed="false">
      <c r="A117" s="5" t="n">
        <v>116</v>
      </c>
      <c r="B117" s="10"/>
      <c r="C117" s="13"/>
      <c r="D117" s="13"/>
      <c r="E117" s="14" t="s">
        <v>39</v>
      </c>
      <c r="F117" s="14" t="s">
        <v>43</v>
      </c>
      <c r="G117" s="11" t="str">
        <f aca="false">IF(Entries!$B117&lt;&gt;0,COUNTIF('Finish order'!F:F, Entries!$B117),"")</f>
        <v/>
      </c>
      <c r="H117" s="13"/>
      <c r="I117" s="9"/>
    </row>
    <row r="118" customFormat="false" ht="15.75" hidden="false" customHeight="true" outlineLevel="0" collapsed="false">
      <c r="A118" s="5" t="n">
        <v>117</v>
      </c>
      <c r="B118" s="10"/>
      <c r="C118" s="13"/>
      <c r="D118" s="13"/>
      <c r="E118" s="14" t="s">
        <v>39</v>
      </c>
      <c r="F118" s="14" t="s">
        <v>43</v>
      </c>
      <c r="G118" s="11" t="str">
        <f aca="false">IF(Entries!$B118&lt;&gt;0,COUNTIF('Finish order'!F:F, Entries!$B118),"")</f>
        <v/>
      </c>
      <c r="H118" s="13"/>
      <c r="I118" s="9"/>
    </row>
    <row r="119" customFormat="false" ht="15.75" hidden="false" customHeight="true" outlineLevel="0" collapsed="false">
      <c r="A119" s="5" t="n">
        <v>118</v>
      </c>
      <c r="B119" s="10"/>
      <c r="C119" s="13"/>
      <c r="D119" s="13"/>
      <c r="E119" s="14" t="s">
        <v>39</v>
      </c>
      <c r="F119" s="14" t="s">
        <v>43</v>
      </c>
      <c r="G119" s="11" t="str">
        <f aca="false">IF(Entries!$B119&lt;&gt;0,COUNTIF('Finish order'!F:F, Entries!$B119),"")</f>
        <v/>
      </c>
      <c r="H119" s="13"/>
      <c r="I119" s="9"/>
    </row>
    <row r="120" customFormat="false" ht="15.75" hidden="false" customHeight="true" outlineLevel="0" collapsed="false">
      <c r="A120" s="5" t="n">
        <v>119</v>
      </c>
      <c r="B120" s="10"/>
      <c r="C120" s="13"/>
      <c r="E120" s="14" t="s">
        <v>39</v>
      </c>
      <c r="F120" s="14" t="s">
        <v>43</v>
      </c>
      <c r="G120" s="11" t="str">
        <f aca="false">IF(Entries!$B120&lt;&gt;0,COUNTIF('Finish order'!F:F, Entries!$B120),"")</f>
        <v/>
      </c>
      <c r="H120" s="13"/>
      <c r="I120" s="9"/>
    </row>
    <row r="121" customFormat="false" ht="15.75" hidden="false" customHeight="true" outlineLevel="0" collapsed="false">
      <c r="A121" s="5" t="n">
        <v>120</v>
      </c>
      <c r="B121" s="10"/>
      <c r="C121" s="13"/>
      <c r="E121" s="14" t="s">
        <v>39</v>
      </c>
      <c r="F121" s="14" t="s">
        <v>43</v>
      </c>
      <c r="G121" s="11" t="str">
        <f aca="false">IF(Entries!$B121&lt;&gt;0,COUNTIF('Finish order'!F:F, Entries!$B121),"")</f>
        <v/>
      </c>
      <c r="H121" s="13"/>
      <c r="I121" s="9"/>
    </row>
    <row r="122" customFormat="false" ht="15.75" hidden="false" customHeight="true" outlineLevel="0" collapsed="false">
      <c r="A122" s="5" t="n">
        <v>121</v>
      </c>
      <c r="B122" s="10"/>
      <c r="C122" s="13"/>
      <c r="E122" s="14" t="s">
        <v>39</v>
      </c>
      <c r="F122" s="14" t="s">
        <v>43</v>
      </c>
      <c r="G122" s="11" t="str">
        <f aca="false">IF(Entries!$B122&lt;&gt;0,COUNTIF('Finish order'!F:F, Entries!$B122),"")</f>
        <v/>
      </c>
      <c r="H122" s="13"/>
      <c r="I122" s="9"/>
    </row>
    <row r="123" customFormat="false" ht="15.75" hidden="false" customHeight="true" outlineLevel="0" collapsed="false">
      <c r="A123" s="5" t="n">
        <v>122</v>
      </c>
      <c r="B123" s="10"/>
      <c r="C123" s="13"/>
      <c r="E123" s="14" t="s">
        <v>39</v>
      </c>
      <c r="F123" s="14" t="s">
        <v>43</v>
      </c>
      <c r="G123" s="11" t="str">
        <f aca="false">IF(Entries!$B123&lt;&gt;0,COUNTIF('Finish order'!F:F, Entries!$B123),"")</f>
        <v/>
      </c>
      <c r="H123" s="13"/>
      <c r="I123" s="9"/>
    </row>
    <row r="124" customFormat="false" ht="15.75" hidden="false" customHeight="true" outlineLevel="0" collapsed="false">
      <c r="A124" s="5" t="n">
        <v>123</v>
      </c>
      <c r="B124" s="10"/>
      <c r="C124" s="13"/>
      <c r="E124" s="14" t="s">
        <v>39</v>
      </c>
      <c r="F124" s="14" t="s">
        <v>43</v>
      </c>
      <c r="G124" s="11" t="str">
        <f aca="false">IF(Entries!$B124&lt;&gt;0,COUNTIF('Finish order'!F:F, Entries!$B124),"")</f>
        <v/>
      </c>
      <c r="H124" s="13"/>
      <c r="I124" s="9"/>
    </row>
    <row r="125" customFormat="false" ht="15.75" hidden="false" customHeight="true" outlineLevel="0" collapsed="false">
      <c r="A125" s="5" t="n">
        <v>124</v>
      </c>
      <c r="B125" s="10"/>
      <c r="C125" s="13"/>
      <c r="E125" s="14" t="s">
        <v>39</v>
      </c>
      <c r="F125" s="14" t="s">
        <v>43</v>
      </c>
      <c r="G125" s="11" t="str">
        <f aca="false">IF(Entries!$B125&lt;&gt;0,COUNTIF('Finish order'!F:F, Entries!$B125),"")</f>
        <v/>
      </c>
      <c r="H125" s="13"/>
      <c r="I125" s="9"/>
    </row>
    <row r="126" customFormat="false" ht="15.75" hidden="false" customHeight="true" outlineLevel="0" collapsed="false">
      <c r="A126" s="5" t="n">
        <v>125</v>
      </c>
      <c r="B126" s="10"/>
      <c r="C126" s="13"/>
      <c r="E126" s="14" t="s">
        <v>39</v>
      </c>
      <c r="F126" s="14" t="s">
        <v>43</v>
      </c>
      <c r="G126" s="11" t="str">
        <f aca="false">IF(Entries!$B126&lt;&gt;0,COUNTIF('Finish order'!F:F, Entries!$B126),"")</f>
        <v/>
      </c>
      <c r="H126" s="13"/>
      <c r="I126" s="9"/>
    </row>
    <row r="127" customFormat="false" ht="15.75" hidden="false" customHeight="true" outlineLevel="0" collapsed="false">
      <c r="A127" s="5" t="n">
        <v>126</v>
      </c>
      <c r="B127" s="10"/>
      <c r="C127" s="13"/>
      <c r="E127" s="14" t="s">
        <v>39</v>
      </c>
      <c r="F127" s="14" t="s">
        <v>43</v>
      </c>
      <c r="G127" s="11" t="str">
        <f aca="false">IF(Entries!$B127&lt;&gt;0,COUNTIF('Finish order'!F:F, Entries!$B127),"")</f>
        <v/>
      </c>
      <c r="H127" s="13"/>
      <c r="I127" s="9"/>
    </row>
    <row r="128" customFormat="false" ht="15.75" hidden="false" customHeight="true" outlineLevel="0" collapsed="false">
      <c r="A128" s="5" t="n">
        <v>127</v>
      </c>
      <c r="B128" s="10"/>
      <c r="C128" s="13"/>
      <c r="E128" s="14" t="s">
        <v>39</v>
      </c>
      <c r="F128" s="14" t="s">
        <v>43</v>
      </c>
      <c r="G128" s="11" t="str">
        <f aca="false">IF(Entries!$B128&lt;&gt;0,COUNTIF('Finish order'!F:F, Entries!$B128),"")</f>
        <v/>
      </c>
      <c r="H128" s="13"/>
      <c r="I128" s="9"/>
    </row>
    <row r="129" customFormat="false" ht="15.75" hidden="false" customHeight="true" outlineLevel="0" collapsed="false">
      <c r="A129" s="5" t="n">
        <v>128</v>
      </c>
      <c r="B129" s="10"/>
      <c r="C129" s="13"/>
      <c r="E129" s="14" t="s">
        <v>39</v>
      </c>
      <c r="F129" s="14" t="s">
        <v>43</v>
      </c>
      <c r="G129" s="11" t="str">
        <f aca="false">IF(Entries!$B129&lt;&gt;0,COUNTIF('Finish order'!F:F, Entries!$B129),"")</f>
        <v/>
      </c>
      <c r="H129" s="13"/>
      <c r="I129" s="9"/>
    </row>
    <row r="130" customFormat="false" ht="15.75" hidden="false" customHeight="true" outlineLevel="0" collapsed="false">
      <c r="A130" s="5" t="n">
        <v>129</v>
      </c>
      <c r="B130" s="10"/>
      <c r="C130" s="13"/>
      <c r="E130" s="14" t="s">
        <v>39</v>
      </c>
      <c r="F130" s="14" t="s">
        <v>43</v>
      </c>
      <c r="G130" s="11" t="str">
        <f aca="false">IF(Entries!$B130&lt;&gt;0,COUNTIF('Finish order'!F:F, Entries!$B130),"")</f>
        <v/>
      </c>
      <c r="H130" s="13"/>
      <c r="I130" s="9"/>
    </row>
    <row r="131" customFormat="false" ht="15.75" hidden="false" customHeight="true" outlineLevel="0" collapsed="false">
      <c r="A131" s="5" t="n">
        <v>130</v>
      </c>
      <c r="B131" s="10"/>
      <c r="C131" s="13"/>
      <c r="E131" s="14" t="s">
        <v>39</v>
      </c>
      <c r="F131" s="14" t="s">
        <v>43</v>
      </c>
      <c r="G131" s="11" t="str">
        <f aca="false">IF(Entries!$B131&lt;&gt;0,COUNTIF('Finish order'!F:F, Entries!$B131),"")</f>
        <v/>
      </c>
      <c r="H131" s="13"/>
      <c r="I131" s="9"/>
    </row>
    <row r="132" customFormat="false" ht="15.75" hidden="false" customHeight="true" outlineLevel="0" collapsed="false">
      <c r="A132" s="5" t="n">
        <v>131</v>
      </c>
      <c r="B132" s="10"/>
      <c r="C132" s="13"/>
      <c r="E132" s="14" t="s">
        <v>39</v>
      </c>
      <c r="F132" s="14" t="s">
        <v>43</v>
      </c>
      <c r="G132" s="11" t="str">
        <f aca="false">IF(Entries!$B132&lt;&gt;0,COUNTIF('Finish order'!F:F, Entries!$B132),"")</f>
        <v/>
      </c>
      <c r="H132" s="13"/>
      <c r="I132" s="9"/>
    </row>
    <row r="133" customFormat="false" ht="15.75" hidden="false" customHeight="true" outlineLevel="0" collapsed="false">
      <c r="A133" s="5" t="n">
        <v>132</v>
      </c>
      <c r="B133" s="10"/>
      <c r="C133" s="13"/>
      <c r="E133" s="14" t="s">
        <v>39</v>
      </c>
      <c r="F133" s="14" t="s">
        <v>43</v>
      </c>
      <c r="G133" s="11" t="str">
        <f aca="false">IF(Entries!$B133&lt;&gt;0,COUNTIF('Finish order'!F:F, Entries!$B133),"")</f>
        <v/>
      </c>
      <c r="H133" s="13"/>
      <c r="I133" s="9"/>
    </row>
    <row r="134" customFormat="false" ht="15.75" hidden="false" customHeight="true" outlineLevel="0" collapsed="false">
      <c r="A134" s="5" t="n">
        <v>133</v>
      </c>
      <c r="B134" s="10"/>
      <c r="C134" s="13"/>
      <c r="E134" s="14" t="s">
        <v>39</v>
      </c>
      <c r="F134" s="14" t="s">
        <v>43</v>
      </c>
      <c r="G134" s="11" t="str">
        <f aca="false">IF(Entries!$B134&lt;&gt;0,COUNTIF('Finish order'!F:F, Entries!$B134),"")</f>
        <v/>
      </c>
      <c r="H134" s="13"/>
      <c r="I134" s="9"/>
    </row>
    <row r="135" customFormat="false" ht="15.75" hidden="false" customHeight="true" outlineLevel="0" collapsed="false">
      <c r="A135" s="5" t="n">
        <v>134</v>
      </c>
      <c r="B135" s="10"/>
      <c r="C135" s="13"/>
      <c r="E135" s="14" t="s">
        <v>39</v>
      </c>
      <c r="F135" s="14" t="s">
        <v>43</v>
      </c>
      <c r="G135" s="11" t="str">
        <f aca="false">IF(Entries!$B135&lt;&gt;0,COUNTIF('Finish order'!F:F, Entries!$B135),"")</f>
        <v/>
      </c>
      <c r="H135" s="13"/>
      <c r="I135" s="9"/>
    </row>
    <row r="136" customFormat="false" ht="15.75" hidden="false" customHeight="true" outlineLevel="0" collapsed="false">
      <c r="A136" s="5" t="n">
        <v>135</v>
      </c>
      <c r="B136" s="10"/>
      <c r="C136" s="13"/>
      <c r="E136" s="14" t="s">
        <v>39</v>
      </c>
      <c r="F136" s="14" t="s">
        <v>43</v>
      </c>
      <c r="G136" s="11" t="str">
        <f aca="false">IF(Entries!$B136&lt;&gt;0,COUNTIF('Finish order'!F:F, Entries!$B136),"")</f>
        <v/>
      </c>
      <c r="H136" s="13"/>
      <c r="I136" s="9"/>
    </row>
    <row r="137" customFormat="false" ht="15.75" hidden="false" customHeight="true" outlineLevel="0" collapsed="false">
      <c r="A137" s="5" t="n">
        <v>136</v>
      </c>
      <c r="B137" s="10"/>
      <c r="C137" s="13"/>
      <c r="E137" s="14" t="s">
        <v>39</v>
      </c>
      <c r="F137" s="14" t="s">
        <v>43</v>
      </c>
      <c r="G137" s="11" t="str">
        <f aca="false">IF(Entries!$B137&lt;&gt;0,COUNTIF('Finish order'!F:F, Entries!$B137),"")</f>
        <v/>
      </c>
      <c r="H137" s="13"/>
      <c r="I137" s="9"/>
    </row>
    <row r="138" customFormat="false" ht="15.75" hidden="false" customHeight="true" outlineLevel="0" collapsed="false">
      <c r="A138" s="5" t="n">
        <v>137</v>
      </c>
      <c r="B138" s="10"/>
      <c r="C138" s="13"/>
      <c r="E138" s="14" t="s">
        <v>39</v>
      </c>
      <c r="F138" s="14" t="s">
        <v>43</v>
      </c>
      <c r="G138" s="11" t="str">
        <f aca="false">IF(Entries!$B138&lt;&gt;0,COUNTIF('Finish order'!F:F, Entries!$B138),"")</f>
        <v/>
      </c>
      <c r="H138" s="13"/>
      <c r="I138" s="9"/>
    </row>
    <row r="139" customFormat="false" ht="15.75" hidden="false" customHeight="true" outlineLevel="0" collapsed="false">
      <c r="A139" s="5" t="n">
        <v>138</v>
      </c>
      <c r="B139" s="10"/>
      <c r="C139" s="13"/>
      <c r="E139" s="14" t="s">
        <v>39</v>
      </c>
      <c r="F139" s="14" t="s">
        <v>43</v>
      </c>
      <c r="G139" s="11" t="str">
        <f aca="false">IF(Entries!$B139&lt;&gt;0,COUNTIF('Finish order'!F:F, Entries!$B139),"")</f>
        <v/>
      </c>
      <c r="H139" s="13"/>
      <c r="I139" s="9"/>
    </row>
    <row r="140" customFormat="false" ht="15.75" hidden="false" customHeight="true" outlineLevel="0" collapsed="false">
      <c r="A140" s="5" t="n">
        <v>139</v>
      </c>
      <c r="B140" s="10"/>
      <c r="C140" s="13"/>
      <c r="E140" s="14" t="s">
        <v>39</v>
      </c>
      <c r="F140" s="14" t="s">
        <v>43</v>
      </c>
      <c r="G140" s="11" t="str">
        <f aca="false">IF(Entries!$B140&lt;&gt;0,COUNTIF('Finish order'!F:F, Entries!$B140),"")</f>
        <v/>
      </c>
      <c r="H140" s="13"/>
      <c r="I140" s="9"/>
    </row>
    <row r="141" customFormat="false" ht="15.75" hidden="false" customHeight="true" outlineLevel="0" collapsed="false">
      <c r="A141" s="5" t="n">
        <v>140</v>
      </c>
      <c r="B141" s="10"/>
      <c r="C141" s="13"/>
      <c r="E141" s="14" t="s">
        <v>39</v>
      </c>
      <c r="F141" s="14" t="s">
        <v>43</v>
      </c>
      <c r="G141" s="11" t="str">
        <f aca="false">IF(Entries!$B141&lt;&gt;0,COUNTIF('Finish order'!F:F, Entries!$B141),"")</f>
        <v/>
      </c>
      <c r="H141" s="13"/>
      <c r="I141" s="9"/>
    </row>
    <row r="142" customFormat="false" ht="15.75" hidden="false" customHeight="true" outlineLevel="0" collapsed="false">
      <c r="A142" s="5" t="n">
        <v>141</v>
      </c>
      <c r="B142" s="10"/>
      <c r="C142" s="13"/>
      <c r="E142" s="14" t="s">
        <v>39</v>
      </c>
      <c r="F142" s="14" t="s">
        <v>43</v>
      </c>
      <c r="G142" s="11" t="str">
        <f aca="false">IF(Entries!$B142&lt;&gt;0,COUNTIF('Finish order'!F:F, Entries!$B142),"")</f>
        <v/>
      </c>
      <c r="H142" s="13"/>
      <c r="I142" s="9"/>
    </row>
    <row r="143" customFormat="false" ht="15.75" hidden="false" customHeight="true" outlineLevel="0" collapsed="false">
      <c r="A143" s="5" t="n">
        <v>142</v>
      </c>
      <c r="B143" s="10"/>
      <c r="C143" s="13"/>
      <c r="E143" s="14" t="s">
        <v>39</v>
      </c>
      <c r="F143" s="14" t="s">
        <v>43</v>
      </c>
      <c r="G143" s="11" t="str">
        <f aca="false">IF(Entries!$B143&lt;&gt;0,COUNTIF('Finish order'!F:F, Entries!$B143),"")</f>
        <v/>
      </c>
      <c r="H143" s="13"/>
      <c r="I143" s="9"/>
    </row>
    <row r="144" customFormat="false" ht="15.75" hidden="false" customHeight="true" outlineLevel="0" collapsed="false">
      <c r="A144" s="5" t="n">
        <v>143</v>
      </c>
      <c r="B144" s="10"/>
      <c r="C144" s="13"/>
      <c r="E144" s="14" t="s">
        <v>39</v>
      </c>
      <c r="F144" s="14" t="s">
        <v>43</v>
      </c>
      <c r="G144" s="11" t="str">
        <f aca="false">IF(Entries!$B144&lt;&gt;0,COUNTIF('Finish order'!F:F, Entries!$B144),"")</f>
        <v/>
      </c>
      <c r="H144" s="13"/>
      <c r="I144" s="9"/>
    </row>
    <row r="145" customFormat="false" ht="15.75" hidden="false" customHeight="true" outlineLevel="0" collapsed="false">
      <c r="A145" s="5" t="n">
        <v>144</v>
      </c>
      <c r="B145" s="10"/>
      <c r="C145" s="13"/>
      <c r="E145" s="14" t="s">
        <v>39</v>
      </c>
      <c r="F145" s="14" t="s">
        <v>43</v>
      </c>
      <c r="G145" s="11" t="str">
        <f aca="false">IF(Entries!$B145&lt;&gt;0,COUNTIF('Finish order'!F:F, Entries!$B145),"")</f>
        <v/>
      </c>
      <c r="H145" s="13"/>
      <c r="I145" s="9"/>
    </row>
    <row r="146" customFormat="false" ht="15.75" hidden="false" customHeight="true" outlineLevel="0" collapsed="false">
      <c r="A146" s="5" t="n">
        <v>145</v>
      </c>
      <c r="B146" s="10"/>
      <c r="C146" s="13"/>
      <c r="E146" s="14" t="s">
        <v>39</v>
      </c>
      <c r="F146" s="14" t="s">
        <v>43</v>
      </c>
      <c r="G146" s="11" t="str">
        <f aca="false">IF(Entries!$B146&lt;&gt;0,COUNTIF('Finish order'!F:F, Entries!$B146),"")</f>
        <v/>
      </c>
      <c r="H146" s="13"/>
      <c r="I146" s="9"/>
    </row>
    <row r="147" customFormat="false" ht="15.75" hidden="false" customHeight="true" outlineLevel="0" collapsed="false">
      <c r="A147" s="5" t="n">
        <v>146</v>
      </c>
      <c r="B147" s="10"/>
      <c r="C147" s="13"/>
      <c r="E147" s="14" t="s">
        <v>39</v>
      </c>
      <c r="F147" s="14" t="s">
        <v>43</v>
      </c>
      <c r="G147" s="11" t="str">
        <f aca="false">IF(Entries!$B147&lt;&gt;0,COUNTIF('Finish order'!F:F, Entries!$B147),"")</f>
        <v/>
      </c>
      <c r="H147" s="13"/>
      <c r="I147" s="9"/>
    </row>
    <row r="148" customFormat="false" ht="15.75" hidden="false" customHeight="true" outlineLevel="0" collapsed="false">
      <c r="A148" s="5" t="n">
        <v>147</v>
      </c>
      <c r="B148" s="10"/>
      <c r="C148" s="13"/>
      <c r="E148" s="14" t="s">
        <v>39</v>
      </c>
      <c r="F148" s="14" t="s">
        <v>43</v>
      </c>
      <c r="G148" s="11" t="str">
        <f aca="false">IF(Entries!$B148&lt;&gt;0,COUNTIF('Finish order'!F:F, Entries!$B148),"")</f>
        <v/>
      </c>
      <c r="H148" s="13"/>
      <c r="I148" s="9"/>
    </row>
    <row r="149" customFormat="false" ht="15.75" hidden="false" customHeight="true" outlineLevel="0" collapsed="false">
      <c r="A149" s="5" t="n">
        <v>148</v>
      </c>
      <c r="B149" s="10"/>
      <c r="C149" s="13"/>
      <c r="E149" s="14" t="s">
        <v>39</v>
      </c>
      <c r="F149" s="14" t="s">
        <v>43</v>
      </c>
      <c r="G149" s="11" t="str">
        <f aca="false">IF(Entries!$B149&lt;&gt;0,COUNTIF('Finish order'!F:F, Entries!$B149),"")</f>
        <v/>
      </c>
      <c r="H149" s="13"/>
      <c r="I149" s="9"/>
    </row>
    <row r="150" customFormat="false" ht="15.75" hidden="false" customHeight="true" outlineLevel="0" collapsed="false">
      <c r="A150" s="5" t="n">
        <v>149</v>
      </c>
      <c r="B150" s="10"/>
      <c r="C150" s="13"/>
      <c r="E150" s="14" t="s">
        <v>39</v>
      </c>
      <c r="F150" s="14" t="s">
        <v>43</v>
      </c>
      <c r="G150" s="11" t="str">
        <f aca="false">IF(Entries!$B150&lt;&gt;0,COUNTIF('Finish order'!F:F, Entries!$B150),"")</f>
        <v/>
      </c>
      <c r="H150" s="13"/>
      <c r="I150" s="9"/>
    </row>
    <row r="151" customFormat="false" ht="15.75" hidden="false" customHeight="true" outlineLevel="0" collapsed="false">
      <c r="A151" s="5" t="n">
        <v>150</v>
      </c>
      <c r="B151" s="10"/>
      <c r="C151" s="13"/>
      <c r="E151" s="14" t="s">
        <v>39</v>
      </c>
      <c r="F151" s="14" t="s">
        <v>44</v>
      </c>
      <c r="G151" s="11" t="str">
        <f aca="false">IF(Entries!$B151&lt;&gt;0,COUNTIF('Finish order'!F:F, Entries!$B151),"")</f>
        <v/>
      </c>
      <c r="H151" s="13"/>
      <c r="I151" s="9"/>
    </row>
    <row r="152" customFormat="false" ht="15.75" hidden="false" customHeight="true" outlineLevel="0" collapsed="false">
      <c r="A152" s="5" t="n">
        <v>151</v>
      </c>
      <c r="B152" s="10"/>
      <c r="C152" s="13"/>
      <c r="E152" s="14" t="s">
        <v>39</v>
      </c>
      <c r="F152" s="14" t="s">
        <v>44</v>
      </c>
      <c r="G152" s="11" t="str">
        <f aca="false">IF(Entries!$B152&lt;&gt;0,COUNTIF('Finish order'!F:F, Entries!$B152),"")</f>
        <v/>
      </c>
      <c r="H152" s="13"/>
      <c r="I152" s="9"/>
    </row>
    <row r="153" customFormat="false" ht="15.75" hidden="false" customHeight="true" outlineLevel="0" collapsed="false">
      <c r="A153" s="5" t="n">
        <v>152</v>
      </c>
      <c r="B153" s="10"/>
      <c r="C153" s="13"/>
      <c r="E153" s="14" t="s">
        <v>39</v>
      </c>
      <c r="F153" s="14" t="s">
        <v>44</v>
      </c>
      <c r="G153" s="11" t="str">
        <f aca="false">IF(Entries!$B153&lt;&gt;0,COUNTIF('Finish order'!F:F, Entries!$B153),"")</f>
        <v/>
      </c>
      <c r="H153" s="13"/>
      <c r="I153" s="9"/>
    </row>
    <row r="154" customFormat="false" ht="15.75" hidden="false" customHeight="true" outlineLevel="0" collapsed="false">
      <c r="A154" s="5" t="n">
        <v>153</v>
      </c>
      <c r="B154" s="10"/>
      <c r="C154" s="13"/>
      <c r="E154" s="14" t="s">
        <v>39</v>
      </c>
      <c r="F154" s="14" t="s">
        <v>44</v>
      </c>
      <c r="G154" s="11" t="str">
        <f aca="false">IF(Entries!$B154&lt;&gt;0,COUNTIF('Finish order'!F:F, Entries!$B154),"")</f>
        <v/>
      </c>
      <c r="H154" s="13"/>
      <c r="I154" s="9"/>
    </row>
    <row r="155" customFormat="false" ht="15.75" hidden="false" customHeight="true" outlineLevel="0" collapsed="false">
      <c r="A155" s="5" t="n">
        <v>154</v>
      </c>
      <c r="B155" s="10"/>
      <c r="C155" s="11"/>
      <c r="D155" s="11"/>
      <c r="E155" s="14" t="s">
        <v>39</v>
      </c>
      <c r="F155" s="14" t="s">
        <v>44</v>
      </c>
      <c r="G155" s="11" t="str">
        <f aca="false">IF(Entries!$B155&lt;&gt;0,COUNTIF('Finish order'!F:F, Entries!$B155),"")</f>
        <v/>
      </c>
      <c r="H155" s="13"/>
      <c r="I155" s="9"/>
    </row>
    <row r="156" customFormat="false" ht="15.75" hidden="false" customHeight="true" outlineLevel="0" collapsed="false">
      <c r="A156" s="5" t="n">
        <v>155</v>
      </c>
      <c r="B156" s="10"/>
      <c r="C156" s="13"/>
      <c r="E156" s="14" t="s">
        <v>39</v>
      </c>
      <c r="F156" s="14" t="s">
        <v>44</v>
      </c>
      <c r="G156" s="11" t="str">
        <f aca="false">IF(Entries!$B156&lt;&gt;0,COUNTIF('Finish order'!F:F, Entries!$B156),"")</f>
        <v/>
      </c>
      <c r="H156" s="13"/>
      <c r="I156" s="9"/>
    </row>
    <row r="157" customFormat="false" ht="15.75" hidden="false" customHeight="true" outlineLevel="0" collapsed="false">
      <c r="A157" s="5" t="n">
        <v>156</v>
      </c>
      <c r="B157" s="10"/>
      <c r="C157" s="13"/>
      <c r="E157" s="14" t="s">
        <v>39</v>
      </c>
      <c r="F157" s="14" t="s">
        <v>44</v>
      </c>
      <c r="G157" s="11" t="str">
        <f aca="false">IF(Entries!$B157&lt;&gt;0,COUNTIF('Finish order'!F:F, Entries!$B157),"")</f>
        <v/>
      </c>
      <c r="H157" s="13"/>
      <c r="I157" s="9"/>
    </row>
    <row r="158" customFormat="false" ht="15.75" hidden="false" customHeight="true" outlineLevel="0" collapsed="false">
      <c r="A158" s="5" t="n">
        <v>157</v>
      </c>
      <c r="B158" s="10"/>
      <c r="C158" s="13"/>
      <c r="E158" s="14" t="s">
        <v>39</v>
      </c>
      <c r="F158" s="14" t="s">
        <v>44</v>
      </c>
      <c r="G158" s="11" t="str">
        <f aca="false">IF(Entries!$B158&lt;&gt;0,COUNTIF('Finish order'!F:F, Entries!$B158),"")</f>
        <v/>
      </c>
      <c r="H158" s="13"/>
      <c r="I158" s="9"/>
    </row>
    <row r="159" customFormat="false" ht="15.75" hidden="false" customHeight="true" outlineLevel="0" collapsed="false">
      <c r="A159" s="5" t="n">
        <v>158</v>
      </c>
      <c r="B159" s="10"/>
      <c r="C159" s="13"/>
      <c r="E159" s="14" t="s">
        <v>39</v>
      </c>
      <c r="F159" s="14" t="s">
        <v>44</v>
      </c>
      <c r="G159" s="11" t="str">
        <f aca="false">IF(Entries!$B159&lt;&gt;0,COUNTIF('Finish order'!F:F, Entries!$B159),"")</f>
        <v/>
      </c>
      <c r="H159" s="13"/>
      <c r="I159" s="9"/>
    </row>
    <row r="160" customFormat="false" ht="15.75" hidden="false" customHeight="true" outlineLevel="0" collapsed="false">
      <c r="A160" s="5" t="n">
        <v>159</v>
      </c>
      <c r="B160" s="10"/>
      <c r="C160" s="13"/>
      <c r="E160" s="14" t="s">
        <v>39</v>
      </c>
      <c r="F160" s="14" t="s">
        <v>44</v>
      </c>
      <c r="G160" s="11" t="str">
        <f aca="false">IF(Entries!$B160&lt;&gt;0,COUNTIF('Finish order'!F:F, Entries!$B160),"")</f>
        <v/>
      </c>
      <c r="H160" s="13"/>
      <c r="I160" s="9"/>
    </row>
    <row r="161" customFormat="false" ht="15.75" hidden="false" customHeight="true" outlineLevel="0" collapsed="false">
      <c r="A161" s="5" t="n">
        <v>160</v>
      </c>
      <c r="B161" s="10"/>
      <c r="C161" s="13"/>
      <c r="E161" s="14" t="s">
        <v>39</v>
      </c>
      <c r="F161" s="14" t="s">
        <v>44</v>
      </c>
      <c r="G161" s="11" t="str">
        <f aca="false">IF(Entries!$B161&lt;&gt;0,COUNTIF('Finish order'!F:F, Entries!$B161),"")</f>
        <v/>
      </c>
      <c r="H161" s="13"/>
      <c r="I161" s="9"/>
    </row>
    <row r="162" customFormat="false" ht="15.75" hidden="false" customHeight="true" outlineLevel="0" collapsed="false">
      <c r="A162" s="5" t="n">
        <v>161</v>
      </c>
      <c r="B162" s="10"/>
      <c r="C162" s="11"/>
      <c r="D162" s="11"/>
      <c r="E162" s="14" t="s">
        <v>39</v>
      </c>
      <c r="F162" s="14" t="s">
        <v>44</v>
      </c>
      <c r="G162" s="11" t="str">
        <f aca="false">IF(Entries!$B162&lt;&gt;0,COUNTIF('Finish order'!F:F, Entries!$B162),"")</f>
        <v/>
      </c>
      <c r="H162" s="13"/>
      <c r="I162" s="9"/>
    </row>
    <row r="163" customFormat="false" ht="15.75" hidden="false" customHeight="true" outlineLevel="0" collapsed="false">
      <c r="A163" s="5" t="n">
        <v>162</v>
      </c>
      <c r="B163" s="10"/>
      <c r="C163" s="13"/>
      <c r="E163" s="14" t="s">
        <v>39</v>
      </c>
      <c r="F163" s="14" t="s">
        <v>44</v>
      </c>
      <c r="G163" s="11" t="str">
        <f aca="false">IF(Entries!$B163&lt;&gt;0,COUNTIF('Finish order'!F:F, Entries!$B163),"")</f>
        <v/>
      </c>
      <c r="H163" s="13"/>
      <c r="I163" s="9"/>
    </row>
    <row r="164" customFormat="false" ht="15.75" hidden="false" customHeight="true" outlineLevel="0" collapsed="false">
      <c r="A164" s="5" t="n">
        <v>163</v>
      </c>
      <c r="B164" s="10"/>
      <c r="C164" s="13"/>
      <c r="E164" s="14" t="s">
        <v>39</v>
      </c>
      <c r="F164" s="14" t="s">
        <v>44</v>
      </c>
      <c r="G164" s="11" t="str">
        <f aca="false">IF(Entries!$B164&lt;&gt;0,COUNTIF('Finish order'!F:F, Entries!$B164),"")</f>
        <v/>
      </c>
      <c r="H164" s="13"/>
      <c r="I164" s="9"/>
    </row>
    <row r="165" customFormat="false" ht="15.75" hidden="false" customHeight="true" outlineLevel="0" collapsed="false">
      <c r="A165" s="5" t="n">
        <v>164</v>
      </c>
      <c r="B165" s="10"/>
      <c r="C165" s="13"/>
      <c r="E165" s="14" t="s">
        <v>39</v>
      </c>
      <c r="F165" s="14" t="s">
        <v>44</v>
      </c>
      <c r="G165" s="11" t="str">
        <f aca="false">IF(Entries!$B165&lt;&gt;0,COUNTIF('Finish order'!F:F, Entries!$B165),"")</f>
        <v/>
      </c>
      <c r="H165" s="13"/>
      <c r="I165" s="9"/>
    </row>
    <row r="166" customFormat="false" ht="15.75" hidden="false" customHeight="true" outlineLevel="0" collapsed="false">
      <c r="A166" s="5" t="n">
        <v>165</v>
      </c>
      <c r="B166" s="10"/>
      <c r="C166" s="13"/>
      <c r="E166" s="14" t="s">
        <v>39</v>
      </c>
      <c r="F166" s="14" t="s">
        <v>44</v>
      </c>
      <c r="G166" s="11" t="str">
        <f aca="false">IF(Entries!$B166&lt;&gt;0,COUNTIF('Finish order'!F:F, Entries!$B166),"")</f>
        <v/>
      </c>
      <c r="H166" s="13"/>
      <c r="I166" s="9"/>
    </row>
    <row r="167" customFormat="false" ht="15.75" hidden="false" customHeight="true" outlineLevel="0" collapsed="false">
      <c r="A167" s="5" t="n">
        <v>166</v>
      </c>
      <c r="B167" s="10"/>
      <c r="C167" s="13"/>
      <c r="E167" s="14" t="s">
        <v>39</v>
      </c>
      <c r="F167" s="14" t="s">
        <v>44</v>
      </c>
      <c r="G167" s="11" t="str">
        <f aca="false">IF(Entries!$B167&lt;&gt;0,COUNTIF('Finish order'!F:F, Entries!$B167),"")</f>
        <v/>
      </c>
      <c r="H167" s="13"/>
      <c r="I167" s="9"/>
    </row>
    <row r="168" customFormat="false" ht="15.75" hidden="false" customHeight="true" outlineLevel="0" collapsed="false">
      <c r="A168" s="5" t="n">
        <v>167</v>
      </c>
      <c r="B168" s="10"/>
      <c r="C168" s="13"/>
      <c r="E168" s="14" t="s">
        <v>39</v>
      </c>
      <c r="F168" s="14" t="s">
        <v>44</v>
      </c>
      <c r="G168" s="11" t="str">
        <f aca="false">IF(Entries!$B168&lt;&gt;0,COUNTIF('Finish order'!F:F, Entries!$B168),"")</f>
        <v/>
      </c>
      <c r="H168" s="13"/>
      <c r="I168" s="9"/>
    </row>
    <row r="169" customFormat="false" ht="15.75" hidden="false" customHeight="true" outlineLevel="0" collapsed="false">
      <c r="A169" s="5" t="n">
        <v>168</v>
      </c>
      <c r="B169" s="10"/>
      <c r="C169" s="13"/>
      <c r="D169" s="13"/>
      <c r="E169" s="14" t="s">
        <v>39</v>
      </c>
      <c r="F169" s="14" t="s">
        <v>44</v>
      </c>
      <c r="G169" s="11" t="str">
        <f aca="false">IF(Entries!$B169&lt;&gt;0,COUNTIF('Finish order'!F:F, Entries!$B169),"")</f>
        <v/>
      </c>
      <c r="H169" s="13"/>
      <c r="I169" s="9"/>
    </row>
    <row r="170" customFormat="false" ht="15.75" hidden="false" customHeight="true" outlineLevel="0" collapsed="false">
      <c r="A170" s="5" t="n">
        <v>169</v>
      </c>
      <c r="B170" s="10"/>
      <c r="C170" s="13"/>
      <c r="D170" s="13"/>
      <c r="E170" s="14" t="s">
        <v>39</v>
      </c>
      <c r="F170" s="14" t="s">
        <v>44</v>
      </c>
      <c r="G170" s="11" t="str">
        <f aca="false">IF(Entries!$B170&lt;&gt;0,COUNTIF('Finish order'!F:F, Entries!$B170),"")</f>
        <v/>
      </c>
      <c r="H170" s="13"/>
      <c r="I170" s="9"/>
    </row>
    <row r="171" customFormat="false" ht="15.75" hidden="false" customHeight="true" outlineLevel="0" collapsed="false">
      <c r="A171" s="5" t="n">
        <v>170</v>
      </c>
      <c r="B171" s="10"/>
      <c r="C171" s="13"/>
      <c r="D171" s="13"/>
      <c r="E171" s="14" t="s">
        <v>39</v>
      </c>
      <c r="F171" s="14" t="s">
        <v>44</v>
      </c>
      <c r="G171" s="11" t="str">
        <f aca="false">IF(Entries!$B171&lt;&gt;0,COUNTIF('Finish order'!F:F, Entries!$B171),"")</f>
        <v/>
      </c>
      <c r="H171" s="13"/>
      <c r="I171" s="9"/>
    </row>
    <row r="172" customFormat="false" ht="15.75" hidden="false" customHeight="true" outlineLevel="0" collapsed="false">
      <c r="A172" s="5" t="n">
        <v>171</v>
      </c>
      <c r="B172" s="10"/>
      <c r="C172" s="13"/>
      <c r="D172" s="13"/>
      <c r="E172" s="14" t="s">
        <v>39</v>
      </c>
      <c r="F172" s="14" t="s">
        <v>44</v>
      </c>
      <c r="G172" s="11" t="str">
        <f aca="false">IF(Entries!$B172&lt;&gt;0,COUNTIF('Finish order'!F:F, Entries!$B172),"")</f>
        <v/>
      </c>
      <c r="H172" s="13"/>
      <c r="I172" s="9"/>
    </row>
    <row r="173" customFormat="false" ht="15.75" hidden="false" customHeight="true" outlineLevel="0" collapsed="false">
      <c r="A173" s="5" t="n">
        <v>172</v>
      </c>
      <c r="B173" s="10"/>
      <c r="C173" s="13"/>
      <c r="D173" s="13"/>
      <c r="E173" s="14" t="s">
        <v>39</v>
      </c>
      <c r="F173" s="14" t="s">
        <v>44</v>
      </c>
      <c r="G173" s="11" t="str">
        <f aca="false">IF(Entries!$B173&lt;&gt;0,COUNTIF('Finish order'!F:F, Entries!$B173),"")</f>
        <v/>
      </c>
      <c r="H173" s="13"/>
      <c r="I173" s="9"/>
    </row>
    <row r="174" customFormat="false" ht="15.75" hidden="false" customHeight="true" outlineLevel="0" collapsed="false">
      <c r="A174" s="5" t="n">
        <v>173</v>
      </c>
      <c r="B174" s="10"/>
      <c r="C174" s="13"/>
      <c r="D174" s="13"/>
      <c r="E174" s="14" t="s">
        <v>39</v>
      </c>
      <c r="F174" s="14" t="s">
        <v>44</v>
      </c>
      <c r="G174" s="11" t="str">
        <f aca="false">IF(Entries!$B174&lt;&gt;0,COUNTIF('Finish order'!F:F, Entries!$B174),"")</f>
        <v/>
      </c>
      <c r="H174" s="13"/>
      <c r="I174" s="9"/>
    </row>
    <row r="175" customFormat="false" ht="15.75" hidden="false" customHeight="true" outlineLevel="0" collapsed="false">
      <c r="A175" s="5" t="n">
        <v>174</v>
      </c>
      <c r="B175" s="10"/>
      <c r="C175" s="13"/>
      <c r="D175" s="13"/>
      <c r="E175" s="14" t="s">
        <v>39</v>
      </c>
      <c r="F175" s="14" t="s">
        <v>44</v>
      </c>
      <c r="G175" s="11" t="str">
        <f aca="false">IF(Entries!$B175&lt;&gt;0,COUNTIF('Finish order'!F:F, Entries!$B175),"")</f>
        <v/>
      </c>
      <c r="H175" s="13"/>
      <c r="I175" s="9"/>
    </row>
    <row r="176" customFormat="false" ht="15.75" hidden="false" customHeight="true" outlineLevel="0" collapsed="false">
      <c r="A176" s="5" t="n">
        <v>175</v>
      </c>
      <c r="B176" s="10"/>
      <c r="C176" s="13"/>
      <c r="D176" s="13"/>
      <c r="E176" s="14" t="s">
        <v>39</v>
      </c>
      <c r="F176" s="14" t="s">
        <v>44</v>
      </c>
      <c r="G176" s="11" t="str">
        <f aca="false">IF(Entries!$B176&lt;&gt;0,COUNTIF('Finish order'!F:F, Entries!$B176),"")</f>
        <v/>
      </c>
      <c r="H176" s="13"/>
      <c r="I176" s="9"/>
    </row>
    <row r="177" customFormat="false" ht="15.75" hidden="false" customHeight="true" outlineLevel="0" collapsed="false">
      <c r="A177" s="5" t="n">
        <v>176</v>
      </c>
      <c r="B177" s="10"/>
      <c r="C177" s="13"/>
      <c r="D177" s="13"/>
      <c r="E177" s="14" t="s">
        <v>39</v>
      </c>
      <c r="F177" s="14" t="s">
        <v>44</v>
      </c>
      <c r="G177" s="11" t="str">
        <f aca="false">IF(Entries!$B177&lt;&gt;0,COUNTIF('Finish order'!F:F, Entries!$B177),"")</f>
        <v/>
      </c>
      <c r="H177" s="13"/>
      <c r="I177" s="9"/>
    </row>
    <row r="178" customFormat="false" ht="15.75" hidden="false" customHeight="true" outlineLevel="0" collapsed="false">
      <c r="A178" s="5" t="n">
        <v>177</v>
      </c>
      <c r="B178" s="10"/>
      <c r="C178" s="13"/>
      <c r="D178" s="13"/>
      <c r="E178" s="14" t="s">
        <v>39</v>
      </c>
      <c r="F178" s="14" t="s">
        <v>44</v>
      </c>
      <c r="G178" s="11" t="str">
        <f aca="false">IF(Entries!$B178&lt;&gt;0,COUNTIF('Finish order'!F:F, Entries!$B178),"")</f>
        <v/>
      </c>
      <c r="H178" s="13"/>
      <c r="I178" s="9"/>
    </row>
    <row r="179" customFormat="false" ht="15.75" hidden="false" customHeight="true" outlineLevel="0" collapsed="false">
      <c r="A179" s="5" t="n">
        <v>178</v>
      </c>
      <c r="B179" s="10"/>
      <c r="C179" s="13"/>
      <c r="D179" s="13"/>
      <c r="E179" s="14" t="s">
        <v>39</v>
      </c>
      <c r="F179" s="14" t="s">
        <v>44</v>
      </c>
      <c r="G179" s="11" t="str">
        <f aca="false">IF(Entries!$B179&lt;&gt;0,COUNTIF('Finish order'!F:F, Entries!$B179),"")</f>
        <v/>
      </c>
      <c r="H179" s="13"/>
      <c r="I179" s="9"/>
    </row>
    <row r="180" customFormat="false" ht="15.75" hidden="false" customHeight="true" outlineLevel="0" collapsed="false">
      <c r="A180" s="5" t="n">
        <v>179</v>
      </c>
      <c r="B180" s="10"/>
      <c r="C180" s="13"/>
      <c r="D180" s="13"/>
      <c r="E180" s="14" t="s">
        <v>39</v>
      </c>
      <c r="F180" s="14" t="s">
        <v>44</v>
      </c>
      <c r="G180" s="11" t="str">
        <f aca="false">IF(Entries!$B180&lt;&gt;0,COUNTIF('Finish order'!F:F, Entries!$B180),"")</f>
        <v/>
      </c>
      <c r="H180" s="13"/>
      <c r="I180" s="9"/>
    </row>
    <row r="181" customFormat="false" ht="15.75" hidden="false" customHeight="true" outlineLevel="0" collapsed="false">
      <c r="A181" s="5" t="n">
        <v>180</v>
      </c>
      <c r="B181" s="10"/>
      <c r="C181" s="13"/>
      <c r="D181" s="13"/>
      <c r="E181" s="14" t="s">
        <v>39</v>
      </c>
      <c r="F181" s="14" t="s">
        <v>44</v>
      </c>
      <c r="G181" s="11" t="str">
        <f aca="false">IF(Entries!$B181&lt;&gt;0,COUNTIF('Finish order'!F:F, Entries!$B181),"")</f>
        <v/>
      </c>
      <c r="H181" s="13"/>
      <c r="I181" s="9"/>
    </row>
    <row r="182" customFormat="false" ht="15.75" hidden="false" customHeight="true" outlineLevel="0" collapsed="false">
      <c r="A182" s="5" t="n">
        <v>181</v>
      </c>
      <c r="B182" s="10"/>
      <c r="C182" s="13"/>
      <c r="D182" s="13"/>
      <c r="E182" s="14" t="s">
        <v>39</v>
      </c>
      <c r="F182" s="14" t="s">
        <v>44</v>
      </c>
      <c r="G182" s="11" t="str">
        <f aca="false">IF(Entries!$B182&lt;&gt;0,COUNTIF('Finish order'!F:F, Entries!$B182),"")</f>
        <v/>
      </c>
      <c r="H182" s="13"/>
      <c r="I182" s="9"/>
    </row>
    <row r="183" customFormat="false" ht="15.75" hidden="false" customHeight="true" outlineLevel="0" collapsed="false">
      <c r="A183" s="5" t="n">
        <v>182</v>
      </c>
      <c r="B183" s="10"/>
      <c r="C183" s="13"/>
      <c r="D183" s="13"/>
      <c r="E183" s="14" t="s">
        <v>39</v>
      </c>
      <c r="F183" s="14" t="s">
        <v>44</v>
      </c>
      <c r="G183" s="11" t="str">
        <f aca="false">IF(Entries!$B183&lt;&gt;0,COUNTIF('Finish order'!F:F, Entries!$B183),"")</f>
        <v/>
      </c>
      <c r="H183" s="13"/>
      <c r="I183" s="9"/>
    </row>
    <row r="184" customFormat="false" ht="15.75" hidden="false" customHeight="true" outlineLevel="0" collapsed="false">
      <c r="A184" s="5" t="n">
        <v>183</v>
      </c>
      <c r="B184" s="10"/>
      <c r="C184" s="13"/>
      <c r="D184" s="13"/>
      <c r="E184" s="14" t="s">
        <v>39</v>
      </c>
      <c r="F184" s="14" t="s">
        <v>44</v>
      </c>
      <c r="G184" s="11" t="str">
        <f aca="false">IF(Entries!$B184&lt;&gt;0,COUNTIF('Finish order'!F:F, Entries!$B184),"")</f>
        <v/>
      </c>
      <c r="H184" s="13"/>
      <c r="I184" s="9"/>
    </row>
    <row r="185" customFormat="false" ht="15.75" hidden="false" customHeight="true" outlineLevel="0" collapsed="false">
      <c r="A185" s="5" t="n">
        <v>184</v>
      </c>
      <c r="B185" s="10"/>
      <c r="C185" s="13"/>
      <c r="D185" s="13"/>
      <c r="E185" s="14" t="s">
        <v>39</v>
      </c>
      <c r="F185" s="14" t="s">
        <v>44</v>
      </c>
      <c r="G185" s="11" t="str">
        <f aca="false">IF(Entries!$B185&lt;&gt;0,COUNTIF('Finish order'!F:F, Entries!$B185),"")</f>
        <v/>
      </c>
      <c r="H185" s="13"/>
      <c r="I185" s="9"/>
    </row>
    <row r="186" customFormat="false" ht="15.75" hidden="false" customHeight="true" outlineLevel="0" collapsed="false">
      <c r="A186" s="5" t="n">
        <v>185</v>
      </c>
      <c r="B186" s="10"/>
      <c r="C186" s="13"/>
      <c r="D186" s="13"/>
      <c r="E186" s="14" t="s">
        <v>39</v>
      </c>
      <c r="F186" s="14" t="s">
        <v>44</v>
      </c>
      <c r="G186" s="11" t="str">
        <f aca="false">IF(Entries!$B186&lt;&gt;0,COUNTIF('Finish order'!F:F, Entries!$B186),"")</f>
        <v/>
      </c>
      <c r="H186" s="13"/>
      <c r="I186" s="9"/>
    </row>
    <row r="187" customFormat="false" ht="15.75" hidden="false" customHeight="true" outlineLevel="0" collapsed="false">
      <c r="A187" s="5" t="n">
        <v>186</v>
      </c>
      <c r="B187" s="10"/>
      <c r="C187" s="13"/>
      <c r="D187" s="13"/>
      <c r="E187" s="14" t="s">
        <v>39</v>
      </c>
      <c r="F187" s="14" t="s">
        <v>44</v>
      </c>
      <c r="G187" s="11" t="str">
        <f aca="false">IF(Entries!$B187&lt;&gt;0,COUNTIF('Finish order'!F:F, Entries!$B187),"")</f>
        <v/>
      </c>
      <c r="H187" s="13"/>
      <c r="I187" s="9"/>
    </row>
    <row r="188" customFormat="false" ht="15.75" hidden="false" customHeight="true" outlineLevel="0" collapsed="false">
      <c r="A188" s="5" t="n">
        <v>187</v>
      </c>
      <c r="B188" s="10"/>
      <c r="C188" s="13"/>
      <c r="E188" s="14" t="s">
        <v>39</v>
      </c>
      <c r="F188" s="14" t="s">
        <v>44</v>
      </c>
      <c r="G188" s="11" t="str">
        <f aca="false">IF(Entries!$B188&lt;&gt;0,COUNTIF('Finish order'!F:F, Entries!$B188),"")</f>
        <v/>
      </c>
      <c r="H188" s="13"/>
      <c r="I188" s="9"/>
    </row>
    <row r="189" customFormat="false" ht="15.75" hidden="false" customHeight="true" outlineLevel="0" collapsed="false">
      <c r="A189" s="5" t="n">
        <v>188</v>
      </c>
      <c r="B189" s="10"/>
      <c r="C189" s="13"/>
      <c r="E189" s="14" t="s">
        <v>39</v>
      </c>
      <c r="F189" s="14" t="s">
        <v>44</v>
      </c>
      <c r="G189" s="11" t="str">
        <f aca="false">IF(Entries!$B189&lt;&gt;0,COUNTIF('Finish order'!F:F, Entries!$B189),"")</f>
        <v/>
      </c>
      <c r="H189" s="13"/>
      <c r="I189" s="9"/>
    </row>
    <row r="190" customFormat="false" ht="15.75" hidden="false" customHeight="true" outlineLevel="0" collapsed="false">
      <c r="A190" s="5" t="n">
        <v>189</v>
      </c>
      <c r="B190" s="10"/>
      <c r="C190" s="13"/>
      <c r="E190" s="14" t="s">
        <v>39</v>
      </c>
      <c r="F190" s="14" t="s">
        <v>44</v>
      </c>
      <c r="G190" s="11" t="str">
        <f aca="false">IF(Entries!$B190&lt;&gt;0,COUNTIF('Finish order'!F:F, Entries!$B190),"")</f>
        <v/>
      </c>
      <c r="H190" s="13"/>
      <c r="I190" s="9"/>
    </row>
    <row r="191" customFormat="false" ht="15.75" hidden="false" customHeight="true" outlineLevel="0" collapsed="false">
      <c r="A191" s="5" t="n">
        <v>190</v>
      </c>
      <c r="B191" s="10"/>
      <c r="C191" s="13"/>
      <c r="E191" s="14" t="s">
        <v>39</v>
      </c>
      <c r="F191" s="14" t="s">
        <v>44</v>
      </c>
      <c r="G191" s="11" t="str">
        <f aca="false">IF(Entries!$B191&lt;&gt;0,COUNTIF('Finish order'!F:F, Entries!$B191),"")</f>
        <v/>
      </c>
      <c r="H191" s="13"/>
      <c r="I191" s="9"/>
    </row>
    <row r="192" customFormat="false" ht="15.75" hidden="false" customHeight="true" outlineLevel="0" collapsed="false">
      <c r="A192" s="5" t="n">
        <v>191</v>
      </c>
      <c r="B192" s="10"/>
      <c r="C192" s="13"/>
      <c r="E192" s="14" t="s">
        <v>39</v>
      </c>
      <c r="F192" s="14" t="s">
        <v>44</v>
      </c>
      <c r="G192" s="11" t="str">
        <f aca="false">IF(Entries!$B192&lt;&gt;0,COUNTIF('Finish order'!F:F, Entries!$B192),"")</f>
        <v/>
      </c>
      <c r="H192" s="13"/>
      <c r="I192" s="9"/>
    </row>
    <row r="193" customFormat="false" ht="15" hidden="false" customHeight="true" outlineLevel="0" collapsed="false">
      <c r="A193" s="5" t="n">
        <v>192</v>
      </c>
      <c r="B193" s="10"/>
      <c r="C193" s="13"/>
      <c r="E193" s="14" t="s">
        <v>39</v>
      </c>
      <c r="F193" s="14" t="s">
        <v>44</v>
      </c>
      <c r="G193" s="11" t="str">
        <f aca="false">IF(Entries!$B193&lt;&gt;0,COUNTIF('Finish order'!F:F, Entries!$B193),"")</f>
        <v/>
      </c>
      <c r="H193" s="13"/>
      <c r="I193" s="15"/>
      <c r="J193" s="11"/>
      <c r="K193" s="11"/>
      <c r="L193" s="11"/>
      <c r="M193" s="11"/>
      <c r="N193" s="11"/>
      <c r="O193" s="11"/>
      <c r="P193" s="11"/>
      <c r="Q193" s="11"/>
      <c r="R193" s="11"/>
      <c r="S193" s="11"/>
      <c r="T193" s="11"/>
      <c r="U193" s="11"/>
      <c r="V193" s="11"/>
      <c r="W193" s="11"/>
      <c r="X193" s="11"/>
      <c r="Y193" s="11"/>
      <c r="Z193" s="11"/>
    </row>
    <row r="194" customFormat="false" ht="15.75" hidden="false" customHeight="true" outlineLevel="0" collapsed="false">
      <c r="A194" s="5" t="n">
        <v>193</v>
      </c>
      <c r="B194" s="10"/>
      <c r="C194" s="13"/>
      <c r="E194" s="14" t="s">
        <v>39</v>
      </c>
      <c r="F194" s="14" t="s">
        <v>44</v>
      </c>
      <c r="G194" s="11" t="str">
        <f aca="false">IF(Entries!$B194&lt;&gt;0,COUNTIF('Finish order'!F:F, Entries!$B194),"")</f>
        <v/>
      </c>
      <c r="H194" s="13"/>
      <c r="I194" s="9"/>
    </row>
    <row r="195" customFormat="false" ht="15.75" hidden="false" customHeight="true" outlineLevel="0" collapsed="false">
      <c r="A195" s="5" t="n">
        <v>194</v>
      </c>
      <c r="B195" s="10"/>
      <c r="C195" s="13"/>
      <c r="E195" s="14" t="s">
        <v>39</v>
      </c>
      <c r="F195" s="14" t="s">
        <v>44</v>
      </c>
      <c r="G195" s="11" t="str">
        <f aca="false">IF(Entries!$B195&lt;&gt;0,COUNTIF('Finish order'!F:F, Entries!$B195),"")</f>
        <v/>
      </c>
      <c r="H195" s="13"/>
      <c r="I195" s="9"/>
    </row>
    <row r="196" customFormat="false" ht="15.75" hidden="false" customHeight="true" outlineLevel="0" collapsed="false">
      <c r="A196" s="5" t="n">
        <v>195</v>
      </c>
      <c r="B196" s="10"/>
      <c r="C196" s="13"/>
      <c r="E196" s="14" t="s">
        <v>39</v>
      </c>
      <c r="F196" s="14" t="s">
        <v>44</v>
      </c>
      <c r="G196" s="11" t="str">
        <f aca="false">IF(Entries!$B196&lt;&gt;0,COUNTIF('Finish order'!F:F, Entries!$B196),"")</f>
        <v/>
      </c>
      <c r="H196" s="13"/>
      <c r="I196" s="9"/>
    </row>
    <row r="197" customFormat="false" ht="15.75" hidden="false" customHeight="true" outlineLevel="0" collapsed="false">
      <c r="A197" s="5" t="n">
        <v>196</v>
      </c>
      <c r="B197" s="10"/>
      <c r="C197" s="13"/>
      <c r="E197" s="14" t="s">
        <v>39</v>
      </c>
      <c r="F197" s="14" t="s">
        <v>44</v>
      </c>
      <c r="G197" s="11" t="str">
        <f aca="false">IF(Entries!$B197&lt;&gt;0,COUNTIF('Finish order'!F:F, Entries!$B197),"")</f>
        <v/>
      </c>
      <c r="H197" s="13"/>
      <c r="I197" s="9"/>
    </row>
    <row r="198" customFormat="false" ht="15.75" hidden="false" customHeight="true" outlineLevel="0" collapsed="false">
      <c r="A198" s="5" t="n">
        <v>197</v>
      </c>
      <c r="B198" s="10"/>
      <c r="C198" s="13"/>
      <c r="E198" s="14" t="s">
        <v>39</v>
      </c>
      <c r="F198" s="14" t="s">
        <v>44</v>
      </c>
      <c r="G198" s="11" t="str">
        <f aca="false">IF(Entries!$B198&lt;&gt;0,COUNTIF('Finish order'!F:F, Entries!$B198),"")</f>
        <v/>
      </c>
      <c r="H198" s="13"/>
      <c r="I198" s="9"/>
    </row>
    <row r="199" customFormat="false" ht="15.75" hidden="false" customHeight="true" outlineLevel="0" collapsed="false">
      <c r="A199" s="5" t="n">
        <v>198</v>
      </c>
      <c r="B199" s="10"/>
      <c r="C199" s="13"/>
      <c r="E199" s="14" t="s">
        <v>39</v>
      </c>
      <c r="F199" s="14" t="s">
        <v>44</v>
      </c>
      <c r="G199" s="11" t="str">
        <f aca="false">IF(Entries!$B199&lt;&gt;0,COUNTIF('Finish order'!F:F, Entries!$B199),"")</f>
        <v/>
      </c>
      <c r="H199" s="13"/>
      <c r="I199" s="9"/>
    </row>
    <row r="200" customFormat="false" ht="15.75" hidden="false" customHeight="true" outlineLevel="0" collapsed="false">
      <c r="A200" s="5" t="n">
        <v>199</v>
      </c>
      <c r="B200" s="10"/>
      <c r="C200" s="13"/>
      <c r="E200" s="14" t="s">
        <v>39</v>
      </c>
      <c r="F200" s="14" t="s">
        <v>44</v>
      </c>
      <c r="G200" s="11" t="str">
        <f aca="false">IF(Entries!$B200&lt;&gt;0,COUNTIF('Finish order'!F:F, Entries!$B200),"")</f>
        <v/>
      </c>
      <c r="H200" s="13"/>
      <c r="I200" s="9"/>
    </row>
    <row r="201" customFormat="false" ht="15" hidden="false" customHeight="true" outlineLevel="0" collapsed="false">
      <c r="A201" s="5" t="n">
        <v>200</v>
      </c>
      <c r="B201" s="10"/>
      <c r="C201" s="13"/>
      <c r="E201" s="14" t="s">
        <v>39</v>
      </c>
      <c r="F201" s="14" t="s">
        <v>45</v>
      </c>
      <c r="G201" s="11" t="str">
        <f aca="false">IF(Entries!$B201&lt;&gt;0,COUNTIF('Finish order'!F:F, Entries!$B201),"")</f>
        <v/>
      </c>
      <c r="H201" s="13"/>
      <c r="I201" s="15"/>
      <c r="J201" s="11"/>
      <c r="K201" s="11"/>
      <c r="L201" s="11"/>
      <c r="M201" s="11"/>
      <c r="N201" s="11"/>
      <c r="O201" s="11"/>
      <c r="P201" s="11"/>
      <c r="Q201" s="11"/>
      <c r="R201" s="11"/>
      <c r="S201" s="11"/>
      <c r="T201" s="11"/>
      <c r="U201" s="11"/>
      <c r="V201" s="11"/>
      <c r="W201" s="11"/>
      <c r="X201" s="11"/>
      <c r="Y201" s="11"/>
      <c r="Z201" s="11"/>
    </row>
    <row r="202" customFormat="false" ht="15.75" hidden="false" customHeight="true" outlineLevel="0" collapsed="false">
      <c r="A202" s="5" t="n">
        <v>201</v>
      </c>
      <c r="B202" s="10"/>
      <c r="C202" s="13"/>
      <c r="E202" s="14" t="s">
        <v>39</v>
      </c>
      <c r="F202" s="14" t="s">
        <v>45</v>
      </c>
      <c r="G202" s="11" t="str">
        <f aca="false">IF(Entries!$B202&lt;&gt;0,COUNTIF('Finish order'!F:F, Entries!$B202),"")</f>
        <v/>
      </c>
      <c r="H202" s="13"/>
      <c r="I202" s="9"/>
    </row>
    <row r="203" customFormat="false" ht="15.75" hidden="false" customHeight="true" outlineLevel="0" collapsed="false">
      <c r="A203" s="5" t="n">
        <v>202</v>
      </c>
      <c r="B203" s="10"/>
      <c r="C203" s="13"/>
      <c r="E203" s="14" t="s">
        <v>39</v>
      </c>
      <c r="F203" s="14" t="s">
        <v>45</v>
      </c>
      <c r="G203" s="11" t="str">
        <f aca="false">IF(Entries!$B203&lt;&gt;0,COUNTIF('Finish order'!F:F, Entries!$B203),"")</f>
        <v/>
      </c>
      <c r="H203" s="13"/>
      <c r="I203" s="9"/>
    </row>
    <row r="204" customFormat="false" ht="15.75" hidden="false" customHeight="true" outlineLevel="0" collapsed="false">
      <c r="A204" s="5" t="n">
        <v>203</v>
      </c>
      <c r="B204" s="10"/>
      <c r="C204" s="13"/>
      <c r="E204" s="14" t="s">
        <v>39</v>
      </c>
      <c r="F204" s="14" t="s">
        <v>45</v>
      </c>
      <c r="G204" s="11" t="str">
        <f aca="false">IF(Entries!$B204&lt;&gt;0,COUNTIF('Finish order'!F:F, Entries!$B204),"")</f>
        <v/>
      </c>
      <c r="H204" s="13"/>
      <c r="I204" s="9"/>
    </row>
    <row r="205" customFormat="false" ht="15.75" hidden="false" customHeight="true" outlineLevel="0" collapsed="false">
      <c r="A205" s="5" t="n">
        <v>204</v>
      </c>
      <c r="B205" s="10"/>
      <c r="C205" s="13"/>
      <c r="E205" s="14" t="s">
        <v>39</v>
      </c>
      <c r="F205" s="14" t="s">
        <v>45</v>
      </c>
      <c r="G205" s="11" t="str">
        <f aca="false">IF(Entries!$B205&lt;&gt;0,COUNTIF('Finish order'!F:F, Entries!$B205),"")</f>
        <v/>
      </c>
      <c r="H205" s="13"/>
      <c r="I205" s="9"/>
    </row>
    <row r="206" customFormat="false" ht="15.75" hidden="false" customHeight="true" outlineLevel="0" collapsed="false">
      <c r="A206" s="5" t="n">
        <v>205</v>
      </c>
      <c r="B206" s="10"/>
      <c r="C206" s="13"/>
      <c r="E206" s="14" t="s">
        <v>39</v>
      </c>
      <c r="F206" s="14" t="s">
        <v>45</v>
      </c>
      <c r="G206" s="11" t="str">
        <f aca="false">IF(Entries!$B206&lt;&gt;0,COUNTIF('Finish order'!F:F, Entries!$B206),"")</f>
        <v/>
      </c>
      <c r="H206" s="13"/>
      <c r="I206" s="9"/>
    </row>
    <row r="207" customFormat="false" ht="15.75" hidden="false" customHeight="true" outlineLevel="0" collapsed="false">
      <c r="A207" s="5" t="n">
        <v>206</v>
      </c>
      <c r="B207" s="10"/>
      <c r="C207" s="13"/>
      <c r="E207" s="14" t="s">
        <v>39</v>
      </c>
      <c r="F207" s="14" t="s">
        <v>45</v>
      </c>
      <c r="G207" s="11" t="str">
        <f aca="false">IF(Entries!$B207&lt;&gt;0,COUNTIF('Finish order'!F:F, Entries!$B207),"")</f>
        <v/>
      </c>
      <c r="H207" s="13"/>
      <c r="I207" s="9"/>
    </row>
    <row r="208" customFormat="false" ht="15.75" hidden="false" customHeight="true" outlineLevel="0" collapsed="false">
      <c r="A208" s="5" t="n">
        <v>207</v>
      </c>
      <c r="B208" s="10"/>
      <c r="C208" s="13"/>
      <c r="E208" s="14" t="s">
        <v>39</v>
      </c>
      <c r="F208" s="14" t="s">
        <v>45</v>
      </c>
      <c r="G208" s="11" t="str">
        <f aca="false">IF(Entries!$B208&lt;&gt;0,COUNTIF('Finish order'!F:F, Entries!$B208),"")</f>
        <v/>
      </c>
      <c r="H208" s="13"/>
      <c r="I208" s="9"/>
    </row>
    <row r="209" customFormat="false" ht="15.75" hidden="false" customHeight="true" outlineLevel="0" collapsed="false">
      <c r="A209" s="5" t="n">
        <v>208</v>
      </c>
      <c r="B209" s="10"/>
      <c r="C209" s="13"/>
      <c r="E209" s="14" t="s">
        <v>39</v>
      </c>
      <c r="F209" s="14" t="s">
        <v>45</v>
      </c>
      <c r="G209" s="11" t="str">
        <f aca="false">IF(Entries!$B209&lt;&gt;0,COUNTIF('Finish order'!F:F, Entries!$B209),"")</f>
        <v/>
      </c>
      <c r="H209" s="13"/>
      <c r="I209" s="9"/>
    </row>
    <row r="210" customFormat="false" ht="15.75" hidden="false" customHeight="true" outlineLevel="0" collapsed="false">
      <c r="A210" s="5" t="n">
        <v>209</v>
      </c>
      <c r="B210" s="10"/>
      <c r="C210" s="13"/>
      <c r="E210" s="14" t="s">
        <v>39</v>
      </c>
      <c r="F210" s="14" t="s">
        <v>45</v>
      </c>
      <c r="G210" s="11" t="str">
        <f aca="false">IF(Entries!$B210&lt;&gt;0,COUNTIF('Finish order'!F:F, Entries!$B210),"")</f>
        <v/>
      </c>
      <c r="H210" s="13"/>
      <c r="I210" s="9"/>
    </row>
    <row r="211" customFormat="false" ht="15.75" hidden="false" customHeight="true" outlineLevel="0" collapsed="false">
      <c r="A211" s="5" t="n">
        <v>210</v>
      </c>
      <c r="B211" s="10"/>
      <c r="C211" s="13"/>
      <c r="E211" s="14" t="s">
        <v>39</v>
      </c>
      <c r="F211" s="14" t="s">
        <v>45</v>
      </c>
      <c r="G211" s="11" t="str">
        <f aca="false">IF(Entries!$B211&lt;&gt;0,COUNTIF('Finish order'!F:F, Entries!$B211),"")</f>
        <v/>
      </c>
      <c r="H211" s="13"/>
      <c r="I211" s="9"/>
    </row>
    <row r="212" customFormat="false" ht="15.75" hidden="false" customHeight="true" outlineLevel="0" collapsed="false">
      <c r="A212" s="5" t="n">
        <v>211</v>
      </c>
      <c r="B212" s="10"/>
      <c r="C212" s="13"/>
      <c r="E212" s="14" t="s">
        <v>39</v>
      </c>
      <c r="F212" s="14" t="s">
        <v>45</v>
      </c>
      <c r="G212" s="11" t="str">
        <f aca="false">IF(Entries!$B212&lt;&gt;0,COUNTIF('Finish order'!F:F, Entries!$B212),"")</f>
        <v/>
      </c>
      <c r="H212" s="13"/>
      <c r="I212" s="9"/>
    </row>
    <row r="213" customFormat="false" ht="15" hidden="false" customHeight="true" outlineLevel="0" collapsed="false">
      <c r="A213" s="5" t="n">
        <v>212</v>
      </c>
      <c r="B213" s="10"/>
      <c r="C213" s="13"/>
      <c r="E213" s="14" t="s">
        <v>39</v>
      </c>
      <c r="F213" s="14" t="s">
        <v>45</v>
      </c>
      <c r="G213" s="11" t="str">
        <f aca="false">IF(Entries!$B213&lt;&gt;0,COUNTIF('Finish order'!F:F, Entries!$B213),"")</f>
        <v/>
      </c>
      <c r="H213" s="13"/>
      <c r="I213" s="9"/>
    </row>
    <row r="214" customFormat="false" ht="15.75" hidden="false" customHeight="true" outlineLevel="0" collapsed="false">
      <c r="A214" s="5" t="n">
        <v>213</v>
      </c>
      <c r="B214" s="10"/>
      <c r="C214" s="13"/>
      <c r="E214" s="14" t="s">
        <v>39</v>
      </c>
      <c r="F214" s="14" t="s">
        <v>45</v>
      </c>
      <c r="G214" s="11" t="str">
        <f aca="false">IF(Entries!$B214&lt;&gt;0,COUNTIF('Finish order'!F:F, Entries!$B214),"")</f>
        <v/>
      </c>
      <c r="H214" s="13"/>
      <c r="I214" s="9"/>
    </row>
    <row r="215" customFormat="false" ht="15.75" hidden="false" customHeight="true" outlineLevel="0" collapsed="false">
      <c r="A215" s="5" t="n">
        <v>214</v>
      </c>
      <c r="B215" s="10"/>
      <c r="C215" s="13"/>
      <c r="E215" s="14" t="s">
        <v>39</v>
      </c>
      <c r="F215" s="14" t="s">
        <v>45</v>
      </c>
      <c r="G215" s="11" t="str">
        <f aca="false">IF(Entries!$B215&lt;&gt;0,COUNTIF('Finish order'!F:F, Entries!$B215),"")</f>
        <v/>
      </c>
      <c r="H215" s="13"/>
      <c r="I215" s="9"/>
    </row>
    <row r="216" customFormat="false" ht="15.75" hidden="false" customHeight="true" outlineLevel="0" collapsed="false">
      <c r="A216" s="5" t="n">
        <v>215</v>
      </c>
      <c r="B216" s="10"/>
      <c r="C216" s="13"/>
      <c r="E216" s="14" t="s">
        <v>39</v>
      </c>
      <c r="F216" s="14" t="s">
        <v>45</v>
      </c>
      <c r="G216" s="11" t="str">
        <f aca="false">IF(Entries!$B216&lt;&gt;0,COUNTIF('Finish order'!F:F, Entries!$B216),"")</f>
        <v/>
      </c>
      <c r="H216" s="13"/>
      <c r="I216" s="9"/>
    </row>
    <row r="217" customFormat="false" ht="15.75" hidden="false" customHeight="true" outlineLevel="0" collapsed="false">
      <c r="A217" s="5" t="n">
        <v>216</v>
      </c>
      <c r="B217" s="10"/>
      <c r="C217" s="13"/>
      <c r="E217" s="14" t="s">
        <v>39</v>
      </c>
      <c r="F217" s="14" t="s">
        <v>45</v>
      </c>
      <c r="G217" s="11" t="str">
        <f aca="false">IF(Entries!$B217&lt;&gt;0,COUNTIF('Finish order'!F:F, Entries!$B217),"")</f>
        <v/>
      </c>
      <c r="H217" s="13"/>
      <c r="I217" s="9"/>
    </row>
    <row r="218" customFormat="false" ht="15.75" hidden="false" customHeight="true" outlineLevel="0" collapsed="false">
      <c r="A218" s="5" t="n">
        <v>217</v>
      </c>
      <c r="B218" s="10"/>
      <c r="C218" s="13"/>
      <c r="E218" s="14" t="s">
        <v>39</v>
      </c>
      <c r="F218" s="14" t="s">
        <v>45</v>
      </c>
      <c r="G218" s="11" t="str">
        <f aca="false">IF(Entries!$B218&lt;&gt;0,COUNTIF('Finish order'!F:F, Entries!$B218),"")</f>
        <v/>
      </c>
      <c r="H218" s="13"/>
      <c r="I218" s="9"/>
    </row>
    <row r="219" customFormat="false" ht="15.75" hidden="false" customHeight="true" outlineLevel="0" collapsed="false">
      <c r="A219" s="5" t="n">
        <v>218</v>
      </c>
      <c r="B219" s="10"/>
      <c r="C219" s="13"/>
      <c r="E219" s="14" t="s">
        <v>39</v>
      </c>
      <c r="F219" s="14" t="s">
        <v>45</v>
      </c>
      <c r="G219" s="11" t="str">
        <f aca="false">IF(Entries!$B219&lt;&gt;0,COUNTIF('Finish order'!F:F, Entries!$B219),"")</f>
        <v/>
      </c>
      <c r="H219" s="13"/>
      <c r="I219" s="9"/>
    </row>
    <row r="220" customFormat="false" ht="15.75" hidden="false" customHeight="true" outlineLevel="0" collapsed="false">
      <c r="A220" s="5" t="n">
        <v>219</v>
      </c>
      <c r="B220" s="10"/>
      <c r="C220" s="13"/>
      <c r="E220" s="14" t="s">
        <v>39</v>
      </c>
      <c r="F220" s="14" t="s">
        <v>45</v>
      </c>
      <c r="G220" s="11" t="str">
        <f aca="false">IF(Entries!$B220&lt;&gt;0,COUNTIF('Finish order'!F:F, Entries!$B220),"")</f>
        <v/>
      </c>
      <c r="H220" s="13"/>
      <c r="I220" s="9"/>
    </row>
    <row r="221" customFormat="false" ht="15.75" hidden="false" customHeight="true" outlineLevel="0" collapsed="false">
      <c r="A221" s="5" t="n">
        <v>220</v>
      </c>
      <c r="B221" s="10"/>
      <c r="C221" s="13"/>
      <c r="E221" s="14" t="s">
        <v>39</v>
      </c>
      <c r="F221" s="14" t="s">
        <v>45</v>
      </c>
      <c r="G221" s="11" t="str">
        <f aca="false">IF(Entries!$B221&lt;&gt;0,COUNTIF('Finish order'!F:F, Entries!$B221),"")</f>
        <v/>
      </c>
      <c r="H221" s="13"/>
      <c r="I221" s="9"/>
    </row>
    <row r="222" customFormat="false" ht="15.75" hidden="false" customHeight="true" outlineLevel="0" collapsed="false">
      <c r="A222" s="5" t="n">
        <v>221</v>
      </c>
      <c r="B222" s="10"/>
      <c r="C222" s="13"/>
      <c r="E222" s="14" t="s">
        <v>39</v>
      </c>
      <c r="F222" s="14" t="s">
        <v>45</v>
      </c>
      <c r="G222" s="11" t="str">
        <f aca="false">IF(Entries!$B222&lt;&gt;0,COUNTIF('Finish order'!F:F, Entries!$B222),"")</f>
        <v/>
      </c>
      <c r="H222" s="13"/>
      <c r="I222" s="9"/>
    </row>
    <row r="223" customFormat="false" ht="15.75" hidden="false" customHeight="true" outlineLevel="0" collapsed="false">
      <c r="A223" s="5" t="n">
        <v>222</v>
      </c>
      <c r="B223" s="10"/>
      <c r="C223" s="13"/>
      <c r="E223" s="14" t="s">
        <v>39</v>
      </c>
      <c r="F223" s="14" t="s">
        <v>45</v>
      </c>
      <c r="G223" s="11" t="str">
        <f aca="false">IF(Entries!$B223&lt;&gt;0,COUNTIF('Finish order'!F:F, Entries!$B223),"")</f>
        <v/>
      </c>
      <c r="H223" s="13"/>
      <c r="I223" s="9"/>
    </row>
    <row r="224" customFormat="false" ht="15.75" hidden="false" customHeight="true" outlineLevel="0" collapsed="false">
      <c r="A224" s="5" t="n">
        <v>223</v>
      </c>
      <c r="B224" s="10"/>
      <c r="C224" s="13"/>
      <c r="E224" s="14" t="s">
        <v>39</v>
      </c>
      <c r="F224" s="14" t="s">
        <v>45</v>
      </c>
      <c r="G224" s="11" t="str">
        <f aca="false">IF(Entries!$B224&lt;&gt;0,COUNTIF('Finish order'!F:F, Entries!$B224),"")</f>
        <v/>
      </c>
      <c r="H224" s="13"/>
      <c r="I224" s="9"/>
    </row>
    <row r="225" customFormat="false" ht="15.75" hidden="false" customHeight="true" outlineLevel="0" collapsed="false">
      <c r="A225" s="5" t="n">
        <v>224</v>
      </c>
      <c r="B225" s="10"/>
      <c r="C225" s="13"/>
      <c r="E225" s="14" t="s">
        <v>39</v>
      </c>
      <c r="F225" s="14" t="s">
        <v>45</v>
      </c>
      <c r="G225" s="11" t="str">
        <f aca="false">IF(Entries!$B225&lt;&gt;0,COUNTIF('Finish order'!F:F, Entries!$B225),"")</f>
        <v/>
      </c>
      <c r="H225" s="13"/>
      <c r="I225" s="9"/>
    </row>
    <row r="226" customFormat="false" ht="15.75" hidden="false" customHeight="true" outlineLevel="0" collapsed="false">
      <c r="A226" s="5" t="n">
        <v>225</v>
      </c>
      <c r="B226" s="10"/>
      <c r="C226" s="13"/>
      <c r="E226" s="14" t="s">
        <v>39</v>
      </c>
      <c r="F226" s="14" t="s">
        <v>45</v>
      </c>
      <c r="G226" s="11" t="str">
        <f aca="false">IF(Entries!$B226&lt;&gt;0,COUNTIF('Finish order'!F:F, Entries!$B226),"")</f>
        <v/>
      </c>
      <c r="H226" s="13"/>
      <c r="I226" s="9"/>
    </row>
    <row r="227" customFormat="false" ht="15.75" hidden="false" customHeight="true" outlineLevel="0" collapsed="false">
      <c r="A227" s="5" t="n">
        <v>226</v>
      </c>
      <c r="B227" s="10"/>
      <c r="C227" s="13"/>
      <c r="E227" s="14" t="s">
        <v>39</v>
      </c>
      <c r="F227" s="14" t="s">
        <v>45</v>
      </c>
      <c r="G227" s="11" t="str">
        <f aca="false">IF(Entries!$B227&lt;&gt;0,COUNTIF('Finish order'!F:F, Entries!$B227),"")</f>
        <v/>
      </c>
      <c r="H227" s="13"/>
      <c r="I227" s="9"/>
    </row>
    <row r="228" customFormat="false" ht="15.75" hidden="false" customHeight="true" outlineLevel="0" collapsed="false">
      <c r="A228" s="5" t="n">
        <v>227</v>
      </c>
      <c r="B228" s="10"/>
      <c r="C228" s="13"/>
      <c r="E228" s="14" t="s">
        <v>39</v>
      </c>
      <c r="F228" s="14" t="s">
        <v>45</v>
      </c>
      <c r="G228" s="11" t="str">
        <f aca="false">IF(Entries!$B228&lt;&gt;0,COUNTIF('Finish order'!F:F, Entries!$B228),"")</f>
        <v/>
      </c>
      <c r="H228" s="13"/>
      <c r="I228" s="9"/>
    </row>
    <row r="229" customFormat="false" ht="15.75" hidden="false" customHeight="true" outlineLevel="0" collapsed="false">
      <c r="A229" s="5" t="n">
        <v>228</v>
      </c>
      <c r="B229" s="10"/>
      <c r="C229" s="13"/>
      <c r="E229" s="14" t="s">
        <v>39</v>
      </c>
      <c r="F229" s="14" t="s">
        <v>45</v>
      </c>
      <c r="G229" s="11" t="str">
        <f aca="false">IF(Entries!$B229&lt;&gt;0,COUNTIF('Finish order'!F:F, Entries!$B229),"")</f>
        <v/>
      </c>
      <c r="H229" s="13"/>
      <c r="I229" s="9"/>
    </row>
    <row r="230" customFormat="false" ht="15.75" hidden="false" customHeight="true" outlineLevel="0" collapsed="false">
      <c r="A230" s="5" t="n">
        <v>229</v>
      </c>
      <c r="B230" s="10"/>
      <c r="C230" s="13"/>
      <c r="E230" s="14" t="s">
        <v>39</v>
      </c>
      <c r="F230" s="14" t="s">
        <v>45</v>
      </c>
      <c r="G230" s="11" t="str">
        <f aca="false">IF(Entries!$B230&lt;&gt;0,COUNTIF('Finish order'!F:F, Entries!$B230),"")</f>
        <v/>
      </c>
      <c r="H230" s="13"/>
      <c r="I230" s="9"/>
    </row>
    <row r="231" customFormat="false" ht="15.75" hidden="false" customHeight="true" outlineLevel="0" collapsed="false">
      <c r="A231" s="5" t="n">
        <v>230</v>
      </c>
      <c r="B231" s="10"/>
      <c r="C231" s="13"/>
      <c r="E231" s="14" t="s">
        <v>39</v>
      </c>
      <c r="F231" s="14" t="s">
        <v>45</v>
      </c>
      <c r="G231" s="11" t="str">
        <f aca="false">IF(Entries!$B231&lt;&gt;0,COUNTIF('Finish order'!F:F, Entries!$B231),"")</f>
        <v/>
      </c>
      <c r="H231" s="13"/>
      <c r="I231" s="9"/>
    </row>
    <row r="232" customFormat="false" ht="15.75" hidden="false" customHeight="true" outlineLevel="0" collapsed="false">
      <c r="A232" s="5" t="n">
        <v>231</v>
      </c>
      <c r="B232" s="10"/>
      <c r="C232" s="13"/>
      <c r="E232" s="14" t="s">
        <v>39</v>
      </c>
      <c r="F232" s="14" t="s">
        <v>45</v>
      </c>
      <c r="G232" s="11" t="str">
        <f aca="false">IF(Entries!$B232&lt;&gt;0,COUNTIF('Finish order'!F:F, Entries!$B232),"")</f>
        <v/>
      </c>
      <c r="H232" s="13"/>
      <c r="I232" s="9"/>
    </row>
    <row r="233" customFormat="false" ht="15.75" hidden="false" customHeight="true" outlineLevel="0" collapsed="false">
      <c r="A233" s="5" t="n">
        <v>232</v>
      </c>
      <c r="B233" s="10"/>
      <c r="C233" s="13"/>
      <c r="E233" s="14" t="s">
        <v>39</v>
      </c>
      <c r="F233" s="14" t="s">
        <v>45</v>
      </c>
      <c r="G233" s="11" t="str">
        <f aca="false">IF(Entries!$B233&lt;&gt;0,COUNTIF('Finish order'!F:F, Entries!$B233),"")</f>
        <v/>
      </c>
      <c r="H233" s="13"/>
      <c r="I233" s="9"/>
    </row>
    <row r="234" customFormat="false" ht="15.75" hidden="false" customHeight="true" outlineLevel="0" collapsed="false">
      <c r="A234" s="5" t="n">
        <v>233</v>
      </c>
      <c r="B234" s="10"/>
      <c r="C234" s="13"/>
      <c r="E234" s="14" t="s">
        <v>39</v>
      </c>
      <c r="F234" s="14" t="s">
        <v>45</v>
      </c>
      <c r="G234" s="11" t="str">
        <f aca="false">IF(Entries!$B234&lt;&gt;0,COUNTIF('Finish order'!F:F, Entries!$B234),"")</f>
        <v/>
      </c>
      <c r="H234" s="13"/>
      <c r="I234" s="9"/>
    </row>
    <row r="235" customFormat="false" ht="15.75" hidden="false" customHeight="true" outlineLevel="0" collapsed="false">
      <c r="A235" s="5" t="n">
        <v>234</v>
      </c>
      <c r="B235" s="10"/>
      <c r="C235" s="13"/>
      <c r="E235" s="14" t="s">
        <v>39</v>
      </c>
      <c r="F235" s="14" t="s">
        <v>45</v>
      </c>
      <c r="G235" s="11" t="str">
        <f aca="false">IF(Entries!$B235&lt;&gt;0,COUNTIF('Finish order'!F:F, Entries!$B235),"")</f>
        <v/>
      </c>
      <c r="H235" s="13"/>
      <c r="I235" s="9"/>
    </row>
    <row r="236" customFormat="false" ht="15.75" hidden="false" customHeight="true" outlineLevel="0" collapsed="false">
      <c r="A236" s="5" t="n">
        <v>235</v>
      </c>
      <c r="B236" s="10"/>
      <c r="C236" s="13"/>
      <c r="E236" s="14" t="s">
        <v>39</v>
      </c>
      <c r="F236" s="14" t="s">
        <v>45</v>
      </c>
      <c r="G236" s="11" t="str">
        <f aca="false">IF(Entries!$B236&lt;&gt;0,COUNTIF('Finish order'!F:F, Entries!$B236),"")</f>
        <v/>
      </c>
      <c r="H236" s="13"/>
      <c r="I236" s="9"/>
    </row>
    <row r="237" customFormat="false" ht="15.75" hidden="false" customHeight="true" outlineLevel="0" collapsed="false">
      <c r="A237" s="5" t="n">
        <v>236</v>
      </c>
      <c r="B237" s="10"/>
      <c r="C237" s="13"/>
      <c r="E237" s="14" t="s">
        <v>39</v>
      </c>
      <c r="F237" s="14" t="s">
        <v>45</v>
      </c>
      <c r="G237" s="11" t="str">
        <f aca="false">IF(Entries!$B237&lt;&gt;0,COUNTIF('Finish order'!F:F, Entries!$B237),"")</f>
        <v/>
      </c>
      <c r="H237" s="13"/>
      <c r="I237" s="9"/>
    </row>
    <row r="238" customFormat="false" ht="15.75" hidden="false" customHeight="true" outlineLevel="0" collapsed="false">
      <c r="A238" s="5" t="n">
        <v>237</v>
      </c>
      <c r="B238" s="10"/>
      <c r="C238" s="13"/>
      <c r="E238" s="14" t="s">
        <v>39</v>
      </c>
      <c r="F238" s="14" t="s">
        <v>45</v>
      </c>
      <c r="G238" s="11" t="str">
        <f aca="false">IF(Entries!$B238&lt;&gt;0,COUNTIF('Finish order'!F:F, Entries!$B238),"")</f>
        <v/>
      </c>
      <c r="H238" s="13"/>
      <c r="I238" s="9"/>
    </row>
    <row r="239" customFormat="false" ht="15.75" hidden="false" customHeight="true" outlineLevel="0" collapsed="false">
      <c r="A239" s="5" t="n">
        <v>238</v>
      </c>
      <c r="B239" s="10"/>
      <c r="C239" s="13"/>
      <c r="E239" s="14" t="s">
        <v>39</v>
      </c>
      <c r="F239" s="14" t="s">
        <v>45</v>
      </c>
      <c r="G239" s="11" t="str">
        <f aca="false">IF(Entries!$B239&lt;&gt;0,COUNTIF('Finish order'!F:F, Entries!$B239),"")</f>
        <v/>
      </c>
      <c r="H239" s="13"/>
      <c r="I239" s="9"/>
    </row>
    <row r="240" customFormat="false" ht="15.75" hidden="false" customHeight="true" outlineLevel="0" collapsed="false">
      <c r="A240" s="5" t="n">
        <v>239</v>
      </c>
      <c r="B240" s="10"/>
      <c r="C240" s="13"/>
      <c r="E240" s="14" t="s">
        <v>39</v>
      </c>
      <c r="F240" s="14" t="s">
        <v>45</v>
      </c>
      <c r="G240" s="11" t="str">
        <f aca="false">IF(Entries!$B240&lt;&gt;0,COUNTIF('Finish order'!F:F, Entries!$B240),"")</f>
        <v/>
      </c>
      <c r="H240" s="13"/>
      <c r="I240" s="9"/>
    </row>
    <row r="241" customFormat="false" ht="15.75" hidden="false" customHeight="true" outlineLevel="0" collapsed="false">
      <c r="A241" s="5" t="n">
        <v>240</v>
      </c>
      <c r="B241" s="10"/>
      <c r="C241" s="13"/>
      <c r="E241" s="14" t="s">
        <v>39</v>
      </c>
      <c r="F241" s="14" t="s">
        <v>45</v>
      </c>
      <c r="G241" s="11" t="str">
        <f aca="false">IF(Entries!$B241&lt;&gt;0,COUNTIF('Finish order'!F:F, Entries!$B241),"")</f>
        <v/>
      </c>
      <c r="H241" s="13"/>
      <c r="I241" s="9"/>
    </row>
    <row r="242" customFormat="false" ht="15.75" hidden="false" customHeight="true" outlineLevel="0" collapsed="false">
      <c r="A242" s="5" t="n">
        <v>241</v>
      </c>
      <c r="B242" s="10"/>
      <c r="C242" s="13"/>
      <c r="E242" s="14" t="s">
        <v>39</v>
      </c>
      <c r="F242" s="14" t="s">
        <v>45</v>
      </c>
      <c r="G242" s="11" t="str">
        <f aca="false">IF(Entries!$B242&lt;&gt;0,COUNTIF('Finish order'!F:F, Entries!$B242),"")</f>
        <v/>
      </c>
      <c r="H242" s="13"/>
      <c r="I242" s="9"/>
    </row>
    <row r="243" customFormat="false" ht="15.75" hidden="false" customHeight="true" outlineLevel="0" collapsed="false">
      <c r="A243" s="5" t="n">
        <v>242</v>
      </c>
      <c r="B243" s="10"/>
      <c r="C243" s="13"/>
      <c r="E243" s="14" t="s">
        <v>39</v>
      </c>
      <c r="F243" s="14" t="s">
        <v>45</v>
      </c>
      <c r="G243" s="11" t="str">
        <f aca="false">IF(Entries!$B243&lt;&gt;0,COUNTIF('Finish order'!F:F, Entries!$B243),"")</f>
        <v/>
      </c>
      <c r="H243" s="13"/>
      <c r="I243" s="9"/>
    </row>
    <row r="244" customFormat="false" ht="15.75" hidden="false" customHeight="true" outlineLevel="0" collapsed="false">
      <c r="A244" s="5" t="n">
        <v>243</v>
      </c>
      <c r="B244" s="10"/>
      <c r="C244" s="13"/>
      <c r="E244" s="14" t="s">
        <v>39</v>
      </c>
      <c r="F244" s="14" t="s">
        <v>45</v>
      </c>
      <c r="G244" s="11" t="str">
        <f aca="false">IF(Entries!$B244&lt;&gt;0,COUNTIF('Finish order'!F:F, Entries!$B244),"")</f>
        <v/>
      </c>
      <c r="H244" s="13"/>
      <c r="I244" s="9"/>
    </row>
    <row r="245" customFormat="false" ht="15.75" hidden="false" customHeight="true" outlineLevel="0" collapsed="false">
      <c r="A245" s="5" t="n">
        <v>244</v>
      </c>
      <c r="B245" s="10"/>
      <c r="C245" s="13"/>
      <c r="E245" s="14" t="s">
        <v>39</v>
      </c>
      <c r="F245" s="14" t="s">
        <v>45</v>
      </c>
      <c r="G245" s="11" t="str">
        <f aca="false">IF(Entries!$B245&lt;&gt;0,COUNTIF('Finish order'!F:F, Entries!$B245),"")</f>
        <v/>
      </c>
      <c r="H245" s="13"/>
      <c r="I245" s="9"/>
    </row>
    <row r="246" customFormat="false" ht="15.75" hidden="false" customHeight="true" outlineLevel="0" collapsed="false">
      <c r="A246" s="5" t="n">
        <v>245</v>
      </c>
      <c r="B246" s="10"/>
      <c r="C246" s="13"/>
      <c r="E246" s="14" t="s">
        <v>39</v>
      </c>
      <c r="F246" s="14" t="s">
        <v>45</v>
      </c>
      <c r="G246" s="11" t="str">
        <f aca="false">IF(Entries!$B246&lt;&gt;0,COUNTIF('Finish order'!F:F, Entries!$B246),"")</f>
        <v/>
      </c>
      <c r="H246" s="13"/>
      <c r="I246" s="9"/>
    </row>
    <row r="247" customFormat="false" ht="15.75" hidden="false" customHeight="true" outlineLevel="0" collapsed="false">
      <c r="A247" s="5" t="n">
        <v>246</v>
      </c>
      <c r="B247" s="10"/>
      <c r="C247" s="13"/>
      <c r="E247" s="14" t="s">
        <v>39</v>
      </c>
      <c r="F247" s="14" t="s">
        <v>45</v>
      </c>
      <c r="G247" s="11" t="str">
        <f aca="false">IF(Entries!$B247&lt;&gt;0,COUNTIF('Finish order'!F:F, Entries!$B247),"")</f>
        <v/>
      </c>
      <c r="H247" s="13"/>
      <c r="I247" s="9"/>
    </row>
    <row r="248" customFormat="false" ht="15.75" hidden="false" customHeight="true" outlineLevel="0" collapsed="false">
      <c r="A248" s="5" t="n">
        <v>247</v>
      </c>
      <c r="B248" s="10"/>
      <c r="C248" s="13"/>
      <c r="E248" s="14" t="s">
        <v>39</v>
      </c>
      <c r="F248" s="14" t="s">
        <v>45</v>
      </c>
      <c r="G248" s="11" t="str">
        <f aca="false">IF(Entries!$B248&lt;&gt;0,COUNTIF('Finish order'!F:F, Entries!$B248),"")</f>
        <v/>
      </c>
      <c r="H248" s="13"/>
      <c r="I248" s="9"/>
    </row>
    <row r="249" customFormat="false" ht="15.75" hidden="false" customHeight="true" outlineLevel="0" collapsed="false">
      <c r="A249" s="5" t="n">
        <v>248</v>
      </c>
      <c r="B249" s="10"/>
      <c r="C249" s="13"/>
      <c r="E249" s="14" t="s">
        <v>39</v>
      </c>
      <c r="F249" s="14" t="s">
        <v>45</v>
      </c>
      <c r="G249" s="11" t="str">
        <f aca="false">IF(Entries!$B249&lt;&gt;0,COUNTIF('Finish order'!F:F, Entries!$B249),"")</f>
        <v/>
      </c>
      <c r="H249" s="13"/>
      <c r="I249" s="9"/>
    </row>
    <row r="250" customFormat="false" ht="15.75" hidden="false" customHeight="true" outlineLevel="0" collapsed="false">
      <c r="A250" s="5" t="n">
        <v>249</v>
      </c>
      <c r="B250" s="10"/>
      <c r="C250" s="13"/>
      <c r="E250" s="14" t="s">
        <v>39</v>
      </c>
      <c r="F250" s="14" t="s">
        <v>45</v>
      </c>
      <c r="G250" s="11" t="str">
        <f aca="false">IF(Entries!$B250&lt;&gt;0,COUNTIF('Finish order'!F:F, Entries!$B250),"")</f>
        <v/>
      </c>
      <c r="H250" s="13"/>
      <c r="I250" s="9"/>
    </row>
    <row r="251" customFormat="false" ht="15.75" hidden="false" customHeight="true" outlineLevel="0" collapsed="false">
      <c r="A251" s="5" t="n">
        <v>250</v>
      </c>
      <c r="B251" s="10"/>
      <c r="C251" s="13"/>
      <c r="E251" s="14" t="s">
        <v>39</v>
      </c>
      <c r="F251" s="14" t="s">
        <v>46</v>
      </c>
      <c r="G251" s="11" t="str">
        <f aca="false">IF(Entries!$B251&lt;&gt;0,COUNTIF('Finish order'!F:F, Entries!$B251),"")</f>
        <v/>
      </c>
      <c r="H251" s="13"/>
      <c r="I251" s="9"/>
    </row>
    <row r="252" customFormat="false" ht="15.75" hidden="false" customHeight="true" outlineLevel="0" collapsed="false">
      <c r="A252" s="5" t="n">
        <v>251</v>
      </c>
      <c r="B252" s="10"/>
      <c r="C252" s="13"/>
      <c r="E252" s="14" t="s">
        <v>39</v>
      </c>
      <c r="F252" s="14" t="s">
        <v>46</v>
      </c>
      <c r="G252" s="11" t="str">
        <f aca="false">IF(Entries!$B252&lt;&gt;0,COUNTIF('Finish order'!F:F, Entries!$B252),"")</f>
        <v/>
      </c>
      <c r="H252" s="13"/>
      <c r="I252" s="9"/>
    </row>
    <row r="253" customFormat="false" ht="15.75" hidden="false" customHeight="true" outlineLevel="0" collapsed="false">
      <c r="A253" s="5" t="n">
        <v>252</v>
      </c>
      <c r="B253" s="10"/>
      <c r="C253" s="13"/>
      <c r="E253" s="14" t="s">
        <v>39</v>
      </c>
      <c r="F253" s="14" t="s">
        <v>46</v>
      </c>
      <c r="G253" s="11" t="str">
        <f aca="false">IF(Entries!$B253&lt;&gt;0,COUNTIF('Finish order'!F:F, Entries!$B253),"")</f>
        <v/>
      </c>
      <c r="H253" s="13"/>
      <c r="I253" s="9"/>
    </row>
    <row r="254" customFormat="false" ht="15.75" hidden="false" customHeight="true" outlineLevel="0" collapsed="false">
      <c r="A254" s="5" t="n">
        <v>253</v>
      </c>
      <c r="B254" s="10"/>
      <c r="C254" s="13"/>
      <c r="E254" s="14" t="s">
        <v>39</v>
      </c>
      <c r="F254" s="14" t="s">
        <v>46</v>
      </c>
      <c r="G254" s="11" t="str">
        <f aca="false">IF(Entries!$B254&lt;&gt;0,COUNTIF('Finish order'!F:F, Entries!$B254),"")</f>
        <v/>
      </c>
      <c r="H254" s="13"/>
      <c r="I254" s="9"/>
    </row>
    <row r="255" customFormat="false" ht="15.75" hidden="false" customHeight="true" outlineLevel="0" collapsed="false">
      <c r="A255" s="5" t="n">
        <v>254</v>
      </c>
      <c r="B255" s="10"/>
      <c r="C255" s="13"/>
      <c r="E255" s="14" t="s">
        <v>39</v>
      </c>
      <c r="F255" s="14" t="s">
        <v>46</v>
      </c>
      <c r="G255" s="11" t="str">
        <f aca="false">IF(Entries!$B255&lt;&gt;0,COUNTIF('Finish order'!F:F, Entries!$B255),"")</f>
        <v/>
      </c>
      <c r="H255" s="13"/>
      <c r="I255" s="9"/>
    </row>
    <row r="256" customFormat="false" ht="15.75" hidden="false" customHeight="true" outlineLevel="0" collapsed="false">
      <c r="A256" s="5" t="n">
        <v>255</v>
      </c>
      <c r="B256" s="10"/>
      <c r="C256" s="13"/>
      <c r="E256" s="14" t="s">
        <v>39</v>
      </c>
      <c r="F256" s="14" t="s">
        <v>46</v>
      </c>
      <c r="G256" s="11" t="str">
        <f aca="false">IF(Entries!$B256&lt;&gt;0,COUNTIF('Finish order'!F:F, Entries!$B256),"")</f>
        <v/>
      </c>
      <c r="H256" s="13"/>
      <c r="I256" s="9"/>
    </row>
    <row r="257" customFormat="false" ht="15.75" hidden="false" customHeight="true" outlineLevel="0" collapsed="false">
      <c r="A257" s="5" t="n">
        <v>256</v>
      </c>
      <c r="B257" s="10"/>
      <c r="C257" s="13"/>
      <c r="E257" s="14" t="s">
        <v>39</v>
      </c>
      <c r="F257" s="14" t="s">
        <v>46</v>
      </c>
      <c r="G257" s="11" t="str">
        <f aca="false">IF(Entries!$B257&lt;&gt;0,COUNTIF('Finish order'!F:F, Entries!$B257),"")</f>
        <v/>
      </c>
      <c r="H257" s="13"/>
      <c r="I257" s="9"/>
    </row>
    <row r="258" customFormat="false" ht="15.75" hidden="false" customHeight="true" outlineLevel="0" collapsed="false">
      <c r="A258" s="5" t="n">
        <v>257</v>
      </c>
      <c r="B258" s="10"/>
      <c r="C258" s="13"/>
      <c r="E258" s="14" t="s">
        <v>39</v>
      </c>
      <c r="F258" s="14" t="s">
        <v>46</v>
      </c>
      <c r="G258" s="11" t="str">
        <f aca="false">IF(Entries!$B258&lt;&gt;0,COUNTIF('Finish order'!F:F, Entries!$B258),"")</f>
        <v/>
      </c>
      <c r="H258" s="13"/>
      <c r="I258" s="9"/>
    </row>
    <row r="259" customFormat="false" ht="15.75" hidden="false" customHeight="true" outlineLevel="0" collapsed="false">
      <c r="A259" s="5" t="n">
        <v>258</v>
      </c>
      <c r="B259" s="10"/>
      <c r="C259" s="13"/>
      <c r="E259" s="14" t="s">
        <v>39</v>
      </c>
      <c r="F259" s="14" t="s">
        <v>46</v>
      </c>
      <c r="G259" s="11" t="str">
        <f aca="false">IF(Entries!$B259&lt;&gt;0,COUNTIF('Finish order'!F:F, Entries!$B259),"")</f>
        <v/>
      </c>
      <c r="H259" s="13"/>
      <c r="I259" s="9"/>
    </row>
    <row r="260" customFormat="false" ht="15.75" hidden="false" customHeight="true" outlineLevel="0" collapsed="false">
      <c r="A260" s="5" t="n">
        <v>259</v>
      </c>
      <c r="B260" s="10"/>
      <c r="C260" s="13"/>
      <c r="D260" s="13"/>
      <c r="E260" s="14" t="s">
        <v>39</v>
      </c>
      <c r="F260" s="14" t="s">
        <v>46</v>
      </c>
      <c r="G260" s="11" t="str">
        <f aca="false">IF(Entries!$B260&lt;&gt;0,COUNTIF('Finish order'!F:F, Entries!$B260),"")</f>
        <v/>
      </c>
      <c r="H260" s="13"/>
      <c r="I260" s="9"/>
    </row>
    <row r="261" customFormat="false" ht="15.75" hidden="false" customHeight="true" outlineLevel="0" collapsed="false">
      <c r="A261" s="5" t="n">
        <v>260</v>
      </c>
      <c r="B261" s="10"/>
      <c r="C261" s="13"/>
      <c r="D261" s="13"/>
      <c r="E261" s="14" t="s">
        <v>39</v>
      </c>
      <c r="F261" s="14" t="s">
        <v>46</v>
      </c>
      <c r="G261" s="11" t="str">
        <f aca="false">IF(Entries!$B261&lt;&gt;0,COUNTIF('Finish order'!F:F, Entries!$B261),"")</f>
        <v/>
      </c>
      <c r="H261" s="13"/>
      <c r="I261" s="9"/>
    </row>
    <row r="262" customFormat="false" ht="15.75" hidden="false" customHeight="true" outlineLevel="0" collapsed="false">
      <c r="A262" s="5" t="n">
        <v>261</v>
      </c>
      <c r="B262" s="10"/>
      <c r="C262" s="13"/>
      <c r="D262" s="13"/>
      <c r="E262" s="14" t="s">
        <v>39</v>
      </c>
      <c r="F262" s="14" t="s">
        <v>46</v>
      </c>
      <c r="G262" s="11" t="str">
        <f aca="false">IF(Entries!$B262&lt;&gt;0,COUNTIF('Finish order'!F:F, Entries!$B262),"")</f>
        <v/>
      </c>
      <c r="H262" s="13"/>
      <c r="I262" s="9"/>
    </row>
    <row r="263" customFormat="false" ht="15.75" hidden="false" customHeight="true" outlineLevel="0" collapsed="false">
      <c r="A263" s="5" t="n">
        <v>262</v>
      </c>
      <c r="B263" s="10"/>
      <c r="C263" s="13"/>
      <c r="D263" s="13"/>
      <c r="E263" s="14" t="s">
        <v>39</v>
      </c>
      <c r="F263" s="14" t="s">
        <v>46</v>
      </c>
      <c r="G263" s="11" t="str">
        <f aca="false">IF(Entries!$B263&lt;&gt;0,COUNTIF('Finish order'!F:F, Entries!$B263),"")</f>
        <v/>
      </c>
      <c r="H263" s="13"/>
      <c r="I263" s="9"/>
    </row>
    <row r="264" customFormat="false" ht="15.75" hidden="false" customHeight="true" outlineLevel="0" collapsed="false">
      <c r="A264" s="5" t="n">
        <v>263</v>
      </c>
      <c r="B264" s="10"/>
      <c r="C264" s="13"/>
      <c r="D264" s="13"/>
      <c r="E264" s="14" t="s">
        <v>39</v>
      </c>
      <c r="F264" s="14" t="s">
        <v>46</v>
      </c>
      <c r="G264" s="11" t="str">
        <f aca="false">IF(Entries!$B264&lt;&gt;0,COUNTIF('Finish order'!F:F, Entries!$B264),"")</f>
        <v/>
      </c>
      <c r="H264" s="13"/>
      <c r="I264" s="9"/>
    </row>
    <row r="265" customFormat="false" ht="15.75" hidden="false" customHeight="true" outlineLevel="0" collapsed="false">
      <c r="A265" s="5" t="n">
        <v>264</v>
      </c>
      <c r="B265" s="10"/>
      <c r="C265" s="13"/>
      <c r="D265" s="13"/>
      <c r="E265" s="14" t="s">
        <v>39</v>
      </c>
      <c r="F265" s="14" t="s">
        <v>46</v>
      </c>
      <c r="G265" s="11" t="str">
        <f aca="false">IF(Entries!$B265&lt;&gt;0,COUNTIF('Finish order'!F:F, Entries!$B265),"")</f>
        <v/>
      </c>
      <c r="H265" s="13"/>
      <c r="I265" s="9"/>
    </row>
    <row r="266" customFormat="false" ht="15.75" hidden="false" customHeight="true" outlineLevel="0" collapsed="false">
      <c r="A266" s="5" t="n">
        <v>265</v>
      </c>
      <c r="B266" s="10"/>
      <c r="C266" s="13"/>
      <c r="D266" s="13"/>
      <c r="E266" s="14" t="s">
        <v>39</v>
      </c>
      <c r="F266" s="14" t="s">
        <v>46</v>
      </c>
      <c r="G266" s="11" t="str">
        <f aca="false">IF(Entries!$B266&lt;&gt;0,COUNTIF('Finish order'!F:F, Entries!$B266),"")</f>
        <v/>
      </c>
      <c r="H266" s="13"/>
      <c r="I266" s="9"/>
    </row>
    <row r="267" customFormat="false" ht="15.75" hidden="false" customHeight="true" outlineLevel="0" collapsed="false">
      <c r="A267" s="5" t="n">
        <v>266</v>
      </c>
      <c r="B267" s="10"/>
      <c r="C267" s="13"/>
      <c r="D267" s="13"/>
      <c r="E267" s="14" t="s">
        <v>39</v>
      </c>
      <c r="F267" s="14" t="s">
        <v>46</v>
      </c>
      <c r="G267" s="11" t="str">
        <f aca="false">IF(Entries!$B267&lt;&gt;0,COUNTIF('Finish order'!F:F, Entries!$B267),"")</f>
        <v/>
      </c>
      <c r="H267" s="13"/>
      <c r="I267" s="9"/>
    </row>
    <row r="268" customFormat="false" ht="15.75" hidden="false" customHeight="true" outlineLevel="0" collapsed="false">
      <c r="A268" s="5" t="n">
        <v>267</v>
      </c>
      <c r="B268" s="10"/>
      <c r="C268" s="13"/>
      <c r="D268" s="13"/>
      <c r="E268" s="14" t="s">
        <v>39</v>
      </c>
      <c r="F268" s="14" t="s">
        <v>46</v>
      </c>
      <c r="G268" s="11" t="str">
        <f aca="false">IF(Entries!$B268&lt;&gt;0,COUNTIF('Finish order'!F:F, Entries!$B268),"")</f>
        <v/>
      </c>
      <c r="H268" s="13"/>
      <c r="I268" s="9"/>
    </row>
    <row r="269" customFormat="false" ht="15.75" hidden="false" customHeight="true" outlineLevel="0" collapsed="false">
      <c r="A269" s="5" t="n">
        <v>268</v>
      </c>
      <c r="B269" s="10"/>
      <c r="C269" s="13"/>
      <c r="D269" s="13"/>
      <c r="E269" s="14" t="s">
        <v>39</v>
      </c>
      <c r="F269" s="14" t="s">
        <v>46</v>
      </c>
      <c r="G269" s="11" t="str">
        <f aca="false">IF(Entries!$B269&lt;&gt;0,COUNTIF('Finish order'!F:F, Entries!$B269),"")</f>
        <v/>
      </c>
      <c r="H269" s="13"/>
      <c r="I269" s="9"/>
    </row>
    <row r="270" customFormat="false" ht="15.75" hidden="false" customHeight="true" outlineLevel="0" collapsed="false">
      <c r="A270" s="5" t="n">
        <v>269</v>
      </c>
      <c r="B270" s="10"/>
      <c r="C270" s="13"/>
      <c r="D270" s="13"/>
      <c r="E270" s="14" t="s">
        <v>39</v>
      </c>
      <c r="F270" s="14" t="s">
        <v>46</v>
      </c>
      <c r="G270" s="11" t="str">
        <f aca="false">IF(Entries!$B270&lt;&gt;0,COUNTIF('Finish order'!F:F, Entries!$B270),"")</f>
        <v/>
      </c>
      <c r="H270" s="13"/>
      <c r="I270" s="9"/>
    </row>
    <row r="271" customFormat="false" ht="15.75" hidden="false" customHeight="true" outlineLevel="0" collapsed="false">
      <c r="A271" s="5" t="n">
        <v>270</v>
      </c>
      <c r="B271" s="10"/>
      <c r="C271" s="13"/>
      <c r="D271" s="13"/>
      <c r="E271" s="14" t="s">
        <v>39</v>
      </c>
      <c r="F271" s="14" t="s">
        <v>46</v>
      </c>
      <c r="G271" s="11" t="str">
        <f aca="false">IF(Entries!$B271&lt;&gt;0,COUNTIF('Finish order'!F:F, Entries!$B271),"")</f>
        <v/>
      </c>
      <c r="H271" s="13"/>
      <c r="I271" s="9"/>
    </row>
    <row r="272" customFormat="false" ht="15.75" hidden="false" customHeight="true" outlineLevel="0" collapsed="false">
      <c r="A272" s="5" t="n">
        <v>271</v>
      </c>
      <c r="B272" s="10"/>
      <c r="C272" s="13"/>
      <c r="D272" s="13"/>
      <c r="E272" s="14" t="s">
        <v>39</v>
      </c>
      <c r="F272" s="14" t="s">
        <v>46</v>
      </c>
      <c r="G272" s="11" t="str">
        <f aca="false">IF(Entries!$B272&lt;&gt;0,COUNTIF('Finish order'!F:F, Entries!$B272),"")</f>
        <v/>
      </c>
      <c r="H272" s="13"/>
      <c r="I272" s="9"/>
    </row>
    <row r="273" customFormat="false" ht="15.75" hidden="false" customHeight="true" outlineLevel="0" collapsed="false">
      <c r="A273" s="5" t="n">
        <v>272</v>
      </c>
      <c r="B273" s="10"/>
      <c r="C273" s="13"/>
      <c r="D273" s="13"/>
      <c r="E273" s="14" t="s">
        <v>39</v>
      </c>
      <c r="F273" s="14" t="s">
        <v>46</v>
      </c>
      <c r="G273" s="11" t="str">
        <f aca="false">IF(Entries!$B273&lt;&gt;0,COUNTIF('Finish order'!F:F, Entries!$B273),"")</f>
        <v/>
      </c>
      <c r="H273" s="13"/>
      <c r="I273" s="9"/>
    </row>
    <row r="274" customFormat="false" ht="15.75" hidden="false" customHeight="true" outlineLevel="0" collapsed="false">
      <c r="A274" s="5" t="n">
        <v>273</v>
      </c>
      <c r="B274" s="10"/>
      <c r="C274" s="13"/>
      <c r="D274" s="13"/>
      <c r="E274" s="14" t="s">
        <v>39</v>
      </c>
      <c r="F274" s="14" t="s">
        <v>46</v>
      </c>
      <c r="G274" s="11" t="str">
        <f aca="false">IF(Entries!$B274&lt;&gt;0,COUNTIF('Finish order'!F:F, Entries!$B274),"")</f>
        <v/>
      </c>
      <c r="H274" s="13"/>
      <c r="I274" s="9"/>
    </row>
    <row r="275" customFormat="false" ht="15.75" hidden="false" customHeight="true" outlineLevel="0" collapsed="false">
      <c r="A275" s="5" t="n">
        <v>274</v>
      </c>
      <c r="B275" s="10"/>
      <c r="C275" s="13"/>
      <c r="D275" s="13"/>
      <c r="E275" s="14" t="s">
        <v>39</v>
      </c>
      <c r="F275" s="16" t="s">
        <v>46</v>
      </c>
      <c r="G275" s="11" t="str">
        <f aca="false">IF(Entries!$B275&lt;&gt;0,COUNTIF('Finish order'!F:F, Entries!$B275),"")</f>
        <v/>
      </c>
      <c r="H275" s="13"/>
      <c r="I275" s="9"/>
    </row>
    <row r="276" customFormat="false" ht="15.75" hidden="false" customHeight="true" outlineLevel="0" collapsed="false">
      <c r="A276" s="5" t="n">
        <v>275</v>
      </c>
      <c r="B276" s="10"/>
      <c r="C276" s="13"/>
      <c r="D276" s="13"/>
      <c r="E276" s="14" t="s">
        <v>39</v>
      </c>
      <c r="F276" s="16" t="s">
        <v>47</v>
      </c>
      <c r="G276" s="11" t="str">
        <f aca="false">IF(Entries!$B276&lt;&gt;0,COUNTIF('Finish order'!F:F, Entries!$B276),"")</f>
        <v/>
      </c>
      <c r="H276" s="13"/>
      <c r="I276" s="9"/>
    </row>
    <row r="277" customFormat="false" ht="15.75" hidden="false" customHeight="true" outlineLevel="0" collapsed="false">
      <c r="A277" s="5" t="n">
        <v>276</v>
      </c>
      <c r="B277" s="10"/>
      <c r="C277" s="13"/>
      <c r="D277" s="13"/>
      <c r="E277" s="14" t="s">
        <v>39</v>
      </c>
      <c r="F277" s="14" t="s">
        <v>47</v>
      </c>
      <c r="G277" s="11" t="str">
        <f aca="false">IF(Entries!$B277&lt;&gt;0,COUNTIF('Finish order'!F:F, Entries!$B277),"")</f>
        <v/>
      </c>
      <c r="H277" s="13"/>
      <c r="I277" s="9"/>
    </row>
    <row r="278" customFormat="false" ht="15.75" hidden="false" customHeight="true" outlineLevel="0" collapsed="false">
      <c r="A278" s="5" t="n">
        <v>277</v>
      </c>
      <c r="B278" s="10"/>
      <c r="C278" s="13"/>
      <c r="D278" s="13"/>
      <c r="E278" s="14" t="s">
        <v>39</v>
      </c>
      <c r="F278" s="14" t="s">
        <v>47</v>
      </c>
      <c r="G278" s="11" t="str">
        <f aca="false">IF(Entries!$B278&lt;&gt;0,COUNTIF('Finish order'!F:F, Entries!$B278),"")</f>
        <v/>
      </c>
      <c r="H278" s="13"/>
      <c r="I278" s="9"/>
    </row>
    <row r="279" customFormat="false" ht="15.75" hidden="false" customHeight="true" outlineLevel="0" collapsed="false">
      <c r="A279" s="5" t="n">
        <v>278</v>
      </c>
      <c r="B279" s="10"/>
      <c r="C279" s="13"/>
      <c r="D279" s="13"/>
      <c r="E279" s="14" t="s">
        <v>39</v>
      </c>
      <c r="F279" s="14" t="s">
        <v>47</v>
      </c>
      <c r="G279" s="11" t="str">
        <f aca="false">IF(Entries!$B279&lt;&gt;0,COUNTIF('Finish order'!F:F, Entries!$B279),"")</f>
        <v/>
      </c>
      <c r="H279" s="13"/>
      <c r="I279" s="9"/>
    </row>
    <row r="280" customFormat="false" ht="15.75" hidden="false" customHeight="true" outlineLevel="0" collapsed="false">
      <c r="A280" s="5" t="n">
        <v>279</v>
      </c>
      <c r="B280" s="10"/>
      <c r="C280" s="13"/>
      <c r="D280" s="13"/>
      <c r="E280" s="14" t="s">
        <v>39</v>
      </c>
      <c r="F280" s="14" t="s">
        <v>47</v>
      </c>
      <c r="G280" s="11" t="str">
        <f aca="false">IF(Entries!$B280&lt;&gt;0,COUNTIF('Finish order'!F:F, Entries!$B280),"")</f>
        <v/>
      </c>
      <c r="H280" s="13"/>
      <c r="I280" s="9"/>
    </row>
    <row r="281" customFormat="false" ht="15.75" hidden="false" customHeight="true" outlineLevel="0" collapsed="false">
      <c r="A281" s="5" t="n">
        <v>280</v>
      </c>
      <c r="B281" s="10"/>
      <c r="C281" s="13"/>
      <c r="D281" s="13"/>
      <c r="E281" s="14" t="s">
        <v>39</v>
      </c>
      <c r="F281" s="14" t="s">
        <v>47</v>
      </c>
      <c r="G281" s="11" t="str">
        <f aca="false">IF(Entries!$B281&lt;&gt;0,COUNTIF('Finish order'!F:F, Entries!$B281),"")</f>
        <v/>
      </c>
      <c r="H281" s="13"/>
      <c r="I281" s="9"/>
    </row>
    <row r="282" customFormat="false" ht="15.75" hidden="false" customHeight="true" outlineLevel="0" collapsed="false">
      <c r="A282" s="5" t="n">
        <v>281</v>
      </c>
      <c r="B282" s="10"/>
      <c r="C282" s="13"/>
      <c r="D282" s="13"/>
      <c r="E282" s="14" t="s">
        <v>39</v>
      </c>
      <c r="F282" s="14" t="s">
        <v>47</v>
      </c>
      <c r="G282" s="11" t="str">
        <f aca="false">IF(Entries!$B282&lt;&gt;0,COUNTIF('Finish order'!F:F, Entries!$B282),"")</f>
        <v/>
      </c>
      <c r="H282" s="13"/>
      <c r="I282" s="9"/>
    </row>
    <row r="283" customFormat="false" ht="15.75" hidden="false" customHeight="true" outlineLevel="0" collapsed="false">
      <c r="A283" s="5" t="n">
        <v>282</v>
      </c>
      <c r="B283" s="10"/>
      <c r="C283" s="13"/>
      <c r="D283" s="13"/>
      <c r="E283" s="14" t="s">
        <v>39</v>
      </c>
      <c r="F283" s="14" t="s">
        <v>47</v>
      </c>
      <c r="G283" s="11" t="str">
        <f aca="false">IF(Entries!$B283&lt;&gt;0,COUNTIF('Finish order'!F:F, Entries!$B283),"")</f>
        <v/>
      </c>
      <c r="H283" s="13"/>
      <c r="I283" s="9"/>
    </row>
    <row r="284" customFormat="false" ht="15.75" hidden="false" customHeight="true" outlineLevel="0" collapsed="false">
      <c r="A284" s="5" t="n">
        <v>283</v>
      </c>
      <c r="B284" s="10"/>
      <c r="C284" s="13"/>
      <c r="D284" s="13"/>
      <c r="E284" s="14" t="s">
        <v>39</v>
      </c>
      <c r="F284" s="14" t="s">
        <v>47</v>
      </c>
      <c r="G284" s="11" t="str">
        <f aca="false">IF(Entries!$B284&lt;&gt;0,COUNTIF('Finish order'!F:F, Entries!$B284),"")</f>
        <v/>
      </c>
      <c r="H284" s="13"/>
      <c r="I284" s="9"/>
    </row>
    <row r="285" customFormat="false" ht="15.75" hidden="false" customHeight="true" outlineLevel="0" collapsed="false">
      <c r="A285" s="5" t="n">
        <v>284</v>
      </c>
      <c r="B285" s="10"/>
      <c r="C285" s="13"/>
      <c r="D285" s="13"/>
      <c r="E285" s="14" t="s">
        <v>39</v>
      </c>
      <c r="F285" s="14" t="s">
        <v>47</v>
      </c>
      <c r="G285" s="11" t="str">
        <f aca="false">IF(Entries!$B285&lt;&gt;0,COUNTIF('Finish order'!F:F, Entries!$B285),"")</f>
        <v/>
      </c>
      <c r="H285" s="13"/>
      <c r="I285" s="9"/>
    </row>
    <row r="286" customFormat="false" ht="15.75" hidden="false" customHeight="true" outlineLevel="0" collapsed="false">
      <c r="A286" s="5" t="n">
        <v>285</v>
      </c>
      <c r="B286" s="10"/>
      <c r="C286" s="13"/>
      <c r="D286" s="13"/>
      <c r="E286" s="14" t="s">
        <v>39</v>
      </c>
      <c r="F286" s="14" t="s">
        <v>47</v>
      </c>
      <c r="G286" s="11" t="str">
        <f aca="false">IF(Entries!$B286&lt;&gt;0,COUNTIF('Finish order'!F:F, Entries!$B286),"")</f>
        <v/>
      </c>
      <c r="H286" s="13"/>
      <c r="I286" s="9"/>
    </row>
    <row r="287" customFormat="false" ht="15.75" hidden="false" customHeight="true" outlineLevel="0" collapsed="false">
      <c r="A287" s="5" t="n">
        <v>286</v>
      </c>
      <c r="B287" s="10"/>
      <c r="C287" s="13"/>
      <c r="D287" s="13"/>
      <c r="E287" s="14" t="s">
        <v>39</v>
      </c>
      <c r="F287" s="14" t="s">
        <v>47</v>
      </c>
      <c r="G287" s="11" t="str">
        <f aca="false">IF(Entries!$B287&lt;&gt;0,COUNTIF('Finish order'!F:F, Entries!$B287),"")</f>
        <v/>
      </c>
      <c r="H287" s="13"/>
      <c r="I287" s="9"/>
    </row>
    <row r="288" customFormat="false" ht="15.75" hidden="false" customHeight="true" outlineLevel="0" collapsed="false">
      <c r="A288" s="5" t="n">
        <v>287</v>
      </c>
      <c r="B288" s="10"/>
      <c r="C288" s="13"/>
      <c r="D288" s="13"/>
      <c r="E288" s="14" t="s">
        <v>39</v>
      </c>
      <c r="F288" s="14" t="s">
        <v>47</v>
      </c>
      <c r="G288" s="11" t="str">
        <f aca="false">IF(Entries!$B288&lt;&gt;0,COUNTIF('Finish order'!F:F, Entries!$B288),"")</f>
        <v/>
      </c>
      <c r="H288" s="13"/>
      <c r="I288" s="9"/>
    </row>
    <row r="289" customFormat="false" ht="15.75" hidden="false" customHeight="true" outlineLevel="0" collapsed="false">
      <c r="A289" s="5" t="n">
        <v>288</v>
      </c>
      <c r="B289" s="10"/>
      <c r="C289" s="13"/>
      <c r="D289" s="13"/>
      <c r="E289" s="14" t="s">
        <v>39</v>
      </c>
      <c r="F289" s="14" t="s">
        <v>47</v>
      </c>
      <c r="G289" s="11" t="str">
        <f aca="false">IF(Entries!$B289&lt;&gt;0,COUNTIF('Finish order'!F:F, Entries!$B289),"")</f>
        <v/>
      </c>
      <c r="H289" s="13"/>
      <c r="I289" s="9"/>
    </row>
    <row r="290" customFormat="false" ht="15.75" hidden="false" customHeight="true" outlineLevel="0" collapsed="false">
      <c r="A290" s="5" t="n">
        <v>289</v>
      </c>
      <c r="B290" s="10"/>
      <c r="C290" s="13"/>
      <c r="D290" s="13"/>
      <c r="E290" s="14" t="s">
        <v>39</v>
      </c>
      <c r="F290" s="14" t="s">
        <v>47</v>
      </c>
      <c r="G290" s="11" t="str">
        <f aca="false">IF(Entries!$B290&lt;&gt;0,COUNTIF('Finish order'!F:F, Entries!$B290),"")</f>
        <v/>
      </c>
      <c r="H290" s="13"/>
      <c r="I290" s="9"/>
    </row>
    <row r="291" customFormat="false" ht="15.75" hidden="false" customHeight="true" outlineLevel="0" collapsed="false">
      <c r="A291" s="5" t="n">
        <v>290</v>
      </c>
      <c r="B291" s="10"/>
      <c r="C291" s="13"/>
      <c r="D291" s="13"/>
      <c r="E291" s="14" t="s">
        <v>39</v>
      </c>
      <c r="F291" s="14" t="s">
        <v>48</v>
      </c>
      <c r="G291" s="11" t="str">
        <f aca="false">IF(Entries!$B291&lt;&gt;0,COUNTIF('Finish order'!F:F, Entries!$B291),"")</f>
        <v/>
      </c>
      <c r="H291" s="13"/>
      <c r="I291" s="9"/>
    </row>
    <row r="292" customFormat="false" ht="15.75" hidden="false" customHeight="true" outlineLevel="0" collapsed="false">
      <c r="A292" s="5" t="n">
        <v>291</v>
      </c>
      <c r="B292" s="10"/>
      <c r="C292" s="13"/>
      <c r="D292" s="13"/>
      <c r="E292" s="14" t="s">
        <v>39</v>
      </c>
      <c r="F292" s="14" t="s">
        <v>48</v>
      </c>
      <c r="G292" s="11" t="str">
        <f aca="false">IF(Entries!$B292&lt;&gt;0,COUNTIF('Finish order'!F:F, Entries!$B292),"")</f>
        <v/>
      </c>
      <c r="H292" s="13"/>
      <c r="I292" s="9"/>
    </row>
    <row r="293" customFormat="false" ht="15.75" hidden="false" customHeight="true" outlineLevel="0" collapsed="false">
      <c r="A293" s="5" t="n">
        <v>292</v>
      </c>
      <c r="B293" s="10"/>
      <c r="C293" s="13"/>
      <c r="D293" s="13"/>
      <c r="E293" s="14" t="s">
        <v>39</v>
      </c>
      <c r="F293" s="14" t="s">
        <v>48</v>
      </c>
      <c r="G293" s="11" t="str">
        <f aca="false">IF(Entries!$B293&lt;&gt;0,COUNTIF('Finish order'!F:F, Entries!$B293),"")</f>
        <v/>
      </c>
      <c r="H293" s="13"/>
      <c r="I293" s="9"/>
    </row>
    <row r="294" customFormat="false" ht="15.75" hidden="false" customHeight="true" outlineLevel="0" collapsed="false">
      <c r="A294" s="5" t="n">
        <v>293</v>
      </c>
      <c r="B294" s="10"/>
      <c r="C294" s="13"/>
      <c r="D294" s="13"/>
      <c r="E294" s="14" t="s">
        <v>39</v>
      </c>
      <c r="F294" s="14" t="s">
        <v>48</v>
      </c>
      <c r="G294" s="11" t="str">
        <f aca="false">IF(Entries!$B294&lt;&gt;0,COUNTIF('Finish order'!F:F, Entries!$B294),"")</f>
        <v/>
      </c>
      <c r="H294" s="13"/>
      <c r="I294" s="9"/>
    </row>
    <row r="295" customFormat="false" ht="15.75" hidden="false" customHeight="true" outlineLevel="0" collapsed="false">
      <c r="A295" s="5" t="n">
        <v>294</v>
      </c>
      <c r="B295" s="10"/>
      <c r="C295" s="13"/>
      <c r="D295" s="13"/>
      <c r="E295" s="14" t="s">
        <v>39</v>
      </c>
      <c r="F295" s="14" t="s">
        <v>48</v>
      </c>
      <c r="G295" s="11" t="str">
        <f aca="false">IF(Entries!$B295&lt;&gt;0,COUNTIF('Finish order'!F:F, Entries!$B295),"")</f>
        <v/>
      </c>
      <c r="H295" s="13"/>
      <c r="I295" s="9"/>
    </row>
    <row r="296" customFormat="false" ht="15.75" hidden="false" customHeight="true" outlineLevel="0" collapsed="false">
      <c r="A296" s="5" t="n">
        <v>295</v>
      </c>
      <c r="B296" s="10"/>
      <c r="C296" s="13"/>
      <c r="D296" s="13"/>
      <c r="E296" s="14" t="s">
        <v>39</v>
      </c>
      <c r="F296" s="14" t="s">
        <v>49</v>
      </c>
      <c r="G296" s="11" t="str">
        <f aca="false">IF(Entries!$B296&lt;&gt;0,COUNTIF('Finish order'!F:F, Entries!$B296),"")</f>
        <v/>
      </c>
      <c r="H296" s="13"/>
      <c r="I296" s="9"/>
    </row>
    <row r="297" customFormat="false" ht="15.75" hidden="false" customHeight="true" outlineLevel="0" collapsed="false">
      <c r="A297" s="5" t="n">
        <v>296</v>
      </c>
      <c r="B297" s="10"/>
      <c r="C297" s="13"/>
      <c r="D297" s="13"/>
      <c r="E297" s="14" t="s">
        <v>39</v>
      </c>
      <c r="F297" s="16" t="s">
        <v>49</v>
      </c>
      <c r="G297" s="11" t="str">
        <f aca="false">IF(Entries!$B297&lt;&gt;0,COUNTIF('Finish order'!F:F, Entries!$B297),"")</f>
        <v/>
      </c>
      <c r="H297" s="13"/>
      <c r="I297" s="9"/>
    </row>
    <row r="298" customFormat="false" ht="15.75" hidden="false" customHeight="true" outlineLevel="0" collapsed="false">
      <c r="A298" s="5" t="n">
        <v>297</v>
      </c>
      <c r="B298" s="10"/>
      <c r="C298" s="13"/>
      <c r="D298" s="13"/>
      <c r="E298" s="14" t="s">
        <v>39</v>
      </c>
      <c r="F298" s="14" t="s">
        <v>49</v>
      </c>
      <c r="G298" s="11" t="str">
        <f aca="false">IF(Entries!$B298&lt;&gt;0,COUNTIF('Finish order'!F:F, Entries!$B298),"")</f>
        <v/>
      </c>
      <c r="H298" s="13"/>
      <c r="I298" s="9"/>
    </row>
    <row r="299" customFormat="false" ht="15.75" hidden="false" customHeight="true" outlineLevel="0" collapsed="false">
      <c r="A299" s="5" t="n">
        <v>298</v>
      </c>
      <c r="B299" s="10"/>
      <c r="C299" s="13"/>
      <c r="D299" s="13"/>
      <c r="E299" s="14" t="s">
        <v>39</v>
      </c>
      <c r="F299" s="16" t="s">
        <v>50</v>
      </c>
      <c r="G299" s="11" t="str">
        <f aca="false">IF(Entries!$B299&lt;&gt;0,COUNTIF('Finish order'!F:F, Entries!$B299),"")</f>
        <v/>
      </c>
      <c r="H299" s="13"/>
      <c r="I299" s="9"/>
    </row>
    <row r="300" customFormat="false" ht="15.75" hidden="false" customHeight="true" outlineLevel="0" collapsed="false">
      <c r="A300" s="5" t="n">
        <v>299</v>
      </c>
      <c r="B300" s="10"/>
      <c r="C300" s="13"/>
      <c r="D300" s="13"/>
      <c r="E300" s="14" t="s">
        <v>39</v>
      </c>
      <c r="F300" s="14" t="s">
        <v>50</v>
      </c>
      <c r="G300" s="11" t="str">
        <f aca="false">IF(Entries!$B300&lt;&gt;0,COUNTIF('Finish order'!F:F, Entries!$B300),"")</f>
        <v/>
      </c>
      <c r="H300" s="13"/>
      <c r="I300" s="9"/>
    </row>
    <row r="301" customFormat="false" ht="15.75" hidden="false" customHeight="true" outlineLevel="0" collapsed="false">
      <c r="A301" s="5" t="n">
        <v>300</v>
      </c>
      <c r="B301" s="10"/>
      <c r="C301" s="13"/>
      <c r="D301" s="13"/>
      <c r="E301" s="14" t="s">
        <v>51</v>
      </c>
      <c r="F301" s="14" t="s">
        <v>52</v>
      </c>
      <c r="G301" s="11" t="str">
        <f aca="false">IF(Entries!$B301&lt;&gt;0,COUNTIF('Finish order'!F:F, Entries!$B301),"")</f>
        <v/>
      </c>
      <c r="H301" s="13"/>
      <c r="I301" s="9"/>
    </row>
    <row r="302" customFormat="false" ht="15.75" hidden="false" customHeight="true" outlineLevel="0" collapsed="false">
      <c r="A302" s="5" t="n">
        <v>301</v>
      </c>
      <c r="B302" s="10"/>
      <c r="C302" s="13"/>
      <c r="D302" s="13"/>
      <c r="E302" s="14" t="s">
        <v>51</v>
      </c>
      <c r="F302" s="14" t="s">
        <v>52</v>
      </c>
      <c r="G302" s="11" t="str">
        <f aca="false">IF(Entries!$B302&lt;&gt;0,COUNTIF('Finish order'!F:F, Entries!$B302),"")</f>
        <v/>
      </c>
      <c r="H302" s="13"/>
      <c r="I302" s="9"/>
    </row>
    <row r="303" customFormat="false" ht="15.75" hidden="false" customHeight="true" outlineLevel="0" collapsed="false">
      <c r="A303" s="5" t="n">
        <v>302</v>
      </c>
      <c r="B303" s="10"/>
      <c r="C303" s="13"/>
      <c r="D303" s="13"/>
      <c r="E303" s="14" t="s">
        <v>51</v>
      </c>
      <c r="F303" s="14" t="s">
        <v>52</v>
      </c>
      <c r="G303" s="11" t="str">
        <f aca="false">IF(Entries!$B303&lt;&gt;0,COUNTIF('Finish order'!F:F, Entries!$B303),"")</f>
        <v/>
      </c>
      <c r="H303" s="13"/>
      <c r="I303" s="9"/>
    </row>
    <row r="304" customFormat="false" ht="15.75" hidden="false" customHeight="true" outlineLevel="0" collapsed="false">
      <c r="A304" s="5" t="n">
        <v>303</v>
      </c>
      <c r="B304" s="10"/>
      <c r="C304" s="13"/>
      <c r="D304" s="13"/>
      <c r="E304" s="14" t="s">
        <v>51</v>
      </c>
      <c r="F304" s="14" t="s">
        <v>52</v>
      </c>
      <c r="G304" s="11" t="str">
        <f aca="false">IF(Entries!$B304&lt;&gt;0,COUNTIF('Finish order'!F:F, Entries!$B304),"")</f>
        <v/>
      </c>
      <c r="H304" s="13"/>
      <c r="I304" s="9"/>
    </row>
    <row r="305" customFormat="false" ht="15.75" hidden="false" customHeight="true" outlineLevel="0" collapsed="false">
      <c r="A305" s="5" t="n">
        <v>304</v>
      </c>
      <c r="B305" s="10"/>
      <c r="C305" s="13"/>
      <c r="D305" s="13"/>
      <c r="E305" s="14" t="s">
        <v>51</v>
      </c>
      <c r="F305" s="14" t="s">
        <v>52</v>
      </c>
      <c r="G305" s="11" t="str">
        <f aca="false">IF(Entries!$B305&lt;&gt;0,COUNTIF('Finish order'!F:F, Entries!$B305),"")</f>
        <v/>
      </c>
      <c r="H305" s="13"/>
      <c r="I305" s="9"/>
    </row>
    <row r="306" customFormat="false" ht="15.75" hidden="false" customHeight="true" outlineLevel="0" collapsed="false">
      <c r="A306" s="5" t="n">
        <v>305</v>
      </c>
      <c r="B306" s="10"/>
      <c r="C306" s="13"/>
      <c r="D306" s="13"/>
      <c r="E306" s="14" t="s">
        <v>51</v>
      </c>
      <c r="F306" s="14" t="s">
        <v>52</v>
      </c>
      <c r="G306" s="11" t="str">
        <f aca="false">IF(Entries!$B306&lt;&gt;0,COUNTIF('Finish order'!F:F, Entries!$B306),"")</f>
        <v/>
      </c>
      <c r="H306" s="13"/>
      <c r="I306" s="9"/>
    </row>
    <row r="307" customFormat="false" ht="15.75" hidden="false" customHeight="true" outlineLevel="0" collapsed="false">
      <c r="A307" s="5" t="n">
        <v>306</v>
      </c>
      <c r="B307" s="10"/>
      <c r="C307" s="13"/>
      <c r="D307" s="13"/>
      <c r="E307" s="14" t="s">
        <v>51</v>
      </c>
      <c r="F307" s="14" t="s">
        <v>52</v>
      </c>
      <c r="G307" s="11" t="str">
        <f aca="false">IF(Entries!$B307&lt;&gt;0,COUNTIF('Finish order'!F:F, Entries!$B307),"")</f>
        <v/>
      </c>
      <c r="H307" s="13"/>
      <c r="I307" s="9"/>
    </row>
    <row r="308" customFormat="false" ht="15.75" hidden="false" customHeight="true" outlineLevel="0" collapsed="false">
      <c r="A308" s="5" t="n">
        <v>307</v>
      </c>
      <c r="B308" s="10"/>
      <c r="C308" s="13"/>
      <c r="D308" s="13"/>
      <c r="E308" s="14" t="s">
        <v>51</v>
      </c>
      <c r="F308" s="14" t="s">
        <v>52</v>
      </c>
      <c r="G308" s="11" t="str">
        <f aca="false">IF(Entries!$B308&lt;&gt;0,COUNTIF('Finish order'!F:F, Entries!$B308),"")</f>
        <v/>
      </c>
      <c r="H308" s="13"/>
      <c r="I308" s="9"/>
    </row>
    <row r="309" customFormat="false" ht="15.75" hidden="false" customHeight="true" outlineLevel="0" collapsed="false">
      <c r="A309" s="5" t="n">
        <v>308</v>
      </c>
      <c r="B309" s="10"/>
      <c r="C309" s="13"/>
      <c r="D309" s="13"/>
      <c r="E309" s="14" t="s">
        <v>51</v>
      </c>
      <c r="F309" s="14" t="s">
        <v>52</v>
      </c>
      <c r="G309" s="11" t="str">
        <f aca="false">IF(Entries!$B309&lt;&gt;0,COUNTIF('Finish order'!F:F, Entries!$B309),"")</f>
        <v/>
      </c>
      <c r="H309" s="13"/>
      <c r="I309" s="9"/>
    </row>
    <row r="310" customFormat="false" ht="15.75" hidden="false" customHeight="true" outlineLevel="0" collapsed="false">
      <c r="A310" s="5" t="n">
        <v>309</v>
      </c>
      <c r="B310" s="10"/>
      <c r="C310" s="13"/>
      <c r="D310" s="13"/>
      <c r="E310" s="14" t="s">
        <v>51</v>
      </c>
      <c r="F310" s="14" t="s">
        <v>52</v>
      </c>
      <c r="G310" s="11" t="str">
        <f aca="false">IF(Entries!$B310&lt;&gt;0,COUNTIF('Finish order'!F:F, Entries!$B310),"")</f>
        <v/>
      </c>
      <c r="H310" s="13"/>
      <c r="I310" s="9"/>
    </row>
    <row r="311" customFormat="false" ht="15.75" hidden="false" customHeight="true" outlineLevel="0" collapsed="false">
      <c r="A311" s="5" t="n">
        <v>310</v>
      </c>
      <c r="B311" s="10"/>
      <c r="C311" s="13"/>
      <c r="D311" s="13"/>
      <c r="E311" s="14" t="s">
        <v>51</v>
      </c>
      <c r="F311" s="14" t="s">
        <v>52</v>
      </c>
      <c r="G311" s="11" t="str">
        <f aca="false">IF(Entries!$B311&lt;&gt;0,COUNTIF('Finish order'!F:F, Entries!$B311),"")</f>
        <v/>
      </c>
      <c r="H311" s="13"/>
      <c r="I311" s="9"/>
    </row>
    <row r="312" customFormat="false" ht="15.75" hidden="false" customHeight="true" outlineLevel="0" collapsed="false">
      <c r="A312" s="5" t="n">
        <v>311</v>
      </c>
      <c r="B312" s="10"/>
      <c r="C312" s="13"/>
      <c r="D312" s="13"/>
      <c r="E312" s="14" t="s">
        <v>51</v>
      </c>
      <c r="F312" s="14" t="s">
        <v>52</v>
      </c>
      <c r="G312" s="11" t="str">
        <f aca="false">IF(Entries!$B312&lt;&gt;0,COUNTIF('Finish order'!F:F, Entries!$B312),"")</f>
        <v/>
      </c>
      <c r="H312" s="13"/>
      <c r="I312" s="9"/>
    </row>
    <row r="313" customFormat="false" ht="15.75" hidden="false" customHeight="true" outlineLevel="0" collapsed="false">
      <c r="A313" s="5" t="n">
        <v>312</v>
      </c>
      <c r="B313" s="10"/>
      <c r="C313" s="13"/>
      <c r="D313" s="13"/>
      <c r="E313" s="14" t="s">
        <v>51</v>
      </c>
      <c r="F313" s="14" t="s">
        <v>52</v>
      </c>
      <c r="G313" s="11" t="str">
        <f aca="false">IF(Entries!$B313&lt;&gt;0,COUNTIF('Finish order'!F:F, Entries!$B313),"")</f>
        <v/>
      </c>
      <c r="H313" s="13"/>
      <c r="I313" s="9"/>
    </row>
    <row r="314" customFormat="false" ht="15.75" hidden="false" customHeight="true" outlineLevel="0" collapsed="false">
      <c r="A314" s="5" t="n">
        <v>313</v>
      </c>
      <c r="B314" s="10"/>
      <c r="C314" s="13"/>
      <c r="D314" s="13"/>
      <c r="E314" s="14" t="s">
        <v>51</v>
      </c>
      <c r="F314" s="14" t="s">
        <v>52</v>
      </c>
      <c r="G314" s="11" t="str">
        <f aca="false">IF(Entries!$B314&lt;&gt;0,COUNTIF('Finish order'!F:F, Entries!$B314),"")</f>
        <v/>
      </c>
      <c r="H314" s="13"/>
      <c r="I314" s="9"/>
    </row>
    <row r="315" customFormat="false" ht="15.75" hidden="false" customHeight="true" outlineLevel="0" collapsed="false">
      <c r="A315" s="5" t="n">
        <v>314</v>
      </c>
      <c r="B315" s="10"/>
      <c r="C315" s="13"/>
      <c r="D315" s="13"/>
      <c r="E315" s="14" t="s">
        <v>51</v>
      </c>
      <c r="F315" s="14" t="s">
        <v>52</v>
      </c>
      <c r="G315" s="11" t="str">
        <f aca="false">IF(Entries!$B315&lt;&gt;0,COUNTIF('Finish order'!F:F, Entries!$B315),"")</f>
        <v/>
      </c>
      <c r="H315" s="13"/>
      <c r="I315" s="9"/>
    </row>
    <row r="316" customFormat="false" ht="15.75" hidden="false" customHeight="true" outlineLevel="0" collapsed="false">
      <c r="A316" s="5" t="n">
        <v>315</v>
      </c>
      <c r="B316" s="10"/>
      <c r="C316" s="13"/>
      <c r="D316" s="13"/>
      <c r="E316" s="14" t="s">
        <v>51</v>
      </c>
      <c r="F316" s="14" t="s">
        <v>52</v>
      </c>
      <c r="G316" s="11" t="str">
        <f aca="false">IF(Entries!$B316&lt;&gt;0,COUNTIF('Finish order'!F:F, Entries!$B316),"")</f>
        <v/>
      </c>
      <c r="H316" s="13"/>
      <c r="I316" s="9"/>
    </row>
    <row r="317" customFormat="false" ht="15.75" hidden="false" customHeight="true" outlineLevel="0" collapsed="false">
      <c r="A317" s="5" t="n">
        <v>316</v>
      </c>
      <c r="B317" s="10"/>
      <c r="C317" s="13"/>
      <c r="D317" s="13"/>
      <c r="E317" s="14" t="s">
        <v>51</v>
      </c>
      <c r="F317" s="14" t="s">
        <v>52</v>
      </c>
      <c r="G317" s="11" t="str">
        <f aca="false">IF(Entries!$B317&lt;&gt;0,COUNTIF('Finish order'!F:F, Entries!$B317),"")</f>
        <v/>
      </c>
      <c r="H317" s="13"/>
      <c r="I317" s="9"/>
    </row>
    <row r="318" customFormat="false" ht="15.75" hidden="false" customHeight="true" outlineLevel="0" collapsed="false">
      <c r="A318" s="5" t="n">
        <v>317</v>
      </c>
      <c r="B318" s="10"/>
      <c r="C318" s="13"/>
      <c r="D318" s="13"/>
      <c r="E318" s="14" t="s">
        <v>51</v>
      </c>
      <c r="F318" s="14" t="s">
        <v>52</v>
      </c>
      <c r="G318" s="11" t="str">
        <f aca="false">IF(Entries!$B318&lt;&gt;0,COUNTIF('Finish order'!F:F, Entries!$B318),"")</f>
        <v/>
      </c>
      <c r="H318" s="13"/>
      <c r="I318" s="9"/>
    </row>
    <row r="319" customFormat="false" ht="15.75" hidden="false" customHeight="true" outlineLevel="0" collapsed="false">
      <c r="A319" s="5" t="n">
        <v>318</v>
      </c>
      <c r="B319" s="10"/>
      <c r="C319" s="13"/>
      <c r="D319" s="13"/>
      <c r="E319" s="14" t="s">
        <v>51</v>
      </c>
      <c r="F319" s="14" t="s">
        <v>52</v>
      </c>
      <c r="G319" s="11" t="str">
        <f aca="false">IF(Entries!$B319&lt;&gt;0,COUNTIF('Finish order'!F:F, Entries!$B319),"")</f>
        <v/>
      </c>
      <c r="H319" s="13"/>
      <c r="I319" s="9"/>
    </row>
    <row r="320" customFormat="false" ht="15.75" hidden="false" customHeight="true" outlineLevel="0" collapsed="false">
      <c r="A320" s="5" t="n">
        <v>319</v>
      </c>
      <c r="B320" s="10"/>
      <c r="C320" s="13"/>
      <c r="D320" s="13"/>
      <c r="E320" s="14" t="s">
        <v>51</v>
      </c>
      <c r="F320" s="14" t="s">
        <v>52</v>
      </c>
      <c r="G320" s="11" t="str">
        <f aca="false">IF(Entries!$B320&lt;&gt;0,COUNTIF('Finish order'!F:F, Entries!$B320),"")</f>
        <v/>
      </c>
      <c r="H320" s="13"/>
      <c r="I320" s="9"/>
    </row>
    <row r="321" customFormat="false" ht="15.75" hidden="false" customHeight="true" outlineLevel="0" collapsed="false">
      <c r="A321" s="5" t="n">
        <v>320</v>
      </c>
      <c r="B321" s="10"/>
      <c r="C321" s="13"/>
      <c r="D321" s="13"/>
      <c r="E321" s="14" t="s">
        <v>51</v>
      </c>
      <c r="F321" s="14" t="s">
        <v>52</v>
      </c>
      <c r="G321" s="11" t="str">
        <f aca="false">IF(Entries!$B321&lt;&gt;0,COUNTIF('Finish order'!F:F, Entries!$B321),"")</f>
        <v/>
      </c>
      <c r="H321" s="13"/>
      <c r="I321" s="9"/>
    </row>
    <row r="322" customFormat="false" ht="15.75" hidden="false" customHeight="true" outlineLevel="0" collapsed="false">
      <c r="A322" s="5" t="n">
        <v>321</v>
      </c>
      <c r="B322" s="10"/>
      <c r="C322" s="13"/>
      <c r="D322" s="13"/>
      <c r="E322" s="14" t="s">
        <v>51</v>
      </c>
      <c r="F322" s="14" t="s">
        <v>52</v>
      </c>
      <c r="G322" s="11" t="str">
        <f aca="false">IF(Entries!$B322&lt;&gt;0,COUNTIF('Finish order'!F:F, Entries!$B322),"")</f>
        <v/>
      </c>
      <c r="H322" s="13"/>
      <c r="I322" s="9"/>
    </row>
    <row r="323" customFormat="false" ht="15.75" hidden="false" customHeight="true" outlineLevel="0" collapsed="false">
      <c r="A323" s="5" t="n">
        <v>322</v>
      </c>
      <c r="B323" s="10"/>
      <c r="C323" s="13"/>
      <c r="D323" s="13"/>
      <c r="E323" s="14" t="s">
        <v>51</v>
      </c>
      <c r="F323" s="14" t="s">
        <v>52</v>
      </c>
      <c r="G323" s="11" t="str">
        <f aca="false">IF(Entries!$B323&lt;&gt;0,COUNTIF('Finish order'!F:F, Entries!$B323),"")</f>
        <v/>
      </c>
      <c r="H323" s="13"/>
      <c r="I323" s="9"/>
    </row>
    <row r="324" customFormat="false" ht="15.75" hidden="false" customHeight="true" outlineLevel="0" collapsed="false">
      <c r="A324" s="5" t="n">
        <v>323</v>
      </c>
      <c r="B324" s="10"/>
      <c r="C324" s="13"/>
      <c r="D324" s="13"/>
      <c r="E324" s="14" t="s">
        <v>51</v>
      </c>
      <c r="F324" s="14" t="s">
        <v>52</v>
      </c>
      <c r="G324" s="11" t="str">
        <f aca="false">IF(Entries!$B324&lt;&gt;0,COUNTIF('Finish order'!F:F, Entries!$B324),"")</f>
        <v/>
      </c>
      <c r="H324" s="13"/>
      <c r="I324" s="9"/>
    </row>
    <row r="325" customFormat="false" ht="15.75" hidden="false" customHeight="true" outlineLevel="0" collapsed="false">
      <c r="A325" s="5" t="n">
        <v>324</v>
      </c>
      <c r="B325" s="10"/>
      <c r="C325" s="13"/>
      <c r="D325" s="13"/>
      <c r="E325" s="14" t="s">
        <v>51</v>
      </c>
      <c r="F325" s="14" t="s">
        <v>52</v>
      </c>
      <c r="G325" s="11" t="str">
        <f aca="false">IF(Entries!$B325&lt;&gt;0,COUNTIF('Finish order'!F:F, Entries!$B325),"")</f>
        <v/>
      </c>
      <c r="H325" s="13"/>
      <c r="I325" s="9"/>
    </row>
    <row r="326" customFormat="false" ht="15.75" hidden="false" customHeight="true" outlineLevel="0" collapsed="false">
      <c r="A326" s="5" t="n">
        <v>325</v>
      </c>
      <c r="B326" s="10"/>
      <c r="C326" s="13"/>
      <c r="D326" s="13"/>
      <c r="E326" s="14" t="s">
        <v>51</v>
      </c>
      <c r="F326" s="14" t="s">
        <v>52</v>
      </c>
      <c r="G326" s="11" t="str">
        <f aca="false">IF(Entries!$B326&lt;&gt;0,COUNTIF('Finish order'!F:F, Entries!$B326),"")</f>
        <v/>
      </c>
      <c r="H326" s="13"/>
      <c r="I326" s="9"/>
    </row>
    <row r="327" customFormat="false" ht="15.75" hidden="false" customHeight="true" outlineLevel="0" collapsed="false">
      <c r="A327" s="5" t="n">
        <v>326</v>
      </c>
      <c r="B327" s="10"/>
      <c r="C327" s="13"/>
      <c r="D327" s="13"/>
      <c r="E327" s="14" t="s">
        <v>51</v>
      </c>
      <c r="F327" s="14" t="s">
        <v>52</v>
      </c>
      <c r="G327" s="11" t="str">
        <f aca="false">IF(Entries!$B327&lt;&gt;0,COUNTIF('Finish order'!F:F, Entries!$B327),"")</f>
        <v/>
      </c>
      <c r="H327" s="13"/>
      <c r="I327" s="9"/>
    </row>
    <row r="328" customFormat="false" ht="15.75" hidden="false" customHeight="true" outlineLevel="0" collapsed="false">
      <c r="A328" s="5" t="n">
        <v>327</v>
      </c>
      <c r="B328" s="10"/>
      <c r="C328" s="13"/>
      <c r="D328" s="13"/>
      <c r="E328" s="14" t="s">
        <v>51</v>
      </c>
      <c r="F328" s="14" t="s">
        <v>52</v>
      </c>
      <c r="G328" s="11" t="str">
        <f aca="false">IF(Entries!$B328&lt;&gt;0,COUNTIF('Finish order'!F:F, Entries!$B328),"")</f>
        <v/>
      </c>
      <c r="H328" s="13"/>
      <c r="I328" s="9"/>
    </row>
    <row r="329" customFormat="false" ht="15.75" hidden="false" customHeight="true" outlineLevel="0" collapsed="false">
      <c r="A329" s="5" t="n">
        <v>328</v>
      </c>
      <c r="B329" s="10"/>
      <c r="C329" s="13"/>
      <c r="D329" s="13"/>
      <c r="E329" s="14" t="s">
        <v>51</v>
      </c>
      <c r="F329" s="14" t="s">
        <v>52</v>
      </c>
      <c r="G329" s="11" t="str">
        <f aca="false">IF(Entries!$B329&lt;&gt;0,COUNTIF('Finish order'!F:F, Entries!$B329),"")</f>
        <v/>
      </c>
      <c r="H329" s="13"/>
      <c r="I329" s="9"/>
    </row>
    <row r="330" customFormat="false" ht="15.75" hidden="false" customHeight="true" outlineLevel="0" collapsed="false">
      <c r="A330" s="5" t="n">
        <v>329</v>
      </c>
      <c r="B330" s="10"/>
      <c r="C330" s="13"/>
      <c r="D330" s="13"/>
      <c r="E330" s="14" t="s">
        <v>51</v>
      </c>
      <c r="F330" s="14" t="s">
        <v>52</v>
      </c>
      <c r="G330" s="11" t="str">
        <f aca="false">IF(Entries!$B330&lt;&gt;0,COUNTIF('Finish order'!F:F, Entries!$B330),"")</f>
        <v/>
      </c>
      <c r="H330" s="13"/>
      <c r="I330" s="9"/>
    </row>
    <row r="331" customFormat="false" ht="15.75" hidden="false" customHeight="true" outlineLevel="0" collapsed="false">
      <c r="A331" s="5" t="n">
        <v>330</v>
      </c>
      <c r="B331" s="10"/>
      <c r="C331" s="13"/>
      <c r="D331" s="13"/>
      <c r="E331" s="14" t="s">
        <v>51</v>
      </c>
      <c r="F331" s="14" t="s">
        <v>52</v>
      </c>
      <c r="G331" s="11" t="str">
        <f aca="false">IF(Entries!$B331&lt;&gt;0,COUNTIF('Finish order'!F:F, Entries!$B331),"")</f>
        <v/>
      </c>
      <c r="H331" s="13"/>
      <c r="I331" s="9"/>
    </row>
    <row r="332" customFormat="false" ht="15.75" hidden="false" customHeight="true" outlineLevel="0" collapsed="false">
      <c r="A332" s="5" t="n">
        <v>331</v>
      </c>
      <c r="B332" s="10"/>
      <c r="C332" s="13"/>
      <c r="D332" s="13"/>
      <c r="E332" s="14" t="s">
        <v>51</v>
      </c>
      <c r="F332" s="14" t="s">
        <v>52</v>
      </c>
      <c r="G332" s="11" t="str">
        <f aca="false">IF(Entries!$B332&lt;&gt;0,COUNTIF('Finish order'!F:F, Entries!$B332),"")</f>
        <v/>
      </c>
      <c r="H332" s="13"/>
      <c r="I332" s="9"/>
    </row>
    <row r="333" customFormat="false" ht="15.75" hidden="false" customHeight="true" outlineLevel="0" collapsed="false">
      <c r="A333" s="5" t="n">
        <v>332</v>
      </c>
      <c r="B333" s="10"/>
      <c r="C333" s="13"/>
      <c r="D333" s="13"/>
      <c r="E333" s="14" t="s">
        <v>51</v>
      </c>
      <c r="F333" s="14" t="s">
        <v>52</v>
      </c>
      <c r="G333" s="11" t="str">
        <f aca="false">IF(Entries!$B333&lt;&gt;0,COUNTIF('Finish order'!F:F, Entries!$B333),"")</f>
        <v/>
      </c>
      <c r="H333" s="13"/>
      <c r="I333" s="9"/>
    </row>
    <row r="334" customFormat="false" ht="15.75" hidden="false" customHeight="true" outlineLevel="0" collapsed="false">
      <c r="A334" s="5" t="n">
        <v>333</v>
      </c>
      <c r="B334" s="10"/>
      <c r="C334" s="13"/>
      <c r="D334" s="13"/>
      <c r="E334" s="14" t="s">
        <v>51</v>
      </c>
      <c r="F334" s="14" t="s">
        <v>52</v>
      </c>
      <c r="G334" s="11" t="str">
        <f aca="false">IF(Entries!$B334&lt;&gt;0,COUNTIF('Finish order'!F:F, Entries!$B334),"")</f>
        <v/>
      </c>
      <c r="H334" s="13"/>
      <c r="I334" s="9"/>
    </row>
    <row r="335" customFormat="false" ht="15.75" hidden="false" customHeight="true" outlineLevel="0" collapsed="false">
      <c r="A335" s="5" t="n">
        <v>334</v>
      </c>
      <c r="B335" s="10"/>
      <c r="C335" s="13"/>
      <c r="D335" s="13"/>
      <c r="E335" s="14" t="s">
        <v>51</v>
      </c>
      <c r="F335" s="14" t="s">
        <v>52</v>
      </c>
      <c r="G335" s="11" t="str">
        <f aca="false">IF(Entries!$B335&lt;&gt;0,COUNTIF('Finish order'!F:F, Entries!$B335),"")</f>
        <v/>
      </c>
      <c r="H335" s="13"/>
      <c r="I335" s="9"/>
    </row>
    <row r="336" customFormat="false" ht="15.75" hidden="false" customHeight="true" outlineLevel="0" collapsed="false">
      <c r="A336" s="5" t="n">
        <v>335</v>
      </c>
      <c r="B336" s="10"/>
      <c r="C336" s="13"/>
      <c r="D336" s="13"/>
      <c r="E336" s="14" t="s">
        <v>51</v>
      </c>
      <c r="F336" s="14" t="s">
        <v>52</v>
      </c>
      <c r="G336" s="11" t="str">
        <f aca="false">IF(Entries!$B336&lt;&gt;0,COUNTIF('Finish order'!F:F, Entries!$B336),"")</f>
        <v/>
      </c>
      <c r="H336" s="13"/>
      <c r="I336" s="9"/>
    </row>
    <row r="337" customFormat="false" ht="15.75" hidden="false" customHeight="true" outlineLevel="0" collapsed="false">
      <c r="A337" s="5" t="n">
        <v>336</v>
      </c>
      <c r="B337" s="10"/>
      <c r="C337" s="13"/>
      <c r="D337" s="13"/>
      <c r="E337" s="14" t="s">
        <v>51</v>
      </c>
      <c r="F337" s="14" t="s">
        <v>52</v>
      </c>
      <c r="G337" s="11" t="str">
        <f aca="false">IF(Entries!$B337&lt;&gt;0,COUNTIF('Finish order'!F:F, Entries!$B337),"")</f>
        <v/>
      </c>
      <c r="H337" s="13"/>
      <c r="I337" s="9"/>
    </row>
    <row r="338" customFormat="false" ht="15.75" hidden="false" customHeight="true" outlineLevel="0" collapsed="false">
      <c r="A338" s="5" t="n">
        <v>337</v>
      </c>
      <c r="B338" s="10"/>
      <c r="C338" s="13"/>
      <c r="D338" s="13"/>
      <c r="E338" s="14" t="s">
        <v>51</v>
      </c>
      <c r="F338" s="14" t="s">
        <v>52</v>
      </c>
      <c r="G338" s="11" t="str">
        <f aca="false">IF(Entries!$B338&lt;&gt;0,COUNTIF('Finish order'!F:F, Entries!$B338),"")</f>
        <v/>
      </c>
      <c r="H338" s="13"/>
      <c r="I338" s="9"/>
    </row>
    <row r="339" customFormat="false" ht="15.75" hidden="false" customHeight="true" outlineLevel="0" collapsed="false">
      <c r="A339" s="5" t="n">
        <v>338</v>
      </c>
      <c r="B339" s="10"/>
      <c r="C339" s="13"/>
      <c r="D339" s="13"/>
      <c r="E339" s="14" t="s">
        <v>51</v>
      </c>
      <c r="F339" s="14" t="s">
        <v>52</v>
      </c>
      <c r="G339" s="11" t="str">
        <f aca="false">IF(Entries!$B339&lt;&gt;0,COUNTIF('Finish order'!F:F, Entries!$B339),"")</f>
        <v/>
      </c>
      <c r="H339" s="13"/>
      <c r="I339" s="9"/>
    </row>
    <row r="340" customFormat="false" ht="15.75" hidden="false" customHeight="true" outlineLevel="0" collapsed="false">
      <c r="A340" s="5" t="n">
        <v>339</v>
      </c>
      <c r="B340" s="10"/>
      <c r="C340" s="13"/>
      <c r="D340" s="13"/>
      <c r="E340" s="14" t="s">
        <v>51</v>
      </c>
      <c r="F340" s="14" t="s">
        <v>52</v>
      </c>
      <c r="G340" s="11" t="str">
        <f aca="false">IF(Entries!$B340&lt;&gt;0,COUNTIF('Finish order'!F:F, Entries!$B340),"")</f>
        <v/>
      </c>
      <c r="H340" s="13"/>
      <c r="I340" s="9"/>
    </row>
    <row r="341" customFormat="false" ht="15.75" hidden="false" customHeight="true" outlineLevel="0" collapsed="false">
      <c r="A341" s="5" t="n">
        <v>340</v>
      </c>
      <c r="B341" s="10"/>
      <c r="C341" s="13"/>
      <c r="D341" s="13"/>
      <c r="E341" s="14" t="s">
        <v>51</v>
      </c>
      <c r="F341" s="14" t="s">
        <v>52</v>
      </c>
      <c r="G341" s="11" t="str">
        <f aca="false">IF(Entries!$B341&lt;&gt;0,COUNTIF('Finish order'!F:F, Entries!$B341),"")</f>
        <v/>
      </c>
      <c r="H341" s="13"/>
      <c r="I341" s="9"/>
    </row>
    <row r="342" customFormat="false" ht="15.75" hidden="false" customHeight="true" outlineLevel="0" collapsed="false">
      <c r="A342" s="5" t="n">
        <v>341</v>
      </c>
      <c r="B342" s="10"/>
      <c r="C342" s="13"/>
      <c r="D342" s="13"/>
      <c r="E342" s="14" t="s">
        <v>51</v>
      </c>
      <c r="F342" s="14" t="s">
        <v>52</v>
      </c>
      <c r="G342" s="11" t="str">
        <f aca="false">IF(Entries!$B342&lt;&gt;0,COUNTIF('Finish order'!F:F, Entries!$B342),"")</f>
        <v/>
      </c>
      <c r="H342" s="13"/>
      <c r="I342" s="9"/>
    </row>
    <row r="343" customFormat="false" ht="15.75" hidden="false" customHeight="true" outlineLevel="0" collapsed="false">
      <c r="A343" s="5" t="n">
        <v>342</v>
      </c>
      <c r="B343" s="10"/>
      <c r="C343" s="13"/>
      <c r="D343" s="13"/>
      <c r="E343" s="14" t="s">
        <v>51</v>
      </c>
      <c r="F343" s="14" t="s">
        <v>52</v>
      </c>
      <c r="G343" s="11" t="str">
        <f aca="false">IF(Entries!$B343&lt;&gt;0,COUNTIF('Finish order'!F:F, Entries!$B343),"")</f>
        <v/>
      </c>
      <c r="H343" s="13"/>
      <c r="I343" s="9"/>
    </row>
    <row r="344" customFormat="false" ht="15.75" hidden="false" customHeight="true" outlineLevel="0" collapsed="false">
      <c r="A344" s="5" t="n">
        <v>343</v>
      </c>
      <c r="B344" s="10"/>
      <c r="C344" s="13"/>
      <c r="D344" s="13"/>
      <c r="E344" s="14" t="s">
        <v>51</v>
      </c>
      <c r="F344" s="14" t="s">
        <v>52</v>
      </c>
      <c r="G344" s="11" t="str">
        <f aca="false">IF(Entries!$B344&lt;&gt;0,COUNTIF('Finish order'!F:F, Entries!$B344),"")</f>
        <v/>
      </c>
      <c r="H344" s="13"/>
      <c r="I344" s="9"/>
    </row>
    <row r="345" customFormat="false" ht="15.75" hidden="false" customHeight="true" outlineLevel="0" collapsed="false">
      <c r="A345" s="5" t="n">
        <v>344</v>
      </c>
      <c r="B345" s="10"/>
      <c r="C345" s="13"/>
      <c r="D345" s="13"/>
      <c r="E345" s="14" t="s">
        <v>51</v>
      </c>
      <c r="F345" s="14" t="s">
        <v>52</v>
      </c>
      <c r="G345" s="11" t="str">
        <f aca="false">IF(Entries!$B345&lt;&gt;0,COUNTIF('Finish order'!F:F, Entries!$B345),"")</f>
        <v/>
      </c>
      <c r="H345" s="13"/>
      <c r="I345" s="9"/>
    </row>
    <row r="346" customFormat="false" ht="15.75" hidden="false" customHeight="true" outlineLevel="0" collapsed="false">
      <c r="A346" s="5" t="n">
        <v>345</v>
      </c>
      <c r="B346" s="10"/>
      <c r="C346" s="13"/>
      <c r="D346" s="13"/>
      <c r="E346" s="14" t="s">
        <v>51</v>
      </c>
      <c r="F346" s="14" t="s">
        <v>52</v>
      </c>
      <c r="G346" s="11" t="str">
        <f aca="false">IF(Entries!$B346&lt;&gt;0,COUNTIF('Finish order'!F:F, Entries!$B346),"")</f>
        <v/>
      </c>
      <c r="H346" s="13"/>
      <c r="I346" s="9"/>
    </row>
    <row r="347" customFormat="false" ht="15.75" hidden="false" customHeight="true" outlineLevel="0" collapsed="false">
      <c r="A347" s="5" t="n">
        <v>346</v>
      </c>
      <c r="B347" s="10"/>
      <c r="C347" s="13"/>
      <c r="D347" s="13"/>
      <c r="E347" s="14" t="s">
        <v>51</v>
      </c>
      <c r="F347" s="14" t="s">
        <v>52</v>
      </c>
      <c r="G347" s="11" t="str">
        <f aca="false">IF(Entries!$B347&lt;&gt;0,COUNTIF('Finish order'!F:F, Entries!$B347),"")</f>
        <v/>
      </c>
      <c r="H347" s="13"/>
      <c r="I347" s="9"/>
    </row>
    <row r="348" customFormat="false" ht="15.75" hidden="false" customHeight="true" outlineLevel="0" collapsed="false">
      <c r="A348" s="5" t="n">
        <v>347</v>
      </c>
      <c r="B348" s="10"/>
      <c r="C348" s="13"/>
      <c r="D348" s="13"/>
      <c r="E348" s="14" t="s">
        <v>51</v>
      </c>
      <c r="F348" s="14" t="s">
        <v>52</v>
      </c>
      <c r="G348" s="11" t="str">
        <f aca="false">IF(Entries!$B348&lt;&gt;0,COUNTIF('Finish order'!F:F, Entries!$B348),"")</f>
        <v/>
      </c>
      <c r="H348" s="13"/>
      <c r="I348" s="9"/>
    </row>
    <row r="349" customFormat="false" ht="15.75" hidden="false" customHeight="true" outlineLevel="0" collapsed="false">
      <c r="A349" s="5" t="n">
        <v>348</v>
      </c>
      <c r="B349" s="10"/>
      <c r="C349" s="13"/>
      <c r="D349" s="13"/>
      <c r="E349" s="14" t="s">
        <v>51</v>
      </c>
      <c r="F349" s="14" t="s">
        <v>52</v>
      </c>
      <c r="G349" s="11" t="str">
        <f aca="false">IF(Entries!$B349&lt;&gt;0,COUNTIF('Finish order'!F:F, Entries!$B349),"")</f>
        <v/>
      </c>
      <c r="H349" s="13"/>
      <c r="I349" s="9"/>
    </row>
    <row r="350" customFormat="false" ht="15.75" hidden="false" customHeight="true" outlineLevel="0" collapsed="false">
      <c r="A350" s="5" t="n">
        <v>349</v>
      </c>
      <c r="B350" s="10"/>
      <c r="C350" s="13"/>
      <c r="D350" s="13"/>
      <c r="E350" s="14" t="s">
        <v>51</v>
      </c>
      <c r="F350" s="14" t="s">
        <v>52</v>
      </c>
      <c r="G350" s="11" t="str">
        <f aca="false">IF(Entries!$B350&lt;&gt;0,COUNTIF('Finish order'!F:F, Entries!$B350),"")</f>
        <v/>
      </c>
      <c r="H350" s="13"/>
      <c r="I350" s="9"/>
    </row>
    <row r="351" customFormat="false" ht="15.75" hidden="false" customHeight="true" outlineLevel="0" collapsed="false">
      <c r="A351" s="5" t="n">
        <v>350</v>
      </c>
      <c r="B351" s="10"/>
      <c r="C351" s="13"/>
      <c r="D351" s="13"/>
      <c r="E351" s="14" t="s">
        <v>51</v>
      </c>
      <c r="F351" s="14" t="s">
        <v>52</v>
      </c>
      <c r="G351" s="11" t="str">
        <f aca="false">IF(Entries!$B351&lt;&gt;0,COUNTIF('Finish order'!F:F, Entries!$B351),"")</f>
        <v/>
      </c>
      <c r="H351" s="13"/>
      <c r="I351" s="9"/>
    </row>
    <row r="352" customFormat="false" ht="15.75" hidden="false" customHeight="true" outlineLevel="0" collapsed="false">
      <c r="A352" s="5" t="n">
        <v>351</v>
      </c>
      <c r="B352" s="10"/>
      <c r="C352" s="13"/>
      <c r="D352" s="13"/>
      <c r="E352" s="14" t="s">
        <v>51</v>
      </c>
      <c r="F352" s="14" t="s">
        <v>52</v>
      </c>
      <c r="G352" s="11" t="str">
        <f aca="false">IF(Entries!$B352&lt;&gt;0,COUNTIF('Finish order'!F:F, Entries!$B352),"")</f>
        <v/>
      </c>
      <c r="H352" s="13"/>
      <c r="I352" s="9"/>
    </row>
    <row r="353" customFormat="false" ht="15.75" hidden="false" customHeight="true" outlineLevel="0" collapsed="false">
      <c r="A353" s="5" t="n">
        <v>352</v>
      </c>
      <c r="B353" s="10"/>
      <c r="C353" s="13"/>
      <c r="D353" s="13"/>
      <c r="E353" s="14" t="s">
        <v>51</v>
      </c>
      <c r="F353" s="14" t="s">
        <v>52</v>
      </c>
      <c r="G353" s="11" t="str">
        <f aca="false">IF(Entries!$B353&lt;&gt;0,COUNTIF('Finish order'!F:F, Entries!$B353),"")</f>
        <v/>
      </c>
      <c r="H353" s="13"/>
      <c r="I353" s="9"/>
    </row>
    <row r="354" customFormat="false" ht="15.75" hidden="false" customHeight="true" outlineLevel="0" collapsed="false">
      <c r="A354" s="5" t="n">
        <v>353</v>
      </c>
      <c r="B354" s="10"/>
      <c r="C354" s="13"/>
      <c r="D354" s="13"/>
      <c r="E354" s="14" t="s">
        <v>51</v>
      </c>
      <c r="F354" s="14" t="s">
        <v>52</v>
      </c>
      <c r="G354" s="11" t="str">
        <f aca="false">IF(Entries!$B354&lt;&gt;0,COUNTIF('Finish order'!F:F, Entries!$B354),"")</f>
        <v/>
      </c>
      <c r="H354" s="13"/>
      <c r="I354" s="9"/>
    </row>
    <row r="355" customFormat="false" ht="15.75" hidden="false" customHeight="true" outlineLevel="0" collapsed="false">
      <c r="A355" s="5" t="n">
        <v>354</v>
      </c>
      <c r="B355" s="10"/>
      <c r="C355" s="13"/>
      <c r="D355" s="13"/>
      <c r="E355" s="14" t="s">
        <v>51</v>
      </c>
      <c r="F355" s="14" t="s">
        <v>52</v>
      </c>
      <c r="G355" s="11" t="str">
        <f aca="false">IF(Entries!$B355&lt;&gt;0,COUNTIF('Finish order'!F:F, Entries!$B355),"")</f>
        <v/>
      </c>
      <c r="H355" s="13"/>
      <c r="I355" s="9"/>
    </row>
    <row r="356" customFormat="false" ht="15.75" hidden="false" customHeight="true" outlineLevel="0" collapsed="false">
      <c r="A356" s="5" t="n">
        <v>355</v>
      </c>
      <c r="B356" s="10"/>
      <c r="C356" s="13"/>
      <c r="D356" s="13"/>
      <c r="E356" s="14" t="s">
        <v>51</v>
      </c>
      <c r="F356" s="14" t="s">
        <v>52</v>
      </c>
      <c r="G356" s="11" t="str">
        <f aca="false">IF(Entries!$B356&lt;&gt;0,COUNTIF('Finish order'!F:F, Entries!$B356),"")</f>
        <v/>
      </c>
      <c r="H356" s="13"/>
      <c r="I356" s="9"/>
    </row>
    <row r="357" customFormat="false" ht="15.75" hidden="false" customHeight="true" outlineLevel="0" collapsed="false">
      <c r="A357" s="5" t="n">
        <v>356</v>
      </c>
      <c r="B357" s="10"/>
      <c r="C357" s="13"/>
      <c r="D357" s="13"/>
      <c r="E357" s="14" t="s">
        <v>51</v>
      </c>
      <c r="F357" s="14" t="s">
        <v>52</v>
      </c>
      <c r="G357" s="11" t="str">
        <f aca="false">IF(Entries!$B357&lt;&gt;0,COUNTIF('Finish order'!F:F, Entries!$B357),"")</f>
        <v/>
      </c>
      <c r="H357" s="13"/>
      <c r="I357" s="9"/>
    </row>
    <row r="358" customFormat="false" ht="15.75" hidden="false" customHeight="true" outlineLevel="0" collapsed="false">
      <c r="A358" s="5" t="n">
        <v>357</v>
      </c>
      <c r="B358" s="10"/>
      <c r="C358" s="13"/>
      <c r="D358" s="13"/>
      <c r="E358" s="14" t="s">
        <v>51</v>
      </c>
      <c r="F358" s="14" t="s">
        <v>52</v>
      </c>
      <c r="G358" s="11" t="str">
        <f aca="false">IF(Entries!$B358&lt;&gt;0,COUNTIF('Finish order'!F:F, Entries!$B358),"")</f>
        <v/>
      </c>
      <c r="H358" s="13"/>
      <c r="I358" s="9"/>
    </row>
    <row r="359" customFormat="false" ht="15.75" hidden="false" customHeight="true" outlineLevel="0" collapsed="false">
      <c r="A359" s="5" t="n">
        <v>358</v>
      </c>
      <c r="B359" s="10"/>
      <c r="C359" s="13"/>
      <c r="D359" s="13"/>
      <c r="E359" s="14" t="s">
        <v>51</v>
      </c>
      <c r="F359" s="14" t="s">
        <v>52</v>
      </c>
      <c r="G359" s="11" t="str">
        <f aca="false">IF(Entries!$B359&lt;&gt;0,COUNTIF('Finish order'!F:F, Entries!$B359),"")</f>
        <v/>
      </c>
      <c r="H359" s="13"/>
      <c r="I359" s="9"/>
    </row>
    <row r="360" customFormat="false" ht="15.75" hidden="false" customHeight="true" outlineLevel="0" collapsed="false">
      <c r="A360" s="5" t="n">
        <v>359</v>
      </c>
      <c r="B360" s="10"/>
      <c r="C360" s="13"/>
      <c r="D360" s="13"/>
      <c r="E360" s="14" t="s">
        <v>51</v>
      </c>
      <c r="F360" s="14" t="s">
        <v>52</v>
      </c>
      <c r="G360" s="11" t="str">
        <f aca="false">IF(Entries!$B360&lt;&gt;0,COUNTIF('Finish order'!F:F, Entries!$B360),"")</f>
        <v/>
      </c>
      <c r="H360" s="13"/>
      <c r="I360" s="9"/>
    </row>
    <row r="361" customFormat="false" ht="15.75" hidden="false" customHeight="true" outlineLevel="0" collapsed="false">
      <c r="A361" s="5" t="n">
        <v>360</v>
      </c>
      <c r="B361" s="10"/>
      <c r="C361" s="13"/>
      <c r="D361" s="13"/>
      <c r="E361" s="14" t="s">
        <v>51</v>
      </c>
      <c r="F361" s="14" t="s">
        <v>52</v>
      </c>
      <c r="G361" s="11" t="str">
        <f aca="false">IF(Entries!$B361&lt;&gt;0,COUNTIF('Finish order'!F:F, Entries!$B361),"")</f>
        <v/>
      </c>
      <c r="H361" s="13"/>
      <c r="I361" s="9"/>
    </row>
    <row r="362" customFormat="false" ht="15.75" hidden="false" customHeight="true" outlineLevel="0" collapsed="false">
      <c r="A362" s="5" t="n">
        <v>361</v>
      </c>
      <c r="B362" s="10"/>
      <c r="C362" s="13"/>
      <c r="D362" s="13"/>
      <c r="E362" s="14" t="s">
        <v>51</v>
      </c>
      <c r="F362" s="14" t="s">
        <v>52</v>
      </c>
      <c r="G362" s="11" t="str">
        <f aca="false">IF(Entries!$B362&lt;&gt;0,COUNTIF('Finish order'!F:F, Entries!$B362),"")</f>
        <v/>
      </c>
      <c r="H362" s="13"/>
      <c r="I362" s="9"/>
    </row>
    <row r="363" customFormat="false" ht="15.75" hidden="false" customHeight="true" outlineLevel="0" collapsed="false">
      <c r="A363" s="5" t="n">
        <v>362</v>
      </c>
      <c r="B363" s="10"/>
      <c r="C363" s="13"/>
      <c r="D363" s="13"/>
      <c r="E363" s="14" t="s">
        <v>51</v>
      </c>
      <c r="F363" s="14" t="s">
        <v>52</v>
      </c>
      <c r="G363" s="11" t="str">
        <f aca="false">IF(Entries!$B363&lt;&gt;0,COUNTIF('Finish order'!F:F, Entries!$B363),"")</f>
        <v/>
      </c>
      <c r="H363" s="13"/>
      <c r="I363" s="9"/>
    </row>
    <row r="364" customFormat="false" ht="15.75" hidden="false" customHeight="true" outlineLevel="0" collapsed="false">
      <c r="A364" s="5" t="n">
        <v>363</v>
      </c>
      <c r="B364" s="10"/>
      <c r="C364" s="13"/>
      <c r="D364" s="13"/>
      <c r="E364" s="14" t="s">
        <v>51</v>
      </c>
      <c r="F364" s="14" t="s">
        <v>53</v>
      </c>
      <c r="G364" s="11" t="str">
        <f aca="false">IF(Entries!$B364&lt;&gt;0,COUNTIF('Finish order'!F:F, Entries!$B364),"")</f>
        <v/>
      </c>
      <c r="H364" s="13"/>
      <c r="I364" s="9"/>
    </row>
    <row r="365" customFormat="false" ht="15.75" hidden="false" customHeight="true" outlineLevel="0" collapsed="false">
      <c r="A365" s="5" t="n">
        <v>364</v>
      </c>
      <c r="B365" s="10"/>
      <c r="C365" s="13"/>
      <c r="D365" s="13"/>
      <c r="E365" s="14" t="s">
        <v>51</v>
      </c>
      <c r="F365" s="14" t="s">
        <v>52</v>
      </c>
      <c r="G365" s="11" t="str">
        <f aca="false">IF(Entries!$B365&lt;&gt;0,COUNTIF('Finish order'!F:F, Entries!$B365),"")</f>
        <v/>
      </c>
      <c r="H365" s="13"/>
      <c r="I365" s="9"/>
    </row>
    <row r="366" customFormat="false" ht="15.75" hidden="false" customHeight="true" outlineLevel="0" collapsed="false">
      <c r="A366" s="5" t="n">
        <v>365</v>
      </c>
      <c r="B366" s="10"/>
      <c r="C366" s="13"/>
      <c r="D366" s="13"/>
      <c r="E366" s="14" t="s">
        <v>51</v>
      </c>
      <c r="F366" s="14" t="s">
        <v>52</v>
      </c>
      <c r="G366" s="11" t="str">
        <f aca="false">IF(Entries!$B366&lt;&gt;0,COUNTIF('Finish order'!F:F, Entries!$B366),"")</f>
        <v/>
      </c>
      <c r="H366" s="13"/>
      <c r="I366" s="9"/>
    </row>
    <row r="367" customFormat="false" ht="15.75" hidden="false" customHeight="true" outlineLevel="0" collapsed="false">
      <c r="A367" s="5" t="n">
        <v>366</v>
      </c>
      <c r="B367" s="10"/>
      <c r="C367" s="13"/>
      <c r="D367" s="13"/>
      <c r="E367" s="14" t="s">
        <v>51</v>
      </c>
      <c r="F367" s="14" t="s">
        <v>52</v>
      </c>
      <c r="G367" s="11" t="str">
        <f aca="false">IF(Entries!$B367&lt;&gt;0,COUNTIF('Finish order'!F:F, Entries!$B367),"")</f>
        <v/>
      </c>
      <c r="H367" s="13"/>
      <c r="I367" s="9"/>
    </row>
    <row r="368" customFormat="false" ht="15.75" hidden="false" customHeight="true" outlineLevel="0" collapsed="false">
      <c r="A368" s="5" t="n">
        <v>367</v>
      </c>
      <c r="B368" s="10"/>
      <c r="C368" s="13"/>
      <c r="D368" s="13"/>
      <c r="E368" s="14" t="s">
        <v>51</v>
      </c>
      <c r="F368" s="14" t="s">
        <v>52</v>
      </c>
      <c r="G368" s="11" t="str">
        <f aca="false">IF(Entries!$B368&lt;&gt;0,COUNTIF('Finish order'!F:F, Entries!$B368),"")</f>
        <v/>
      </c>
      <c r="H368" s="13"/>
      <c r="I368" s="9"/>
    </row>
    <row r="369" customFormat="false" ht="15.75" hidden="false" customHeight="true" outlineLevel="0" collapsed="false">
      <c r="A369" s="5" t="n">
        <v>368</v>
      </c>
      <c r="B369" s="10"/>
      <c r="C369" s="13"/>
      <c r="D369" s="13"/>
      <c r="E369" s="14" t="s">
        <v>51</v>
      </c>
      <c r="F369" s="14" t="s">
        <v>52</v>
      </c>
      <c r="G369" s="11" t="str">
        <f aca="false">IF(Entries!$B369&lt;&gt;0,COUNTIF('Finish order'!F:F, Entries!$B369),"")</f>
        <v/>
      </c>
      <c r="H369" s="13"/>
      <c r="I369" s="9"/>
    </row>
    <row r="370" customFormat="false" ht="15.75" hidden="false" customHeight="true" outlineLevel="0" collapsed="false">
      <c r="A370" s="5" t="n">
        <v>369</v>
      </c>
      <c r="B370" s="10"/>
      <c r="C370" s="13"/>
      <c r="D370" s="13"/>
      <c r="E370" s="14" t="s">
        <v>51</v>
      </c>
      <c r="F370" s="14" t="s">
        <v>52</v>
      </c>
      <c r="G370" s="11" t="str">
        <f aca="false">IF(Entries!$B370&lt;&gt;0,COUNTIF('Finish order'!F:F, Entries!$B370),"")</f>
        <v/>
      </c>
      <c r="H370" s="13"/>
      <c r="I370" s="9"/>
    </row>
    <row r="371" customFormat="false" ht="15.75" hidden="false" customHeight="true" outlineLevel="0" collapsed="false">
      <c r="A371" s="5" t="n">
        <v>370</v>
      </c>
      <c r="B371" s="10"/>
      <c r="C371" s="13"/>
      <c r="D371" s="13"/>
      <c r="E371" s="14" t="s">
        <v>51</v>
      </c>
      <c r="F371" s="14" t="s">
        <v>52</v>
      </c>
      <c r="G371" s="11" t="str">
        <f aca="false">IF(Entries!$B371&lt;&gt;0,COUNTIF('Finish order'!F:F, Entries!$B371),"")</f>
        <v/>
      </c>
      <c r="H371" s="13"/>
      <c r="I371" s="9"/>
    </row>
    <row r="372" customFormat="false" ht="15.75" hidden="false" customHeight="true" outlineLevel="0" collapsed="false">
      <c r="A372" s="5" t="n">
        <v>371</v>
      </c>
      <c r="B372" s="10"/>
      <c r="C372" s="13"/>
      <c r="D372" s="13"/>
      <c r="E372" s="14" t="s">
        <v>51</v>
      </c>
      <c r="F372" s="14" t="s">
        <v>52</v>
      </c>
      <c r="G372" s="11" t="str">
        <f aca="false">IF(Entries!$B372&lt;&gt;0,COUNTIF('Finish order'!F:F, Entries!$B372),"")</f>
        <v/>
      </c>
      <c r="H372" s="13"/>
      <c r="I372" s="9"/>
    </row>
    <row r="373" customFormat="false" ht="15.75" hidden="false" customHeight="true" outlineLevel="0" collapsed="false">
      <c r="A373" s="5" t="n">
        <v>372</v>
      </c>
      <c r="B373" s="10"/>
      <c r="C373" s="13"/>
      <c r="D373" s="13"/>
      <c r="E373" s="14" t="s">
        <v>51</v>
      </c>
      <c r="F373" s="14" t="s">
        <v>52</v>
      </c>
      <c r="G373" s="11" t="str">
        <f aca="false">IF(Entries!$B373&lt;&gt;0,COUNTIF('Finish order'!F:F, Entries!$B373),"")</f>
        <v/>
      </c>
      <c r="H373" s="13"/>
      <c r="I373" s="9"/>
    </row>
    <row r="374" customFormat="false" ht="15.75" hidden="false" customHeight="true" outlineLevel="0" collapsed="false">
      <c r="A374" s="5" t="n">
        <v>373</v>
      </c>
      <c r="B374" s="10"/>
      <c r="C374" s="13"/>
      <c r="D374" s="13"/>
      <c r="E374" s="14" t="s">
        <v>51</v>
      </c>
      <c r="F374" s="14" t="s">
        <v>52</v>
      </c>
      <c r="G374" s="11" t="str">
        <f aca="false">IF(Entries!$B374&lt;&gt;0,COUNTIF('Finish order'!F:F, Entries!$B374),"")</f>
        <v/>
      </c>
      <c r="H374" s="13"/>
      <c r="I374" s="9"/>
    </row>
    <row r="375" customFormat="false" ht="15.75" hidden="false" customHeight="true" outlineLevel="0" collapsed="false">
      <c r="A375" s="5" t="n">
        <v>374</v>
      </c>
      <c r="B375" s="10"/>
      <c r="C375" s="13"/>
      <c r="D375" s="13"/>
      <c r="E375" s="14" t="s">
        <v>51</v>
      </c>
      <c r="F375" s="14" t="s">
        <v>52</v>
      </c>
      <c r="G375" s="11" t="str">
        <f aca="false">IF(Entries!$B375&lt;&gt;0,COUNTIF('Finish order'!F:F, Entries!$B375),"")</f>
        <v/>
      </c>
      <c r="H375" s="13"/>
      <c r="I375" s="9"/>
    </row>
    <row r="376" customFormat="false" ht="15.75" hidden="false" customHeight="true" outlineLevel="0" collapsed="false">
      <c r="A376" s="5" t="n">
        <v>375</v>
      </c>
      <c r="B376" s="10"/>
      <c r="C376" s="13"/>
      <c r="D376" s="13"/>
      <c r="E376" s="14" t="s">
        <v>51</v>
      </c>
      <c r="F376" s="14" t="s">
        <v>52</v>
      </c>
      <c r="G376" s="11" t="str">
        <f aca="false">IF(Entries!$B376&lt;&gt;0,COUNTIF('Finish order'!F:F, Entries!$B376),"")</f>
        <v/>
      </c>
      <c r="H376" s="13"/>
      <c r="I376" s="9"/>
    </row>
    <row r="377" customFormat="false" ht="15.75" hidden="false" customHeight="true" outlineLevel="0" collapsed="false">
      <c r="A377" s="5" t="n">
        <v>376</v>
      </c>
      <c r="B377" s="10"/>
      <c r="C377" s="13"/>
      <c r="D377" s="13"/>
      <c r="E377" s="14" t="s">
        <v>51</v>
      </c>
      <c r="F377" s="14" t="s">
        <v>52</v>
      </c>
      <c r="G377" s="11" t="str">
        <f aca="false">IF(Entries!$B377&lt;&gt;0,COUNTIF('Finish order'!F:F, Entries!$B377),"")</f>
        <v/>
      </c>
      <c r="H377" s="13"/>
      <c r="I377" s="9"/>
    </row>
    <row r="378" customFormat="false" ht="15.75" hidden="false" customHeight="true" outlineLevel="0" collapsed="false">
      <c r="A378" s="5" t="n">
        <v>377</v>
      </c>
      <c r="B378" s="10"/>
      <c r="C378" s="13"/>
      <c r="D378" s="17"/>
      <c r="E378" s="14" t="s">
        <v>51</v>
      </c>
      <c r="F378" s="14" t="s">
        <v>54</v>
      </c>
      <c r="G378" s="11" t="str">
        <f aca="false">IF(Entries!$B378&lt;&gt;0,COUNTIF('Finish order'!F:F, Entries!$B378),"")</f>
        <v/>
      </c>
      <c r="H378" s="13"/>
      <c r="I378" s="9"/>
    </row>
    <row r="379" customFormat="false" ht="15.75" hidden="false" customHeight="true" outlineLevel="0" collapsed="false">
      <c r="A379" s="5" t="n">
        <v>378</v>
      </c>
      <c r="B379" s="10"/>
      <c r="C379" s="13"/>
      <c r="D379" s="13"/>
      <c r="E379" s="14" t="s">
        <v>51</v>
      </c>
      <c r="F379" s="14" t="s">
        <v>52</v>
      </c>
      <c r="G379" s="11" t="str">
        <f aca="false">IF(Entries!$B379&lt;&gt;0,COUNTIF('Finish order'!F:F, Entries!$B379),"")</f>
        <v/>
      </c>
      <c r="H379" s="13"/>
      <c r="I379" s="9"/>
    </row>
    <row r="380" customFormat="false" ht="15.75" hidden="false" customHeight="true" outlineLevel="0" collapsed="false">
      <c r="A380" s="5" t="n">
        <v>379</v>
      </c>
      <c r="B380" s="10"/>
      <c r="C380" s="13"/>
      <c r="D380" s="13"/>
      <c r="E380" s="14" t="s">
        <v>51</v>
      </c>
      <c r="F380" s="14" t="s">
        <v>52</v>
      </c>
      <c r="G380" s="11" t="str">
        <f aca="false">IF(Entries!$B380&lt;&gt;0,COUNTIF('Finish order'!F:F, Entries!$B380),"")</f>
        <v/>
      </c>
      <c r="H380" s="13"/>
      <c r="I380" s="9"/>
    </row>
    <row r="381" customFormat="false" ht="15.75" hidden="false" customHeight="true" outlineLevel="0" collapsed="false">
      <c r="A381" s="5" t="n">
        <v>380</v>
      </c>
      <c r="B381" s="10"/>
      <c r="C381" s="13"/>
      <c r="D381" s="13"/>
      <c r="E381" s="14" t="s">
        <v>51</v>
      </c>
      <c r="F381" s="14" t="s">
        <v>52</v>
      </c>
      <c r="G381" s="11" t="str">
        <f aca="false">IF(Entries!$B381&lt;&gt;0,COUNTIF('Finish order'!F:F, Entries!$B381),"")</f>
        <v/>
      </c>
      <c r="H381" s="13"/>
      <c r="I381" s="9"/>
    </row>
    <row r="382" customFormat="false" ht="15.75" hidden="false" customHeight="true" outlineLevel="0" collapsed="false">
      <c r="A382" s="5" t="n">
        <v>381</v>
      </c>
      <c r="B382" s="10"/>
      <c r="C382" s="13"/>
      <c r="D382" s="13"/>
      <c r="E382" s="14" t="s">
        <v>51</v>
      </c>
      <c r="F382" s="14" t="s">
        <v>52</v>
      </c>
      <c r="G382" s="11" t="str">
        <f aca="false">IF(Entries!$B382&lt;&gt;0,COUNTIF('Finish order'!F:F, Entries!$B382),"")</f>
        <v/>
      </c>
      <c r="H382" s="13"/>
      <c r="I382" s="9"/>
    </row>
    <row r="383" customFormat="false" ht="15.75" hidden="false" customHeight="true" outlineLevel="0" collapsed="false">
      <c r="A383" s="5" t="n">
        <v>382</v>
      </c>
      <c r="B383" s="10"/>
      <c r="C383" s="13"/>
      <c r="D383" s="13"/>
      <c r="E383" s="14" t="s">
        <v>51</v>
      </c>
      <c r="F383" s="14" t="s">
        <v>52</v>
      </c>
      <c r="G383" s="11" t="str">
        <f aca="false">IF(Entries!$B383&lt;&gt;0,COUNTIF('Finish order'!F:F, Entries!$B383),"")</f>
        <v/>
      </c>
      <c r="H383" s="13"/>
      <c r="I383" s="9"/>
    </row>
    <row r="384" customFormat="false" ht="15.75" hidden="false" customHeight="true" outlineLevel="0" collapsed="false">
      <c r="A384" s="5" t="n">
        <v>383</v>
      </c>
      <c r="B384" s="10"/>
      <c r="C384" s="13"/>
      <c r="D384" s="13"/>
      <c r="E384" s="14" t="s">
        <v>51</v>
      </c>
      <c r="F384" s="14" t="s">
        <v>52</v>
      </c>
      <c r="G384" s="11" t="str">
        <f aca="false">IF(Entries!$B384&lt;&gt;0,COUNTIF('Finish order'!F:F, Entries!$B384),"")</f>
        <v/>
      </c>
      <c r="H384" s="13"/>
      <c r="I384" s="9"/>
    </row>
    <row r="385" customFormat="false" ht="15.75" hidden="false" customHeight="true" outlineLevel="0" collapsed="false">
      <c r="A385" s="5" t="n">
        <v>384</v>
      </c>
      <c r="B385" s="10"/>
      <c r="C385" s="13"/>
      <c r="D385" s="13"/>
      <c r="E385" s="14" t="s">
        <v>51</v>
      </c>
      <c r="F385" s="14" t="s">
        <v>52</v>
      </c>
      <c r="G385" s="11" t="str">
        <f aca="false">IF(Entries!$B385&lt;&gt;0,COUNTIF('Finish order'!F:F, Entries!$B385),"")</f>
        <v/>
      </c>
      <c r="H385" s="13"/>
      <c r="I385" s="9"/>
    </row>
    <row r="386" customFormat="false" ht="15.75" hidden="false" customHeight="true" outlineLevel="0" collapsed="false">
      <c r="A386" s="5" t="n">
        <v>385</v>
      </c>
      <c r="B386" s="10"/>
      <c r="C386" s="13"/>
      <c r="D386" s="13"/>
      <c r="E386" s="14" t="s">
        <v>51</v>
      </c>
      <c r="F386" s="14" t="s">
        <v>52</v>
      </c>
      <c r="G386" s="11" t="str">
        <f aca="false">IF(Entries!$B386&lt;&gt;0,COUNTIF('Finish order'!F:F, Entries!$B386),"")</f>
        <v/>
      </c>
      <c r="H386" s="13"/>
      <c r="I386" s="9"/>
    </row>
    <row r="387" customFormat="false" ht="15.75" hidden="false" customHeight="true" outlineLevel="0" collapsed="false">
      <c r="A387" s="5" t="n">
        <v>386</v>
      </c>
      <c r="B387" s="10"/>
      <c r="C387" s="13"/>
      <c r="D387" s="13"/>
      <c r="E387" s="14" t="s">
        <v>51</v>
      </c>
      <c r="F387" s="14" t="s">
        <v>52</v>
      </c>
      <c r="G387" s="11" t="str">
        <f aca="false">IF(Entries!$B387&lt;&gt;0,COUNTIF('Finish order'!F:F, Entries!$B387),"")</f>
        <v/>
      </c>
      <c r="H387" s="13"/>
      <c r="I387" s="9"/>
    </row>
    <row r="388" customFormat="false" ht="15.75" hidden="false" customHeight="true" outlineLevel="0" collapsed="false">
      <c r="A388" s="5" t="n">
        <v>387</v>
      </c>
      <c r="B388" s="10"/>
      <c r="C388" s="13"/>
      <c r="D388" s="13"/>
      <c r="E388" s="14" t="s">
        <v>51</v>
      </c>
      <c r="F388" s="14" t="s">
        <v>53</v>
      </c>
      <c r="G388" s="11" t="str">
        <f aca="false">IF(Entries!$B388&lt;&gt;0,COUNTIF('Finish order'!F:F, Entries!$B388),"")</f>
        <v/>
      </c>
      <c r="H388" s="13"/>
      <c r="I388" s="9"/>
    </row>
    <row r="389" customFormat="false" ht="15.75" hidden="false" customHeight="true" outlineLevel="0" collapsed="false">
      <c r="A389" s="5" t="n">
        <v>388</v>
      </c>
      <c r="B389" s="10"/>
      <c r="C389" s="13"/>
      <c r="D389" s="13"/>
      <c r="E389" s="14" t="s">
        <v>51</v>
      </c>
      <c r="F389" s="14" t="s">
        <v>52</v>
      </c>
      <c r="G389" s="11" t="str">
        <f aca="false">IF(Entries!$B389&lt;&gt;0,COUNTIF('Finish order'!F:F, Entries!$B389),"")</f>
        <v/>
      </c>
      <c r="H389" s="13"/>
      <c r="I389" s="9"/>
    </row>
    <row r="390" customFormat="false" ht="15.75" hidden="false" customHeight="true" outlineLevel="0" collapsed="false">
      <c r="A390" s="5" t="n">
        <v>389</v>
      </c>
      <c r="B390" s="10"/>
      <c r="C390" s="13"/>
      <c r="D390" s="13"/>
      <c r="E390" s="14" t="s">
        <v>51</v>
      </c>
      <c r="F390" s="14" t="s">
        <v>52</v>
      </c>
      <c r="G390" s="11" t="str">
        <f aca="false">IF(Entries!$B390&lt;&gt;0,COUNTIF('Finish order'!F:F, Entries!$B390),"")</f>
        <v/>
      </c>
      <c r="H390" s="13"/>
      <c r="I390" s="9"/>
    </row>
    <row r="391" customFormat="false" ht="15.75" hidden="false" customHeight="true" outlineLevel="0" collapsed="false">
      <c r="A391" s="5" t="n">
        <v>390</v>
      </c>
      <c r="B391" s="10"/>
      <c r="C391" s="13"/>
      <c r="D391" s="13"/>
      <c r="E391" s="14" t="s">
        <v>51</v>
      </c>
      <c r="F391" s="14" t="s">
        <v>52</v>
      </c>
      <c r="G391" s="11" t="str">
        <f aca="false">IF(Entries!$B391&lt;&gt;0,COUNTIF('Finish order'!F:F, Entries!$B391),"")</f>
        <v/>
      </c>
      <c r="H391" s="13"/>
      <c r="I391" s="9"/>
    </row>
    <row r="392" customFormat="false" ht="15.75" hidden="false" customHeight="true" outlineLevel="0" collapsed="false">
      <c r="A392" s="5" t="n">
        <v>391</v>
      </c>
      <c r="B392" s="10"/>
      <c r="C392" s="13"/>
      <c r="D392" s="13"/>
      <c r="E392" s="14" t="s">
        <v>51</v>
      </c>
      <c r="F392" s="14" t="s">
        <v>52</v>
      </c>
      <c r="G392" s="11" t="str">
        <f aca="false">IF(Entries!$B392&lt;&gt;0,COUNTIF('Finish order'!F:F, Entries!$B392),"")</f>
        <v/>
      </c>
      <c r="H392" s="13"/>
      <c r="I392" s="9"/>
    </row>
    <row r="393" customFormat="false" ht="15.75" hidden="false" customHeight="true" outlineLevel="0" collapsed="false">
      <c r="A393" s="5" t="n">
        <v>392</v>
      </c>
      <c r="B393" s="10"/>
      <c r="C393" s="13"/>
      <c r="D393" s="13"/>
      <c r="E393" s="14" t="s">
        <v>51</v>
      </c>
      <c r="F393" s="14" t="s">
        <v>52</v>
      </c>
      <c r="G393" s="11" t="str">
        <f aca="false">IF(Entries!$B393&lt;&gt;0,COUNTIF('Finish order'!F:F, Entries!$B393),"")</f>
        <v/>
      </c>
      <c r="H393" s="13"/>
      <c r="I393" s="9"/>
    </row>
    <row r="394" customFormat="false" ht="15.75" hidden="false" customHeight="true" outlineLevel="0" collapsed="false">
      <c r="A394" s="5" t="n">
        <v>393</v>
      </c>
      <c r="B394" s="10"/>
      <c r="C394" s="13"/>
      <c r="D394" s="13"/>
      <c r="E394" s="14" t="s">
        <v>51</v>
      </c>
      <c r="F394" s="14" t="s">
        <v>53</v>
      </c>
      <c r="G394" s="11" t="str">
        <f aca="false">IF(Entries!$B394&lt;&gt;0,COUNTIF('Finish order'!F:F, Entries!$B394),"")</f>
        <v/>
      </c>
      <c r="H394" s="13"/>
      <c r="I394" s="9"/>
    </row>
    <row r="395" customFormat="false" ht="15.75" hidden="false" customHeight="true" outlineLevel="0" collapsed="false">
      <c r="A395" s="5" t="n">
        <v>394</v>
      </c>
      <c r="B395" s="10"/>
      <c r="C395" s="13"/>
      <c r="D395" s="13"/>
      <c r="E395" s="14" t="s">
        <v>51</v>
      </c>
      <c r="F395" s="14" t="s">
        <v>53</v>
      </c>
      <c r="G395" s="11" t="str">
        <f aca="false">IF(Entries!$B395&lt;&gt;0,COUNTIF('Finish order'!F:F, Entries!$B395),"")</f>
        <v/>
      </c>
      <c r="H395" s="13"/>
      <c r="I395" s="9"/>
    </row>
    <row r="396" customFormat="false" ht="15.75" hidden="false" customHeight="true" outlineLevel="0" collapsed="false">
      <c r="A396" s="5" t="n">
        <v>395</v>
      </c>
      <c r="B396" s="10"/>
      <c r="C396" s="13"/>
      <c r="D396" s="13"/>
      <c r="E396" s="14" t="s">
        <v>51</v>
      </c>
      <c r="F396" s="14" t="s">
        <v>53</v>
      </c>
      <c r="G396" s="11" t="str">
        <f aca="false">IF(Entries!$B396&lt;&gt;0,COUNTIF('Finish order'!F:F, Entries!$B396),"")</f>
        <v/>
      </c>
      <c r="H396" s="13"/>
      <c r="I396" s="9"/>
    </row>
    <row r="397" customFormat="false" ht="15.75" hidden="false" customHeight="true" outlineLevel="0" collapsed="false">
      <c r="A397" s="5" t="n">
        <v>396</v>
      </c>
      <c r="B397" s="10"/>
      <c r="C397" s="13"/>
      <c r="D397" s="13"/>
      <c r="E397" s="14" t="s">
        <v>51</v>
      </c>
      <c r="F397" s="14" t="s">
        <v>53</v>
      </c>
      <c r="G397" s="11" t="str">
        <f aca="false">IF(Entries!$B397&lt;&gt;0,COUNTIF('Finish order'!F:F, Entries!$B397),"")</f>
        <v/>
      </c>
      <c r="H397" s="13"/>
      <c r="I397" s="9"/>
    </row>
    <row r="398" customFormat="false" ht="15.75" hidden="false" customHeight="true" outlineLevel="0" collapsed="false">
      <c r="A398" s="5" t="n">
        <v>397</v>
      </c>
      <c r="B398" s="10"/>
      <c r="C398" s="13"/>
      <c r="D398" s="13"/>
      <c r="E398" s="14" t="s">
        <v>51</v>
      </c>
      <c r="F398" s="14" t="s">
        <v>53</v>
      </c>
      <c r="G398" s="11" t="str">
        <f aca="false">IF(Entries!$B398&lt;&gt;0,COUNTIF('Finish order'!F:F, Entries!$B398),"")</f>
        <v/>
      </c>
      <c r="H398" s="13"/>
      <c r="I398" s="9"/>
    </row>
    <row r="399" customFormat="false" ht="15.75" hidden="false" customHeight="true" outlineLevel="0" collapsed="false">
      <c r="A399" s="5" t="n">
        <v>398</v>
      </c>
      <c r="B399" s="10"/>
      <c r="C399" s="13"/>
      <c r="D399" s="13"/>
      <c r="E399" s="14" t="s">
        <v>51</v>
      </c>
      <c r="F399" s="14" t="s">
        <v>52</v>
      </c>
      <c r="G399" s="11" t="str">
        <f aca="false">IF(Entries!$B399&lt;&gt;0,COUNTIF('Finish order'!F:F, Entries!$B399),"")</f>
        <v/>
      </c>
      <c r="H399" s="13"/>
      <c r="I399" s="9"/>
    </row>
    <row r="400" customFormat="false" ht="15.75" hidden="false" customHeight="true" outlineLevel="0" collapsed="false">
      <c r="A400" s="5" t="n">
        <v>399</v>
      </c>
      <c r="B400" s="10"/>
      <c r="C400" s="13"/>
      <c r="D400" s="13"/>
      <c r="E400" s="14" t="s">
        <v>51</v>
      </c>
      <c r="F400" s="14" t="s">
        <v>52</v>
      </c>
      <c r="G400" s="11" t="str">
        <f aca="false">IF(Entries!$B400&lt;&gt;0,COUNTIF('Finish order'!F:F, Entries!$B400),"")</f>
        <v/>
      </c>
      <c r="H400" s="13"/>
      <c r="I400" s="9"/>
    </row>
    <row r="401" customFormat="false" ht="15.75" hidden="false" customHeight="true" outlineLevel="0" collapsed="false">
      <c r="A401" s="5" t="n">
        <v>400</v>
      </c>
      <c r="B401" s="10"/>
      <c r="C401" s="13"/>
      <c r="D401" s="13"/>
      <c r="E401" s="14" t="s">
        <v>51</v>
      </c>
      <c r="F401" s="14" t="s">
        <v>52</v>
      </c>
      <c r="G401" s="11" t="str">
        <f aca="false">IF(Entries!$B401&lt;&gt;0,COUNTIF('Finish order'!F:F, Entries!$B401),"")</f>
        <v/>
      </c>
      <c r="H401" s="13"/>
      <c r="I401" s="9"/>
    </row>
    <row r="402" customFormat="false" ht="15.75" hidden="false" customHeight="true" outlineLevel="0" collapsed="false">
      <c r="A402" s="5" t="n">
        <v>401</v>
      </c>
      <c r="B402" s="10"/>
      <c r="C402" s="13"/>
      <c r="D402" s="13"/>
      <c r="E402" s="14" t="s">
        <v>51</v>
      </c>
      <c r="F402" s="14" t="s">
        <v>52</v>
      </c>
      <c r="G402" s="11" t="str">
        <f aca="false">IF(Entries!$B402&lt;&gt;0,COUNTIF('Finish order'!F:F, Entries!$B402),"")</f>
        <v/>
      </c>
      <c r="H402" s="13"/>
      <c r="I402" s="9"/>
    </row>
    <row r="403" customFormat="false" ht="15.75" hidden="false" customHeight="true" outlineLevel="0" collapsed="false">
      <c r="A403" s="5" t="n">
        <v>402</v>
      </c>
      <c r="B403" s="10"/>
      <c r="C403" s="13"/>
      <c r="D403" s="13"/>
      <c r="E403" s="14" t="s">
        <v>51</v>
      </c>
      <c r="F403" s="14" t="s">
        <v>52</v>
      </c>
      <c r="G403" s="11" t="str">
        <f aca="false">IF(Entries!$B403&lt;&gt;0,COUNTIF('Finish order'!F:F, Entries!$B403),"")</f>
        <v/>
      </c>
      <c r="H403" s="13"/>
      <c r="I403" s="9"/>
    </row>
    <row r="404" customFormat="false" ht="15.75" hidden="false" customHeight="true" outlineLevel="0" collapsed="false">
      <c r="A404" s="5" t="n">
        <v>403</v>
      </c>
      <c r="B404" s="10"/>
      <c r="C404" s="13"/>
      <c r="D404" s="13"/>
      <c r="E404" s="14" t="s">
        <v>51</v>
      </c>
      <c r="F404" s="14" t="s">
        <v>52</v>
      </c>
      <c r="G404" s="11" t="str">
        <f aca="false">IF(Entries!$B404&lt;&gt;0,COUNTIF('Finish order'!F:F, Entries!$B404),"")</f>
        <v/>
      </c>
      <c r="H404" s="13"/>
      <c r="I404" s="9"/>
    </row>
    <row r="405" customFormat="false" ht="15.75" hidden="false" customHeight="true" outlineLevel="0" collapsed="false">
      <c r="A405" s="5" t="n">
        <v>404</v>
      </c>
      <c r="B405" s="10"/>
      <c r="C405" s="13"/>
      <c r="D405" s="13"/>
      <c r="E405" s="14" t="s">
        <v>51</v>
      </c>
      <c r="F405" s="14" t="s">
        <v>52</v>
      </c>
      <c r="G405" s="11" t="str">
        <f aca="false">IF(Entries!$B405&lt;&gt;0,COUNTIF('Finish order'!F:F, Entries!$B405),"")</f>
        <v/>
      </c>
      <c r="H405" s="13"/>
      <c r="I405" s="9"/>
    </row>
    <row r="406" customFormat="false" ht="15.75" hidden="false" customHeight="true" outlineLevel="0" collapsed="false">
      <c r="A406" s="5" t="n">
        <v>405</v>
      </c>
      <c r="B406" s="10"/>
      <c r="C406" s="13"/>
      <c r="D406" s="13"/>
      <c r="E406" s="14" t="s">
        <v>51</v>
      </c>
      <c r="F406" s="14" t="s">
        <v>52</v>
      </c>
      <c r="G406" s="11" t="str">
        <f aca="false">IF(Entries!$B406&lt;&gt;0,COUNTIF('Finish order'!F:F, Entries!$B406),"")</f>
        <v/>
      </c>
      <c r="H406" s="13"/>
      <c r="I406" s="9"/>
    </row>
    <row r="407" customFormat="false" ht="15.75" hidden="false" customHeight="true" outlineLevel="0" collapsed="false">
      <c r="A407" s="5" t="n">
        <v>406</v>
      </c>
      <c r="B407" s="10"/>
      <c r="C407" s="13"/>
      <c r="D407" s="13"/>
      <c r="E407" s="14" t="s">
        <v>51</v>
      </c>
      <c r="F407" s="14" t="s">
        <v>52</v>
      </c>
      <c r="G407" s="11" t="str">
        <f aca="false">IF(Entries!$B407&lt;&gt;0,COUNTIF('Finish order'!F:F, Entries!$B407),"")</f>
        <v/>
      </c>
      <c r="H407" s="13"/>
      <c r="I407" s="9"/>
    </row>
    <row r="408" customFormat="false" ht="15.75" hidden="false" customHeight="true" outlineLevel="0" collapsed="false">
      <c r="A408" s="5" t="n">
        <v>407</v>
      </c>
      <c r="B408" s="10"/>
      <c r="C408" s="13"/>
      <c r="D408" s="13"/>
      <c r="E408" s="14" t="s">
        <v>51</v>
      </c>
      <c r="F408" s="14" t="s">
        <v>52</v>
      </c>
      <c r="G408" s="11" t="str">
        <f aca="false">IF(Entries!$B408&lt;&gt;0,COUNTIF('Finish order'!F:F, Entries!$B408),"")</f>
        <v/>
      </c>
      <c r="H408" s="13"/>
      <c r="I408" s="9"/>
    </row>
    <row r="409" customFormat="false" ht="15.75" hidden="false" customHeight="true" outlineLevel="0" collapsed="false">
      <c r="A409" s="5" t="n">
        <v>408</v>
      </c>
      <c r="B409" s="10"/>
      <c r="C409" s="13"/>
      <c r="D409" s="13"/>
      <c r="E409" s="14" t="s">
        <v>51</v>
      </c>
      <c r="F409" s="14" t="s">
        <v>52</v>
      </c>
      <c r="G409" s="11" t="str">
        <f aca="false">IF(Entries!$B409&lt;&gt;0,COUNTIF('Finish order'!F:F, Entries!$B409),"")</f>
        <v/>
      </c>
      <c r="H409" s="13"/>
      <c r="I409" s="9"/>
    </row>
    <row r="410" customFormat="false" ht="15.75" hidden="false" customHeight="true" outlineLevel="0" collapsed="false">
      <c r="A410" s="5" t="n">
        <v>409</v>
      </c>
      <c r="B410" s="10"/>
      <c r="C410" s="13"/>
      <c r="D410" s="13"/>
      <c r="E410" s="14" t="s">
        <v>51</v>
      </c>
      <c r="F410" s="14" t="s">
        <v>52</v>
      </c>
      <c r="G410" s="11" t="str">
        <f aca="false">IF(Entries!$B410&lt;&gt;0,COUNTIF('Finish order'!F:F, Entries!$B410),"")</f>
        <v/>
      </c>
      <c r="H410" s="13"/>
      <c r="I410" s="9"/>
    </row>
    <row r="411" customFormat="false" ht="15.75" hidden="false" customHeight="true" outlineLevel="0" collapsed="false">
      <c r="A411" s="5" t="n">
        <v>410</v>
      </c>
      <c r="B411" s="10"/>
      <c r="C411" s="13"/>
      <c r="D411" s="13"/>
      <c r="E411" s="14" t="s">
        <v>51</v>
      </c>
      <c r="F411" s="14" t="s">
        <v>52</v>
      </c>
      <c r="G411" s="11" t="str">
        <f aca="false">IF(Entries!$B411&lt;&gt;0,COUNTIF('Finish order'!F:F, Entries!$B411),"")</f>
        <v/>
      </c>
      <c r="H411" s="13"/>
      <c r="I411" s="9"/>
    </row>
    <row r="412" customFormat="false" ht="15.75" hidden="false" customHeight="true" outlineLevel="0" collapsed="false">
      <c r="A412" s="5" t="n">
        <v>411</v>
      </c>
      <c r="B412" s="10"/>
      <c r="C412" s="13"/>
      <c r="D412" s="13"/>
      <c r="E412" s="14" t="s">
        <v>51</v>
      </c>
      <c r="F412" s="14" t="s">
        <v>52</v>
      </c>
      <c r="G412" s="11" t="str">
        <f aca="false">IF(Entries!$B412&lt;&gt;0,COUNTIF('Finish order'!F:F, Entries!$B412),"")</f>
        <v/>
      </c>
      <c r="H412" s="13"/>
      <c r="I412" s="9"/>
    </row>
    <row r="413" customFormat="false" ht="15.75" hidden="false" customHeight="true" outlineLevel="0" collapsed="false">
      <c r="A413" s="5" t="n">
        <v>412</v>
      </c>
      <c r="B413" s="10"/>
      <c r="C413" s="13"/>
      <c r="D413" s="13"/>
      <c r="E413" s="14" t="s">
        <v>51</v>
      </c>
      <c r="F413" s="14" t="s">
        <v>52</v>
      </c>
      <c r="G413" s="11" t="str">
        <f aca="false">IF(Entries!$B413&lt;&gt;0,COUNTIF('Finish order'!F:F, Entries!$B413),"")</f>
        <v/>
      </c>
      <c r="H413" s="13"/>
      <c r="I413" s="9"/>
    </row>
    <row r="414" customFormat="false" ht="15.75" hidden="false" customHeight="true" outlineLevel="0" collapsed="false">
      <c r="A414" s="5" t="n">
        <v>413</v>
      </c>
      <c r="B414" s="10"/>
      <c r="C414" s="13"/>
      <c r="D414" s="13"/>
      <c r="E414" s="14" t="s">
        <v>51</v>
      </c>
      <c r="F414" s="14" t="s">
        <v>52</v>
      </c>
      <c r="G414" s="11" t="str">
        <f aca="false">IF(Entries!$B414&lt;&gt;0,COUNTIF('Finish order'!F:F, Entries!$B414),"")</f>
        <v/>
      </c>
      <c r="H414" s="13"/>
      <c r="I414" s="9"/>
    </row>
    <row r="415" customFormat="false" ht="15.75" hidden="false" customHeight="true" outlineLevel="0" collapsed="false">
      <c r="A415" s="5" t="n">
        <v>414</v>
      </c>
      <c r="B415" s="10"/>
      <c r="C415" s="13"/>
      <c r="D415" s="13"/>
      <c r="E415" s="14" t="s">
        <v>51</v>
      </c>
      <c r="F415" s="14" t="s">
        <v>52</v>
      </c>
      <c r="G415" s="11" t="str">
        <f aca="false">IF(Entries!$B415&lt;&gt;0,COUNTIF('Finish order'!F:F, Entries!$B415),"")</f>
        <v/>
      </c>
      <c r="H415" s="13"/>
      <c r="I415" s="9"/>
    </row>
    <row r="416" customFormat="false" ht="15.75" hidden="false" customHeight="true" outlineLevel="0" collapsed="false">
      <c r="A416" s="5" t="n">
        <v>415</v>
      </c>
      <c r="B416" s="10"/>
      <c r="C416" s="13"/>
      <c r="D416" s="13"/>
      <c r="E416" s="14" t="s">
        <v>51</v>
      </c>
      <c r="F416" s="14" t="s">
        <v>52</v>
      </c>
      <c r="G416" s="11" t="str">
        <f aca="false">IF(Entries!$B416&lt;&gt;0,COUNTIF('Finish order'!F:F, Entries!$B416),"")</f>
        <v/>
      </c>
      <c r="H416" s="13"/>
      <c r="I416" s="9"/>
    </row>
    <row r="417" customFormat="false" ht="15.75" hidden="false" customHeight="true" outlineLevel="0" collapsed="false">
      <c r="A417" s="5" t="n">
        <v>416</v>
      </c>
      <c r="B417" s="10"/>
      <c r="C417" s="13"/>
      <c r="D417" s="13"/>
      <c r="E417" s="14" t="s">
        <v>51</v>
      </c>
      <c r="F417" s="14" t="s">
        <v>52</v>
      </c>
      <c r="G417" s="11" t="str">
        <f aca="false">IF(Entries!$B417&lt;&gt;0,COUNTIF('Finish order'!F:F, Entries!$B417),"")</f>
        <v/>
      </c>
      <c r="H417" s="13"/>
      <c r="I417" s="9"/>
    </row>
    <row r="418" customFormat="false" ht="15.75" hidden="false" customHeight="true" outlineLevel="0" collapsed="false">
      <c r="A418" s="5" t="n">
        <v>417</v>
      </c>
      <c r="B418" s="10"/>
      <c r="C418" s="13"/>
      <c r="D418" s="13"/>
      <c r="E418" s="14" t="s">
        <v>51</v>
      </c>
      <c r="F418" s="14" t="s">
        <v>52</v>
      </c>
      <c r="G418" s="11" t="str">
        <f aca="false">IF(Entries!$B418&lt;&gt;0,COUNTIF('Finish order'!F:F, Entries!$B418),"")</f>
        <v/>
      </c>
      <c r="H418" s="13"/>
      <c r="I418" s="9"/>
    </row>
    <row r="419" customFormat="false" ht="15.75" hidden="false" customHeight="true" outlineLevel="0" collapsed="false">
      <c r="A419" s="5" t="n">
        <v>418</v>
      </c>
      <c r="B419" s="10"/>
      <c r="C419" s="13"/>
      <c r="D419" s="13"/>
      <c r="E419" s="14" t="s">
        <v>51</v>
      </c>
      <c r="F419" s="14" t="s">
        <v>52</v>
      </c>
      <c r="G419" s="11" t="str">
        <f aca="false">IF(Entries!$B419&lt;&gt;0,COUNTIF('Finish order'!F:F, Entries!$B419),"")</f>
        <v/>
      </c>
      <c r="H419" s="13"/>
      <c r="I419" s="9"/>
    </row>
    <row r="420" customFormat="false" ht="15.75" hidden="false" customHeight="true" outlineLevel="0" collapsed="false">
      <c r="A420" s="5" t="n">
        <v>419</v>
      </c>
      <c r="B420" s="10"/>
      <c r="C420" s="13"/>
      <c r="D420" s="13"/>
      <c r="E420" s="14" t="s">
        <v>51</v>
      </c>
      <c r="F420" s="14" t="s">
        <v>52</v>
      </c>
      <c r="G420" s="11" t="str">
        <f aca="false">IF(Entries!$B420&lt;&gt;0,COUNTIF('Finish order'!F:F, Entries!$B420),"")</f>
        <v/>
      </c>
      <c r="H420" s="13"/>
      <c r="I420" s="9"/>
    </row>
    <row r="421" customFormat="false" ht="15.75" hidden="false" customHeight="true" outlineLevel="0" collapsed="false">
      <c r="A421" s="5" t="n">
        <v>420</v>
      </c>
      <c r="B421" s="10"/>
      <c r="C421" s="13"/>
      <c r="D421" s="13"/>
      <c r="E421" s="14" t="s">
        <v>51</v>
      </c>
      <c r="F421" s="14" t="s">
        <v>52</v>
      </c>
      <c r="G421" s="11" t="str">
        <f aca="false">IF(Entries!$B421&lt;&gt;0,COUNTIF('Finish order'!F:F, Entries!$B421),"")</f>
        <v/>
      </c>
      <c r="H421" s="13"/>
      <c r="I421" s="9"/>
    </row>
    <row r="422" customFormat="false" ht="15.75" hidden="false" customHeight="true" outlineLevel="0" collapsed="false">
      <c r="A422" s="5" t="n">
        <v>421</v>
      </c>
      <c r="B422" s="10"/>
      <c r="C422" s="13"/>
      <c r="D422" s="13"/>
      <c r="E422" s="14" t="s">
        <v>51</v>
      </c>
      <c r="F422" s="14" t="s">
        <v>52</v>
      </c>
      <c r="G422" s="11" t="str">
        <f aca="false">IF(Entries!$B422&lt;&gt;0,COUNTIF('Finish order'!F:F, Entries!$B422),"")</f>
        <v/>
      </c>
      <c r="H422" s="13"/>
      <c r="I422" s="9"/>
    </row>
    <row r="423" customFormat="false" ht="15.75" hidden="false" customHeight="true" outlineLevel="0" collapsed="false">
      <c r="A423" s="5" t="n">
        <v>422</v>
      </c>
      <c r="B423" s="10"/>
      <c r="C423" s="13"/>
      <c r="D423" s="13"/>
      <c r="E423" s="14" t="s">
        <v>51</v>
      </c>
      <c r="F423" s="14" t="s">
        <v>52</v>
      </c>
      <c r="G423" s="11" t="str">
        <f aca="false">IF(Entries!$B423&lt;&gt;0,COUNTIF('Finish order'!F:F, Entries!$B423),"")</f>
        <v/>
      </c>
      <c r="H423" s="13"/>
      <c r="I423" s="9"/>
    </row>
    <row r="424" customFormat="false" ht="15.75" hidden="false" customHeight="true" outlineLevel="0" collapsed="false">
      <c r="A424" s="5" t="n">
        <v>423</v>
      </c>
      <c r="B424" s="10"/>
      <c r="C424" s="13"/>
      <c r="D424" s="13"/>
      <c r="E424" s="14" t="s">
        <v>51</v>
      </c>
      <c r="F424" s="14" t="s">
        <v>52</v>
      </c>
      <c r="G424" s="11" t="str">
        <f aca="false">IF(Entries!$B424&lt;&gt;0,COUNTIF('Finish order'!F:F, Entries!$B424),"")</f>
        <v/>
      </c>
      <c r="H424" s="13"/>
      <c r="I424" s="9"/>
    </row>
    <row r="425" customFormat="false" ht="15.75" hidden="false" customHeight="true" outlineLevel="0" collapsed="false">
      <c r="A425" s="5" t="n">
        <v>424</v>
      </c>
      <c r="B425" s="10"/>
      <c r="C425" s="13"/>
      <c r="D425" s="13"/>
      <c r="E425" s="14" t="s">
        <v>51</v>
      </c>
      <c r="F425" s="14" t="s">
        <v>52</v>
      </c>
      <c r="G425" s="11" t="str">
        <f aca="false">IF(Entries!$B425&lt;&gt;0,COUNTIF('Finish order'!F:F, Entries!$B425),"")</f>
        <v/>
      </c>
      <c r="H425" s="13"/>
      <c r="I425" s="9"/>
    </row>
    <row r="426" customFormat="false" ht="15.75" hidden="false" customHeight="true" outlineLevel="0" collapsed="false">
      <c r="A426" s="5" t="n">
        <v>425</v>
      </c>
      <c r="B426" s="10"/>
      <c r="C426" s="13"/>
      <c r="D426" s="13"/>
      <c r="E426" s="14" t="s">
        <v>51</v>
      </c>
      <c r="F426" s="14" t="s">
        <v>52</v>
      </c>
      <c r="G426" s="11" t="str">
        <f aca="false">IF(Entries!$B426&lt;&gt;0,COUNTIF('Finish order'!F:F, Entries!$B426),"")</f>
        <v/>
      </c>
      <c r="H426" s="13"/>
      <c r="I426" s="9"/>
    </row>
    <row r="427" customFormat="false" ht="15.75" hidden="false" customHeight="true" outlineLevel="0" collapsed="false">
      <c r="A427" s="5" t="n">
        <v>426</v>
      </c>
      <c r="B427" s="10"/>
      <c r="C427" s="13"/>
      <c r="D427" s="13"/>
      <c r="E427" s="14" t="s">
        <v>51</v>
      </c>
      <c r="F427" s="14" t="s">
        <v>52</v>
      </c>
      <c r="G427" s="11" t="str">
        <f aca="false">IF(Entries!$B427&lt;&gt;0,COUNTIF('Finish order'!F:F, Entries!$B427),"")</f>
        <v/>
      </c>
      <c r="H427" s="13"/>
      <c r="I427" s="9"/>
    </row>
    <row r="428" customFormat="false" ht="15.75" hidden="false" customHeight="true" outlineLevel="0" collapsed="false">
      <c r="A428" s="5" t="n">
        <v>427</v>
      </c>
      <c r="B428" s="10"/>
      <c r="C428" s="13"/>
      <c r="D428" s="13"/>
      <c r="E428" s="14" t="s">
        <v>51</v>
      </c>
      <c r="F428" s="14" t="s">
        <v>52</v>
      </c>
      <c r="G428" s="11" t="str">
        <f aca="false">IF(Entries!$B428&lt;&gt;0,COUNTIF('Finish order'!F:F, Entries!$B428),"")</f>
        <v/>
      </c>
      <c r="H428" s="13"/>
      <c r="I428" s="9"/>
    </row>
    <row r="429" customFormat="false" ht="15.75" hidden="false" customHeight="true" outlineLevel="0" collapsed="false">
      <c r="A429" s="5" t="n">
        <v>428</v>
      </c>
      <c r="B429" s="10"/>
      <c r="C429" s="13"/>
      <c r="D429" s="13"/>
      <c r="E429" s="14" t="s">
        <v>51</v>
      </c>
      <c r="F429" s="14" t="s">
        <v>52</v>
      </c>
      <c r="G429" s="11" t="str">
        <f aca="false">IF(Entries!$B429&lt;&gt;0,COUNTIF('Finish order'!F:F, Entries!$B429),"")</f>
        <v/>
      </c>
      <c r="H429" s="13"/>
      <c r="I429" s="9"/>
    </row>
    <row r="430" customFormat="false" ht="15.75" hidden="false" customHeight="true" outlineLevel="0" collapsed="false">
      <c r="A430" s="5" t="n">
        <v>429</v>
      </c>
      <c r="B430" s="10"/>
      <c r="C430" s="13"/>
      <c r="D430" s="13"/>
      <c r="E430" s="14" t="s">
        <v>51</v>
      </c>
      <c r="F430" s="14" t="s">
        <v>52</v>
      </c>
      <c r="G430" s="11" t="str">
        <f aca="false">IF(Entries!$B430&lt;&gt;0,COUNTIF('Finish order'!F:F, Entries!$B430),"")</f>
        <v/>
      </c>
      <c r="H430" s="13"/>
      <c r="I430" s="9"/>
    </row>
    <row r="431" customFormat="false" ht="15.75" hidden="false" customHeight="true" outlineLevel="0" collapsed="false">
      <c r="A431" s="5" t="n">
        <v>430</v>
      </c>
      <c r="B431" s="10"/>
      <c r="C431" s="13"/>
      <c r="D431" s="13"/>
      <c r="E431" s="14" t="s">
        <v>51</v>
      </c>
      <c r="F431" s="14" t="s">
        <v>52</v>
      </c>
      <c r="G431" s="11" t="str">
        <f aca="false">IF(Entries!$B431&lt;&gt;0,COUNTIF('Finish order'!F:F, Entries!$B431),"")</f>
        <v/>
      </c>
      <c r="H431" s="13"/>
      <c r="I431" s="9"/>
    </row>
    <row r="432" customFormat="false" ht="15.75" hidden="false" customHeight="true" outlineLevel="0" collapsed="false">
      <c r="A432" s="5" t="n">
        <v>431</v>
      </c>
      <c r="B432" s="10"/>
      <c r="C432" s="13"/>
      <c r="D432" s="13"/>
      <c r="E432" s="14" t="s">
        <v>51</v>
      </c>
      <c r="F432" s="14" t="s">
        <v>52</v>
      </c>
      <c r="G432" s="11" t="str">
        <f aca="false">IF(Entries!$B432&lt;&gt;0,COUNTIF('Finish order'!F:F, Entries!$B432),"")</f>
        <v/>
      </c>
      <c r="H432" s="13"/>
      <c r="I432" s="9"/>
    </row>
    <row r="433" customFormat="false" ht="15.75" hidden="false" customHeight="true" outlineLevel="0" collapsed="false">
      <c r="A433" s="5" t="n">
        <v>432</v>
      </c>
      <c r="B433" s="10"/>
      <c r="C433" s="13"/>
      <c r="D433" s="13"/>
      <c r="E433" s="14" t="s">
        <v>51</v>
      </c>
      <c r="F433" s="14" t="s">
        <v>52</v>
      </c>
      <c r="G433" s="11" t="str">
        <f aca="false">IF(Entries!$B433&lt;&gt;0,COUNTIF('Finish order'!F:F, Entries!$B433),"")</f>
        <v/>
      </c>
      <c r="H433" s="13"/>
      <c r="I433" s="9"/>
    </row>
    <row r="434" customFormat="false" ht="15.75" hidden="false" customHeight="true" outlineLevel="0" collapsed="false">
      <c r="A434" s="5" t="n">
        <v>433</v>
      </c>
      <c r="B434" s="10"/>
      <c r="C434" s="13"/>
      <c r="D434" s="13"/>
      <c r="E434" s="14" t="s">
        <v>51</v>
      </c>
      <c r="F434" s="14" t="s">
        <v>52</v>
      </c>
      <c r="G434" s="11" t="str">
        <f aca="false">IF(Entries!$B434&lt;&gt;0,COUNTIF('Finish order'!F:F, Entries!$B434),"")</f>
        <v/>
      </c>
      <c r="H434" s="13"/>
      <c r="I434" s="9"/>
    </row>
    <row r="435" customFormat="false" ht="15.75" hidden="false" customHeight="true" outlineLevel="0" collapsed="false">
      <c r="A435" s="5" t="n">
        <v>434</v>
      </c>
      <c r="B435" s="10"/>
      <c r="C435" s="13"/>
      <c r="D435" s="13"/>
      <c r="E435" s="14" t="s">
        <v>51</v>
      </c>
      <c r="F435" s="14" t="s">
        <v>52</v>
      </c>
      <c r="G435" s="11" t="str">
        <f aca="false">IF(Entries!$B435&lt;&gt;0,COUNTIF('Finish order'!F:F, Entries!$B435),"")</f>
        <v/>
      </c>
      <c r="H435" s="13"/>
      <c r="I435" s="9"/>
    </row>
    <row r="436" customFormat="false" ht="15.75" hidden="false" customHeight="true" outlineLevel="0" collapsed="false">
      <c r="A436" s="5" t="n">
        <v>435</v>
      </c>
      <c r="B436" s="10"/>
      <c r="C436" s="13"/>
      <c r="D436" s="13"/>
      <c r="E436" s="14" t="s">
        <v>51</v>
      </c>
      <c r="F436" s="14" t="s">
        <v>52</v>
      </c>
      <c r="G436" s="11" t="str">
        <f aca="false">IF(Entries!$B436&lt;&gt;0,COUNTIF('Finish order'!F:F, Entries!$B436),"")</f>
        <v/>
      </c>
      <c r="H436" s="13"/>
      <c r="I436" s="9"/>
    </row>
    <row r="437" customFormat="false" ht="15.75" hidden="false" customHeight="true" outlineLevel="0" collapsed="false">
      <c r="A437" s="5" t="n">
        <v>436</v>
      </c>
      <c r="B437" s="10"/>
      <c r="C437" s="13"/>
      <c r="D437" s="13"/>
      <c r="E437" s="14" t="s">
        <v>51</v>
      </c>
      <c r="F437" s="14" t="s">
        <v>52</v>
      </c>
      <c r="G437" s="11" t="str">
        <f aca="false">IF(Entries!$B437&lt;&gt;0,COUNTIF('Finish order'!F:F, Entries!$B437),"")</f>
        <v/>
      </c>
      <c r="H437" s="13"/>
      <c r="I437" s="9"/>
    </row>
    <row r="438" customFormat="false" ht="15.75" hidden="false" customHeight="true" outlineLevel="0" collapsed="false">
      <c r="A438" s="5" t="n">
        <v>437</v>
      </c>
      <c r="B438" s="10"/>
      <c r="C438" s="13"/>
      <c r="D438" s="13"/>
      <c r="E438" s="14" t="s">
        <v>51</v>
      </c>
      <c r="F438" s="14" t="s">
        <v>52</v>
      </c>
      <c r="G438" s="11" t="str">
        <f aca="false">IF(Entries!$B438&lt;&gt;0,COUNTIF('Finish order'!F:F, Entries!$B438),"")</f>
        <v/>
      </c>
      <c r="H438" s="13"/>
      <c r="I438" s="9"/>
    </row>
    <row r="439" customFormat="false" ht="15.75" hidden="false" customHeight="true" outlineLevel="0" collapsed="false">
      <c r="A439" s="5" t="n">
        <v>438</v>
      </c>
      <c r="B439" s="10"/>
      <c r="C439" s="13"/>
      <c r="D439" s="13"/>
      <c r="E439" s="14" t="s">
        <v>51</v>
      </c>
      <c r="F439" s="14" t="s">
        <v>52</v>
      </c>
      <c r="G439" s="11" t="str">
        <f aca="false">IF(Entries!$B439&lt;&gt;0,COUNTIF('Finish order'!F:F, Entries!$B439),"")</f>
        <v/>
      </c>
      <c r="H439" s="13"/>
      <c r="I439" s="9"/>
    </row>
    <row r="440" customFormat="false" ht="15.75" hidden="false" customHeight="true" outlineLevel="0" collapsed="false">
      <c r="A440" s="5" t="n">
        <v>439</v>
      </c>
      <c r="B440" s="10"/>
      <c r="C440" s="13"/>
      <c r="D440" s="13"/>
      <c r="E440" s="14" t="s">
        <v>51</v>
      </c>
      <c r="F440" s="14" t="s">
        <v>52</v>
      </c>
      <c r="G440" s="11" t="str">
        <f aca="false">IF(Entries!$B440&lt;&gt;0,COUNTIF('Finish order'!F:F, Entries!$B440),"")</f>
        <v/>
      </c>
      <c r="H440" s="13"/>
      <c r="I440" s="9"/>
    </row>
    <row r="441" customFormat="false" ht="15.75" hidden="false" customHeight="true" outlineLevel="0" collapsed="false">
      <c r="A441" s="5" t="n">
        <v>440</v>
      </c>
      <c r="B441" s="10"/>
      <c r="C441" s="13"/>
      <c r="D441" s="13"/>
      <c r="E441" s="14" t="s">
        <v>51</v>
      </c>
      <c r="F441" s="14" t="s">
        <v>52</v>
      </c>
      <c r="G441" s="11" t="str">
        <f aca="false">IF(Entries!$B441&lt;&gt;0,COUNTIF('Finish order'!F:F, Entries!$B441),"")</f>
        <v/>
      </c>
      <c r="H441" s="13"/>
      <c r="I441" s="9"/>
    </row>
    <row r="442" customFormat="false" ht="15.75" hidden="false" customHeight="true" outlineLevel="0" collapsed="false">
      <c r="A442" s="5" t="n">
        <v>441</v>
      </c>
      <c r="B442" s="10"/>
      <c r="C442" s="13"/>
      <c r="D442" s="13"/>
      <c r="E442" s="14" t="s">
        <v>51</v>
      </c>
      <c r="F442" s="14" t="s">
        <v>52</v>
      </c>
      <c r="G442" s="11" t="str">
        <f aca="false">IF(Entries!$B442&lt;&gt;0,COUNTIF('Finish order'!F:F, Entries!$B442),"")</f>
        <v/>
      </c>
      <c r="H442" s="13"/>
      <c r="I442" s="9"/>
    </row>
    <row r="443" customFormat="false" ht="15.75" hidden="false" customHeight="true" outlineLevel="0" collapsed="false">
      <c r="A443" s="5" t="n">
        <v>442</v>
      </c>
      <c r="B443" s="10"/>
      <c r="C443" s="13"/>
      <c r="D443" s="13"/>
      <c r="E443" s="14" t="s">
        <v>51</v>
      </c>
      <c r="F443" s="14" t="s">
        <v>52</v>
      </c>
      <c r="G443" s="11" t="str">
        <f aca="false">IF(Entries!$B443&lt;&gt;0,COUNTIF('Finish order'!F:F, Entries!$B443),"")</f>
        <v/>
      </c>
      <c r="H443" s="13"/>
      <c r="I443" s="9"/>
    </row>
    <row r="444" customFormat="false" ht="15.75" hidden="false" customHeight="true" outlineLevel="0" collapsed="false">
      <c r="A444" s="5" t="n">
        <v>443</v>
      </c>
      <c r="B444" s="10"/>
      <c r="C444" s="13"/>
      <c r="D444" s="13"/>
      <c r="E444" s="14" t="s">
        <v>51</v>
      </c>
      <c r="F444" s="14" t="s">
        <v>52</v>
      </c>
      <c r="G444" s="11" t="str">
        <f aca="false">IF(Entries!$B444&lt;&gt;0,COUNTIF('Finish order'!F:F, Entries!$B444),"")</f>
        <v/>
      </c>
      <c r="H444" s="13"/>
      <c r="I444" s="9"/>
    </row>
    <row r="445" customFormat="false" ht="15.75" hidden="false" customHeight="true" outlineLevel="0" collapsed="false">
      <c r="A445" s="5" t="n">
        <v>444</v>
      </c>
      <c r="B445" s="10"/>
      <c r="C445" s="13"/>
      <c r="D445" s="13"/>
      <c r="E445" s="14" t="s">
        <v>51</v>
      </c>
      <c r="F445" s="14" t="s">
        <v>52</v>
      </c>
      <c r="G445" s="11" t="str">
        <f aca="false">IF(Entries!$B445&lt;&gt;0,COUNTIF('Finish order'!F:F, Entries!$B445),"")</f>
        <v/>
      </c>
      <c r="H445" s="13"/>
      <c r="I445" s="9"/>
    </row>
    <row r="446" customFormat="false" ht="15.75" hidden="false" customHeight="true" outlineLevel="0" collapsed="false">
      <c r="A446" s="5" t="n">
        <v>445</v>
      </c>
      <c r="B446" s="10"/>
      <c r="C446" s="13"/>
      <c r="D446" s="13"/>
      <c r="E446" s="14" t="s">
        <v>51</v>
      </c>
      <c r="F446" s="14" t="s">
        <v>52</v>
      </c>
      <c r="G446" s="11" t="str">
        <f aca="false">IF(Entries!$B446&lt;&gt;0,COUNTIF('Finish order'!F:F, Entries!$B446),"")</f>
        <v/>
      </c>
      <c r="H446" s="13"/>
      <c r="I446" s="9"/>
    </row>
    <row r="447" customFormat="false" ht="15.75" hidden="false" customHeight="true" outlineLevel="0" collapsed="false">
      <c r="A447" s="5" t="n">
        <v>446</v>
      </c>
      <c r="B447" s="10"/>
      <c r="C447" s="13"/>
      <c r="D447" s="13"/>
      <c r="E447" s="14" t="s">
        <v>51</v>
      </c>
      <c r="F447" s="14" t="s">
        <v>52</v>
      </c>
      <c r="G447" s="11" t="str">
        <f aca="false">IF(Entries!$B447&lt;&gt;0,COUNTIF('Finish order'!F:F, Entries!$B447),"")</f>
        <v/>
      </c>
      <c r="H447" s="13"/>
      <c r="I447" s="9"/>
    </row>
    <row r="448" customFormat="false" ht="15.75" hidden="false" customHeight="true" outlineLevel="0" collapsed="false">
      <c r="A448" s="5" t="n">
        <v>447</v>
      </c>
      <c r="B448" s="10"/>
      <c r="C448" s="13"/>
      <c r="D448" s="13"/>
      <c r="E448" s="14" t="s">
        <v>51</v>
      </c>
      <c r="F448" s="14" t="s">
        <v>52</v>
      </c>
      <c r="G448" s="11" t="str">
        <f aca="false">IF(Entries!$B448&lt;&gt;0,COUNTIF('Finish order'!F:F, Entries!$B448),"")</f>
        <v/>
      </c>
      <c r="H448" s="13"/>
      <c r="I448" s="9"/>
    </row>
    <row r="449" customFormat="false" ht="15.75" hidden="false" customHeight="true" outlineLevel="0" collapsed="false">
      <c r="A449" s="5" t="n">
        <v>448</v>
      </c>
      <c r="B449" s="10"/>
      <c r="C449" s="13"/>
      <c r="D449" s="13"/>
      <c r="E449" s="14" t="s">
        <v>51</v>
      </c>
      <c r="F449" s="14" t="s">
        <v>53</v>
      </c>
      <c r="G449" s="11" t="str">
        <f aca="false">IF(Entries!$B449&lt;&gt;0,COUNTIF('Finish order'!F:F, Entries!$B449),"")</f>
        <v/>
      </c>
      <c r="H449" s="13"/>
      <c r="I449" s="9"/>
    </row>
    <row r="450" customFormat="false" ht="15.75" hidden="false" customHeight="true" outlineLevel="0" collapsed="false">
      <c r="A450" s="5" t="n">
        <v>449</v>
      </c>
      <c r="B450" s="10"/>
      <c r="C450" s="13"/>
      <c r="D450" s="13"/>
      <c r="E450" s="14" t="s">
        <v>51</v>
      </c>
      <c r="F450" s="14" t="s">
        <v>52</v>
      </c>
      <c r="G450" s="11" t="str">
        <f aca="false">IF(Entries!$B450&lt;&gt;0,COUNTIF('Finish order'!F:F, Entries!$B450),"")</f>
        <v/>
      </c>
      <c r="H450" s="13"/>
      <c r="I450" s="9"/>
    </row>
    <row r="451" customFormat="false" ht="15.75" hidden="false" customHeight="true" outlineLevel="0" collapsed="false">
      <c r="A451" s="5" t="n">
        <v>450</v>
      </c>
      <c r="B451" s="10"/>
      <c r="C451" s="13"/>
      <c r="D451" s="13"/>
      <c r="E451" s="14" t="s">
        <v>51</v>
      </c>
      <c r="F451" s="14" t="s">
        <v>52</v>
      </c>
      <c r="G451" s="11" t="str">
        <f aca="false">IF(Entries!$B451&lt;&gt;0,COUNTIF('Finish order'!F:F, Entries!$B451),"")</f>
        <v/>
      </c>
      <c r="H451" s="13"/>
      <c r="I451" s="9"/>
    </row>
    <row r="452" customFormat="false" ht="15.75" hidden="false" customHeight="true" outlineLevel="0" collapsed="false">
      <c r="A452" s="5" t="n">
        <v>451</v>
      </c>
      <c r="B452" s="10"/>
      <c r="C452" s="13"/>
      <c r="D452" s="13"/>
      <c r="E452" s="14" t="s">
        <v>51</v>
      </c>
      <c r="F452" s="14" t="s">
        <v>52</v>
      </c>
      <c r="G452" s="11" t="str">
        <f aca="false">IF(Entries!$B452&lt;&gt;0,COUNTIF('Finish order'!F:F, Entries!$B452),"")</f>
        <v/>
      </c>
      <c r="H452" s="13"/>
      <c r="I452" s="9"/>
    </row>
    <row r="453" customFormat="false" ht="15.75" hidden="false" customHeight="true" outlineLevel="0" collapsed="false">
      <c r="A453" s="5" t="n">
        <v>452</v>
      </c>
      <c r="B453" s="10"/>
      <c r="C453" s="13"/>
      <c r="D453" s="13"/>
      <c r="E453" s="14" t="s">
        <v>51</v>
      </c>
      <c r="F453" s="14" t="s">
        <v>53</v>
      </c>
      <c r="G453" s="11" t="str">
        <f aca="false">IF(Entries!$B453&lt;&gt;0,COUNTIF('Finish order'!F:F, Entries!$B453),"")</f>
        <v/>
      </c>
      <c r="H453" s="13"/>
      <c r="I453" s="9"/>
    </row>
    <row r="454" customFormat="false" ht="15.75" hidden="false" customHeight="true" outlineLevel="0" collapsed="false">
      <c r="A454" s="5" t="n">
        <v>453</v>
      </c>
      <c r="B454" s="10"/>
      <c r="C454" s="13"/>
      <c r="D454" s="13"/>
      <c r="E454" s="14" t="s">
        <v>51</v>
      </c>
      <c r="F454" s="14" t="s">
        <v>53</v>
      </c>
      <c r="G454" s="11" t="str">
        <f aca="false">IF(Entries!$B454&lt;&gt;0,COUNTIF('Finish order'!F:F, Entries!$B454),"")</f>
        <v/>
      </c>
      <c r="H454" s="13"/>
      <c r="I454" s="9"/>
    </row>
    <row r="455" customFormat="false" ht="15.75" hidden="false" customHeight="true" outlineLevel="0" collapsed="false">
      <c r="A455" s="5" t="n">
        <v>454</v>
      </c>
      <c r="B455" s="10"/>
      <c r="C455" s="13"/>
      <c r="D455" s="13"/>
      <c r="E455" s="14" t="s">
        <v>51</v>
      </c>
      <c r="F455" s="14" t="s">
        <v>52</v>
      </c>
      <c r="G455" s="11" t="str">
        <f aca="false">IF(Entries!$B455&lt;&gt;0,COUNTIF('Finish order'!F:F, Entries!$B455),"")</f>
        <v/>
      </c>
      <c r="H455" s="13"/>
      <c r="I455" s="9"/>
    </row>
    <row r="456" customFormat="false" ht="15.75" hidden="false" customHeight="true" outlineLevel="0" collapsed="false">
      <c r="A456" s="5" t="n">
        <v>455</v>
      </c>
      <c r="B456" s="10"/>
      <c r="C456" s="13"/>
      <c r="D456" s="13"/>
      <c r="E456" s="14" t="s">
        <v>51</v>
      </c>
      <c r="F456" s="14" t="s">
        <v>52</v>
      </c>
      <c r="G456" s="11" t="str">
        <f aca="false">IF(Entries!$B456&lt;&gt;0,COUNTIF('Finish order'!F:F, Entries!$B456),"")</f>
        <v/>
      </c>
      <c r="H456" s="13"/>
      <c r="I456" s="9"/>
    </row>
    <row r="457" customFormat="false" ht="15.75" hidden="false" customHeight="true" outlineLevel="0" collapsed="false">
      <c r="A457" s="5" t="n">
        <v>456</v>
      </c>
      <c r="B457" s="10"/>
      <c r="C457" s="13"/>
      <c r="D457" s="13"/>
      <c r="E457" s="14" t="s">
        <v>51</v>
      </c>
      <c r="F457" s="14" t="s">
        <v>52</v>
      </c>
      <c r="G457" s="11" t="str">
        <f aca="false">IF(Entries!$B457&lt;&gt;0,COUNTIF('Finish order'!F:F, Entries!$B457),"")</f>
        <v/>
      </c>
      <c r="H457" s="13"/>
      <c r="I457" s="9"/>
    </row>
    <row r="458" customFormat="false" ht="15.75" hidden="false" customHeight="true" outlineLevel="0" collapsed="false">
      <c r="A458" s="5" t="n">
        <v>457</v>
      </c>
      <c r="B458" s="10"/>
      <c r="C458" s="13"/>
      <c r="D458" s="13"/>
      <c r="E458" s="14" t="s">
        <v>51</v>
      </c>
      <c r="F458" s="14" t="s">
        <v>52</v>
      </c>
      <c r="G458" s="11" t="str">
        <f aca="false">IF(Entries!$B458&lt;&gt;0,COUNTIF('Finish order'!F:F, Entries!$B458),"")</f>
        <v/>
      </c>
      <c r="H458" s="13"/>
      <c r="I458" s="9"/>
    </row>
    <row r="459" customFormat="false" ht="15.75" hidden="false" customHeight="true" outlineLevel="0" collapsed="false">
      <c r="A459" s="5" t="n">
        <v>458</v>
      </c>
      <c r="B459" s="10"/>
      <c r="C459" s="13"/>
      <c r="D459" s="13"/>
      <c r="E459" s="14" t="s">
        <v>51</v>
      </c>
      <c r="F459" s="14" t="s">
        <v>52</v>
      </c>
      <c r="G459" s="11" t="str">
        <f aca="false">IF(Entries!$B459&lt;&gt;0,COUNTIF('Finish order'!F:F, Entries!$B459),"")</f>
        <v/>
      </c>
      <c r="H459" s="13"/>
      <c r="I459" s="9"/>
    </row>
    <row r="460" customFormat="false" ht="15.75" hidden="false" customHeight="true" outlineLevel="0" collapsed="false">
      <c r="A460" s="5" t="n">
        <v>459</v>
      </c>
      <c r="B460" s="10"/>
      <c r="C460" s="13"/>
      <c r="D460" s="13"/>
      <c r="E460" s="14" t="s">
        <v>51</v>
      </c>
      <c r="F460" s="14" t="s">
        <v>52</v>
      </c>
      <c r="G460" s="11" t="str">
        <f aca="false">IF(Entries!$B460&lt;&gt;0,COUNTIF('Finish order'!F:F, Entries!$B460),"")</f>
        <v/>
      </c>
      <c r="H460" s="13"/>
      <c r="I460" s="9"/>
    </row>
    <row r="461" customFormat="false" ht="15.75" hidden="false" customHeight="true" outlineLevel="0" collapsed="false">
      <c r="A461" s="5" t="n">
        <v>460</v>
      </c>
      <c r="B461" s="10"/>
      <c r="C461" s="13"/>
      <c r="D461" s="13"/>
      <c r="E461" s="14" t="s">
        <v>51</v>
      </c>
      <c r="F461" s="14" t="s">
        <v>52</v>
      </c>
      <c r="G461" s="11" t="str">
        <f aca="false">IF(Entries!$B461&lt;&gt;0,COUNTIF('Finish order'!F:F, Entries!$B461),"")</f>
        <v/>
      </c>
      <c r="H461" s="13"/>
      <c r="I461" s="9"/>
    </row>
    <row r="462" customFormat="false" ht="15.75" hidden="false" customHeight="true" outlineLevel="0" collapsed="false">
      <c r="A462" s="5" t="n">
        <v>461</v>
      </c>
      <c r="B462" s="10"/>
      <c r="C462" s="13"/>
      <c r="D462" s="13"/>
      <c r="E462" s="14" t="s">
        <v>51</v>
      </c>
      <c r="F462" s="14" t="s">
        <v>52</v>
      </c>
      <c r="G462" s="11" t="str">
        <f aca="false">IF(Entries!$B462&lt;&gt;0,COUNTIF('Finish order'!F:F, Entries!$B462),"")</f>
        <v/>
      </c>
      <c r="H462" s="13"/>
      <c r="I462" s="9"/>
    </row>
    <row r="463" customFormat="false" ht="15.75" hidden="false" customHeight="true" outlineLevel="0" collapsed="false">
      <c r="A463" s="5" t="n">
        <v>462</v>
      </c>
      <c r="B463" s="10"/>
      <c r="C463" s="13"/>
      <c r="D463" s="13"/>
      <c r="E463" s="14" t="s">
        <v>51</v>
      </c>
      <c r="F463" s="14" t="s">
        <v>52</v>
      </c>
      <c r="G463" s="11" t="str">
        <f aca="false">IF(Entries!$B463&lt;&gt;0,COUNTIF('Finish order'!F:F, Entries!$B463),"")</f>
        <v/>
      </c>
      <c r="H463" s="13"/>
      <c r="I463" s="9"/>
    </row>
    <row r="464" customFormat="false" ht="15.75" hidden="false" customHeight="true" outlineLevel="0" collapsed="false">
      <c r="A464" s="5" t="n">
        <v>463</v>
      </c>
      <c r="B464" s="10"/>
      <c r="C464" s="13"/>
      <c r="D464" s="13"/>
      <c r="E464" s="14" t="s">
        <v>51</v>
      </c>
      <c r="F464" s="14" t="s">
        <v>52</v>
      </c>
      <c r="G464" s="11" t="str">
        <f aca="false">IF(Entries!$B464&lt;&gt;0,COUNTIF('Finish order'!F:F, Entries!$B464),"")</f>
        <v/>
      </c>
      <c r="H464" s="13"/>
      <c r="I464" s="9"/>
    </row>
    <row r="465" customFormat="false" ht="15.75" hidden="false" customHeight="true" outlineLevel="0" collapsed="false">
      <c r="A465" s="5" t="n">
        <v>464</v>
      </c>
      <c r="B465" s="10"/>
      <c r="C465" s="13"/>
      <c r="D465" s="13"/>
      <c r="E465" s="14" t="s">
        <v>51</v>
      </c>
      <c r="F465" s="14" t="s">
        <v>52</v>
      </c>
      <c r="G465" s="11" t="str">
        <f aca="false">IF(Entries!$B465&lt;&gt;0,COUNTIF('Finish order'!F:F, Entries!$B465),"")</f>
        <v/>
      </c>
      <c r="H465" s="13"/>
      <c r="I465" s="9"/>
    </row>
    <row r="466" customFormat="false" ht="15.75" hidden="false" customHeight="true" outlineLevel="0" collapsed="false">
      <c r="A466" s="5" t="n">
        <v>465</v>
      </c>
      <c r="B466" s="10"/>
      <c r="C466" s="13"/>
      <c r="D466" s="13"/>
      <c r="E466" s="14" t="s">
        <v>51</v>
      </c>
      <c r="F466" s="14" t="s">
        <v>52</v>
      </c>
      <c r="G466" s="11" t="str">
        <f aca="false">IF(Entries!$B466&lt;&gt;0,COUNTIF('Finish order'!F:F, Entries!$B466),"")</f>
        <v/>
      </c>
      <c r="H466" s="13"/>
      <c r="I466" s="9"/>
    </row>
    <row r="467" customFormat="false" ht="15.75" hidden="false" customHeight="true" outlineLevel="0" collapsed="false">
      <c r="A467" s="5" t="n">
        <v>466</v>
      </c>
      <c r="B467" s="10"/>
      <c r="C467" s="13"/>
      <c r="D467" s="13"/>
      <c r="E467" s="14" t="s">
        <v>51</v>
      </c>
      <c r="F467" s="14" t="s">
        <v>52</v>
      </c>
      <c r="G467" s="11" t="str">
        <f aca="false">IF(Entries!$B467&lt;&gt;0,COUNTIF('Finish order'!F:F, Entries!$B467),"")</f>
        <v/>
      </c>
      <c r="H467" s="13"/>
      <c r="I467" s="9"/>
    </row>
    <row r="468" customFormat="false" ht="15.75" hidden="false" customHeight="true" outlineLevel="0" collapsed="false">
      <c r="A468" s="5" t="n">
        <v>467</v>
      </c>
      <c r="B468" s="10"/>
      <c r="C468" s="13"/>
      <c r="D468" s="13"/>
      <c r="E468" s="14" t="s">
        <v>51</v>
      </c>
      <c r="F468" s="14" t="s">
        <v>52</v>
      </c>
      <c r="G468" s="11" t="str">
        <f aca="false">IF(Entries!$B468&lt;&gt;0,COUNTIF('Finish order'!F:F, Entries!$B468),"")</f>
        <v/>
      </c>
      <c r="H468" s="13"/>
      <c r="I468" s="9"/>
    </row>
    <row r="469" customFormat="false" ht="15.75" hidden="false" customHeight="true" outlineLevel="0" collapsed="false">
      <c r="A469" s="5" t="n">
        <v>468</v>
      </c>
      <c r="B469" s="10"/>
      <c r="C469" s="13"/>
      <c r="D469" s="13"/>
      <c r="E469" s="14" t="s">
        <v>51</v>
      </c>
      <c r="F469" s="14" t="s">
        <v>52</v>
      </c>
      <c r="G469" s="11" t="str">
        <f aca="false">IF(Entries!$B469&lt;&gt;0,COUNTIF('Finish order'!F:F, Entries!$B469),"")</f>
        <v/>
      </c>
      <c r="H469" s="13"/>
      <c r="I469" s="9"/>
    </row>
    <row r="470" customFormat="false" ht="15.75" hidden="false" customHeight="true" outlineLevel="0" collapsed="false">
      <c r="A470" s="5" t="n">
        <v>469</v>
      </c>
      <c r="B470" s="10"/>
      <c r="C470" s="13"/>
      <c r="D470" s="13"/>
      <c r="E470" s="14" t="s">
        <v>51</v>
      </c>
      <c r="F470" s="14" t="s">
        <v>52</v>
      </c>
      <c r="G470" s="11" t="str">
        <f aca="false">IF(Entries!$B470&lt;&gt;0,COUNTIF('Finish order'!F:F, Entries!$B470),"")</f>
        <v/>
      </c>
      <c r="H470" s="13"/>
      <c r="I470" s="9"/>
    </row>
    <row r="471" customFormat="false" ht="15.75" hidden="false" customHeight="true" outlineLevel="0" collapsed="false">
      <c r="A471" s="5" t="n">
        <v>470</v>
      </c>
      <c r="B471" s="10"/>
      <c r="C471" s="13"/>
      <c r="D471" s="13"/>
      <c r="E471" s="14" t="s">
        <v>51</v>
      </c>
      <c r="F471" s="14" t="s">
        <v>52</v>
      </c>
      <c r="G471" s="11" t="str">
        <f aca="false">IF(Entries!$B471&lt;&gt;0,COUNTIF('Finish order'!F:F, Entries!$B471),"")</f>
        <v/>
      </c>
      <c r="H471" s="13"/>
      <c r="I471" s="9"/>
    </row>
    <row r="472" customFormat="false" ht="15.75" hidden="false" customHeight="true" outlineLevel="0" collapsed="false">
      <c r="A472" s="5" t="n">
        <v>471</v>
      </c>
      <c r="B472" s="10"/>
      <c r="C472" s="13"/>
      <c r="D472" s="13"/>
      <c r="E472" s="14" t="s">
        <v>51</v>
      </c>
      <c r="F472" s="14" t="s">
        <v>52</v>
      </c>
      <c r="G472" s="11" t="str">
        <f aca="false">IF(Entries!$B472&lt;&gt;0,COUNTIF('Finish order'!F:F, Entries!$B472),"")</f>
        <v/>
      </c>
      <c r="H472" s="13"/>
      <c r="I472" s="9"/>
    </row>
    <row r="473" customFormat="false" ht="15.75" hidden="false" customHeight="true" outlineLevel="0" collapsed="false">
      <c r="A473" s="5" t="n">
        <v>472</v>
      </c>
      <c r="B473" s="10"/>
      <c r="C473" s="13"/>
      <c r="D473" s="13"/>
      <c r="E473" s="14" t="s">
        <v>51</v>
      </c>
      <c r="F473" s="14" t="s">
        <v>52</v>
      </c>
      <c r="G473" s="11" t="str">
        <f aca="false">IF(Entries!$B473&lt;&gt;0,COUNTIF('Finish order'!F:F, Entries!$B473),"")</f>
        <v/>
      </c>
      <c r="H473" s="13"/>
      <c r="I473" s="9"/>
    </row>
    <row r="474" customFormat="false" ht="15.75" hidden="false" customHeight="true" outlineLevel="0" collapsed="false">
      <c r="A474" s="5" t="n">
        <v>473</v>
      </c>
      <c r="B474" s="10"/>
      <c r="C474" s="13"/>
      <c r="D474" s="13"/>
      <c r="E474" s="14" t="s">
        <v>51</v>
      </c>
      <c r="F474" s="14" t="s">
        <v>52</v>
      </c>
      <c r="G474" s="11" t="str">
        <f aca="false">IF(Entries!$B474&lt;&gt;0,COUNTIF('Finish order'!F:F, Entries!$B474),"")</f>
        <v/>
      </c>
      <c r="H474" s="13"/>
      <c r="I474" s="9"/>
    </row>
    <row r="475" customFormat="false" ht="15.75" hidden="false" customHeight="true" outlineLevel="0" collapsed="false">
      <c r="A475" s="5" t="n">
        <v>474</v>
      </c>
      <c r="B475" s="10"/>
      <c r="C475" s="13"/>
      <c r="D475" s="13"/>
      <c r="E475" s="14" t="s">
        <v>51</v>
      </c>
      <c r="F475" s="14" t="s">
        <v>52</v>
      </c>
      <c r="G475" s="11" t="str">
        <f aca="false">IF(Entries!$B475&lt;&gt;0,COUNTIF('Finish order'!F:F, Entries!$B475),"")</f>
        <v/>
      </c>
      <c r="H475" s="13"/>
      <c r="I475" s="9"/>
    </row>
    <row r="476" customFormat="false" ht="15.75" hidden="false" customHeight="true" outlineLevel="0" collapsed="false">
      <c r="A476" s="5" t="n">
        <v>475</v>
      </c>
      <c r="B476" s="10"/>
      <c r="C476" s="13"/>
      <c r="D476" s="13"/>
      <c r="E476" s="14" t="s">
        <v>51</v>
      </c>
      <c r="F476" s="14" t="s">
        <v>52</v>
      </c>
      <c r="G476" s="11" t="str">
        <f aca="false">IF(Entries!$B476&lt;&gt;0,COUNTIF('Finish order'!F:F, Entries!$B476),"")</f>
        <v/>
      </c>
      <c r="H476" s="13"/>
      <c r="I476" s="9"/>
    </row>
    <row r="477" customFormat="false" ht="15.75" hidden="false" customHeight="true" outlineLevel="0" collapsed="false">
      <c r="A477" s="5" t="n">
        <v>476</v>
      </c>
      <c r="B477" s="10"/>
      <c r="C477" s="13"/>
      <c r="D477" s="13"/>
      <c r="E477" s="14" t="s">
        <v>51</v>
      </c>
      <c r="F477" s="14" t="s">
        <v>52</v>
      </c>
      <c r="G477" s="11" t="str">
        <f aca="false">IF(Entries!$B477&lt;&gt;0,COUNTIF('Finish order'!F:F, Entries!$B477),"")</f>
        <v/>
      </c>
      <c r="H477" s="13"/>
      <c r="I477" s="9"/>
    </row>
    <row r="478" customFormat="false" ht="15.75" hidden="false" customHeight="true" outlineLevel="0" collapsed="false">
      <c r="A478" s="5" t="n">
        <v>477</v>
      </c>
      <c r="B478" s="10"/>
      <c r="C478" s="13"/>
      <c r="D478" s="13"/>
      <c r="E478" s="14" t="s">
        <v>51</v>
      </c>
      <c r="F478" s="14" t="s">
        <v>52</v>
      </c>
      <c r="G478" s="11" t="str">
        <f aca="false">IF(Entries!$B478&lt;&gt;0,COUNTIF('Finish order'!F:F, Entries!$B478),"")</f>
        <v/>
      </c>
      <c r="H478" s="13"/>
      <c r="I478" s="9"/>
    </row>
    <row r="479" customFormat="false" ht="15.75" hidden="false" customHeight="true" outlineLevel="0" collapsed="false">
      <c r="A479" s="5" t="n">
        <v>478</v>
      </c>
      <c r="B479" s="10"/>
      <c r="C479" s="13"/>
      <c r="D479" s="13"/>
      <c r="E479" s="14" t="s">
        <v>51</v>
      </c>
      <c r="F479" s="14" t="s">
        <v>52</v>
      </c>
      <c r="G479" s="11" t="str">
        <f aca="false">IF(Entries!$B479&lt;&gt;0,COUNTIF('Finish order'!F:F, Entries!$B479),"")</f>
        <v/>
      </c>
      <c r="H479" s="13"/>
      <c r="I479" s="9"/>
    </row>
    <row r="480" customFormat="false" ht="15.75" hidden="false" customHeight="true" outlineLevel="0" collapsed="false">
      <c r="A480" s="5" t="n">
        <v>479</v>
      </c>
      <c r="B480" s="10"/>
      <c r="C480" s="13"/>
      <c r="D480" s="13"/>
      <c r="E480" s="14" t="s">
        <v>51</v>
      </c>
      <c r="F480" s="14" t="s">
        <v>52</v>
      </c>
      <c r="G480" s="11" t="str">
        <f aca="false">IF(Entries!$B480&lt;&gt;0,COUNTIF('Finish order'!F:F, Entries!$B480),"")</f>
        <v/>
      </c>
      <c r="H480" s="13"/>
      <c r="I480" s="9"/>
    </row>
    <row r="481" customFormat="false" ht="15.75" hidden="false" customHeight="true" outlineLevel="0" collapsed="false">
      <c r="A481" s="5" t="n">
        <v>480</v>
      </c>
      <c r="B481" s="10"/>
      <c r="C481" s="13"/>
      <c r="D481" s="13"/>
      <c r="E481" s="14" t="s">
        <v>51</v>
      </c>
      <c r="F481" s="14" t="s">
        <v>52</v>
      </c>
      <c r="G481" s="11" t="str">
        <f aca="false">IF(Entries!$B481&lt;&gt;0,COUNTIF('Finish order'!F:F, Entries!$B481),"")</f>
        <v/>
      </c>
      <c r="H481" s="13"/>
      <c r="I481" s="9"/>
    </row>
    <row r="482" customFormat="false" ht="15.75" hidden="false" customHeight="true" outlineLevel="0" collapsed="false">
      <c r="A482" s="5" t="n">
        <v>481</v>
      </c>
      <c r="B482" s="10"/>
      <c r="C482" s="13"/>
      <c r="D482" s="13"/>
      <c r="E482" s="14" t="s">
        <v>51</v>
      </c>
      <c r="F482" s="14" t="s">
        <v>52</v>
      </c>
      <c r="G482" s="11" t="str">
        <f aca="false">IF(Entries!$B482&lt;&gt;0,COUNTIF('Finish order'!F:F, Entries!$B482),"")</f>
        <v/>
      </c>
      <c r="H482" s="13"/>
      <c r="I482" s="9"/>
    </row>
    <row r="483" customFormat="false" ht="15.75" hidden="false" customHeight="true" outlineLevel="0" collapsed="false">
      <c r="A483" s="5" t="n">
        <v>482</v>
      </c>
      <c r="B483" s="10"/>
      <c r="C483" s="13"/>
      <c r="D483" s="13"/>
      <c r="E483" s="14" t="s">
        <v>51</v>
      </c>
      <c r="F483" s="14" t="s">
        <v>52</v>
      </c>
      <c r="G483" s="11" t="str">
        <f aca="false">IF(Entries!$B483&lt;&gt;0,COUNTIF('Finish order'!F:F, Entries!$B483),"")</f>
        <v/>
      </c>
      <c r="H483" s="13"/>
      <c r="I483" s="9"/>
    </row>
    <row r="484" customFormat="false" ht="15.75" hidden="false" customHeight="true" outlineLevel="0" collapsed="false">
      <c r="A484" s="5" t="n">
        <v>483</v>
      </c>
      <c r="B484" s="10"/>
      <c r="C484" s="13"/>
      <c r="D484" s="13"/>
      <c r="E484" s="14" t="s">
        <v>51</v>
      </c>
      <c r="F484" s="14" t="s">
        <v>52</v>
      </c>
      <c r="G484" s="11" t="str">
        <f aca="false">IF(Entries!$B484&lt;&gt;0,COUNTIF('Finish order'!F:F, Entries!$B484),"")</f>
        <v/>
      </c>
      <c r="H484" s="13"/>
      <c r="I484" s="9"/>
    </row>
    <row r="485" customFormat="false" ht="15.75" hidden="false" customHeight="true" outlineLevel="0" collapsed="false">
      <c r="A485" s="5" t="n">
        <v>484</v>
      </c>
      <c r="B485" s="10"/>
      <c r="C485" s="13"/>
      <c r="D485" s="13"/>
      <c r="E485" s="14" t="s">
        <v>51</v>
      </c>
      <c r="F485" s="14" t="s">
        <v>52</v>
      </c>
      <c r="G485" s="11" t="str">
        <f aca="false">IF(Entries!$B485&lt;&gt;0,COUNTIF('Finish order'!F:F, Entries!$B485),"")</f>
        <v/>
      </c>
      <c r="H485" s="13"/>
      <c r="I485" s="9"/>
    </row>
    <row r="486" customFormat="false" ht="15.75" hidden="false" customHeight="true" outlineLevel="0" collapsed="false">
      <c r="A486" s="5" t="n">
        <v>485</v>
      </c>
      <c r="B486" s="10"/>
      <c r="C486" s="13"/>
      <c r="D486" s="13"/>
      <c r="E486" s="14" t="s">
        <v>51</v>
      </c>
      <c r="F486" s="14" t="s">
        <v>52</v>
      </c>
      <c r="G486" s="11" t="str">
        <f aca="false">IF(Entries!$B486&lt;&gt;0,COUNTIF('Finish order'!F:F, Entries!$B486),"")</f>
        <v/>
      </c>
      <c r="H486" s="13"/>
      <c r="I486" s="9"/>
    </row>
    <row r="487" customFormat="false" ht="15.75" hidden="false" customHeight="true" outlineLevel="0" collapsed="false">
      <c r="A487" s="5" t="n">
        <v>486</v>
      </c>
      <c r="B487" s="10"/>
      <c r="C487" s="13"/>
      <c r="D487" s="13"/>
      <c r="E487" s="14" t="s">
        <v>51</v>
      </c>
      <c r="F487" s="14" t="s">
        <v>52</v>
      </c>
      <c r="G487" s="11" t="str">
        <f aca="false">IF(Entries!$B487&lt;&gt;0,COUNTIF('Finish order'!F:F, Entries!$B487),"")</f>
        <v/>
      </c>
      <c r="H487" s="13"/>
      <c r="I487" s="9"/>
    </row>
    <row r="488" customFormat="false" ht="15.75" hidden="false" customHeight="true" outlineLevel="0" collapsed="false">
      <c r="A488" s="5" t="n">
        <v>487</v>
      </c>
      <c r="B488" s="10"/>
      <c r="C488" s="13"/>
      <c r="D488" s="13"/>
      <c r="E488" s="14" t="s">
        <v>51</v>
      </c>
      <c r="F488" s="14" t="s">
        <v>52</v>
      </c>
      <c r="G488" s="11" t="str">
        <f aca="false">IF(Entries!$B488&lt;&gt;0,COUNTIF('Finish order'!F:F, Entries!$B488),"")</f>
        <v/>
      </c>
      <c r="H488" s="13"/>
      <c r="I488" s="9"/>
    </row>
    <row r="489" customFormat="false" ht="15.75" hidden="false" customHeight="true" outlineLevel="0" collapsed="false">
      <c r="A489" s="5" t="n">
        <v>488</v>
      </c>
      <c r="B489" s="10"/>
      <c r="C489" s="13"/>
      <c r="D489" s="13"/>
      <c r="E489" s="14" t="s">
        <v>51</v>
      </c>
      <c r="F489" s="14" t="s">
        <v>52</v>
      </c>
      <c r="G489" s="11" t="str">
        <f aca="false">IF(Entries!$B489&lt;&gt;0,COUNTIF('Finish order'!F:F, Entries!$B489),"")</f>
        <v/>
      </c>
      <c r="H489" s="13"/>
      <c r="I489" s="9"/>
    </row>
    <row r="490" customFormat="false" ht="15.75" hidden="false" customHeight="true" outlineLevel="0" collapsed="false">
      <c r="A490" s="5" t="n">
        <v>489</v>
      </c>
      <c r="B490" s="10"/>
      <c r="C490" s="13"/>
      <c r="D490" s="13"/>
      <c r="E490" s="14" t="s">
        <v>51</v>
      </c>
      <c r="F490" s="14" t="s">
        <v>52</v>
      </c>
      <c r="G490" s="11" t="str">
        <f aca="false">IF(Entries!$B490&lt;&gt;0,COUNTIF('Finish order'!F:F, Entries!$B490),"")</f>
        <v/>
      </c>
      <c r="H490" s="13"/>
      <c r="I490" s="9"/>
    </row>
    <row r="491" customFormat="false" ht="15.75" hidden="false" customHeight="true" outlineLevel="0" collapsed="false">
      <c r="A491" s="5" t="n">
        <v>490</v>
      </c>
      <c r="B491" s="10"/>
      <c r="C491" s="13"/>
      <c r="D491" s="13"/>
      <c r="E491" s="14" t="s">
        <v>51</v>
      </c>
      <c r="F491" s="14" t="s">
        <v>52</v>
      </c>
      <c r="G491" s="11" t="str">
        <f aca="false">IF(Entries!$B491&lt;&gt;0,COUNTIF('Finish order'!F:F, Entries!$B491),"")</f>
        <v/>
      </c>
      <c r="H491" s="13"/>
      <c r="I491" s="9"/>
    </row>
    <row r="492" customFormat="false" ht="15.75" hidden="false" customHeight="true" outlineLevel="0" collapsed="false">
      <c r="A492" s="5" t="n">
        <v>491</v>
      </c>
      <c r="B492" s="10"/>
      <c r="C492" s="13"/>
      <c r="D492" s="13"/>
      <c r="E492" s="14" t="s">
        <v>51</v>
      </c>
      <c r="F492" s="14" t="s">
        <v>52</v>
      </c>
      <c r="G492" s="11" t="str">
        <f aca="false">IF(Entries!$B492&lt;&gt;0,COUNTIF('Finish order'!F:F, Entries!$B492),"")</f>
        <v/>
      </c>
      <c r="H492" s="13"/>
      <c r="I492" s="9"/>
    </row>
    <row r="493" customFormat="false" ht="15.75" hidden="false" customHeight="true" outlineLevel="0" collapsed="false">
      <c r="A493" s="5" t="n">
        <v>492</v>
      </c>
      <c r="B493" s="10"/>
      <c r="C493" s="13"/>
      <c r="D493" s="13"/>
      <c r="E493" s="14" t="s">
        <v>51</v>
      </c>
      <c r="F493" s="14" t="s">
        <v>52</v>
      </c>
      <c r="G493" s="11" t="str">
        <f aca="false">IF(Entries!$B493&lt;&gt;0,COUNTIF('Finish order'!F:F, Entries!$B493),"")</f>
        <v/>
      </c>
      <c r="H493" s="13"/>
      <c r="I493" s="9"/>
    </row>
    <row r="494" customFormat="false" ht="15.75" hidden="false" customHeight="true" outlineLevel="0" collapsed="false">
      <c r="A494" s="5" t="n">
        <v>493</v>
      </c>
      <c r="B494" s="10"/>
      <c r="C494" s="13"/>
      <c r="D494" s="13"/>
      <c r="E494" s="14" t="s">
        <v>51</v>
      </c>
      <c r="F494" s="14" t="s">
        <v>52</v>
      </c>
      <c r="G494" s="11" t="str">
        <f aca="false">IF(Entries!$B494&lt;&gt;0,COUNTIF('Finish order'!F:F, Entries!$B494),"")</f>
        <v/>
      </c>
      <c r="H494" s="13"/>
      <c r="I494" s="9"/>
    </row>
    <row r="495" customFormat="false" ht="15.75" hidden="false" customHeight="true" outlineLevel="0" collapsed="false">
      <c r="A495" s="5" t="n">
        <v>494</v>
      </c>
      <c r="B495" s="10"/>
      <c r="C495" s="13"/>
      <c r="D495" s="13"/>
      <c r="E495" s="14" t="s">
        <v>51</v>
      </c>
      <c r="F495" s="14" t="s">
        <v>52</v>
      </c>
      <c r="G495" s="11" t="str">
        <f aca="false">IF(Entries!$B495&lt;&gt;0,COUNTIF('Finish order'!F:F, Entries!$B495),"")</f>
        <v/>
      </c>
      <c r="H495" s="13"/>
      <c r="I495" s="9"/>
    </row>
    <row r="496" customFormat="false" ht="15.75" hidden="false" customHeight="true" outlineLevel="0" collapsed="false">
      <c r="A496" s="5" t="n">
        <v>495</v>
      </c>
      <c r="B496" s="10"/>
      <c r="C496" s="13"/>
      <c r="D496" s="13"/>
      <c r="E496" s="14" t="s">
        <v>51</v>
      </c>
      <c r="F496" s="14" t="s">
        <v>52</v>
      </c>
      <c r="G496" s="11" t="str">
        <f aca="false">IF(Entries!$B496&lt;&gt;0,COUNTIF('Finish order'!F:F, Entries!$B496),"")</f>
        <v/>
      </c>
      <c r="H496" s="13"/>
      <c r="I496" s="9"/>
    </row>
    <row r="497" customFormat="false" ht="15.75" hidden="false" customHeight="true" outlineLevel="0" collapsed="false">
      <c r="A497" s="5" t="n">
        <v>496</v>
      </c>
      <c r="B497" s="10"/>
      <c r="C497" s="13"/>
      <c r="D497" s="13"/>
      <c r="E497" s="14" t="s">
        <v>51</v>
      </c>
      <c r="F497" s="14" t="s">
        <v>52</v>
      </c>
      <c r="G497" s="11" t="str">
        <f aca="false">IF(Entries!$B497&lt;&gt;0,COUNTIF('Finish order'!F:F, Entries!$B497),"")</f>
        <v/>
      </c>
      <c r="H497" s="13"/>
      <c r="I497" s="9"/>
    </row>
    <row r="498" customFormat="false" ht="15.75" hidden="false" customHeight="true" outlineLevel="0" collapsed="false">
      <c r="A498" s="5" t="n">
        <v>497</v>
      </c>
      <c r="B498" s="10"/>
      <c r="C498" s="13"/>
      <c r="D498" s="13"/>
      <c r="E498" s="14" t="s">
        <v>51</v>
      </c>
      <c r="F498" s="14" t="s">
        <v>52</v>
      </c>
      <c r="G498" s="11" t="str">
        <f aca="false">IF(Entries!$B498&lt;&gt;0,COUNTIF('Finish order'!F:F, Entries!$B498),"")</f>
        <v/>
      </c>
      <c r="H498" s="13"/>
      <c r="I498" s="9"/>
    </row>
    <row r="499" customFormat="false" ht="15.75" hidden="false" customHeight="true" outlineLevel="0" collapsed="false">
      <c r="A499" s="5" t="n">
        <v>498</v>
      </c>
      <c r="B499" s="10"/>
      <c r="C499" s="13"/>
      <c r="D499" s="13"/>
      <c r="E499" s="14" t="s">
        <v>51</v>
      </c>
      <c r="F499" s="14" t="s">
        <v>52</v>
      </c>
      <c r="G499" s="11" t="str">
        <f aca="false">IF(Entries!$B499&lt;&gt;0,COUNTIF('Finish order'!F:F, Entries!$B499),"")</f>
        <v/>
      </c>
      <c r="H499" s="13"/>
      <c r="I499" s="9"/>
    </row>
    <row r="500" customFormat="false" ht="15.75" hidden="false" customHeight="true" outlineLevel="0" collapsed="false">
      <c r="A500" s="5" t="n">
        <v>499</v>
      </c>
      <c r="B500" s="10"/>
      <c r="C500" s="13"/>
      <c r="D500" s="13"/>
      <c r="E500" s="14" t="s">
        <v>51</v>
      </c>
      <c r="F500" s="14" t="s">
        <v>52</v>
      </c>
      <c r="G500" s="11" t="str">
        <f aca="false">IF(Entries!$B500&lt;&gt;0,COUNTIF('Finish order'!F:F, Entries!$B500),"")</f>
        <v/>
      </c>
      <c r="H500" s="13"/>
      <c r="I500" s="9"/>
    </row>
    <row r="501" customFormat="false" ht="15.75" hidden="false" customHeight="true" outlineLevel="0" collapsed="false">
      <c r="A501" s="5" t="n">
        <v>500</v>
      </c>
      <c r="B501" s="10"/>
      <c r="C501" s="13"/>
      <c r="D501" s="13"/>
      <c r="E501" s="14" t="s">
        <v>51</v>
      </c>
      <c r="F501" s="14" t="s">
        <v>55</v>
      </c>
      <c r="G501" s="11" t="str">
        <f aca="false">IF(Entries!$B501&lt;&gt;0,COUNTIF('Finish order'!F:F, Entries!$B501),"")</f>
        <v/>
      </c>
      <c r="H501" s="13"/>
      <c r="I501" s="9"/>
    </row>
    <row r="502" customFormat="false" ht="15.75" hidden="false" customHeight="true" outlineLevel="0" collapsed="false">
      <c r="A502" s="5" t="n">
        <v>501</v>
      </c>
      <c r="B502" s="10"/>
      <c r="C502" s="13"/>
      <c r="D502" s="13"/>
      <c r="E502" s="14" t="s">
        <v>51</v>
      </c>
      <c r="F502" s="14" t="s">
        <v>55</v>
      </c>
      <c r="G502" s="11" t="str">
        <f aca="false">IF(Entries!$B502&lt;&gt;0,COUNTIF('Finish order'!F:F, Entries!$B502),"")</f>
        <v/>
      </c>
      <c r="H502" s="13"/>
      <c r="I502" s="9"/>
    </row>
    <row r="503" customFormat="false" ht="15.75" hidden="false" customHeight="true" outlineLevel="0" collapsed="false">
      <c r="A503" s="5" t="n">
        <v>502</v>
      </c>
      <c r="B503" s="10"/>
      <c r="C503" s="13"/>
      <c r="D503" s="13"/>
      <c r="E503" s="14" t="s">
        <v>51</v>
      </c>
      <c r="F503" s="14" t="s">
        <v>55</v>
      </c>
      <c r="G503" s="11" t="str">
        <f aca="false">IF(Entries!$B503&lt;&gt;0,COUNTIF('Finish order'!F:F, Entries!$B503),"")</f>
        <v/>
      </c>
      <c r="H503" s="13"/>
      <c r="I503" s="9"/>
    </row>
    <row r="504" customFormat="false" ht="15.75" hidden="false" customHeight="true" outlineLevel="0" collapsed="false">
      <c r="A504" s="5" t="n">
        <v>503</v>
      </c>
      <c r="B504" s="10"/>
      <c r="C504" s="13"/>
      <c r="D504" s="13"/>
      <c r="E504" s="14" t="s">
        <v>51</v>
      </c>
      <c r="F504" s="14" t="s">
        <v>55</v>
      </c>
      <c r="G504" s="11" t="str">
        <f aca="false">IF(Entries!$B504&lt;&gt;0,COUNTIF('Finish order'!F:F, Entries!$B504),"")</f>
        <v/>
      </c>
      <c r="H504" s="13"/>
      <c r="I504" s="9"/>
    </row>
    <row r="505" customFormat="false" ht="15.75" hidden="false" customHeight="true" outlineLevel="0" collapsed="false">
      <c r="A505" s="5" t="n">
        <v>504</v>
      </c>
      <c r="B505" s="10"/>
      <c r="C505" s="13"/>
      <c r="D505" s="13"/>
      <c r="E505" s="14" t="s">
        <v>51</v>
      </c>
      <c r="F505" s="14" t="s">
        <v>55</v>
      </c>
      <c r="G505" s="11" t="str">
        <f aca="false">IF(Entries!$B505&lt;&gt;0,COUNTIF('Finish order'!F:F, Entries!$B505),"")</f>
        <v/>
      </c>
      <c r="H505" s="13"/>
      <c r="I505" s="9"/>
    </row>
    <row r="506" customFormat="false" ht="15.75" hidden="false" customHeight="true" outlineLevel="0" collapsed="false">
      <c r="A506" s="5" t="n">
        <v>505</v>
      </c>
      <c r="B506" s="10"/>
      <c r="C506" s="13"/>
      <c r="D506" s="13"/>
      <c r="E506" s="14" t="s">
        <v>51</v>
      </c>
      <c r="F506" s="14" t="s">
        <v>55</v>
      </c>
      <c r="G506" s="11" t="str">
        <f aca="false">IF(Entries!$B506&lt;&gt;0,COUNTIF('Finish order'!F:F, Entries!$B506),"")</f>
        <v/>
      </c>
      <c r="H506" s="13"/>
      <c r="I506" s="9"/>
    </row>
    <row r="507" customFormat="false" ht="15.75" hidden="false" customHeight="true" outlineLevel="0" collapsed="false">
      <c r="A507" s="5" t="n">
        <v>506</v>
      </c>
      <c r="B507" s="10"/>
      <c r="C507" s="13"/>
      <c r="D507" s="13"/>
      <c r="E507" s="14" t="s">
        <v>51</v>
      </c>
      <c r="F507" s="14" t="s">
        <v>55</v>
      </c>
      <c r="G507" s="11" t="str">
        <f aca="false">IF(Entries!$B507&lt;&gt;0,COUNTIF('Finish order'!F:F, Entries!$B507),"")</f>
        <v/>
      </c>
      <c r="H507" s="13"/>
      <c r="I507" s="9"/>
    </row>
    <row r="508" customFormat="false" ht="15.75" hidden="false" customHeight="true" outlineLevel="0" collapsed="false">
      <c r="A508" s="5" t="n">
        <v>507</v>
      </c>
      <c r="B508" s="10"/>
      <c r="C508" s="13"/>
      <c r="D508" s="13"/>
      <c r="E508" s="14" t="s">
        <v>51</v>
      </c>
      <c r="F508" s="14" t="s">
        <v>55</v>
      </c>
      <c r="G508" s="11" t="str">
        <f aca="false">IF(Entries!$B508&lt;&gt;0,COUNTIF('Finish order'!F:F, Entries!$B508),"")</f>
        <v/>
      </c>
      <c r="H508" s="13"/>
      <c r="I508" s="9"/>
    </row>
    <row r="509" customFormat="false" ht="15.75" hidden="false" customHeight="true" outlineLevel="0" collapsed="false">
      <c r="A509" s="5" t="n">
        <v>508</v>
      </c>
      <c r="B509" s="10"/>
      <c r="C509" s="13"/>
      <c r="D509" s="13"/>
      <c r="E509" s="14" t="s">
        <v>51</v>
      </c>
      <c r="F509" s="14" t="s">
        <v>55</v>
      </c>
      <c r="G509" s="11" t="str">
        <f aca="false">IF(Entries!$B509&lt;&gt;0,COUNTIF('Finish order'!F:F, Entries!$B509),"")</f>
        <v/>
      </c>
      <c r="H509" s="13"/>
      <c r="I509" s="9"/>
    </row>
    <row r="510" customFormat="false" ht="15.75" hidden="false" customHeight="true" outlineLevel="0" collapsed="false">
      <c r="A510" s="5" t="n">
        <v>509</v>
      </c>
      <c r="B510" s="10"/>
      <c r="C510" s="13"/>
      <c r="D510" s="13"/>
      <c r="E510" s="14" t="s">
        <v>51</v>
      </c>
      <c r="F510" s="14" t="s">
        <v>55</v>
      </c>
      <c r="G510" s="11" t="str">
        <f aca="false">IF(Entries!$B510&lt;&gt;0,COUNTIF('Finish order'!F:F, Entries!$B510),"")</f>
        <v/>
      </c>
      <c r="H510" s="13"/>
      <c r="I510" s="9"/>
    </row>
    <row r="511" customFormat="false" ht="15.75" hidden="false" customHeight="true" outlineLevel="0" collapsed="false">
      <c r="A511" s="5" t="n">
        <v>510</v>
      </c>
      <c r="B511" s="10"/>
      <c r="C511" s="13"/>
      <c r="D511" s="13"/>
      <c r="E511" s="14" t="s">
        <v>51</v>
      </c>
      <c r="F511" s="14" t="s">
        <v>55</v>
      </c>
      <c r="G511" s="11" t="str">
        <f aca="false">IF(Entries!$B511&lt;&gt;0,COUNTIF('Finish order'!F:F, Entries!$B511),"")</f>
        <v/>
      </c>
      <c r="H511" s="13"/>
      <c r="I511" s="9"/>
    </row>
    <row r="512" customFormat="false" ht="15.75" hidden="false" customHeight="true" outlineLevel="0" collapsed="false">
      <c r="A512" s="5" t="n">
        <v>511</v>
      </c>
      <c r="B512" s="10"/>
      <c r="C512" s="13"/>
      <c r="D512" s="13"/>
      <c r="E512" s="14" t="s">
        <v>51</v>
      </c>
      <c r="F512" s="14" t="s">
        <v>55</v>
      </c>
      <c r="G512" s="11" t="str">
        <f aca="false">IF(Entries!$B512&lt;&gt;0,COUNTIF('Finish order'!F:F, Entries!$B512),"")</f>
        <v/>
      </c>
      <c r="H512" s="13"/>
      <c r="I512" s="9"/>
    </row>
    <row r="513" customFormat="false" ht="15.75" hidden="false" customHeight="true" outlineLevel="0" collapsed="false">
      <c r="A513" s="5" t="n">
        <v>512</v>
      </c>
      <c r="B513" s="10"/>
      <c r="C513" s="13"/>
      <c r="D513" s="13"/>
      <c r="E513" s="14" t="s">
        <v>51</v>
      </c>
      <c r="F513" s="14" t="s">
        <v>55</v>
      </c>
      <c r="G513" s="11" t="str">
        <f aca="false">IF(Entries!$B513&lt;&gt;0,COUNTIF('Finish order'!F:F, Entries!$B513),"")</f>
        <v/>
      </c>
      <c r="H513" s="13"/>
      <c r="I513" s="9"/>
    </row>
    <row r="514" customFormat="false" ht="15.75" hidden="false" customHeight="true" outlineLevel="0" collapsed="false">
      <c r="A514" s="5" t="n">
        <v>513</v>
      </c>
      <c r="B514" s="10"/>
      <c r="C514" s="13"/>
      <c r="D514" s="13"/>
      <c r="E514" s="14" t="s">
        <v>51</v>
      </c>
      <c r="F514" s="14" t="s">
        <v>55</v>
      </c>
      <c r="G514" s="11" t="str">
        <f aca="false">IF(Entries!$B514&lt;&gt;0,COUNTIF('Finish order'!F:F, Entries!$B514),"")</f>
        <v/>
      </c>
      <c r="H514" s="13"/>
      <c r="I514" s="9"/>
    </row>
    <row r="515" customFormat="false" ht="15.75" hidden="false" customHeight="true" outlineLevel="0" collapsed="false">
      <c r="A515" s="5" t="n">
        <v>514</v>
      </c>
      <c r="B515" s="10"/>
      <c r="C515" s="13"/>
      <c r="D515" s="13"/>
      <c r="E515" s="14" t="s">
        <v>51</v>
      </c>
      <c r="F515" s="14" t="s">
        <v>55</v>
      </c>
      <c r="G515" s="11" t="str">
        <f aca="false">IF(Entries!$B515&lt;&gt;0,COUNTIF('Finish order'!F:F, Entries!$B515),"")</f>
        <v/>
      </c>
      <c r="H515" s="13"/>
      <c r="I515" s="9"/>
    </row>
    <row r="516" customFormat="false" ht="15.75" hidden="false" customHeight="true" outlineLevel="0" collapsed="false">
      <c r="A516" s="5" t="n">
        <v>515</v>
      </c>
      <c r="B516" s="10"/>
      <c r="C516" s="13"/>
      <c r="D516" s="13"/>
      <c r="E516" s="14" t="s">
        <v>51</v>
      </c>
      <c r="F516" s="14" t="s">
        <v>55</v>
      </c>
      <c r="G516" s="11" t="str">
        <f aca="false">IF(Entries!$B516&lt;&gt;0,COUNTIF('Finish order'!F:F, Entries!$B516),"")</f>
        <v/>
      </c>
      <c r="H516" s="13"/>
      <c r="I516" s="9"/>
    </row>
    <row r="517" customFormat="false" ht="15.75" hidden="false" customHeight="true" outlineLevel="0" collapsed="false">
      <c r="A517" s="5" t="n">
        <v>516</v>
      </c>
      <c r="B517" s="10"/>
      <c r="C517" s="13"/>
      <c r="D517" s="13"/>
      <c r="E517" s="14" t="s">
        <v>51</v>
      </c>
      <c r="F517" s="14" t="s">
        <v>55</v>
      </c>
      <c r="G517" s="11" t="str">
        <f aca="false">IF(Entries!$B517&lt;&gt;0,COUNTIF('Finish order'!F:F, Entries!$B517),"")</f>
        <v/>
      </c>
      <c r="H517" s="13"/>
      <c r="I517" s="9"/>
    </row>
    <row r="518" customFormat="false" ht="15.75" hidden="false" customHeight="true" outlineLevel="0" collapsed="false">
      <c r="A518" s="5" t="n">
        <v>517</v>
      </c>
      <c r="B518" s="10"/>
      <c r="C518" s="13"/>
      <c r="D518" s="13"/>
      <c r="E518" s="14" t="s">
        <v>51</v>
      </c>
      <c r="F518" s="14" t="s">
        <v>55</v>
      </c>
      <c r="G518" s="11" t="str">
        <f aca="false">IF(Entries!$B518&lt;&gt;0,COUNTIF('Finish order'!F:F, Entries!$B518),"")</f>
        <v/>
      </c>
      <c r="H518" s="13"/>
      <c r="I518" s="9"/>
    </row>
    <row r="519" customFormat="false" ht="15.75" hidden="false" customHeight="true" outlineLevel="0" collapsed="false">
      <c r="A519" s="5" t="n">
        <v>518</v>
      </c>
      <c r="B519" s="10"/>
      <c r="C519" s="13"/>
      <c r="D519" s="13"/>
      <c r="E519" s="14" t="s">
        <v>51</v>
      </c>
      <c r="F519" s="14" t="s">
        <v>55</v>
      </c>
      <c r="G519" s="11" t="str">
        <f aca="false">IF(Entries!$B519&lt;&gt;0,COUNTIF('Finish order'!F:F, Entries!$B519),"")</f>
        <v/>
      </c>
      <c r="H519" s="13"/>
      <c r="I519" s="9"/>
    </row>
    <row r="520" customFormat="false" ht="15.75" hidden="false" customHeight="true" outlineLevel="0" collapsed="false">
      <c r="A520" s="5" t="n">
        <v>519</v>
      </c>
      <c r="B520" s="10"/>
      <c r="C520" s="13"/>
      <c r="D520" s="13"/>
      <c r="E520" s="14" t="s">
        <v>51</v>
      </c>
      <c r="F520" s="14" t="s">
        <v>55</v>
      </c>
      <c r="G520" s="11" t="str">
        <f aca="false">IF(Entries!$B520&lt;&gt;0,COUNTIF('Finish order'!F:F, Entries!$B520),"")</f>
        <v/>
      </c>
      <c r="H520" s="13"/>
      <c r="I520" s="18"/>
    </row>
    <row r="521" customFormat="false" ht="15.75" hidden="false" customHeight="true" outlineLevel="0" collapsed="false">
      <c r="A521" s="5" t="n">
        <v>520</v>
      </c>
      <c r="B521" s="10"/>
      <c r="C521" s="13"/>
      <c r="D521" s="13"/>
      <c r="E521" s="14" t="s">
        <v>51</v>
      </c>
      <c r="F521" s="14" t="s">
        <v>55</v>
      </c>
      <c r="G521" s="11" t="str">
        <f aca="false">IF(Entries!$B521&lt;&gt;0,COUNTIF('Finish order'!F:F, Entries!$B521),"")</f>
        <v/>
      </c>
      <c r="H521" s="13"/>
      <c r="I521" s="9"/>
    </row>
    <row r="522" customFormat="false" ht="15.75" hidden="false" customHeight="true" outlineLevel="0" collapsed="false">
      <c r="A522" s="5" t="n">
        <v>521</v>
      </c>
      <c r="B522" s="10"/>
      <c r="C522" s="13"/>
      <c r="D522" s="13"/>
      <c r="E522" s="14" t="s">
        <v>51</v>
      </c>
      <c r="F522" s="14" t="s">
        <v>55</v>
      </c>
      <c r="G522" s="11" t="str">
        <f aca="false">IF(Entries!$B522&lt;&gt;0,COUNTIF('Finish order'!F:F, Entries!$B522),"")</f>
        <v/>
      </c>
      <c r="H522" s="13"/>
      <c r="I522" s="9"/>
    </row>
    <row r="523" customFormat="false" ht="15.75" hidden="false" customHeight="true" outlineLevel="0" collapsed="false">
      <c r="A523" s="5" t="n">
        <v>522</v>
      </c>
      <c r="B523" s="10"/>
      <c r="C523" s="13"/>
      <c r="D523" s="13"/>
      <c r="E523" s="14" t="s">
        <v>51</v>
      </c>
      <c r="F523" s="14" t="s">
        <v>55</v>
      </c>
      <c r="G523" s="11" t="str">
        <f aca="false">IF(Entries!$B523&lt;&gt;0,COUNTIF('Finish order'!F:F, Entries!$B523),"")</f>
        <v/>
      </c>
      <c r="H523" s="13"/>
      <c r="I523" s="9"/>
    </row>
    <row r="524" customFormat="false" ht="15.75" hidden="false" customHeight="true" outlineLevel="0" collapsed="false">
      <c r="A524" s="5" t="n">
        <v>523</v>
      </c>
      <c r="B524" s="10"/>
      <c r="C524" s="13"/>
      <c r="D524" s="13"/>
      <c r="E524" s="14" t="s">
        <v>51</v>
      </c>
      <c r="F524" s="14" t="s">
        <v>55</v>
      </c>
      <c r="G524" s="11" t="str">
        <f aca="false">IF(Entries!$B524&lt;&gt;0,COUNTIF('Finish order'!F:F, Entries!$B524),"")</f>
        <v/>
      </c>
      <c r="H524" s="13"/>
      <c r="I524" s="9"/>
    </row>
    <row r="525" customFormat="false" ht="15.75" hidden="false" customHeight="true" outlineLevel="0" collapsed="false">
      <c r="A525" s="5" t="n">
        <v>524</v>
      </c>
      <c r="B525" s="10"/>
      <c r="C525" s="13"/>
      <c r="D525" s="13"/>
      <c r="E525" s="14" t="s">
        <v>51</v>
      </c>
      <c r="F525" s="14" t="s">
        <v>55</v>
      </c>
      <c r="G525" s="11" t="str">
        <f aca="false">IF(Entries!$B525&lt;&gt;0,COUNTIF('Finish order'!F:F, Entries!$B525),"")</f>
        <v/>
      </c>
      <c r="H525" s="13"/>
      <c r="I525" s="9"/>
    </row>
    <row r="526" customFormat="false" ht="15.75" hidden="false" customHeight="true" outlineLevel="0" collapsed="false">
      <c r="A526" s="5" t="n">
        <v>525</v>
      </c>
      <c r="B526" s="10"/>
      <c r="C526" s="13"/>
      <c r="D526" s="13"/>
      <c r="E526" s="14" t="s">
        <v>51</v>
      </c>
      <c r="F526" s="14" t="s">
        <v>55</v>
      </c>
      <c r="G526" s="11" t="str">
        <f aca="false">IF(Entries!$B526&lt;&gt;0,COUNTIF('Finish order'!F:F, Entries!$B526),"")</f>
        <v/>
      </c>
      <c r="H526" s="13"/>
      <c r="I526" s="9"/>
    </row>
    <row r="527" customFormat="false" ht="15.75" hidden="false" customHeight="true" outlineLevel="0" collapsed="false">
      <c r="A527" s="5" t="n">
        <v>526</v>
      </c>
      <c r="B527" s="10"/>
      <c r="C527" s="13"/>
      <c r="D527" s="13"/>
      <c r="E527" s="14" t="s">
        <v>51</v>
      </c>
      <c r="F527" s="14" t="s">
        <v>55</v>
      </c>
      <c r="G527" s="11" t="str">
        <f aca="false">IF(Entries!$B527&lt;&gt;0,COUNTIF('Finish order'!F:F, Entries!$B527),"")</f>
        <v/>
      </c>
      <c r="H527" s="13"/>
      <c r="I527" s="9"/>
    </row>
    <row r="528" customFormat="false" ht="15.75" hidden="false" customHeight="true" outlineLevel="0" collapsed="false">
      <c r="A528" s="5" t="n">
        <v>527</v>
      </c>
      <c r="B528" s="10"/>
      <c r="C528" s="13"/>
      <c r="D528" s="13"/>
      <c r="E528" s="14" t="s">
        <v>51</v>
      </c>
      <c r="F528" s="14" t="s">
        <v>55</v>
      </c>
      <c r="G528" s="11" t="str">
        <f aca="false">IF(Entries!$B528&lt;&gt;0,COUNTIF('Finish order'!F:F, Entries!$B528),"")</f>
        <v/>
      </c>
      <c r="H528" s="13"/>
      <c r="I528" s="9"/>
    </row>
    <row r="529" customFormat="false" ht="15.75" hidden="false" customHeight="true" outlineLevel="0" collapsed="false">
      <c r="A529" s="5" t="n">
        <v>528</v>
      </c>
      <c r="B529" s="10"/>
      <c r="C529" s="13"/>
      <c r="D529" s="13"/>
      <c r="E529" s="14" t="s">
        <v>51</v>
      </c>
      <c r="F529" s="14" t="s">
        <v>55</v>
      </c>
      <c r="G529" s="11" t="str">
        <f aca="false">IF(Entries!$B529&lt;&gt;0,COUNTIF('Finish order'!F:F, Entries!$B529),"")</f>
        <v/>
      </c>
      <c r="H529" s="13"/>
      <c r="I529" s="9"/>
    </row>
    <row r="530" customFormat="false" ht="15.75" hidden="false" customHeight="true" outlineLevel="0" collapsed="false">
      <c r="A530" s="5" t="n">
        <v>529</v>
      </c>
      <c r="B530" s="10"/>
      <c r="C530" s="13"/>
      <c r="D530" s="13"/>
      <c r="E530" s="14" t="s">
        <v>51</v>
      </c>
      <c r="F530" s="14" t="s">
        <v>55</v>
      </c>
      <c r="G530" s="11" t="str">
        <f aca="false">IF(Entries!$B530&lt;&gt;0,COUNTIF('Finish order'!F:F, Entries!$B530),"")</f>
        <v/>
      </c>
      <c r="H530" s="13"/>
      <c r="I530" s="9"/>
    </row>
    <row r="531" customFormat="false" ht="15.75" hidden="false" customHeight="true" outlineLevel="0" collapsed="false">
      <c r="A531" s="5" t="n">
        <v>530</v>
      </c>
      <c r="B531" s="10"/>
      <c r="C531" s="13"/>
      <c r="D531" s="13"/>
      <c r="E531" s="14" t="s">
        <v>51</v>
      </c>
      <c r="F531" s="14" t="s">
        <v>55</v>
      </c>
      <c r="G531" s="11" t="str">
        <f aca="false">IF(Entries!$B531&lt;&gt;0,COUNTIF('Finish order'!F:F, Entries!$B531),"")</f>
        <v/>
      </c>
      <c r="H531" s="13"/>
      <c r="I531" s="9"/>
    </row>
    <row r="532" customFormat="false" ht="15.75" hidden="false" customHeight="true" outlineLevel="0" collapsed="false">
      <c r="A532" s="5" t="n">
        <v>531</v>
      </c>
      <c r="B532" s="10"/>
      <c r="C532" s="13"/>
      <c r="D532" s="13"/>
      <c r="E532" s="14" t="s">
        <v>51</v>
      </c>
      <c r="F532" s="14" t="s">
        <v>55</v>
      </c>
      <c r="G532" s="11" t="str">
        <f aca="false">IF(Entries!$B532&lt;&gt;0,COUNTIF('Finish order'!F:F, Entries!$B532),"")</f>
        <v/>
      </c>
      <c r="H532" s="13"/>
      <c r="I532" s="9"/>
    </row>
    <row r="533" customFormat="false" ht="15.75" hidden="false" customHeight="true" outlineLevel="0" collapsed="false">
      <c r="A533" s="5" t="n">
        <v>532</v>
      </c>
      <c r="B533" s="10"/>
      <c r="C533" s="13"/>
      <c r="D533" s="13"/>
      <c r="E533" s="14" t="s">
        <v>51</v>
      </c>
      <c r="F533" s="14" t="s">
        <v>55</v>
      </c>
      <c r="G533" s="11" t="str">
        <f aca="false">IF(Entries!$B533&lt;&gt;0,COUNTIF('Finish order'!F:F, Entries!$B533),"")</f>
        <v/>
      </c>
      <c r="H533" s="13"/>
      <c r="I533" s="9"/>
    </row>
    <row r="534" customFormat="false" ht="15.75" hidden="false" customHeight="true" outlineLevel="0" collapsed="false">
      <c r="A534" s="5" t="n">
        <v>533</v>
      </c>
      <c r="B534" s="10"/>
      <c r="C534" s="13"/>
      <c r="D534" s="13"/>
      <c r="E534" s="14" t="s">
        <v>51</v>
      </c>
      <c r="F534" s="14" t="s">
        <v>55</v>
      </c>
      <c r="G534" s="11" t="str">
        <f aca="false">IF(Entries!$B534&lt;&gt;0,COUNTIF('Finish order'!F:F, Entries!$B534),"")</f>
        <v/>
      </c>
      <c r="H534" s="13"/>
      <c r="I534" s="9"/>
    </row>
    <row r="535" customFormat="false" ht="15.75" hidden="false" customHeight="true" outlineLevel="0" collapsed="false">
      <c r="A535" s="5" t="n">
        <v>534</v>
      </c>
      <c r="B535" s="10"/>
      <c r="C535" s="13"/>
      <c r="D535" s="13"/>
      <c r="E535" s="14" t="s">
        <v>51</v>
      </c>
      <c r="F535" s="14" t="s">
        <v>55</v>
      </c>
      <c r="G535" s="11" t="str">
        <f aca="false">IF(Entries!$B535&lt;&gt;0,COUNTIF('Finish order'!F:F, Entries!$B535),"")</f>
        <v/>
      </c>
      <c r="H535" s="13"/>
      <c r="I535" s="9"/>
    </row>
    <row r="536" customFormat="false" ht="15.75" hidden="false" customHeight="true" outlineLevel="0" collapsed="false">
      <c r="A536" s="5" t="n">
        <v>535</v>
      </c>
      <c r="B536" s="10"/>
      <c r="C536" s="13"/>
      <c r="D536" s="13"/>
      <c r="E536" s="14" t="s">
        <v>51</v>
      </c>
      <c r="F536" s="14" t="s">
        <v>55</v>
      </c>
      <c r="G536" s="11" t="str">
        <f aca="false">IF(Entries!$B536&lt;&gt;0,COUNTIF('Finish order'!F:F, Entries!$B536),"")</f>
        <v/>
      </c>
      <c r="H536" s="13"/>
      <c r="I536" s="9"/>
    </row>
    <row r="537" customFormat="false" ht="15.75" hidden="false" customHeight="true" outlineLevel="0" collapsed="false">
      <c r="A537" s="5" t="n">
        <v>536</v>
      </c>
      <c r="B537" s="10"/>
      <c r="C537" s="13"/>
      <c r="D537" s="13"/>
      <c r="E537" s="14" t="s">
        <v>51</v>
      </c>
      <c r="F537" s="14" t="s">
        <v>55</v>
      </c>
      <c r="G537" s="11" t="str">
        <f aca="false">IF(Entries!$B537&lt;&gt;0,COUNTIF('Finish order'!F:F, Entries!$B537),"")</f>
        <v/>
      </c>
      <c r="H537" s="13"/>
      <c r="I537" s="9"/>
    </row>
    <row r="538" customFormat="false" ht="15.75" hidden="false" customHeight="true" outlineLevel="0" collapsed="false">
      <c r="A538" s="5" t="n">
        <v>537</v>
      </c>
      <c r="B538" s="10"/>
      <c r="C538" s="13"/>
      <c r="D538" s="13"/>
      <c r="E538" s="14" t="s">
        <v>51</v>
      </c>
      <c r="F538" s="14" t="s">
        <v>55</v>
      </c>
      <c r="G538" s="11" t="str">
        <f aca="false">IF(Entries!$B538&lt;&gt;0,COUNTIF('Finish order'!F:F, Entries!$B538),"")</f>
        <v/>
      </c>
      <c r="H538" s="13"/>
      <c r="I538" s="9"/>
    </row>
    <row r="539" customFormat="false" ht="15.75" hidden="false" customHeight="true" outlineLevel="0" collapsed="false">
      <c r="A539" s="5" t="n">
        <v>538</v>
      </c>
      <c r="B539" s="10"/>
      <c r="C539" s="13"/>
      <c r="D539" s="13"/>
      <c r="E539" s="14" t="s">
        <v>51</v>
      </c>
      <c r="F539" s="14" t="s">
        <v>55</v>
      </c>
      <c r="G539" s="11" t="str">
        <f aca="false">IF(Entries!$B539&lt;&gt;0,COUNTIF('Finish order'!F:F, Entries!$B539),"")</f>
        <v/>
      </c>
      <c r="H539" s="13"/>
      <c r="I539" s="9"/>
    </row>
    <row r="540" customFormat="false" ht="15.75" hidden="false" customHeight="true" outlineLevel="0" collapsed="false">
      <c r="A540" s="5" t="n">
        <v>539</v>
      </c>
      <c r="B540" s="10"/>
      <c r="C540" s="13"/>
      <c r="D540" s="13"/>
      <c r="E540" s="14" t="s">
        <v>51</v>
      </c>
      <c r="F540" s="14" t="s">
        <v>55</v>
      </c>
      <c r="G540" s="11" t="str">
        <f aca="false">IF(Entries!$B540&lt;&gt;0,COUNTIF('Finish order'!F:F, Entries!$B540),"")</f>
        <v/>
      </c>
      <c r="H540" s="13"/>
      <c r="I540" s="9"/>
    </row>
    <row r="541" customFormat="false" ht="15.75" hidden="false" customHeight="true" outlineLevel="0" collapsed="false">
      <c r="A541" s="5" t="n">
        <v>540</v>
      </c>
      <c r="B541" s="10"/>
      <c r="C541" s="13"/>
      <c r="D541" s="13"/>
      <c r="E541" s="14" t="s">
        <v>51</v>
      </c>
      <c r="F541" s="14" t="s">
        <v>55</v>
      </c>
      <c r="G541" s="11" t="str">
        <f aca="false">IF(Entries!$B541&lt;&gt;0,COUNTIF('Finish order'!F:F, Entries!$B541),"")</f>
        <v/>
      </c>
      <c r="H541" s="13"/>
      <c r="I541" s="9"/>
    </row>
    <row r="542" customFormat="false" ht="15.75" hidden="false" customHeight="true" outlineLevel="0" collapsed="false">
      <c r="A542" s="5" t="n">
        <v>541</v>
      </c>
      <c r="B542" s="10"/>
      <c r="C542" s="13"/>
      <c r="D542" s="13"/>
      <c r="E542" s="14" t="s">
        <v>51</v>
      </c>
      <c r="F542" s="14" t="s">
        <v>55</v>
      </c>
      <c r="G542" s="11" t="str">
        <f aca="false">IF(Entries!$B542&lt;&gt;0,COUNTIF('Finish order'!F:F, Entries!$B542),"")</f>
        <v/>
      </c>
      <c r="H542" s="13"/>
      <c r="I542" s="9"/>
    </row>
    <row r="543" customFormat="false" ht="15.75" hidden="false" customHeight="true" outlineLevel="0" collapsed="false">
      <c r="A543" s="5" t="n">
        <v>542</v>
      </c>
      <c r="B543" s="10"/>
      <c r="C543" s="13"/>
      <c r="D543" s="13"/>
      <c r="E543" s="14" t="s">
        <v>51</v>
      </c>
      <c r="F543" s="14" t="s">
        <v>55</v>
      </c>
      <c r="G543" s="11" t="str">
        <f aca="false">IF(Entries!$B543&lt;&gt;0,COUNTIF('Finish order'!F:F, Entries!$B543),"")</f>
        <v/>
      </c>
      <c r="H543" s="13"/>
      <c r="I543" s="9"/>
    </row>
    <row r="544" customFormat="false" ht="15.75" hidden="false" customHeight="true" outlineLevel="0" collapsed="false">
      <c r="A544" s="5" t="n">
        <v>543</v>
      </c>
      <c r="B544" s="10"/>
      <c r="C544" s="13"/>
      <c r="D544" s="13"/>
      <c r="E544" s="14" t="s">
        <v>51</v>
      </c>
      <c r="F544" s="14" t="s">
        <v>55</v>
      </c>
      <c r="G544" s="11" t="str">
        <f aca="false">IF(Entries!$B544&lt;&gt;0,COUNTIF('Finish order'!F:F, Entries!$B544),"")</f>
        <v/>
      </c>
      <c r="H544" s="13"/>
      <c r="I544" s="9"/>
    </row>
    <row r="545" customFormat="false" ht="15.75" hidden="false" customHeight="true" outlineLevel="0" collapsed="false">
      <c r="A545" s="5" t="n">
        <v>544</v>
      </c>
      <c r="B545" s="10"/>
      <c r="C545" s="13"/>
      <c r="D545" s="13"/>
      <c r="E545" s="14" t="s">
        <v>51</v>
      </c>
      <c r="F545" s="14" t="s">
        <v>55</v>
      </c>
      <c r="G545" s="11" t="str">
        <f aca="false">IF(Entries!$B545&lt;&gt;0,COUNTIF('Finish order'!F:F, Entries!$B545),"")</f>
        <v/>
      </c>
      <c r="H545" s="13"/>
      <c r="I545" s="9"/>
    </row>
    <row r="546" customFormat="false" ht="15.75" hidden="false" customHeight="true" outlineLevel="0" collapsed="false">
      <c r="A546" s="5" t="n">
        <v>545</v>
      </c>
      <c r="B546" s="10"/>
      <c r="C546" s="13"/>
      <c r="D546" s="13"/>
      <c r="E546" s="14" t="s">
        <v>51</v>
      </c>
      <c r="F546" s="14" t="s">
        <v>55</v>
      </c>
      <c r="G546" s="11" t="str">
        <f aca="false">IF(Entries!$B546&lt;&gt;0,COUNTIF('Finish order'!F:F, Entries!$B546),"")</f>
        <v/>
      </c>
      <c r="H546" s="13"/>
      <c r="I546" s="9"/>
    </row>
    <row r="547" customFormat="false" ht="15.75" hidden="false" customHeight="true" outlineLevel="0" collapsed="false">
      <c r="A547" s="5" t="n">
        <v>546</v>
      </c>
      <c r="B547" s="10"/>
      <c r="C547" s="13"/>
      <c r="D547" s="13"/>
      <c r="E547" s="14" t="s">
        <v>51</v>
      </c>
      <c r="F547" s="14" t="s">
        <v>55</v>
      </c>
      <c r="G547" s="11" t="str">
        <f aca="false">IF(Entries!$B547&lt;&gt;0,COUNTIF('Finish order'!F:F, Entries!$B547),"")</f>
        <v/>
      </c>
      <c r="H547" s="13"/>
      <c r="I547" s="9"/>
    </row>
    <row r="548" customFormat="false" ht="15.75" hidden="false" customHeight="true" outlineLevel="0" collapsed="false">
      <c r="A548" s="5" t="n">
        <v>547</v>
      </c>
      <c r="B548" s="10"/>
      <c r="C548" s="13"/>
      <c r="D548" s="13"/>
      <c r="E548" s="14" t="s">
        <v>51</v>
      </c>
      <c r="F548" s="14" t="s">
        <v>55</v>
      </c>
      <c r="G548" s="11" t="str">
        <f aca="false">IF(Entries!$B548&lt;&gt;0,COUNTIF('Finish order'!F:F, Entries!$B548),"")</f>
        <v/>
      </c>
      <c r="H548" s="13"/>
      <c r="I548" s="9"/>
    </row>
    <row r="549" customFormat="false" ht="15.75" hidden="false" customHeight="true" outlineLevel="0" collapsed="false">
      <c r="A549" s="5" t="n">
        <v>548</v>
      </c>
      <c r="B549" s="10"/>
      <c r="C549" s="13"/>
      <c r="D549" s="13"/>
      <c r="E549" s="14" t="s">
        <v>51</v>
      </c>
      <c r="F549" s="14" t="s">
        <v>55</v>
      </c>
      <c r="G549" s="11" t="str">
        <f aca="false">IF(Entries!$B549&lt;&gt;0,COUNTIF('Finish order'!F:F, Entries!$B549),"")</f>
        <v/>
      </c>
      <c r="H549" s="13"/>
      <c r="I549" s="9"/>
    </row>
    <row r="550" customFormat="false" ht="15.75" hidden="false" customHeight="true" outlineLevel="0" collapsed="false">
      <c r="A550" s="5" t="n">
        <v>549</v>
      </c>
      <c r="B550" s="10"/>
      <c r="C550" s="13"/>
      <c r="D550" s="13"/>
      <c r="E550" s="14" t="s">
        <v>51</v>
      </c>
      <c r="F550" s="14" t="s">
        <v>55</v>
      </c>
      <c r="G550" s="11" t="str">
        <f aca="false">IF(Entries!$B550&lt;&gt;0,COUNTIF('Finish order'!F:F, Entries!$B550),"")</f>
        <v/>
      </c>
      <c r="H550" s="13"/>
      <c r="I550" s="9"/>
    </row>
    <row r="551" customFormat="false" ht="15.75" hidden="false" customHeight="true" outlineLevel="0" collapsed="false">
      <c r="A551" s="5" t="n">
        <v>550</v>
      </c>
      <c r="B551" s="10"/>
      <c r="C551" s="13"/>
      <c r="D551" s="13"/>
      <c r="E551" s="14" t="s">
        <v>51</v>
      </c>
      <c r="F551" s="14" t="s">
        <v>55</v>
      </c>
      <c r="G551" s="11" t="str">
        <f aca="false">IF(Entries!$B551&lt;&gt;0,COUNTIF('Finish order'!F:F, Entries!$B551),"")</f>
        <v/>
      </c>
      <c r="H551" s="13"/>
      <c r="I551" s="9"/>
    </row>
    <row r="552" customFormat="false" ht="15.75" hidden="false" customHeight="true" outlineLevel="0" collapsed="false">
      <c r="A552" s="5" t="n">
        <v>551</v>
      </c>
      <c r="B552" s="10"/>
      <c r="C552" s="13"/>
      <c r="D552" s="13"/>
      <c r="E552" s="14" t="s">
        <v>51</v>
      </c>
      <c r="F552" s="14" t="s">
        <v>55</v>
      </c>
      <c r="G552" s="11" t="str">
        <f aca="false">IF(Entries!$B552&lt;&gt;0,COUNTIF('Finish order'!F:F, Entries!$B552),"")</f>
        <v/>
      </c>
      <c r="H552" s="13"/>
      <c r="I552" s="9"/>
    </row>
    <row r="553" customFormat="false" ht="15.75" hidden="false" customHeight="true" outlineLevel="0" collapsed="false">
      <c r="A553" s="5" t="n">
        <v>552</v>
      </c>
      <c r="B553" s="10"/>
      <c r="C553" s="13"/>
      <c r="D553" s="13"/>
      <c r="E553" s="14" t="s">
        <v>51</v>
      </c>
      <c r="F553" s="14" t="s">
        <v>55</v>
      </c>
      <c r="G553" s="11" t="str">
        <f aca="false">IF(Entries!$B553&lt;&gt;0,COUNTIF('Finish order'!F:F, Entries!$B553),"")</f>
        <v/>
      </c>
      <c r="H553" s="13"/>
      <c r="I553" s="9"/>
    </row>
    <row r="554" customFormat="false" ht="15.75" hidden="false" customHeight="true" outlineLevel="0" collapsed="false">
      <c r="A554" s="5" t="n">
        <v>553</v>
      </c>
      <c r="B554" s="10"/>
      <c r="C554" s="13"/>
      <c r="D554" s="13"/>
      <c r="E554" s="14" t="s">
        <v>51</v>
      </c>
      <c r="F554" s="14" t="s">
        <v>55</v>
      </c>
      <c r="G554" s="11" t="str">
        <f aca="false">IF(Entries!$B554&lt;&gt;0,COUNTIF('Finish order'!F:F, Entries!$B554),"")</f>
        <v/>
      </c>
      <c r="H554" s="13"/>
      <c r="I554" s="9"/>
    </row>
    <row r="555" customFormat="false" ht="15.75" hidden="false" customHeight="true" outlineLevel="0" collapsed="false">
      <c r="A555" s="5" t="n">
        <v>554</v>
      </c>
      <c r="B555" s="10"/>
      <c r="C555" s="13"/>
      <c r="D555" s="13"/>
      <c r="E555" s="14" t="s">
        <v>51</v>
      </c>
      <c r="F555" s="14" t="s">
        <v>55</v>
      </c>
      <c r="G555" s="11" t="str">
        <f aca="false">IF(Entries!$B555&lt;&gt;0,COUNTIF('Finish order'!F:F, Entries!$B555),"")</f>
        <v/>
      </c>
      <c r="H555" s="13"/>
      <c r="I555" s="9"/>
    </row>
    <row r="556" customFormat="false" ht="15.75" hidden="false" customHeight="true" outlineLevel="0" collapsed="false">
      <c r="A556" s="5" t="n">
        <v>555</v>
      </c>
      <c r="B556" s="10"/>
      <c r="C556" s="13"/>
      <c r="D556" s="13"/>
      <c r="E556" s="14" t="s">
        <v>51</v>
      </c>
      <c r="F556" s="14" t="s">
        <v>55</v>
      </c>
      <c r="G556" s="11" t="str">
        <f aca="false">IF(Entries!$B556&lt;&gt;0,COUNTIF('Finish order'!F:F, Entries!$B556),"")</f>
        <v/>
      </c>
      <c r="H556" s="13"/>
      <c r="I556" s="9"/>
    </row>
    <row r="557" customFormat="false" ht="15.75" hidden="false" customHeight="true" outlineLevel="0" collapsed="false">
      <c r="A557" s="5" t="n">
        <v>556</v>
      </c>
      <c r="B557" s="10"/>
      <c r="C557" s="13"/>
      <c r="D557" s="13"/>
      <c r="E557" s="14" t="s">
        <v>51</v>
      </c>
      <c r="F557" s="14" t="s">
        <v>55</v>
      </c>
      <c r="G557" s="11" t="str">
        <f aca="false">IF(Entries!$B557&lt;&gt;0,COUNTIF('Finish order'!F:F, Entries!$B557),"")</f>
        <v/>
      </c>
      <c r="H557" s="13"/>
      <c r="I557" s="9"/>
    </row>
    <row r="558" customFormat="false" ht="15.75" hidden="false" customHeight="true" outlineLevel="0" collapsed="false">
      <c r="A558" s="5" t="n">
        <v>557</v>
      </c>
      <c r="B558" s="10"/>
      <c r="C558" s="13"/>
      <c r="D558" s="13"/>
      <c r="E558" s="14" t="s">
        <v>51</v>
      </c>
      <c r="F558" s="14" t="s">
        <v>55</v>
      </c>
      <c r="G558" s="11" t="str">
        <f aca="false">IF(Entries!$B558&lt;&gt;0,COUNTIF('Finish order'!F:F, Entries!$B558),"")</f>
        <v/>
      </c>
      <c r="H558" s="13"/>
      <c r="I558" s="9"/>
    </row>
    <row r="559" customFormat="false" ht="15.75" hidden="false" customHeight="true" outlineLevel="0" collapsed="false">
      <c r="A559" s="5" t="n">
        <v>558</v>
      </c>
      <c r="B559" s="10"/>
      <c r="C559" s="13"/>
      <c r="D559" s="13"/>
      <c r="E559" s="14" t="s">
        <v>51</v>
      </c>
      <c r="F559" s="14" t="s">
        <v>55</v>
      </c>
      <c r="G559" s="11" t="str">
        <f aca="false">IF(Entries!$B559&lt;&gt;0,COUNTIF('Finish order'!F:F, Entries!$B559),"")</f>
        <v/>
      </c>
      <c r="H559" s="13"/>
      <c r="I559" s="9"/>
    </row>
    <row r="560" customFormat="false" ht="15.75" hidden="false" customHeight="true" outlineLevel="0" collapsed="false">
      <c r="A560" s="5" t="n">
        <v>559</v>
      </c>
      <c r="B560" s="10"/>
      <c r="C560" s="13"/>
      <c r="D560" s="13"/>
      <c r="E560" s="14" t="s">
        <v>51</v>
      </c>
      <c r="F560" s="14" t="s">
        <v>55</v>
      </c>
      <c r="G560" s="11" t="str">
        <f aca="false">IF(Entries!$B560&lt;&gt;0,COUNTIF('Finish order'!F:F, Entries!$B560),"")</f>
        <v/>
      </c>
      <c r="H560" s="13"/>
      <c r="I560" s="9"/>
    </row>
    <row r="561" customFormat="false" ht="15.75" hidden="false" customHeight="true" outlineLevel="0" collapsed="false">
      <c r="A561" s="5" t="n">
        <v>560</v>
      </c>
      <c r="B561" s="10"/>
      <c r="C561" s="13"/>
      <c r="D561" s="13"/>
      <c r="E561" s="14" t="s">
        <v>51</v>
      </c>
      <c r="F561" s="14" t="s">
        <v>55</v>
      </c>
      <c r="G561" s="11" t="str">
        <f aca="false">IF(Entries!$B561&lt;&gt;0,COUNTIF('Finish order'!F:F, Entries!$B561),"")</f>
        <v/>
      </c>
      <c r="H561" s="13"/>
      <c r="I561" s="9"/>
    </row>
    <row r="562" customFormat="false" ht="15.75" hidden="false" customHeight="true" outlineLevel="0" collapsed="false">
      <c r="A562" s="5" t="n">
        <v>561</v>
      </c>
      <c r="B562" s="10"/>
      <c r="C562" s="13"/>
      <c r="D562" s="13"/>
      <c r="E562" s="14" t="s">
        <v>51</v>
      </c>
      <c r="F562" s="14" t="s">
        <v>55</v>
      </c>
      <c r="G562" s="11" t="str">
        <f aca="false">IF(Entries!$B562&lt;&gt;0,COUNTIF('Finish order'!F:F, Entries!$B562),"")</f>
        <v/>
      </c>
      <c r="H562" s="13"/>
      <c r="I562" s="9"/>
    </row>
    <row r="563" customFormat="false" ht="15.75" hidden="false" customHeight="true" outlineLevel="0" collapsed="false">
      <c r="A563" s="5" t="n">
        <v>562</v>
      </c>
      <c r="B563" s="10"/>
      <c r="C563" s="13"/>
      <c r="D563" s="13"/>
      <c r="E563" s="14" t="s">
        <v>51</v>
      </c>
      <c r="F563" s="14" t="s">
        <v>55</v>
      </c>
      <c r="G563" s="11" t="str">
        <f aca="false">IF(Entries!$B563&lt;&gt;0,COUNTIF('Finish order'!F:F, Entries!$B563),"")</f>
        <v/>
      </c>
      <c r="H563" s="13"/>
      <c r="I563" s="9"/>
    </row>
    <row r="564" customFormat="false" ht="15.75" hidden="false" customHeight="true" outlineLevel="0" collapsed="false">
      <c r="A564" s="5" t="n">
        <v>563</v>
      </c>
      <c r="B564" s="10"/>
      <c r="C564" s="13"/>
      <c r="D564" s="13"/>
      <c r="E564" s="14" t="s">
        <v>51</v>
      </c>
      <c r="F564" s="14" t="s">
        <v>55</v>
      </c>
      <c r="G564" s="11" t="str">
        <f aca="false">IF(Entries!$B564&lt;&gt;0,COUNTIF('Finish order'!F:F, Entries!$B564),"")</f>
        <v/>
      </c>
      <c r="H564" s="13"/>
      <c r="I564" s="9"/>
    </row>
    <row r="565" customFormat="false" ht="15.75" hidden="false" customHeight="true" outlineLevel="0" collapsed="false">
      <c r="A565" s="5" t="n">
        <v>564</v>
      </c>
      <c r="B565" s="10"/>
      <c r="C565" s="13"/>
      <c r="D565" s="13"/>
      <c r="E565" s="14" t="s">
        <v>51</v>
      </c>
      <c r="F565" s="14" t="s">
        <v>55</v>
      </c>
      <c r="G565" s="11" t="str">
        <f aca="false">IF(Entries!$B565&lt;&gt;0,COUNTIF('Finish order'!F:F, Entries!$B565),"")</f>
        <v/>
      </c>
      <c r="H565" s="13"/>
      <c r="I565" s="9"/>
    </row>
    <row r="566" customFormat="false" ht="15.75" hidden="false" customHeight="true" outlineLevel="0" collapsed="false">
      <c r="A566" s="5" t="n">
        <v>565</v>
      </c>
      <c r="B566" s="10"/>
      <c r="C566" s="13"/>
      <c r="D566" s="13"/>
      <c r="E566" s="14" t="s">
        <v>51</v>
      </c>
      <c r="F566" s="14" t="s">
        <v>55</v>
      </c>
      <c r="G566" s="11" t="str">
        <f aca="false">IF(Entries!$B566&lt;&gt;0,COUNTIF('Finish order'!F:F, Entries!$B566),"")</f>
        <v/>
      </c>
      <c r="H566" s="13"/>
      <c r="I566" s="9"/>
    </row>
    <row r="567" customFormat="false" ht="15.75" hidden="false" customHeight="true" outlineLevel="0" collapsed="false">
      <c r="A567" s="5" t="n">
        <v>566</v>
      </c>
      <c r="B567" s="10"/>
      <c r="C567" s="13"/>
      <c r="D567" s="13"/>
      <c r="E567" s="14" t="s">
        <v>51</v>
      </c>
      <c r="F567" s="14" t="s">
        <v>55</v>
      </c>
      <c r="G567" s="11" t="str">
        <f aca="false">IF(Entries!$B567&lt;&gt;0,COUNTIF('Finish order'!F:F, Entries!$B567),"")</f>
        <v/>
      </c>
      <c r="H567" s="13"/>
      <c r="I567" s="9"/>
    </row>
    <row r="568" customFormat="false" ht="15.75" hidden="false" customHeight="true" outlineLevel="0" collapsed="false">
      <c r="A568" s="5" t="n">
        <v>567</v>
      </c>
      <c r="B568" s="10"/>
      <c r="C568" s="13"/>
      <c r="D568" s="13"/>
      <c r="E568" s="14" t="s">
        <v>51</v>
      </c>
      <c r="F568" s="14" t="s">
        <v>55</v>
      </c>
      <c r="G568" s="11" t="str">
        <f aca="false">IF(Entries!$B568&lt;&gt;0,COUNTIF('Finish order'!F:F, Entries!$B568),"")</f>
        <v/>
      </c>
      <c r="H568" s="13"/>
      <c r="I568" s="9"/>
    </row>
    <row r="569" customFormat="false" ht="15.75" hidden="false" customHeight="true" outlineLevel="0" collapsed="false">
      <c r="A569" s="5" t="n">
        <v>568</v>
      </c>
      <c r="B569" s="10"/>
      <c r="C569" s="13"/>
      <c r="D569" s="13"/>
      <c r="E569" s="14" t="s">
        <v>51</v>
      </c>
      <c r="F569" s="14" t="s">
        <v>55</v>
      </c>
      <c r="G569" s="11" t="str">
        <f aca="false">IF(Entries!$B569&lt;&gt;0,COUNTIF('Finish order'!F:F, Entries!$B569),"")</f>
        <v/>
      </c>
      <c r="H569" s="13"/>
      <c r="I569" s="9"/>
    </row>
    <row r="570" customFormat="false" ht="15.75" hidden="false" customHeight="true" outlineLevel="0" collapsed="false">
      <c r="A570" s="5" t="n">
        <v>569</v>
      </c>
      <c r="B570" s="10"/>
      <c r="C570" s="13"/>
      <c r="D570" s="13"/>
      <c r="E570" s="14" t="s">
        <v>51</v>
      </c>
      <c r="F570" s="14" t="s">
        <v>55</v>
      </c>
      <c r="G570" s="11" t="str">
        <f aca="false">IF(Entries!$B570&lt;&gt;0,COUNTIF('Finish order'!F:F, Entries!$B570),"")</f>
        <v/>
      </c>
      <c r="H570" s="13"/>
      <c r="I570" s="9"/>
    </row>
    <row r="571" customFormat="false" ht="15.75" hidden="false" customHeight="true" outlineLevel="0" collapsed="false">
      <c r="A571" s="5" t="n">
        <v>570</v>
      </c>
      <c r="B571" s="10"/>
      <c r="C571" s="13"/>
      <c r="D571" s="13"/>
      <c r="E571" s="14" t="s">
        <v>51</v>
      </c>
      <c r="F571" s="14" t="s">
        <v>55</v>
      </c>
      <c r="G571" s="11" t="str">
        <f aca="false">IF(Entries!$B571&lt;&gt;0,COUNTIF('Finish order'!F:F, Entries!$B571),"")</f>
        <v/>
      </c>
      <c r="H571" s="13"/>
      <c r="I571" s="9"/>
    </row>
    <row r="572" customFormat="false" ht="15.75" hidden="false" customHeight="true" outlineLevel="0" collapsed="false">
      <c r="A572" s="5" t="n">
        <v>571</v>
      </c>
      <c r="B572" s="10"/>
      <c r="C572" s="13"/>
      <c r="D572" s="13"/>
      <c r="E572" s="14" t="s">
        <v>51</v>
      </c>
      <c r="F572" s="14" t="s">
        <v>55</v>
      </c>
      <c r="G572" s="11" t="str">
        <f aca="false">IF(Entries!$B572&lt;&gt;0,COUNTIF('Finish order'!F:F, Entries!$B572),"")</f>
        <v/>
      </c>
      <c r="H572" s="13"/>
      <c r="I572" s="9"/>
    </row>
    <row r="573" customFormat="false" ht="15.75" hidden="false" customHeight="true" outlineLevel="0" collapsed="false">
      <c r="A573" s="5" t="n">
        <v>572</v>
      </c>
      <c r="B573" s="10"/>
      <c r="C573" s="13"/>
      <c r="D573" s="13"/>
      <c r="E573" s="14" t="s">
        <v>51</v>
      </c>
      <c r="F573" s="14" t="s">
        <v>55</v>
      </c>
      <c r="G573" s="11" t="str">
        <f aca="false">IF(Entries!$B573&lt;&gt;0,COUNTIF('Finish order'!F:F, Entries!$B573),"")</f>
        <v/>
      </c>
      <c r="H573" s="13"/>
      <c r="I573" s="9"/>
    </row>
    <row r="574" customFormat="false" ht="15.75" hidden="false" customHeight="true" outlineLevel="0" collapsed="false">
      <c r="A574" s="5" t="n">
        <v>573</v>
      </c>
      <c r="B574" s="10"/>
      <c r="C574" s="13"/>
      <c r="D574" s="13"/>
      <c r="E574" s="14" t="s">
        <v>51</v>
      </c>
      <c r="F574" s="14" t="s">
        <v>55</v>
      </c>
      <c r="G574" s="11" t="str">
        <f aca="false">IF(Entries!$B574&lt;&gt;0,COUNTIF('Finish order'!F:F, Entries!$B574),"")</f>
        <v/>
      </c>
      <c r="H574" s="13"/>
      <c r="I574" s="9"/>
    </row>
    <row r="575" customFormat="false" ht="15.75" hidden="false" customHeight="true" outlineLevel="0" collapsed="false">
      <c r="A575" s="5" t="n">
        <v>574</v>
      </c>
      <c r="B575" s="10"/>
      <c r="C575" s="13"/>
      <c r="D575" s="13"/>
      <c r="E575" s="14" t="s">
        <v>51</v>
      </c>
      <c r="F575" s="14" t="s">
        <v>55</v>
      </c>
      <c r="G575" s="11" t="str">
        <f aca="false">IF(Entries!$B575&lt;&gt;0,COUNTIF('Finish order'!F:F, Entries!$B575),"")</f>
        <v/>
      </c>
      <c r="H575" s="13"/>
      <c r="I575" s="9"/>
    </row>
    <row r="576" customFormat="false" ht="15.75" hidden="false" customHeight="true" outlineLevel="0" collapsed="false">
      <c r="A576" s="5" t="n">
        <v>575</v>
      </c>
      <c r="B576" s="10"/>
      <c r="C576" s="13"/>
      <c r="D576" s="13"/>
      <c r="E576" s="14" t="s">
        <v>51</v>
      </c>
      <c r="F576" s="14" t="s">
        <v>55</v>
      </c>
      <c r="G576" s="11" t="str">
        <f aca="false">IF(Entries!$B576&lt;&gt;0,COUNTIF('Finish order'!F:F, Entries!$B576),"")</f>
        <v/>
      </c>
      <c r="H576" s="13"/>
      <c r="I576" s="9"/>
    </row>
    <row r="577" customFormat="false" ht="15.75" hidden="false" customHeight="true" outlineLevel="0" collapsed="false">
      <c r="A577" s="5" t="n">
        <v>576</v>
      </c>
      <c r="B577" s="10"/>
      <c r="C577" s="13"/>
      <c r="D577" s="13"/>
      <c r="E577" s="14" t="s">
        <v>51</v>
      </c>
      <c r="F577" s="14" t="s">
        <v>55</v>
      </c>
      <c r="G577" s="11" t="str">
        <f aca="false">IF(Entries!$B577&lt;&gt;0,COUNTIF('Finish order'!F:F, Entries!$B577),"")</f>
        <v/>
      </c>
      <c r="H577" s="13"/>
      <c r="I577" s="9"/>
    </row>
    <row r="578" customFormat="false" ht="15.75" hidden="false" customHeight="true" outlineLevel="0" collapsed="false">
      <c r="A578" s="5" t="n">
        <v>577</v>
      </c>
      <c r="B578" s="10"/>
      <c r="C578" s="13"/>
      <c r="D578" s="13"/>
      <c r="E578" s="14" t="s">
        <v>51</v>
      </c>
      <c r="F578" s="14" t="s">
        <v>55</v>
      </c>
      <c r="G578" s="11" t="str">
        <f aca="false">IF(Entries!$B578&lt;&gt;0,COUNTIF('Finish order'!F:F, Entries!$B578),"")</f>
        <v/>
      </c>
      <c r="H578" s="13"/>
      <c r="I578" s="9"/>
    </row>
    <row r="579" customFormat="false" ht="15.75" hidden="false" customHeight="true" outlineLevel="0" collapsed="false">
      <c r="A579" s="5" t="n">
        <v>578</v>
      </c>
      <c r="B579" s="10"/>
      <c r="C579" s="13"/>
      <c r="D579" s="13"/>
      <c r="E579" s="14" t="s">
        <v>51</v>
      </c>
      <c r="F579" s="14" t="s">
        <v>55</v>
      </c>
      <c r="G579" s="11" t="str">
        <f aca="false">IF(Entries!$B579&lt;&gt;0,COUNTIF('Finish order'!F:F, Entries!$B579),"")</f>
        <v/>
      </c>
      <c r="H579" s="13"/>
      <c r="I579" s="9"/>
    </row>
    <row r="580" customFormat="false" ht="15.75" hidden="false" customHeight="true" outlineLevel="0" collapsed="false">
      <c r="A580" s="5" t="n">
        <v>579</v>
      </c>
      <c r="B580" s="10"/>
      <c r="C580" s="13"/>
      <c r="D580" s="13"/>
      <c r="E580" s="14" t="s">
        <v>51</v>
      </c>
      <c r="F580" s="14" t="s">
        <v>55</v>
      </c>
      <c r="G580" s="11" t="str">
        <f aca="false">IF(Entries!$B580&lt;&gt;0,COUNTIF('Finish order'!F:F, Entries!$B580),"")</f>
        <v/>
      </c>
      <c r="H580" s="13"/>
      <c r="I580" s="9"/>
    </row>
    <row r="581" customFormat="false" ht="15.75" hidden="false" customHeight="true" outlineLevel="0" collapsed="false">
      <c r="A581" s="5" t="n">
        <v>580</v>
      </c>
      <c r="B581" s="10"/>
      <c r="C581" s="13"/>
      <c r="D581" s="13"/>
      <c r="E581" s="14" t="s">
        <v>51</v>
      </c>
      <c r="F581" s="14" t="s">
        <v>55</v>
      </c>
      <c r="G581" s="11" t="str">
        <f aca="false">IF(Entries!$B581&lt;&gt;0,COUNTIF('Finish order'!F:F, Entries!$B581),"")</f>
        <v/>
      </c>
      <c r="H581" s="13"/>
      <c r="I581" s="9"/>
    </row>
    <row r="582" customFormat="false" ht="15.75" hidden="false" customHeight="true" outlineLevel="0" collapsed="false">
      <c r="A582" s="5" t="n">
        <v>581</v>
      </c>
      <c r="B582" s="10"/>
      <c r="C582" s="13"/>
      <c r="D582" s="13"/>
      <c r="E582" s="14" t="s">
        <v>51</v>
      </c>
      <c r="F582" s="14" t="s">
        <v>55</v>
      </c>
      <c r="G582" s="11" t="str">
        <f aca="false">IF(Entries!$B582&lt;&gt;0,COUNTIF('Finish order'!F:F, Entries!$B582),"")</f>
        <v/>
      </c>
      <c r="H582" s="13"/>
      <c r="I582" s="9"/>
    </row>
    <row r="583" customFormat="false" ht="15.75" hidden="false" customHeight="true" outlineLevel="0" collapsed="false">
      <c r="A583" s="5" t="n">
        <v>582</v>
      </c>
      <c r="B583" s="10"/>
      <c r="C583" s="13"/>
      <c r="D583" s="13"/>
      <c r="E583" s="14" t="s">
        <v>51</v>
      </c>
      <c r="F583" s="14" t="s">
        <v>55</v>
      </c>
      <c r="G583" s="11" t="str">
        <f aca="false">IF(Entries!$B583&lt;&gt;0,COUNTIF('Finish order'!F:F, Entries!$B583),"")</f>
        <v/>
      </c>
      <c r="H583" s="13"/>
      <c r="I583" s="9"/>
    </row>
    <row r="584" customFormat="false" ht="15.75" hidden="false" customHeight="true" outlineLevel="0" collapsed="false">
      <c r="A584" s="5" t="n">
        <v>583</v>
      </c>
      <c r="B584" s="10"/>
      <c r="C584" s="13"/>
      <c r="D584" s="13"/>
      <c r="E584" s="14" t="s">
        <v>51</v>
      </c>
      <c r="F584" s="14" t="s">
        <v>55</v>
      </c>
      <c r="G584" s="11" t="str">
        <f aca="false">IF(Entries!$B584&lt;&gt;0,COUNTIF('Finish order'!F:F, Entries!$B584),"")</f>
        <v/>
      </c>
      <c r="H584" s="13"/>
      <c r="I584" s="9"/>
    </row>
    <row r="585" customFormat="false" ht="15.75" hidden="false" customHeight="true" outlineLevel="0" collapsed="false">
      <c r="A585" s="5" t="n">
        <v>584</v>
      </c>
      <c r="B585" s="10"/>
      <c r="C585" s="13"/>
      <c r="D585" s="13"/>
      <c r="E585" s="14" t="s">
        <v>51</v>
      </c>
      <c r="F585" s="14" t="s">
        <v>55</v>
      </c>
      <c r="G585" s="11" t="str">
        <f aca="false">IF(Entries!$B585&lt;&gt;0,COUNTIF('Finish order'!F:F, Entries!$B585),"")</f>
        <v/>
      </c>
      <c r="H585" s="13"/>
      <c r="I585" s="9"/>
    </row>
    <row r="586" customFormat="false" ht="15.75" hidden="false" customHeight="true" outlineLevel="0" collapsed="false">
      <c r="A586" s="5" t="n">
        <v>585</v>
      </c>
      <c r="B586" s="10"/>
      <c r="C586" s="13"/>
      <c r="D586" s="13"/>
      <c r="E586" s="14" t="s">
        <v>51</v>
      </c>
      <c r="F586" s="14" t="s">
        <v>55</v>
      </c>
      <c r="G586" s="11" t="str">
        <f aca="false">IF(Entries!$B586&lt;&gt;0,COUNTIF('Finish order'!F:F, Entries!$B586),"")</f>
        <v/>
      </c>
      <c r="H586" s="13"/>
      <c r="I586" s="9"/>
    </row>
    <row r="587" customFormat="false" ht="15.75" hidden="false" customHeight="true" outlineLevel="0" collapsed="false">
      <c r="A587" s="5" t="n">
        <v>586</v>
      </c>
      <c r="B587" s="10"/>
      <c r="C587" s="13"/>
      <c r="D587" s="13"/>
      <c r="E587" s="14" t="s">
        <v>51</v>
      </c>
      <c r="F587" s="14" t="s">
        <v>55</v>
      </c>
      <c r="G587" s="11" t="str">
        <f aca="false">IF(Entries!$B587&lt;&gt;0,COUNTIF('Finish order'!F:F, Entries!$B587),"")</f>
        <v/>
      </c>
      <c r="H587" s="13"/>
      <c r="I587" s="9"/>
    </row>
    <row r="588" customFormat="false" ht="15.75" hidden="false" customHeight="true" outlineLevel="0" collapsed="false">
      <c r="A588" s="5" t="n">
        <v>587</v>
      </c>
      <c r="B588" s="10"/>
      <c r="C588" s="13"/>
      <c r="D588" s="13"/>
      <c r="E588" s="14" t="s">
        <v>51</v>
      </c>
      <c r="F588" s="14" t="s">
        <v>55</v>
      </c>
      <c r="G588" s="11" t="str">
        <f aca="false">IF(Entries!$B588&lt;&gt;0,COUNTIF('Finish order'!F:F, Entries!$B588),"")</f>
        <v/>
      </c>
      <c r="H588" s="13"/>
      <c r="I588" s="9"/>
    </row>
    <row r="589" customFormat="false" ht="15.75" hidden="false" customHeight="true" outlineLevel="0" collapsed="false">
      <c r="A589" s="5" t="n">
        <v>588</v>
      </c>
      <c r="B589" s="10"/>
      <c r="C589" s="13"/>
      <c r="D589" s="13"/>
      <c r="E589" s="14" t="s">
        <v>51</v>
      </c>
      <c r="F589" s="14" t="s">
        <v>55</v>
      </c>
      <c r="G589" s="11" t="str">
        <f aca="false">IF(Entries!$B589&lt;&gt;0,COUNTIF('Finish order'!F:F, Entries!$B589),"")</f>
        <v/>
      </c>
      <c r="H589" s="13"/>
      <c r="I589" s="9"/>
    </row>
    <row r="590" customFormat="false" ht="15.75" hidden="false" customHeight="true" outlineLevel="0" collapsed="false">
      <c r="A590" s="5" t="n">
        <v>589</v>
      </c>
      <c r="B590" s="10"/>
      <c r="C590" s="13"/>
      <c r="D590" s="13"/>
      <c r="E590" s="14" t="s">
        <v>51</v>
      </c>
      <c r="F590" s="14" t="s">
        <v>55</v>
      </c>
      <c r="G590" s="11" t="str">
        <f aca="false">IF(Entries!$B590&lt;&gt;0,COUNTIF('Finish order'!F:F, Entries!$B590),"")</f>
        <v/>
      </c>
      <c r="H590" s="13"/>
      <c r="I590" s="9"/>
    </row>
    <row r="591" customFormat="false" ht="15.75" hidden="false" customHeight="true" outlineLevel="0" collapsed="false">
      <c r="A591" s="5" t="n">
        <v>590</v>
      </c>
      <c r="B591" s="10"/>
      <c r="C591" s="13"/>
      <c r="D591" s="13"/>
      <c r="E591" s="14" t="s">
        <v>51</v>
      </c>
      <c r="F591" s="14" t="s">
        <v>55</v>
      </c>
      <c r="G591" s="11" t="str">
        <f aca="false">IF(Entries!$B591&lt;&gt;0,COUNTIF('Finish order'!F:F, Entries!$B591),"")</f>
        <v/>
      </c>
      <c r="H591" s="13"/>
      <c r="I591" s="9"/>
    </row>
    <row r="592" customFormat="false" ht="15.75" hidden="false" customHeight="true" outlineLevel="0" collapsed="false">
      <c r="A592" s="5" t="n">
        <v>591</v>
      </c>
      <c r="B592" s="10"/>
      <c r="C592" s="13"/>
      <c r="D592" s="13"/>
      <c r="E592" s="14" t="s">
        <v>51</v>
      </c>
      <c r="F592" s="14" t="s">
        <v>55</v>
      </c>
      <c r="G592" s="11" t="str">
        <f aca="false">IF(Entries!$B592&lt;&gt;0,COUNTIF('Finish order'!F:F, Entries!$B592),"")</f>
        <v/>
      </c>
      <c r="H592" s="13"/>
      <c r="I592" s="9"/>
    </row>
    <row r="593" customFormat="false" ht="15.75" hidden="false" customHeight="true" outlineLevel="0" collapsed="false">
      <c r="A593" s="5" t="n">
        <v>592</v>
      </c>
      <c r="B593" s="10"/>
      <c r="C593" s="13"/>
      <c r="D593" s="13"/>
      <c r="E593" s="14" t="s">
        <v>51</v>
      </c>
      <c r="F593" s="14" t="s">
        <v>55</v>
      </c>
      <c r="G593" s="11" t="str">
        <f aca="false">IF(Entries!$B593&lt;&gt;0,COUNTIF('Finish order'!F:F, Entries!$B593),"")</f>
        <v/>
      </c>
      <c r="H593" s="13"/>
      <c r="I593" s="9"/>
    </row>
    <row r="594" customFormat="false" ht="15.75" hidden="false" customHeight="true" outlineLevel="0" collapsed="false">
      <c r="A594" s="5" t="n">
        <v>593</v>
      </c>
      <c r="B594" s="10"/>
      <c r="C594" s="13"/>
      <c r="D594" s="13"/>
      <c r="E594" s="14" t="s">
        <v>51</v>
      </c>
      <c r="F594" s="14" t="s">
        <v>55</v>
      </c>
      <c r="G594" s="11" t="str">
        <f aca="false">IF(Entries!$B594&lt;&gt;0,COUNTIF('Finish order'!F:F, Entries!$B594),"")</f>
        <v/>
      </c>
      <c r="H594" s="13"/>
      <c r="I594" s="9"/>
    </row>
    <row r="595" customFormat="false" ht="15.75" hidden="false" customHeight="true" outlineLevel="0" collapsed="false">
      <c r="A595" s="5" t="n">
        <v>594</v>
      </c>
      <c r="B595" s="10"/>
      <c r="C595" s="13"/>
      <c r="D595" s="13"/>
      <c r="E595" s="14" t="s">
        <v>51</v>
      </c>
      <c r="F595" s="14" t="s">
        <v>55</v>
      </c>
      <c r="G595" s="11" t="str">
        <f aca="false">IF(Entries!$B595&lt;&gt;0,COUNTIF('Finish order'!F:F, Entries!$B595),"")</f>
        <v/>
      </c>
      <c r="H595" s="13"/>
      <c r="I595" s="9"/>
    </row>
    <row r="596" customFormat="false" ht="15.75" hidden="false" customHeight="true" outlineLevel="0" collapsed="false">
      <c r="A596" s="5" t="n">
        <v>595</v>
      </c>
      <c r="B596" s="10"/>
      <c r="C596" s="13"/>
      <c r="D596" s="13"/>
      <c r="E596" s="14" t="s">
        <v>51</v>
      </c>
      <c r="F596" s="14" t="s">
        <v>55</v>
      </c>
      <c r="G596" s="11" t="str">
        <f aca="false">IF(Entries!$B596&lt;&gt;0,COUNTIF('Finish order'!F:F, Entries!$B596),"")</f>
        <v/>
      </c>
      <c r="H596" s="13"/>
      <c r="I596" s="9"/>
    </row>
    <row r="597" customFormat="false" ht="15.75" hidden="false" customHeight="true" outlineLevel="0" collapsed="false">
      <c r="A597" s="5" t="n">
        <v>596</v>
      </c>
      <c r="B597" s="10"/>
      <c r="C597" s="13"/>
      <c r="D597" s="13"/>
      <c r="E597" s="14" t="s">
        <v>51</v>
      </c>
      <c r="F597" s="14" t="s">
        <v>55</v>
      </c>
      <c r="G597" s="11" t="str">
        <f aca="false">IF(Entries!$B597&lt;&gt;0,COUNTIF('Finish order'!F:F, Entries!$B597),"")</f>
        <v/>
      </c>
      <c r="H597" s="13"/>
      <c r="I597" s="9"/>
    </row>
    <row r="598" customFormat="false" ht="15.75" hidden="false" customHeight="true" outlineLevel="0" collapsed="false">
      <c r="A598" s="5" t="n">
        <v>597</v>
      </c>
      <c r="B598" s="10"/>
      <c r="C598" s="13"/>
      <c r="D598" s="13"/>
      <c r="E598" s="14" t="s">
        <v>51</v>
      </c>
      <c r="F598" s="14" t="s">
        <v>55</v>
      </c>
      <c r="G598" s="11" t="str">
        <f aca="false">IF(Entries!$B598&lt;&gt;0,COUNTIF('Finish order'!F:F, Entries!$B598),"")</f>
        <v/>
      </c>
      <c r="H598" s="13"/>
      <c r="I598" s="9"/>
    </row>
    <row r="599" customFormat="false" ht="15.75" hidden="false" customHeight="true" outlineLevel="0" collapsed="false">
      <c r="A599" s="5" t="n">
        <v>598</v>
      </c>
      <c r="B599" s="10"/>
      <c r="C599" s="13"/>
      <c r="D599" s="13"/>
      <c r="E599" s="14" t="s">
        <v>51</v>
      </c>
      <c r="F599" s="14" t="s">
        <v>55</v>
      </c>
      <c r="G599" s="11" t="str">
        <f aca="false">IF(Entries!$B599&lt;&gt;0,COUNTIF('Finish order'!F:F, Entries!$B599),"")</f>
        <v/>
      </c>
      <c r="H599" s="13"/>
      <c r="I599" s="9"/>
    </row>
    <row r="600" customFormat="false" ht="15.75" hidden="false" customHeight="true" outlineLevel="0" collapsed="false">
      <c r="A600" s="5" t="n">
        <v>599</v>
      </c>
      <c r="B600" s="10"/>
      <c r="C600" s="13"/>
      <c r="D600" s="13"/>
      <c r="E600" s="14" t="s">
        <v>51</v>
      </c>
      <c r="F600" s="14" t="s">
        <v>55</v>
      </c>
      <c r="G600" s="11" t="str">
        <f aca="false">IF(Entries!$B600&lt;&gt;0,COUNTIF('Finish order'!F:F, Entries!$B600),"")</f>
        <v/>
      </c>
      <c r="H600" s="13"/>
      <c r="I600" s="9"/>
    </row>
    <row r="601" customFormat="false" ht="15.75" hidden="false" customHeight="true" outlineLevel="0" collapsed="false">
      <c r="A601" s="5" t="n">
        <v>600</v>
      </c>
      <c r="B601" s="10"/>
      <c r="C601" s="13"/>
      <c r="D601" s="13"/>
      <c r="E601" s="14" t="s">
        <v>51</v>
      </c>
      <c r="F601" s="14" t="s">
        <v>56</v>
      </c>
      <c r="G601" s="11" t="str">
        <f aca="false">IF(Entries!$B601&lt;&gt;0,COUNTIF('Finish order'!F:F, Entries!$B601),"")</f>
        <v/>
      </c>
      <c r="H601" s="13"/>
      <c r="I601" s="9"/>
    </row>
    <row r="602" customFormat="false" ht="15.75" hidden="false" customHeight="true" outlineLevel="0" collapsed="false">
      <c r="A602" s="5" t="n">
        <v>601</v>
      </c>
      <c r="B602" s="10"/>
      <c r="C602" s="13"/>
      <c r="D602" s="13"/>
      <c r="E602" s="14" t="s">
        <v>51</v>
      </c>
      <c r="F602" s="14" t="s">
        <v>56</v>
      </c>
      <c r="G602" s="11" t="str">
        <f aca="false">IF(Entries!$B602&lt;&gt;0,COUNTIF('Finish order'!F:F, Entries!$B602),"")</f>
        <v/>
      </c>
      <c r="H602" s="13"/>
      <c r="I602" s="9"/>
    </row>
    <row r="603" customFormat="false" ht="15.75" hidden="false" customHeight="true" outlineLevel="0" collapsed="false">
      <c r="A603" s="5" t="n">
        <v>602</v>
      </c>
      <c r="B603" s="10"/>
      <c r="C603" s="13"/>
      <c r="D603" s="13"/>
      <c r="E603" s="14" t="s">
        <v>51</v>
      </c>
      <c r="F603" s="14" t="s">
        <v>56</v>
      </c>
      <c r="G603" s="11" t="str">
        <f aca="false">IF(Entries!$B603&lt;&gt;0,COUNTIF('Finish order'!F:F, Entries!$B603),"")</f>
        <v/>
      </c>
      <c r="H603" s="13"/>
      <c r="I603" s="9"/>
    </row>
    <row r="604" customFormat="false" ht="15.75" hidden="false" customHeight="true" outlineLevel="0" collapsed="false">
      <c r="A604" s="5" t="n">
        <v>603</v>
      </c>
      <c r="B604" s="10"/>
      <c r="C604" s="13"/>
      <c r="D604" s="13"/>
      <c r="E604" s="14" t="s">
        <v>51</v>
      </c>
      <c r="F604" s="14" t="s">
        <v>56</v>
      </c>
      <c r="G604" s="11" t="str">
        <f aca="false">IF(Entries!$B604&lt;&gt;0,COUNTIF('Finish order'!F:F, Entries!$B604),"")</f>
        <v/>
      </c>
      <c r="H604" s="13"/>
      <c r="I604" s="9"/>
    </row>
    <row r="605" customFormat="false" ht="15.75" hidden="false" customHeight="true" outlineLevel="0" collapsed="false">
      <c r="A605" s="5" t="n">
        <v>604</v>
      </c>
      <c r="B605" s="10"/>
      <c r="C605" s="13"/>
      <c r="D605" s="13"/>
      <c r="E605" s="14" t="s">
        <v>51</v>
      </c>
      <c r="F605" s="14" t="s">
        <v>56</v>
      </c>
      <c r="G605" s="11" t="str">
        <f aca="false">IF(Entries!$B605&lt;&gt;0,COUNTIF('Finish order'!F:F, Entries!$B605),"")</f>
        <v/>
      </c>
      <c r="H605" s="13"/>
      <c r="I605" s="9"/>
    </row>
    <row r="606" customFormat="false" ht="15.75" hidden="false" customHeight="true" outlineLevel="0" collapsed="false">
      <c r="A606" s="5" t="n">
        <v>605</v>
      </c>
      <c r="B606" s="10"/>
      <c r="C606" s="13"/>
      <c r="D606" s="13"/>
      <c r="E606" s="14" t="s">
        <v>51</v>
      </c>
      <c r="F606" s="14" t="s">
        <v>56</v>
      </c>
      <c r="G606" s="11" t="str">
        <f aca="false">IF(Entries!$B606&lt;&gt;0,COUNTIF('Finish order'!F:F, Entries!$B606),"")</f>
        <v/>
      </c>
      <c r="H606" s="13"/>
      <c r="I606" s="9"/>
    </row>
    <row r="607" customFormat="false" ht="15.75" hidden="false" customHeight="true" outlineLevel="0" collapsed="false">
      <c r="A607" s="5" t="n">
        <v>606</v>
      </c>
      <c r="B607" s="10"/>
      <c r="C607" s="13"/>
      <c r="D607" s="13"/>
      <c r="E607" s="14" t="s">
        <v>51</v>
      </c>
      <c r="F607" s="14" t="s">
        <v>56</v>
      </c>
      <c r="G607" s="11" t="str">
        <f aca="false">IF(Entries!$B607&lt;&gt;0,COUNTIF('Finish order'!F:F, Entries!$B607),"")</f>
        <v/>
      </c>
      <c r="H607" s="13"/>
      <c r="I607" s="9"/>
    </row>
    <row r="608" customFormat="false" ht="15.75" hidden="false" customHeight="true" outlineLevel="0" collapsed="false">
      <c r="A608" s="5" t="n">
        <v>607</v>
      </c>
      <c r="B608" s="10"/>
      <c r="C608" s="13"/>
      <c r="D608" s="13"/>
      <c r="E608" s="14" t="s">
        <v>51</v>
      </c>
      <c r="F608" s="14" t="s">
        <v>56</v>
      </c>
      <c r="G608" s="11" t="str">
        <f aca="false">IF(Entries!$B608&lt;&gt;0,COUNTIF('Finish order'!F:F, Entries!$B608),"")</f>
        <v/>
      </c>
      <c r="H608" s="13"/>
      <c r="I608" s="9"/>
    </row>
    <row r="609" customFormat="false" ht="15.75" hidden="false" customHeight="true" outlineLevel="0" collapsed="false">
      <c r="A609" s="5" t="n">
        <v>608</v>
      </c>
      <c r="B609" s="10"/>
      <c r="C609" s="13"/>
      <c r="D609" s="13"/>
      <c r="E609" s="14" t="s">
        <v>51</v>
      </c>
      <c r="F609" s="14" t="s">
        <v>56</v>
      </c>
      <c r="G609" s="11" t="str">
        <f aca="false">IF(Entries!$B609&lt;&gt;0,COUNTIF('Finish order'!F:F, Entries!$B609),"")</f>
        <v/>
      </c>
      <c r="H609" s="13"/>
      <c r="I609" s="9"/>
    </row>
    <row r="610" customFormat="false" ht="15.75" hidden="false" customHeight="true" outlineLevel="0" collapsed="false">
      <c r="A610" s="5" t="n">
        <v>609</v>
      </c>
      <c r="B610" s="10"/>
      <c r="C610" s="13"/>
      <c r="D610" s="13"/>
      <c r="E610" s="14" t="s">
        <v>51</v>
      </c>
      <c r="F610" s="14" t="s">
        <v>56</v>
      </c>
      <c r="G610" s="11" t="str">
        <f aca="false">IF(Entries!$B610&lt;&gt;0,COUNTIF('Finish order'!F:F, Entries!$B610),"")</f>
        <v/>
      </c>
      <c r="H610" s="13"/>
      <c r="I610" s="9"/>
    </row>
    <row r="611" customFormat="false" ht="15.75" hidden="false" customHeight="true" outlineLevel="0" collapsed="false">
      <c r="A611" s="5" t="n">
        <v>610</v>
      </c>
      <c r="B611" s="10"/>
      <c r="C611" s="13"/>
      <c r="D611" s="13"/>
      <c r="E611" s="14" t="s">
        <v>51</v>
      </c>
      <c r="F611" s="14" t="s">
        <v>56</v>
      </c>
      <c r="G611" s="11" t="str">
        <f aca="false">IF(Entries!$B611&lt;&gt;0,COUNTIF('Finish order'!F:F, Entries!$B611),"")</f>
        <v/>
      </c>
      <c r="H611" s="13"/>
      <c r="I611" s="9"/>
    </row>
    <row r="612" customFormat="false" ht="15.75" hidden="false" customHeight="true" outlineLevel="0" collapsed="false">
      <c r="A612" s="5" t="n">
        <v>611</v>
      </c>
      <c r="B612" s="10"/>
      <c r="C612" s="13"/>
      <c r="D612" s="13"/>
      <c r="E612" s="14" t="s">
        <v>51</v>
      </c>
      <c r="F612" s="14" t="s">
        <v>56</v>
      </c>
      <c r="G612" s="11" t="str">
        <f aca="false">IF(Entries!$B612&lt;&gt;0,COUNTIF('Finish order'!F:F, Entries!$B612),"")</f>
        <v/>
      </c>
      <c r="H612" s="13"/>
      <c r="I612" s="9"/>
    </row>
    <row r="613" customFormat="false" ht="15.75" hidden="false" customHeight="true" outlineLevel="0" collapsed="false">
      <c r="A613" s="5" t="n">
        <v>612</v>
      </c>
      <c r="B613" s="10"/>
      <c r="C613" s="13"/>
      <c r="D613" s="13"/>
      <c r="E613" s="14" t="s">
        <v>51</v>
      </c>
      <c r="F613" s="14" t="s">
        <v>56</v>
      </c>
      <c r="G613" s="11" t="str">
        <f aca="false">IF(Entries!$B613&lt;&gt;0,COUNTIF('Finish order'!F:F, Entries!$B613),"")</f>
        <v/>
      </c>
      <c r="H613" s="13"/>
      <c r="I613" s="9"/>
    </row>
    <row r="614" customFormat="false" ht="15.75" hidden="false" customHeight="true" outlineLevel="0" collapsed="false">
      <c r="A614" s="5" t="n">
        <v>613</v>
      </c>
      <c r="B614" s="10"/>
      <c r="C614" s="13"/>
      <c r="D614" s="13"/>
      <c r="E614" s="14" t="s">
        <v>51</v>
      </c>
      <c r="F614" s="14" t="s">
        <v>56</v>
      </c>
      <c r="G614" s="11" t="str">
        <f aca="false">IF(Entries!$B614&lt;&gt;0,COUNTIF('Finish order'!F:F, Entries!$B614),"")</f>
        <v/>
      </c>
      <c r="H614" s="13"/>
      <c r="I614" s="9"/>
    </row>
    <row r="615" customFormat="false" ht="15.75" hidden="false" customHeight="true" outlineLevel="0" collapsed="false">
      <c r="A615" s="5" t="n">
        <v>614</v>
      </c>
      <c r="B615" s="10"/>
      <c r="C615" s="13"/>
      <c r="D615" s="13"/>
      <c r="E615" s="14" t="s">
        <v>51</v>
      </c>
      <c r="F615" s="14" t="s">
        <v>56</v>
      </c>
      <c r="G615" s="11" t="str">
        <f aca="false">IF(Entries!$B615&lt;&gt;0,COUNTIF('Finish order'!F:F, Entries!$B615),"")</f>
        <v/>
      </c>
      <c r="H615" s="13"/>
      <c r="I615" s="9"/>
    </row>
    <row r="616" customFormat="false" ht="15.75" hidden="false" customHeight="true" outlineLevel="0" collapsed="false">
      <c r="A616" s="5" t="n">
        <v>615</v>
      </c>
      <c r="B616" s="10"/>
      <c r="C616" s="13"/>
      <c r="D616" s="13"/>
      <c r="E616" s="14" t="s">
        <v>51</v>
      </c>
      <c r="F616" s="14" t="s">
        <v>56</v>
      </c>
      <c r="G616" s="11" t="str">
        <f aca="false">IF(Entries!$B616&lt;&gt;0,COUNTIF('Finish order'!F:F, Entries!$B616),"")</f>
        <v/>
      </c>
      <c r="H616" s="13"/>
      <c r="I616" s="9"/>
    </row>
    <row r="617" customFormat="false" ht="15.75" hidden="false" customHeight="true" outlineLevel="0" collapsed="false">
      <c r="A617" s="5" t="n">
        <v>616</v>
      </c>
      <c r="B617" s="10"/>
      <c r="C617" s="13"/>
      <c r="D617" s="13"/>
      <c r="E617" s="14" t="s">
        <v>51</v>
      </c>
      <c r="F617" s="14" t="s">
        <v>56</v>
      </c>
      <c r="G617" s="11" t="str">
        <f aca="false">IF(Entries!$B617&lt;&gt;0,COUNTIF('Finish order'!F:F, Entries!$B617),"")</f>
        <v/>
      </c>
      <c r="H617" s="13"/>
      <c r="I617" s="9"/>
    </row>
    <row r="618" customFormat="false" ht="15.75" hidden="false" customHeight="true" outlineLevel="0" collapsed="false">
      <c r="A618" s="5" t="n">
        <v>617</v>
      </c>
      <c r="B618" s="10"/>
      <c r="C618" s="13"/>
      <c r="D618" s="13"/>
      <c r="E618" s="14" t="s">
        <v>51</v>
      </c>
      <c r="F618" s="14" t="s">
        <v>56</v>
      </c>
      <c r="G618" s="11" t="str">
        <f aca="false">IF(Entries!$B618&lt;&gt;0,COUNTIF('Finish order'!F:F, Entries!$B618),"")</f>
        <v/>
      </c>
      <c r="H618" s="13"/>
      <c r="I618" s="9"/>
    </row>
    <row r="619" customFormat="false" ht="15.75" hidden="false" customHeight="true" outlineLevel="0" collapsed="false">
      <c r="A619" s="5" t="n">
        <v>618</v>
      </c>
      <c r="B619" s="10"/>
      <c r="C619" s="13"/>
      <c r="D619" s="13"/>
      <c r="E619" s="14" t="s">
        <v>51</v>
      </c>
      <c r="F619" s="14" t="s">
        <v>56</v>
      </c>
      <c r="G619" s="11" t="str">
        <f aca="false">IF(Entries!$B619&lt;&gt;0,COUNTIF('Finish order'!F:F, Entries!$B619),"")</f>
        <v/>
      </c>
      <c r="H619" s="13"/>
      <c r="I619" s="9"/>
    </row>
    <row r="620" customFormat="false" ht="15.75" hidden="false" customHeight="true" outlineLevel="0" collapsed="false">
      <c r="A620" s="5" t="n">
        <v>619</v>
      </c>
      <c r="B620" s="10"/>
      <c r="C620" s="13"/>
      <c r="D620" s="13"/>
      <c r="E620" s="14" t="s">
        <v>51</v>
      </c>
      <c r="F620" s="14" t="s">
        <v>56</v>
      </c>
      <c r="G620" s="11" t="str">
        <f aca="false">IF(Entries!$B620&lt;&gt;0,COUNTIF('Finish order'!F:F, Entries!$B620),"")</f>
        <v/>
      </c>
      <c r="H620" s="13"/>
      <c r="I620" s="9"/>
    </row>
    <row r="621" customFormat="false" ht="15.75" hidden="false" customHeight="true" outlineLevel="0" collapsed="false">
      <c r="A621" s="5" t="n">
        <v>620</v>
      </c>
      <c r="B621" s="10"/>
      <c r="C621" s="13"/>
      <c r="D621" s="13"/>
      <c r="E621" s="14" t="s">
        <v>51</v>
      </c>
      <c r="F621" s="14" t="s">
        <v>56</v>
      </c>
      <c r="G621" s="11" t="str">
        <f aca="false">IF(Entries!$B621&lt;&gt;0,COUNTIF('Finish order'!F:F, Entries!$B621),"")</f>
        <v/>
      </c>
      <c r="H621" s="13"/>
      <c r="I621" s="9"/>
    </row>
    <row r="622" customFormat="false" ht="15.75" hidden="false" customHeight="true" outlineLevel="0" collapsed="false">
      <c r="A622" s="5" t="n">
        <v>621</v>
      </c>
      <c r="B622" s="10"/>
      <c r="C622" s="13"/>
      <c r="D622" s="13"/>
      <c r="E622" s="14" t="s">
        <v>51</v>
      </c>
      <c r="F622" s="14" t="s">
        <v>56</v>
      </c>
      <c r="G622" s="11" t="str">
        <f aca="false">IF(Entries!$B622&lt;&gt;0,COUNTIF('Finish order'!F:F, Entries!$B622),"")</f>
        <v/>
      </c>
      <c r="H622" s="13"/>
      <c r="I622" s="9"/>
    </row>
    <row r="623" customFormat="false" ht="15.75" hidden="false" customHeight="true" outlineLevel="0" collapsed="false">
      <c r="A623" s="5" t="n">
        <v>622</v>
      </c>
      <c r="B623" s="10"/>
      <c r="C623" s="13"/>
      <c r="D623" s="13"/>
      <c r="E623" s="14" t="s">
        <v>51</v>
      </c>
      <c r="F623" s="14" t="s">
        <v>56</v>
      </c>
      <c r="G623" s="11" t="str">
        <f aca="false">IF(Entries!$B623&lt;&gt;0,COUNTIF('Finish order'!F:F, Entries!$B623),"")</f>
        <v/>
      </c>
      <c r="H623" s="13"/>
      <c r="I623" s="9"/>
    </row>
    <row r="624" customFormat="false" ht="15.75" hidden="false" customHeight="true" outlineLevel="0" collapsed="false">
      <c r="A624" s="5" t="n">
        <v>623</v>
      </c>
      <c r="B624" s="10"/>
      <c r="C624" s="13"/>
      <c r="D624" s="13"/>
      <c r="E624" s="14" t="s">
        <v>51</v>
      </c>
      <c r="F624" s="14" t="s">
        <v>56</v>
      </c>
      <c r="G624" s="11" t="str">
        <f aca="false">IF(Entries!$B624&lt;&gt;0,COUNTIF('Finish order'!F:F, Entries!$B624),"")</f>
        <v/>
      </c>
      <c r="H624" s="13"/>
      <c r="I624" s="9"/>
    </row>
    <row r="625" customFormat="false" ht="15.75" hidden="false" customHeight="true" outlineLevel="0" collapsed="false">
      <c r="A625" s="5" t="n">
        <v>624</v>
      </c>
      <c r="B625" s="10"/>
      <c r="C625" s="13"/>
      <c r="D625" s="13"/>
      <c r="E625" s="14" t="s">
        <v>51</v>
      </c>
      <c r="F625" s="14" t="s">
        <v>56</v>
      </c>
      <c r="G625" s="11" t="str">
        <f aca="false">IF(Entries!$B625&lt;&gt;0,COUNTIF('Finish order'!F:F, Entries!$B625),"")</f>
        <v/>
      </c>
      <c r="H625" s="13"/>
      <c r="I625" s="9"/>
    </row>
    <row r="626" customFormat="false" ht="15.75" hidden="false" customHeight="true" outlineLevel="0" collapsed="false">
      <c r="A626" s="5" t="n">
        <v>625</v>
      </c>
      <c r="B626" s="10"/>
      <c r="C626" s="13"/>
      <c r="D626" s="13"/>
      <c r="E626" s="14" t="s">
        <v>51</v>
      </c>
      <c r="F626" s="14" t="s">
        <v>56</v>
      </c>
      <c r="G626" s="11" t="str">
        <f aca="false">IF(Entries!$B626&lt;&gt;0,COUNTIF('Finish order'!F:F, Entries!$B626),"")</f>
        <v/>
      </c>
      <c r="H626" s="13"/>
      <c r="I626" s="9"/>
    </row>
    <row r="627" customFormat="false" ht="15.75" hidden="false" customHeight="true" outlineLevel="0" collapsed="false">
      <c r="A627" s="5" t="n">
        <v>626</v>
      </c>
      <c r="B627" s="10"/>
      <c r="C627" s="13"/>
      <c r="D627" s="13"/>
      <c r="E627" s="14" t="s">
        <v>51</v>
      </c>
      <c r="F627" s="14" t="s">
        <v>56</v>
      </c>
      <c r="G627" s="11" t="str">
        <f aca="false">IF(Entries!$B627&lt;&gt;0,COUNTIF('Finish order'!F:F, Entries!$B627),"")</f>
        <v/>
      </c>
      <c r="H627" s="13"/>
      <c r="I627" s="9"/>
    </row>
    <row r="628" customFormat="false" ht="15.75" hidden="false" customHeight="true" outlineLevel="0" collapsed="false">
      <c r="A628" s="5" t="n">
        <v>627</v>
      </c>
      <c r="B628" s="10"/>
      <c r="C628" s="13"/>
      <c r="D628" s="13"/>
      <c r="E628" s="14" t="s">
        <v>51</v>
      </c>
      <c r="F628" s="14" t="s">
        <v>56</v>
      </c>
      <c r="G628" s="11" t="str">
        <f aca="false">IF(Entries!$B628&lt;&gt;0,COUNTIF('Finish order'!F:F, Entries!$B628),"")</f>
        <v/>
      </c>
      <c r="H628" s="13"/>
      <c r="I628" s="9"/>
    </row>
    <row r="629" customFormat="false" ht="15.75" hidden="false" customHeight="true" outlineLevel="0" collapsed="false">
      <c r="A629" s="5" t="n">
        <v>628</v>
      </c>
      <c r="B629" s="10"/>
      <c r="C629" s="13"/>
      <c r="D629" s="13"/>
      <c r="E629" s="14" t="s">
        <v>51</v>
      </c>
      <c r="F629" s="14" t="s">
        <v>56</v>
      </c>
      <c r="G629" s="11" t="str">
        <f aca="false">IF(Entries!$B629&lt;&gt;0,COUNTIF('Finish order'!F:F, Entries!$B629),"")</f>
        <v/>
      </c>
      <c r="H629" s="13"/>
      <c r="I629" s="9"/>
    </row>
    <row r="630" customFormat="false" ht="15.75" hidden="false" customHeight="true" outlineLevel="0" collapsed="false">
      <c r="A630" s="5" t="n">
        <v>629</v>
      </c>
      <c r="B630" s="10"/>
      <c r="C630" s="13"/>
      <c r="D630" s="13"/>
      <c r="E630" s="14" t="s">
        <v>51</v>
      </c>
      <c r="F630" s="14" t="s">
        <v>56</v>
      </c>
      <c r="G630" s="11" t="str">
        <f aca="false">IF(Entries!$B630&lt;&gt;0,COUNTIF('Finish order'!F:F, Entries!$B630),"")</f>
        <v/>
      </c>
      <c r="H630" s="13"/>
      <c r="I630" s="9"/>
    </row>
    <row r="631" customFormat="false" ht="15.75" hidden="false" customHeight="true" outlineLevel="0" collapsed="false">
      <c r="A631" s="5" t="n">
        <v>630</v>
      </c>
      <c r="B631" s="10"/>
      <c r="C631" s="13"/>
      <c r="D631" s="13"/>
      <c r="E631" s="14" t="s">
        <v>51</v>
      </c>
      <c r="F631" s="14" t="s">
        <v>56</v>
      </c>
      <c r="G631" s="11" t="str">
        <f aca="false">IF(Entries!$B631&lt;&gt;0,COUNTIF('Finish order'!F:F, Entries!$B631),"")</f>
        <v/>
      </c>
      <c r="H631" s="13"/>
      <c r="I631" s="9"/>
    </row>
    <row r="632" customFormat="false" ht="15.75" hidden="false" customHeight="true" outlineLevel="0" collapsed="false">
      <c r="A632" s="5" t="n">
        <v>631</v>
      </c>
      <c r="B632" s="10"/>
      <c r="C632" s="13"/>
      <c r="D632" s="13"/>
      <c r="E632" s="14" t="s">
        <v>51</v>
      </c>
      <c r="F632" s="14" t="s">
        <v>56</v>
      </c>
      <c r="G632" s="11" t="str">
        <f aca="false">IF(Entries!$B632&lt;&gt;0,COUNTIF('Finish order'!F:F, Entries!$B632),"")</f>
        <v/>
      </c>
      <c r="H632" s="13"/>
      <c r="I632" s="9"/>
    </row>
    <row r="633" customFormat="false" ht="15.75" hidden="false" customHeight="true" outlineLevel="0" collapsed="false">
      <c r="A633" s="5" t="n">
        <v>632</v>
      </c>
      <c r="B633" s="10"/>
      <c r="C633" s="13"/>
      <c r="D633" s="13"/>
      <c r="E633" s="14" t="s">
        <v>51</v>
      </c>
      <c r="F633" s="14" t="s">
        <v>56</v>
      </c>
      <c r="G633" s="11" t="str">
        <f aca="false">IF(Entries!$B633&lt;&gt;0,COUNTIF('Finish order'!F:F, Entries!$B633),"")</f>
        <v/>
      </c>
      <c r="H633" s="13"/>
      <c r="I633" s="9"/>
    </row>
    <row r="634" customFormat="false" ht="15.75" hidden="false" customHeight="true" outlineLevel="0" collapsed="false">
      <c r="A634" s="5" t="n">
        <v>633</v>
      </c>
      <c r="B634" s="10"/>
      <c r="C634" s="13"/>
      <c r="D634" s="13"/>
      <c r="E634" s="14" t="s">
        <v>51</v>
      </c>
      <c r="F634" s="14" t="s">
        <v>56</v>
      </c>
      <c r="G634" s="11" t="str">
        <f aca="false">IF(Entries!$B634&lt;&gt;0,COUNTIF('Finish order'!F:F, Entries!$B634),"")</f>
        <v/>
      </c>
      <c r="H634" s="13"/>
      <c r="I634" s="9"/>
    </row>
    <row r="635" customFormat="false" ht="15.75" hidden="false" customHeight="true" outlineLevel="0" collapsed="false">
      <c r="A635" s="5" t="n">
        <v>634</v>
      </c>
      <c r="B635" s="10"/>
      <c r="C635" s="13"/>
      <c r="D635" s="13"/>
      <c r="E635" s="14" t="s">
        <v>51</v>
      </c>
      <c r="F635" s="14" t="s">
        <v>56</v>
      </c>
      <c r="G635" s="11" t="str">
        <f aca="false">IF(Entries!$B635&lt;&gt;0,COUNTIF('Finish order'!F:F, Entries!$B635),"")</f>
        <v/>
      </c>
      <c r="H635" s="13"/>
      <c r="I635" s="9"/>
    </row>
    <row r="636" customFormat="false" ht="15.75" hidden="false" customHeight="true" outlineLevel="0" collapsed="false">
      <c r="A636" s="5" t="n">
        <v>635</v>
      </c>
      <c r="B636" s="10"/>
      <c r="C636" s="13"/>
      <c r="D636" s="13"/>
      <c r="E636" s="14" t="s">
        <v>51</v>
      </c>
      <c r="F636" s="14" t="s">
        <v>56</v>
      </c>
      <c r="G636" s="11" t="str">
        <f aca="false">IF(Entries!$B636&lt;&gt;0,COUNTIF('Finish order'!F:F, Entries!$B636),"")</f>
        <v/>
      </c>
      <c r="H636" s="13"/>
      <c r="I636" s="9"/>
    </row>
    <row r="637" customFormat="false" ht="15.75" hidden="false" customHeight="true" outlineLevel="0" collapsed="false">
      <c r="A637" s="5" t="n">
        <v>636</v>
      </c>
      <c r="B637" s="10"/>
      <c r="C637" s="13"/>
      <c r="D637" s="13"/>
      <c r="E637" s="14" t="s">
        <v>51</v>
      </c>
      <c r="F637" s="14" t="s">
        <v>56</v>
      </c>
      <c r="G637" s="11" t="str">
        <f aca="false">IF(Entries!$B637&lt;&gt;0,COUNTIF('Finish order'!F:F, Entries!$B637),"")</f>
        <v/>
      </c>
      <c r="H637" s="13"/>
      <c r="I637" s="9"/>
    </row>
    <row r="638" customFormat="false" ht="15.75" hidden="false" customHeight="true" outlineLevel="0" collapsed="false">
      <c r="A638" s="5" t="n">
        <v>637</v>
      </c>
      <c r="B638" s="10"/>
      <c r="C638" s="13"/>
      <c r="D638" s="13"/>
      <c r="E638" s="14" t="s">
        <v>51</v>
      </c>
      <c r="F638" s="14" t="s">
        <v>56</v>
      </c>
      <c r="G638" s="11" t="str">
        <f aca="false">IF(Entries!$B638&lt;&gt;0,COUNTIF('Finish order'!F:F, Entries!$B638),"")</f>
        <v/>
      </c>
      <c r="H638" s="13"/>
      <c r="I638" s="9"/>
    </row>
    <row r="639" customFormat="false" ht="15.75" hidden="false" customHeight="true" outlineLevel="0" collapsed="false">
      <c r="A639" s="5" t="n">
        <v>638</v>
      </c>
      <c r="B639" s="10"/>
      <c r="C639" s="13"/>
      <c r="D639" s="13"/>
      <c r="E639" s="14" t="s">
        <v>51</v>
      </c>
      <c r="F639" s="14" t="s">
        <v>56</v>
      </c>
      <c r="G639" s="11" t="str">
        <f aca="false">IF(Entries!$B639&lt;&gt;0,COUNTIF('Finish order'!F:F, Entries!$B639),"")</f>
        <v/>
      </c>
      <c r="H639" s="13"/>
      <c r="I639" s="9"/>
    </row>
    <row r="640" customFormat="false" ht="15.75" hidden="false" customHeight="true" outlineLevel="0" collapsed="false">
      <c r="A640" s="5" t="n">
        <v>639</v>
      </c>
      <c r="B640" s="10"/>
      <c r="C640" s="13"/>
      <c r="D640" s="13"/>
      <c r="E640" s="14" t="s">
        <v>51</v>
      </c>
      <c r="F640" s="14" t="s">
        <v>56</v>
      </c>
      <c r="G640" s="11" t="str">
        <f aca="false">IF(Entries!$B640&lt;&gt;0,COUNTIF('Finish order'!F:F, Entries!$B640),"")</f>
        <v/>
      </c>
      <c r="H640" s="13"/>
      <c r="I640" s="9"/>
    </row>
    <row r="641" customFormat="false" ht="15.75" hidden="false" customHeight="true" outlineLevel="0" collapsed="false">
      <c r="A641" s="5" t="n">
        <v>640</v>
      </c>
      <c r="B641" s="10"/>
      <c r="C641" s="13"/>
      <c r="D641" s="13"/>
      <c r="E641" s="14" t="s">
        <v>51</v>
      </c>
      <c r="F641" s="14" t="s">
        <v>56</v>
      </c>
      <c r="G641" s="11" t="str">
        <f aca="false">IF(Entries!$B641&lt;&gt;0,COUNTIF('Finish order'!F:F, Entries!$B641),"")</f>
        <v/>
      </c>
      <c r="H641" s="13"/>
      <c r="I641" s="9"/>
    </row>
    <row r="642" customFormat="false" ht="15.75" hidden="false" customHeight="true" outlineLevel="0" collapsed="false">
      <c r="A642" s="5" t="n">
        <v>641</v>
      </c>
      <c r="B642" s="10"/>
      <c r="C642" s="13"/>
      <c r="D642" s="13"/>
      <c r="E642" s="14" t="s">
        <v>51</v>
      </c>
      <c r="F642" s="14" t="s">
        <v>56</v>
      </c>
      <c r="G642" s="11" t="str">
        <f aca="false">IF(Entries!$B642&lt;&gt;0,COUNTIF('Finish order'!F:F, Entries!$B642),"")</f>
        <v/>
      </c>
      <c r="H642" s="13"/>
      <c r="I642" s="9"/>
    </row>
    <row r="643" customFormat="false" ht="15.75" hidden="false" customHeight="true" outlineLevel="0" collapsed="false">
      <c r="A643" s="5" t="n">
        <v>642</v>
      </c>
      <c r="B643" s="10"/>
      <c r="C643" s="13"/>
      <c r="D643" s="13"/>
      <c r="E643" s="14" t="s">
        <v>51</v>
      </c>
      <c r="F643" s="14" t="s">
        <v>56</v>
      </c>
      <c r="G643" s="11" t="str">
        <f aca="false">IF(Entries!$B643&lt;&gt;0,COUNTIF('Finish order'!F:F, Entries!$B643),"")</f>
        <v/>
      </c>
      <c r="H643" s="13"/>
      <c r="I643" s="9"/>
    </row>
    <row r="644" customFormat="false" ht="15.75" hidden="false" customHeight="true" outlineLevel="0" collapsed="false">
      <c r="A644" s="5" t="n">
        <v>643</v>
      </c>
      <c r="B644" s="10"/>
      <c r="C644" s="13"/>
      <c r="D644" s="13"/>
      <c r="E644" s="14" t="s">
        <v>51</v>
      </c>
      <c r="F644" s="14" t="s">
        <v>56</v>
      </c>
      <c r="G644" s="11" t="str">
        <f aca="false">IF(Entries!$B644&lt;&gt;0,COUNTIF('Finish order'!F:F, Entries!$B644),"")</f>
        <v/>
      </c>
      <c r="H644" s="13"/>
      <c r="I644" s="9"/>
    </row>
    <row r="645" customFormat="false" ht="15.75" hidden="false" customHeight="true" outlineLevel="0" collapsed="false">
      <c r="A645" s="5" t="n">
        <v>644</v>
      </c>
      <c r="B645" s="10"/>
      <c r="C645" s="13"/>
      <c r="D645" s="13"/>
      <c r="E645" s="14" t="s">
        <v>51</v>
      </c>
      <c r="F645" s="14" t="s">
        <v>56</v>
      </c>
      <c r="G645" s="11" t="str">
        <f aca="false">IF(Entries!$B645&lt;&gt;0,COUNTIF('Finish order'!F:F, Entries!$B645),"")</f>
        <v/>
      </c>
      <c r="H645" s="13"/>
      <c r="I645" s="9"/>
    </row>
    <row r="646" customFormat="false" ht="15.75" hidden="false" customHeight="true" outlineLevel="0" collapsed="false">
      <c r="A646" s="5" t="n">
        <v>645</v>
      </c>
      <c r="B646" s="10"/>
      <c r="C646" s="13"/>
      <c r="D646" s="13"/>
      <c r="E646" s="14" t="s">
        <v>51</v>
      </c>
      <c r="F646" s="14" t="s">
        <v>56</v>
      </c>
      <c r="G646" s="11" t="str">
        <f aca="false">IF(Entries!$B646&lt;&gt;0,COUNTIF('Finish order'!F:F, Entries!$B646),"")</f>
        <v/>
      </c>
      <c r="H646" s="13"/>
      <c r="I646" s="9"/>
    </row>
    <row r="647" customFormat="false" ht="15.75" hidden="false" customHeight="true" outlineLevel="0" collapsed="false">
      <c r="A647" s="5" t="n">
        <v>646</v>
      </c>
      <c r="B647" s="10"/>
      <c r="C647" s="13"/>
      <c r="D647" s="13"/>
      <c r="E647" s="14" t="s">
        <v>51</v>
      </c>
      <c r="F647" s="14" t="s">
        <v>56</v>
      </c>
      <c r="G647" s="11" t="str">
        <f aca="false">IF(Entries!$B647&lt;&gt;0,COUNTIF('Finish order'!F:F, Entries!$B647),"")</f>
        <v/>
      </c>
      <c r="H647" s="13"/>
      <c r="I647" s="9"/>
    </row>
    <row r="648" customFormat="false" ht="15.75" hidden="false" customHeight="true" outlineLevel="0" collapsed="false">
      <c r="A648" s="5" t="n">
        <v>647</v>
      </c>
      <c r="B648" s="10"/>
      <c r="C648" s="13"/>
      <c r="D648" s="13"/>
      <c r="E648" s="14" t="s">
        <v>51</v>
      </c>
      <c r="F648" s="14" t="s">
        <v>56</v>
      </c>
      <c r="G648" s="11" t="str">
        <f aca="false">IF(Entries!$B648&lt;&gt;0,COUNTIF('Finish order'!F:F, Entries!$B648),"")</f>
        <v/>
      </c>
      <c r="H648" s="13"/>
      <c r="I648" s="9"/>
    </row>
    <row r="649" customFormat="false" ht="15.75" hidden="false" customHeight="true" outlineLevel="0" collapsed="false">
      <c r="A649" s="5" t="n">
        <v>648</v>
      </c>
      <c r="B649" s="10"/>
      <c r="C649" s="13"/>
      <c r="D649" s="13"/>
      <c r="E649" s="14" t="s">
        <v>51</v>
      </c>
      <c r="F649" s="14" t="s">
        <v>56</v>
      </c>
      <c r="G649" s="11" t="str">
        <f aca="false">IF(Entries!$B649&lt;&gt;0,COUNTIF('Finish order'!F:F, Entries!$B649),"")</f>
        <v/>
      </c>
      <c r="H649" s="13"/>
      <c r="I649" s="9"/>
    </row>
    <row r="650" customFormat="false" ht="15.75" hidden="false" customHeight="true" outlineLevel="0" collapsed="false">
      <c r="A650" s="5" t="n">
        <v>649</v>
      </c>
      <c r="B650" s="10"/>
      <c r="C650" s="13"/>
      <c r="D650" s="13"/>
      <c r="E650" s="14" t="s">
        <v>51</v>
      </c>
      <c r="F650" s="14" t="s">
        <v>56</v>
      </c>
      <c r="G650" s="11" t="str">
        <f aca="false">IF(Entries!$B650&lt;&gt;0,COUNTIF('Finish order'!F:F, Entries!$B650),"")</f>
        <v/>
      </c>
      <c r="H650" s="13"/>
      <c r="I650" s="9"/>
    </row>
    <row r="651" customFormat="false" ht="15.75" hidden="false" customHeight="true" outlineLevel="0" collapsed="false">
      <c r="A651" s="5" t="n">
        <v>650</v>
      </c>
      <c r="B651" s="10"/>
      <c r="C651" s="13"/>
      <c r="D651" s="13"/>
      <c r="E651" s="14" t="s">
        <v>51</v>
      </c>
      <c r="F651" s="14" t="s">
        <v>56</v>
      </c>
      <c r="G651" s="11" t="str">
        <f aca="false">IF(Entries!$B651&lt;&gt;0,COUNTIF('Finish order'!F:F, Entries!$B651),"")</f>
        <v/>
      </c>
      <c r="H651" s="13"/>
      <c r="I651" s="9"/>
    </row>
    <row r="652" customFormat="false" ht="15.75" hidden="false" customHeight="true" outlineLevel="0" collapsed="false">
      <c r="A652" s="5" t="n">
        <v>651</v>
      </c>
      <c r="B652" s="10"/>
      <c r="C652" s="13"/>
      <c r="D652" s="13"/>
      <c r="E652" s="14" t="s">
        <v>51</v>
      </c>
      <c r="F652" s="14" t="s">
        <v>56</v>
      </c>
      <c r="G652" s="11" t="str">
        <f aca="false">IF(Entries!$B652&lt;&gt;0,COUNTIF('Finish order'!F:F, Entries!$B652),"")</f>
        <v/>
      </c>
      <c r="H652" s="13"/>
      <c r="I652" s="9"/>
    </row>
    <row r="653" customFormat="false" ht="15.75" hidden="false" customHeight="true" outlineLevel="0" collapsed="false">
      <c r="A653" s="5" t="n">
        <v>652</v>
      </c>
      <c r="B653" s="10"/>
      <c r="C653" s="13"/>
      <c r="D653" s="13"/>
      <c r="E653" s="14" t="s">
        <v>51</v>
      </c>
      <c r="F653" s="14" t="s">
        <v>56</v>
      </c>
      <c r="G653" s="11" t="str">
        <f aca="false">IF(Entries!$B653&lt;&gt;0,COUNTIF('Finish order'!F:F, Entries!$B653),"")</f>
        <v/>
      </c>
      <c r="H653" s="13"/>
      <c r="I653" s="9"/>
    </row>
    <row r="654" customFormat="false" ht="15.75" hidden="false" customHeight="true" outlineLevel="0" collapsed="false">
      <c r="A654" s="5" t="n">
        <v>653</v>
      </c>
      <c r="B654" s="10"/>
      <c r="C654" s="13"/>
      <c r="D654" s="13"/>
      <c r="E654" s="14" t="s">
        <v>51</v>
      </c>
      <c r="F654" s="14" t="s">
        <v>56</v>
      </c>
      <c r="G654" s="11" t="str">
        <f aca="false">IF(Entries!$B654&lt;&gt;0,COUNTIF('Finish order'!F:F, Entries!$B654),"")</f>
        <v/>
      </c>
      <c r="H654" s="13"/>
      <c r="I654" s="9"/>
    </row>
    <row r="655" customFormat="false" ht="15.75" hidden="false" customHeight="true" outlineLevel="0" collapsed="false">
      <c r="A655" s="5" t="n">
        <v>654</v>
      </c>
      <c r="B655" s="10"/>
      <c r="C655" s="13"/>
      <c r="D655" s="13"/>
      <c r="E655" s="14" t="s">
        <v>51</v>
      </c>
      <c r="F655" s="14" t="s">
        <v>56</v>
      </c>
      <c r="G655" s="11" t="str">
        <f aca="false">IF(Entries!$B655&lt;&gt;0,COUNTIF('Finish order'!F:F, Entries!$B655),"")</f>
        <v/>
      </c>
      <c r="H655" s="13"/>
      <c r="I655" s="9"/>
    </row>
    <row r="656" customFormat="false" ht="15.75" hidden="false" customHeight="true" outlineLevel="0" collapsed="false">
      <c r="A656" s="5" t="n">
        <v>655</v>
      </c>
      <c r="B656" s="10"/>
      <c r="C656" s="13"/>
      <c r="D656" s="13"/>
      <c r="E656" s="14" t="s">
        <v>51</v>
      </c>
      <c r="F656" s="14" t="s">
        <v>56</v>
      </c>
      <c r="G656" s="11" t="str">
        <f aca="false">IF(Entries!$B656&lt;&gt;0,COUNTIF('Finish order'!F:F, Entries!$B656),"")</f>
        <v/>
      </c>
      <c r="H656" s="13"/>
      <c r="I656" s="9"/>
    </row>
    <row r="657" customFormat="false" ht="15.75" hidden="false" customHeight="true" outlineLevel="0" collapsed="false">
      <c r="A657" s="5" t="n">
        <v>656</v>
      </c>
      <c r="B657" s="10"/>
      <c r="C657" s="13"/>
      <c r="D657" s="13"/>
      <c r="E657" s="14" t="s">
        <v>51</v>
      </c>
      <c r="F657" s="14" t="s">
        <v>56</v>
      </c>
      <c r="G657" s="11" t="str">
        <f aca="false">IF(Entries!$B657&lt;&gt;0,COUNTIF('Finish order'!F:F, Entries!$B657),"")</f>
        <v/>
      </c>
      <c r="H657" s="13"/>
      <c r="I657" s="9"/>
    </row>
    <row r="658" customFormat="false" ht="15.75" hidden="false" customHeight="true" outlineLevel="0" collapsed="false">
      <c r="A658" s="5" t="n">
        <v>657</v>
      </c>
      <c r="B658" s="10"/>
      <c r="C658" s="13"/>
      <c r="D658" s="13"/>
      <c r="E658" s="14" t="s">
        <v>51</v>
      </c>
      <c r="F658" s="14" t="s">
        <v>56</v>
      </c>
      <c r="G658" s="11" t="str">
        <f aca="false">IF(Entries!$B658&lt;&gt;0,COUNTIF('Finish order'!F:F, Entries!$B658),"")</f>
        <v/>
      </c>
      <c r="H658" s="13"/>
      <c r="I658" s="9"/>
    </row>
    <row r="659" customFormat="false" ht="15.75" hidden="false" customHeight="true" outlineLevel="0" collapsed="false">
      <c r="A659" s="5" t="n">
        <v>658</v>
      </c>
      <c r="B659" s="10"/>
      <c r="C659" s="13"/>
      <c r="D659" s="13"/>
      <c r="E659" s="14" t="s">
        <v>51</v>
      </c>
      <c r="F659" s="14" t="s">
        <v>56</v>
      </c>
      <c r="G659" s="11" t="str">
        <f aca="false">IF(Entries!$B659&lt;&gt;0,COUNTIF('Finish order'!F:F, Entries!$B659),"")</f>
        <v/>
      </c>
      <c r="H659" s="13"/>
      <c r="I659" s="9"/>
    </row>
    <row r="660" customFormat="false" ht="15.75" hidden="false" customHeight="true" outlineLevel="0" collapsed="false">
      <c r="A660" s="5" t="n">
        <v>659</v>
      </c>
      <c r="B660" s="10"/>
      <c r="C660" s="13"/>
      <c r="D660" s="13"/>
      <c r="E660" s="14" t="s">
        <v>51</v>
      </c>
      <c r="F660" s="14" t="s">
        <v>56</v>
      </c>
      <c r="G660" s="11" t="str">
        <f aca="false">IF(Entries!$B660&lt;&gt;0,COUNTIF('Finish order'!F:F, Entries!$B660),"")</f>
        <v/>
      </c>
      <c r="H660" s="13"/>
      <c r="I660" s="9"/>
    </row>
    <row r="661" customFormat="false" ht="15.75" hidden="false" customHeight="true" outlineLevel="0" collapsed="false">
      <c r="A661" s="5" t="n">
        <v>660</v>
      </c>
      <c r="B661" s="10"/>
      <c r="C661" s="13"/>
      <c r="D661" s="13"/>
      <c r="E661" s="14" t="s">
        <v>51</v>
      </c>
      <c r="F661" s="14" t="s">
        <v>56</v>
      </c>
      <c r="G661" s="11" t="str">
        <f aca="false">IF(Entries!$B661&lt;&gt;0,COUNTIF('Finish order'!F:F, Entries!$B661),"")</f>
        <v/>
      </c>
      <c r="H661" s="13"/>
      <c r="I661" s="9"/>
    </row>
    <row r="662" customFormat="false" ht="15.75" hidden="false" customHeight="true" outlineLevel="0" collapsed="false">
      <c r="A662" s="5" t="n">
        <v>661</v>
      </c>
      <c r="B662" s="10"/>
      <c r="C662" s="13"/>
      <c r="D662" s="13"/>
      <c r="E662" s="14" t="s">
        <v>51</v>
      </c>
      <c r="F662" s="14" t="s">
        <v>56</v>
      </c>
      <c r="G662" s="11" t="str">
        <f aca="false">IF(Entries!$B662&lt;&gt;0,COUNTIF('Finish order'!F:F, Entries!$B662),"")</f>
        <v/>
      </c>
      <c r="H662" s="13"/>
      <c r="I662" s="9"/>
    </row>
    <row r="663" customFormat="false" ht="15.75" hidden="false" customHeight="true" outlineLevel="0" collapsed="false">
      <c r="A663" s="5" t="n">
        <v>662</v>
      </c>
      <c r="B663" s="10"/>
      <c r="C663" s="13"/>
      <c r="D663" s="13"/>
      <c r="E663" s="14" t="s">
        <v>51</v>
      </c>
      <c r="F663" s="14" t="s">
        <v>56</v>
      </c>
      <c r="G663" s="11" t="str">
        <f aca="false">IF(Entries!$B663&lt;&gt;0,COUNTIF('Finish order'!F:F, Entries!$B663),"")</f>
        <v/>
      </c>
      <c r="H663" s="13"/>
      <c r="I663" s="9"/>
    </row>
    <row r="664" customFormat="false" ht="15.75" hidden="false" customHeight="true" outlineLevel="0" collapsed="false">
      <c r="A664" s="5" t="n">
        <v>663</v>
      </c>
      <c r="B664" s="10"/>
      <c r="C664" s="13"/>
      <c r="D664" s="13"/>
      <c r="E664" s="14" t="s">
        <v>51</v>
      </c>
      <c r="F664" s="14" t="s">
        <v>56</v>
      </c>
      <c r="G664" s="11" t="str">
        <f aca="false">IF(Entries!$B664&lt;&gt;0,COUNTIF('Finish order'!F:F, Entries!$B664),"")</f>
        <v/>
      </c>
      <c r="H664" s="13"/>
      <c r="I664" s="9"/>
    </row>
    <row r="665" customFormat="false" ht="15.75" hidden="false" customHeight="true" outlineLevel="0" collapsed="false">
      <c r="A665" s="5" t="n">
        <v>664</v>
      </c>
      <c r="B665" s="10"/>
      <c r="C665" s="13"/>
      <c r="D665" s="13"/>
      <c r="E665" s="14" t="s">
        <v>51</v>
      </c>
      <c r="F665" s="14" t="s">
        <v>56</v>
      </c>
      <c r="G665" s="11" t="str">
        <f aca="false">IF(Entries!$B665&lt;&gt;0,COUNTIF('Finish order'!F:F, Entries!$B665),"")</f>
        <v/>
      </c>
      <c r="H665" s="13"/>
      <c r="I665" s="9"/>
    </row>
    <row r="666" customFormat="false" ht="15.75" hidden="false" customHeight="true" outlineLevel="0" collapsed="false">
      <c r="A666" s="5" t="n">
        <v>665</v>
      </c>
      <c r="B666" s="10"/>
      <c r="C666" s="13"/>
      <c r="D666" s="13"/>
      <c r="E666" s="14" t="s">
        <v>51</v>
      </c>
      <c r="F666" s="14" t="s">
        <v>56</v>
      </c>
      <c r="G666" s="11" t="str">
        <f aca="false">IF(Entries!$B666&lt;&gt;0,COUNTIF('Finish order'!F:F, Entries!$B666),"")</f>
        <v/>
      </c>
      <c r="H666" s="13"/>
      <c r="I666" s="9"/>
    </row>
    <row r="667" customFormat="false" ht="15.75" hidden="false" customHeight="true" outlineLevel="0" collapsed="false">
      <c r="A667" s="5" t="n">
        <v>666</v>
      </c>
      <c r="B667" s="10"/>
      <c r="C667" s="13"/>
      <c r="D667" s="13"/>
      <c r="E667" s="14" t="s">
        <v>51</v>
      </c>
      <c r="F667" s="14" t="s">
        <v>56</v>
      </c>
      <c r="G667" s="11" t="str">
        <f aca="false">IF(Entries!$B667&lt;&gt;0,COUNTIF('Finish order'!F:F, Entries!$B667),"")</f>
        <v/>
      </c>
      <c r="H667" s="13"/>
      <c r="I667" s="9"/>
    </row>
    <row r="668" customFormat="false" ht="15.75" hidden="false" customHeight="true" outlineLevel="0" collapsed="false">
      <c r="A668" s="5" t="n">
        <v>667</v>
      </c>
      <c r="B668" s="10"/>
      <c r="C668" s="13"/>
      <c r="D668" s="13"/>
      <c r="E668" s="14" t="s">
        <v>51</v>
      </c>
      <c r="F668" s="14" t="s">
        <v>56</v>
      </c>
      <c r="G668" s="11" t="str">
        <f aca="false">IF(Entries!$B668&lt;&gt;0,COUNTIF('Finish order'!F:F, Entries!$B668),"")</f>
        <v/>
      </c>
      <c r="H668" s="13"/>
      <c r="I668" s="9"/>
    </row>
    <row r="669" customFormat="false" ht="15.75" hidden="false" customHeight="true" outlineLevel="0" collapsed="false">
      <c r="A669" s="5" t="n">
        <v>668</v>
      </c>
      <c r="B669" s="10"/>
      <c r="C669" s="13"/>
      <c r="D669" s="13"/>
      <c r="E669" s="14" t="s">
        <v>51</v>
      </c>
      <c r="F669" s="14" t="s">
        <v>56</v>
      </c>
      <c r="G669" s="11" t="str">
        <f aca="false">IF(Entries!$B669&lt;&gt;0,COUNTIF('Finish order'!F:F, Entries!$B669),"")</f>
        <v/>
      </c>
      <c r="H669" s="13"/>
      <c r="I669" s="9"/>
    </row>
    <row r="670" customFormat="false" ht="15.75" hidden="false" customHeight="true" outlineLevel="0" collapsed="false">
      <c r="A670" s="5" t="n">
        <v>669</v>
      </c>
      <c r="B670" s="10"/>
      <c r="C670" s="13"/>
      <c r="D670" s="13"/>
      <c r="E670" s="14" t="s">
        <v>51</v>
      </c>
      <c r="F670" s="14" t="s">
        <v>56</v>
      </c>
      <c r="G670" s="11" t="str">
        <f aca="false">IF(Entries!$B670&lt;&gt;0,COUNTIF('Finish order'!F:F, Entries!$B670),"")</f>
        <v/>
      </c>
      <c r="H670" s="13"/>
      <c r="I670" s="9"/>
    </row>
    <row r="671" customFormat="false" ht="15.75" hidden="false" customHeight="true" outlineLevel="0" collapsed="false">
      <c r="A671" s="5" t="n">
        <v>670</v>
      </c>
      <c r="B671" s="10"/>
      <c r="C671" s="13"/>
      <c r="D671" s="13"/>
      <c r="E671" s="14" t="s">
        <v>51</v>
      </c>
      <c r="F671" s="14" t="s">
        <v>56</v>
      </c>
      <c r="G671" s="11" t="str">
        <f aca="false">IF(Entries!$B671&lt;&gt;0,COUNTIF('Finish order'!F:F, Entries!$B671),"")</f>
        <v/>
      </c>
      <c r="H671" s="13"/>
      <c r="I671" s="9"/>
    </row>
    <row r="672" customFormat="false" ht="15.75" hidden="false" customHeight="true" outlineLevel="0" collapsed="false">
      <c r="A672" s="5" t="n">
        <v>671</v>
      </c>
      <c r="B672" s="10"/>
      <c r="C672" s="13"/>
      <c r="D672" s="13"/>
      <c r="E672" s="14" t="s">
        <v>51</v>
      </c>
      <c r="F672" s="14" t="s">
        <v>56</v>
      </c>
      <c r="G672" s="11" t="str">
        <f aca="false">IF(Entries!$B672&lt;&gt;0,COUNTIF('Finish order'!F:F, Entries!$B672),"")</f>
        <v/>
      </c>
      <c r="H672" s="13"/>
      <c r="I672" s="9"/>
    </row>
    <row r="673" customFormat="false" ht="15.75" hidden="false" customHeight="true" outlineLevel="0" collapsed="false">
      <c r="A673" s="5" t="n">
        <v>672</v>
      </c>
      <c r="B673" s="10"/>
      <c r="C673" s="13"/>
      <c r="D673" s="13"/>
      <c r="E673" s="14" t="s">
        <v>51</v>
      </c>
      <c r="F673" s="14" t="s">
        <v>56</v>
      </c>
      <c r="G673" s="11" t="str">
        <f aca="false">IF(Entries!$B673&lt;&gt;0,COUNTIF('Finish order'!F:F, Entries!$B673),"")</f>
        <v/>
      </c>
      <c r="H673" s="13"/>
      <c r="I673" s="9"/>
    </row>
    <row r="674" customFormat="false" ht="15.75" hidden="false" customHeight="true" outlineLevel="0" collapsed="false">
      <c r="A674" s="5" t="n">
        <v>673</v>
      </c>
      <c r="B674" s="10"/>
      <c r="C674" s="13"/>
      <c r="D674" s="13"/>
      <c r="E674" s="14" t="s">
        <v>51</v>
      </c>
      <c r="F674" s="14" t="s">
        <v>56</v>
      </c>
      <c r="G674" s="11" t="str">
        <f aca="false">IF(Entries!$B674&lt;&gt;0,COUNTIF('Finish order'!F:F, Entries!$B674),"")</f>
        <v/>
      </c>
      <c r="H674" s="13"/>
      <c r="I674" s="9"/>
    </row>
    <row r="675" customFormat="false" ht="15.75" hidden="false" customHeight="true" outlineLevel="0" collapsed="false">
      <c r="A675" s="5" t="n">
        <v>674</v>
      </c>
      <c r="B675" s="10"/>
      <c r="C675" s="13"/>
      <c r="D675" s="13"/>
      <c r="E675" s="14" t="s">
        <v>51</v>
      </c>
      <c r="F675" s="14" t="s">
        <v>56</v>
      </c>
      <c r="G675" s="11" t="str">
        <f aca="false">IF(Entries!$B675&lt;&gt;0,COUNTIF('Finish order'!F:F, Entries!$B675),"")</f>
        <v/>
      </c>
      <c r="H675" s="13"/>
      <c r="I675" s="9"/>
    </row>
    <row r="676" customFormat="false" ht="15.75" hidden="false" customHeight="true" outlineLevel="0" collapsed="false">
      <c r="A676" s="5" t="n">
        <v>675</v>
      </c>
      <c r="B676" s="10"/>
      <c r="C676" s="13"/>
      <c r="D676" s="13"/>
      <c r="E676" s="14" t="s">
        <v>51</v>
      </c>
      <c r="F676" s="14" t="s">
        <v>56</v>
      </c>
      <c r="G676" s="11" t="str">
        <f aca="false">IF(Entries!$B676&lt;&gt;0,COUNTIF('Finish order'!F:F, Entries!$B676),"")</f>
        <v/>
      </c>
      <c r="H676" s="13"/>
      <c r="I676" s="9"/>
    </row>
    <row r="677" customFormat="false" ht="15.75" hidden="false" customHeight="true" outlineLevel="0" collapsed="false">
      <c r="A677" s="5" t="n">
        <v>676</v>
      </c>
      <c r="B677" s="10"/>
      <c r="C677" s="13"/>
      <c r="D677" s="13"/>
      <c r="E677" s="14" t="s">
        <v>51</v>
      </c>
      <c r="F677" s="14" t="s">
        <v>56</v>
      </c>
      <c r="G677" s="11" t="str">
        <f aca="false">IF(Entries!$B677&lt;&gt;0,COUNTIF('Finish order'!F:F, Entries!$B677),"")</f>
        <v/>
      </c>
      <c r="H677" s="13"/>
      <c r="I677" s="9"/>
    </row>
    <row r="678" customFormat="false" ht="15.75" hidden="false" customHeight="true" outlineLevel="0" collapsed="false">
      <c r="A678" s="5" t="n">
        <v>677</v>
      </c>
      <c r="B678" s="10"/>
      <c r="C678" s="13"/>
      <c r="D678" s="13"/>
      <c r="E678" s="14" t="s">
        <v>51</v>
      </c>
      <c r="F678" s="14" t="s">
        <v>56</v>
      </c>
      <c r="G678" s="11" t="str">
        <f aca="false">IF(Entries!$B678&lt;&gt;0,COUNTIF('Finish order'!F:F, Entries!$B678),"")</f>
        <v/>
      </c>
      <c r="H678" s="13"/>
      <c r="I678" s="9"/>
    </row>
    <row r="679" customFormat="false" ht="15.75" hidden="false" customHeight="true" outlineLevel="0" collapsed="false">
      <c r="A679" s="5" t="n">
        <v>678</v>
      </c>
      <c r="B679" s="10"/>
      <c r="C679" s="13"/>
      <c r="D679" s="13"/>
      <c r="E679" s="14" t="s">
        <v>51</v>
      </c>
      <c r="F679" s="14" t="s">
        <v>56</v>
      </c>
      <c r="G679" s="11" t="str">
        <f aca="false">IF(Entries!$B679&lt;&gt;0,COUNTIF('Finish order'!F:F, Entries!$B679),"")</f>
        <v/>
      </c>
      <c r="H679" s="13"/>
      <c r="I679" s="9"/>
    </row>
    <row r="680" customFormat="false" ht="15.75" hidden="false" customHeight="true" outlineLevel="0" collapsed="false">
      <c r="A680" s="5" t="n">
        <v>679</v>
      </c>
      <c r="B680" s="10"/>
      <c r="C680" s="13"/>
      <c r="D680" s="13"/>
      <c r="E680" s="14" t="s">
        <v>51</v>
      </c>
      <c r="F680" s="14" t="s">
        <v>56</v>
      </c>
      <c r="G680" s="11" t="str">
        <f aca="false">IF(Entries!$B680&lt;&gt;0,COUNTIF('Finish order'!F:F, Entries!$B680),"")</f>
        <v/>
      </c>
      <c r="H680" s="13"/>
      <c r="I680" s="9"/>
    </row>
    <row r="681" customFormat="false" ht="15.75" hidden="false" customHeight="true" outlineLevel="0" collapsed="false">
      <c r="A681" s="5" t="n">
        <v>680</v>
      </c>
      <c r="B681" s="10"/>
      <c r="C681" s="13"/>
      <c r="D681" s="13"/>
      <c r="E681" s="14" t="s">
        <v>51</v>
      </c>
      <c r="F681" s="14" t="s">
        <v>56</v>
      </c>
      <c r="G681" s="11" t="str">
        <f aca="false">IF(Entries!$B681&lt;&gt;0,COUNTIF('Finish order'!F:F, Entries!$B681),"")</f>
        <v/>
      </c>
      <c r="H681" s="13"/>
      <c r="I681" s="9"/>
    </row>
    <row r="682" customFormat="false" ht="15.75" hidden="false" customHeight="true" outlineLevel="0" collapsed="false">
      <c r="A682" s="5" t="n">
        <v>681</v>
      </c>
      <c r="B682" s="10"/>
      <c r="C682" s="13"/>
      <c r="D682" s="13"/>
      <c r="E682" s="14" t="s">
        <v>51</v>
      </c>
      <c r="F682" s="14" t="s">
        <v>56</v>
      </c>
      <c r="G682" s="11" t="str">
        <f aca="false">IF(Entries!$B682&lt;&gt;0,COUNTIF('Finish order'!F:F, Entries!$B682),"")</f>
        <v/>
      </c>
      <c r="H682" s="13"/>
      <c r="I682" s="9"/>
    </row>
    <row r="683" customFormat="false" ht="15.75" hidden="false" customHeight="true" outlineLevel="0" collapsed="false">
      <c r="A683" s="5" t="n">
        <v>682</v>
      </c>
      <c r="B683" s="10"/>
      <c r="C683" s="13"/>
      <c r="D683" s="13"/>
      <c r="E683" s="14" t="s">
        <v>51</v>
      </c>
      <c r="F683" s="14" t="s">
        <v>56</v>
      </c>
      <c r="G683" s="11" t="str">
        <f aca="false">IF(Entries!$B683&lt;&gt;0,COUNTIF('Finish order'!F:F, Entries!$B683),"")</f>
        <v/>
      </c>
      <c r="H683" s="13"/>
      <c r="I683" s="9"/>
    </row>
    <row r="684" customFormat="false" ht="15.75" hidden="false" customHeight="true" outlineLevel="0" collapsed="false">
      <c r="A684" s="5" t="n">
        <v>683</v>
      </c>
      <c r="B684" s="10"/>
      <c r="C684" s="13"/>
      <c r="D684" s="13"/>
      <c r="E684" s="14" t="s">
        <v>51</v>
      </c>
      <c r="F684" s="14" t="s">
        <v>56</v>
      </c>
      <c r="G684" s="11" t="str">
        <f aca="false">IF(Entries!$B684&lt;&gt;0,COUNTIF('Finish order'!F:F, Entries!$B684),"")</f>
        <v/>
      </c>
      <c r="H684" s="13"/>
      <c r="I684" s="9"/>
    </row>
    <row r="685" customFormat="false" ht="15.75" hidden="false" customHeight="true" outlineLevel="0" collapsed="false">
      <c r="A685" s="5" t="n">
        <v>684</v>
      </c>
      <c r="B685" s="10"/>
      <c r="C685" s="13"/>
      <c r="D685" s="13"/>
      <c r="E685" s="14" t="s">
        <v>51</v>
      </c>
      <c r="F685" s="14" t="s">
        <v>56</v>
      </c>
      <c r="G685" s="11" t="str">
        <f aca="false">IF(Entries!$B685&lt;&gt;0,COUNTIF('Finish order'!F:F, Entries!$B685),"")</f>
        <v/>
      </c>
      <c r="H685" s="13"/>
      <c r="I685" s="9"/>
    </row>
    <row r="686" customFormat="false" ht="15.75" hidden="false" customHeight="true" outlineLevel="0" collapsed="false">
      <c r="A686" s="5" t="n">
        <v>685</v>
      </c>
      <c r="B686" s="10"/>
      <c r="C686" s="13"/>
      <c r="D686" s="13"/>
      <c r="E686" s="14" t="s">
        <v>51</v>
      </c>
      <c r="F686" s="14" t="s">
        <v>56</v>
      </c>
      <c r="G686" s="11" t="str">
        <f aca="false">IF(Entries!$B686&lt;&gt;0,COUNTIF('Finish order'!F:F, Entries!$B686),"")</f>
        <v/>
      </c>
      <c r="H686" s="13"/>
      <c r="I686" s="9"/>
    </row>
    <row r="687" customFormat="false" ht="15.75" hidden="false" customHeight="true" outlineLevel="0" collapsed="false">
      <c r="A687" s="5" t="n">
        <v>686</v>
      </c>
      <c r="B687" s="10"/>
      <c r="C687" s="13"/>
      <c r="D687" s="13"/>
      <c r="E687" s="14" t="s">
        <v>51</v>
      </c>
      <c r="F687" s="14" t="s">
        <v>56</v>
      </c>
      <c r="G687" s="11" t="str">
        <f aca="false">IF(Entries!$B687&lt;&gt;0,COUNTIF('Finish order'!F:F, Entries!$B687),"")</f>
        <v/>
      </c>
      <c r="H687" s="13"/>
      <c r="I687" s="9"/>
    </row>
    <row r="688" customFormat="false" ht="15.75" hidden="false" customHeight="true" outlineLevel="0" collapsed="false">
      <c r="A688" s="5" t="n">
        <v>687</v>
      </c>
      <c r="B688" s="10"/>
      <c r="C688" s="13"/>
      <c r="D688" s="13"/>
      <c r="E688" s="14" t="s">
        <v>51</v>
      </c>
      <c r="F688" s="14" t="s">
        <v>56</v>
      </c>
      <c r="G688" s="11" t="str">
        <f aca="false">IF(Entries!$B688&lt;&gt;0,COUNTIF('Finish order'!F:F, Entries!$B688),"")</f>
        <v/>
      </c>
      <c r="H688" s="13"/>
      <c r="I688" s="9"/>
    </row>
    <row r="689" customFormat="false" ht="15.75" hidden="false" customHeight="true" outlineLevel="0" collapsed="false">
      <c r="A689" s="5" t="n">
        <v>688</v>
      </c>
      <c r="B689" s="10"/>
      <c r="C689" s="13"/>
      <c r="D689" s="13"/>
      <c r="E689" s="14" t="s">
        <v>51</v>
      </c>
      <c r="F689" s="14" t="s">
        <v>56</v>
      </c>
      <c r="G689" s="11" t="str">
        <f aca="false">IF(Entries!$B689&lt;&gt;0,COUNTIF('Finish order'!F:F, Entries!$B689),"")</f>
        <v/>
      </c>
      <c r="H689" s="13"/>
      <c r="I689" s="9"/>
    </row>
    <row r="690" customFormat="false" ht="15.75" hidden="false" customHeight="true" outlineLevel="0" collapsed="false">
      <c r="A690" s="5" t="n">
        <v>689</v>
      </c>
      <c r="B690" s="10"/>
      <c r="C690" s="13"/>
      <c r="D690" s="13"/>
      <c r="E690" s="14" t="s">
        <v>51</v>
      </c>
      <c r="F690" s="14" t="s">
        <v>56</v>
      </c>
      <c r="G690" s="11" t="str">
        <f aca="false">IF(Entries!$B690&lt;&gt;0,COUNTIF('Finish order'!F:F, Entries!$B690),"")</f>
        <v/>
      </c>
      <c r="H690" s="13"/>
      <c r="I690" s="9"/>
    </row>
    <row r="691" customFormat="false" ht="15.75" hidden="false" customHeight="true" outlineLevel="0" collapsed="false">
      <c r="A691" s="5" t="n">
        <v>690</v>
      </c>
      <c r="B691" s="10"/>
      <c r="C691" s="13"/>
      <c r="D691" s="13"/>
      <c r="E691" s="14" t="s">
        <v>51</v>
      </c>
      <c r="F691" s="14" t="s">
        <v>56</v>
      </c>
      <c r="G691" s="11" t="str">
        <f aca="false">IF(Entries!$B691&lt;&gt;0,COUNTIF('Finish order'!F:F, Entries!$B691),"")</f>
        <v/>
      </c>
      <c r="H691" s="13"/>
      <c r="I691" s="9"/>
    </row>
    <row r="692" customFormat="false" ht="15.75" hidden="false" customHeight="true" outlineLevel="0" collapsed="false">
      <c r="A692" s="5" t="n">
        <v>691</v>
      </c>
      <c r="B692" s="10"/>
      <c r="C692" s="13"/>
      <c r="D692" s="13"/>
      <c r="E692" s="14" t="s">
        <v>51</v>
      </c>
      <c r="F692" s="14" t="s">
        <v>56</v>
      </c>
      <c r="G692" s="11" t="str">
        <f aca="false">IF(Entries!$B692&lt;&gt;0,COUNTIF('Finish order'!F:F, Entries!$B692),"")</f>
        <v/>
      </c>
      <c r="H692" s="13"/>
      <c r="I692" s="9"/>
    </row>
    <row r="693" customFormat="false" ht="15.75" hidden="false" customHeight="true" outlineLevel="0" collapsed="false">
      <c r="A693" s="5" t="n">
        <v>692</v>
      </c>
      <c r="B693" s="10"/>
      <c r="C693" s="13"/>
      <c r="D693" s="13"/>
      <c r="E693" s="14" t="s">
        <v>51</v>
      </c>
      <c r="F693" s="14" t="s">
        <v>56</v>
      </c>
      <c r="G693" s="11" t="str">
        <f aca="false">IF(Entries!$B693&lt;&gt;0,COUNTIF('Finish order'!F:F, Entries!$B693),"")</f>
        <v/>
      </c>
      <c r="H693" s="13"/>
      <c r="I693" s="9"/>
    </row>
    <row r="694" customFormat="false" ht="15.75" hidden="false" customHeight="true" outlineLevel="0" collapsed="false">
      <c r="A694" s="5" t="n">
        <v>693</v>
      </c>
      <c r="B694" s="10"/>
      <c r="C694" s="13"/>
      <c r="D694" s="13"/>
      <c r="E694" s="14" t="s">
        <v>51</v>
      </c>
      <c r="F694" s="14" t="s">
        <v>56</v>
      </c>
      <c r="G694" s="11" t="str">
        <f aca="false">IF(Entries!$B694&lt;&gt;0,COUNTIF('Finish order'!F:F, Entries!$B694),"")</f>
        <v/>
      </c>
      <c r="H694" s="13"/>
      <c r="I694" s="9"/>
    </row>
    <row r="695" customFormat="false" ht="15.75" hidden="false" customHeight="true" outlineLevel="0" collapsed="false">
      <c r="A695" s="5" t="n">
        <v>694</v>
      </c>
      <c r="B695" s="10"/>
      <c r="C695" s="13"/>
      <c r="D695" s="13"/>
      <c r="E695" s="14" t="s">
        <v>51</v>
      </c>
      <c r="F695" s="14" t="s">
        <v>56</v>
      </c>
      <c r="G695" s="11" t="str">
        <f aca="false">IF(Entries!$B695&lt;&gt;0,COUNTIF('Finish order'!F:F, Entries!$B695),"")</f>
        <v/>
      </c>
      <c r="H695" s="13"/>
      <c r="I695" s="9"/>
    </row>
    <row r="696" customFormat="false" ht="15.75" hidden="false" customHeight="true" outlineLevel="0" collapsed="false">
      <c r="A696" s="5" t="n">
        <v>695</v>
      </c>
      <c r="B696" s="10"/>
      <c r="C696" s="13"/>
      <c r="D696" s="13"/>
      <c r="E696" s="14" t="s">
        <v>51</v>
      </c>
      <c r="F696" s="14" t="s">
        <v>56</v>
      </c>
      <c r="G696" s="11" t="str">
        <f aca="false">IF(Entries!$B696&lt;&gt;0,COUNTIF('Finish order'!F:F, Entries!$B696),"")</f>
        <v/>
      </c>
      <c r="H696" s="13"/>
      <c r="I696" s="9"/>
    </row>
    <row r="697" customFormat="false" ht="15.75" hidden="false" customHeight="true" outlineLevel="0" collapsed="false">
      <c r="A697" s="5" t="n">
        <v>696</v>
      </c>
      <c r="B697" s="10"/>
      <c r="C697" s="13"/>
      <c r="D697" s="13"/>
      <c r="E697" s="14" t="s">
        <v>51</v>
      </c>
      <c r="F697" s="14" t="s">
        <v>56</v>
      </c>
      <c r="G697" s="11" t="str">
        <f aca="false">IF(Entries!$B697&lt;&gt;0,COUNTIF('Finish order'!F:F, Entries!$B697),"")</f>
        <v/>
      </c>
      <c r="H697" s="13"/>
      <c r="I697" s="9"/>
    </row>
    <row r="698" customFormat="false" ht="15.75" hidden="false" customHeight="true" outlineLevel="0" collapsed="false">
      <c r="A698" s="5" t="n">
        <v>697</v>
      </c>
      <c r="B698" s="10"/>
      <c r="C698" s="13"/>
      <c r="D698" s="13"/>
      <c r="E698" s="14" t="s">
        <v>51</v>
      </c>
      <c r="F698" s="14" t="s">
        <v>56</v>
      </c>
      <c r="G698" s="11" t="str">
        <f aca="false">IF(Entries!$B698&lt;&gt;0,COUNTIF('Finish order'!F:F, Entries!$B698),"")</f>
        <v/>
      </c>
      <c r="H698" s="13"/>
      <c r="I698" s="9"/>
    </row>
    <row r="699" customFormat="false" ht="15.75" hidden="false" customHeight="true" outlineLevel="0" collapsed="false">
      <c r="A699" s="5" t="n">
        <v>698</v>
      </c>
      <c r="B699" s="10"/>
      <c r="C699" s="13"/>
      <c r="D699" s="13"/>
      <c r="E699" s="14" t="s">
        <v>51</v>
      </c>
      <c r="F699" s="14" t="s">
        <v>56</v>
      </c>
      <c r="G699" s="11" t="str">
        <f aca="false">IF(Entries!$B699&lt;&gt;0,COUNTIF('Finish order'!F:F, Entries!$B699),"")</f>
        <v/>
      </c>
      <c r="H699" s="13"/>
      <c r="I699" s="9"/>
    </row>
    <row r="700" customFormat="false" ht="15.75" hidden="false" customHeight="true" outlineLevel="0" collapsed="false">
      <c r="A700" s="5" t="n">
        <v>699</v>
      </c>
      <c r="B700" s="10"/>
      <c r="C700" s="13"/>
      <c r="D700" s="13"/>
      <c r="E700" s="14" t="s">
        <v>51</v>
      </c>
      <c r="F700" s="14" t="s">
        <v>56</v>
      </c>
      <c r="G700" s="11" t="str">
        <f aca="false">IF(Entries!$B700&lt;&gt;0,COUNTIF('Finish order'!F:F, Entries!$B700),"")</f>
        <v/>
      </c>
      <c r="H700" s="13"/>
      <c r="I700" s="9"/>
    </row>
    <row r="701" customFormat="false" ht="15.75" hidden="false" customHeight="true" outlineLevel="0" collapsed="false">
      <c r="A701" s="5" t="n">
        <v>700</v>
      </c>
      <c r="B701" s="10"/>
      <c r="C701" s="13"/>
      <c r="D701" s="13"/>
      <c r="E701" s="14" t="s">
        <v>51</v>
      </c>
      <c r="F701" s="14" t="s">
        <v>57</v>
      </c>
      <c r="G701" s="11" t="str">
        <f aca="false">IF(Entries!$B701&lt;&gt;0,COUNTIF('Finish order'!F:F, Entries!$B701),"")</f>
        <v/>
      </c>
      <c r="H701" s="13"/>
      <c r="I701" s="9"/>
    </row>
    <row r="702" customFormat="false" ht="15.75" hidden="false" customHeight="true" outlineLevel="0" collapsed="false">
      <c r="A702" s="5" t="n">
        <v>701</v>
      </c>
      <c r="B702" s="10"/>
      <c r="C702" s="13"/>
      <c r="D702" s="13"/>
      <c r="E702" s="14" t="s">
        <v>51</v>
      </c>
      <c r="F702" s="14" t="s">
        <v>57</v>
      </c>
      <c r="G702" s="11" t="str">
        <f aca="false">IF(Entries!$B702&lt;&gt;0,COUNTIF('Finish order'!F:F, Entries!$B702),"")</f>
        <v/>
      </c>
      <c r="H702" s="13"/>
      <c r="I702" s="9"/>
    </row>
    <row r="703" customFormat="false" ht="15.75" hidden="false" customHeight="true" outlineLevel="0" collapsed="false">
      <c r="A703" s="5" t="n">
        <v>702</v>
      </c>
      <c r="B703" s="10"/>
      <c r="C703" s="13"/>
      <c r="D703" s="13"/>
      <c r="E703" s="14" t="s">
        <v>51</v>
      </c>
      <c r="F703" s="14" t="s">
        <v>57</v>
      </c>
      <c r="G703" s="11" t="str">
        <f aca="false">IF(Entries!$B703&lt;&gt;0,COUNTIF('Finish order'!F:F, Entries!$B703),"")</f>
        <v/>
      </c>
      <c r="H703" s="13"/>
      <c r="I703" s="9"/>
    </row>
    <row r="704" customFormat="false" ht="15.75" hidden="false" customHeight="true" outlineLevel="0" collapsed="false">
      <c r="A704" s="5" t="n">
        <v>703</v>
      </c>
      <c r="B704" s="10"/>
      <c r="C704" s="13"/>
      <c r="D704" s="13"/>
      <c r="E704" s="14" t="s">
        <v>51</v>
      </c>
      <c r="F704" s="14" t="s">
        <v>57</v>
      </c>
      <c r="G704" s="11" t="str">
        <f aca="false">IF(Entries!$B704&lt;&gt;0,COUNTIF('Finish order'!F:F, Entries!$B704),"")</f>
        <v/>
      </c>
      <c r="H704" s="13"/>
      <c r="I704" s="9"/>
    </row>
    <row r="705" customFormat="false" ht="15.75" hidden="false" customHeight="true" outlineLevel="0" collapsed="false">
      <c r="A705" s="5" t="n">
        <v>704</v>
      </c>
      <c r="B705" s="10"/>
      <c r="C705" s="13"/>
      <c r="D705" s="13"/>
      <c r="E705" s="14" t="s">
        <v>51</v>
      </c>
      <c r="F705" s="14" t="s">
        <v>57</v>
      </c>
      <c r="G705" s="11" t="str">
        <f aca="false">IF(Entries!$B705&lt;&gt;0,COUNTIF('Finish order'!F:F, Entries!$B705),"")</f>
        <v/>
      </c>
      <c r="H705" s="13"/>
      <c r="I705" s="9"/>
    </row>
    <row r="706" customFormat="false" ht="15.75" hidden="false" customHeight="true" outlineLevel="0" collapsed="false">
      <c r="A706" s="5" t="n">
        <v>705</v>
      </c>
      <c r="B706" s="10"/>
      <c r="C706" s="13"/>
      <c r="D706" s="13"/>
      <c r="E706" s="14" t="s">
        <v>51</v>
      </c>
      <c r="F706" s="14" t="s">
        <v>57</v>
      </c>
      <c r="G706" s="11" t="str">
        <f aca="false">IF(Entries!$B706&lt;&gt;0,COUNTIF('Finish order'!F:F, Entries!$B706),"")</f>
        <v/>
      </c>
      <c r="H706" s="13"/>
      <c r="I706" s="9"/>
    </row>
    <row r="707" customFormat="false" ht="15.75" hidden="false" customHeight="true" outlineLevel="0" collapsed="false">
      <c r="A707" s="5" t="n">
        <v>706</v>
      </c>
      <c r="B707" s="10"/>
      <c r="C707" s="13"/>
      <c r="D707" s="13"/>
      <c r="E707" s="14" t="s">
        <v>51</v>
      </c>
      <c r="F707" s="14" t="s">
        <v>57</v>
      </c>
      <c r="G707" s="11" t="str">
        <f aca="false">IF(Entries!$B707&lt;&gt;0,COUNTIF('Finish order'!F:F, Entries!$B707),"")</f>
        <v/>
      </c>
      <c r="H707" s="13"/>
      <c r="I707" s="9"/>
    </row>
    <row r="708" customFormat="false" ht="15.75" hidden="false" customHeight="true" outlineLevel="0" collapsed="false">
      <c r="A708" s="5" t="n">
        <v>707</v>
      </c>
      <c r="B708" s="10"/>
      <c r="C708" s="13"/>
      <c r="D708" s="13"/>
      <c r="E708" s="14" t="s">
        <v>51</v>
      </c>
      <c r="F708" s="14" t="s">
        <v>57</v>
      </c>
      <c r="G708" s="11" t="str">
        <f aca="false">IF(Entries!$B708&lt;&gt;0,COUNTIF('Finish order'!F:F, Entries!$B708),"")</f>
        <v/>
      </c>
      <c r="H708" s="13"/>
      <c r="I708" s="9"/>
    </row>
    <row r="709" customFormat="false" ht="15.75" hidden="false" customHeight="true" outlineLevel="0" collapsed="false">
      <c r="A709" s="5" t="n">
        <v>708</v>
      </c>
      <c r="B709" s="10"/>
      <c r="C709" s="13"/>
      <c r="D709" s="13"/>
      <c r="E709" s="14" t="s">
        <v>51</v>
      </c>
      <c r="F709" s="14" t="s">
        <v>57</v>
      </c>
      <c r="G709" s="11" t="str">
        <f aca="false">IF(Entries!$B709&lt;&gt;0,COUNTIF('Finish order'!F:F, Entries!$B709),"")</f>
        <v/>
      </c>
      <c r="H709" s="13"/>
      <c r="I709" s="9"/>
    </row>
    <row r="710" customFormat="false" ht="15.75" hidden="false" customHeight="true" outlineLevel="0" collapsed="false">
      <c r="A710" s="5" t="n">
        <v>709</v>
      </c>
      <c r="B710" s="10"/>
      <c r="C710" s="13"/>
      <c r="D710" s="13"/>
      <c r="E710" s="14" t="s">
        <v>51</v>
      </c>
      <c r="F710" s="14" t="s">
        <v>57</v>
      </c>
      <c r="G710" s="11" t="str">
        <f aca="false">IF(Entries!$B710&lt;&gt;0,COUNTIF('Finish order'!F:F, Entries!$B710),"")</f>
        <v/>
      </c>
      <c r="H710" s="13"/>
      <c r="I710" s="9"/>
    </row>
    <row r="711" customFormat="false" ht="15.75" hidden="false" customHeight="true" outlineLevel="0" collapsed="false">
      <c r="A711" s="5" t="n">
        <v>710</v>
      </c>
      <c r="B711" s="10"/>
      <c r="C711" s="13"/>
      <c r="D711" s="13"/>
      <c r="E711" s="14" t="s">
        <v>51</v>
      </c>
      <c r="F711" s="14" t="s">
        <v>57</v>
      </c>
      <c r="G711" s="11" t="str">
        <f aca="false">IF(Entries!$B711&lt;&gt;0,COUNTIF('Finish order'!F:F, Entries!$B711),"")</f>
        <v/>
      </c>
      <c r="H711" s="13"/>
      <c r="I711" s="9"/>
    </row>
    <row r="712" customFormat="false" ht="15.75" hidden="false" customHeight="true" outlineLevel="0" collapsed="false">
      <c r="A712" s="5" t="n">
        <v>711</v>
      </c>
      <c r="B712" s="10"/>
      <c r="C712" s="13"/>
      <c r="D712" s="13"/>
      <c r="E712" s="14" t="s">
        <v>51</v>
      </c>
      <c r="F712" s="14" t="s">
        <v>57</v>
      </c>
      <c r="G712" s="11" t="str">
        <f aca="false">IF(Entries!$B712&lt;&gt;0,COUNTIF('Finish order'!F:F, Entries!$B712),"")</f>
        <v/>
      </c>
      <c r="H712" s="13"/>
      <c r="I712" s="9"/>
    </row>
    <row r="713" customFormat="false" ht="15.75" hidden="false" customHeight="true" outlineLevel="0" collapsed="false">
      <c r="A713" s="5" t="n">
        <v>712</v>
      </c>
      <c r="B713" s="10"/>
      <c r="C713" s="13"/>
      <c r="D713" s="13"/>
      <c r="E713" s="14" t="s">
        <v>51</v>
      </c>
      <c r="F713" s="14" t="s">
        <v>57</v>
      </c>
      <c r="G713" s="11" t="str">
        <f aca="false">IF(Entries!$B713&lt;&gt;0,COUNTIF('Finish order'!F:F, Entries!$B713),"")</f>
        <v/>
      </c>
      <c r="H713" s="13"/>
      <c r="I713" s="9"/>
    </row>
    <row r="714" customFormat="false" ht="15.75" hidden="false" customHeight="true" outlineLevel="0" collapsed="false">
      <c r="A714" s="5" t="n">
        <v>713</v>
      </c>
      <c r="B714" s="10"/>
      <c r="C714" s="13"/>
      <c r="D714" s="13"/>
      <c r="E714" s="14" t="s">
        <v>51</v>
      </c>
      <c r="F714" s="14" t="s">
        <v>57</v>
      </c>
      <c r="G714" s="11" t="str">
        <f aca="false">IF(Entries!$B714&lt;&gt;0,COUNTIF('Finish order'!F:F, Entries!$B714),"")</f>
        <v/>
      </c>
      <c r="H714" s="13"/>
      <c r="I714" s="9"/>
    </row>
    <row r="715" customFormat="false" ht="15.75" hidden="false" customHeight="true" outlineLevel="0" collapsed="false">
      <c r="A715" s="5" t="n">
        <v>714</v>
      </c>
      <c r="B715" s="10"/>
      <c r="C715" s="13"/>
      <c r="D715" s="13"/>
      <c r="E715" s="14" t="s">
        <v>51</v>
      </c>
      <c r="F715" s="14" t="s">
        <v>57</v>
      </c>
      <c r="G715" s="11" t="str">
        <f aca="false">IF(Entries!$B715&lt;&gt;0,COUNTIF('Finish order'!F:F, Entries!$B715),"")</f>
        <v/>
      </c>
      <c r="H715" s="13"/>
      <c r="I715" s="9"/>
    </row>
    <row r="716" customFormat="false" ht="15.75" hidden="false" customHeight="true" outlineLevel="0" collapsed="false">
      <c r="A716" s="5" t="n">
        <v>715</v>
      </c>
      <c r="B716" s="10"/>
      <c r="C716" s="13"/>
      <c r="D716" s="13"/>
      <c r="E716" s="14" t="s">
        <v>51</v>
      </c>
      <c r="F716" s="14" t="s">
        <v>57</v>
      </c>
      <c r="G716" s="11" t="str">
        <f aca="false">IF(Entries!$B716&lt;&gt;0,COUNTIF('Finish order'!F:F, Entries!$B716),"")</f>
        <v/>
      </c>
      <c r="H716" s="13"/>
      <c r="I716" s="9"/>
    </row>
    <row r="717" customFormat="false" ht="15.75" hidden="false" customHeight="true" outlineLevel="0" collapsed="false">
      <c r="A717" s="5" t="n">
        <v>716</v>
      </c>
      <c r="B717" s="10"/>
      <c r="C717" s="13"/>
      <c r="D717" s="13"/>
      <c r="E717" s="14" t="s">
        <v>51</v>
      </c>
      <c r="F717" s="14" t="s">
        <v>57</v>
      </c>
      <c r="G717" s="11" t="str">
        <f aca="false">IF(Entries!$B717&lt;&gt;0,COUNTIF('Finish order'!F:F, Entries!$B717),"")</f>
        <v/>
      </c>
      <c r="H717" s="13"/>
      <c r="I717" s="9"/>
    </row>
    <row r="718" customFormat="false" ht="15.75" hidden="false" customHeight="true" outlineLevel="0" collapsed="false">
      <c r="A718" s="5" t="n">
        <v>717</v>
      </c>
      <c r="B718" s="10"/>
      <c r="C718" s="13"/>
      <c r="D718" s="13"/>
      <c r="E718" s="14" t="s">
        <v>51</v>
      </c>
      <c r="F718" s="14" t="s">
        <v>57</v>
      </c>
      <c r="G718" s="11" t="str">
        <f aca="false">IF(Entries!$B718&lt;&gt;0,COUNTIF('Finish order'!F:F, Entries!$B718),"")</f>
        <v/>
      </c>
      <c r="H718" s="13"/>
      <c r="I718" s="9"/>
    </row>
    <row r="719" customFormat="false" ht="15.75" hidden="false" customHeight="true" outlineLevel="0" collapsed="false">
      <c r="A719" s="5" t="n">
        <v>718</v>
      </c>
      <c r="B719" s="10"/>
      <c r="C719" s="13"/>
      <c r="D719" s="13"/>
      <c r="E719" s="14" t="s">
        <v>51</v>
      </c>
      <c r="F719" s="14" t="s">
        <v>57</v>
      </c>
      <c r="G719" s="11" t="str">
        <f aca="false">IF(Entries!$B719&lt;&gt;0,COUNTIF('Finish order'!F:F, Entries!$B719),"")</f>
        <v/>
      </c>
      <c r="H719" s="13"/>
      <c r="I719" s="9"/>
    </row>
    <row r="720" customFormat="false" ht="15.75" hidden="false" customHeight="true" outlineLevel="0" collapsed="false">
      <c r="A720" s="5" t="n">
        <v>719</v>
      </c>
      <c r="B720" s="10"/>
      <c r="C720" s="13"/>
      <c r="D720" s="13"/>
      <c r="E720" s="14" t="s">
        <v>51</v>
      </c>
      <c r="F720" s="14" t="s">
        <v>57</v>
      </c>
      <c r="G720" s="11" t="str">
        <f aca="false">IF(Entries!$B720&lt;&gt;0,COUNTIF('Finish order'!F:F, Entries!$B720),"")</f>
        <v/>
      </c>
      <c r="H720" s="13"/>
      <c r="I720" s="9"/>
    </row>
    <row r="721" customFormat="false" ht="15.75" hidden="false" customHeight="true" outlineLevel="0" collapsed="false">
      <c r="A721" s="5" t="n">
        <v>720</v>
      </c>
      <c r="B721" s="10"/>
      <c r="C721" s="13"/>
      <c r="D721" s="13"/>
      <c r="E721" s="14" t="s">
        <v>51</v>
      </c>
      <c r="F721" s="14" t="s">
        <v>57</v>
      </c>
      <c r="G721" s="11" t="str">
        <f aca="false">IF(Entries!$B721&lt;&gt;0,COUNTIF('Finish order'!F:F, Entries!$B721),"")</f>
        <v/>
      </c>
      <c r="H721" s="13"/>
      <c r="I721" s="9"/>
    </row>
    <row r="722" customFormat="false" ht="15.75" hidden="false" customHeight="true" outlineLevel="0" collapsed="false">
      <c r="A722" s="5" t="n">
        <v>721</v>
      </c>
      <c r="B722" s="10"/>
      <c r="C722" s="13"/>
      <c r="D722" s="13"/>
      <c r="E722" s="14" t="s">
        <v>51</v>
      </c>
      <c r="F722" s="14" t="s">
        <v>57</v>
      </c>
      <c r="G722" s="11" t="str">
        <f aca="false">IF(Entries!$B722&lt;&gt;0,COUNTIF('Finish order'!F:F, Entries!$B722),"")</f>
        <v/>
      </c>
      <c r="H722" s="13"/>
      <c r="I722" s="9"/>
    </row>
    <row r="723" customFormat="false" ht="15.75" hidden="false" customHeight="true" outlineLevel="0" collapsed="false">
      <c r="A723" s="5" t="n">
        <v>722</v>
      </c>
      <c r="B723" s="10"/>
      <c r="C723" s="13"/>
      <c r="D723" s="13"/>
      <c r="E723" s="14" t="s">
        <v>51</v>
      </c>
      <c r="F723" s="14" t="s">
        <v>57</v>
      </c>
      <c r="G723" s="11" t="str">
        <f aca="false">IF(Entries!$B723&lt;&gt;0,COUNTIF('Finish order'!F:F, Entries!$B723),"")</f>
        <v/>
      </c>
      <c r="H723" s="13"/>
      <c r="I723" s="9"/>
    </row>
    <row r="724" customFormat="false" ht="15.75" hidden="false" customHeight="true" outlineLevel="0" collapsed="false">
      <c r="A724" s="5" t="n">
        <v>723</v>
      </c>
      <c r="B724" s="10"/>
      <c r="C724" s="13"/>
      <c r="D724" s="13"/>
      <c r="E724" s="14" t="s">
        <v>51</v>
      </c>
      <c r="F724" s="14" t="s">
        <v>57</v>
      </c>
      <c r="G724" s="11" t="str">
        <f aca="false">IF(Entries!$B724&lt;&gt;0,COUNTIF('Finish order'!F:F, Entries!$B724),"")</f>
        <v/>
      </c>
      <c r="H724" s="13"/>
      <c r="I724" s="9"/>
    </row>
    <row r="725" customFormat="false" ht="15.75" hidden="false" customHeight="true" outlineLevel="0" collapsed="false">
      <c r="A725" s="5" t="n">
        <v>724</v>
      </c>
      <c r="B725" s="10"/>
      <c r="C725" s="13"/>
      <c r="D725" s="13"/>
      <c r="E725" s="14" t="s">
        <v>51</v>
      </c>
      <c r="F725" s="14" t="s">
        <v>57</v>
      </c>
      <c r="G725" s="11" t="str">
        <f aca="false">IF(Entries!$B725&lt;&gt;0,COUNTIF('Finish order'!F:F, Entries!$B725),"")</f>
        <v/>
      </c>
      <c r="H725" s="13"/>
      <c r="I725" s="9"/>
    </row>
    <row r="726" customFormat="false" ht="15.75" hidden="false" customHeight="true" outlineLevel="0" collapsed="false">
      <c r="A726" s="5" t="n">
        <v>725</v>
      </c>
      <c r="B726" s="10"/>
      <c r="C726" s="13"/>
      <c r="D726" s="13"/>
      <c r="E726" s="14" t="s">
        <v>51</v>
      </c>
      <c r="F726" s="14" t="s">
        <v>57</v>
      </c>
      <c r="G726" s="11" t="str">
        <f aca="false">IF(Entries!$B726&lt;&gt;0,COUNTIF('Finish order'!F:F, Entries!$B726),"")</f>
        <v/>
      </c>
      <c r="H726" s="13"/>
      <c r="I726" s="9"/>
    </row>
    <row r="727" customFormat="false" ht="15.75" hidden="false" customHeight="true" outlineLevel="0" collapsed="false">
      <c r="A727" s="5" t="n">
        <v>726</v>
      </c>
      <c r="B727" s="10"/>
      <c r="C727" s="13"/>
      <c r="D727" s="13"/>
      <c r="E727" s="14" t="s">
        <v>51</v>
      </c>
      <c r="F727" s="14" t="s">
        <v>57</v>
      </c>
      <c r="G727" s="11" t="str">
        <f aca="false">IF(Entries!$B727&lt;&gt;0,COUNTIF('Finish order'!F:F, Entries!$B727),"")</f>
        <v/>
      </c>
      <c r="H727" s="13"/>
      <c r="I727" s="9"/>
    </row>
    <row r="728" customFormat="false" ht="15.75" hidden="false" customHeight="true" outlineLevel="0" collapsed="false">
      <c r="A728" s="5" t="n">
        <v>727</v>
      </c>
      <c r="B728" s="10"/>
      <c r="C728" s="13"/>
      <c r="D728" s="13"/>
      <c r="E728" s="14" t="s">
        <v>51</v>
      </c>
      <c r="F728" s="14" t="s">
        <v>57</v>
      </c>
      <c r="G728" s="11" t="str">
        <f aca="false">IF(Entries!$B728&lt;&gt;0,COUNTIF('Finish order'!F:F, Entries!$B728),"")</f>
        <v/>
      </c>
      <c r="H728" s="13"/>
      <c r="I728" s="9"/>
    </row>
    <row r="729" customFormat="false" ht="15.75" hidden="false" customHeight="true" outlineLevel="0" collapsed="false">
      <c r="A729" s="5" t="n">
        <v>728</v>
      </c>
      <c r="B729" s="10"/>
      <c r="C729" s="13"/>
      <c r="D729" s="13"/>
      <c r="E729" s="14" t="s">
        <v>51</v>
      </c>
      <c r="F729" s="14" t="s">
        <v>57</v>
      </c>
      <c r="G729" s="11" t="str">
        <f aca="false">IF(Entries!$B729&lt;&gt;0,COUNTIF('Finish order'!F:F, Entries!$B729),"")</f>
        <v/>
      </c>
      <c r="H729" s="13"/>
      <c r="I729" s="9"/>
    </row>
    <row r="730" customFormat="false" ht="15.75" hidden="false" customHeight="true" outlineLevel="0" collapsed="false">
      <c r="A730" s="5" t="n">
        <v>729</v>
      </c>
      <c r="B730" s="10"/>
      <c r="C730" s="13"/>
      <c r="D730" s="13"/>
      <c r="E730" s="14" t="s">
        <v>51</v>
      </c>
      <c r="F730" s="14" t="s">
        <v>57</v>
      </c>
      <c r="G730" s="11" t="str">
        <f aca="false">IF(Entries!$B730&lt;&gt;0,COUNTIF('Finish order'!F:F, Entries!$B730),"")</f>
        <v/>
      </c>
      <c r="H730" s="13"/>
      <c r="I730" s="9"/>
    </row>
    <row r="731" customFormat="false" ht="15.75" hidden="false" customHeight="true" outlineLevel="0" collapsed="false">
      <c r="A731" s="5" t="n">
        <v>730</v>
      </c>
      <c r="B731" s="10"/>
      <c r="C731" s="13"/>
      <c r="D731" s="13"/>
      <c r="E731" s="14" t="s">
        <v>51</v>
      </c>
      <c r="F731" s="14" t="s">
        <v>57</v>
      </c>
      <c r="G731" s="11" t="str">
        <f aca="false">IF(Entries!$B731&lt;&gt;0,COUNTIF('Finish order'!F:F, Entries!$B731),"")</f>
        <v/>
      </c>
      <c r="H731" s="13"/>
      <c r="I731" s="9"/>
    </row>
    <row r="732" customFormat="false" ht="15.75" hidden="false" customHeight="true" outlineLevel="0" collapsed="false">
      <c r="A732" s="5" t="n">
        <v>731</v>
      </c>
      <c r="B732" s="10"/>
      <c r="C732" s="13"/>
      <c r="D732" s="13"/>
      <c r="E732" s="14" t="s">
        <v>51</v>
      </c>
      <c r="F732" s="14" t="s">
        <v>57</v>
      </c>
      <c r="G732" s="11" t="str">
        <f aca="false">IF(Entries!$B732&lt;&gt;0,COUNTIF('Finish order'!F:F, Entries!$B732),"")</f>
        <v/>
      </c>
      <c r="H732" s="13"/>
      <c r="I732" s="9"/>
    </row>
    <row r="733" customFormat="false" ht="15.75" hidden="false" customHeight="true" outlineLevel="0" collapsed="false">
      <c r="A733" s="5" t="n">
        <v>732</v>
      </c>
      <c r="B733" s="10"/>
      <c r="C733" s="13"/>
      <c r="D733" s="13"/>
      <c r="E733" s="14" t="s">
        <v>51</v>
      </c>
      <c r="F733" s="14" t="s">
        <v>57</v>
      </c>
      <c r="G733" s="11" t="str">
        <f aca="false">IF(Entries!$B733&lt;&gt;0,COUNTIF('Finish order'!F:F, Entries!$B733),"")</f>
        <v/>
      </c>
      <c r="H733" s="13"/>
      <c r="I733" s="9"/>
    </row>
    <row r="734" customFormat="false" ht="15.75" hidden="false" customHeight="true" outlineLevel="0" collapsed="false">
      <c r="A734" s="5" t="n">
        <v>733</v>
      </c>
      <c r="B734" s="10"/>
      <c r="C734" s="13"/>
      <c r="D734" s="13"/>
      <c r="E734" s="14" t="s">
        <v>51</v>
      </c>
      <c r="F734" s="14" t="s">
        <v>57</v>
      </c>
      <c r="G734" s="11" t="str">
        <f aca="false">IF(Entries!$B734&lt;&gt;0,COUNTIF('Finish order'!F:F, Entries!$B734),"")</f>
        <v/>
      </c>
      <c r="H734" s="13"/>
      <c r="I734" s="9"/>
    </row>
    <row r="735" customFormat="false" ht="15.75" hidden="false" customHeight="true" outlineLevel="0" collapsed="false">
      <c r="A735" s="5" t="n">
        <v>734</v>
      </c>
      <c r="B735" s="10"/>
      <c r="C735" s="13"/>
      <c r="D735" s="13"/>
      <c r="E735" s="14" t="s">
        <v>51</v>
      </c>
      <c r="F735" s="14" t="s">
        <v>57</v>
      </c>
      <c r="G735" s="11" t="str">
        <f aca="false">IF(Entries!$B735&lt;&gt;0,COUNTIF('Finish order'!F:F, Entries!$B735),"")</f>
        <v/>
      </c>
      <c r="H735" s="13"/>
      <c r="I735" s="9"/>
    </row>
    <row r="736" customFormat="false" ht="15.75" hidden="false" customHeight="true" outlineLevel="0" collapsed="false">
      <c r="A736" s="5" t="n">
        <v>735</v>
      </c>
      <c r="B736" s="10"/>
      <c r="C736" s="13"/>
      <c r="D736" s="13"/>
      <c r="E736" s="14" t="s">
        <v>51</v>
      </c>
      <c r="F736" s="14" t="s">
        <v>57</v>
      </c>
      <c r="G736" s="11" t="str">
        <f aca="false">IF(Entries!$B736&lt;&gt;0,COUNTIF('Finish order'!F:F, Entries!$B736),"")</f>
        <v/>
      </c>
      <c r="H736" s="13"/>
      <c r="I736" s="9"/>
    </row>
    <row r="737" customFormat="false" ht="15.75" hidden="false" customHeight="true" outlineLevel="0" collapsed="false">
      <c r="A737" s="5" t="n">
        <v>736</v>
      </c>
      <c r="B737" s="10"/>
      <c r="C737" s="13"/>
      <c r="D737" s="13"/>
      <c r="E737" s="14" t="s">
        <v>51</v>
      </c>
      <c r="F737" s="14" t="s">
        <v>57</v>
      </c>
      <c r="G737" s="11" t="str">
        <f aca="false">IF(Entries!$B737&lt;&gt;0,COUNTIF('Finish order'!F:F, Entries!$B737),"")</f>
        <v/>
      </c>
      <c r="H737" s="13"/>
      <c r="I737" s="9"/>
    </row>
    <row r="738" customFormat="false" ht="15.75" hidden="false" customHeight="true" outlineLevel="0" collapsed="false">
      <c r="A738" s="5" t="n">
        <v>737</v>
      </c>
      <c r="B738" s="10"/>
      <c r="C738" s="13"/>
      <c r="D738" s="13"/>
      <c r="E738" s="14" t="s">
        <v>51</v>
      </c>
      <c r="F738" s="14" t="s">
        <v>57</v>
      </c>
      <c r="G738" s="11" t="str">
        <f aca="false">IF(Entries!$B738&lt;&gt;0,COUNTIF('Finish order'!F:F, Entries!$B738),"")</f>
        <v/>
      </c>
      <c r="H738" s="13"/>
      <c r="I738" s="9"/>
    </row>
    <row r="739" customFormat="false" ht="15.75" hidden="false" customHeight="true" outlineLevel="0" collapsed="false">
      <c r="A739" s="5" t="n">
        <v>738</v>
      </c>
      <c r="B739" s="10"/>
      <c r="C739" s="13"/>
      <c r="D739" s="13"/>
      <c r="E739" s="14" t="s">
        <v>51</v>
      </c>
      <c r="F739" s="14" t="s">
        <v>57</v>
      </c>
      <c r="G739" s="11" t="str">
        <f aca="false">IF(Entries!$B739&lt;&gt;0,COUNTIF('Finish order'!F:F, Entries!$B739),"")</f>
        <v/>
      </c>
      <c r="H739" s="13"/>
      <c r="I739" s="9"/>
    </row>
    <row r="740" customFormat="false" ht="15.75" hidden="false" customHeight="true" outlineLevel="0" collapsed="false">
      <c r="A740" s="5" t="n">
        <v>739</v>
      </c>
      <c r="B740" s="10"/>
      <c r="C740" s="13"/>
      <c r="D740" s="13"/>
      <c r="E740" s="14" t="s">
        <v>51</v>
      </c>
      <c r="F740" s="14" t="s">
        <v>57</v>
      </c>
      <c r="G740" s="11" t="str">
        <f aca="false">IF(Entries!$B740&lt;&gt;0,COUNTIF('Finish order'!F:F, Entries!$B740),"")</f>
        <v/>
      </c>
      <c r="H740" s="13"/>
      <c r="I740" s="9"/>
    </row>
    <row r="741" customFormat="false" ht="15.75" hidden="false" customHeight="true" outlineLevel="0" collapsed="false">
      <c r="A741" s="5" t="n">
        <v>740</v>
      </c>
      <c r="B741" s="10"/>
      <c r="C741" s="13"/>
      <c r="D741" s="13"/>
      <c r="E741" s="14" t="s">
        <v>51</v>
      </c>
      <c r="F741" s="14" t="s">
        <v>57</v>
      </c>
      <c r="G741" s="11" t="str">
        <f aca="false">IF(Entries!$B741&lt;&gt;0,COUNTIF('Finish order'!F:F, Entries!$B741),"")</f>
        <v/>
      </c>
      <c r="H741" s="13"/>
      <c r="I741" s="9"/>
    </row>
    <row r="742" customFormat="false" ht="15.75" hidden="false" customHeight="true" outlineLevel="0" collapsed="false">
      <c r="A742" s="5" t="n">
        <v>741</v>
      </c>
      <c r="B742" s="10"/>
      <c r="C742" s="13"/>
      <c r="D742" s="13"/>
      <c r="E742" s="14" t="s">
        <v>51</v>
      </c>
      <c r="F742" s="14" t="s">
        <v>57</v>
      </c>
      <c r="G742" s="11" t="str">
        <f aca="false">IF(Entries!$B742&lt;&gt;0,COUNTIF('Finish order'!F:F, Entries!$B742),"")</f>
        <v/>
      </c>
      <c r="H742" s="13"/>
      <c r="I742" s="9"/>
    </row>
    <row r="743" customFormat="false" ht="15.75" hidden="false" customHeight="true" outlineLevel="0" collapsed="false">
      <c r="A743" s="5" t="n">
        <v>742</v>
      </c>
      <c r="B743" s="10"/>
      <c r="C743" s="13"/>
      <c r="D743" s="13"/>
      <c r="E743" s="14" t="s">
        <v>51</v>
      </c>
      <c r="F743" s="14" t="s">
        <v>57</v>
      </c>
      <c r="G743" s="11" t="str">
        <f aca="false">IF(Entries!$B743&lt;&gt;0,COUNTIF('Finish order'!F:F, Entries!$B743),"")</f>
        <v/>
      </c>
      <c r="H743" s="13"/>
      <c r="I743" s="9"/>
    </row>
    <row r="744" customFormat="false" ht="15.75" hidden="false" customHeight="true" outlineLevel="0" collapsed="false">
      <c r="A744" s="5" t="n">
        <v>743</v>
      </c>
      <c r="B744" s="10"/>
      <c r="C744" s="13"/>
      <c r="D744" s="13"/>
      <c r="E744" s="14" t="s">
        <v>51</v>
      </c>
      <c r="F744" s="14" t="s">
        <v>57</v>
      </c>
      <c r="G744" s="11" t="str">
        <f aca="false">IF(Entries!$B744&lt;&gt;0,COUNTIF('Finish order'!F:F, Entries!$B744),"")</f>
        <v/>
      </c>
      <c r="H744" s="13"/>
      <c r="I744" s="9"/>
    </row>
    <row r="745" customFormat="false" ht="15.75" hidden="false" customHeight="true" outlineLevel="0" collapsed="false">
      <c r="A745" s="5" t="n">
        <v>744</v>
      </c>
      <c r="B745" s="10"/>
      <c r="C745" s="13"/>
      <c r="D745" s="13"/>
      <c r="E745" s="14" t="s">
        <v>51</v>
      </c>
      <c r="F745" s="14" t="s">
        <v>57</v>
      </c>
      <c r="G745" s="11" t="str">
        <f aca="false">IF(Entries!$B745&lt;&gt;0,COUNTIF('Finish order'!F:F, Entries!$B745),"")</f>
        <v/>
      </c>
      <c r="H745" s="13"/>
      <c r="I745" s="9"/>
    </row>
    <row r="746" customFormat="false" ht="15.75" hidden="false" customHeight="true" outlineLevel="0" collapsed="false">
      <c r="A746" s="5" t="n">
        <v>745</v>
      </c>
      <c r="B746" s="10"/>
      <c r="C746" s="13"/>
      <c r="D746" s="13"/>
      <c r="E746" s="14" t="s">
        <v>51</v>
      </c>
      <c r="F746" s="14" t="s">
        <v>57</v>
      </c>
      <c r="G746" s="11" t="str">
        <f aca="false">IF(Entries!$B746&lt;&gt;0,COUNTIF('Finish order'!F:F, Entries!$B746),"")</f>
        <v/>
      </c>
      <c r="H746" s="13"/>
      <c r="I746" s="9"/>
    </row>
    <row r="747" customFormat="false" ht="15.75" hidden="false" customHeight="true" outlineLevel="0" collapsed="false">
      <c r="A747" s="5" t="n">
        <v>746</v>
      </c>
      <c r="B747" s="10"/>
      <c r="C747" s="13"/>
      <c r="D747" s="13"/>
      <c r="E747" s="14" t="s">
        <v>51</v>
      </c>
      <c r="F747" s="14" t="s">
        <v>57</v>
      </c>
      <c r="G747" s="11" t="str">
        <f aca="false">IF(Entries!$B747&lt;&gt;0,COUNTIF('Finish order'!F:F, Entries!$B747),"")</f>
        <v/>
      </c>
      <c r="H747" s="13"/>
      <c r="I747" s="9"/>
    </row>
    <row r="748" customFormat="false" ht="15.75" hidden="false" customHeight="true" outlineLevel="0" collapsed="false">
      <c r="A748" s="5" t="n">
        <v>747</v>
      </c>
      <c r="B748" s="10"/>
      <c r="C748" s="13"/>
      <c r="D748" s="13"/>
      <c r="E748" s="14" t="s">
        <v>51</v>
      </c>
      <c r="F748" s="14" t="s">
        <v>57</v>
      </c>
      <c r="G748" s="11" t="str">
        <f aca="false">IF(Entries!$B748&lt;&gt;0,COUNTIF('Finish order'!F:F, Entries!$B748),"")</f>
        <v/>
      </c>
      <c r="H748" s="13"/>
      <c r="I748" s="9"/>
    </row>
    <row r="749" customFormat="false" ht="15.75" hidden="false" customHeight="true" outlineLevel="0" collapsed="false">
      <c r="A749" s="5" t="n">
        <v>748</v>
      </c>
      <c r="B749" s="10"/>
      <c r="C749" s="13"/>
      <c r="D749" s="13"/>
      <c r="E749" s="14" t="s">
        <v>51</v>
      </c>
      <c r="F749" s="14" t="s">
        <v>57</v>
      </c>
      <c r="G749" s="11" t="str">
        <f aca="false">IF(Entries!$B749&lt;&gt;0,COUNTIF('Finish order'!F:F, Entries!$B749),"")</f>
        <v/>
      </c>
      <c r="H749" s="13"/>
      <c r="I749" s="9"/>
    </row>
    <row r="750" customFormat="false" ht="15.75" hidden="false" customHeight="true" outlineLevel="0" collapsed="false">
      <c r="A750" s="5" t="n">
        <v>749</v>
      </c>
      <c r="B750" s="10"/>
      <c r="C750" s="13"/>
      <c r="D750" s="13"/>
      <c r="E750" s="14" t="s">
        <v>51</v>
      </c>
      <c r="F750" s="14" t="s">
        <v>57</v>
      </c>
      <c r="G750" s="11" t="str">
        <f aca="false">IF(Entries!$B750&lt;&gt;0,COUNTIF('Finish order'!F:F, Entries!$B750),"")</f>
        <v/>
      </c>
      <c r="H750" s="13"/>
      <c r="I750" s="9"/>
    </row>
    <row r="751" customFormat="false" ht="15.75" hidden="false" customHeight="true" outlineLevel="0" collapsed="false">
      <c r="A751" s="5" t="n">
        <v>750</v>
      </c>
      <c r="B751" s="10"/>
      <c r="C751" s="13"/>
      <c r="D751" s="13"/>
      <c r="E751" s="14" t="s">
        <v>51</v>
      </c>
      <c r="F751" s="14" t="s">
        <v>57</v>
      </c>
      <c r="G751" s="11" t="str">
        <f aca="false">IF(Entries!$B751&lt;&gt;0,COUNTIF('Finish order'!F:F, Entries!$B751),"")</f>
        <v/>
      </c>
      <c r="H751" s="13"/>
      <c r="I751" s="9"/>
    </row>
    <row r="752" customFormat="false" ht="15.75" hidden="false" customHeight="true" outlineLevel="0" collapsed="false">
      <c r="A752" s="5" t="n">
        <v>751</v>
      </c>
      <c r="B752" s="10"/>
      <c r="C752" s="13"/>
      <c r="D752" s="13"/>
      <c r="E752" s="14" t="s">
        <v>51</v>
      </c>
      <c r="F752" s="14" t="s">
        <v>57</v>
      </c>
      <c r="G752" s="11" t="str">
        <f aca="false">IF(Entries!$B752&lt;&gt;0,COUNTIF('Finish order'!F:F, Entries!$B752),"")</f>
        <v/>
      </c>
      <c r="H752" s="13"/>
      <c r="I752" s="9"/>
    </row>
    <row r="753" customFormat="false" ht="15.75" hidden="false" customHeight="true" outlineLevel="0" collapsed="false">
      <c r="A753" s="5" t="n">
        <v>752</v>
      </c>
      <c r="B753" s="10"/>
      <c r="C753" s="13"/>
      <c r="D753" s="13"/>
      <c r="E753" s="14" t="s">
        <v>51</v>
      </c>
      <c r="F753" s="14" t="s">
        <v>57</v>
      </c>
      <c r="G753" s="11" t="str">
        <f aca="false">IF(Entries!$B753&lt;&gt;0,COUNTIF('Finish order'!F:F, Entries!$B753),"")</f>
        <v/>
      </c>
      <c r="H753" s="13"/>
      <c r="I753" s="9"/>
    </row>
    <row r="754" customFormat="false" ht="15.75" hidden="false" customHeight="true" outlineLevel="0" collapsed="false">
      <c r="A754" s="5" t="n">
        <v>753</v>
      </c>
      <c r="B754" s="10"/>
      <c r="C754" s="13"/>
      <c r="D754" s="13"/>
      <c r="E754" s="14" t="s">
        <v>51</v>
      </c>
      <c r="F754" s="14" t="s">
        <v>57</v>
      </c>
      <c r="G754" s="11" t="str">
        <f aca="false">IF(Entries!$B754&lt;&gt;0,COUNTIF('Finish order'!F:F, Entries!$B754),"")</f>
        <v/>
      </c>
      <c r="H754" s="13"/>
      <c r="I754" s="9"/>
    </row>
    <row r="755" customFormat="false" ht="15.75" hidden="false" customHeight="true" outlineLevel="0" collapsed="false">
      <c r="A755" s="5" t="n">
        <v>754</v>
      </c>
      <c r="B755" s="10"/>
      <c r="C755" s="13"/>
      <c r="D755" s="13"/>
      <c r="E755" s="14" t="s">
        <v>51</v>
      </c>
      <c r="F755" s="14" t="s">
        <v>57</v>
      </c>
      <c r="G755" s="11" t="str">
        <f aca="false">IF(Entries!$B755&lt;&gt;0,COUNTIF('Finish order'!F:F, Entries!$B755),"")</f>
        <v/>
      </c>
      <c r="H755" s="13"/>
      <c r="I755" s="9"/>
    </row>
    <row r="756" customFormat="false" ht="15.75" hidden="false" customHeight="true" outlineLevel="0" collapsed="false">
      <c r="A756" s="5" t="n">
        <v>755</v>
      </c>
      <c r="B756" s="10"/>
      <c r="C756" s="13"/>
      <c r="D756" s="13"/>
      <c r="E756" s="14" t="s">
        <v>51</v>
      </c>
      <c r="F756" s="14" t="s">
        <v>57</v>
      </c>
      <c r="G756" s="11" t="str">
        <f aca="false">IF(Entries!$B756&lt;&gt;0,COUNTIF('Finish order'!F:F, Entries!$B756),"")</f>
        <v/>
      </c>
      <c r="H756" s="13"/>
      <c r="I756" s="9"/>
    </row>
    <row r="757" customFormat="false" ht="15.75" hidden="false" customHeight="true" outlineLevel="0" collapsed="false">
      <c r="A757" s="5" t="n">
        <v>756</v>
      </c>
      <c r="B757" s="10"/>
      <c r="C757" s="13"/>
      <c r="D757" s="13"/>
      <c r="E757" s="14" t="s">
        <v>51</v>
      </c>
      <c r="F757" s="14" t="s">
        <v>57</v>
      </c>
      <c r="G757" s="11" t="str">
        <f aca="false">IF(Entries!$B757&lt;&gt;0,COUNTIF('Finish order'!F:F, Entries!$B757),"")</f>
        <v/>
      </c>
      <c r="H757" s="13"/>
      <c r="I757" s="9"/>
    </row>
    <row r="758" customFormat="false" ht="15.75" hidden="false" customHeight="true" outlineLevel="0" collapsed="false">
      <c r="A758" s="5" t="n">
        <v>757</v>
      </c>
      <c r="B758" s="10"/>
      <c r="C758" s="13"/>
      <c r="D758" s="13"/>
      <c r="E758" s="14" t="s">
        <v>51</v>
      </c>
      <c r="F758" s="14" t="s">
        <v>57</v>
      </c>
      <c r="G758" s="11" t="str">
        <f aca="false">IF(Entries!$B758&lt;&gt;0,COUNTIF('Finish order'!F:F, Entries!$B758),"")</f>
        <v/>
      </c>
      <c r="H758" s="13"/>
      <c r="I758" s="9"/>
    </row>
    <row r="759" customFormat="false" ht="15.75" hidden="false" customHeight="true" outlineLevel="0" collapsed="false">
      <c r="A759" s="5" t="n">
        <v>758</v>
      </c>
      <c r="B759" s="10"/>
      <c r="C759" s="13"/>
      <c r="D759" s="13"/>
      <c r="E759" s="14" t="s">
        <v>51</v>
      </c>
      <c r="F759" s="14" t="s">
        <v>57</v>
      </c>
      <c r="G759" s="11" t="str">
        <f aca="false">IF(Entries!$B759&lt;&gt;0,COUNTIF('Finish order'!F:F, Entries!$B759),"")</f>
        <v/>
      </c>
      <c r="H759" s="13"/>
      <c r="I759" s="9"/>
    </row>
    <row r="760" customFormat="false" ht="15.75" hidden="false" customHeight="true" outlineLevel="0" collapsed="false">
      <c r="A760" s="5" t="n">
        <v>759</v>
      </c>
      <c r="B760" s="10"/>
      <c r="C760" s="13"/>
      <c r="D760" s="13"/>
      <c r="E760" s="14" t="s">
        <v>51</v>
      </c>
      <c r="F760" s="14" t="s">
        <v>57</v>
      </c>
      <c r="G760" s="11" t="str">
        <f aca="false">IF(Entries!$B760&lt;&gt;0,COUNTIF('Finish order'!F:F, Entries!$B760),"")</f>
        <v/>
      </c>
      <c r="H760" s="13"/>
      <c r="I760" s="9"/>
    </row>
    <row r="761" customFormat="false" ht="15.75" hidden="false" customHeight="true" outlineLevel="0" collapsed="false">
      <c r="A761" s="5" t="n">
        <v>760</v>
      </c>
      <c r="B761" s="10"/>
      <c r="C761" s="13"/>
      <c r="D761" s="13"/>
      <c r="E761" s="14" t="s">
        <v>51</v>
      </c>
      <c r="F761" s="14" t="s">
        <v>57</v>
      </c>
      <c r="G761" s="11" t="str">
        <f aca="false">IF(Entries!$B761&lt;&gt;0,COUNTIF('Finish order'!F:F, Entries!$B761),"")</f>
        <v/>
      </c>
      <c r="H761" s="13"/>
      <c r="I761" s="9"/>
    </row>
    <row r="762" customFormat="false" ht="15.75" hidden="false" customHeight="true" outlineLevel="0" collapsed="false">
      <c r="A762" s="5" t="n">
        <v>761</v>
      </c>
      <c r="B762" s="10"/>
      <c r="C762" s="13"/>
      <c r="D762" s="13"/>
      <c r="E762" s="14" t="s">
        <v>51</v>
      </c>
      <c r="F762" s="14" t="s">
        <v>57</v>
      </c>
      <c r="G762" s="11" t="str">
        <f aca="false">IF(Entries!$B762&lt;&gt;0,COUNTIF('Finish order'!F:F, Entries!$B762),"")</f>
        <v/>
      </c>
      <c r="H762" s="13"/>
      <c r="I762" s="9"/>
    </row>
    <row r="763" customFormat="false" ht="15.75" hidden="false" customHeight="true" outlineLevel="0" collapsed="false">
      <c r="A763" s="5" t="n">
        <v>762</v>
      </c>
      <c r="B763" s="10"/>
      <c r="C763" s="13"/>
      <c r="D763" s="13"/>
      <c r="E763" s="14" t="s">
        <v>51</v>
      </c>
      <c r="F763" s="14" t="s">
        <v>57</v>
      </c>
      <c r="G763" s="11" t="str">
        <f aca="false">IF(Entries!$B763&lt;&gt;0,COUNTIF('Finish order'!F:F, Entries!$B763),"")</f>
        <v/>
      </c>
      <c r="H763" s="13"/>
      <c r="I763" s="9"/>
    </row>
    <row r="764" customFormat="false" ht="15.75" hidden="false" customHeight="true" outlineLevel="0" collapsed="false">
      <c r="A764" s="5" t="n">
        <v>763</v>
      </c>
      <c r="B764" s="10"/>
      <c r="C764" s="13"/>
      <c r="D764" s="13"/>
      <c r="E764" s="14" t="s">
        <v>51</v>
      </c>
      <c r="F764" s="14" t="s">
        <v>57</v>
      </c>
      <c r="G764" s="11" t="str">
        <f aca="false">IF(Entries!$B764&lt;&gt;0,COUNTIF('Finish order'!F:F, Entries!$B764),"")</f>
        <v/>
      </c>
      <c r="H764" s="13"/>
      <c r="I764" s="9"/>
    </row>
    <row r="765" customFormat="false" ht="15.75" hidden="false" customHeight="true" outlineLevel="0" collapsed="false">
      <c r="A765" s="5" t="n">
        <v>764</v>
      </c>
      <c r="B765" s="10"/>
      <c r="C765" s="13"/>
      <c r="D765" s="13"/>
      <c r="E765" s="14" t="s">
        <v>51</v>
      </c>
      <c r="F765" s="14" t="s">
        <v>57</v>
      </c>
      <c r="G765" s="11" t="str">
        <f aca="false">IF(Entries!$B765&lt;&gt;0,COUNTIF('Finish order'!F:F, Entries!$B765),"")</f>
        <v/>
      </c>
      <c r="H765" s="13"/>
      <c r="I765" s="9"/>
    </row>
    <row r="766" customFormat="false" ht="15.75" hidden="false" customHeight="true" outlineLevel="0" collapsed="false">
      <c r="A766" s="5" t="n">
        <v>765</v>
      </c>
      <c r="B766" s="10"/>
      <c r="C766" s="13"/>
      <c r="D766" s="13"/>
      <c r="E766" s="14" t="s">
        <v>51</v>
      </c>
      <c r="F766" s="14" t="s">
        <v>57</v>
      </c>
      <c r="G766" s="11" t="str">
        <f aca="false">IF(Entries!$B766&lt;&gt;0,COUNTIF('Finish order'!F:F, Entries!$B766),"")</f>
        <v/>
      </c>
      <c r="H766" s="13"/>
      <c r="I766" s="9"/>
    </row>
    <row r="767" customFormat="false" ht="15.75" hidden="false" customHeight="true" outlineLevel="0" collapsed="false">
      <c r="A767" s="5" t="n">
        <v>766</v>
      </c>
      <c r="B767" s="10"/>
      <c r="C767" s="13"/>
      <c r="D767" s="13"/>
      <c r="E767" s="14" t="s">
        <v>51</v>
      </c>
      <c r="F767" s="14" t="s">
        <v>57</v>
      </c>
      <c r="G767" s="11" t="str">
        <f aca="false">IF(Entries!$B767&lt;&gt;0,COUNTIF('Finish order'!F:F, Entries!$B767),"")</f>
        <v/>
      </c>
      <c r="H767" s="13"/>
      <c r="I767" s="9"/>
    </row>
    <row r="768" customFormat="false" ht="15.75" hidden="false" customHeight="true" outlineLevel="0" collapsed="false">
      <c r="A768" s="5" t="n">
        <v>767</v>
      </c>
      <c r="B768" s="10"/>
      <c r="C768" s="13"/>
      <c r="D768" s="13"/>
      <c r="E768" s="14" t="s">
        <v>51</v>
      </c>
      <c r="F768" s="14" t="s">
        <v>57</v>
      </c>
      <c r="G768" s="11" t="str">
        <f aca="false">IF(Entries!$B768&lt;&gt;0,COUNTIF('Finish order'!F:F, Entries!$B768),"")</f>
        <v/>
      </c>
      <c r="H768" s="13"/>
      <c r="I768" s="9"/>
    </row>
    <row r="769" customFormat="false" ht="15.75" hidden="false" customHeight="true" outlineLevel="0" collapsed="false">
      <c r="A769" s="5" t="n">
        <v>768</v>
      </c>
      <c r="B769" s="10"/>
      <c r="C769" s="13"/>
      <c r="D769" s="13"/>
      <c r="E769" s="14" t="s">
        <v>51</v>
      </c>
      <c r="F769" s="14" t="s">
        <v>57</v>
      </c>
      <c r="G769" s="11" t="str">
        <f aca="false">IF(Entries!$B769&lt;&gt;0,COUNTIF('Finish order'!F:F, Entries!$B769),"")</f>
        <v/>
      </c>
      <c r="H769" s="13"/>
      <c r="I769" s="9"/>
    </row>
    <row r="770" customFormat="false" ht="15.75" hidden="false" customHeight="true" outlineLevel="0" collapsed="false">
      <c r="A770" s="5" t="n">
        <v>769</v>
      </c>
      <c r="B770" s="10"/>
      <c r="C770" s="13"/>
      <c r="D770" s="13"/>
      <c r="E770" s="14" t="s">
        <v>51</v>
      </c>
      <c r="F770" s="14" t="s">
        <v>57</v>
      </c>
      <c r="G770" s="11" t="str">
        <f aca="false">IF(Entries!$B770&lt;&gt;0,COUNTIF('Finish order'!F:F, Entries!$B770),"")</f>
        <v/>
      </c>
      <c r="H770" s="13"/>
      <c r="I770" s="9"/>
    </row>
    <row r="771" customFormat="false" ht="15.75" hidden="false" customHeight="true" outlineLevel="0" collapsed="false">
      <c r="A771" s="5" t="n">
        <v>770</v>
      </c>
      <c r="B771" s="10"/>
      <c r="C771" s="13"/>
      <c r="D771" s="13"/>
      <c r="E771" s="14" t="s">
        <v>51</v>
      </c>
      <c r="F771" s="14" t="s">
        <v>57</v>
      </c>
      <c r="G771" s="11" t="str">
        <f aca="false">IF(Entries!$B771&lt;&gt;0,COUNTIF('Finish order'!F:F, Entries!$B771),"")</f>
        <v/>
      </c>
      <c r="H771" s="13"/>
      <c r="I771" s="9"/>
    </row>
    <row r="772" customFormat="false" ht="15.75" hidden="false" customHeight="true" outlineLevel="0" collapsed="false">
      <c r="A772" s="5" t="n">
        <v>771</v>
      </c>
      <c r="B772" s="10"/>
      <c r="C772" s="13"/>
      <c r="D772" s="13"/>
      <c r="E772" s="14" t="s">
        <v>51</v>
      </c>
      <c r="F772" s="14" t="s">
        <v>57</v>
      </c>
      <c r="G772" s="11" t="str">
        <f aca="false">IF(Entries!$B772&lt;&gt;0,COUNTIF('Finish order'!F:F, Entries!$B772),"")</f>
        <v/>
      </c>
      <c r="H772" s="13"/>
      <c r="I772" s="9"/>
    </row>
    <row r="773" customFormat="false" ht="15.75" hidden="false" customHeight="true" outlineLevel="0" collapsed="false">
      <c r="A773" s="5" t="n">
        <v>772</v>
      </c>
      <c r="B773" s="10"/>
      <c r="C773" s="13"/>
      <c r="D773" s="13"/>
      <c r="E773" s="14" t="s">
        <v>51</v>
      </c>
      <c r="F773" s="14" t="s">
        <v>57</v>
      </c>
      <c r="G773" s="11" t="str">
        <f aca="false">IF(Entries!$B773&lt;&gt;0,COUNTIF('Finish order'!F:F, Entries!$B773),"")</f>
        <v/>
      </c>
      <c r="H773" s="13"/>
      <c r="I773" s="9"/>
    </row>
    <row r="774" customFormat="false" ht="15.75" hidden="false" customHeight="true" outlineLevel="0" collapsed="false">
      <c r="A774" s="5" t="n">
        <v>773</v>
      </c>
      <c r="B774" s="10"/>
      <c r="C774" s="13"/>
      <c r="D774" s="13"/>
      <c r="E774" s="14" t="s">
        <v>51</v>
      </c>
      <c r="F774" s="14" t="s">
        <v>57</v>
      </c>
      <c r="G774" s="11" t="str">
        <f aca="false">IF(Entries!$B774&lt;&gt;0,COUNTIF('Finish order'!F:F, Entries!$B774),"")</f>
        <v/>
      </c>
      <c r="H774" s="13"/>
      <c r="I774" s="9"/>
    </row>
    <row r="775" customFormat="false" ht="15.75" hidden="false" customHeight="true" outlineLevel="0" collapsed="false">
      <c r="A775" s="5" t="n">
        <v>774</v>
      </c>
      <c r="B775" s="10"/>
      <c r="C775" s="13"/>
      <c r="D775" s="13"/>
      <c r="E775" s="14" t="s">
        <v>51</v>
      </c>
      <c r="F775" s="14" t="s">
        <v>57</v>
      </c>
      <c r="G775" s="11" t="str">
        <f aca="false">IF(Entries!$B775&lt;&gt;0,COUNTIF('Finish order'!F:F, Entries!$B775),"")</f>
        <v/>
      </c>
      <c r="H775" s="13"/>
      <c r="I775" s="9"/>
    </row>
    <row r="776" customFormat="false" ht="15.75" hidden="false" customHeight="true" outlineLevel="0" collapsed="false">
      <c r="A776" s="5" t="n">
        <v>775</v>
      </c>
      <c r="B776" s="10"/>
      <c r="C776" s="13"/>
      <c r="D776" s="13"/>
      <c r="E776" s="14" t="s">
        <v>51</v>
      </c>
      <c r="F776" s="14" t="s">
        <v>57</v>
      </c>
      <c r="G776" s="11" t="str">
        <f aca="false">IF(Entries!$B776&lt;&gt;0,COUNTIF('Finish order'!F:F, Entries!$B776),"")</f>
        <v/>
      </c>
      <c r="H776" s="13"/>
      <c r="I776" s="9"/>
    </row>
    <row r="777" customFormat="false" ht="15.75" hidden="false" customHeight="true" outlineLevel="0" collapsed="false">
      <c r="A777" s="5" t="n">
        <v>776</v>
      </c>
      <c r="B777" s="10"/>
      <c r="C777" s="13"/>
      <c r="D777" s="13"/>
      <c r="E777" s="14" t="s">
        <v>51</v>
      </c>
      <c r="F777" s="14" t="s">
        <v>57</v>
      </c>
      <c r="G777" s="11" t="str">
        <f aca="false">IF(Entries!$B777&lt;&gt;0,COUNTIF('Finish order'!F:F, Entries!$B777),"")</f>
        <v/>
      </c>
      <c r="H777" s="13"/>
      <c r="I777" s="9"/>
    </row>
    <row r="778" customFormat="false" ht="15.75" hidden="false" customHeight="true" outlineLevel="0" collapsed="false">
      <c r="A778" s="5" t="n">
        <v>777</v>
      </c>
      <c r="B778" s="10"/>
      <c r="C778" s="13"/>
      <c r="D778" s="13"/>
      <c r="E778" s="14" t="s">
        <v>51</v>
      </c>
      <c r="F778" s="14" t="s">
        <v>57</v>
      </c>
      <c r="G778" s="11" t="str">
        <f aca="false">IF(Entries!$B778&lt;&gt;0,COUNTIF('Finish order'!F:F, Entries!$B778),"")</f>
        <v/>
      </c>
      <c r="H778" s="13"/>
      <c r="I778" s="9"/>
    </row>
    <row r="779" customFormat="false" ht="15.75" hidden="false" customHeight="true" outlineLevel="0" collapsed="false">
      <c r="A779" s="5" t="n">
        <v>778</v>
      </c>
      <c r="B779" s="10"/>
      <c r="C779" s="13"/>
      <c r="D779" s="13"/>
      <c r="E779" s="14" t="s">
        <v>51</v>
      </c>
      <c r="F779" s="14" t="s">
        <v>57</v>
      </c>
      <c r="G779" s="11" t="str">
        <f aca="false">IF(Entries!$B779&lt;&gt;0,COUNTIF('Finish order'!F:F, Entries!$B779),"")</f>
        <v/>
      </c>
      <c r="H779" s="13"/>
      <c r="I779" s="9"/>
    </row>
    <row r="780" customFormat="false" ht="15.75" hidden="false" customHeight="true" outlineLevel="0" collapsed="false">
      <c r="A780" s="5" t="n">
        <v>779</v>
      </c>
      <c r="B780" s="10"/>
      <c r="C780" s="13"/>
      <c r="D780" s="13"/>
      <c r="E780" s="14" t="s">
        <v>51</v>
      </c>
      <c r="F780" s="14" t="s">
        <v>57</v>
      </c>
      <c r="G780" s="11" t="str">
        <f aca="false">IF(Entries!$B780&lt;&gt;0,COUNTIF('Finish order'!F:F, Entries!$B780),"")</f>
        <v/>
      </c>
      <c r="H780" s="13"/>
      <c r="I780" s="9"/>
    </row>
    <row r="781" customFormat="false" ht="15.75" hidden="false" customHeight="true" outlineLevel="0" collapsed="false">
      <c r="A781" s="5" t="n">
        <v>780</v>
      </c>
      <c r="B781" s="10"/>
      <c r="C781" s="13"/>
      <c r="D781" s="13"/>
      <c r="E781" s="14" t="s">
        <v>51</v>
      </c>
      <c r="F781" s="14" t="s">
        <v>57</v>
      </c>
      <c r="G781" s="11" t="str">
        <f aca="false">IF(Entries!$B781&lt;&gt;0,COUNTIF('Finish order'!F:F, Entries!$B781),"")</f>
        <v/>
      </c>
      <c r="H781" s="13"/>
      <c r="I781" s="9"/>
    </row>
    <row r="782" customFormat="false" ht="15.75" hidden="false" customHeight="true" outlineLevel="0" collapsed="false">
      <c r="A782" s="5" t="n">
        <v>781</v>
      </c>
      <c r="B782" s="10"/>
      <c r="C782" s="13"/>
      <c r="D782" s="13"/>
      <c r="E782" s="14" t="s">
        <v>51</v>
      </c>
      <c r="F782" s="14" t="s">
        <v>57</v>
      </c>
      <c r="G782" s="11" t="str">
        <f aca="false">IF(Entries!$B782&lt;&gt;0,COUNTIF('Finish order'!F:F, Entries!$B782),"")</f>
        <v/>
      </c>
      <c r="H782" s="13"/>
      <c r="I782" s="9"/>
    </row>
    <row r="783" customFormat="false" ht="15.75" hidden="false" customHeight="true" outlineLevel="0" collapsed="false">
      <c r="A783" s="5" t="n">
        <v>782</v>
      </c>
      <c r="B783" s="10"/>
      <c r="C783" s="13"/>
      <c r="D783" s="13"/>
      <c r="E783" s="14" t="s">
        <v>51</v>
      </c>
      <c r="F783" s="14" t="s">
        <v>57</v>
      </c>
      <c r="G783" s="11" t="str">
        <f aca="false">IF(Entries!$B783&lt;&gt;0,COUNTIF('Finish order'!F:F, Entries!$B783),"")</f>
        <v/>
      </c>
      <c r="H783" s="13"/>
      <c r="I783" s="9"/>
    </row>
    <row r="784" customFormat="false" ht="15.75" hidden="false" customHeight="true" outlineLevel="0" collapsed="false">
      <c r="A784" s="5" t="n">
        <v>783</v>
      </c>
      <c r="B784" s="10"/>
      <c r="C784" s="13"/>
      <c r="D784" s="13"/>
      <c r="E784" s="14" t="s">
        <v>51</v>
      </c>
      <c r="F784" s="14" t="s">
        <v>57</v>
      </c>
      <c r="G784" s="11" t="str">
        <f aca="false">IF(Entries!$B784&lt;&gt;0,COUNTIF('Finish order'!F:F, Entries!$B784),"")</f>
        <v/>
      </c>
      <c r="H784" s="13"/>
      <c r="I784" s="9"/>
    </row>
    <row r="785" customFormat="false" ht="15.75" hidden="false" customHeight="true" outlineLevel="0" collapsed="false">
      <c r="A785" s="5" t="n">
        <v>784</v>
      </c>
      <c r="B785" s="10"/>
      <c r="C785" s="13"/>
      <c r="D785" s="13"/>
      <c r="E785" s="14" t="s">
        <v>51</v>
      </c>
      <c r="F785" s="14" t="s">
        <v>57</v>
      </c>
      <c r="G785" s="11" t="str">
        <f aca="false">IF(Entries!$B785&lt;&gt;0,COUNTIF('Finish order'!F:F, Entries!$B785),"")</f>
        <v/>
      </c>
      <c r="H785" s="13"/>
      <c r="I785" s="9"/>
    </row>
    <row r="786" customFormat="false" ht="15.75" hidden="false" customHeight="true" outlineLevel="0" collapsed="false">
      <c r="A786" s="5" t="n">
        <v>785</v>
      </c>
      <c r="B786" s="10"/>
      <c r="C786" s="13"/>
      <c r="D786" s="13"/>
      <c r="E786" s="14" t="s">
        <v>51</v>
      </c>
      <c r="F786" s="14" t="s">
        <v>57</v>
      </c>
      <c r="G786" s="11" t="str">
        <f aca="false">IF(Entries!$B786&lt;&gt;0,COUNTIF('Finish order'!F:F, Entries!$B786),"")</f>
        <v/>
      </c>
      <c r="H786" s="13"/>
      <c r="I786" s="9"/>
    </row>
    <row r="787" customFormat="false" ht="15.75" hidden="false" customHeight="true" outlineLevel="0" collapsed="false">
      <c r="A787" s="5" t="n">
        <v>786</v>
      </c>
      <c r="B787" s="10"/>
      <c r="C787" s="13"/>
      <c r="D787" s="13"/>
      <c r="E787" s="14" t="s">
        <v>51</v>
      </c>
      <c r="F787" s="14" t="s">
        <v>57</v>
      </c>
      <c r="G787" s="11" t="str">
        <f aca="false">IF(Entries!$B787&lt;&gt;0,COUNTIF('Finish order'!F:F, Entries!$B787),"")</f>
        <v/>
      </c>
      <c r="H787" s="13"/>
      <c r="I787" s="9"/>
    </row>
    <row r="788" customFormat="false" ht="15.75" hidden="false" customHeight="true" outlineLevel="0" collapsed="false">
      <c r="A788" s="5" t="n">
        <v>787</v>
      </c>
      <c r="B788" s="10"/>
      <c r="C788" s="13"/>
      <c r="D788" s="13"/>
      <c r="E788" s="14" t="s">
        <v>51</v>
      </c>
      <c r="F788" s="14" t="s">
        <v>57</v>
      </c>
      <c r="G788" s="11" t="str">
        <f aca="false">IF(Entries!$B788&lt;&gt;0,COUNTIF('Finish order'!F:F, Entries!$B788),"")</f>
        <v/>
      </c>
      <c r="H788" s="13"/>
      <c r="I788" s="9"/>
    </row>
    <row r="789" customFormat="false" ht="15.75" hidden="false" customHeight="true" outlineLevel="0" collapsed="false">
      <c r="A789" s="5" t="n">
        <v>788</v>
      </c>
      <c r="B789" s="10"/>
      <c r="C789" s="13"/>
      <c r="D789" s="13"/>
      <c r="E789" s="14" t="s">
        <v>51</v>
      </c>
      <c r="F789" s="14" t="s">
        <v>57</v>
      </c>
      <c r="G789" s="11" t="str">
        <f aca="false">IF(Entries!$B789&lt;&gt;0,COUNTIF('Finish order'!F:F, Entries!$B789),"")</f>
        <v/>
      </c>
      <c r="H789" s="13"/>
      <c r="I789" s="9"/>
    </row>
    <row r="790" customFormat="false" ht="15.75" hidden="false" customHeight="true" outlineLevel="0" collapsed="false">
      <c r="A790" s="5" t="n">
        <v>789</v>
      </c>
      <c r="B790" s="10"/>
      <c r="C790" s="13"/>
      <c r="D790" s="13"/>
      <c r="E790" s="14" t="s">
        <v>51</v>
      </c>
      <c r="F790" s="14" t="s">
        <v>57</v>
      </c>
      <c r="G790" s="11" t="str">
        <f aca="false">IF(Entries!$B790&lt;&gt;0,COUNTIF('Finish order'!F:F, Entries!$B790),"")</f>
        <v/>
      </c>
      <c r="H790" s="13"/>
      <c r="I790" s="9"/>
    </row>
    <row r="791" customFormat="false" ht="15.75" hidden="false" customHeight="true" outlineLevel="0" collapsed="false">
      <c r="A791" s="5" t="n">
        <v>790</v>
      </c>
      <c r="B791" s="10"/>
      <c r="C791" s="13"/>
      <c r="D791" s="13"/>
      <c r="E791" s="14" t="s">
        <v>51</v>
      </c>
      <c r="F791" s="14" t="s">
        <v>57</v>
      </c>
      <c r="G791" s="11" t="str">
        <f aca="false">IF(Entries!$B791&lt;&gt;0,COUNTIF('Finish order'!F:F, Entries!$B791),"")</f>
        <v/>
      </c>
      <c r="H791" s="13"/>
      <c r="I791" s="9"/>
    </row>
    <row r="792" customFormat="false" ht="15.75" hidden="false" customHeight="true" outlineLevel="0" collapsed="false">
      <c r="A792" s="5" t="n">
        <v>791</v>
      </c>
      <c r="B792" s="10"/>
      <c r="C792" s="13"/>
      <c r="D792" s="13"/>
      <c r="E792" s="14" t="s">
        <v>51</v>
      </c>
      <c r="F792" s="14" t="s">
        <v>57</v>
      </c>
      <c r="G792" s="11" t="str">
        <f aca="false">IF(Entries!$B792&lt;&gt;0,COUNTIF('Finish order'!F:F, Entries!$B792),"")</f>
        <v/>
      </c>
      <c r="H792" s="13"/>
      <c r="I792" s="9"/>
    </row>
    <row r="793" customFormat="false" ht="15.75" hidden="false" customHeight="true" outlineLevel="0" collapsed="false">
      <c r="A793" s="5" t="n">
        <v>792</v>
      </c>
      <c r="B793" s="10"/>
      <c r="C793" s="13"/>
      <c r="D793" s="13"/>
      <c r="E793" s="14" t="s">
        <v>51</v>
      </c>
      <c r="F793" s="14" t="s">
        <v>57</v>
      </c>
      <c r="G793" s="11" t="str">
        <f aca="false">IF(Entries!$B793&lt;&gt;0,COUNTIF('Finish order'!F:F, Entries!$B793),"")</f>
        <v/>
      </c>
      <c r="H793" s="13"/>
      <c r="I793" s="9"/>
    </row>
    <row r="794" customFormat="false" ht="15.75" hidden="false" customHeight="true" outlineLevel="0" collapsed="false">
      <c r="A794" s="5" t="n">
        <v>793</v>
      </c>
      <c r="B794" s="10"/>
      <c r="C794" s="13"/>
      <c r="D794" s="13"/>
      <c r="E794" s="14" t="s">
        <v>51</v>
      </c>
      <c r="F794" s="14" t="s">
        <v>57</v>
      </c>
      <c r="G794" s="11" t="str">
        <f aca="false">IF(Entries!$B794&lt;&gt;0,COUNTIF('Finish order'!F:F, Entries!$B794),"")</f>
        <v/>
      </c>
      <c r="H794" s="13"/>
      <c r="I794" s="9"/>
    </row>
    <row r="795" customFormat="false" ht="15.75" hidden="false" customHeight="true" outlineLevel="0" collapsed="false">
      <c r="A795" s="5" t="n">
        <v>794</v>
      </c>
      <c r="B795" s="10"/>
      <c r="C795" s="13"/>
      <c r="D795" s="13"/>
      <c r="E795" s="14" t="s">
        <v>51</v>
      </c>
      <c r="F795" s="14" t="s">
        <v>57</v>
      </c>
      <c r="G795" s="11" t="str">
        <f aca="false">IF(Entries!$B795&lt;&gt;0,COUNTIF('Finish order'!F:F, Entries!$B795),"")</f>
        <v/>
      </c>
      <c r="H795" s="13"/>
      <c r="I795" s="9"/>
    </row>
    <row r="796" customFormat="false" ht="15.75" hidden="false" customHeight="true" outlineLevel="0" collapsed="false">
      <c r="A796" s="5" t="n">
        <v>795</v>
      </c>
      <c r="B796" s="10"/>
      <c r="C796" s="13"/>
      <c r="D796" s="13"/>
      <c r="E796" s="14" t="s">
        <v>51</v>
      </c>
      <c r="F796" s="14" t="s">
        <v>57</v>
      </c>
      <c r="G796" s="11" t="str">
        <f aca="false">IF(Entries!$B796&lt;&gt;0,COUNTIF('Finish order'!F:F, Entries!$B796),"")</f>
        <v/>
      </c>
      <c r="H796" s="13"/>
      <c r="I796" s="9"/>
    </row>
    <row r="797" customFormat="false" ht="15.75" hidden="false" customHeight="true" outlineLevel="0" collapsed="false">
      <c r="A797" s="5" t="n">
        <v>796</v>
      </c>
      <c r="B797" s="10"/>
      <c r="C797" s="13"/>
      <c r="D797" s="13"/>
      <c r="E797" s="14" t="s">
        <v>51</v>
      </c>
      <c r="F797" s="14" t="s">
        <v>57</v>
      </c>
      <c r="G797" s="11" t="str">
        <f aca="false">IF(Entries!$B797&lt;&gt;0,COUNTIF('Finish order'!F:F, Entries!$B797),"")</f>
        <v/>
      </c>
      <c r="H797" s="13"/>
      <c r="I797" s="9"/>
    </row>
    <row r="798" customFormat="false" ht="15.75" hidden="false" customHeight="true" outlineLevel="0" collapsed="false">
      <c r="A798" s="5" t="n">
        <v>797</v>
      </c>
      <c r="B798" s="10"/>
      <c r="C798" s="13"/>
      <c r="D798" s="13"/>
      <c r="E798" s="14" t="s">
        <v>51</v>
      </c>
      <c r="F798" s="14" t="s">
        <v>57</v>
      </c>
      <c r="G798" s="11" t="str">
        <f aca="false">IF(Entries!$B798&lt;&gt;0,COUNTIF('Finish order'!F:F, Entries!$B798),"")</f>
        <v/>
      </c>
      <c r="H798" s="13"/>
      <c r="I798" s="9"/>
    </row>
    <row r="799" customFormat="false" ht="15.75" hidden="false" customHeight="true" outlineLevel="0" collapsed="false">
      <c r="A799" s="5" t="n">
        <v>798</v>
      </c>
      <c r="B799" s="10"/>
      <c r="C799" s="13"/>
      <c r="D799" s="13"/>
      <c r="E799" s="14" t="s">
        <v>51</v>
      </c>
      <c r="F799" s="14" t="s">
        <v>57</v>
      </c>
      <c r="G799" s="11" t="str">
        <f aca="false">IF(Entries!$B799&lt;&gt;0,COUNTIF('Finish order'!F:F, Entries!$B799),"")</f>
        <v/>
      </c>
      <c r="H799" s="13"/>
      <c r="I799" s="9"/>
    </row>
    <row r="800" customFormat="false" ht="15.75" hidden="false" customHeight="true" outlineLevel="0" collapsed="false">
      <c r="A800" s="5" t="n">
        <v>799</v>
      </c>
      <c r="B800" s="10"/>
      <c r="C800" s="13"/>
      <c r="D800" s="13"/>
      <c r="E800" s="14" t="s">
        <v>51</v>
      </c>
      <c r="F800" s="14" t="s">
        <v>57</v>
      </c>
      <c r="G800" s="11" t="str">
        <f aca="false">IF(Entries!$B800&lt;&gt;0,COUNTIF('Finish order'!F:F, Entries!$B800),"")</f>
        <v/>
      </c>
      <c r="H800" s="13"/>
      <c r="I800" s="9"/>
    </row>
    <row r="801" customFormat="false" ht="15.75" hidden="false" customHeight="true" outlineLevel="0" collapsed="false">
      <c r="A801" s="5" t="n">
        <v>800</v>
      </c>
      <c r="B801" s="10"/>
      <c r="C801" s="13"/>
      <c r="D801" s="13"/>
      <c r="E801" s="14" t="s">
        <v>51</v>
      </c>
      <c r="F801" s="14" t="s">
        <v>58</v>
      </c>
      <c r="G801" s="11" t="str">
        <f aca="false">IF(Entries!$B801&lt;&gt;0,COUNTIF('Finish order'!F:F, Entries!$B801),"")</f>
        <v/>
      </c>
      <c r="H801" s="13"/>
      <c r="I801" s="9"/>
    </row>
    <row r="802" customFormat="false" ht="15.75" hidden="false" customHeight="true" outlineLevel="0" collapsed="false">
      <c r="A802" s="5" t="n">
        <v>801</v>
      </c>
      <c r="B802" s="10"/>
      <c r="C802" s="13"/>
      <c r="D802" s="13"/>
      <c r="E802" s="14" t="s">
        <v>51</v>
      </c>
      <c r="F802" s="14" t="s">
        <v>58</v>
      </c>
      <c r="G802" s="11" t="str">
        <f aca="false">IF(Entries!$B802&lt;&gt;0,COUNTIF('Finish order'!F:F, Entries!$B802),"")</f>
        <v/>
      </c>
      <c r="H802" s="13"/>
      <c r="I802" s="9"/>
    </row>
    <row r="803" customFormat="false" ht="15.75" hidden="false" customHeight="true" outlineLevel="0" collapsed="false">
      <c r="A803" s="5" t="n">
        <v>802</v>
      </c>
      <c r="B803" s="10"/>
      <c r="C803" s="13"/>
      <c r="D803" s="13"/>
      <c r="E803" s="14" t="s">
        <v>51</v>
      </c>
      <c r="F803" s="14" t="s">
        <v>58</v>
      </c>
      <c r="G803" s="11" t="str">
        <f aca="false">IF(Entries!$B803&lt;&gt;0,COUNTIF('Finish order'!F:F, Entries!$B803),"")</f>
        <v/>
      </c>
      <c r="H803" s="13"/>
      <c r="I803" s="9"/>
    </row>
    <row r="804" customFormat="false" ht="15.75" hidden="false" customHeight="true" outlineLevel="0" collapsed="false">
      <c r="A804" s="5" t="n">
        <v>803</v>
      </c>
      <c r="B804" s="10"/>
      <c r="C804" s="13"/>
      <c r="D804" s="13"/>
      <c r="E804" s="14" t="s">
        <v>51</v>
      </c>
      <c r="F804" s="14" t="s">
        <v>58</v>
      </c>
      <c r="G804" s="11" t="str">
        <f aca="false">IF(Entries!$B804&lt;&gt;0,COUNTIF('Finish order'!F:F, Entries!$B804),"")</f>
        <v/>
      </c>
      <c r="H804" s="13"/>
      <c r="I804" s="9"/>
    </row>
    <row r="805" customFormat="false" ht="15.75" hidden="false" customHeight="true" outlineLevel="0" collapsed="false">
      <c r="A805" s="5" t="n">
        <v>804</v>
      </c>
      <c r="B805" s="10"/>
      <c r="C805" s="13"/>
      <c r="D805" s="13"/>
      <c r="E805" s="14" t="s">
        <v>51</v>
      </c>
      <c r="F805" s="14" t="s">
        <v>58</v>
      </c>
      <c r="G805" s="11" t="str">
        <f aca="false">IF(Entries!$B805&lt;&gt;0,COUNTIF('Finish order'!F:F, Entries!$B805),"")</f>
        <v/>
      </c>
      <c r="H805" s="13"/>
      <c r="I805" s="9"/>
    </row>
    <row r="806" customFormat="false" ht="15.75" hidden="false" customHeight="true" outlineLevel="0" collapsed="false">
      <c r="A806" s="5" t="n">
        <v>805</v>
      </c>
      <c r="B806" s="10"/>
      <c r="C806" s="13"/>
      <c r="D806" s="13"/>
      <c r="E806" s="14" t="s">
        <v>51</v>
      </c>
      <c r="F806" s="14" t="s">
        <v>58</v>
      </c>
      <c r="G806" s="11" t="str">
        <f aca="false">IF(Entries!$B806&lt;&gt;0,COUNTIF('Finish order'!F:F, Entries!$B806),"")</f>
        <v/>
      </c>
      <c r="H806" s="13"/>
      <c r="I806" s="9"/>
    </row>
    <row r="807" customFormat="false" ht="15.75" hidden="false" customHeight="true" outlineLevel="0" collapsed="false">
      <c r="A807" s="5" t="n">
        <v>806</v>
      </c>
      <c r="B807" s="10"/>
      <c r="C807" s="13"/>
      <c r="D807" s="13"/>
      <c r="E807" s="14" t="s">
        <v>51</v>
      </c>
      <c r="F807" s="14" t="s">
        <v>58</v>
      </c>
      <c r="G807" s="11" t="str">
        <f aca="false">IF(Entries!$B807&lt;&gt;0,COUNTIF('Finish order'!F:F, Entries!$B807),"")</f>
        <v/>
      </c>
      <c r="H807" s="13"/>
      <c r="I807" s="9"/>
    </row>
    <row r="808" customFormat="false" ht="15.75" hidden="false" customHeight="true" outlineLevel="0" collapsed="false">
      <c r="A808" s="5" t="n">
        <v>807</v>
      </c>
      <c r="B808" s="10"/>
      <c r="C808" s="13"/>
      <c r="D808" s="13"/>
      <c r="E808" s="14" t="s">
        <v>51</v>
      </c>
      <c r="F808" s="14" t="s">
        <v>58</v>
      </c>
      <c r="G808" s="11" t="str">
        <f aca="false">IF(Entries!$B808&lt;&gt;0,COUNTIF('Finish order'!F:F, Entries!$B808),"")</f>
        <v/>
      </c>
      <c r="H808" s="13"/>
      <c r="I808" s="9"/>
    </row>
    <row r="809" customFormat="false" ht="15.75" hidden="false" customHeight="true" outlineLevel="0" collapsed="false">
      <c r="A809" s="5" t="n">
        <v>808</v>
      </c>
      <c r="B809" s="10"/>
      <c r="C809" s="13"/>
      <c r="D809" s="13"/>
      <c r="E809" s="14" t="s">
        <v>51</v>
      </c>
      <c r="F809" s="14" t="s">
        <v>58</v>
      </c>
      <c r="G809" s="11" t="str">
        <f aca="false">IF(Entries!$B809&lt;&gt;0,COUNTIF('Finish order'!F:F, Entries!$B809),"")</f>
        <v/>
      </c>
      <c r="H809" s="13"/>
      <c r="I809" s="9"/>
    </row>
    <row r="810" customFormat="false" ht="15.75" hidden="false" customHeight="true" outlineLevel="0" collapsed="false">
      <c r="A810" s="5" t="n">
        <v>809</v>
      </c>
      <c r="B810" s="10"/>
      <c r="C810" s="13"/>
      <c r="D810" s="13"/>
      <c r="E810" s="14" t="s">
        <v>51</v>
      </c>
      <c r="F810" s="14" t="s">
        <v>58</v>
      </c>
      <c r="G810" s="11" t="str">
        <f aca="false">IF(Entries!$B810&lt;&gt;0,COUNTIF('Finish order'!F:F, Entries!$B810),"")</f>
        <v/>
      </c>
      <c r="H810" s="13"/>
      <c r="I810" s="9"/>
    </row>
    <row r="811" customFormat="false" ht="15.75" hidden="false" customHeight="true" outlineLevel="0" collapsed="false">
      <c r="A811" s="5" t="n">
        <v>810</v>
      </c>
      <c r="B811" s="10"/>
      <c r="C811" s="13"/>
      <c r="D811" s="13"/>
      <c r="E811" s="14" t="s">
        <v>51</v>
      </c>
      <c r="F811" s="14" t="s">
        <v>58</v>
      </c>
      <c r="G811" s="11" t="str">
        <f aca="false">IF(Entries!$B811&lt;&gt;0,COUNTIF('Finish order'!F:F, Entries!$B811),"")</f>
        <v/>
      </c>
      <c r="H811" s="13"/>
      <c r="I811" s="9"/>
    </row>
    <row r="812" customFormat="false" ht="15.75" hidden="false" customHeight="true" outlineLevel="0" collapsed="false">
      <c r="A812" s="5" t="n">
        <v>811</v>
      </c>
      <c r="B812" s="10"/>
      <c r="C812" s="13"/>
      <c r="D812" s="13"/>
      <c r="E812" s="14" t="s">
        <v>51</v>
      </c>
      <c r="F812" s="14" t="s">
        <v>58</v>
      </c>
      <c r="G812" s="11" t="str">
        <f aca="false">IF(Entries!$B812&lt;&gt;0,COUNTIF('Finish order'!F:F, Entries!$B812),"")</f>
        <v/>
      </c>
      <c r="H812" s="13"/>
      <c r="I812" s="9"/>
    </row>
    <row r="813" customFormat="false" ht="15.75" hidden="false" customHeight="true" outlineLevel="0" collapsed="false">
      <c r="A813" s="5" t="n">
        <v>812</v>
      </c>
      <c r="B813" s="10"/>
      <c r="C813" s="13"/>
      <c r="D813" s="13"/>
      <c r="E813" s="14" t="s">
        <v>51</v>
      </c>
      <c r="F813" s="14" t="s">
        <v>58</v>
      </c>
      <c r="G813" s="11" t="str">
        <f aca="false">IF(Entries!$B813&lt;&gt;0,COUNTIF('Finish order'!F:F, Entries!$B813),"")</f>
        <v/>
      </c>
      <c r="H813" s="13"/>
      <c r="I813" s="9"/>
    </row>
    <row r="814" customFormat="false" ht="15.75" hidden="false" customHeight="true" outlineLevel="0" collapsed="false">
      <c r="A814" s="5" t="n">
        <v>813</v>
      </c>
      <c r="B814" s="10"/>
      <c r="C814" s="13"/>
      <c r="D814" s="13"/>
      <c r="E814" s="14" t="s">
        <v>51</v>
      </c>
      <c r="F814" s="14" t="s">
        <v>58</v>
      </c>
      <c r="G814" s="11" t="str">
        <f aca="false">IF(Entries!$B814&lt;&gt;0,COUNTIF('Finish order'!F:F, Entries!$B814),"")</f>
        <v/>
      </c>
      <c r="H814" s="13"/>
      <c r="I814" s="9"/>
    </row>
    <row r="815" customFormat="false" ht="15.75" hidden="false" customHeight="true" outlineLevel="0" collapsed="false">
      <c r="A815" s="5" t="n">
        <v>814</v>
      </c>
      <c r="B815" s="10"/>
      <c r="C815" s="13"/>
      <c r="D815" s="13"/>
      <c r="E815" s="14" t="s">
        <v>51</v>
      </c>
      <c r="F815" s="14" t="s">
        <v>58</v>
      </c>
      <c r="G815" s="11" t="str">
        <f aca="false">IF(Entries!$B815&lt;&gt;0,COUNTIF('Finish order'!F:F, Entries!$B815),"")</f>
        <v/>
      </c>
      <c r="H815" s="13"/>
      <c r="I815" s="9"/>
    </row>
    <row r="816" customFormat="false" ht="15.75" hidden="false" customHeight="true" outlineLevel="0" collapsed="false">
      <c r="A816" s="5" t="n">
        <v>815</v>
      </c>
      <c r="B816" s="10"/>
      <c r="C816" s="13"/>
      <c r="D816" s="13"/>
      <c r="E816" s="14" t="s">
        <v>51</v>
      </c>
      <c r="F816" s="14" t="s">
        <v>58</v>
      </c>
      <c r="G816" s="11" t="str">
        <f aca="false">IF(Entries!$B816&lt;&gt;0,COUNTIF('Finish order'!F:F, Entries!$B816),"")</f>
        <v/>
      </c>
      <c r="H816" s="13"/>
      <c r="I816" s="9"/>
    </row>
    <row r="817" customFormat="false" ht="15.75" hidden="false" customHeight="true" outlineLevel="0" collapsed="false">
      <c r="A817" s="5" t="n">
        <v>816</v>
      </c>
      <c r="B817" s="10"/>
      <c r="C817" s="13"/>
      <c r="D817" s="13"/>
      <c r="E817" s="14" t="s">
        <v>51</v>
      </c>
      <c r="F817" s="14" t="s">
        <v>58</v>
      </c>
      <c r="G817" s="11" t="str">
        <f aca="false">IF(Entries!$B817&lt;&gt;0,COUNTIF('Finish order'!F:F, Entries!$B817),"")</f>
        <v/>
      </c>
      <c r="H817" s="13"/>
      <c r="I817" s="9"/>
    </row>
    <row r="818" customFormat="false" ht="15.75" hidden="false" customHeight="true" outlineLevel="0" collapsed="false">
      <c r="A818" s="5" t="n">
        <v>817</v>
      </c>
      <c r="B818" s="10"/>
      <c r="C818" s="13"/>
      <c r="D818" s="13"/>
      <c r="E818" s="14" t="s">
        <v>51</v>
      </c>
      <c r="F818" s="14" t="s">
        <v>58</v>
      </c>
      <c r="G818" s="11" t="str">
        <f aca="false">IF(Entries!$B818&lt;&gt;0,COUNTIF('Finish order'!F:F, Entries!$B818),"")</f>
        <v/>
      </c>
      <c r="H818" s="13"/>
      <c r="I818" s="9"/>
    </row>
    <row r="819" customFormat="false" ht="15.75" hidden="false" customHeight="true" outlineLevel="0" collapsed="false">
      <c r="A819" s="5" t="n">
        <v>818</v>
      </c>
      <c r="B819" s="10"/>
      <c r="C819" s="13"/>
      <c r="D819" s="13"/>
      <c r="E819" s="14" t="s">
        <v>51</v>
      </c>
      <c r="F819" s="14" t="s">
        <v>58</v>
      </c>
      <c r="G819" s="11" t="str">
        <f aca="false">IF(Entries!$B819&lt;&gt;0,COUNTIF('Finish order'!F:F, Entries!$B819),"")</f>
        <v/>
      </c>
      <c r="H819" s="13"/>
      <c r="I819" s="9"/>
    </row>
    <row r="820" customFormat="false" ht="15.75" hidden="false" customHeight="true" outlineLevel="0" collapsed="false">
      <c r="A820" s="5" t="n">
        <v>819</v>
      </c>
      <c r="B820" s="10"/>
      <c r="C820" s="13"/>
      <c r="D820" s="13"/>
      <c r="E820" s="14" t="s">
        <v>51</v>
      </c>
      <c r="F820" s="14" t="s">
        <v>58</v>
      </c>
      <c r="G820" s="11" t="str">
        <f aca="false">IF(Entries!$B820&lt;&gt;0,COUNTIF('Finish order'!F:F, Entries!$B820),"")</f>
        <v/>
      </c>
      <c r="H820" s="13"/>
      <c r="I820" s="9"/>
    </row>
    <row r="821" customFormat="false" ht="15.75" hidden="false" customHeight="true" outlineLevel="0" collapsed="false">
      <c r="A821" s="5" t="n">
        <v>820</v>
      </c>
      <c r="B821" s="10"/>
      <c r="C821" s="13"/>
      <c r="D821" s="13"/>
      <c r="E821" s="14" t="s">
        <v>51</v>
      </c>
      <c r="F821" s="14" t="s">
        <v>58</v>
      </c>
      <c r="G821" s="11" t="str">
        <f aca="false">IF(Entries!$B821&lt;&gt;0,COUNTIF('Finish order'!F:F, Entries!$B821),"")</f>
        <v/>
      </c>
      <c r="H821" s="13"/>
      <c r="I821" s="9"/>
    </row>
    <row r="822" customFormat="false" ht="15.75" hidden="false" customHeight="true" outlineLevel="0" collapsed="false">
      <c r="A822" s="5" t="n">
        <v>821</v>
      </c>
      <c r="B822" s="10"/>
      <c r="C822" s="13"/>
      <c r="D822" s="13"/>
      <c r="E822" s="14" t="s">
        <v>51</v>
      </c>
      <c r="F822" s="14" t="s">
        <v>58</v>
      </c>
      <c r="G822" s="11" t="str">
        <f aca="false">IF(Entries!$B822&lt;&gt;0,COUNTIF('Finish order'!F:F, Entries!$B822),"")</f>
        <v/>
      </c>
      <c r="H822" s="13"/>
      <c r="I822" s="9"/>
    </row>
    <row r="823" customFormat="false" ht="15.75" hidden="false" customHeight="true" outlineLevel="0" collapsed="false">
      <c r="A823" s="5" t="n">
        <v>822</v>
      </c>
      <c r="B823" s="10"/>
      <c r="C823" s="13"/>
      <c r="D823" s="13"/>
      <c r="E823" s="14" t="s">
        <v>51</v>
      </c>
      <c r="F823" s="14" t="s">
        <v>58</v>
      </c>
      <c r="G823" s="11" t="str">
        <f aca="false">IF(Entries!$B823&lt;&gt;0,COUNTIF('Finish order'!F:F, Entries!$B823),"")</f>
        <v/>
      </c>
      <c r="H823" s="13"/>
      <c r="I823" s="9"/>
    </row>
    <row r="824" customFormat="false" ht="15.75" hidden="false" customHeight="true" outlineLevel="0" collapsed="false">
      <c r="A824" s="5" t="n">
        <v>823</v>
      </c>
      <c r="B824" s="10"/>
      <c r="C824" s="13"/>
      <c r="D824" s="13"/>
      <c r="E824" s="14" t="s">
        <v>51</v>
      </c>
      <c r="F824" s="14" t="s">
        <v>58</v>
      </c>
      <c r="G824" s="11" t="str">
        <f aca="false">IF(Entries!$B824&lt;&gt;0,COUNTIF('Finish order'!F:F, Entries!$B824),"")</f>
        <v/>
      </c>
      <c r="H824" s="13"/>
      <c r="I824" s="9"/>
    </row>
    <row r="825" customFormat="false" ht="15.75" hidden="false" customHeight="true" outlineLevel="0" collapsed="false">
      <c r="A825" s="5" t="n">
        <v>824</v>
      </c>
      <c r="B825" s="10"/>
      <c r="C825" s="13"/>
      <c r="D825" s="13"/>
      <c r="E825" s="14" t="s">
        <v>51</v>
      </c>
      <c r="F825" s="14" t="s">
        <v>58</v>
      </c>
      <c r="G825" s="11" t="str">
        <f aca="false">IF(Entries!$B825&lt;&gt;0,COUNTIF('Finish order'!F:F, Entries!$B825),"")</f>
        <v/>
      </c>
      <c r="H825" s="13"/>
      <c r="I825" s="9"/>
    </row>
    <row r="826" customFormat="false" ht="15.75" hidden="false" customHeight="true" outlineLevel="0" collapsed="false">
      <c r="A826" s="5" t="n">
        <v>825</v>
      </c>
      <c r="B826" s="10"/>
      <c r="C826" s="13"/>
      <c r="D826" s="13"/>
      <c r="E826" s="14" t="s">
        <v>51</v>
      </c>
      <c r="F826" s="14" t="s">
        <v>58</v>
      </c>
      <c r="G826" s="11" t="str">
        <f aca="false">IF(Entries!$B826&lt;&gt;0,COUNTIF('Finish order'!F:F, Entries!$B826),"")</f>
        <v/>
      </c>
      <c r="H826" s="13"/>
      <c r="I826" s="9"/>
    </row>
    <row r="827" customFormat="false" ht="15.75" hidden="false" customHeight="true" outlineLevel="0" collapsed="false">
      <c r="A827" s="5" t="n">
        <v>826</v>
      </c>
      <c r="B827" s="10"/>
      <c r="C827" s="13"/>
      <c r="D827" s="13"/>
      <c r="E827" s="14" t="s">
        <v>51</v>
      </c>
      <c r="F827" s="14" t="s">
        <v>58</v>
      </c>
      <c r="G827" s="11" t="str">
        <f aca="false">IF(Entries!$B827&lt;&gt;0,COUNTIF('Finish order'!F:F, Entries!$B827),"")</f>
        <v/>
      </c>
      <c r="H827" s="13"/>
      <c r="I827" s="9"/>
    </row>
    <row r="828" customFormat="false" ht="15.75" hidden="false" customHeight="true" outlineLevel="0" collapsed="false">
      <c r="A828" s="5" t="n">
        <v>827</v>
      </c>
      <c r="B828" s="10"/>
      <c r="C828" s="13"/>
      <c r="D828" s="13"/>
      <c r="E828" s="14" t="s">
        <v>51</v>
      </c>
      <c r="F828" s="14" t="s">
        <v>58</v>
      </c>
      <c r="G828" s="11" t="str">
        <f aca="false">IF(Entries!$B828&lt;&gt;0,COUNTIF('Finish order'!F:F, Entries!$B828),"")</f>
        <v/>
      </c>
      <c r="H828" s="13"/>
      <c r="I828" s="9"/>
    </row>
    <row r="829" customFormat="false" ht="15.75" hidden="false" customHeight="true" outlineLevel="0" collapsed="false">
      <c r="A829" s="5" t="n">
        <v>828</v>
      </c>
      <c r="B829" s="10"/>
      <c r="C829" s="13"/>
      <c r="D829" s="13"/>
      <c r="E829" s="14" t="s">
        <v>51</v>
      </c>
      <c r="F829" s="14" t="s">
        <v>58</v>
      </c>
      <c r="G829" s="11" t="str">
        <f aca="false">IF(Entries!$B829&lt;&gt;0,COUNTIF('Finish order'!F:F, Entries!$B829),"")</f>
        <v/>
      </c>
      <c r="H829" s="13"/>
      <c r="I829" s="9"/>
    </row>
    <row r="830" customFormat="false" ht="15.75" hidden="false" customHeight="true" outlineLevel="0" collapsed="false">
      <c r="A830" s="5" t="n">
        <v>829</v>
      </c>
      <c r="B830" s="10"/>
      <c r="C830" s="13"/>
      <c r="D830" s="13"/>
      <c r="E830" s="14" t="s">
        <v>51</v>
      </c>
      <c r="F830" s="14" t="s">
        <v>58</v>
      </c>
      <c r="G830" s="11" t="str">
        <f aca="false">IF(Entries!$B830&lt;&gt;0,COUNTIF('Finish order'!F:F, Entries!$B830),"")</f>
        <v/>
      </c>
      <c r="H830" s="13"/>
      <c r="I830" s="9"/>
    </row>
    <row r="831" customFormat="false" ht="15.75" hidden="false" customHeight="true" outlineLevel="0" collapsed="false">
      <c r="A831" s="5" t="n">
        <v>830</v>
      </c>
      <c r="B831" s="10"/>
      <c r="C831" s="13"/>
      <c r="D831" s="13"/>
      <c r="E831" s="14" t="s">
        <v>51</v>
      </c>
      <c r="F831" s="14" t="s">
        <v>58</v>
      </c>
      <c r="G831" s="11" t="str">
        <f aca="false">IF(Entries!$B831&lt;&gt;0,COUNTIF('Finish order'!F:F, Entries!$B831),"")</f>
        <v/>
      </c>
      <c r="H831" s="13"/>
      <c r="I831" s="9"/>
    </row>
    <row r="832" customFormat="false" ht="15.75" hidden="false" customHeight="true" outlineLevel="0" collapsed="false">
      <c r="A832" s="5" t="n">
        <v>831</v>
      </c>
      <c r="B832" s="10"/>
      <c r="C832" s="13"/>
      <c r="D832" s="13"/>
      <c r="E832" s="14" t="s">
        <v>51</v>
      </c>
      <c r="F832" s="14" t="s">
        <v>58</v>
      </c>
      <c r="G832" s="11" t="str">
        <f aca="false">IF(Entries!$B832&lt;&gt;0,COUNTIF('Finish order'!F:F, Entries!$B832),"")</f>
        <v/>
      </c>
      <c r="H832" s="13"/>
      <c r="I832" s="9"/>
    </row>
    <row r="833" customFormat="false" ht="15.75" hidden="false" customHeight="true" outlineLevel="0" collapsed="false">
      <c r="A833" s="5" t="n">
        <v>832</v>
      </c>
      <c r="B833" s="10"/>
      <c r="C833" s="13"/>
      <c r="D833" s="13"/>
      <c r="E833" s="14" t="s">
        <v>51</v>
      </c>
      <c r="F833" s="14" t="s">
        <v>58</v>
      </c>
      <c r="G833" s="11" t="str">
        <f aca="false">IF(Entries!$B833&lt;&gt;0,COUNTIF('Finish order'!F:F, Entries!$B833),"")</f>
        <v/>
      </c>
      <c r="H833" s="13"/>
      <c r="I833" s="9"/>
    </row>
    <row r="834" customFormat="false" ht="15.75" hidden="false" customHeight="true" outlineLevel="0" collapsed="false">
      <c r="A834" s="5" t="n">
        <v>833</v>
      </c>
      <c r="B834" s="10"/>
      <c r="C834" s="13"/>
      <c r="D834" s="13"/>
      <c r="E834" s="14" t="s">
        <v>51</v>
      </c>
      <c r="F834" s="14" t="s">
        <v>58</v>
      </c>
      <c r="G834" s="11" t="str">
        <f aca="false">IF(Entries!$B834&lt;&gt;0,COUNTIF('Finish order'!F:F, Entries!$B834),"")</f>
        <v/>
      </c>
      <c r="H834" s="13"/>
      <c r="I834" s="9"/>
    </row>
    <row r="835" customFormat="false" ht="15.75" hidden="false" customHeight="true" outlineLevel="0" collapsed="false">
      <c r="A835" s="5" t="n">
        <v>834</v>
      </c>
      <c r="B835" s="10"/>
      <c r="C835" s="13"/>
      <c r="D835" s="13"/>
      <c r="E835" s="14" t="s">
        <v>51</v>
      </c>
      <c r="F835" s="14" t="s">
        <v>58</v>
      </c>
      <c r="G835" s="11" t="str">
        <f aca="false">IF(Entries!$B835&lt;&gt;0,COUNTIF('Finish order'!F:F, Entries!$B835),"")</f>
        <v/>
      </c>
      <c r="H835" s="13"/>
      <c r="I835" s="9"/>
    </row>
    <row r="836" customFormat="false" ht="15.75" hidden="false" customHeight="true" outlineLevel="0" collapsed="false">
      <c r="A836" s="5" t="n">
        <v>835</v>
      </c>
      <c r="B836" s="10"/>
      <c r="C836" s="13"/>
      <c r="D836" s="13"/>
      <c r="E836" s="14" t="s">
        <v>51</v>
      </c>
      <c r="F836" s="14" t="s">
        <v>58</v>
      </c>
      <c r="G836" s="11" t="str">
        <f aca="false">IF(Entries!$B836&lt;&gt;0,COUNTIF('Finish order'!F:F, Entries!$B836),"")</f>
        <v/>
      </c>
      <c r="H836" s="13"/>
      <c r="I836" s="9"/>
    </row>
    <row r="837" customFormat="false" ht="15.75" hidden="false" customHeight="true" outlineLevel="0" collapsed="false">
      <c r="A837" s="5" t="n">
        <v>836</v>
      </c>
      <c r="B837" s="10"/>
      <c r="C837" s="13"/>
      <c r="D837" s="13"/>
      <c r="E837" s="14" t="s">
        <v>51</v>
      </c>
      <c r="F837" s="14" t="s">
        <v>58</v>
      </c>
      <c r="G837" s="11" t="str">
        <f aca="false">IF(Entries!$B837&lt;&gt;0,COUNTIF('Finish order'!F:F, Entries!$B837),"")</f>
        <v/>
      </c>
      <c r="H837" s="13"/>
      <c r="I837" s="9"/>
    </row>
    <row r="838" customFormat="false" ht="15.75" hidden="false" customHeight="true" outlineLevel="0" collapsed="false">
      <c r="A838" s="5" t="n">
        <v>837</v>
      </c>
      <c r="B838" s="10"/>
      <c r="C838" s="13"/>
      <c r="D838" s="13"/>
      <c r="E838" s="14" t="s">
        <v>51</v>
      </c>
      <c r="F838" s="14" t="s">
        <v>58</v>
      </c>
      <c r="G838" s="11" t="str">
        <f aca="false">IF(Entries!$B838&lt;&gt;0,COUNTIF('Finish order'!F:F, Entries!$B838),"")</f>
        <v/>
      </c>
      <c r="H838" s="13"/>
      <c r="I838" s="9"/>
    </row>
    <row r="839" customFormat="false" ht="15.75" hidden="false" customHeight="true" outlineLevel="0" collapsed="false">
      <c r="A839" s="5" t="n">
        <v>838</v>
      </c>
      <c r="B839" s="10"/>
      <c r="C839" s="13"/>
      <c r="D839" s="13"/>
      <c r="E839" s="14" t="s">
        <v>51</v>
      </c>
      <c r="F839" s="14" t="s">
        <v>58</v>
      </c>
      <c r="G839" s="11" t="str">
        <f aca="false">IF(Entries!$B839&lt;&gt;0,COUNTIF('Finish order'!F:F, Entries!$B839),"")</f>
        <v/>
      </c>
      <c r="H839" s="13"/>
      <c r="I839" s="9"/>
    </row>
    <row r="840" customFormat="false" ht="15.75" hidden="false" customHeight="true" outlineLevel="0" collapsed="false">
      <c r="A840" s="5" t="n">
        <v>839</v>
      </c>
      <c r="B840" s="10"/>
      <c r="C840" s="13"/>
      <c r="D840" s="13"/>
      <c r="E840" s="14" t="s">
        <v>51</v>
      </c>
      <c r="F840" s="14" t="s">
        <v>58</v>
      </c>
      <c r="G840" s="11" t="str">
        <f aca="false">IF(Entries!$B840&lt;&gt;0,COUNTIF('Finish order'!F:F, Entries!$B840),"")</f>
        <v/>
      </c>
      <c r="H840" s="13"/>
      <c r="I840" s="9"/>
    </row>
    <row r="841" customFormat="false" ht="15.75" hidden="false" customHeight="true" outlineLevel="0" collapsed="false">
      <c r="A841" s="5" t="n">
        <v>840</v>
      </c>
      <c r="B841" s="10"/>
      <c r="C841" s="13"/>
      <c r="D841" s="13"/>
      <c r="E841" s="14" t="s">
        <v>51</v>
      </c>
      <c r="F841" s="14" t="s">
        <v>58</v>
      </c>
      <c r="G841" s="11" t="str">
        <f aca="false">IF(Entries!$B841&lt;&gt;0,COUNTIF('Finish order'!F:F, Entries!$B841),"")</f>
        <v/>
      </c>
      <c r="H841" s="13"/>
      <c r="I841" s="9"/>
    </row>
    <row r="842" customFormat="false" ht="15.75" hidden="false" customHeight="true" outlineLevel="0" collapsed="false">
      <c r="A842" s="5" t="n">
        <v>841</v>
      </c>
      <c r="B842" s="10"/>
      <c r="C842" s="13"/>
      <c r="D842" s="13"/>
      <c r="E842" s="14" t="s">
        <v>51</v>
      </c>
      <c r="F842" s="14" t="s">
        <v>58</v>
      </c>
      <c r="G842" s="11" t="str">
        <f aca="false">IF(Entries!$B842&lt;&gt;0,COUNTIF('Finish order'!F:F, Entries!$B842),"")</f>
        <v/>
      </c>
      <c r="H842" s="13"/>
      <c r="I842" s="9"/>
    </row>
    <row r="843" customFormat="false" ht="15.75" hidden="false" customHeight="true" outlineLevel="0" collapsed="false">
      <c r="A843" s="5" t="n">
        <v>842</v>
      </c>
      <c r="B843" s="10"/>
      <c r="C843" s="13"/>
      <c r="D843" s="13"/>
      <c r="E843" s="14" t="s">
        <v>51</v>
      </c>
      <c r="F843" s="14" t="s">
        <v>58</v>
      </c>
      <c r="G843" s="11" t="str">
        <f aca="false">IF(Entries!$B843&lt;&gt;0,COUNTIF('Finish order'!F:F, Entries!$B843),"")</f>
        <v/>
      </c>
      <c r="H843" s="13"/>
      <c r="I843" s="9"/>
    </row>
    <row r="844" customFormat="false" ht="15.75" hidden="false" customHeight="true" outlineLevel="0" collapsed="false">
      <c r="A844" s="5" t="n">
        <v>843</v>
      </c>
      <c r="B844" s="10"/>
      <c r="C844" s="13"/>
      <c r="D844" s="13"/>
      <c r="E844" s="14" t="s">
        <v>51</v>
      </c>
      <c r="F844" s="14" t="s">
        <v>58</v>
      </c>
      <c r="G844" s="11" t="str">
        <f aca="false">IF(Entries!$B844&lt;&gt;0,COUNTIF('Finish order'!F:F, Entries!$B844),"")</f>
        <v/>
      </c>
      <c r="H844" s="13"/>
      <c r="I844" s="9"/>
    </row>
    <row r="845" customFormat="false" ht="15.75" hidden="false" customHeight="true" outlineLevel="0" collapsed="false">
      <c r="A845" s="5" t="n">
        <v>844</v>
      </c>
      <c r="B845" s="10"/>
      <c r="C845" s="13"/>
      <c r="D845" s="13"/>
      <c r="E845" s="14" t="s">
        <v>51</v>
      </c>
      <c r="F845" s="14" t="s">
        <v>58</v>
      </c>
      <c r="G845" s="11" t="str">
        <f aca="false">IF(Entries!$B845&lt;&gt;0,COUNTIF('Finish order'!F:F, Entries!$B845),"")</f>
        <v/>
      </c>
      <c r="H845" s="13"/>
      <c r="I845" s="9"/>
    </row>
    <row r="846" customFormat="false" ht="15.75" hidden="false" customHeight="true" outlineLevel="0" collapsed="false">
      <c r="A846" s="5" t="n">
        <v>845</v>
      </c>
      <c r="B846" s="10"/>
      <c r="C846" s="13"/>
      <c r="D846" s="13"/>
      <c r="E846" s="14" t="s">
        <v>51</v>
      </c>
      <c r="F846" s="14" t="s">
        <v>58</v>
      </c>
      <c r="G846" s="11" t="str">
        <f aca="false">IF(Entries!$B846&lt;&gt;0,COUNTIF('Finish order'!F:F, Entries!$B846),"")</f>
        <v/>
      </c>
      <c r="H846" s="13"/>
      <c r="I846" s="9"/>
    </row>
    <row r="847" customFormat="false" ht="15.75" hidden="false" customHeight="true" outlineLevel="0" collapsed="false">
      <c r="A847" s="5" t="n">
        <v>846</v>
      </c>
      <c r="B847" s="10"/>
      <c r="C847" s="13"/>
      <c r="D847" s="13"/>
      <c r="E847" s="14" t="s">
        <v>51</v>
      </c>
      <c r="F847" s="14" t="s">
        <v>58</v>
      </c>
      <c r="G847" s="11" t="str">
        <f aca="false">IF(Entries!$B847&lt;&gt;0,COUNTIF('Finish order'!F:F, Entries!$B847),"")</f>
        <v/>
      </c>
      <c r="H847" s="13"/>
      <c r="I847" s="9"/>
    </row>
    <row r="848" customFormat="false" ht="15.75" hidden="false" customHeight="true" outlineLevel="0" collapsed="false">
      <c r="A848" s="5" t="n">
        <v>847</v>
      </c>
      <c r="B848" s="10"/>
      <c r="C848" s="13"/>
      <c r="D848" s="13"/>
      <c r="E848" s="14" t="s">
        <v>51</v>
      </c>
      <c r="F848" s="14" t="s">
        <v>58</v>
      </c>
      <c r="G848" s="11" t="str">
        <f aca="false">IF(Entries!$B848&lt;&gt;0,COUNTIF('Finish order'!F:F, Entries!$B848),"")</f>
        <v/>
      </c>
      <c r="H848" s="13"/>
      <c r="I848" s="9"/>
    </row>
    <row r="849" customFormat="false" ht="15.75" hidden="false" customHeight="true" outlineLevel="0" collapsed="false">
      <c r="A849" s="5" t="n">
        <v>848</v>
      </c>
      <c r="B849" s="10"/>
      <c r="C849" s="13"/>
      <c r="D849" s="13"/>
      <c r="E849" s="14" t="s">
        <v>51</v>
      </c>
      <c r="F849" s="14" t="s">
        <v>58</v>
      </c>
      <c r="G849" s="11" t="str">
        <f aca="false">IF(Entries!$B849&lt;&gt;0,COUNTIF('Finish order'!F:F, Entries!$B849),"")</f>
        <v/>
      </c>
      <c r="H849" s="13"/>
      <c r="I849" s="9"/>
    </row>
    <row r="850" customFormat="false" ht="15.75" hidden="false" customHeight="true" outlineLevel="0" collapsed="false">
      <c r="A850" s="5" t="n">
        <v>849</v>
      </c>
      <c r="B850" s="10"/>
      <c r="C850" s="13"/>
      <c r="D850" s="13"/>
      <c r="E850" s="14" t="s">
        <v>51</v>
      </c>
      <c r="F850" s="14" t="s">
        <v>58</v>
      </c>
      <c r="G850" s="11" t="str">
        <f aca="false">IF(Entries!$B850&lt;&gt;0,COUNTIF('Finish order'!F:F, Entries!$B850),"")</f>
        <v/>
      </c>
      <c r="H850" s="13"/>
      <c r="I850" s="9"/>
    </row>
    <row r="851" customFormat="false" ht="15.75" hidden="false" customHeight="true" outlineLevel="0" collapsed="false">
      <c r="A851" s="5" t="n">
        <v>850</v>
      </c>
      <c r="B851" s="10"/>
      <c r="C851" s="13"/>
      <c r="D851" s="13"/>
      <c r="E851" s="14" t="s">
        <v>51</v>
      </c>
      <c r="F851" s="14" t="s">
        <v>58</v>
      </c>
      <c r="G851" s="11" t="str">
        <f aca="false">IF(Entries!$B851&lt;&gt;0,COUNTIF('Finish order'!F:F, Entries!$B851),"")</f>
        <v/>
      </c>
      <c r="H851" s="13"/>
      <c r="I851" s="9"/>
    </row>
    <row r="852" customFormat="false" ht="15.75" hidden="false" customHeight="true" outlineLevel="0" collapsed="false">
      <c r="A852" s="5" t="n">
        <v>851</v>
      </c>
      <c r="B852" s="10"/>
      <c r="C852" s="13"/>
      <c r="D852" s="13"/>
      <c r="E852" s="14" t="s">
        <v>51</v>
      </c>
      <c r="F852" s="14" t="s">
        <v>58</v>
      </c>
      <c r="G852" s="11" t="str">
        <f aca="false">IF(Entries!$B852&lt;&gt;0,COUNTIF('Finish order'!F:F, Entries!$B852),"")</f>
        <v/>
      </c>
      <c r="H852" s="13"/>
      <c r="I852" s="9"/>
    </row>
    <row r="853" customFormat="false" ht="15.75" hidden="false" customHeight="true" outlineLevel="0" collapsed="false">
      <c r="A853" s="5" t="n">
        <v>852</v>
      </c>
      <c r="B853" s="10"/>
      <c r="C853" s="13"/>
      <c r="D853" s="13"/>
      <c r="E853" s="14" t="s">
        <v>51</v>
      </c>
      <c r="F853" s="14" t="s">
        <v>58</v>
      </c>
      <c r="G853" s="11" t="str">
        <f aca="false">IF(Entries!$B853&lt;&gt;0,COUNTIF('Finish order'!F:F, Entries!$B853),"")</f>
        <v/>
      </c>
      <c r="H853" s="13"/>
      <c r="I853" s="9"/>
    </row>
    <row r="854" customFormat="false" ht="15.75" hidden="false" customHeight="true" outlineLevel="0" collapsed="false">
      <c r="A854" s="5" t="n">
        <v>853</v>
      </c>
      <c r="B854" s="10"/>
      <c r="C854" s="13"/>
      <c r="D854" s="13"/>
      <c r="E854" s="14" t="s">
        <v>51</v>
      </c>
      <c r="F854" s="14" t="s">
        <v>58</v>
      </c>
      <c r="G854" s="11" t="str">
        <f aca="false">IF(Entries!$B854&lt;&gt;0,COUNTIF('Finish order'!F:F, Entries!$B854),"")</f>
        <v/>
      </c>
      <c r="H854" s="13"/>
      <c r="I854" s="9"/>
    </row>
    <row r="855" customFormat="false" ht="15.75" hidden="false" customHeight="true" outlineLevel="0" collapsed="false">
      <c r="A855" s="5" t="n">
        <v>854</v>
      </c>
      <c r="B855" s="10"/>
      <c r="C855" s="13"/>
      <c r="D855" s="13"/>
      <c r="E855" s="14" t="s">
        <v>51</v>
      </c>
      <c r="F855" s="14" t="s">
        <v>58</v>
      </c>
      <c r="G855" s="11" t="str">
        <f aca="false">IF(Entries!$B855&lt;&gt;0,COUNTIF('Finish order'!F:F, Entries!$B855),"")</f>
        <v/>
      </c>
      <c r="H855" s="13"/>
      <c r="I855" s="9"/>
    </row>
    <row r="856" customFormat="false" ht="15.75" hidden="false" customHeight="true" outlineLevel="0" collapsed="false">
      <c r="A856" s="5" t="n">
        <v>855</v>
      </c>
      <c r="B856" s="10"/>
      <c r="C856" s="13"/>
      <c r="D856" s="13"/>
      <c r="E856" s="14" t="s">
        <v>51</v>
      </c>
      <c r="F856" s="14" t="s">
        <v>58</v>
      </c>
      <c r="G856" s="11" t="str">
        <f aca="false">IF(Entries!$B856&lt;&gt;0,COUNTIF('Finish order'!F:F, Entries!$B856),"")</f>
        <v/>
      </c>
      <c r="H856" s="13"/>
      <c r="I856" s="9"/>
    </row>
    <row r="857" customFormat="false" ht="15.75" hidden="false" customHeight="true" outlineLevel="0" collapsed="false">
      <c r="A857" s="5" t="n">
        <v>856</v>
      </c>
      <c r="B857" s="10"/>
      <c r="C857" s="13"/>
      <c r="D857" s="13"/>
      <c r="E857" s="14" t="s">
        <v>51</v>
      </c>
      <c r="F857" s="14" t="s">
        <v>58</v>
      </c>
      <c r="G857" s="11" t="str">
        <f aca="false">IF(Entries!$B857&lt;&gt;0,COUNTIF('Finish order'!F:F, Entries!$B857),"")</f>
        <v/>
      </c>
      <c r="H857" s="13"/>
      <c r="I857" s="9"/>
    </row>
    <row r="858" customFormat="false" ht="15.75" hidden="false" customHeight="true" outlineLevel="0" collapsed="false">
      <c r="A858" s="5" t="n">
        <v>857</v>
      </c>
      <c r="B858" s="10"/>
      <c r="C858" s="13"/>
      <c r="D858" s="13"/>
      <c r="E858" s="14" t="s">
        <v>51</v>
      </c>
      <c r="F858" s="14" t="s">
        <v>58</v>
      </c>
      <c r="G858" s="11" t="str">
        <f aca="false">IF(Entries!$B858&lt;&gt;0,COUNTIF('Finish order'!F:F, Entries!$B858),"")</f>
        <v/>
      </c>
      <c r="H858" s="13"/>
      <c r="I858" s="9"/>
    </row>
    <row r="859" customFormat="false" ht="15.75" hidden="false" customHeight="true" outlineLevel="0" collapsed="false">
      <c r="A859" s="5" t="n">
        <v>858</v>
      </c>
      <c r="B859" s="10"/>
      <c r="C859" s="13"/>
      <c r="D859" s="13"/>
      <c r="E859" s="14" t="s">
        <v>51</v>
      </c>
      <c r="F859" s="14" t="s">
        <v>58</v>
      </c>
      <c r="G859" s="11" t="str">
        <f aca="false">IF(Entries!$B859&lt;&gt;0,COUNTIF('Finish order'!F:F, Entries!$B859),"")</f>
        <v/>
      </c>
      <c r="H859" s="13"/>
      <c r="I859" s="9"/>
    </row>
    <row r="860" customFormat="false" ht="15.75" hidden="false" customHeight="true" outlineLevel="0" collapsed="false">
      <c r="A860" s="5" t="n">
        <v>859</v>
      </c>
      <c r="B860" s="10"/>
      <c r="C860" s="13"/>
      <c r="D860" s="13"/>
      <c r="E860" s="14" t="s">
        <v>51</v>
      </c>
      <c r="F860" s="14" t="s">
        <v>58</v>
      </c>
      <c r="G860" s="11" t="str">
        <f aca="false">IF(Entries!$B860&lt;&gt;0,COUNTIF('Finish order'!F:F, Entries!$B860),"")</f>
        <v/>
      </c>
      <c r="H860" s="13"/>
      <c r="I860" s="9"/>
    </row>
    <row r="861" customFormat="false" ht="15.75" hidden="false" customHeight="true" outlineLevel="0" collapsed="false">
      <c r="A861" s="5" t="n">
        <v>860</v>
      </c>
      <c r="B861" s="10"/>
      <c r="C861" s="13"/>
      <c r="D861" s="13"/>
      <c r="E861" s="14" t="s">
        <v>51</v>
      </c>
      <c r="F861" s="14" t="s">
        <v>58</v>
      </c>
      <c r="G861" s="11" t="str">
        <f aca="false">IF(Entries!$B861&lt;&gt;0,COUNTIF('Finish order'!F:F, Entries!$B861),"")</f>
        <v/>
      </c>
      <c r="H861" s="13"/>
      <c r="I861" s="9"/>
    </row>
    <row r="862" customFormat="false" ht="15.75" hidden="false" customHeight="true" outlineLevel="0" collapsed="false">
      <c r="A862" s="5" t="n">
        <v>861</v>
      </c>
      <c r="B862" s="10"/>
      <c r="C862" s="13"/>
      <c r="D862" s="13"/>
      <c r="E862" s="14" t="s">
        <v>51</v>
      </c>
      <c r="F862" s="14" t="s">
        <v>58</v>
      </c>
      <c r="G862" s="11" t="str">
        <f aca="false">IF(Entries!$B862&lt;&gt;0,COUNTIF('Finish order'!F:F, Entries!$B862),"")</f>
        <v/>
      </c>
      <c r="H862" s="13"/>
      <c r="I862" s="9"/>
    </row>
    <row r="863" customFormat="false" ht="15.75" hidden="false" customHeight="true" outlineLevel="0" collapsed="false">
      <c r="A863" s="5" t="n">
        <v>862</v>
      </c>
      <c r="B863" s="10"/>
      <c r="C863" s="13"/>
      <c r="D863" s="13"/>
      <c r="E863" s="14" t="s">
        <v>51</v>
      </c>
      <c r="F863" s="14" t="s">
        <v>58</v>
      </c>
      <c r="G863" s="11" t="str">
        <f aca="false">IF(Entries!$B863&lt;&gt;0,COUNTIF('Finish order'!F:F, Entries!$B863),"")</f>
        <v/>
      </c>
      <c r="H863" s="13"/>
      <c r="I863" s="9"/>
    </row>
    <row r="864" customFormat="false" ht="15.75" hidden="false" customHeight="true" outlineLevel="0" collapsed="false">
      <c r="A864" s="5" t="n">
        <v>863</v>
      </c>
      <c r="B864" s="10"/>
      <c r="C864" s="13"/>
      <c r="D864" s="13"/>
      <c r="E864" s="14" t="s">
        <v>51</v>
      </c>
      <c r="F864" s="14" t="s">
        <v>58</v>
      </c>
      <c r="G864" s="11" t="str">
        <f aca="false">IF(Entries!$B864&lt;&gt;0,COUNTIF('Finish order'!F:F, Entries!$B864),"")</f>
        <v/>
      </c>
      <c r="H864" s="13"/>
      <c r="I864" s="9"/>
    </row>
    <row r="865" customFormat="false" ht="15.75" hidden="false" customHeight="true" outlineLevel="0" collapsed="false">
      <c r="A865" s="5" t="n">
        <v>864</v>
      </c>
      <c r="B865" s="10"/>
      <c r="C865" s="13"/>
      <c r="D865" s="13"/>
      <c r="E865" s="14" t="s">
        <v>51</v>
      </c>
      <c r="F865" s="14" t="s">
        <v>58</v>
      </c>
      <c r="G865" s="11" t="str">
        <f aca="false">IF(Entries!$B865&lt;&gt;0,COUNTIF('Finish order'!F:F, Entries!$B865),"")</f>
        <v/>
      </c>
      <c r="H865" s="13"/>
      <c r="I865" s="9"/>
    </row>
    <row r="866" customFormat="false" ht="15.75" hidden="false" customHeight="true" outlineLevel="0" collapsed="false">
      <c r="A866" s="5" t="n">
        <v>865</v>
      </c>
      <c r="B866" s="10"/>
      <c r="C866" s="13"/>
      <c r="D866" s="13"/>
      <c r="E866" s="14" t="s">
        <v>51</v>
      </c>
      <c r="F866" s="14" t="s">
        <v>58</v>
      </c>
      <c r="G866" s="11" t="str">
        <f aca="false">IF(Entries!$B866&lt;&gt;0,COUNTIF('Finish order'!F:F, Entries!$B866),"")</f>
        <v/>
      </c>
      <c r="H866" s="13"/>
      <c r="I866" s="9"/>
    </row>
    <row r="867" customFormat="false" ht="15.75" hidden="false" customHeight="true" outlineLevel="0" collapsed="false">
      <c r="A867" s="5" t="n">
        <v>866</v>
      </c>
      <c r="B867" s="10"/>
      <c r="C867" s="13"/>
      <c r="D867" s="13"/>
      <c r="E867" s="14" t="s">
        <v>51</v>
      </c>
      <c r="F867" s="14" t="s">
        <v>58</v>
      </c>
      <c r="G867" s="11" t="str">
        <f aca="false">IF(Entries!$B867&lt;&gt;0,COUNTIF('Finish order'!F:F, Entries!$B867),"")</f>
        <v/>
      </c>
      <c r="H867" s="13"/>
      <c r="I867" s="9"/>
    </row>
    <row r="868" customFormat="false" ht="15.75" hidden="false" customHeight="true" outlineLevel="0" collapsed="false">
      <c r="A868" s="5" t="n">
        <v>867</v>
      </c>
      <c r="B868" s="10"/>
      <c r="C868" s="13"/>
      <c r="D868" s="13"/>
      <c r="E868" s="14" t="s">
        <v>51</v>
      </c>
      <c r="F868" s="14" t="s">
        <v>58</v>
      </c>
      <c r="G868" s="11" t="str">
        <f aca="false">IF(Entries!$B868&lt;&gt;0,COUNTIF('Finish order'!F:F, Entries!$B868),"")</f>
        <v/>
      </c>
      <c r="H868" s="13"/>
      <c r="I868" s="9"/>
    </row>
    <row r="869" customFormat="false" ht="15.75" hidden="false" customHeight="true" outlineLevel="0" collapsed="false">
      <c r="A869" s="5" t="n">
        <v>868</v>
      </c>
      <c r="B869" s="10"/>
      <c r="C869" s="13"/>
      <c r="D869" s="13"/>
      <c r="E869" s="14" t="s">
        <v>51</v>
      </c>
      <c r="F869" s="14" t="s">
        <v>58</v>
      </c>
      <c r="G869" s="11" t="str">
        <f aca="false">IF(Entries!$B869&lt;&gt;0,COUNTIF('Finish order'!F:F, Entries!$B869),"")</f>
        <v/>
      </c>
      <c r="H869" s="13"/>
      <c r="I869" s="9"/>
    </row>
    <row r="870" customFormat="false" ht="15.75" hidden="false" customHeight="true" outlineLevel="0" collapsed="false">
      <c r="A870" s="5" t="n">
        <v>869</v>
      </c>
      <c r="B870" s="10"/>
      <c r="C870" s="13"/>
      <c r="D870" s="13"/>
      <c r="E870" s="14" t="s">
        <v>51</v>
      </c>
      <c r="F870" s="14" t="s">
        <v>58</v>
      </c>
      <c r="G870" s="11" t="str">
        <f aca="false">IF(Entries!$B870&lt;&gt;0,COUNTIF('Finish order'!F:F, Entries!$B870),"")</f>
        <v/>
      </c>
      <c r="H870" s="13"/>
      <c r="I870" s="9"/>
    </row>
    <row r="871" customFormat="false" ht="15.75" hidden="false" customHeight="true" outlineLevel="0" collapsed="false">
      <c r="A871" s="5" t="n">
        <v>870</v>
      </c>
      <c r="B871" s="10"/>
      <c r="C871" s="13"/>
      <c r="D871" s="13"/>
      <c r="E871" s="14" t="s">
        <v>51</v>
      </c>
      <c r="F871" s="14" t="s">
        <v>58</v>
      </c>
      <c r="G871" s="11" t="str">
        <f aca="false">IF(Entries!$B871&lt;&gt;0,COUNTIF('Finish order'!F:F, Entries!$B871),"")</f>
        <v/>
      </c>
      <c r="H871" s="13"/>
      <c r="I871" s="9"/>
    </row>
    <row r="872" customFormat="false" ht="15.75" hidden="false" customHeight="true" outlineLevel="0" collapsed="false">
      <c r="A872" s="5" t="n">
        <v>871</v>
      </c>
      <c r="B872" s="10"/>
      <c r="C872" s="13"/>
      <c r="D872" s="13"/>
      <c r="E872" s="14" t="s">
        <v>51</v>
      </c>
      <c r="F872" s="14" t="s">
        <v>58</v>
      </c>
      <c r="G872" s="11" t="str">
        <f aca="false">IF(Entries!$B872&lt;&gt;0,COUNTIF('Finish order'!F:F, Entries!$B872),"")</f>
        <v/>
      </c>
      <c r="H872" s="13"/>
      <c r="I872" s="9"/>
    </row>
    <row r="873" customFormat="false" ht="15.75" hidden="false" customHeight="true" outlineLevel="0" collapsed="false">
      <c r="A873" s="5" t="n">
        <v>872</v>
      </c>
      <c r="B873" s="10"/>
      <c r="C873" s="13"/>
      <c r="D873" s="13"/>
      <c r="E873" s="14" t="s">
        <v>51</v>
      </c>
      <c r="F873" s="14" t="s">
        <v>58</v>
      </c>
      <c r="G873" s="11" t="str">
        <f aca="false">IF(Entries!$B873&lt;&gt;0,COUNTIF('Finish order'!F:F, Entries!$B873),"")</f>
        <v/>
      </c>
      <c r="H873" s="13"/>
      <c r="I873" s="9"/>
    </row>
    <row r="874" customFormat="false" ht="15.75" hidden="false" customHeight="true" outlineLevel="0" collapsed="false">
      <c r="A874" s="5" t="n">
        <v>873</v>
      </c>
      <c r="B874" s="10"/>
      <c r="C874" s="13"/>
      <c r="D874" s="13"/>
      <c r="E874" s="14" t="s">
        <v>51</v>
      </c>
      <c r="F874" s="14" t="s">
        <v>58</v>
      </c>
      <c r="G874" s="11" t="str">
        <f aca="false">IF(Entries!$B874&lt;&gt;0,COUNTIF('Finish order'!F:F, Entries!$B874),"")</f>
        <v/>
      </c>
      <c r="H874" s="13"/>
      <c r="I874" s="9"/>
    </row>
    <row r="875" customFormat="false" ht="15.75" hidden="false" customHeight="true" outlineLevel="0" collapsed="false">
      <c r="A875" s="5" t="n">
        <v>874</v>
      </c>
      <c r="B875" s="10"/>
      <c r="C875" s="13"/>
      <c r="D875" s="13"/>
      <c r="E875" s="14" t="s">
        <v>51</v>
      </c>
      <c r="F875" s="14" t="s">
        <v>58</v>
      </c>
      <c r="G875" s="11" t="str">
        <f aca="false">IF(Entries!$B875&lt;&gt;0,COUNTIF('Finish order'!F:F, Entries!$B875),"")</f>
        <v/>
      </c>
      <c r="H875" s="13"/>
      <c r="I875" s="9"/>
    </row>
    <row r="876" customFormat="false" ht="15.75" hidden="false" customHeight="true" outlineLevel="0" collapsed="false">
      <c r="A876" s="5" t="n">
        <v>875</v>
      </c>
      <c r="B876" s="10"/>
      <c r="C876" s="13"/>
      <c r="D876" s="13"/>
      <c r="E876" s="14" t="s">
        <v>51</v>
      </c>
      <c r="F876" s="14" t="s">
        <v>59</v>
      </c>
      <c r="G876" s="11" t="str">
        <f aca="false">IF(Entries!$B876&lt;&gt;0,COUNTIF('Finish order'!F:F, Entries!$B876),"")</f>
        <v/>
      </c>
      <c r="H876" s="13"/>
      <c r="I876" s="9"/>
    </row>
    <row r="877" customFormat="false" ht="15.75" hidden="false" customHeight="true" outlineLevel="0" collapsed="false">
      <c r="A877" s="5" t="n">
        <v>876</v>
      </c>
      <c r="B877" s="10"/>
      <c r="C877" s="13"/>
      <c r="D877" s="13"/>
      <c r="E877" s="14" t="s">
        <v>51</v>
      </c>
      <c r="F877" s="14" t="s">
        <v>59</v>
      </c>
      <c r="G877" s="11" t="str">
        <f aca="false">IF(Entries!$B877&lt;&gt;0,COUNTIF('Finish order'!F:F, Entries!$B877),"")</f>
        <v/>
      </c>
      <c r="H877" s="13"/>
      <c r="I877" s="9"/>
    </row>
    <row r="878" customFormat="false" ht="15.75" hidden="false" customHeight="true" outlineLevel="0" collapsed="false">
      <c r="A878" s="5" t="n">
        <v>877</v>
      </c>
      <c r="B878" s="10"/>
      <c r="C878" s="13"/>
      <c r="D878" s="13"/>
      <c r="E878" s="14" t="s">
        <v>51</v>
      </c>
      <c r="F878" s="14" t="s">
        <v>59</v>
      </c>
      <c r="G878" s="11" t="str">
        <f aca="false">IF(Entries!$B878&lt;&gt;0,COUNTIF('Finish order'!F:F, Entries!$B878),"")</f>
        <v/>
      </c>
      <c r="H878" s="13"/>
      <c r="I878" s="9"/>
    </row>
    <row r="879" customFormat="false" ht="15.75" hidden="false" customHeight="true" outlineLevel="0" collapsed="false">
      <c r="A879" s="5" t="n">
        <v>878</v>
      </c>
      <c r="B879" s="10"/>
      <c r="C879" s="13"/>
      <c r="D879" s="13"/>
      <c r="E879" s="14" t="s">
        <v>51</v>
      </c>
      <c r="F879" s="14" t="s">
        <v>59</v>
      </c>
      <c r="G879" s="11" t="str">
        <f aca="false">IF(Entries!$B879&lt;&gt;0,COUNTIF('Finish order'!F:F, Entries!$B879),"")</f>
        <v/>
      </c>
      <c r="H879" s="13"/>
      <c r="I879" s="9"/>
    </row>
    <row r="880" customFormat="false" ht="15.75" hidden="false" customHeight="true" outlineLevel="0" collapsed="false">
      <c r="A880" s="5" t="n">
        <v>879</v>
      </c>
      <c r="B880" s="10"/>
      <c r="C880" s="13"/>
      <c r="D880" s="13"/>
      <c r="E880" s="14" t="s">
        <v>51</v>
      </c>
      <c r="F880" s="14" t="s">
        <v>59</v>
      </c>
      <c r="G880" s="11" t="str">
        <f aca="false">IF(Entries!$B880&lt;&gt;0,COUNTIF('Finish order'!F:F, Entries!$B880),"")</f>
        <v/>
      </c>
      <c r="H880" s="13"/>
      <c r="I880" s="9"/>
    </row>
    <row r="881" customFormat="false" ht="15.75" hidden="false" customHeight="true" outlineLevel="0" collapsed="false">
      <c r="A881" s="5" t="n">
        <v>880</v>
      </c>
      <c r="B881" s="10"/>
      <c r="C881" s="13"/>
      <c r="D881" s="13"/>
      <c r="E881" s="14" t="s">
        <v>51</v>
      </c>
      <c r="F881" s="14" t="s">
        <v>59</v>
      </c>
      <c r="G881" s="11" t="str">
        <f aca="false">IF(Entries!$B881&lt;&gt;0,COUNTIF('Finish order'!F:F, Entries!$B881),"")</f>
        <v/>
      </c>
      <c r="H881" s="13"/>
      <c r="I881" s="9"/>
    </row>
    <row r="882" customFormat="false" ht="15.75" hidden="false" customHeight="true" outlineLevel="0" collapsed="false">
      <c r="A882" s="5" t="n">
        <v>881</v>
      </c>
      <c r="B882" s="10"/>
      <c r="C882" s="13"/>
      <c r="D882" s="13"/>
      <c r="E882" s="14" t="s">
        <v>51</v>
      </c>
      <c r="F882" s="14" t="s">
        <v>59</v>
      </c>
      <c r="G882" s="11" t="str">
        <f aca="false">IF(Entries!$B882&lt;&gt;0,COUNTIF('Finish order'!F:F, Entries!$B882),"")</f>
        <v/>
      </c>
      <c r="H882" s="13"/>
      <c r="I882" s="9"/>
    </row>
    <row r="883" customFormat="false" ht="15.75" hidden="false" customHeight="true" outlineLevel="0" collapsed="false">
      <c r="A883" s="5" t="n">
        <v>882</v>
      </c>
      <c r="B883" s="10"/>
      <c r="C883" s="13"/>
      <c r="D883" s="13"/>
      <c r="E883" s="14" t="s">
        <v>51</v>
      </c>
      <c r="F883" s="14" t="s">
        <v>59</v>
      </c>
      <c r="G883" s="11" t="str">
        <f aca="false">IF(Entries!$B883&lt;&gt;0,COUNTIF('Finish order'!F:F, Entries!$B883),"")</f>
        <v/>
      </c>
      <c r="H883" s="13"/>
      <c r="I883" s="9"/>
    </row>
    <row r="884" customFormat="false" ht="15.75" hidden="false" customHeight="true" outlineLevel="0" collapsed="false">
      <c r="A884" s="5" t="n">
        <v>883</v>
      </c>
      <c r="B884" s="10"/>
      <c r="C884" s="13"/>
      <c r="D884" s="13"/>
      <c r="E884" s="14" t="s">
        <v>51</v>
      </c>
      <c r="F884" s="14" t="s">
        <v>59</v>
      </c>
      <c r="G884" s="11" t="str">
        <f aca="false">IF(Entries!$B884&lt;&gt;0,COUNTIF('Finish order'!F:F, Entries!$B884),"")</f>
        <v/>
      </c>
      <c r="H884" s="13"/>
      <c r="I884" s="9"/>
    </row>
    <row r="885" customFormat="false" ht="15.75" hidden="false" customHeight="true" outlineLevel="0" collapsed="false">
      <c r="A885" s="5" t="n">
        <v>884</v>
      </c>
      <c r="B885" s="10"/>
      <c r="C885" s="13"/>
      <c r="D885" s="13"/>
      <c r="E885" s="14" t="s">
        <v>51</v>
      </c>
      <c r="F885" s="14" t="s">
        <v>59</v>
      </c>
      <c r="G885" s="11" t="str">
        <f aca="false">IF(Entries!$B885&lt;&gt;0,COUNTIF('Finish order'!F:F, Entries!$B885),"")</f>
        <v/>
      </c>
      <c r="H885" s="13"/>
      <c r="I885" s="9"/>
    </row>
    <row r="886" customFormat="false" ht="15.75" hidden="false" customHeight="true" outlineLevel="0" collapsed="false">
      <c r="A886" s="5" t="n">
        <v>885</v>
      </c>
      <c r="B886" s="10"/>
      <c r="C886" s="13"/>
      <c r="D886" s="13"/>
      <c r="E886" s="14" t="s">
        <v>51</v>
      </c>
      <c r="F886" s="14" t="s">
        <v>59</v>
      </c>
      <c r="G886" s="11" t="str">
        <f aca="false">IF(Entries!$B886&lt;&gt;0,COUNTIF('Finish order'!F:F, Entries!$B886),"")</f>
        <v/>
      </c>
      <c r="H886" s="13"/>
      <c r="I886" s="9"/>
    </row>
    <row r="887" customFormat="false" ht="15.75" hidden="false" customHeight="true" outlineLevel="0" collapsed="false">
      <c r="A887" s="5" t="n">
        <v>886</v>
      </c>
      <c r="B887" s="10"/>
      <c r="C887" s="13"/>
      <c r="D887" s="13"/>
      <c r="E887" s="14" t="s">
        <v>51</v>
      </c>
      <c r="F887" s="14" t="s">
        <v>59</v>
      </c>
      <c r="G887" s="11" t="str">
        <f aca="false">IF(Entries!$B887&lt;&gt;0,COUNTIF('Finish order'!F:F, Entries!$B887),"")</f>
        <v/>
      </c>
      <c r="H887" s="13"/>
      <c r="I887" s="9"/>
    </row>
    <row r="888" customFormat="false" ht="15.75" hidden="false" customHeight="true" outlineLevel="0" collapsed="false">
      <c r="A888" s="5" t="n">
        <v>887</v>
      </c>
      <c r="B888" s="10"/>
      <c r="C888" s="13"/>
      <c r="D888" s="13"/>
      <c r="E888" s="14" t="s">
        <v>51</v>
      </c>
      <c r="F888" s="14" t="s">
        <v>59</v>
      </c>
      <c r="G888" s="11" t="str">
        <f aca="false">IF(Entries!$B888&lt;&gt;0,COUNTIF('Finish order'!F:F, Entries!$B888),"")</f>
        <v/>
      </c>
      <c r="H888" s="13"/>
      <c r="I888" s="9"/>
    </row>
    <row r="889" customFormat="false" ht="15.75" hidden="false" customHeight="true" outlineLevel="0" collapsed="false">
      <c r="A889" s="5" t="n">
        <v>888</v>
      </c>
      <c r="B889" s="10"/>
      <c r="C889" s="13"/>
      <c r="D889" s="13"/>
      <c r="E889" s="14" t="s">
        <v>51</v>
      </c>
      <c r="F889" s="14" t="s">
        <v>59</v>
      </c>
      <c r="G889" s="11" t="str">
        <f aca="false">IF(Entries!$B889&lt;&gt;0,COUNTIF('Finish order'!F:F, Entries!$B889),"")</f>
        <v/>
      </c>
      <c r="H889" s="13"/>
      <c r="I889" s="9"/>
    </row>
    <row r="890" customFormat="false" ht="15.75" hidden="false" customHeight="true" outlineLevel="0" collapsed="false">
      <c r="A890" s="5" t="n">
        <v>889</v>
      </c>
      <c r="B890" s="10"/>
      <c r="C890" s="13"/>
      <c r="D890" s="13"/>
      <c r="E890" s="14" t="s">
        <v>51</v>
      </c>
      <c r="F890" s="14" t="s">
        <v>59</v>
      </c>
      <c r="G890" s="11" t="str">
        <f aca="false">IF(Entries!$B890&lt;&gt;0,COUNTIF('Finish order'!F:F, Entries!$B890),"")</f>
        <v/>
      </c>
      <c r="H890" s="13"/>
      <c r="I890" s="9"/>
    </row>
    <row r="891" customFormat="false" ht="15.75" hidden="false" customHeight="true" outlineLevel="0" collapsed="false">
      <c r="A891" s="5" t="n">
        <v>890</v>
      </c>
      <c r="B891" s="10"/>
      <c r="C891" s="13"/>
      <c r="D891" s="13"/>
      <c r="E891" s="14" t="s">
        <v>51</v>
      </c>
      <c r="F891" s="14" t="s">
        <v>59</v>
      </c>
      <c r="G891" s="11" t="str">
        <f aca="false">IF(Entries!$B891&lt;&gt;0,COUNTIF('Finish order'!F:F, Entries!$B891),"")</f>
        <v/>
      </c>
      <c r="H891" s="13"/>
      <c r="I891" s="9"/>
    </row>
    <row r="892" customFormat="false" ht="15.75" hidden="false" customHeight="true" outlineLevel="0" collapsed="false">
      <c r="A892" s="5" t="n">
        <v>891</v>
      </c>
      <c r="B892" s="10"/>
      <c r="C892" s="13"/>
      <c r="D892" s="13"/>
      <c r="E892" s="14" t="s">
        <v>51</v>
      </c>
      <c r="F892" s="14" t="s">
        <v>59</v>
      </c>
      <c r="G892" s="11" t="str">
        <f aca="false">IF(Entries!$B892&lt;&gt;0,COUNTIF('Finish order'!F:F, Entries!$B892),"")</f>
        <v/>
      </c>
      <c r="H892" s="13"/>
      <c r="I892" s="9"/>
    </row>
    <row r="893" customFormat="false" ht="15.75" hidden="false" customHeight="true" outlineLevel="0" collapsed="false">
      <c r="A893" s="5" t="n">
        <v>892</v>
      </c>
      <c r="B893" s="10"/>
      <c r="C893" s="13"/>
      <c r="D893" s="13"/>
      <c r="E893" s="14" t="s">
        <v>51</v>
      </c>
      <c r="F893" s="14" t="s">
        <v>59</v>
      </c>
      <c r="G893" s="11" t="str">
        <f aca="false">IF(Entries!$B893&lt;&gt;0,COUNTIF('Finish order'!F:F, Entries!$B893),"")</f>
        <v/>
      </c>
      <c r="H893" s="13"/>
      <c r="I893" s="9"/>
    </row>
    <row r="894" customFormat="false" ht="15.75" hidden="false" customHeight="true" outlineLevel="0" collapsed="false">
      <c r="A894" s="5" t="n">
        <v>893</v>
      </c>
      <c r="B894" s="10"/>
      <c r="C894" s="13"/>
      <c r="D894" s="13"/>
      <c r="E894" s="14" t="s">
        <v>51</v>
      </c>
      <c r="F894" s="14" t="s">
        <v>59</v>
      </c>
      <c r="G894" s="11" t="str">
        <f aca="false">IF(Entries!$B894&lt;&gt;0,COUNTIF('Finish order'!F:F, Entries!$B894),"")</f>
        <v/>
      </c>
      <c r="H894" s="13"/>
      <c r="I894" s="9"/>
    </row>
    <row r="895" customFormat="false" ht="15.75" hidden="false" customHeight="true" outlineLevel="0" collapsed="false">
      <c r="A895" s="5" t="n">
        <v>894</v>
      </c>
      <c r="B895" s="10"/>
      <c r="C895" s="13"/>
      <c r="D895" s="13"/>
      <c r="E895" s="14" t="s">
        <v>51</v>
      </c>
      <c r="F895" s="14" t="s">
        <v>59</v>
      </c>
      <c r="G895" s="11" t="str">
        <f aca="false">IF(Entries!$B895&lt;&gt;0,COUNTIF('Finish order'!F:F, Entries!$B895),"")</f>
        <v/>
      </c>
      <c r="H895" s="13"/>
      <c r="I895" s="9"/>
    </row>
    <row r="896" customFormat="false" ht="15.75" hidden="false" customHeight="true" outlineLevel="0" collapsed="false">
      <c r="A896" s="5" t="n">
        <v>895</v>
      </c>
      <c r="B896" s="10"/>
      <c r="C896" s="13"/>
      <c r="D896" s="13"/>
      <c r="E896" s="14" t="s">
        <v>51</v>
      </c>
      <c r="F896" s="14" t="s">
        <v>59</v>
      </c>
      <c r="G896" s="11" t="str">
        <f aca="false">IF(Entries!$B896&lt;&gt;0,COUNTIF('Finish order'!F:F, Entries!$B896),"")</f>
        <v/>
      </c>
      <c r="H896" s="13"/>
      <c r="I896" s="9"/>
    </row>
    <row r="897" customFormat="false" ht="15.75" hidden="false" customHeight="true" outlineLevel="0" collapsed="false">
      <c r="A897" s="5" t="n">
        <v>896</v>
      </c>
      <c r="B897" s="10"/>
      <c r="C897" s="13"/>
      <c r="D897" s="13"/>
      <c r="E897" s="14" t="s">
        <v>51</v>
      </c>
      <c r="F897" s="14" t="s">
        <v>59</v>
      </c>
      <c r="G897" s="11" t="str">
        <f aca="false">IF(Entries!$B897&lt;&gt;0,COUNTIF('Finish order'!F:F, Entries!$B897),"")</f>
        <v/>
      </c>
      <c r="H897" s="13"/>
      <c r="I897" s="9"/>
    </row>
    <row r="898" customFormat="false" ht="15.75" hidden="false" customHeight="true" outlineLevel="0" collapsed="false">
      <c r="A898" s="5" t="n">
        <v>897</v>
      </c>
      <c r="B898" s="10"/>
      <c r="C898" s="13"/>
      <c r="D898" s="13"/>
      <c r="E898" s="14" t="s">
        <v>51</v>
      </c>
      <c r="F898" s="14" t="s">
        <v>59</v>
      </c>
      <c r="G898" s="11" t="str">
        <f aca="false">IF(Entries!$B898&lt;&gt;0,COUNTIF('Finish order'!F:F, Entries!$B898),"")</f>
        <v/>
      </c>
      <c r="H898" s="13"/>
      <c r="I898" s="9"/>
    </row>
    <row r="899" customFormat="false" ht="15.75" hidden="false" customHeight="true" outlineLevel="0" collapsed="false">
      <c r="A899" s="5" t="n">
        <v>898</v>
      </c>
      <c r="B899" s="10"/>
      <c r="C899" s="13"/>
      <c r="D899" s="13"/>
      <c r="E899" s="14" t="s">
        <v>51</v>
      </c>
      <c r="F899" s="14" t="s">
        <v>59</v>
      </c>
      <c r="G899" s="11" t="str">
        <f aca="false">IF(Entries!$B899&lt;&gt;0,COUNTIF('Finish order'!F:F, Entries!$B899),"")</f>
        <v/>
      </c>
      <c r="H899" s="13"/>
      <c r="I899" s="9"/>
    </row>
    <row r="900" customFormat="false" ht="15.75" hidden="false" customHeight="true" outlineLevel="0" collapsed="false">
      <c r="A900" s="5" t="n">
        <v>899</v>
      </c>
      <c r="B900" s="10"/>
      <c r="C900" s="13"/>
      <c r="D900" s="13"/>
      <c r="E900" s="14" t="s">
        <v>51</v>
      </c>
      <c r="F900" s="14" t="s">
        <v>59</v>
      </c>
      <c r="G900" s="11" t="str">
        <f aca="false">IF(Entries!$B900&lt;&gt;0,COUNTIF('Finish order'!F:F, Entries!$B900),"")</f>
        <v/>
      </c>
      <c r="H900" s="13"/>
      <c r="I900" s="9"/>
    </row>
    <row r="901" customFormat="false" ht="15.75" hidden="false" customHeight="true" outlineLevel="0" collapsed="false">
      <c r="A901" s="5" t="n">
        <v>900</v>
      </c>
      <c r="B901" s="10"/>
      <c r="C901" s="13"/>
      <c r="D901" s="13"/>
      <c r="E901" s="14" t="s">
        <v>51</v>
      </c>
      <c r="F901" s="14" t="s">
        <v>59</v>
      </c>
      <c r="G901" s="11" t="str">
        <f aca="false">IF(Entries!$B901&lt;&gt;0,COUNTIF('Finish order'!F:F, Entries!$B901),"")</f>
        <v/>
      </c>
      <c r="H901" s="13"/>
      <c r="I901" s="9"/>
    </row>
    <row r="902" customFormat="false" ht="15.75" hidden="false" customHeight="true" outlineLevel="0" collapsed="false">
      <c r="A902" s="5" t="n">
        <v>901</v>
      </c>
      <c r="B902" s="10"/>
      <c r="C902" s="13"/>
      <c r="D902" s="13"/>
      <c r="E902" s="14" t="s">
        <v>51</v>
      </c>
      <c r="F902" s="14" t="s">
        <v>59</v>
      </c>
      <c r="G902" s="11" t="str">
        <f aca="false">IF(Entries!$B902&lt;&gt;0,COUNTIF('Finish order'!F:F, Entries!$B902),"")</f>
        <v/>
      </c>
      <c r="H902" s="13"/>
      <c r="I902" s="9"/>
    </row>
    <row r="903" customFormat="false" ht="15.75" hidden="false" customHeight="true" outlineLevel="0" collapsed="false">
      <c r="A903" s="5" t="n">
        <v>902</v>
      </c>
      <c r="B903" s="10"/>
      <c r="C903" s="13"/>
      <c r="D903" s="13"/>
      <c r="E903" s="14" t="s">
        <v>51</v>
      </c>
      <c r="F903" s="14" t="s">
        <v>59</v>
      </c>
      <c r="G903" s="11" t="str">
        <f aca="false">IF(Entries!$B903&lt;&gt;0,COUNTIF('Finish order'!F:F, Entries!$B903),"")</f>
        <v/>
      </c>
      <c r="H903" s="13"/>
      <c r="I903" s="9"/>
    </row>
    <row r="904" customFormat="false" ht="15.75" hidden="false" customHeight="true" outlineLevel="0" collapsed="false">
      <c r="A904" s="5" t="n">
        <v>903</v>
      </c>
      <c r="B904" s="10"/>
      <c r="C904" s="13"/>
      <c r="D904" s="13"/>
      <c r="E904" s="14" t="s">
        <v>51</v>
      </c>
      <c r="F904" s="14" t="s">
        <v>59</v>
      </c>
      <c r="G904" s="11" t="str">
        <f aca="false">IF(Entries!$B904&lt;&gt;0,COUNTIF('Finish order'!F:F, Entries!$B904),"")</f>
        <v/>
      </c>
      <c r="H904" s="13"/>
      <c r="I904" s="9"/>
    </row>
    <row r="905" customFormat="false" ht="15.75" hidden="false" customHeight="true" outlineLevel="0" collapsed="false">
      <c r="A905" s="5" t="n">
        <v>904</v>
      </c>
      <c r="B905" s="10"/>
      <c r="C905" s="13"/>
      <c r="D905" s="13"/>
      <c r="E905" s="14" t="s">
        <v>51</v>
      </c>
      <c r="F905" s="14" t="s">
        <v>59</v>
      </c>
      <c r="G905" s="11" t="str">
        <f aca="false">IF(Entries!$B905&lt;&gt;0,COUNTIF('Finish order'!F:F, Entries!$B905),"")</f>
        <v/>
      </c>
      <c r="H905" s="13"/>
      <c r="I905" s="9"/>
    </row>
    <row r="906" customFormat="false" ht="15.75" hidden="false" customHeight="true" outlineLevel="0" collapsed="false">
      <c r="A906" s="5" t="n">
        <v>905</v>
      </c>
      <c r="B906" s="10"/>
      <c r="C906" s="13"/>
      <c r="D906" s="13"/>
      <c r="E906" s="14" t="s">
        <v>51</v>
      </c>
      <c r="F906" s="14" t="s">
        <v>59</v>
      </c>
      <c r="G906" s="11" t="str">
        <f aca="false">IF(Entries!$B906&lt;&gt;0,COUNTIF('Finish order'!F:F, Entries!$B906),"")</f>
        <v/>
      </c>
      <c r="H906" s="13"/>
      <c r="I906" s="9"/>
    </row>
    <row r="907" customFormat="false" ht="15.75" hidden="false" customHeight="true" outlineLevel="0" collapsed="false">
      <c r="A907" s="5" t="n">
        <v>906</v>
      </c>
      <c r="B907" s="10"/>
      <c r="C907" s="13"/>
      <c r="D907" s="13"/>
      <c r="E907" s="14" t="s">
        <v>51</v>
      </c>
      <c r="F907" s="14" t="s">
        <v>59</v>
      </c>
      <c r="G907" s="11" t="str">
        <f aca="false">IF(Entries!$B907&lt;&gt;0,COUNTIF('Finish order'!F:F, Entries!$B907),"")</f>
        <v/>
      </c>
      <c r="H907" s="13"/>
      <c r="I907" s="9"/>
    </row>
    <row r="908" customFormat="false" ht="15.75" hidden="false" customHeight="true" outlineLevel="0" collapsed="false">
      <c r="A908" s="5" t="n">
        <v>907</v>
      </c>
      <c r="B908" s="10"/>
      <c r="C908" s="13"/>
      <c r="D908" s="13"/>
      <c r="E908" s="14" t="s">
        <v>51</v>
      </c>
      <c r="F908" s="14" t="s">
        <v>59</v>
      </c>
      <c r="G908" s="11" t="str">
        <f aca="false">IF(Entries!$B908&lt;&gt;0,COUNTIF('Finish order'!F:F, Entries!$B908),"")</f>
        <v/>
      </c>
      <c r="H908" s="13"/>
      <c r="I908" s="9"/>
    </row>
    <row r="909" customFormat="false" ht="15.75" hidden="false" customHeight="true" outlineLevel="0" collapsed="false">
      <c r="A909" s="5" t="n">
        <v>908</v>
      </c>
      <c r="B909" s="10"/>
      <c r="C909" s="13"/>
      <c r="D909" s="13"/>
      <c r="E909" s="14" t="s">
        <v>51</v>
      </c>
      <c r="F909" s="14" t="s">
        <v>59</v>
      </c>
      <c r="G909" s="11" t="str">
        <f aca="false">IF(Entries!$B909&lt;&gt;0,COUNTIF('Finish order'!F:F, Entries!$B909),"")</f>
        <v/>
      </c>
      <c r="H909" s="13"/>
      <c r="I909" s="9"/>
    </row>
    <row r="910" customFormat="false" ht="15.75" hidden="false" customHeight="true" outlineLevel="0" collapsed="false">
      <c r="A910" s="5" t="n">
        <v>909</v>
      </c>
      <c r="B910" s="10"/>
      <c r="C910" s="13"/>
      <c r="D910" s="13"/>
      <c r="E910" s="14" t="s">
        <v>51</v>
      </c>
      <c r="F910" s="14" t="s">
        <v>59</v>
      </c>
      <c r="G910" s="11" t="str">
        <f aca="false">IF(Entries!$B910&lt;&gt;0,COUNTIF('Finish order'!F:F, Entries!$B910),"")</f>
        <v/>
      </c>
      <c r="H910" s="13"/>
      <c r="I910" s="9"/>
    </row>
    <row r="911" customFormat="false" ht="15.75" hidden="false" customHeight="true" outlineLevel="0" collapsed="false">
      <c r="A911" s="5" t="n">
        <v>910</v>
      </c>
      <c r="B911" s="10"/>
      <c r="C911" s="13"/>
      <c r="D911" s="13"/>
      <c r="E911" s="14" t="s">
        <v>51</v>
      </c>
      <c r="F911" s="14" t="s">
        <v>59</v>
      </c>
      <c r="G911" s="11" t="str">
        <f aca="false">IF(Entries!$B911&lt;&gt;0,COUNTIF('Finish order'!F:F, Entries!$B911),"")</f>
        <v/>
      </c>
      <c r="H911" s="13"/>
      <c r="I911" s="9"/>
    </row>
    <row r="912" customFormat="false" ht="15.75" hidden="false" customHeight="true" outlineLevel="0" collapsed="false">
      <c r="A912" s="5" t="n">
        <v>911</v>
      </c>
      <c r="B912" s="10"/>
      <c r="C912" s="13"/>
      <c r="D912" s="13"/>
      <c r="E912" s="14" t="s">
        <v>51</v>
      </c>
      <c r="F912" s="14" t="s">
        <v>59</v>
      </c>
      <c r="G912" s="11" t="str">
        <f aca="false">IF(Entries!$B912&lt;&gt;0,COUNTIF('Finish order'!F:F, Entries!$B912),"")</f>
        <v/>
      </c>
      <c r="H912" s="13"/>
      <c r="I912" s="9"/>
    </row>
    <row r="913" customFormat="false" ht="15.75" hidden="false" customHeight="true" outlineLevel="0" collapsed="false">
      <c r="A913" s="5" t="n">
        <v>912</v>
      </c>
      <c r="B913" s="10"/>
      <c r="C913" s="13"/>
      <c r="D913" s="13"/>
      <c r="E913" s="14" t="s">
        <v>51</v>
      </c>
      <c r="F913" s="14" t="s">
        <v>59</v>
      </c>
      <c r="G913" s="11" t="str">
        <f aca="false">IF(Entries!$B913&lt;&gt;0,COUNTIF('Finish order'!F:F, Entries!$B913),"")</f>
        <v/>
      </c>
      <c r="H913" s="13"/>
      <c r="I913" s="9"/>
    </row>
    <row r="914" customFormat="false" ht="15.75" hidden="false" customHeight="true" outlineLevel="0" collapsed="false">
      <c r="A914" s="5" t="n">
        <v>913</v>
      </c>
      <c r="B914" s="10"/>
      <c r="C914" s="13"/>
      <c r="D914" s="13"/>
      <c r="E914" s="14" t="s">
        <v>51</v>
      </c>
      <c r="F914" s="14" t="s">
        <v>59</v>
      </c>
      <c r="G914" s="11" t="str">
        <f aca="false">IF(Entries!$B914&lt;&gt;0,COUNTIF('Finish order'!F:F, Entries!$B914),"")</f>
        <v/>
      </c>
      <c r="H914" s="13"/>
      <c r="I914" s="9"/>
    </row>
    <row r="915" customFormat="false" ht="15.75" hidden="false" customHeight="true" outlineLevel="0" collapsed="false">
      <c r="A915" s="5" t="n">
        <v>914</v>
      </c>
      <c r="B915" s="10"/>
      <c r="C915" s="13"/>
      <c r="D915" s="13"/>
      <c r="E915" s="14" t="s">
        <v>51</v>
      </c>
      <c r="F915" s="14" t="s">
        <v>59</v>
      </c>
      <c r="G915" s="11" t="str">
        <f aca="false">IF(Entries!$B915&lt;&gt;0,COUNTIF('Finish order'!F:F, Entries!$B915),"")</f>
        <v/>
      </c>
      <c r="H915" s="13"/>
      <c r="I915" s="9"/>
    </row>
    <row r="916" customFormat="false" ht="15.75" hidden="false" customHeight="true" outlineLevel="0" collapsed="false">
      <c r="A916" s="5" t="n">
        <v>915</v>
      </c>
      <c r="B916" s="10"/>
      <c r="C916" s="13"/>
      <c r="D916" s="13"/>
      <c r="E916" s="14" t="s">
        <v>51</v>
      </c>
      <c r="F916" s="14" t="s">
        <v>59</v>
      </c>
      <c r="G916" s="11" t="str">
        <f aca="false">IF(Entries!$B916&lt;&gt;0,COUNTIF('Finish order'!F:F, Entries!$B916),"")</f>
        <v/>
      </c>
      <c r="H916" s="13"/>
      <c r="I916" s="9"/>
    </row>
    <row r="917" customFormat="false" ht="15.75" hidden="false" customHeight="true" outlineLevel="0" collapsed="false">
      <c r="A917" s="5" t="n">
        <v>916</v>
      </c>
      <c r="B917" s="10"/>
      <c r="C917" s="13"/>
      <c r="D917" s="13"/>
      <c r="E917" s="14" t="s">
        <v>51</v>
      </c>
      <c r="F917" s="14" t="s">
        <v>59</v>
      </c>
      <c r="G917" s="11" t="str">
        <f aca="false">IF(Entries!$B917&lt;&gt;0,COUNTIF('Finish order'!F:F, Entries!$B917),"")</f>
        <v/>
      </c>
      <c r="H917" s="13"/>
      <c r="I917" s="9"/>
    </row>
    <row r="918" customFormat="false" ht="15.75" hidden="false" customHeight="true" outlineLevel="0" collapsed="false">
      <c r="A918" s="5" t="n">
        <v>917</v>
      </c>
      <c r="B918" s="10"/>
      <c r="C918" s="13"/>
      <c r="D918" s="13"/>
      <c r="E918" s="14" t="s">
        <v>51</v>
      </c>
      <c r="F918" s="14" t="s">
        <v>59</v>
      </c>
      <c r="G918" s="11" t="str">
        <f aca="false">IF(Entries!$B918&lt;&gt;0,COUNTIF('Finish order'!F:F, Entries!$B918),"")</f>
        <v/>
      </c>
      <c r="H918" s="13"/>
      <c r="I918" s="9"/>
    </row>
    <row r="919" customFormat="false" ht="15.75" hidden="false" customHeight="true" outlineLevel="0" collapsed="false">
      <c r="A919" s="5" t="n">
        <v>918</v>
      </c>
      <c r="B919" s="10"/>
      <c r="C919" s="13"/>
      <c r="D919" s="13"/>
      <c r="E919" s="14" t="s">
        <v>51</v>
      </c>
      <c r="F919" s="14" t="s">
        <v>59</v>
      </c>
      <c r="G919" s="11" t="str">
        <f aca="false">IF(Entries!$B919&lt;&gt;0,COUNTIF('Finish order'!F:F, Entries!$B919),"")</f>
        <v/>
      </c>
      <c r="H919" s="13"/>
      <c r="I919" s="9"/>
    </row>
    <row r="920" customFormat="false" ht="15.75" hidden="false" customHeight="true" outlineLevel="0" collapsed="false">
      <c r="A920" s="5" t="n">
        <v>919</v>
      </c>
      <c r="B920" s="10"/>
      <c r="C920" s="13"/>
      <c r="D920" s="13"/>
      <c r="E920" s="14" t="s">
        <v>51</v>
      </c>
      <c r="F920" s="14" t="s">
        <v>59</v>
      </c>
      <c r="G920" s="11" t="str">
        <f aca="false">IF(Entries!$B920&lt;&gt;0,COUNTIF('Finish order'!F:F, Entries!$B920),"")</f>
        <v/>
      </c>
      <c r="H920" s="13"/>
      <c r="I920" s="9"/>
    </row>
    <row r="921" customFormat="false" ht="15.75" hidden="false" customHeight="true" outlineLevel="0" collapsed="false">
      <c r="A921" s="5" t="n">
        <v>920</v>
      </c>
      <c r="B921" s="10"/>
      <c r="C921" s="13"/>
      <c r="D921" s="13"/>
      <c r="E921" s="14" t="s">
        <v>51</v>
      </c>
      <c r="F921" s="14" t="s">
        <v>59</v>
      </c>
      <c r="G921" s="11" t="str">
        <f aca="false">IF(Entries!$B921&lt;&gt;0,COUNTIF('Finish order'!F:F, Entries!$B921),"")</f>
        <v/>
      </c>
      <c r="H921" s="13"/>
      <c r="I921" s="9"/>
    </row>
    <row r="922" customFormat="false" ht="15.75" hidden="false" customHeight="true" outlineLevel="0" collapsed="false">
      <c r="A922" s="5" t="n">
        <v>921</v>
      </c>
      <c r="B922" s="10"/>
      <c r="C922" s="13"/>
      <c r="D922" s="13"/>
      <c r="E922" s="14" t="s">
        <v>51</v>
      </c>
      <c r="F922" s="14" t="s">
        <v>59</v>
      </c>
      <c r="G922" s="11" t="str">
        <f aca="false">IF(Entries!$B922&lt;&gt;0,COUNTIF('Finish order'!F:F, Entries!$B922),"")</f>
        <v/>
      </c>
      <c r="H922" s="13"/>
      <c r="I922" s="9"/>
    </row>
    <row r="923" customFormat="false" ht="15.75" hidden="false" customHeight="true" outlineLevel="0" collapsed="false">
      <c r="A923" s="5" t="n">
        <v>922</v>
      </c>
      <c r="B923" s="10"/>
      <c r="C923" s="13"/>
      <c r="D923" s="13"/>
      <c r="E923" s="14" t="s">
        <v>51</v>
      </c>
      <c r="F923" s="14" t="s">
        <v>59</v>
      </c>
      <c r="G923" s="11" t="str">
        <f aca="false">IF(Entries!$B923&lt;&gt;0,COUNTIF('Finish order'!F:F, Entries!$B923),"")</f>
        <v/>
      </c>
      <c r="H923" s="13"/>
      <c r="I923" s="9"/>
    </row>
    <row r="924" customFormat="false" ht="15.75" hidden="false" customHeight="true" outlineLevel="0" collapsed="false">
      <c r="A924" s="5" t="n">
        <v>923</v>
      </c>
      <c r="B924" s="10"/>
      <c r="C924" s="13"/>
      <c r="D924" s="13"/>
      <c r="E924" s="14" t="s">
        <v>51</v>
      </c>
      <c r="F924" s="14" t="s">
        <v>59</v>
      </c>
      <c r="G924" s="11" t="str">
        <f aca="false">IF(Entries!$B924&lt;&gt;0,COUNTIF('Finish order'!F:F, Entries!$B924),"")</f>
        <v/>
      </c>
      <c r="H924" s="13"/>
      <c r="I924" s="9"/>
    </row>
    <row r="925" customFormat="false" ht="15.75" hidden="false" customHeight="true" outlineLevel="0" collapsed="false">
      <c r="A925" s="5" t="n">
        <v>924</v>
      </c>
      <c r="B925" s="10"/>
      <c r="C925" s="13"/>
      <c r="D925" s="13"/>
      <c r="E925" s="14" t="s">
        <v>51</v>
      </c>
      <c r="F925" s="14" t="s">
        <v>59</v>
      </c>
      <c r="G925" s="11" t="str">
        <f aca="false">IF(Entries!$B925&lt;&gt;0,COUNTIF('Finish order'!F:F, Entries!$B925),"")</f>
        <v/>
      </c>
      <c r="H925" s="13"/>
      <c r="I925" s="9"/>
    </row>
    <row r="926" customFormat="false" ht="15.75" hidden="false" customHeight="true" outlineLevel="0" collapsed="false">
      <c r="A926" s="5" t="n">
        <v>925</v>
      </c>
      <c r="B926" s="10"/>
      <c r="C926" s="13"/>
      <c r="D926" s="13"/>
      <c r="E926" s="14" t="s">
        <v>51</v>
      </c>
      <c r="F926" s="14" t="s">
        <v>60</v>
      </c>
      <c r="G926" s="11" t="str">
        <f aca="false">IF(Entries!$B926&lt;&gt;0,COUNTIF('Finish order'!F:F, Entries!$B926),"")</f>
        <v/>
      </c>
      <c r="H926" s="13"/>
      <c r="I926" s="9"/>
    </row>
    <row r="927" customFormat="false" ht="15.75" hidden="false" customHeight="true" outlineLevel="0" collapsed="false">
      <c r="A927" s="5" t="n">
        <v>926</v>
      </c>
      <c r="B927" s="10"/>
      <c r="C927" s="13"/>
      <c r="D927" s="13"/>
      <c r="E927" s="14" t="s">
        <v>51</v>
      </c>
      <c r="F927" s="14" t="s">
        <v>60</v>
      </c>
      <c r="G927" s="11" t="str">
        <f aca="false">IF(Entries!$B927&lt;&gt;0,COUNTIF('Finish order'!F:F, Entries!$B927),"")</f>
        <v/>
      </c>
      <c r="H927" s="13"/>
      <c r="I927" s="9"/>
    </row>
    <row r="928" customFormat="false" ht="15.75" hidden="false" customHeight="true" outlineLevel="0" collapsed="false">
      <c r="A928" s="5" t="n">
        <v>927</v>
      </c>
      <c r="B928" s="10"/>
      <c r="C928" s="13"/>
      <c r="D928" s="13"/>
      <c r="E928" s="14" t="s">
        <v>51</v>
      </c>
      <c r="F928" s="14" t="s">
        <v>60</v>
      </c>
      <c r="G928" s="11" t="str">
        <f aca="false">IF(Entries!$B928&lt;&gt;0,COUNTIF('Finish order'!F:F, Entries!$B928),"")</f>
        <v/>
      </c>
      <c r="H928" s="13"/>
      <c r="I928" s="9"/>
    </row>
    <row r="929" customFormat="false" ht="15.75" hidden="false" customHeight="true" outlineLevel="0" collapsed="false">
      <c r="A929" s="5" t="n">
        <v>928</v>
      </c>
      <c r="B929" s="10"/>
      <c r="C929" s="13"/>
      <c r="D929" s="13"/>
      <c r="E929" s="14" t="s">
        <v>51</v>
      </c>
      <c r="F929" s="14" t="s">
        <v>60</v>
      </c>
      <c r="G929" s="11" t="str">
        <f aca="false">IF(Entries!$B929&lt;&gt;0,COUNTIF('Finish order'!F:F, Entries!$B929),"")</f>
        <v/>
      </c>
      <c r="H929" s="13"/>
      <c r="I929" s="9"/>
    </row>
    <row r="930" customFormat="false" ht="15.75" hidden="false" customHeight="true" outlineLevel="0" collapsed="false">
      <c r="A930" s="5" t="n">
        <v>929</v>
      </c>
      <c r="B930" s="10"/>
      <c r="C930" s="13"/>
      <c r="D930" s="13"/>
      <c r="E930" s="14" t="s">
        <v>51</v>
      </c>
      <c r="F930" s="14" t="s">
        <v>60</v>
      </c>
      <c r="G930" s="11" t="str">
        <f aca="false">IF(Entries!$B930&lt;&gt;0,COUNTIF('Finish order'!F:F, Entries!$B930),"")</f>
        <v/>
      </c>
      <c r="H930" s="13"/>
      <c r="I930" s="9"/>
    </row>
    <row r="931" customFormat="false" ht="15.75" hidden="false" customHeight="true" outlineLevel="0" collapsed="false">
      <c r="A931" s="5" t="n">
        <v>930</v>
      </c>
      <c r="B931" s="10"/>
      <c r="C931" s="13"/>
      <c r="D931" s="13"/>
      <c r="E931" s="14" t="s">
        <v>51</v>
      </c>
      <c r="F931" s="14" t="s">
        <v>60</v>
      </c>
      <c r="G931" s="11" t="str">
        <f aca="false">IF(Entries!$B931&lt;&gt;0,COUNTIF('Finish order'!F:F, Entries!$B931),"")</f>
        <v/>
      </c>
      <c r="H931" s="13"/>
      <c r="I931" s="9"/>
    </row>
    <row r="932" customFormat="false" ht="15.75" hidden="false" customHeight="true" outlineLevel="0" collapsed="false">
      <c r="A932" s="5" t="n">
        <v>931</v>
      </c>
      <c r="B932" s="10"/>
      <c r="C932" s="13"/>
      <c r="D932" s="13"/>
      <c r="E932" s="14" t="s">
        <v>51</v>
      </c>
      <c r="F932" s="14" t="s">
        <v>60</v>
      </c>
      <c r="G932" s="11" t="str">
        <f aca="false">IF(Entries!$B932&lt;&gt;0,COUNTIF('Finish order'!F:F, Entries!$B932),"")</f>
        <v/>
      </c>
      <c r="H932" s="13"/>
      <c r="I932" s="9"/>
    </row>
    <row r="933" customFormat="false" ht="15.75" hidden="false" customHeight="true" outlineLevel="0" collapsed="false">
      <c r="A933" s="5" t="n">
        <v>932</v>
      </c>
      <c r="B933" s="10"/>
      <c r="C933" s="13"/>
      <c r="D933" s="13"/>
      <c r="E933" s="14" t="s">
        <v>51</v>
      </c>
      <c r="F933" s="14" t="s">
        <v>60</v>
      </c>
      <c r="G933" s="11" t="str">
        <f aca="false">IF(Entries!$B933&lt;&gt;0,COUNTIF('Finish order'!F:F, Entries!$B933),"")</f>
        <v/>
      </c>
      <c r="H933" s="13"/>
      <c r="I933" s="9"/>
    </row>
    <row r="934" customFormat="false" ht="15.75" hidden="false" customHeight="true" outlineLevel="0" collapsed="false">
      <c r="A934" s="5" t="n">
        <v>933</v>
      </c>
      <c r="B934" s="10"/>
      <c r="C934" s="13"/>
      <c r="D934" s="13"/>
      <c r="E934" s="14" t="s">
        <v>51</v>
      </c>
      <c r="F934" s="14" t="s">
        <v>60</v>
      </c>
      <c r="G934" s="11" t="str">
        <f aca="false">IF(Entries!$B934&lt;&gt;0,COUNTIF('Finish order'!F:F, Entries!$B934),"")</f>
        <v/>
      </c>
      <c r="H934" s="13"/>
      <c r="I934" s="9"/>
    </row>
    <row r="935" customFormat="false" ht="15.75" hidden="false" customHeight="true" outlineLevel="0" collapsed="false">
      <c r="A935" s="5" t="n">
        <v>934</v>
      </c>
      <c r="B935" s="10"/>
      <c r="C935" s="13"/>
      <c r="D935" s="13"/>
      <c r="E935" s="14" t="s">
        <v>51</v>
      </c>
      <c r="F935" s="14" t="s">
        <v>60</v>
      </c>
      <c r="G935" s="11" t="str">
        <f aca="false">IF(Entries!$B935&lt;&gt;0,COUNTIF('Finish order'!F:F, Entries!$B935),"")</f>
        <v/>
      </c>
      <c r="H935" s="13"/>
      <c r="I935" s="9"/>
    </row>
    <row r="936" customFormat="false" ht="15.75" hidden="false" customHeight="true" outlineLevel="0" collapsed="false">
      <c r="A936" s="5" t="n">
        <v>935</v>
      </c>
      <c r="B936" s="10"/>
      <c r="C936" s="13"/>
      <c r="D936" s="13"/>
      <c r="E936" s="14" t="s">
        <v>51</v>
      </c>
      <c r="F936" s="14" t="s">
        <v>60</v>
      </c>
      <c r="G936" s="11" t="str">
        <f aca="false">IF(Entries!$B936&lt;&gt;0,COUNTIF('Finish order'!F:F, Entries!$B936),"")</f>
        <v/>
      </c>
      <c r="H936" s="13"/>
      <c r="I936" s="9"/>
    </row>
    <row r="937" customFormat="false" ht="15.75" hidden="false" customHeight="true" outlineLevel="0" collapsed="false">
      <c r="A937" s="5" t="n">
        <v>936</v>
      </c>
      <c r="B937" s="10"/>
      <c r="C937" s="13"/>
      <c r="D937" s="13"/>
      <c r="E937" s="14" t="s">
        <v>51</v>
      </c>
      <c r="F937" s="14" t="s">
        <v>60</v>
      </c>
      <c r="G937" s="11" t="str">
        <f aca="false">IF(Entries!$B937&lt;&gt;0,COUNTIF('Finish order'!F:F, Entries!$B937),"")</f>
        <v/>
      </c>
      <c r="H937" s="13"/>
      <c r="I937" s="9"/>
    </row>
    <row r="938" customFormat="false" ht="15.75" hidden="false" customHeight="true" outlineLevel="0" collapsed="false">
      <c r="A938" s="5" t="n">
        <v>937</v>
      </c>
      <c r="B938" s="10"/>
      <c r="C938" s="13"/>
      <c r="D938" s="13"/>
      <c r="E938" s="14" t="s">
        <v>51</v>
      </c>
      <c r="F938" s="14" t="s">
        <v>60</v>
      </c>
      <c r="G938" s="11" t="str">
        <f aca="false">IF(Entries!$B938&lt;&gt;0,COUNTIF('Finish order'!F:F, Entries!$B938),"")</f>
        <v/>
      </c>
      <c r="H938" s="13"/>
      <c r="I938" s="9"/>
    </row>
    <row r="939" customFormat="false" ht="15.75" hidden="false" customHeight="true" outlineLevel="0" collapsed="false">
      <c r="A939" s="5" t="n">
        <v>938</v>
      </c>
      <c r="B939" s="10"/>
      <c r="C939" s="13"/>
      <c r="D939" s="13"/>
      <c r="E939" s="14" t="s">
        <v>51</v>
      </c>
      <c r="F939" s="14" t="s">
        <v>60</v>
      </c>
      <c r="G939" s="11" t="str">
        <f aca="false">IF(Entries!$B939&lt;&gt;0,COUNTIF('Finish order'!F:F, Entries!$B939),"")</f>
        <v/>
      </c>
      <c r="H939" s="13"/>
      <c r="I939" s="9"/>
    </row>
    <row r="940" customFormat="false" ht="15.75" hidden="false" customHeight="true" outlineLevel="0" collapsed="false">
      <c r="A940" s="5" t="n">
        <v>939</v>
      </c>
      <c r="B940" s="10"/>
      <c r="C940" s="13"/>
      <c r="D940" s="13"/>
      <c r="E940" s="14" t="s">
        <v>51</v>
      </c>
      <c r="F940" s="14" t="s">
        <v>59</v>
      </c>
      <c r="G940" s="11" t="str">
        <f aca="false">IF(Entries!$B940&lt;&gt;0,COUNTIF('Finish order'!F:F, Entries!$B940),"")</f>
        <v/>
      </c>
      <c r="H940" s="13"/>
      <c r="I940" s="9"/>
    </row>
    <row r="941" customFormat="false" ht="15.75" hidden="false" customHeight="true" outlineLevel="0" collapsed="false">
      <c r="A941" s="5" t="n">
        <v>940</v>
      </c>
      <c r="B941" s="10"/>
      <c r="C941" s="13"/>
      <c r="D941" s="13"/>
      <c r="E941" s="14" t="s">
        <v>51</v>
      </c>
      <c r="F941" s="14" t="s">
        <v>59</v>
      </c>
      <c r="G941" s="11" t="str">
        <f aca="false">IF(Entries!$B941&lt;&gt;0,COUNTIF('Finish order'!F:F, Entries!$B941),"")</f>
        <v/>
      </c>
      <c r="H941" s="13"/>
      <c r="I941" s="9"/>
    </row>
    <row r="942" customFormat="false" ht="15.75" hidden="false" customHeight="true" outlineLevel="0" collapsed="false">
      <c r="A942" s="5" t="n">
        <v>941</v>
      </c>
      <c r="B942" s="10"/>
      <c r="C942" s="13"/>
      <c r="D942" s="13"/>
      <c r="E942" s="14" t="s">
        <v>51</v>
      </c>
      <c r="F942" s="14" t="s">
        <v>59</v>
      </c>
      <c r="G942" s="11" t="str">
        <f aca="false">IF(Entries!$B942&lt;&gt;0,COUNTIF('Finish order'!F:F, Entries!$B942),"")</f>
        <v/>
      </c>
      <c r="H942" s="13"/>
      <c r="I942" s="9"/>
    </row>
    <row r="943" customFormat="false" ht="15.75" hidden="false" customHeight="true" outlineLevel="0" collapsed="false">
      <c r="A943" s="5" t="n">
        <v>942</v>
      </c>
      <c r="B943" s="10"/>
      <c r="C943" s="13"/>
      <c r="D943" s="13"/>
      <c r="E943" s="14" t="s">
        <v>51</v>
      </c>
      <c r="F943" s="14" t="s">
        <v>59</v>
      </c>
      <c r="G943" s="11" t="str">
        <f aca="false">IF(Entries!$B943&lt;&gt;0,COUNTIF('Finish order'!F:F, Entries!$B943),"")</f>
        <v/>
      </c>
      <c r="H943" s="13"/>
      <c r="I943" s="9"/>
    </row>
    <row r="944" customFormat="false" ht="15.75" hidden="false" customHeight="true" outlineLevel="0" collapsed="false">
      <c r="A944" s="5" t="n">
        <v>943</v>
      </c>
      <c r="B944" s="10"/>
      <c r="C944" s="13"/>
      <c r="D944" s="13"/>
      <c r="E944" s="14" t="s">
        <v>51</v>
      </c>
      <c r="F944" s="14" t="s">
        <v>59</v>
      </c>
      <c r="G944" s="11" t="str">
        <f aca="false">IF(Entries!$B944&lt;&gt;0,COUNTIF('Finish order'!F:F, Entries!$B944),"")</f>
        <v/>
      </c>
      <c r="H944" s="13"/>
      <c r="I944" s="9"/>
    </row>
    <row r="945" customFormat="false" ht="15.75" hidden="false" customHeight="true" outlineLevel="0" collapsed="false">
      <c r="A945" s="5" t="n">
        <v>944</v>
      </c>
      <c r="B945" s="10"/>
      <c r="C945" s="13"/>
      <c r="D945" s="13"/>
      <c r="E945" s="14" t="s">
        <v>51</v>
      </c>
      <c r="F945" s="14" t="s">
        <v>59</v>
      </c>
      <c r="G945" s="11" t="str">
        <f aca="false">IF(Entries!$B945&lt;&gt;0,COUNTIF('Finish order'!F:F, Entries!$B945),"")</f>
        <v/>
      </c>
      <c r="H945" s="13"/>
      <c r="I945" s="9"/>
    </row>
    <row r="946" customFormat="false" ht="15.75" hidden="false" customHeight="true" outlineLevel="0" collapsed="false">
      <c r="A946" s="5" t="n">
        <v>945</v>
      </c>
      <c r="B946" s="10"/>
      <c r="C946" s="13"/>
      <c r="D946" s="13"/>
      <c r="E946" s="14" t="s">
        <v>51</v>
      </c>
      <c r="F946" s="14" t="s">
        <v>59</v>
      </c>
      <c r="G946" s="11" t="str">
        <f aca="false">IF(Entries!$B946&lt;&gt;0,COUNTIF('Finish order'!F:F, Entries!$B946),"")</f>
        <v/>
      </c>
      <c r="H946" s="13"/>
      <c r="I946" s="9"/>
    </row>
    <row r="947" customFormat="false" ht="15.75" hidden="false" customHeight="true" outlineLevel="0" collapsed="false">
      <c r="A947" s="5" t="n">
        <v>946</v>
      </c>
      <c r="B947" s="10"/>
      <c r="C947" s="13"/>
      <c r="D947" s="13"/>
      <c r="E947" s="14" t="s">
        <v>51</v>
      </c>
      <c r="F947" s="14" t="s">
        <v>59</v>
      </c>
      <c r="G947" s="11" t="str">
        <f aca="false">IF(Entries!$B947&lt;&gt;0,COUNTIF('Finish order'!F:F, Entries!$B947),"")</f>
        <v/>
      </c>
      <c r="H947" s="13"/>
      <c r="I947" s="9"/>
    </row>
    <row r="948" customFormat="false" ht="15.75" hidden="false" customHeight="true" outlineLevel="0" collapsed="false">
      <c r="A948" s="5" t="n">
        <v>947</v>
      </c>
      <c r="B948" s="10"/>
      <c r="C948" s="13"/>
      <c r="D948" s="13"/>
      <c r="E948" s="14" t="s">
        <v>51</v>
      </c>
      <c r="F948" s="14" t="s">
        <v>59</v>
      </c>
      <c r="G948" s="11" t="str">
        <f aca="false">IF(Entries!$B948&lt;&gt;0,COUNTIF('Finish order'!F:F, Entries!$B948),"")</f>
        <v/>
      </c>
      <c r="H948" s="13"/>
      <c r="I948" s="9"/>
    </row>
    <row r="949" customFormat="false" ht="15.75" hidden="false" customHeight="true" outlineLevel="0" collapsed="false">
      <c r="A949" s="5" t="n">
        <v>948</v>
      </c>
      <c r="B949" s="10"/>
      <c r="C949" s="13"/>
      <c r="D949" s="13"/>
      <c r="E949" s="14" t="s">
        <v>51</v>
      </c>
      <c r="F949" s="14" t="s">
        <v>59</v>
      </c>
      <c r="G949" s="11" t="str">
        <f aca="false">IF(Entries!$B949&lt;&gt;0,COUNTIF('Finish order'!F:F, Entries!$B949),"")</f>
        <v/>
      </c>
      <c r="H949" s="13"/>
      <c r="I949" s="9"/>
    </row>
    <row r="950" customFormat="false" ht="15.75" hidden="false" customHeight="true" outlineLevel="0" collapsed="false">
      <c r="A950" s="5" t="n">
        <v>949</v>
      </c>
      <c r="B950" s="10"/>
      <c r="C950" s="13"/>
      <c r="D950" s="13"/>
      <c r="E950" s="14" t="s">
        <v>51</v>
      </c>
      <c r="F950" s="14" t="s">
        <v>59</v>
      </c>
      <c r="G950" s="11" t="str">
        <f aca="false">IF(Entries!$B950&lt;&gt;0,COUNTIF('Finish order'!F:F, Entries!$B950),"")</f>
        <v/>
      </c>
      <c r="H950" s="13"/>
      <c r="I950" s="9"/>
    </row>
    <row r="951" customFormat="false" ht="15.75" hidden="false" customHeight="true" outlineLevel="0" collapsed="false">
      <c r="A951" s="5" t="n">
        <v>950</v>
      </c>
      <c r="B951" s="10"/>
      <c r="C951" s="13"/>
      <c r="D951" s="13"/>
      <c r="E951" s="14" t="s">
        <v>51</v>
      </c>
      <c r="F951" s="14" t="s">
        <v>60</v>
      </c>
      <c r="G951" s="11" t="str">
        <f aca="false">IF(Entries!$B951&lt;&gt;0,COUNTIF('Finish order'!F:F, Entries!$B951),"")</f>
        <v/>
      </c>
      <c r="H951" s="13"/>
      <c r="I951" s="9"/>
    </row>
    <row r="952" customFormat="false" ht="15.75" hidden="false" customHeight="true" outlineLevel="0" collapsed="false">
      <c r="A952" s="5" t="n">
        <v>951</v>
      </c>
      <c r="B952" s="10"/>
      <c r="C952" s="13"/>
      <c r="D952" s="13"/>
      <c r="E952" s="14" t="s">
        <v>51</v>
      </c>
      <c r="F952" s="14" t="s">
        <v>60</v>
      </c>
      <c r="G952" s="11" t="str">
        <f aca="false">IF(Entries!$B952&lt;&gt;0,COUNTIF('Finish order'!F:F, Entries!$B952),"")</f>
        <v/>
      </c>
      <c r="H952" s="13"/>
      <c r="I952" s="9"/>
    </row>
    <row r="953" customFormat="false" ht="15.75" hidden="false" customHeight="true" outlineLevel="0" collapsed="false">
      <c r="A953" s="5" t="n">
        <v>952</v>
      </c>
      <c r="B953" s="10"/>
      <c r="C953" s="13"/>
      <c r="D953" s="13"/>
      <c r="E953" s="14" t="s">
        <v>51</v>
      </c>
      <c r="F953" s="14" t="s">
        <v>60</v>
      </c>
      <c r="G953" s="11" t="str">
        <f aca="false">IF(Entries!$B953&lt;&gt;0,COUNTIF('Finish order'!F:F, Entries!$B953),"")</f>
        <v/>
      </c>
      <c r="H953" s="13"/>
      <c r="I953" s="9"/>
    </row>
    <row r="954" customFormat="false" ht="15.75" hidden="false" customHeight="true" outlineLevel="0" collapsed="false">
      <c r="A954" s="5" t="n">
        <v>953</v>
      </c>
      <c r="B954" s="10"/>
      <c r="C954" s="13"/>
      <c r="D954" s="13"/>
      <c r="E954" s="14" t="s">
        <v>51</v>
      </c>
      <c r="F954" s="14" t="s">
        <v>60</v>
      </c>
      <c r="G954" s="11" t="str">
        <f aca="false">IF(Entries!$B954&lt;&gt;0,COUNTIF('Finish order'!F:F, Entries!$B954),"")</f>
        <v/>
      </c>
      <c r="H954" s="13"/>
      <c r="I954" s="9"/>
    </row>
    <row r="955" customFormat="false" ht="15.75" hidden="false" customHeight="true" outlineLevel="0" collapsed="false">
      <c r="A955" s="5" t="n">
        <v>954</v>
      </c>
      <c r="B955" s="10"/>
      <c r="C955" s="13"/>
      <c r="D955" s="13"/>
      <c r="E955" s="14" t="s">
        <v>51</v>
      </c>
      <c r="F955" s="14" t="s">
        <v>60</v>
      </c>
      <c r="G955" s="11" t="str">
        <f aca="false">IF(Entries!$B955&lt;&gt;0,COUNTIF('Finish order'!F:F, Entries!$B955),"")</f>
        <v/>
      </c>
      <c r="H955" s="13"/>
      <c r="I955" s="9"/>
    </row>
    <row r="956" customFormat="false" ht="15.75" hidden="false" customHeight="true" outlineLevel="0" collapsed="false">
      <c r="A956" s="5" t="n">
        <v>955</v>
      </c>
      <c r="B956" s="10"/>
      <c r="C956" s="13"/>
      <c r="D956" s="13"/>
      <c r="E956" s="14" t="s">
        <v>51</v>
      </c>
      <c r="F956" s="14" t="s">
        <v>60</v>
      </c>
      <c r="G956" s="11" t="str">
        <f aca="false">IF(Entries!$B956&lt;&gt;0,COUNTIF('Finish order'!F:F, Entries!$B956),"")</f>
        <v/>
      </c>
      <c r="H956" s="13"/>
      <c r="I956" s="9"/>
    </row>
    <row r="957" customFormat="false" ht="15.75" hidden="false" customHeight="true" outlineLevel="0" collapsed="false">
      <c r="A957" s="5" t="n">
        <v>956</v>
      </c>
      <c r="B957" s="10"/>
      <c r="C957" s="13"/>
      <c r="D957" s="13"/>
      <c r="E957" s="14" t="s">
        <v>51</v>
      </c>
      <c r="F957" s="14" t="s">
        <v>60</v>
      </c>
      <c r="G957" s="11" t="str">
        <f aca="false">IF(Entries!$B957&lt;&gt;0,COUNTIF('Finish order'!F:F, Entries!$B957),"")</f>
        <v/>
      </c>
      <c r="H957" s="13"/>
      <c r="I957" s="9"/>
    </row>
    <row r="958" customFormat="false" ht="15.75" hidden="false" customHeight="true" outlineLevel="0" collapsed="false">
      <c r="A958" s="5" t="n">
        <v>957</v>
      </c>
      <c r="B958" s="10"/>
      <c r="C958" s="13"/>
      <c r="D958" s="13"/>
      <c r="E958" s="14" t="s">
        <v>51</v>
      </c>
      <c r="F958" s="14" t="s">
        <v>60</v>
      </c>
      <c r="G958" s="11" t="str">
        <f aca="false">IF(Entries!$B958&lt;&gt;0,COUNTIF('Finish order'!F:F, Entries!$B958),"")</f>
        <v/>
      </c>
      <c r="H958" s="13"/>
      <c r="I958" s="9"/>
    </row>
    <row r="959" customFormat="false" ht="15.75" hidden="false" customHeight="true" outlineLevel="0" collapsed="false">
      <c r="A959" s="5" t="n">
        <v>958</v>
      </c>
      <c r="B959" s="10"/>
      <c r="C959" s="13"/>
      <c r="D959" s="13"/>
      <c r="E959" s="14" t="s">
        <v>51</v>
      </c>
      <c r="F959" s="14" t="s">
        <v>60</v>
      </c>
      <c r="G959" s="11" t="str">
        <f aca="false">IF(Entries!$B959&lt;&gt;0,COUNTIF('Finish order'!F:F, Entries!$B959),"")</f>
        <v/>
      </c>
      <c r="H959" s="13"/>
      <c r="I959" s="9"/>
    </row>
    <row r="960" customFormat="false" ht="15.75" hidden="false" customHeight="true" outlineLevel="0" collapsed="false">
      <c r="A960" s="5" t="n">
        <v>959</v>
      </c>
      <c r="B960" s="10"/>
      <c r="C960" s="13"/>
      <c r="D960" s="13"/>
      <c r="E960" s="14" t="s">
        <v>51</v>
      </c>
      <c r="F960" s="14" t="s">
        <v>60</v>
      </c>
      <c r="G960" s="11" t="str">
        <f aca="false">IF(Entries!$B960&lt;&gt;0,COUNTIF('Finish order'!F:F, Entries!$B960),"")</f>
        <v/>
      </c>
      <c r="H960" s="13"/>
      <c r="I960" s="9"/>
    </row>
    <row r="961" customFormat="false" ht="15.75" hidden="false" customHeight="true" outlineLevel="0" collapsed="false">
      <c r="A961" s="5" t="n">
        <v>960</v>
      </c>
      <c r="B961" s="10"/>
      <c r="C961" s="13"/>
      <c r="D961" s="13"/>
      <c r="E961" s="14" t="s">
        <v>51</v>
      </c>
      <c r="F961" s="14" t="s">
        <v>60</v>
      </c>
      <c r="G961" s="11" t="str">
        <f aca="false">IF(Entries!$B961&lt;&gt;0,COUNTIF('Finish order'!F:F, Entries!$B961),"")</f>
        <v/>
      </c>
      <c r="H961" s="13"/>
      <c r="I961" s="9"/>
    </row>
    <row r="962" customFormat="false" ht="15.75" hidden="false" customHeight="true" outlineLevel="0" collapsed="false">
      <c r="A962" s="5" t="n">
        <v>961</v>
      </c>
      <c r="B962" s="10"/>
      <c r="C962" s="13"/>
      <c r="D962" s="13"/>
      <c r="E962" s="14" t="s">
        <v>51</v>
      </c>
      <c r="F962" s="14" t="s">
        <v>60</v>
      </c>
      <c r="G962" s="11" t="str">
        <f aca="false">IF(Entries!$B962&lt;&gt;0,COUNTIF('Finish order'!F:F, Entries!$B962),"")</f>
        <v/>
      </c>
      <c r="H962" s="13"/>
      <c r="I962" s="9"/>
    </row>
    <row r="963" customFormat="false" ht="15.75" hidden="false" customHeight="true" outlineLevel="0" collapsed="false">
      <c r="A963" s="5" t="n">
        <v>962</v>
      </c>
      <c r="B963" s="10"/>
      <c r="C963" s="13"/>
      <c r="D963" s="13"/>
      <c r="E963" s="14" t="s">
        <v>51</v>
      </c>
      <c r="F963" s="14" t="s">
        <v>60</v>
      </c>
      <c r="G963" s="11" t="str">
        <f aca="false">IF(Entries!$B963&lt;&gt;0,COUNTIF('Finish order'!F:F, Entries!$B963),"")</f>
        <v/>
      </c>
      <c r="H963" s="13"/>
      <c r="I963" s="9"/>
    </row>
    <row r="964" customFormat="false" ht="15.75" hidden="false" customHeight="true" outlineLevel="0" collapsed="false">
      <c r="A964" s="5" t="n">
        <v>963</v>
      </c>
      <c r="B964" s="10"/>
      <c r="C964" s="13"/>
      <c r="D964" s="13"/>
      <c r="E964" s="14" t="s">
        <v>51</v>
      </c>
      <c r="F964" s="14" t="s">
        <v>60</v>
      </c>
      <c r="G964" s="11" t="str">
        <f aca="false">IF(Entries!$B964&lt;&gt;0,COUNTIF('Finish order'!F:F, Entries!$B964),"")</f>
        <v/>
      </c>
      <c r="H964" s="13"/>
      <c r="I964" s="9"/>
    </row>
    <row r="965" customFormat="false" ht="15.75" hidden="false" customHeight="true" outlineLevel="0" collapsed="false">
      <c r="A965" s="5" t="n">
        <v>964</v>
      </c>
      <c r="B965" s="10"/>
      <c r="C965" s="13"/>
      <c r="D965" s="13"/>
      <c r="E965" s="14" t="s">
        <v>51</v>
      </c>
      <c r="F965" s="14" t="s">
        <v>60</v>
      </c>
      <c r="G965" s="11" t="str">
        <f aca="false">IF(Entries!$B965&lt;&gt;0,COUNTIF('Finish order'!F:F, Entries!$B965),"")</f>
        <v/>
      </c>
      <c r="H965" s="13"/>
      <c r="I965" s="9"/>
    </row>
    <row r="966" customFormat="false" ht="15.75" hidden="false" customHeight="true" outlineLevel="0" collapsed="false">
      <c r="A966" s="5" t="n">
        <v>965</v>
      </c>
      <c r="B966" s="10"/>
      <c r="C966" s="13"/>
      <c r="D966" s="13"/>
      <c r="E966" s="14" t="s">
        <v>51</v>
      </c>
      <c r="F966" s="14" t="s">
        <v>60</v>
      </c>
      <c r="G966" s="11" t="str">
        <f aca="false">IF(Entries!$B966&lt;&gt;0,COUNTIF('Finish order'!F:F, Entries!$B966),"")</f>
        <v/>
      </c>
      <c r="H966" s="13"/>
      <c r="I966" s="9"/>
    </row>
    <row r="967" customFormat="false" ht="15.75" hidden="false" customHeight="true" outlineLevel="0" collapsed="false">
      <c r="A967" s="5" t="n">
        <v>966</v>
      </c>
      <c r="B967" s="10"/>
      <c r="C967" s="13"/>
      <c r="D967" s="13"/>
      <c r="E967" s="14" t="s">
        <v>51</v>
      </c>
      <c r="F967" s="14" t="s">
        <v>60</v>
      </c>
      <c r="G967" s="11" t="str">
        <f aca="false">IF(Entries!$B967&lt;&gt;0,COUNTIF('Finish order'!F:F, Entries!$B967),"")</f>
        <v/>
      </c>
      <c r="H967" s="13"/>
      <c r="I967" s="9"/>
    </row>
    <row r="968" customFormat="false" ht="15.75" hidden="false" customHeight="true" outlineLevel="0" collapsed="false">
      <c r="A968" s="5" t="n">
        <v>967</v>
      </c>
      <c r="B968" s="10"/>
      <c r="C968" s="13"/>
      <c r="D968" s="13"/>
      <c r="E968" s="14" t="s">
        <v>51</v>
      </c>
      <c r="F968" s="14" t="s">
        <v>60</v>
      </c>
      <c r="G968" s="11" t="str">
        <f aca="false">IF(Entries!$B968&lt;&gt;0,COUNTIF('Finish order'!F:F, Entries!$B968),"")</f>
        <v/>
      </c>
      <c r="H968" s="13"/>
      <c r="I968" s="9"/>
    </row>
    <row r="969" customFormat="false" ht="15.75" hidden="false" customHeight="true" outlineLevel="0" collapsed="false">
      <c r="A969" s="5" t="n">
        <v>968</v>
      </c>
      <c r="B969" s="10"/>
      <c r="C969" s="13"/>
      <c r="D969" s="13"/>
      <c r="E969" s="14" t="s">
        <v>51</v>
      </c>
      <c r="F969" s="14" t="s">
        <v>60</v>
      </c>
      <c r="G969" s="11" t="str">
        <f aca="false">IF(Entries!$B969&lt;&gt;0,COUNTIF('Finish order'!F:F, Entries!$B969),"")</f>
        <v/>
      </c>
      <c r="H969" s="13"/>
      <c r="I969" s="9"/>
    </row>
    <row r="970" customFormat="false" ht="15.75" hidden="false" customHeight="true" outlineLevel="0" collapsed="false">
      <c r="A970" s="5" t="n">
        <v>969</v>
      </c>
      <c r="B970" s="10"/>
      <c r="C970" s="13"/>
      <c r="D970" s="13"/>
      <c r="E970" s="14" t="s">
        <v>51</v>
      </c>
      <c r="F970" s="14" t="s">
        <v>60</v>
      </c>
      <c r="G970" s="11" t="str">
        <f aca="false">IF(Entries!$B970&lt;&gt;0,COUNTIF('Finish order'!F:F, Entries!$B970),"")</f>
        <v/>
      </c>
      <c r="H970" s="13"/>
      <c r="I970" s="9"/>
    </row>
    <row r="971" customFormat="false" ht="15.75" hidden="false" customHeight="true" outlineLevel="0" collapsed="false">
      <c r="A971" s="5" t="n">
        <v>970</v>
      </c>
      <c r="B971" s="10"/>
      <c r="C971" s="13"/>
      <c r="D971" s="13"/>
      <c r="E971" s="14" t="s">
        <v>51</v>
      </c>
      <c r="F971" s="14" t="s">
        <v>60</v>
      </c>
      <c r="G971" s="11" t="str">
        <f aca="false">IF(Entries!$B971&lt;&gt;0,COUNTIF('Finish order'!F:F, Entries!$B971),"")</f>
        <v/>
      </c>
      <c r="H971" s="13"/>
      <c r="I971" s="9"/>
    </row>
    <row r="972" customFormat="false" ht="15.75" hidden="false" customHeight="true" outlineLevel="0" collapsed="false">
      <c r="A972" s="5" t="n">
        <v>971</v>
      </c>
      <c r="B972" s="10"/>
      <c r="C972" s="13"/>
      <c r="D972" s="13"/>
      <c r="E972" s="14" t="s">
        <v>51</v>
      </c>
      <c r="F972" s="14" t="s">
        <v>60</v>
      </c>
      <c r="G972" s="11" t="str">
        <f aca="false">IF(Entries!$B972&lt;&gt;0,COUNTIF('Finish order'!F:F, Entries!$B972),"")</f>
        <v/>
      </c>
      <c r="H972" s="13"/>
      <c r="I972" s="9"/>
    </row>
    <row r="973" customFormat="false" ht="15.75" hidden="false" customHeight="true" outlineLevel="0" collapsed="false">
      <c r="A973" s="5" t="n">
        <v>972</v>
      </c>
      <c r="B973" s="10"/>
      <c r="C973" s="13"/>
      <c r="D973" s="13"/>
      <c r="E973" s="14" t="s">
        <v>51</v>
      </c>
      <c r="F973" s="14" t="s">
        <v>60</v>
      </c>
      <c r="G973" s="11" t="str">
        <f aca="false">IF(Entries!$B973&lt;&gt;0,COUNTIF('Finish order'!F:F, Entries!$B973),"")</f>
        <v/>
      </c>
      <c r="H973" s="13"/>
      <c r="I973" s="9"/>
    </row>
    <row r="974" customFormat="false" ht="15.75" hidden="false" customHeight="true" outlineLevel="0" collapsed="false">
      <c r="A974" s="5" t="n">
        <v>973</v>
      </c>
      <c r="B974" s="10"/>
      <c r="C974" s="13"/>
      <c r="D974" s="13"/>
      <c r="E974" s="14" t="s">
        <v>51</v>
      </c>
      <c r="F974" s="14" t="s">
        <v>60</v>
      </c>
      <c r="G974" s="11" t="str">
        <f aca="false">IF(Entries!$B974&lt;&gt;0,COUNTIF('Finish order'!F:F, Entries!$B974),"")</f>
        <v/>
      </c>
      <c r="H974" s="13"/>
      <c r="I974" s="9"/>
    </row>
    <row r="975" customFormat="false" ht="15.75" hidden="false" customHeight="true" outlineLevel="0" collapsed="false">
      <c r="A975" s="5" t="n">
        <v>974</v>
      </c>
      <c r="B975" s="10"/>
      <c r="C975" s="13"/>
      <c r="D975" s="13"/>
      <c r="E975" s="14" t="s">
        <v>51</v>
      </c>
      <c r="F975" s="14" t="s">
        <v>60</v>
      </c>
      <c r="G975" s="11" t="str">
        <f aca="false">IF(Entries!$B975&lt;&gt;0,COUNTIF('Finish order'!F:F, Entries!$B975),"")</f>
        <v/>
      </c>
      <c r="H975" s="13"/>
      <c r="I975" s="9"/>
    </row>
    <row r="976" customFormat="false" ht="15.75" hidden="false" customHeight="true" outlineLevel="0" collapsed="false">
      <c r="A976" s="5" t="n">
        <v>975</v>
      </c>
      <c r="B976" s="10"/>
      <c r="C976" s="13"/>
      <c r="D976" s="13"/>
      <c r="E976" s="14" t="s">
        <v>51</v>
      </c>
      <c r="F976" s="14" t="s">
        <v>60</v>
      </c>
      <c r="G976" s="11" t="str">
        <f aca="false">IF(Entries!$B976&lt;&gt;0,COUNTIF('Finish order'!F:F, Entries!$B976),"")</f>
        <v/>
      </c>
      <c r="H976" s="13"/>
      <c r="I976" s="9"/>
    </row>
    <row r="977" customFormat="false" ht="15.75" hidden="false" customHeight="true" outlineLevel="0" collapsed="false">
      <c r="A977" s="5" t="n">
        <v>976</v>
      </c>
      <c r="B977" s="10"/>
      <c r="C977" s="13"/>
      <c r="D977" s="13"/>
      <c r="E977" s="14" t="s">
        <v>51</v>
      </c>
      <c r="F977" s="14" t="s">
        <v>60</v>
      </c>
      <c r="G977" s="11" t="str">
        <f aca="false">IF(Entries!$B977&lt;&gt;0,COUNTIF('Finish order'!F:F, Entries!$B977),"")</f>
        <v/>
      </c>
      <c r="H977" s="13"/>
      <c r="I977" s="9"/>
    </row>
    <row r="978" customFormat="false" ht="15.75" hidden="false" customHeight="true" outlineLevel="0" collapsed="false">
      <c r="A978" s="5" t="n">
        <v>977</v>
      </c>
      <c r="B978" s="10"/>
      <c r="C978" s="13"/>
      <c r="D978" s="13"/>
      <c r="E978" s="14" t="s">
        <v>51</v>
      </c>
      <c r="F978" s="14" t="s">
        <v>60</v>
      </c>
      <c r="G978" s="11" t="str">
        <f aca="false">IF(Entries!$B978&lt;&gt;0,COUNTIF('Finish order'!F:F, Entries!$B978),"")</f>
        <v/>
      </c>
      <c r="H978" s="13"/>
      <c r="I978" s="9"/>
    </row>
    <row r="979" customFormat="false" ht="15.75" hidden="false" customHeight="true" outlineLevel="0" collapsed="false">
      <c r="A979" s="5" t="n">
        <v>978</v>
      </c>
      <c r="B979" s="10"/>
      <c r="C979" s="13"/>
      <c r="D979" s="13"/>
      <c r="E979" s="14" t="s">
        <v>51</v>
      </c>
      <c r="F979" s="14" t="s">
        <v>60</v>
      </c>
      <c r="G979" s="11" t="str">
        <f aca="false">IF(Entries!$B979&lt;&gt;0,COUNTIF('Finish order'!F:F, Entries!$B979),"")</f>
        <v/>
      </c>
      <c r="H979" s="13"/>
      <c r="I979" s="9"/>
    </row>
    <row r="980" customFormat="false" ht="15.75" hidden="false" customHeight="true" outlineLevel="0" collapsed="false">
      <c r="A980" s="5" t="n">
        <v>979</v>
      </c>
      <c r="B980" s="10"/>
      <c r="C980" s="13"/>
      <c r="D980" s="13"/>
      <c r="E980" s="14" t="s">
        <v>51</v>
      </c>
      <c r="F980" s="14" t="s">
        <v>60</v>
      </c>
      <c r="G980" s="11" t="str">
        <f aca="false">IF(Entries!$B980&lt;&gt;0,COUNTIF('Finish order'!F:F, Entries!$B980),"")</f>
        <v/>
      </c>
      <c r="H980" s="13"/>
      <c r="I980" s="9"/>
    </row>
    <row r="981" customFormat="false" ht="15.75" hidden="false" customHeight="true" outlineLevel="0" collapsed="false">
      <c r="A981" s="5" t="n">
        <v>980</v>
      </c>
      <c r="B981" s="10"/>
      <c r="C981" s="13"/>
      <c r="D981" s="13"/>
      <c r="E981" s="14" t="s">
        <v>51</v>
      </c>
      <c r="F981" s="14" t="s">
        <v>60</v>
      </c>
      <c r="G981" s="11" t="str">
        <f aca="false">IF(Entries!$B981&lt;&gt;0,COUNTIF('Finish order'!F:F, Entries!$B981),"")</f>
        <v/>
      </c>
      <c r="H981" s="13"/>
      <c r="I981" s="9"/>
    </row>
    <row r="982" customFormat="false" ht="15.75" hidden="false" customHeight="true" outlineLevel="0" collapsed="false">
      <c r="A982" s="5" t="n">
        <v>981</v>
      </c>
      <c r="B982" s="10"/>
      <c r="C982" s="13"/>
      <c r="D982" s="13"/>
      <c r="E982" s="14" t="s">
        <v>51</v>
      </c>
      <c r="F982" s="14" t="s">
        <v>60</v>
      </c>
      <c r="G982" s="11" t="str">
        <f aca="false">IF(Entries!$B982&lt;&gt;0,COUNTIF('Finish order'!F:F, Entries!$B982),"")</f>
        <v/>
      </c>
      <c r="H982" s="13"/>
      <c r="I982" s="9"/>
    </row>
    <row r="983" customFormat="false" ht="15.75" hidden="false" customHeight="true" outlineLevel="0" collapsed="false">
      <c r="A983" s="5" t="n">
        <v>982</v>
      </c>
      <c r="B983" s="10"/>
      <c r="C983" s="13"/>
      <c r="D983" s="13"/>
      <c r="E983" s="14" t="s">
        <v>51</v>
      </c>
      <c r="F983" s="14" t="s">
        <v>60</v>
      </c>
      <c r="G983" s="11" t="str">
        <f aca="false">IF(Entries!$B983&lt;&gt;0,COUNTIF('Finish order'!F:F, Entries!$B983),"")</f>
        <v/>
      </c>
      <c r="H983" s="13"/>
      <c r="I983" s="9"/>
    </row>
    <row r="984" customFormat="false" ht="15.75" hidden="false" customHeight="true" outlineLevel="0" collapsed="false">
      <c r="A984" s="5" t="n">
        <v>983</v>
      </c>
      <c r="B984" s="10"/>
      <c r="C984" s="13"/>
      <c r="D984" s="13"/>
      <c r="E984" s="14" t="s">
        <v>51</v>
      </c>
      <c r="F984" s="14" t="s">
        <v>60</v>
      </c>
      <c r="G984" s="11" t="str">
        <f aca="false">IF(Entries!$B984&lt;&gt;0,COUNTIF('Finish order'!F:F, Entries!$B984),"")</f>
        <v/>
      </c>
      <c r="H984" s="13"/>
      <c r="I984" s="9"/>
    </row>
    <row r="985" customFormat="false" ht="15.75" hidden="false" customHeight="true" outlineLevel="0" collapsed="false">
      <c r="A985" s="5" t="n">
        <v>984</v>
      </c>
      <c r="B985" s="10"/>
      <c r="C985" s="14"/>
      <c r="D985" s="13"/>
      <c r="E985" s="14" t="s">
        <v>51</v>
      </c>
      <c r="F985" s="14" t="s">
        <v>60</v>
      </c>
      <c r="G985" s="11" t="str">
        <f aca="false">IF(Entries!$B985&lt;&gt;0,COUNTIF('Finish order'!F:F, Entries!$B985),"")</f>
        <v/>
      </c>
      <c r="H985" s="13"/>
      <c r="I985" s="9"/>
    </row>
    <row r="986" customFormat="false" ht="15.75" hidden="false" customHeight="true" outlineLevel="0" collapsed="false">
      <c r="A986" s="5" t="n">
        <v>985</v>
      </c>
      <c r="B986" s="10"/>
      <c r="C986" s="13"/>
      <c r="D986" s="13"/>
      <c r="E986" s="14" t="s">
        <v>51</v>
      </c>
      <c r="F986" s="14" t="s">
        <v>61</v>
      </c>
      <c r="G986" s="11" t="str">
        <f aca="false">IF(Entries!$B986&lt;&gt;0,COUNTIF('Finish order'!F:F, Entries!$B986),"")</f>
        <v/>
      </c>
      <c r="H986" s="13"/>
      <c r="I986" s="9"/>
    </row>
    <row r="987" customFormat="false" ht="15.75" hidden="false" customHeight="true" outlineLevel="0" collapsed="false">
      <c r="A987" s="5" t="n">
        <v>986</v>
      </c>
      <c r="B987" s="10"/>
      <c r="C987" s="13"/>
      <c r="D987" s="13"/>
      <c r="E987" s="14" t="s">
        <v>51</v>
      </c>
      <c r="F987" s="14" t="s">
        <v>61</v>
      </c>
      <c r="G987" s="11" t="str">
        <f aca="false">IF(Entries!$B987&lt;&gt;0,COUNTIF('Finish order'!F:F, Entries!$B987),"")</f>
        <v/>
      </c>
      <c r="H987" s="13"/>
      <c r="I987" s="9"/>
    </row>
    <row r="988" customFormat="false" ht="15.75" hidden="false" customHeight="true" outlineLevel="0" collapsed="false">
      <c r="A988" s="5" t="n">
        <v>987</v>
      </c>
      <c r="B988" s="10"/>
      <c r="C988" s="13"/>
      <c r="D988" s="13"/>
      <c r="E988" s="14" t="s">
        <v>51</v>
      </c>
      <c r="F988" s="14" t="s">
        <v>61</v>
      </c>
      <c r="G988" s="11" t="str">
        <f aca="false">IF(Entries!$B988&lt;&gt;0,COUNTIF('Finish order'!F:F, Entries!$B988),"")</f>
        <v/>
      </c>
      <c r="H988" s="13"/>
      <c r="I988" s="9"/>
    </row>
    <row r="989" customFormat="false" ht="15.75" hidden="false" customHeight="true" outlineLevel="0" collapsed="false">
      <c r="A989" s="5" t="n">
        <v>988</v>
      </c>
      <c r="B989" s="10"/>
      <c r="C989" s="13"/>
      <c r="D989" s="13"/>
      <c r="E989" s="14" t="s">
        <v>51</v>
      </c>
      <c r="F989" s="14" t="s">
        <v>61</v>
      </c>
      <c r="G989" s="11" t="str">
        <f aca="false">IF(Entries!$B989&lt;&gt;0,COUNTIF('Finish order'!F:F, Entries!$B989),"")</f>
        <v/>
      </c>
      <c r="H989" s="13"/>
      <c r="I989" s="9"/>
    </row>
    <row r="990" customFormat="false" ht="15.75" hidden="false" customHeight="true" outlineLevel="0" collapsed="false">
      <c r="A990" s="5" t="n">
        <v>989</v>
      </c>
      <c r="B990" s="10"/>
      <c r="C990" s="13"/>
      <c r="D990" s="13"/>
      <c r="E990" s="14" t="s">
        <v>51</v>
      </c>
      <c r="F990" s="14" t="s">
        <v>61</v>
      </c>
      <c r="G990" s="11" t="str">
        <f aca="false">IF(Entries!$B990&lt;&gt;0,COUNTIF('Finish order'!F:F, Entries!$B990),"")</f>
        <v/>
      </c>
      <c r="H990" s="13"/>
      <c r="I990" s="9"/>
    </row>
    <row r="991" customFormat="false" ht="15.75" hidden="false" customHeight="true" outlineLevel="0" collapsed="false">
      <c r="A991" s="5" t="n">
        <v>990</v>
      </c>
      <c r="B991" s="10"/>
      <c r="C991" s="13"/>
      <c r="D991" s="13"/>
      <c r="E991" s="14" t="s">
        <v>51</v>
      </c>
      <c r="F991" s="14" t="s">
        <v>61</v>
      </c>
      <c r="G991" s="11" t="str">
        <f aca="false">IF(Entries!$B991&lt;&gt;0,COUNTIF('Finish order'!F:F, Entries!$B991),"")</f>
        <v/>
      </c>
      <c r="H991" s="13"/>
      <c r="I991" s="9"/>
    </row>
    <row r="992" customFormat="false" ht="15.75" hidden="false" customHeight="true" outlineLevel="0" collapsed="false">
      <c r="A992" s="5" t="n">
        <v>991</v>
      </c>
      <c r="B992" s="10"/>
      <c r="C992" s="13"/>
      <c r="D992" s="13"/>
      <c r="E992" s="14" t="s">
        <v>51</v>
      </c>
      <c r="F992" s="14" t="s">
        <v>61</v>
      </c>
      <c r="G992" s="11" t="str">
        <f aca="false">IF(Entries!$B992&lt;&gt;0,COUNTIF('Finish order'!F:F, Entries!$B992),"")</f>
        <v/>
      </c>
      <c r="H992" s="13"/>
      <c r="I992" s="9"/>
    </row>
    <row r="993" customFormat="false" ht="15.75" hidden="false" customHeight="true" outlineLevel="0" collapsed="false">
      <c r="A993" s="5" t="n">
        <v>992</v>
      </c>
      <c r="B993" s="10"/>
      <c r="C993" s="13"/>
      <c r="D993" s="13"/>
      <c r="E993" s="14" t="s">
        <v>51</v>
      </c>
      <c r="F993" s="14" t="s">
        <v>61</v>
      </c>
      <c r="G993" s="11" t="str">
        <f aca="false">IF(Entries!$B993&lt;&gt;0,COUNTIF('Finish order'!F:F, Entries!$B993),"")</f>
        <v/>
      </c>
      <c r="H993" s="13"/>
      <c r="I993" s="9"/>
    </row>
    <row r="994" customFormat="false" ht="15.75" hidden="false" customHeight="true" outlineLevel="0" collapsed="false">
      <c r="A994" s="5" t="n">
        <v>993</v>
      </c>
      <c r="B994" s="10"/>
      <c r="C994" s="13"/>
      <c r="D994" s="13"/>
      <c r="E994" s="14" t="s">
        <v>51</v>
      </c>
      <c r="F994" s="14" t="s">
        <v>61</v>
      </c>
      <c r="G994" s="11" t="str">
        <f aca="false">IF(Entries!$B994&lt;&gt;0,COUNTIF('Finish order'!F:F, Entries!$B994),"")</f>
        <v/>
      </c>
      <c r="H994" s="13"/>
      <c r="I994" s="9"/>
    </row>
    <row r="995" customFormat="false" ht="15.75" hidden="false" customHeight="true" outlineLevel="0" collapsed="false">
      <c r="A995" s="5" t="n">
        <v>994</v>
      </c>
      <c r="B995" s="10"/>
      <c r="C995" s="13"/>
      <c r="D995" s="13"/>
      <c r="E995" s="14" t="s">
        <v>51</v>
      </c>
      <c r="F995" s="14" t="s">
        <v>61</v>
      </c>
      <c r="G995" s="11" t="str">
        <f aca="false">IF(Entries!$B995&lt;&gt;0,COUNTIF('Finish order'!F:F, Entries!$B995),"")</f>
        <v/>
      </c>
      <c r="H995" s="13"/>
      <c r="I995" s="9"/>
    </row>
    <row r="996" customFormat="false" ht="15.75" hidden="false" customHeight="true" outlineLevel="0" collapsed="false">
      <c r="A996" s="5" t="n">
        <v>995</v>
      </c>
      <c r="B996" s="10"/>
      <c r="C996" s="13"/>
      <c r="D996" s="13"/>
      <c r="E996" s="14" t="s">
        <v>51</v>
      </c>
      <c r="F996" s="14" t="s">
        <v>61</v>
      </c>
      <c r="G996" s="11" t="str">
        <f aca="false">IF(Entries!$B996&lt;&gt;0,COUNTIF('Finish order'!F:F, Entries!$B996),"")</f>
        <v/>
      </c>
      <c r="H996" s="13"/>
      <c r="I996" s="9"/>
    </row>
    <row r="997" customFormat="false" ht="15.75" hidden="false" customHeight="true" outlineLevel="0" collapsed="false">
      <c r="A997" s="5" t="n">
        <v>996</v>
      </c>
      <c r="B997" s="10"/>
      <c r="C997" s="13"/>
      <c r="D997" s="13"/>
      <c r="E997" s="14" t="s">
        <v>51</v>
      </c>
      <c r="F997" s="14" t="s">
        <v>61</v>
      </c>
      <c r="G997" s="11" t="str">
        <f aca="false">IF(Entries!$B997&lt;&gt;0,COUNTIF('Finish order'!F:F, Entries!$B997),"")</f>
        <v/>
      </c>
      <c r="H997" s="13"/>
      <c r="I997" s="9"/>
    </row>
    <row r="998" customFormat="false" ht="15.75" hidden="false" customHeight="true" outlineLevel="0" collapsed="false">
      <c r="A998" s="5" t="n">
        <v>997</v>
      </c>
      <c r="B998" s="10"/>
      <c r="C998" s="13"/>
      <c r="D998" s="13"/>
      <c r="E998" s="14" t="s">
        <v>51</v>
      </c>
      <c r="F998" s="14" t="s">
        <v>62</v>
      </c>
      <c r="G998" s="11" t="str">
        <f aca="false">IF(Entries!$B998&lt;&gt;0,COUNTIF('Finish order'!F:F, Entries!$B998),"")</f>
        <v/>
      </c>
      <c r="H998" s="13"/>
      <c r="I998" s="9"/>
    </row>
    <row r="999" customFormat="false" ht="15.75" hidden="false" customHeight="true" outlineLevel="0" collapsed="false">
      <c r="A999" s="5" t="n">
        <v>998</v>
      </c>
      <c r="B999" s="10"/>
      <c r="C999" s="13"/>
      <c r="D999" s="13"/>
      <c r="E999" s="14" t="s">
        <v>51</v>
      </c>
      <c r="F999" s="14" t="s">
        <v>62</v>
      </c>
      <c r="G999" s="11" t="str">
        <f aca="false">IF(Entries!$B999&lt;&gt;0,COUNTIF('Finish order'!F:F, Entries!$B999),"")</f>
        <v/>
      </c>
      <c r="H999" s="13"/>
      <c r="I999" s="9"/>
    </row>
    <row r="1000" customFormat="false" ht="15.75" hidden="false" customHeight="true" outlineLevel="0" collapsed="false">
      <c r="A1000" s="5" t="n">
        <v>999</v>
      </c>
      <c r="B1000" s="10"/>
      <c r="C1000" s="13"/>
      <c r="D1000" s="13"/>
      <c r="E1000" s="14" t="s">
        <v>51</v>
      </c>
      <c r="F1000" s="14" t="s">
        <v>62</v>
      </c>
      <c r="G1000" s="11" t="str">
        <f aca="false">IF(Entries!$B1000&lt;&gt;0,COUNTIF('Finish order'!F:F, Entries!$B1000),"")</f>
        <v/>
      </c>
      <c r="H1000" s="13"/>
      <c r="I1000" s="9"/>
    </row>
    <row r="1001" customFormat="false" ht="15.75" hidden="false" customHeight="true" outlineLevel="0" collapsed="false">
      <c r="A1001" s="5" t="n">
        <v>1000</v>
      </c>
      <c r="B1001" s="10"/>
      <c r="C1001" s="13"/>
      <c r="D1001" s="13"/>
      <c r="E1001" s="14" t="s">
        <v>51</v>
      </c>
      <c r="F1001" s="14" t="s">
        <v>63</v>
      </c>
      <c r="G1001" s="11" t="str">
        <f aca="false">IF(Entries!$B1001&lt;&gt;0,COUNTIF('Finish order'!F:F, Entries!$B1001),"")</f>
        <v/>
      </c>
      <c r="H1001" s="13"/>
      <c r="I1001" s="9"/>
    </row>
    <row r="1002" customFormat="false" ht="15.75" hidden="false" customHeight="true" outlineLevel="0" collapsed="false">
      <c r="A1002" s="5" t="n">
        <v>1001</v>
      </c>
      <c r="B1002" s="10"/>
      <c r="C1002" s="13"/>
      <c r="D1002" s="13"/>
      <c r="E1002" s="14" t="s">
        <v>51</v>
      </c>
      <c r="F1002" s="14" t="s">
        <v>52</v>
      </c>
      <c r="G1002" s="11" t="str">
        <f aca="false">IF(Entries!$B1002&lt;&gt;0,COUNTIF('Finish order'!F:F, Entries!$B1002),"")</f>
        <v/>
      </c>
      <c r="H1002" s="13"/>
      <c r="I1002" s="9"/>
    </row>
    <row r="1003" customFormat="false" ht="15.75" hidden="false" customHeight="true" outlineLevel="0" collapsed="false">
      <c r="A1003" s="5" t="n">
        <v>1002</v>
      </c>
      <c r="B1003" s="10"/>
      <c r="C1003" s="13"/>
      <c r="D1003" s="14" t="s">
        <v>64</v>
      </c>
      <c r="E1003" s="14" t="s">
        <v>51</v>
      </c>
      <c r="F1003" s="14" t="s">
        <v>52</v>
      </c>
      <c r="G1003" s="11" t="str">
        <f aca="false">IF(Entries!$B1003&lt;&gt;0,COUNTIF('Finish order'!F:F, Entries!$B1003),"")</f>
        <v/>
      </c>
      <c r="H1003" s="13"/>
      <c r="I1003" s="9"/>
    </row>
    <row r="1004" customFormat="false" ht="15.75" hidden="false" customHeight="true" outlineLevel="0" collapsed="false">
      <c r="A1004" s="5" t="n">
        <v>1003</v>
      </c>
      <c r="B1004" s="10"/>
      <c r="C1004" s="13"/>
      <c r="D1004" s="14" t="s">
        <v>65</v>
      </c>
      <c r="E1004" s="14" t="s">
        <v>51</v>
      </c>
      <c r="F1004" s="14" t="s">
        <v>52</v>
      </c>
      <c r="G1004" s="11" t="str">
        <f aca="false">IF(Entries!$B1004&lt;&gt;0,COUNTIF('Finish order'!F:F, Entries!$B1004),"")</f>
        <v/>
      </c>
      <c r="H1004" s="13"/>
      <c r="I1004" s="9"/>
    </row>
    <row r="1005" customFormat="false" ht="15.75" hidden="false" customHeight="true" outlineLevel="0" collapsed="false">
      <c r="A1005" s="5" t="n">
        <v>1004</v>
      </c>
      <c r="B1005" s="10"/>
      <c r="C1005" s="13"/>
      <c r="D1005" s="14" t="s">
        <v>66</v>
      </c>
      <c r="E1005" s="14" t="s">
        <v>51</v>
      </c>
      <c r="F1005" s="14" t="s">
        <v>52</v>
      </c>
      <c r="G1005" s="11" t="str">
        <f aca="false">IF(Entries!$B1005&lt;&gt;0,COUNTIF('Finish order'!F:F, Entries!$B1005),"")</f>
        <v/>
      </c>
      <c r="H1005" s="13"/>
      <c r="I1005" s="9"/>
    </row>
    <row r="1006" customFormat="false" ht="15.75" hidden="false" customHeight="true" outlineLevel="0" collapsed="false">
      <c r="A1006" s="5" t="n">
        <v>1005</v>
      </c>
      <c r="B1006" s="10"/>
      <c r="C1006" s="13"/>
      <c r="D1006" s="14" t="s">
        <v>67</v>
      </c>
      <c r="E1006" s="14" t="s">
        <v>51</v>
      </c>
      <c r="F1006" s="14" t="s">
        <v>52</v>
      </c>
      <c r="G1006" s="11" t="str">
        <f aca="false">IF(Entries!$B1006&lt;&gt;0,COUNTIF('Finish order'!F:F, Entries!$B1006),"")</f>
        <v/>
      </c>
      <c r="H1006" s="13"/>
      <c r="I1006" s="9"/>
    </row>
    <row r="1007" customFormat="false" ht="15.75" hidden="false" customHeight="true" outlineLevel="0" collapsed="false">
      <c r="A1007" s="5" t="n">
        <v>1006</v>
      </c>
      <c r="B1007" s="10"/>
      <c r="C1007" s="13"/>
      <c r="D1007" s="14" t="s">
        <v>68</v>
      </c>
      <c r="E1007" s="14" t="s">
        <v>51</v>
      </c>
      <c r="F1007" s="14" t="s">
        <v>52</v>
      </c>
      <c r="G1007" s="11" t="str">
        <f aca="false">IF(Entries!$B1007&lt;&gt;0,COUNTIF('Finish order'!F:F, Entries!$B1007),"")</f>
        <v/>
      </c>
      <c r="H1007" s="13"/>
      <c r="I1007" s="9"/>
    </row>
    <row r="1008" customFormat="false" ht="15.75" hidden="false" customHeight="true" outlineLevel="0" collapsed="false">
      <c r="A1008" s="5" t="n">
        <v>1007</v>
      </c>
      <c r="B1008" s="10"/>
      <c r="C1008" s="13"/>
      <c r="D1008" s="14" t="s">
        <v>69</v>
      </c>
      <c r="E1008" s="14" t="s">
        <v>51</v>
      </c>
      <c r="F1008" s="14" t="s">
        <v>52</v>
      </c>
      <c r="G1008" s="11" t="str">
        <f aca="false">IF(Entries!$B1008&lt;&gt;0,COUNTIF('Finish order'!F:F, Entries!$B1008),"")</f>
        <v/>
      </c>
      <c r="H1008" s="13"/>
      <c r="I1008" s="9"/>
    </row>
    <row r="1009" customFormat="false" ht="15.75" hidden="false" customHeight="true" outlineLevel="0" collapsed="false">
      <c r="A1009" s="5" t="n">
        <v>1008</v>
      </c>
      <c r="B1009" s="10"/>
      <c r="C1009" s="13"/>
      <c r="D1009" s="14" t="s">
        <v>70</v>
      </c>
      <c r="E1009" s="14" t="s">
        <v>51</v>
      </c>
      <c r="F1009" s="14" t="s">
        <v>53</v>
      </c>
      <c r="G1009" s="11" t="str">
        <f aca="false">IF(Entries!$B1009&lt;&gt;0,COUNTIF('Finish order'!F:F, Entries!$B1009),"")</f>
        <v/>
      </c>
      <c r="H1009" s="13"/>
      <c r="I1009" s="9"/>
    </row>
    <row r="1010" customFormat="false" ht="15.75" hidden="false" customHeight="true" outlineLevel="0" collapsed="false">
      <c r="A1010" s="5" t="n">
        <v>1009</v>
      </c>
      <c r="B1010" s="10"/>
      <c r="C1010" s="13"/>
      <c r="D1010" s="14" t="s">
        <v>71</v>
      </c>
      <c r="E1010" s="14" t="s">
        <v>51</v>
      </c>
      <c r="F1010" s="14" t="s">
        <v>52</v>
      </c>
      <c r="G1010" s="11" t="str">
        <f aca="false">IF(Entries!$B1010&lt;&gt;0,COUNTIF('Finish order'!F:F, Entries!$B1010),"")</f>
        <v/>
      </c>
      <c r="H1010" s="13"/>
      <c r="I1010" s="9"/>
    </row>
    <row r="1011" customFormat="false" ht="15.75" hidden="false" customHeight="true" outlineLevel="0" collapsed="false">
      <c r="A1011" s="5" t="n">
        <v>1010</v>
      </c>
      <c r="B1011" s="10"/>
      <c r="C1011" s="13"/>
      <c r="D1011" s="14" t="s">
        <v>72</v>
      </c>
      <c r="E1011" s="14" t="s">
        <v>51</v>
      </c>
      <c r="F1011" s="14" t="s">
        <v>52</v>
      </c>
      <c r="G1011" s="11" t="str">
        <f aca="false">IF(Entries!$B1011&lt;&gt;0,COUNTIF('Finish order'!F:F, Entries!$B1011),"")</f>
        <v/>
      </c>
      <c r="H1011" s="13"/>
      <c r="I1011" s="9"/>
    </row>
    <row r="1012" customFormat="false" ht="15.75" hidden="false" customHeight="true" outlineLevel="0" collapsed="false">
      <c r="A1012" s="5" t="n">
        <v>1011</v>
      </c>
      <c r="B1012" s="10"/>
      <c r="C1012" s="13"/>
      <c r="D1012" s="14" t="s">
        <v>73</v>
      </c>
      <c r="E1012" s="14" t="s">
        <v>51</v>
      </c>
      <c r="F1012" s="14" t="s">
        <v>52</v>
      </c>
      <c r="G1012" s="11" t="str">
        <f aca="false">IF(Entries!$B1012&lt;&gt;0,COUNTIF('Finish order'!F:F, Entries!$B1012),"")</f>
        <v/>
      </c>
      <c r="H1012" s="13"/>
      <c r="I1012" s="9"/>
    </row>
    <row r="1013" customFormat="false" ht="15.75" hidden="false" customHeight="true" outlineLevel="0" collapsed="false">
      <c r="A1013" s="5" t="n">
        <v>1012</v>
      </c>
      <c r="B1013" s="10"/>
      <c r="C1013" s="13"/>
      <c r="D1013" s="14" t="s">
        <v>74</v>
      </c>
      <c r="E1013" s="14" t="s">
        <v>51</v>
      </c>
      <c r="F1013" s="14" t="s">
        <v>53</v>
      </c>
      <c r="G1013" s="11" t="str">
        <f aca="false">IF(Entries!$B1013&lt;&gt;0,COUNTIF('Finish order'!F:F, Entries!$B1013),"")</f>
        <v/>
      </c>
      <c r="H1013" s="13"/>
      <c r="I1013" s="9"/>
    </row>
    <row r="1014" customFormat="false" ht="15.75" hidden="false" customHeight="true" outlineLevel="0" collapsed="false">
      <c r="A1014" s="5" t="n">
        <v>1013</v>
      </c>
      <c r="B1014" s="10"/>
      <c r="C1014" s="13"/>
      <c r="D1014" s="14" t="s">
        <v>75</v>
      </c>
      <c r="E1014" s="14" t="s">
        <v>51</v>
      </c>
      <c r="F1014" s="14" t="s">
        <v>52</v>
      </c>
      <c r="G1014" s="11" t="str">
        <f aca="false">IF(Entries!$B1014&lt;&gt;0,COUNTIF('Finish order'!F:F, Entries!$B1014),"")</f>
        <v/>
      </c>
      <c r="H1014" s="13"/>
      <c r="I1014" s="9"/>
    </row>
    <row r="1015" customFormat="false" ht="15.75" hidden="false" customHeight="true" outlineLevel="0" collapsed="false">
      <c r="A1015" s="5" t="n">
        <v>1014</v>
      </c>
      <c r="B1015" s="10"/>
      <c r="C1015" s="13"/>
      <c r="D1015" s="14" t="s">
        <v>76</v>
      </c>
      <c r="E1015" s="14" t="s">
        <v>51</v>
      </c>
      <c r="F1015" s="14" t="s">
        <v>52</v>
      </c>
      <c r="G1015" s="11" t="str">
        <f aca="false">IF(Entries!$B1015&lt;&gt;0,COUNTIF('Finish order'!F:F, Entries!$B1015),"")</f>
        <v/>
      </c>
      <c r="H1015" s="13"/>
      <c r="I1015" s="9"/>
    </row>
    <row r="1016" customFormat="false" ht="15.75" hidden="false" customHeight="true" outlineLevel="0" collapsed="false">
      <c r="A1016" s="5" t="n">
        <v>1015</v>
      </c>
      <c r="B1016" s="10"/>
      <c r="C1016" s="13"/>
      <c r="D1016" s="14" t="s">
        <v>77</v>
      </c>
      <c r="E1016" s="14" t="s">
        <v>51</v>
      </c>
      <c r="F1016" s="14" t="s">
        <v>52</v>
      </c>
      <c r="G1016" s="11" t="str">
        <f aca="false">IF(Entries!$B1016&lt;&gt;0,COUNTIF('Finish order'!F:F, Entries!$B1016),"")</f>
        <v/>
      </c>
      <c r="H1016" s="13"/>
      <c r="I1016" s="9"/>
    </row>
    <row r="1017" customFormat="false" ht="15.75" hidden="false" customHeight="true" outlineLevel="0" collapsed="false">
      <c r="A1017" s="5" t="n">
        <v>1016</v>
      </c>
      <c r="B1017" s="10"/>
      <c r="C1017" s="13"/>
      <c r="D1017" s="14" t="s">
        <v>78</v>
      </c>
      <c r="E1017" s="14" t="s">
        <v>51</v>
      </c>
      <c r="F1017" s="14" t="s">
        <v>53</v>
      </c>
      <c r="G1017" s="11" t="str">
        <f aca="false">IF(Entries!$B1017&lt;&gt;0,COUNTIF('Finish order'!F:F, Entries!$B1017),"")</f>
        <v/>
      </c>
      <c r="H1017" s="13"/>
      <c r="I1017" s="9"/>
    </row>
    <row r="1018" customFormat="false" ht="15.75" hidden="false" customHeight="true" outlineLevel="0" collapsed="false">
      <c r="A1018" s="5" t="n">
        <v>1017</v>
      </c>
      <c r="B1018" s="10"/>
      <c r="C1018" s="13"/>
      <c r="D1018" s="14" t="s">
        <v>79</v>
      </c>
      <c r="E1018" s="14" t="s">
        <v>51</v>
      </c>
      <c r="F1018" s="14" t="s">
        <v>52</v>
      </c>
      <c r="G1018" s="11" t="str">
        <f aca="false">IF(Entries!$B1018&lt;&gt;0,COUNTIF('Finish order'!F:F, Entries!$B1018),"")</f>
        <v/>
      </c>
      <c r="H1018" s="13"/>
      <c r="I1018" s="9"/>
    </row>
    <row r="1019" customFormat="false" ht="15.75" hidden="false" customHeight="true" outlineLevel="0" collapsed="false">
      <c r="A1019" s="5" t="n">
        <v>1018</v>
      </c>
      <c r="B1019" s="10"/>
      <c r="C1019" s="13"/>
      <c r="D1019" s="14" t="s">
        <v>80</v>
      </c>
      <c r="E1019" s="14" t="s">
        <v>51</v>
      </c>
      <c r="F1019" s="14" t="s">
        <v>54</v>
      </c>
      <c r="G1019" s="11" t="str">
        <f aca="false">IF(Entries!$B1019&lt;&gt;0,COUNTIF('Finish order'!F:F, Entries!$B1019),"")</f>
        <v/>
      </c>
      <c r="H1019" s="13"/>
      <c r="I1019" s="9"/>
    </row>
    <row r="1020" customFormat="false" ht="15.75" hidden="false" customHeight="true" outlineLevel="0" collapsed="false">
      <c r="A1020" s="5" t="n">
        <v>1019</v>
      </c>
      <c r="B1020" s="10"/>
      <c r="C1020" s="13"/>
      <c r="D1020" s="14" t="s">
        <v>81</v>
      </c>
      <c r="E1020" s="14" t="s">
        <v>51</v>
      </c>
      <c r="F1020" s="14" t="s">
        <v>52</v>
      </c>
      <c r="G1020" s="11" t="str">
        <f aca="false">IF(Entries!$B1020&lt;&gt;0,COUNTIF('Finish order'!F:F, Entries!$B1020),"")</f>
        <v/>
      </c>
      <c r="H1020" s="13"/>
      <c r="I1020" s="9"/>
    </row>
    <row r="1021" customFormat="false" ht="15.75" hidden="false" customHeight="true" outlineLevel="0" collapsed="false">
      <c r="A1021" s="5" t="n">
        <v>1020</v>
      </c>
      <c r="B1021" s="10"/>
      <c r="C1021" s="13"/>
      <c r="D1021" s="14" t="s">
        <v>82</v>
      </c>
      <c r="E1021" s="14" t="s">
        <v>51</v>
      </c>
      <c r="F1021" s="14" t="s">
        <v>52</v>
      </c>
      <c r="G1021" s="11" t="str">
        <f aca="false">IF(Entries!$B1021&lt;&gt;0,COUNTIF('Finish order'!F:F, Entries!$B1021),"")</f>
        <v/>
      </c>
      <c r="H1021" s="13"/>
      <c r="I1021" s="9"/>
    </row>
    <row r="1022" customFormat="false" ht="15.75" hidden="false" customHeight="true" outlineLevel="0" collapsed="false">
      <c r="A1022" s="5" t="n">
        <v>1021</v>
      </c>
      <c r="B1022" s="10"/>
      <c r="C1022" s="13"/>
      <c r="D1022" s="14" t="s">
        <v>83</v>
      </c>
      <c r="E1022" s="14" t="s">
        <v>51</v>
      </c>
      <c r="F1022" s="14" t="s">
        <v>52</v>
      </c>
      <c r="G1022" s="11" t="str">
        <f aca="false">IF(Entries!$B1022&lt;&gt;0,COUNTIF('Finish order'!F:F, Entries!$B1022),"")</f>
        <v/>
      </c>
      <c r="H1022" s="13"/>
      <c r="I1022" s="9"/>
    </row>
    <row r="1023" customFormat="false" ht="15.75" hidden="false" customHeight="true" outlineLevel="0" collapsed="false">
      <c r="A1023" s="5" t="n">
        <v>1022</v>
      </c>
      <c r="B1023" s="10"/>
      <c r="C1023" s="13"/>
      <c r="D1023" s="14" t="s">
        <v>84</v>
      </c>
      <c r="E1023" s="14" t="s">
        <v>51</v>
      </c>
      <c r="F1023" s="14" t="s">
        <v>54</v>
      </c>
      <c r="G1023" s="11" t="str">
        <f aca="false">IF(Entries!$B1023&lt;&gt;0,COUNTIF('Finish order'!F:F, Entries!$B1023),"")</f>
        <v/>
      </c>
      <c r="H1023" s="13"/>
      <c r="I1023" s="9"/>
    </row>
    <row r="1024" customFormat="false" ht="15.75" hidden="false" customHeight="true" outlineLevel="0" collapsed="false">
      <c r="A1024" s="5" t="n">
        <v>1023</v>
      </c>
      <c r="B1024" s="10"/>
      <c r="C1024" s="13"/>
      <c r="D1024" s="14" t="s">
        <v>85</v>
      </c>
      <c r="E1024" s="14" t="s">
        <v>51</v>
      </c>
      <c r="F1024" s="14" t="s">
        <v>54</v>
      </c>
      <c r="G1024" s="11" t="str">
        <f aca="false">IF(Entries!$B1024&lt;&gt;0,COUNTIF('Finish order'!F:F, Entries!$B1024),"")</f>
        <v/>
      </c>
      <c r="H1024" s="13"/>
      <c r="I1024" s="9"/>
    </row>
    <row r="1025" customFormat="false" ht="15.75" hidden="false" customHeight="true" outlineLevel="0" collapsed="false">
      <c r="A1025" s="5" t="n">
        <v>1024</v>
      </c>
      <c r="B1025" s="10"/>
      <c r="C1025" s="13"/>
      <c r="D1025" s="14" t="s">
        <v>86</v>
      </c>
      <c r="E1025" s="14" t="s">
        <v>51</v>
      </c>
      <c r="F1025" s="14" t="s">
        <v>52</v>
      </c>
      <c r="G1025" s="11" t="str">
        <f aca="false">IF(Entries!$B1025&lt;&gt;0,COUNTIF('Finish order'!F:F, Entries!$B1025),"")</f>
        <v/>
      </c>
      <c r="H1025" s="13"/>
      <c r="I1025" s="9"/>
    </row>
    <row r="1026" customFormat="false" ht="15.75" hidden="false" customHeight="true" outlineLevel="0" collapsed="false">
      <c r="A1026" s="5" t="n">
        <v>1025</v>
      </c>
      <c r="B1026" s="10"/>
      <c r="C1026" s="13"/>
      <c r="D1026" s="14" t="s">
        <v>87</v>
      </c>
      <c r="E1026" s="14" t="s">
        <v>51</v>
      </c>
      <c r="F1026" s="14" t="s">
        <v>52</v>
      </c>
      <c r="G1026" s="11" t="str">
        <f aca="false">IF(Entries!$B1026&lt;&gt;0,COUNTIF('Finish order'!F:F, Entries!$B1026),"")</f>
        <v/>
      </c>
      <c r="H1026" s="13"/>
      <c r="I1026" s="9"/>
    </row>
    <row r="1027" customFormat="false" ht="15.75" hidden="false" customHeight="true" outlineLevel="0" collapsed="false">
      <c r="A1027" s="5" t="n">
        <v>1026</v>
      </c>
      <c r="B1027" s="10"/>
      <c r="C1027" s="13"/>
      <c r="D1027" s="14" t="s">
        <v>88</v>
      </c>
      <c r="E1027" s="14" t="s">
        <v>51</v>
      </c>
      <c r="F1027" s="14" t="s">
        <v>52</v>
      </c>
      <c r="G1027" s="11" t="str">
        <f aca="false">IF(Entries!$B1027&lt;&gt;0,COUNTIF('Finish order'!F:F, Entries!$B1027),"")</f>
        <v/>
      </c>
      <c r="H1027" s="13"/>
      <c r="I1027" s="9"/>
    </row>
    <row r="1028" customFormat="false" ht="15.75" hidden="false" customHeight="true" outlineLevel="0" collapsed="false">
      <c r="A1028" s="5" t="n">
        <v>1027</v>
      </c>
      <c r="B1028" s="10"/>
      <c r="C1028" s="13"/>
      <c r="D1028" s="14" t="s">
        <v>89</v>
      </c>
      <c r="E1028" s="14" t="s">
        <v>51</v>
      </c>
      <c r="F1028" s="14" t="s">
        <v>52</v>
      </c>
      <c r="G1028" s="11" t="str">
        <f aca="false">IF(Entries!$B1028&lt;&gt;0,COUNTIF('Finish order'!F:F, Entries!$B1028),"")</f>
        <v/>
      </c>
      <c r="H1028" s="13"/>
      <c r="I1028" s="9"/>
    </row>
    <row r="1029" customFormat="false" ht="15.75" hidden="false" customHeight="true" outlineLevel="0" collapsed="false">
      <c r="A1029" s="5" t="n">
        <v>1028</v>
      </c>
      <c r="B1029" s="10"/>
      <c r="C1029" s="13"/>
      <c r="D1029" s="14" t="s">
        <v>90</v>
      </c>
      <c r="E1029" s="14" t="s">
        <v>51</v>
      </c>
      <c r="F1029" s="14" t="s">
        <v>52</v>
      </c>
      <c r="G1029" s="11" t="str">
        <f aca="false">IF(Entries!$B1029&lt;&gt;0,COUNTIF('Finish order'!F:F, Entries!$B1029),"")</f>
        <v/>
      </c>
      <c r="H1029" s="13"/>
      <c r="I1029" s="9"/>
    </row>
    <row r="1030" customFormat="false" ht="15.75" hidden="false" customHeight="true" outlineLevel="0" collapsed="false">
      <c r="A1030" s="5" t="n">
        <v>1029</v>
      </c>
      <c r="B1030" s="10"/>
      <c r="C1030" s="13"/>
      <c r="D1030" s="14" t="s">
        <v>91</v>
      </c>
      <c r="E1030" s="14" t="s">
        <v>51</v>
      </c>
      <c r="F1030" s="14" t="s">
        <v>52</v>
      </c>
      <c r="G1030" s="11" t="str">
        <f aca="false">IF(Entries!$B1030&lt;&gt;0,COUNTIF('Finish order'!F:F, Entries!$B1030),"")</f>
        <v/>
      </c>
      <c r="H1030" s="13"/>
      <c r="I1030" s="9"/>
    </row>
    <row r="1031" customFormat="false" ht="15.75" hidden="false" customHeight="true" outlineLevel="0" collapsed="false">
      <c r="A1031" s="5" t="n">
        <v>1030</v>
      </c>
      <c r="B1031" s="10"/>
      <c r="C1031" s="13"/>
      <c r="D1031" s="14" t="s">
        <v>92</v>
      </c>
      <c r="E1031" s="14" t="s">
        <v>51</v>
      </c>
      <c r="F1031" s="14" t="s">
        <v>52</v>
      </c>
      <c r="G1031" s="11" t="str">
        <f aca="false">IF(Entries!$B1031&lt;&gt;0,COUNTIF('Finish order'!F:F, Entries!$B1031),"")</f>
        <v/>
      </c>
      <c r="H1031" s="13"/>
      <c r="I1031" s="9"/>
    </row>
    <row r="1032" customFormat="false" ht="15.75" hidden="false" customHeight="true" outlineLevel="0" collapsed="false">
      <c r="A1032" s="5" t="n">
        <v>1031</v>
      </c>
      <c r="B1032" s="10"/>
      <c r="C1032" s="13"/>
      <c r="D1032" s="14" t="s">
        <v>93</v>
      </c>
      <c r="E1032" s="14" t="s">
        <v>51</v>
      </c>
      <c r="F1032" s="14" t="s">
        <v>53</v>
      </c>
      <c r="G1032" s="11" t="str">
        <f aca="false">IF(Entries!$B1032&lt;&gt;0,COUNTIF('Finish order'!F:F, Entries!$B1032),"")</f>
        <v/>
      </c>
      <c r="H1032" s="13"/>
      <c r="I1032" s="9"/>
    </row>
    <row r="1033" customFormat="false" ht="15.75" hidden="false" customHeight="true" outlineLevel="0" collapsed="false">
      <c r="A1033" s="5" t="n">
        <v>1032</v>
      </c>
      <c r="B1033" s="10"/>
      <c r="C1033" s="13"/>
      <c r="D1033" s="14" t="s">
        <v>94</v>
      </c>
      <c r="E1033" s="14" t="s">
        <v>51</v>
      </c>
      <c r="F1033" s="14" t="s">
        <v>52</v>
      </c>
      <c r="G1033" s="11" t="str">
        <f aca="false">IF(Entries!$B1033&lt;&gt;0,COUNTIF('Finish order'!F:F, Entries!$B1033),"")</f>
        <v/>
      </c>
      <c r="H1033" s="13"/>
      <c r="I1033" s="9"/>
    </row>
    <row r="1034" customFormat="false" ht="15.75" hidden="false" customHeight="true" outlineLevel="0" collapsed="false">
      <c r="A1034" s="5" t="n">
        <v>1033</v>
      </c>
      <c r="B1034" s="10"/>
      <c r="C1034" s="13"/>
      <c r="D1034" s="14" t="s">
        <v>95</v>
      </c>
      <c r="E1034" s="14" t="s">
        <v>51</v>
      </c>
      <c r="F1034" s="14" t="s">
        <v>52</v>
      </c>
      <c r="G1034" s="11" t="str">
        <f aca="false">IF(Entries!$B1034&lt;&gt;0,COUNTIF('Finish order'!F:F, Entries!$B1034),"")</f>
        <v/>
      </c>
      <c r="H1034" s="13"/>
      <c r="I1034" s="9"/>
    </row>
    <row r="1035" customFormat="false" ht="15.75" hidden="false" customHeight="true" outlineLevel="0" collapsed="false">
      <c r="A1035" s="5" t="n">
        <v>1034</v>
      </c>
      <c r="B1035" s="10"/>
      <c r="C1035" s="13"/>
      <c r="D1035" s="14" t="s">
        <v>96</v>
      </c>
      <c r="E1035" s="14" t="s">
        <v>51</v>
      </c>
      <c r="F1035" s="14" t="s">
        <v>52</v>
      </c>
      <c r="G1035" s="11" t="str">
        <f aca="false">IF(Entries!$B1035&lt;&gt;0,COUNTIF('Finish order'!F:F, Entries!$B1035),"")</f>
        <v/>
      </c>
      <c r="H1035" s="13"/>
      <c r="I1035" s="9"/>
    </row>
    <row r="1036" customFormat="false" ht="15.75" hidden="false" customHeight="true" outlineLevel="0" collapsed="false">
      <c r="A1036" s="5" t="n">
        <v>1035</v>
      </c>
      <c r="B1036" s="10"/>
      <c r="C1036" s="13"/>
      <c r="D1036" s="14" t="s">
        <v>97</v>
      </c>
      <c r="E1036" s="14" t="s">
        <v>51</v>
      </c>
      <c r="F1036" s="14" t="s">
        <v>52</v>
      </c>
      <c r="G1036" s="11" t="str">
        <f aca="false">IF(Entries!$B1036&lt;&gt;0,COUNTIF('Finish order'!F:F, Entries!$B1036),"")</f>
        <v/>
      </c>
      <c r="H1036" s="13"/>
      <c r="I1036" s="9"/>
    </row>
    <row r="1037" customFormat="false" ht="15.75" hidden="false" customHeight="true" outlineLevel="0" collapsed="false">
      <c r="A1037" s="5" t="n">
        <v>1036</v>
      </c>
      <c r="B1037" s="10"/>
      <c r="C1037" s="13"/>
      <c r="D1037" s="14" t="s">
        <v>98</v>
      </c>
      <c r="E1037" s="14" t="s">
        <v>51</v>
      </c>
      <c r="F1037" s="14" t="s">
        <v>52</v>
      </c>
      <c r="G1037" s="11" t="str">
        <f aca="false">IF(Entries!$B1037&lt;&gt;0,COUNTIF('Finish order'!F:F, Entries!$B1037),"")</f>
        <v/>
      </c>
      <c r="H1037" s="13"/>
      <c r="I1037" s="9"/>
    </row>
    <row r="1038" customFormat="false" ht="15.75" hidden="false" customHeight="true" outlineLevel="0" collapsed="false">
      <c r="A1038" s="5" t="n">
        <v>1037</v>
      </c>
      <c r="B1038" s="10"/>
      <c r="C1038" s="13"/>
      <c r="D1038" s="14" t="s">
        <v>99</v>
      </c>
      <c r="E1038" s="14" t="s">
        <v>51</v>
      </c>
      <c r="F1038" s="14"/>
      <c r="G1038" s="11" t="str">
        <f aca="false">IF(Entries!$B1038&lt;&gt;0,COUNTIF('Finish order'!F:F, Entries!$B1038),"")</f>
        <v/>
      </c>
      <c r="H1038" s="13"/>
      <c r="I1038" s="9"/>
    </row>
    <row r="1039" customFormat="false" ht="15.75" hidden="false" customHeight="true" outlineLevel="0" collapsed="false">
      <c r="A1039" s="5" t="n">
        <v>1038</v>
      </c>
      <c r="B1039" s="10"/>
      <c r="C1039" s="13"/>
      <c r="D1039" s="14" t="s">
        <v>100</v>
      </c>
      <c r="E1039" s="14" t="s">
        <v>51</v>
      </c>
      <c r="F1039" s="14"/>
      <c r="G1039" s="11" t="str">
        <f aca="false">IF(Entries!$B1039&lt;&gt;0,COUNTIF('Finish order'!F:F, Entries!$B1039),"")</f>
        <v/>
      </c>
      <c r="H1039" s="13"/>
      <c r="I1039" s="9"/>
    </row>
    <row r="1040" customFormat="false" ht="15.75" hidden="false" customHeight="true" outlineLevel="0" collapsed="false">
      <c r="A1040" s="5" t="n">
        <v>1039</v>
      </c>
      <c r="B1040" s="10"/>
      <c r="C1040" s="13"/>
      <c r="D1040" s="14" t="s">
        <v>101</v>
      </c>
      <c r="E1040" s="14" t="s">
        <v>51</v>
      </c>
      <c r="F1040" s="14"/>
      <c r="G1040" s="11" t="str">
        <f aca="false">IF(Entries!$B1040&lt;&gt;0,COUNTIF('Finish order'!F:F, Entries!$B1040),"")</f>
        <v/>
      </c>
      <c r="H1040" s="13"/>
      <c r="I1040" s="9"/>
    </row>
    <row r="1041" customFormat="false" ht="15.75" hidden="false" customHeight="true" outlineLevel="0" collapsed="false">
      <c r="A1041" s="5" t="n">
        <v>1040</v>
      </c>
      <c r="B1041" s="10"/>
      <c r="C1041" s="13"/>
      <c r="D1041" s="14" t="s">
        <v>102</v>
      </c>
      <c r="E1041" s="14" t="s">
        <v>51</v>
      </c>
      <c r="F1041" s="14"/>
      <c r="G1041" s="11" t="str">
        <f aca="false">IF(Entries!$B1041&lt;&gt;0,COUNTIF('Finish order'!F:F, Entries!$B1041),"")</f>
        <v/>
      </c>
      <c r="H1041" s="13"/>
      <c r="I1041" s="9"/>
    </row>
    <row r="1042" customFormat="false" ht="15.75" hidden="false" customHeight="true" outlineLevel="0" collapsed="false">
      <c r="A1042" s="5" t="n">
        <v>1041</v>
      </c>
      <c r="B1042" s="10"/>
      <c r="C1042" s="13"/>
      <c r="D1042" s="14" t="s">
        <v>103</v>
      </c>
      <c r="E1042" s="14" t="s">
        <v>51</v>
      </c>
      <c r="F1042" s="14"/>
      <c r="G1042" s="11" t="str">
        <f aca="false">IF(Entries!$B1042&lt;&gt;0,COUNTIF('Finish order'!F:F, Entries!$B1042),"")</f>
        <v/>
      </c>
      <c r="H1042" s="13"/>
      <c r="I1042" s="9"/>
    </row>
    <row r="1043" customFormat="false" ht="15.75" hidden="false" customHeight="true" outlineLevel="0" collapsed="false">
      <c r="A1043" s="5" t="n">
        <v>1042</v>
      </c>
      <c r="B1043" s="10"/>
      <c r="C1043" s="13"/>
      <c r="D1043" s="14" t="s">
        <v>104</v>
      </c>
      <c r="E1043" s="14" t="s">
        <v>51</v>
      </c>
      <c r="F1043" s="14"/>
      <c r="G1043" s="11" t="str">
        <f aca="false">IF(Entries!$B1043&lt;&gt;0,COUNTIF('Finish order'!F:F, Entries!$B1043),"")</f>
        <v/>
      </c>
      <c r="H1043" s="13"/>
      <c r="I1043" s="9"/>
    </row>
    <row r="1044" customFormat="false" ht="15.75" hidden="false" customHeight="true" outlineLevel="0" collapsed="false">
      <c r="A1044" s="5" t="n">
        <v>1043</v>
      </c>
      <c r="B1044" s="10"/>
      <c r="C1044" s="13"/>
      <c r="D1044" s="14" t="s">
        <v>105</v>
      </c>
      <c r="E1044" s="14" t="s">
        <v>51</v>
      </c>
      <c r="F1044" s="14"/>
      <c r="G1044" s="11" t="str">
        <f aca="false">IF(Entries!$B1044&lt;&gt;0,COUNTIF('Finish order'!F:F, Entries!$B1044),"")</f>
        <v/>
      </c>
      <c r="H1044" s="13"/>
      <c r="I1044" s="9"/>
    </row>
    <row r="1045" customFormat="false" ht="15.75" hidden="false" customHeight="true" outlineLevel="0" collapsed="false">
      <c r="A1045" s="5" t="n">
        <v>1044</v>
      </c>
      <c r="B1045" s="10"/>
      <c r="C1045" s="13"/>
      <c r="D1045" s="14" t="s">
        <v>106</v>
      </c>
      <c r="E1045" s="14" t="s">
        <v>51</v>
      </c>
      <c r="F1045" s="14"/>
      <c r="G1045" s="11" t="str">
        <f aca="false">IF(Entries!$B1045&lt;&gt;0,COUNTIF('Finish order'!F:F, Entries!$B1045),"")</f>
        <v/>
      </c>
      <c r="H1045" s="13"/>
      <c r="I1045" s="9"/>
    </row>
    <row r="1046" customFormat="false" ht="15.75" hidden="false" customHeight="true" outlineLevel="0" collapsed="false">
      <c r="A1046" s="5" t="n">
        <v>1045</v>
      </c>
      <c r="B1046" s="10"/>
      <c r="C1046" s="13"/>
      <c r="D1046" s="14" t="s">
        <v>107</v>
      </c>
      <c r="E1046" s="14" t="s">
        <v>51</v>
      </c>
      <c r="F1046" s="14"/>
      <c r="G1046" s="11" t="str">
        <f aca="false">IF(Entries!$B1046&lt;&gt;0,COUNTIF('Finish order'!F:F, Entries!$B1046),"")</f>
        <v/>
      </c>
      <c r="H1046" s="13"/>
      <c r="I1046" s="9"/>
    </row>
    <row r="1047" customFormat="false" ht="15.75" hidden="false" customHeight="true" outlineLevel="0" collapsed="false">
      <c r="A1047" s="5" t="n">
        <v>1046</v>
      </c>
      <c r="B1047" s="10"/>
      <c r="C1047" s="13"/>
      <c r="D1047" s="14" t="s">
        <v>108</v>
      </c>
      <c r="E1047" s="14" t="s">
        <v>51</v>
      </c>
      <c r="F1047" s="14"/>
      <c r="G1047" s="11" t="str">
        <f aca="false">IF(Entries!$B1047&lt;&gt;0,COUNTIF('Finish order'!F:F, Entries!$B1047),"")</f>
        <v/>
      </c>
      <c r="H1047" s="13"/>
      <c r="I1047" s="9"/>
    </row>
    <row r="1048" customFormat="false" ht="15.75" hidden="false" customHeight="true" outlineLevel="0" collapsed="false">
      <c r="A1048" s="5" t="n">
        <v>1047</v>
      </c>
      <c r="B1048" s="10"/>
      <c r="C1048" s="13"/>
      <c r="D1048" s="14" t="s">
        <v>109</v>
      </c>
      <c r="E1048" s="14" t="s">
        <v>51</v>
      </c>
      <c r="F1048" s="14"/>
      <c r="G1048" s="11" t="str">
        <f aca="false">IF(Entries!$B1048&lt;&gt;0,COUNTIF('Finish order'!F:F, Entries!$B1048),"")</f>
        <v/>
      </c>
      <c r="H1048" s="13"/>
      <c r="I1048" s="9"/>
    </row>
    <row r="1049" customFormat="false" ht="15.75" hidden="false" customHeight="true" outlineLevel="0" collapsed="false">
      <c r="A1049" s="5" t="n">
        <v>1048</v>
      </c>
      <c r="B1049" s="10"/>
      <c r="C1049" s="13"/>
      <c r="D1049" s="14" t="s">
        <v>110</v>
      </c>
      <c r="E1049" s="14" t="s">
        <v>51</v>
      </c>
      <c r="F1049" s="14"/>
      <c r="G1049" s="11" t="str">
        <f aca="false">IF(Entries!$B1049&lt;&gt;0,COUNTIF('Finish order'!F:F, Entries!$B1049),"")</f>
        <v/>
      </c>
      <c r="H1049" s="13"/>
      <c r="I1049" s="9"/>
    </row>
    <row r="1050" customFormat="false" ht="15.75" hidden="false" customHeight="true" outlineLevel="0" collapsed="false">
      <c r="A1050" s="5" t="n">
        <v>1049</v>
      </c>
      <c r="B1050" s="10"/>
      <c r="C1050" s="13"/>
      <c r="D1050" s="14" t="s">
        <v>111</v>
      </c>
      <c r="E1050" s="14" t="s">
        <v>51</v>
      </c>
      <c r="F1050" s="14"/>
      <c r="G1050" s="11" t="str">
        <f aca="false">IF(Entries!$B1050&lt;&gt;0,COUNTIF('Finish order'!F:F, Entries!$B1050),"")</f>
        <v/>
      </c>
      <c r="H1050" s="13"/>
      <c r="I1050" s="9"/>
    </row>
    <row r="1051" customFormat="false" ht="15.75" hidden="false" customHeight="true" outlineLevel="0" collapsed="false">
      <c r="A1051" s="5" t="n">
        <v>1050</v>
      </c>
      <c r="B1051" s="10"/>
      <c r="C1051" s="13"/>
      <c r="D1051" s="14" t="s">
        <v>112</v>
      </c>
      <c r="E1051" s="14" t="s">
        <v>51</v>
      </c>
      <c r="F1051" s="14"/>
      <c r="G1051" s="11" t="str">
        <f aca="false">IF(Entries!$B1051&lt;&gt;0,COUNTIF('Finish order'!F:F, Entries!$B1051),"")</f>
        <v/>
      </c>
      <c r="H1051" s="13"/>
      <c r="I1051" s="9"/>
    </row>
    <row r="1052" customFormat="false" ht="15.75" hidden="false" customHeight="true" outlineLevel="0" collapsed="false">
      <c r="A1052" s="5" t="n">
        <v>1051</v>
      </c>
      <c r="B1052" s="10"/>
      <c r="C1052" s="13"/>
      <c r="D1052" s="14" t="s">
        <v>113</v>
      </c>
      <c r="E1052" s="14" t="s">
        <v>51</v>
      </c>
      <c r="F1052" s="14"/>
      <c r="G1052" s="11" t="str">
        <f aca="false">IF(Entries!$B1052&lt;&gt;0,COUNTIF('Finish order'!F:F, Entries!$B1052),"")</f>
        <v/>
      </c>
      <c r="H1052" s="13"/>
      <c r="I1052" s="9"/>
    </row>
    <row r="1053" customFormat="false" ht="15.75" hidden="false" customHeight="true" outlineLevel="0" collapsed="false">
      <c r="A1053" s="5" t="n">
        <v>1052</v>
      </c>
      <c r="B1053" s="10"/>
      <c r="C1053" s="13"/>
      <c r="D1053" s="14" t="s">
        <v>114</v>
      </c>
      <c r="E1053" s="14" t="s">
        <v>51</v>
      </c>
      <c r="F1053" s="14"/>
      <c r="G1053" s="11" t="str">
        <f aca="false">IF(Entries!$B1053&lt;&gt;0,COUNTIF('Finish order'!F:F, Entries!$B1053),"")</f>
        <v/>
      </c>
      <c r="H1053" s="13"/>
      <c r="I1053" s="9"/>
    </row>
    <row r="1054" customFormat="false" ht="15.75" hidden="false" customHeight="true" outlineLevel="0" collapsed="false">
      <c r="A1054" s="5" t="n">
        <v>1053</v>
      </c>
      <c r="B1054" s="10"/>
      <c r="C1054" s="13"/>
      <c r="D1054" s="14" t="s">
        <v>115</v>
      </c>
      <c r="E1054" s="14" t="s">
        <v>51</v>
      </c>
      <c r="F1054" s="14"/>
      <c r="G1054" s="11" t="str">
        <f aca="false">IF(Entries!$B1054&lt;&gt;0,COUNTIF('Finish order'!F:F, Entries!$B1054),"")</f>
        <v/>
      </c>
      <c r="H1054" s="13"/>
      <c r="I1054" s="9"/>
    </row>
    <row r="1055" customFormat="false" ht="15.75" hidden="false" customHeight="true" outlineLevel="0" collapsed="false">
      <c r="A1055" s="5" t="n">
        <v>1054</v>
      </c>
      <c r="B1055" s="10"/>
      <c r="C1055" s="13"/>
      <c r="D1055" s="14" t="s">
        <v>116</v>
      </c>
      <c r="E1055" s="14" t="s">
        <v>51</v>
      </c>
      <c r="F1055" s="14"/>
      <c r="G1055" s="11" t="str">
        <f aca="false">IF(Entries!$B1055&lt;&gt;0,COUNTIF('Finish order'!F:F, Entries!$B1055),"")</f>
        <v/>
      </c>
      <c r="H1055" s="13"/>
      <c r="I1055" s="9"/>
    </row>
    <row r="1056" customFormat="false" ht="15.75" hidden="false" customHeight="true" outlineLevel="0" collapsed="false">
      <c r="A1056" s="5" t="n">
        <v>1055</v>
      </c>
      <c r="B1056" s="10"/>
      <c r="C1056" s="13"/>
      <c r="D1056" s="14" t="s">
        <v>117</v>
      </c>
      <c r="E1056" s="14" t="s">
        <v>51</v>
      </c>
      <c r="F1056" s="14"/>
      <c r="G1056" s="11" t="str">
        <f aca="false">IF(Entries!$B1056&lt;&gt;0,COUNTIF('Finish order'!F:F, Entries!$B1056),"")</f>
        <v/>
      </c>
      <c r="H1056" s="13"/>
      <c r="I1056" s="9"/>
    </row>
    <row r="1057" customFormat="false" ht="15.75" hidden="false" customHeight="true" outlineLevel="0" collapsed="false">
      <c r="A1057" s="5" t="n">
        <v>1056</v>
      </c>
      <c r="B1057" s="10"/>
      <c r="C1057" s="13"/>
      <c r="D1057" s="14" t="s">
        <v>118</v>
      </c>
      <c r="E1057" s="14" t="s">
        <v>51</v>
      </c>
      <c r="F1057" s="14"/>
      <c r="G1057" s="11" t="str">
        <f aca="false">IF(Entries!$B1057&lt;&gt;0,COUNTIF('Finish order'!F:F, Entries!$B1057),"")</f>
        <v/>
      </c>
      <c r="H1057" s="13"/>
      <c r="I1057" s="9"/>
    </row>
    <row r="1058" customFormat="false" ht="15.75" hidden="false" customHeight="true" outlineLevel="0" collapsed="false">
      <c r="A1058" s="5" t="n">
        <v>1057</v>
      </c>
      <c r="B1058" s="10"/>
      <c r="C1058" s="13"/>
      <c r="D1058" s="14" t="s">
        <v>119</v>
      </c>
      <c r="E1058" s="14" t="s">
        <v>51</v>
      </c>
      <c r="F1058" s="14"/>
      <c r="G1058" s="11" t="str">
        <f aca="false">IF(Entries!$B1058&lt;&gt;0,COUNTIF('Finish order'!F:F, Entries!$B1058),"")</f>
        <v/>
      </c>
      <c r="H1058" s="13"/>
      <c r="I1058" s="9"/>
    </row>
    <row r="1059" customFormat="false" ht="15.75" hidden="false" customHeight="true" outlineLevel="0" collapsed="false">
      <c r="A1059" s="5" t="n">
        <v>1058</v>
      </c>
      <c r="B1059" s="10"/>
      <c r="C1059" s="13"/>
      <c r="D1059" s="14" t="s">
        <v>120</v>
      </c>
      <c r="E1059" s="14" t="s">
        <v>51</v>
      </c>
      <c r="F1059" s="14"/>
      <c r="G1059" s="11" t="str">
        <f aca="false">IF(Entries!$B1059&lt;&gt;0,COUNTIF('Finish order'!F:F, Entries!$B1059),"")</f>
        <v/>
      </c>
      <c r="H1059" s="13"/>
      <c r="I1059" s="9"/>
    </row>
    <row r="1060" customFormat="false" ht="15.75" hidden="false" customHeight="true" outlineLevel="0" collapsed="false">
      <c r="A1060" s="5" t="n">
        <v>1059</v>
      </c>
      <c r="B1060" s="10"/>
      <c r="C1060" s="13"/>
      <c r="D1060" s="14" t="s">
        <v>121</v>
      </c>
      <c r="E1060" s="14" t="s">
        <v>51</v>
      </c>
      <c r="F1060" s="14"/>
      <c r="G1060" s="11" t="str">
        <f aca="false">IF(Entries!$B1060&lt;&gt;0,COUNTIF('Finish order'!F:F, Entries!$B1060),"")</f>
        <v/>
      </c>
      <c r="H1060" s="13"/>
      <c r="I1060" s="9"/>
    </row>
    <row r="1061" customFormat="false" ht="15.75" hidden="false" customHeight="true" outlineLevel="0" collapsed="false">
      <c r="A1061" s="5" t="n">
        <v>1060</v>
      </c>
      <c r="B1061" s="10"/>
      <c r="C1061" s="13"/>
      <c r="D1061" s="14" t="s">
        <v>122</v>
      </c>
      <c r="E1061" s="14" t="s">
        <v>51</v>
      </c>
      <c r="F1061" s="14"/>
      <c r="G1061" s="11" t="str">
        <f aca="false">IF(Entries!$B1061&lt;&gt;0,COUNTIF('Finish order'!F:F, Entries!$B1061),"")</f>
        <v/>
      </c>
      <c r="H1061" s="13"/>
      <c r="I1061" s="9"/>
    </row>
    <row r="1062" customFormat="false" ht="15.75" hidden="false" customHeight="true" outlineLevel="0" collapsed="false">
      <c r="A1062" s="5" t="n">
        <v>1061</v>
      </c>
      <c r="B1062" s="10"/>
      <c r="C1062" s="13"/>
      <c r="D1062" s="14" t="s">
        <v>123</v>
      </c>
      <c r="E1062" s="14" t="s">
        <v>51</v>
      </c>
      <c r="F1062" s="14"/>
      <c r="G1062" s="11" t="str">
        <f aca="false">IF(Entries!$B1062&lt;&gt;0,COUNTIF('Finish order'!F:F, Entries!$B1062),"")</f>
        <v/>
      </c>
      <c r="H1062" s="13"/>
      <c r="I1062" s="9"/>
    </row>
    <row r="1063" customFormat="false" ht="15.75" hidden="false" customHeight="true" outlineLevel="0" collapsed="false">
      <c r="A1063" s="5" t="n">
        <v>1062</v>
      </c>
      <c r="B1063" s="10"/>
      <c r="C1063" s="13"/>
      <c r="D1063" s="14" t="s">
        <v>124</v>
      </c>
      <c r="E1063" s="14" t="s">
        <v>51</v>
      </c>
      <c r="F1063" s="14"/>
      <c r="G1063" s="11" t="str">
        <f aca="false">IF(Entries!$B1063&lt;&gt;0,COUNTIF('Finish order'!F:F, Entries!$B1063),"")</f>
        <v/>
      </c>
      <c r="H1063" s="13"/>
      <c r="I1063" s="9"/>
    </row>
    <row r="1064" customFormat="false" ht="15.75" hidden="false" customHeight="true" outlineLevel="0" collapsed="false">
      <c r="A1064" s="5" t="n">
        <v>1063</v>
      </c>
      <c r="B1064" s="10"/>
      <c r="C1064" s="13"/>
      <c r="D1064" s="14" t="s">
        <v>125</v>
      </c>
      <c r="E1064" s="14" t="s">
        <v>51</v>
      </c>
      <c r="F1064" s="14"/>
      <c r="G1064" s="11" t="str">
        <f aca="false">IF(Entries!$B1064&lt;&gt;0,COUNTIF('Finish order'!F:F, Entries!$B1064),"")</f>
        <v/>
      </c>
      <c r="H1064" s="13"/>
      <c r="I1064" s="9"/>
    </row>
    <row r="1065" customFormat="false" ht="15.75" hidden="false" customHeight="true" outlineLevel="0" collapsed="false">
      <c r="A1065" s="5" t="n">
        <v>1064</v>
      </c>
      <c r="B1065" s="10"/>
      <c r="C1065" s="13"/>
      <c r="D1065" s="14" t="s">
        <v>126</v>
      </c>
      <c r="E1065" s="14" t="s">
        <v>51</v>
      </c>
      <c r="F1065" s="14"/>
      <c r="G1065" s="11" t="str">
        <f aca="false">IF(Entries!$B1065&lt;&gt;0,COUNTIF('Finish order'!F:F, Entries!$B1065),"")</f>
        <v/>
      </c>
      <c r="H1065" s="13"/>
      <c r="I1065" s="9"/>
    </row>
    <row r="1066" customFormat="false" ht="15.75" hidden="false" customHeight="true" outlineLevel="0" collapsed="false">
      <c r="A1066" s="5" t="n">
        <v>1065</v>
      </c>
      <c r="B1066" s="10"/>
      <c r="C1066" s="13"/>
      <c r="D1066" s="14" t="s">
        <v>127</v>
      </c>
      <c r="E1066" s="14" t="s">
        <v>51</v>
      </c>
      <c r="F1066" s="14"/>
      <c r="G1066" s="11" t="str">
        <f aca="false">IF(Entries!$B1066&lt;&gt;0,COUNTIF('Finish order'!F:F, Entries!$B1066),"")</f>
        <v/>
      </c>
      <c r="H1066" s="13"/>
      <c r="I1066" s="9"/>
    </row>
    <row r="1067" customFormat="false" ht="15.75" hidden="false" customHeight="true" outlineLevel="0" collapsed="false">
      <c r="A1067" s="5" t="n">
        <v>1066</v>
      </c>
      <c r="B1067" s="10"/>
      <c r="C1067" s="13"/>
      <c r="D1067" s="14" t="s">
        <v>128</v>
      </c>
      <c r="E1067" s="14" t="s">
        <v>51</v>
      </c>
      <c r="F1067" s="14"/>
      <c r="G1067" s="11" t="str">
        <f aca="false">IF(Entries!$B1067&lt;&gt;0,COUNTIF('Finish order'!F:F, Entries!$B1067),"")</f>
        <v/>
      </c>
      <c r="H1067" s="13"/>
      <c r="I1067" s="9"/>
    </row>
    <row r="1068" customFormat="false" ht="15.75" hidden="false" customHeight="true" outlineLevel="0" collapsed="false">
      <c r="A1068" s="5" t="n">
        <v>1067</v>
      </c>
      <c r="B1068" s="10"/>
      <c r="C1068" s="13"/>
      <c r="D1068" s="14" t="s">
        <v>129</v>
      </c>
      <c r="E1068" s="14" t="s">
        <v>51</v>
      </c>
      <c r="F1068" s="14"/>
      <c r="G1068" s="11" t="str">
        <f aca="false">IF(Entries!$B1068&lt;&gt;0,COUNTIF('Finish order'!F:F, Entries!$B1068),"")</f>
        <v/>
      </c>
      <c r="H1068" s="13"/>
      <c r="I1068" s="9"/>
    </row>
    <row r="1069" customFormat="false" ht="15.75" hidden="false" customHeight="true" outlineLevel="0" collapsed="false">
      <c r="A1069" s="5" t="n">
        <v>1068</v>
      </c>
      <c r="B1069" s="10"/>
      <c r="C1069" s="13"/>
      <c r="D1069" s="14" t="s">
        <v>130</v>
      </c>
      <c r="E1069" s="14" t="s">
        <v>51</v>
      </c>
      <c r="F1069" s="14"/>
      <c r="G1069" s="11" t="str">
        <f aca="false">IF(Entries!$B1069&lt;&gt;0,COUNTIF('Finish order'!F:F, Entries!$B1069),"")</f>
        <v/>
      </c>
      <c r="H1069" s="13"/>
      <c r="I1069" s="9"/>
    </row>
    <row r="1070" customFormat="false" ht="15.75" hidden="false" customHeight="true" outlineLevel="0" collapsed="false">
      <c r="A1070" s="5" t="n">
        <v>1069</v>
      </c>
      <c r="B1070" s="10"/>
      <c r="C1070" s="13"/>
      <c r="D1070" s="14" t="s">
        <v>131</v>
      </c>
      <c r="E1070" s="14" t="s">
        <v>51</v>
      </c>
      <c r="F1070" s="14"/>
      <c r="G1070" s="11" t="str">
        <f aca="false">IF(Entries!$B1070&lt;&gt;0,COUNTIF('Finish order'!F:F, Entries!$B1070),"")</f>
        <v/>
      </c>
      <c r="H1070" s="13"/>
      <c r="I1070" s="9"/>
    </row>
    <row r="1071" customFormat="false" ht="15.75" hidden="false" customHeight="true" outlineLevel="0" collapsed="false">
      <c r="A1071" s="5" t="n">
        <v>1070</v>
      </c>
      <c r="B1071" s="10"/>
      <c r="C1071" s="13"/>
      <c r="D1071" s="14" t="s">
        <v>132</v>
      </c>
      <c r="E1071" s="14" t="s">
        <v>51</v>
      </c>
      <c r="F1071" s="14"/>
      <c r="G1071" s="11" t="str">
        <f aca="false">IF(Entries!$B1071&lt;&gt;0,COUNTIF('Finish order'!F:F, Entries!$B1071),"")</f>
        <v/>
      </c>
      <c r="H1071" s="13"/>
      <c r="I1071" s="9"/>
    </row>
    <row r="1072" customFormat="false" ht="15.75" hidden="false" customHeight="true" outlineLevel="0" collapsed="false">
      <c r="A1072" s="5" t="n">
        <v>1071</v>
      </c>
      <c r="B1072" s="10"/>
      <c r="C1072" s="13"/>
      <c r="D1072" s="14" t="s">
        <v>133</v>
      </c>
      <c r="E1072" s="14" t="s">
        <v>51</v>
      </c>
      <c r="F1072" s="14"/>
      <c r="G1072" s="11" t="str">
        <f aca="false">IF(Entries!$B1072&lt;&gt;0,COUNTIF('Finish order'!F:F, Entries!$B1072),"")</f>
        <v/>
      </c>
      <c r="H1072" s="13"/>
      <c r="I1072" s="9"/>
    </row>
    <row r="1073" customFormat="false" ht="15.75" hidden="false" customHeight="true" outlineLevel="0" collapsed="false">
      <c r="A1073" s="5" t="n">
        <v>1072</v>
      </c>
      <c r="B1073" s="10"/>
      <c r="C1073" s="13"/>
      <c r="D1073" s="14" t="s">
        <v>134</v>
      </c>
      <c r="E1073" s="14" t="s">
        <v>51</v>
      </c>
      <c r="F1073" s="14"/>
      <c r="G1073" s="11" t="str">
        <f aca="false">IF(Entries!$B1073&lt;&gt;0,COUNTIF('Finish order'!F:F, Entries!$B1073),"")</f>
        <v/>
      </c>
      <c r="H1073" s="13"/>
      <c r="I1073" s="9"/>
    </row>
    <row r="1074" customFormat="false" ht="15.75" hidden="false" customHeight="true" outlineLevel="0" collapsed="false">
      <c r="A1074" s="5" t="n">
        <v>1073</v>
      </c>
      <c r="B1074" s="10"/>
      <c r="C1074" s="13"/>
      <c r="D1074" s="14" t="s">
        <v>135</v>
      </c>
      <c r="E1074" s="14" t="s">
        <v>51</v>
      </c>
      <c r="F1074" s="14"/>
      <c r="G1074" s="11" t="str">
        <f aca="false">IF(Entries!$B1074&lt;&gt;0,COUNTIF('Finish order'!F:F, Entries!$B1074),"")</f>
        <v/>
      </c>
      <c r="H1074" s="13"/>
      <c r="I1074" s="9"/>
    </row>
    <row r="1075" customFormat="false" ht="15.75" hidden="false" customHeight="true" outlineLevel="0" collapsed="false">
      <c r="A1075" s="5" t="n">
        <v>1074</v>
      </c>
      <c r="B1075" s="10"/>
      <c r="C1075" s="13"/>
      <c r="D1075" s="14" t="s">
        <v>136</v>
      </c>
      <c r="E1075" s="14" t="s">
        <v>51</v>
      </c>
      <c r="F1075" s="14"/>
      <c r="G1075" s="11" t="str">
        <f aca="false">IF(Entries!$B1075&lt;&gt;0,COUNTIF('Finish order'!F:F, Entries!$B1075),"")</f>
        <v/>
      </c>
      <c r="H1075" s="13"/>
      <c r="I1075" s="9"/>
    </row>
    <row r="1076" customFormat="false" ht="15.75" hidden="false" customHeight="true" outlineLevel="0" collapsed="false">
      <c r="A1076" s="5" t="n">
        <v>1075</v>
      </c>
      <c r="B1076" s="10"/>
      <c r="C1076" s="13"/>
      <c r="D1076" s="14" t="s">
        <v>137</v>
      </c>
      <c r="E1076" s="14" t="s">
        <v>51</v>
      </c>
      <c r="F1076" s="14"/>
      <c r="G1076" s="11" t="str">
        <f aca="false">IF(Entries!$B1076&lt;&gt;0,COUNTIF('Finish order'!F:F, Entries!$B1076),"")</f>
        <v/>
      </c>
      <c r="H1076" s="13"/>
      <c r="I1076" s="9"/>
    </row>
    <row r="1077" customFormat="false" ht="15.75" hidden="false" customHeight="true" outlineLevel="0" collapsed="false">
      <c r="A1077" s="5" t="n">
        <v>1076</v>
      </c>
      <c r="B1077" s="10"/>
      <c r="C1077" s="13"/>
      <c r="D1077" s="14" t="s">
        <v>138</v>
      </c>
      <c r="E1077" s="14" t="s">
        <v>51</v>
      </c>
      <c r="F1077" s="14"/>
      <c r="G1077" s="11" t="str">
        <f aca="false">IF(Entries!$B1077&lt;&gt;0,COUNTIF('Finish order'!F:F, Entries!$B1077),"")</f>
        <v/>
      </c>
      <c r="H1077" s="13"/>
      <c r="I1077" s="9"/>
    </row>
    <row r="1078" customFormat="false" ht="15.75" hidden="false" customHeight="true" outlineLevel="0" collapsed="false">
      <c r="A1078" s="5" t="n">
        <v>1077</v>
      </c>
      <c r="B1078" s="10"/>
      <c r="C1078" s="13"/>
      <c r="D1078" s="14" t="s">
        <v>139</v>
      </c>
      <c r="E1078" s="14" t="s">
        <v>51</v>
      </c>
      <c r="F1078" s="14"/>
      <c r="G1078" s="11" t="str">
        <f aca="false">IF(Entries!$B1078&lt;&gt;0,COUNTIF('Finish order'!F:F, Entries!$B1078),"")</f>
        <v/>
      </c>
      <c r="H1078" s="13"/>
      <c r="I1078" s="9"/>
    </row>
    <row r="1079" customFormat="false" ht="15.75" hidden="false" customHeight="true" outlineLevel="0" collapsed="false">
      <c r="A1079" s="5" t="n">
        <v>1078</v>
      </c>
      <c r="B1079" s="10"/>
      <c r="C1079" s="13"/>
      <c r="D1079" s="14" t="s">
        <v>140</v>
      </c>
      <c r="E1079" s="14" t="s">
        <v>51</v>
      </c>
      <c r="F1079" s="14"/>
      <c r="G1079" s="11" t="str">
        <f aca="false">IF(Entries!$B1079&lt;&gt;0,COUNTIF('Finish order'!F:F, Entries!$B1079),"")</f>
        <v/>
      </c>
      <c r="H1079" s="13"/>
      <c r="I1079" s="9"/>
    </row>
    <row r="1080" customFormat="false" ht="15.75" hidden="false" customHeight="true" outlineLevel="0" collapsed="false">
      <c r="A1080" s="5" t="n">
        <v>1079</v>
      </c>
      <c r="B1080" s="10"/>
      <c r="C1080" s="13"/>
      <c r="D1080" s="14" t="s">
        <v>141</v>
      </c>
      <c r="E1080" s="14" t="s">
        <v>51</v>
      </c>
      <c r="F1080" s="14"/>
      <c r="G1080" s="11" t="str">
        <f aca="false">IF(Entries!$B1080&lt;&gt;0,COUNTIF('Finish order'!F:F, Entries!$B1080),"")</f>
        <v/>
      </c>
      <c r="H1080" s="13"/>
      <c r="I1080" s="9"/>
    </row>
    <row r="1081" customFormat="false" ht="15.75" hidden="false" customHeight="true" outlineLevel="0" collapsed="false">
      <c r="A1081" s="5" t="n">
        <v>1080</v>
      </c>
      <c r="B1081" s="10"/>
      <c r="C1081" s="13"/>
      <c r="D1081" s="14" t="s">
        <v>142</v>
      </c>
      <c r="E1081" s="14" t="s">
        <v>51</v>
      </c>
      <c r="F1081" s="14"/>
      <c r="G1081" s="11" t="str">
        <f aca="false">IF(Entries!$B1081&lt;&gt;0,COUNTIF('Finish order'!F:F, Entries!$B1081),"")</f>
        <v/>
      </c>
      <c r="H1081" s="13"/>
      <c r="I1081" s="9"/>
    </row>
    <row r="1082" customFormat="false" ht="15.75" hidden="false" customHeight="true" outlineLevel="0" collapsed="false">
      <c r="A1082" s="5" t="n">
        <v>1081</v>
      </c>
      <c r="B1082" s="10"/>
      <c r="C1082" s="13"/>
      <c r="D1082" s="14" t="s">
        <v>143</v>
      </c>
      <c r="E1082" s="14" t="s">
        <v>51</v>
      </c>
      <c r="F1082" s="14"/>
      <c r="G1082" s="11" t="str">
        <f aca="false">IF(Entries!$B1082&lt;&gt;0,COUNTIF('Finish order'!F:F, Entries!$B1082),"")</f>
        <v/>
      </c>
      <c r="H1082" s="13"/>
      <c r="I1082" s="9"/>
    </row>
    <row r="1083" customFormat="false" ht="15.75" hidden="false" customHeight="true" outlineLevel="0" collapsed="false">
      <c r="A1083" s="5" t="n">
        <v>1082</v>
      </c>
      <c r="B1083" s="10"/>
      <c r="C1083" s="13"/>
      <c r="D1083" s="14" t="s">
        <v>144</v>
      </c>
      <c r="E1083" s="14" t="s">
        <v>51</v>
      </c>
      <c r="F1083" s="14"/>
      <c r="G1083" s="11" t="str">
        <f aca="false">IF(Entries!$B1083&lt;&gt;0,COUNTIF('Finish order'!F:F, Entries!$B1083),"")</f>
        <v/>
      </c>
      <c r="H1083" s="13"/>
      <c r="I1083" s="9"/>
    </row>
    <row r="1084" customFormat="false" ht="15.75" hidden="false" customHeight="true" outlineLevel="0" collapsed="false">
      <c r="A1084" s="5" t="n">
        <v>1083</v>
      </c>
      <c r="B1084" s="10"/>
      <c r="C1084" s="13"/>
      <c r="D1084" s="14" t="s">
        <v>145</v>
      </c>
      <c r="E1084" s="14" t="s">
        <v>51</v>
      </c>
      <c r="F1084" s="14"/>
      <c r="G1084" s="11" t="str">
        <f aca="false">IF(Entries!$B1084&lt;&gt;0,COUNTIF('Finish order'!F:F, Entries!$B1084),"")</f>
        <v/>
      </c>
      <c r="H1084" s="13"/>
      <c r="I1084" s="9"/>
    </row>
    <row r="1085" customFormat="false" ht="15.75" hidden="false" customHeight="true" outlineLevel="0" collapsed="false">
      <c r="A1085" s="5" t="n">
        <v>1084</v>
      </c>
      <c r="B1085" s="10"/>
      <c r="C1085" s="13"/>
      <c r="D1085" s="14" t="s">
        <v>146</v>
      </c>
      <c r="E1085" s="14" t="s">
        <v>51</v>
      </c>
      <c r="F1085" s="14"/>
      <c r="G1085" s="11" t="str">
        <f aca="false">IF(Entries!$B1085&lt;&gt;0,COUNTIF('Finish order'!F:F, Entries!$B1085),"")</f>
        <v/>
      </c>
      <c r="H1085" s="13"/>
      <c r="I1085" s="9"/>
    </row>
    <row r="1086" customFormat="false" ht="15.75" hidden="false" customHeight="true" outlineLevel="0" collapsed="false">
      <c r="A1086" s="5" t="n">
        <v>1085</v>
      </c>
      <c r="B1086" s="10"/>
      <c r="C1086" s="13"/>
      <c r="D1086" s="14" t="s">
        <v>147</v>
      </c>
      <c r="E1086" s="14" t="s">
        <v>51</v>
      </c>
      <c r="F1086" s="14"/>
      <c r="G1086" s="11" t="str">
        <f aca="false">IF(Entries!$B1086&lt;&gt;0,COUNTIF('Finish order'!F:F, Entries!$B1086),"")</f>
        <v/>
      </c>
      <c r="H1086" s="13"/>
      <c r="I1086" s="9"/>
    </row>
    <row r="1087" customFormat="false" ht="15.75" hidden="false" customHeight="true" outlineLevel="0" collapsed="false">
      <c r="A1087" s="5" t="n">
        <v>1086</v>
      </c>
      <c r="B1087" s="10"/>
      <c r="C1087" s="13"/>
      <c r="D1087" s="14" t="s">
        <v>148</v>
      </c>
      <c r="E1087" s="14" t="s">
        <v>51</v>
      </c>
      <c r="F1087" s="14"/>
      <c r="G1087" s="11" t="str">
        <f aca="false">IF(Entries!$B1087&lt;&gt;0,COUNTIF('Finish order'!F:F, Entries!$B1087),"")</f>
        <v/>
      </c>
      <c r="H1087" s="13"/>
      <c r="I1087" s="9"/>
    </row>
    <row r="1088" customFormat="false" ht="15.75" hidden="false" customHeight="true" outlineLevel="0" collapsed="false">
      <c r="A1088" s="5" t="n">
        <v>1087</v>
      </c>
      <c r="B1088" s="10"/>
      <c r="C1088" s="13"/>
      <c r="D1088" s="14" t="s">
        <v>149</v>
      </c>
      <c r="E1088" s="14" t="s">
        <v>51</v>
      </c>
      <c r="F1088" s="14"/>
      <c r="G1088" s="11" t="str">
        <f aca="false">IF(Entries!$B1088&lt;&gt;0,COUNTIF('Finish order'!F:F, Entries!$B1088),"")</f>
        <v/>
      </c>
      <c r="H1088" s="13"/>
      <c r="I1088" s="9"/>
    </row>
    <row r="1089" customFormat="false" ht="15.75" hidden="false" customHeight="true" outlineLevel="0" collapsed="false">
      <c r="A1089" s="5" t="n">
        <v>1088</v>
      </c>
      <c r="B1089" s="10"/>
      <c r="C1089" s="13"/>
      <c r="D1089" s="14" t="s">
        <v>150</v>
      </c>
      <c r="E1089" s="14" t="s">
        <v>51</v>
      </c>
      <c r="F1089" s="14"/>
      <c r="G1089" s="11" t="str">
        <f aca="false">IF(Entries!$B1089&lt;&gt;0,COUNTIF('Finish order'!F:F, Entries!$B1089),"")</f>
        <v/>
      </c>
      <c r="H1089" s="13"/>
      <c r="I1089" s="9"/>
    </row>
    <row r="1090" customFormat="false" ht="15.75" hidden="false" customHeight="true" outlineLevel="0" collapsed="false">
      <c r="A1090" s="5" t="n">
        <v>1089</v>
      </c>
      <c r="B1090" s="10"/>
      <c r="C1090" s="13"/>
      <c r="D1090" s="14" t="s">
        <v>151</v>
      </c>
      <c r="E1090" s="14" t="s">
        <v>51</v>
      </c>
      <c r="F1090" s="14"/>
      <c r="G1090" s="11" t="str">
        <f aca="false">IF(Entries!$B1090&lt;&gt;0,COUNTIF('Finish order'!F:F, Entries!$B1090),"")</f>
        <v/>
      </c>
      <c r="H1090" s="13"/>
      <c r="I1090" s="9"/>
    </row>
    <row r="1091" customFormat="false" ht="15.75" hidden="false" customHeight="true" outlineLevel="0" collapsed="false">
      <c r="A1091" s="5" t="n">
        <v>1090</v>
      </c>
      <c r="B1091" s="10"/>
      <c r="C1091" s="13"/>
      <c r="D1091" s="14" t="s">
        <v>152</v>
      </c>
      <c r="E1091" s="14" t="s">
        <v>51</v>
      </c>
      <c r="F1091" s="14"/>
      <c r="G1091" s="11" t="str">
        <f aca="false">IF(Entries!$B1091&lt;&gt;0,COUNTIF('Finish order'!F:F, Entries!$B1091),"")</f>
        <v/>
      </c>
      <c r="H1091" s="13"/>
      <c r="I1091" s="9"/>
    </row>
    <row r="1092" customFormat="false" ht="15.75" hidden="false" customHeight="true" outlineLevel="0" collapsed="false">
      <c r="A1092" s="5" t="n">
        <v>1091</v>
      </c>
      <c r="B1092" s="10"/>
      <c r="C1092" s="13"/>
      <c r="D1092" s="14" t="s">
        <v>153</v>
      </c>
      <c r="E1092" s="14" t="s">
        <v>51</v>
      </c>
      <c r="F1092" s="14"/>
      <c r="G1092" s="11" t="str">
        <f aca="false">IF(Entries!$B1092&lt;&gt;0,COUNTIF('Finish order'!F:F, Entries!$B1092),"")</f>
        <v/>
      </c>
      <c r="H1092" s="13"/>
      <c r="I1092" s="9"/>
    </row>
    <row r="1093" customFormat="false" ht="15.75" hidden="false" customHeight="true" outlineLevel="0" collapsed="false">
      <c r="A1093" s="5" t="n">
        <v>1092</v>
      </c>
      <c r="B1093" s="10"/>
      <c r="C1093" s="13"/>
      <c r="D1093" s="14" t="s">
        <v>154</v>
      </c>
      <c r="E1093" s="14" t="s">
        <v>51</v>
      </c>
      <c r="F1093" s="14"/>
      <c r="G1093" s="11" t="str">
        <f aca="false">IF(Entries!$B1093&lt;&gt;0,COUNTIF('Finish order'!F:F, Entries!$B1093),"")</f>
        <v/>
      </c>
      <c r="H1093" s="13"/>
      <c r="I1093" s="9"/>
    </row>
    <row r="1094" customFormat="false" ht="15.75" hidden="false" customHeight="true" outlineLevel="0" collapsed="false">
      <c r="A1094" s="5" t="n">
        <v>1093</v>
      </c>
      <c r="B1094" s="10"/>
      <c r="C1094" s="13"/>
      <c r="D1094" s="14" t="s">
        <v>155</v>
      </c>
      <c r="E1094" s="14" t="s">
        <v>51</v>
      </c>
      <c r="F1094" s="14"/>
      <c r="G1094" s="11" t="str">
        <f aca="false">IF(Entries!$B1094&lt;&gt;0,COUNTIF('Finish order'!F:F, Entries!$B1094),"")</f>
        <v/>
      </c>
      <c r="H1094" s="13"/>
      <c r="I1094" s="9"/>
    </row>
    <row r="1095" customFormat="false" ht="15.75" hidden="false" customHeight="true" outlineLevel="0" collapsed="false">
      <c r="A1095" s="5" t="n">
        <v>1094</v>
      </c>
      <c r="B1095" s="10"/>
      <c r="C1095" s="13"/>
      <c r="D1095" s="14" t="s">
        <v>156</v>
      </c>
      <c r="E1095" s="14" t="s">
        <v>51</v>
      </c>
      <c r="F1095" s="14"/>
      <c r="G1095" s="11" t="str">
        <f aca="false">IF(Entries!$B1095&lt;&gt;0,COUNTIF('Finish order'!F:F, Entries!$B1095),"")</f>
        <v/>
      </c>
      <c r="H1095" s="13"/>
      <c r="I1095" s="9"/>
    </row>
    <row r="1096" customFormat="false" ht="15.75" hidden="false" customHeight="true" outlineLevel="0" collapsed="false">
      <c r="A1096" s="5" t="n">
        <v>1095</v>
      </c>
      <c r="B1096" s="10"/>
      <c r="C1096" s="13"/>
      <c r="D1096" s="14" t="s">
        <v>157</v>
      </c>
      <c r="E1096" s="14" t="s">
        <v>51</v>
      </c>
      <c r="F1096" s="14"/>
      <c r="G1096" s="11" t="str">
        <f aca="false">IF(Entries!$B1096&lt;&gt;0,COUNTIF('Finish order'!F:F, Entries!$B1096),"")</f>
        <v/>
      </c>
      <c r="H1096" s="13"/>
      <c r="I1096" s="9"/>
    </row>
    <row r="1097" customFormat="false" ht="15.75" hidden="false" customHeight="true" outlineLevel="0" collapsed="false">
      <c r="A1097" s="5" t="n">
        <v>1096</v>
      </c>
      <c r="B1097" s="10"/>
      <c r="C1097" s="13"/>
      <c r="D1097" s="14" t="s">
        <v>158</v>
      </c>
      <c r="E1097" s="14" t="s">
        <v>51</v>
      </c>
      <c r="F1097" s="14"/>
      <c r="G1097" s="11" t="str">
        <f aca="false">IF(Entries!$B1097&lt;&gt;0,COUNTIF('Finish order'!F:F, Entries!$B1097),"")</f>
        <v/>
      </c>
      <c r="H1097" s="13"/>
      <c r="I1097" s="9"/>
    </row>
    <row r="1098" customFormat="false" ht="15.75" hidden="false" customHeight="true" outlineLevel="0" collapsed="false">
      <c r="A1098" s="5" t="n">
        <v>1097</v>
      </c>
      <c r="B1098" s="10"/>
      <c r="C1098" s="13"/>
      <c r="D1098" s="14" t="s">
        <v>159</v>
      </c>
      <c r="E1098" s="14" t="s">
        <v>51</v>
      </c>
      <c r="F1098" s="14"/>
      <c r="G1098" s="11" t="str">
        <f aca="false">IF(Entries!$B1098&lt;&gt;0,COUNTIF('Finish order'!F:F, Entries!$B1098),"")</f>
        <v/>
      </c>
      <c r="H1098" s="13"/>
      <c r="I1098" s="9"/>
    </row>
    <row r="1099" customFormat="false" ht="15.75" hidden="false" customHeight="true" outlineLevel="0" collapsed="false">
      <c r="A1099" s="5" t="n">
        <v>1098</v>
      </c>
      <c r="B1099" s="10"/>
      <c r="C1099" s="13"/>
      <c r="D1099" s="14" t="s">
        <v>160</v>
      </c>
      <c r="E1099" s="14" t="s">
        <v>51</v>
      </c>
      <c r="F1099" s="14"/>
      <c r="G1099" s="11" t="str">
        <f aca="false">IF(Entries!$B1099&lt;&gt;0,COUNTIF('Finish order'!F:F, Entries!$B1099),"")</f>
        <v/>
      </c>
      <c r="H1099" s="13"/>
      <c r="I1099" s="9"/>
    </row>
    <row r="1100" customFormat="false" ht="15.75" hidden="false" customHeight="true" outlineLevel="0" collapsed="false">
      <c r="A1100" s="5" t="n">
        <v>1099</v>
      </c>
      <c r="B1100" s="10"/>
      <c r="C1100" s="13"/>
      <c r="D1100" s="14" t="s">
        <v>161</v>
      </c>
      <c r="E1100" s="14" t="s">
        <v>51</v>
      </c>
      <c r="F1100" s="14"/>
      <c r="G1100" s="11" t="str">
        <f aca="false">IF(Entries!$B1100&lt;&gt;0,COUNTIF('Finish order'!F:F, Entries!$B1100),"")</f>
        <v/>
      </c>
      <c r="H1100" s="13"/>
      <c r="I1100" s="9"/>
    </row>
    <row r="1101" customFormat="false" ht="15.75" hidden="false" customHeight="true" outlineLevel="0" collapsed="false">
      <c r="A1101" s="5" t="n">
        <v>1100</v>
      </c>
      <c r="B1101" s="10"/>
      <c r="C1101" s="13"/>
      <c r="D1101" s="14" t="s">
        <v>162</v>
      </c>
      <c r="E1101" s="14" t="s">
        <v>51</v>
      </c>
      <c r="F1101" s="14"/>
      <c r="G1101" s="11" t="str">
        <f aca="false">IF(Entries!$B1101&lt;&gt;0,COUNTIF('Finish order'!F:F, Entries!$B1101),"")</f>
        <v/>
      </c>
      <c r="H1101" s="13"/>
      <c r="I1101" s="9"/>
    </row>
    <row r="1102" customFormat="false" ht="15.75" hidden="false" customHeight="true" outlineLevel="0" collapsed="false">
      <c r="A1102" s="5" t="n">
        <v>1101</v>
      </c>
      <c r="B1102" s="10"/>
      <c r="C1102" s="13"/>
      <c r="D1102" s="14" t="s">
        <v>163</v>
      </c>
      <c r="E1102" s="14" t="s">
        <v>51</v>
      </c>
      <c r="F1102" s="14"/>
      <c r="G1102" s="11" t="str">
        <f aca="false">IF(Entries!$B1102&lt;&gt;0,COUNTIF('Finish order'!F:F, Entries!$B1102),"")</f>
        <v/>
      </c>
      <c r="H1102" s="13"/>
      <c r="I1102" s="9"/>
    </row>
    <row r="1103" customFormat="false" ht="15.75" hidden="false" customHeight="true" outlineLevel="0" collapsed="false">
      <c r="A1103" s="5" t="n">
        <v>1102</v>
      </c>
      <c r="B1103" s="10"/>
      <c r="C1103" s="13"/>
      <c r="D1103" s="14" t="s">
        <v>164</v>
      </c>
      <c r="E1103" s="14" t="s">
        <v>51</v>
      </c>
      <c r="F1103" s="14"/>
      <c r="G1103" s="11" t="str">
        <f aca="false">IF(Entries!$B1103&lt;&gt;0,COUNTIF('Finish order'!F:F, Entries!$B1103),"")</f>
        <v/>
      </c>
      <c r="H1103" s="13"/>
      <c r="I1103" s="9"/>
    </row>
    <row r="1104" customFormat="false" ht="15.75" hidden="false" customHeight="true" outlineLevel="0" collapsed="false">
      <c r="A1104" s="5" t="n">
        <v>1103</v>
      </c>
      <c r="B1104" s="10"/>
      <c r="C1104" s="13"/>
      <c r="D1104" s="14" t="s">
        <v>165</v>
      </c>
      <c r="E1104" s="14" t="s">
        <v>51</v>
      </c>
      <c r="F1104" s="14"/>
      <c r="G1104" s="11" t="str">
        <f aca="false">IF(Entries!$B1104&lt;&gt;0,COUNTIF('Finish order'!F:F, Entries!$B1104),"")</f>
        <v/>
      </c>
      <c r="H1104" s="13"/>
      <c r="I1104" s="9"/>
    </row>
    <row r="1105" customFormat="false" ht="15.75" hidden="false" customHeight="true" outlineLevel="0" collapsed="false">
      <c r="A1105" s="5" t="n">
        <v>1104</v>
      </c>
      <c r="B1105" s="10"/>
      <c r="C1105" s="13"/>
      <c r="D1105" s="14" t="s">
        <v>166</v>
      </c>
      <c r="E1105" s="14" t="s">
        <v>51</v>
      </c>
      <c r="F1105" s="14"/>
      <c r="G1105" s="11" t="str">
        <f aca="false">IF(Entries!$B1105&lt;&gt;0,COUNTIF('Finish order'!F:F, Entries!$B1105),"")</f>
        <v/>
      </c>
      <c r="H1105" s="13"/>
      <c r="I1105" s="9"/>
    </row>
    <row r="1106" customFormat="false" ht="15.75" hidden="false" customHeight="true" outlineLevel="0" collapsed="false">
      <c r="A1106" s="5" t="n">
        <v>1105</v>
      </c>
      <c r="B1106" s="10"/>
      <c r="C1106" s="13"/>
      <c r="D1106" s="14" t="s">
        <v>167</v>
      </c>
      <c r="E1106" s="14" t="s">
        <v>51</v>
      </c>
      <c r="F1106" s="14"/>
      <c r="G1106" s="11" t="str">
        <f aca="false">IF(Entries!$B1106&lt;&gt;0,COUNTIF('Finish order'!F:F, Entries!$B1106),"")</f>
        <v/>
      </c>
      <c r="H1106" s="13"/>
      <c r="I1106" s="9"/>
    </row>
    <row r="1107" customFormat="false" ht="15.75" hidden="false" customHeight="true" outlineLevel="0" collapsed="false">
      <c r="A1107" s="5" t="n">
        <v>1106</v>
      </c>
      <c r="B1107" s="10"/>
      <c r="C1107" s="13"/>
      <c r="D1107" s="14" t="s">
        <v>168</v>
      </c>
      <c r="E1107" s="14" t="s">
        <v>51</v>
      </c>
      <c r="F1107" s="14"/>
      <c r="G1107" s="11" t="str">
        <f aca="false">IF(Entries!$B1107&lt;&gt;0,COUNTIF('Finish order'!F:F, Entries!$B1107),"")</f>
        <v/>
      </c>
      <c r="H1107" s="13"/>
      <c r="I1107" s="9"/>
    </row>
    <row r="1108" customFormat="false" ht="15.75" hidden="false" customHeight="true" outlineLevel="0" collapsed="false">
      <c r="A1108" s="5" t="n">
        <v>1107</v>
      </c>
      <c r="B1108" s="10"/>
      <c r="C1108" s="13"/>
      <c r="D1108" s="14" t="s">
        <v>169</v>
      </c>
      <c r="E1108" s="14" t="s">
        <v>51</v>
      </c>
      <c r="F1108" s="14"/>
      <c r="G1108" s="11" t="str">
        <f aca="false">IF(Entries!$B1108&lt;&gt;0,COUNTIF('Finish order'!F:F, Entries!$B1108),"")</f>
        <v/>
      </c>
      <c r="H1108" s="13"/>
      <c r="I1108" s="9"/>
    </row>
    <row r="1109" customFormat="false" ht="15.75" hidden="false" customHeight="true" outlineLevel="0" collapsed="false">
      <c r="A1109" s="5" t="n">
        <v>1108</v>
      </c>
      <c r="B1109" s="10"/>
      <c r="C1109" s="13"/>
      <c r="D1109" s="14" t="s">
        <v>170</v>
      </c>
      <c r="E1109" s="14" t="s">
        <v>51</v>
      </c>
      <c r="F1109" s="14"/>
      <c r="G1109" s="11" t="str">
        <f aca="false">IF(Entries!$B1109&lt;&gt;0,COUNTIF('Finish order'!F:F, Entries!$B1109),"")</f>
        <v/>
      </c>
      <c r="H1109" s="13"/>
      <c r="I1109" s="9"/>
    </row>
    <row r="1110" customFormat="false" ht="15.75" hidden="false" customHeight="true" outlineLevel="0" collapsed="false">
      <c r="A1110" s="5" t="n">
        <v>1109</v>
      </c>
      <c r="B1110" s="10"/>
      <c r="C1110" s="13"/>
      <c r="D1110" s="14" t="s">
        <v>171</v>
      </c>
      <c r="E1110" s="14" t="s">
        <v>51</v>
      </c>
      <c r="F1110" s="14"/>
      <c r="G1110" s="11" t="str">
        <f aca="false">IF(Entries!$B1110&lt;&gt;0,COUNTIF('Finish order'!F:F, Entries!$B1110),"")</f>
        <v/>
      </c>
      <c r="H1110" s="13"/>
      <c r="I1110" s="9"/>
    </row>
    <row r="1111" customFormat="false" ht="15.75" hidden="false" customHeight="true" outlineLevel="0" collapsed="false">
      <c r="A1111" s="5" t="n">
        <v>1110</v>
      </c>
      <c r="B1111" s="10"/>
      <c r="C1111" s="13"/>
      <c r="D1111" s="14" t="s">
        <v>172</v>
      </c>
      <c r="E1111" s="14" t="s">
        <v>51</v>
      </c>
      <c r="F1111" s="14"/>
      <c r="G1111" s="11" t="str">
        <f aca="false">IF(Entries!$B1111&lt;&gt;0,COUNTIF('Finish order'!F:F, Entries!$B1111),"")</f>
        <v/>
      </c>
      <c r="H1111" s="13"/>
      <c r="I1111" s="9"/>
    </row>
    <row r="1112" customFormat="false" ht="15.75" hidden="false" customHeight="true" outlineLevel="0" collapsed="false">
      <c r="A1112" s="5" t="n">
        <v>1111</v>
      </c>
      <c r="B1112" s="10"/>
      <c r="C1112" s="13"/>
      <c r="D1112" s="14" t="s">
        <v>173</v>
      </c>
      <c r="E1112" s="14" t="s">
        <v>51</v>
      </c>
      <c r="F1112" s="14"/>
      <c r="G1112" s="11" t="str">
        <f aca="false">IF(Entries!$B1112&lt;&gt;0,COUNTIF('Finish order'!F:F, Entries!$B1112),"")</f>
        <v/>
      </c>
      <c r="H1112" s="13"/>
      <c r="I1112" s="9"/>
    </row>
    <row r="1113" customFormat="false" ht="15.75" hidden="false" customHeight="true" outlineLevel="0" collapsed="false">
      <c r="A1113" s="5" t="n">
        <v>1112</v>
      </c>
      <c r="B1113" s="10"/>
      <c r="C1113" s="13"/>
      <c r="D1113" s="14" t="s">
        <v>174</v>
      </c>
      <c r="E1113" s="14" t="s">
        <v>51</v>
      </c>
      <c r="F1113" s="14"/>
      <c r="G1113" s="11" t="str">
        <f aca="false">IF(Entries!$B1113&lt;&gt;0,COUNTIF('Finish order'!F:F, Entries!$B1113),"")</f>
        <v/>
      </c>
      <c r="H1113" s="13"/>
      <c r="I1113" s="9"/>
    </row>
    <row r="1114" customFormat="false" ht="15.75" hidden="false" customHeight="true" outlineLevel="0" collapsed="false">
      <c r="A1114" s="5" t="n">
        <v>1113</v>
      </c>
      <c r="B1114" s="10"/>
      <c r="C1114" s="13"/>
      <c r="D1114" s="14" t="s">
        <v>175</v>
      </c>
      <c r="E1114" s="14" t="s">
        <v>51</v>
      </c>
      <c r="F1114" s="14"/>
      <c r="G1114" s="11" t="str">
        <f aca="false">IF(Entries!$B1114&lt;&gt;0,COUNTIF('Finish order'!F:F, Entries!$B1114),"")</f>
        <v/>
      </c>
      <c r="H1114" s="13"/>
      <c r="I1114" s="9"/>
    </row>
    <row r="1115" customFormat="false" ht="15.75" hidden="false" customHeight="true" outlineLevel="0" collapsed="false">
      <c r="A1115" s="5" t="n">
        <v>1114</v>
      </c>
      <c r="B1115" s="10"/>
      <c r="C1115" s="13"/>
      <c r="D1115" s="14" t="s">
        <v>176</v>
      </c>
      <c r="E1115" s="14" t="s">
        <v>51</v>
      </c>
      <c r="F1115" s="14"/>
      <c r="G1115" s="11" t="str">
        <f aca="false">IF(Entries!$B1115&lt;&gt;0,COUNTIF('Finish order'!F:F, Entries!$B1115),"")</f>
        <v/>
      </c>
      <c r="H1115" s="13"/>
      <c r="I1115" s="9"/>
    </row>
    <row r="1116" customFormat="false" ht="15.75" hidden="false" customHeight="true" outlineLevel="0" collapsed="false">
      <c r="A1116" s="5" t="n">
        <v>1115</v>
      </c>
      <c r="B1116" s="10"/>
      <c r="C1116" s="13"/>
      <c r="D1116" s="14" t="s">
        <v>177</v>
      </c>
      <c r="E1116" s="14" t="s">
        <v>51</v>
      </c>
      <c r="F1116" s="14"/>
      <c r="G1116" s="11" t="str">
        <f aca="false">IF(Entries!$B1116&lt;&gt;0,COUNTIF('Finish order'!F:F, Entries!$B1116),"")</f>
        <v/>
      </c>
      <c r="H1116" s="13"/>
      <c r="I1116" s="9"/>
    </row>
    <row r="1117" customFormat="false" ht="15.75" hidden="false" customHeight="true" outlineLevel="0" collapsed="false">
      <c r="A1117" s="5" t="n">
        <v>1116</v>
      </c>
      <c r="B1117" s="10"/>
      <c r="C1117" s="13"/>
      <c r="D1117" s="14" t="s">
        <v>178</v>
      </c>
      <c r="E1117" s="14" t="s">
        <v>51</v>
      </c>
      <c r="F1117" s="14"/>
      <c r="G1117" s="11" t="str">
        <f aca="false">IF(Entries!$B1117&lt;&gt;0,COUNTIF('Finish order'!F:F, Entries!$B1117),"")</f>
        <v/>
      </c>
      <c r="H1117" s="13"/>
      <c r="I1117" s="9"/>
    </row>
    <row r="1118" customFormat="false" ht="15.75" hidden="false" customHeight="true" outlineLevel="0" collapsed="false">
      <c r="A1118" s="5" t="n">
        <v>1117</v>
      </c>
      <c r="B1118" s="10"/>
      <c r="C1118" s="13"/>
      <c r="D1118" s="14" t="s">
        <v>179</v>
      </c>
      <c r="E1118" s="14" t="s">
        <v>51</v>
      </c>
      <c r="F1118" s="14"/>
      <c r="G1118" s="11" t="str">
        <f aca="false">IF(Entries!$B1118&lt;&gt;0,COUNTIF('Finish order'!F:F, Entries!$B1118),"")</f>
        <v/>
      </c>
      <c r="H1118" s="13"/>
      <c r="I1118" s="9"/>
    </row>
    <row r="1119" customFormat="false" ht="15.75" hidden="false" customHeight="true" outlineLevel="0" collapsed="false">
      <c r="A1119" s="5" t="n">
        <v>1118</v>
      </c>
      <c r="B1119" s="10"/>
      <c r="C1119" s="13"/>
      <c r="D1119" s="14" t="s">
        <v>180</v>
      </c>
      <c r="E1119" s="14" t="s">
        <v>51</v>
      </c>
      <c r="F1119" s="14"/>
      <c r="G1119" s="11" t="str">
        <f aca="false">IF(Entries!$B1119&lt;&gt;0,COUNTIF('Finish order'!F:F, Entries!$B1119),"")</f>
        <v/>
      </c>
      <c r="H1119" s="13"/>
      <c r="I1119" s="9"/>
    </row>
    <row r="1120" customFormat="false" ht="15.75" hidden="false" customHeight="true" outlineLevel="0" collapsed="false">
      <c r="A1120" s="5" t="n">
        <v>1119</v>
      </c>
      <c r="B1120" s="10"/>
      <c r="C1120" s="13"/>
      <c r="D1120" s="14" t="s">
        <v>181</v>
      </c>
      <c r="E1120" s="14" t="s">
        <v>51</v>
      </c>
      <c r="F1120" s="14"/>
      <c r="G1120" s="11" t="str">
        <f aca="false">IF(Entries!$B1120&lt;&gt;0,COUNTIF('Finish order'!F:F, Entries!$B1120),"")</f>
        <v/>
      </c>
      <c r="H1120" s="13"/>
      <c r="I1120" s="9"/>
    </row>
    <row r="1121" customFormat="false" ht="15.75" hidden="false" customHeight="true" outlineLevel="0" collapsed="false">
      <c r="A1121" s="5" t="n">
        <v>1120</v>
      </c>
      <c r="B1121" s="10"/>
      <c r="C1121" s="13"/>
      <c r="D1121" s="14" t="s">
        <v>182</v>
      </c>
      <c r="E1121" s="14" t="s">
        <v>51</v>
      </c>
      <c r="F1121" s="14"/>
      <c r="G1121" s="11" t="str">
        <f aca="false">IF(Entries!$B1121&lt;&gt;0,COUNTIF('Finish order'!F:F, Entries!$B1121),"")</f>
        <v/>
      </c>
      <c r="H1121" s="13"/>
      <c r="I1121" s="9"/>
    </row>
    <row r="1122" customFormat="false" ht="15.75" hidden="false" customHeight="true" outlineLevel="0" collapsed="false">
      <c r="A1122" s="5" t="n">
        <v>1121</v>
      </c>
      <c r="B1122" s="10"/>
      <c r="C1122" s="13"/>
      <c r="D1122" s="14" t="s">
        <v>183</v>
      </c>
      <c r="E1122" s="14" t="s">
        <v>51</v>
      </c>
      <c r="F1122" s="14"/>
      <c r="G1122" s="11" t="str">
        <f aca="false">IF(Entries!$B1122&lt;&gt;0,COUNTIF('Finish order'!F:F, Entries!$B1122),"")</f>
        <v/>
      </c>
      <c r="H1122" s="13"/>
      <c r="I1122" s="9"/>
    </row>
    <row r="1123" customFormat="false" ht="15.75" hidden="false" customHeight="true" outlineLevel="0" collapsed="false">
      <c r="A1123" s="5" t="n">
        <v>1122</v>
      </c>
      <c r="B1123" s="10"/>
      <c r="C1123" s="13"/>
      <c r="D1123" s="14" t="s">
        <v>184</v>
      </c>
      <c r="E1123" s="14" t="s">
        <v>51</v>
      </c>
      <c r="F1123" s="14"/>
      <c r="G1123" s="11" t="str">
        <f aca="false">IF(Entries!$B1123&lt;&gt;0,COUNTIF('Finish order'!F:F, Entries!$B1123),"")</f>
        <v/>
      </c>
      <c r="H1123" s="13"/>
      <c r="I1123" s="9"/>
    </row>
    <row r="1124" customFormat="false" ht="15.75" hidden="false" customHeight="true" outlineLevel="0" collapsed="false">
      <c r="A1124" s="5" t="n">
        <v>1123</v>
      </c>
      <c r="B1124" s="10"/>
      <c r="C1124" s="13"/>
      <c r="D1124" s="14" t="s">
        <v>185</v>
      </c>
      <c r="E1124" s="14" t="s">
        <v>51</v>
      </c>
      <c r="F1124" s="14"/>
      <c r="G1124" s="11" t="str">
        <f aca="false">IF(Entries!$B1124&lt;&gt;0,COUNTIF('Finish order'!F:F, Entries!$B1124),"")</f>
        <v/>
      </c>
      <c r="H1124" s="13"/>
      <c r="I1124" s="9"/>
    </row>
    <row r="1125" customFormat="false" ht="15.75" hidden="false" customHeight="true" outlineLevel="0" collapsed="false">
      <c r="A1125" s="5" t="n">
        <v>1124</v>
      </c>
      <c r="B1125" s="10"/>
      <c r="C1125" s="13"/>
      <c r="D1125" s="14" t="s">
        <v>186</v>
      </c>
      <c r="E1125" s="14" t="s">
        <v>51</v>
      </c>
      <c r="F1125" s="14"/>
      <c r="G1125" s="11" t="str">
        <f aca="false">IF(Entries!$B1125&lt;&gt;0,COUNTIF('Finish order'!F:F, Entries!$B1125),"")</f>
        <v/>
      </c>
      <c r="H1125" s="13"/>
      <c r="I1125" s="9"/>
    </row>
    <row r="1126" customFormat="false" ht="15.75" hidden="false" customHeight="true" outlineLevel="0" collapsed="false">
      <c r="A1126" s="5" t="n">
        <v>1125</v>
      </c>
      <c r="B1126" s="10"/>
      <c r="C1126" s="13"/>
      <c r="D1126" s="14" t="s">
        <v>187</v>
      </c>
      <c r="E1126" s="14" t="s">
        <v>51</v>
      </c>
      <c r="F1126" s="14"/>
      <c r="G1126" s="11" t="str">
        <f aca="false">IF(Entries!$B1126&lt;&gt;0,COUNTIF('Finish order'!F:F, Entries!$B1126),"")</f>
        <v/>
      </c>
      <c r="H1126" s="13"/>
      <c r="I1126" s="9"/>
    </row>
    <row r="1127" customFormat="false" ht="15.75" hidden="false" customHeight="true" outlineLevel="0" collapsed="false">
      <c r="A1127" s="5" t="n">
        <v>1126</v>
      </c>
      <c r="B1127" s="10"/>
      <c r="C1127" s="13"/>
      <c r="D1127" s="14" t="s">
        <v>188</v>
      </c>
      <c r="E1127" s="14" t="s">
        <v>51</v>
      </c>
      <c r="F1127" s="14"/>
      <c r="G1127" s="11" t="str">
        <f aca="false">IF(Entries!$B1127&lt;&gt;0,COUNTIF('Finish order'!F:F, Entries!$B1127),"")</f>
        <v/>
      </c>
      <c r="H1127" s="13"/>
      <c r="I1127" s="9"/>
    </row>
    <row r="1128" customFormat="false" ht="15.75" hidden="false" customHeight="true" outlineLevel="0" collapsed="false">
      <c r="A1128" s="5" t="n">
        <v>1127</v>
      </c>
      <c r="B1128" s="10"/>
      <c r="C1128" s="13"/>
      <c r="D1128" s="14" t="s">
        <v>189</v>
      </c>
      <c r="E1128" s="14" t="s">
        <v>51</v>
      </c>
      <c r="F1128" s="14"/>
      <c r="G1128" s="11" t="str">
        <f aca="false">IF(Entries!$B1128&lt;&gt;0,COUNTIF('Finish order'!F:F, Entries!$B1128),"")</f>
        <v/>
      </c>
      <c r="H1128" s="13"/>
      <c r="I1128" s="9"/>
    </row>
    <row r="1129" customFormat="false" ht="15.75" hidden="false" customHeight="true" outlineLevel="0" collapsed="false">
      <c r="A1129" s="5" t="n">
        <v>1128</v>
      </c>
      <c r="B1129" s="10"/>
      <c r="C1129" s="13"/>
      <c r="D1129" s="14" t="s">
        <v>190</v>
      </c>
      <c r="E1129" s="14" t="s">
        <v>51</v>
      </c>
      <c r="F1129" s="14"/>
      <c r="G1129" s="11" t="str">
        <f aca="false">IF(Entries!$B1129&lt;&gt;0,COUNTIF('Finish order'!F:F, Entries!$B1129),"")</f>
        <v/>
      </c>
      <c r="H1129" s="13"/>
      <c r="I1129" s="9"/>
    </row>
    <row r="1130" customFormat="false" ht="15.75" hidden="false" customHeight="true" outlineLevel="0" collapsed="false">
      <c r="A1130" s="5" t="n">
        <v>1129</v>
      </c>
      <c r="B1130" s="10"/>
      <c r="C1130" s="13"/>
      <c r="D1130" s="14" t="s">
        <v>191</v>
      </c>
      <c r="E1130" s="14" t="s">
        <v>51</v>
      </c>
      <c r="F1130" s="14"/>
      <c r="G1130" s="11" t="str">
        <f aca="false">IF(Entries!$B1130&lt;&gt;0,COUNTIF('Finish order'!F:F, Entries!$B1130),"")</f>
        <v/>
      </c>
      <c r="H1130" s="13"/>
      <c r="I1130" s="9"/>
    </row>
    <row r="1131" customFormat="false" ht="15.75" hidden="false" customHeight="true" outlineLevel="0" collapsed="false">
      <c r="A1131" s="5" t="n">
        <v>1130</v>
      </c>
      <c r="B1131" s="10"/>
      <c r="C1131" s="13"/>
      <c r="D1131" s="14" t="s">
        <v>192</v>
      </c>
      <c r="E1131" s="14" t="s">
        <v>51</v>
      </c>
      <c r="F1131" s="14"/>
      <c r="G1131" s="11" t="str">
        <f aca="false">IF(Entries!$B1131&lt;&gt;0,COUNTIF('Finish order'!F:F, Entries!$B1131),"")</f>
        <v/>
      </c>
      <c r="H1131" s="13"/>
      <c r="I1131" s="9"/>
    </row>
    <row r="1132" customFormat="false" ht="15.75" hidden="false" customHeight="true" outlineLevel="0" collapsed="false">
      <c r="A1132" s="5" t="n">
        <v>1131</v>
      </c>
      <c r="B1132" s="10"/>
      <c r="C1132" s="13"/>
      <c r="D1132" s="14" t="s">
        <v>193</v>
      </c>
      <c r="E1132" s="14" t="s">
        <v>51</v>
      </c>
      <c r="F1132" s="14"/>
      <c r="G1132" s="11" t="str">
        <f aca="false">IF(Entries!$B1132&lt;&gt;0,COUNTIF('Finish order'!F:F, Entries!$B1132),"")</f>
        <v/>
      </c>
      <c r="H1132" s="13"/>
      <c r="I1132" s="9"/>
    </row>
    <row r="1133" customFormat="false" ht="15.75" hidden="false" customHeight="true" outlineLevel="0" collapsed="false">
      <c r="A1133" s="5" t="n">
        <v>1132</v>
      </c>
      <c r="B1133" s="10"/>
      <c r="C1133" s="13"/>
      <c r="D1133" s="14" t="s">
        <v>194</v>
      </c>
      <c r="E1133" s="14" t="s">
        <v>51</v>
      </c>
      <c r="F1133" s="14"/>
      <c r="G1133" s="11" t="str">
        <f aca="false">IF(Entries!$B1133&lt;&gt;0,COUNTIF('Finish order'!F:F, Entries!$B1133),"")</f>
        <v/>
      </c>
      <c r="H1133" s="13"/>
      <c r="I1133" s="9"/>
    </row>
    <row r="1134" customFormat="false" ht="15.75" hidden="false" customHeight="true" outlineLevel="0" collapsed="false">
      <c r="A1134" s="5" t="n">
        <v>1133</v>
      </c>
      <c r="B1134" s="10"/>
      <c r="C1134" s="13"/>
      <c r="D1134" s="14" t="s">
        <v>195</v>
      </c>
      <c r="E1134" s="14" t="s">
        <v>51</v>
      </c>
      <c r="F1134" s="14"/>
      <c r="G1134" s="11" t="str">
        <f aca="false">IF(Entries!$B1134&lt;&gt;0,COUNTIF('Finish order'!F:F, Entries!$B1134),"")</f>
        <v/>
      </c>
      <c r="H1134" s="13"/>
      <c r="I1134" s="9"/>
    </row>
    <row r="1135" customFormat="false" ht="15.75" hidden="false" customHeight="true" outlineLevel="0" collapsed="false">
      <c r="A1135" s="5" t="n">
        <v>1134</v>
      </c>
      <c r="B1135" s="10"/>
      <c r="C1135" s="13"/>
      <c r="D1135" s="14" t="s">
        <v>196</v>
      </c>
      <c r="E1135" s="14" t="s">
        <v>51</v>
      </c>
      <c r="F1135" s="14"/>
      <c r="G1135" s="11" t="str">
        <f aca="false">IF(Entries!$B1135&lt;&gt;0,COUNTIF('Finish order'!F:F, Entries!$B1135),"")</f>
        <v/>
      </c>
      <c r="H1135" s="13"/>
      <c r="I1135" s="9"/>
    </row>
    <row r="1136" customFormat="false" ht="15.75" hidden="false" customHeight="true" outlineLevel="0" collapsed="false">
      <c r="A1136" s="5" t="n">
        <v>1135</v>
      </c>
      <c r="B1136" s="10"/>
      <c r="C1136" s="13"/>
      <c r="D1136" s="14" t="s">
        <v>197</v>
      </c>
      <c r="E1136" s="14" t="s">
        <v>51</v>
      </c>
      <c r="F1136" s="14"/>
      <c r="G1136" s="11" t="str">
        <f aca="false">IF(Entries!$B1136&lt;&gt;0,COUNTIF('Finish order'!F:F, Entries!$B1136),"")</f>
        <v/>
      </c>
      <c r="H1136" s="13"/>
      <c r="I1136" s="9"/>
    </row>
    <row r="1137" customFormat="false" ht="15.75" hidden="false" customHeight="true" outlineLevel="0" collapsed="false">
      <c r="A1137" s="5" t="n">
        <v>1136</v>
      </c>
      <c r="B1137" s="10"/>
      <c r="C1137" s="13"/>
      <c r="D1137" s="14" t="s">
        <v>198</v>
      </c>
      <c r="E1137" s="14" t="s">
        <v>51</v>
      </c>
      <c r="F1137" s="14"/>
      <c r="G1137" s="11" t="str">
        <f aca="false">IF(Entries!$B1137&lt;&gt;0,COUNTIF('Finish order'!F:F, Entries!$B1137),"")</f>
        <v/>
      </c>
      <c r="H1137" s="13"/>
      <c r="I1137" s="9"/>
    </row>
    <row r="1138" customFormat="false" ht="15.75" hidden="false" customHeight="true" outlineLevel="0" collapsed="false">
      <c r="A1138" s="5" t="n">
        <v>1137</v>
      </c>
      <c r="B1138" s="10"/>
      <c r="C1138" s="13"/>
      <c r="D1138" s="14" t="s">
        <v>199</v>
      </c>
      <c r="E1138" s="14" t="s">
        <v>51</v>
      </c>
      <c r="F1138" s="14"/>
      <c r="G1138" s="11" t="str">
        <f aca="false">IF(Entries!$B1138&lt;&gt;0,COUNTIF('Finish order'!F:F, Entries!$B1138),"")</f>
        <v/>
      </c>
      <c r="H1138" s="13"/>
      <c r="I1138" s="9"/>
    </row>
    <row r="1139" customFormat="false" ht="15.75" hidden="false" customHeight="true" outlineLevel="0" collapsed="false">
      <c r="A1139" s="5" t="n">
        <v>1138</v>
      </c>
      <c r="B1139" s="10"/>
      <c r="C1139" s="13"/>
      <c r="D1139" s="14" t="s">
        <v>200</v>
      </c>
      <c r="E1139" s="14" t="s">
        <v>51</v>
      </c>
      <c r="F1139" s="14"/>
      <c r="G1139" s="11" t="str">
        <f aca="false">IF(Entries!$B1139&lt;&gt;0,COUNTIF('Finish order'!F:F, Entries!$B1139),"")</f>
        <v/>
      </c>
      <c r="H1139" s="13"/>
      <c r="I1139" s="9"/>
    </row>
    <row r="1140" customFormat="false" ht="15.75" hidden="false" customHeight="true" outlineLevel="0" collapsed="false">
      <c r="A1140" s="5" t="n">
        <v>1139</v>
      </c>
      <c r="B1140" s="10"/>
      <c r="C1140" s="13"/>
      <c r="D1140" s="14" t="s">
        <v>201</v>
      </c>
      <c r="E1140" s="14" t="s">
        <v>51</v>
      </c>
      <c r="F1140" s="14" t="s">
        <v>58</v>
      </c>
      <c r="G1140" s="11" t="str">
        <f aca="false">IF(Entries!$B1140&lt;&gt;0,COUNTIF('Finish order'!F:F, Entries!$B1140),"")</f>
        <v/>
      </c>
      <c r="H1140" s="13"/>
      <c r="I1140" s="9"/>
    </row>
    <row r="1141" customFormat="false" ht="15.75" hidden="false" customHeight="true" outlineLevel="0" collapsed="false">
      <c r="A1141" s="5" t="n">
        <v>1140</v>
      </c>
      <c r="B1141" s="10"/>
      <c r="C1141" s="13"/>
      <c r="D1141" s="14" t="s">
        <v>202</v>
      </c>
      <c r="E1141" s="14" t="s">
        <v>51</v>
      </c>
      <c r="F1141" s="14" t="s">
        <v>59</v>
      </c>
      <c r="G1141" s="11" t="str">
        <f aca="false">IF(Entries!$B1141&lt;&gt;0,COUNTIF('Finish order'!F:F, Entries!$B1141),"")</f>
        <v/>
      </c>
      <c r="H1141" s="13"/>
      <c r="I1141" s="9"/>
    </row>
    <row r="1142" customFormat="false" ht="15.75" hidden="false" customHeight="true" outlineLevel="0" collapsed="false">
      <c r="A1142" s="5" t="n">
        <v>1141</v>
      </c>
      <c r="B1142" s="10"/>
      <c r="C1142" s="13"/>
      <c r="D1142" s="14" t="s">
        <v>203</v>
      </c>
      <c r="E1142" s="14" t="s">
        <v>51</v>
      </c>
      <c r="F1142" s="14" t="s">
        <v>59</v>
      </c>
      <c r="G1142" s="11" t="str">
        <f aca="false">IF(Entries!$B1142&lt;&gt;0,COUNTIF('Finish order'!F:F, Entries!$B1142),"")</f>
        <v/>
      </c>
      <c r="H1142" s="13"/>
      <c r="I1142" s="9"/>
    </row>
    <row r="1143" customFormat="false" ht="15.75" hidden="false" customHeight="true" outlineLevel="0" collapsed="false">
      <c r="A1143" s="5" t="n">
        <v>1142</v>
      </c>
      <c r="B1143" s="10"/>
      <c r="C1143" s="13"/>
      <c r="D1143" s="14" t="s">
        <v>204</v>
      </c>
      <c r="E1143" s="14" t="s">
        <v>51</v>
      </c>
      <c r="F1143" s="14" t="s">
        <v>57</v>
      </c>
      <c r="G1143" s="11" t="str">
        <f aca="false">IF(Entries!$B1143&lt;&gt;0,COUNTIF('Finish order'!F:F, Entries!$B1143),"")</f>
        <v/>
      </c>
      <c r="H1143" s="13"/>
      <c r="I1143" s="9"/>
    </row>
    <row r="1144" customFormat="false" ht="15.75" hidden="false" customHeight="true" outlineLevel="0" collapsed="false">
      <c r="A1144" s="5" t="n">
        <v>1143</v>
      </c>
      <c r="B1144" s="10"/>
      <c r="C1144" s="13"/>
      <c r="D1144" s="14" t="s">
        <v>205</v>
      </c>
      <c r="E1144" s="14" t="s">
        <v>51</v>
      </c>
      <c r="F1144" s="14" t="s">
        <v>55</v>
      </c>
      <c r="G1144" s="11" t="str">
        <f aca="false">IF(Entries!$B1144&lt;&gt;0,COUNTIF('Finish order'!F:F, Entries!$B1144),"")</f>
        <v/>
      </c>
      <c r="H1144" s="13"/>
      <c r="I1144" s="9"/>
    </row>
    <row r="1145" customFormat="false" ht="15.75" hidden="false" customHeight="true" outlineLevel="0" collapsed="false">
      <c r="A1145" s="5" t="n">
        <v>1144</v>
      </c>
      <c r="B1145" s="10"/>
      <c r="C1145" s="13"/>
      <c r="D1145" s="14" t="s">
        <v>206</v>
      </c>
      <c r="E1145" s="14" t="s">
        <v>51</v>
      </c>
      <c r="F1145" s="14" t="s">
        <v>55</v>
      </c>
      <c r="G1145" s="11" t="str">
        <f aca="false">IF(Entries!$B1145&lt;&gt;0,COUNTIF('Finish order'!F:F, Entries!$B1145),"")</f>
        <v/>
      </c>
      <c r="H1145" s="13"/>
      <c r="I1145" s="9"/>
    </row>
    <row r="1146" customFormat="false" ht="15.75" hidden="false" customHeight="true" outlineLevel="0" collapsed="false">
      <c r="A1146" s="5" t="n">
        <v>1145</v>
      </c>
      <c r="B1146" s="10"/>
      <c r="C1146" s="13"/>
      <c r="D1146" s="14" t="s">
        <v>207</v>
      </c>
      <c r="E1146" s="14" t="s">
        <v>51</v>
      </c>
      <c r="F1146" s="14" t="s">
        <v>57</v>
      </c>
      <c r="G1146" s="11" t="str">
        <f aca="false">IF(Entries!$B1146&lt;&gt;0,COUNTIF('Finish order'!F:F, Entries!$B1146),"")</f>
        <v/>
      </c>
      <c r="H1146" s="13"/>
      <c r="I1146" s="9"/>
    </row>
    <row r="1147" customFormat="false" ht="15.75" hidden="false" customHeight="true" outlineLevel="0" collapsed="false">
      <c r="A1147" s="5" t="n">
        <v>1146</v>
      </c>
      <c r="B1147" s="10"/>
      <c r="C1147" s="13"/>
      <c r="D1147" s="14" t="s">
        <v>208</v>
      </c>
      <c r="E1147" s="14" t="s">
        <v>51</v>
      </c>
      <c r="F1147" s="14" t="s">
        <v>56</v>
      </c>
      <c r="G1147" s="11" t="str">
        <f aca="false">IF(Entries!$B1147&lt;&gt;0,COUNTIF('Finish order'!F:F, Entries!$B1147),"")</f>
        <v/>
      </c>
      <c r="H1147" s="13"/>
      <c r="I1147" s="9"/>
    </row>
    <row r="1148" customFormat="false" ht="15.75" hidden="false" customHeight="true" outlineLevel="0" collapsed="false">
      <c r="A1148" s="5" t="n">
        <v>1147</v>
      </c>
      <c r="B1148" s="10"/>
      <c r="C1148" s="13"/>
      <c r="D1148" s="14" t="s">
        <v>209</v>
      </c>
      <c r="E1148" s="14" t="s">
        <v>51</v>
      </c>
      <c r="F1148" s="14" t="s">
        <v>57</v>
      </c>
      <c r="G1148" s="11" t="str">
        <f aca="false">IF(Entries!$B1148&lt;&gt;0,COUNTIF('Finish order'!F:F, Entries!$B1148),"")</f>
        <v/>
      </c>
      <c r="H1148" s="13"/>
      <c r="I1148" s="9"/>
    </row>
    <row r="1149" customFormat="false" ht="15.75" hidden="false" customHeight="true" outlineLevel="0" collapsed="false">
      <c r="A1149" s="5" t="n">
        <v>1148</v>
      </c>
      <c r="B1149" s="10"/>
      <c r="C1149" s="13"/>
      <c r="D1149" s="14" t="s">
        <v>210</v>
      </c>
      <c r="E1149" s="14" t="s">
        <v>51</v>
      </c>
      <c r="F1149" s="14" t="s">
        <v>59</v>
      </c>
      <c r="G1149" s="11" t="str">
        <f aca="false">IF(Entries!$B1149&lt;&gt;0,COUNTIF('Finish order'!F:F, Entries!$B1149),"")</f>
        <v/>
      </c>
      <c r="H1149" s="13"/>
      <c r="I1149" s="9"/>
    </row>
    <row r="1150" customFormat="false" ht="15.75" hidden="false" customHeight="true" outlineLevel="0" collapsed="false">
      <c r="A1150" s="5" t="n">
        <v>1149</v>
      </c>
      <c r="B1150" s="10"/>
      <c r="C1150" s="13"/>
      <c r="D1150" s="14" t="s">
        <v>211</v>
      </c>
      <c r="E1150" s="14" t="s">
        <v>51</v>
      </c>
      <c r="F1150" s="14" t="s">
        <v>62</v>
      </c>
      <c r="G1150" s="11" t="str">
        <f aca="false">IF(Entries!$B1150&lt;&gt;0,COUNTIF('Finish order'!F:F, Entries!$B1150),"")</f>
        <v/>
      </c>
      <c r="H1150" s="13"/>
      <c r="I1150" s="9"/>
    </row>
    <row r="1151" customFormat="false" ht="15.75" hidden="false" customHeight="true" outlineLevel="0" collapsed="false">
      <c r="A1151" s="5" t="n">
        <v>1150</v>
      </c>
      <c r="B1151" s="10"/>
      <c r="C1151" s="13"/>
      <c r="D1151" s="14" t="s">
        <v>212</v>
      </c>
      <c r="E1151" s="14" t="s">
        <v>51</v>
      </c>
      <c r="F1151" s="14" t="s">
        <v>55</v>
      </c>
      <c r="G1151" s="11" t="str">
        <f aca="false">IF(Entries!$B1151&lt;&gt;0,COUNTIF('Finish order'!F:F, Entries!$B1151),"")</f>
        <v/>
      </c>
      <c r="H1151" s="13"/>
      <c r="I1151" s="9"/>
    </row>
    <row r="1152" customFormat="false" ht="15.75" hidden="false" customHeight="true" outlineLevel="0" collapsed="false">
      <c r="A1152" s="5" t="n">
        <v>1151</v>
      </c>
      <c r="B1152" s="10"/>
      <c r="C1152" s="13"/>
      <c r="D1152" s="14" t="s">
        <v>213</v>
      </c>
      <c r="E1152" s="14" t="s">
        <v>51</v>
      </c>
      <c r="F1152" s="14" t="s">
        <v>59</v>
      </c>
      <c r="G1152" s="11" t="str">
        <f aca="false">IF(Entries!$B1152&lt;&gt;0,COUNTIF('Finish order'!F:F, Entries!$B1152),"")</f>
        <v/>
      </c>
      <c r="H1152" s="13"/>
      <c r="I1152" s="9"/>
    </row>
    <row r="1153" customFormat="false" ht="15.75" hidden="false" customHeight="true" outlineLevel="0" collapsed="false">
      <c r="A1153" s="5" t="n">
        <v>1152</v>
      </c>
      <c r="B1153" s="10"/>
      <c r="C1153" s="13"/>
      <c r="D1153" s="14" t="s">
        <v>214</v>
      </c>
      <c r="E1153" s="14" t="s">
        <v>51</v>
      </c>
      <c r="F1153" s="14" t="s">
        <v>60</v>
      </c>
      <c r="G1153" s="11" t="str">
        <f aca="false">IF(Entries!$B1153&lt;&gt;0,COUNTIF('Finish order'!F:F, Entries!$B1153),"")</f>
        <v/>
      </c>
      <c r="H1153" s="13"/>
      <c r="I1153" s="9"/>
    </row>
    <row r="1154" customFormat="false" ht="15.75" hidden="false" customHeight="true" outlineLevel="0" collapsed="false">
      <c r="A1154" s="5" t="n">
        <v>1153</v>
      </c>
      <c r="B1154" s="10"/>
      <c r="C1154" s="13"/>
      <c r="D1154" s="14" t="s">
        <v>215</v>
      </c>
      <c r="E1154" s="14" t="s">
        <v>51</v>
      </c>
      <c r="F1154" s="14" t="s">
        <v>55</v>
      </c>
      <c r="G1154" s="11" t="str">
        <f aca="false">IF(Entries!$B1154&lt;&gt;0,COUNTIF('Finish order'!F:F, Entries!$B1154),"")</f>
        <v/>
      </c>
      <c r="H1154" s="13"/>
      <c r="I1154" s="9"/>
    </row>
    <row r="1155" customFormat="false" ht="15.75" hidden="false" customHeight="true" outlineLevel="0" collapsed="false">
      <c r="A1155" s="5" t="n">
        <v>1154</v>
      </c>
      <c r="B1155" s="10"/>
      <c r="C1155" s="13"/>
      <c r="D1155" s="14" t="s">
        <v>216</v>
      </c>
      <c r="E1155" s="14" t="s">
        <v>51</v>
      </c>
      <c r="F1155" s="14" t="s">
        <v>57</v>
      </c>
      <c r="G1155" s="11" t="str">
        <f aca="false">IF(Entries!$B1155&lt;&gt;0,COUNTIF('Finish order'!F:F, Entries!$B1155),"")</f>
        <v/>
      </c>
      <c r="H1155" s="13"/>
      <c r="I1155" s="9"/>
    </row>
    <row r="1156" customFormat="false" ht="15.75" hidden="false" customHeight="true" outlineLevel="0" collapsed="false">
      <c r="A1156" s="5" t="n">
        <v>1155</v>
      </c>
      <c r="B1156" s="10"/>
      <c r="C1156" s="13"/>
      <c r="D1156" s="14" t="s">
        <v>217</v>
      </c>
      <c r="E1156" s="14" t="s">
        <v>51</v>
      </c>
      <c r="F1156" s="14" t="s">
        <v>55</v>
      </c>
      <c r="G1156" s="11" t="str">
        <f aca="false">IF(Entries!$B1156&lt;&gt;0,COUNTIF('Finish order'!F:F, Entries!$B1156),"")</f>
        <v/>
      </c>
      <c r="H1156" s="13"/>
      <c r="I1156" s="9"/>
    </row>
    <row r="1157" customFormat="false" ht="15.75" hidden="false" customHeight="true" outlineLevel="0" collapsed="false">
      <c r="A1157" s="5" t="n">
        <v>1156</v>
      </c>
      <c r="B1157" s="10"/>
      <c r="C1157" s="13"/>
      <c r="D1157" s="14" t="s">
        <v>218</v>
      </c>
      <c r="E1157" s="14" t="s">
        <v>51</v>
      </c>
      <c r="F1157" s="14" t="s">
        <v>57</v>
      </c>
      <c r="G1157" s="11" t="str">
        <f aca="false">IF(Entries!$B1157&lt;&gt;0,COUNTIF('Finish order'!F:F, Entries!$B1157),"")</f>
        <v/>
      </c>
      <c r="H1157" s="13"/>
      <c r="I1157" s="9"/>
    </row>
    <row r="1158" customFormat="false" ht="15.75" hidden="false" customHeight="true" outlineLevel="0" collapsed="false">
      <c r="A1158" s="5" t="n">
        <v>1157</v>
      </c>
      <c r="B1158" s="10"/>
      <c r="C1158" s="13"/>
      <c r="D1158" s="14" t="s">
        <v>219</v>
      </c>
      <c r="E1158" s="14" t="s">
        <v>51</v>
      </c>
      <c r="F1158" s="14" t="s">
        <v>56</v>
      </c>
      <c r="G1158" s="11" t="str">
        <f aca="false">IF(Entries!$B1158&lt;&gt;0,COUNTIF('Finish order'!F:F, Entries!$B1158),"")</f>
        <v/>
      </c>
      <c r="H1158" s="13"/>
      <c r="I1158" s="9"/>
    </row>
    <row r="1159" customFormat="false" ht="15.75" hidden="false" customHeight="true" outlineLevel="0" collapsed="false">
      <c r="A1159" s="5" t="n">
        <v>1158</v>
      </c>
      <c r="B1159" s="10"/>
      <c r="C1159" s="13"/>
      <c r="D1159" s="14" t="s">
        <v>220</v>
      </c>
      <c r="E1159" s="14" t="s">
        <v>51</v>
      </c>
      <c r="F1159" s="14" t="s">
        <v>57</v>
      </c>
      <c r="G1159" s="11" t="str">
        <f aca="false">IF(Entries!$B1159&lt;&gt;0,COUNTIF('Finish order'!F:F, Entries!$B1159),"")</f>
        <v/>
      </c>
      <c r="H1159" s="13"/>
      <c r="I1159" s="9"/>
    </row>
    <row r="1160" customFormat="false" ht="15.75" hidden="false" customHeight="true" outlineLevel="0" collapsed="false">
      <c r="A1160" s="5" t="n">
        <v>1159</v>
      </c>
      <c r="B1160" s="10"/>
      <c r="C1160" s="13"/>
      <c r="D1160" s="14" t="s">
        <v>221</v>
      </c>
      <c r="E1160" s="14" t="s">
        <v>51</v>
      </c>
      <c r="F1160" s="14" t="s">
        <v>57</v>
      </c>
      <c r="G1160" s="11" t="str">
        <f aca="false">IF(Entries!$B1160&lt;&gt;0,COUNTIF('Finish order'!F:F, Entries!$B1160),"")</f>
        <v/>
      </c>
      <c r="H1160" s="13"/>
      <c r="I1160" s="9"/>
    </row>
    <row r="1161" customFormat="false" ht="15.75" hidden="false" customHeight="true" outlineLevel="0" collapsed="false">
      <c r="A1161" s="5" t="n">
        <v>1160</v>
      </c>
      <c r="B1161" s="10"/>
      <c r="C1161" s="13"/>
      <c r="D1161" s="14" t="s">
        <v>222</v>
      </c>
      <c r="E1161" s="14" t="s">
        <v>51</v>
      </c>
      <c r="F1161" s="14" t="s">
        <v>55</v>
      </c>
      <c r="G1161" s="11" t="str">
        <f aca="false">IF(Entries!$B1161&lt;&gt;0,COUNTIF('Finish order'!F:F, Entries!$B1161),"")</f>
        <v/>
      </c>
      <c r="H1161" s="13"/>
      <c r="I1161" s="9"/>
    </row>
    <row r="1162" customFormat="false" ht="15.75" hidden="false" customHeight="true" outlineLevel="0" collapsed="false">
      <c r="A1162" s="5" t="n">
        <v>1161</v>
      </c>
      <c r="B1162" s="10"/>
      <c r="C1162" s="13"/>
      <c r="D1162" s="14" t="s">
        <v>223</v>
      </c>
      <c r="E1162" s="14" t="s">
        <v>51</v>
      </c>
      <c r="F1162" s="14" t="s">
        <v>55</v>
      </c>
      <c r="G1162" s="11" t="str">
        <f aca="false">IF(Entries!$B1162&lt;&gt;0,COUNTIF('Finish order'!F:F, Entries!$B1162),"")</f>
        <v/>
      </c>
      <c r="H1162" s="13"/>
      <c r="I1162" s="9"/>
    </row>
    <row r="1163" customFormat="false" ht="15.75" hidden="false" customHeight="true" outlineLevel="0" collapsed="false">
      <c r="A1163" s="5" t="n">
        <v>1162</v>
      </c>
      <c r="B1163" s="10"/>
      <c r="C1163" s="13"/>
      <c r="D1163" s="14" t="s">
        <v>224</v>
      </c>
      <c r="E1163" s="14" t="s">
        <v>51</v>
      </c>
      <c r="F1163" s="14" t="s">
        <v>56</v>
      </c>
      <c r="G1163" s="11" t="str">
        <f aca="false">IF(Entries!$B1163&lt;&gt;0,COUNTIF('Finish order'!F:F, Entries!$B1163),"")</f>
        <v/>
      </c>
      <c r="H1163" s="13"/>
      <c r="I1163" s="9"/>
    </row>
    <row r="1164" customFormat="false" ht="15.75" hidden="false" customHeight="true" outlineLevel="0" collapsed="false">
      <c r="A1164" s="5" t="n">
        <v>1163</v>
      </c>
      <c r="B1164" s="10"/>
      <c r="C1164" s="13"/>
      <c r="D1164" s="14" t="s">
        <v>225</v>
      </c>
      <c r="E1164" s="14" t="s">
        <v>51</v>
      </c>
      <c r="F1164" s="14" t="s">
        <v>61</v>
      </c>
      <c r="G1164" s="11" t="str">
        <f aca="false">IF(Entries!$B1164&lt;&gt;0,COUNTIF('Finish order'!F:F, Entries!$B1164),"")</f>
        <v/>
      </c>
      <c r="H1164" s="13"/>
      <c r="I1164" s="9"/>
    </row>
    <row r="1165" customFormat="false" ht="15.75" hidden="false" customHeight="true" outlineLevel="0" collapsed="false">
      <c r="A1165" s="5" t="n">
        <v>1164</v>
      </c>
      <c r="B1165" s="10"/>
      <c r="C1165" s="13"/>
      <c r="D1165" s="14" t="s">
        <v>226</v>
      </c>
      <c r="E1165" s="14" t="s">
        <v>51</v>
      </c>
      <c r="F1165" s="14" t="s">
        <v>57</v>
      </c>
      <c r="G1165" s="11" t="str">
        <f aca="false">IF(Entries!$B1165&lt;&gt;0,COUNTIF('Finish order'!F:F, Entries!$B1165),"")</f>
        <v/>
      </c>
      <c r="H1165" s="13"/>
      <c r="I1165" s="9"/>
    </row>
    <row r="1166" customFormat="false" ht="15.75" hidden="false" customHeight="true" outlineLevel="0" collapsed="false">
      <c r="A1166" s="5" t="n">
        <v>1165</v>
      </c>
      <c r="B1166" s="10"/>
      <c r="C1166" s="13"/>
      <c r="D1166" s="14" t="s">
        <v>227</v>
      </c>
      <c r="E1166" s="14" t="s">
        <v>51</v>
      </c>
      <c r="F1166" s="14" t="s">
        <v>57</v>
      </c>
      <c r="G1166" s="11" t="str">
        <f aca="false">IF(Entries!$B1166&lt;&gt;0,COUNTIF('Finish order'!F:F, Entries!$B1166),"")</f>
        <v/>
      </c>
      <c r="H1166" s="13"/>
      <c r="I1166" s="9"/>
    </row>
    <row r="1167" customFormat="false" ht="15.75" hidden="false" customHeight="true" outlineLevel="0" collapsed="false">
      <c r="A1167" s="5" t="n">
        <v>1166</v>
      </c>
      <c r="B1167" s="10"/>
      <c r="C1167" s="13"/>
      <c r="D1167" s="14" t="s">
        <v>228</v>
      </c>
      <c r="E1167" s="14" t="s">
        <v>51</v>
      </c>
      <c r="F1167" s="14" t="s">
        <v>59</v>
      </c>
      <c r="G1167" s="11" t="str">
        <f aca="false">IF(Entries!$B1167&lt;&gt;0,COUNTIF('Finish order'!F:F, Entries!$B1167),"")</f>
        <v/>
      </c>
      <c r="H1167" s="13"/>
      <c r="I1167" s="9"/>
    </row>
    <row r="1168" customFormat="false" ht="15.75" hidden="false" customHeight="true" outlineLevel="0" collapsed="false">
      <c r="A1168" s="5" t="n">
        <v>1167</v>
      </c>
      <c r="B1168" s="10"/>
      <c r="C1168" s="13"/>
      <c r="D1168" s="14" t="s">
        <v>229</v>
      </c>
      <c r="E1168" s="14" t="s">
        <v>51</v>
      </c>
      <c r="F1168" s="14" t="s">
        <v>58</v>
      </c>
      <c r="G1168" s="11" t="str">
        <f aca="false">IF(Entries!$B1168&lt;&gt;0,COUNTIF('Finish order'!F:F, Entries!$B1168),"")</f>
        <v/>
      </c>
      <c r="H1168" s="13"/>
      <c r="I1168" s="9"/>
    </row>
    <row r="1169" customFormat="false" ht="15.75" hidden="false" customHeight="true" outlineLevel="0" collapsed="false">
      <c r="A1169" s="5" t="n">
        <v>1168</v>
      </c>
      <c r="B1169" s="10"/>
      <c r="C1169" s="13"/>
      <c r="D1169" s="14" t="s">
        <v>230</v>
      </c>
      <c r="E1169" s="14" t="s">
        <v>51</v>
      </c>
      <c r="F1169" s="14" t="s">
        <v>58</v>
      </c>
      <c r="G1169" s="11" t="str">
        <f aca="false">IF(Entries!$B1169&lt;&gt;0,COUNTIF('Finish order'!F:F, Entries!$B1169),"")</f>
        <v/>
      </c>
      <c r="H1169" s="13"/>
      <c r="I1169" s="9"/>
    </row>
    <row r="1170" customFormat="false" ht="15.75" hidden="false" customHeight="true" outlineLevel="0" collapsed="false">
      <c r="A1170" s="5" t="n">
        <v>1169</v>
      </c>
      <c r="B1170" s="10"/>
      <c r="C1170" s="13"/>
      <c r="D1170" s="14" t="s">
        <v>231</v>
      </c>
      <c r="E1170" s="14" t="s">
        <v>51</v>
      </c>
      <c r="F1170" s="14" t="s">
        <v>55</v>
      </c>
      <c r="G1170" s="11" t="str">
        <f aca="false">IF(Entries!$B1170&lt;&gt;0,COUNTIF('Finish order'!F:F, Entries!$B1170),"")</f>
        <v/>
      </c>
      <c r="H1170" s="13"/>
      <c r="I1170" s="9"/>
    </row>
    <row r="1171" customFormat="false" ht="15.75" hidden="false" customHeight="true" outlineLevel="0" collapsed="false">
      <c r="A1171" s="5" t="n">
        <v>1170</v>
      </c>
      <c r="B1171" s="10"/>
      <c r="C1171" s="13"/>
      <c r="D1171" s="14" t="s">
        <v>232</v>
      </c>
      <c r="E1171" s="14" t="s">
        <v>51</v>
      </c>
      <c r="F1171" s="14" t="s">
        <v>59</v>
      </c>
      <c r="G1171" s="11" t="str">
        <f aca="false">IF(Entries!$B1171&lt;&gt;0,COUNTIF('Finish order'!F:F, Entries!$B1171),"")</f>
        <v/>
      </c>
      <c r="H1171" s="13"/>
      <c r="I1171" s="9"/>
    </row>
    <row r="1172" customFormat="false" ht="15.75" hidden="false" customHeight="true" outlineLevel="0" collapsed="false">
      <c r="A1172" s="5" t="n">
        <v>1171</v>
      </c>
      <c r="B1172" s="10"/>
      <c r="C1172" s="13"/>
      <c r="D1172" s="14" t="s">
        <v>233</v>
      </c>
      <c r="E1172" s="14" t="s">
        <v>51</v>
      </c>
      <c r="F1172" s="14" t="s">
        <v>60</v>
      </c>
      <c r="G1172" s="11" t="str">
        <f aca="false">IF(Entries!$B1172&lt;&gt;0,COUNTIF('Finish order'!F:F, Entries!$B1172),"")</f>
        <v/>
      </c>
      <c r="H1172" s="13"/>
      <c r="I1172" s="9"/>
    </row>
    <row r="1173" customFormat="false" ht="15.75" hidden="false" customHeight="true" outlineLevel="0" collapsed="false">
      <c r="A1173" s="5" t="n">
        <v>1172</v>
      </c>
      <c r="B1173" s="10"/>
      <c r="C1173" s="13"/>
      <c r="D1173" s="14" t="s">
        <v>234</v>
      </c>
      <c r="E1173" s="14" t="s">
        <v>51</v>
      </c>
      <c r="F1173" s="14" t="s">
        <v>58</v>
      </c>
      <c r="G1173" s="11" t="str">
        <f aca="false">IF(Entries!$B1173&lt;&gt;0,COUNTIF('Finish order'!F:F, Entries!$B1173),"")</f>
        <v/>
      </c>
      <c r="H1173" s="13"/>
      <c r="I1173" s="9"/>
    </row>
    <row r="1174" customFormat="false" ht="15.75" hidden="false" customHeight="true" outlineLevel="0" collapsed="false">
      <c r="A1174" s="5" t="n">
        <v>1173</v>
      </c>
      <c r="B1174" s="10"/>
      <c r="C1174" s="13"/>
      <c r="D1174" s="14" t="s">
        <v>235</v>
      </c>
      <c r="E1174" s="14" t="s">
        <v>51</v>
      </c>
      <c r="F1174" s="14" t="s">
        <v>57</v>
      </c>
      <c r="G1174" s="11" t="str">
        <f aca="false">IF(Entries!$B1174&lt;&gt;0,COUNTIF('Finish order'!F:F, Entries!$B1174),"")</f>
        <v/>
      </c>
      <c r="H1174" s="13"/>
      <c r="I1174" s="9"/>
    </row>
    <row r="1175" customFormat="false" ht="15.75" hidden="false" customHeight="true" outlineLevel="0" collapsed="false">
      <c r="A1175" s="5" t="n">
        <v>1174</v>
      </c>
      <c r="B1175" s="10"/>
      <c r="C1175" s="13"/>
      <c r="D1175" s="14" t="s">
        <v>236</v>
      </c>
      <c r="E1175" s="14" t="s">
        <v>51</v>
      </c>
      <c r="F1175" s="14" t="s">
        <v>57</v>
      </c>
      <c r="G1175" s="11" t="str">
        <f aca="false">IF(Entries!$B1175&lt;&gt;0,COUNTIF('Finish order'!F:F, Entries!$B1175),"")</f>
        <v/>
      </c>
      <c r="H1175" s="13"/>
      <c r="I1175" s="9"/>
    </row>
    <row r="1176" customFormat="false" ht="15.75" hidden="false" customHeight="true" outlineLevel="0" collapsed="false">
      <c r="A1176" s="5" t="n">
        <v>1175</v>
      </c>
      <c r="B1176" s="10"/>
      <c r="C1176" s="13"/>
      <c r="D1176" s="14" t="s">
        <v>237</v>
      </c>
      <c r="E1176" s="14" t="s">
        <v>51</v>
      </c>
      <c r="F1176" s="14" t="s">
        <v>57</v>
      </c>
      <c r="G1176" s="11" t="str">
        <f aca="false">IF(Entries!$B1176&lt;&gt;0,COUNTIF('Finish order'!F:F, Entries!$B1176),"")</f>
        <v/>
      </c>
      <c r="H1176" s="13"/>
      <c r="I1176" s="9"/>
    </row>
    <row r="1177" customFormat="false" ht="15.75" hidden="false" customHeight="true" outlineLevel="0" collapsed="false">
      <c r="A1177" s="5" t="n">
        <v>1176</v>
      </c>
      <c r="B1177" s="10"/>
      <c r="C1177" s="13"/>
      <c r="D1177" s="14" t="s">
        <v>238</v>
      </c>
      <c r="E1177" s="14" t="s">
        <v>51</v>
      </c>
      <c r="F1177" s="14" t="s">
        <v>57</v>
      </c>
      <c r="G1177" s="11" t="str">
        <f aca="false">IF(Entries!$B1177&lt;&gt;0,COUNTIF('Finish order'!F:F, Entries!$B1177),"")</f>
        <v/>
      </c>
      <c r="H1177" s="13"/>
      <c r="I1177" s="9"/>
    </row>
    <row r="1178" customFormat="false" ht="15.75" hidden="false" customHeight="true" outlineLevel="0" collapsed="false">
      <c r="A1178" s="5" t="n">
        <v>1177</v>
      </c>
      <c r="B1178" s="10"/>
      <c r="C1178" s="13"/>
      <c r="D1178" s="14" t="s">
        <v>239</v>
      </c>
      <c r="E1178" s="14" t="s">
        <v>51</v>
      </c>
      <c r="F1178" s="14" t="s">
        <v>56</v>
      </c>
      <c r="G1178" s="11" t="str">
        <f aca="false">IF(Entries!$B1178&lt;&gt;0,COUNTIF('Finish order'!F:F, Entries!$B1178),"")</f>
        <v/>
      </c>
      <c r="H1178" s="13"/>
      <c r="I1178" s="9"/>
    </row>
    <row r="1179" customFormat="false" ht="15.75" hidden="false" customHeight="true" outlineLevel="0" collapsed="false">
      <c r="A1179" s="5" t="n">
        <v>1178</v>
      </c>
      <c r="B1179" s="10"/>
      <c r="C1179" s="13"/>
      <c r="D1179" s="14" t="s">
        <v>240</v>
      </c>
      <c r="E1179" s="14" t="s">
        <v>51</v>
      </c>
      <c r="F1179" s="14" t="s">
        <v>57</v>
      </c>
      <c r="G1179" s="11" t="str">
        <f aca="false">IF(Entries!$B1179&lt;&gt;0,COUNTIF('Finish order'!F:F, Entries!$B1179),"")</f>
        <v/>
      </c>
      <c r="H1179" s="13"/>
      <c r="I1179" s="9"/>
    </row>
    <row r="1180" customFormat="false" ht="15.75" hidden="false" customHeight="true" outlineLevel="0" collapsed="false">
      <c r="A1180" s="5" t="n">
        <v>1179</v>
      </c>
      <c r="B1180" s="10"/>
      <c r="C1180" s="13"/>
      <c r="D1180" s="14" t="s">
        <v>241</v>
      </c>
      <c r="E1180" s="14" t="s">
        <v>51</v>
      </c>
      <c r="F1180" s="14" t="s">
        <v>56</v>
      </c>
      <c r="G1180" s="11" t="str">
        <f aca="false">IF(Entries!$B1180&lt;&gt;0,COUNTIF('Finish order'!F:F, Entries!$B1180),"")</f>
        <v/>
      </c>
      <c r="H1180" s="13"/>
      <c r="I1180" s="9"/>
    </row>
    <row r="1181" customFormat="false" ht="15.75" hidden="false" customHeight="true" outlineLevel="0" collapsed="false">
      <c r="A1181" s="5" t="n">
        <v>1180</v>
      </c>
      <c r="B1181" s="10"/>
      <c r="C1181" s="13"/>
      <c r="D1181" s="14" t="s">
        <v>242</v>
      </c>
      <c r="E1181" s="14" t="s">
        <v>51</v>
      </c>
      <c r="F1181" s="14" t="s">
        <v>59</v>
      </c>
      <c r="G1181" s="11" t="str">
        <f aca="false">IF(Entries!$B1181&lt;&gt;0,COUNTIF('Finish order'!F:F, Entries!$B1181),"")</f>
        <v/>
      </c>
      <c r="H1181" s="13"/>
      <c r="I1181" s="9"/>
    </row>
    <row r="1182" customFormat="false" ht="15.75" hidden="false" customHeight="true" outlineLevel="0" collapsed="false">
      <c r="A1182" s="5" t="n">
        <v>1181</v>
      </c>
      <c r="B1182" s="10"/>
      <c r="C1182" s="13"/>
      <c r="D1182" s="14" t="s">
        <v>243</v>
      </c>
      <c r="E1182" s="14" t="s">
        <v>51</v>
      </c>
      <c r="F1182" s="14" t="s">
        <v>56</v>
      </c>
      <c r="G1182" s="11" t="str">
        <f aca="false">IF(Entries!$B1182&lt;&gt;0,COUNTIF('Finish order'!F:F, Entries!$B1182),"")</f>
        <v/>
      </c>
      <c r="H1182" s="13"/>
      <c r="I1182" s="9"/>
    </row>
    <row r="1183" customFormat="false" ht="15.75" hidden="false" customHeight="true" outlineLevel="0" collapsed="false">
      <c r="A1183" s="5" t="n">
        <v>1182</v>
      </c>
      <c r="B1183" s="10"/>
      <c r="C1183" s="13"/>
      <c r="D1183" s="14" t="s">
        <v>244</v>
      </c>
      <c r="E1183" s="14" t="s">
        <v>51</v>
      </c>
      <c r="F1183" s="14" t="s">
        <v>56</v>
      </c>
      <c r="G1183" s="11" t="str">
        <f aca="false">IF(Entries!$B1183&lt;&gt;0,COUNTIF('Finish order'!F:F, Entries!$B1183),"")</f>
        <v/>
      </c>
      <c r="H1183" s="13"/>
      <c r="I1183" s="9"/>
    </row>
    <row r="1184" customFormat="false" ht="15.75" hidden="false" customHeight="true" outlineLevel="0" collapsed="false">
      <c r="A1184" s="5" t="n">
        <v>1183</v>
      </c>
      <c r="B1184" s="10"/>
      <c r="C1184" s="13"/>
      <c r="D1184" s="14" t="s">
        <v>245</v>
      </c>
      <c r="E1184" s="14" t="s">
        <v>51</v>
      </c>
      <c r="F1184" s="14" t="s">
        <v>55</v>
      </c>
      <c r="G1184" s="11" t="str">
        <f aca="false">IF(Entries!$B1184&lt;&gt;0,COUNTIF('Finish order'!F:F, Entries!$B1184),"")</f>
        <v/>
      </c>
      <c r="H1184" s="13"/>
      <c r="I1184" s="9"/>
    </row>
    <row r="1185" customFormat="false" ht="15.75" hidden="false" customHeight="true" outlineLevel="0" collapsed="false">
      <c r="A1185" s="5" t="n">
        <v>1184</v>
      </c>
      <c r="B1185" s="10"/>
      <c r="C1185" s="13"/>
      <c r="D1185" s="14" t="s">
        <v>246</v>
      </c>
      <c r="E1185" s="14" t="s">
        <v>51</v>
      </c>
      <c r="F1185" s="14" t="s">
        <v>55</v>
      </c>
      <c r="G1185" s="11" t="str">
        <f aca="false">IF(Entries!$B1185&lt;&gt;0,COUNTIF('Finish order'!F:F, Entries!$B1185),"")</f>
        <v/>
      </c>
      <c r="H1185" s="13"/>
      <c r="I1185" s="9"/>
    </row>
    <row r="1186" customFormat="false" ht="15.75" hidden="false" customHeight="true" outlineLevel="0" collapsed="false">
      <c r="A1186" s="5" t="n">
        <v>1185</v>
      </c>
      <c r="B1186" s="10"/>
      <c r="C1186" s="13"/>
      <c r="D1186" s="14" t="s">
        <v>247</v>
      </c>
      <c r="E1186" s="14" t="s">
        <v>51</v>
      </c>
      <c r="F1186" s="14" t="s">
        <v>56</v>
      </c>
      <c r="G1186" s="11" t="str">
        <f aca="false">IF(Entries!$B1186&lt;&gt;0,COUNTIF('Finish order'!F:F, Entries!$B1186),"")</f>
        <v/>
      </c>
      <c r="H1186" s="13"/>
      <c r="I1186" s="9"/>
    </row>
    <row r="1187" customFormat="false" ht="15.75" hidden="false" customHeight="true" outlineLevel="0" collapsed="false">
      <c r="A1187" s="5" t="n">
        <v>1186</v>
      </c>
      <c r="B1187" s="10"/>
      <c r="C1187" s="13"/>
      <c r="D1187" s="14" t="s">
        <v>248</v>
      </c>
      <c r="E1187" s="14" t="s">
        <v>51</v>
      </c>
      <c r="F1187" s="14" t="s">
        <v>59</v>
      </c>
      <c r="G1187" s="11" t="str">
        <f aca="false">IF(Entries!$B1187&lt;&gt;0,COUNTIF('Finish order'!F:F, Entries!$B1187),"")</f>
        <v/>
      </c>
      <c r="H1187" s="13"/>
      <c r="I1187" s="9"/>
    </row>
    <row r="1188" customFormat="false" ht="15.75" hidden="false" customHeight="true" outlineLevel="0" collapsed="false">
      <c r="A1188" s="5" t="n">
        <v>1187</v>
      </c>
      <c r="B1188" s="10"/>
      <c r="C1188" s="13"/>
      <c r="D1188" s="14" t="s">
        <v>249</v>
      </c>
      <c r="E1188" s="14" t="s">
        <v>51</v>
      </c>
      <c r="F1188" s="14" t="s">
        <v>61</v>
      </c>
      <c r="G1188" s="11" t="str">
        <f aca="false">IF(Entries!$B1188&lt;&gt;0,COUNTIF('Finish order'!F:F, Entries!$B1188),"")</f>
        <v/>
      </c>
      <c r="H1188" s="13"/>
      <c r="I1188" s="9"/>
    </row>
    <row r="1189" customFormat="false" ht="15.75" hidden="false" customHeight="true" outlineLevel="0" collapsed="false">
      <c r="A1189" s="5" t="n">
        <v>1188</v>
      </c>
      <c r="B1189" s="10"/>
      <c r="C1189" s="13"/>
      <c r="D1189" s="14" t="s">
        <v>250</v>
      </c>
      <c r="E1189" s="14" t="s">
        <v>51</v>
      </c>
      <c r="F1189" s="14" t="s">
        <v>56</v>
      </c>
      <c r="G1189" s="11" t="str">
        <f aca="false">IF(Entries!$B1189&lt;&gt;0,COUNTIF('Finish order'!F:F, Entries!$B1189),"")</f>
        <v/>
      </c>
      <c r="H1189" s="13"/>
      <c r="I1189" s="9"/>
    </row>
    <row r="1190" customFormat="false" ht="15.75" hidden="false" customHeight="true" outlineLevel="0" collapsed="false">
      <c r="A1190" s="5" t="n">
        <v>1189</v>
      </c>
      <c r="B1190" s="10"/>
      <c r="C1190" s="13"/>
      <c r="D1190" s="14" t="s">
        <v>251</v>
      </c>
      <c r="E1190" s="14" t="s">
        <v>51</v>
      </c>
      <c r="F1190" s="14" t="s">
        <v>57</v>
      </c>
      <c r="G1190" s="11" t="str">
        <f aca="false">IF(Entries!$B1190&lt;&gt;0,COUNTIF('Finish order'!F:F, Entries!$B1190),"")</f>
        <v/>
      </c>
      <c r="H1190" s="13"/>
      <c r="I1190" s="9"/>
    </row>
    <row r="1191" customFormat="false" ht="15.75" hidden="false" customHeight="true" outlineLevel="0" collapsed="false">
      <c r="A1191" s="5" t="n">
        <v>1190</v>
      </c>
      <c r="B1191" s="10"/>
      <c r="C1191" s="13"/>
      <c r="D1191" s="14" t="s">
        <v>252</v>
      </c>
      <c r="E1191" s="14" t="s">
        <v>51</v>
      </c>
      <c r="F1191" s="14" t="s">
        <v>56</v>
      </c>
      <c r="G1191" s="11" t="str">
        <f aca="false">IF(Entries!$B1191&lt;&gt;0,COUNTIF('Finish order'!F:F, Entries!$B1191),"")</f>
        <v/>
      </c>
      <c r="H1191" s="13"/>
      <c r="I1191" s="9"/>
    </row>
    <row r="1192" customFormat="false" ht="15.75" hidden="false" customHeight="true" outlineLevel="0" collapsed="false">
      <c r="A1192" s="5" t="n">
        <v>1191</v>
      </c>
      <c r="B1192" s="10"/>
      <c r="C1192" s="13"/>
      <c r="D1192" s="14" t="s">
        <v>253</v>
      </c>
      <c r="E1192" s="14" t="s">
        <v>51</v>
      </c>
      <c r="F1192" s="14" t="s">
        <v>57</v>
      </c>
      <c r="G1192" s="11" t="str">
        <f aca="false">IF(Entries!$B1192&lt;&gt;0,COUNTIF('Finish order'!F:F, Entries!$B1192),"")</f>
        <v/>
      </c>
      <c r="H1192" s="13"/>
      <c r="I1192" s="9"/>
    </row>
    <row r="1193" customFormat="false" ht="15.75" hidden="false" customHeight="true" outlineLevel="0" collapsed="false">
      <c r="A1193" s="5" t="n">
        <v>1192</v>
      </c>
      <c r="B1193" s="10"/>
      <c r="C1193" s="13"/>
      <c r="D1193" s="14" t="s">
        <v>254</v>
      </c>
      <c r="E1193" s="14" t="s">
        <v>51</v>
      </c>
      <c r="F1193" s="14" t="s">
        <v>55</v>
      </c>
      <c r="G1193" s="11" t="str">
        <f aca="false">IF(Entries!$B1193&lt;&gt;0,COUNTIF('Finish order'!F:F, Entries!$B1193),"")</f>
        <v/>
      </c>
      <c r="H1193" s="13"/>
      <c r="I1193" s="9"/>
    </row>
    <row r="1194" customFormat="false" ht="15.75" hidden="false" customHeight="true" outlineLevel="0" collapsed="false">
      <c r="A1194" s="5" t="n">
        <v>1193</v>
      </c>
      <c r="B1194" s="10"/>
      <c r="C1194" s="13"/>
      <c r="D1194" s="14" t="s">
        <v>255</v>
      </c>
      <c r="E1194" s="14" t="s">
        <v>51</v>
      </c>
      <c r="F1194" s="14" t="s">
        <v>57</v>
      </c>
      <c r="G1194" s="11" t="str">
        <f aca="false">IF(Entries!$B1194&lt;&gt;0,COUNTIF('Finish order'!F:F, Entries!$B1194),"")</f>
        <v/>
      </c>
      <c r="H1194" s="13"/>
      <c r="I1194" s="9"/>
    </row>
    <row r="1195" customFormat="false" ht="15.75" hidden="false" customHeight="true" outlineLevel="0" collapsed="false">
      <c r="A1195" s="5" t="n">
        <v>1194</v>
      </c>
      <c r="B1195" s="10"/>
      <c r="C1195" s="13"/>
      <c r="D1195" s="14" t="s">
        <v>256</v>
      </c>
      <c r="E1195" s="14" t="s">
        <v>51</v>
      </c>
      <c r="F1195" s="14" t="s">
        <v>56</v>
      </c>
      <c r="G1195" s="11" t="str">
        <f aca="false">IF(Entries!$B1195&lt;&gt;0,COUNTIF('Finish order'!F:F, Entries!$B1195),"")</f>
        <v/>
      </c>
      <c r="H1195" s="13"/>
      <c r="I1195" s="9"/>
    </row>
    <row r="1196" customFormat="false" ht="15.75" hidden="false" customHeight="true" outlineLevel="0" collapsed="false">
      <c r="A1196" s="5" t="n">
        <v>1195</v>
      </c>
      <c r="B1196" s="10"/>
      <c r="C1196" s="13"/>
      <c r="D1196" s="14" t="s">
        <v>257</v>
      </c>
      <c r="E1196" s="14" t="s">
        <v>51</v>
      </c>
      <c r="F1196" s="14" t="s">
        <v>57</v>
      </c>
      <c r="G1196" s="11" t="str">
        <f aca="false">IF(Entries!$B1196&lt;&gt;0,COUNTIF('Finish order'!F:F, Entries!$B1196),"")</f>
        <v/>
      </c>
      <c r="H1196" s="13"/>
      <c r="I1196" s="9"/>
    </row>
    <row r="1197" customFormat="false" ht="15.75" hidden="false" customHeight="true" outlineLevel="0" collapsed="false">
      <c r="A1197" s="5" t="n">
        <v>1196</v>
      </c>
      <c r="B1197" s="10"/>
      <c r="C1197" s="13"/>
      <c r="D1197" s="14" t="s">
        <v>258</v>
      </c>
      <c r="E1197" s="14" t="s">
        <v>51</v>
      </c>
      <c r="F1197" s="14" t="s">
        <v>61</v>
      </c>
      <c r="G1197" s="11" t="str">
        <f aca="false">IF(Entries!$B1197&lt;&gt;0,COUNTIF('Finish order'!F:F, Entries!$B1197),"")</f>
        <v/>
      </c>
      <c r="H1197" s="13"/>
      <c r="I1197" s="9"/>
    </row>
    <row r="1198" customFormat="false" ht="15.75" hidden="false" customHeight="true" outlineLevel="0" collapsed="false">
      <c r="A1198" s="5" t="n">
        <v>1197</v>
      </c>
      <c r="B1198" s="10"/>
      <c r="C1198" s="13"/>
      <c r="D1198" s="14" t="s">
        <v>259</v>
      </c>
      <c r="E1198" s="14" t="s">
        <v>51</v>
      </c>
      <c r="F1198" s="14" t="s">
        <v>61</v>
      </c>
      <c r="G1198" s="11" t="str">
        <f aca="false">IF(Entries!$B1198&lt;&gt;0,COUNTIF('Finish order'!F:F, Entries!$B1198),"")</f>
        <v/>
      </c>
      <c r="H1198" s="13"/>
      <c r="I1198" s="9"/>
    </row>
    <row r="1199" customFormat="false" ht="15.75" hidden="false" customHeight="true" outlineLevel="0" collapsed="false">
      <c r="A1199" s="5" t="n">
        <v>1198</v>
      </c>
      <c r="B1199" s="10"/>
      <c r="C1199" s="13"/>
      <c r="D1199" s="14" t="s">
        <v>260</v>
      </c>
      <c r="E1199" s="14" t="s">
        <v>51</v>
      </c>
      <c r="F1199" s="14" t="s">
        <v>61</v>
      </c>
      <c r="G1199" s="11" t="str">
        <f aca="false">IF(Entries!$B1199&lt;&gt;0,COUNTIF('Finish order'!F:F, Entries!$B1199),"")</f>
        <v/>
      </c>
      <c r="H1199" s="13"/>
      <c r="I1199" s="9"/>
    </row>
    <row r="1200" customFormat="false" ht="15.75" hidden="false" customHeight="true" outlineLevel="0" collapsed="false">
      <c r="A1200" s="5" t="n">
        <v>1199</v>
      </c>
      <c r="B1200" s="10"/>
      <c r="C1200" s="13"/>
      <c r="D1200" s="14" t="s">
        <v>261</v>
      </c>
      <c r="E1200" s="14" t="s">
        <v>51</v>
      </c>
      <c r="F1200" s="14" t="s">
        <v>61</v>
      </c>
      <c r="G1200" s="11" t="str">
        <f aca="false">IF(Entries!$B1200&lt;&gt;0,COUNTIF('Finish order'!F:F, Entries!$B1200),"")</f>
        <v/>
      </c>
      <c r="H1200" s="13"/>
      <c r="I1200" s="9"/>
    </row>
    <row r="1201" customFormat="false" ht="15.75" hidden="false" customHeight="true" outlineLevel="0" collapsed="false">
      <c r="A1201" s="5" t="n">
        <v>1200</v>
      </c>
      <c r="B1201" s="10"/>
      <c r="C1201" s="13"/>
      <c r="D1201" s="14" t="s">
        <v>262</v>
      </c>
      <c r="E1201" s="14" t="s">
        <v>39</v>
      </c>
      <c r="F1201" s="14"/>
      <c r="G1201" s="11" t="str">
        <f aca="false">IF(Entries!$B1201&lt;&gt;0,COUNTIF('Finish order'!F:F, Entries!$B1201),"")</f>
        <v/>
      </c>
      <c r="H1201" s="13"/>
      <c r="I1201" s="9"/>
    </row>
    <row r="1202" customFormat="false" ht="15.75" hidden="false" customHeight="true" outlineLevel="0" collapsed="false">
      <c r="A1202" s="5" t="n">
        <v>1201</v>
      </c>
      <c r="B1202" s="10"/>
      <c r="C1202" s="13"/>
      <c r="D1202" s="14" t="s">
        <v>263</v>
      </c>
      <c r="E1202" s="14" t="s">
        <v>39</v>
      </c>
      <c r="F1202" s="14" t="s">
        <v>40</v>
      </c>
      <c r="G1202" s="11" t="str">
        <f aca="false">IF(Entries!$B1202&lt;&gt;0,COUNTIF('Finish order'!F:F, Entries!$B1202),"")</f>
        <v/>
      </c>
      <c r="H1202" s="13"/>
      <c r="I1202" s="9"/>
    </row>
    <row r="1203" customFormat="false" ht="15.75" hidden="false" customHeight="true" outlineLevel="0" collapsed="false">
      <c r="A1203" s="5" t="n">
        <v>1202</v>
      </c>
      <c r="B1203" s="10"/>
      <c r="C1203" s="13"/>
      <c r="D1203" s="14" t="s">
        <v>264</v>
      </c>
      <c r="E1203" s="14" t="s">
        <v>39</v>
      </c>
      <c r="F1203" s="14" t="s">
        <v>40</v>
      </c>
      <c r="G1203" s="11" t="str">
        <f aca="false">IF(Entries!$B1203&lt;&gt;0,COUNTIF('Finish order'!F:F, Entries!$B1203),"")</f>
        <v/>
      </c>
      <c r="H1203" s="13"/>
      <c r="I1203" s="9"/>
    </row>
    <row r="1204" customFormat="false" ht="15.75" hidden="false" customHeight="true" outlineLevel="0" collapsed="false">
      <c r="A1204" s="5" t="n">
        <v>1203</v>
      </c>
      <c r="B1204" s="10"/>
      <c r="C1204" s="13"/>
      <c r="D1204" s="14" t="s">
        <v>265</v>
      </c>
      <c r="E1204" s="14" t="s">
        <v>39</v>
      </c>
      <c r="F1204" s="14" t="s">
        <v>40</v>
      </c>
      <c r="G1204" s="11" t="str">
        <f aca="false">IF(Entries!$B1204&lt;&gt;0,COUNTIF('Finish order'!F:F, Entries!$B1204),"")</f>
        <v/>
      </c>
      <c r="H1204" s="13"/>
      <c r="I1204" s="9"/>
    </row>
    <row r="1205" customFormat="false" ht="15.75" hidden="false" customHeight="true" outlineLevel="0" collapsed="false">
      <c r="A1205" s="5" t="n">
        <v>1204</v>
      </c>
      <c r="B1205" s="10"/>
      <c r="C1205" s="13"/>
      <c r="D1205" s="14" t="s">
        <v>266</v>
      </c>
      <c r="E1205" s="14" t="s">
        <v>39</v>
      </c>
      <c r="F1205" s="14" t="s">
        <v>267</v>
      </c>
      <c r="G1205" s="11" t="str">
        <f aca="false">IF(Entries!$B1205&lt;&gt;0,COUNTIF('Finish order'!F:F, Entries!$B1205),"")</f>
        <v/>
      </c>
      <c r="H1205" s="13"/>
      <c r="I1205" s="9"/>
    </row>
    <row r="1206" customFormat="false" ht="15.75" hidden="false" customHeight="true" outlineLevel="0" collapsed="false">
      <c r="A1206" s="5" t="n">
        <v>1205</v>
      </c>
      <c r="B1206" s="10"/>
      <c r="C1206" s="13"/>
      <c r="D1206" s="14" t="s">
        <v>268</v>
      </c>
      <c r="E1206" s="14" t="s">
        <v>39</v>
      </c>
      <c r="F1206" s="14" t="s">
        <v>40</v>
      </c>
      <c r="G1206" s="11" t="str">
        <f aca="false">IF(Entries!$B1206&lt;&gt;0,COUNTIF('Finish order'!F:F, Entries!$B1206),"")</f>
        <v/>
      </c>
      <c r="H1206" s="13"/>
      <c r="I1206" s="9"/>
    </row>
    <row r="1207" customFormat="false" ht="15.75" hidden="false" customHeight="true" outlineLevel="0" collapsed="false">
      <c r="A1207" s="5" t="n">
        <v>1206</v>
      </c>
      <c r="B1207" s="10"/>
      <c r="C1207" s="13"/>
      <c r="D1207" s="14" t="s">
        <v>269</v>
      </c>
      <c r="E1207" s="14" t="s">
        <v>39</v>
      </c>
      <c r="F1207" s="14" t="s">
        <v>40</v>
      </c>
      <c r="G1207" s="11" t="str">
        <f aca="false">IF(Entries!$B1207&lt;&gt;0,COUNTIF('Finish order'!F:F, Entries!$B1207),"")</f>
        <v/>
      </c>
      <c r="H1207" s="13"/>
      <c r="I1207" s="9"/>
    </row>
    <row r="1208" customFormat="false" ht="15.75" hidden="false" customHeight="true" outlineLevel="0" collapsed="false">
      <c r="A1208" s="5" t="n">
        <v>1207</v>
      </c>
      <c r="B1208" s="10"/>
      <c r="C1208" s="13"/>
      <c r="D1208" s="14" t="s">
        <v>270</v>
      </c>
      <c r="E1208" s="14" t="s">
        <v>39</v>
      </c>
      <c r="F1208" s="14" t="s">
        <v>40</v>
      </c>
      <c r="G1208" s="11" t="str">
        <f aca="false">IF(Entries!$B1208&lt;&gt;0,COUNTIF('Finish order'!F:F, Entries!$B1208),"")</f>
        <v/>
      </c>
      <c r="H1208" s="13"/>
      <c r="I1208" s="9"/>
    </row>
    <row r="1209" customFormat="false" ht="15.75" hidden="false" customHeight="true" outlineLevel="0" collapsed="false">
      <c r="A1209" s="5" t="n">
        <v>1208</v>
      </c>
      <c r="B1209" s="10"/>
      <c r="C1209" s="13"/>
      <c r="D1209" s="14" t="s">
        <v>271</v>
      </c>
      <c r="E1209" s="14" t="s">
        <v>39</v>
      </c>
      <c r="F1209" s="14" t="s">
        <v>40</v>
      </c>
      <c r="G1209" s="11" t="str">
        <f aca="false">IF(Entries!$B1209&lt;&gt;0,COUNTIF('Finish order'!F:F, Entries!$B1209),"")</f>
        <v/>
      </c>
      <c r="H1209" s="13"/>
      <c r="I1209" s="9"/>
    </row>
    <row r="1210" customFormat="false" ht="15.75" hidden="false" customHeight="true" outlineLevel="0" collapsed="false">
      <c r="A1210" s="5" t="n">
        <v>1209</v>
      </c>
      <c r="B1210" s="10"/>
      <c r="C1210" s="13"/>
      <c r="D1210" s="14" t="s">
        <v>272</v>
      </c>
      <c r="E1210" s="14" t="s">
        <v>39</v>
      </c>
      <c r="F1210" s="14" t="s">
        <v>40</v>
      </c>
      <c r="G1210" s="11" t="str">
        <f aca="false">IF(Entries!$B1210&lt;&gt;0,COUNTIF('Finish order'!F:F, Entries!$B1210),"")</f>
        <v/>
      </c>
      <c r="H1210" s="13"/>
      <c r="I1210" s="9"/>
    </row>
    <row r="1211" customFormat="false" ht="15.75" hidden="false" customHeight="true" outlineLevel="0" collapsed="false">
      <c r="A1211" s="5" t="n">
        <v>1210</v>
      </c>
      <c r="B1211" s="10"/>
      <c r="C1211" s="13"/>
      <c r="D1211" s="14" t="s">
        <v>273</v>
      </c>
      <c r="E1211" s="14" t="s">
        <v>39</v>
      </c>
      <c r="F1211" s="14" t="s">
        <v>40</v>
      </c>
      <c r="G1211" s="11" t="str">
        <f aca="false">IF(Entries!$B1211&lt;&gt;0,COUNTIF('Finish order'!F:F, Entries!$B1211),"")</f>
        <v/>
      </c>
      <c r="H1211" s="13"/>
      <c r="I1211" s="9"/>
    </row>
    <row r="1212" customFormat="false" ht="15.75" hidden="false" customHeight="true" outlineLevel="0" collapsed="false">
      <c r="A1212" s="5" t="n">
        <v>1211</v>
      </c>
      <c r="B1212" s="10"/>
      <c r="C1212" s="13"/>
      <c r="D1212" s="14" t="s">
        <v>274</v>
      </c>
      <c r="E1212" s="14" t="s">
        <v>39</v>
      </c>
      <c r="F1212" s="14" t="s">
        <v>40</v>
      </c>
      <c r="G1212" s="11" t="str">
        <f aca="false">IF(Entries!$B1212&lt;&gt;0,COUNTIF('Finish order'!F:F, Entries!$B1212),"")</f>
        <v/>
      </c>
      <c r="H1212" s="13"/>
      <c r="I1212" s="9"/>
    </row>
    <row r="1213" customFormat="false" ht="15.75" hidden="false" customHeight="true" outlineLevel="0" collapsed="false">
      <c r="A1213" s="5" t="n">
        <v>1212</v>
      </c>
      <c r="B1213" s="10"/>
      <c r="C1213" s="13"/>
      <c r="D1213" s="14" t="s">
        <v>275</v>
      </c>
      <c r="E1213" s="14" t="s">
        <v>39</v>
      </c>
      <c r="F1213" s="14" t="s">
        <v>40</v>
      </c>
      <c r="G1213" s="11" t="str">
        <f aca="false">IF(Entries!$B1213&lt;&gt;0,COUNTIF('Finish order'!F:F, Entries!$B1213),"")</f>
        <v/>
      </c>
      <c r="H1213" s="13"/>
      <c r="I1213" s="9"/>
    </row>
    <row r="1214" customFormat="false" ht="15.75" hidden="false" customHeight="true" outlineLevel="0" collapsed="false">
      <c r="A1214" s="5" t="n">
        <v>1213</v>
      </c>
      <c r="B1214" s="10"/>
      <c r="C1214" s="13"/>
      <c r="D1214" s="14" t="s">
        <v>276</v>
      </c>
      <c r="E1214" s="14" t="s">
        <v>39</v>
      </c>
      <c r="F1214" s="14" t="s">
        <v>40</v>
      </c>
      <c r="G1214" s="11" t="str">
        <f aca="false">IF(Entries!$B1214&lt;&gt;0,COUNTIF('Finish order'!F:F, Entries!$B1214),"")</f>
        <v/>
      </c>
      <c r="H1214" s="13"/>
      <c r="I1214" s="9"/>
    </row>
    <row r="1215" customFormat="false" ht="15.75" hidden="false" customHeight="true" outlineLevel="0" collapsed="false">
      <c r="A1215" s="5" t="n">
        <v>1214</v>
      </c>
      <c r="B1215" s="10"/>
      <c r="C1215" s="13"/>
      <c r="D1215" s="14" t="s">
        <v>277</v>
      </c>
      <c r="E1215" s="14" t="s">
        <v>39</v>
      </c>
      <c r="F1215" s="14" t="s">
        <v>40</v>
      </c>
      <c r="G1215" s="11" t="str">
        <f aca="false">IF(Entries!$B1215&lt;&gt;0,COUNTIF('Finish order'!F:F, Entries!$B1215),"")</f>
        <v/>
      </c>
      <c r="H1215" s="13"/>
      <c r="I1215" s="9"/>
    </row>
    <row r="1216" customFormat="false" ht="15.75" hidden="false" customHeight="true" outlineLevel="0" collapsed="false">
      <c r="A1216" s="5" t="n">
        <v>1215</v>
      </c>
      <c r="B1216" s="10"/>
      <c r="C1216" s="13"/>
      <c r="D1216" s="14" t="s">
        <v>278</v>
      </c>
      <c r="E1216" s="14" t="s">
        <v>39</v>
      </c>
      <c r="F1216" s="14"/>
      <c r="G1216" s="11" t="str">
        <f aca="false">IF(Entries!$B1216&lt;&gt;0,COUNTIF('Finish order'!F:F, Entries!$B1216),"")</f>
        <v/>
      </c>
      <c r="H1216" s="13"/>
      <c r="I1216" s="9"/>
    </row>
    <row r="1217" customFormat="false" ht="15.75" hidden="false" customHeight="true" outlineLevel="0" collapsed="false">
      <c r="A1217" s="5" t="n">
        <v>1216</v>
      </c>
      <c r="B1217" s="10"/>
      <c r="C1217" s="13"/>
      <c r="D1217" s="14" t="s">
        <v>279</v>
      </c>
      <c r="E1217" s="14" t="s">
        <v>39</v>
      </c>
      <c r="F1217" s="14"/>
      <c r="G1217" s="11" t="str">
        <f aca="false">IF(Entries!$B1217&lt;&gt;0,COUNTIF('Finish order'!F:F, Entries!$B1217),"")</f>
        <v/>
      </c>
      <c r="H1217" s="13"/>
      <c r="I1217" s="9"/>
    </row>
    <row r="1218" customFormat="false" ht="15.75" hidden="false" customHeight="true" outlineLevel="0" collapsed="false">
      <c r="A1218" s="5" t="n">
        <v>1217</v>
      </c>
      <c r="B1218" s="10"/>
      <c r="C1218" s="13"/>
      <c r="D1218" s="14" t="s">
        <v>280</v>
      </c>
      <c r="E1218" s="14" t="s">
        <v>39</v>
      </c>
      <c r="F1218" s="14"/>
      <c r="G1218" s="11" t="str">
        <f aca="false">IF(Entries!$B1218&lt;&gt;0,COUNTIF('Finish order'!F:F, Entries!$B1218),"")</f>
        <v/>
      </c>
      <c r="H1218" s="13"/>
      <c r="I1218" s="9"/>
    </row>
    <row r="1219" customFormat="false" ht="15.75" hidden="false" customHeight="true" outlineLevel="0" collapsed="false">
      <c r="A1219" s="5" t="n">
        <v>1218</v>
      </c>
      <c r="B1219" s="10"/>
      <c r="C1219" s="13"/>
      <c r="D1219" s="14" t="s">
        <v>281</v>
      </c>
      <c r="E1219" s="14" t="s">
        <v>39</v>
      </c>
      <c r="F1219" s="14"/>
      <c r="G1219" s="11" t="str">
        <f aca="false">IF(Entries!$B1219&lt;&gt;0,COUNTIF('Finish order'!F:F, Entries!$B1219),"")</f>
        <v/>
      </c>
      <c r="H1219" s="13"/>
      <c r="I1219" s="9"/>
    </row>
    <row r="1220" customFormat="false" ht="15.75" hidden="false" customHeight="true" outlineLevel="0" collapsed="false">
      <c r="A1220" s="5" t="n">
        <v>1219</v>
      </c>
      <c r="B1220" s="10"/>
      <c r="C1220" s="13"/>
      <c r="D1220" s="14" t="s">
        <v>282</v>
      </c>
      <c r="E1220" s="14" t="s">
        <v>39</v>
      </c>
      <c r="F1220" s="14"/>
      <c r="G1220" s="11" t="str">
        <f aca="false">IF(Entries!$B1220&lt;&gt;0,COUNTIF('Finish order'!F:F, Entries!$B1220),"")</f>
        <v/>
      </c>
      <c r="H1220" s="13"/>
      <c r="I1220" s="9"/>
    </row>
    <row r="1221" customFormat="false" ht="15.75" hidden="false" customHeight="true" outlineLevel="0" collapsed="false">
      <c r="A1221" s="5" t="n">
        <v>1220</v>
      </c>
      <c r="B1221" s="10"/>
      <c r="C1221" s="13"/>
      <c r="D1221" s="14" t="s">
        <v>283</v>
      </c>
      <c r="E1221" s="14" t="s">
        <v>39</v>
      </c>
      <c r="F1221" s="14"/>
      <c r="G1221" s="11" t="str">
        <f aca="false">IF(Entries!$B1221&lt;&gt;0,COUNTIF('Finish order'!F:F, Entries!$B1221),"")</f>
        <v/>
      </c>
      <c r="H1221" s="13"/>
      <c r="I1221" s="9"/>
    </row>
    <row r="1222" customFormat="false" ht="15.75" hidden="false" customHeight="true" outlineLevel="0" collapsed="false">
      <c r="A1222" s="5" t="n">
        <v>1221</v>
      </c>
      <c r="B1222" s="10"/>
      <c r="C1222" s="13"/>
      <c r="D1222" s="14" t="s">
        <v>284</v>
      </c>
      <c r="E1222" s="14" t="s">
        <v>39</v>
      </c>
      <c r="F1222" s="14"/>
      <c r="G1222" s="11" t="str">
        <f aca="false">IF(Entries!$B1222&lt;&gt;0,COUNTIF('Finish order'!F:F, Entries!$B1222),"")</f>
        <v/>
      </c>
      <c r="H1222" s="13"/>
      <c r="I1222" s="9"/>
    </row>
    <row r="1223" customFormat="false" ht="15.75" hidden="false" customHeight="true" outlineLevel="0" collapsed="false">
      <c r="A1223" s="5" t="n">
        <v>1222</v>
      </c>
      <c r="B1223" s="10"/>
      <c r="C1223" s="13"/>
      <c r="D1223" s="14" t="s">
        <v>285</v>
      </c>
      <c r="E1223" s="14" t="s">
        <v>39</v>
      </c>
      <c r="F1223" s="14"/>
      <c r="G1223" s="11" t="str">
        <f aca="false">IF(Entries!$B1223&lt;&gt;0,COUNTIF('Finish order'!F:F, Entries!$B1223),"")</f>
        <v/>
      </c>
      <c r="H1223" s="13"/>
      <c r="I1223" s="9"/>
    </row>
    <row r="1224" customFormat="false" ht="15.75" hidden="false" customHeight="true" outlineLevel="0" collapsed="false">
      <c r="A1224" s="5" t="n">
        <v>1223</v>
      </c>
      <c r="B1224" s="10"/>
      <c r="C1224" s="13"/>
      <c r="D1224" s="14" t="s">
        <v>286</v>
      </c>
      <c r="E1224" s="14" t="s">
        <v>39</v>
      </c>
      <c r="F1224" s="14"/>
      <c r="G1224" s="11" t="str">
        <f aca="false">IF(Entries!$B1224&lt;&gt;0,COUNTIF('Finish order'!F:F, Entries!$B1224),"")</f>
        <v/>
      </c>
      <c r="H1224" s="13"/>
      <c r="I1224" s="9"/>
    </row>
    <row r="1225" customFormat="false" ht="15.75" hidden="false" customHeight="true" outlineLevel="0" collapsed="false">
      <c r="A1225" s="5" t="n">
        <v>1224</v>
      </c>
      <c r="B1225" s="10"/>
      <c r="C1225" s="13"/>
      <c r="D1225" s="14" t="s">
        <v>287</v>
      </c>
      <c r="E1225" s="14" t="s">
        <v>39</v>
      </c>
      <c r="F1225" s="14"/>
      <c r="G1225" s="11" t="str">
        <f aca="false">IF(Entries!$B1225&lt;&gt;0,COUNTIF('Finish order'!F:F, Entries!$B1225),"")</f>
        <v/>
      </c>
      <c r="H1225" s="13"/>
      <c r="I1225" s="9"/>
    </row>
    <row r="1226" customFormat="false" ht="15.75" hidden="false" customHeight="true" outlineLevel="0" collapsed="false">
      <c r="A1226" s="5" t="n">
        <v>1225</v>
      </c>
      <c r="B1226" s="10"/>
      <c r="C1226" s="13"/>
      <c r="D1226" s="14" t="s">
        <v>288</v>
      </c>
      <c r="E1226" s="14" t="s">
        <v>39</v>
      </c>
      <c r="F1226" s="14"/>
      <c r="G1226" s="11" t="str">
        <f aca="false">IF(Entries!$B1226&lt;&gt;0,COUNTIF('Finish order'!F:F, Entries!$B1226),"")</f>
        <v/>
      </c>
      <c r="H1226" s="13"/>
      <c r="I1226" s="9"/>
    </row>
    <row r="1227" customFormat="false" ht="15.75" hidden="false" customHeight="true" outlineLevel="0" collapsed="false">
      <c r="A1227" s="5" t="n">
        <v>1226</v>
      </c>
      <c r="B1227" s="10"/>
      <c r="C1227" s="13"/>
      <c r="D1227" s="14" t="s">
        <v>289</v>
      </c>
      <c r="E1227" s="14" t="s">
        <v>39</v>
      </c>
      <c r="F1227" s="14"/>
      <c r="G1227" s="11" t="str">
        <f aca="false">IF(Entries!$B1227&lt;&gt;0,COUNTIF('Finish order'!F:F, Entries!$B1227),"")</f>
        <v/>
      </c>
      <c r="H1227" s="13"/>
      <c r="I1227" s="9"/>
    </row>
    <row r="1228" customFormat="false" ht="15.75" hidden="false" customHeight="true" outlineLevel="0" collapsed="false">
      <c r="A1228" s="5" t="n">
        <v>1227</v>
      </c>
      <c r="B1228" s="10"/>
      <c r="C1228" s="13"/>
      <c r="D1228" s="14" t="s">
        <v>290</v>
      </c>
      <c r="E1228" s="14" t="s">
        <v>39</v>
      </c>
      <c r="F1228" s="14"/>
      <c r="G1228" s="11" t="str">
        <f aca="false">IF(Entries!$B1228&lt;&gt;0,COUNTIF('Finish order'!F:F, Entries!$B1228),"")</f>
        <v/>
      </c>
      <c r="H1228" s="13"/>
      <c r="I1228" s="9"/>
    </row>
    <row r="1229" customFormat="false" ht="15.75" hidden="false" customHeight="true" outlineLevel="0" collapsed="false">
      <c r="A1229" s="5" t="n">
        <v>1228</v>
      </c>
      <c r="B1229" s="10"/>
      <c r="C1229" s="13"/>
      <c r="D1229" s="14" t="s">
        <v>291</v>
      </c>
      <c r="E1229" s="14" t="s">
        <v>39</v>
      </c>
      <c r="F1229" s="14"/>
      <c r="G1229" s="11" t="str">
        <f aca="false">IF(Entries!$B1229&lt;&gt;0,COUNTIF('Finish order'!F:F, Entries!$B1229),"")</f>
        <v/>
      </c>
      <c r="H1229" s="13"/>
      <c r="I1229" s="9"/>
    </row>
    <row r="1230" customFormat="false" ht="15.75" hidden="false" customHeight="true" outlineLevel="0" collapsed="false">
      <c r="A1230" s="5" t="n">
        <v>1229</v>
      </c>
      <c r="B1230" s="10"/>
      <c r="C1230" s="13"/>
      <c r="D1230" s="14" t="s">
        <v>292</v>
      </c>
      <c r="E1230" s="14" t="s">
        <v>39</v>
      </c>
      <c r="F1230" s="14"/>
      <c r="G1230" s="11" t="str">
        <f aca="false">IF(Entries!$B1230&lt;&gt;0,COUNTIF('Finish order'!F:F, Entries!$B1230),"")</f>
        <v/>
      </c>
      <c r="H1230" s="13"/>
      <c r="I1230" s="9"/>
    </row>
    <row r="1231" customFormat="false" ht="15.75" hidden="false" customHeight="true" outlineLevel="0" collapsed="false">
      <c r="A1231" s="5" t="n">
        <v>1230</v>
      </c>
      <c r="B1231" s="10"/>
      <c r="C1231" s="13"/>
      <c r="D1231" s="14" t="s">
        <v>293</v>
      </c>
      <c r="E1231" s="14" t="s">
        <v>39</v>
      </c>
      <c r="F1231" s="14"/>
      <c r="G1231" s="11" t="str">
        <f aca="false">IF(Entries!$B1231&lt;&gt;0,COUNTIF('Finish order'!F:F, Entries!$B1231),"")</f>
        <v/>
      </c>
      <c r="H1231" s="13"/>
      <c r="I1231" s="9"/>
    </row>
    <row r="1232" customFormat="false" ht="15.75" hidden="false" customHeight="true" outlineLevel="0" collapsed="false">
      <c r="A1232" s="5" t="n">
        <v>1231</v>
      </c>
      <c r="B1232" s="10"/>
      <c r="C1232" s="13"/>
      <c r="D1232" s="14" t="s">
        <v>294</v>
      </c>
      <c r="E1232" s="14" t="s">
        <v>39</v>
      </c>
      <c r="F1232" s="14"/>
      <c r="G1232" s="11" t="str">
        <f aca="false">IF(Entries!$B1232&lt;&gt;0,COUNTIF('Finish order'!F:F, Entries!$B1232),"")</f>
        <v/>
      </c>
      <c r="H1232" s="13"/>
      <c r="I1232" s="9"/>
    </row>
    <row r="1233" customFormat="false" ht="15.75" hidden="false" customHeight="true" outlineLevel="0" collapsed="false">
      <c r="A1233" s="5" t="n">
        <v>1232</v>
      </c>
      <c r="B1233" s="10"/>
      <c r="C1233" s="13"/>
      <c r="D1233" s="14" t="s">
        <v>295</v>
      </c>
      <c r="E1233" s="14" t="s">
        <v>39</v>
      </c>
      <c r="F1233" s="14"/>
      <c r="G1233" s="11" t="str">
        <f aca="false">IF(Entries!$B1233&lt;&gt;0,COUNTIF('Finish order'!F:F, Entries!$B1233),"")</f>
        <v/>
      </c>
      <c r="H1233" s="13"/>
      <c r="I1233" s="9"/>
    </row>
    <row r="1234" customFormat="false" ht="15.75" hidden="false" customHeight="true" outlineLevel="0" collapsed="false">
      <c r="A1234" s="5" t="n">
        <v>1233</v>
      </c>
      <c r="B1234" s="10"/>
      <c r="C1234" s="13"/>
      <c r="D1234" s="14" t="s">
        <v>296</v>
      </c>
      <c r="E1234" s="14" t="s">
        <v>39</v>
      </c>
      <c r="F1234" s="14"/>
      <c r="G1234" s="11" t="str">
        <f aca="false">IF(Entries!$B1234&lt;&gt;0,COUNTIF('Finish order'!F:F, Entries!$B1234),"")</f>
        <v/>
      </c>
      <c r="H1234" s="13"/>
      <c r="I1234" s="9"/>
    </row>
    <row r="1235" customFormat="false" ht="15.75" hidden="false" customHeight="true" outlineLevel="0" collapsed="false">
      <c r="A1235" s="5" t="n">
        <v>1234</v>
      </c>
      <c r="B1235" s="10"/>
      <c r="C1235" s="13"/>
      <c r="D1235" s="14" t="s">
        <v>297</v>
      </c>
      <c r="E1235" s="14" t="s">
        <v>39</v>
      </c>
      <c r="F1235" s="14"/>
      <c r="G1235" s="11" t="str">
        <f aca="false">IF(Entries!$B1235&lt;&gt;0,COUNTIF('Finish order'!F:F, Entries!$B1235),"")</f>
        <v/>
      </c>
      <c r="H1235" s="13"/>
      <c r="I1235" s="9"/>
    </row>
    <row r="1236" customFormat="false" ht="15.75" hidden="false" customHeight="true" outlineLevel="0" collapsed="false">
      <c r="A1236" s="5" t="n">
        <v>1235</v>
      </c>
      <c r="B1236" s="10"/>
      <c r="C1236" s="13"/>
      <c r="D1236" s="14" t="s">
        <v>298</v>
      </c>
      <c r="E1236" s="14" t="s">
        <v>39</v>
      </c>
      <c r="F1236" s="14"/>
      <c r="G1236" s="11" t="str">
        <f aca="false">IF(Entries!$B1236&lt;&gt;0,COUNTIF('Finish order'!F:F, Entries!$B1236),"")</f>
        <v/>
      </c>
      <c r="H1236" s="13"/>
      <c r="I1236" s="9"/>
    </row>
    <row r="1237" customFormat="false" ht="15.75" hidden="false" customHeight="true" outlineLevel="0" collapsed="false">
      <c r="A1237" s="5" t="n">
        <v>1236</v>
      </c>
      <c r="B1237" s="10"/>
      <c r="C1237" s="13"/>
      <c r="D1237" s="14" t="s">
        <v>299</v>
      </c>
      <c r="E1237" s="14" t="s">
        <v>39</v>
      </c>
      <c r="F1237" s="14"/>
      <c r="G1237" s="11" t="str">
        <f aca="false">IF(Entries!$B1237&lt;&gt;0,COUNTIF('Finish order'!F:F, Entries!$B1237),"")</f>
        <v/>
      </c>
      <c r="H1237" s="13"/>
      <c r="I1237" s="9"/>
    </row>
    <row r="1238" customFormat="false" ht="15.75" hidden="false" customHeight="true" outlineLevel="0" collapsed="false">
      <c r="A1238" s="5" t="n">
        <v>1237</v>
      </c>
      <c r="B1238" s="10"/>
      <c r="C1238" s="13"/>
      <c r="D1238" s="14" t="s">
        <v>300</v>
      </c>
      <c r="E1238" s="14" t="s">
        <v>39</v>
      </c>
      <c r="F1238" s="14"/>
      <c r="G1238" s="11" t="str">
        <f aca="false">IF(Entries!$B1238&lt;&gt;0,COUNTIF('Finish order'!F:F, Entries!$B1238),"")</f>
        <v/>
      </c>
      <c r="H1238" s="13"/>
      <c r="I1238" s="9"/>
    </row>
    <row r="1239" customFormat="false" ht="15.75" hidden="false" customHeight="true" outlineLevel="0" collapsed="false">
      <c r="A1239" s="5" t="n">
        <v>1238</v>
      </c>
      <c r="B1239" s="10"/>
      <c r="C1239" s="13"/>
      <c r="D1239" s="14" t="s">
        <v>301</v>
      </c>
      <c r="E1239" s="14" t="s">
        <v>39</v>
      </c>
      <c r="F1239" s="14"/>
      <c r="G1239" s="11" t="str">
        <f aca="false">IF(Entries!$B1239&lt;&gt;0,COUNTIF('Finish order'!F:F, Entries!$B1239),"")</f>
        <v/>
      </c>
      <c r="H1239" s="13"/>
      <c r="I1239" s="9"/>
    </row>
    <row r="1240" customFormat="false" ht="15.75" hidden="false" customHeight="true" outlineLevel="0" collapsed="false">
      <c r="A1240" s="5" t="n">
        <v>1239</v>
      </c>
      <c r="B1240" s="10"/>
      <c r="C1240" s="13"/>
      <c r="D1240" s="14" t="s">
        <v>302</v>
      </c>
      <c r="E1240" s="14" t="s">
        <v>39</v>
      </c>
      <c r="F1240" s="14"/>
      <c r="G1240" s="11" t="str">
        <f aca="false">IF(Entries!$B1240&lt;&gt;0,COUNTIF('Finish order'!F:F, Entries!$B1240),"")</f>
        <v/>
      </c>
      <c r="H1240" s="13"/>
      <c r="I1240" s="9"/>
    </row>
    <row r="1241" customFormat="false" ht="15.75" hidden="false" customHeight="true" outlineLevel="0" collapsed="false">
      <c r="A1241" s="5" t="n">
        <v>1240</v>
      </c>
      <c r="B1241" s="10"/>
      <c r="C1241" s="13"/>
      <c r="D1241" s="14" t="s">
        <v>303</v>
      </c>
      <c r="E1241" s="14" t="s">
        <v>39</v>
      </c>
      <c r="F1241" s="14"/>
      <c r="G1241" s="11" t="str">
        <f aca="false">IF(Entries!$B1241&lt;&gt;0,COUNTIF('Finish order'!F:F, Entries!$B1241),"")</f>
        <v/>
      </c>
      <c r="H1241" s="13"/>
      <c r="I1241" s="9"/>
    </row>
    <row r="1242" customFormat="false" ht="15.75" hidden="false" customHeight="true" outlineLevel="0" collapsed="false">
      <c r="A1242" s="5" t="n">
        <v>1241</v>
      </c>
      <c r="B1242" s="10"/>
      <c r="C1242" s="13"/>
      <c r="D1242" s="14" t="s">
        <v>304</v>
      </c>
      <c r="E1242" s="14" t="s">
        <v>39</v>
      </c>
      <c r="F1242" s="14"/>
      <c r="G1242" s="11" t="str">
        <f aca="false">IF(Entries!$B1242&lt;&gt;0,COUNTIF('Finish order'!F:F, Entries!$B1242),"")</f>
        <v/>
      </c>
      <c r="H1242" s="13"/>
      <c r="I1242" s="9"/>
    </row>
    <row r="1243" customFormat="false" ht="15.75" hidden="false" customHeight="true" outlineLevel="0" collapsed="false">
      <c r="A1243" s="5" t="n">
        <v>1242</v>
      </c>
      <c r="B1243" s="10"/>
      <c r="C1243" s="13"/>
      <c r="D1243" s="14" t="s">
        <v>305</v>
      </c>
      <c r="E1243" s="14" t="s">
        <v>39</v>
      </c>
      <c r="F1243" s="14"/>
      <c r="G1243" s="11" t="str">
        <f aca="false">IF(Entries!$B1243&lt;&gt;0,COUNTIF('Finish order'!F:F, Entries!$B1243),"")</f>
        <v/>
      </c>
      <c r="H1243" s="13"/>
      <c r="I1243" s="9"/>
    </row>
    <row r="1244" customFormat="false" ht="15.75" hidden="false" customHeight="true" outlineLevel="0" collapsed="false">
      <c r="A1244" s="5" t="n">
        <v>1243</v>
      </c>
      <c r="B1244" s="10"/>
      <c r="C1244" s="13"/>
      <c r="D1244" s="14" t="s">
        <v>306</v>
      </c>
      <c r="E1244" s="14" t="s">
        <v>39</v>
      </c>
      <c r="F1244" s="14"/>
      <c r="G1244" s="11" t="str">
        <f aca="false">IF(Entries!$B1244&lt;&gt;0,COUNTIF('Finish order'!F:F, Entries!$B1244),"")</f>
        <v/>
      </c>
      <c r="H1244" s="13"/>
      <c r="I1244" s="9"/>
    </row>
    <row r="1245" customFormat="false" ht="15.75" hidden="false" customHeight="true" outlineLevel="0" collapsed="false">
      <c r="A1245" s="5" t="n">
        <v>1244</v>
      </c>
      <c r="B1245" s="10"/>
      <c r="C1245" s="13"/>
      <c r="D1245" s="14" t="s">
        <v>307</v>
      </c>
      <c r="E1245" s="14" t="s">
        <v>39</v>
      </c>
      <c r="F1245" s="14"/>
      <c r="G1245" s="11" t="str">
        <f aca="false">IF(Entries!$B1245&lt;&gt;0,COUNTIF('Finish order'!F:F, Entries!$B1245),"")</f>
        <v/>
      </c>
      <c r="H1245" s="13"/>
      <c r="I1245" s="9"/>
    </row>
    <row r="1246" customFormat="false" ht="15.75" hidden="false" customHeight="true" outlineLevel="0" collapsed="false">
      <c r="A1246" s="5" t="n">
        <v>1245</v>
      </c>
      <c r="B1246" s="10"/>
      <c r="C1246" s="13"/>
      <c r="D1246" s="14" t="s">
        <v>308</v>
      </c>
      <c r="E1246" s="14" t="s">
        <v>39</v>
      </c>
      <c r="F1246" s="14"/>
      <c r="G1246" s="11" t="str">
        <f aca="false">IF(Entries!$B1246&lt;&gt;0,COUNTIF('Finish order'!F:F, Entries!$B1246),"")</f>
        <v/>
      </c>
      <c r="H1246" s="13"/>
      <c r="I1246" s="9"/>
    </row>
    <row r="1247" customFormat="false" ht="15.75" hidden="false" customHeight="true" outlineLevel="0" collapsed="false">
      <c r="A1247" s="5" t="n">
        <v>1246</v>
      </c>
      <c r="B1247" s="10"/>
      <c r="C1247" s="13"/>
      <c r="D1247" s="14" t="s">
        <v>309</v>
      </c>
      <c r="E1247" s="14" t="s">
        <v>39</v>
      </c>
      <c r="F1247" s="14"/>
      <c r="G1247" s="11" t="str">
        <f aca="false">IF(Entries!$B1247&lt;&gt;0,COUNTIF('Finish order'!F:F, Entries!$B1247),"")</f>
        <v/>
      </c>
      <c r="H1247" s="13"/>
      <c r="I1247" s="9"/>
    </row>
    <row r="1248" customFormat="false" ht="15.75" hidden="false" customHeight="true" outlineLevel="0" collapsed="false">
      <c r="A1248" s="5" t="n">
        <v>1247</v>
      </c>
      <c r="B1248" s="10"/>
      <c r="C1248" s="13"/>
      <c r="D1248" s="14" t="s">
        <v>310</v>
      </c>
      <c r="E1248" s="14" t="s">
        <v>39</v>
      </c>
      <c r="F1248" s="14"/>
      <c r="G1248" s="11" t="str">
        <f aca="false">IF(Entries!$B1248&lt;&gt;0,COUNTIF('Finish order'!F:F, Entries!$B1248),"")</f>
        <v/>
      </c>
      <c r="H1248" s="13"/>
      <c r="I1248" s="9"/>
    </row>
    <row r="1249" customFormat="false" ht="15.75" hidden="false" customHeight="true" outlineLevel="0" collapsed="false">
      <c r="A1249" s="5" t="n">
        <v>1248</v>
      </c>
      <c r="B1249" s="10"/>
      <c r="C1249" s="13"/>
      <c r="D1249" s="14" t="s">
        <v>311</v>
      </c>
      <c r="E1249" s="14" t="s">
        <v>39</v>
      </c>
      <c r="F1249" s="14"/>
      <c r="G1249" s="11" t="str">
        <f aca="false">IF(Entries!$B1249&lt;&gt;0,COUNTIF('Finish order'!F:F, Entries!$B1249),"")</f>
        <v/>
      </c>
      <c r="H1249" s="13"/>
      <c r="I1249" s="9"/>
    </row>
    <row r="1250" customFormat="false" ht="15.75" hidden="false" customHeight="true" outlineLevel="0" collapsed="false">
      <c r="A1250" s="5" t="n">
        <v>1249</v>
      </c>
      <c r="B1250" s="10"/>
      <c r="C1250" s="13"/>
      <c r="D1250" s="14" t="s">
        <v>312</v>
      </c>
      <c r="E1250" s="14" t="s">
        <v>39</v>
      </c>
      <c r="F1250" s="14"/>
      <c r="G1250" s="11" t="str">
        <f aca="false">IF(Entries!$B1250&lt;&gt;0,COUNTIF('Finish order'!F:F, Entries!$B1250),"")</f>
        <v/>
      </c>
      <c r="H1250" s="13"/>
      <c r="I1250" s="9"/>
    </row>
    <row r="1251" customFormat="false" ht="15.75" hidden="false" customHeight="true" outlineLevel="0" collapsed="false">
      <c r="A1251" s="5" t="n">
        <v>1250</v>
      </c>
      <c r="B1251" s="10"/>
      <c r="C1251" s="13"/>
      <c r="D1251" s="14" t="s">
        <v>313</v>
      </c>
      <c r="E1251" s="14" t="s">
        <v>39</v>
      </c>
      <c r="F1251" s="14"/>
      <c r="G1251" s="11" t="str">
        <f aca="false">IF(Entries!$B1251&lt;&gt;0,COUNTIF('Finish order'!F:F, Entries!$B1251),"")</f>
        <v/>
      </c>
      <c r="H1251" s="13"/>
      <c r="I1251" s="9"/>
    </row>
    <row r="1252" customFormat="false" ht="15.75" hidden="false" customHeight="true" outlineLevel="0" collapsed="false">
      <c r="A1252" s="5" t="n">
        <v>1251</v>
      </c>
      <c r="B1252" s="10"/>
      <c r="C1252" s="13"/>
      <c r="D1252" s="14" t="s">
        <v>314</v>
      </c>
      <c r="E1252" s="14" t="s">
        <v>39</v>
      </c>
      <c r="F1252" s="14"/>
      <c r="G1252" s="11" t="str">
        <f aca="false">IF(Entries!$B1252&lt;&gt;0,COUNTIF('Finish order'!F:F, Entries!$B1252),"")</f>
        <v/>
      </c>
      <c r="H1252" s="13"/>
      <c r="I1252" s="9"/>
    </row>
    <row r="1253" customFormat="false" ht="15.75" hidden="false" customHeight="true" outlineLevel="0" collapsed="false">
      <c r="A1253" s="5" t="n">
        <v>1252</v>
      </c>
      <c r="B1253" s="10"/>
      <c r="C1253" s="13"/>
      <c r="D1253" s="14" t="s">
        <v>315</v>
      </c>
      <c r="E1253" s="14" t="s">
        <v>39</v>
      </c>
      <c r="F1253" s="14"/>
      <c r="G1253" s="11" t="str">
        <f aca="false">IF(Entries!$B1253&lt;&gt;0,COUNTIF('Finish order'!F:F, Entries!$B1253),"")</f>
        <v/>
      </c>
      <c r="H1253" s="13"/>
      <c r="I1253" s="9"/>
    </row>
    <row r="1254" customFormat="false" ht="15.75" hidden="false" customHeight="true" outlineLevel="0" collapsed="false">
      <c r="A1254" s="5" t="n">
        <v>1253</v>
      </c>
      <c r="B1254" s="10"/>
      <c r="C1254" s="13"/>
      <c r="D1254" s="14" t="s">
        <v>316</v>
      </c>
      <c r="E1254" s="14" t="s">
        <v>39</v>
      </c>
      <c r="F1254" s="14"/>
      <c r="G1254" s="11" t="str">
        <f aca="false">IF(Entries!$B1254&lt;&gt;0,COUNTIF('Finish order'!F:F, Entries!$B1254),"")</f>
        <v/>
      </c>
      <c r="H1254" s="13"/>
      <c r="I1254" s="9"/>
    </row>
    <row r="1255" customFormat="false" ht="15.75" hidden="false" customHeight="true" outlineLevel="0" collapsed="false">
      <c r="A1255" s="5" t="n">
        <v>1254</v>
      </c>
      <c r="B1255" s="10"/>
      <c r="C1255" s="13"/>
      <c r="D1255" s="14" t="s">
        <v>317</v>
      </c>
      <c r="E1255" s="14" t="s">
        <v>39</v>
      </c>
      <c r="F1255" s="14"/>
      <c r="G1255" s="11" t="str">
        <f aca="false">IF(Entries!$B1255&lt;&gt;0,COUNTIF('Finish order'!F:F, Entries!$B1255),"")</f>
        <v/>
      </c>
      <c r="H1255" s="13"/>
      <c r="I1255" s="9"/>
    </row>
    <row r="1256" customFormat="false" ht="15.75" hidden="false" customHeight="true" outlineLevel="0" collapsed="false">
      <c r="A1256" s="5" t="n">
        <v>1255</v>
      </c>
      <c r="B1256" s="10"/>
      <c r="C1256" s="13"/>
      <c r="D1256" s="14" t="s">
        <v>318</v>
      </c>
      <c r="E1256" s="14" t="s">
        <v>39</v>
      </c>
      <c r="F1256" s="14"/>
      <c r="G1256" s="11" t="str">
        <f aca="false">IF(Entries!$B1256&lt;&gt;0,COUNTIF('Finish order'!F:F, Entries!$B1256),"")</f>
        <v/>
      </c>
      <c r="H1256" s="13"/>
      <c r="I1256" s="9"/>
    </row>
    <row r="1257" customFormat="false" ht="15.75" hidden="false" customHeight="true" outlineLevel="0" collapsed="false">
      <c r="A1257" s="5" t="n">
        <v>1256</v>
      </c>
      <c r="B1257" s="10"/>
      <c r="C1257" s="13"/>
      <c r="D1257" s="14" t="s">
        <v>319</v>
      </c>
      <c r="E1257" s="14" t="s">
        <v>39</v>
      </c>
      <c r="F1257" s="14"/>
      <c r="G1257" s="11" t="str">
        <f aca="false">IF(Entries!$B1257&lt;&gt;0,COUNTIF('Finish order'!F:F, Entries!$B1257),"")</f>
        <v/>
      </c>
      <c r="H1257" s="13"/>
      <c r="I1257" s="9"/>
    </row>
    <row r="1258" customFormat="false" ht="15.75" hidden="false" customHeight="true" outlineLevel="0" collapsed="false">
      <c r="A1258" s="5" t="n">
        <v>1257</v>
      </c>
      <c r="B1258" s="10"/>
      <c r="C1258" s="13"/>
      <c r="D1258" s="14" t="s">
        <v>320</v>
      </c>
      <c r="E1258" s="14" t="s">
        <v>39</v>
      </c>
      <c r="F1258" s="14"/>
      <c r="G1258" s="11" t="str">
        <f aca="false">IF(Entries!$B1258&lt;&gt;0,COUNTIF('Finish order'!F:F, Entries!$B1258),"")</f>
        <v/>
      </c>
      <c r="H1258" s="13"/>
      <c r="I1258" s="9"/>
    </row>
    <row r="1259" customFormat="false" ht="15.75" hidden="false" customHeight="true" outlineLevel="0" collapsed="false">
      <c r="A1259" s="5" t="n">
        <v>1258</v>
      </c>
      <c r="B1259" s="10"/>
      <c r="C1259" s="13"/>
      <c r="D1259" s="14" t="s">
        <v>321</v>
      </c>
      <c r="E1259" s="14" t="s">
        <v>39</v>
      </c>
      <c r="F1259" s="14"/>
      <c r="G1259" s="11" t="str">
        <f aca="false">IF(Entries!$B1259&lt;&gt;0,COUNTIF('Finish order'!F:F, Entries!$B1259),"")</f>
        <v/>
      </c>
      <c r="H1259" s="13"/>
      <c r="I1259" s="9"/>
    </row>
    <row r="1260" customFormat="false" ht="15.75" hidden="false" customHeight="true" outlineLevel="0" collapsed="false">
      <c r="A1260" s="5" t="n">
        <v>1259</v>
      </c>
      <c r="B1260" s="10"/>
      <c r="C1260" s="13"/>
      <c r="D1260" s="14" t="s">
        <v>322</v>
      </c>
      <c r="E1260" s="14" t="s">
        <v>39</v>
      </c>
      <c r="F1260" s="14"/>
      <c r="G1260" s="11" t="str">
        <f aca="false">IF(Entries!$B1260&lt;&gt;0,COUNTIF('Finish order'!F:F, Entries!$B1260),"")</f>
        <v/>
      </c>
      <c r="H1260" s="13"/>
      <c r="I1260" s="9"/>
    </row>
    <row r="1261" customFormat="false" ht="15.75" hidden="false" customHeight="true" outlineLevel="0" collapsed="false">
      <c r="A1261" s="5" t="n">
        <v>1260</v>
      </c>
      <c r="B1261" s="10"/>
      <c r="C1261" s="13"/>
      <c r="D1261" s="14" t="s">
        <v>323</v>
      </c>
      <c r="E1261" s="14" t="s">
        <v>39</v>
      </c>
      <c r="F1261" s="14"/>
      <c r="G1261" s="11" t="str">
        <f aca="false">IF(Entries!$B1261&lt;&gt;0,COUNTIF('Finish order'!F:F, Entries!$B1261),"")</f>
        <v/>
      </c>
      <c r="H1261" s="13"/>
      <c r="I1261" s="9"/>
    </row>
    <row r="1262" customFormat="false" ht="15.75" hidden="false" customHeight="true" outlineLevel="0" collapsed="false">
      <c r="A1262" s="5" t="n">
        <v>1261</v>
      </c>
      <c r="B1262" s="10"/>
      <c r="C1262" s="13"/>
      <c r="D1262" s="14" t="s">
        <v>324</v>
      </c>
      <c r="E1262" s="14" t="s">
        <v>39</v>
      </c>
      <c r="F1262" s="14"/>
      <c r="G1262" s="11" t="str">
        <f aca="false">IF(Entries!$B1262&lt;&gt;0,COUNTIF('Finish order'!F:F, Entries!$B1262),"")</f>
        <v/>
      </c>
      <c r="H1262" s="13"/>
      <c r="I1262" s="9"/>
    </row>
    <row r="1263" customFormat="false" ht="15.75" hidden="false" customHeight="true" outlineLevel="0" collapsed="false">
      <c r="A1263" s="5" t="n">
        <v>1262</v>
      </c>
      <c r="B1263" s="10"/>
      <c r="C1263" s="13"/>
      <c r="D1263" s="14" t="s">
        <v>325</v>
      </c>
      <c r="E1263" s="14" t="s">
        <v>39</v>
      </c>
      <c r="F1263" s="14"/>
      <c r="G1263" s="11" t="str">
        <f aca="false">IF(Entries!$B1263&lt;&gt;0,COUNTIF('Finish order'!F:F, Entries!$B1263),"")</f>
        <v/>
      </c>
      <c r="H1263" s="13"/>
      <c r="I1263" s="9"/>
    </row>
    <row r="1264" customFormat="false" ht="15.75" hidden="false" customHeight="true" outlineLevel="0" collapsed="false">
      <c r="A1264" s="5" t="n">
        <v>1263</v>
      </c>
      <c r="B1264" s="10"/>
      <c r="C1264" s="13"/>
      <c r="D1264" s="14" t="s">
        <v>326</v>
      </c>
      <c r="E1264" s="14" t="s">
        <v>39</v>
      </c>
      <c r="F1264" s="14"/>
      <c r="G1264" s="11" t="str">
        <f aca="false">IF(Entries!$B1264&lt;&gt;0,COUNTIF('Finish order'!F:F, Entries!$B1264),"")</f>
        <v/>
      </c>
      <c r="H1264" s="13"/>
      <c r="I1264" s="9"/>
    </row>
    <row r="1265" customFormat="false" ht="15.75" hidden="false" customHeight="true" outlineLevel="0" collapsed="false">
      <c r="A1265" s="5" t="n">
        <v>1264</v>
      </c>
      <c r="B1265" s="10"/>
      <c r="C1265" s="13"/>
      <c r="D1265" s="14" t="s">
        <v>327</v>
      </c>
      <c r="E1265" s="14" t="s">
        <v>39</v>
      </c>
      <c r="F1265" s="14"/>
      <c r="G1265" s="11" t="str">
        <f aca="false">IF(Entries!$B1265&lt;&gt;0,COUNTIF('Finish order'!F:F, Entries!$B1265),"")</f>
        <v/>
      </c>
      <c r="H1265" s="13"/>
      <c r="I1265" s="9"/>
    </row>
    <row r="1266" customFormat="false" ht="15.75" hidden="false" customHeight="true" outlineLevel="0" collapsed="false">
      <c r="A1266" s="5" t="n">
        <v>1265</v>
      </c>
      <c r="B1266" s="10"/>
      <c r="C1266" s="13"/>
      <c r="D1266" s="14" t="s">
        <v>328</v>
      </c>
      <c r="E1266" s="14" t="s">
        <v>39</v>
      </c>
      <c r="F1266" s="14"/>
      <c r="G1266" s="11" t="str">
        <f aca="false">IF(Entries!$B1266&lt;&gt;0,COUNTIF('Finish order'!F:F, Entries!$B1266),"")</f>
        <v/>
      </c>
      <c r="H1266" s="13"/>
      <c r="I1266" s="9"/>
    </row>
    <row r="1267" customFormat="false" ht="15.75" hidden="false" customHeight="true" outlineLevel="0" collapsed="false">
      <c r="A1267" s="5" t="n">
        <v>1266</v>
      </c>
      <c r="B1267" s="10"/>
      <c r="C1267" s="13"/>
      <c r="D1267" s="14" t="s">
        <v>329</v>
      </c>
      <c r="E1267" s="14" t="s">
        <v>39</v>
      </c>
      <c r="F1267" s="14"/>
      <c r="G1267" s="11" t="str">
        <f aca="false">IF(Entries!$B1267&lt;&gt;0,COUNTIF('Finish order'!F:F, Entries!$B1267),"")</f>
        <v/>
      </c>
      <c r="H1267" s="13"/>
      <c r="I1267" s="9"/>
    </row>
    <row r="1268" customFormat="false" ht="15.75" hidden="false" customHeight="true" outlineLevel="0" collapsed="false">
      <c r="A1268" s="5" t="n">
        <v>1267</v>
      </c>
      <c r="B1268" s="10"/>
      <c r="C1268" s="13"/>
      <c r="D1268" s="14" t="s">
        <v>330</v>
      </c>
      <c r="E1268" s="14" t="s">
        <v>39</v>
      </c>
      <c r="F1268" s="14"/>
      <c r="G1268" s="11" t="str">
        <f aca="false">IF(Entries!$B1268&lt;&gt;0,COUNTIF('Finish order'!F:F, Entries!$B1268),"")</f>
        <v/>
      </c>
      <c r="H1268" s="13"/>
      <c r="I1268" s="9"/>
    </row>
    <row r="1269" customFormat="false" ht="15.75" hidden="false" customHeight="true" outlineLevel="0" collapsed="false">
      <c r="A1269" s="5" t="n">
        <v>1268</v>
      </c>
      <c r="B1269" s="10"/>
      <c r="C1269" s="13"/>
      <c r="D1269" s="14" t="s">
        <v>331</v>
      </c>
      <c r="E1269" s="14" t="s">
        <v>39</v>
      </c>
      <c r="F1269" s="14"/>
      <c r="G1269" s="11" t="str">
        <f aca="false">IF(Entries!$B1269&lt;&gt;0,COUNTIF('Finish order'!F:F, Entries!$B1269),"")</f>
        <v/>
      </c>
      <c r="H1269" s="13"/>
      <c r="I1269" s="9"/>
    </row>
    <row r="1270" customFormat="false" ht="15.75" hidden="false" customHeight="true" outlineLevel="0" collapsed="false">
      <c r="A1270" s="5" t="n">
        <v>1269</v>
      </c>
      <c r="B1270" s="10"/>
      <c r="C1270" s="13"/>
      <c r="D1270" s="14" t="s">
        <v>332</v>
      </c>
      <c r="E1270" s="14" t="s">
        <v>39</v>
      </c>
      <c r="F1270" s="14"/>
      <c r="G1270" s="11" t="str">
        <f aca="false">IF(Entries!$B1270&lt;&gt;0,COUNTIF('Finish order'!F:F, Entries!$B1270),"")</f>
        <v/>
      </c>
      <c r="H1270" s="13"/>
      <c r="I1270" s="9"/>
    </row>
    <row r="1271" customFormat="false" ht="15.75" hidden="false" customHeight="true" outlineLevel="0" collapsed="false">
      <c r="A1271" s="5" t="n">
        <v>1270</v>
      </c>
      <c r="B1271" s="10"/>
      <c r="C1271" s="13"/>
      <c r="D1271" s="14" t="s">
        <v>333</v>
      </c>
      <c r="E1271" s="14" t="s">
        <v>39</v>
      </c>
      <c r="F1271" s="14"/>
      <c r="G1271" s="11" t="str">
        <f aca="false">IF(Entries!$B1271&lt;&gt;0,COUNTIF('Finish order'!F:F, Entries!$B1271),"")</f>
        <v/>
      </c>
      <c r="H1271" s="13"/>
      <c r="I1271" s="9"/>
    </row>
    <row r="1272" customFormat="false" ht="15.75" hidden="false" customHeight="true" outlineLevel="0" collapsed="false">
      <c r="A1272" s="5" t="n">
        <v>1271</v>
      </c>
      <c r="B1272" s="10"/>
      <c r="C1272" s="13"/>
      <c r="D1272" s="14" t="s">
        <v>334</v>
      </c>
      <c r="E1272" s="14" t="s">
        <v>39</v>
      </c>
      <c r="F1272" s="14"/>
      <c r="G1272" s="11" t="str">
        <f aca="false">IF(Entries!$B1272&lt;&gt;0,COUNTIF('Finish order'!F:F, Entries!$B1272),"")</f>
        <v/>
      </c>
      <c r="H1272" s="13"/>
      <c r="I1272" s="9"/>
    </row>
    <row r="1273" customFormat="false" ht="15.75" hidden="false" customHeight="true" outlineLevel="0" collapsed="false">
      <c r="A1273" s="5" t="n">
        <v>1272</v>
      </c>
      <c r="B1273" s="10"/>
      <c r="C1273" s="13"/>
      <c r="D1273" s="14" t="s">
        <v>335</v>
      </c>
      <c r="E1273" s="14" t="s">
        <v>39</v>
      </c>
      <c r="F1273" s="14"/>
      <c r="G1273" s="11" t="str">
        <f aca="false">IF(Entries!$B1273&lt;&gt;0,COUNTIF('Finish order'!F:F, Entries!$B1273),"")</f>
        <v/>
      </c>
      <c r="H1273" s="13"/>
      <c r="I1273" s="9"/>
    </row>
    <row r="1274" customFormat="false" ht="15.75" hidden="false" customHeight="true" outlineLevel="0" collapsed="false">
      <c r="A1274" s="5" t="n">
        <v>1273</v>
      </c>
      <c r="B1274" s="10"/>
      <c r="C1274" s="13"/>
      <c r="D1274" s="14" t="s">
        <v>336</v>
      </c>
      <c r="E1274" s="14" t="s">
        <v>39</v>
      </c>
      <c r="F1274" s="14"/>
      <c r="G1274" s="11" t="str">
        <f aca="false">IF(Entries!$B1274&lt;&gt;0,COUNTIF('Finish order'!F:F, Entries!$B1274),"")</f>
        <v/>
      </c>
      <c r="H1274" s="13"/>
      <c r="I1274" s="9"/>
    </row>
    <row r="1275" customFormat="false" ht="15.75" hidden="false" customHeight="true" outlineLevel="0" collapsed="false">
      <c r="A1275" s="5" t="n">
        <v>1274</v>
      </c>
      <c r="B1275" s="10"/>
      <c r="C1275" s="13"/>
      <c r="D1275" s="14" t="s">
        <v>337</v>
      </c>
      <c r="E1275" s="14" t="s">
        <v>39</v>
      </c>
      <c r="F1275" s="14"/>
      <c r="G1275" s="11" t="str">
        <f aca="false">IF(Entries!$B1275&lt;&gt;0,COUNTIF('Finish order'!F:F, Entries!$B1275),"")</f>
        <v/>
      </c>
      <c r="H1275" s="13"/>
      <c r="I1275" s="9"/>
    </row>
    <row r="1276" customFormat="false" ht="15.75" hidden="false" customHeight="true" outlineLevel="0" collapsed="false">
      <c r="A1276" s="5" t="n">
        <v>1275</v>
      </c>
      <c r="B1276" s="10"/>
      <c r="C1276" s="13"/>
      <c r="D1276" s="14" t="s">
        <v>338</v>
      </c>
      <c r="E1276" s="14" t="s">
        <v>39</v>
      </c>
      <c r="F1276" s="14"/>
      <c r="G1276" s="11" t="str">
        <f aca="false">IF(Entries!$B1276&lt;&gt;0,COUNTIF('Finish order'!F:F, Entries!$B1276),"")</f>
        <v/>
      </c>
      <c r="H1276" s="13"/>
      <c r="I1276" s="9"/>
    </row>
    <row r="1277" customFormat="false" ht="15.75" hidden="false" customHeight="true" outlineLevel="0" collapsed="false">
      <c r="A1277" s="5" t="n">
        <v>1276</v>
      </c>
      <c r="B1277" s="10"/>
      <c r="C1277" s="13"/>
      <c r="D1277" s="14" t="s">
        <v>339</v>
      </c>
      <c r="E1277" s="14" t="s">
        <v>39</v>
      </c>
      <c r="F1277" s="14"/>
      <c r="G1277" s="11" t="str">
        <f aca="false">IF(Entries!$B1277&lt;&gt;0,COUNTIF('Finish order'!F:F, Entries!$B1277),"")</f>
        <v/>
      </c>
      <c r="H1277" s="13"/>
      <c r="I1277" s="9"/>
    </row>
    <row r="1278" customFormat="false" ht="15.75" hidden="false" customHeight="true" outlineLevel="0" collapsed="false">
      <c r="A1278" s="5" t="n">
        <v>1277</v>
      </c>
      <c r="B1278" s="10"/>
      <c r="C1278" s="13"/>
      <c r="D1278" s="14" t="s">
        <v>340</v>
      </c>
      <c r="E1278" s="14" t="s">
        <v>39</v>
      </c>
      <c r="F1278" s="14"/>
      <c r="G1278" s="11" t="str">
        <f aca="false">IF(Entries!$B1278&lt;&gt;0,COUNTIF('Finish order'!F:F, Entries!$B1278),"")</f>
        <v/>
      </c>
      <c r="H1278" s="13"/>
      <c r="I1278" s="9"/>
    </row>
    <row r="1279" customFormat="false" ht="15.75" hidden="false" customHeight="true" outlineLevel="0" collapsed="false">
      <c r="A1279" s="5" t="n">
        <v>1278</v>
      </c>
      <c r="B1279" s="10"/>
      <c r="C1279" s="13"/>
      <c r="D1279" s="14" t="s">
        <v>341</v>
      </c>
      <c r="E1279" s="14" t="s">
        <v>39</v>
      </c>
      <c r="F1279" s="14"/>
      <c r="G1279" s="11" t="str">
        <f aca="false">IF(Entries!$B1279&lt;&gt;0,COUNTIF('Finish order'!F:F, Entries!$B1279),"")</f>
        <v/>
      </c>
      <c r="H1279" s="13"/>
      <c r="I1279" s="9"/>
    </row>
    <row r="1280" customFormat="false" ht="15.75" hidden="false" customHeight="true" outlineLevel="0" collapsed="false">
      <c r="A1280" s="5" t="n">
        <v>1279</v>
      </c>
      <c r="B1280" s="10"/>
      <c r="C1280" s="13"/>
      <c r="D1280" s="14" t="s">
        <v>342</v>
      </c>
      <c r="E1280" s="14" t="s">
        <v>39</v>
      </c>
      <c r="F1280" s="14"/>
      <c r="G1280" s="11" t="str">
        <f aca="false">IF(Entries!$B1280&lt;&gt;0,COUNTIF('Finish order'!F:F, Entries!$B1280),"")</f>
        <v/>
      </c>
      <c r="H1280" s="13"/>
      <c r="I1280" s="9"/>
    </row>
    <row r="1281" customFormat="false" ht="15.75" hidden="false" customHeight="true" outlineLevel="0" collapsed="false">
      <c r="A1281" s="5" t="n">
        <v>1280</v>
      </c>
      <c r="B1281" s="10"/>
      <c r="C1281" s="13"/>
      <c r="D1281" s="14" t="s">
        <v>343</v>
      </c>
      <c r="E1281" s="14" t="s">
        <v>39</v>
      </c>
      <c r="F1281" s="14"/>
      <c r="G1281" s="11" t="str">
        <f aca="false">IF(Entries!$B1281&lt;&gt;0,COUNTIF('Finish order'!F:F, Entries!$B1281),"")</f>
        <v/>
      </c>
      <c r="H1281" s="13"/>
      <c r="I1281" s="9"/>
    </row>
    <row r="1282" customFormat="false" ht="15.75" hidden="false" customHeight="true" outlineLevel="0" collapsed="false">
      <c r="A1282" s="5" t="n">
        <v>1281</v>
      </c>
      <c r="B1282" s="10"/>
      <c r="C1282" s="13"/>
      <c r="D1282" s="14" t="s">
        <v>344</v>
      </c>
      <c r="E1282" s="14" t="s">
        <v>39</v>
      </c>
      <c r="F1282" s="14"/>
      <c r="G1282" s="11" t="str">
        <f aca="false">IF(Entries!$B1282&lt;&gt;0,COUNTIF('Finish order'!F:F, Entries!$B1282),"")</f>
        <v/>
      </c>
      <c r="H1282" s="13"/>
      <c r="I1282" s="9"/>
    </row>
    <row r="1283" customFormat="false" ht="15.75" hidden="false" customHeight="true" outlineLevel="0" collapsed="false">
      <c r="A1283" s="5" t="n">
        <v>1282</v>
      </c>
      <c r="B1283" s="10"/>
      <c r="C1283" s="13"/>
      <c r="D1283" s="14" t="s">
        <v>345</v>
      </c>
      <c r="E1283" s="14" t="s">
        <v>39</v>
      </c>
      <c r="F1283" s="14"/>
      <c r="G1283" s="11" t="str">
        <f aca="false">IF(Entries!$B1283&lt;&gt;0,COUNTIF('Finish order'!F:F, Entries!$B1283),"")</f>
        <v/>
      </c>
      <c r="H1283" s="13"/>
      <c r="I1283" s="9"/>
    </row>
    <row r="1284" customFormat="false" ht="15.75" hidden="false" customHeight="true" outlineLevel="0" collapsed="false">
      <c r="A1284" s="5" t="n">
        <v>1283</v>
      </c>
      <c r="B1284" s="10"/>
      <c r="C1284" s="13"/>
      <c r="D1284" s="14" t="s">
        <v>346</v>
      </c>
      <c r="E1284" s="14" t="s">
        <v>39</v>
      </c>
      <c r="F1284" s="14"/>
      <c r="G1284" s="11" t="str">
        <f aca="false">IF(Entries!$B1284&lt;&gt;0,COUNTIF('Finish order'!F:F, Entries!$B1284),"")</f>
        <v/>
      </c>
      <c r="H1284" s="13"/>
      <c r="I1284" s="9"/>
    </row>
    <row r="1285" customFormat="false" ht="15.75" hidden="false" customHeight="true" outlineLevel="0" collapsed="false">
      <c r="A1285" s="5" t="n">
        <v>1284</v>
      </c>
      <c r="B1285" s="10"/>
      <c r="C1285" s="13"/>
      <c r="D1285" s="14" t="s">
        <v>347</v>
      </c>
      <c r="E1285" s="14" t="s">
        <v>39</v>
      </c>
      <c r="F1285" s="14"/>
      <c r="G1285" s="11" t="str">
        <f aca="false">IF(Entries!$B1285&lt;&gt;0,COUNTIF('Finish order'!F:F, Entries!$B1285),"")</f>
        <v/>
      </c>
      <c r="H1285" s="13"/>
      <c r="I1285" s="9"/>
    </row>
    <row r="1286" customFormat="false" ht="15.75" hidden="false" customHeight="true" outlineLevel="0" collapsed="false">
      <c r="A1286" s="5" t="n">
        <v>1285</v>
      </c>
      <c r="B1286" s="10"/>
      <c r="C1286" s="13"/>
      <c r="D1286" s="14" t="s">
        <v>348</v>
      </c>
      <c r="E1286" s="14" t="s">
        <v>39</v>
      </c>
      <c r="F1286" s="14"/>
      <c r="G1286" s="11" t="str">
        <f aca="false">IF(Entries!$B1286&lt;&gt;0,COUNTIF('Finish order'!F:F, Entries!$B1286),"")</f>
        <v/>
      </c>
      <c r="H1286" s="13"/>
      <c r="I1286" s="9"/>
    </row>
    <row r="1287" customFormat="false" ht="15.75" hidden="false" customHeight="true" outlineLevel="0" collapsed="false">
      <c r="A1287" s="5" t="n">
        <v>1286</v>
      </c>
      <c r="B1287" s="10"/>
      <c r="C1287" s="13"/>
      <c r="D1287" s="14" t="s">
        <v>349</v>
      </c>
      <c r="E1287" s="14" t="s">
        <v>39</v>
      </c>
      <c r="F1287" s="14"/>
      <c r="G1287" s="11" t="str">
        <f aca="false">IF(Entries!$B1287&lt;&gt;0,COUNTIF('Finish order'!F:F, Entries!$B1287),"")</f>
        <v/>
      </c>
      <c r="H1287" s="13"/>
      <c r="I1287" s="9"/>
    </row>
    <row r="1288" customFormat="false" ht="15.75" hidden="false" customHeight="true" outlineLevel="0" collapsed="false">
      <c r="A1288" s="5" t="n">
        <v>1287</v>
      </c>
      <c r="B1288" s="10"/>
      <c r="C1288" s="13"/>
      <c r="D1288" s="14" t="s">
        <v>350</v>
      </c>
      <c r="E1288" s="14" t="s">
        <v>39</v>
      </c>
      <c r="F1288" s="14"/>
      <c r="G1288" s="11" t="str">
        <f aca="false">IF(Entries!$B1288&lt;&gt;0,COUNTIF('Finish order'!F:F, Entries!$B1288),"")</f>
        <v/>
      </c>
      <c r="H1288" s="13"/>
      <c r="I1288" s="9"/>
    </row>
    <row r="1289" customFormat="false" ht="15.75" hidden="false" customHeight="true" outlineLevel="0" collapsed="false">
      <c r="A1289" s="5" t="n">
        <v>1288</v>
      </c>
      <c r="B1289" s="10"/>
      <c r="C1289" s="13"/>
      <c r="D1289" s="14" t="s">
        <v>351</v>
      </c>
      <c r="E1289" s="14" t="s">
        <v>39</v>
      </c>
      <c r="F1289" s="14"/>
      <c r="G1289" s="11" t="str">
        <f aca="false">IF(Entries!$B1289&lt;&gt;0,COUNTIF('Finish order'!F:F, Entries!$B1289),"")</f>
        <v/>
      </c>
      <c r="H1289" s="13"/>
      <c r="I1289" s="9"/>
    </row>
    <row r="1290" customFormat="false" ht="15.75" hidden="false" customHeight="true" outlineLevel="0" collapsed="false">
      <c r="A1290" s="5" t="n">
        <v>1289</v>
      </c>
      <c r="B1290" s="10"/>
      <c r="C1290" s="13"/>
      <c r="D1290" s="14" t="s">
        <v>352</v>
      </c>
      <c r="E1290" s="14" t="s">
        <v>39</v>
      </c>
      <c r="F1290" s="14"/>
      <c r="G1290" s="11" t="str">
        <f aca="false">IF(Entries!$B1290&lt;&gt;0,COUNTIF('Finish order'!F:F, Entries!$B1290),"")</f>
        <v/>
      </c>
      <c r="H1290" s="13"/>
      <c r="I1290" s="9"/>
    </row>
    <row r="1291" customFormat="false" ht="15.75" hidden="false" customHeight="true" outlineLevel="0" collapsed="false">
      <c r="A1291" s="5" t="n">
        <v>1290</v>
      </c>
      <c r="B1291" s="10"/>
      <c r="C1291" s="13"/>
      <c r="D1291" s="14" t="s">
        <v>353</v>
      </c>
      <c r="E1291" s="14" t="s">
        <v>39</v>
      </c>
      <c r="F1291" s="14"/>
      <c r="G1291" s="11" t="str">
        <f aca="false">IF(Entries!$B1291&lt;&gt;0,COUNTIF('Finish order'!F:F, Entries!$B1291),"")</f>
        <v/>
      </c>
      <c r="H1291" s="13"/>
      <c r="I1291" s="9"/>
    </row>
    <row r="1292" customFormat="false" ht="15.75" hidden="false" customHeight="true" outlineLevel="0" collapsed="false">
      <c r="A1292" s="5" t="n">
        <v>1291</v>
      </c>
      <c r="B1292" s="10"/>
      <c r="C1292" s="13"/>
      <c r="D1292" s="14" t="s">
        <v>354</v>
      </c>
      <c r="E1292" s="14" t="s">
        <v>39</v>
      </c>
      <c r="F1292" s="14"/>
      <c r="G1292" s="11" t="str">
        <f aca="false">IF(Entries!$B1292&lt;&gt;0,COUNTIF('Finish order'!F:F, Entries!$B1292),"")</f>
        <v/>
      </c>
      <c r="H1292" s="13"/>
      <c r="I1292" s="9"/>
    </row>
    <row r="1293" customFormat="false" ht="15.75" hidden="false" customHeight="true" outlineLevel="0" collapsed="false">
      <c r="A1293" s="5" t="n">
        <v>1292</v>
      </c>
      <c r="B1293" s="10"/>
      <c r="C1293" s="13"/>
      <c r="D1293" s="14" t="s">
        <v>355</v>
      </c>
      <c r="E1293" s="14" t="s">
        <v>39</v>
      </c>
      <c r="F1293" s="14"/>
      <c r="G1293" s="11" t="str">
        <f aca="false">IF(Entries!$B1293&lt;&gt;0,COUNTIF('Finish order'!F:F, Entries!$B1293),"")</f>
        <v/>
      </c>
      <c r="H1293" s="13"/>
      <c r="I1293" s="9"/>
    </row>
    <row r="1294" customFormat="false" ht="15.75" hidden="false" customHeight="true" outlineLevel="0" collapsed="false">
      <c r="A1294" s="5" t="n">
        <v>1293</v>
      </c>
      <c r="B1294" s="10"/>
      <c r="C1294" s="13"/>
      <c r="D1294" s="14" t="s">
        <v>356</v>
      </c>
      <c r="E1294" s="14" t="s">
        <v>39</v>
      </c>
      <c r="F1294" s="14"/>
      <c r="G1294" s="11" t="str">
        <f aca="false">IF(Entries!$B1294&lt;&gt;0,COUNTIF('Finish order'!F:F, Entries!$B1294),"")</f>
        <v/>
      </c>
      <c r="H1294" s="13"/>
      <c r="I1294" s="9"/>
    </row>
    <row r="1295" customFormat="false" ht="15.75" hidden="false" customHeight="true" outlineLevel="0" collapsed="false">
      <c r="A1295" s="5" t="n">
        <v>1294</v>
      </c>
      <c r="B1295" s="10"/>
      <c r="C1295" s="13"/>
      <c r="D1295" s="14" t="s">
        <v>357</v>
      </c>
      <c r="E1295" s="14" t="s">
        <v>39</v>
      </c>
      <c r="F1295" s="14"/>
      <c r="G1295" s="11" t="str">
        <f aca="false">IF(Entries!$B1295&lt;&gt;0,COUNTIF('Finish order'!F:F, Entries!$B1295),"")</f>
        <v/>
      </c>
      <c r="H1295" s="13"/>
      <c r="I1295" s="9"/>
    </row>
    <row r="1296" customFormat="false" ht="15.75" hidden="false" customHeight="true" outlineLevel="0" collapsed="false">
      <c r="A1296" s="5" t="n">
        <v>1295</v>
      </c>
      <c r="B1296" s="10"/>
      <c r="C1296" s="13"/>
      <c r="D1296" s="14" t="s">
        <v>358</v>
      </c>
      <c r="E1296" s="14" t="s">
        <v>39</v>
      </c>
      <c r="F1296" s="14"/>
      <c r="G1296" s="11" t="str">
        <f aca="false">IF(Entries!$B1296&lt;&gt;0,COUNTIF('Finish order'!F:F, Entries!$B1296),"")</f>
        <v/>
      </c>
      <c r="H1296" s="13"/>
      <c r="I1296" s="9"/>
    </row>
    <row r="1297" customFormat="false" ht="15.75" hidden="false" customHeight="true" outlineLevel="0" collapsed="false">
      <c r="A1297" s="5" t="n">
        <v>1296</v>
      </c>
      <c r="B1297" s="10"/>
      <c r="C1297" s="13"/>
      <c r="D1297" s="14" t="s">
        <v>359</v>
      </c>
      <c r="E1297" s="14" t="s">
        <v>39</v>
      </c>
      <c r="F1297" s="14"/>
      <c r="G1297" s="11" t="str">
        <f aca="false">IF(Entries!$B1297&lt;&gt;0,COUNTIF('Finish order'!F:F, Entries!$B1297),"")</f>
        <v/>
      </c>
      <c r="H1297" s="13"/>
      <c r="I1297" s="9"/>
    </row>
    <row r="1298" customFormat="false" ht="15.75" hidden="false" customHeight="true" outlineLevel="0" collapsed="false">
      <c r="A1298" s="5" t="n">
        <v>1297</v>
      </c>
      <c r="B1298" s="10"/>
      <c r="C1298" s="13"/>
      <c r="D1298" s="14" t="s">
        <v>360</v>
      </c>
      <c r="E1298" s="14" t="s">
        <v>39</v>
      </c>
      <c r="F1298" s="14"/>
      <c r="G1298" s="11" t="str">
        <f aca="false">IF(Entries!$B1298&lt;&gt;0,COUNTIF('Finish order'!F:F, Entries!$B1298),"")</f>
        <v/>
      </c>
      <c r="H1298" s="13"/>
      <c r="I1298" s="9"/>
    </row>
    <row r="1299" customFormat="false" ht="15.75" hidden="false" customHeight="true" outlineLevel="0" collapsed="false">
      <c r="A1299" s="5" t="n">
        <v>1298</v>
      </c>
      <c r="B1299" s="10"/>
      <c r="C1299" s="13"/>
      <c r="D1299" s="14" t="s">
        <v>361</v>
      </c>
      <c r="E1299" s="14" t="s">
        <v>39</v>
      </c>
      <c r="F1299" s="14"/>
      <c r="G1299" s="11" t="str">
        <f aca="false">IF(Entries!$B1299&lt;&gt;0,COUNTIF('Finish order'!F:F, Entries!$B1299),"")</f>
        <v/>
      </c>
      <c r="H1299" s="13"/>
      <c r="I1299" s="9"/>
    </row>
    <row r="1300" customFormat="false" ht="15.75" hidden="false" customHeight="true" outlineLevel="0" collapsed="false">
      <c r="A1300" s="5" t="n">
        <v>1299</v>
      </c>
      <c r="B1300" s="10"/>
      <c r="C1300" s="13"/>
      <c r="D1300" s="14" t="s">
        <v>362</v>
      </c>
      <c r="E1300" s="14" t="s">
        <v>39</v>
      </c>
      <c r="F1300" s="14"/>
      <c r="G1300" s="11" t="str">
        <f aca="false">IF(Entries!$B1300&lt;&gt;0,COUNTIF('Finish order'!F:F, Entries!$B1300),"")</f>
        <v/>
      </c>
      <c r="H1300" s="13"/>
      <c r="I1300" s="9"/>
    </row>
    <row r="1301" customFormat="false" ht="15.75" hidden="false" customHeight="true" outlineLevel="0" collapsed="false">
      <c r="A1301" s="5" t="n">
        <v>1300</v>
      </c>
      <c r="B1301" s="10"/>
      <c r="C1301" s="13"/>
      <c r="D1301" s="14" t="s">
        <v>363</v>
      </c>
      <c r="E1301" s="14" t="s">
        <v>39</v>
      </c>
      <c r="F1301" s="14"/>
      <c r="G1301" s="11" t="str">
        <f aca="false">IF(Entries!$B1301&lt;&gt;0,COUNTIF('Finish order'!F:F, Entries!$B1301),"")</f>
        <v/>
      </c>
      <c r="H1301" s="13"/>
      <c r="I1301" s="9"/>
    </row>
    <row r="1302" customFormat="false" ht="15.75" hidden="false" customHeight="true" outlineLevel="0" collapsed="false">
      <c r="A1302" s="5" t="n">
        <v>1301</v>
      </c>
      <c r="B1302" s="10"/>
      <c r="C1302" s="13"/>
      <c r="D1302" s="14" t="s">
        <v>364</v>
      </c>
      <c r="E1302" s="14" t="s">
        <v>39</v>
      </c>
      <c r="F1302" s="14"/>
      <c r="G1302" s="11" t="str">
        <f aca="false">IF(Entries!$B1302&lt;&gt;0,COUNTIF('Finish order'!F:F, Entries!$B1302),"")</f>
        <v/>
      </c>
      <c r="H1302" s="13"/>
      <c r="I1302" s="9"/>
    </row>
    <row r="1303" customFormat="false" ht="15.75" hidden="false" customHeight="true" outlineLevel="0" collapsed="false">
      <c r="A1303" s="5" t="n">
        <v>1302</v>
      </c>
      <c r="B1303" s="10"/>
      <c r="C1303" s="13"/>
      <c r="D1303" s="14" t="s">
        <v>365</v>
      </c>
      <c r="E1303" s="14" t="s">
        <v>39</v>
      </c>
      <c r="F1303" s="14"/>
      <c r="G1303" s="11" t="str">
        <f aca="false">IF(Entries!$B1303&lt;&gt;0,COUNTIF('Finish order'!F:F, Entries!$B1303),"")</f>
        <v/>
      </c>
      <c r="H1303" s="13"/>
      <c r="I1303" s="9"/>
    </row>
    <row r="1304" customFormat="false" ht="15.75" hidden="false" customHeight="true" outlineLevel="0" collapsed="false">
      <c r="A1304" s="5" t="n">
        <v>1303</v>
      </c>
      <c r="B1304" s="10"/>
      <c r="C1304" s="13"/>
      <c r="D1304" s="14" t="s">
        <v>366</v>
      </c>
      <c r="E1304" s="14" t="s">
        <v>39</v>
      </c>
      <c r="F1304" s="14"/>
      <c r="G1304" s="11" t="str">
        <f aca="false">IF(Entries!$B1304&lt;&gt;0,COUNTIF('Finish order'!F:F, Entries!$B1304),"")</f>
        <v/>
      </c>
      <c r="H1304" s="13"/>
      <c r="I1304" s="9"/>
    </row>
    <row r="1305" customFormat="false" ht="15.75" hidden="false" customHeight="true" outlineLevel="0" collapsed="false">
      <c r="A1305" s="5" t="n">
        <v>1304</v>
      </c>
      <c r="B1305" s="10"/>
      <c r="C1305" s="13"/>
      <c r="D1305" s="14" t="s">
        <v>367</v>
      </c>
      <c r="E1305" s="14" t="s">
        <v>39</v>
      </c>
      <c r="F1305" s="14"/>
      <c r="G1305" s="11" t="str">
        <f aca="false">IF(Entries!$B1305&lt;&gt;0,COUNTIF('Finish order'!F:F, Entries!$B1305),"")</f>
        <v/>
      </c>
      <c r="H1305" s="13"/>
      <c r="I1305" s="9"/>
    </row>
    <row r="1306" customFormat="false" ht="15.75" hidden="false" customHeight="true" outlineLevel="0" collapsed="false">
      <c r="A1306" s="5" t="n">
        <v>1305</v>
      </c>
      <c r="B1306" s="10"/>
      <c r="C1306" s="13"/>
      <c r="D1306" s="14" t="s">
        <v>368</v>
      </c>
      <c r="E1306" s="14" t="s">
        <v>39</v>
      </c>
      <c r="F1306" s="14"/>
      <c r="G1306" s="11" t="str">
        <f aca="false">IF(Entries!$B1306&lt;&gt;0,COUNTIF('Finish order'!F:F, Entries!$B1306),"")</f>
        <v/>
      </c>
      <c r="H1306" s="13"/>
      <c r="I1306" s="9"/>
    </row>
    <row r="1307" customFormat="false" ht="15.75" hidden="false" customHeight="true" outlineLevel="0" collapsed="false">
      <c r="A1307" s="5" t="n">
        <v>1306</v>
      </c>
      <c r="B1307" s="10"/>
      <c r="C1307" s="13"/>
      <c r="D1307" s="14" t="s">
        <v>369</v>
      </c>
      <c r="E1307" s="14" t="s">
        <v>39</v>
      </c>
      <c r="F1307" s="14"/>
      <c r="G1307" s="11" t="str">
        <f aca="false">IF(Entries!$B1307&lt;&gt;0,COUNTIF('Finish order'!F:F, Entries!$B1307),"")</f>
        <v/>
      </c>
      <c r="H1307" s="13"/>
      <c r="I1307" s="9"/>
    </row>
    <row r="1308" customFormat="false" ht="15.75" hidden="false" customHeight="true" outlineLevel="0" collapsed="false">
      <c r="A1308" s="5" t="n">
        <v>1307</v>
      </c>
      <c r="B1308" s="10"/>
      <c r="C1308" s="13"/>
      <c r="D1308" s="14" t="s">
        <v>370</v>
      </c>
      <c r="E1308" s="14" t="s">
        <v>39</v>
      </c>
      <c r="F1308" s="14"/>
      <c r="G1308" s="11" t="str">
        <f aca="false">IF(Entries!$B1308&lt;&gt;0,COUNTIF('Finish order'!F:F, Entries!$B1308),"")</f>
        <v/>
      </c>
      <c r="H1308" s="13"/>
      <c r="I1308" s="9"/>
    </row>
    <row r="1309" customFormat="false" ht="15.75" hidden="false" customHeight="true" outlineLevel="0" collapsed="false">
      <c r="A1309" s="5" t="n">
        <v>1308</v>
      </c>
      <c r="B1309" s="10"/>
      <c r="C1309" s="13"/>
      <c r="D1309" s="14" t="s">
        <v>371</v>
      </c>
      <c r="E1309" s="14" t="s">
        <v>39</v>
      </c>
      <c r="F1309" s="14"/>
      <c r="G1309" s="11" t="str">
        <f aca="false">IF(Entries!$B1309&lt;&gt;0,COUNTIF('Finish order'!F:F, Entries!$B1309),"")</f>
        <v/>
      </c>
      <c r="H1309" s="13"/>
      <c r="I1309" s="9"/>
    </row>
    <row r="1310" customFormat="false" ht="15.75" hidden="false" customHeight="true" outlineLevel="0" collapsed="false">
      <c r="A1310" s="5" t="n">
        <v>1309</v>
      </c>
      <c r="B1310" s="10"/>
      <c r="C1310" s="13"/>
      <c r="D1310" s="14" t="s">
        <v>372</v>
      </c>
      <c r="E1310" s="14" t="s">
        <v>39</v>
      </c>
      <c r="F1310" s="14"/>
      <c r="G1310" s="11" t="str">
        <f aca="false">IF(Entries!$B1310&lt;&gt;0,COUNTIF('Finish order'!F:F, Entries!$B1310),"")</f>
        <v/>
      </c>
      <c r="H1310" s="13"/>
      <c r="I1310" s="9"/>
    </row>
    <row r="1311" customFormat="false" ht="15.75" hidden="false" customHeight="true" outlineLevel="0" collapsed="false">
      <c r="A1311" s="5" t="n">
        <v>1310</v>
      </c>
      <c r="B1311" s="10"/>
      <c r="C1311" s="13"/>
      <c r="D1311" s="14" t="s">
        <v>373</v>
      </c>
      <c r="E1311" s="14" t="s">
        <v>39</v>
      </c>
      <c r="F1311" s="14"/>
      <c r="G1311" s="11" t="str">
        <f aca="false">IF(Entries!$B1311&lt;&gt;0,COUNTIF('Finish order'!F:F, Entries!$B1311),"")</f>
        <v/>
      </c>
      <c r="H1311" s="13"/>
      <c r="I1311" s="9"/>
    </row>
    <row r="1312" customFormat="false" ht="15.75" hidden="false" customHeight="true" outlineLevel="0" collapsed="false">
      <c r="A1312" s="5" t="n">
        <v>1311</v>
      </c>
      <c r="B1312" s="10"/>
      <c r="C1312" s="13"/>
      <c r="D1312" s="14" t="s">
        <v>374</v>
      </c>
      <c r="E1312" s="14" t="s">
        <v>39</v>
      </c>
      <c r="F1312" s="14"/>
      <c r="G1312" s="11" t="str">
        <f aca="false">IF(Entries!$B1312&lt;&gt;0,COUNTIF('Finish order'!F:F, Entries!$B1312),"")</f>
        <v/>
      </c>
      <c r="H1312" s="13"/>
      <c r="I1312" s="9"/>
    </row>
    <row r="1313" customFormat="false" ht="15.75" hidden="false" customHeight="true" outlineLevel="0" collapsed="false">
      <c r="A1313" s="5" t="n">
        <v>1312</v>
      </c>
      <c r="B1313" s="10"/>
      <c r="C1313" s="13"/>
      <c r="D1313" s="14" t="s">
        <v>375</v>
      </c>
      <c r="E1313" s="14" t="s">
        <v>39</v>
      </c>
      <c r="F1313" s="14"/>
      <c r="G1313" s="11" t="str">
        <f aca="false">IF(Entries!$B1313&lt;&gt;0,COUNTIF('Finish order'!F:F, Entries!$B1313),"")</f>
        <v/>
      </c>
      <c r="H1313" s="13"/>
      <c r="I1313" s="9"/>
    </row>
    <row r="1314" customFormat="false" ht="15.75" hidden="false" customHeight="true" outlineLevel="0" collapsed="false">
      <c r="A1314" s="5" t="n">
        <v>1313</v>
      </c>
      <c r="B1314" s="10"/>
      <c r="C1314" s="13"/>
      <c r="D1314" s="14" t="s">
        <v>376</v>
      </c>
      <c r="E1314" s="14" t="s">
        <v>39</v>
      </c>
      <c r="F1314" s="14"/>
      <c r="G1314" s="11" t="str">
        <f aca="false">IF(Entries!$B1314&lt;&gt;0,COUNTIF('Finish order'!F:F, Entries!$B1314),"")</f>
        <v/>
      </c>
      <c r="H1314" s="13"/>
      <c r="I1314" s="9"/>
    </row>
    <row r="1315" customFormat="false" ht="15.75" hidden="false" customHeight="true" outlineLevel="0" collapsed="false">
      <c r="A1315" s="5" t="n">
        <v>1314</v>
      </c>
      <c r="B1315" s="10"/>
      <c r="C1315" s="13"/>
      <c r="D1315" s="14" t="s">
        <v>377</v>
      </c>
      <c r="E1315" s="14" t="s">
        <v>39</v>
      </c>
      <c r="F1315" s="14"/>
      <c r="G1315" s="11" t="str">
        <f aca="false">IF(Entries!$B1315&lt;&gt;0,COUNTIF('Finish order'!F:F, Entries!$B1315),"")</f>
        <v/>
      </c>
      <c r="H1315" s="13"/>
      <c r="I1315" s="9"/>
    </row>
    <row r="1316" customFormat="false" ht="15.75" hidden="false" customHeight="true" outlineLevel="0" collapsed="false">
      <c r="A1316" s="5" t="n">
        <v>1315</v>
      </c>
      <c r="B1316" s="10"/>
      <c r="C1316" s="13"/>
      <c r="D1316" s="14" t="s">
        <v>378</v>
      </c>
      <c r="E1316" s="14" t="s">
        <v>39</v>
      </c>
      <c r="F1316" s="14"/>
      <c r="G1316" s="11" t="str">
        <f aca="false">IF(Entries!$B1316&lt;&gt;0,COUNTIF('Finish order'!F:F, Entries!$B1316),"")</f>
        <v/>
      </c>
      <c r="H1316" s="13"/>
      <c r="I1316" s="9"/>
    </row>
    <row r="1317" customFormat="false" ht="15.75" hidden="false" customHeight="true" outlineLevel="0" collapsed="false">
      <c r="A1317" s="5" t="n">
        <v>1316</v>
      </c>
      <c r="B1317" s="10"/>
      <c r="C1317" s="13"/>
      <c r="D1317" s="14" t="s">
        <v>379</v>
      </c>
      <c r="E1317" s="14" t="s">
        <v>39</v>
      </c>
      <c r="F1317" s="14"/>
      <c r="G1317" s="11" t="str">
        <f aca="false">IF(Entries!$B1317&lt;&gt;0,COUNTIF('Finish order'!F:F, Entries!$B1317),"")</f>
        <v/>
      </c>
      <c r="H1317" s="13"/>
      <c r="I1317" s="9"/>
    </row>
    <row r="1318" customFormat="false" ht="15.75" hidden="false" customHeight="true" outlineLevel="0" collapsed="false">
      <c r="A1318" s="5" t="n">
        <v>1317</v>
      </c>
      <c r="B1318" s="10"/>
      <c r="C1318" s="13"/>
      <c r="D1318" s="14" t="s">
        <v>380</v>
      </c>
      <c r="E1318" s="14" t="s">
        <v>39</v>
      </c>
      <c r="F1318" s="14"/>
      <c r="G1318" s="11" t="str">
        <f aca="false">IF(Entries!$B1318&lt;&gt;0,COUNTIF('Finish order'!F:F, Entries!$B1318),"")</f>
        <v/>
      </c>
      <c r="H1318" s="13"/>
      <c r="I1318" s="9"/>
    </row>
    <row r="1319" customFormat="false" ht="15.75" hidden="false" customHeight="true" outlineLevel="0" collapsed="false">
      <c r="A1319" s="5" t="n">
        <v>1318</v>
      </c>
      <c r="B1319" s="10"/>
      <c r="C1319" s="13"/>
      <c r="D1319" s="14" t="s">
        <v>381</v>
      </c>
      <c r="E1319" s="14" t="s">
        <v>39</v>
      </c>
      <c r="F1319" s="14"/>
      <c r="G1319" s="11" t="str">
        <f aca="false">IF(Entries!$B1319&lt;&gt;0,COUNTIF('Finish order'!F:F, Entries!$B1319),"")</f>
        <v/>
      </c>
      <c r="H1319" s="13"/>
      <c r="I1319" s="9"/>
    </row>
    <row r="1320" customFormat="false" ht="15.75" hidden="false" customHeight="true" outlineLevel="0" collapsed="false">
      <c r="A1320" s="5" t="n">
        <v>1319</v>
      </c>
      <c r="B1320" s="10"/>
      <c r="C1320" s="13"/>
      <c r="D1320" s="14" t="s">
        <v>382</v>
      </c>
      <c r="E1320" s="14" t="s">
        <v>39</v>
      </c>
      <c r="F1320" s="14"/>
      <c r="G1320" s="11" t="str">
        <f aca="false">IF(Entries!$B1320&lt;&gt;0,COUNTIF('Finish order'!F:F, Entries!$B1320),"")</f>
        <v/>
      </c>
      <c r="H1320" s="13"/>
      <c r="I1320" s="9"/>
    </row>
    <row r="1321" customFormat="false" ht="15.75" hidden="false" customHeight="true" outlineLevel="0" collapsed="false">
      <c r="A1321" s="5" t="n">
        <v>1320</v>
      </c>
      <c r="B1321" s="10"/>
      <c r="C1321" s="13"/>
      <c r="D1321" s="14" t="s">
        <v>383</v>
      </c>
      <c r="E1321" s="14" t="s">
        <v>39</v>
      </c>
      <c r="F1321" s="14"/>
      <c r="G1321" s="11" t="str">
        <f aca="false">IF(Entries!$B1321&lt;&gt;0,COUNTIF('Finish order'!F:F, Entries!$B1321),"")</f>
        <v/>
      </c>
      <c r="H1321" s="13"/>
      <c r="I1321" s="9"/>
    </row>
    <row r="1322" customFormat="false" ht="15.75" hidden="false" customHeight="true" outlineLevel="0" collapsed="false">
      <c r="A1322" s="5" t="n">
        <v>1321</v>
      </c>
      <c r="B1322" s="10"/>
      <c r="C1322" s="13"/>
      <c r="D1322" s="14" t="s">
        <v>384</v>
      </c>
      <c r="E1322" s="14" t="s">
        <v>39</v>
      </c>
      <c r="F1322" s="14"/>
      <c r="G1322" s="11" t="str">
        <f aca="false">IF(Entries!$B1322&lt;&gt;0,COUNTIF('Finish order'!F:F, Entries!$B1322),"")</f>
        <v/>
      </c>
      <c r="H1322" s="13"/>
      <c r="I1322" s="9"/>
    </row>
    <row r="1323" customFormat="false" ht="15.75" hidden="false" customHeight="true" outlineLevel="0" collapsed="false">
      <c r="A1323" s="5" t="n">
        <v>1322</v>
      </c>
      <c r="B1323" s="10"/>
      <c r="C1323" s="13"/>
      <c r="D1323" s="14" t="s">
        <v>385</v>
      </c>
      <c r="E1323" s="14" t="s">
        <v>39</v>
      </c>
      <c r="F1323" s="14"/>
      <c r="G1323" s="11" t="str">
        <f aca="false">IF(Entries!$B1323&lt;&gt;0,COUNTIF('Finish order'!F:F, Entries!$B1323),"")</f>
        <v/>
      </c>
      <c r="H1323" s="13"/>
      <c r="I1323" s="9"/>
    </row>
    <row r="1324" customFormat="false" ht="15.75" hidden="false" customHeight="true" outlineLevel="0" collapsed="false">
      <c r="A1324" s="5" t="n">
        <v>1323</v>
      </c>
      <c r="B1324" s="10"/>
      <c r="C1324" s="13"/>
      <c r="D1324" s="14" t="s">
        <v>386</v>
      </c>
      <c r="E1324" s="14" t="s">
        <v>39</v>
      </c>
      <c r="F1324" s="14"/>
      <c r="G1324" s="11" t="str">
        <f aca="false">IF(Entries!$B1324&lt;&gt;0,COUNTIF('Finish order'!F:F, Entries!$B1324),"")</f>
        <v/>
      </c>
      <c r="H1324" s="13"/>
      <c r="I1324" s="9"/>
    </row>
    <row r="1325" customFormat="false" ht="15.75" hidden="false" customHeight="true" outlineLevel="0" collapsed="false">
      <c r="A1325" s="5" t="n">
        <v>1324</v>
      </c>
      <c r="B1325" s="10"/>
      <c r="C1325" s="13"/>
      <c r="D1325" s="14" t="s">
        <v>387</v>
      </c>
      <c r="E1325" s="14" t="s">
        <v>39</v>
      </c>
      <c r="F1325" s="14"/>
      <c r="G1325" s="11" t="str">
        <f aca="false">IF(Entries!$B1325&lt;&gt;0,COUNTIF('Finish order'!F:F, Entries!$B1325),"")</f>
        <v/>
      </c>
      <c r="H1325" s="13"/>
      <c r="I1325" s="9"/>
    </row>
    <row r="1326" customFormat="false" ht="15.75" hidden="false" customHeight="true" outlineLevel="0" collapsed="false">
      <c r="A1326" s="5" t="n">
        <v>1325</v>
      </c>
      <c r="B1326" s="10"/>
      <c r="C1326" s="13"/>
      <c r="D1326" s="14" t="s">
        <v>388</v>
      </c>
      <c r="E1326" s="14" t="s">
        <v>39</v>
      </c>
      <c r="F1326" s="14"/>
      <c r="G1326" s="11" t="str">
        <f aca="false">IF(Entries!$B1326&lt;&gt;0,COUNTIF('Finish order'!F:F, Entries!$B1326),"")</f>
        <v/>
      </c>
      <c r="H1326" s="13"/>
      <c r="I1326" s="9"/>
    </row>
    <row r="1327" customFormat="false" ht="15.75" hidden="false" customHeight="true" outlineLevel="0" collapsed="false">
      <c r="A1327" s="5" t="n">
        <v>1326</v>
      </c>
      <c r="B1327" s="10"/>
      <c r="C1327" s="13"/>
      <c r="D1327" s="14" t="s">
        <v>389</v>
      </c>
      <c r="E1327" s="14" t="s">
        <v>39</v>
      </c>
      <c r="F1327" s="14"/>
      <c r="G1327" s="11" t="str">
        <f aca="false">IF(Entries!$B1327&lt;&gt;0,COUNTIF('Finish order'!F:F, Entries!$B1327),"")</f>
        <v/>
      </c>
      <c r="H1327" s="13"/>
      <c r="I1327" s="9"/>
    </row>
    <row r="1328" customFormat="false" ht="15.75" hidden="false" customHeight="true" outlineLevel="0" collapsed="false">
      <c r="A1328" s="5" t="n">
        <v>1327</v>
      </c>
      <c r="B1328" s="10"/>
      <c r="C1328" s="13"/>
      <c r="D1328" s="14" t="s">
        <v>390</v>
      </c>
      <c r="E1328" s="14" t="s">
        <v>39</v>
      </c>
      <c r="F1328" s="14"/>
      <c r="G1328" s="11" t="str">
        <f aca="false">IF(Entries!$B1328&lt;&gt;0,COUNTIF('Finish order'!F:F, Entries!$B1328),"")</f>
        <v/>
      </c>
      <c r="H1328" s="13"/>
      <c r="I1328" s="9"/>
    </row>
    <row r="1329" customFormat="false" ht="15.75" hidden="false" customHeight="true" outlineLevel="0" collapsed="false">
      <c r="A1329" s="5" t="n">
        <v>1328</v>
      </c>
      <c r="B1329" s="10"/>
      <c r="C1329" s="13"/>
      <c r="D1329" s="14" t="s">
        <v>391</v>
      </c>
      <c r="E1329" s="14" t="s">
        <v>39</v>
      </c>
      <c r="F1329" s="14"/>
      <c r="G1329" s="11" t="str">
        <f aca="false">IF(Entries!$B1329&lt;&gt;0,COUNTIF('Finish order'!F:F, Entries!$B1329),"")</f>
        <v/>
      </c>
      <c r="H1329" s="13"/>
      <c r="I1329" s="9"/>
    </row>
    <row r="1330" customFormat="false" ht="15.75" hidden="false" customHeight="true" outlineLevel="0" collapsed="false">
      <c r="A1330" s="5" t="n">
        <v>1329</v>
      </c>
      <c r="B1330" s="10"/>
      <c r="C1330" s="13"/>
      <c r="D1330" s="14" t="s">
        <v>392</v>
      </c>
      <c r="E1330" s="14" t="s">
        <v>39</v>
      </c>
      <c r="F1330" s="14"/>
      <c r="G1330" s="11" t="str">
        <f aca="false">IF(Entries!$B1330&lt;&gt;0,COUNTIF('Finish order'!F:F, Entries!$B1330),"")</f>
        <v/>
      </c>
      <c r="H1330" s="13"/>
      <c r="I1330" s="9"/>
    </row>
    <row r="1331" customFormat="false" ht="15.75" hidden="false" customHeight="true" outlineLevel="0" collapsed="false">
      <c r="A1331" s="5" t="n">
        <v>1330</v>
      </c>
      <c r="B1331" s="10"/>
      <c r="C1331" s="13"/>
      <c r="D1331" s="14" t="s">
        <v>393</v>
      </c>
      <c r="E1331" s="14" t="s">
        <v>39</v>
      </c>
      <c r="F1331" s="14"/>
      <c r="G1331" s="11" t="str">
        <f aca="false">IF(Entries!$B1331&lt;&gt;0,COUNTIF('Finish order'!F:F, Entries!$B1331),"")</f>
        <v/>
      </c>
      <c r="H1331" s="13"/>
      <c r="I1331" s="9"/>
    </row>
    <row r="1332" customFormat="false" ht="15.75" hidden="false" customHeight="true" outlineLevel="0" collapsed="false">
      <c r="A1332" s="5" t="n">
        <v>1331</v>
      </c>
      <c r="B1332" s="10"/>
      <c r="C1332" s="13"/>
      <c r="D1332" s="14" t="s">
        <v>394</v>
      </c>
      <c r="E1332" s="14" t="s">
        <v>39</v>
      </c>
      <c r="F1332" s="14"/>
      <c r="G1332" s="11" t="str">
        <f aca="false">IF(Entries!$B1332&lt;&gt;0,COUNTIF('Finish order'!F:F, Entries!$B1332),"")</f>
        <v/>
      </c>
      <c r="H1332" s="13"/>
      <c r="I1332" s="9"/>
    </row>
    <row r="1333" customFormat="false" ht="15.75" hidden="false" customHeight="true" outlineLevel="0" collapsed="false">
      <c r="A1333" s="5" t="n">
        <v>1332</v>
      </c>
      <c r="B1333" s="10"/>
      <c r="C1333" s="13"/>
      <c r="D1333" s="14" t="s">
        <v>395</v>
      </c>
      <c r="E1333" s="14" t="s">
        <v>39</v>
      </c>
      <c r="F1333" s="14"/>
      <c r="G1333" s="11" t="str">
        <f aca="false">IF(Entries!$B1333&lt;&gt;0,COUNTIF('Finish order'!F:F, Entries!$B1333),"")</f>
        <v/>
      </c>
      <c r="H1333" s="13"/>
      <c r="I1333" s="9"/>
    </row>
    <row r="1334" customFormat="false" ht="15.75" hidden="false" customHeight="true" outlineLevel="0" collapsed="false">
      <c r="A1334" s="5" t="n">
        <v>1333</v>
      </c>
      <c r="B1334" s="10"/>
      <c r="C1334" s="13"/>
      <c r="D1334" s="14" t="s">
        <v>396</v>
      </c>
      <c r="E1334" s="14" t="s">
        <v>39</v>
      </c>
      <c r="F1334" s="14"/>
      <c r="G1334" s="11" t="str">
        <f aca="false">IF(Entries!$B1334&lt;&gt;0,COUNTIF('Finish order'!F:F, Entries!$B1334),"")</f>
        <v/>
      </c>
      <c r="H1334" s="13"/>
      <c r="I1334" s="9"/>
    </row>
    <row r="1335" customFormat="false" ht="15.75" hidden="false" customHeight="true" outlineLevel="0" collapsed="false">
      <c r="A1335" s="5" t="n">
        <v>1334</v>
      </c>
      <c r="B1335" s="10"/>
      <c r="C1335" s="13"/>
      <c r="D1335" s="14" t="s">
        <v>397</v>
      </c>
      <c r="E1335" s="14" t="s">
        <v>39</v>
      </c>
      <c r="F1335" s="14"/>
      <c r="G1335" s="11" t="str">
        <f aca="false">IF(Entries!$B1335&lt;&gt;0,COUNTIF('Finish order'!F:F, Entries!$B1335),"")</f>
        <v/>
      </c>
      <c r="H1335" s="13"/>
      <c r="I1335" s="9"/>
    </row>
    <row r="1336" customFormat="false" ht="15.75" hidden="false" customHeight="true" outlineLevel="0" collapsed="false">
      <c r="A1336" s="5" t="n">
        <v>1335</v>
      </c>
      <c r="B1336" s="10"/>
      <c r="C1336" s="13"/>
      <c r="D1336" s="14" t="s">
        <v>398</v>
      </c>
      <c r="E1336" s="14" t="s">
        <v>39</v>
      </c>
      <c r="F1336" s="14"/>
      <c r="G1336" s="11" t="str">
        <f aca="false">IF(Entries!$B1336&lt;&gt;0,COUNTIF('Finish order'!F:F, Entries!$B1336),"")</f>
        <v/>
      </c>
      <c r="H1336" s="13"/>
      <c r="I1336" s="9"/>
    </row>
    <row r="1337" customFormat="false" ht="15.75" hidden="false" customHeight="true" outlineLevel="0" collapsed="false">
      <c r="A1337" s="5" t="n">
        <v>1336</v>
      </c>
      <c r="B1337" s="10"/>
      <c r="C1337" s="13"/>
      <c r="D1337" s="14" t="s">
        <v>399</v>
      </c>
      <c r="E1337" s="14" t="s">
        <v>39</v>
      </c>
      <c r="F1337" s="14"/>
      <c r="G1337" s="11" t="str">
        <f aca="false">IF(Entries!$B1337&lt;&gt;0,COUNTIF('Finish order'!F:F, Entries!$B1337),"")</f>
        <v/>
      </c>
      <c r="H1337" s="13"/>
      <c r="I1337" s="9"/>
    </row>
    <row r="1338" customFormat="false" ht="15.75" hidden="false" customHeight="true" outlineLevel="0" collapsed="false">
      <c r="A1338" s="5" t="n">
        <v>1337</v>
      </c>
      <c r="B1338" s="10"/>
      <c r="C1338" s="13"/>
      <c r="D1338" s="14" t="s">
        <v>400</v>
      </c>
      <c r="E1338" s="14" t="s">
        <v>39</v>
      </c>
      <c r="F1338" s="14"/>
      <c r="G1338" s="11" t="str">
        <f aca="false">IF(Entries!$B1338&lt;&gt;0,COUNTIF('Finish order'!F:F, Entries!$B1338),"")</f>
        <v/>
      </c>
      <c r="H1338" s="13"/>
      <c r="I1338" s="9"/>
    </row>
    <row r="1339" customFormat="false" ht="15.75" hidden="false" customHeight="true" outlineLevel="0" collapsed="false">
      <c r="A1339" s="5" t="n">
        <v>1338</v>
      </c>
      <c r="B1339" s="10"/>
      <c r="C1339" s="13"/>
      <c r="D1339" s="14" t="s">
        <v>401</v>
      </c>
      <c r="E1339" s="14" t="s">
        <v>39</v>
      </c>
      <c r="F1339" s="14"/>
      <c r="G1339" s="11" t="str">
        <f aca="false">IF(Entries!$B1339&lt;&gt;0,COUNTIF('Finish order'!F:F, Entries!$B1339),"")</f>
        <v/>
      </c>
      <c r="H1339" s="13"/>
      <c r="I1339" s="9"/>
    </row>
    <row r="1340" customFormat="false" ht="15.75" hidden="false" customHeight="true" outlineLevel="0" collapsed="false">
      <c r="A1340" s="5" t="n">
        <v>1339</v>
      </c>
      <c r="B1340" s="10"/>
      <c r="C1340" s="13"/>
      <c r="D1340" s="14" t="s">
        <v>402</v>
      </c>
      <c r="E1340" s="14" t="s">
        <v>39</v>
      </c>
      <c r="F1340" s="14"/>
      <c r="G1340" s="11" t="str">
        <f aca="false">IF(Entries!$B1340&lt;&gt;0,COUNTIF('Finish order'!F:F, Entries!$B1340),"")</f>
        <v/>
      </c>
      <c r="H1340" s="13"/>
      <c r="I1340" s="9"/>
    </row>
    <row r="1341" customFormat="false" ht="15.75" hidden="false" customHeight="true" outlineLevel="0" collapsed="false">
      <c r="A1341" s="5" t="n">
        <v>1340</v>
      </c>
      <c r="B1341" s="10"/>
      <c r="C1341" s="13"/>
      <c r="D1341" s="14" t="s">
        <v>403</v>
      </c>
      <c r="E1341" s="14" t="s">
        <v>39</v>
      </c>
      <c r="F1341" s="14"/>
      <c r="G1341" s="11" t="str">
        <f aca="false">IF(Entries!$B1341&lt;&gt;0,COUNTIF('Finish order'!F:F, Entries!$B1341),"")</f>
        <v/>
      </c>
      <c r="H1341" s="13"/>
      <c r="I1341" s="9"/>
    </row>
    <row r="1342" customFormat="false" ht="15.75" hidden="false" customHeight="true" outlineLevel="0" collapsed="false">
      <c r="A1342" s="5" t="n">
        <v>1341</v>
      </c>
      <c r="B1342" s="10"/>
      <c r="C1342" s="13"/>
      <c r="D1342" s="14" t="s">
        <v>404</v>
      </c>
      <c r="E1342" s="14" t="s">
        <v>39</v>
      </c>
      <c r="F1342" s="14"/>
      <c r="G1342" s="11" t="str">
        <f aca="false">IF(Entries!$B1342&lt;&gt;0,COUNTIF('Finish order'!F:F, Entries!$B1342),"")</f>
        <v/>
      </c>
      <c r="H1342" s="13"/>
      <c r="I1342" s="9"/>
    </row>
    <row r="1343" customFormat="false" ht="15.75" hidden="false" customHeight="true" outlineLevel="0" collapsed="false">
      <c r="A1343" s="5" t="n">
        <v>1342</v>
      </c>
      <c r="B1343" s="10"/>
      <c r="C1343" s="13"/>
      <c r="D1343" s="14" t="s">
        <v>405</v>
      </c>
      <c r="E1343" s="14" t="s">
        <v>39</v>
      </c>
      <c r="F1343" s="14"/>
      <c r="G1343" s="11" t="str">
        <f aca="false">IF(Entries!$B1343&lt;&gt;0,COUNTIF('Finish order'!F:F, Entries!$B1343),"")</f>
        <v/>
      </c>
      <c r="H1343" s="13"/>
      <c r="I1343" s="9"/>
    </row>
    <row r="1344" customFormat="false" ht="15.75" hidden="false" customHeight="true" outlineLevel="0" collapsed="false">
      <c r="A1344" s="5" t="n">
        <v>1343</v>
      </c>
      <c r="B1344" s="10"/>
      <c r="C1344" s="13"/>
      <c r="D1344" s="14" t="s">
        <v>406</v>
      </c>
      <c r="E1344" s="14" t="s">
        <v>39</v>
      </c>
      <c r="F1344" s="14"/>
      <c r="G1344" s="11" t="str">
        <f aca="false">IF(Entries!$B1344&lt;&gt;0,COUNTIF('Finish order'!F:F, Entries!$B1344),"")</f>
        <v/>
      </c>
      <c r="H1344" s="13"/>
      <c r="I1344" s="9"/>
    </row>
    <row r="1345" customFormat="false" ht="15.75" hidden="false" customHeight="true" outlineLevel="0" collapsed="false">
      <c r="A1345" s="5" t="n">
        <v>1344</v>
      </c>
      <c r="B1345" s="10"/>
      <c r="C1345" s="13"/>
      <c r="D1345" s="14" t="s">
        <v>407</v>
      </c>
      <c r="E1345" s="14" t="s">
        <v>39</v>
      </c>
      <c r="F1345" s="14"/>
      <c r="G1345" s="11" t="str">
        <f aca="false">IF(Entries!$B1345&lt;&gt;0,COUNTIF('Finish order'!F:F, Entries!$B1345),"")</f>
        <v/>
      </c>
      <c r="H1345" s="13"/>
      <c r="I1345" s="9"/>
    </row>
    <row r="1346" customFormat="false" ht="15.75" hidden="false" customHeight="true" outlineLevel="0" collapsed="false">
      <c r="A1346" s="5" t="n">
        <v>1345</v>
      </c>
      <c r="B1346" s="10"/>
      <c r="C1346" s="13"/>
      <c r="D1346" s="14" t="s">
        <v>408</v>
      </c>
      <c r="E1346" s="14" t="s">
        <v>39</v>
      </c>
      <c r="F1346" s="14"/>
      <c r="G1346" s="11" t="str">
        <f aca="false">IF(Entries!$B1346&lt;&gt;0,COUNTIF('Finish order'!F:F, Entries!$B1346),"")</f>
        <v/>
      </c>
      <c r="H1346" s="13"/>
      <c r="I1346" s="9"/>
    </row>
    <row r="1347" customFormat="false" ht="15.75" hidden="false" customHeight="true" outlineLevel="0" collapsed="false">
      <c r="A1347" s="5" t="n">
        <v>1346</v>
      </c>
      <c r="B1347" s="10"/>
      <c r="C1347" s="13"/>
      <c r="D1347" s="14" t="s">
        <v>409</v>
      </c>
      <c r="E1347" s="14" t="s">
        <v>39</v>
      </c>
      <c r="F1347" s="14"/>
      <c r="G1347" s="11" t="str">
        <f aca="false">IF(Entries!$B1347&lt;&gt;0,COUNTIF('Finish order'!F:F, Entries!$B1347),"")</f>
        <v/>
      </c>
      <c r="H1347" s="13"/>
      <c r="I1347" s="9"/>
    </row>
    <row r="1348" customFormat="false" ht="15.75" hidden="false" customHeight="true" outlineLevel="0" collapsed="false">
      <c r="A1348" s="5" t="n">
        <v>1347</v>
      </c>
      <c r="B1348" s="10"/>
      <c r="C1348" s="13"/>
      <c r="D1348" s="14" t="s">
        <v>410</v>
      </c>
      <c r="E1348" s="14" t="s">
        <v>39</v>
      </c>
      <c r="F1348" s="14"/>
      <c r="G1348" s="11" t="str">
        <f aca="false">IF(Entries!$B1348&lt;&gt;0,COUNTIF('Finish order'!F:F, Entries!$B1348),"")</f>
        <v/>
      </c>
      <c r="H1348" s="13"/>
      <c r="I1348" s="9"/>
    </row>
    <row r="1349" customFormat="false" ht="15.75" hidden="false" customHeight="true" outlineLevel="0" collapsed="false">
      <c r="A1349" s="5" t="n">
        <v>1348</v>
      </c>
      <c r="B1349" s="10"/>
      <c r="C1349" s="13"/>
      <c r="D1349" s="14" t="s">
        <v>411</v>
      </c>
      <c r="E1349" s="14" t="s">
        <v>39</v>
      </c>
      <c r="F1349" s="14"/>
      <c r="G1349" s="11" t="str">
        <f aca="false">IF(Entries!$B1349&lt;&gt;0,COUNTIF('Finish order'!F:F, Entries!$B1349),"")</f>
        <v/>
      </c>
      <c r="H1349" s="13"/>
      <c r="I1349" s="9"/>
    </row>
    <row r="1350" customFormat="false" ht="15.75" hidden="false" customHeight="true" outlineLevel="0" collapsed="false">
      <c r="A1350" s="5" t="n">
        <v>1349</v>
      </c>
      <c r="B1350" s="10"/>
      <c r="C1350" s="13"/>
      <c r="D1350" s="14" t="s">
        <v>412</v>
      </c>
      <c r="E1350" s="14" t="s">
        <v>39</v>
      </c>
      <c r="F1350" s="14"/>
      <c r="G1350" s="11" t="str">
        <f aca="false">IF(Entries!$B1350&lt;&gt;0,COUNTIF('Finish order'!F:F, Entries!$B1350),"")</f>
        <v/>
      </c>
      <c r="H1350" s="13"/>
      <c r="I1350" s="9"/>
    </row>
    <row r="1351" customFormat="false" ht="15.75" hidden="false" customHeight="true" outlineLevel="0" collapsed="false">
      <c r="A1351" s="5" t="n">
        <v>1350</v>
      </c>
      <c r="B1351" s="10"/>
      <c r="C1351" s="13"/>
      <c r="D1351" s="14" t="s">
        <v>413</v>
      </c>
      <c r="E1351" s="14" t="s">
        <v>39</v>
      </c>
      <c r="F1351" s="14"/>
      <c r="G1351" s="11" t="str">
        <f aca="false">IF(Entries!$B1351&lt;&gt;0,COUNTIF('Finish order'!F:F, Entries!$B1351),"")</f>
        <v/>
      </c>
      <c r="H1351" s="13"/>
      <c r="I1351" s="9"/>
    </row>
    <row r="1352" customFormat="false" ht="15.75" hidden="false" customHeight="true" outlineLevel="0" collapsed="false">
      <c r="A1352" s="5" t="n">
        <v>1351</v>
      </c>
      <c r="B1352" s="10"/>
      <c r="C1352" s="13"/>
      <c r="D1352" s="14" t="s">
        <v>414</v>
      </c>
      <c r="E1352" s="14" t="s">
        <v>39</v>
      </c>
      <c r="F1352" s="14"/>
      <c r="G1352" s="11" t="str">
        <f aca="false">IF(Entries!$B1352&lt;&gt;0,COUNTIF('Finish order'!F:F, Entries!$B1352),"")</f>
        <v/>
      </c>
      <c r="H1352" s="13"/>
      <c r="I1352" s="9"/>
    </row>
    <row r="1353" customFormat="false" ht="15.75" hidden="false" customHeight="true" outlineLevel="0" collapsed="false">
      <c r="A1353" s="5" t="n">
        <v>1352</v>
      </c>
      <c r="B1353" s="10"/>
      <c r="C1353" s="13"/>
      <c r="D1353" s="14" t="s">
        <v>415</v>
      </c>
      <c r="E1353" s="14" t="s">
        <v>39</v>
      </c>
      <c r="F1353" s="14"/>
      <c r="G1353" s="11" t="str">
        <f aca="false">IF(Entries!$B1353&lt;&gt;0,COUNTIF('Finish order'!F:F, Entries!$B1353),"")</f>
        <v/>
      </c>
      <c r="H1353" s="13"/>
      <c r="I1353" s="9"/>
    </row>
    <row r="1354" customFormat="false" ht="15.75" hidden="false" customHeight="true" outlineLevel="0" collapsed="false">
      <c r="A1354" s="5" t="n">
        <v>1353</v>
      </c>
      <c r="B1354" s="10"/>
      <c r="C1354" s="13"/>
      <c r="D1354" s="14" t="s">
        <v>416</v>
      </c>
      <c r="E1354" s="14" t="s">
        <v>39</v>
      </c>
      <c r="F1354" s="14"/>
      <c r="G1354" s="11" t="str">
        <f aca="false">IF(Entries!$B1354&lt;&gt;0,COUNTIF('Finish order'!F:F, Entries!$B1354),"")</f>
        <v/>
      </c>
      <c r="H1354" s="13"/>
      <c r="I1354" s="9"/>
    </row>
    <row r="1355" customFormat="false" ht="15.75" hidden="false" customHeight="true" outlineLevel="0" collapsed="false">
      <c r="A1355" s="5" t="n">
        <v>1354</v>
      </c>
      <c r="B1355" s="10"/>
      <c r="C1355" s="13"/>
      <c r="D1355" s="14" t="s">
        <v>417</v>
      </c>
      <c r="E1355" s="14" t="s">
        <v>39</v>
      </c>
      <c r="F1355" s="14"/>
      <c r="G1355" s="11" t="str">
        <f aca="false">IF(Entries!$B1355&lt;&gt;0,COUNTIF('Finish order'!F:F, Entries!$B1355),"")</f>
        <v/>
      </c>
      <c r="H1355" s="13"/>
      <c r="I1355" s="9"/>
    </row>
    <row r="1356" customFormat="false" ht="15.75" hidden="false" customHeight="true" outlineLevel="0" collapsed="false">
      <c r="A1356" s="5" t="n">
        <v>1355</v>
      </c>
      <c r="B1356" s="10"/>
      <c r="C1356" s="13"/>
      <c r="D1356" s="14" t="s">
        <v>418</v>
      </c>
      <c r="E1356" s="14" t="s">
        <v>39</v>
      </c>
      <c r="F1356" s="14"/>
      <c r="G1356" s="11" t="str">
        <f aca="false">IF(Entries!$B1356&lt;&gt;0,COUNTIF('Finish order'!F:F, Entries!$B1356),"")</f>
        <v/>
      </c>
      <c r="H1356" s="13"/>
      <c r="I1356" s="9"/>
    </row>
    <row r="1357" customFormat="false" ht="15.75" hidden="false" customHeight="true" outlineLevel="0" collapsed="false">
      <c r="A1357" s="5" t="n">
        <v>1356</v>
      </c>
      <c r="B1357" s="10"/>
      <c r="C1357" s="13"/>
      <c r="D1357" s="14" t="s">
        <v>419</v>
      </c>
      <c r="E1357" s="14" t="s">
        <v>39</v>
      </c>
      <c r="F1357" s="14"/>
      <c r="G1357" s="11" t="str">
        <f aca="false">IF(Entries!$B1357&lt;&gt;0,COUNTIF('Finish order'!F:F, Entries!$B1357),"")</f>
        <v/>
      </c>
      <c r="H1357" s="13"/>
      <c r="I1357" s="9"/>
    </row>
    <row r="1358" customFormat="false" ht="15.75" hidden="false" customHeight="true" outlineLevel="0" collapsed="false">
      <c r="A1358" s="5" t="n">
        <v>1357</v>
      </c>
      <c r="B1358" s="10"/>
      <c r="C1358" s="13"/>
      <c r="D1358" s="14" t="s">
        <v>420</v>
      </c>
      <c r="E1358" s="14" t="s">
        <v>39</v>
      </c>
      <c r="F1358" s="14"/>
      <c r="G1358" s="11" t="str">
        <f aca="false">IF(Entries!$B1358&lt;&gt;0,COUNTIF('Finish order'!F:F, Entries!$B1358),"")</f>
        <v/>
      </c>
      <c r="H1358" s="13"/>
      <c r="I1358" s="9"/>
    </row>
    <row r="1359" customFormat="false" ht="15.75" hidden="false" customHeight="true" outlineLevel="0" collapsed="false">
      <c r="A1359" s="5" t="n">
        <v>1358</v>
      </c>
      <c r="B1359" s="10"/>
      <c r="C1359" s="13"/>
      <c r="D1359" s="14" t="s">
        <v>421</v>
      </c>
      <c r="E1359" s="14" t="s">
        <v>39</v>
      </c>
      <c r="F1359" s="14"/>
      <c r="G1359" s="11" t="str">
        <f aca="false">IF(Entries!$B1359&lt;&gt;0,COUNTIF('Finish order'!F:F, Entries!$B1359),"")</f>
        <v/>
      </c>
      <c r="H1359" s="13"/>
      <c r="I1359" s="9"/>
    </row>
    <row r="1360" customFormat="false" ht="15.75" hidden="false" customHeight="true" outlineLevel="0" collapsed="false">
      <c r="A1360" s="5" t="n">
        <v>1359</v>
      </c>
      <c r="B1360" s="10"/>
      <c r="C1360" s="13"/>
      <c r="D1360" s="14" t="s">
        <v>422</v>
      </c>
      <c r="E1360" s="14" t="s">
        <v>39</v>
      </c>
      <c r="F1360" s="14"/>
      <c r="G1360" s="11" t="str">
        <f aca="false">IF(Entries!$B1360&lt;&gt;0,COUNTIF('Finish order'!F:F, Entries!$B1360),"")</f>
        <v/>
      </c>
      <c r="H1360" s="13"/>
      <c r="I1360" s="9"/>
    </row>
    <row r="1361" customFormat="false" ht="15.75" hidden="false" customHeight="true" outlineLevel="0" collapsed="false">
      <c r="A1361" s="5" t="n">
        <v>1360</v>
      </c>
      <c r="B1361" s="10"/>
      <c r="C1361" s="13"/>
      <c r="D1361" s="14" t="s">
        <v>423</v>
      </c>
      <c r="E1361" s="14" t="s">
        <v>39</v>
      </c>
      <c r="F1361" s="14"/>
      <c r="G1361" s="11" t="str">
        <f aca="false">IF(Entries!$B1361&lt;&gt;0,COUNTIF('Finish order'!F:F, Entries!$B1361),"")</f>
        <v/>
      </c>
      <c r="H1361" s="13"/>
      <c r="I1361" s="9"/>
    </row>
    <row r="1362" customFormat="false" ht="15.75" hidden="false" customHeight="true" outlineLevel="0" collapsed="false">
      <c r="A1362" s="5" t="n">
        <v>1361</v>
      </c>
      <c r="B1362" s="10"/>
      <c r="C1362" s="13"/>
      <c r="D1362" s="14" t="s">
        <v>424</v>
      </c>
      <c r="E1362" s="14" t="s">
        <v>39</v>
      </c>
      <c r="F1362" s="14"/>
      <c r="G1362" s="11" t="str">
        <f aca="false">IF(Entries!$B1362&lt;&gt;0,COUNTIF('Finish order'!F:F, Entries!$B1362),"")</f>
        <v/>
      </c>
      <c r="H1362" s="13"/>
      <c r="I1362" s="9"/>
    </row>
    <row r="1363" customFormat="false" ht="15.75" hidden="false" customHeight="true" outlineLevel="0" collapsed="false">
      <c r="A1363" s="5" t="n">
        <v>1362</v>
      </c>
      <c r="B1363" s="10"/>
      <c r="C1363" s="13"/>
      <c r="D1363" s="14" t="s">
        <v>425</v>
      </c>
      <c r="E1363" s="14" t="s">
        <v>39</v>
      </c>
      <c r="F1363" s="14"/>
      <c r="G1363" s="11" t="str">
        <f aca="false">IF(Entries!$B1363&lt;&gt;0,COUNTIF('Finish order'!F:F, Entries!$B1363),"")</f>
        <v/>
      </c>
      <c r="H1363" s="13"/>
      <c r="I1363" s="9"/>
    </row>
    <row r="1364" customFormat="false" ht="15.75" hidden="false" customHeight="true" outlineLevel="0" collapsed="false">
      <c r="A1364" s="5" t="n">
        <v>1363</v>
      </c>
      <c r="B1364" s="10"/>
      <c r="C1364" s="13"/>
      <c r="D1364" s="14" t="s">
        <v>426</v>
      </c>
      <c r="E1364" s="14" t="s">
        <v>39</v>
      </c>
      <c r="F1364" s="14"/>
      <c r="G1364" s="11" t="str">
        <f aca="false">IF(Entries!$B1364&lt;&gt;0,COUNTIF('Finish order'!F:F, Entries!$B1364),"")</f>
        <v/>
      </c>
      <c r="H1364" s="13"/>
      <c r="I1364" s="9"/>
    </row>
    <row r="1365" customFormat="false" ht="15.75" hidden="false" customHeight="true" outlineLevel="0" collapsed="false">
      <c r="A1365" s="5" t="n">
        <v>1364</v>
      </c>
      <c r="B1365" s="10"/>
      <c r="C1365" s="13"/>
      <c r="D1365" s="14" t="s">
        <v>427</v>
      </c>
      <c r="E1365" s="14" t="s">
        <v>39</v>
      </c>
      <c r="F1365" s="14"/>
      <c r="G1365" s="11" t="str">
        <f aca="false">IF(Entries!$B1365&lt;&gt;0,COUNTIF('Finish order'!F:F, Entries!$B1365),"")</f>
        <v/>
      </c>
      <c r="H1365" s="13"/>
      <c r="I1365" s="9"/>
    </row>
    <row r="1366" customFormat="false" ht="15.75" hidden="false" customHeight="true" outlineLevel="0" collapsed="false">
      <c r="A1366" s="5" t="n">
        <v>1365</v>
      </c>
      <c r="B1366" s="10"/>
      <c r="C1366" s="13"/>
      <c r="D1366" s="14" t="s">
        <v>428</v>
      </c>
      <c r="E1366" s="14" t="s">
        <v>39</v>
      </c>
      <c r="F1366" s="14"/>
      <c r="G1366" s="11" t="str">
        <f aca="false">IF(Entries!$B1366&lt;&gt;0,COUNTIF('Finish order'!F:F, Entries!$B1366),"")</f>
        <v/>
      </c>
      <c r="H1366" s="13"/>
      <c r="I1366" s="9"/>
    </row>
    <row r="1367" customFormat="false" ht="15.75" hidden="false" customHeight="true" outlineLevel="0" collapsed="false">
      <c r="A1367" s="5" t="n">
        <v>1366</v>
      </c>
      <c r="B1367" s="10"/>
      <c r="C1367" s="13"/>
      <c r="D1367" s="14" t="s">
        <v>429</v>
      </c>
      <c r="E1367" s="14" t="s">
        <v>39</v>
      </c>
      <c r="F1367" s="14"/>
      <c r="G1367" s="11" t="str">
        <f aca="false">IF(Entries!$B1367&lt;&gt;0,COUNTIF('Finish order'!F:F, Entries!$B1367),"")</f>
        <v/>
      </c>
      <c r="H1367" s="13"/>
      <c r="I1367" s="9"/>
    </row>
    <row r="1368" customFormat="false" ht="15.75" hidden="false" customHeight="true" outlineLevel="0" collapsed="false">
      <c r="A1368" s="5" t="n">
        <v>1367</v>
      </c>
      <c r="B1368" s="10"/>
      <c r="C1368" s="13"/>
      <c r="D1368" s="14" t="s">
        <v>430</v>
      </c>
      <c r="E1368" s="14" t="s">
        <v>39</v>
      </c>
      <c r="F1368" s="14"/>
      <c r="G1368" s="11" t="str">
        <f aca="false">IF(Entries!$B1368&lt;&gt;0,COUNTIF('Finish order'!F:F, Entries!$B1368),"")</f>
        <v/>
      </c>
      <c r="H1368" s="13"/>
      <c r="I1368" s="9"/>
    </row>
    <row r="1369" customFormat="false" ht="15.75" hidden="false" customHeight="true" outlineLevel="0" collapsed="false">
      <c r="A1369" s="5" t="n">
        <v>1368</v>
      </c>
      <c r="B1369" s="10"/>
      <c r="C1369" s="13"/>
      <c r="D1369" s="13"/>
      <c r="E1369" s="14" t="s">
        <v>39</v>
      </c>
      <c r="F1369" s="14"/>
      <c r="G1369" s="11" t="str">
        <f aca="false">IF(Entries!$B1369&lt;&gt;0,COUNTIF('Finish order'!F:F, Entries!$B1369),"")</f>
        <v/>
      </c>
      <c r="H1369" s="13"/>
      <c r="I1369" s="9"/>
    </row>
    <row r="1370" customFormat="false" ht="15.75" hidden="false" customHeight="true" outlineLevel="0" collapsed="false">
      <c r="A1370" s="5" t="n">
        <v>1369</v>
      </c>
      <c r="B1370" s="10"/>
      <c r="C1370" s="13"/>
      <c r="D1370" s="13"/>
      <c r="E1370" s="14" t="s">
        <v>39</v>
      </c>
      <c r="F1370" s="14"/>
      <c r="G1370" s="11" t="str">
        <f aca="false">IF(Entries!$B1370&lt;&gt;0,COUNTIF('Finish order'!F:F, Entries!$B1370),"")</f>
        <v/>
      </c>
      <c r="H1370" s="13"/>
      <c r="I1370" s="9"/>
    </row>
    <row r="1371" customFormat="false" ht="15.75" hidden="false" customHeight="true" outlineLevel="0" collapsed="false">
      <c r="A1371" s="5" t="n">
        <v>1370</v>
      </c>
      <c r="B1371" s="10"/>
      <c r="C1371" s="13"/>
      <c r="D1371" s="13"/>
      <c r="E1371" s="14" t="s">
        <v>39</v>
      </c>
      <c r="F1371" s="14"/>
      <c r="G1371" s="11" t="str">
        <f aca="false">IF(Entries!$B1371&lt;&gt;0,COUNTIF('Finish order'!F:F, Entries!$B1371),"")</f>
        <v/>
      </c>
      <c r="H1371" s="13"/>
      <c r="I1371" s="9"/>
    </row>
    <row r="1372" customFormat="false" ht="15.75" hidden="false" customHeight="true" outlineLevel="0" collapsed="false">
      <c r="A1372" s="5" t="n">
        <v>1371</v>
      </c>
      <c r="B1372" s="10"/>
      <c r="C1372" s="13"/>
      <c r="D1372" s="13"/>
      <c r="E1372" s="14" t="s">
        <v>39</v>
      </c>
      <c r="F1372" s="14"/>
      <c r="G1372" s="11" t="str">
        <f aca="false">IF(Entries!$B1372&lt;&gt;0,COUNTIF('Finish order'!F:F, Entries!$B1372),"")</f>
        <v/>
      </c>
      <c r="H1372" s="13"/>
      <c r="I1372" s="9"/>
    </row>
    <row r="1373" customFormat="false" ht="15.75" hidden="false" customHeight="true" outlineLevel="0" collapsed="false">
      <c r="A1373" s="5" t="n">
        <v>1372</v>
      </c>
      <c r="B1373" s="10"/>
      <c r="C1373" s="13"/>
      <c r="D1373" s="13"/>
      <c r="E1373" s="14" t="s">
        <v>39</v>
      </c>
      <c r="F1373" s="14" t="s">
        <v>44</v>
      </c>
      <c r="G1373" s="11" t="str">
        <f aca="false">IF(Entries!$B1373&lt;&gt;0,COUNTIF('Finish order'!F:F, Entries!$B1373),"")</f>
        <v/>
      </c>
      <c r="H1373" s="13"/>
      <c r="I1373" s="9"/>
    </row>
    <row r="1374" customFormat="false" ht="15.75" hidden="false" customHeight="true" outlineLevel="0" collapsed="false">
      <c r="A1374" s="5" t="n">
        <v>1373</v>
      </c>
      <c r="B1374" s="10"/>
      <c r="C1374" s="13"/>
      <c r="D1374" s="13"/>
      <c r="E1374" s="14" t="s">
        <v>39</v>
      </c>
      <c r="F1374" s="14" t="s">
        <v>40</v>
      </c>
      <c r="G1374" s="11" t="str">
        <f aca="false">IF(Entries!$B1374&lt;&gt;0,COUNTIF('Finish order'!F:F, Entries!$B1374),"")</f>
        <v/>
      </c>
      <c r="H1374" s="13"/>
      <c r="I1374" s="9"/>
    </row>
    <row r="1375" customFormat="false" ht="15.75" hidden="false" customHeight="true" outlineLevel="0" collapsed="false">
      <c r="A1375" s="5" t="n">
        <v>1374</v>
      </c>
      <c r="B1375" s="10"/>
      <c r="C1375" s="13"/>
      <c r="D1375" s="13"/>
      <c r="E1375" s="14" t="s">
        <v>39</v>
      </c>
      <c r="F1375" s="14" t="s">
        <v>43</v>
      </c>
      <c r="G1375" s="11" t="str">
        <f aca="false">IF(Entries!$B1375&lt;&gt;0,COUNTIF('Finish order'!F:F, Entries!$B1375),"")</f>
        <v/>
      </c>
      <c r="H1375" s="13"/>
      <c r="I1375" s="9"/>
    </row>
    <row r="1376" customFormat="false" ht="15.75" hidden="false" customHeight="true" outlineLevel="0" collapsed="false">
      <c r="A1376" s="5" t="n">
        <v>1375</v>
      </c>
      <c r="B1376" s="10"/>
      <c r="C1376" s="13"/>
      <c r="D1376" s="13"/>
      <c r="E1376" s="14" t="s">
        <v>39</v>
      </c>
      <c r="F1376" s="14" t="s">
        <v>43</v>
      </c>
      <c r="G1376" s="11" t="str">
        <f aca="false">IF(Entries!$B1376&lt;&gt;0,COUNTIF('Finish order'!F:F, Entries!$B1376),"")</f>
        <v/>
      </c>
      <c r="H1376" s="13"/>
      <c r="I1376" s="9"/>
    </row>
    <row r="1377" customFormat="false" ht="15.75" hidden="false" customHeight="true" outlineLevel="0" collapsed="false">
      <c r="A1377" s="5" t="n">
        <v>1376</v>
      </c>
      <c r="B1377" s="10"/>
      <c r="C1377" s="13"/>
      <c r="D1377" s="13"/>
      <c r="E1377" s="14" t="s">
        <v>39</v>
      </c>
      <c r="F1377" s="14" t="s">
        <v>46</v>
      </c>
      <c r="G1377" s="11" t="str">
        <f aca="false">IF(Entries!$B1377&lt;&gt;0,COUNTIF('Finish order'!F:F, Entries!$B1377),"")</f>
        <v/>
      </c>
      <c r="H1377" s="13"/>
      <c r="I1377" s="9"/>
    </row>
    <row r="1378" customFormat="false" ht="15.75" hidden="false" customHeight="true" outlineLevel="0" collapsed="false">
      <c r="A1378" s="5" t="n">
        <v>1377</v>
      </c>
      <c r="B1378" s="10"/>
      <c r="C1378" s="13"/>
      <c r="D1378" s="13"/>
      <c r="E1378" s="14" t="s">
        <v>39</v>
      </c>
      <c r="F1378" s="14" t="s">
        <v>47</v>
      </c>
      <c r="G1378" s="11" t="str">
        <f aca="false">IF(Entries!$B1378&lt;&gt;0,COUNTIF('Finish order'!F:F, Entries!$B1378),"")</f>
        <v/>
      </c>
      <c r="H1378" s="13"/>
      <c r="I1378" s="9"/>
    </row>
    <row r="1379" customFormat="false" ht="15.75" hidden="false" customHeight="true" outlineLevel="0" collapsed="false">
      <c r="A1379" s="5" t="n">
        <v>1378</v>
      </c>
      <c r="B1379" s="10"/>
      <c r="C1379" s="13"/>
      <c r="D1379" s="13"/>
      <c r="E1379" s="14" t="s">
        <v>39</v>
      </c>
      <c r="F1379" s="14" t="s">
        <v>44</v>
      </c>
      <c r="G1379" s="11" t="str">
        <f aca="false">IF(Entries!$B1379&lt;&gt;0,COUNTIF('Finish order'!F:F, Entries!$B1379),"")</f>
        <v/>
      </c>
      <c r="H1379" s="13"/>
      <c r="I1379" s="9"/>
    </row>
    <row r="1380" customFormat="false" ht="15.75" hidden="false" customHeight="true" outlineLevel="0" collapsed="false">
      <c r="A1380" s="5" t="n">
        <v>1379</v>
      </c>
      <c r="B1380" s="10"/>
      <c r="C1380" s="13"/>
      <c r="D1380" s="13"/>
      <c r="E1380" s="14" t="s">
        <v>39</v>
      </c>
      <c r="F1380" s="14" t="s">
        <v>44</v>
      </c>
      <c r="G1380" s="11" t="str">
        <f aca="false">IF(Entries!$B1380&lt;&gt;0,COUNTIF('Finish order'!F:F, Entries!$B1380),"")</f>
        <v/>
      </c>
      <c r="H1380" s="13"/>
      <c r="I1380" s="9"/>
    </row>
    <row r="1381" customFormat="false" ht="15.75" hidden="false" customHeight="true" outlineLevel="0" collapsed="false">
      <c r="A1381" s="5" t="n">
        <v>1380</v>
      </c>
      <c r="B1381" s="10"/>
      <c r="C1381" s="13"/>
      <c r="D1381" s="13"/>
      <c r="E1381" s="14" t="s">
        <v>39</v>
      </c>
      <c r="F1381" s="14" t="s">
        <v>46</v>
      </c>
      <c r="G1381" s="11" t="str">
        <f aca="false">IF(Entries!$B1381&lt;&gt;0,COUNTIF('Finish order'!F:F, Entries!$B1381),"")</f>
        <v/>
      </c>
      <c r="H1381" s="13"/>
      <c r="I1381" s="9"/>
    </row>
    <row r="1382" customFormat="false" ht="15.75" hidden="false" customHeight="true" outlineLevel="0" collapsed="false">
      <c r="A1382" s="5" t="n">
        <v>1381</v>
      </c>
      <c r="B1382" s="10"/>
      <c r="C1382" s="13"/>
      <c r="D1382" s="13"/>
      <c r="E1382" s="14" t="s">
        <v>39</v>
      </c>
      <c r="F1382" s="14" t="s">
        <v>45</v>
      </c>
      <c r="G1382" s="11" t="str">
        <f aca="false">IF(Entries!$B1382&lt;&gt;0,COUNTIF('Finish order'!F:F, Entries!$B1382),"")</f>
        <v/>
      </c>
      <c r="H1382" s="13"/>
      <c r="I1382" s="9"/>
    </row>
    <row r="1383" customFormat="false" ht="15.75" hidden="false" customHeight="true" outlineLevel="0" collapsed="false">
      <c r="A1383" s="5" t="n">
        <v>1382</v>
      </c>
      <c r="B1383" s="10"/>
      <c r="C1383" s="13"/>
      <c r="D1383" s="13"/>
      <c r="E1383" s="14" t="s">
        <v>39</v>
      </c>
      <c r="F1383" s="14" t="s">
        <v>47</v>
      </c>
      <c r="G1383" s="11" t="str">
        <f aca="false">IF(Entries!$B1383&lt;&gt;0,COUNTIF('Finish order'!F:F, Entries!$B1383),"")</f>
        <v/>
      </c>
      <c r="H1383" s="13"/>
      <c r="I1383" s="9"/>
    </row>
    <row r="1384" customFormat="false" ht="15.75" hidden="false" customHeight="true" outlineLevel="0" collapsed="false">
      <c r="A1384" s="5" t="n">
        <v>1383</v>
      </c>
      <c r="B1384" s="10"/>
      <c r="C1384" s="13"/>
      <c r="D1384" s="13"/>
      <c r="E1384" s="14" t="s">
        <v>39</v>
      </c>
      <c r="F1384" s="14" t="s">
        <v>47</v>
      </c>
      <c r="G1384" s="11" t="str">
        <f aca="false">IF(Entries!$B1384&lt;&gt;0,COUNTIF('Finish order'!F:F, Entries!$B1384),"")</f>
        <v/>
      </c>
      <c r="H1384" s="13"/>
      <c r="I1384" s="9"/>
    </row>
    <row r="1385" customFormat="false" ht="15.75" hidden="false" customHeight="true" outlineLevel="0" collapsed="false">
      <c r="A1385" s="5" t="n">
        <v>1384</v>
      </c>
      <c r="B1385" s="10"/>
      <c r="C1385" s="13"/>
      <c r="D1385" s="13"/>
      <c r="E1385" s="14" t="s">
        <v>39</v>
      </c>
      <c r="F1385" s="14" t="s">
        <v>43</v>
      </c>
      <c r="G1385" s="11" t="str">
        <f aca="false">IF(Entries!$B1385&lt;&gt;0,COUNTIF('Finish order'!F:F, Entries!$B1385),"")</f>
        <v/>
      </c>
      <c r="H1385" s="13"/>
      <c r="I1385" s="9"/>
    </row>
    <row r="1386" customFormat="false" ht="15.75" hidden="false" customHeight="true" outlineLevel="0" collapsed="false">
      <c r="A1386" s="5" t="n">
        <v>1385</v>
      </c>
      <c r="B1386" s="10"/>
      <c r="C1386" s="13"/>
      <c r="D1386" s="13"/>
      <c r="E1386" s="14" t="s">
        <v>39</v>
      </c>
      <c r="F1386" s="14" t="s">
        <v>43</v>
      </c>
      <c r="G1386" s="11" t="str">
        <f aca="false">IF(Entries!$B1386&lt;&gt;0,COUNTIF('Finish order'!F:F, Entries!$B1386),"")</f>
        <v/>
      </c>
      <c r="H1386" s="13"/>
      <c r="I1386" s="9"/>
    </row>
    <row r="1387" customFormat="false" ht="15.75" hidden="false" customHeight="true" outlineLevel="0" collapsed="false">
      <c r="A1387" s="5" t="n">
        <v>1386</v>
      </c>
      <c r="B1387" s="10"/>
      <c r="C1387" s="13"/>
      <c r="D1387" s="13"/>
      <c r="E1387" s="14" t="s">
        <v>39</v>
      </c>
      <c r="F1387" s="14" t="s">
        <v>42</v>
      </c>
      <c r="G1387" s="11" t="str">
        <f aca="false">IF(Entries!$B1387&lt;&gt;0,COUNTIF('Finish order'!F:F, Entries!$B1387),"")</f>
        <v/>
      </c>
      <c r="H1387" s="13"/>
      <c r="I1387" s="9"/>
    </row>
    <row r="1388" customFormat="false" ht="15.75" hidden="false" customHeight="true" outlineLevel="0" collapsed="false">
      <c r="A1388" s="5" t="n">
        <v>1387</v>
      </c>
      <c r="B1388" s="10"/>
      <c r="C1388" s="13"/>
      <c r="D1388" s="13"/>
      <c r="E1388" s="14" t="s">
        <v>39</v>
      </c>
      <c r="F1388" s="14" t="s">
        <v>43</v>
      </c>
      <c r="G1388" s="11" t="str">
        <f aca="false">IF(Entries!$B1388&lt;&gt;0,COUNTIF('Finish order'!F:F, Entries!$B1388),"")</f>
        <v/>
      </c>
      <c r="H1388" s="13"/>
      <c r="I1388" s="9"/>
    </row>
    <row r="1389" customFormat="false" ht="15.75" hidden="false" customHeight="true" outlineLevel="0" collapsed="false">
      <c r="A1389" s="5" t="n">
        <v>1388</v>
      </c>
      <c r="B1389" s="10"/>
      <c r="C1389" s="13"/>
      <c r="D1389" s="13"/>
      <c r="E1389" s="14" t="s">
        <v>39</v>
      </c>
      <c r="F1389" s="14" t="s">
        <v>45</v>
      </c>
      <c r="G1389" s="11" t="str">
        <f aca="false">IF(Entries!$B1389&lt;&gt;0,COUNTIF('Finish order'!F:F, Entries!$B1389),"")</f>
        <v/>
      </c>
      <c r="H1389" s="13"/>
      <c r="I1389" s="9"/>
    </row>
    <row r="1390" customFormat="false" ht="15.75" hidden="false" customHeight="true" outlineLevel="0" collapsed="false">
      <c r="A1390" s="5" t="n">
        <v>1389</v>
      </c>
      <c r="B1390" s="10"/>
      <c r="C1390" s="13"/>
      <c r="D1390" s="13"/>
      <c r="E1390" s="14" t="s">
        <v>39</v>
      </c>
      <c r="F1390" s="14" t="s">
        <v>45</v>
      </c>
      <c r="G1390" s="11" t="str">
        <f aca="false">IF(Entries!$B1390&lt;&gt;0,COUNTIF('Finish order'!F:F, Entries!$B1390),"")</f>
        <v/>
      </c>
      <c r="H1390" s="13"/>
      <c r="I1390" s="9"/>
    </row>
    <row r="1391" customFormat="false" ht="15.75" hidden="false" customHeight="true" outlineLevel="0" collapsed="false">
      <c r="A1391" s="5" t="n">
        <v>1390</v>
      </c>
      <c r="B1391" s="10"/>
      <c r="C1391" s="13"/>
      <c r="D1391" s="13"/>
      <c r="E1391" s="14" t="s">
        <v>39</v>
      </c>
      <c r="F1391" s="14" t="s">
        <v>42</v>
      </c>
      <c r="G1391" s="11" t="str">
        <f aca="false">IF(Entries!$B1391&lt;&gt;0,COUNTIF('Finish order'!F:F, Entries!$B1391),"")</f>
        <v/>
      </c>
      <c r="H1391" s="13"/>
      <c r="I1391" s="9"/>
    </row>
    <row r="1392" customFormat="false" ht="15.75" hidden="false" customHeight="true" outlineLevel="0" collapsed="false">
      <c r="A1392" s="5" t="n">
        <v>1391</v>
      </c>
      <c r="B1392" s="10"/>
      <c r="C1392" s="13"/>
      <c r="D1392" s="13"/>
      <c r="E1392" s="14" t="s">
        <v>39</v>
      </c>
      <c r="F1392" s="14" t="s">
        <v>42</v>
      </c>
      <c r="G1392" s="11" t="str">
        <f aca="false">IF(Entries!$B1392&lt;&gt;0,COUNTIF('Finish order'!F:F, Entries!$B1392),"")</f>
        <v/>
      </c>
      <c r="H1392" s="13"/>
      <c r="I1392" s="9"/>
    </row>
    <row r="1393" customFormat="false" ht="15.75" hidden="false" customHeight="true" outlineLevel="0" collapsed="false">
      <c r="A1393" s="5" t="n">
        <v>1392</v>
      </c>
      <c r="B1393" s="10"/>
      <c r="C1393" s="13"/>
      <c r="D1393" s="13"/>
      <c r="E1393" s="14" t="s">
        <v>39</v>
      </c>
      <c r="F1393" s="14" t="s">
        <v>43</v>
      </c>
      <c r="G1393" s="11" t="str">
        <f aca="false">IF(Entries!$B1393&lt;&gt;0,COUNTIF('Finish order'!F:F, Entries!$B1393),"")</f>
        <v/>
      </c>
      <c r="H1393" s="13"/>
      <c r="I1393" s="9"/>
    </row>
    <row r="1394" customFormat="false" ht="15.75" hidden="false" customHeight="true" outlineLevel="0" collapsed="false">
      <c r="A1394" s="5" t="n">
        <v>1393</v>
      </c>
      <c r="B1394" s="10"/>
      <c r="C1394" s="13"/>
      <c r="D1394" s="13"/>
      <c r="E1394" s="14" t="s">
        <v>39</v>
      </c>
      <c r="F1394" s="14" t="s">
        <v>47</v>
      </c>
      <c r="G1394" s="11" t="str">
        <f aca="false">IF(Entries!$B1394&lt;&gt;0,COUNTIF('Finish order'!F:F, Entries!$B1394),"")</f>
        <v/>
      </c>
      <c r="H1394" s="13"/>
      <c r="I1394" s="9"/>
    </row>
    <row r="1395" customFormat="false" ht="15.75" hidden="false" customHeight="true" outlineLevel="0" collapsed="false">
      <c r="A1395" s="5" t="n">
        <v>1394</v>
      </c>
      <c r="B1395" s="10"/>
      <c r="C1395" s="13"/>
      <c r="D1395" s="13"/>
      <c r="E1395" s="14" t="s">
        <v>39</v>
      </c>
      <c r="F1395" s="14" t="s">
        <v>47</v>
      </c>
      <c r="G1395" s="11" t="str">
        <f aca="false">IF(Entries!$B1395&lt;&gt;0,COUNTIF('Finish order'!F:F, Entries!$B1395),"")</f>
        <v/>
      </c>
      <c r="H1395" s="13"/>
      <c r="I1395" s="9"/>
    </row>
    <row r="1396" customFormat="false" ht="15.75" hidden="false" customHeight="true" outlineLevel="0" collapsed="false">
      <c r="A1396" s="5" t="n">
        <v>1395</v>
      </c>
      <c r="B1396" s="10"/>
      <c r="C1396" s="13"/>
      <c r="D1396" s="13"/>
      <c r="E1396" s="14" t="s">
        <v>39</v>
      </c>
      <c r="F1396" s="14" t="s">
        <v>46</v>
      </c>
      <c r="G1396" s="11" t="str">
        <f aca="false">IF(Entries!$B1396&lt;&gt;0,COUNTIF('Finish order'!F:F, Entries!$B1396),"")</f>
        <v/>
      </c>
      <c r="H1396" s="13"/>
      <c r="I1396" s="9"/>
    </row>
    <row r="1397" customFormat="false" ht="15.75" hidden="false" customHeight="true" outlineLevel="0" collapsed="false">
      <c r="A1397" s="5" t="n">
        <v>1396</v>
      </c>
      <c r="B1397" s="10"/>
      <c r="C1397" s="13"/>
      <c r="D1397" s="13"/>
      <c r="E1397" s="14" t="s">
        <v>39</v>
      </c>
      <c r="F1397" s="14" t="s">
        <v>46</v>
      </c>
      <c r="G1397" s="11" t="str">
        <f aca="false">IF(Entries!$B1397&lt;&gt;0,COUNTIF('Finish order'!F:F, Entries!$B1397),"")</f>
        <v/>
      </c>
      <c r="H1397" s="13"/>
      <c r="I1397" s="9"/>
    </row>
    <row r="1398" customFormat="false" ht="15.75" hidden="false" customHeight="true" outlineLevel="0" collapsed="false">
      <c r="A1398" s="5" t="n">
        <v>1397</v>
      </c>
      <c r="B1398" s="10"/>
      <c r="C1398" s="13"/>
      <c r="D1398" s="13"/>
      <c r="E1398" s="14" t="s">
        <v>39</v>
      </c>
      <c r="F1398" s="14" t="s">
        <v>46</v>
      </c>
      <c r="G1398" s="11" t="str">
        <f aca="false">IF(Entries!$B1398&lt;&gt;0,COUNTIF('Finish order'!F:F, Entries!$B1398),"")</f>
        <v/>
      </c>
      <c r="H1398" s="13"/>
      <c r="I1398" s="9"/>
    </row>
    <row r="1399" customFormat="false" ht="15.75" hidden="false" customHeight="true" outlineLevel="0" collapsed="false">
      <c r="A1399" s="5" t="n">
        <v>1398</v>
      </c>
      <c r="B1399" s="10"/>
      <c r="C1399" s="13"/>
      <c r="D1399" s="13"/>
      <c r="E1399" s="14" t="s">
        <v>39</v>
      </c>
      <c r="F1399" s="14" t="s">
        <v>46</v>
      </c>
      <c r="G1399" s="11" t="str">
        <f aca="false">IF(Entries!$B1399&lt;&gt;0,COUNTIF('Finish order'!F:F, Entries!$B1399),"")</f>
        <v/>
      </c>
      <c r="H1399" s="13"/>
      <c r="I1399" s="9"/>
    </row>
    <row r="1400" customFormat="false" ht="15.75" hidden="false" customHeight="true" outlineLevel="0" collapsed="false">
      <c r="A1400" s="5" t="n">
        <v>1399</v>
      </c>
      <c r="B1400" s="10"/>
      <c r="C1400" s="13"/>
      <c r="D1400" s="13"/>
      <c r="E1400" s="14" t="s">
        <v>39</v>
      </c>
      <c r="F1400" s="14" t="s">
        <v>46</v>
      </c>
      <c r="G1400" s="11" t="str">
        <f aca="false">IF(Entries!$B1400&lt;&gt;0,COUNTIF('Finish order'!F:F, Entries!$B1400),"")</f>
        <v/>
      </c>
      <c r="H1400" s="13"/>
      <c r="I1400" s="9"/>
    </row>
    <row r="1401" customFormat="false" ht="15.75" hidden="false" customHeight="true" outlineLevel="0" collapsed="false">
      <c r="A1401" s="5" t="n">
        <v>1400</v>
      </c>
      <c r="B1401" s="10"/>
      <c r="C1401" s="13"/>
      <c r="D1401" s="13"/>
      <c r="E1401" s="14" t="s">
        <v>51</v>
      </c>
      <c r="F1401" s="14" t="s">
        <v>54</v>
      </c>
      <c r="G1401" s="11" t="str">
        <f aca="false">IF(Entries!$B1401&lt;&gt;0,COUNTIF('Finish order'!F:F, Entries!$B1401),"")</f>
        <v/>
      </c>
      <c r="H1401" s="13"/>
      <c r="I1401" s="9"/>
    </row>
    <row r="1402" customFormat="false" ht="15.75" hidden="false" customHeight="true" outlineLevel="0" collapsed="false">
      <c r="A1402" s="5" t="n">
        <v>1925</v>
      </c>
      <c r="B1402" s="10"/>
      <c r="C1402" s="13"/>
      <c r="D1402" s="13"/>
      <c r="E1402" s="14" t="s">
        <v>51</v>
      </c>
      <c r="F1402" s="14" t="s">
        <v>54</v>
      </c>
      <c r="G1402" s="11" t="str">
        <f aca="false">IF(Entries!$B1402&lt;&gt;0,COUNTIF('Finish order'!F:F, Entries!$B1402),"")</f>
        <v/>
      </c>
      <c r="H1402" s="13"/>
      <c r="I1402" s="9"/>
    </row>
    <row r="1403" customFormat="false" ht="15.75" hidden="false" customHeight="true" outlineLevel="0" collapsed="false">
      <c r="A1403" s="5" t="n">
        <v>1926</v>
      </c>
      <c r="B1403" s="10"/>
      <c r="C1403" s="13"/>
      <c r="D1403" s="13"/>
      <c r="E1403" s="14" t="s">
        <v>51</v>
      </c>
      <c r="F1403" s="14" t="s">
        <v>54</v>
      </c>
      <c r="G1403" s="11" t="str">
        <f aca="false">IF(Entries!$B1403&lt;&gt;0,COUNTIF('Finish order'!F:F, Entries!$B1403),"")</f>
        <v/>
      </c>
      <c r="H1403" s="13"/>
      <c r="I1403" s="9"/>
    </row>
    <row r="1404" customFormat="false" ht="15.75" hidden="false" customHeight="true" outlineLevel="0" collapsed="false">
      <c r="A1404" s="5" t="n">
        <v>1927</v>
      </c>
      <c r="B1404" s="10"/>
      <c r="C1404" s="13"/>
      <c r="D1404" s="13"/>
      <c r="E1404" s="14" t="s">
        <v>51</v>
      </c>
      <c r="F1404" s="14" t="s">
        <v>54</v>
      </c>
      <c r="G1404" s="11" t="str">
        <f aca="false">IF(Entries!$B1404&lt;&gt;0,COUNTIF('Finish order'!F:F, Entries!$B1404),"")</f>
        <v/>
      </c>
      <c r="H1404" s="13"/>
      <c r="I1404" s="9"/>
    </row>
    <row r="1405" customFormat="false" ht="15.75" hidden="false" customHeight="true" outlineLevel="0" collapsed="false">
      <c r="A1405" s="5" t="n">
        <v>1928</v>
      </c>
      <c r="B1405" s="10"/>
      <c r="C1405" s="13"/>
      <c r="D1405" s="13"/>
      <c r="E1405" s="14" t="s">
        <v>51</v>
      </c>
      <c r="F1405" s="14" t="s">
        <v>54</v>
      </c>
      <c r="G1405" s="11" t="str">
        <f aca="false">IF(Entries!$B1405&lt;&gt;0,COUNTIF('Finish order'!F:F, Entries!$B1405),"")</f>
        <v/>
      </c>
      <c r="H1405" s="13"/>
      <c r="I1405" s="9"/>
    </row>
    <row r="1406" customFormat="false" ht="15.75" hidden="false" customHeight="true" outlineLevel="0" collapsed="false">
      <c r="A1406" s="5" t="n">
        <v>1929</v>
      </c>
      <c r="B1406" s="10"/>
      <c r="C1406" s="13"/>
      <c r="D1406" s="13"/>
      <c r="E1406" s="14" t="s">
        <v>51</v>
      </c>
      <c r="F1406" s="14" t="s">
        <v>54</v>
      </c>
      <c r="G1406" s="11" t="str">
        <f aca="false">IF(Entries!$B1406&lt;&gt;0,COUNTIF('Finish order'!F:F, Entries!$B1406),"")</f>
        <v/>
      </c>
      <c r="H1406" s="13"/>
      <c r="I1406" s="9"/>
    </row>
    <row r="1407" customFormat="false" ht="15.75" hidden="false" customHeight="true" outlineLevel="0" collapsed="false">
      <c r="A1407" s="5" t="n">
        <v>1930</v>
      </c>
      <c r="B1407" s="10"/>
      <c r="C1407" s="13"/>
      <c r="D1407" s="13"/>
      <c r="E1407" s="14" t="s">
        <v>51</v>
      </c>
      <c r="F1407" s="14" t="s">
        <v>54</v>
      </c>
      <c r="G1407" s="11" t="str">
        <f aca="false">IF(Entries!$B1407&lt;&gt;0,COUNTIF('Finish order'!F:F, Entries!$B1407),"")</f>
        <v/>
      </c>
      <c r="H1407" s="13"/>
      <c r="I1407" s="9"/>
    </row>
    <row r="1408" customFormat="false" ht="15.75" hidden="false" customHeight="true" outlineLevel="0" collapsed="false">
      <c r="A1408" s="5" t="n">
        <v>1931</v>
      </c>
      <c r="B1408" s="10"/>
      <c r="C1408" s="13"/>
      <c r="D1408" s="13"/>
      <c r="E1408" s="14" t="s">
        <v>51</v>
      </c>
      <c r="F1408" s="14" t="s">
        <v>54</v>
      </c>
      <c r="G1408" s="11" t="str">
        <f aca="false">IF(Entries!$B1408&lt;&gt;0,COUNTIF('Finish order'!F:F, Entries!$B1408),"")</f>
        <v/>
      </c>
      <c r="H1408" s="13"/>
      <c r="I1408" s="9"/>
    </row>
    <row r="1409" customFormat="false" ht="15.75" hidden="false" customHeight="true" outlineLevel="0" collapsed="false">
      <c r="A1409" s="5" t="n">
        <v>1932</v>
      </c>
      <c r="B1409" s="10"/>
      <c r="C1409" s="13"/>
      <c r="D1409" s="13"/>
      <c r="E1409" s="14" t="s">
        <v>51</v>
      </c>
      <c r="F1409" s="14" t="s">
        <v>54</v>
      </c>
      <c r="G1409" s="11" t="str">
        <f aca="false">IF(Entries!$B1409&lt;&gt;0,COUNTIF('Finish order'!F:F, Entries!$B1409),"")</f>
        <v/>
      </c>
      <c r="H1409" s="13"/>
      <c r="I1409" s="9"/>
    </row>
    <row r="1410" customFormat="false" ht="15.75" hidden="false" customHeight="true" outlineLevel="0" collapsed="false">
      <c r="A1410" s="5" t="n">
        <v>1933</v>
      </c>
      <c r="B1410" s="10"/>
      <c r="C1410" s="13"/>
      <c r="D1410" s="13"/>
      <c r="E1410" s="14" t="s">
        <v>51</v>
      </c>
      <c r="F1410" s="14" t="s">
        <v>54</v>
      </c>
      <c r="G1410" s="11" t="str">
        <f aca="false">IF(Entries!$B1410&lt;&gt;0,COUNTIF('Finish order'!F:F, Entries!$B1410),"")</f>
        <v/>
      </c>
      <c r="H1410" s="13"/>
      <c r="I1410" s="9"/>
    </row>
    <row r="1411" customFormat="false" ht="15.75" hidden="false" customHeight="true" outlineLevel="0" collapsed="false">
      <c r="A1411" s="5" t="n">
        <v>1934</v>
      </c>
      <c r="B1411" s="10"/>
      <c r="C1411" s="13"/>
      <c r="D1411" s="13"/>
      <c r="E1411" s="14"/>
      <c r="F1411" s="14"/>
      <c r="G1411" s="11" t="str">
        <f aca="false">IF(Entries!$B1411&lt;&gt;0,COUNTIF('Finish order'!F:F, Entries!$B1411),"")</f>
        <v/>
      </c>
      <c r="H1411" s="13"/>
      <c r="I1411" s="9"/>
    </row>
    <row r="1412" customFormat="false" ht="15.75" hidden="false" customHeight="true" outlineLevel="0" collapsed="false">
      <c r="A1412" s="5" t="n">
        <v>1935</v>
      </c>
      <c r="B1412" s="10"/>
      <c r="C1412" s="13"/>
      <c r="D1412" s="13"/>
      <c r="E1412" s="14"/>
      <c r="F1412" s="14"/>
      <c r="G1412" s="11" t="str">
        <f aca="false">IF(Entries!$B1412&lt;&gt;0,COUNTIF('Finish order'!F:F, Entries!$B1412),"")</f>
        <v/>
      </c>
      <c r="H1412" s="13"/>
      <c r="I1412" s="9"/>
    </row>
    <row r="1413" customFormat="false" ht="15.75" hidden="false" customHeight="true" outlineLevel="0" collapsed="false">
      <c r="A1413" s="5" t="n">
        <v>1412</v>
      </c>
      <c r="B1413" s="10"/>
      <c r="C1413" s="13"/>
      <c r="D1413" s="13"/>
      <c r="E1413" s="14"/>
      <c r="F1413" s="14"/>
      <c r="G1413" s="11" t="str">
        <f aca="false">IF(Entries!$B1413&lt;&gt;0,COUNTIF('Finish order'!F:F, Entries!$B1413),"")</f>
        <v/>
      </c>
      <c r="H1413" s="13"/>
      <c r="I1413" s="9"/>
    </row>
    <row r="1414" customFormat="false" ht="15.75" hidden="false" customHeight="true" outlineLevel="0" collapsed="false">
      <c r="A1414" s="5" t="n">
        <v>1413</v>
      </c>
      <c r="B1414" s="10"/>
      <c r="C1414" s="13"/>
      <c r="D1414" s="13"/>
      <c r="E1414" s="14"/>
      <c r="F1414" s="14"/>
      <c r="G1414" s="11" t="str">
        <f aca="false">IF(Entries!$B1414&lt;&gt;0,COUNTIF('Finish order'!F:F, Entries!$B1414),"")</f>
        <v/>
      </c>
      <c r="H1414" s="13"/>
      <c r="I1414" s="9"/>
    </row>
    <row r="1415" customFormat="false" ht="15.75" hidden="false" customHeight="true" outlineLevel="0" collapsed="false">
      <c r="A1415" s="5" t="n">
        <v>1414</v>
      </c>
      <c r="B1415" s="10"/>
      <c r="C1415" s="13"/>
      <c r="D1415" s="13"/>
      <c r="E1415" s="14"/>
      <c r="F1415" s="14"/>
      <c r="G1415" s="11" t="str">
        <f aca="false">IF(Entries!$B1415&lt;&gt;0,COUNTIF('Finish order'!F:F, Entries!$B1415),"")</f>
        <v/>
      </c>
      <c r="H1415" s="13"/>
      <c r="I1415" s="9"/>
    </row>
    <row r="1416" customFormat="false" ht="15.75" hidden="false" customHeight="true" outlineLevel="0" collapsed="false">
      <c r="A1416" s="5" t="n">
        <v>1415</v>
      </c>
      <c r="B1416" s="10"/>
      <c r="C1416" s="13"/>
      <c r="D1416" s="13"/>
      <c r="E1416" s="14"/>
      <c r="F1416" s="14"/>
      <c r="G1416" s="11" t="str">
        <f aca="false">IF(Entries!$B1416&lt;&gt;0,COUNTIF('Finish order'!F:F, Entries!$B1416),"")</f>
        <v/>
      </c>
      <c r="H1416" s="13"/>
      <c r="I1416" s="9"/>
    </row>
    <row r="1417" customFormat="false" ht="15.75" hidden="false" customHeight="true" outlineLevel="0" collapsed="false">
      <c r="A1417" s="5" t="n">
        <v>1416</v>
      </c>
      <c r="B1417" s="10"/>
      <c r="C1417" s="13"/>
      <c r="D1417" s="13"/>
      <c r="E1417" s="14"/>
      <c r="F1417" s="14"/>
      <c r="G1417" s="11" t="str">
        <f aca="false">IF(Entries!$B1417&lt;&gt;0,COUNTIF('Finish order'!F:F, Entries!$B1417),"")</f>
        <v/>
      </c>
      <c r="H1417" s="13"/>
      <c r="I1417" s="9"/>
    </row>
    <row r="1418" customFormat="false" ht="15.75" hidden="false" customHeight="true" outlineLevel="0" collapsed="false">
      <c r="A1418" s="5" t="n">
        <v>1417</v>
      </c>
      <c r="B1418" s="10"/>
      <c r="C1418" s="13"/>
      <c r="D1418" s="13"/>
      <c r="E1418" s="14"/>
      <c r="F1418" s="14"/>
      <c r="G1418" s="11" t="str">
        <f aca="false">IF(Entries!$B1418&lt;&gt;0,COUNTIF('Finish order'!F:F, Entries!$B1418),"")</f>
        <v/>
      </c>
      <c r="H1418" s="13"/>
      <c r="I1418" s="9"/>
    </row>
    <row r="1419" customFormat="false" ht="15.75" hidden="false" customHeight="true" outlineLevel="0" collapsed="false">
      <c r="A1419" s="5" t="n">
        <v>1418</v>
      </c>
      <c r="B1419" s="10"/>
      <c r="C1419" s="13"/>
      <c r="D1419" s="13"/>
      <c r="E1419" s="14"/>
      <c r="F1419" s="14"/>
      <c r="G1419" s="11" t="str">
        <f aca="false">IF(Entries!$B1419&lt;&gt;0,COUNTIF('Finish order'!F:F, Entries!$B1419),"")</f>
        <v/>
      </c>
      <c r="H1419" s="13"/>
      <c r="I1419" s="9"/>
    </row>
    <row r="1420" customFormat="false" ht="15.75" hidden="false" customHeight="true" outlineLevel="0" collapsed="false">
      <c r="A1420" s="5" t="n">
        <v>1419</v>
      </c>
      <c r="B1420" s="10"/>
      <c r="C1420" s="13"/>
      <c r="D1420" s="13"/>
      <c r="E1420" s="14"/>
      <c r="F1420" s="14"/>
      <c r="G1420" s="11" t="str">
        <f aca="false">IF(Entries!$B1420&lt;&gt;0,COUNTIF('Finish order'!F:F, Entries!$B1420),"")</f>
        <v/>
      </c>
      <c r="H1420" s="13"/>
      <c r="I1420" s="9"/>
    </row>
    <row r="1421" customFormat="false" ht="15.75" hidden="false" customHeight="true" outlineLevel="0" collapsed="false">
      <c r="A1421" s="5" t="n">
        <v>1420</v>
      </c>
      <c r="B1421" s="10"/>
      <c r="C1421" s="13"/>
      <c r="D1421" s="13"/>
      <c r="E1421" s="14"/>
      <c r="F1421" s="14"/>
      <c r="G1421" s="11" t="str">
        <f aca="false">IF(Entries!$B1421&lt;&gt;0,COUNTIF('Finish order'!F:F, Entries!$B1421),"")</f>
        <v/>
      </c>
      <c r="H1421" s="13"/>
      <c r="I1421" s="9"/>
    </row>
    <row r="1422" customFormat="false" ht="15.75" hidden="false" customHeight="true" outlineLevel="0" collapsed="false">
      <c r="A1422" s="5" t="n">
        <v>1421</v>
      </c>
      <c r="B1422" s="10"/>
      <c r="C1422" s="13"/>
      <c r="D1422" s="13"/>
      <c r="E1422" s="14"/>
      <c r="F1422" s="14"/>
      <c r="G1422" s="11" t="str">
        <f aca="false">IF(Entries!$B1422&lt;&gt;0,COUNTIF('Finish order'!F:F, Entries!$B1422),"")</f>
        <v/>
      </c>
      <c r="H1422" s="13"/>
      <c r="I1422" s="9"/>
    </row>
    <row r="1423" customFormat="false" ht="15.75" hidden="false" customHeight="true" outlineLevel="0" collapsed="false">
      <c r="A1423" s="5" t="n">
        <v>1422</v>
      </c>
      <c r="B1423" s="10"/>
      <c r="C1423" s="13"/>
      <c r="D1423" s="13"/>
      <c r="E1423" s="14"/>
      <c r="F1423" s="14"/>
      <c r="G1423" s="11" t="str">
        <f aca="false">IF(Entries!$B1423&lt;&gt;0,COUNTIF('Finish order'!F:F, Entries!$B1423),"")</f>
        <v/>
      </c>
      <c r="H1423" s="13"/>
      <c r="I1423" s="9"/>
    </row>
    <row r="1424" customFormat="false" ht="15.75" hidden="false" customHeight="true" outlineLevel="0" collapsed="false">
      <c r="A1424" s="5" t="n">
        <v>1423</v>
      </c>
      <c r="B1424" s="10"/>
      <c r="C1424" s="13"/>
      <c r="D1424" s="13"/>
      <c r="E1424" s="14"/>
      <c r="F1424" s="14"/>
      <c r="G1424" s="11" t="str">
        <f aca="false">IF(Entries!$B1424&lt;&gt;0,COUNTIF('Finish order'!F:F, Entries!$B1424),"")</f>
        <v/>
      </c>
      <c r="H1424" s="13"/>
      <c r="I1424" s="9"/>
    </row>
    <row r="1425" customFormat="false" ht="15.75" hidden="false" customHeight="true" outlineLevel="0" collapsed="false">
      <c r="A1425" s="5" t="n">
        <v>1424</v>
      </c>
      <c r="B1425" s="10"/>
      <c r="C1425" s="13"/>
      <c r="D1425" s="13"/>
      <c r="E1425" s="14"/>
      <c r="F1425" s="14"/>
      <c r="G1425" s="11" t="str">
        <f aca="false">IF(Entries!$B1425&lt;&gt;0,COUNTIF('Finish order'!F:F, Entries!$B1425),"")</f>
        <v/>
      </c>
      <c r="H1425" s="13"/>
      <c r="I1425" s="9"/>
    </row>
    <row r="1426" customFormat="false" ht="15.75" hidden="false" customHeight="true" outlineLevel="0" collapsed="false">
      <c r="A1426" s="5" t="n">
        <v>1425</v>
      </c>
      <c r="B1426" s="10"/>
      <c r="C1426" s="13"/>
      <c r="D1426" s="13"/>
      <c r="E1426" s="14"/>
      <c r="F1426" s="14"/>
      <c r="G1426" s="11" t="str">
        <f aca="false">IF(Entries!$B1426&lt;&gt;0,COUNTIF('Finish order'!F:F, Entries!$B1426),"")</f>
        <v/>
      </c>
      <c r="H1426" s="13"/>
      <c r="I1426" s="9"/>
    </row>
    <row r="1427" customFormat="false" ht="15.75" hidden="false" customHeight="true" outlineLevel="0" collapsed="false">
      <c r="A1427" s="5" t="n">
        <v>1426</v>
      </c>
      <c r="B1427" s="10"/>
      <c r="C1427" s="13"/>
      <c r="D1427" s="13"/>
      <c r="E1427" s="14"/>
      <c r="F1427" s="14"/>
      <c r="G1427" s="11" t="str">
        <f aca="false">IF(Entries!$B1427&lt;&gt;0,COUNTIF('Finish order'!F:F, Entries!$B1427),"")</f>
        <v/>
      </c>
      <c r="H1427" s="13"/>
      <c r="I1427" s="9"/>
    </row>
    <row r="1428" customFormat="false" ht="15.75" hidden="false" customHeight="true" outlineLevel="0" collapsed="false">
      <c r="A1428" s="5" t="n">
        <v>1427</v>
      </c>
      <c r="B1428" s="10"/>
      <c r="C1428" s="13"/>
      <c r="D1428" s="13"/>
      <c r="E1428" s="14"/>
      <c r="F1428" s="14"/>
      <c r="G1428" s="11" t="str">
        <f aca="false">IF(Entries!$B1428&lt;&gt;0,COUNTIF('Finish order'!F:F, Entries!$B1428),"")</f>
        <v/>
      </c>
      <c r="H1428" s="13"/>
      <c r="I1428" s="9"/>
    </row>
    <row r="1429" customFormat="false" ht="15.75" hidden="false" customHeight="true" outlineLevel="0" collapsed="false">
      <c r="A1429" s="5" t="n">
        <v>1428</v>
      </c>
      <c r="B1429" s="10"/>
      <c r="C1429" s="13"/>
      <c r="D1429" s="13"/>
      <c r="E1429" s="14"/>
      <c r="F1429" s="14"/>
      <c r="G1429" s="11" t="str">
        <f aca="false">IF(Entries!$B1429&lt;&gt;0,COUNTIF('Finish order'!F:F, Entries!$B1429),"")</f>
        <v/>
      </c>
      <c r="H1429" s="13"/>
      <c r="I1429" s="9"/>
    </row>
    <row r="1430" customFormat="false" ht="15.75" hidden="false" customHeight="true" outlineLevel="0" collapsed="false">
      <c r="A1430" s="5" t="n">
        <v>1429</v>
      </c>
      <c r="B1430" s="10"/>
      <c r="C1430" s="13"/>
      <c r="D1430" s="13"/>
      <c r="E1430" s="14"/>
      <c r="F1430" s="14"/>
      <c r="G1430" s="11" t="str">
        <f aca="false">IF(Entries!$B1430&lt;&gt;0,COUNTIF('Finish order'!F:F, Entries!$B1430),"")</f>
        <v/>
      </c>
      <c r="H1430" s="13"/>
      <c r="I1430" s="9"/>
    </row>
    <row r="1431" customFormat="false" ht="15.75" hidden="false" customHeight="true" outlineLevel="0" collapsed="false">
      <c r="A1431" s="5" t="n">
        <v>1430</v>
      </c>
      <c r="B1431" s="10"/>
      <c r="C1431" s="13"/>
      <c r="D1431" s="13"/>
      <c r="E1431" s="14"/>
      <c r="F1431" s="14"/>
      <c r="G1431" s="11" t="str">
        <f aca="false">IF(Entries!$B1431&lt;&gt;0,COUNTIF('Finish order'!F:F, Entries!$B1431),"")</f>
        <v/>
      </c>
      <c r="H1431" s="13"/>
      <c r="I1431" s="9"/>
    </row>
    <row r="1432" customFormat="false" ht="15.75" hidden="false" customHeight="true" outlineLevel="0" collapsed="false">
      <c r="A1432" s="5" t="n">
        <v>1431</v>
      </c>
      <c r="B1432" s="10"/>
      <c r="C1432" s="13"/>
      <c r="D1432" s="13"/>
      <c r="E1432" s="14"/>
      <c r="F1432" s="14"/>
      <c r="G1432" s="11" t="str">
        <f aca="false">IF(Entries!$B1432&lt;&gt;0,COUNTIF('Finish order'!F:F, Entries!$B1432),"")</f>
        <v/>
      </c>
      <c r="H1432" s="13"/>
      <c r="I1432" s="9"/>
    </row>
    <row r="1433" customFormat="false" ht="15.75" hidden="false" customHeight="true" outlineLevel="0" collapsed="false">
      <c r="A1433" s="5" t="n">
        <v>1432</v>
      </c>
      <c r="B1433" s="10"/>
      <c r="C1433" s="13"/>
      <c r="D1433" s="13"/>
      <c r="E1433" s="14"/>
      <c r="F1433" s="14"/>
      <c r="G1433" s="11" t="str">
        <f aca="false">IF(Entries!$B1433&lt;&gt;0,COUNTIF('Finish order'!F:F, Entries!$B1433),"")</f>
        <v/>
      </c>
      <c r="H1433" s="13"/>
      <c r="I1433" s="9"/>
    </row>
    <row r="1434" customFormat="false" ht="15.75" hidden="false" customHeight="true" outlineLevel="0" collapsed="false">
      <c r="A1434" s="5" t="n">
        <v>1433</v>
      </c>
      <c r="B1434" s="10"/>
      <c r="C1434" s="13"/>
      <c r="D1434" s="13"/>
      <c r="E1434" s="14"/>
      <c r="F1434" s="14"/>
      <c r="G1434" s="11" t="str">
        <f aca="false">IF(Entries!$B1434&lt;&gt;0,COUNTIF('Finish order'!F:F, Entries!$B1434),"")</f>
        <v/>
      </c>
      <c r="H1434" s="13"/>
      <c r="I1434" s="9"/>
    </row>
    <row r="1435" customFormat="false" ht="15.75" hidden="false" customHeight="true" outlineLevel="0" collapsed="false">
      <c r="A1435" s="5" t="n">
        <v>1434</v>
      </c>
      <c r="B1435" s="10"/>
      <c r="C1435" s="13"/>
      <c r="D1435" s="13"/>
      <c r="E1435" s="14"/>
      <c r="F1435" s="14"/>
      <c r="G1435" s="11" t="str">
        <f aca="false">IF(Entries!$B1435&lt;&gt;0,COUNTIF('Finish order'!F:F, Entries!$B1435),"")</f>
        <v/>
      </c>
      <c r="H1435" s="13"/>
      <c r="I1435" s="9"/>
    </row>
    <row r="1436" customFormat="false" ht="15.75" hidden="false" customHeight="true" outlineLevel="0" collapsed="false">
      <c r="A1436" s="5" t="n">
        <v>1435</v>
      </c>
      <c r="B1436" s="10"/>
      <c r="C1436" s="13"/>
      <c r="D1436" s="13"/>
      <c r="E1436" s="14"/>
      <c r="F1436" s="14"/>
      <c r="G1436" s="11" t="str">
        <f aca="false">IF(Entries!$B1436&lt;&gt;0,COUNTIF('Finish order'!F:F, Entries!$B1436),"")</f>
        <v/>
      </c>
      <c r="H1436" s="13"/>
      <c r="I1436" s="9"/>
    </row>
    <row r="1437" customFormat="false" ht="15.75" hidden="false" customHeight="true" outlineLevel="0" collapsed="false">
      <c r="A1437" s="5" t="n">
        <v>1436</v>
      </c>
      <c r="B1437" s="10"/>
      <c r="C1437" s="13"/>
      <c r="D1437" s="13"/>
      <c r="E1437" s="14"/>
      <c r="F1437" s="14"/>
      <c r="G1437" s="11" t="str">
        <f aca="false">IF(Entries!$B1437&lt;&gt;0,COUNTIF('Finish order'!F:F, Entries!$B1437),"")</f>
        <v/>
      </c>
      <c r="H1437" s="13"/>
      <c r="I1437" s="9"/>
    </row>
    <row r="1438" customFormat="false" ht="15.75" hidden="false" customHeight="true" outlineLevel="0" collapsed="false">
      <c r="A1438" s="5" t="n">
        <v>1437</v>
      </c>
      <c r="B1438" s="10"/>
      <c r="C1438" s="13"/>
      <c r="D1438" s="13"/>
      <c r="E1438" s="14"/>
      <c r="F1438" s="14"/>
      <c r="G1438" s="11" t="str">
        <f aca="false">IF(Entries!$B1438&lt;&gt;0,COUNTIF('Finish order'!F:F, Entries!$B1438),"")</f>
        <v/>
      </c>
      <c r="H1438" s="13"/>
      <c r="I1438" s="9"/>
    </row>
    <row r="1439" customFormat="false" ht="15.75" hidden="false" customHeight="true" outlineLevel="0" collapsed="false">
      <c r="A1439" s="5" t="n">
        <v>1438</v>
      </c>
      <c r="B1439" s="10"/>
      <c r="C1439" s="13"/>
      <c r="D1439" s="13"/>
      <c r="E1439" s="14"/>
      <c r="F1439" s="14"/>
      <c r="G1439" s="11" t="str">
        <f aca="false">IF(Entries!$B1439&lt;&gt;0,COUNTIF('Finish order'!F:F, Entries!$B1439),"")</f>
        <v/>
      </c>
      <c r="H1439" s="13"/>
      <c r="I1439" s="9"/>
    </row>
    <row r="1440" customFormat="false" ht="15.75" hidden="false" customHeight="true" outlineLevel="0" collapsed="false">
      <c r="A1440" s="5" t="n">
        <v>1439</v>
      </c>
      <c r="B1440" s="10"/>
      <c r="C1440" s="13"/>
      <c r="D1440" s="13"/>
      <c r="E1440" s="14"/>
      <c r="F1440" s="14"/>
      <c r="G1440" s="11" t="str">
        <f aca="false">IF(Entries!$B1440&lt;&gt;0,COUNTIF('Finish order'!F:F, Entries!$B1440),"")</f>
        <v/>
      </c>
      <c r="H1440" s="13"/>
      <c r="I1440" s="9"/>
    </row>
    <row r="1441" customFormat="false" ht="15.75" hidden="false" customHeight="true" outlineLevel="0" collapsed="false">
      <c r="A1441" s="5" t="n">
        <v>1440</v>
      </c>
      <c r="B1441" s="10"/>
      <c r="C1441" s="13"/>
      <c r="D1441" s="13"/>
      <c r="E1441" s="14"/>
      <c r="F1441" s="14"/>
      <c r="G1441" s="11" t="str">
        <f aca="false">IF(Entries!$B1441&lt;&gt;0,COUNTIF('Finish order'!F:F, Entries!$B1441),"")</f>
        <v/>
      </c>
      <c r="H1441" s="13"/>
      <c r="I1441" s="9"/>
    </row>
    <row r="1442" customFormat="false" ht="15.75" hidden="false" customHeight="true" outlineLevel="0" collapsed="false">
      <c r="A1442" s="5" t="n">
        <v>1441</v>
      </c>
      <c r="B1442" s="10"/>
      <c r="C1442" s="13"/>
      <c r="D1442" s="13"/>
      <c r="E1442" s="14"/>
      <c r="F1442" s="14"/>
      <c r="G1442" s="11" t="str">
        <f aca="false">IF(Entries!$B1442&lt;&gt;0,COUNTIF('Finish order'!F:F, Entries!$B1442),"")</f>
        <v/>
      </c>
      <c r="H1442" s="13"/>
      <c r="I1442" s="9"/>
    </row>
    <row r="1443" customFormat="false" ht="15.75" hidden="false" customHeight="true" outlineLevel="0" collapsed="false">
      <c r="A1443" s="5" t="n">
        <v>1442</v>
      </c>
      <c r="B1443" s="10"/>
      <c r="C1443" s="13"/>
      <c r="D1443" s="13"/>
      <c r="E1443" s="14"/>
      <c r="F1443" s="14"/>
      <c r="G1443" s="11" t="str">
        <f aca="false">IF(Entries!$B1443&lt;&gt;0,COUNTIF('Finish order'!F:F, Entries!$B1443),"")</f>
        <v/>
      </c>
      <c r="H1443" s="13"/>
      <c r="I1443" s="9"/>
    </row>
    <row r="1444" customFormat="false" ht="15.75" hidden="false" customHeight="true" outlineLevel="0" collapsed="false">
      <c r="A1444" s="5" t="n">
        <v>1443</v>
      </c>
      <c r="B1444" s="10"/>
      <c r="C1444" s="13"/>
      <c r="D1444" s="13"/>
      <c r="E1444" s="14"/>
      <c r="F1444" s="14"/>
      <c r="G1444" s="11" t="str">
        <f aca="false">IF(Entries!$B1444&lt;&gt;0,COUNTIF('Finish order'!F:F, Entries!$B1444),"")</f>
        <v/>
      </c>
      <c r="H1444" s="13"/>
      <c r="I1444" s="9"/>
    </row>
    <row r="1445" customFormat="false" ht="15.75" hidden="false" customHeight="true" outlineLevel="0" collapsed="false">
      <c r="A1445" s="5" t="n">
        <v>1444</v>
      </c>
      <c r="B1445" s="10"/>
      <c r="C1445" s="13"/>
      <c r="D1445" s="13"/>
      <c r="E1445" s="14"/>
      <c r="F1445" s="14"/>
      <c r="G1445" s="11" t="str">
        <f aca="false">IF(Entries!$B1445&lt;&gt;0,COUNTIF('Finish order'!F:F, Entries!$B1445),"")</f>
        <v/>
      </c>
      <c r="H1445" s="13"/>
      <c r="I1445" s="9"/>
    </row>
    <row r="1446" customFormat="false" ht="15.75" hidden="false" customHeight="true" outlineLevel="0" collapsed="false">
      <c r="A1446" s="5" t="n">
        <v>1445</v>
      </c>
      <c r="B1446" s="10"/>
      <c r="C1446" s="13"/>
      <c r="D1446" s="13"/>
      <c r="E1446" s="14"/>
      <c r="F1446" s="14"/>
      <c r="G1446" s="11" t="str">
        <f aca="false">IF(Entries!$B1446&lt;&gt;0,COUNTIF('Finish order'!F:F, Entries!$B1446),"")</f>
        <v/>
      </c>
      <c r="H1446" s="13"/>
      <c r="I1446" s="9"/>
    </row>
    <row r="1447" customFormat="false" ht="15.75" hidden="false" customHeight="true" outlineLevel="0" collapsed="false">
      <c r="A1447" s="5" t="n">
        <v>1446</v>
      </c>
      <c r="B1447" s="10"/>
      <c r="C1447" s="13"/>
      <c r="D1447" s="13"/>
      <c r="E1447" s="14"/>
      <c r="F1447" s="14"/>
      <c r="G1447" s="11" t="str">
        <f aca="false">IF(Entries!$B1447&lt;&gt;0,COUNTIF('Finish order'!F:F, Entries!$B1447),"")</f>
        <v/>
      </c>
      <c r="H1447" s="13"/>
      <c r="I1447" s="9"/>
    </row>
    <row r="1448" customFormat="false" ht="15.75" hidden="false" customHeight="true" outlineLevel="0" collapsed="false">
      <c r="A1448" s="5" t="n">
        <v>1447</v>
      </c>
      <c r="B1448" s="10"/>
      <c r="C1448" s="13"/>
      <c r="D1448" s="13"/>
      <c r="E1448" s="14"/>
      <c r="F1448" s="14"/>
      <c r="G1448" s="11" t="str">
        <f aca="false">IF(Entries!$B1448&lt;&gt;0,COUNTIF('Finish order'!F:F, Entries!$B1448),"")</f>
        <v/>
      </c>
      <c r="H1448" s="13"/>
      <c r="I1448" s="9"/>
    </row>
    <row r="1449" customFormat="false" ht="15.75" hidden="false" customHeight="true" outlineLevel="0" collapsed="false">
      <c r="A1449" s="5" t="n">
        <v>1448</v>
      </c>
      <c r="B1449" s="10"/>
      <c r="C1449" s="13"/>
      <c r="D1449" s="13"/>
      <c r="E1449" s="14"/>
      <c r="F1449" s="14"/>
      <c r="G1449" s="11" t="str">
        <f aca="false">IF(Entries!$B1449&lt;&gt;0,COUNTIF('Finish order'!F:F, Entries!$B1449),"")</f>
        <v/>
      </c>
      <c r="H1449" s="13"/>
      <c r="I1449" s="9"/>
    </row>
    <row r="1450" customFormat="false" ht="15.75" hidden="false" customHeight="true" outlineLevel="0" collapsed="false">
      <c r="A1450" s="5" t="n">
        <v>1449</v>
      </c>
      <c r="B1450" s="10"/>
      <c r="C1450" s="13"/>
      <c r="D1450" s="13"/>
      <c r="E1450" s="14"/>
      <c r="F1450" s="14"/>
      <c r="G1450" s="11" t="str">
        <f aca="false">IF(Entries!$B1450&lt;&gt;0,COUNTIF('Finish order'!F:F, Entries!$B1450),"")</f>
        <v/>
      </c>
      <c r="H1450" s="13"/>
      <c r="I1450" s="9"/>
    </row>
    <row r="1451" customFormat="false" ht="15.75" hidden="false" customHeight="true" outlineLevel="0" collapsed="false">
      <c r="A1451" s="5" t="n">
        <v>1450</v>
      </c>
      <c r="B1451" s="10"/>
      <c r="C1451" s="13"/>
      <c r="D1451" s="13"/>
      <c r="E1451" s="14"/>
      <c r="F1451" s="14"/>
      <c r="G1451" s="11" t="str">
        <f aca="false">IF(Entries!$B1451&lt;&gt;0,COUNTIF('Finish order'!F:F, Entries!$B1451),"")</f>
        <v/>
      </c>
      <c r="H1451" s="13"/>
      <c r="I1451" s="9"/>
    </row>
    <row r="1452" customFormat="false" ht="15.75" hidden="false" customHeight="true" outlineLevel="0" collapsed="false">
      <c r="A1452" s="5" t="n">
        <v>1451</v>
      </c>
      <c r="B1452" s="10"/>
      <c r="C1452" s="13"/>
      <c r="D1452" s="13"/>
      <c r="E1452" s="14"/>
      <c r="F1452" s="14"/>
      <c r="G1452" s="11" t="str">
        <f aca="false">IF(Entries!$B1452&lt;&gt;0,COUNTIF('Finish order'!F:F, Entries!$B1452),"")</f>
        <v/>
      </c>
      <c r="H1452" s="13"/>
      <c r="I1452" s="9"/>
    </row>
    <row r="1453" customFormat="false" ht="15.75" hidden="false" customHeight="true" outlineLevel="0" collapsed="false">
      <c r="A1453" s="5" t="n">
        <v>1452</v>
      </c>
      <c r="B1453" s="10"/>
      <c r="C1453" s="13"/>
      <c r="D1453" s="13"/>
      <c r="E1453" s="14"/>
      <c r="F1453" s="14"/>
      <c r="G1453" s="11" t="str">
        <f aca="false">IF(Entries!$B1453&lt;&gt;0,COUNTIF('Finish order'!F:F, Entries!$B1453),"")</f>
        <v/>
      </c>
      <c r="H1453" s="13"/>
      <c r="I1453" s="9"/>
    </row>
    <row r="1454" customFormat="false" ht="15.75" hidden="false" customHeight="true" outlineLevel="0" collapsed="false">
      <c r="A1454" s="5" t="n">
        <v>1453</v>
      </c>
      <c r="B1454" s="10"/>
      <c r="C1454" s="13"/>
      <c r="D1454" s="13"/>
      <c r="E1454" s="14"/>
      <c r="F1454" s="14"/>
      <c r="G1454" s="11" t="str">
        <f aca="false">IF(Entries!$B1454&lt;&gt;0,COUNTIF('Finish order'!F:F, Entries!$B1454),"")</f>
        <v/>
      </c>
      <c r="H1454" s="13"/>
      <c r="I1454" s="9"/>
    </row>
    <row r="1455" customFormat="false" ht="15.75" hidden="false" customHeight="true" outlineLevel="0" collapsed="false">
      <c r="A1455" s="5" t="n">
        <v>1454</v>
      </c>
      <c r="B1455" s="10"/>
      <c r="C1455" s="13"/>
      <c r="D1455" s="13"/>
      <c r="E1455" s="14"/>
      <c r="F1455" s="14"/>
      <c r="G1455" s="11" t="str">
        <f aca="false">IF(Entries!$B1455&lt;&gt;0,COUNTIF('Finish order'!F:F, Entries!$B1455),"")</f>
        <v/>
      </c>
      <c r="H1455" s="13"/>
      <c r="I1455" s="9"/>
    </row>
    <row r="1456" customFormat="false" ht="15.75" hidden="false" customHeight="true" outlineLevel="0" collapsed="false">
      <c r="A1456" s="5" t="n">
        <v>1455</v>
      </c>
      <c r="B1456" s="10"/>
      <c r="C1456" s="13"/>
      <c r="D1456" s="13"/>
      <c r="E1456" s="14"/>
      <c r="F1456" s="14"/>
      <c r="G1456" s="11" t="str">
        <f aca="false">IF(Entries!$B1456&lt;&gt;0,COUNTIF('Finish order'!F:F, Entries!$B1456),"")</f>
        <v/>
      </c>
      <c r="H1456" s="13"/>
      <c r="I1456" s="9"/>
    </row>
    <row r="1457" customFormat="false" ht="15.75" hidden="false" customHeight="true" outlineLevel="0" collapsed="false">
      <c r="A1457" s="5" t="n">
        <v>1456</v>
      </c>
      <c r="B1457" s="10"/>
      <c r="C1457" s="13"/>
      <c r="D1457" s="13"/>
      <c r="E1457" s="14"/>
      <c r="F1457" s="14"/>
      <c r="G1457" s="11" t="str">
        <f aca="false">IF(Entries!$B1457&lt;&gt;0,COUNTIF('Finish order'!F:F, Entries!$B1457),"")</f>
        <v/>
      </c>
      <c r="H1457" s="13"/>
      <c r="I1457" s="9"/>
    </row>
    <row r="1458" customFormat="false" ht="15.75" hidden="false" customHeight="true" outlineLevel="0" collapsed="false">
      <c r="A1458" s="5" t="n">
        <v>1457</v>
      </c>
      <c r="B1458" s="10"/>
      <c r="C1458" s="13"/>
      <c r="D1458" s="13"/>
      <c r="E1458" s="14"/>
      <c r="F1458" s="14"/>
      <c r="G1458" s="11" t="str">
        <f aca="false">IF(Entries!$B1458&lt;&gt;0,COUNTIF('Finish order'!F:F, Entries!$B1458),"")</f>
        <v/>
      </c>
      <c r="H1458" s="13"/>
      <c r="I1458" s="9"/>
    </row>
    <row r="1459" customFormat="false" ht="15.75" hidden="false" customHeight="true" outlineLevel="0" collapsed="false">
      <c r="A1459" s="5" t="n">
        <v>1458</v>
      </c>
      <c r="B1459" s="10"/>
      <c r="C1459" s="13"/>
      <c r="D1459" s="13"/>
      <c r="E1459" s="14"/>
      <c r="F1459" s="14"/>
      <c r="G1459" s="11" t="str">
        <f aca="false">IF(Entries!$B1459&lt;&gt;0,COUNTIF('Finish order'!F:F, Entries!$B1459),"")</f>
        <v/>
      </c>
      <c r="H1459" s="13"/>
      <c r="I1459" s="9"/>
    </row>
    <row r="1460" customFormat="false" ht="15.75" hidden="false" customHeight="true" outlineLevel="0" collapsed="false">
      <c r="A1460" s="5" t="n">
        <v>1459</v>
      </c>
      <c r="B1460" s="10"/>
      <c r="C1460" s="13"/>
      <c r="D1460" s="13"/>
      <c r="E1460" s="14"/>
      <c r="F1460" s="14"/>
      <c r="G1460" s="11" t="str">
        <f aca="false">IF(Entries!$B1460&lt;&gt;0,COUNTIF('Finish order'!F:F, Entries!$B1460),"")</f>
        <v/>
      </c>
      <c r="H1460" s="13"/>
      <c r="I1460" s="9"/>
    </row>
    <row r="1461" customFormat="false" ht="15.75" hidden="false" customHeight="true" outlineLevel="0" collapsed="false">
      <c r="A1461" s="5" t="n">
        <v>1460</v>
      </c>
      <c r="B1461" s="10"/>
      <c r="C1461" s="13"/>
      <c r="D1461" s="13"/>
      <c r="E1461" s="14"/>
      <c r="F1461" s="14"/>
      <c r="G1461" s="11" t="str">
        <f aca="false">IF(Entries!$B1461&lt;&gt;0,COUNTIF('Finish order'!F:F, Entries!$B1461),"")</f>
        <v/>
      </c>
      <c r="H1461" s="13"/>
      <c r="I1461" s="9"/>
    </row>
    <row r="1462" customFormat="false" ht="15.75" hidden="false" customHeight="true" outlineLevel="0" collapsed="false">
      <c r="A1462" s="5" t="n">
        <v>1461</v>
      </c>
      <c r="B1462" s="10"/>
      <c r="C1462" s="13"/>
      <c r="D1462" s="13"/>
      <c r="E1462" s="14"/>
      <c r="F1462" s="14"/>
      <c r="G1462" s="11" t="str">
        <f aca="false">IF(Entries!$B1462&lt;&gt;0,COUNTIF('Finish order'!F:F, Entries!$B1462),"")</f>
        <v/>
      </c>
      <c r="H1462" s="13"/>
      <c r="I1462" s="9"/>
    </row>
    <row r="1463" customFormat="false" ht="15.75" hidden="false" customHeight="true" outlineLevel="0" collapsed="false">
      <c r="A1463" s="5" t="n">
        <v>1462</v>
      </c>
      <c r="B1463" s="10"/>
      <c r="C1463" s="13"/>
      <c r="D1463" s="13"/>
      <c r="E1463" s="14"/>
      <c r="F1463" s="14"/>
      <c r="G1463" s="11" t="str">
        <f aca="false">IF(Entries!$B1463&lt;&gt;0,COUNTIF('Finish order'!F:F, Entries!$B1463),"")</f>
        <v/>
      </c>
      <c r="H1463" s="13"/>
      <c r="I1463" s="9"/>
    </row>
    <row r="1464" customFormat="false" ht="15.75" hidden="false" customHeight="true" outlineLevel="0" collapsed="false">
      <c r="A1464" s="5" t="n">
        <v>1463</v>
      </c>
      <c r="B1464" s="10"/>
      <c r="C1464" s="13"/>
      <c r="D1464" s="13"/>
      <c r="E1464" s="14"/>
      <c r="F1464" s="14"/>
      <c r="G1464" s="11" t="str">
        <f aca="false">IF(Entries!$B1464&lt;&gt;0,COUNTIF('Finish order'!F:F, Entries!$B1464),"")</f>
        <v/>
      </c>
      <c r="H1464" s="13"/>
      <c r="I1464" s="9"/>
    </row>
    <row r="1465" customFormat="false" ht="15.75" hidden="false" customHeight="true" outlineLevel="0" collapsed="false">
      <c r="A1465" s="5" t="n">
        <v>1464</v>
      </c>
      <c r="B1465" s="10"/>
      <c r="C1465" s="13"/>
      <c r="D1465" s="13"/>
      <c r="E1465" s="14"/>
      <c r="F1465" s="14"/>
      <c r="G1465" s="11" t="str">
        <f aca="false">IF(Entries!$B1465&lt;&gt;0,COUNTIF('Finish order'!F:F, Entries!$B1465),"")</f>
        <v/>
      </c>
      <c r="H1465" s="13"/>
      <c r="I1465" s="9"/>
    </row>
    <row r="1466" customFormat="false" ht="15.75" hidden="false" customHeight="true" outlineLevel="0" collapsed="false">
      <c r="A1466" s="5" t="n">
        <v>1465</v>
      </c>
      <c r="B1466" s="10"/>
      <c r="C1466" s="13"/>
      <c r="D1466" s="13"/>
      <c r="E1466" s="14"/>
      <c r="F1466" s="14"/>
      <c r="G1466" s="11" t="str">
        <f aca="false">IF(Entries!$B1466&lt;&gt;0,COUNTIF('Finish order'!F:F, Entries!$B1466),"")</f>
        <v/>
      </c>
      <c r="H1466" s="13"/>
      <c r="I1466" s="9"/>
    </row>
    <row r="1467" customFormat="false" ht="15.75" hidden="false" customHeight="true" outlineLevel="0" collapsed="false">
      <c r="A1467" s="5" t="n">
        <v>1466</v>
      </c>
      <c r="B1467" s="10"/>
      <c r="C1467" s="13"/>
      <c r="D1467" s="13"/>
      <c r="E1467" s="14"/>
      <c r="F1467" s="14"/>
      <c r="G1467" s="11" t="str">
        <f aca="false">IF(Entries!$B1467&lt;&gt;0,COUNTIF('Finish order'!F:F, Entries!$B1467),"")</f>
        <v/>
      </c>
      <c r="H1467" s="13"/>
      <c r="I1467" s="9"/>
    </row>
    <row r="1468" customFormat="false" ht="15.75" hidden="false" customHeight="true" outlineLevel="0" collapsed="false">
      <c r="A1468" s="5" t="n">
        <v>1467</v>
      </c>
      <c r="B1468" s="10"/>
      <c r="C1468" s="13"/>
      <c r="D1468" s="13"/>
      <c r="E1468" s="14"/>
      <c r="F1468" s="14"/>
      <c r="G1468" s="11" t="str">
        <f aca="false">IF(Entries!$B1468&lt;&gt;0,COUNTIF('Finish order'!F:F, Entries!$B1468),"")</f>
        <v/>
      </c>
      <c r="H1468" s="13"/>
      <c r="I1468" s="9"/>
    </row>
    <row r="1469" customFormat="false" ht="15.75" hidden="false" customHeight="true" outlineLevel="0" collapsed="false">
      <c r="A1469" s="5" t="n">
        <v>1468</v>
      </c>
      <c r="B1469" s="10"/>
      <c r="C1469" s="13"/>
      <c r="D1469" s="13"/>
      <c r="E1469" s="14"/>
      <c r="F1469" s="14"/>
      <c r="G1469" s="11" t="str">
        <f aca="false">IF(Entries!$B1469&lt;&gt;0,COUNTIF('Finish order'!F:F, Entries!$B1469),"")</f>
        <v/>
      </c>
      <c r="H1469" s="13"/>
      <c r="I1469" s="9"/>
    </row>
    <row r="1470" customFormat="false" ht="15.75" hidden="false" customHeight="true" outlineLevel="0" collapsed="false">
      <c r="A1470" s="5" t="n">
        <v>1469</v>
      </c>
      <c r="B1470" s="10"/>
      <c r="C1470" s="13"/>
      <c r="D1470" s="13"/>
      <c r="E1470" s="14"/>
      <c r="F1470" s="14"/>
      <c r="G1470" s="11" t="str">
        <f aca="false">IF(Entries!$B1470&lt;&gt;0,COUNTIF('Finish order'!F:F, Entries!$B1470),"")</f>
        <v/>
      </c>
      <c r="H1470" s="13"/>
      <c r="I1470" s="9"/>
    </row>
    <row r="1471" customFormat="false" ht="15.75" hidden="false" customHeight="true" outlineLevel="0" collapsed="false">
      <c r="A1471" s="5" t="n">
        <v>1470</v>
      </c>
      <c r="B1471" s="10"/>
      <c r="C1471" s="13"/>
      <c r="D1471" s="13"/>
      <c r="E1471" s="14"/>
      <c r="F1471" s="14"/>
      <c r="G1471" s="11" t="str">
        <f aca="false">IF(Entries!$B1471&lt;&gt;0,COUNTIF('Finish order'!F:F, Entries!$B1471),"")</f>
        <v/>
      </c>
      <c r="H1471" s="13"/>
      <c r="I1471" s="9"/>
    </row>
    <row r="1472" customFormat="false" ht="15.75" hidden="false" customHeight="true" outlineLevel="0" collapsed="false">
      <c r="A1472" s="5" t="n">
        <v>1471</v>
      </c>
      <c r="B1472" s="10"/>
      <c r="C1472" s="13"/>
      <c r="D1472" s="13"/>
      <c r="E1472" s="14"/>
      <c r="F1472" s="14"/>
      <c r="G1472" s="11" t="str">
        <f aca="false">IF(Entries!$B1472&lt;&gt;0,COUNTIF('Finish order'!F:F, Entries!$B1472),"")</f>
        <v/>
      </c>
      <c r="H1472" s="13"/>
      <c r="I1472" s="9"/>
    </row>
    <row r="1473" customFormat="false" ht="15.75" hidden="false" customHeight="true" outlineLevel="0" collapsed="false">
      <c r="A1473" s="5" t="n">
        <v>1472</v>
      </c>
      <c r="B1473" s="10"/>
      <c r="C1473" s="13"/>
      <c r="D1473" s="13"/>
      <c r="E1473" s="14"/>
      <c r="F1473" s="14"/>
      <c r="G1473" s="11" t="str">
        <f aca="false">IF(Entries!$B1473&lt;&gt;0,COUNTIF('Finish order'!F:F, Entries!$B1473),"")</f>
        <v/>
      </c>
      <c r="H1473" s="13"/>
      <c r="I1473" s="9"/>
    </row>
    <row r="1474" customFormat="false" ht="15.75" hidden="false" customHeight="true" outlineLevel="0" collapsed="false">
      <c r="A1474" s="5" t="n">
        <v>1473</v>
      </c>
      <c r="B1474" s="10"/>
      <c r="C1474" s="13"/>
      <c r="D1474" s="13"/>
      <c r="E1474" s="14"/>
      <c r="F1474" s="14"/>
      <c r="G1474" s="11" t="str">
        <f aca="false">IF(Entries!$B1474&lt;&gt;0,COUNTIF('Finish order'!F:F, Entries!$B1474),"")</f>
        <v/>
      </c>
      <c r="H1474" s="13"/>
      <c r="I1474" s="9"/>
    </row>
    <row r="1475" customFormat="false" ht="15.75" hidden="false" customHeight="true" outlineLevel="0" collapsed="false">
      <c r="A1475" s="5" t="n">
        <v>1474</v>
      </c>
      <c r="B1475" s="10"/>
      <c r="C1475" s="13"/>
      <c r="D1475" s="13"/>
      <c r="E1475" s="14"/>
      <c r="F1475" s="14"/>
      <c r="G1475" s="11" t="str">
        <f aca="false">IF(Entries!$B1475&lt;&gt;0,COUNTIF('Finish order'!F:F, Entries!$B1475),"")</f>
        <v/>
      </c>
      <c r="H1475" s="13"/>
      <c r="I1475" s="9"/>
    </row>
    <row r="1476" customFormat="false" ht="15.75" hidden="false" customHeight="true" outlineLevel="0" collapsed="false">
      <c r="A1476" s="5" t="n">
        <v>1475</v>
      </c>
      <c r="B1476" s="10"/>
      <c r="C1476" s="13"/>
      <c r="D1476" s="13"/>
      <c r="E1476" s="14"/>
      <c r="F1476" s="14"/>
      <c r="G1476" s="11" t="str">
        <f aca="false">IF(Entries!$B1476&lt;&gt;0,COUNTIF('Finish order'!F:F, Entries!$B1476),"")</f>
        <v/>
      </c>
      <c r="H1476" s="13"/>
      <c r="I1476" s="9"/>
    </row>
    <row r="1477" customFormat="false" ht="15.75" hidden="false" customHeight="true" outlineLevel="0" collapsed="false">
      <c r="A1477" s="5" t="n">
        <v>1476</v>
      </c>
      <c r="B1477" s="10"/>
      <c r="C1477" s="13"/>
      <c r="D1477" s="13"/>
      <c r="E1477" s="14"/>
      <c r="F1477" s="14"/>
      <c r="G1477" s="11" t="str">
        <f aca="false">IF(Entries!$B1477&lt;&gt;0,COUNTIF('Finish order'!F:F, Entries!$B1477),"")</f>
        <v/>
      </c>
      <c r="H1477" s="13"/>
      <c r="I1477" s="9"/>
    </row>
    <row r="1478" customFormat="false" ht="15.75" hidden="false" customHeight="true" outlineLevel="0" collapsed="false">
      <c r="A1478" s="5" t="n">
        <v>1477</v>
      </c>
      <c r="B1478" s="10"/>
      <c r="C1478" s="13"/>
      <c r="D1478" s="13"/>
      <c r="E1478" s="14"/>
      <c r="F1478" s="14"/>
      <c r="G1478" s="11" t="str">
        <f aca="false">IF(Entries!$B1478&lt;&gt;0,COUNTIF('Finish order'!F:F, Entries!$B1478),"")</f>
        <v/>
      </c>
      <c r="H1478" s="13"/>
      <c r="I1478" s="9"/>
    </row>
    <row r="1479" customFormat="false" ht="15.75" hidden="false" customHeight="true" outlineLevel="0" collapsed="false">
      <c r="A1479" s="5" t="n">
        <v>1478</v>
      </c>
      <c r="B1479" s="10"/>
      <c r="C1479" s="13"/>
      <c r="D1479" s="13"/>
      <c r="E1479" s="14"/>
      <c r="F1479" s="14"/>
      <c r="G1479" s="11" t="str">
        <f aca="false">IF(Entries!$B1479&lt;&gt;0,COUNTIF('Finish order'!F:F, Entries!$B1479),"")</f>
        <v/>
      </c>
      <c r="H1479" s="13"/>
      <c r="I1479" s="9"/>
    </row>
    <row r="1480" customFormat="false" ht="15.75" hidden="false" customHeight="true" outlineLevel="0" collapsed="false">
      <c r="A1480" s="5" t="n">
        <v>1479</v>
      </c>
      <c r="B1480" s="10"/>
      <c r="C1480" s="13"/>
      <c r="D1480" s="13"/>
      <c r="E1480" s="14"/>
      <c r="F1480" s="14"/>
      <c r="G1480" s="11" t="str">
        <f aca="false">IF(Entries!$B1480&lt;&gt;0,COUNTIF('Finish order'!F:F, Entries!$B1480),"")</f>
        <v/>
      </c>
      <c r="H1480" s="13"/>
      <c r="I1480" s="9"/>
    </row>
    <row r="1481" customFormat="false" ht="15.75" hidden="false" customHeight="true" outlineLevel="0" collapsed="false">
      <c r="A1481" s="5" t="n">
        <v>1480</v>
      </c>
      <c r="B1481" s="10"/>
      <c r="C1481" s="13"/>
      <c r="D1481" s="13"/>
      <c r="E1481" s="14"/>
      <c r="F1481" s="14"/>
      <c r="G1481" s="11" t="str">
        <f aca="false">IF(Entries!$B1481&lt;&gt;0,COUNTIF('Finish order'!F:F, Entries!$B1481),"")</f>
        <v/>
      </c>
      <c r="H1481" s="13"/>
      <c r="I1481" s="9"/>
    </row>
    <row r="1482" customFormat="false" ht="15.75" hidden="false" customHeight="true" outlineLevel="0" collapsed="false">
      <c r="A1482" s="5" t="n">
        <v>1481</v>
      </c>
      <c r="B1482" s="10"/>
      <c r="C1482" s="13"/>
      <c r="D1482" s="13"/>
      <c r="E1482" s="14"/>
      <c r="F1482" s="14"/>
      <c r="G1482" s="11" t="str">
        <f aca="false">IF(Entries!$B1482&lt;&gt;0,COUNTIF('Finish order'!F:F, Entries!$B1482),"")</f>
        <v/>
      </c>
      <c r="H1482" s="13"/>
      <c r="I1482" s="9"/>
    </row>
    <row r="1483" customFormat="false" ht="15.75" hidden="false" customHeight="true" outlineLevel="0" collapsed="false">
      <c r="A1483" s="5" t="n">
        <v>1482</v>
      </c>
      <c r="B1483" s="10"/>
      <c r="C1483" s="13"/>
      <c r="D1483" s="13"/>
      <c r="E1483" s="14"/>
      <c r="F1483" s="14"/>
      <c r="G1483" s="11" t="str">
        <f aca="false">IF(Entries!$B1483&lt;&gt;0,COUNTIF('Finish order'!F:F, Entries!$B1483),"")</f>
        <v/>
      </c>
      <c r="H1483" s="13"/>
      <c r="I1483" s="9"/>
    </row>
    <row r="1484" customFormat="false" ht="15.75" hidden="false" customHeight="true" outlineLevel="0" collapsed="false">
      <c r="A1484" s="5" t="n">
        <v>1483</v>
      </c>
      <c r="B1484" s="10"/>
      <c r="C1484" s="13"/>
      <c r="D1484" s="13"/>
      <c r="E1484" s="14"/>
      <c r="F1484" s="14"/>
      <c r="G1484" s="11" t="str">
        <f aca="false">IF(Entries!$B1484&lt;&gt;0,COUNTIF('Finish order'!F:F, Entries!$B1484),"")</f>
        <v/>
      </c>
      <c r="H1484" s="13"/>
      <c r="I1484" s="9"/>
    </row>
    <row r="1485" customFormat="false" ht="15.75" hidden="false" customHeight="true" outlineLevel="0" collapsed="false">
      <c r="A1485" s="5" t="n">
        <v>1484</v>
      </c>
      <c r="B1485" s="10"/>
      <c r="C1485" s="13"/>
      <c r="D1485" s="13"/>
      <c r="E1485" s="14"/>
      <c r="F1485" s="14"/>
      <c r="G1485" s="11" t="str">
        <f aca="false">IF(Entries!$B1485&lt;&gt;0,COUNTIF('Finish order'!F:F, Entries!$B1485),"")</f>
        <v/>
      </c>
      <c r="H1485" s="13"/>
      <c r="I1485" s="9"/>
    </row>
    <row r="1486" customFormat="false" ht="15.75" hidden="false" customHeight="true" outlineLevel="0" collapsed="false">
      <c r="A1486" s="5" t="n">
        <v>1485</v>
      </c>
      <c r="B1486" s="10"/>
      <c r="C1486" s="13"/>
      <c r="D1486" s="13"/>
      <c r="E1486" s="14"/>
      <c r="F1486" s="14"/>
      <c r="G1486" s="11" t="str">
        <f aca="false">IF(Entries!$B1486&lt;&gt;0,COUNTIF('Finish order'!F:F, Entries!$B1486),"")</f>
        <v/>
      </c>
      <c r="H1486" s="13"/>
      <c r="I1486" s="9"/>
    </row>
    <row r="1487" customFormat="false" ht="15.75" hidden="false" customHeight="true" outlineLevel="0" collapsed="false">
      <c r="A1487" s="5" t="n">
        <v>1486</v>
      </c>
      <c r="B1487" s="10"/>
      <c r="C1487" s="13"/>
      <c r="D1487" s="13"/>
      <c r="E1487" s="14"/>
      <c r="F1487" s="14"/>
      <c r="G1487" s="11" t="str">
        <f aca="false">IF(Entries!$B1487&lt;&gt;0,COUNTIF('Finish order'!F:F, Entries!$B1487),"")</f>
        <v/>
      </c>
      <c r="H1487" s="13"/>
      <c r="I1487" s="9"/>
    </row>
    <row r="1488" customFormat="false" ht="15.75" hidden="false" customHeight="true" outlineLevel="0" collapsed="false">
      <c r="A1488" s="5" t="n">
        <v>1487</v>
      </c>
      <c r="B1488" s="10"/>
      <c r="C1488" s="13"/>
      <c r="D1488" s="13"/>
      <c r="E1488" s="14"/>
      <c r="F1488" s="14"/>
      <c r="G1488" s="11" t="str">
        <f aca="false">IF(Entries!$B1488&lt;&gt;0,COUNTIF('Finish order'!F:F, Entries!$B1488),"")</f>
        <v/>
      </c>
      <c r="H1488" s="13"/>
      <c r="I1488" s="9"/>
    </row>
    <row r="1489" customFormat="false" ht="15.75" hidden="false" customHeight="true" outlineLevel="0" collapsed="false">
      <c r="A1489" s="5" t="n">
        <v>1488</v>
      </c>
      <c r="B1489" s="10"/>
      <c r="C1489" s="13"/>
      <c r="D1489" s="13"/>
      <c r="E1489" s="14"/>
      <c r="F1489" s="14"/>
      <c r="G1489" s="11" t="str">
        <f aca="false">IF(Entries!$B1489&lt;&gt;0,COUNTIF('Finish order'!F:F, Entries!$B1489),"")</f>
        <v/>
      </c>
      <c r="H1489" s="13"/>
      <c r="I1489" s="9"/>
    </row>
    <row r="1490" customFormat="false" ht="15.75" hidden="false" customHeight="true" outlineLevel="0" collapsed="false">
      <c r="A1490" s="5" t="n">
        <v>1489</v>
      </c>
      <c r="B1490" s="10"/>
      <c r="C1490" s="13"/>
      <c r="D1490" s="13"/>
      <c r="E1490" s="14"/>
      <c r="F1490" s="14"/>
      <c r="G1490" s="11" t="str">
        <f aca="false">IF(Entries!$B1490&lt;&gt;0,COUNTIF('Finish order'!F:F, Entries!$B1490),"")</f>
        <v/>
      </c>
      <c r="H1490" s="13"/>
      <c r="I1490" s="9"/>
    </row>
    <row r="1491" customFormat="false" ht="15.75" hidden="false" customHeight="true" outlineLevel="0" collapsed="false">
      <c r="A1491" s="5" t="n">
        <v>1490</v>
      </c>
      <c r="B1491" s="10"/>
      <c r="C1491" s="13"/>
      <c r="D1491" s="13"/>
      <c r="E1491" s="14"/>
      <c r="F1491" s="14"/>
      <c r="G1491" s="11" t="str">
        <f aca="false">IF(Entries!$B1491&lt;&gt;0,COUNTIF('Finish order'!F:F, Entries!$B1491),"")</f>
        <v/>
      </c>
      <c r="H1491" s="13"/>
      <c r="I1491" s="9"/>
    </row>
    <row r="1492" customFormat="false" ht="15.75" hidden="false" customHeight="true" outlineLevel="0" collapsed="false">
      <c r="A1492" s="5" t="n">
        <v>1491</v>
      </c>
      <c r="B1492" s="10"/>
      <c r="C1492" s="13"/>
      <c r="D1492" s="13"/>
      <c r="E1492" s="14"/>
      <c r="F1492" s="14"/>
      <c r="G1492" s="11" t="str">
        <f aca="false">IF(Entries!$B1492&lt;&gt;0,COUNTIF('Finish order'!F:F, Entries!$B1492),"")</f>
        <v/>
      </c>
      <c r="H1492" s="13"/>
      <c r="I1492" s="9"/>
    </row>
    <row r="1493" customFormat="false" ht="15.75" hidden="false" customHeight="true" outlineLevel="0" collapsed="false">
      <c r="A1493" s="5" t="n">
        <v>1492</v>
      </c>
      <c r="B1493" s="10"/>
      <c r="C1493" s="13"/>
      <c r="D1493" s="13"/>
      <c r="E1493" s="14"/>
      <c r="F1493" s="14"/>
      <c r="G1493" s="11" t="str">
        <f aca="false">IF(Entries!$B1493&lt;&gt;0,COUNTIF('Finish order'!F:F, Entries!$B1493),"")</f>
        <v/>
      </c>
      <c r="H1493" s="13"/>
      <c r="I1493" s="9"/>
    </row>
    <row r="1494" customFormat="false" ht="15.75" hidden="false" customHeight="true" outlineLevel="0" collapsed="false">
      <c r="A1494" s="5" t="n">
        <v>1493</v>
      </c>
      <c r="B1494" s="10"/>
      <c r="C1494" s="13"/>
      <c r="D1494" s="13"/>
      <c r="E1494" s="14"/>
      <c r="F1494" s="14"/>
      <c r="G1494" s="11" t="str">
        <f aca="false">IF(Entries!$B1494&lt;&gt;0,COUNTIF('Finish order'!F:F, Entries!$B1494),"")</f>
        <v/>
      </c>
      <c r="H1494" s="13"/>
      <c r="I1494" s="9"/>
    </row>
    <row r="1495" customFormat="false" ht="15.75" hidden="false" customHeight="true" outlineLevel="0" collapsed="false">
      <c r="A1495" s="5" t="n">
        <v>1494</v>
      </c>
      <c r="B1495" s="10"/>
      <c r="C1495" s="13"/>
      <c r="D1495" s="13"/>
      <c r="E1495" s="14"/>
      <c r="F1495" s="14"/>
      <c r="G1495" s="11" t="str">
        <f aca="false">IF(Entries!$B1495&lt;&gt;0,COUNTIF('Finish order'!F:F, Entries!$B1495),"")</f>
        <v/>
      </c>
      <c r="H1495" s="13"/>
      <c r="I1495" s="9"/>
    </row>
    <row r="1496" customFormat="false" ht="15.75" hidden="false" customHeight="true" outlineLevel="0" collapsed="false">
      <c r="A1496" s="5" t="n">
        <v>1495</v>
      </c>
      <c r="B1496" s="10"/>
      <c r="C1496" s="13"/>
      <c r="D1496" s="13"/>
      <c r="E1496" s="14"/>
      <c r="F1496" s="14"/>
      <c r="G1496" s="11" t="str">
        <f aca="false">IF(Entries!$B1496&lt;&gt;0,COUNTIF('Finish order'!F:F, Entries!$B1496),"")</f>
        <v/>
      </c>
      <c r="H1496" s="13"/>
      <c r="I1496" s="9"/>
    </row>
    <row r="1497" customFormat="false" ht="15.75" hidden="false" customHeight="true" outlineLevel="0" collapsed="false">
      <c r="A1497" s="5" t="n">
        <v>1496</v>
      </c>
      <c r="B1497" s="10"/>
      <c r="C1497" s="13"/>
      <c r="D1497" s="13"/>
      <c r="E1497" s="14"/>
      <c r="F1497" s="14"/>
      <c r="G1497" s="11" t="str">
        <f aca="false">IF(Entries!$B1497&lt;&gt;0,COUNTIF('Finish order'!F:F, Entries!$B1497),"")</f>
        <v/>
      </c>
      <c r="H1497" s="13"/>
      <c r="I1497" s="9"/>
    </row>
    <row r="1498" customFormat="false" ht="15.75" hidden="false" customHeight="true" outlineLevel="0" collapsed="false">
      <c r="A1498" s="5" t="n">
        <v>1497</v>
      </c>
      <c r="B1498" s="10"/>
      <c r="C1498" s="13"/>
      <c r="D1498" s="13"/>
      <c r="E1498" s="14"/>
      <c r="F1498" s="14"/>
      <c r="G1498" s="11" t="str">
        <f aca="false">IF(Entries!$B1498&lt;&gt;0,COUNTIF('Finish order'!F:F, Entries!$B1498),"")</f>
        <v/>
      </c>
      <c r="H1498" s="13"/>
      <c r="I1498" s="9"/>
    </row>
    <row r="1499" customFormat="false" ht="15.75" hidden="false" customHeight="true" outlineLevel="0" collapsed="false">
      <c r="A1499" s="5" t="n">
        <v>1498</v>
      </c>
      <c r="B1499" s="10"/>
      <c r="C1499" s="13"/>
      <c r="D1499" s="13"/>
      <c r="E1499" s="14"/>
      <c r="F1499" s="14"/>
      <c r="G1499" s="11" t="str">
        <f aca="false">IF(Entries!$B1499&lt;&gt;0,COUNTIF('Finish order'!F:F, Entries!$B1499),"")</f>
        <v/>
      </c>
      <c r="H1499" s="13"/>
      <c r="I1499" s="9"/>
    </row>
    <row r="1500" customFormat="false" ht="15.75" hidden="false" customHeight="true" outlineLevel="0" collapsed="false">
      <c r="A1500" s="5" t="n">
        <v>1499</v>
      </c>
      <c r="B1500" s="10"/>
      <c r="C1500" s="13"/>
      <c r="D1500" s="13"/>
      <c r="E1500" s="14"/>
      <c r="F1500" s="14"/>
      <c r="G1500" s="11" t="str">
        <f aca="false">IF(Entries!$B1500&lt;&gt;0,COUNTIF('Finish order'!F:F, Entries!$B1500),"")</f>
        <v/>
      </c>
      <c r="H1500" s="13"/>
      <c r="I1500" s="9"/>
    </row>
    <row r="1501" customFormat="false" ht="15.75" hidden="false" customHeight="true" outlineLevel="0" collapsed="false">
      <c r="A1501" s="5" t="n">
        <v>1500</v>
      </c>
      <c r="B1501" s="10"/>
      <c r="C1501" s="13"/>
      <c r="D1501" s="13"/>
      <c r="E1501" s="14"/>
      <c r="F1501" s="14"/>
      <c r="G1501" s="11" t="str">
        <f aca="false">IF(Entries!$B1501&lt;&gt;0,COUNTIF('Finish order'!F:F, Entries!$B1501),"")</f>
        <v/>
      </c>
      <c r="H1501" s="13"/>
      <c r="I1501" s="9"/>
    </row>
    <row r="1502" customFormat="false" ht="15.75" hidden="false" customHeight="true" outlineLevel="0" collapsed="false">
      <c r="A1502" s="5"/>
      <c r="B1502" s="10"/>
      <c r="C1502" s="13"/>
      <c r="D1502" s="13"/>
      <c r="E1502" s="14"/>
      <c r="F1502" s="14"/>
      <c r="G1502" s="11" t="str">
        <f aca="false">IF(Entries!$B1502&lt;&gt;0,COUNTIF('Finish order'!F:F, Entries!$B1502),"")</f>
        <v/>
      </c>
      <c r="H1502" s="13"/>
      <c r="I1502" s="9"/>
    </row>
    <row r="1503" customFormat="false" ht="15.75" hidden="false" customHeight="true" outlineLevel="0" collapsed="false">
      <c r="A1503" s="5"/>
      <c r="B1503" s="10"/>
      <c r="C1503" s="13"/>
      <c r="D1503" s="13"/>
      <c r="E1503" s="14"/>
      <c r="F1503" s="14"/>
      <c r="G1503" s="11" t="str">
        <f aca="false">IF(Entries!$B1503&lt;&gt;0,COUNTIF('Finish order'!F:F, Entries!$B1503),"")</f>
        <v/>
      </c>
      <c r="H1503" s="13"/>
      <c r="I1503" s="9"/>
    </row>
    <row r="1504" customFormat="false" ht="15.75" hidden="false" customHeight="true" outlineLevel="0" collapsed="false">
      <c r="A1504" s="5"/>
      <c r="B1504" s="10"/>
      <c r="C1504" s="13"/>
      <c r="D1504" s="13"/>
      <c r="E1504" s="14"/>
      <c r="F1504" s="14"/>
      <c r="G1504" s="11" t="str">
        <f aca="false">IF(Entries!$B1504&lt;&gt;0,COUNTIF('Finish order'!F:F, Entries!$B1504),"")</f>
        <v/>
      </c>
      <c r="H1504" s="13"/>
      <c r="I1504" s="9"/>
    </row>
    <row r="1505" customFormat="false" ht="15.75" hidden="false" customHeight="true" outlineLevel="0" collapsed="false">
      <c r="A1505" s="5"/>
      <c r="B1505" s="10"/>
      <c r="C1505" s="13"/>
      <c r="D1505" s="13"/>
      <c r="E1505" s="14"/>
      <c r="F1505" s="14"/>
      <c r="G1505" s="11" t="str">
        <f aca="false">IF(Entries!$B1505&lt;&gt;0,COUNTIF('Finish order'!F:F, Entries!$B1505),"")</f>
        <v/>
      </c>
      <c r="H1505" s="13"/>
      <c r="I1505" s="9"/>
    </row>
    <row r="1506" customFormat="false" ht="15.75" hidden="false" customHeight="true" outlineLevel="0" collapsed="false">
      <c r="A1506" s="5"/>
      <c r="B1506" s="10"/>
      <c r="C1506" s="13"/>
      <c r="D1506" s="13"/>
      <c r="E1506" s="14"/>
      <c r="F1506" s="14"/>
      <c r="G1506" s="11" t="str">
        <f aca="false">IF(Entries!$B1506&lt;&gt;0,COUNTIF('Finish order'!F:F, Entries!$B1506),"")</f>
        <v/>
      </c>
      <c r="H1506" s="13"/>
      <c r="I1506" s="9"/>
    </row>
    <row r="1507" customFormat="false" ht="15.75" hidden="false" customHeight="true" outlineLevel="0" collapsed="false">
      <c r="A1507" s="5"/>
      <c r="B1507" s="10"/>
      <c r="C1507" s="13"/>
      <c r="D1507" s="13"/>
      <c r="E1507" s="14"/>
      <c r="F1507" s="14"/>
      <c r="G1507" s="11" t="str">
        <f aca="false">IF(Entries!$B1507&lt;&gt;0,COUNTIF('Finish order'!F:F, Entries!$B1507),"")</f>
        <v/>
      </c>
      <c r="H1507" s="13"/>
      <c r="I1507" s="9"/>
    </row>
    <row r="1508" customFormat="false" ht="15.75" hidden="false" customHeight="true" outlineLevel="0" collapsed="false">
      <c r="A1508" s="5"/>
      <c r="B1508" s="10"/>
      <c r="C1508" s="13"/>
      <c r="D1508" s="13"/>
      <c r="E1508" s="14"/>
      <c r="F1508" s="14"/>
      <c r="G1508" s="11" t="str">
        <f aca="false">IF(Entries!$B1508&lt;&gt;0,COUNTIF('Finish order'!F:F, Entries!$B1508),"")</f>
        <v/>
      </c>
      <c r="H1508" s="13"/>
      <c r="I1508" s="9"/>
    </row>
    <row r="1509" customFormat="false" ht="15.75" hidden="false" customHeight="true" outlineLevel="0" collapsed="false">
      <c r="A1509" s="5"/>
      <c r="B1509" s="10"/>
      <c r="C1509" s="13"/>
      <c r="D1509" s="13"/>
      <c r="E1509" s="14"/>
      <c r="F1509" s="14"/>
      <c r="G1509" s="11" t="str">
        <f aca="false">IF(Entries!$B1509&lt;&gt;0,COUNTIF('Finish order'!F:F, Entries!$B1509),"")</f>
        <v/>
      </c>
      <c r="H1509" s="13"/>
      <c r="I1509" s="9"/>
    </row>
    <row r="1510" customFormat="false" ht="15.75" hidden="false" customHeight="true" outlineLevel="0" collapsed="false">
      <c r="A1510" s="5"/>
      <c r="B1510" s="10"/>
      <c r="C1510" s="13"/>
      <c r="D1510" s="13"/>
      <c r="E1510" s="14"/>
      <c r="F1510" s="14"/>
      <c r="G1510" s="11" t="str">
        <f aca="false">IF(Entries!$B1510&lt;&gt;0,COUNTIF('Finish order'!F:F, Entries!$B1510),"")</f>
        <v/>
      </c>
      <c r="H1510" s="13"/>
      <c r="I1510" s="9"/>
    </row>
    <row r="1511" customFormat="false" ht="15.75" hidden="false" customHeight="true" outlineLevel="0" collapsed="false">
      <c r="A1511" s="5"/>
      <c r="B1511" s="10"/>
      <c r="C1511" s="13"/>
      <c r="D1511" s="13"/>
      <c r="E1511" s="14"/>
      <c r="F1511" s="14"/>
      <c r="G1511" s="11" t="str">
        <f aca="false">IF(Entries!$B1511&lt;&gt;0,COUNTIF('Finish order'!F:F, Entries!$B1511),"")</f>
        <v/>
      </c>
      <c r="H1511" s="13"/>
      <c r="I1511" s="9"/>
    </row>
    <row r="1512" customFormat="false" ht="15.75" hidden="false" customHeight="true" outlineLevel="0" collapsed="false">
      <c r="A1512" s="5"/>
      <c r="B1512" s="10"/>
      <c r="C1512" s="13"/>
      <c r="D1512" s="13"/>
      <c r="E1512" s="14"/>
      <c r="F1512" s="14"/>
      <c r="G1512" s="11" t="str">
        <f aca="false">IF(Entries!$B1512&lt;&gt;0,COUNTIF('Finish order'!F:F, Entries!$B1512),"")</f>
        <v/>
      </c>
      <c r="H1512" s="13"/>
      <c r="I1512" s="9"/>
    </row>
    <row r="1513" customFormat="false" ht="15.75" hidden="false" customHeight="true" outlineLevel="0" collapsed="false">
      <c r="A1513" s="5"/>
      <c r="B1513" s="10"/>
      <c r="C1513" s="13"/>
      <c r="D1513" s="13"/>
      <c r="E1513" s="14"/>
      <c r="F1513" s="14"/>
      <c r="G1513" s="11" t="str">
        <f aca="false">IF(Entries!$B1513&lt;&gt;0,COUNTIF('Finish order'!F:F, Entries!$B1513),"")</f>
        <v/>
      </c>
      <c r="H1513" s="13"/>
      <c r="I1513" s="9"/>
    </row>
    <row r="1514" customFormat="false" ht="15.75" hidden="false" customHeight="true" outlineLevel="0" collapsed="false">
      <c r="A1514" s="5"/>
      <c r="B1514" s="10"/>
      <c r="C1514" s="13"/>
      <c r="D1514" s="13"/>
      <c r="E1514" s="14"/>
      <c r="F1514" s="14"/>
      <c r="G1514" s="11" t="str">
        <f aca="false">IF(Entries!$B1514&lt;&gt;0,COUNTIF('Finish order'!F:F, Entries!$B1514),"")</f>
        <v/>
      </c>
      <c r="H1514" s="13"/>
      <c r="I1514" s="9"/>
    </row>
    <row r="1515" customFormat="false" ht="15.75" hidden="false" customHeight="true" outlineLevel="0" collapsed="false">
      <c r="A1515" s="5"/>
      <c r="B1515" s="10"/>
      <c r="C1515" s="13"/>
      <c r="D1515" s="13"/>
      <c r="E1515" s="14"/>
      <c r="F1515" s="14"/>
      <c r="G1515" s="11" t="str">
        <f aca="false">IF(Entries!$B1515&lt;&gt;0,COUNTIF('Finish order'!F:F, Entries!$B1515),"")</f>
        <v/>
      </c>
      <c r="H1515" s="13"/>
      <c r="I1515" s="9"/>
    </row>
    <row r="1516" customFormat="false" ht="15.75" hidden="false" customHeight="true" outlineLevel="0" collapsed="false">
      <c r="A1516" s="5"/>
      <c r="B1516" s="10"/>
      <c r="C1516" s="13"/>
      <c r="D1516" s="13"/>
      <c r="E1516" s="14"/>
      <c r="F1516" s="14"/>
      <c r="G1516" s="11" t="str">
        <f aca="false">IF(Entries!$B1516&lt;&gt;0,COUNTIF('Finish order'!F:F, Entries!$B1516),"")</f>
        <v/>
      </c>
      <c r="H1516" s="13"/>
      <c r="I1516" s="9"/>
    </row>
    <row r="1517" customFormat="false" ht="15.75" hidden="false" customHeight="true" outlineLevel="0" collapsed="false">
      <c r="A1517" s="5"/>
      <c r="B1517" s="10"/>
      <c r="C1517" s="13"/>
      <c r="D1517" s="13"/>
      <c r="E1517" s="14"/>
      <c r="F1517" s="14"/>
      <c r="G1517" s="11" t="str">
        <f aca="false">IF(Entries!$B1517&lt;&gt;0,COUNTIF('Finish order'!F:F, Entries!$B1517),"")</f>
        <v/>
      </c>
      <c r="H1517" s="13"/>
      <c r="I1517" s="9"/>
    </row>
    <row r="1518" customFormat="false" ht="15.75" hidden="false" customHeight="true" outlineLevel="0" collapsed="false">
      <c r="A1518" s="5"/>
      <c r="B1518" s="10"/>
      <c r="C1518" s="13"/>
      <c r="D1518" s="13"/>
      <c r="E1518" s="14"/>
      <c r="F1518" s="14"/>
      <c r="G1518" s="11" t="str">
        <f aca="false">IF(Entries!$B1518&lt;&gt;0,COUNTIF('Finish order'!F:F, Entries!$B1518),"")</f>
        <v/>
      </c>
      <c r="H1518" s="13"/>
      <c r="I1518" s="9"/>
    </row>
    <row r="1519" customFormat="false" ht="15.75" hidden="false" customHeight="true" outlineLevel="0" collapsed="false">
      <c r="A1519" s="5"/>
      <c r="B1519" s="10"/>
      <c r="C1519" s="13"/>
      <c r="D1519" s="13"/>
      <c r="E1519" s="14"/>
      <c r="F1519" s="14"/>
      <c r="G1519" s="11" t="str">
        <f aca="false">IF(Entries!$B1519&lt;&gt;0,COUNTIF('Finish order'!F:F, Entries!$B1519),"")</f>
        <v/>
      </c>
      <c r="H1519" s="13"/>
      <c r="I1519" s="9"/>
    </row>
    <row r="1520" customFormat="false" ht="15.75" hidden="false" customHeight="true" outlineLevel="0" collapsed="false">
      <c r="A1520" s="5"/>
      <c r="B1520" s="10"/>
      <c r="C1520" s="13"/>
      <c r="D1520" s="13"/>
      <c r="E1520" s="14"/>
      <c r="F1520" s="14"/>
      <c r="G1520" s="11" t="str">
        <f aca="false">IF(Entries!$B1520&lt;&gt;0,COUNTIF('Finish order'!F:F, Entries!$B1520),"")</f>
        <v/>
      </c>
      <c r="H1520" s="13"/>
      <c r="I1520" s="9"/>
    </row>
    <row r="1521" customFormat="false" ht="15.75" hidden="false" customHeight="true" outlineLevel="0" collapsed="false">
      <c r="A1521" s="5"/>
      <c r="B1521" s="10"/>
      <c r="C1521" s="13"/>
      <c r="D1521" s="13"/>
      <c r="E1521" s="14"/>
      <c r="F1521" s="14"/>
      <c r="G1521" s="11" t="str">
        <f aca="false">IF(Entries!$B1521&lt;&gt;0,COUNTIF('Finish order'!F:F, Entries!$B1521),"")</f>
        <v/>
      </c>
      <c r="H1521" s="13"/>
      <c r="I1521" s="9"/>
    </row>
    <row r="1522" customFormat="false" ht="15.75" hidden="false" customHeight="true" outlineLevel="0" collapsed="false">
      <c r="A1522" s="5"/>
      <c r="B1522" s="10"/>
      <c r="C1522" s="13"/>
      <c r="D1522" s="13"/>
      <c r="E1522" s="14"/>
      <c r="F1522" s="14"/>
      <c r="G1522" s="11" t="str">
        <f aca="false">IF(Entries!$B1522&lt;&gt;0,COUNTIF('Finish order'!F:F, Entries!$B1522),"")</f>
        <v/>
      </c>
      <c r="H1522" s="13"/>
      <c r="I1522" s="9"/>
    </row>
    <row r="1523" customFormat="false" ht="15.75" hidden="false" customHeight="true" outlineLevel="0" collapsed="false">
      <c r="A1523" s="5"/>
      <c r="B1523" s="10"/>
      <c r="C1523" s="13"/>
      <c r="D1523" s="13"/>
      <c r="E1523" s="14"/>
      <c r="F1523" s="14"/>
      <c r="G1523" s="11" t="str">
        <f aca="false">IF(Entries!$B1523&lt;&gt;0,COUNTIF('Finish order'!F:F, Entries!$B1523),"")</f>
        <v/>
      </c>
      <c r="H1523" s="13"/>
      <c r="I1523" s="9"/>
    </row>
    <row r="1524" customFormat="false" ht="15.75" hidden="false" customHeight="true" outlineLevel="0" collapsed="false">
      <c r="A1524" s="5"/>
      <c r="B1524" s="10"/>
      <c r="C1524" s="13"/>
      <c r="D1524" s="13"/>
      <c r="E1524" s="14"/>
      <c r="F1524" s="14"/>
      <c r="G1524" s="11" t="str">
        <f aca="false">IF(Entries!$B1524&lt;&gt;0,COUNTIF('Finish order'!F:F, Entries!$B1524),"")</f>
        <v/>
      </c>
      <c r="H1524" s="13"/>
      <c r="I1524" s="9"/>
    </row>
    <row r="1525" customFormat="false" ht="15.75" hidden="false" customHeight="true" outlineLevel="0" collapsed="false">
      <c r="A1525" s="5"/>
      <c r="B1525" s="10"/>
      <c r="C1525" s="13"/>
      <c r="D1525" s="13"/>
      <c r="E1525" s="14"/>
      <c r="F1525" s="14"/>
      <c r="G1525" s="11" t="str">
        <f aca="false">IF(Entries!$B1525&lt;&gt;0,COUNTIF('Finish order'!F:F, Entries!$B1525),"")</f>
        <v/>
      </c>
      <c r="H1525" s="13"/>
      <c r="I1525" s="9"/>
    </row>
    <row r="1526" customFormat="false" ht="15.75" hidden="false" customHeight="true" outlineLevel="0" collapsed="false">
      <c r="A1526" s="5"/>
      <c r="B1526" s="10"/>
      <c r="C1526" s="13"/>
      <c r="D1526" s="13"/>
      <c r="E1526" s="14"/>
      <c r="F1526" s="14"/>
      <c r="G1526" s="11" t="str">
        <f aca="false">IF(Entries!$B1526&lt;&gt;0,COUNTIF('Finish order'!F:F, Entries!$B1526),"")</f>
        <v/>
      </c>
      <c r="H1526" s="13"/>
      <c r="I1526" s="9"/>
    </row>
    <row r="1527" customFormat="false" ht="15.75" hidden="false" customHeight="true" outlineLevel="0" collapsed="false">
      <c r="A1527" s="5"/>
      <c r="B1527" s="10"/>
      <c r="C1527" s="13"/>
      <c r="D1527" s="13"/>
      <c r="E1527" s="14"/>
      <c r="F1527" s="14"/>
      <c r="G1527" s="11" t="str">
        <f aca="false">IF(Entries!$B1527&lt;&gt;0,COUNTIF('Finish order'!F:F, Entries!$B1527),"")</f>
        <v/>
      </c>
      <c r="H1527" s="13"/>
      <c r="I1527" s="9"/>
    </row>
    <row r="1528" customFormat="false" ht="15.75" hidden="false" customHeight="true" outlineLevel="0" collapsed="false">
      <c r="A1528" s="5"/>
      <c r="B1528" s="10"/>
      <c r="C1528" s="13"/>
      <c r="D1528" s="13"/>
      <c r="E1528" s="14"/>
      <c r="F1528" s="14"/>
      <c r="G1528" s="11" t="str">
        <f aca="false">IF(Entries!$B1528&lt;&gt;0,COUNTIF('Finish order'!F:F, Entries!$B1528),"")</f>
        <v/>
      </c>
      <c r="H1528" s="13"/>
      <c r="I1528" s="9"/>
    </row>
    <row r="1529" customFormat="false" ht="15.75" hidden="false" customHeight="true" outlineLevel="0" collapsed="false">
      <c r="A1529" s="5"/>
      <c r="B1529" s="10"/>
      <c r="C1529" s="13"/>
      <c r="D1529" s="13"/>
      <c r="E1529" s="14"/>
      <c r="F1529" s="14"/>
      <c r="G1529" s="11" t="str">
        <f aca="false">IF(Entries!$B1529&lt;&gt;0,COUNTIF('Finish order'!F:F, Entries!$B1529),"")</f>
        <v/>
      </c>
      <c r="H1529" s="13"/>
      <c r="I1529" s="9"/>
    </row>
    <row r="1530" customFormat="false" ht="15.75" hidden="false" customHeight="true" outlineLevel="0" collapsed="false">
      <c r="A1530" s="5"/>
      <c r="B1530" s="10"/>
      <c r="C1530" s="13"/>
      <c r="D1530" s="13"/>
      <c r="E1530" s="14"/>
      <c r="F1530" s="14"/>
      <c r="G1530" s="11" t="str">
        <f aca="false">IF(Entries!$B1530&lt;&gt;0,COUNTIF('Finish order'!F:F, Entries!$B1530),"")</f>
        <v/>
      </c>
      <c r="H1530" s="13"/>
      <c r="I1530" s="9"/>
    </row>
    <row r="1531" customFormat="false" ht="15.75" hidden="false" customHeight="true" outlineLevel="0" collapsed="false">
      <c r="A1531" s="5"/>
      <c r="B1531" s="10"/>
      <c r="C1531" s="13"/>
      <c r="D1531" s="13"/>
      <c r="E1531" s="14"/>
      <c r="F1531" s="14"/>
      <c r="G1531" s="11" t="str">
        <f aca="false">IF(Entries!$B1531&lt;&gt;0,COUNTIF('Finish order'!F:F, Entries!$B1531),"")</f>
        <v/>
      </c>
      <c r="H1531" s="13"/>
      <c r="I1531" s="9"/>
    </row>
    <row r="1532" customFormat="false" ht="15.75" hidden="false" customHeight="true" outlineLevel="0" collapsed="false">
      <c r="A1532" s="5"/>
      <c r="B1532" s="10"/>
      <c r="C1532" s="13"/>
      <c r="D1532" s="13"/>
      <c r="E1532" s="14"/>
      <c r="F1532" s="14"/>
      <c r="G1532" s="11" t="str">
        <f aca="false">IF(Entries!$B1532&lt;&gt;0,COUNTIF('Finish order'!F:F, Entries!$B1532),"")</f>
        <v/>
      </c>
      <c r="H1532" s="13"/>
      <c r="I1532" s="9"/>
    </row>
    <row r="1533" customFormat="false" ht="15.75" hidden="false" customHeight="true" outlineLevel="0" collapsed="false">
      <c r="A1533" s="5"/>
      <c r="B1533" s="10"/>
      <c r="C1533" s="13"/>
      <c r="D1533" s="13"/>
      <c r="E1533" s="14"/>
      <c r="F1533" s="14"/>
      <c r="G1533" s="11" t="str">
        <f aca="false">IF(Entries!$B1533&lt;&gt;0,COUNTIF('Finish order'!F:F, Entries!$B1533),"")</f>
        <v/>
      </c>
      <c r="H1533" s="13"/>
      <c r="I1533" s="9"/>
    </row>
    <row r="1534" customFormat="false" ht="15.75" hidden="false" customHeight="true" outlineLevel="0" collapsed="false">
      <c r="A1534" s="5"/>
      <c r="B1534" s="10"/>
      <c r="C1534" s="13"/>
      <c r="D1534" s="13"/>
      <c r="E1534" s="14"/>
      <c r="F1534" s="14"/>
      <c r="G1534" s="11" t="str">
        <f aca="false">IF(Entries!$B1534&lt;&gt;0,COUNTIF('Finish order'!F:F, Entries!$B1534),"")</f>
        <v/>
      </c>
      <c r="H1534" s="13"/>
      <c r="I1534" s="9"/>
    </row>
    <row r="1535" customFormat="false" ht="15.75" hidden="false" customHeight="true" outlineLevel="0" collapsed="false">
      <c r="A1535" s="5"/>
      <c r="B1535" s="10"/>
      <c r="C1535" s="13"/>
      <c r="D1535" s="13"/>
      <c r="E1535" s="14"/>
      <c r="F1535" s="14"/>
      <c r="G1535" s="11" t="str">
        <f aca="false">IF(Entries!$B1535&lt;&gt;0,COUNTIF('Finish order'!F:F, Entries!$B1535),"")</f>
        <v/>
      </c>
      <c r="H1535" s="13"/>
      <c r="I1535" s="9"/>
    </row>
    <row r="1536" customFormat="false" ht="15.75" hidden="false" customHeight="true" outlineLevel="0" collapsed="false">
      <c r="A1536" s="5"/>
      <c r="B1536" s="10"/>
      <c r="C1536" s="13"/>
      <c r="D1536" s="13"/>
      <c r="E1536" s="14"/>
      <c r="F1536" s="14"/>
      <c r="G1536" s="11" t="str">
        <f aca="false">IF(Entries!$B1536&lt;&gt;0,COUNTIF('Finish order'!F:F, Entries!$B1536),"")</f>
        <v/>
      </c>
      <c r="H1536" s="13"/>
      <c r="I1536" s="9"/>
    </row>
    <row r="1537" customFormat="false" ht="15.75" hidden="false" customHeight="true" outlineLevel="0" collapsed="false">
      <c r="A1537" s="5"/>
      <c r="B1537" s="10"/>
      <c r="C1537" s="13"/>
      <c r="D1537" s="13"/>
      <c r="E1537" s="14"/>
      <c r="F1537" s="14"/>
      <c r="G1537" s="11" t="str">
        <f aca="false">IF(Entries!$B1537&lt;&gt;0,COUNTIF('Finish order'!F:F, Entries!$B1537),"")</f>
        <v/>
      </c>
      <c r="H1537" s="13"/>
      <c r="I1537" s="9"/>
    </row>
    <row r="1538" customFormat="false" ht="15.75" hidden="false" customHeight="true" outlineLevel="0" collapsed="false">
      <c r="A1538" s="5"/>
      <c r="B1538" s="10"/>
      <c r="C1538" s="13"/>
      <c r="D1538" s="13"/>
      <c r="E1538" s="14"/>
      <c r="F1538" s="14"/>
      <c r="G1538" s="11" t="str">
        <f aca="false">IF(Entries!$B1538&lt;&gt;0,COUNTIF('Finish order'!F:F, Entries!$B1538),"")</f>
        <v/>
      </c>
      <c r="H1538" s="13"/>
      <c r="I1538" s="9"/>
    </row>
    <row r="1539" customFormat="false" ht="15.75" hidden="false" customHeight="true" outlineLevel="0" collapsed="false">
      <c r="A1539" s="5"/>
      <c r="B1539" s="10"/>
      <c r="C1539" s="13"/>
      <c r="D1539" s="13"/>
      <c r="E1539" s="14"/>
      <c r="F1539" s="14"/>
      <c r="G1539" s="11" t="str">
        <f aca="false">IF(Entries!$B1539&lt;&gt;0,COUNTIF('Finish order'!F:F, Entries!$B1539),"")</f>
        <v/>
      </c>
      <c r="H1539" s="13"/>
      <c r="I1539" s="9"/>
    </row>
    <row r="1540" customFormat="false" ht="15.75" hidden="false" customHeight="true" outlineLevel="0" collapsed="false">
      <c r="A1540" s="5"/>
      <c r="B1540" s="10"/>
      <c r="C1540" s="13"/>
      <c r="D1540" s="13"/>
      <c r="E1540" s="14"/>
      <c r="F1540" s="14"/>
      <c r="G1540" s="11" t="str">
        <f aca="false">IF(Entries!$B1540&lt;&gt;0,COUNTIF('Finish order'!F:F, Entries!$B1540),"")</f>
        <v/>
      </c>
      <c r="H1540" s="13"/>
      <c r="I1540" s="9"/>
    </row>
    <row r="1541" customFormat="false" ht="15.75" hidden="false" customHeight="true" outlineLevel="0" collapsed="false">
      <c r="A1541" s="5"/>
      <c r="B1541" s="10"/>
      <c r="C1541" s="13"/>
      <c r="D1541" s="13"/>
      <c r="E1541" s="14"/>
      <c r="F1541" s="14"/>
      <c r="G1541" s="11" t="str">
        <f aca="false">IF(Entries!$B1541&lt;&gt;0,COUNTIF('Finish order'!F:F, Entries!$B1541),"")</f>
        <v/>
      </c>
      <c r="H1541" s="13"/>
      <c r="I1541" s="9"/>
    </row>
    <row r="1542" customFormat="false" ht="15.75" hidden="false" customHeight="true" outlineLevel="0" collapsed="false">
      <c r="A1542" s="5"/>
      <c r="B1542" s="10"/>
      <c r="C1542" s="13"/>
      <c r="D1542" s="13"/>
      <c r="E1542" s="14"/>
      <c r="F1542" s="14"/>
      <c r="G1542" s="11" t="str">
        <f aca="false">IF(Entries!$B1542&lt;&gt;0,COUNTIF('Finish order'!F:F, Entries!$B1542),"")</f>
        <v/>
      </c>
      <c r="H1542" s="13"/>
      <c r="I1542" s="9"/>
    </row>
    <row r="1543" customFormat="false" ht="15.75" hidden="false" customHeight="true" outlineLevel="0" collapsed="false">
      <c r="A1543" s="5"/>
      <c r="B1543" s="10"/>
      <c r="C1543" s="13"/>
      <c r="D1543" s="13"/>
      <c r="E1543" s="14"/>
      <c r="F1543" s="14"/>
      <c r="G1543" s="11" t="str">
        <f aca="false">IF(Entries!$B1543&lt;&gt;0,COUNTIF('Finish order'!F:F, Entries!$B1543),"")</f>
        <v/>
      </c>
      <c r="H1543" s="13"/>
      <c r="I1543" s="9"/>
    </row>
    <row r="1544" customFormat="false" ht="15.75" hidden="false" customHeight="true" outlineLevel="0" collapsed="false">
      <c r="A1544" s="5"/>
      <c r="B1544" s="10"/>
      <c r="C1544" s="13"/>
      <c r="D1544" s="13"/>
      <c r="E1544" s="14"/>
      <c r="F1544" s="14"/>
      <c r="G1544" s="11" t="str">
        <f aca="false">IF(Entries!$B1544&lt;&gt;0,COUNTIF('Finish order'!F:F, Entries!$B1544),"")</f>
        <v/>
      </c>
      <c r="H1544" s="13"/>
      <c r="I1544" s="9"/>
    </row>
    <row r="1545" customFormat="false" ht="15.75" hidden="false" customHeight="true" outlineLevel="0" collapsed="false">
      <c r="A1545" s="5"/>
      <c r="B1545" s="10"/>
      <c r="C1545" s="13"/>
      <c r="D1545" s="13"/>
      <c r="E1545" s="14"/>
      <c r="F1545" s="14"/>
      <c r="G1545" s="11" t="str">
        <f aca="false">IF(Entries!$B1545&lt;&gt;0,COUNTIF('Finish order'!F:F, Entries!$B1545),"")</f>
        <v/>
      </c>
      <c r="H1545" s="13"/>
      <c r="I1545" s="9"/>
    </row>
    <row r="1546" customFormat="false" ht="15.75" hidden="false" customHeight="true" outlineLevel="0" collapsed="false">
      <c r="A1546" s="5"/>
      <c r="B1546" s="10"/>
      <c r="C1546" s="13"/>
      <c r="D1546" s="13"/>
      <c r="E1546" s="14"/>
      <c r="F1546" s="14"/>
      <c r="G1546" s="11" t="str">
        <f aca="false">IF(Entries!$B1546&lt;&gt;0,COUNTIF('Finish order'!F:F, Entries!$B1546),"")</f>
        <v/>
      </c>
      <c r="H1546" s="13"/>
      <c r="I1546" s="9"/>
    </row>
    <row r="1547" customFormat="false" ht="15.75" hidden="false" customHeight="true" outlineLevel="0" collapsed="false">
      <c r="A1547" s="5"/>
      <c r="B1547" s="10"/>
      <c r="C1547" s="13"/>
      <c r="D1547" s="13"/>
      <c r="E1547" s="14"/>
      <c r="F1547" s="14"/>
      <c r="G1547" s="11" t="str">
        <f aca="false">IF(Entries!$B1547&lt;&gt;0,COUNTIF('Finish order'!F:F, Entries!$B1547),"")</f>
        <v/>
      </c>
      <c r="H1547" s="13"/>
      <c r="I1547" s="9"/>
    </row>
    <row r="1548" customFormat="false" ht="15.75" hidden="false" customHeight="true" outlineLevel="0" collapsed="false">
      <c r="A1548" s="5"/>
      <c r="B1548" s="10"/>
      <c r="C1548" s="13"/>
      <c r="D1548" s="13"/>
      <c r="E1548" s="14"/>
      <c r="F1548" s="14"/>
      <c r="G1548" s="11" t="str">
        <f aca="false">IF(Entries!$B1548&lt;&gt;0,COUNTIF('Finish order'!F:F, Entries!$B1548),"")</f>
        <v/>
      </c>
      <c r="H1548" s="13"/>
      <c r="I1548" s="9"/>
    </row>
    <row r="1549" customFormat="false" ht="15.75" hidden="false" customHeight="true" outlineLevel="0" collapsed="false">
      <c r="A1549" s="5"/>
      <c r="B1549" s="10"/>
      <c r="C1549" s="13"/>
      <c r="D1549" s="13"/>
      <c r="E1549" s="14"/>
      <c r="F1549" s="14"/>
      <c r="G1549" s="11" t="str">
        <f aca="false">IF(Entries!$B1549&lt;&gt;0,COUNTIF('Finish order'!F:F, Entries!$B1549),"")</f>
        <v/>
      </c>
      <c r="H1549" s="13"/>
      <c r="I1549" s="9"/>
    </row>
    <row r="1550" customFormat="false" ht="15.75" hidden="false" customHeight="true" outlineLevel="0" collapsed="false">
      <c r="A1550" s="5"/>
      <c r="B1550" s="10"/>
      <c r="C1550" s="13"/>
      <c r="D1550" s="13"/>
      <c r="E1550" s="14"/>
      <c r="F1550" s="14"/>
      <c r="G1550" s="11" t="str">
        <f aca="false">IF(Entries!$B1550&lt;&gt;0,COUNTIF('Finish order'!F:F, Entries!$B1550),"")</f>
        <v/>
      </c>
      <c r="H1550" s="13"/>
      <c r="I1550" s="9"/>
    </row>
    <row r="1551" customFormat="false" ht="15.75" hidden="false" customHeight="true" outlineLevel="0" collapsed="false">
      <c r="A1551" s="5"/>
      <c r="B1551" s="10"/>
      <c r="C1551" s="13"/>
      <c r="D1551" s="13"/>
      <c r="E1551" s="14"/>
      <c r="F1551" s="14"/>
      <c r="G1551" s="11" t="str">
        <f aca="false">IF(Entries!$B1551&lt;&gt;0,COUNTIF('Finish order'!F:F, Entries!$B1551),"")</f>
        <v/>
      </c>
      <c r="H1551" s="13"/>
      <c r="I1551" s="9"/>
    </row>
    <row r="1552" customFormat="false" ht="15.75" hidden="false" customHeight="true" outlineLevel="0" collapsed="false">
      <c r="A1552" s="5"/>
      <c r="B1552" s="10"/>
      <c r="C1552" s="13"/>
      <c r="D1552" s="13"/>
      <c r="E1552" s="14"/>
      <c r="F1552" s="14"/>
      <c r="G1552" s="11" t="str">
        <f aca="false">IF(Entries!$B1552&lt;&gt;0,COUNTIF('Finish order'!F:F, Entries!$B1552),"")</f>
        <v/>
      </c>
      <c r="H1552" s="13"/>
      <c r="I1552" s="9"/>
    </row>
    <row r="1553" customFormat="false" ht="15.75" hidden="false" customHeight="true" outlineLevel="0" collapsed="false">
      <c r="A1553" s="5"/>
      <c r="B1553" s="10"/>
      <c r="C1553" s="13"/>
      <c r="D1553" s="13"/>
      <c r="E1553" s="14"/>
      <c r="F1553" s="14"/>
      <c r="G1553" s="11" t="str">
        <f aca="false">IF(Entries!$B1553&lt;&gt;0,COUNTIF('Finish order'!F:F, Entries!$B1553),"")</f>
        <v/>
      </c>
      <c r="H1553" s="13"/>
      <c r="I1553" s="9"/>
    </row>
    <row r="1554" customFormat="false" ht="15.75" hidden="false" customHeight="true" outlineLevel="0" collapsed="false">
      <c r="A1554" s="5"/>
      <c r="B1554" s="10"/>
      <c r="C1554" s="13"/>
      <c r="D1554" s="13"/>
      <c r="E1554" s="14"/>
      <c r="F1554" s="14"/>
      <c r="G1554" s="11" t="str">
        <f aca="false">IF(Entries!$B1554&lt;&gt;0,COUNTIF('Finish order'!F:F, Entries!$B1554),"")</f>
        <v/>
      </c>
      <c r="H1554" s="13"/>
      <c r="I1554" s="9"/>
    </row>
    <row r="1555" customFormat="false" ht="15.75" hidden="false" customHeight="true" outlineLevel="0" collapsed="false">
      <c r="A1555" s="5"/>
      <c r="B1555" s="10"/>
      <c r="C1555" s="13"/>
      <c r="D1555" s="13"/>
      <c r="E1555" s="14"/>
      <c r="F1555" s="14"/>
      <c r="G1555" s="11" t="str">
        <f aca="false">IF(Entries!$B1555&lt;&gt;0,COUNTIF('Finish order'!F:F, Entries!$B1555),"")</f>
        <v/>
      </c>
      <c r="H1555" s="13"/>
      <c r="I1555" s="9"/>
    </row>
    <row r="1556" customFormat="false" ht="15.75" hidden="false" customHeight="true" outlineLevel="0" collapsed="false">
      <c r="A1556" s="5"/>
      <c r="B1556" s="10"/>
      <c r="C1556" s="13"/>
      <c r="D1556" s="13"/>
      <c r="E1556" s="14"/>
      <c r="F1556" s="14"/>
      <c r="G1556" s="11" t="str">
        <f aca="false">IF(Entries!$B1556&lt;&gt;0,COUNTIF('Finish order'!F:F, Entries!$B1556),"")</f>
        <v/>
      </c>
      <c r="H1556" s="13"/>
      <c r="I1556" s="9"/>
    </row>
    <row r="1557" customFormat="false" ht="15.75" hidden="false" customHeight="true" outlineLevel="0" collapsed="false">
      <c r="A1557" s="5"/>
      <c r="B1557" s="10"/>
      <c r="C1557" s="13"/>
      <c r="D1557" s="13"/>
      <c r="E1557" s="14"/>
      <c r="F1557" s="14"/>
      <c r="G1557" s="11" t="str">
        <f aca="false">IF(Entries!$B1557&lt;&gt;0,COUNTIF('Finish order'!F:F, Entries!$B1557),"")</f>
        <v/>
      </c>
      <c r="H1557" s="13"/>
      <c r="I1557" s="9"/>
    </row>
    <row r="1558" customFormat="false" ht="15.75" hidden="false" customHeight="true" outlineLevel="0" collapsed="false">
      <c r="A1558" s="5"/>
      <c r="B1558" s="10"/>
      <c r="C1558" s="13"/>
      <c r="D1558" s="13"/>
      <c r="E1558" s="14"/>
      <c r="F1558" s="14"/>
      <c r="G1558" s="11" t="str">
        <f aca="false">IF(Entries!$B1558&lt;&gt;0,COUNTIF('Finish order'!F:F, Entries!$B1558),"")</f>
        <v/>
      </c>
      <c r="H1558" s="13"/>
      <c r="I1558" s="9"/>
    </row>
    <row r="1559" customFormat="false" ht="15.75" hidden="false" customHeight="true" outlineLevel="0" collapsed="false">
      <c r="A1559" s="5"/>
      <c r="B1559" s="10"/>
      <c r="C1559" s="13"/>
      <c r="D1559" s="13"/>
      <c r="E1559" s="14"/>
      <c r="F1559" s="14"/>
      <c r="G1559" s="11" t="str">
        <f aca="false">IF(Entries!$B1559&lt;&gt;0,COUNTIF('Finish order'!F:F, Entries!$B1559),"")</f>
        <v/>
      </c>
      <c r="H1559" s="13"/>
      <c r="I1559" s="9"/>
    </row>
    <row r="1560" customFormat="false" ht="15.75" hidden="false" customHeight="true" outlineLevel="0" collapsed="false">
      <c r="A1560" s="5"/>
      <c r="B1560" s="10"/>
      <c r="C1560" s="13"/>
      <c r="D1560" s="13"/>
      <c r="E1560" s="14"/>
      <c r="F1560" s="14"/>
      <c r="G1560" s="11" t="str">
        <f aca="false">IF(Entries!$B1560&lt;&gt;0,COUNTIF('Finish order'!F:F, Entries!$B1560),"")</f>
        <v/>
      </c>
      <c r="H1560" s="13"/>
      <c r="I1560" s="9"/>
    </row>
    <row r="1561" customFormat="false" ht="15.75" hidden="false" customHeight="true" outlineLevel="0" collapsed="false">
      <c r="A1561" s="5"/>
      <c r="B1561" s="10"/>
      <c r="C1561" s="13"/>
      <c r="D1561" s="13"/>
      <c r="E1561" s="14"/>
      <c r="F1561" s="14"/>
      <c r="G1561" s="11" t="str">
        <f aca="false">IF(Entries!$B1561&lt;&gt;0,COUNTIF('Finish order'!F:F, Entries!$B1561),"")</f>
        <v/>
      </c>
      <c r="H1561" s="13"/>
      <c r="I1561" s="9"/>
    </row>
    <row r="1562" customFormat="false" ht="15.75" hidden="false" customHeight="true" outlineLevel="0" collapsed="false">
      <c r="A1562" s="5"/>
      <c r="B1562" s="10"/>
      <c r="C1562" s="13"/>
      <c r="D1562" s="13"/>
      <c r="E1562" s="14"/>
      <c r="F1562" s="14"/>
      <c r="G1562" s="11" t="str">
        <f aca="false">IF(Entries!$B1562&lt;&gt;0,COUNTIF('Finish order'!F:F, Entries!$B1562),"")</f>
        <v/>
      </c>
      <c r="H1562" s="13"/>
      <c r="I1562" s="9"/>
    </row>
    <row r="1563" customFormat="false" ht="15.75" hidden="false" customHeight="true" outlineLevel="0" collapsed="false">
      <c r="A1563" s="5"/>
      <c r="B1563" s="10"/>
      <c r="C1563" s="13"/>
      <c r="D1563" s="13"/>
      <c r="E1563" s="14"/>
      <c r="F1563" s="14"/>
      <c r="G1563" s="11" t="str">
        <f aca="false">IF(Entries!$B1563&lt;&gt;0,COUNTIF('Finish order'!F:F, Entries!$B1563),"")</f>
        <v/>
      </c>
      <c r="H1563" s="13"/>
      <c r="I1563" s="9"/>
    </row>
    <row r="1564" customFormat="false" ht="15.75" hidden="false" customHeight="true" outlineLevel="0" collapsed="false">
      <c r="A1564" s="5"/>
      <c r="B1564" s="10"/>
      <c r="C1564" s="13"/>
      <c r="D1564" s="13"/>
      <c r="E1564" s="14"/>
      <c r="F1564" s="14"/>
      <c r="G1564" s="11" t="str">
        <f aca="false">IF(Entries!$B1564&lt;&gt;0,COUNTIF('Finish order'!F:F, Entries!$B1564),"")</f>
        <v/>
      </c>
      <c r="H1564" s="13"/>
      <c r="I1564" s="9"/>
    </row>
    <row r="1565" customFormat="false" ht="15.75" hidden="false" customHeight="true" outlineLevel="0" collapsed="false">
      <c r="A1565" s="5"/>
      <c r="B1565" s="10"/>
      <c r="C1565" s="13"/>
      <c r="D1565" s="13"/>
      <c r="E1565" s="14"/>
      <c r="F1565" s="14"/>
      <c r="G1565" s="11" t="str">
        <f aca="false">IF(Entries!$B1565&lt;&gt;0,COUNTIF('Finish order'!F:F, Entries!$B1565),"")</f>
        <v/>
      </c>
      <c r="H1565" s="13"/>
      <c r="I1565" s="9"/>
    </row>
    <row r="1566" customFormat="false" ht="15.75" hidden="false" customHeight="true" outlineLevel="0" collapsed="false">
      <c r="A1566" s="5"/>
      <c r="B1566" s="10"/>
      <c r="C1566" s="13"/>
      <c r="D1566" s="13"/>
      <c r="E1566" s="14"/>
      <c r="F1566" s="14"/>
      <c r="G1566" s="11" t="str">
        <f aca="false">IF(Entries!$B1566&lt;&gt;0,COUNTIF('Finish order'!F:F, Entries!$B1566),"")</f>
        <v/>
      </c>
      <c r="H1566" s="13"/>
      <c r="I1566" s="9"/>
    </row>
    <row r="1567" customFormat="false" ht="15.75" hidden="false" customHeight="true" outlineLevel="0" collapsed="false">
      <c r="A1567" s="5"/>
      <c r="B1567" s="10"/>
      <c r="C1567" s="13"/>
      <c r="D1567" s="13"/>
      <c r="E1567" s="14"/>
      <c r="F1567" s="14"/>
      <c r="G1567" s="11" t="str">
        <f aca="false">IF(Entries!$B1567&lt;&gt;0,COUNTIF('Finish order'!F:F, Entries!$B1567),"")</f>
        <v/>
      </c>
      <c r="H1567" s="13"/>
      <c r="I1567" s="9"/>
    </row>
    <row r="1568" customFormat="false" ht="15.75" hidden="false" customHeight="true" outlineLevel="0" collapsed="false">
      <c r="A1568" s="5"/>
      <c r="B1568" s="10"/>
      <c r="C1568" s="13"/>
      <c r="D1568" s="13"/>
      <c r="E1568" s="14"/>
      <c r="F1568" s="14"/>
      <c r="G1568" s="11" t="str">
        <f aca="false">IF(Entries!$B1568&lt;&gt;0,COUNTIF('Finish order'!F:F, Entries!$B1568),"")</f>
        <v/>
      </c>
      <c r="H1568" s="13"/>
      <c r="I1568" s="9"/>
    </row>
    <row r="1569" customFormat="false" ht="15.75" hidden="false" customHeight="true" outlineLevel="0" collapsed="false">
      <c r="A1569" s="5"/>
      <c r="B1569" s="10"/>
      <c r="C1569" s="13"/>
      <c r="D1569" s="13"/>
      <c r="E1569" s="14"/>
      <c r="F1569" s="14"/>
      <c r="G1569" s="11" t="str">
        <f aca="false">IF(Entries!$B1569&lt;&gt;0,COUNTIF('Finish order'!F:F, Entries!$B1569),"")</f>
        <v/>
      </c>
      <c r="H1569" s="13"/>
      <c r="I1569" s="9"/>
    </row>
    <row r="1570" customFormat="false" ht="15.75" hidden="false" customHeight="true" outlineLevel="0" collapsed="false">
      <c r="A1570" s="5"/>
      <c r="B1570" s="10"/>
      <c r="C1570" s="13"/>
      <c r="D1570" s="13"/>
      <c r="E1570" s="14"/>
      <c r="F1570" s="14"/>
      <c r="G1570" s="11" t="str">
        <f aca="false">IF(Entries!$B1570&lt;&gt;0,COUNTIF('Finish order'!F:F, Entries!$B1570),"")</f>
        <v/>
      </c>
      <c r="H1570" s="13"/>
      <c r="I1570" s="9"/>
    </row>
    <row r="1571" customFormat="false" ht="15.75" hidden="false" customHeight="true" outlineLevel="0" collapsed="false">
      <c r="A1571" s="5"/>
      <c r="B1571" s="10"/>
      <c r="C1571" s="13"/>
      <c r="D1571" s="13"/>
      <c r="E1571" s="14"/>
      <c r="F1571" s="14"/>
      <c r="G1571" s="11" t="str">
        <f aca="false">IF(Entries!$B1571&lt;&gt;0,COUNTIF('Finish order'!F:F, Entries!$B1571),"")</f>
        <v/>
      </c>
      <c r="H1571" s="13"/>
      <c r="I1571" s="9"/>
    </row>
    <row r="1572" customFormat="false" ht="15.75" hidden="false" customHeight="true" outlineLevel="0" collapsed="false">
      <c r="A1572" s="5"/>
      <c r="B1572" s="10"/>
      <c r="C1572" s="13"/>
      <c r="D1572" s="13"/>
      <c r="E1572" s="14"/>
      <c r="F1572" s="14"/>
      <c r="G1572" s="11" t="str">
        <f aca="false">IF(Entries!$B1572&lt;&gt;0,COUNTIF('Finish order'!F:F, Entries!$B1572),"")</f>
        <v/>
      </c>
      <c r="H1572" s="13"/>
      <c r="I1572" s="9"/>
    </row>
    <row r="1573" customFormat="false" ht="15.75" hidden="false" customHeight="true" outlineLevel="0" collapsed="false">
      <c r="A1573" s="5"/>
      <c r="B1573" s="10"/>
      <c r="C1573" s="13"/>
      <c r="D1573" s="13"/>
      <c r="E1573" s="14"/>
      <c r="F1573" s="14"/>
      <c r="G1573" s="11" t="str">
        <f aca="false">IF(Entries!$B1573&lt;&gt;0,COUNTIF('Finish order'!F:F, Entries!$B1573),"")</f>
        <v/>
      </c>
      <c r="H1573" s="13"/>
      <c r="I1573" s="9"/>
    </row>
    <row r="1574" customFormat="false" ht="15.75" hidden="false" customHeight="true" outlineLevel="0" collapsed="false">
      <c r="A1574" s="5"/>
      <c r="B1574" s="10"/>
      <c r="C1574" s="13"/>
      <c r="D1574" s="13"/>
      <c r="E1574" s="14"/>
      <c r="F1574" s="14"/>
      <c r="G1574" s="11" t="str">
        <f aca="false">IF(Entries!$B1574&lt;&gt;0,COUNTIF('Finish order'!F:F, Entries!$B1574),"")</f>
        <v/>
      </c>
      <c r="H1574" s="13"/>
      <c r="I1574" s="9"/>
    </row>
    <row r="1575" customFormat="false" ht="15.75" hidden="false" customHeight="true" outlineLevel="0" collapsed="false">
      <c r="A1575" s="5"/>
      <c r="B1575" s="10"/>
      <c r="C1575" s="13"/>
      <c r="D1575" s="13"/>
      <c r="E1575" s="14"/>
      <c r="F1575" s="14"/>
      <c r="G1575" s="11" t="str">
        <f aca="false">IF(Entries!$B1575&lt;&gt;0,COUNTIF('Finish order'!F:F, Entries!$B1575),"")</f>
        <v/>
      </c>
      <c r="H1575" s="13"/>
      <c r="I1575" s="9"/>
    </row>
  </sheetData>
  <conditionalFormatting sqref="E1 E1002:E1575">
    <cfRule type="expression" priority="2" aboveAverage="0" equalAverage="0" bottom="0" percent="0" rank="0" text="" dxfId="3">
      <formula>AND(LEFT(F1,1)="W", LEFT(E1,1)="M")</formula>
    </cfRule>
    <cfRule type="expression" priority="3" aboveAverage="0" equalAverage="0" bottom="0" percent="0" rank="0" text="" dxfId="3">
      <formula>AND(LEFT(F1,1)="M", LEFT(E1,1)="F")</formula>
    </cfRule>
    <cfRule type="containsText" priority="4" operator="containsText" aboveAverage="0" equalAverage="0" bottom="0" percent="0" rank="0" text="w" dxfId="3">
      <formula>NOT(ISERROR(SEARCH("w",E1)))</formula>
    </cfRule>
  </conditionalFormatting>
  <conditionalFormatting sqref="E1:E1575">
    <cfRule type="expression" priority="5" aboveAverage="0" equalAverage="0" bottom="0" percent="0" rank="0" text="" dxfId="3">
      <formula>EXACT($E1,"M")</formula>
    </cfRule>
    <cfRule type="expression" priority="6" aboveAverage="0" equalAverage="0" bottom="0" percent="0" rank="0" text="" dxfId="3">
      <formula>EXACT($E1,"F")</formula>
    </cfRule>
    <cfRule type="expression" priority="7" aboveAverage="0" equalAverage="0" bottom="0" percent="0" rank="0" text="" dxfId="3">
      <formula>AND(LEFT(F1,1)="W", LEFT(E1,1)="M")</formula>
    </cfRule>
    <cfRule type="expression" priority="8" aboveAverage="0" equalAverage="0" bottom="0" percent="0" rank="0" text="" dxfId="3">
      <formula>AND(LEFT(F1,1)="M", LEFT(E1,1)="F")</formula>
    </cfRule>
    <cfRule type="containsText" priority="9" operator="containsText" aboveAverage="0" equalAverage="0" bottom="0" percent="0" rank="0" text="w" dxfId="3">
      <formula>NOT(ISERROR(SEARCH("w",E1)))</formula>
    </cfRule>
  </conditionalFormatting>
  <conditionalFormatting sqref="E2:E1001">
    <cfRule type="expression" priority="10" aboveAverage="0" equalAverage="0" bottom="0" percent="0" rank="0" text="" dxfId="3">
      <formula>AND(LEFT(F2,1)="M", LEFT(E2,1)="F")</formula>
    </cfRule>
    <cfRule type="containsText" priority="11" operator="containsText" aboveAverage="0" equalAverage="0" bottom="0" percent="0" rank="0" text="w" dxfId="3">
      <formula>NOT(ISERROR(SEARCH("w",E2)))</formula>
    </cfRule>
    <cfRule type="expression" priority="12" aboveAverage="0" equalAverage="0" bottom="0" percent="0" rank="0" text="" dxfId="3">
      <formula>AND(LEFT(F2,1)="W", LEFT(E2,1)="M")</formula>
    </cfRule>
  </conditionalFormatting>
  <conditionalFormatting sqref="F2:F1575 C985">
    <cfRule type="containsText" priority="13" operator="containsText" aboveAverage="0" equalAverage="0" bottom="0" percent="0" rank="0" text="O" dxfId="3">
      <formula>NOT(ISERROR(SEARCH("O",C2)))</formula>
    </cfRule>
    <cfRule type="containsText" priority="14" operator="containsText" aboveAverage="0" equalAverage="0" bottom="0" percent="0" rank="0" text="F" dxfId="3">
      <formula>NOT(ISERROR(SEARCH("F",C2)))</formula>
    </cfRule>
    <cfRule type="expression" priority="15" aboveAverage="0" equalAverage="0" bottom="0" percent="0" rank="0" text="" dxfId="3">
      <formula>AND(LEFT(#ref!,1)="W", LEFT(#ref!,1)="M")</formula>
    </cfRule>
    <cfRule type="expression" priority="16" aboveAverage="0" equalAverage="0" bottom="0" percent="0" rank="0" text="" dxfId="3">
      <formula>AND(LEFT(#ref!,1)="M", LEFT(#ref!,1)="F")</formula>
    </cfRule>
  </conditionalFormatting>
  <conditionalFormatting sqref="G2:G1575">
    <cfRule type="expression" priority="17" aboveAverage="0" equalAverage="0" bottom="0" percent="0" rank="0" text="" dxfId="4">
      <formula>LEN(TRIM(G2))=0</formula>
    </cfRule>
    <cfRule type="cellIs" priority="18" operator="greaterThan" aboveAverage="0" equalAverage="0" bottom="0" percent="0" rank="0" text="" dxfId="3">
      <formula>1</formula>
    </cfRule>
    <cfRule type="cellIs" priority="19" operator="equal" aboveAverage="0" equalAverage="0" bottom="0" percent="0" rank="0" text="" dxfId="5">
      <formula>1</formula>
    </cfRule>
    <cfRule type="cellIs" priority="20" operator="equal" aboveAverage="0" equalAverage="0" bottom="0" percent="0" rank="0" text="" dxfId="3">
      <formula>0</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15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3359375" defaultRowHeight="15" zeroHeight="false" outlineLevelRow="0" outlineLevelCol="0"/>
  <cols>
    <col collapsed="false" customWidth="true" hidden="false" outlineLevel="0" max="1" min="1" style="0" width="8.86"/>
    <col collapsed="false" customWidth="true" hidden="true" outlineLevel="0" max="5" min="2" style="0" width="8.86"/>
    <col collapsed="false" customWidth="true" hidden="false" outlineLevel="0" max="6" min="6" style="0" width="8.86"/>
    <col collapsed="false" customWidth="true" hidden="false" outlineLevel="0" max="7" min="7" style="0" width="11.85"/>
    <col collapsed="false" customWidth="true" hidden="false" outlineLevel="0" max="8" min="8" style="0" width="19.86"/>
    <col collapsed="false" customWidth="true" hidden="false" outlineLevel="0" max="9" min="9" style="0" width="35"/>
    <col collapsed="false" customWidth="true" hidden="false" outlineLevel="0" max="10" min="10" style="0" width="9.86"/>
    <col collapsed="false" customWidth="true" hidden="false" outlineLevel="0" max="11" min="11" style="0" width="23.71"/>
    <col collapsed="false" customWidth="true" hidden="true" outlineLevel="0" max="12" min="12" style="0" width="13.43"/>
    <col collapsed="false" customWidth="true" hidden="true" outlineLevel="0" max="13" min="13" style="0" width="5.29"/>
    <col collapsed="false" customWidth="true" hidden="true" outlineLevel="0" max="14" min="14" style="0" width="10.71"/>
    <col collapsed="false" customWidth="true" hidden="false" outlineLevel="0" max="16" min="15" style="0" width="3"/>
    <col collapsed="false" customWidth="true" hidden="false" outlineLevel="0" max="17" min="17" style="0" width="5.43"/>
    <col collapsed="false" customWidth="true" hidden="false" outlineLevel="0" max="18" min="18" style="0" width="7.43"/>
  </cols>
  <sheetData>
    <row r="1" customFormat="false" ht="15" hidden="false" customHeight="false" outlineLevel="0" collapsed="false">
      <c r="A1" s="6" t="s">
        <v>431</v>
      </c>
      <c r="B1" s="6" t="s">
        <v>432</v>
      </c>
      <c r="C1" s="6" t="s">
        <v>38</v>
      </c>
      <c r="D1" s="6" t="s">
        <v>433</v>
      </c>
      <c r="E1" s="6" t="s">
        <v>434</v>
      </c>
      <c r="F1" s="6" t="s">
        <v>32</v>
      </c>
      <c r="G1" s="6" t="s">
        <v>435</v>
      </c>
      <c r="H1" s="8" t="s">
        <v>33</v>
      </c>
      <c r="I1" s="8" t="s">
        <v>34</v>
      </c>
      <c r="J1" s="6" t="s">
        <v>35</v>
      </c>
      <c r="K1" s="8" t="s">
        <v>36</v>
      </c>
      <c r="L1" s="19" t="s">
        <v>436</v>
      </c>
      <c r="M1" s="19" t="s">
        <v>437</v>
      </c>
      <c r="N1" s="19" t="s">
        <v>438</v>
      </c>
    </row>
    <row r="2" customFormat="false" ht="15" hidden="false" customHeight="false" outlineLevel="0" collapsed="false">
      <c r="A2" s="10" t="n">
        <v>1</v>
      </c>
      <c r="B2" s="10" t="str">
        <f aca="false">IF(F2&lt;&gt;"",COUNTIF($J$2:J2,J2),"")</f>
        <v/>
      </c>
      <c r="C2" s="10" t="str">
        <f aca="false">IF(F2&lt;&gt;0,J2&amp;":"&amp;B2,"")</f>
        <v/>
      </c>
      <c r="D2" s="10" t="str">
        <f aca="false">IF(F2&lt;&gt;0,COUNTIF($K$2:K2,K2),"")</f>
        <v/>
      </c>
      <c r="E2" s="10" t="str">
        <f aca="false">IF(F2&lt;&gt;0,K2&amp;":"&amp;D2,"")</f>
        <v/>
      </c>
      <c r="F2" s="10"/>
      <c r="G2" s="20"/>
      <c r="H2" s="11" t="str">
        <f aca="false">IFERROR(VLOOKUP(F2, Entries!$B:$F, 2, FALSE()),"")</f>
        <v/>
      </c>
      <c r="I2" s="11" t="str">
        <f aca="false">IFERROR(VLOOKUP(F2, Entries!$B:$F, 3, FALSE()),"")</f>
        <v/>
      </c>
      <c r="J2" s="11" t="str">
        <f aca="false">IFERROR(VLOOKUP(F2, Entries!$B:$F, 4, FALSE()),"")</f>
        <v/>
      </c>
      <c r="K2" s="11" t="str">
        <f aca="false">IFERROR(VLOOKUP(F2, Entries!$B:$F, 5, FALSE()),"")</f>
        <v/>
      </c>
      <c r="L2" s="11" t="str">
        <f aca="false">LEFT('Finish order'!$K2,2)</f>
        <v/>
      </c>
      <c r="M2" s="11" t="str">
        <f aca="false">IF(F2&lt;&gt;0,COUNTIF($L$2:L2,L2),"")</f>
        <v/>
      </c>
      <c r="N2" s="11" t="str">
        <f aca="false">IF(F2&lt;&gt;0,L2&amp;":"&amp;M2,"")</f>
        <v/>
      </c>
    </row>
    <row r="3" customFormat="false" ht="15" hidden="false" customHeight="false" outlineLevel="0" collapsed="false">
      <c r="A3" s="10" t="n">
        <v>2</v>
      </c>
      <c r="B3" s="10" t="str">
        <f aca="false">IF(F3&lt;&gt;"",COUNTIF($J$2:J3,J3),"")</f>
        <v/>
      </c>
      <c r="C3" s="10" t="str">
        <f aca="false">IF(F3&lt;&gt;0,J3&amp;":"&amp;B3,"")</f>
        <v/>
      </c>
      <c r="D3" s="10" t="str">
        <f aca="false">IF(F3&lt;&gt;0,COUNTIF($K$2:K3,K3),"")</f>
        <v/>
      </c>
      <c r="E3" s="10" t="str">
        <f aca="false">IF(F3&lt;&gt;0,K3&amp;":"&amp;D3,"")</f>
        <v/>
      </c>
      <c r="F3" s="10"/>
      <c r="G3" s="20"/>
      <c r="H3" s="11" t="str">
        <f aca="false">IFERROR(VLOOKUP(F3, Entries!$B:$F, 2, FALSE()),"")</f>
        <v/>
      </c>
      <c r="I3" s="11" t="str">
        <f aca="false">IFERROR(VLOOKUP(F3, Entries!$B:$F, 3, FALSE()),"")</f>
        <v/>
      </c>
      <c r="J3" s="11" t="str">
        <f aca="false">IFERROR(VLOOKUP(F3, Entries!$B:$F, 4, FALSE()),"")</f>
        <v/>
      </c>
      <c r="K3" s="11" t="str">
        <f aca="false">IFERROR(VLOOKUP(F3, Entries!$B:$F, 5, FALSE()),"")</f>
        <v/>
      </c>
      <c r="L3" s="11" t="str">
        <f aca="false">LEFT('Finish order'!$K3,2)</f>
        <v/>
      </c>
      <c r="M3" s="11" t="str">
        <f aca="false">IF(F3&lt;&gt;0,COUNTIF($L$2:L3,L3),"")</f>
        <v/>
      </c>
      <c r="N3" s="11" t="str">
        <f aca="false">IF(F3&lt;&gt;0,L3&amp;":"&amp;M3,"")</f>
        <v/>
      </c>
    </row>
    <row r="4" customFormat="false" ht="15" hidden="false" customHeight="false" outlineLevel="0" collapsed="false">
      <c r="A4" s="10" t="n">
        <v>3</v>
      </c>
      <c r="B4" s="10" t="str">
        <f aca="false">IF(F4&lt;&gt;"",COUNTIF($J$2:J4,J4),"")</f>
        <v/>
      </c>
      <c r="C4" s="10" t="str">
        <f aca="false">IF(F4&lt;&gt;0,J4&amp;":"&amp;B4,"")</f>
        <v/>
      </c>
      <c r="D4" s="10" t="str">
        <f aca="false">IF(F4&lt;&gt;0,COUNTIF($K$2:K4,K4),"")</f>
        <v/>
      </c>
      <c r="E4" s="10" t="str">
        <f aca="false">IF(F4&lt;&gt;0,K4&amp;":"&amp;D4,"")</f>
        <v/>
      </c>
      <c r="F4" s="10"/>
      <c r="G4" s="20"/>
      <c r="H4" s="11" t="str">
        <f aca="false">IFERROR(VLOOKUP(F4, Entries!$B:$F, 2, FALSE()),"")</f>
        <v/>
      </c>
      <c r="I4" s="11" t="str">
        <f aca="false">IFERROR(VLOOKUP(F4, Entries!$B:$F, 3, FALSE()),"")</f>
        <v/>
      </c>
      <c r="J4" s="11" t="str">
        <f aca="false">IFERROR(VLOOKUP(F4, Entries!$B:$F, 4, FALSE()),"")</f>
        <v/>
      </c>
      <c r="K4" s="11" t="str">
        <f aca="false">IFERROR(VLOOKUP(F4, Entries!$B:$F, 5, FALSE()),"")</f>
        <v/>
      </c>
      <c r="L4" s="21" t="str">
        <f aca="false">LEFT('Finish order'!$K4,2)</f>
        <v/>
      </c>
      <c r="M4" s="11" t="str">
        <f aca="false">IF(F4&lt;&gt;0,COUNTIF($L$2:L4,L4),"")</f>
        <v/>
      </c>
      <c r="N4" s="11" t="str">
        <f aca="false">IF(F4&lt;&gt;0,L4&amp;":"&amp;M4,"")</f>
        <v/>
      </c>
    </row>
    <row r="5" customFormat="false" ht="15" hidden="false" customHeight="false" outlineLevel="0" collapsed="false">
      <c r="A5" s="10" t="n">
        <v>4</v>
      </c>
      <c r="B5" s="10" t="str">
        <f aca="false">IF(F5&lt;&gt;"",COUNTIF($J$2:J5,J5),"")</f>
        <v/>
      </c>
      <c r="C5" s="10" t="str">
        <f aca="false">IF(F5&lt;&gt;0,J5&amp;":"&amp;B5,"")</f>
        <v/>
      </c>
      <c r="D5" s="10" t="str">
        <f aca="false">IF(F5&lt;&gt;0,COUNTIF($K$2:K5,K5),"")</f>
        <v/>
      </c>
      <c r="E5" s="10" t="str">
        <f aca="false">IF(F5&lt;&gt;0,K5&amp;":"&amp;D5,"")</f>
        <v/>
      </c>
      <c r="F5" s="10"/>
      <c r="G5" s="20"/>
      <c r="H5" s="11" t="str">
        <f aca="false">IFERROR(VLOOKUP(F5, Entries!$B:$F, 2, FALSE()),"")</f>
        <v/>
      </c>
      <c r="I5" s="11" t="str">
        <f aca="false">IFERROR(VLOOKUP(F5, Entries!$B:$F, 3, FALSE()),"")</f>
        <v/>
      </c>
      <c r="J5" s="11" t="str">
        <f aca="false">IFERROR(VLOOKUP(F5, Entries!$B:$F, 4, FALSE()),"")</f>
        <v/>
      </c>
      <c r="K5" s="11" t="str">
        <f aca="false">IFERROR(VLOOKUP(F5, Entries!$B:$F, 5, FALSE()),"")</f>
        <v/>
      </c>
      <c r="L5" s="21" t="str">
        <f aca="false">LEFT('Finish order'!$K5,2)</f>
        <v/>
      </c>
      <c r="M5" s="11" t="str">
        <f aca="false">IF(F5&lt;&gt;0,COUNTIF($L$2:L5,L5),"")</f>
        <v/>
      </c>
      <c r="N5" s="11" t="str">
        <f aca="false">IF(F5&lt;&gt;0,L5&amp;":"&amp;M5,"")</f>
        <v/>
      </c>
    </row>
    <row r="6" customFormat="false" ht="15" hidden="false" customHeight="false" outlineLevel="0" collapsed="false">
      <c r="A6" s="10" t="n">
        <v>5</v>
      </c>
      <c r="B6" s="10" t="str">
        <f aca="false">IF(F6&lt;&gt;"",COUNTIF($J$2:J6,J6),"")</f>
        <v/>
      </c>
      <c r="C6" s="10" t="str">
        <f aca="false">IF(F6&lt;&gt;0,J6&amp;":"&amp;B6,"")</f>
        <v/>
      </c>
      <c r="D6" s="10" t="str">
        <f aca="false">IF(F6&lt;&gt;0,COUNTIF($K$2:K6,K6),"")</f>
        <v/>
      </c>
      <c r="E6" s="10" t="str">
        <f aca="false">IF(F6&lt;&gt;0,K6&amp;":"&amp;D6,"")</f>
        <v/>
      </c>
      <c r="F6" s="10"/>
      <c r="G6" s="20"/>
      <c r="H6" s="11" t="str">
        <f aca="false">IFERROR(VLOOKUP(F6, Entries!$B:$F, 2, FALSE()),"")</f>
        <v/>
      </c>
      <c r="I6" s="11" t="str">
        <f aca="false">IFERROR(VLOOKUP(F6, Entries!$B:$F, 3, FALSE()),"")</f>
        <v/>
      </c>
      <c r="J6" s="11" t="str">
        <f aca="false">IFERROR(VLOOKUP(F6, Entries!$B:$F, 4, FALSE()),"")</f>
        <v/>
      </c>
      <c r="K6" s="11" t="str">
        <f aca="false">IFERROR(VLOOKUP(F6, Entries!$B:$F, 5, FALSE()),"")</f>
        <v/>
      </c>
      <c r="L6" s="21" t="str">
        <f aca="false">LEFT('Finish order'!$K6,2)</f>
        <v/>
      </c>
      <c r="M6" s="11" t="str">
        <f aca="false">IF(F6&lt;&gt;0,COUNTIF($L$2:L6,L6),"")</f>
        <v/>
      </c>
      <c r="N6" s="11" t="str">
        <f aca="false">IF(F6&lt;&gt;0,L6&amp;":"&amp;M6,"")</f>
        <v/>
      </c>
    </row>
    <row r="7" customFormat="false" ht="15" hidden="false" customHeight="false" outlineLevel="0" collapsed="false">
      <c r="A7" s="10" t="n">
        <v>6</v>
      </c>
      <c r="B7" s="10" t="str">
        <f aca="false">IF(F7&lt;&gt;"",COUNTIF($J$2:J7,J7),"")</f>
        <v/>
      </c>
      <c r="C7" s="10" t="str">
        <f aca="false">IF(F7&lt;&gt;0,J7&amp;":"&amp;B7,"")</f>
        <v/>
      </c>
      <c r="D7" s="10" t="str">
        <f aca="false">IF(F7&lt;&gt;0,COUNTIF($K$2:K7,K7),"")</f>
        <v/>
      </c>
      <c r="E7" s="10" t="str">
        <f aca="false">IF(F7&lt;&gt;0,K7&amp;":"&amp;D7,"")</f>
        <v/>
      </c>
      <c r="F7" s="10"/>
      <c r="G7" s="20"/>
      <c r="H7" s="11" t="str">
        <f aca="false">IFERROR(VLOOKUP(F7, Entries!$B:$F, 2, FALSE()),"")</f>
        <v/>
      </c>
      <c r="I7" s="11" t="str">
        <f aca="false">IFERROR(VLOOKUP(F7, Entries!$B:$F, 3, FALSE()),"")</f>
        <v/>
      </c>
      <c r="J7" s="11" t="str">
        <f aca="false">IFERROR(VLOOKUP(F7, Entries!$B:$F, 4, FALSE()),"")</f>
        <v/>
      </c>
      <c r="K7" s="11" t="str">
        <f aca="false">IFERROR(VLOOKUP(F7, Entries!$B:$F, 5, FALSE()),"")</f>
        <v/>
      </c>
      <c r="L7" s="21" t="str">
        <f aca="false">LEFT('Finish order'!$K7,2)</f>
        <v/>
      </c>
      <c r="M7" s="11" t="str">
        <f aca="false">IF(F7&lt;&gt;0,COUNTIF($L$2:L7,L7),"")</f>
        <v/>
      </c>
      <c r="N7" s="11" t="str">
        <f aca="false">IF(F7&lt;&gt;0,L7&amp;":"&amp;M7,"")</f>
        <v/>
      </c>
    </row>
    <row r="8" customFormat="false" ht="15" hidden="false" customHeight="false" outlineLevel="0" collapsed="false">
      <c r="A8" s="10" t="n">
        <v>7</v>
      </c>
      <c r="B8" s="10" t="str">
        <f aca="false">IF(F8&lt;&gt;"",COUNTIF($J$2:J8,J8),"")</f>
        <v/>
      </c>
      <c r="C8" s="10" t="str">
        <f aca="false">IF(F8&lt;&gt;0,J8&amp;":"&amp;B8,"")</f>
        <v/>
      </c>
      <c r="D8" s="10" t="str">
        <f aca="false">IF(F8&lt;&gt;0,COUNTIF($K$2:K8,K8),"")</f>
        <v/>
      </c>
      <c r="E8" s="10" t="str">
        <f aca="false">IF(F8&lt;&gt;0,K8&amp;":"&amp;D8,"")</f>
        <v/>
      </c>
      <c r="F8" s="10"/>
      <c r="G8" s="20"/>
      <c r="H8" s="11" t="str">
        <f aca="false">IFERROR(VLOOKUP(F8, Entries!$B:$F, 2, FALSE()),"")</f>
        <v/>
      </c>
      <c r="I8" s="11" t="str">
        <f aca="false">IFERROR(VLOOKUP(F8, Entries!$B:$F, 3, FALSE()),"")</f>
        <v/>
      </c>
      <c r="J8" s="11" t="str">
        <f aca="false">IFERROR(VLOOKUP(F8, Entries!$B:$F, 4, FALSE()),"")</f>
        <v/>
      </c>
      <c r="K8" s="11" t="str">
        <f aca="false">IFERROR(VLOOKUP(F8, Entries!$B:$F, 5, FALSE()),"")</f>
        <v/>
      </c>
      <c r="L8" s="21" t="str">
        <f aca="false">LEFT('Finish order'!$K8,2)</f>
        <v/>
      </c>
      <c r="M8" s="11" t="str">
        <f aca="false">IF(F8&lt;&gt;0,COUNTIF($L$2:L8,L8),"")</f>
        <v/>
      </c>
      <c r="N8" s="11" t="str">
        <f aca="false">IF(F8&lt;&gt;0,L8&amp;":"&amp;M8,"")</f>
        <v/>
      </c>
    </row>
    <row r="9" customFormat="false" ht="15" hidden="false" customHeight="false" outlineLevel="0" collapsed="false">
      <c r="A9" s="10" t="n">
        <v>8</v>
      </c>
      <c r="B9" s="10" t="str">
        <f aca="false">IF(F9&lt;&gt;"",COUNTIF($J$2:J9,J9),"")</f>
        <v/>
      </c>
      <c r="C9" s="10" t="str">
        <f aca="false">IF(F9&lt;&gt;0,J9&amp;":"&amp;B9,"")</f>
        <v/>
      </c>
      <c r="D9" s="10" t="str">
        <f aca="false">IF(F9&lt;&gt;0,COUNTIF($K$2:K9,K9),"")</f>
        <v/>
      </c>
      <c r="E9" s="10" t="str">
        <f aca="false">IF(F9&lt;&gt;0,K9&amp;":"&amp;D9,"")</f>
        <v/>
      </c>
      <c r="F9" s="10"/>
      <c r="G9" s="20"/>
      <c r="H9" s="11" t="str">
        <f aca="false">IFERROR(VLOOKUP(F9, Entries!$B:$F, 2, FALSE()),"")</f>
        <v/>
      </c>
      <c r="I9" s="11" t="str">
        <f aca="false">IFERROR(VLOOKUP(F9, Entries!$B:$F, 3, FALSE()),"")</f>
        <v/>
      </c>
      <c r="J9" s="11" t="str">
        <f aca="false">IFERROR(VLOOKUP(F9, Entries!$B:$F, 4, FALSE()),"")</f>
        <v/>
      </c>
      <c r="K9" s="11" t="str">
        <f aca="false">IFERROR(VLOOKUP(F9, Entries!$B:$F, 5, FALSE()),"")</f>
        <v/>
      </c>
      <c r="L9" s="21" t="str">
        <f aca="false">LEFT('Finish order'!$K9,2)</f>
        <v/>
      </c>
      <c r="M9" s="11" t="str">
        <f aca="false">IF(F9&lt;&gt;0,COUNTIF($L$2:L9,L9),"")</f>
        <v/>
      </c>
      <c r="N9" s="11" t="str">
        <f aca="false">IF(F9&lt;&gt;0,L9&amp;":"&amp;M9,"")</f>
        <v/>
      </c>
    </row>
    <row r="10" customFormat="false" ht="15" hidden="false" customHeight="false" outlineLevel="0" collapsed="false">
      <c r="A10" s="10" t="n">
        <v>9</v>
      </c>
      <c r="B10" s="10" t="str">
        <f aca="false">IF(F10&lt;&gt;"",COUNTIF($J$2:J10,J10),"")</f>
        <v/>
      </c>
      <c r="C10" s="10" t="str">
        <f aca="false">IF(F10&lt;&gt;0,J10&amp;":"&amp;B10,"")</f>
        <v/>
      </c>
      <c r="D10" s="10" t="str">
        <f aca="false">IF(F10&lt;&gt;0,COUNTIF($K$2:K10,K10),"")</f>
        <v/>
      </c>
      <c r="E10" s="10" t="str">
        <f aca="false">IF(F10&lt;&gt;0,K10&amp;":"&amp;D10,"")</f>
        <v/>
      </c>
      <c r="F10" s="10"/>
      <c r="G10" s="20"/>
      <c r="H10" s="11" t="str">
        <f aca="false">IFERROR(VLOOKUP(F10, Entries!$B:$F, 2, FALSE()),"")</f>
        <v/>
      </c>
      <c r="I10" s="11" t="str">
        <f aca="false">IFERROR(VLOOKUP(F10, Entries!$B:$F, 3, FALSE()),"")</f>
        <v/>
      </c>
      <c r="J10" s="11" t="str">
        <f aca="false">IFERROR(VLOOKUP(F10, Entries!$B:$F, 4, FALSE()),"")</f>
        <v/>
      </c>
      <c r="K10" s="11" t="str">
        <f aca="false">IFERROR(VLOOKUP(F10, Entries!$B:$F, 5, FALSE()),"")</f>
        <v/>
      </c>
      <c r="L10" s="21" t="str">
        <f aca="false">LEFT('Finish order'!$K10,2)</f>
        <v/>
      </c>
      <c r="M10" s="11" t="str">
        <f aca="false">IF(F10&lt;&gt;0,COUNTIF($L$2:L10,L10),"")</f>
        <v/>
      </c>
      <c r="N10" s="11" t="str">
        <f aca="false">IF(F10&lt;&gt;0,L10&amp;":"&amp;M10,"")</f>
        <v/>
      </c>
    </row>
    <row r="11" customFormat="false" ht="15" hidden="false" customHeight="false" outlineLevel="0" collapsed="false">
      <c r="A11" s="10" t="n">
        <v>10</v>
      </c>
      <c r="B11" s="10" t="str">
        <f aca="false">IF(F11&lt;&gt;"",COUNTIF($J$2:J11,J11),"")</f>
        <v/>
      </c>
      <c r="C11" s="10" t="str">
        <f aca="false">IF(F11&lt;&gt;0,J11&amp;":"&amp;B11,"")</f>
        <v/>
      </c>
      <c r="D11" s="10" t="str">
        <f aca="false">IF(F11&lt;&gt;0,COUNTIF($K$2:K11,K11),"")</f>
        <v/>
      </c>
      <c r="E11" s="10" t="str">
        <f aca="false">IF(F11&lt;&gt;0,K11&amp;":"&amp;D11,"")</f>
        <v/>
      </c>
      <c r="F11" s="10"/>
      <c r="G11" s="20"/>
      <c r="H11" s="11" t="str">
        <f aca="false">IFERROR(VLOOKUP(F11, Entries!$B:$F, 2, FALSE()),"")</f>
        <v/>
      </c>
      <c r="I11" s="11" t="str">
        <f aca="false">IFERROR(VLOOKUP(F11, Entries!$B:$F, 3, FALSE()),"")</f>
        <v/>
      </c>
      <c r="J11" s="11" t="str">
        <f aca="false">IFERROR(VLOOKUP(F11, Entries!$B:$F, 4, FALSE()),"")</f>
        <v/>
      </c>
      <c r="K11" s="11" t="str">
        <f aca="false">IFERROR(VLOOKUP(F11, Entries!$B:$F, 5, FALSE()),"")</f>
        <v/>
      </c>
      <c r="L11" s="21" t="str">
        <f aca="false">LEFT('Finish order'!$K11,2)</f>
        <v/>
      </c>
      <c r="M11" s="11" t="str">
        <f aca="false">IF(F11&lt;&gt;0,COUNTIF($L$2:L11,L11),"")</f>
        <v/>
      </c>
      <c r="N11" s="11" t="str">
        <f aca="false">IF(F11&lt;&gt;0,L11&amp;":"&amp;M11,"")</f>
        <v/>
      </c>
    </row>
    <row r="12" customFormat="false" ht="15" hidden="false" customHeight="false" outlineLevel="0" collapsed="false">
      <c r="A12" s="10" t="n">
        <v>11</v>
      </c>
      <c r="B12" s="10" t="str">
        <f aca="false">IF(F12&lt;&gt;"",COUNTIF($J$2:J12,J12),"")</f>
        <v/>
      </c>
      <c r="C12" s="10" t="str">
        <f aca="false">IF(F12&lt;&gt;0,J12&amp;":"&amp;B12,"")</f>
        <v/>
      </c>
      <c r="D12" s="10" t="str">
        <f aca="false">IF(F12&lt;&gt;0,COUNTIF($K$2:K12,K12),"")</f>
        <v/>
      </c>
      <c r="E12" s="10" t="str">
        <f aca="false">IF(F12&lt;&gt;0,K12&amp;":"&amp;D12,"")</f>
        <v/>
      </c>
      <c r="F12" s="10"/>
      <c r="G12" s="20"/>
      <c r="H12" s="11" t="str">
        <f aca="false">IFERROR(VLOOKUP(F12, Entries!$B:$F, 2, FALSE()),"")</f>
        <v/>
      </c>
      <c r="I12" s="11" t="str">
        <f aca="false">IFERROR(VLOOKUP(F12, Entries!$B:$F, 3, FALSE()),"")</f>
        <v/>
      </c>
      <c r="J12" s="11" t="str">
        <f aca="false">IFERROR(VLOOKUP(F12, Entries!$B:$F, 4, FALSE()),"")</f>
        <v/>
      </c>
      <c r="K12" s="11" t="str">
        <f aca="false">IFERROR(VLOOKUP(F12, Entries!$B:$F, 5, FALSE()),"")</f>
        <v/>
      </c>
      <c r="L12" s="21" t="str">
        <f aca="false">LEFT('Finish order'!$K12,2)</f>
        <v/>
      </c>
      <c r="M12" s="11" t="str">
        <f aca="false">IF(F12&lt;&gt;0,COUNTIF($L$2:L12,L12),"")</f>
        <v/>
      </c>
      <c r="N12" s="11" t="str">
        <f aca="false">IF(F12&lt;&gt;0,L12&amp;":"&amp;M12,"")</f>
        <v/>
      </c>
    </row>
    <row r="13" customFormat="false" ht="15" hidden="false" customHeight="false" outlineLevel="0" collapsed="false">
      <c r="A13" s="10" t="n">
        <v>12</v>
      </c>
      <c r="B13" s="10" t="str">
        <f aca="false">IF(F13&lt;&gt;"",COUNTIF($J$2:J13,J13),"")</f>
        <v/>
      </c>
      <c r="C13" s="10" t="str">
        <f aca="false">IF(F13&lt;&gt;0,J13&amp;":"&amp;B13,"")</f>
        <v/>
      </c>
      <c r="D13" s="10" t="str">
        <f aca="false">IF(F13&lt;&gt;0,COUNTIF($K$2:K13,K13),"")</f>
        <v/>
      </c>
      <c r="E13" s="10" t="str">
        <f aca="false">IF(F13&lt;&gt;0,K13&amp;":"&amp;D13,"")</f>
        <v/>
      </c>
      <c r="F13" s="10"/>
      <c r="G13" s="20"/>
      <c r="H13" s="11" t="str">
        <f aca="false">IFERROR(VLOOKUP(F13, Entries!$B:$F, 2, FALSE()),"")</f>
        <v/>
      </c>
      <c r="I13" s="11" t="str">
        <f aca="false">IFERROR(VLOOKUP(F13, Entries!$B:$F, 3, FALSE()),"")</f>
        <v/>
      </c>
      <c r="J13" s="11" t="str">
        <f aca="false">IFERROR(VLOOKUP(F13, Entries!$B:$F, 4, FALSE()),"")</f>
        <v/>
      </c>
      <c r="K13" s="11" t="str">
        <f aca="false">IFERROR(VLOOKUP(F13, Entries!$B:$F, 5, FALSE()),"")</f>
        <v/>
      </c>
      <c r="L13" s="21" t="str">
        <f aca="false">LEFT('Finish order'!$K13,2)</f>
        <v/>
      </c>
      <c r="M13" s="11" t="str">
        <f aca="false">IF(F13&lt;&gt;0,COUNTIF($L$2:L13,L13),"")</f>
        <v/>
      </c>
      <c r="N13" s="11" t="str">
        <f aca="false">IF(F13&lt;&gt;0,L13&amp;":"&amp;M13,"")</f>
        <v/>
      </c>
    </row>
    <row r="14" customFormat="false" ht="15" hidden="false" customHeight="false" outlineLevel="0" collapsed="false">
      <c r="A14" s="10" t="n">
        <v>13</v>
      </c>
      <c r="B14" s="10" t="str">
        <f aca="false">IF(F14&lt;&gt;"",COUNTIF($J$2:J14,J14),"")</f>
        <v/>
      </c>
      <c r="C14" s="10" t="str">
        <f aca="false">IF(F14&lt;&gt;0,J14&amp;":"&amp;B14,"")</f>
        <v/>
      </c>
      <c r="D14" s="10" t="str">
        <f aca="false">IF(F14&lt;&gt;0,COUNTIF($K$2:K14,K14),"")</f>
        <v/>
      </c>
      <c r="E14" s="10" t="str">
        <f aca="false">IF(F14&lt;&gt;0,K14&amp;":"&amp;D14,"")</f>
        <v/>
      </c>
      <c r="F14" s="10"/>
      <c r="G14" s="20"/>
      <c r="H14" s="11" t="str">
        <f aca="false">IFERROR(VLOOKUP(F14, Entries!$B:$F, 2, FALSE()),"")</f>
        <v/>
      </c>
      <c r="I14" s="11" t="str">
        <f aca="false">IFERROR(VLOOKUP(F14, Entries!$B:$F, 3, FALSE()),"")</f>
        <v/>
      </c>
      <c r="J14" s="11" t="str">
        <f aca="false">IFERROR(VLOOKUP(F14, Entries!$B:$F, 4, FALSE()),"")</f>
        <v/>
      </c>
      <c r="K14" s="11" t="str">
        <f aca="false">IFERROR(VLOOKUP(F14, Entries!$B:$F, 5, FALSE()),"")</f>
        <v/>
      </c>
      <c r="L14" s="21" t="str">
        <f aca="false">LEFT('Finish order'!$K14,2)</f>
        <v/>
      </c>
      <c r="M14" s="11" t="str">
        <f aca="false">IF(F14&lt;&gt;0,COUNTIF($L$2:L14,L14),"")</f>
        <v/>
      </c>
      <c r="N14" s="11" t="str">
        <f aca="false">IF(F14&lt;&gt;0,L14&amp;":"&amp;M14,"")</f>
        <v/>
      </c>
    </row>
    <row r="15" customFormat="false" ht="15" hidden="false" customHeight="false" outlineLevel="0" collapsed="false">
      <c r="A15" s="10" t="n">
        <v>14</v>
      </c>
      <c r="B15" s="10" t="str">
        <f aca="false">IF(F15&lt;&gt;"",COUNTIF($J$2:J15,J15),"")</f>
        <v/>
      </c>
      <c r="C15" s="10" t="str">
        <f aca="false">IF(F15&lt;&gt;0,J15&amp;":"&amp;B15,"")</f>
        <v/>
      </c>
      <c r="D15" s="10" t="str">
        <f aca="false">IF(F15&lt;&gt;0,COUNTIF($K$2:K15,K15),"")</f>
        <v/>
      </c>
      <c r="E15" s="10" t="str">
        <f aca="false">IF(F15&lt;&gt;0,K15&amp;":"&amp;D15,"")</f>
        <v/>
      </c>
      <c r="F15" s="10"/>
      <c r="G15" s="20"/>
      <c r="H15" s="11" t="str">
        <f aca="false">IFERROR(VLOOKUP(F15, Entries!$B:$F, 2, FALSE()),"")</f>
        <v/>
      </c>
      <c r="I15" s="11" t="str">
        <f aca="false">IFERROR(VLOOKUP(F15, Entries!$B:$F, 3, FALSE()),"")</f>
        <v/>
      </c>
      <c r="J15" s="11" t="str">
        <f aca="false">IFERROR(VLOOKUP(F15, Entries!$B:$F, 4, FALSE()),"")</f>
        <v/>
      </c>
      <c r="K15" s="11" t="str">
        <f aca="false">IFERROR(VLOOKUP(F15, Entries!$B:$F, 5, FALSE()),"")</f>
        <v/>
      </c>
      <c r="L15" s="21" t="str">
        <f aca="false">LEFT('Finish order'!$K15,2)</f>
        <v/>
      </c>
      <c r="M15" s="11" t="str">
        <f aca="false">IF(F15&lt;&gt;0,COUNTIF($L$2:L15,L15),"")</f>
        <v/>
      </c>
      <c r="N15" s="11" t="str">
        <f aca="false">IF(F15&lt;&gt;0,L15&amp;":"&amp;M15,"")</f>
        <v/>
      </c>
    </row>
    <row r="16" customFormat="false" ht="15" hidden="false" customHeight="false" outlineLevel="0" collapsed="false">
      <c r="A16" s="10" t="n">
        <v>15</v>
      </c>
      <c r="B16" s="10" t="str">
        <f aca="false">IF(F16&lt;&gt;"",COUNTIF($J$2:J16,J16),"")</f>
        <v/>
      </c>
      <c r="C16" s="10" t="str">
        <f aca="false">IF(F16&lt;&gt;0,J16&amp;":"&amp;B16,"")</f>
        <v/>
      </c>
      <c r="D16" s="10" t="str">
        <f aca="false">IF(F16&lt;&gt;0,COUNTIF($K$2:K16,K16),"")</f>
        <v/>
      </c>
      <c r="E16" s="10" t="str">
        <f aca="false">IF(F16&lt;&gt;0,K16&amp;":"&amp;D16,"")</f>
        <v/>
      </c>
      <c r="F16" s="10"/>
      <c r="G16" s="20"/>
      <c r="H16" s="11" t="str">
        <f aca="false">IFERROR(VLOOKUP(F16, Entries!$B:$F, 2, FALSE()),"")</f>
        <v/>
      </c>
      <c r="I16" s="11" t="str">
        <f aca="false">IFERROR(VLOOKUP(F16, Entries!$B:$F, 3, FALSE()),"")</f>
        <v/>
      </c>
      <c r="J16" s="11" t="str">
        <f aca="false">IFERROR(VLOOKUP(F16, Entries!$B:$F, 4, FALSE()),"")</f>
        <v/>
      </c>
      <c r="K16" s="11" t="str">
        <f aca="false">IFERROR(VLOOKUP(F16, Entries!$B:$F, 5, FALSE()),"")</f>
        <v/>
      </c>
      <c r="L16" s="21" t="str">
        <f aca="false">LEFT('Finish order'!$K16,2)</f>
        <v/>
      </c>
      <c r="M16" s="11" t="str">
        <f aca="false">IF(F16&lt;&gt;0,COUNTIF($L$2:L16,L16),"")</f>
        <v/>
      </c>
      <c r="N16" s="11" t="str">
        <f aca="false">IF(F16&lt;&gt;0,L16&amp;":"&amp;M16,"")</f>
        <v/>
      </c>
    </row>
    <row r="17" customFormat="false" ht="15" hidden="false" customHeight="false" outlineLevel="0" collapsed="false">
      <c r="A17" s="10" t="n">
        <v>16</v>
      </c>
      <c r="B17" s="10" t="str">
        <f aca="false">IF(F17&lt;&gt;"",COUNTIF($J$2:J17,J17),"")</f>
        <v/>
      </c>
      <c r="C17" s="10" t="str">
        <f aca="false">IF(F17&lt;&gt;0,J17&amp;":"&amp;B17,"")</f>
        <v/>
      </c>
      <c r="D17" s="10" t="str">
        <f aca="false">IF(F17&lt;&gt;0,COUNTIF($K$2:K17,K17),"")</f>
        <v/>
      </c>
      <c r="E17" s="10" t="str">
        <f aca="false">IF(F17&lt;&gt;0,K17&amp;":"&amp;D17,"")</f>
        <v/>
      </c>
      <c r="F17" s="10"/>
      <c r="G17" s="20"/>
      <c r="H17" s="11" t="str">
        <f aca="false">IFERROR(VLOOKUP(F17, Entries!$B:$F, 2, FALSE()),"")</f>
        <v/>
      </c>
      <c r="I17" s="11" t="str">
        <f aca="false">IFERROR(VLOOKUP(F17, Entries!$B:$F, 3, FALSE()),"")</f>
        <v/>
      </c>
      <c r="J17" s="11" t="str">
        <f aca="false">IFERROR(VLOOKUP(F17, Entries!$B:$F, 4, FALSE()),"")</f>
        <v/>
      </c>
      <c r="K17" s="11" t="str">
        <f aca="false">IFERROR(VLOOKUP(F17, Entries!$B:$F, 5, FALSE()),"")</f>
        <v/>
      </c>
      <c r="L17" s="21" t="str">
        <f aca="false">LEFT('Finish order'!$K17,2)</f>
        <v/>
      </c>
      <c r="M17" s="11" t="str">
        <f aca="false">IF(F17&lt;&gt;0,COUNTIF($L$2:L17,L17),"")</f>
        <v/>
      </c>
      <c r="N17" s="11" t="str">
        <f aca="false">IF(F17&lt;&gt;0,L17&amp;":"&amp;M17,"")</f>
        <v/>
      </c>
    </row>
    <row r="18" customFormat="false" ht="15" hidden="false" customHeight="false" outlineLevel="0" collapsed="false">
      <c r="A18" s="10" t="n">
        <v>17</v>
      </c>
      <c r="B18" s="10" t="str">
        <f aca="false">IF(F18&lt;&gt;"",COUNTIF($J$2:J18,J18),"")</f>
        <v/>
      </c>
      <c r="C18" s="10" t="str">
        <f aca="false">IF(F18&lt;&gt;0,J18&amp;":"&amp;B18,"")</f>
        <v/>
      </c>
      <c r="D18" s="10" t="str">
        <f aca="false">IF(F18&lt;&gt;0,COUNTIF($K$2:K18,K18),"")</f>
        <v/>
      </c>
      <c r="E18" s="10" t="str">
        <f aca="false">IF(F18&lt;&gt;0,K18&amp;":"&amp;D18,"")</f>
        <v/>
      </c>
      <c r="F18" s="10"/>
      <c r="G18" s="20"/>
      <c r="H18" s="11" t="str">
        <f aca="false">IFERROR(VLOOKUP(F18, Entries!$B:$F, 2, FALSE()),"")</f>
        <v/>
      </c>
      <c r="I18" s="11" t="str">
        <f aca="false">IFERROR(VLOOKUP(F18, Entries!$B:$F, 3, FALSE()),"")</f>
        <v/>
      </c>
      <c r="J18" s="11" t="str">
        <f aca="false">IFERROR(VLOOKUP(F18, Entries!$B:$F, 4, FALSE()),"")</f>
        <v/>
      </c>
      <c r="K18" s="11" t="str">
        <f aca="false">IFERROR(VLOOKUP(F18, Entries!$B:$F, 5, FALSE()),"")</f>
        <v/>
      </c>
      <c r="L18" s="11" t="str">
        <f aca="false">LEFT('Finish order'!$K18,2)</f>
        <v/>
      </c>
      <c r="M18" s="11" t="str">
        <f aca="false">IF(F18&lt;&gt;0,COUNTIF($L$2:L18,L18),"")</f>
        <v/>
      </c>
      <c r="N18" s="11" t="str">
        <f aca="false">IF(F18&lt;&gt;0,L18&amp;":"&amp;M18,"")</f>
        <v/>
      </c>
    </row>
    <row r="19" customFormat="false" ht="15" hidden="false" customHeight="false" outlineLevel="0" collapsed="false">
      <c r="A19" s="10" t="n">
        <v>18</v>
      </c>
      <c r="B19" s="10" t="str">
        <f aca="false">IF(F19&lt;&gt;"",COUNTIF($J$2:J19,J19),"")</f>
        <v/>
      </c>
      <c r="C19" s="10" t="str">
        <f aca="false">IF(F19&lt;&gt;0,J19&amp;":"&amp;B19,"")</f>
        <v/>
      </c>
      <c r="D19" s="10" t="str">
        <f aca="false">IF(F19&lt;&gt;0,COUNTIF($K$2:K19,K19),"")</f>
        <v/>
      </c>
      <c r="E19" s="10" t="str">
        <f aca="false">IF(F19&lt;&gt;0,K19&amp;":"&amp;D19,"")</f>
        <v/>
      </c>
      <c r="F19" s="10"/>
      <c r="G19" s="20"/>
      <c r="H19" s="11" t="str">
        <f aca="false">IFERROR(VLOOKUP(F19, Entries!$B:$F, 2, FALSE()),"")</f>
        <v/>
      </c>
      <c r="I19" s="11" t="str">
        <f aca="false">IFERROR(VLOOKUP(F19, Entries!$B:$F, 3, FALSE()),"")</f>
        <v/>
      </c>
      <c r="J19" s="11" t="str">
        <f aca="false">IFERROR(VLOOKUP(F19, Entries!$B:$F, 4, FALSE()),"")</f>
        <v/>
      </c>
      <c r="K19" s="11" t="str">
        <f aca="false">IFERROR(VLOOKUP(F19, Entries!$B:$F, 5, FALSE()),"")</f>
        <v/>
      </c>
      <c r="L19" s="11" t="str">
        <f aca="false">LEFT('Finish order'!$K19,2)</f>
        <v/>
      </c>
      <c r="M19" s="11" t="str">
        <f aca="false">IF(F19&lt;&gt;0,COUNTIF($L$2:L19,L19),"")</f>
        <v/>
      </c>
      <c r="N19" s="11" t="str">
        <f aca="false">IF(F19&lt;&gt;0,L19&amp;":"&amp;M19,"")</f>
        <v/>
      </c>
    </row>
    <row r="20" customFormat="false" ht="15" hidden="false" customHeight="false" outlineLevel="0" collapsed="false">
      <c r="A20" s="10" t="n">
        <v>19</v>
      </c>
      <c r="B20" s="10" t="str">
        <f aca="false">IF(F20&lt;&gt;"",COUNTIF($J$2:J20,J20),"")</f>
        <v/>
      </c>
      <c r="C20" s="10" t="str">
        <f aca="false">IF(F20&lt;&gt;0,J20&amp;":"&amp;B20,"")</f>
        <v/>
      </c>
      <c r="D20" s="10" t="str">
        <f aca="false">IF(F20&lt;&gt;0,COUNTIF($K$2:K20,K20),"")</f>
        <v/>
      </c>
      <c r="E20" s="10" t="str">
        <f aca="false">IF(F20&lt;&gt;0,K20&amp;":"&amp;D20,"")</f>
        <v/>
      </c>
      <c r="F20" s="10"/>
      <c r="G20" s="20"/>
      <c r="H20" s="11" t="str">
        <f aca="false">IFERROR(VLOOKUP(F20, Entries!$B:$F, 2, FALSE()),"")</f>
        <v/>
      </c>
      <c r="I20" s="11" t="str">
        <f aca="false">IFERROR(VLOOKUP(F20, Entries!$B:$F, 3, FALSE()),"")</f>
        <v/>
      </c>
      <c r="J20" s="11" t="str">
        <f aca="false">IFERROR(VLOOKUP(F20, Entries!$B:$F, 4, FALSE()),"")</f>
        <v/>
      </c>
      <c r="K20" s="11" t="str">
        <f aca="false">IFERROR(VLOOKUP(F20, Entries!$B:$F, 5, FALSE()),"")</f>
        <v/>
      </c>
      <c r="L20" s="11" t="str">
        <f aca="false">LEFT('Finish order'!$K20,2)</f>
        <v/>
      </c>
      <c r="M20" s="11" t="str">
        <f aca="false">IF(F20&lt;&gt;0,COUNTIF($L$2:L20,L20),"")</f>
        <v/>
      </c>
      <c r="N20" s="11" t="str">
        <f aca="false">IF(F20&lt;&gt;0,L20&amp;":"&amp;M20,"")</f>
        <v/>
      </c>
    </row>
    <row r="21" customFormat="false" ht="15.75" hidden="false" customHeight="true" outlineLevel="0" collapsed="false">
      <c r="A21" s="10" t="n">
        <v>20</v>
      </c>
      <c r="B21" s="10" t="str">
        <f aca="false">IF(F21&lt;&gt;"",COUNTIF($J$2:J21,J21),"")</f>
        <v/>
      </c>
      <c r="C21" s="10" t="str">
        <f aca="false">IF(F21&lt;&gt;0,J21&amp;":"&amp;B21,"")</f>
        <v/>
      </c>
      <c r="D21" s="10" t="str">
        <f aca="false">IF(F21&lt;&gt;0,COUNTIF($K$2:K21,K21),"")</f>
        <v/>
      </c>
      <c r="E21" s="10" t="str">
        <f aca="false">IF(F21&lt;&gt;0,K21&amp;":"&amp;D21,"")</f>
        <v/>
      </c>
      <c r="F21" s="10"/>
      <c r="G21" s="20"/>
      <c r="H21" s="11" t="str">
        <f aca="false">IFERROR(VLOOKUP(F21, Entries!$B:$F, 2, FALSE()),"")</f>
        <v/>
      </c>
      <c r="I21" s="11" t="str">
        <f aca="false">IFERROR(VLOOKUP(F21, Entries!$B:$F, 3, FALSE()),"")</f>
        <v/>
      </c>
      <c r="J21" s="11" t="str">
        <f aca="false">IFERROR(VLOOKUP(F21, Entries!$B:$F, 4, FALSE()),"")</f>
        <v/>
      </c>
      <c r="K21" s="11" t="str">
        <f aca="false">IFERROR(VLOOKUP(F21, Entries!$B:$F, 5, FALSE()),"")</f>
        <v/>
      </c>
      <c r="L21" s="11" t="str">
        <f aca="false">LEFT('Finish order'!$K21,2)</f>
        <v/>
      </c>
      <c r="M21" s="11" t="str">
        <f aca="false">IF(F21&lt;&gt;0,COUNTIF($L$2:L21,L21),"")</f>
        <v/>
      </c>
      <c r="N21" s="11" t="str">
        <f aca="false">IF(F21&lt;&gt;0,L21&amp;":"&amp;M21,"")</f>
        <v/>
      </c>
    </row>
    <row r="22" customFormat="false" ht="15.75" hidden="false" customHeight="true" outlineLevel="0" collapsed="false">
      <c r="A22" s="10" t="n">
        <v>21</v>
      </c>
      <c r="B22" s="10" t="str">
        <f aca="false">IF(F22&lt;&gt;"",COUNTIF($J$2:J22,J22),"")</f>
        <v/>
      </c>
      <c r="C22" s="10" t="str">
        <f aca="false">IF(F22&lt;&gt;0,J22&amp;":"&amp;B22,"")</f>
        <v/>
      </c>
      <c r="D22" s="10" t="str">
        <f aca="false">IF(F22&lt;&gt;0,COUNTIF($K$2:K22,K22),"")</f>
        <v/>
      </c>
      <c r="E22" s="10" t="str">
        <f aca="false">IF(F22&lt;&gt;0,K22&amp;":"&amp;D22,"")</f>
        <v/>
      </c>
      <c r="F22" s="10"/>
      <c r="G22" s="20"/>
      <c r="H22" s="11" t="str">
        <f aca="false">IFERROR(VLOOKUP(F22, Entries!$B:$F, 2, FALSE()),"")</f>
        <v/>
      </c>
      <c r="I22" s="11" t="str">
        <f aca="false">IFERROR(VLOOKUP(F22, Entries!$B:$F, 3, FALSE()),"")</f>
        <v/>
      </c>
      <c r="J22" s="11" t="str">
        <f aca="false">IFERROR(VLOOKUP(F22, Entries!$B:$F, 4, FALSE()),"")</f>
        <v/>
      </c>
      <c r="K22" s="11" t="str">
        <f aca="false">IFERROR(VLOOKUP(F22, Entries!$B:$F, 5, FALSE()),"")</f>
        <v/>
      </c>
      <c r="L22" s="11" t="str">
        <f aca="false">LEFT('Finish order'!$K22,2)</f>
        <v/>
      </c>
      <c r="M22" s="11" t="str">
        <f aca="false">IF(F22&lt;&gt;0,COUNTIF($L$2:L22,L22),"")</f>
        <v/>
      </c>
      <c r="N22" s="11" t="str">
        <f aca="false">IF(F22&lt;&gt;0,L22&amp;":"&amp;M22,"")</f>
        <v/>
      </c>
    </row>
    <row r="23" customFormat="false" ht="15.75" hidden="false" customHeight="true" outlineLevel="0" collapsed="false">
      <c r="A23" s="10" t="n">
        <v>22</v>
      </c>
      <c r="B23" s="10" t="str">
        <f aca="false">IF(F23&lt;&gt;"",COUNTIF($J$2:J23,J23),"")</f>
        <v/>
      </c>
      <c r="C23" s="10" t="str">
        <f aca="false">IF(F23&lt;&gt;0,J23&amp;":"&amp;B23,"")</f>
        <v/>
      </c>
      <c r="D23" s="10" t="str">
        <f aca="false">IF(F23&lt;&gt;0,COUNTIF($K$2:K23,K23),"")</f>
        <v/>
      </c>
      <c r="E23" s="10" t="str">
        <f aca="false">IF(F23&lt;&gt;0,K23&amp;":"&amp;D23,"")</f>
        <v/>
      </c>
      <c r="F23" s="10"/>
      <c r="G23" s="20"/>
      <c r="H23" s="11" t="str">
        <f aca="false">IFERROR(VLOOKUP(F23, Entries!$B:$F, 2, FALSE()),"")</f>
        <v/>
      </c>
      <c r="I23" s="11" t="str">
        <f aca="false">IFERROR(VLOOKUP(F23, Entries!$B:$F, 3, FALSE()),"")</f>
        <v/>
      </c>
      <c r="J23" s="11" t="str">
        <f aca="false">IFERROR(VLOOKUP(F23, Entries!$B:$F, 4, FALSE()),"")</f>
        <v/>
      </c>
      <c r="K23" s="11" t="str">
        <f aca="false">IFERROR(VLOOKUP(F23, Entries!$B:$F, 5, FALSE()),"")</f>
        <v/>
      </c>
      <c r="L23" s="11" t="str">
        <f aca="false">LEFT('Finish order'!$K23,2)</f>
        <v/>
      </c>
      <c r="M23" s="11" t="str">
        <f aca="false">IF(F23&lt;&gt;0,COUNTIF($L$2:L23,L23),"")</f>
        <v/>
      </c>
      <c r="N23" s="11" t="str">
        <f aca="false">IF(F23&lt;&gt;0,L23&amp;":"&amp;M23,"")</f>
        <v/>
      </c>
    </row>
    <row r="24" customFormat="false" ht="15.75" hidden="false" customHeight="true" outlineLevel="0" collapsed="false">
      <c r="A24" s="10" t="n">
        <v>23</v>
      </c>
      <c r="B24" s="10" t="str">
        <f aca="false">IF(F24&lt;&gt;"",COUNTIF($J$2:J24,J24),"")</f>
        <v/>
      </c>
      <c r="C24" s="10" t="str">
        <f aca="false">IF(F24&lt;&gt;0,J24&amp;":"&amp;B24,"")</f>
        <v/>
      </c>
      <c r="D24" s="10" t="str">
        <f aca="false">IF(F24&lt;&gt;0,COUNTIF($K$2:K24,K24),"")</f>
        <v/>
      </c>
      <c r="E24" s="10" t="str">
        <f aca="false">IF(F24&lt;&gt;0,K24&amp;":"&amp;D24,"")</f>
        <v/>
      </c>
      <c r="F24" s="10"/>
      <c r="G24" s="20"/>
      <c r="H24" s="11" t="str">
        <f aca="false">IFERROR(VLOOKUP(F24, Entries!$B:$F, 2, FALSE()),"")</f>
        <v/>
      </c>
      <c r="I24" s="11" t="str">
        <f aca="false">IFERROR(VLOOKUP(F24, Entries!$B:$F, 3, FALSE()),"")</f>
        <v/>
      </c>
      <c r="J24" s="11" t="str">
        <f aca="false">IFERROR(VLOOKUP(F24, Entries!$B:$F, 4, FALSE()),"")</f>
        <v/>
      </c>
      <c r="K24" s="11" t="str">
        <f aca="false">IFERROR(VLOOKUP(F24, Entries!$B:$F, 5, FALSE()),"")</f>
        <v/>
      </c>
      <c r="L24" s="11" t="str">
        <f aca="false">LEFT('Finish order'!$K24,2)</f>
        <v/>
      </c>
      <c r="M24" s="11" t="str">
        <f aca="false">IF(F24&lt;&gt;0,COUNTIF($L$2:L24,L24),"")</f>
        <v/>
      </c>
      <c r="N24" s="11" t="str">
        <f aca="false">IF(F24&lt;&gt;0,L24&amp;":"&amp;M24,"")</f>
        <v/>
      </c>
    </row>
    <row r="25" customFormat="false" ht="15.75" hidden="false" customHeight="true" outlineLevel="0" collapsed="false">
      <c r="A25" s="10" t="n">
        <v>24</v>
      </c>
      <c r="B25" s="10" t="str">
        <f aca="false">IF(F25&lt;&gt;"",COUNTIF($J$2:J25,J25),"")</f>
        <v/>
      </c>
      <c r="C25" s="10" t="str">
        <f aca="false">IF(F25&lt;&gt;0,J25&amp;":"&amp;B25,"")</f>
        <v/>
      </c>
      <c r="D25" s="10" t="str">
        <f aca="false">IF(F25&lt;&gt;0,COUNTIF($K$2:K25,K25),"")</f>
        <v/>
      </c>
      <c r="E25" s="10" t="str">
        <f aca="false">IF(F25&lt;&gt;0,K25&amp;":"&amp;D25,"")</f>
        <v/>
      </c>
      <c r="F25" s="10"/>
      <c r="G25" s="20"/>
      <c r="H25" s="11" t="str">
        <f aca="false">IFERROR(VLOOKUP(F25, Entries!$B:$F, 2, FALSE()),"")</f>
        <v/>
      </c>
      <c r="I25" s="11" t="str">
        <f aca="false">IFERROR(VLOOKUP(F25, Entries!$B:$F, 3, FALSE()),"")</f>
        <v/>
      </c>
      <c r="J25" s="11" t="str">
        <f aca="false">IFERROR(VLOOKUP(F25, Entries!$B:$F, 4, FALSE()),"")</f>
        <v/>
      </c>
      <c r="K25" s="11" t="str">
        <f aca="false">IFERROR(VLOOKUP(F25, Entries!$B:$F, 5, FALSE()),"")</f>
        <v/>
      </c>
      <c r="L25" s="11" t="str">
        <f aca="false">LEFT('Finish order'!$K25,2)</f>
        <v/>
      </c>
      <c r="M25" s="11" t="str">
        <f aca="false">IF(F25&lt;&gt;0,COUNTIF($L$2:L25,L25),"")</f>
        <v/>
      </c>
      <c r="N25" s="11" t="str">
        <f aca="false">IF(F25&lt;&gt;0,L25&amp;":"&amp;M25,"")</f>
        <v/>
      </c>
      <c r="P25" s="22" t="s">
        <v>439</v>
      </c>
    </row>
    <row r="26" customFormat="false" ht="15.75" hidden="false" customHeight="true" outlineLevel="0" collapsed="false">
      <c r="A26" s="10" t="n">
        <v>25</v>
      </c>
      <c r="B26" s="10" t="str">
        <f aca="false">IF(F26&lt;&gt;"",COUNTIF($J$2:J26,J26),"")</f>
        <v/>
      </c>
      <c r="C26" s="10" t="str">
        <f aca="false">IF(F26&lt;&gt;0,J26&amp;":"&amp;B26,"")</f>
        <v/>
      </c>
      <c r="D26" s="10" t="str">
        <f aca="false">IF(F26&lt;&gt;0,COUNTIF($K$2:K26,K26),"")</f>
        <v/>
      </c>
      <c r="E26" s="10" t="str">
        <f aca="false">IF(F26&lt;&gt;0,K26&amp;":"&amp;D26,"")</f>
        <v/>
      </c>
      <c r="F26" s="10"/>
      <c r="G26" s="20"/>
      <c r="H26" s="11" t="str">
        <f aca="false">IFERROR(VLOOKUP(F26, Entries!$B:$F, 2, FALSE()),"")</f>
        <v/>
      </c>
      <c r="I26" s="11" t="str">
        <f aca="false">IFERROR(VLOOKUP(F26, Entries!$B:$F, 3, FALSE()),"")</f>
        <v/>
      </c>
      <c r="J26" s="11" t="str">
        <f aca="false">IFERROR(VLOOKUP(F26, Entries!$B:$F, 4, FALSE()),"")</f>
        <v/>
      </c>
      <c r="K26" s="11" t="str">
        <f aca="false">IFERROR(VLOOKUP(F26, Entries!$B:$F, 5, FALSE()),"")</f>
        <v/>
      </c>
      <c r="L26" s="11" t="str">
        <f aca="false">LEFT('Finish order'!$K26,2)</f>
        <v/>
      </c>
      <c r="M26" s="11" t="str">
        <f aca="false">IF(F26&lt;&gt;0,COUNTIF($L$2:L26,L26),"")</f>
        <v/>
      </c>
      <c r="N26" s="11" t="str">
        <f aca="false">IF(F26&lt;&gt;0,L26&amp;":"&amp;M26,"")</f>
        <v/>
      </c>
    </row>
    <row r="27" customFormat="false" ht="15.75" hidden="false" customHeight="true" outlineLevel="0" collapsed="false">
      <c r="A27" s="10" t="n">
        <v>26</v>
      </c>
      <c r="B27" s="10" t="str">
        <f aca="false">IF(F27&lt;&gt;"",COUNTIF($J$2:J27,J27),"")</f>
        <v/>
      </c>
      <c r="C27" s="10" t="str">
        <f aca="false">IF(F27&lt;&gt;0,J27&amp;":"&amp;B27,"")</f>
        <v/>
      </c>
      <c r="D27" s="10" t="str">
        <f aca="false">IF(F27&lt;&gt;0,COUNTIF($K$2:K27,K27),"")</f>
        <v/>
      </c>
      <c r="E27" s="10" t="str">
        <f aca="false">IF(F27&lt;&gt;0,K27&amp;":"&amp;D27,"")</f>
        <v/>
      </c>
      <c r="F27" s="10"/>
      <c r="G27" s="20"/>
      <c r="H27" s="11" t="str">
        <f aca="false">IFERROR(VLOOKUP(F27, Entries!$B:$F, 2, FALSE()),"")</f>
        <v/>
      </c>
      <c r="I27" s="11" t="str">
        <f aca="false">IFERROR(VLOOKUP(F27, Entries!$B:$F, 3, FALSE()),"")</f>
        <v/>
      </c>
      <c r="J27" s="11" t="str">
        <f aca="false">IFERROR(VLOOKUP(F27, Entries!$B:$F, 4, FALSE()),"")</f>
        <v/>
      </c>
      <c r="K27" s="11" t="str">
        <f aca="false">IFERROR(VLOOKUP(F27, Entries!$B:$F, 5, FALSE()),"")</f>
        <v/>
      </c>
      <c r="L27" s="11" t="str">
        <f aca="false">LEFT('Finish order'!$K27,2)</f>
        <v/>
      </c>
      <c r="M27" s="11" t="str">
        <f aca="false">IF(F27&lt;&gt;0,COUNTIF($L$2:L27,L27),"")</f>
        <v/>
      </c>
      <c r="N27" s="11" t="str">
        <f aca="false">IF(F27&lt;&gt;0,L27&amp;":"&amp;M27,"")</f>
        <v/>
      </c>
    </row>
    <row r="28" customFormat="false" ht="15.75" hidden="false" customHeight="true" outlineLevel="0" collapsed="false">
      <c r="A28" s="10" t="n">
        <v>27</v>
      </c>
      <c r="B28" s="10" t="str">
        <f aca="false">IF(F28&lt;&gt;"",COUNTIF($J$2:J28,J28),"")</f>
        <v/>
      </c>
      <c r="C28" s="10" t="str">
        <f aca="false">IF(F28&lt;&gt;0,J28&amp;":"&amp;B28,"")</f>
        <v/>
      </c>
      <c r="D28" s="10" t="str">
        <f aca="false">IF(F28&lt;&gt;0,COUNTIF($K$2:K28,K28),"")</f>
        <v/>
      </c>
      <c r="E28" s="10" t="str">
        <f aca="false">IF(F28&lt;&gt;0,K28&amp;":"&amp;D28,"")</f>
        <v/>
      </c>
      <c r="F28" s="10"/>
      <c r="G28" s="20"/>
      <c r="H28" s="11" t="str">
        <f aca="false">IFERROR(VLOOKUP(F28, Entries!$B:$F, 2, FALSE()),"")</f>
        <v/>
      </c>
      <c r="I28" s="11" t="str">
        <f aca="false">IFERROR(VLOOKUP(F28, Entries!$B:$F, 3, FALSE()),"")</f>
        <v/>
      </c>
      <c r="J28" s="11" t="str">
        <f aca="false">IFERROR(VLOOKUP(F28, Entries!$B:$F, 4, FALSE()),"")</f>
        <v/>
      </c>
      <c r="K28" s="11" t="str">
        <f aca="false">IFERROR(VLOOKUP(F28, Entries!$B:$F, 5, FALSE()),"")</f>
        <v/>
      </c>
      <c r="L28" s="11" t="str">
        <f aca="false">LEFT('Finish order'!$K28,2)</f>
        <v/>
      </c>
      <c r="M28" s="11" t="str">
        <f aca="false">IF(F28&lt;&gt;0,COUNTIF($L$2:L28,L28),"")</f>
        <v/>
      </c>
      <c r="N28" s="11" t="str">
        <f aca="false">IF(F28&lt;&gt;0,L28&amp;":"&amp;M28,"")</f>
        <v/>
      </c>
    </row>
    <row r="29" customFormat="false" ht="15.75" hidden="false" customHeight="true" outlineLevel="0" collapsed="false">
      <c r="A29" s="10" t="n">
        <v>28</v>
      </c>
      <c r="B29" s="10" t="str">
        <f aca="false">IF(F29&lt;&gt;"",COUNTIF($J$2:J29,J29),"")</f>
        <v/>
      </c>
      <c r="C29" s="10" t="str">
        <f aca="false">IF(F29&lt;&gt;0,J29&amp;":"&amp;B29,"")</f>
        <v/>
      </c>
      <c r="D29" s="10" t="str">
        <f aca="false">IF(F29&lt;&gt;0,COUNTIF($K$2:K29,K29),"")</f>
        <v/>
      </c>
      <c r="E29" s="10" t="str">
        <f aca="false">IF(F29&lt;&gt;0,K29&amp;":"&amp;D29,"")</f>
        <v/>
      </c>
      <c r="F29" s="10"/>
      <c r="G29" s="20"/>
      <c r="H29" s="11" t="str">
        <f aca="false">IFERROR(VLOOKUP(F29, Entries!$B:$F, 2, FALSE()),"")</f>
        <v/>
      </c>
      <c r="I29" s="11" t="str">
        <f aca="false">IFERROR(VLOOKUP(F29, Entries!$B:$F, 3, FALSE()),"")</f>
        <v/>
      </c>
      <c r="J29" s="11" t="str">
        <f aca="false">IFERROR(VLOOKUP(F29, Entries!$B:$F, 4, FALSE()),"")</f>
        <v/>
      </c>
      <c r="K29" s="11" t="str">
        <f aca="false">IFERROR(VLOOKUP(F29, Entries!$B:$F, 5, FALSE()),"")</f>
        <v/>
      </c>
      <c r="L29" s="11" t="str">
        <f aca="false">LEFT('Finish order'!$K29,2)</f>
        <v/>
      </c>
      <c r="M29" s="11" t="str">
        <f aca="false">IF(F29&lt;&gt;0,COUNTIF($L$2:L29,L29),"")</f>
        <v/>
      </c>
      <c r="N29" s="11" t="str">
        <f aca="false">IF(F29&lt;&gt;0,L29&amp;":"&amp;M29,"")</f>
        <v/>
      </c>
    </row>
    <row r="30" customFormat="false" ht="15.75" hidden="false" customHeight="true" outlineLevel="0" collapsed="false">
      <c r="A30" s="10" t="n">
        <v>29</v>
      </c>
      <c r="B30" s="10" t="str">
        <f aca="false">IF(F30&lt;&gt;"",COUNTIF($J$2:J30,J30),"")</f>
        <v/>
      </c>
      <c r="C30" s="10" t="str">
        <f aca="false">IF(F30&lt;&gt;0,J30&amp;":"&amp;B30,"")</f>
        <v/>
      </c>
      <c r="D30" s="10" t="str">
        <f aca="false">IF(F30&lt;&gt;0,COUNTIF($K$2:K30,K30),"")</f>
        <v/>
      </c>
      <c r="E30" s="10" t="str">
        <f aca="false">IF(F30&lt;&gt;0,K30&amp;":"&amp;D30,"")</f>
        <v/>
      </c>
      <c r="F30" s="10"/>
      <c r="G30" s="20"/>
      <c r="H30" s="11" t="str">
        <f aca="false">IFERROR(VLOOKUP(F30, Entries!$B:$F, 2, FALSE()),"")</f>
        <v/>
      </c>
      <c r="I30" s="11" t="str">
        <f aca="false">IFERROR(VLOOKUP(F30, Entries!$B:$F, 3, FALSE()),"")</f>
        <v/>
      </c>
      <c r="J30" s="11" t="str">
        <f aca="false">IFERROR(VLOOKUP(F30, Entries!$B:$F, 4, FALSE()),"")</f>
        <v/>
      </c>
      <c r="K30" s="11" t="str">
        <f aca="false">IFERROR(VLOOKUP(F30, Entries!$B:$F, 5, FALSE()),"")</f>
        <v/>
      </c>
      <c r="L30" s="11" t="str">
        <f aca="false">LEFT('Finish order'!$K30,2)</f>
        <v/>
      </c>
      <c r="M30" s="11" t="str">
        <f aca="false">IF(F30&lt;&gt;0,COUNTIF($L$2:L30,L30),"")</f>
        <v/>
      </c>
      <c r="N30" s="11" t="str">
        <f aca="false">IF(F30&lt;&gt;0,L30&amp;":"&amp;M30,"")</f>
        <v/>
      </c>
    </row>
    <row r="31" customFormat="false" ht="15.75" hidden="false" customHeight="true" outlineLevel="0" collapsed="false">
      <c r="A31" s="10" t="n">
        <v>30</v>
      </c>
      <c r="B31" s="10" t="str">
        <f aca="false">IF(F31&lt;&gt;"",COUNTIF($J$2:J31,J31),"")</f>
        <v/>
      </c>
      <c r="C31" s="10" t="str">
        <f aca="false">IF(F31&lt;&gt;0,J31&amp;":"&amp;B31,"")</f>
        <v/>
      </c>
      <c r="D31" s="10" t="str">
        <f aca="false">IF(F31&lt;&gt;0,COUNTIF($K$2:K31,K31),"")</f>
        <v/>
      </c>
      <c r="E31" s="10" t="str">
        <f aca="false">IF(F31&lt;&gt;0,K31&amp;":"&amp;D31,"")</f>
        <v/>
      </c>
      <c r="F31" s="10"/>
      <c r="G31" s="20"/>
      <c r="H31" s="11" t="str">
        <f aca="false">IFERROR(VLOOKUP(F31, Entries!$B:$F, 2, FALSE()),"")</f>
        <v/>
      </c>
      <c r="I31" s="11" t="str">
        <f aca="false">IFERROR(VLOOKUP(F31, Entries!$B:$F, 3, FALSE()),"")</f>
        <v/>
      </c>
      <c r="J31" s="11" t="str">
        <f aca="false">IFERROR(VLOOKUP(F31, Entries!$B:$F, 4, FALSE()),"")</f>
        <v/>
      </c>
      <c r="K31" s="11" t="str">
        <f aca="false">IFERROR(VLOOKUP(F31, Entries!$B:$F, 5, FALSE()),"")</f>
        <v/>
      </c>
      <c r="L31" s="11" t="str">
        <f aca="false">LEFT('Finish order'!$K31,2)</f>
        <v/>
      </c>
      <c r="M31" s="11" t="str">
        <f aca="false">IF(F31&lt;&gt;0,COUNTIF($L$2:L31,L31),"")</f>
        <v/>
      </c>
      <c r="N31" s="11" t="str">
        <f aca="false">IF(F31&lt;&gt;0,L31&amp;":"&amp;M31,"")</f>
        <v/>
      </c>
    </row>
    <row r="32" customFormat="false" ht="15.75" hidden="false" customHeight="true" outlineLevel="0" collapsed="false">
      <c r="A32" s="10" t="n">
        <v>31</v>
      </c>
      <c r="B32" s="10" t="str">
        <f aca="false">IF(F32&lt;&gt;"",COUNTIF($J$2:J32,J32),"")</f>
        <v/>
      </c>
      <c r="C32" s="10" t="str">
        <f aca="false">IF(F32&lt;&gt;0,J32&amp;":"&amp;B32,"")</f>
        <v/>
      </c>
      <c r="D32" s="10" t="str">
        <f aca="false">IF(F32&lt;&gt;0,COUNTIF($K$2:K32,K32),"")</f>
        <v/>
      </c>
      <c r="E32" s="10" t="str">
        <f aca="false">IF(F32&lt;&gt;0,K32&amp;":"&amp;D32,"")</f>
        <v/>
      </c>
      <c r="F32" s="10"/>
      <c r="G32" s="20"/>
      <c r="H32" s="11" t="str">
        <f aca="false">IFERROR(VLOOKUP(F32, Entries!$B:$F, 2, FALSE()),"")</f>
        <v/>
      </c>
      <c r="I32" s="11" t="str">
        <f aca="false">IFERROR(VLOOKUP(F32, Entries!$B:$F, 3, FALSE()),"")</f>
        <v/>
      </c>
      <c r="J32" s="11" t="str">
        <f aca="false">IFERROR(VLOOKUP(F32, Entries!$B:$F, 4, FALSE()),"")</f>
        <v/>
      </c>
      <c r="K32" s="11" t="str">
        <f aca="false">IFERROR(VLOOKUP(F32, Entries!$B:$F, 5, FALSE()),"")</f>
        <v/>
      </c>
      <c r="L32" s="11" t="str">
        <f aca="false">LEFT('Finish order'!$K32,2)</f>
        <v/>
      </c>
      <c r="M32" s="11" t="str">
        <f aca="false">IF(F32&lt;&gt;0,COUNTIF($L$2:L32,L32),"")</f>
        <v/>
      </c>
      <c r="N32" s="11" t="str">
        <f aca="false">IF(F32&lt;&gt;0,L32&amp;":"&amp;M32,"")</f>
        <v/>
      </c>
    </row>
    <row r="33" customFormat="false" ht="15.75" hidden="false" customHeight="true" outlineLevel="0" collapsed="false">
      <c r="A33" s="10" t="n">
        <v>32</v>
      </c>
      <c r="B33" s="10" t="str">
        <f aca="false">IF(F33&lt;&gt;"",COUNTIF($J$2:J33,J33),"")</f>
        <v/>
      </c>
      <c r="C33" s="10" t="str">
        <f aca="false">IF(F33&lt;&gt;0,J33&amp;":"&amp;B33,"")</f>
        <v/>
      </c>
      <c r="D33" s="10" t="str">
        <f aca="false">IF(F33&lt;&gt;0,COUNTIF($K$2:K33,K33),"")</f>
        <v/>
      </c>
      <c r="E33" s="10" t="str">
        <f aca="false">IF(F33&lt;&gt;0,K33&amp;":"&amp;D33,"")</f>
        <v/>
      </c>
      <c r="F33" s="10"/>
      <c r="G33" s="20"/>
      <c r="H33" s="11" t="str">
        <f aca="false">IFERROR(VLOOKUP(F33, Entries!$B:$F, 2, FALSE()),"")</f>
        <v/>
      </c>
      <c r="I33" s="11" t="str">
        <f aca="false">IFERROR(VLOOKUP(F33, Entries!$B:$F, 3, FALSE()),"")</f>
        <v/>
      </c>
      <c r="J33" s="11" t="str">
        <f aca="false">IFERROR(VLOOKUP(F33, Entries!$B:$F, 4, FALSE()),"")</f>
        <v/>
      </c>
      <c r="K33" s="11" t="str">
        <f aca="false">IFERROR(VLOOKUP(F33, Entries!$B:$F, 5, FALSE()),"")</f>
        <v/>
      </c>
      <c r="L33" s="11" t="str">
        <f aca="false">LEFT('Finish order'!$K33,2)</f>
        <v/>
      </c>
      <c r="M33" s="11" t="str">
        <f aca="false">IF(F33&lt;&gt;0,COUNTIF($L$2:L33,L33),"")</f>
        <v/>
      </c>
      <c r="N33" s="11" t="str">
        <f aca="false">IF(F33&lt;&gt;0,L33&amp;":"&amp;M33,"")</f>
        <v/>
      </c>
    </row>
    <row r="34" customFormat="false" ht="15.75" hidden="false" customHeight="true" outlineLevel="0" collapsed="false">
      <c r="A34" s="10" t="n">
        <v>33</v>
      </c>
      <c r="B34" s="10" t="str">
        <f aca="false">IF(F34&lt;&gt;"",COUNTIF($J$2:J34,J34),"")</f>
        <v/>
      </c>
      <c r="C34" s="10" t="str">
        <f aca="false">IF(F34&lt;&gt;0,J34&amp;":"&amp;B34,"")</f>
        <v/>
      </c>
      <c r="D34" s="10" t="str">
        <f aca="false">IF(F34&lt;&gt;0,COUNTIF($K$2:K34,K34),"")</f>
        <v/>
      </c>
      <c r="E34" s="10" t="str">
        <f aca="false">IF(F34&lt;&gt;0,K34&amp;":"&amp;D34,"")</f>
        <v/>
      </c>
      <c r="F34" s="10"/>
      <c r="G34" s="20"/>
      <c r="H34" s="11" t="str">
        <f aca="false">IFERROR(VLOOKUP(F34, Entries!$B:$F, 2, FALSE()),"")</f>
        <v/>
      </c>
      <c r="I34" s="11" t="str">
        <f aca="false">IFERROR(VLOOKUP(F34, Entries!$B:$F, 3, FALSE()),"")</f>
        <v/>
      </c>
      <c r="J34" s="11" t="str">
        <f aca="false">IFERROR(VLOOKUP(F34, Entries!$B:$F, 4, FALSE()),"")</f>
        <v/>
      </c>
      <c r="K34" s="11" t="str">
        <f aca="false">IFERROR(VLOOKUP(F34, Entries!$B:$F, 5, FALSE()),"")</f>
        <v/>
      </c>
      <c r="L34" s="11" t="str">
        <f aca="false">LEFT('Finish order'!$K34,2)</f>
        <v/>
      </c>
      <c r="M34" s="11" t="str">
        <f aca="false">IF(F34&lt;&gt;0,COUNTIF($L$2:L34,L34),"")</f>
        <v/>
      </c>
      <c r="N34" s="11" t="str">
        <f aca="false">IF(F34&lt;&gt;0,L34&amp;":"&amp;M34,"")</f>
        <v/>
      </c>
    </row>
    <row r="35" customFormat="false" ht="15.75" hidden="false" customHeight="true" outlineLevel="0" collapsed="false">
      <c r="A35" s="10" t="n">
        <v>34</v>
      </c>
      <c r="B35" s="10" t="str">
        <f aca="false">IF(F35&lt;&gt;"",COUNTIF($J$2:J35,J35),"")</f>
        <v/>
      </c>
      <c r="C35" s="10" t="str">
        <f aca="false">IF(F35&lt;&gt;0,J35&amp;":"&amp;B35,"")</f>
        <v/>
      </c>
      <c r="D35" s="10" t="str">
        <f aca="false">IF(F35&lt;&gt;0,COUNTIF($K$2:K35,K35),"")</f>
        <v/>
      </c>
      <c r="E35" s="10" t="str">
        <f aca="false">IF(F35&lt;&gt;0,K35&amp;":"&amp;D35,"")</f>
        <v/>
      </c>
      <c r="F35" s="10"/>
      <c r="G35" s="20"/>
      <c r="H35" s="11" t="str">
        <f aca="false">IFERROR(VLOOKUP(F35, Entries!$B:$F, 2, FALSE()),"")</f>
        <v/>
      </c>
      <c r="I35" s="11" t="str">
        <f aca="false">IFERROR(VLOOKUP(F35, Entries!$B:$F, 3, FALSE()),"")</f>
        <v/>
      </c>
      <c r="J35" s="11" t="str">
        <f aca="false">IFERROR(VLOOKUP(F35, Entries!$B:$F, 4, FALSE()),"")</f>
        <v/>
      </c>
      <c r="K35" s="11" t="str">
        <f aca="false">IFERROR(VLOOKUP(F35, Entries!$B:$F, 5, FALSE()),"")</f>
        <v/>
      </c>
      <c r="L35" s="11" t="str">
        <f aca="false">LEFT('Finish order'!$K35,2)</f>
        <v/>
      </c>
      <c r="M35" s="11" t="str">
        <f aca="false">IF(F35&lt;&gt;0,COUNTIF($L$2:L35,L35),"")</f>
        <v/>
      </c>
      <c r="N35" s="11" t="str">
        <f aca="false">IF(F35&lt;&gt;0,L35&amp;":"&amp;M35,"")</f>
        <v/>
      </c>
    </row>
    <row r="36" customFormat="false" ht="15.75" hidden="false" customHeight="true" outlineLevel="0" collapsed="false">
      <c r="A36" s="10" t="n">
        <v>35</v>
      </c>
      <c r="B36" s="10" t="str">
        <f aca="false">IF(F36&lt;&gt;"",COUNTIF($J$2:J36,J36),"")</f>
        <v/>
      </c>
      <c r="C36" s="10" t="str">
        <f aca="false">IF(F36&lt;&gt;0,J36&amp;":"&amp;B36,"")</f>
        <v/>
      </c>
      <c r="D36" s="10" t="str">
        <f aca="false">IF(F36&lt;&gt;0,COUNTIF($K$2:K36,K36),"")</f>
        <v/>
      </c>
      <c r="E36" s="10" t="str">
        <f aca="false">IF(F36&lt;&gt;0,K36&amp;":"&amp;D36,"")</f>
        <v/>
      </c>
      <c r="F36" s="10"/>
      <c r="G36" s="20"/>
      <c r="H36" s="11" t="str">
        <f aca="false">IFERROR(VLOOKUP(F36, Entries!$B:$F, 2, FALSE()),"")</f>
        <v/>
      </c>
      <c r="I36" s="11" t="str">
        <f aca="false">IFERROR(VLOOKUP(F36, Entries!$B:$F, 3, FALSE()),"")</f>
        <v/>
      </c>
      <c r="J36" s="11" t="str">
        <f aca="false">IFERROR(VLOOKUP(F36, Entries!$B:$F, 4, FALSE()),"")</f>
        <v/>
      </c>
      <c r="K36" s="11" t="str">
        <f aca="false">IFERROR(VLOOKUP(F36, Entries!$B:$F, 5, FALSE()),"")</f>
        <v/>
      </c>
      <c r="L36" s="11" t="str">
        <f aca="false">LEFT('Finish order'!$K36,2)</f>
        <v/>
      </c>
      <c r="M36" s="11" t="str">
        <f aca="false">IF(F36&lt;&gt;0,COUNTIF($L$2:L36,L36),"")</f>
        <v/>
      </c>
      <c r="N36" s="11" t="str">
        <f aca="false">IF(F36&lt;&gt;0,L36&amp;":"&amp;M36,"")</f>
        <v/>
      </c>
    </row>
    <row r="37" customFormat="false" ht="15.75" hidden="false" customHeight="true" outlineLevel="0" collapsed="false">
      <c r="A37" s="10" t="n">
        <v>36</v>
      </c>
      <c r="B37" s="10" t="str">
        <f aca="false">IF(F37&lt;&gt;"",COUNTIF($J$2:J37,J37),"")</f>
        <v/>
      </c>
      <c r="C37" s="10" t="str">
        <f aca="false">IF(F37&lt;&gt;0,J37&amp;":"&amp;B37,"")</f>
        <v/>
      </c>
      <c r="D37" s="10" t="str">
        <f aca="false">IF(F37&lt;&gt;0,COUNTIF($K$2:K37,K37),"")</f>
        <v/>
      </c>
      <c r="E37" s="10" t="str">
        <f aca="false">IF(F37&lt;&gt;0,K37&amp;":"&amp;D37,"")</f>
        <v/>
      </c>
      <c r="F37" s="10"/>
      <c r="G37" s="20"/>
      <c r="H37" s="11" t="str">
        <f aca="false">IFERROR(VLOOKUP(F37, Entries!$B:$F, 2, FALSE()),"")</f>
        <v/>
      </c>
      <c r="I37" s="11" t="str">
        <f aca="false">IFERROR(VLOOKUP(F37, Entries!$B:$F, 3, FALSE()),"")</f>
        <v/>
      </c>
      <c r="J37" s="11" t="str">
        <f aca="false">IFERROR(VLOOKUP(F37, Entries!$B:$F, 4, FALSE()),"")</f>
        <v/>
      </c>
      <c r="K37" s="11" t="str">
        <f aca="false">IFERROR(VLOOKUP(F37, Entries!$B:$F, 5, FALSE()),"")</f>
        <v/>
      </c>
      <c r="L37" s="11" t="str">
        <f aca="false">LEFT('Finish order'!$K37,2)</f>
        <v/>
      </c>
      <c r="M37" s="11" t="str">
        <f aca="false">IF(F37&lt;&gt;0,COUNTIF($L$2:L37,L37),"")</f>
        <v/>
      </c>
      <c r="N37" s="11" t="str">
        <f aca="false">IF(F37&lt;&gt;0,L37&amp;":"&amp;M37,"")</f>
        <v/>
      </c>
    </row>
    <row r="38" customFormat="false" ht="15.75" hidden="false" customHeight="true" outlineLevel="0" collapsed="false">
      <c r="A38" s="10" t="n">
        <v>37</v>
      </c>
      <c r="B38" s="10" t="str">
        <f aca="false">IF(F38&lt;&gt;"",COUNTIF($J$2:J38,J38),"")</f>
        <v/>
      </c>
      <c r="C38" s="10" t="str">
        <f aca="false">IF(F38&lt;&gt;0,J38&amp;":"&amp;B38,"")</f>
        <v/>
      </c>
      <c r="D38" s="10" t="str">
        <f aca="false">IF(F38&lt;&gt;0,COUNTIF($K$2:K38,K38),"")</f>
        <v/>
      </c>
      <c r="E38" s="10" t="str">
        <f aca="false">IF(F38&lt;&gt;0,K38&amp;":"&amp;D38,"")</f>
        <v/>
      </c>
      <c r="F38" s="10"/>
      <c r="G38" s="20"/>
      <c r="H38" s="11" t="str">
        <f aca="false">IFERROR(VLOOKUP(F38, Entries!$B:$F, 2, FALSE()),"")</f>
        <v/>
      </c>
      <c r="I38" s="11" t="str">
        <f aca="false">IFERROR(VLOOKUP(F38, Entries!$B:$F, 3, FALSE()),"")</f>
        <v/>
      </c>
      <c r="J38" s="11" t="str">
        <f aca="false">IFERROR(VLOOKUP(F38, Entries!$B:$F, 4, FALSE()),"")</f>
        <v/>
      </c>
      <c r="K38" s="11" t="str">
        <f aca="false">IFERROR(VLOOKUP(F38, Entries!$B:$F, 5, FALSE()),"")</f>
        <v/>
      </c>
      <c r="L38" s="11" t="str">
        <f aca="false">LEFT('Finish order'!$K38,2)</f>
        <v/>
      </c>
      <c r="M38" s="11" t="str">
        <f aca="false">IF(F38&lt;&gt;0,COUNTIF($L$2:L38,L38),"")</f>
        <v/>
      </c>
      <c r="N38" s="11" t="str">
        <f aca="false">IF(F38&lt;&gt;0,L38&amp;":"&amp;M38,"")</f>
        <v/>
      </c>
    </row>
    <row r="39" customFormat="false" ht="15.75" hidden="false" customHeight="true" outlineLevel="0" collapsed="false">
      <c r="A39" s="10" t="n">
        <v>38</v>
      </c>
      <c r="B39" s="10" t="str">
        <f aca="false">IF(F39&lt;&gt;"",COUNTIF($J$2:J39,J39),"")</f>
        <v/>
      </c>
      <c r="C39" s="10" t="str">
        <f aca="false">IF(F39&lt;&gt;0,J39&amp;":"&amp;B39,"")</f>
        <v/>
      </c>
      <c r="D39" s="10" t="str">
        <f aca="false">IF(F39&lt;&gt;0,COUNTIF($K$2:K39,K39),"")</f>
        <v/>
      </c>
      <c r="E39" s="10" t="str">
        <f aca="false">IF(F39&lt;&gt;0,K39&amp;":"&amp;D39,"")</f>
        <v/>
      </c>
      <c r="F39" s="10"/>
      <c r="G39" s="20"/>
      <c r="H39" s="11" t="str">
        <f aca="false">IFERROR(VLOOKUP(F39, Entries!$B:$F, 2, FALSE()),"")</f>
        <v/>
      </c>
      <c r="I39" s="11" t="str">
        <f aca="false">IFERROR(VLOOKUP(F39, Entries!$B:$F, 3, FALSE()),"")</f>
        <v/>
      </c>
      <c r="J39" s="11" t="str">
        <f aca="false">IFERROR(VLOOKUP(F39, Entries!$B:$F, 4, FALSE()),"")</f>
        <v/>
      </c>
      <c r="K39" s="11" t="str">
        <f aca="false">IFERROR(VLOOKUP(F39, Entries!$B:$F, 5, FALSE()),"")</f>
        <v/>
      </c>
      <c r="L39" s="11" t="str">
        <f aca="false">LEFT('Finish order'!$K39,2)</f>
        <v/>
      </c>
      <c r="M39" s="11" t="str">
        <f aca="false">IF(F39&lt;&gt;0,COUNTIF($L$2:L39,L39),"")</f>
        <v/>
      </c>
      <c r="N39" s="11" t="str">
        <f aca="false">IF(F39&lt;&gt;0,L39&amp;":"&amp;M39,"")</f>
        <v/>
      </c>
    </row>
    <row r="40" customFormat="false" ht="15.75" hidden="false" customHeight="true" outlineLevel="0" collapsed="false">
      <c r="A40" s="10" t="n">
        <v>39</v>
      </c>
      <c r="B40" s="10" t="str">
        <f aca="false">IF(F40&lt;&gt;"",COUNTIF($J$2:J40,J40),"")</f>
        <v/>
      </c>
      <c r="C40" s="10" t="str">
        <f aca="false">IF(F40&lt;&gt;0,J40&amp;":"&amp;B40,"")</f>
        <v/>
      </c>
      <c r="D40" s="10" t="str">
        <f aca="false">IF(F40&lt;&gt;0,COUNTIF($K$2:K40,K40),"")</f>
        <v/>
      </c>
      <c r="E40" s="10" t="str">
        <f aca="false">IF(F40&lt;&gt;0,K40&amp;":"&amp;D40,"")</f>
        <v/>
      </c>
      <c r="F40" s="10"/>
      <c r="G40" s="20"/>
      <c r="H40" s="11" t="str">
        <f aca="false">IFERROR(VLOOKUP(F40, Entries!$B:$F, 2, FALSE()),"")</f>
        <v/>
      </c>
      <c r="I40" s="11" t="str">
        <f aca="false">IFERROR(VLOOKUP(F40, Entries!$B:$F, 3, FALSE()),"")</f>
        <v/>
      </c>
      <c r="J40" s="11" t="str">
        <f aca="false">IFERROR(VLOOKUP(F40, Entries!$B:$F, 4, FALSE()),"")</f>
        <v/>
      </c>
      <c r="K40" s="11" t="str">
        <f aca="false">IFERROR(VLOOKUP(F40, Entries!$B:$F, 5, FALSE()),"")</f>
        <v/>
      </c>
      <c r="L40" s="11" t="str">
        <f aca="false">LEFT('Finish order'!$K40,2)</f>
        <v/>
      </c>
      <c r="M40" s="11" t="str">
        <f aca="false">IF(F40&lt;&gt;0,COUNTIF($L$2:L40,L40),"")</f>
        <v/>
      </c>
      <c r="N40" s="11" t="str">
        <f aca="false">IF(F40&lt;&gt;0,L40&amp;":"&amp;M40,"")</f>
        <v/>
      </c>
    </row>
    <row r="41" customFormat="false" ht="15.75" hidden="false" customHeight="true" outlineLevel="0" collapsed="false">
      <c r="A41" s="10" t="n">
        <v>40</v>
      </c>
      <c r="B41" s="10" t="str">
        <f aca="false">IF(F41&lt;&gt;"",COUNTIF($J$2:J41,J41),"")</f>
        <v/>
      </c>
      <c r="C41" s="10" t="str">
        <f aca="false">IF(F41&lt;&gt;0,J41&amp;":"&amp;B41,"")</f>
        <v/>
      </c>
      <c r="D41" s="10" t="str">
        <f aca="false">IF(F41&lt;&gt;0,COUNTIF($K$2:K41,K41),"")</f>
        <v/>
      </c>
      <c r="E41" s="10" t="str">
        <f aca="false">IF(F41&lt;&gt;0,K41&amp;":"&amp;D41,"")</f>
        <v/>
      </c>
      <c r="F41" s="10"/>
      <c r="G41" s="20"/>
      <c r="H41" s="11" t="str">
        <f aca="false">IFERROR(VLOOKUP(F41, Entries!$B:$F, 2, FALSE()),"")</f>
        <v/>
      </c>
      <c r="I41" s="11" t="str">
        <f aca="false">IFERROR(VLOOKUP(F41, Entries!$B:$F, 3, FALSE()),"")</f>
        <v/>
      </c>
      <c r="J41" s="11" t="str">
        <f aca="false">IFERROR(VLOOKUP(F41, Entries!$B:$F, 4, FALSE()),"")</f>
        <v/>
      </c>
      <c r="K41" s="11" t="str">
        <f aca="false">IFERROR(VLOOKUP(F41, Entries!$B:$F, 5, FALSE()),"")</f>
        <v/>
      </c>
      <c r="L41" s="11" t="str">
        <f aca="false">LEFT('Finish order'!$K41,2)</f>
        <v/>
      </c>
      <c r="M41" s="11" t="str">
        <f aca="false">IF(F41&lt;&gt;0,COUNTIF($L$2:L41,L41),"")</f>
        <v/>
      </c>
      <c r="N41" s="11" t="str">
        <f aca="false">IF(F41&lt;&gt;0,L41&amp;":"&amp;M41,"")</f>
        <v/>
      </c>
    </row>
    <row r="42" customFormat="false" ht="15.75" hidden="false" customHeight="true" outlineLevel="0" collapsed="false">
      <c r="A42" s="10" t="n">
        <v>41</v>
      </c>
      <c r="B42" s="10" t="str">
        <f aca="false">IF(F42&lt;&gt;"",COUNTIF($J$2:J42,J42),"")</f>
        <v/>
      </c>
      <c r="C42" s="10" t="str">
        <f aca="false">IF(F42&lt;&gt;0,J42&amp;":"&amp;B42,"")</f>
        <v/>
      </c>
      <c r="D42" s="10" t="str">
        <f aca="false">IF(F42&lt;&gt;0,COUNTIF($K$2:K42,K42),"")</f>
        <v/>
      </c>
      <c r="E42" s="10" t="str">
        <f aca="false">IF(F42&lt;&gt;0,K42&amp;":"&amp;D42,"")</f>
        <v/>
      </c>
      <c r="F42" s="10"/>
      <c r="G42" s="20"/>
      <c r="H42" s="11" t="str">
        <f aca="false">IFERROR(VLOOKUP(F42, Entries!$B:$F, 2, FALSE()),"")</f>
        <v/>
      </c>
      <c r="I42" s="11" t="str">
        <f aca="false">IFERROR(VLOOKUP(F42, Entries!$B:$F, 3, FALSE()),"")</f>
        <v/>
      </c>
      <c r="J42" s="11" t="str">
        <f aca="false">IFERROR(VLOOKUP(F42, Entries!$B:$F, 4, FALSE()),"")</f>
        <v/>
      </c>
      <c r="K42" s="11" t="str">
        <f aca="false">IFERROR(VLOOKUP(F42, Entries!$B:$F, 5, FALSE()),"")</f>
        <v/>
      </c>
      <c r="L42" s="11" t="str">
        <f aca="false">LEFT('Finish order'!$K42,2)</f>
        <v/>
      </c>
      <c r="M42" s="11" t="str">
        <f aca="false">IF(F42&lt;&gt;0,COUNTIF($L$2:L42,L42),"")</f>
        <v/>
      </c>
      <c r="N42" s="11" t="str">
        <f aca="false">IF(F42&lt;&gt;0,L42&amp;":"&amp;M42,"")</f>
        <v/>
      </c>
    </row>
    <row r="43" customFormat="false" ht="15.75" hidden="false" customHeight="true" outlineLevel="0" collapsed="false">
      <c r="A43" s="10" t="n">
        <v>42</v>
      </c>
      <c r="B43" s="10" t="str">
        <f aca="false">IF(F43&lt;&gt;"",COUNTIF($J$2:J43,J43),"")</f>
        <v/>
      </c>
      <c r="C43" s="10" t="str">
        <f aca="false">IF(F43&lt;&gt;0,J43&amp;":"&amp;B43,"")</f>
        <v/>
      </c>
      <c r="D43" s="10" t="str">
        <f aca="false">IF(F43&lt;&gt;0,COUNTIF($K$2:K43,K43),"")</f>
        <v/>
      </c>
      <c r="E43" s="10" t="str">
        <f aca="false">IF(F43&lt;&gt;0,K43&amp;":"&amp;D43,"")</f>
        <v/>
      </c>
      <c r="F43" s="10"/>
      <c r="G43" s="20"/>
      <c r="H43" s="11" t="str">
        <f aca="false">IFERROR(VLOOKUP(F43, Entries!$B:$F, 2, FALSE()),"")</f>
        <v/>
      </c>
      <c r="I43" s="11" t="str">
        <f aca="false">IFERROR(VLOOKUP(F43, Entries!$B:$F, 3, FALSE()),"")</f>
        <v/>
      </c>
      <c r="J43" s="11" t="str">
        <f aca="false">IFERROR(VLOOKUP(F43, Entries!$B:$F, 4, FALSE()),"")</f>
        <v/>
      </c>
      <c r="K43" s="11" t="str">
        <f aca="false">IFERROR(VLOOKUP(F43, Entries!$B:$F, 5, FALSE()),"")</f>
        <v/>
      </c>
      <c r="L43" s="11" t="str">
        <f aca="false">LEFT('Finish order'!$K43,2)</f>
        <v/>
      </c>
      <c r="M43" s="11" t="str">
        <f aca="false">IF(F43&lt;&gt;0,COUNTIF($L$2:L43,L43),"")</f>
        <v/>
      </c>
      <c r="N43" s="11" t="str">
        <f aca="false">IF(F43&lt;&gt;0,L43&amp;":"&amp;M43,"")</f>
        <v/>
      </c>
    </row>
    <row r="44" customFormat="false" ht="15.75" hidden="false" customHeight="true" outlineLevel="0" collapsed="false">
      <c r="A44" s="10" t="n">
        <v>43</v>
      </c>
      <c r="B44" s="10" t="str">
        <f aca="false">IF(F44&lt;&gt;"",COUNTIF($J$2:J44,J44),"")</f>
        <v/>
      </c>
      <c r="C44" s="10" t="str">
        <f aca="false">IF(F44&lt;&gt;0,J44&amp;":"&amp;B44,"")</f>
        <v/>
      </c>
      <c r="D44" s="10" t="str">
        <f aca="false">IF(F44&lt;&gt;0,COUNTIF($K$2:K44,K44),"")</f>
        <v/>
      </c>
      <c r="E44" s="10" t="str">
        <f aca="false">IF(F44&lt;&gt;0,K44&amp;":"&amp;D44,"")</f>
        <v/>
      </c>
      <c r="F44" s="10"/>
      <c r="G44" s="20"/>
      <c r="H44" s="11" t="str">
        <f aca="false">IFERROR(VLOOKUP(F44, Entries!$B:$F, 2, FALSE()),"")</f>
        <v/>
      </c>
      <c r="I44" s="11" t="str">
        <f aca="false">IFERROR(VLOOKUP(F44, Entries!$B:$F, 3, FALSE()),"")</f>
        <v/>
      </c>
      <c r="J44" s="11" t="str">
        <f aca="false">IFERROR(VLOOKUP(F44, Entries!$B:$F, 4, FALSE()),"")</f>
        <v/>
      </c>
      <c r="K44" s="11" t="str">
        <f aca="false">IFERROR(VLOOKUP(F44, Entries!$B:$F, 5, FALSE()),"")</f>
        <v/>
      </c>
      <c r="L44" s="11" t="str">
        <f aca="false">LEFT('Finish order'!$K44,2)</f>
        <v/>
      </c>
      <c r="M44" s="11" t="str">
        <f aca="false">IF(F44&lt;&gt;0,COUNTIF($L$2:L44,L44),"")</f>
        <v/>
      </c>
      <c r="N44" s="11" t="str">
        <f aca="false">IF(F44&lt;&gt;0,L44&amp;":"&amp;M44,"")</f>
        <v/>
      </c>
    </row>
    <row r="45" customFormat="false" ht="15.75" hidden="false" customHeight="true" outlineLevel="0" collapsed="false">
      <c r="A45" s="10" t="n">
        <v>44</v>
      </c>
      <c r="B45" s="10" t="str">
        <f aca="false">IF(F45&lt;&gt;"",COUNTIF($J$2:J45,J45),"")</f>
        <v/>
      </c>
      <c r="C45" s="10" t="str">
        <f aca="false">IF(F45&lt;&gt;0,J45&amp;":"&amp;B45,"")</f>
        <v/>
      </c>
      <c r="D45" s="10" t="str">
        <f aca="false">IF(F45&lt;&gt;0,COUNTIF($K$2:K45,K45),"")</f>
        <v/>
      </c>
      <c r="E45" s="10" t="str">
        <f aca="false">IF(F45&lt;&gt;0,K45&amp;":"&amp;D45,"")</f>
        <v/>
      </c>
      <c r="F45" s="10"/>
      <c r="G45" s="20"/>
      <c r="H45" s="11" t="str">
        <f aca="false">IFERROR(VLOOKUP(F45, Entries!$B:$F, 2, FALSE()),"")</f>
        <v/>
      </c>
      <c r="I45" s="11" t="str">
        <f aca="false">IFERROR(VLOOKUP(F45, Entries!$B:$F, 3, FALSE()),"")</f>
        <v/>
      </c>
      <c r="J45" s="11" t="str">
        <f aca="false">IFERROR(VLOOKUP(F45, Entries!$B:$F, 4, FALSE()),"")</f>
        <v/>
      </c>
      <c r="K45" s="11" t="str">
        <f aca="false">IFERROR(VLOOKUP(F45, Entries!$B:$F, 5, FALSE()),"")</f>
        <v/>
      </c>
      <c r="L45" s="11" t="str">
        <f aca="false">LEFT('Finish order'!$K45,2)</f>
        <v/>
      </c>
      <c r="M45" s="11" t="str">
        <f aca="false">IF(F45&lt;&gt;0,COUNTIF($L$2:L45,L45),"")</f>
        <v/>
      </c>
      <c r="N45" s="11" t="str">
        <f aca="false">IF(F45&lt;&gt;0,L45&amp;":"&amp;M45,"")</f>
        <v/>
      </c>
    </row>
    <row r="46" customFormat="false" ht="15.75" hidden="false" customHeight="true" outlineLevel="0" collapsed="false">
      <c r="A46" s="10" t="n">
        <v>45</v>
      </c>
      <c r="B46" s="10" t="str">
        <f aca="false">IF(F46&lt;&gt;"",COUNTIF($J$2:J46,J46),"")</f>
        <v/>
      </c>
      <c r="C46" s="10" t="str">
        <f aca="false">IF(F46&lt;&gt;0,J46&amp;":"&amp;B46,"")</f>
        <v/>
      </c>
      <c r="D46" s="10" t="str">
        <f aca="false">IF(F46&lt;&gt;0,COUNTIF($K$2:K46,K46),"")</f>
        <v/>
      </c>
      <c r="E46" s="10" t="str">
        <f aca="false">IF(F46&lt;&gt;0,K46&amp;":"&amp;D46,"")</f>
        <v/>
      </c>
      <c r="F46" s="10"/>
      <c r="G46" s="20"/>
      <c r="H46" s="11" t="str">
        <f aca="false">IFERROR(VLOOKUP(F46, Entries!$B:$F, 2, FALSE()),"")</f>
        <v/>
      </c>
      <c r="I46" s="11" t="str">
        <f aca="false">IFERROR(VLOOKUP(F46, Entries!$B:$F, 3, FALSE()),"")</f>
        <v/>
      </c>
      <c r="J46" s="11" t="str">
        <f aca="false">IFERROR(VLOOKUP(F46, Entries!$B:$F, 4, FALSE()),"")</f>
        <v/>
      </c>
      <c r="K46" s="11" t="str">
        <f aca="false">IFERROR(VLOOKUP(F46, Entries!$B:$F, 5, FALSE()),"")</f>
        <v/>
      </c>
      <c r="L46" s="11" t="str">
        <f aca="false">LEFT('Finish order'!$K46,2)</f>
        <v/>
      </c>
      <c r="M46" s="11" t="str">
        <f aca="false">IF(F46&lt;&gt;0,COUNTIF($L$2:L46,L46),"")</f>
        <v/>
      </c>
      <c r="N46" s="11" t="str">
        <f aca="false">IF(F46&lt;&gt;0,L46&amp;":"&amp;M46,"")</f>
        <v/>
      </c>
    </row>
    <row r="47" customFormat="false" ht="15.75" hidden="false" customHeight="true" outlineLevel="0" collapsed="false">
      <c r="A47" s="10" t="n">
        <v>46</v>
      </c>
      <c r="B47" s="10" t="str">
        <f aca="false">IF(F47&lt;&gt;"",COUNTIF($J$2:J47,J47),"")</f>
        <v/>
      </c>
      <c r="C47" s="10" t="str">
        <f aca="false">IF(F47&lt;&gt;0,J47&amp;":"&amp;B47,"")</f>
        <v/>
      </c>
      <c r="D47" s="10" t="str">
        <f aca="false">IF(F47&lt;&gt;0,COUNTIF($K$2:K47,K47),"")</f>
        <v/>
      </c>
      <c r="E47" s="10" t="str">
        <f aca="false">IF(F47&lt;&gt;0,K47&amp;":"&amp;D47,"")</f>
        <v/>
      </c>
      <c r="F47" s="10"/>
      <c r="G47" s="20"/>
      <c r="H47" s="11" t="str">
        <f aca="false">IFERROR(VLOOKUP(F47, Entries!$B:$F, 2, FALSE()),"")</f>
        <v/>
      </c>
      <c r="I47" s="11" t="str">
        <f aca="false">IFERROR(VLOOKUP(F47, Entries!$B:$F, 3, FALSE()),"")</f>
        <v/>
      </c>
      <c r="J47" s="11" t="str">
        <f aca="false">IFERROR(VLOOKUP(F47, Entries!$B:$F, 4, FALSE()),"")</f>
        <v/>
      </c>
      <c r="K47" s="11" t="str">
        <f aca="false">IFERROR(VLOOKUP(F47, Entries!$B:$F, 5, FALSE()),"")</f>
        <v/>
      </c>
      <c r="L47" s="11" t="str">
        <f aca="false">LEFT('Finish order'!$K47,2)</f>
        <v/>
      </c>
      <c r="M47" s="11" t="str">
        <f aca="false">IF(F47&lt;&gt;0,COUNTIF($L$2:L47,L47),"")</f>
        <v/>
      </c>
      <c r="N47" s="11" t="str">
        <f aca="false">IF(F47&lt;&gt;0,L47&amp;":"&amp;M47,"")</f>
        <v/>
      </c>
    </row>
    <row r="48" customFormat="false" ht="15.75" hidden="false" customHeight="true" outlineLevel="0" collapsed="false">
      <c r="A48" s="10" t="n">
        <v>47</v>
      </c>
      <c r="B48" s="10" t="str">
        <f aca="false">IF(F48&lt;&gt;"",COUNTIF($J$2:J48,J48),"")</f>
        <v/>
      </c>
      <c r="C48" s="10" t="str">
        <f aca="false">IF(F48&lt;&gt;0,J48&amp;":"&amp;B48,"")</f>
        <v/>
      </c>
      <c r="D48" s="10" t="str">
        <f aca="false">IF(F48&lt;&gt;0,COUNTIF($K$2:K48,K48),"")</f>
        <v/>
      </c>
      <c r="E48" s="10" t="str">
        <f aca="false">IF(F48&lt;&gt;0,K48&amp;":"&amp;D48,"")</f>
        <v/>
      </c>
      <c r="F48" s="10"/>
      <c r="G48" s="20"/>
      <c r="H48" s="11" t="str">
        <f aca="false">IFERROR(VLOOKUP(F48, Entries!$B:$F, 2, FALSE()),"")</f>
        <v/>
      </c>
      <c r="I48" s="11" t="str">
        <f aca="false">IFERROR(VLOOKUP(F48, Entries!$B:$F, 3, FALSE()),"")</f>
        <v/>
      </c>
      <c r="J48" s="11" t="str">
        <f aca="false">IFERROR(VLOOKUP(F48, Entries!$B:$F, 4, FALSE()),"")</f>
        <v/>
      </c>
      <c r="K48" s="11" t="str">
        <f aca="false">IFERROR(VLOOKUP(F48, Entries!$B:$F, 5, FALSE()),"")</f>
        <v/>
      </c>
      <c r="L48" s="11" t="str">
        <f aca="false">LEFT('Finish order'!$K48,2)</f>
        <v/>
      </c>
      <c r="M48" s="11" t="str">
        <f aca="false">IF(F48&lt;&gt;0,COUNTIF($L$2:L48,L48),"")</f>
        <v/>
      </c>
      <c r="N48" s="11" t="str">
        <f aca="false">IF(F48&lt;&gt;0,L48&amp;":"&amp;M48,"")</f>
        <v/>
      </c>
    </row>
    <row r="49" customFormat="false" ht="15.75" hidden="false" customHeight="true" outlineLevel="0" collapsed="false">
      <c r="A49" s="10" t="n">
        <v>48</v>
      </c>
      <c r="B49" s="10" t="str">
        <f aca="false">IF(F49&lt;&gt;"",COUNTIF($J$2:J49,J49),"")</f>
        <v/>
      </c>
      <c r="C49" s="10" t="str">
        <f aca="false">IF(F49&lt;&gt;0,J49&amp;":"&amp;B49,"")</f>
        <v/>
      </c>
      <c r="D49" s="10" t="str">
        <f aca="false">IF(F49&lt;&gt;0,COUNTIF($K$2:K49,K49),"")</f>
        <v/>
      </c>
      <c r="E49" s="10" t="str">
        <f aca="false">IF(F49&lt;&gt;0,K49&amp;":"&amp;D49,"")</f>
        <v/>
      </c>
      <c r="F49" s="10"/>
      <c r="G49" s="20"/>
      <c r="H49" s="11" t="str">
        <f aca="false">IFERROR(VLOOKUP(F49, Entries!$B:$F, 2, FALSE()),"")</f>
        <v/>
      </c>
      <c r="I49" s="11" t="str">
        <f aca="false">IFERROR(VLOOKUP(F49, Entries!$B:$F, 3, FALSE()),"")</f>
        <v/>
      </c>
      <c r="J49" s="11" t="str">
        <f aca="false">IFERROR(VLOOKUP(F49, Entries!$B:$F, 4, FALSE()),"")</f>
        <v/>
      </c>
      <c r="K49" s="11" t="str">
        <f aca="false">IFERROR(VLOOKUP(F49, Entries!$B:$F, 5, FALSE()),"")</f>
        <v/>
      </c>
      <c r="L49" s="11" t="str">
        <f aca="false">LEFT('Finish order'!$K49,2)</f>
        <v/>
      </c>
      <c r="M49" s="11" t="str">
        <f aca="false">IF(F49&lt;&gt;0,COUNTIF($L$2:L49,L49),"")</f>
        <v/>
      </c>
      <c r="N49" s="11" t="str">
        <f aca="false">IF(F49&lt;&gt;0,L49&amp;":"&amp;M49,"")</f>
        <v/>
      </c>
    </row>
    <row r="50" customFormat="false" ht="15.75" hidden="false" customHeight="true" outlineLevel="0" collapsed="false">
      <c r="A50" s="10" t="n">
        <v>49</v>
      </c>
      <c r="B50" s="10" t="str">
        <f aca="false">IF(F50&lt;&gt;"",COUNTIF($J$2:J50,J50),"")</f>
        <v/>
      </c>
      <c r="C50" s="10" t="str">
        <f aca="false">IF(F50&lt;&gt;0,J50&amp;":"&amp;B50,"")</f>
        <v/>
      </c>
      <c r="D50" s="10" t="str">
        <f aca="false">IF(F50&lt;&gt;0,COUNTIF($K$2:K50,K50),"")</f>
        <v/>
      </c>
      <c r="E50" s="10" t="str">
        <f aca="false">IF(F50&lt;&gt;0,K50&amp;":"&amp;D50,"")</f>
        <v/>
      </c>
      <c r="F50" s="10"/>
      <c r="G50" s="20"/>
      <c r="H50" s="11" t="str">
        <f aca="false">IFERROR(VLOOKUP(F50, Entries!$B:$F, 2, FALSE()),"")</f>
        <v/>
      </c>
      <c r="I50" s="11" t="str">
        <f aca="false">IFERROR(VLOOKUP(F50, Entries!$B:$F, 3, FALSE()),"")</f>
        <v/>
      </c>
      <c r="J50" s="11" t="str">
        <f aca="false">IFERROR(VLOOKUP(F50, Entries!$B:$F, 4, FALSE()),"")</f>
        <v/>
      </c>
      <c r="K50" s="11" t="str">
        <f aca="false">IFERROR(VLOOKUP(F50, Entries!$B:$F, 5, FALSE()),"")</f>
        <v/>
      </c>
      <c r="L50" s="11" t="str">
        <f aca="false">LEFT('Finish order'!$K50,2)</f>
        <v/>
      </c>
      <c r="M50" s="11" t="str">
        <f aca="false">IF(F50&lt;&gt;0,COUNTIF($L$2:L50,L50),"")</f>
        <v/>
      </c>
      <c r="N50" s="11" t="str">
        <f aca="false">IF(F50&lt;&gt;0,L50&amp;":"&amp;M50,"")</f>
        <v/>
      </c>
    </row>
    <row r="51" customFormat="false" ht="15.75" hidden="false" customHeight="true" outlineLevel="0" collapsed="false">
      <c r="A51" s="10" t="n">
        <v>50</v>
      </c>
      <c r="B51" s="10" t="str">
        <f aca="false">IF(F51&lt;&gt;"",COUNTIF($J$2:J51,J51),"")</f>
        <v/>
      </c>
      <c r="C51" s="10" t="str">
        <f aca="false">IF(F51&lt;&gt;0,J51&amp;":"&amp;B51,"")</f>
        <v/>
      </c>
      <c r="D51" s="10" t="str">
        <f aca="false">IF(F51&lt;&gt;0,COUNTIF($K$2:K51,K51),"")</f>
        <v/>
      </c>
      <c r="E51" s="10" t="str">
        <f aca="false">IF(F51&lt;&gt;0,K51&amp;":"&amp;D51,"")</f>
        <v/>
      </c>
      <c r="F51" s="10"/>
      <c r="G51" s="20"/>
      <c r="H51" s="11" t="str">
        <f aca="false">IFERROR(VLOOKUP(F51, Entries!$B:$F, 2, FALSE()),"")</f>
        <v/>
      </c>
      <c r="I51" s="11" t="str">
        <f aca="false">IFERROR(VLOOKUP(F51, Entries!$B:$F, 3, FALSE()),"")</f>
        <v/>
      </c>
      <c r="J51" s="11" t="str">
        <f aca="false">IFERROR(VLOOKUP(F51, Entries!$B:$F, 4, FALSE()),"")</f>
        <v/>
      </c>
      <c r="K51" s="11" t="str">
        <f aca="false">IFERROR(VLOOKUP(F51, Entries!$B:$F, 5, FALSE()),"")</f>
        <v/>
      </c>
      <c r="L51" s="11" t="str">
        <f aca="false">LEFT('Finish order'!$K51,2)</f>
        <v/>
      </c>
      <c r="M51" s="11" t="str">
        <f aca="false">IF(F51&lt;&gt;0,COUNTIF($L$2:L51,L51),"")</f>
        <v/>
      </c>
      <c r="N51" s="11" t="str">
        <f aca="false">IF(F51&lt;&gt;0,L51&amp;":"&amp;M51,"")</f>
        <v/>
      </c>
    </row>
    <row r="52" customFormat="false" ht="15.75" hidden="false" customHeight="true" outlineLevel="0" collapsed="false">
      <c r="A52" s="10" t="n">
        <v>51</v>
      </c>
      <c r="B52" s="10" t="str">
        <f aca="false">IF(F52&lt;&gt;"",COUNTIF($J$2:J52,J52),"")</f>
        <v/>
      </c>
      <c r="C52" s="10" t="str">
        <f aca="false">IF(F52&lt;&gt;0,J52&amp;":"&amp;B52,"")</f>
        <v/>
      </c>
      <c r="D52" s="10" t="str">
        <f aca="false">IF(F52&lt;&gt;0,COUNTIF($K$2:K52,K52),"")</f>
        <v/>
      </c>
      <c r="E52" s="10" t="str">
        <f aca="false">IF(F52&lt;&gt;0,K52&amp;":"&amp;D52,"")</f>
        <v/>
      </c>
      <c r="F52" s="10"/>
      <c r="G52" s="20"/>
      <c r="H52" s="11" t="str">
        <f aca="false">IFERROR(VLOOKUP(F52, Entries!$B:$F, 2, FALSE()),"")</f>
        <v/>
      </c>
      <c r="I52" s="11" t="str">
        <f aca="false">IFERROR(VLOOKUP(F52, Entries!$B:$F, 3, FALSE()),"")</f>
        <v/>
      </c>
      <c r="J52" s="11" t="str">
        <f aca="false">IFERROR(VLOOKUP(F52, Entries!$B:$F, 4, FALSE()),"")</f>
        <v/>
      </c>
      <c r="K52" s="11" t="str">
        <f aca="false">IFERROR(VLOOKUP(F52, Entries!$B:$F, 5, FALSE()),"")</f>
        <v/>
      </c>
      <c r="L52" s="11" t="str">
        <f aca="false">LEFT('Finish order'!$K52,2)</f>
        <v/>
      </c>
      <c r="M52" s="11" t="str">
        <f aca="false">IF(F52&lt;&gt;0,COUNTIF($L$2:L52,L52),"")</f>
        <v/>
      </c>
      <c r="N52" s="11" t="str">
        <f aca="false">IF(F52&lt;&gt;0,L52&amp;":"&amp;M52,"")</f>
        <v/>
      </c>
    </row>
    <row r="53" customFormat="false" ht="15.75" hidden="false" customHeight="true" outlineLevel="0" collapsed="false">
      <c r="A53" s="10" t="n">
        <v>52</v>
      </c>
      <c r="B53" s="10" t="str">
        <f aca="false">IF(F53&lt;&gt;"",COUNTIF($J$2:J53,J53),"")</f>
        <v/>
      </c>
      <c r="C53" s="10" t="str">
        <f aca="false">IF(F53&lt;&gt;0,J53&amp;":"&amp;B53,"")</f>
        <v/>
      </c>
      <c r="D53" s="10" t="str">
        <f aca="false">IF(F53&lt;&gt;0,COUNTIF($K$2:K53,K53),"")</f>
        <v/>
      </c>
      <c r="E53" s="10" t="str">
        <f aca="false">IF(F53&lt;&gt;0,K53&amp;":"&amp;D53,"")</f>
        <v/>
      </c>
      <c r="F53" s="10"/>
      <c r="G53" s="20"/>
      <c r="H53" s="11" t="str">
        <f aca="false">IFERROR(VLOOKUP(F53, Entries!$B:$F, 2, FALSE()),"")</f>
        <v/>
      </c>
      <c r="I53" s="11" t="str">
        <f aca="false">IFERROR(VLOOKUP(F53, Entries!$B:$F, 3, FALSE()),"")</f>
        <v/>
      </c>
      <c r="J53" s="11" t="str">
        <f aca="false">IFERROR(VLOOKUP(F53, Entries!$B:$F, 4, FALSE()),"")</f>
        <v/>
      </c>
      <c r="K53" s="11" t="str">
        <f aca="false">IFERROR(VLOOKUP(F53, Entries!$B:$F, 5, FALSE()),"")</f>
        <v/>
      </c>
      <c r="L53" s="11" t="str">
        <f aca="false">LEFT('Finish order'!$K53,2)</f>
        <v/>
      </c>
      <c r="M53" s="11" t="str">
        <f aca="false">IF(F53&lt;&gt;0,COUNTIF($L$2:L53,L53),"")</f>
        <v/>
      </c>
      <c r="N53" s="11" t="str">
        <f aca="false">IF(F53&lt;&gt;0,L53&amp;":"&amp;M53,"")</f>
        <v/>
      </c>
    </row>
    <row r="54" customFormat="false" ht="15.75" hidden="false" customHeight="true" outlineLevel="0" collapsed="false">
      <c r="A54" s="10" t="n">
        <v>53</v>
      </c>
      <c r="B54" s="10" t="str">
        <f aca="false">IF(F54&lt;&gt;"",COUNTIF($J$2:J54,J54),"")</f>
        <v/>
      </c>
      <c r="C54" s="10" t="str">
        <f aca="false">IF(F54&lt;&gt;0,J54&amp;":"&amp;B54,"")</f>
        <v/>
      </c>
      <c r="D54" s="10" t="str">
        <f aca="false">IF(F54&lt;&gt;0,COUNTIF($K$2:K54,K54),"")</f>
        <v/>
      </c>
      <c r="E54" s="10" t="str">
        <f aca="false">IF(F54&lt;&gt;0,K54&amp;":"&amp;D54,"")</f>
        <v/>
      </c>
      <c r="F54" s="10"/>
      <c r="G54" s="20"/>
      <c r="H54" s="11" t="str">
        <f aca="false">IFERROR(VLOOKUP(F54, Entries!$B:$F, 2, FALSE()),"")</f>
        <v/>
      </c>
      <c r="I54" s="11" t="str">
        <f aca="false">IFERROR(VLOOKUP(F54, Entries!$B:$F, 3, FALSE()),"")</f>
        <v/>
      </c>
      <c r="J54" s="11" t="str">
        <f aca="false">IFERROR(VLOOKUP(F54, Entries!$B:$F, 4, FALSE()),"")</f>
        <v/>
      </c>
      <c r="K54" s="11" t="str">
        <f aca="false">IFERROR(VLOOKUP(F54, Entries!$B:$F, 5, FALSE()),"")</f>
        <v/>
      </c>
      <c r="L54" s="11" t="str">
        <f aca="false">LEFT('Finish order'!$K54,2)</f>
        <v/>
      </c>
      <c r="M54" s="11" t="str">
        <f aca="false">IF(F54&lt;&gt;0,COUNTIF($L$2:L54,L54),"")</f>
        <v/>
      </c>
      <c r="N54" s="11" t="str">
        <f aca="false">IF(F54&lt;&gt;0,L54&amp;":"&amp;M54,"")</f>
        <v/>
      </c>
    </row>
    <row r="55" customFormat="false" ht="15.75" hidden="false" customHeight="true" outlineLevel="0" collapsed="false">
      <c r="A55" s="10" t="n">
        <v>54</v>
      </c>
      <c r="B55" s="10" t="str">
        <f aca="false">IF(F55&lt;&gt;"",COUNTIF($J$2:J55,J55),"")</f>
        <v/>
      </c>
      <c r="C55" s="10" t="str">
        <f aca="false">IF(F55&lt;&gt;0,J55&amp;":"&amp;B55,"")</f>
        <v/>
      </c>
      <c r="D55" s="10" t="str">
        <f aca="false">IF(F55&lt;&gt;0,COUNTIF($K$2:K55,K55),"")</f>
        <v/>
      </c>
      <c r="E55" s="10" t="str">
        <f aca="false">IF(F55&lt;&gt;0,K55&amp;":"&amp;D55,"")</f>
        <v/>
      </c>
      <c r="F55" s="10"/>
      <c r="G55" s="20"/>
      <c r="H55" s="11" t="str">
        <f aca="false">IFERROR(VLOOKUP(F55, Entries!$B:$F, 2, FALSE()),"")</f>
        <v/>
      </c>
      <c r="I55" s="11" t="str">
        <f aca="false">IFERROR(VLOOKUP(F55, Entries!$B:$F, 3, FALSE()),"")</f>
        <v/>
      </c>
      <c r="J55" s="11" t="str">
        <f aca="false">IFERROR(VLOOKUP(F55, Entries!$B:$F, 4, FALSE()),"")</f>
        <v/>
      </c>
      <c r="K55" s="11" t="str">
        <f aca="false">IFERROR(VLOOKUP(F55, Entries!$B:$F, 5, FALSE()),"")</f>
        <v/>
      </c>
      <c r="L55" s="11" t="str">
        <f aca="false">LEFT('Finish order'!$K55,2)</f>
        <v/>
      </c>
      <c r="M55" s="11" t="str">
        <f aca="false">IF(F55&lt;&gt;0,COUNTIF($L$2:L55,L55),"")</f>
        <v/>
      </c>
      <c r="N55" s="11" t="str">
        <f aca="false">IF(F55&lt;&gt;0,L55&amp;":"&amp;M55,"")</f>
        <v/>
      </c>
    </row>
    <row r="56" customFormat="false" ht="15.75" hidden="false" customHeight="true" outlineLevel="0" collapsed="false">
      <c r="A56" s="10" t="n">
        <v>55</v>
      </c>
      <c r="B56" s="10" t="str">
        <f aca="false">IF(F56&lt;&gt;"",COUNTIF($J$2:J56,J56),"")</f>
        <v/>
      </c>
      <c r="C56" s="10" t="str">
        <f aca="false">IF(F56&lt;&gt;0,J56&amp;":"&amp;B56,"")</f>
        <v/>
      </c>
      <c r="D56" s="10" t="str">
        <f aca="false">IF(F56&lt;&gt;0,COUNTIF($K$2:K56,K56),"")</f>
        <v/>
      </c>
      <c r="E56" s="10" t="str">
        <f aca="false">IF(F56&lt;&gt;0,K56&amp;":"&amp;D56,"")</f>
        <v/>
      </c>
      <c r="F56" s="10"/>
      <c r="G56" s="20"/>
      <c r="H56" s="11" t="str">
        <f aca="false">IFERROR(VLOOKUP(F56, Entries!$B:$F, 2, FALSE()),"")</f>
        <v/>
      </c>
      <c r="I56" s="11" t="str">
        <f aca="false">IFERROR(VLOOKUP(F56, Entries!$B:$F, 3, FALSE()),"")</f>
        <v/>
      </c>
      <c r="J56" s="11" t="str">
        <f aca="false">IFERROR(VLOOKUP(F56, Entries!$B:$F, 4, FALSE()),"")</f>
        <v/>
      </c>
      <c r="K56" s="11" t="str">
        <f aca="false">IFERROR(VLOOKUP(F56, Entries!$B:$F, 5, FALSE()),"")</f>
        <v/>
      </c>
      <c r="L56" s="11" t="str">
        <f aca="false">LEFT('Finish order'!$K56,2)</f>
        <v/>
      </c>
      <c r="M56" s="11" t="str">
        <f aca="false">IF(F56&lt;&gt;0,COUNTIF($L$2:L56,L56),"")</f>
        <v/>
      </c>
      <c r="N56" s="11" t="str">
        <f aca="false">IF(F56&lt;&gt;0,L56&amp;":"&amp;M56,"")</f>
        <v/>
      </c>
    </row>
    <row r="57" customFormat="false" ht="15.75" hidden="false" customHeight="true" outlineLevel="0" collapsed="false">
      <c r="A57" s="10" t="n">
        <v>56</v>
      </c>
      <c r="B57" s="10" t="str">
        <f aca="false">IF(F57&lt;&gt;"",COUNTIF($J$2:J57,J57),"")</f>
        <v/>
      </c>
      <c r="C57" s="10" t="str">
        <f aca="false">IF(F57&lt;&gt;0,J57&amp;":"&amp;B57,"")</f>
        <v/>
      </c>
      <c r="D57" s="10" t="str">
        <f aca="false">IF(F57&lt;&gt;0,COUNTIF($K$2:K57,K57),"")</f>
        <v/>
      </c>
      <c r="E57" s="10" t="str">
        <f aca="false">IF(F57&lt;&gt;0,K57&amp;":"&amp;D57,"")</f>
        <v/>
      </c>
      <c r="F57" s="10"/>
      <c r="G57" s="20"/>
      <c r="H57" s="11" t="str">
        <f aca="false">IFERROR(VLOOKUP(F57, Entries!$B:$F, 2, FALSE()),"")</f>
        <v/>
      </c>
      <c r="I57" s="11" t="str">
        <f aca="false">IFERROR(VLOOKUP(F57, Entries!$B:$F, 3, FALSE()),"")</f>
        <v/>
      </c>
      <c r="J57" s="11" t="str">
        <f aca="false">IFERROR(VLOOKUP(F57, Entries!$B:$F, 4, FALSE()),"")</f>
        <v/>
      </c>
      <c r="K57" s="11" t="str">
        <f aca="false">IFERROR(VLOOKUP(F57, Entries!$B:$F, 5, FALSE()),"")</f>
        <v/>
      </c>
      <c r="L57" s="11" t="str">
        <f aca="false">LEFT('Finish order'!$K57,2)</f>
        <v/>
      </c>
      <c r="M57" s="11" t="str">
        <f aca="false">IF(F57&lt;&gt;0,COUNTIF($L$2:L57,L57),"")</f>
        <v/>
      </c>
      <c r="N57" s="11" t="str">
        <f aca="false">IF(F57&lt;&gt;0,L57&amp;":"&amp;M57,"")</f>
        <v/>
      </c>
    </row>
    <row r="58" customFormat="false" ht="15.75" hidden="false" customHeight="true" outlineLevel="0" collapsed="false">
      <c r="A58" s="10" t="n">
        <v>57</v>
      </c>
      <c r="B58" s="10" t="str">
        <f aca="false">IF(F58&lt;&gt;"",COUNTIF($J$2:J58,J58),"")</f>
        <v/>
      </c>
      <c r="C58" s="10" t="str">
        <f aca="false">IF(F58&lt;&gt;0,J58&amp;":"&amp;B58,"")</f>
        <v/>
      </c>
      <c r="D58" s="10" t="str">
        <f aca="false">IF(F58&lt;&gt;0,COUNTIF($K$2:K58,K58),"")</f>
        <v/>
      </c>
      <c r="E58" s="10" t="str">
        <f aca="false">IF(F58&lt;&gt;0,K58&amp;":"&amp;D58,"")</f>
        <v/>
      </c>
      <c r="F58" s="10"/>
      <c r="G58" s="20"/>
      <c r="H58" s="11" t="str">
        <f aca="false">IFERROR(VLOOKUP(F58, Entries!$B:$F, 2, FALSE()),"")</f>
        <v/>
      </c>
      <c r="I58" s="11" t="str">
        <f aca="false">IFERROR(VLOOKUP(F58, Entries!$B:$F, 3, FALSE()),"")</f>
        <v/>
      </c>
      <c r="J58" s="11" t="str">
        <f aca="false">IFERROR(VLOOKUP(F58, Entries!$B:$F, 4, FALSE()),"")</f>
        <v/>
      </c>
      <c r="K58" s="11" t="str">
        <f aca="false">IFERROR(VLOOKUP(F58, Entries!$B:$F, 5, FALSE()),"")</f>
        <v/>
      </c>
      <c r="L58" s="11" t="str">
        <f aca="false">LEFT('Finish order'!$K58,2)</f>
        <v/>
      </c>
      <c r="M58" s="11" t="str">
        <f aca="false">IF(F58&lt;&gt;0,COUNTIF($L$2:L58,L58),"")</f>
        <v/>
      </c>
      <c r="N58" s="11" t="str">
        <f aca="false">IF(F58&lt;&gt;0,L58&amp;":"&amp;M58,"")</f>
        <v/>
      </c>
    </row>
    <row r="59" customFormat="false" ht="15.75" hidden="false" customHeight="true" outlineLevel="0" collapsed="false">
      <c r="A59" s="10" t="n">
        <v>58</v>
      </c>
      <c r="B59" s="10" t="str">
        <f aca="false">IF(F59&lt;&gt;"",COUNTIF($J$2:J59,J59),"")</f>
        <v/>
      </c>
      <c r="C59" s="10" t="str">
        <f aca="false">IF(F59&lt;&gt;0,J59&amp;":"&amp;B59,"")</f>
        <v/>
      </c>
      <c r="D59" s="10" t="str">
        <f aca="false">IF(F59&lt;&gt;0,COUNTIF($K$2:K59,K59),"")</f>
        <v/>
      </c>
      <c r="E59" s="10" t="str">
        <f aca="false">IF(F59&lt;&gt;0,K59&amp;":"&amp;D59,"")</f>
        <v/>
      </c>
      <c r="F59" s="10"/>
      <c r="G59" s="20"/>
      <c r="H59" s="11" t="str">
        <f aca="false">IFERROR(VLOOKUP(F59, Entries!$B:$F, 2, FALSE()),"")</f>
        <v/>
      </c>
      <c r="I59" s="11" t="str">
        <f aca="false">IFERROR(VLOOKUP(F59, Entries!$B:$F, 3, FALSE()),"")</f>
        <v/>
      </c>
      <c r="J59" s="11" t="str">
        <f aca="false">IFERROR(VLOOKUP(F59, Entries!$B:$F, 4, FALSE()),"")</f>
        <v/>
      </c>
      <c r="K59" s="11" t="str">
        <f aca="false">IFERROR(VLOOKUP(F59, Entries!$B:$F, 5, FALSE()),"")</f>
        <v/>
      </c>
      <c r="L59" s="11" t="str">
        <f aca="false">LEFT('Finish order'!$K59,2)</f>
        <v/>
      </c>
      <c r="M59" s="11" t="str">
        <f aca="false">IF(F59&lt;&gt;0,COUNTIF($L$2:L59,L59),"")</f>
        <v/>
      </c>
      <c r="N59" s="11" t="str">
        <f aca="false">IF(F59&lt;&gt;0,L59&amp;":"&amp;M59,"")</f>
        <v/>
      </c>
    </row>
    <row r="60" customFormat="false" ht="15.75" hidden="false" customHeight="true" outlineLevel="0" collapsed="false">
      <c r="A60" s="10" t="n">
        <v>59</v>
      </c>
      <c r="B60" s="10" t="str">
        <f aca="false">IF(F60&lt;&gt;"",COUNTIF($J$2:J60,J60),"")</f>
        <v/>
      </c>
      <c r="C60" s="10" t="str">
        <f aca="false">IF(F60&lt;&gt;0,J60&amp;":"&amp;B60,"")</f>
        <v/>
      </c>
      <c r="D60" s="10" t="str">
        <f aca="false">IF(F60&lt;&gt;0,COUNTIF($K$2:K60,K60),"")</f>
        <v/>
      </c>
      <c r="E60" s="10" t="str">
        <f aca="false">IF(F60&lt;&gt;0,K60&amp;":"&amp;D60,"")</f>
        <v/>
      </c>
      <c r="F60" s="10"/>
      <c r="G60" s="20"/>
      <c r="H60" s="11" t="str">
        <f aca="false">IFERROR(VLOOKUP(F60, Entries!$B:$F, 2, FALSE()),"")</f>
        <v/>
      </c>
      <c r="I60" s="11" t="str">
        <f aca="false">IFERROR(VLOOKUP(F60, Entries!$B:$F, 3, FALSE()),"")</f>
        <v/>
      </c>
      <c r="J60" s="11" t="str">
        <f aca="false">IFERROR(VLOOKUP(F60, Entries!$B:$F, 4, FALSE()),"")</f>
        <v/>
      </c>
      <c r="K60" s="11" t="str">
        <f aca="false">IFERROR(VLOOKUP(F60, Entries!$B:$F, 5, FALSE()),"")</f>
        <v/>
      </c>
      <c r="L60" s="11" t="str">
        <f aca="false">LEFT('Finish order'!$K60,2)</f>
        <v/>
      </c>
      <c r="M60" s="11" t="str">
        <f aca="false">IF(F60&lt;&gt;0,COUNTIF($L$2:L60,L60),"")</f>
        <v/>
      </c>
      <c r="N60" s="11" t="str">
        <f aca="false">IF(F60&lt;&gt;0,L60&amp;":"&amp;M60,"")</f>
        <v/>
      </c>
    </row>
    <row r="61" customFormat="false" ht="15.75" hidden="false" customHeight="true" outlineLevel="0" collapsed="false">
      <c r="A61" s="10" t="n">
        <v>60</v>
      </c>
      <c r="B61" s="10" t="str">
        <f aca="false">IF(F61&lt;&gt;"",COUNTIF($J$2:J61,J61),"")</f>
        <v/>
      </c>
      <c r="C61" s="10" t="str">
        <f aca="false">IF(F61&lt;&gt;0,J61&amp;":"&amp;B61,"")</f>
        <v/>
      </c>
      <c r="D61" s="10" t="str">
        <f aca="false">IF(F61&lt;&gt;0,COUNTIF($K$2:K61,K61),"")</f>
        <v/>
      </c>
      <c r="E61" s="10" t="str">
        <f aca="false">IF(F61&lt;&gt;0,K61&amp;":"&amp;D61,"")</f>
        <v/>
      </c>
      <c r="F61" s="10"/>
      <c r="G61" s="20"/>
      <c r="H61" s="11" t="str">
        <f aca="false">IFERROR(VLOOKUP(F61, Entries!$B:$F, 2, FALSE()),"")</f>
        <v/>
      </c>
      <c r="I61" s="11" t="str">
        <f aca="false">IFERROR(VLOOKUP(F61, Entries!$B:$F, 3, FALSE()),"")</f>
        <v/>
      </c>
      <c r="J61" s="11" t="str">
        <f aca="false">IFERROR(VLOOKUP(F61, Entries!$B:$F, 4, FALSE()),"")</f>
        <v/>
      </c>
      <c r="K61" s="11" t="str">
        <f aca="false">IFERROR(VLOOKUP(F61, Entries!$B:$F, 5, FALSE()),"")</f>
        <v/>
      </c>
      <c r="L61" s="11" t="str">
        <f aca="false">LEFT('Finish order'!$K61,2)</f>
        <v/>
      </c>
      <c r="M61" s="11" t="str">
        <f aca="false">IF(F61&lt;&gt;0,COUNTIF($L$2:L61,L61),"")</f>
        <v/>
      </c>
      <c r="N61" s="11" t="str">
        <f aca="false">IF(F61&lt;&gt;0,L61&amp;":"&amp;M61,"")</f>
        <v/>
      </c>
    </row>
    <row r="62" customFormat="false" ht="15.75" hidden="false" customHeight="true" outlineLevel="0" collapsed="false">
      <c r="A62" s="10" t="n">
        <v>61</v>
      </c>
      <c r="B62" s="10" t="str">
        <f aca="false">IF(F62&lt;&gt;"",COUNTIF($J$2:J62,J62),"")</f>
        <v/>
      </c>
      <c r="C62" s="10" t="str">
        <f aca="false">IF(F62&lt;&gt;0,J62&amp;":"&amp;B62,"")</f>
        <v/>
      </c>
      <c r="D62" s="10" t="str">
        <f aca="false">IF(F62&lt;&gt;0,COUNTIF($K$2:K62,K62),"")</f>
        <v/>
      </c>
      <c r="E62" s="10" t="str">
        <f aca="false">IF(F62&lt;&gt;0,K62&amp;":"&amp;D62,"")</f>
        <v/>
      </c>
      <c r="F62" s="10"/>
      <c r="G62" s="20"/>
      <c r="H62" s="11" t="str">
        <f aca="false">IFERROR(VLOOKUP(F62, Entries!$B:$F, 2, FALSE()),"")</f>
        <v/>
      </c>
      <c r="I62" s="11" t="str">
        <f aca="false">IFERROR(VLOOKUP(F62, Entries!$B:$F, 3, FALSE()),"")</f>
        <v/>
      </c>
      <c r="J62" s="11" t="str">
        <f aca="false">IFERROR(VLOOKUP(F62, Entries!$B:$F, 4, FALSE()),"")</f>
        <v/>
      </c>
      <c r="K62" s="11" t="str">
        <f aca="false">IFERROR(VLOOKUP(F62, Entries!$B:$F, 5, FALSE()),"")</f>
        <v/>
      </c>
      <c r="L62" s="11" t="str">
        <f aca="false">LEFT('Finish order'!$K62,2)</f>
        <v/>
      </c>
      <c r="M62" s="11" t="str">
        <f aca="false">IF(F62&lt;&gt;0,COUNTIF($L$2:L62,L62),"")</f>
        <v/>
      </c>
      <c r="N62" s="11" t="str">
        <f aca="false">IF(F62&lt;&gt;0,L62&amp;":"&amp;M62,"")</f>
        <v/>
      </c>
    </row>
    <row r="63" customFormat="false" ht="15.75" hidden="false" customHeight="true" outlineLevel="0" collapsed="false">
      <c r="A63" s="10" t="n">
        <v>62</v>
      </c>
      <c r="B63" s="10" t="str">
        <f aca="false">IF(F63&lt;&gt;"",COUNTIF($J$2:J63,J63),"")</f>
        <v/>
      </c>
      <c r="C63" s="10" t="str">
        <f aca="false">IF(F63&lt;&gt;0,J63&amp;":"&amp;B63,"")</f>
        <v/>
      </c>
      <c r="D63" s="10" t="str">
        <f aca="false">IF(F63&lt;&gt;0,COUNTIF($K$2:K63,K63),"")</f>
        <v/>
      </c>
      <c r="E63" s="10" t="str">
        <f aca="false">IF(F63&lt;&gt;0,K63&amp;":"&amp;D63,"")</f>
        <v/>
      </c>
      <c r="F63" s="10"/>
      <c r="G63" s="20"/>
      <c r="H63" s="11" t="str">
        <f aca="false">IFERROR(VLOOKUP(F63, Entries!$B:$F, 2, FALSE()),"")</f>
        <v/>
      </c>
      <c r="I63" s="11" t="str">
        <f aca="false">IFERROR(VLOOKUP(F63, Entries!$B:$F, 3, FALSE()),"")</f>
        <v/>
      </c>
      <c r="J63" s="11" t="str">
        <f aca="false">IFERROR(VLOOKUP(F63, Entries!$B:$F, 4, FALSE()),"")</f>
        <v/>
      </c>
      <c r="K63" s="11" t="str">
        <f aca="false">IFERROR(VLOOKUP(F63, Entries!$B:$F, 5, FALSE()),"")</f>
        <v/>
      </c>
      <c r="L63" s="11" t="str">
        <f aca="false">LEFT('Finish order'!$K63,2)</f>
        <v/>
      </c>
      <c r="M63" s="11" t="str">
        <f aca="false">IF(F63&lt;&gt;0,COUNTIF($L$2:L63,L63),"")</f>
        <v/>
      </c>
      <c r="N63" s="11" t="str">
        <f aca="false">IF(F63&lt;&gt;0,L63&amp;":"&amp;M63,"")</f>
        <v/>
      </c>
    </row>
    <row r="64" customFormat="false" ht="15.75" hidden="false" customHeight="true" outlineLevel="0" collapsed="false">
      <c r="A64" s="10" t="n">
        <v>63</v>
      </c>
      <c r="B64" s="10" t="str">
        <f aca="false">IF(F64&lt;&gt;"",COUNTIF($J$2:J64,J64),"")</f>
        <v/>
      </c>
      <c r="C64" s="10" t="str">
        <f aca="false">IF(F64&lt;&gt;0,J64&amp;":"&amp;B64,"")</f>
        <v/>
      </c>
      <c r="D64" s="10" t="str">
        <f aca="false">IF(F64&lt;&gt;0,COUNTIF($K$2:K64,K64),"")</f>
        <v/>
      </c>
      <c r="E64" s="10" t="str">
        <f aca="false">IF(F64&lt;&gt;0,K64&amp;":"&amp;D64,"")</f>
        <v/>
      </c>
      <c r="F64" s="10"/>
      <c r="G64" s="20"/>
      <c r="H64" s="11" t="str">
        <f aca="false">IFERROR(VLOOKUP(F64, Entries!$B:$F, 2, FALSE()),"")</f>
        <v/>
      </c>
      <c r="I64" s="11" t="str">
        <f aca="false">IFERROR(VLOOKUP(F64, Entries!$B:$F, 3, FALSE()),"")</f>
        <v/>
      </c>
      <c r="J64" s="11" t="str">
        <f aca="false">IFERROR(VLOOKUP(F64, Entries!$B:$F, 4, FALSE()),"")</f>
        <v/>
      </c>
      <c r="K64" s="11" t="str">
        <f aca="false">IFERROR(VLOOKUP(F64, Entries!$B:$F, 5, FALSE()),"")</f>
        <v/>
      </c>
      <c r="L64" s="11" t="str">
        <f aca="false">LEFT('Finish order'!$K64,2)</f>
        <v/>
      </c>
      <c r="M64" s="11" t="str">
        <f aca="false">IF(F64&lt;&gt;0,COUNTIF($L$2:L64,L64),"")</f>
        <v/>
      </c>
      <c r="N64" s="11" t="str">
        <f aca="false">IF(F64&lt;&gt;0,L64&amp;":"&amp;M64,"")</f>
        <v/>
      </c>
    </row>
    <row r="65" customFormat="false" ht="15.75" hidden="false" customHeight="true" outlineLevel="0" collapsed="false">
      <c r="A65" s="10" t="n">
        <v>64</v>
      </c>
      <c r="B65" s="10" t="str">
        <f aca="false">IF(F65&lt;&gt;"",COUNTIF($J$2:J65,J65),"")</f>
        <v/>
      </c>
      <c r="C65" s="10" t="str">
        <f aca="false">IF(F65&lt;&gt;0,J65&amp;":"&amp;B65,"")</f>
        <v/>
      </c>
      <c r="D65" s="10" t="str">
        <f aca="false">IF(F65&lt;&gt;0,COUNTIF($K$2:K65,K65),"")</f>
        <v/>
      </c>
      <c r="E65" s="10" t="str">
        <f aca="false">IF(F65&lt;&gt;0,K65&amp;":"&amp;D65,"")</f>
        <v/>
      </c>
      <c r="F65" s="10"/>
      <c r="G65" s="20"/>
      <c r="H65" s="11" t="str">
        <f aca="false">IFERROR(VLOOKUP(F65, Entries!$B:$F, 2, FALSE()),"")</f>
        <v/>
      </c>
      <c r="I65" s="11" t="str">
        <f aca="false">IFERROR(VLOOKUP(F65, Entries!$B:$F, 3, FALSE()),"")</f>
        <v/>
      </c>
      <c r="J65" s="11" t="str">
        <f aca="false">IFERROR(VLOOKUP(F65, Entries!$B:$F, 4, FALSE()),"")</f>
        <v/>
      </c>
      <c r="K65" s="11" t="str">
        <f aca="false">IFERROR(VLOOKUP(F65, Entries!$B:$F, 5, FALSE()),"")</f>
        <v/>
      </c>
      <c r="L65" s="11" t="str">
        <f aca="false">LEFT('Finish order'!$K65,2)</f>
        <v/>
      </c>
      <c r="M65" s="11" t="str">
        <f aca="false">IF(F65&lt;&gt;0,COUNTIF($L$2:L65,L65),"")</f>
        <v/>
      </c>
      <c r="N65" s="11" t="str">
        <f aca="false">IF(F65&lt;&gt;0,L65&amp;":"&amp;M65,"")</f>
        <v/>
      </c>
    </row>
    <row r="66" customFormat="false" ht="15.75" hidden="false" customHeight="true" outlineLevel="0" collapsed="false">
      <c r="A66" s="10" t="n">
        <v>65</v>
      </c>
      <c r="B66" s="10" t="str">
        <f aca="false">IF(F66&lt;&gt;"",COUNTIF($J$2:J66,J66),"")</f>
        <v/>
      </c>
      <c r="C66" s="10" t="str">
        <f aca="false">IF(F66&lt;&gt;0,J66&amp;":"&amp;B66,"")</f>
        <v/>
      </c>
      <c r="D66" s="10" t="str">
        <f aca="false">IF(F66&lt;&gt;0,COUNTIF($K$2:K66,K66),"")</f>
        <v/>
      </c>
      <c r="E66" s="10" t="str">
        <f aca="false">IF(F66&lt;&gt;0,K66&amp;":"&amp;D66,"")</f>
        <v/>
      </c>
      <c r="F66" s="10"/>
      <c r="G66" s="20"/>
      <c r="H66" s="11" t="str">
        <f aca="false">IFERROR(VLOOKUP(F66, Entries!$B:$F, 2, FALSE()),"")</f>
        <v/>
      </c>
      <c r="I66" s="11" t="str">
        <f aca="false">IFERROR(VLOOKUP(F66, Entries!$B:$F, 3, FALSE()),"")</f>
        <v/>
      </c>
      <c r="J66" s="11" t="str">
        <f aca="false">IFERROR(VLOOKUP(F66, Entries!$B:$F, 4, FALSE()),"")</f>
        <v/>
      </c>
      <c r="K66" s="11" t="str">
        <f aca="false">IFERROR(VLOOKUP(F66, Entries!$B:$F, 5, FALSE()),"")</f>
        <v/>
      </c>
      <c r="L66" s="11" t="str">
        <f aca="false">LEFT('Finish order'!$K66,2)</f>
        <v/>
      </c>
      <c r="M66" s="11" t="str">
        <f aca="false">IF(F66&lt;&gt;0,COUNTIF($L$2:L66,L66),"")</f>
        <v/>
      </c>
      <c r="N66" s="11" t="str">
        <f aca="false">IF(F66&lt;&gt;0,L66&amp;":"&amp;M66,"")</f>
        <v/>
      </c>
    </row>
    <row r="67" customFormat="false" ht="15.75" hidden="false" customHeight="true" outlineLevel="0" collapsed="false">
      <c r="A67" s="10" t="n">
        <v>66</v>
      </c>
      <c r="B67" s="10" t="str">
        <f aca="false">IF(F67&lt;&gt;"",COUNTIF($J$2:J67,J67),"")</f>
        <v/>
      </c>
      <c r="C67" s="10" t="str">
        <f aca="false">IF(F67&lt;&gt;0,J67&amp;":"&amp;B67,"")</f>
        <v/>
      </c>
      <c r="D67" s="10" t="str">
        <f aca="false">IF(F67&lt;&gt;0,COUNTIF($K$2:K67,K67),"")</f>
        <v/>
      </c>
      <c r="E67" s="10" t="str">
        <f aca="false">IF(F67&lt;&gt;0,K67&amp;":"&amp;D67,"")</f>
        <v/>
      </c>
      <c r="F67" s="10"/>
      <c r="G67" s="20"/>
      <c r="H67" s="11" t="str">
        <f aca="false">IFERROR(VLOOKUP(F67, Entries!$B:$F, 2, FALSE()),"")</f>
        <v/>
      </c>
      <c r="I67" s="11" t="str">
        <f aca="false">IFERROR(VLOOKUP(F67, Entries!$B:$F, 3, FALSE()),"")</f>
        <v/>
      </c>
      <c r="J67" s="11" t="str">
        <f aca="false">IFERROR(VLOOKUP(F67, Entries!$B:$F, 4, FALSE()),"")</f>
        <v/>
      </c>
      <c r="K67" s="11" t="str">
        <f aca="false">IFERROR(VLOOKUP(F67, Entries!$B:$F, 5, FALSE()),"")</f>
        <v/>
      </c>
      <c r="L67" s="11" t="str">
        <f aca="false">LEFT('Finish order'!$K67,2)</f>
        <v/>
      </c>
      <c r="M67" s="11" t="str">
        <f aca="false">IF(F67&lt;&gt;0,COUNTIF($L$2:L67,L67),"")</f>
        <v/>
      </c>
      <c r="N67" s="11" t="str">
        <f aca="false">IF(F67&lt;&gt;0,L67&amp;":"&amp;M67,"")</f>
        <v/>
      </c>
    </row>
    <row r="68" customFormat="false" ht="15.75" hidden="false" customHeight="true" outlineLevel="0" collapsed="false">
      <c r="A68" s="10" t="n">
        <v>67</v>
      </c>
      <c r="B68" s="10" t="str">
        <f aca="false">IF(F68&lt;&gt;"",COUNTIF($J$2:J68,J68),"")</f>
        <v/>
      </c>
      <c r="C68" s="10" t="str">
        <f aca="false">IF(F68&lt;&gt;0,J68&amp;":"&amp;B68,"")</f>
        <v/>
      </c>
      <c r="D68" s="10" t="str">
        <f aca="false">IF(F68&lt;&gt;0,COUNTIF($K$2:K68,K68),"")</f>
        <v/>
      </c>
      <c r="E68" s="10" t="str">
        <f aca="false">IF(F68&lt;&gt;0,K68&amp;":"&amp;D68,"")</f>
        <v/>
      </c>
      <c r="F68" s="10"/>
      <c r="G68" s="20"/>
      <c r="H68" s="11" t="str">
        <f aca="false">IFERROR(VLOOKUP(F68, Entries!$B:$F, 2, FALSE()),"")</f>
        <v/>
      </c>
      <c r="I68" s="11" t="str">
        <f aca="false">IFERROR(VLOOKUP(F68, Entries!$B:$F, 3, FALSE()),"")</f>
        <v/>
      </c>
      <c r="J68" s="11" t="str">
        <f aca="false">IFERROR(VLOOKUP(F68, Entries!$B:$F, 4, FALSE()),"")</f>
        <v/>
      </c>
      <c r="K68" s="11" t="str">
        <f aca="false">IFERROR(VLOOKUP(F68, Entries!$B:$F, 5, FALSE()),"")</f>
        <v/>
      </c>
      <c r="L68" s="11" t="str">
        <f aca="false">LEFT('Finish order'!$K68,2)</f>
        <v/>
      </c>
      <c r="M68" s="11" t="str">
        <f aca="false">IF(F68&lt;&gt;0,COUNTIF($L$2:L68,L68),"")</f>
        <v/>
      </c>
      <c r="N68" s="11" t="str">
        <f aca="false">IF(F68&lt;&gt;0,L68&amp;":"&amp;M68,"")</f>
        <v/>
      </c>
    </row>
    <row r="69" customFormat="false" ht="15.75" hidden="false" customHeight="true" outlineLevel="0" collapsed="false">
      <c r="A69" s="10" t="n">
        <v>68</v>
      </c>
      <c r="B69" s="10" t="str">
        <f aca="false">IF(F69&lt;&gt;"",COUNTIF($J$2:J69,J69),"")</f>
        <v/>
      </c>
      <c r="C69" s="10" t="str">
        <f aca="false">IF(F69&lt;&gt;0,J69&amp;":"&amp;B69,"")</f>
        <v/>
      </c>
      <c r="D69" s="10" t="str">
        <f aca="false">IF(F69&lt;&gt;0,COUNTIF($K$2:K69,K69),"")</f>
        <v/>
      </c>
      <c r="E69" s="10" t="str">
        <f aca="false">IF(F69&lt;&gt;0,K69&amp;":"&amp;D69,"")</f>
        <v/>
      </c>
      <c r="F69" s="10"/>
      <c r="G69" s="20"/>
      <c r="H69" s="11" t="str">
        <f aca="false">IFERROR(VLOOKUP(F69, Entries!$B:$F, 2, FALSE()),"")</f>
        <v/>
      </c>
      <c r="I69" s="11" t="str">
        <f aca="false">IFERROR(VLOOKUP(F69, Entries!$B:$F, 3, FALSE()),"")</f>
        <v/>
      </c>
      <c r="J69" s="11" t="str">
        <f aca="false">IFERROR(VLOOKUP(F69, Entries!$B:$F, 4, FALSE()),"")</f>
        <v/>
      </c>
      <c r="K69" s="11" t="str">
        <f aca="false">IFERROR(VLOOKUP(F69, Entries!$B:$F, 5, FALSE()),"")</f>
        <v/>
      </c>
      <c r="L69" s="11" t="str">
        <f aca="false">LEFT('Finish order'!$K69,2)</f>
        <v/>
      </c>
      <c r="M69" s="11" t="str">
        <f aca="false">IF(F69&lt;&gt;0,COUNTIF($L$2:L69,L69),"")</f>
        <v/>
      </c>
      <c r="N69" s="11" t="str">
        <f aca="false">IF(F69&lt;&gt;0,L69&amp;":"&amp;M69,"")</f>
        <v/>
      </c>
    </row>
    <row r="70" customFormat="false" ht="15.75" hidden="false" customHeight="true" outlineLevel="0" collapsed="false">
      <c r="A70" s="10" t="n">
        <v>69</v>
      </c>
      <c r="B70" s="10" t="str">
        <f aca="false">IF(F70&lt;&gt;"",COUNTIF($J$2:J70,J70),"")</f>
        <v/>
      </c>
      <c r="C70" s="10" t="str">
        <f aca="false">IF(F70&lt;&gt;0,J70&amp;":"&amp;B70,"")</f>
        <v/>
      </c>
      <c r="D70" s="10" t="str">
        <f aca="false">IF(F70&lt;&gt;0,COUNTIF($K$2:K70,K70),"")</f>
        <v/>
      </c>
      <c r="E70" s="10" t="str">
        <f aca="false">IF(F70&lt;&gt;0,K70&amp;":"&amp;D70,"")</f>
        <v/>
      </c>
      <c r="F70" s="10"/>
      <c r="G70" s="20"/>
      <c r="H70" s="11" t="str">
        <f aca="false">IFERROR(VLOOKUP(F70, Entries!$B:$F, 2, FALSE()),"")</f>
        <v/>
      </c>
      <c r="I70" s="11" t="str">
        <f aca="false">IFERROR(VLOOKUP(F70, Entries!$B:$F, 3, FALSE()),"")</f>
        <v/>
      </c>
      <c r="J70" s="11" t="str">
        <f aca="false">IFERROR(VLOOKUP(F70, Entries!$B:$F, 4, FALSE()),"")</f>
        <v/>
      </c>
      <c r="K70" s="11" t="str">
        <f aca="false">IFERROR(VLOOKUP(F70, Entries!$B:$F, 5, FALSE()),"")</f>
        <v/>
      </c>
      <c r="L70" s="11" t="str">
        <f aca="false">LEFT('Finish order'!$K70,2)</f>
        <v/>
      </c>
      <c r="M70" s="11" t="str">
        <f aca="false">IF(F70&lt;&gt;0,COUNTIF($L$2:L70,L70),"")</f>
        <v/>
      </c>
      <c r="N70" s="11" t="str">
        <f aca="false">IF(F70&lt;&gt;0,L70&amp;":"&amp;M70,"")</f>
        <v/>
      </c>
    </row>
    <row r="71" customFormat="false" ht="15.75" hidden="false" customHeight="true" outlineLevel="0" collapsed="false">
      <c r="A71" s="10" t="n">
        <v>70</v>
      </c>
      <c r="B71" s="10" t="str">
        <f aca="false">IF(F71&lt;&gt;"",COUNTIF($J$2:J71,J71),"")</f>
        <v/>
      </c>
      <c r="C71" s="10" t="str">
        <f aca="false">IF(F71&lt;&gt;0,J71&amp;":"&amp;B71,"")</f>
        <v/>
      </c>
      <c r="D71" s="10" t="str">
        <f aca="false">IF(F71&lt;&gt;0,COUNTIF($K$2:K71,K71),"")</f>
        <v/>
      </c>
      <c r="E71" s="10" t="str">
        <f aca="false">IF(F71&lt;&gt;0,K71&amp;":"&amp;D71,"")</f>
        <v/>
      </c>
      <c r="F71" s="10"/>
      <c r="G71" s="20"/>
      <c r="H71" s="11" t="str">
        <f aca="false">IFERROR(VLOOKUP(F71, Entries!$B:$F, 2, FALSE()),"")</f>
        <v/>
      </c>
      <c r="I71" s="11" t="str">
        <f aca="false">IFERROR(VLOOKUP(F71, Entries!$B:$F, 3, FALSE()),"")</f>
        <v/>
      </c>
      <c r="J71" s="11" t="str">
        <f aca="false">IFERROR(VLOOKUP(F71, Entries!$B:$F, 4, FALSE()),"")</f>
        <v/>
      </c>
      <c r="K71" s="11" t="str">
        <f aca="false">IFERROR(VLOOKUP(F71, Entries!$B:$F, 5, FALSE()),"")</f>
        <v/>
      </c>
      <c r="L71" s="11" t="str">
        <f aca="false">LEFT('Finish order'!$K71,2)</f>
        <v/>
      </c>
      <c r="M71" s="11" t="str">
        <f aca="false">IF(F71&lt;&gt;0,COUNTIF($L$2:L71,L71),"")</f>
        <v/>
      </c>
      <c r="N71" s="11" t="str">
        <f aca="false">IF(F71&lt;&gt;0,L71&amp;":"&amp;M71,"")</f>
        <v/>
      </c>
    </row>
    <row r="72" customFormat="false" ht="15.75" hidden="false" customHeight="true" outlineLevel="0" collapsed="false">
      <c r="A72" s="10" t="n">
        <v>71</v>
      </c>
      <c r="B72" s="10" t="str">
        <f aca="false">IF(F72&lt;&gt;"",COUNTIF($J$2:J72,J72),"")</f>
        <v/>
      </c>
      <c r="C72" s="10" t="str">
        <f aca="false">IF(F72&lt;&gt;0,J72&amp;":"&amp;B72,"")</f>
        <v/>
      </c>
      <c r="D72" s="10" t="str">
        <f aca="false">IF(F72&lt;&gt;0,COUNTIF($K$2:K72,K72),"")</f>
        <v/>
      </c>
      <c r="E72" s="10" t="str">
        <f aca="false">IF(F72&lt;&gt;0,K72&amp;":"&amp;D72,"")</f>
        <v/>
      </c>
      <c r="F72" s="10"/>
      <c r="G72" s="20"/>
      <c r="H72" s="11" t="str">
        <f aca="false">IFERROR(VLOOKUP(F72, Entries!$B:$F, 2, FALSE()),"")</f>
        <v/>
      </c>
      <c r="I72" s="11" t="str">
        <f aca="false">IFERROR(VLOOKUP(F72, Entries!$B:$F, 3, FALSE()),"")</f>
        <v/>
      </c>
      <c r="J72" s="11" t="str">
        <f aca="false">IFERROR(VLOOKUP(F72, Entries!$B:$F, 4, FALSE()),"")</f>
        <v/>
      </c>
      <c r="K72" s="11" t="str">
        <f aca="false">IFERROR(VLOOKUP(F72, Entries!$B:$F, 5, FALSE()),"")</f>
        <v/>
      </c>
      <c r="L72" s="11" t="str">
        <f aca="false">LEFT('Finish order'!$K72,2)</f>
        <v/>
      </c>
      <c r="M72" s="11" t="str">
        <f aca="false">IF(F72&lt;&gt;0,COUNTIF($L$2:L72,L72),"")</f>
        <v/>
      </c>
      <c r="N72" s="11" t="str">
        <f aca="false">IF(F72&lt;&gt;0,L72&amp;":"&amp;M72,"")</f>
        <v/>
      </c>
    </row>
    <row r="73" customFormat="false" ht="15.75" hidden="false" customHeight="true" outlineLevel="0" collapsed="false">
      <c r="A73" s="10" t="n">
        <v>72</v>
      </c>
      <c r="B73" s="10" t="str">
        <f aca="false">IF(F73&lt;&gt;"",COUNTIF($J$2:J73,J73),"")</f>
        <v/>
      </c>
      <c r="C73" s="10" t="str">
        <f aca="false">IF(F73&lt;&gt;0,J73&amp;":"&amp;B73,"")</f>
        <v/>
      </c>
      <c r="D73" s="10" t="str">
        <f aca="false">IF(F73&lt;&gt;0,COUNTIF($K$2:K73,K73),"")</f>
        <v/>
      </c>
      <c r="E73" s="10" t="str">
        <f aca="false">IF(F73&lt;&gt;0,K73&amp;":"&amp;D73,"")</f>
        <v/>
      </c>
      <c r="F73" s="10"/>
      <c r="G73" s="20"/>
      <c r="H73" s="11" t="str">
        <f aca="false">IFERROR(VLOOKUP(F73, Entries!$B:$F, 2, FALSE()),"")</f>
        <v/>
      </c>
      <c r="I73" s="11" t="str">
        <f aca="false">IFERROR(VLOOKUP(F73, Entries!$B:$F, 3, FALSE()),"")</f>
        <v/>
      </c>
      <c r="J73" s="11" t="str">
        <f aca="false">IFERROR(VLOOKUP(F73, Entries!$B:$F, 4, FALSE()),"")</f>
        <v/>
      </c>
      <c r="K73" s="11" t="str">
        <f aca="false">IFERROR(VLOOKUP(F73, Entries!$B:$F, 5, FALSE()),"")</f>
        <v/>
      </c>
      <c r="L73" s="11" t="str">
        <f aca="false">LEFT('Finish order'!$K73,2)</f>
        <v/>
      </c>
      <c r="M73" s="11" t="str">
        <f aca="false">IF(F73&lt;&gt;0,COUNTIF($L$2:L73,L73),"")</f>
        <v/>
      </c>
      <c r="N73" s="11" t="str">
        <f aca="false">IF(F73&lt;&gt;0,L73&amp;":"&amp;M73,"")</f>
        <v/>
      </c>
    </row>
    <row r="74" customFormat="false" ht="15.75" hidden="false" customHeight="true" outlineLevel="0" collapsed="false">
      <c r="A74" s="10" t="n">
        <v>73</v>
      </c>
      <c r="B74" s="10" t="str">
        <f aca="false">IF(F74&lt;&gt;"",COUNTIF($J$2:J74,J74),"")</f>
        <v/>
      </c>
      <c r="C74" s="10" t="str">
        <f aca="false">IF(F74&lt;&gt;0,J74&amp;":"&amp;B74,"")</f>
        <v/>
      </c>
      <c r="D74" s="10" t="str">
        <f aca="false">IF(F74&lt;&gt;0,COUNTIF($K$2:K74,K74),"")</f>
        <v/>
      </c>
      <c r="E74" s="10" t="str">
        <f aca="false">IF(F74&lt;&gt;0,K74&amp;":"&amp;D74,"")</f>
        <v/>
      </c>
      <c r="F74" s="10"/>
      <c r="G74" s="20"/>
      <c r="H74" s="11" t="str">
        <f aca="false">IFERROR(VLOOKUP(F74, Entries!$B:$F, 2, FALSE()),"")</f>
        <v/>
      </c>
      <c r="I74" s="11" t="str">
        <f aca="false">IFERROR(VLOOKUP(F74, Entries!$B:$F, 3, FALSE()),"")</f>
        <v/>
      </c>
      <c r="J74" s="11" t="str">
        <f aca="false">IFERROR(VLOOKUP(F74, Entries!$B:$F, 4, FALSE()),"")</f>
        <v/>
      </c>
      <c r="K74" s="11" t="str">
        <f aca="false">IFERROR(VLOOKUP(F74, Entries!$B:$F, 5, FALSE()),"")</f>
        <v/>
      </c>
      <c r="L74" s="11" t="str">
        <f aca="false">LEFT('Finish order'!$K74,2)</f>
        <v/>
      </c>
      <c r="M74" s="11" t="str">
        <f aca="false">IF(F74&lt;&gt;0,COUNTIF($L$2:L74,L74),"")</f>
        <v/>
      </c>
      <c r="N74" s="11" t="str">
        <f aca="false">IF(F74&lt;&gt;0,L74&amp;":"&amp;M74,"")</f>
        <v/>
      </c>
    </row>
    <row r="75" customFormat="false" ht="15.75" hidden="false" customHeight="true" outlineLevel="0" collapsed="false">
      <c r="A75" s="10" t="n">
        <v>74</v>
      </c>
      <c r="B75" s="10" t="str">
        <f aca="false">IF(F75&lt;&gt;"",COUNTIF($J$2:J75,J75),"")</f>
        <v/>
      </c>
      <c r="C75" s="10" t="str">
        <f aca="false">IF(F75&lt;&gt;0,J75&amp;":"&amp;B75,"")</f>
        <v/>
      </c>
      <c r="D75" s="10" t="str">
        <f aca="false">IF(F75&lt;&gt;0,COUNTIF($K$2:K75,K75),"")</f>
        <v/>
      </c>
      <c r="E75" s="10" t="str">
        <f aca="false">IF(F75&lt;&gt;0,K75&amp;":"&amp;D75,"")</f>
        <v/>
      </c>
      <c r="F75" s="10"/>
      <c r="G75" s="20"/>
      <c r="H75" s="11" t="str">
        <f aca="false">IFERROR(VLOOKUP(F75, Entries!$B:$F, 2, FALSE()),"")</f>
        <v/>
      </c>
      <c r="I75" s="11" t="str">
        <f aca="false">IFERROR(VLOOKUP(F75, Entries!$B:$F, 3, FALSE()),"")</f>
        <v/>
      </c>
      <c r="J75" s="11" t="str">
        <f aca="false">IFERROR(VLOOKUP(F75, Entries!$B:$F, 4, FALSE()),"")</f>
        <v/>
      </c>
      <c r="K75" s="11" t="str">
        <f aca="false">IFERROR(VLOOKUP(F75, Entries!$B:$F, 5, FALSE()),"")</f>
        <v/>
      </c>
      <c r="L75" s="11" t="str">
        <f aca="false">LEFT('Finish order'!$K75,2)</f>
        <v/>
      </c>
      <c r="M75" s="11" t="str">
        <f aca="false">IF(F75&lt;&gt;0,COUNTIF($L$2:L75,L75),"")</f>
        <v/>
      </c>
      <c r="N75" s="11" t="str">
        <f aca="false">IF(F75&lt;&gt;0,L75&amp;":"&amp;M75,"")</f>
        <v/>
      </c>
    </row>
    <row r="76" customFormat="false" ht="15.75" hidden="false" customHeight="true" outlineLevel="0" collapsed="false">
      <c r="A76" s="10" t="n">
        <v>75</v>
      </c>
      <c r="B76" s="10" t="str">
        <f aca="false">IF(F76&lt;&gt;"",COUNTIF($J$2:J76,J76),"")</f>
        <v/>
      </c>
      <c r="C76" s="10" t="str">
        <f aca="false">IF(F76&lt;&gt;0,J76&amp;":"&amp;B76,"")</f>
        <v/>
      </c>
      <c r="D76" s="10" t="str">
        <f aca="false">IF(F76&lt;&gt;0,COUNTIF($K$2:K76,K76),"")</f>
        <v/>
      </c>
      <c r="E76" s="10" t="str">
        <f aca="false">IF(F76&lt;&gt;0,K76&amp;":"&amp;D76,"")</f>
        <v/>
      </c>
      <c r="F76" s="10"/>
      <c r="G76" s="20"/>
      <c r="H76" s="11" t="str">
        <f aca="false">IFERROR(VLOOKUP(F76, Entries!$B:$F, 2, FALSE()),"")</f>
        <v/>
      </c>
      <c r="I76" s="11" t="str">
        <f aca="false">IFERROR(VLOOKUP(F76, Entries!$B:$F, 3, FALSE()),"")</f>
        <v/>
      </c>
      <c r="J76" s="11" t="str">
        <f aca="false">IFERROR(VLOOKUP(F76, Entries!$B:$F, 4, FALSE()),"")</f>
        <v/>
      </c>
      <c r="K76" s="11" t="str">
        <f aca="false">IFERROR(VLOOKUP(F76, Entries!$B:$F, 5, FALSE()),"")</f>
        <v/>
      </c>
      <c r="L76" s="11" t="str">
        <f aca="false">LEFT('Finish order'!$K76,2)</f>
        <v/>
      </c>
      <c r="M76" s="11" t="str">
        <f aca="false">IF(F76&lt;&gt;0,COUNTIF($L$2:L76,L76),"")</f>
        <v/>
      </c>
      <c r="N76" s="11" t="str">
        <f aca="false">IF(F76&lt;&gt;0,L76&amp;":"&amp;M76,"")</f>
        <v/>
      </c>
    </row>
    <row r="77" customFormat="false" ht="15.75" hidden="false" customHeight="true" outlineLevel="0" collapsed="false">
      <c r="A77" s="10" t="n">
        <v>76</v>
      </c>
      <c r="B77" s="10" t="str">
        <f aca="false">IF(F77&lt;&gt;"",COUNTIF($J$2:J77,J77),"")</f>
        <v/>
      </c>
      <c r="C77" s="10" t="str">
        <f aca="false">IF(F77&lt;&gt;0,J77&amp;":"&amp;B77,"")</f>
        <v/>
      </c>
      <c r="D77" s="10" t="str">
        <f aca="false">IF(F77&lt;&gt;0,COUNTIF($K$2:K77,K77),"")</f>
        <v/>
      </c>
      <c r="E77" s="10" t="str">
        <f aca="false">IF(F77&lt;&gt;0,K77&amp;":"&amp;D77,"")</f>
        <v/>
      </c>
      <c r="F77" s="10"/>
      <c r="G77" s="20"/>
      <c r="H77" s="11" t="str">
        <f aca="false">IFERROR(VLOOKUP(F77, Entries!$B:$F, 2, FALSE()),"")</f>
        <v/>
      </c>
      <c r="I77" s="11" t="str">
        <f aca="false">IFERROR(VLOOKUP(F77, Entries!$B:$F, 3, FALSE()),"")</f>
        <v/>
      </c>
      <c r="J77" s="11" t="str">
        <f aca="false">IFERROR(VLOOKUP(F77, Entries!$B:$F, 4, FALSE()),"")</f>
        <v/>
      </c>
      <c r="K77" s="11" t="str">
        <f aca="false">IFERROR(VLOOKUP(F77, Entries!$B:$F, 5, FALSE()),"")</f>
        <v/>
      </c>
      <c r="L77" s="11" t="str">
        <f aca="false">LEFT('Finish order'!$K77,2)</f>
        <v/>
      </c>
      <c r="M77" s="11" t="str">
        <f aca="false">IF(F77&lt;&gt;0,COUNTIF($L$2:L77,L77),"")</f>
        <v/>
      </c>
      <c r="N77" s="11" t="str">
        <f aca="false">IF(F77&lt;&gt;0,L77&amp;":"&amp;M77,"")</f>
        <v/>
      </c>
    </row>
    <row r="78" customFormat="false" ht="15.75" hidden="false" customHeight="true" outlineLevel="0" collapsed="false">
      <c r="A78" s="10" t="n">
        <v>77</v>
      </c>
      <c r="B78" s="10" t="str">
        <f aca="false">IF(F78&lt;&gt;"",COUNTIF($J$2:J78,J78),"")</f>
        <v/>
      </c>
      <c r="C78" s="10" t="str">
        <f aca="false">IF(F78&lt;&gt;0,J78&amp;":"&amp;B78,"")</f>
        <v/>
      </c>
      <c r="D78" s="10" t="str">
        <f aca="false">IF(F78&lt;&gt;0,COUNTIF($K$2:K78,K78),"")</f>
        <v/>
      </c>
      <c r="E78" s="10" t="str">
        <f aca="false">IF(F78&lt;&gt;0,K78&amp;":"&amp;D78,"")</f>
        <v/>
      </c>
      <c r="F78" s="10"/>
      <c r="G78" s="20"/>
      <c r="H78" s="11" t="str">
        <f aca="false">IFERROR(VLOOKUP(F78, Entries!$B:$F, 2, FALSE()),"")</f>
        <v/>
      </c>
      <c r="I78" s="11" t="str">
        <f aca="false">IFERROR(VLOOKUP(F78, Entries!$B:$F, 3, FALSE()),"")</f>
        <v/>
      </c>
      <c r="J78" s="11" t="str">
        <f aca="false">IFERROR(VLOOKUP(F78, Entries!$B:$F, 4, FALSE()),"")</f>
        <v/>
      </c>
      <c r="K78" s="11" t="str">
        <f aca="false">IFERROR(VLOOKUP(F78, Entries!$B:$F, 5, FALSE()),"")</f>
        <v/>
      </c>
      <c r="L78" s="11" t="str">
        <f aca="false">LEFT('Finish order'!$K78,2)</f>
        <v/>
      </c>
      <c r="M78" s="11" t="str">
        <f aca="false">IF(F78&lt;&gt;0,COUNTIF($L$2:L78,L78),"")</f>
        <v/>
      </c>
      <c r="N78" s="11" t="str">
        <f aca="false">IF(F78&lt;&gt;0,L78&amp;":"&amp;M78,"")</f>
        <v/>
      </c>
    </row>
    <row r="79" customFormat="false" ht="15.75" hidden="false" customHeight="true" outlineLevel="0" collapsed="false">
      <c r="A79" s="10" t="n">
        <v>78</v>
      </c>
      <c r="B79" s="10" t="str">
        <f aca="false">IF(F79&lt;&gt;"",COUNTIF($J$2:J79,J79),"")</f>
        <v/>
      </c>
      <c r="C79" s="10" t="str">
        <f aca="false">IF(F79&lt;&gt;0,J79&amp;":"&amp;B79,"")</f>
        <v/>
      </c>
      <c r="D79" s="10" t="str">
        <f aca="false">IF(F79&lt;&gt;0,COUNTIF($K$2:K79,K79),"")</f>
        <v/>
      </c>
      <c r="E79" s="10" t="str">
        <f aca="false">IF(F79&lt;&gt;0,K79&amp;":"&amp;D79,"")</f>
        <v/>
      </c>
      <c r="F79" s="10"/>
      <c r="G79" s="20"/>
      <c r="H79" s="11" t="str">
        <f aca="false">IFERROR(VLOOKUP(F79, Entries!$B:$F, 2, FALSE()),"")</f>
        <v/>
      </c>
      <c r="I79" s="11" t="str">
        <f aca="false">IFERROR(VLOOKUP(F79, Entries!$B:$F, 3, FALSE()),"")</f>
        <v/>
      </c>
      <c r="J79" s="11" t="str">
        <f aca="false">IFERROR(VLOOKUP(F79, Entries!$B:$F, 4, FALSE()),"")</f>
        <v/>
      </c>
      <c r="K79" s="11" t="str">
        <f aca="false">IFERROR(VLOOKUP(F79, Entries!$B:$F, 5, FALSE()),"")</f>
        <v/>
      </c>
      <c r="L79" s="11" t="str">
        <f aca="false">LEFT('Finish order'!$K79,2)</f>
        <v/>
      </c>
      <c r="M79" s="11" t="str">
        <f aca="false">IF(F79&lt;&gt;0,COUNTIF($L$2:L79,L79),"")</f>
        <v/>
      </c>
      <c r="N79" s="11" t="str">
        <f aca="false">IF(F79&lt;&gt;0,L79&amp;":"&amp;M79,"")</f>
        <v/>
      </c>
    </row>
    <row r="80" customFormat="false" ht="15.75" hidden="false" customHeight="true" outlineLevel="0" collapsed="false">
      <c r="A80" s="10" t="n">
        <v>79</v>
      </c>
      <c r="B80" s="10" t="str">
        <f aca="false">IF(F80&lt;&gt;"",COUNTIF($J$2:J80,J80),"")</f>
        <v/>
      </c>
      <c r="C80" s="10" t="str">
        <f aca="false">IF(F80&lt;&gt;0,J80&amp;":"&amp;B80,"")</f>
        <v/>
      </c>
      <c r="D80" s="10" t="str">
        <f aca="false">IF(F80&lt;&gt;0,COUNTIF($K$2:K80,K80),"")</f>
        <v/>
      </c>
      <c r="E80" s="10" t="str">
        <f aca="false">IF(F80&lt;&gt;0,K80&amp;":"&amp;D80,"")</f>
        <v/>
      </c>
      <c r="F80" s="10"/>
      <c r="G80" s="20"/>
      <c r="H80" s="11" t="str">
        <f aca="false">IFERROR(VLOOKUP(F80, Entries!$B:$F, 2, FALSE()),"")</f>
        <v/>
      </c>
      <c r="I80" s="11" t="str">
        <f aca="false">IFERROR(VLOOKUP(F80, Entries!$B:$F, 3, FALSE()),"")</f>
        <v/>
      </c>
      <c r="J80" s="11" t="str">
        <f aca="false">IFERROR(VLOOKUP(F80, Entries!$B:$F, 4, FALSE()),"")</f>
        <v/>
      </c>
      <c r="K80" s="11" t="str">
        <f aca="false">IFERROR(VLOOKUP(F80, Entries!$B:$F, 5, FALSE()),"")</f>
        <v/>
      </c>
      <c r="L80" s="11" t="str">
        <f aca="false">LEFT('Finish order'!$K80,2)</f>
        <v/>
      </c>
      <c r="M80" s="11" t="str">
        <f aca="false">IF(F80&lt;&gt;0,COUNTIF($L$2:L80,L80),"")</f>
        <v/>
      </c>
      <c r="N80" s="11" t="str">
        <f aca="false">IF(F80&lt;&gt;0,L80&amp;":"&amp;M80,"")</f>
        <v/>
      </c>
    </row>
    <row r="81" customFormat="false" ht="15.75" hidden="false" customHeight="true" outlineLevel="0" collapsed="false">
      <c r="A81" s="10" t="n">
        <v>80</v>
      </c>
      <c r="B81" s="10" t="str">
        <f aca="false">IF(F81&lt;&gt;"",COUNTIF($J$2:J81,J81),"")</f>
        <v/>
      </c>
      <c r="C81" s="10" t="str">
        <f aca="false">IF(F81&lt;&gt;0,J81&amp;":"&amp;B81,"")</f>
        <v/>
      </c>
      <c r="D81" s="10" t="str">
        <f aca="false">IF(F81&lt;&gt;0,COUNTIF($K$2:K81,K81),"")</f>
        <v/>
      </c>
      <c r="E81" s="10" t="str">
        <f aca="false">IF(F81&lt;&gt;0,K81&amp;":"&amp;D81,"")</f>
        <v/>
      </c>
      <c r="F81" s="10"/>
      <c r="G81" s="20"/>
      <c r="H81" s="11" t="str">
        <f aca="false">IFERROR(VLOOKUP(F81, Entries!$B:$F, 2, FALSE()),"")</f>
        <v/>
      </c>
      <c r="I81" s="11" t="str">
        <f aca="false">IFERROR(VLOOKUP(F81, Entries!$B:$F, 3, FALSE()),"")</f>
        <v/>
      </c>
      <c r="J81" s="11" t="str">
        <f aca="false">IFERROR(VLOOKUP(F81, Entries!$B:$F, 4, FALSE()),"")</f>
        <v/>
      </c>
      <c r="K81" s="11" t="str">
        <f aca="false">IFERROR(VLOOKUP(F81, Entries!$B:$F, 5, FALSE()),"")</f>
        <v/>
      </c>
      <c r="L81" s="11" t="str">
        <f aca="false">LEFT('Finish order'!$K81,2)</f>
        <v/>
      </c>
      <c r="M81" s="11" t="str">
        <f aca="false">IF(F81&lt;&gt;0,COUNTIF($L$2:L81,L81),"")</f>
        <v/>
      </c>
      <c r="N81" s="11" t="str">
        <f aca="false">IF(F81&lt;&gt;0,L81&amp;":"&amp;M81,"")</f>
        <v/>
      </c>
    </row>
    <row r="82" customFormat="false" ht="15.75" hidden="false" customHeight="true" outlineLevel="0" collapsed="false">
      <c r="A82" s="10" t="n">
        <v>81</v>
      </c>
      <c r="B82" s="10" t="str">
        <f aca="false">IF(F82&lt;&gt;"",COUNTIF($J$2:J82,J82),"")</f>
        <v/>
      </c>
      <c r="C82" s="10" t="str">
        <f aca="false">IF(F82&lt;&gt;0,J82&amp;":"&amp;B82,"")</f>
        <v/>
      </c>
      <c r="D82" s="10" t="str">
        <f aca="false">IF(F82&lt;&gt;0,COUNTIF($K$2:K82,K82),"")</f>
        <v/>
      </c>
      <c r="E82" s="10" t="str">
        <f aca="false">IF(F82&lt;&gt;0,K82&amp;":"&amp;D82,"")</f>
        <v/>
      </c>
      <c r="F82" s="10"/>
      <c r="G82" s="20"/>
      <c r="H82" s="11" t="str">
        <f aca="false">IFERROR(VLOOKUP(F82, Entries!$B:$F, 2, FALSE()),"")</f>
        <v/>
      </c>
      <c r="I82" s="11" t="str">
        <f aca="false">IFERROR(VLOOKUP(F82, Entries!$B:$F, 3, FALSE()),"")</f>
        <v/>
      </c>
      <c r="J82" s="11" t="str">
        <f aca="false">IFERROR(VLOOKUP(F82, Entries!$B:$F, 4, FALSE()),"")</f>
        <v/>
      </c>
      <c r="K82" s="11" t="str">
        <f aca="false">IFERROR(VLOOKUP(F82, Entries!$B:$F, 5, FALSE()),"")</f>
        <v/>
      </c>
      <c r="L82" s="11" t="str">
        <f aca="false">LEFT('Finish order'!$K82,2)</f>
        <v/>
      </c>
      <c r="M82" s="11" t="str">
        <f aca="false">IF(F82&lt;&gt;0,COUNTIF($L$2:L82,L82),"")</f>
        <v/>
      </c>
      <c r="N82" s="11" t="str">
        <f aca="false">IF(F82&lt;&gt;0,L82&amp;":"&amp;M82,"")</f>
        <v/>
      </c>
    </row>
    <row r="83" customFormat="false" ht="15.75" hidden="false" customHeight="true" outlineLevel="0" collapsed="false">
      <c r="A83" s="10" t="n">
        <v>82</v>
      </c>
      <c r="B83" s="10" t="str">
        <f aca="false">IF(F83&lt;&gt;"",COUNTIF($J$2:J83,J83),"")</f>
        <v/>
      </c>
      <c r="C83" s="10" t="str">
        <f aca="false">IF(F83&lt;&gt;0,J83&amp;":"&amp;B83,"")</f>
        <v/>
      </c>
      <c r="D83" s="10" t="str">
        <f aca="false">IF(F83&lt;&gt;0,COUNTIF($K$2:K83,K83),"")</f>
        <v/>
      </c>
      <c r="E83" s="10" t="str">
        <f aca="false">IF(F83&lt;&gt;0,K83&amp;":"&amp;D83,"")</f>
        <v/>
      </c>
      <c r="F83" s="10"/>
      <c r="G83" s="20"/>
      <c r="H83" s="11" t="str">
        <f aca="false">IFERROR(VLOOKUP(F83, Entries!$B:$F, 2, FALSE()),"")</f>
        <v/>
      </c>
      <c r="I83" s="11" t="str">
        <f aca="false">IFERROR(VLOOKUP(F83, Entries!$B:$F, 3, FALSE()),"")</f>
        <v/>
      </c>
      <c r="J83" s="11" t="str">
        <f aca="false">IFERROR(VLOOKUP(F83, Entries!$B:$F, 4, FALSE()),"")</f>
        <v/>
      </c>
      <c r="K83" s="11" t="str">
        <f aca="false">IFERROR(VLOOKUP(F83, Entries!$B:$F, 5, FALSE()),"")</f>
        <v/>
      </c>
      <c r="L83" s="11" t="str">
        <f aca="false">LEFT('Finish order'!$K83,2)</f>
        <v/>
      </c>
      <c r="M83" s="11" t="str">
        <f aca="false">IF(F83&lt;&gt;0,COUNTIF($L$2:L83,L83),"")</f>
        <v/>
      </c>
      <c r="N83" s="11" t="str">
        <f aca="false">IF(F83&lt;&gt;0,L83&amp;":"&amp;M83,"")</f>
        <v/>
      </c>
    </row>
    <row r="84" customFormat="false" ht="15.75" hidden="false" customHeight="true" outlineLevel="0" collapsed="false">
      <c r="A84" s="10" t="n">
        <v>83</v>
      </c>
      <c r="B84" s="10" t="str">
        <f aca="false">IF(F84&lt;&gt;"",COUNTIF($J$2:J84,J84),"")</f>
        <v/>
      </c>
      <c r="C84" s="10" t="str">
        <f aca="false">IF(F84&lt;&gt;0,J84&amp;":"&amp;B84,"")</f>
        <v/>
      </c>
      <c r="D84" s="10" t="str">
        <f aca="false">IF(F84&lt;&gt;0,COUNTIF($K$2:K84,K84),"")</f>
        <v/>
      </c>
      <c r="E84" s="10" t="str">
        <f aca="false">IF(F84&lt;&gt;0,K84&amp;":"&amp;D84,"")</f>
        <v/>
      </c>
      <c r="F84" s="10"/>
      <c r="G84" s="20"/>
      <c r="H84" s="11" t="str">
        <f aca="false">IFERROR(VLOOKUP(F84, Entries!$B:$F, 2, FALSE()),"")</f>
        <v/>
      </c>
      <c r="I84" s="11" t="str">
        <f aca="false">IFERROR(VLOOKUP(F84, Entries!$B:$F, 3, FALSE()),"")</f>
        <v/>
      </c>
      <c r="J84" s="11" t="str">
        <f aca="false">IFERROR(VLOOKUP(F84, Entries!$B:$F, 4, FALSE()),"")</f>
        <v/>
      </c>
      <c r="K84" s="11" t="str">
        <f aca="false">IFERROR(VLOOKUP(F84, Entries!$B:$F, 5, FALSE()),"")</f>
        <v/>
      </c>
      <c r="L84" s="11" t="str">
        <f aca="false">LEFT('Finish order'!$K84,2)</f>
        <v/>
      </c>
      <c r="M84" s="11" t="str">
        <f aca="false">IF(F84&lt;&gt;0,COUNTIF($L$2:L84,L84),"")</f>
        <v/>
      </c>
      <c r="N84" s="11" t="str">
        <f aca="false">IF(F84&lt;&gt;0,L84&amp;":"&amp;M84,"")</f>
        <v/>
      </c>
    </row>
    <row r="85" customFormat="false" ht="15.75" hidden="false" customHeight="true" outlineLevel="0" collapsed="false">
      <c r="A85" s="10" t="n">
        <v>84</v>
      </c>
      <c r="B85" s="10" t="str">
        <f aca="false">IF(F85&lt;&gt;"",COUNTIF($J$2:J85,J85),"")</f>
        <v/>
      </c>
      <c r="C85" s="10" t="str">
        <f aca="false">IF(F85&lt;&gt;0,J85&amp;":"&amp;B85,"")</f>
        <v/>
      </c>
      <c r="D85" s="10" t="str">
        <f aca="false">IF(F85&lt;&gt;0,COUNTIF($K$2:K85,K85),"")</f>
        <v/>
      </c>
      <c r="E85" s="10" t="str">
        <f aca="false">IF(F85&lt;&gt;0,K85&amp;":"&amp;D85,"")</f>
        <v/>
      </c>
      <c r="F85" s="10"/>
      <c r="G85" s="20"/>
      <c r="H85" s="11" t="str">
        <f aca="false">IFERROR(VLOOKUP(F85, Entries!$B:$F, 2, FALSE()),"")</f>
        <v/>
      </c>
      <c r="I85" s="11" t="str">
        <f aca="false">IFERROR(VLOOKUP(F85, Entries!$B:$F, 3, FALSE()),"")</f>
        <v/>
      </c>
      <c r="J85" s="11" t="str">
        <f aca="false">IFERROR(VLOOKUP(F85, Entries!$B:$F, 4, FALSE()),"")</f>
        <v/>
      </c>
      <c r="K85" s="11" t="str">
        <f aca="false">IFERROR(VLOOKUP(F85, Entries!$B:$F, 5, FALSE()),"")</f>
        <v/>
      </c>
      <c r="L85" s="11" t="str">
        <f aca="false">LEFT('Finish order'!$K85,2)</f>
        <v/>
      </c>
      <c r="M85" s="11" t="str">
        <f aca="false">IF(F85&lt;&gt;0,COUNTIF($L$2:L85,L85),"")</f>
        <v/>
      </c>
      <c r="N85" s="11" t="str">
        <f aca="false">IF(F85&lt;&gt;0,L85&amp;":"&amp;M85,"")</f>
        <v/>
      </c>
    </row>
    <row r="86" customFormat="false" ht="15.75" hidden="false" customHeight="true" outlineLevel="0" collapsed="false">
      <c r="A86" s="10" t="n">
        <v>85</v>
      </c>
      <c r="B86" s="10" t="str">
        <f aca="false">IF(F86&lt;&gt;"",COUNTIF($J$2:J86,J86),"")</f>
        <v/>
      </c>
      <c r="C86" s="10" t="str">
        <f aca="false">IF(F86&lt;&gt;0,J86&amp;":"&amp;B86,"")</f>
        <v/>
      </c>
      <c r="D86" s="10" t="str">
        <f aca="false">IF(F86&lt;&gt;0,COUNTIF($K$2:K86,K86),"")</f>
        <v/>
      </c>
      <c r="E86" s="10" t="str">
        <f aca="false">IF(F86&lt;&gt;0,K86&amp;":"&amp;D86,"")</f>
        <v/>
      </c>
      <c r="F86" s="10"/>
      <c r="G86" s="20"/>
      <c r="H86" s="11" t="str">
        <f aca="false">IFERROR(VLOOKUP(F86, Entries!$B:$F, 2, FALSE()),"")</f>
        <v/>
      </c>
      <c r="I86" s="11" t="str">
        <f aca="false">IFERROR(VLOOKUP(F86, Entries!$B:$F, 3, FALSE()),"")</f>
        <v/>
      </c>
      <c r="J86" s="11" t="str">
        <f aca="false">IFERROR(VLOOKUP(F86, Entries!$B:$F, 4, FALSE()),"")</f>
        <v/>
      </c>
      <c r="K86" s="11" t="str">
        <f aca="false">IFERROR(VLOOKUP(F86, Entries!$B:$F, 5, FALSE()),"")</f>
        <v/>
      </c>
      <c r="L86" s="11" t="str">
        <f aca="false">LEFT('Finish order'!$K86,2)</f>
        <v/>
      </c>
      <c r="M86" s="11" t="str">
        <f aca="false">IF(F86&lt;&gt;0,COUNTIF($L$2:L86,L86),"")</f>
        <v/>
      </c>
      <c r="N86" s="11" t="str">
        <f aca="false">IF(F86&lt;&gt;0,L86&amp;":"&amp;M86,"")</f>
        <v/>
      </c>
    </row>
    <row r="87" customFormat="false" ht="15.75" hidden="false" customHeight="true" outlineLevel="0" collapsed="false">
      <c r="A87" s="10" t="n">
        <v>86</v>
      </c>
      <c r="B87" s="10" t="str">
        <f aca="false">IF(F87&lt;&gt;"",COUNTIF($J$2:J87,J87),"")</f>
        <v/>
      </c>
      <c r="C87" s="10" t="str">
        <f aca="false">IF(F87&lt;&gt;0,J87&amp;":"&amp;B87,"")</f>
        <v/>
      </c>
      <c r="D87" s="10" t="str">
        <f aca="false">IF(F87&lt;&gt;0,COUNTIF($K$2:K87,K87),"")</f>
        <v/>
      </c>
      <c r="E87" s="10" t="str">
        <f aca="false">IF(F87&lt;&gt;0,K87&amp;":"&amp;D87,"")</f>
        <v/>
      </c>
      <c r="F87" s="10"/>
      <c r="G87" s="20"/>
      <c r="H87" s="11" t="str">
        <f aca="false">IFERROR(VLOOKUP(F87, Entries!$B:$F, 2, FALSE()),"")</f>
        <v/>
      </c>
      <c r="I87" s="11" t="str">
        <f aca="false">IFERROR(VLOOKUP(F87, Entries!$B:$F, 3, FALSE()),"")</f>
        <v/>
      </c>
      <c r="J87" s="11" t="str">
        <f aca="false">IFERROR(VLOOKUP(F87, Entries!$B:$F, 4, FALSE()),"")</f>
        <v/>
      </c>
      <c r="K87" s="11" t="str">
        <f aca="false">IFERROR(VLOOKUP(F87, Entries!$B:$F, 5, FALSE()),"")</f>
        <v/>
      </c>
      <c r="L87" s="11" t="str">
        <f aca="false">LEFT('Finish order'!$K87,2)</f>
        <v/>
      </c>
      <c r="M87" s="11" t="str">
        <f aca="false">IF(F87&lt;&gt;0,COUNTIF($L$2:L87,L87),"")</f>
        <v/>
      </c>
      <c r="N87" s="11" t="str">
        <f aca="false">IF(F87&lt;&gt;0,L87&amp;":"&amp;M87,"")</f>
        <v/>
      </c>
    </row>
    <row r="88" customFormat="false" ht="15.75" hidden="false" customHeight="true" outlineLevel="0" collapsed="false">
      <c r="A88" s="10" t="n">
        <v>87</v>
      </c>
      <c r="B88" s="10" t="str">
        <f aca="false">IF(F88&lt;&gt;"",COUNTIF($J$2:J88,J88),"")</f>
        <v/>
      </c>
      <c r="C88" s="10" t="str">
        <f aca="false">IF(F88&lt;&gt;0,J88&amp;":"&amp;B88,"")</f>
        <v/>
      </c>
      <c r="D88" s="10" t="str">
        <f aca="false">IF(F88&lt;&gt;0,COUNTIF($K$2:K88,K88),"")</f>
        <v/>
      </c>
      <c r="E88" s="10" t="str">
        <f aca="false">IF(F88&lt;&gt;0,K88&amp;":"&amp;D88,"")</f>
        <v/>
      </c>
      <c r="F88" s="10"/>
      <c r="G88" s="20"/>
      <c r="H88" s="11" t="str">
        <f aca="false">IFERROR(VLOOKUP(F88, Entries!$B:$F, 2, FALSE()),"")</f>
        <v/>
      </c>
      <c r="I88" s="11" t="str">
        <f aca="false">IFERROR(VLOOKUP(F88, Entries!$B:$F, 3, FALSE()),"")</f>
        <v/>
      </c>
      <c r="J88" s="11" t="str">
        <f aca="false">IFERROR(VLOOKUP(F88, Entries!$B:$F, 4, FALSE()),"")</f>
        <v/>
      </c>
      <c r="K88" s="11" t="str">
        <f aca="false">IFERROR(VLOOKUP(F88, Entries!$B:$F, 5, FALSE()),"")</f>
        <v/>
      </c>
      <c r="L88" s="11" t="str">
        <f aca="false">LEFT('Finish order'!$K88,2)</f>
        <v/>
      </c>
      <c r="M88" s="11" t="str">
        <f aca="false">IF(F88&lt;&gt;0,COUNTIF($L$2:L88,L88),"")</f>
        <v/>
      </c>
      <c r="N88" s="11" t="str">
        <f aca="false">IF(F88&lt;&gt;0,L88&amp;":"&amp;M88,"")</f>
        <v/>
      </c>
    </row>
    <row r="89" customFormat="false" ht="15.75" hidden="false" customHeight="true" outlineLevel="0" collapsed="false">
      <c r="A89" s="10" t="n">
        <v>88</v>
      </c>
      <c r="B89" s="10" t="str">
        <f aca="false">IF(F89&lt;&gt;"",COUNTIF($J$2:J89,J89),"")</f>
        <v/>
      </c>
      <c r="C89" s="10" t="str">
        <f aca="false">IF(F89&lt;&gt;0,J89&amp;":"&amp;B89,"")</f>
        <v/>
      </c>
      <c r="D89" s="10" t="str">
        <f aca="false">IF(F89&lt;&gt;0,COUNTIF($K$2:K89,K89),"")</f>
        <v/>
      </c>
      <c r="E89" s="10" t="str">
        <f aca="false">IF(F89&lt;&gt;0,K89&amp;":"&amp;D89,"")</f>
        <v/>
      </c>
      <c r="F89" s="10"/>
      <c r="G89" s="20"/>
      <c r="H89" s="11" t="str">
        <f aca="false">IFERROR(VLOOKUP(F89, Entries!$B:$F, 2, FALSE()),"")</f>
        <v/>
      </c>
      <c r="I89" s="11" t="str">
        <f aca="false">IFERROR(VLOOKUP(F89, Entries!$B:$F, 3, FALSE()),"")</f>
        <v/>
      </c>
      <c r="J89" s="11" t="str">
        <f aca="false">IFERROR(VLOOKUP(F89, Entries!$B:$F, 4, FALSE()),"")</f>
        <v/>
      </c>
      <c r="K89" s="11" t="str">
        <f aca="false">IFERROR(VLOOKUP(F89, Entries!$B:$F, 5, FALSE()),"")</f>
        <v/>
      </c>
      <c r="L89" s="11" t="str">
        <f aca="false">LEFT('Finish order'!$K89,2)</f>
        <v/>
      </c>
      <c r="M89" s="11" t="str">
        <f aca="false">IF(F89&lt;&gt;0,COUNTIF($L$2:L89,L89),"")</f>
        <v/>
      </c>
      <c r="N89" s="11" t="str">
        <f aca="false">IF(F89&lt;&gt;0,L89&amp;":"&amp;M89,"")</f>
        <v/>
      </c>
    </row>
    <row r="90" customFormat="false" ht="15.75" hidden="false" customHeight="true" outlineLevel="0" collapsed="false">
      <c r="A90" s="10" t="n">
        <v>89</v>
      </c>
      <c r="B90" s="10" t="str">
        <f aca="false">IF(F90&lt;&gt;"",COUNTIF($J$2:J90,J90),"")</f>
        <v/>
      </c>
      <c r="C90" s="10" t="str">
        <f aca="false">IF(F90&lt;&gt;0,J90&amp;":"&amp;B90,"")</f>
        <v/>
      </c>
      <c r="D90" s="10" t="str">
        <f aca="false">IF(F90&lt;&gt;0,COUNTIF($K$2:K90,K90),"")</f>
        <v/>
      </c>
      <c r="E90" s="10" t="str">
        <f aca="false">IF(F90&lt;&gt;0,K90&amp;":"&amp;D90,"")</f>
        <v/>
      </c>
      <c r="F90" s="10"/>
      <c r="G90" s="20"/>
      <c r="H90" s="11" t="str">
        <f aca="false">IFERROR(VLOOKUP(F90, Entries!$B:$F, 2, FALSE()),"")</f>
        <v/>
      </c>
      <c r="I90" s="11" t="str">
        <f aca="false">IFERROR(VLOOKUP(F90, Entries!$B:$F, 3, FALSE()),"")</f>
        <v/>
      </c>
      <c r="J90" s="11" t="str">
        <f aca="false">IFERROR(VLOOKUP(F90, Entries!$B:$F, 4, FALSE()),"")</f>
        <v/>
      </c>
      <c r="K90" s="11" t="str">
        <f aca="false">IFERROR(VLOOKUP(F90, Entries!$B:$F, 5, FALSE()),"")</f>
        <v/>
      </c>
      <c r="L90" s="11" t="str">
        <f aca="false">LEFT('Finish order'!$K90,2)</f>
        <v/>
      </c>
      <c r="M90" s="11" t="str">
        <f aca="false">IF(F90&lt;&gt;0,COUNTIF($L$2:L90,L90),"")</f>
        <v/>
      </c>
      <c r="N90" s="11" t="str">
        <f aca="false">IF(F90&lt;&gt;0,L90&amp;":"&amp;M90,"")</f>
        <v/>
      </c>
    </row>
    <row r="91" customFormat="false" ht="15.75" hidden="false" customHeight="true" outlineLevel="0" collapsed="false">
      <c r="A91" s="10" t="n">
        <v>90</v>
      </c>
      <c r="B91" s="10" t="str">
        <f aca="false">IF(F91&lt;&gt;"",COUNTIF($J$2:J91,J91),"")</f>
        <v/>
      </c>
      <c r="C91" s="10" t="str">
        <f aca="false">IF(F91&lt;&gt;0,J91&amp;":"&amp;B91,"")</f>
        <v/>
      </c>
      <c r="D91" s="10" t="str">
        <f aca="false">IF(F91&lt;&gt;0,COUNTIF($K$2:K91,K91),"")</f>
        <v/>
      </c>
      <c r="E91" s="10" t="str">
        <f aca="false">IF(F91&lt;&gt;0,K91&amp;":"&amp;D91,"")</f>
        <v/>
      </c>
      <c r="F91" s="10"/>
      <c r="G91" s="20"/>
      <c r="H91" s="11" t="str">
        <f aca="false">IFERROR(VLOOKUP(F91, Entries!$B:$F, 2, FALSE()),"")</f>
        <v/>
      </c>
      <c r="I91" s="11" t="str">
        <f aca="false">IFERROR(VLOOKUP(F91, Entries!$B:$F, 3, FALSE()),"")</f>
        <v/>
      </c>
      <c r="J91" s="11" t="str">
        <f aca="false">IFERROR(VLOOKUP(F91, Entries!$B:$F, 4, FALSE()),"")</f>
        <v/>
      </c>
      <c r="K91" s="11" t="str">
        <f aca="false">IFERROR(VLOOKUP(F91, Entries!$B:$F, 5, FALSE()),"")</f>
        <v/>
      </c>
      <c r="L91" s="11" t="str">
        <f aca="false">LEFT('Finish order'!$K91,2)</f>
        <v/>
      </c>
      <c r="M91" s="11" t="str">
        <f aca="false">IF(F91&lt;&gt;0,COUNTIF($L$2:L91,L91),"")</f>
        <v/>
      </c>
      <c r="N91" s="11" t="str">
        <f aca="false">IF(F91&lt;&gt;0,L91&amp;":"&amp;M91,"")</f>
        <v/>
      </c>
    </row>
    <row r="92" customFormat="false" ht="15.75" hidden="false" customHeight="true" outlineLevel="0" collapsed="false">
      <c r="A92" s="10" t="n">
        <v>91</v>
      </c>
      <c r="B92" s="10" t="str">
        <f aca="false">IF(F92&lt;&gt;"",COUNTIF($J$2:J92,J92),"")</f>
        <v/>
      </c>
      <c r="C92" s="10" t="str">
        <f aca="false">IF(F92&lt;&gt;0,J92&amp;":"&amp;B92,"")</f>
        <v/>
      </c>
      <c r="D92" s="10" t="str">
        <f aca="false">IF(F92&lt;&gt;0,COUNTIF($K$2:K92,K92),"")</f>
        <v/>
      </c>
      <c r="E92" s="10" t="str">
        <f aca="false">IF(F92&lt;&gt;0,K92&amp;":"&amp;D92,"")</f>
        <v/>
      </c>
      <c r="F92" s="10"/>
      <c r="G92" s="20"/>
      <c r="H92" s="11" t="str">
        <f aca="false">IFERROR(VLOOKUP(F92, Entries!$B:$F, 2, FALSE()),"")</f>
        <v/>
      </c>
      <c r="I92" s="11" t="str">
        <f aca="false">IFERROR(VLOOKUP(F92, Entries!$B:$F, 3, FALSE()),"")</f>
        <v/>
      </c>
      <c r="J92" s="11" t="str">
        <f aca="false">IFERROR(VLOOKUP(F92, Entries!$B:$F, 4, FALSE()),"")</f>
        <v/>
      </c>
      <c r="K92" s="11" t="str">
        <f aca="false">IFERROR(VLOOKUP(F92, Entries!$B:$F, 5, FALSE()),"")</f>
        <v/>
      </c>
      <c r="L92" s="11" t="str">
        <f aca="false">LEFT('Finish order'!$K92,2)</f>
        <v/>
      </c>
      <c r="M92" s="11" t="str">
        <f aca="false">IF(F92&lt;&gt;0,COUNTIF($L$2:L92,L92),"")</f>
        <v/>
      </c>
      <c r="N92" s="11" t="str">
        <f aca="false">IF(F92&lt;&gt;0,L92&amp;":"&amp;M92,"")</f>
        <v/>
      </c>
    </row>
    <row r="93" customFormat="false" ht="15.75" hidden="false" customHeight="true" outlineLevel="0" collapsed="false">
      <c r="A93" s="10" t="n">
        <v>92</v>
      </c>
      <c r="B93" s="10" t="str">
        <f aca="false">IF(F93&lt;&gt;"",COUNTIF($J$2:J93,J93),"")</f>
        <v/>
      </c>
      <c r="C93" s="10" t="str">
        <f aca="false">IF(F93&lt;&gt;0,J93&amp;":"&amp;B93,"")</f>
        <v/>
      </c>
      <c r="D93" s="10" t="str">
        <f aca="false">IF(F93&lt;&gt;0,COUNTIF($K$2:K93,K93),"")</f>
        <v/>
      </c>
      <c r="E93" s="10" t="str">
        <f aca="false">IF(F93&lt;&gt;0,K93&amp;":"&amp;D93,"")</f>
        <v/>
      </c>
      <c r="F93" s="10"/>
      <c r="G93" s="20"/>
      <c r="H93" s="11" t="str">
        <f aca="false">IFERROR(VLOOKUP(F93, Entries!$B:$F, 2, FALSE()),"")</f>
        <v/>
      </c>
      <c r="I93" s="11" t="str">
        <f aca="false">IFERROR(VLOOKUP(F93, Entries!$B:$F, 3, FALSE()),"")</f>
        <v/>
      </c>
      <c r="J93" s="11" t="str">
        <f aca="false">IFERROR(VLOOKUP(F93, Entries!$B:$F, 4, FALSE()),"")</f>
        <v/>
      </c>
      <c r="K93" s="11" t="str">
        <f aca="false">IFERROR(VLOOKUP(F93, Entries!$B:$F, 5, FALSE()),"")</f>
        <v/>
      </c>
      <c r="L93" s="11" t="str">
        <f aca="false">LEFT('Finish order'!$K93,2)</f>
        <v/>
      </c>
      <c r="M93" s="11" t="str">
        <f aca="false">IF(F93&lt;&gt;0,COUNTIF($L$2:L93,L93),"")</f>
        <v/>
      </c>
      <c r="N93" s="11" t="str">
        <f aca="false">IF(F93&lt;&gt;0,L93&amp;":"&amp;M93,"")</f>
        <v/>
      </c>
    </row>
    <row r="94" customFormat="false" ht="15.75" hidden="false" customHeight="true" outlineLevel="0" collapsed="false">
      <c r="A94" s="10" t="n">
        <v>93</v>
      </c>
      <c r="B94" s="10" t="str">
        <f aca="false">IF(F94&lt;&gt;"",COUNTIF($J$2:J94,J94),"")</f>
        <v/>
      </c>
      <c r="C94" s="10" t="str">
        <f aca="false">IF(F94&lt;&gt;0,J94&amp;":"&amp;B94,"")</f>
        <v/>
      </c>
      <c r="D94" s="10" t="str">
        <f aca="false">IF(F94&lt;&gt;0,COUNTIF($K$2:K94,K94),"")</f>
        <v/>
      </c>
      <c r="E94" s="10" t="str">
        <f aca="false">IF(F94&lt;&gt;0,K94&amp;":"&amp;D94,"")</f>
        <v/>
      </c>
      <c r="F94" s="10"/>
      <c r="G94" s="20"/>
      <c r="H94" s="11" t="str">
        <f aca="false">IFERROR(VLOOKUP(F94, Entries!$B:$F, 2, FALSE()),"")</f>
        <v/>
      </c>
      <c r="I94" s="11" t="str">
        <f aca="false">IFERROR(VLOOKUP(F94, Entries!$B:$F, 3, FALSE()),"")</f>
        <v/>
      </c>
      <c r="J94" s="11" t="str">
        <f aca="false">IFERROR(VLOOKUP(F94, Entries!$B:$F, 4, FALSE()),"")</f>
        <v/>
      </c>
      <c r="K94" s="11" t="str">
        <f aca="false">IFERROR(VLOOKUP(F94, Entries!$B:$F, 5, FALSE()),"")</f>
        <v/>
      </c>
      <c r="L94" s="11" t="str">
        <f aca="false">LEFT('Finish order'!$K94,2)</f>
        <v/>
      </c>
      <c r="M94" s="11" t="str">
        <f aca="false">IF(F94&lt;&gt;0,COUNTIF($L$2:L94,L94),"")</f>
        <v/>
      </c>
      <c r="N94" s="11" t="str">
        <f aca="false">IF(F94&lt;&gt;0,L94&amp;":"&amp;M94,"")</f>
        <v/>
      </c>
    </row>
    <row r="95" customFormat="false" ht="15.75" hidden="false" customHeight="true" outlineLevel="0" collapsed="false">
      <c r="A95" s="10" t="n">
        <v>94</v>
      </c>
      <c r="B95" s="10" t="str">
        <f aca="false">IF(F95&lt;&gt;"",COUNTIF($J$2:J95,J95),"")</f>
        <v/>
      </c>
      <c r="C95" s="10" t="str">
        <f aca="false">IF(F95&lt;&gt;0,J95&amp;":"&amp;B95,"")</f>
        <v/>
      </c>
      <c r="D95" s="10" t="str">
        <f aca="false">IF(F95&lt;&gt;0,COUNTIF($K$2:K95,K95),"")</f>
        <v/>
      </c>
      <c r="E95" s="10" t="str">
        <f aca="false">IF(F95&lt;&gt;0,K95&amp;":"&amp;D95,"")</f>
        <v/>
      </c>
      <c r="F95" s="10"/>
      <c r="G95" s="20"/>
      <c r="H95" s="11" t="str">
        <f aca="false">IFERROR(VLOOKUP(F95, Entries!$B:$F, 2, FALSE()),"")</f>
        <v/>
      </c>
      <c r="I95" s="11" t="str">
        <f aca="false">IFERROR(VLOOKUP(F95, Entries!$B:$F, 3, FALSE()),"")</f>
        <v/>
      </c>
      <c r="J95" s="11" t="str">
        <f aca="false">IFERROR(VLOOKUP(F95, Entries!$B:$F, 4, FALSE()),"")</f>
        <v/>
      </c>
      <c r="K95" s="11" t="str">
        <f aca="false">IFERROR(VLOOKUP(F95, Entries!$B:$F, 5, FALSE()),"")</f>
        <v/>
      </c>
      <c r="L95" s="11" t="str">
        <f aca="false">LEFT('Finish order'!$K95,2)</f>
        <v/>
      </c>
      <c r="M95" s="11" t="str">
        <f aca="false">IF(F95&lt;&gt;0,COUNTIF($L$2:L95,L95),"")</f>
        <v/>
      </c>
      <c r="N95" s="11" t="str">
        <f aca="false">IF(F95&lt;&gt;0,L95&amp;":"&amp;M95,"")</f>
        <v/>
      </c>
    </row>
    <row r="96" customFormat="false" ht="15.75" hidden="false" customHeight="true" outlineLevel="0" collapsed="false">
      <c r="A96" s="10" t="n">
        <v>95</v>
      </c>
      <c r="B96" s="10" t="str">
        <f aca="false">IF(F96&lt;&gt;"",COUNTIF($J$2:J96,J96),"")</f>
        <v/>
      </c>
      <c r="C96" s="10" t="str">
        <f aca="false">IF(F96&lt;&gt;0,J96&amp;":"&amp;B96,"")</f>
        <v/>
      </c>
      <c r="D96" s="10" t="str">
        <f aca="false">IF(F96&lt;&gt;0,COUNTIF($K$2:K96,K96),"")</f>
        <v/>
      </c>
      <c r="E96" s="10" t="str">
        <f aca="false">IF(F96&lt;&gt;0,K96&amp;":"&amp;D96,"")</f>
        <v/>
      </c>
      <c r="F96" s="10"/>
      <c r="G96" s="20"/>
      <c r="H96" s="11" t="str">
        <f aca="false">IFERROR(VLOOKUP(F96, Entries!$B:$F, 2, FALSE()),"")</f>
        <v/>
      </c>
      <c r="I96" s="11" t="str">
        <f aca="false">IFERROR(VLOOKUP(F96, Entries!$B:$F, 3, FALSE()),"")</f>
        <v/>
      </c>
      <c r="J96" s="11" t="str">
        <f aca="false">IFERROR(VLOOKUP(F96, Entries!$B:$F, 4, FALSE()),"")</f>
        <v/>
      </c>
      <c r="K96" s="11" t="str">
        <f aca="false">IFERROR(VLOOKUP(F96, Entries!$B:$F, 5, FALSE()),"")</f>
        <v/>
      </c>
      <c r="L96" s="11" t="str">
        <f aca="false">LEFT('Finish order'!$K96,2)</f>
        <v/>
      </c>
      <c r="M96" s="11" t="str">
        <f aca="false">IF(F96&lt;&gt;0,COUNTIF($L$2:L96,L96),"")</f>
        <v/>
      </c>
      <c r="N96" s="11" t="str">
        <f aca="false">IF(F96&lt;&gt;0,L96&amp;":"&amp;M96,"")</f>
        <v/>
      </c>
    </row>
    <row r="97" customFormat="false" ht="15.75" hidden="false" customHeight="true" outlineLevel="0" collapsed="false">
      <c r="A97" s="10" t="n">
        <v>96</v>
      </c>
      <c r="B97" s="10" t="str">
        <f aca="false">IF(F97&lt;&gt;"",COUNTIF($J$2:J97,J97),"")</f>
        <v/>
      </c>
      <c r="C97" s="10" t="str">
        <f aca="false">IF(F97&lt;&gt;0,J97&amp;":"&amp;B97,"")</f>
        <v/>
      </c>
      <c r="D97" s="10" t="str">
        <f aca="false">IF(F97&lt;&gt;0,COUNTIF($K$2:K97,K97),"")</f>
        <v/>
      </c>
      <c r="E97" s="10" t="str">
        <f aca="false">IF(F97&lt;&gt;0,K97&amp;":"&amp;D97,"")</f>
        <v/>
      </c>
      <c r="F97" s="10"/>
      <c r="G97" s="20"/>
      <c r="H97" s="11" t="str">
        <f aca="false">IFERROR(VLOOKUP(F97, Entries!$B:$F, 2, FALSE()),"")</f>
        <v/>
      </c>
      <c r="I97" s="11" t="str">
        <f aca="false">IFERROR(VLOOKUP(F97, Entries!$B:$F, 3, FALSE()),"")</f>
        <v/>
      </c>
      <c r="J97" s="11" t="str">
        <f aca="false">IFERROR(VLOOKUP(F97, Entries!$B:$F, 4, FALSE()),"")</f>
        <v/>
      </c>
      <c r="K97" s="11" t="str">
        <f aca="false">IFERROR(VLOOKUP(F97, Entries!$B:$F, 5, FALSE()),"")</f>
        <v/>
      </c>
      <c r="L97" s="11" t="str">
        <f aca="false">LEFT('Finish order'!$K97,2)</f>
        <v/>
      </c>
      <c r="M97" s="11" t="str">
        <f aca="false">IF(F97&lt;&gt;0,COUNTIF($L$2:L97,L97),"")</f>
        <v/>
      </c>
      <c r="N97" s="11" t="str">
        <f aca="false">IF(F97&lt;&gt;0,L97&amp;":"&amp;M97,"")</f>
        <v/>
      </c>
    </row>
    <row r="98" customFormat="false" ht="15.75" hidden="false" customHeight="true" outlineLevel="0" collapsed="false">
      <c r="A98" s="10" t="n">
        <v>97</v>
      </c>
      <c r="B98" s="10" t="str">
        <f aca="false">IF(F98&lt;&gt;"",COUNTIF($J$2:J98,J98),"")</f>
        <v/>
      </c>
      <c r="C98" s="10" t="str">
        <f aca="false">IF(F98&lt;&gt;0,J98&amp;":"&amp;B98,"")</f>
        <v/>
      </c>
      <c r="D98" s="10" t="str">
        <f aca="false">IF(F98&lt;&gt;0,COUNTIF($K$2:K98,K98),"")</f>
        <v/>
      </c>
      <c r="E98" s="10" t="str">
        <f aca="false">IF(F98&lt;&gt;0,K98&amp;":"&amp;D98,"")</f>
        <v/>
      </c>
      <c r="F98" s="10"/>
      <c r="G98" s="20"/>
      <c r="H98" s="11" t="str">
        <f aca="false">IFERROR(VLOOKUP(F98, Entries!$B:$F, 2, FALSE()),"")</f>
        <v/>
      </c>
      <c r="I98" s="11" t="str">
        <f aca="false">IFERROR(VLOOKUP(F98, Entries!$B:$F, 3, FALSE()),"")</f>
        <v/>
      </c>
      <c r="J98" s="11" t="str">
        <f aca="false">IFERROR(VLOOKUP(F98, Entries!$B:$F, 4, FALSE()),"")</f>
        <v/>
      </c>
      <c r="K98" s="11" t="str">
        <f aca="false">IFERROR(VLOOKUP(F98, Entries!$B:$F, 5, FALSE()),"")</f>
        <v/>
      </c>
      <c r="L98" s="11" t="str">
        <f aca="false">LEFT('Finish order'!$K98,2)</f>
        <v/>
      </c>
      <c r="M98" s="11" t="str">
        <f aca="false">IF(F98&lt;&gt;0,COUNTIF($L$2:L98,L98),"")</f>
        <v/>
      </c>
      <c r="N98" s="11" t="str">
        <f aca="false">IF(F98&lt;&gt;0,L98&amp;":"&amp;M98,"")</f>
        <v/>
      </c>
    </row>
    <row r="99" customFormat="false" ht="15.75" hidden="false" customHeight="true" outlineLevel="0" collapsed="false">
      <c r="A99" s="10" t="n">
        <v>98</v>
      </c>
      <c r="B99" s="10" t="str">
        <f aca="false">IF(F99&lt;&gt;"",COUNTIF($J$2:J99,J99),"")</f>
        <v/>
      </c>
      <c r="C99" s="10" t="str">
        <f aca="false">IF(F99&lt;&gt;0,J99&amp;":"&amp;B99,"")</f>
        <v/>
      </c>
      <c r="D99" s="10" t="str">
        <f aca="false">IF(F99&lt;&gt;0,COUNTIF($K$2:K99,K99),"")</f>
        <v/>
      </c>
      <c r="E99" s="10" t="str">
        <f aca="false">IF(F99&lt;&gt;0,K99&amp;":"&amp;D99,"")</f>
        <v/>
      </c>
      <c r="F99" s="10"/>
      <c r="G99" s="20"/>
      <c r="H99" s="11" t="str">
        <f aca="false">IFERROR(VLOOKUP(F99, Entries!$B:$F, 2, FALSE()),"")</f>
        <v/>
      </c>
      <c r="I99" s="11" t="str">
        <f aca="false">IFERROR(VLOOKUP(F99, Entries!$B:$F, 3, FALSE()),"")</f>
        <v/>
      </c>
      <c r="J99" s="11" t="str">
        <f aca="false">IFERROR(VLOOKUP(F99, Entries!$B:$F, 4, FALSE()),"")</f>
        <v/>
      </c>
      <c r="K99" s="11" t="str">
        <f aca="false">IFERROR(VLOOKUP(F99, Entries!$B:$F, 5, FALSE()),"")</f>
        <v/>
      </c>
      <c r="L99" s="11" t="str">
        <f aca="false">LEFT('Finish order'!$K99,2)</f>
        <v/>
      </c>
      <c r="M99" s="11" t="str">
        <f aca="false">IF(F99&lt;&gt;0,COUNTIF($L$2:L99,L99),"")</f>
        <v/>
      </c>
      <c r="N99" s="11" t="str">
        <f aca="false">IF(F99&lt;&gt;0,L99&amp;":"&amp;M99,"")</f>
        <v/>
      </c>
    </row>
    <row r="100" customFormat="false" ht="15.75" hidden="false" customHeight="true" outlineLevel="0" collapsed="false">
      <c r="A100" s="10" t="n">
        <v>99</v>
      </c>
      <c r="B100" s="10" t="str">
        <f aca="false">IF(F100&lt;&gt;"",COUNTIF($J$2:J100,J100),"")</f>
        <v/>
      </c>
      <c r="C100" s="10" t="str">
        <f aca="false">IF(F100&lt;&gt;0,J100&amp;":"&amp;B100,"")</f>
        <v/>
      </c>
      <c r="D100" s="10" t="str">
        <f aca="false">IF(F100&lt;&gt;0,COUNTIF($K$2:K100,K100),"")</f>
        <v/>
      </c>
      <c r="E100" s="10" t="str">
        <f aca="false">IF(F100&lt;&gt;0,K100&amp;":"&amp;D100,"")</f>
        <v/>
      </c>
      <c r="F100" s="10"/>
      <c r="G100" s="20"/>
      <c r="H100" s="11" t="str">
        <f aca="false">IFERROR(VLOOKUP(F100, Entries!$B:$F, 2, FALSE()),"")</f>
        <v/>
      </c>
      <c r="I100" s="11" t="str">
        <f aca="false">IFERROR(VLOOKUP(F100, Entries!$B:$F, 3, FALSE()),"")</f>
        <v/>
      </c>
      <c r="J100" s="11" t="str">
        <f aca="false">IFERROR(VLOOKUP(F100, Entries!$B:$F, 4, FALSE()),"")</f>
        <v/>
      </c>
      <c r="K100" s="11" t="str">
        <f aca="false">IFERROR(VLOOKUP(F100, Entries!$B:$F, 5, FALSE()),"")</f>
        <v/>
      </c>
      <c r="L100" s="11" t="str">
        <f aca="false">LEFT('Finish order'!$K100,2)</f>
        <v/>
      </c>
      <c r="M100" s="11" t="str">
        <f aca="false">IF(F100&lt;&gt;0,COUNTIF($L$2:L100,L100),"")</f>
        <v/>
      </c>
      <c r="N100" s="11" t="str">
        <f aca="false">IF(F100&lt;&gt;0,L100&amp;":"&amp;M100,"")</f>
        <v/>
      </c>
    </row>
    <row r="101" customFormat="false" ht="15.75" hidden="false" customHeight="true" outlineLevel="0" collapsed="false">
      <c r="A101" s="10" t="n">
        <v>100</v>
      </c>
      <c r="B101" s="10" t="str">
        <f aca="false">IF(F101&lt;&gt;"",COUNTIF($J$2:J101,J101),"")</f>
        <v/>
      </c>
      <c r="C101" s="10" t="str">
        <f aca="false">IF(F101&lt;&gt;0,J101&amp;":"&amp;B101,"")</f>
        <v/>
      </c>
      <c r="D101" s="10" t="str">
        <f aca="false">IF(F101&lt;&gt;0,COUNTIF($K$2:K101,K101),"")</f>
        <v/>
      </c>
      <c r="E101" s="10" t="str">
        <f aca="false">IF(F101&lt;&gt;0,K101&amp;":"&amp;D101,"")</f>
        <v/>
      </c>
      <c r="F101" s="10"/>
      <c r="G101" s="20"/>
      <c r="H101" s="11" t="str">
        <f aca="false">IFERROR(VLOOKUP(F101, Entries!$B:$F, 2, FALSE()),"")</f>
        <v/>
      </c>
      <c r="I101" s="11" t="str">
        <f aca="false">IFERROR(VLOOKUP(F101, Entries!$B:$F, 3, FALSE()),"")</f>
        <v/>
      </c>
      <c r="J101" s="11" t="str">
        <f aca="false">IFERROR(VLOOKUP(F101, Entries!$B:$F, 4, FALSE()),"")</f>
        <v/>
      </c>
      <c r="K101" s="11" t="str">
        <f aca="false">IFERROR(VLOOKUP(F101, Entries!$B:$F, 5, FALSE()),"")</f>
        <v/>
      </c>
      <c r="L101" s="11" t="str">
        <f aca="false">LEFT('Finish order'!$K101,2)</f>
        <v/>
      </c>
      <c r="M101" s="11" t="str">
        <f aca="false">IF(F101&lt;&gt;0,COUNTIF($L$2:L101,L101),"")</f>
        <v/>
      </c>
      <c r="N101" s="11" t="str">
        <f aca="false">IF(F101&lt;&gt;0,L101&amp;":"&amp;M101,"")</f>
        <v/>
      </c>
    </row>
    <row r="102" customFormat="false" ht="15.75" hidden="false" customHeight="true" outlineLevel="0" collapsed="false">
      <c r="A102" s="10" t="n">
        <v>101</v>
      </c>
      <c r="B102" s="10" t="str">
        <f aca="false">IF(F102&lt;&gt;"",COUNTIF($J$2:J102,J102),"")</f>
        <v/>
      </c>
      <c r="C102" s="10" t="str">
        <f aca="false">IF(F102&lt;&gt;0,J102&amp;":"&amp;B102,"")</f>
        <v/>
      </c>
      <c r="D102" s="10" t="str">
        <f aca="false">IF(F102&lt;&gt;0,COUNTIF($K$2:K102,K102),"")</f>
        <v/>
      </c>
      <c r="E102" s="10" t="str">
        <f aca="false">IF(F102&lt;&gt;0,K102&amp;":"&amp;D102,"")</f>
        <v/>
      </c>
      <c r="F102" s="10"/>
      <c r="G102" s="20"/>
      <c r="H102" s="11" t="str">
        <f aca="false">IFERROR(VLOOKUP(F102, Entries!$B:$F, 2, FALSE()),"")</f>
        <v/>
      </c>
      <c r="I102" s="11" t="str">
        <f aca="false">IFERROR(VLOOKUP(F102, Entries!$B:$F, 3, FALSE()),"")</f>
        <v/>
      </c>
      <c r="J102" s="11" t="str">
        <f aca="false">IFERROR(VLOOKUP(F102, Entries!$B:$F, 4, FALSE()),"")</f>
        <v/>
      </c>
      <c r="K102" s="11" t="str">
        <f aca="false">IFERROR(VLOOKUP(F102, Entries!$B:$F, 5, FALSE()),"")</f>
        <v/>
      </c>
      <c r="L102" s="11" t="str">
        <f aca="false">LEFT('Finish order'!$K102,2)</f>
        <v/>
      </c>
      <c r="M102" s="11" t="str">
        <f aca="false">IF(F102&lt;&gt;0,COUNTIF($L$2:L102,L102),"")</f>
        <v/>
      </c>
      <c r="N102" s="11" t="str">
        <f aca="false">IF(F102&lt;&gt;0,L102&amp;":"&amp;M102,"")</f>
        <v/>
      </c>
    </row>
    <row r="103" customFormat="false" ht="15.75" hidden="false" customHeight="true" outlineLevel="0" collapsed="false">
      <c r="A103" s="10" t="n">
        <v>102</v>
      </c>
      <c r="B103" s="10" t="str">
        <f aca="false">IF(F103&lt;&gt;"",COUNTIF($J$2:J103,J103),"")</f>
        <v/>
      </c>
      <c r="C103" s="10" t="str">
        <f aca="false">IF(F103&lt;&gt;0,J103&amp;":"&amp;B103,"")</f>
        <v/>
      </c>
      <c r="D103" s="10" t="str">
        <f aca="false">IF(F103&lt;&gt;0,COUNTIF($K$2:K103,K103),"")</f>
        <v/>
      </c>
      <c r="E103" s="10" t="str">
        <f aca="false">IF(F103&lt;&gt;0,K103&amp;":"&amp;D103,"")</f>
        <v/>
      </c>
      <c r="F103" s="10"/>
      <c r="G103" s="20"/>
      <c r="H103" s="11" t="str">
        <f aca="false">IFERROR(VLOOKUP(F103, Entries!$B:$F, 2, FALSE()),"")</f>
        <v/>
      </c>
      <c r="I103" s="11" t="str">
        <f aca="false">IFERROR(VLOOKUP(F103, Entries!$B:$F, 3, FALSE()),"")</f>
        <v/>
      </c>
      <c r="J103" s="11" t="str">
        <f aca="false">IFERROR(VLOOKUP(F103, Entries!$B:$F, 4, FALSE()),"")</f>
        <v/>
      </c>
      <c r="K103" s="11" t="str">
        <f aca="false">IFERROR(VLOOKUP(F103, Entries!$B:$F, 5, FALSE()),"")</f>
        <v/>
      </c>
      <c r="L103" s="11" t="str">
        <f aca="false">LEFT('Finish order'!$K103,2)</f>
        <v/>
      </c>
      <c r="M103" s="11" t="str">
        <f aca="false">IF(F103&lt;&gt;0,COUNTIF($L$2:L103,L103),"")</f>
        <v/>
      </c>
      <c r="N103" s="11" t="str">
        <f aca="false">IF(F103&lt;&gt;0,L103&amp;":"&amp;M103,"")</f>
        <v/>
      </c>
    </row>
    <row r="104" customFormat="false" ht="15.75" hidden="false" customHeight="true" outlineLevel="0" collapsed="false">
      <c r="A104" s="10" t="n">
        <v>103</v>
      </c>
      <c r="B104" s="10" t="str">
        <f aca="false">IF(F104&lt;&gt;"",COUNTIF($J$2:J104,J104),"")</f>
        <v/>
      </c>
      <c r="C104" s="10" t="str">
        <f aca="false">IF(F104&lt;&gt;0,J104&amp;":"&amp;B104,"")</f>
        <v/>
      </c>
      <c r="D104" s="10" t="str">
        <f aca="false">IF(F104&lt;&gt;0,COUNTIF($K$2:K104,K104),"")</f>
        <v/>
      </c>
      <c r="E104" s="10" t="str">
        <f aca="false">IF(F104&lt;&gt;0,K104&amp;":"&amp;D104,"")</f>
        <v/>
      </c>
      <c r="F104" s="10"/>
      <c r="G104" s="20"/>
      <c r="H104" s="11" t="str">
        <f aca="false">IFERROR(VLOOKUP(F104, Entries!$B:$F, 2, FALSE()),"")</f>
        <v/>
      </c>
      <c r="I104" s="11" t="str">
        <f aca="false">IFERROR(VLOOKUP(F104, Entries!$B:$F, 3, FALSE()),"")</f>
        <v/>
      </c>
      <c r="J104" s="11" t="str">
        <f aca="false">IFERROR(VLOOKUP(F104, Entries!$B:$F, 4, FALSE()),"")</f>
        <v/>
      </c>
      <c r="K104" s="11" t="str">
        <f aca="false">IFERROR(VLOOKUP(F104, Entries!$B:$F, 5, FALSE()),"")</f>
        <v/>
      </c>
      <c r="L104" s="11" t="str">
        <f aca="false">LEFT('Finish order'!$K104,2)</f>
        <v/>
      </c>
      <c r="M104" s="11" t="str">
        <f aca="false">IF(F104&lt;&gt;0,COUNTIF($L$2:L104,L104),"")</f>
        <v/>
      </c>
      <c r="N104" s="11" t="str">
        <f aca="false">IF(F104&lt;&gt;0,L104&amp;":"&amp;M104,"")</f>
        <v/>
      </c>
    </row>
    <row r="105" customFormat="false" ht="15.75" hidden="false" customHeight="true" outlineLevel="0" collapsed="false">
      <c r="A105" s="10" t="n">
        <v>104</v>
      </c>
      <c r="B105" s="10" t="str">
        <f aca="false">IF(F105&lt;&gt;"",COUNTIF($J$2:J105,J105),"")</f>
        <v/>
      </c>
      <c r="C105" s="10" t="str">
        <f aca="false">IF(F105&lt;&gt;0,J105&amp;":"&amp;B105,"")</f>
        <v/>
      </c>
      <c r="D105" s="10" t="str">
        <f aca="false">IF(F105&lt;&gt;0,COUNTIF($K$2:K105,K105),"")</f>
        <v/>
      </c>
      <c r="E105" s="10" t="str">
        <f aca="false">IF(F105&lt;&gt;0,K105&amp;":"&amp;D105,"")</f>
        <v/>
      </c>
      <c r="F105" s="10"/>
      <c r="G105" s="20"/>
      <c r="H105" s="11" t="str">
        <f aca="false">IFERROR(VLOOKUP(F105, Entries!$B:$F, 2, FALSE()),"")</f>
        <v/>
      </c>
      <c r="I105" s="11" t="str">
        <f aca="false">IFERROR(VLOOKUP(F105, Entries!$B:$F, 3, FALSE()),"")</f>
        <v/>
      </c>
      <c r="J105" s="11" t="str">
        <f aca="false">IFERROR(VLOOKUP(F105, Entries!$B:$F, 4, FALSE()),"")</f>
        <v/>
      </c>
      <c r="K105" s="11" t="str">
        <f aca="false">IFERROR(VLOOKUP(F105, Entries!$B:$F, 5, FALSE()),"")</f>
        <v/>
      </c>
      <c r="L105" s="11" t="str">
        <f aca="false">LEFT('Finish order'!$K105,2)</f>
        <v/>
      </c>
      <c r="M105" s="11" t="str">
        <f aca="false">IF(F105&lt;&gt;0,COUNTIF($L$2:L105,L105),"")</f>
        <v/>
      </c>
      <c r="N105" s="11" t="str">
        <f aca="false">IF(F105&lt;&gt;0,L105&amp;":"&amp;M105,"")</f>
        <v/>
      </c>
    </row>
    <row r="106" customFormat="false" ht="15.75" hidden="false" customHeight="true" outlineLevel="0" collapsed="false">
      <c r="A106" s="10" t="n">
        <v>105</v>
      </c>
      <c r="B106" s="10" t="str">
        <f aca="false">IF(F106&lt;&gt;"",COUNTIF($J$2:J106,J106),"")</f>
        <v/>
      </c>
      <c r="C106" s="10" t="str">
        <f aca="false">IF(F106&lt;&gt;0,J106&amp;":"&amp;B106,"")</f>
        <v/>
      </c>
      <c r="D106" s="10" t="str">
        <f aca="false">IF(F106&lt;&gt;0,COUNTIF($K$2:K106,K106),"")</f>
        <v/>
      </c>
      <c r="E106" s="10" t="str">
        <f aca="false">IF(F106&lt;&gt;0,K106&amp;":"&amp;D106,"")</f>
        <v/>
      </c>
      <c r="F106" s="10"/>
      <c r="G106" s="20"/>
      <c r="H106" s="11" t="str">
        <f aca="false">IFERROR(VLOOKUP(F106, Entries!$B:$F, 2, FALSE()),"")</f>
        <v/>
      </c>
      <c r="I106" s="11" t="str">
        <f aca="false">IFERROR(VLOOKUP(F106, Entries!$B:$F, 3, FALSE()),"")</f>
        <v/>
      </c>
      <c r="J106" s="11" t="str">
        <f aca="false">IFERROR(VLOOKUP(F106, Entries!$B:$F, 4, FALSE()),"")</f>
        <v/>
      </c>
      <c r="K106" s="11" t="str">
        <f aca="false">IFERROR(VLOOKUP(F106, Entries!$B:$F, 5, FALSE()),"")</f>
        <v/>
      </c>
      <c r="L106" s="11" t="str">
        <f aca="false">LEFT('Finish order'!$K106,2)</f>
        <v/>
      </c>
      <c r="M106" s="11" t="str">
        <f aca="false">IF(F106&lt;&gt;0,COUNTIF($L$2:L106,L106),"")</f>
        <v/>
      </c>
      <c r="N106" s="11" t="str">
        <f aca="false">IF(F106&lt;&gt;0,L106&amp;":"&amp;M106,"")</f>
        <v/>
      </c>
    </row>
    <row r="107" customFormat="false" ht="15.75" hidden="false" customHeight="true" outlineLevel="0" collapsed="false">
      <c r="A107" s="10" t="n">
        <v>106</v>
      </c>
      <c r="B107" s="10" t="str">
        <f aca="false">IF(F107&lt;&gt;"",COUNTIF($J$2:J107,J107),"")</f>
        <v/>
      </c>
      <c r="C107" s="10" t="str">
        <f aca="false">IF(F107&lt;&gt;0,J107&amp;":"&amp;B107,"")</f>
        <v/>
      </c>
      <c r="D107" s="10" t="str">
        <f aca="false">IF(F107&lt;&gt;0,COUNTIF($K$2:K107,K107),"")</f>
        <v/>
      </c>
      <c r="E107" s="10" t="str">
        <f aca="false">IF(F107&lt;&gt;0,K107&amp;":"&amp;D107,"")</f>
        <v/>
      </c>
      <c r="F107" s="10"/>
      <c r="G107" s="20"/>
      <c r="H107" s="11" t="str">
        <f aca="false">IFERROR(VLOOKUP(F107, Entries!$B:$F, 2, FALSE()),"")</f>
        <v/>
      </c>
      <c r="I107" s="11" t="str">
        <f aca="false">IFERROR(VLOOKUP(F107, Entries!$B:$F, 3, FALSE()),"")</f>
        <v/>
      </c>
      <c r="J107" s="11" t="str">
        <f aca="false">IFERROR(VLOOKUP(F107, Entries!$B:$F, 4, FALSE()),"")</f>
        <v/>
      </c>
      <c r="K107" s="11" t="str">
        <f aca="false">IFERROR(VLOOKUP(F107, Entries!$B:$F, 5, FALSE()),"")</f>
        <v/>
      </c>
      <c r="L107" s="11" t="str">
        <f aca="false">LEFT('Finish order'!$K107,2)</f>
        <v/>
      </c>
      <c r="M107" s="11" t="str">
        <f aca="false">IF(F107&lt;&gt;0,COUNTIF($L$2:L107,L107),"")</f>
        <v/>
      </c>
      <c r="N107" s="11" t="str">
        <f aca="false">IF(F107&lt;&gt;0,L107&amp;":"&amp;M107,"")</f>
        <v/>
      </c>
    </row>
    <row r="108" customFormat="false" ht="15.75" hidden="false" customHeight="true" outlineLevel="0" collapsed="false">
      <c r="A108" s="10" t="n">
        <v>107</v>
      </c>
      <c r="B108" s="10" t="str">
        <f aca="false">IF(F108&lt;&gt;"",COUNTIF($J$2:J108,J108),"")</f>
        <v/>
      </c>
      <c r="C108" s="10" t="str">
        <f aca="false">IF(F108&lt;&gt;0,J108&amp;":"&amp;B108,"")</f>
        <v/>
      </c>
      <c r="D108" s="10" t="str">
        <f aca="false">IF(F108&lt;&gt;0,COUNTIF($K$2:K108,K108),"")</f>
        <v/>
      </c>
      <c r="E108" s="10" t="str">
        <f aca="false">IF(F108&lt;&gt;0,K108&amp;":"&amp;D108,"")</f>
        <v/>
      </c>
      <c r="F108" s="10"/>
      <c r="G108" s="20"/>
      <c r="H108" s="11" t="str">
        <f aca="false">IFERROR(VLOOKUP(F108, Entries!$B:$F, 2, FALSE()),"")</f>
        <v/>
      </c>
      <c r="I108" s="11" t="str">
        <f aca="false">IFERROR(VLOOKUP(F108, Entries!$B:$F, 3, FALSE()),"")</f>
        <v/>
      </c>
      <c r="J108" s="11" t="str">
        <f aca="false">IFERROR(VLOOKUP(F108, Entries!$B:$F, 4, FALSE()),"")</f>
        <v/>
      </c>
      <c r="K108" s="11" t="str">
        <f aca="false">IFERROR(VLOOKUP(F108, Entries!$B:$F, 5, FALSE()),"")</f>
        <v/>
      </c>
      <c r="L108" s="11" t="str">
        <f aca="false">LEFT('Finish order'!$K108,2)</f>
        <v/>
      </c>
      <c r="M108" s="11" t="str">
        <f aca="false">IF(F108&lt;&gt;0,COUNTIF($L$2:L108,L108),"")</f>
        <v/>
      </c>
      <c r="N108" s="11" t="str">
        <f aca="false">IF(F108&lt;&gt;0,L108&amp;":"&amp;M108,"")</f>
        <v/>
      </c>
    </row>
    <row r="109" customFormat="false" ht="15.75" hidden="false" customHeight="true" outlineLevel="0" collapsed="false">
      <c r="A109" s="10" t="n">
        <v>108</v>
      </c>
      <c r="B109" s="10" t="str">
        <f aca="false">IF(F109&lt;&gt;"",COUNTIF($J$2:J109,J109),"")</f>
        <v/>
      </c>
      <c r="C109" s="10" t="str">
        <f aca="false">IF(F109&lt;&gt;0,J109&amp;":"&amp;B109,"")</f>
        <v/>
      </c>
      <c r="D109" s="10" t="str">
        <f aca="false">IF(F109&lt;&gt;0,COUNTIF($K$2:K109,K109),"")</f>
        <v/>
      </c>
      <c r="E109" s="10" t="str">
        <f aca="false">IF(F109&lt;&gt;0,K109&amp;":"&amp;D109,"")</f>
        <v/>
      </c>
      <c r="F109" s="10"/>
      <c r="G109" s="20"/>
      <c r="H109" s="11" t="str">
        <f aca="false">IFERROR(VLOOKUP(F109, Entries!$B:$F, 2, FALSE()),"")</f>
        <v/>
      </c>
      <c r="I109" s="11" t="str">
        <f aca="false">IFERROR(VLOOKUP(F109, Entries!$B:$F, 3, FALSE()),"")</f>
        <v/>
      </c>
      <c r="J109" s="11" t="str">
        <f aca="false">IFERROR(VLOOKUP(F109, Entries!$B:$F, 4, FALSE()),"")</f>
        <v/>
      </c>
      <c r="K109" s="11" t="str">
        <f aca="false">IFERROR(VLOOKUP(F109, Entries!$B:$F, 5, FALSE()),"")</f>
        <v/>
      </c>
      <c r="L109" s="11" t="str">
        <f aca="false">LEFT('Finish order'!$K109,2)</f>
        <v/>
      </c>
      <c r="M109" s="11" t="str">
        <f aca="false">IF(F109&lt;&gt;0,COUNTIF($L$2:L109,L109),"")</f>
        <v/>
      </c>
      <c r="N109" s="11" t="str">
        <f aca="false">IF(F109&lt;&gt;0,L109&amp;":"&amp;M109,"")</f>
        <v/>
      </c>
    </row>
    <row r="110" customFormat="false" ht="15.75" hidden="false" customHeight="true" outlineLevel="0" collapsed="false">
      <c r="A110" s="10" t="n">
        <v>109</v>
      </c>
      <c r="B110" s="10" t="str">
        <f aca="false">IF(F110&lt;&gt;"",COUNTIF($J$2:J110,J110),"")</f>
        <v/>
      </c>
      <c r="C110" s="10" t="str">
        <f aca="false">IF(F110&lt;&gt;0,J110&amp;":"&amp;B110,"")</f>
        <v/>
      </c>
      <c r="D110" s="10" t="str">
        <f aca="false">IF(F110&lt;&gt;0,COUNTIF($K$2:K110,K110),"")</f>
        <v/>
      </c>
      <c r="E110" s="10" t="str">
        <f aca="false">IF(F110&lt;&gt;0,K110&amp;":"&amp;D110,"")</f>
        <v/>
      </c>
      <c r="F110" s="10"/>
      <c r="G110" s="20"/>
      <c r="H110" s="11" t="str">
        <f aca="false">IFERROR(VLOOKUP(F110, Entries!$B:$F, 2, FALSE()),"")</f>
        <v/>
      </c>
      <c r="I110" s="11" t="str">
        <f aca="false">IFERROR(VLOOKUP(F110, Entries!$B:$F, 3, FALSE()),"")</f>
        <v/>
      </c>
      <c r="J110" s="11" t="str">
        <f aca="false">IFERROR(VLOOKUP(F110, Entries!$B:$F, 4, FALSE()),"")</f>
        <v/>
      </c>
      <c r="K110" s="11" t="str">
        <f aca="false">IFERROR(VLOOKUP(F110, Entries!$B:$F, 5, FALSE()),"")</f>
        <v/>
      </c>
      <c r="L110" s="11" t="str">
        <f aca="false">LEFT('Finish order'!$K110,2)</f>
        <v/>
      </c>
      <c r="M110" s="11" t="str">
        <f aca="false">IF(F110&lt;&gt;0,COUNTIF($L$2:L110,L110),"")</f>
        <v/>
      </c>
      <c r="N110" s="11" t="str">
        <f aca="false">IF(F110&lt;&gt;0,L110&amp;":"&amp;M110,"")</f>
        <v/>
      </c>
    </row>
    <row r="111" customFormat="false" ht="15.75" hidden="false" customHeight="true" outlineLevel="0" collapsed="false">
      <c r="A111" s="10" t="n">
        <v>110</v>
      </c>
      <c r="B111" s="10" t="str">
        <f aca="false">IF(F111&lt;&gt;"",COUNTIF($J$2:J111,J111),"")</f>
        <v/>
      </c>
      <c r="C111" s="10" t="str">
        <f aca="false">IF(F111&lt;&gt;0,J111&amp;":"&amp;B111,"")</f>
        <v/>
      </c>
      <c r="D111" s="10" t="str">
        <f aca="false">IF(F111&lt;&gt;0,COUNTIF($K$2:K111,K111),"")</f>
        <v/>
      </c>
      <c r="E111" s="10" t="str">
        <f aca="false">IF(F111&lt;&gt;0,K111&amp;":"&amp;D111,"")</f>
        <v/>
      </c>
      <c r="F111" s="10"/>
      <c r="G111" s="20"/>
      <c r="H111" s="11" t="str">
        <f aca="false">IFERROR(VLOOKUP(F111, Entries!$B:$F, 2, FALSE()),"")</f>
        <v/>
      </c>
      <c r="I111" s="11" t="str">
        <f aca="false">IFERROR(VLOOKUP(F111, Entries!$B:$F, 3, FALSE()),"")</f>
        <v/>
      </c>
      <c r="J111" s="11" t="str">
        <f aca="false">IFERROR(VLOOKUP(F111, Entries!$B:$F, 4, FALSE()),"")</f>
        <v/>
      </c>
      <c r="K111" s="11" t="str">
        <f aca="false">IFERROR(VLOOKUP(F111, Entries!$B:$F, 5, FALSE()),"")</f>
        <v/>
      </c>
      <c r="L111" s="11" t="str">
        <f aca="false">LEFT('Finish order'!$K111,2)</f>
        <v/>
      </c>
      <c r="M111" s="11" t="str">
        <f aca="false">IF(F111&lt;&gt;0,COUNTIF($L$2:L111,L111),"")</f>
        <v/>
      </c>
      <c r="N111" s="11" t="str">
        <f aca="false">IF(F111&lt;&gt;0,L111&amp;":"&amp;M111,"")</f>
        <v/>
      </c>
    </row>
    <row r="112" customFormat="false" ht="15.75" hidden="false" customHeight="true" outlineLevel="0" collapsed="false">
      <c r="A112" s="10" t="n">
        <v>111</v>
      </c>
      <c r="B112" s="10" t="str">
        <f aca="false">IF(F112&lt;&gt;"",COUNTIF($J$2:J112,J112),"")</f>
        <v/>
      </c>
      <c r="C112" s="10" t="str">
        <f aca="false">IF(F112&lt;&gt;0,J112&amp;":"&amp;B112,"")</f>
        <v/>
      </c>
      <c r="D112" s="10" t="str">
        <f aca="false">IF(F112&lt;&gt;0,COUNTIF($K$2:K112,K112),"")</f>
        <v/>
      </c>
      <c r="E112" s="10" t="str">
        <f aca="false">IF(F112&lt;&gt;0,K112&amp;":"&amp;D112,"")</f>
        <v/>
      </c>
      <c r="F112" s="10"/>
      <c r="G112" s="20"/>
      <c r="H112" s="11" t="str">
        <f aca="false">IFERROR(VLOOKUP(F112, Entries!$B:$F, 2, FALSE()),"")</f>
        <v/>
      </c>
      <c r="I112" s="11" t="str">
        <f aca="false">IFERROR(VLOOKUP(F112, Entries!$B:$F, 3, FALSE()),"")</f>
        <v/>
      </c>
      <c r="J112" s="11" t="str">
        <f aca="false">IFERROR(VLOOKUP(F112, Entries!$B:$F, 4, FALSE()),"")</f>
        <v/>
      </c>
      <c r="K112" s="11" t="str">
        <f aca="false">IFERROR(VLOOKUP(F112, Entries!$B:$F, 5, FALSE()),"")</f>
        <v/>
      </c>
      <c r="L112" s="11" t="str">
        <f aca="false">LEFT('Finish order'!$K112,2)</f>
        <v/>
      </c>
      <c r="M112" s="11" t="str">
        <f aca="false">IF(F112&lt;&gt;0,COUNTIF($L$2:L112,L112),"")</f>
        <v/>
      </c>
      <c r="N112" s="11" t="str">
        <f aca="false">IF(F112&lt;&gt;0,L112&amp;":"&amp;M112,"")</f>
        <v/>
      </c>
    </row>
    <row r="113" customFormat="false" ht="15.75" hidden="false" customHeight="true" outlineLevel="0" collapsed="false">
      <c r="A113" s="10" t="n">
        <v>112</v>
      </c>
      <c r="B113" s="10" t="str">
        <f aca="false">IF(F113&lt;&gt;"",COUNTIF($J$2:J113,J113),"")</f>
        <v/>
      </c>
      <c r="C113" s="10" t="str">
        <f aca="false">IF(F113&lt;&gt;0,J113&amp;":"&amp;B113,"")</f>
        <v/>
      </c>
      <c r="D113" s="10" t="str">
        <f aca="false">IF(F113&lt;&gt;0,COUNTIF($K$2:K113,K113),"")</f>
        <v/>
      </c>
      <c r="E113" s="10" t="str">
        <f aca="false">IF(F113&lt;&gt;0,K113&amp;":"&amp;D113,"")</f>
        <v/>
      </c>
      <c r="F113" s="10"/>
      <c r="G113" s="20"/>
      <c r="H113" s="11" t="str">
        <f aca="false">IFERROR(VLOOKUP(F113, Entries!$B:$F, 2, FALSE()),"")</f>
        <v/>
      </c>
      <c r="I113" s="11" t="str">
        <f aca="false">IFERROR(VLOOKUP(F113, Entries!$B:$F, 3, FALSE()),"")</f>
        <v/>
      </c>
      <c r="J113" s="11" t="str">
        <f aca="false">IFERROR(VLOOKUP(F113, Entries!$B:$F, 4, FALSE()),"")</f>
        <v/>
      </c>
      <c r="K113" s="11" t="str">
        <f aca="false">IFERROR(VLOOKUP(F113, Entries!$B:$F, 5, FALSE()),"")</f>
        <v/>
      </c>
      <c r="L113" s="11" t="str">
        <f aca="false">LEFT('Finish order'!$K113,2)</f>
        <v/>
      </c>
      <c r="M113" s="11" t="str">
        <f aca="false">IF(F113&lt;&gt;0,COUNTIF($L$2:L113,L113),"")</f>
        <v/>
      </c>
      <c r="N113" s="11" t="str">
        <f aca="false">IF(F113&lt;&gt;0,L113&amp;":"&amp;M113,"")</f>
        <v/>
      </c>
    </row>
    <row r="114" customFormat="false" ht="15.75" hidden="false" customHeight="true" outlineLevel="0" collapsed="false">
      <c r="A114" s="10" t="n">
        <v>113</v>
      </c>
      <c r="B114" s="10" t="str">
        <f aca="false">IF(F114&lt;&gt;"",COUNTIF($J$2:J114,J114),"")</f>
        <v/>
      </c>
      <c r="C114" s="10" t="str">
        <f aca="false">IF(F114&lt;&gt;0,J114&amp;":"&amp;B114,"")</f>
        <v/>
      </c>
      <c r="D114" s="10" t="str">
        <f aca="false">IF(F114&lt;&gt;0,COUNTIF($K$2:K114,K114),"")</f>
        <v/>
      </c>
      <c r="E114" s="10" t="str">
        <f aca="false">IF(F114&lt;&gt;0,K114&amp;":"&amp;D114,"")</f>
        <v/>
      </c>
      <c r="F114" s="10"/>
      <c r="G114" s="20"/>
      <c r="H114" s="11" t="str">
        <f aca="false">IFERROR(VLOOKUP(F114, Entries!$B:$F, 2, FALSE()),"")</f>
        <v/>
      </c>
      <c r="I114" s="11" t="str">
        <f aca="false">IFERROR(VLOOKUP(F114, Entries!$B:$F, 3, FALSE()),"")</f>
        <v/>
      </c>
      <c r="J114" s="11" t="str">
        <f aca="false">IFERROR(VLOOKUP(F114, Entries!$B:$F, 4, FALSE()),"")</f>
        <v/>
      </c>
      <c r="K114" s="11" t="str">
        <f aca="false">IFERROR(VLOOKUP(F114, Entries!$B:$F, 5, FALSE()),"")</f>
        <v/>
      </c>
      <c r="L114" s="11" t="str">
        <f aca="false">LEFT('Finish order'!$K114,2)</f>
        <v/>
      </c>
      <c r="M114" s="11" t="str">
        <f aca="false">IF(F114&lt;&gt;0,COUNTIF($L$2:L114,L114),"")</f>
        <v/>
      </c>
      <c r="N114" s="11" t="str">
        <f aca="false">IF(F114&lt;&gt;0,L114&amp;":"&amp;M114,"")</f>
        <v/>
      </c>
    </row>
    <row r="115" customFormat="false" ht="15.75" hidden="false" customHeight="true" outlineLevel="0" collapsed="false">
      <c r="A115" s="10" t="n">
        <v>114</v>
      </c>
      <c r="B115" s="10" t="str">
        <f aca="false">IF(F115&lt;&gt;"",COUNTIF($J$2:J115,J115),"")</f>
        <v/>
      </c>
      <c r="C115" s="10" t="str">
        <f aca="false">IF(F115&lt;&gt;0,J115&amp;":"&amp;B115,"")</f>
        <v/>
      </c>
      <c r="D115" s="10" t="str">
        <f aca="false">IF(F115&lt;&gt;0,COUNTIF($K$2:K115,K115),"")</f>
        <v/>
      </c>
      <c r="E115" s="10" t="str">
        <f aca="false">IF(F115&lt;&gt;0,K115&amp;":"&amp;D115,"")</f>
        <v/>
      </c>
      <c r="F115" s="10"/>
      <c r="G115" s="20"/>
      <c r="H115" s="11" t="str">
        <f aca="false">IFERROR(VLOOKUP(F115, Entries!$B:$F, 2, FALSE()),"")</f>
        <v/>
      </c>
      <c r="I115" s="11" t="str">
        <f aca="false">IFERROR(VLOOKUP(F115, Entries!$B:$F, 3, FALSE()),"")</f>
        <v/>
      </c>
      <c r="J115" s="11" t="str">
        <f aca="false">IFERROR(VLOOKUP(F115, Entries!$B:$F, 4, FALSE()),"")</f>
        <v/>
      </c>
      <c r="K115" s="11" t="str">
        <f aca="false">IFERROR(VLOOKUP(F115, Entries!$B:$F, 5, FALSE()),"")</f>
        <v/>
      </c>
      <c r="L115" s="11" t="str">
        <f aca="false">LEFT('Finish order'!$K115,2)</f>
        <v/>
      </c>
      <c r="M115" s="11" t="str">
        <f aca="false">IF(F115&lt;&gt;0,COUNTIF($L$2:L115,L115),"")</f>
        <v/>
      </c>
      <c r="N115" s="11" t="str">
        <f aca="false">IF(F115&lt;&gt;0,L115&amp;":"&amp;M115,"")</f>
        <v/>
      </c>
    </row>
    <row r="116" customFormat="false" ht="15.75" hidden="false" customHeight="true" outlineLevel="0" collapsed="false">
      <c r="A116" s="10" t="n">
        <v>115</v>
      </c>
      <c r="B116" s="10" t="str">
        <f aca="false">IF(F116&lt;&gt;"",COUNTIF($J$2:J116,J116),"")</f>
        <v/>
      </c>
      <c r="C116" s="10" t="str">
        <f aca="false">IF(F116&lt;&gt;0,J116&amp;":"&amp;B116,"")</f>
        <v/>
      </c>
      <c r="D116" s="10" t="str">
        <f aca="false">IF(F116&lt;&gt;0,COUNTIF($K$2:K116,K116),"")</f>
        <v/>
      </c>
      <c r="E116" s="10" t="str">
        <f aca="false">IF(F116&lt;&gt;0,K116&amp;":"&amp;D116,"")</f>
        <v/>
      </c>
      <c r="F116" s="10"/>
      <c r="G116" s="20"/>
      <c r="H116" s="11" t="str">
        <f aca="false">IFERROR(VLOOKUP(F116, Entries!$B:$F, 2, FALSE()),"")</f>
        <v/>
      </c>
      <c r="I116" s="11" t="str">
        <f aca="false">IFERROR(VLOOKUP(F116, Entries!$B:$F, 3, FALSE()),"")</f>
        <v/>
      </c>
      <c r="J116" s="11" t="str">
        <f aca="false">IFERROR(VLOOKUP(F116, Entries!$B:$F, 4, FALSE()),"")</f>
        <v/>
      </c>
      <c r="K116" s="11" t="str">
        <f aca="false">IFERROR(VLOOKUP(F116, Entries!$B:$F, 5, FALSE()),"")</f>
        <v/>
      </c>
      <c r="L116" s="11" t="str">
        <f aca="false">LEFT('Finish order'!$K116,2)</f>
        <v/>
      </c>
      <c r="M116" s="11" t="str">
        <f aca="false">IF(F116&lt;&gt;0,COUNTIF($L$2:L116,L116),"")</f>
        <v/>
      </c>
      <c r="N116" s="11" t="str">
        <f aca="false">IF(F116&lt;&gt;0,L116&amp;":"&amp;M116,"")</f>
        <v/>
      </c>
    </row>
    <row r="117" customFormat="false" ht="15.75" hidden="false" customHeight="true" outlineLevel="0" collapsed="false">
      <c r="A117" s="10" t="n">
        <v>116</v>
      </c>
      <c r="B117" s="10" t="str">
        <f aca="false">IF(F117&lt;&gt;"",COUNTIF($J$2:J117,J117),"")</f>
        <v/>
      </c>
      <c r="C117" s="10" t="str">
        <f aca="false">IF(F117&lt;&gt;0,J117&amp;":"&amp;B117,"")</f>
        <v/>
      </c>
      <c r="D117" s="10" t="str">
        <f aca="false">IF(F117&lt;&gt;0,COUNTIF($K$2:K117,K117),"")</f>
        <v/>
      </c>
      <c r="E117" s="10" t="str">
        <f aca="false">IF(F117&lt;&gt;0,K117&amp;":"&amp;D117,"")</f>
        <v/>
      </c>
      <c r="F117" s="10"/>
      <c r="G117" s="20"/>
      <c r="H117" s="11" t="str">
        <f aca="false">IFERROR(VLOOKUP(F117, Entries!$B:$F, 2, FALSE()),"")</f>
        <v/>
      </c>
      <c r="I117" s="11" t="str">
        <f aca="false">IFERROR(VLOOKUP(F117, Entries!$B:$F, 3, FALSE()),"")</f>
        <v/>
      </c>
      <c r="J117" s="11" t="str">
        <f aca="false">IFERROR(VLOOKUP(F117, Entries!$B:$F, 4, FALSE()),"")</f>
        <v/>
      </c>
      <c r="K117" s="11" t="str">
        <f aca="false">IFERROR(VLOOKUP(F117, Entries!$B:$F, 5, FALSE()),"")</f>
        <v/>
      </c>
      <c r="L117" s="11" t="str">
        <f aca="false">LEFT('Finish order'!$K117,2)</f>
        <v/>
      </c>
      <c r="M117" s="11" t="str">
        <f aca="false">IF(F117&lt;&gt;0,COUNTIF($L$2:L117,L117),"")</f>
        <v/>
      </c>
      <c r="N117" s="11" t="str">
        <f aca="false">IF(F117&lt;&gt;0,L117&amp;":"&amp;M117,"")</f>
        <v/>
      </c>
    </row>
    <row r="118" customFormat="false" ht="15.75" hidden="false" customHeight="true" outlineLevel="0" collapsed="false">
      <c r="A118" s="10" t="n">
        <v>117</v>
      </c>
      <c r="B118" s="10" t="str">
        <f aca="false">IF(F118&lt;&gt;"",COUNTIF($J$2:J118,J118),"")</f>
        <v/>
      </c>
      <c r="C118" s="10" t="str">
        <f aca="false">IF(F118&lt;&gt;0,J118&amp;":"&amp;B118,"")</f>
        <v/>
      </c>
      <c r="D118" s="10" t="str">
        <f aca="false">IF(F118&lt;&gt;0,COUNTIF($K$2:K118,K118),"")</f>
        <v/>
      </c>
      <c r="E118" s="10" t="str">
        <f aca="false">IF(F118&lt;&gt;0,K118&amp;":"&amp;D118,"")</f>
        <v/>
      </c>
      <c r="F118" s="10"/>
      <c r="G118" s="20"/>
      <c r="H118" s="11" t="str">
        <f aca="false">IFERROR(VLOOKUP(F118, Entries!$B:$F, 2, FALSE()),"")</f>
        <v/>
      </c>
      <c r="I118" s="11" t="str">
        <f aca="false">IFERROR(VLOOKUP(F118, Entries!$B:$F, 3, FALSE()),"")</f>
        <v/>
      </c>
      <c r="J118" s="11" t="str">
        <f aca="false">IFERROR(VLOOKUP(F118, Entries!$B:$F, 4, FALSE()),"")</f>
        <v/>
      </c>
      <c r="K118" s="11" t="str">
        <f aca="false">IFERROR(VLOOKUP(F118, Entries!$B:$F, 5, FALSE()),"")</f>
        <v/>
      </c>
      <c r="L118" s="11" t="str">
        <f aca="false">LEFT('Finish order'!$K118,2)</f>
        <v/>
      </c>
      <c r="M118" s="11" t="str">
        <f aca="false">IF(F118&lt;&gt;0,COUNTIF($L$2:L118,L118),"")</f>
        <v/>
      </c>
      <c r="N118" s="11" t="str">
        <f aca="false">IF(F118&lt;&gt;0,L118&amp;":"&amp;M118,"")</f>
        <v/>
      </c>
    </row>
    <row r="119" customFormat="false" ht="15.75" hidden="false" customHeight="true" outlineLevel="0" collapsed="false">
      <c r="A119" s="10" t="n">
        <v>118</v>
      </c>
      <c r="B119" s="10" t="str">
        <f aca="false">IF(F119&lt;&gt;"",COUNTIF($J$2:J119,J119),"")</f>
        <v/>
      </c>
      <c r="C119" s="10" t="str">
        <f aca="false">IF(F119&lt;&gt;0,J119&amp;":"&amp;B119,"")</f>
        <v/>
      </c>
      <c r="D119" s="10" t="str">
        <f aca="false">IF(F119&lt;&gt;0,COUNTIF($K$2:K119,K119),"")</f>
        <v/>
      </c>
      <c r="E119" s="10" t="str">
        <f aca="false">IF(F119&lt;&gt;0,K119&amp;":"&amp;D119,"")</f>
        <v/>
      </c>
      <c r="F119" s="10"/>
      <c r="G119" s="20"/>
      <c r="H119" s="11" t="str">
        <f aca="false">IFERROR(VLOOKUP(F119, Entries!$B:$F, 2, FALSE()),"")</f>
        <v/>
      </c>
      <c r="I119" s="11" t="str">
        <f aca="false">IFERROR(VLOOKUP(F119, Entries!$B:$F, 3, FALSE()),"")</f>
        <v/>
      </c>
      <c r="J119" s="11" t="str">
        <f aca="false">IFERROR(VLOOKUP(F119, Entries!$B:$F, 4, FALSE()),"")</f>
        <v/>
      </c>
      <c r="K119" s="11" t="str">
        <f aca="false">IFERROR(VLOOKUP(F119, Entries!$B:$F, 5, FALSE()),"")</f>
        <v/>
      </c>
      <c r="L119" s="11" t="str">
        <f aca="false">LEFT('Finish order'!$K119,2)</f>
        <v/>
      </c>
      <c r="M119" s="11" t="str">
        <f aca="false">IF(F119&lt;&gt;0,COUNTIF($L$2:L119,L119),"")</f>
        <v/>
      </c>
      <c r="N119" s="11" t="str">
        <f aca="false">IF(F119&lt;&gt;0,L119&amp;":"&amp;M119,"")</f>
        <v/>
      </c>
    </row>
    <row r="120" customFormat="false" ht="15.75" hidden="false" customHeight="true" outlineLevel="0" collapsed="false">
      <c r="A120" s="10" t="n">
        <v>119</v>
      </c>
      <c r="B120" s="10" t="str">
        <f aca="false">IF(F120&lt;&gt;"",COUNTIF($J$2:J120,J120),"")</f>
        <v/>
      </c>
      <c r="C120" s="10" t="str">
        <f aca="false">IF(F120&lt;&gt;0,J120&amp;":"&amp;B120,"")</f>
        <v/>
      </c>
      <c r="D120" s="10" t="str">
        <f aca="false">IF(F120&lt;&gt;0,COUNTIF($K$2:K120,K120),"")</f>
        <v/>
      </c>
      <c r="E120" s="10" t="str">
        <f aca="false">IF(F120&lt;&gt;0,K120&amp;":"&amp;D120,"")</f>
        <v/>
      </c>
      <c r="F120" s="10"/>
      <c r="G120" s="20"/>
      <c r="H120" s="11" t="str">
        <f aca="false">IFERROR(VLOOKUP(F120, Entries!$B:$F, 2, FALSE()),"")</f>
        <v/>
      </c>
      <c r="I120" s="11" t="str">
        <f aca="false">IFERROR(VLOOKUP(F120, Entries!$B:$F, 3, FALSE()),"")</f>
        <v/>
      </c>
      <c r="J120" s="11" t="str">
        <f aca="false">IFERROR(VLOOKUP(F120, Entries!$B:$F, 4, FALSE()),"")</f>
        <v/>
      </c>
      <c r="K120" s="11" t="str">
        <f aca="false">IFERROR(VLOOKUP(F120, Entries!$B:$F, 5, FALSE()),"")</f>
        <v/>
      </c>
      <c r="L120" s="11" t="str">
        <f aca="false">LEFT('Finish order'!$K120,2)</f>
        <v/>
      </c>
      <c r="M120" s="11" t="str">
        <f aca="false">IF(F120&lt;&gt;0,COUNTIF($L$2:L120,L120),"")</f>
        <v/>
      </c>
      <c r="N120" s="11" t="str">
        <f aca="false">IF(F120&lt;&gt;0,L120&amp;":"&amp;M120,"")</f>
        <v/>
      </c>
    </row>
    <row r="121" customFormat="false" ht="15.75" hidden="false" customHeight="true" outlineLevel="0" collapsed="false">
      <c r="A121" s="10" t="n">
        <v>120</v>
      </c>
      <c r="B121" s="10" t="str">
        <f aca="false">IF(F121&lt;&gt;"",COUNTIF($J$2:J121,J121),"")</f>
        <v/>
      </c>
      <c r="C121" s="10" t="str">
        <f aca="false">IF(F121&lt;&gt;0,J121&amp;":"&amp;B121,"")</f>
        <v/>
      </c>
      <c r="D121" s="10" t="str">
        <f aca="false">IF(F121&lt;&gt;0,COUNTIF($K$2:K121,K121),"")</f>
        <v/>
      </c>
      <c r="E121" s="10" t="str">
        <f aca="false">IF(F121&lt;&gt;0,K121&amp;":"&amp;D121,"")</f>
        <v/>
      </c>
      <c r="F121" s="10"/>
      <c r="G121" s="20"/>
      <c r="H121" s="11" t="str">
        <f aca="false">IFERROR(VLOOKUP(F121, Entries!$B:$F, 2, FALSE()),"")</f>
        <v/>
      </c>
      <c r="I121" s="11" t="str">
        <f aca="false">IFERROR(VLOOKUP(F121, Entries!$B:$F, 3, FALSE()),"")</f>
        <v/>
      </c>
      <c r="J121" s="11" t="str">
        <f aca="false">IFERROR(VLOOKUP(F121, Entries!$B:$F, 4, FALSE()),"")</f>
        <v/>
      </c>
      <c r="K121" s="11" t="str">
        <f aca="false">IFERROR(VLOOKUP(F121, Entries!$B:$F, 5, FALSE()),"")</f>
        <v/>
      </c>
      <c r="L121" s="11" t="str">
        <f aca="false">LEFT('Finish order'!$K121,2)</f>
        <v/>
      </c>
      <c r="M121" s="11" t="str">
        <f aca="false">IF(F121&lt;&gt;0,COUNTIF($L$2:L121,L121),"")</f>
        <v/>
      </c>
      <c r="N121" s="11" t="str">
        <f aca="false">IF(F121&lt;&gt;0,L121&amp;":"&amp;M121,"")</f>
        <v/>
      </c>
    </row>
    <row r="122" customFormat="false" ht="15.75" hidden="false" customHeight="true" outlineLevel="0" collapsed="false">
      <c r="A122" s="10" t="n">
        <v>121</v>
      </c>
      <c r="B122" s="10" t="str">
        <f aca="false">IF(F122&lt;&gt;"",COUNTIF($J$2:J122,J122),"")</f>
        <v/>
      </c>
      <c r="C122" s="10" t="str">
        <f aca="false">IF(F122&lt;&gt;0,J122&amp;":"&amp;B122,"")</f>
        <v/>
      </c>
      <c r="D122" s="10" t="str">
        <f aca="false">IF(F122&lt;&gt;0,COUNTIF($K$2:K122,K122),"")</f>
        <v/>
      </c>
      <c r="E122" s="10" t="str">
        <f aca="false">IF(F122&lt;&gt;0,K122&amp;":"&amp;D122,"")</f>
        <v/>
      </c>
      <c r="F122" s="10"/>
      <c r="G122" s="20"/>
      <c r="H122" s="11" t="str">
        <f aca="false">IFERROR(VLOOKUP(F122, Entries!$B:$F, 2, FALSE()),"")</f>
        <v/>
      </c>
      <c r="I122" s="11" t="str">
        <f aca="false">IFERROR(VLOOKUP(F122, Entries!$B:$F, 3, FALSE()),"")</f>
        <v/>
      </c>
      <c r="J122" s="11" t="str">
        <f aca="false">IFERROR(VLOOKUP(F122, Entries!$B:$F, 4, FALSE()),"")</f>
        <v/>
      </c>
      <c r="K122" s="11" t="str">
        <f aca="false">IFERROR(VLOOKUP(F122, Entries!$B:$F, 5, FALSE()),"")</f>
        <v/>
      </c>
      <c r="L122" s="11" t="str">
        <f aca="false">LEFT('Finish order'!$K122,2)</f>
        <v/>
      </c>
      <c r="M122" s="11" t="str">
        <f aca="false">IF(F122&lt;&gt;0,COUNTIF($L$2:L122,L122),"")</f>
        <v/>
      </c>
      <c r="N122" s="11" t="str">
        <f aca="false">IF(F122&lt;&gt;0,L122&amp;":"&amp;M122,"")</f>
        <v/>
      </c>
    </row>
    <row r="123" customFormat="false" ht="15.75" hidden="false" customHeight="true" outlineLevel="0" collapsed="false">
      <c r="A123" s="10" t="n">
        <v>122</v>
      </c>
      <c r="B123" s="10" t="str">
        <f aca="false">IF(F123&lt;&gt;"",COUNTIF($J$2:J123,J123),"")</f>
        <v/>
      </c>
      <c r="C123" s="10" t="str">
        <f aca="false">IF(F123&lt;&gt;0,J123&amp;":"&amp;B123,"")</f>
        <v/>
      </c>
      <c r="D123" s="10" t="str">
        <f aca="false">IF(F123&lt;&gt;0,COUNTIF($K$2:K123,K123),"")</f>
        <v/>
      </c>
      <c r="E123" s="10" t="str">
        <f aca="false">IF(F123&lt;&gt;0,K123&amp;":"&amp;D123,"")</f>
        <v/>
      </c>
      <c r="F123" s="10"/>
      <c r="G123" s="20"/>
      <c r="H123" s="11" t="str">
        <f aca="false">IFERROR(VLOOKUP(F123, Entries!$B:$F, 2, FALSE()),"")</f>
        <v/>
      </c>
      <c r="I123" s="11" t="str">
        <f aca="false">IFERROR(VLOOKUP(F123, Entries!$B:$F, 3, FALSE()),"")</f>
        <v/>
      </c>
      <c r="J123" s="11" t="str">
        <f aca="false">IFERROR(VLOOKUP(F123, Entries!$B:$F, 4, FALSE()),"")</f>
        <v/>
      </c>
      <c r="K123" s="11" t="str">
        <f aca="false">IFERROR(VLOOKUP(F123, Entries!$B:$F, 5, FALSE()),"")</f>
        <v/>
      </c>
      <c r="L123" s="11" t="str">
        <f aca="false">LEFT('Finish order'!$K123,2)</f>
        <v/>
      </c>
      <c r="M123" s="11" t="str">
        <f aca="false">IF(F123&lt;&gt;0,COUNTIF($L$2:L123,L123),"")</f>
        <v/>
      </c>
      <c r="N123" s="11" t="str">
        <f aca="false">IF(F123&lt;&gt;0,L123&amp;":"&amp;M123,"")</f>
        <v/>
      </c>
    </row>
    <row r="124" customFormat="false" ht="15.75" hidden="false" customHeight="true" outlineLevel="0" collapsed="false">
      <c r="A124" s="10" t="n">
        <v>123</v>
      </c>
      <c r="B124" s="10" t="str">
        <f aca="false">IF(F124&lt;&gt;"",COUNTIF($J$2:J124,J124),"")</f>
        <v/>
      </c>
      <c r="C124" s="10" t="str">
        <f aca="false">IF(F124&lt;&gt;0,J124&amp;":"&amp;B124,"")</f>
        <v/>
      </c>
      <c r="D124" s="10" t="str">
        <f aca="false">IF(F124&lt;&gt;0,COUNTIF($K$2:K124,K124),"")</f>
        <v/>
      </c>
      <c r="E124" s="10" t="str">
        <f aca="false">IF(F124&lt;&gt;0,K124&amp;":"&amp;D124,"")</f>
        <v/>
      </c>
      <c r="F124" s="10"/>
      <c r="G124" s="20"/>
      <c r="H124" s="11" t="str">
        <f aca="false">IFERROR(VLOOKUP(F124, Entries!$B:$F, 2, FALSE()),"")</f>
        <v/>
      </c>
      <c r="I124" s="11" t="str">
        <f aca="false">IFERROR(VLOOKUP(F124, Entries!$B:$F, 3, FALSE()),"")</f>
        <v/>
      </c>
      <c r="J124" s="11" t="str">
        <f aca="false">IFERROR(VLOOKUP(F124, Entries!$B:$F, 4, FALSE()),"")</f>
        <v/>
      </c>
      <c r="K124" s="11" t="str">
        <f aca="false">IFERROR(VLOOKUP(F124, Entries!$B:$F, 5, FALSE()),"")</f>
        <v/>
      </c>
      <c r="L124" s="11" t="str">
        <f aca="false">LEFT('Finish order'!$K124,2)</f>
        <v/>
      </c>
      <c r="M124" s="11" t="str">
        <f aca="false">IF(F124&lt;&gt;0,COUNTIF($L$2:L124,L124),"")</f>
        <v/>
      </c>
      <c r="N124" s="11" t="str">
        <f aca="false">IF(F124&lt;&gt;0,L124&amp;":"&amp;M124,"")</f>
        <v/>
      </c>
    </row>
    <row r="125" customFormat="false" ht="15.75" hidden="false" customHeight="true" outlineLevel="0" collapsed="false">
      <c r="A125" s="10" t="n">
        <v>124</v>
      </c>
      <c r="B125" s="10" t="str">
        <f aca="false">IF(F125&lt;&gt;"",COUNTIF($J$2:J125,J125),"")</f>
        <v/>
      </c>
      <c r="C125" s="10" t="str">
        <f aca="false">IF(F125&lt;&gt;0,J125&amp;":"&amp;B125,"")</f>
        <v/>
      </c>
      <c r="D125" s="10" t="str">
        <f aca="false">IF(F125&lt;&gt;0,COUNTIF($K$2:K125,K125),"")</f>
        <v/>
      </c>
      <c r="E125" s="10" t="str">
        <f aca="false">IF(F125&lt;&gt;0,K125&amp;":"&amp;D125,"")</f>
        <v/>
      </c>
      <c r="F125" s="10"/>
      <c r="G125" s="20"/>
      <c r="H125" s="11" t="str">
        <f aca="false">IFERROR(VLOOKUP(F125, Entries!$B:$F, 2, FALSE()),"")</f>
        <v/>
      </c>
      <c r="I125" s="11" t="str">
        <f aca="false">IFERROR(VLOOKUP(F125, Entries!$B:$F, 3, FALSE()),"")</f>
        <v/>
      </c>
      <c r="J125" s="11" t="str">
        <f aca="false">IFERROR(VLOOKUP(F125, Entries!$B:$F, 4, FALSE()),"")</f>
        <v/>
      </c>
      <c r="K125" s="11" t="str">
        <f aca="false">IFERROR(VLOOKUP(F125, Entries!$B:$F, 5, FALSE()),"")</f>
        <v/>
      </c>
      <c r="L125" s="11" t="str">
        <f aca="false">LEFT('Finish order'!$K125,2)</f>
        <v/>
      </c>
      <c r="M125" s="11" t="str">
        <f aca="false">IF(F125&lt;&gt;0,COUNTIF($L$2:L125,L125),"")</f>
        <v/>
      </c>
      <c r="N125" s="11" t="str">
        <f aca="false">IF(F125&lt;&gt;0,L125&amp;":"&amp;M125,"")</f>
        <v/>
      </c>
    </row>
    <row r="126" customFormat="false" ht="15.75" hidden="false" customHeight="true" outlineLevel="0" collapsed="false">
      <c r="A126" s="10" t="n">
        <v>125</v>
      </c>
      <c r="B126" s="10" t="str">
        <f aca="false">IF(F126&lt;&gt;"",COUNTIF($J$2:J126,J126),"")</f>
        <v/>
      </c>
      <c r="C126" s="10" t="str">
        <f aca="false">IF(F126&lt;&gt;0,J126&amp;":"&amp;B126,"")</f>
        <v/>
      </c>
      <c r="D126" s="10" t="str">
        <f aca="false">IF(F126&lt;&gt;0,COUNTIF($K$2:K126,K126),"")</f>
        <v/>
      </c>
      <c r="E126" s="10" t="str">
        <f aca="false">IF(F126&lt;&gt;0,K126&amp;":"&amp;D126,"")</f>
        <v/>
      </c>
      <c r="F126" s="10"/>
      <c r="G126" s="20"/>
      <c r="H126" s="11" t="str">
        <f aca="false">IFERROR(VLOOKUP(F126, Entries!$B:$F, 2, FALSE()),"")</f>
        <v/>
      </c>
      <c r="I126" s="11" t="str">
        <f aca="false">IFERROR(VLOOKUP(F126, Entries!$B:$F, 3, FALSE()),"")</f>
        <v/>
      </c>
      <c r="J126" s="11" t="str">
        <f aca="false">IFERROR(VLOOKUP(F126, Entries!$B:$F, 4, FALSE()),"")</f>
        <v/>
      </c>
      <c r="K126" s="11" t="str">
        <f aca="false">IFERROR(VLOOKUP(F126, Entries!$B:$F, 5, FALSE()),"")</f>
        <v/>
      </c>
      <c r="L126" s="11" t="str">
        <f aca="false">LEFT('Finish order'!$K126,2)</f>
        <v/>
      </c>
      <c r="M126" s="11" t="str">
        <f aca="false">IF(F126&lt;&gt;0,COUNTIF($L$2:L126,L126),"")</f>
        <v/>
      </c>
      <c r="N126" s="11" t="str">
        <f aca="false">IF(F126&lt;&gt;0,L126&amp;":"&amp;M126,"")</f>
        <v/>
      </c>
    </row>
    <row r="127" customFormat="false" ht="15.75" hidden="false" customHeight="true" outlineLevel="0" collapsed="false">
      <c r="A127" s="10" t="n">
        <v>126</v>
      </c>
      <c r="B127" s="10" t="str">
        <f aca="false">IF(F127&lt;&gt;"",COUNTIF($J$2:J127,J127),"")</f>
        <v/>
      </c>
      <c r="C127" s="10" t="str">
        <f aca="false">IF(F127&lt;&gt;0,J127&amp;":"&amp;B127,"")</f>
        <v/>
      </c>
      <c r="D127" s="10" t="str">
        <f aca="false">IF(F127&lt;&gt;0,COUNTIF($K$2:K127,K127),"")</f>
        <v/>
      </c>
      <c r="E127" s="10" t="str">
        <f aca="false">IF(F127&lt;&gt;0,K127&amp;":"&amp;D127,"")</f>
        <v/>
      </c>
      <c r="F127" s="10"/>
      <c r="G127" s="20"/>
      <c r="H127" s="11" t="str">
        <f aca="false">IFERROR(VLOOKUP(F127, Entries!$B:$F, 2, FALSE()),"")</f>
        <v/>
      </c>
      <c r="I127" s="11" t="str">
        <f aca="false">IFERROR(VLOOKUP(F127, Entries!$B:$F, 3, FALSE()),"")</f>
        <v/>
      </c>
      <c r="J127" s="11" t="str">
        <f aca="false">IFERROR(VLOOKUP(F127, Entries!$B:$F, 4, FALSE()),"")</f>
        <v/>
      </c>
      <c r="K127" s="11" t="str">
        <f aca="false">IFERROR(VLOOKUP(F127, Entries!$B:$F, 5, FALSE()),"")</f>
        <v/>
      </c>
      <c r="L127" s="11" t="str">
        <f aca="false">LEFT('Finish order'!$K127,2)</f>
        <v/>
      </c>
      <c r="M127" s="11" t="str">
        <f aca="false">IF(F127&lt;&gt;0,COUNTIF($L$2:L127,L127),"")</f>
        <v/>
      </c>
      <c r="N127" s="11" t="str">
        <f aca="false">IF(F127&lt;&gt;0,L127&amp;":"&amp;M127,"")</f>
        <v/>
      </c>
    </row>
    <row r="128" customFormat="false" ht="15.75" hidden="false" customHeight="true" outlineLevel="0" collapsed="false">
      <c r="A128" s="10" t="n">
        <v>127</v>
      </c>
      <c r="B128" s="10" t="str">
        <f aca="false">IF(F128&lt;&gt;"",COUNTIF($J$2:J128,J128),"")</f>
        <v/>
      </c>
      <c r="C128" s="10" t="str">
        <f aca="false">IF(F128&lt;&gt;0,J128&amp;":"&amp;B128,"")</f>
        <v/>
      </c>
      <c r="D128" s="10" t="str">
        <f aca="false">IF(F128&lt;&gt;0,COUNTIF($K$2:K128,K128),"")</f>
        <v/>
      </c>
      <c r="E128" s="10" t="str">
        <f aca="false">IF(F128&lt;&gt;0,K128&amp;":"&amp;D128,"")</f>
        <v/>
      </c>
      <c r="F128" s="10"/>
      <c r="G128" s="20"/>
      <c r="H128" s="11" t="str">
        <f aca="false">IFERROR(VLOOKUP(F128, Entries!$B:$F, 2, FALSE()),"")</f>
        <v/>
      </c>
      <c r="I128" s="11" t="str">
        <f aca="false">IFERROR(VLOOKUP(F128, Entries!$B:$F, 3, FALSE()),"")</f>
        <v/>
      </c>
      <c r="J128" s="11" t="str">
        <f aca="false">IFERROR(VLOOKUP(F128, Entries!$B:$F, 4, FALSE()),"")</f>
        <v/>
      </c>
      <c r="K128" s="11" t="str">
        <f aca="false">IFERROR(VLOOKUP(F128, Entries!$B:$F, 5, FALSE()),"")</f>
        <v/>
      </c>
      <c r="L128" s="11" t="str">
        <f aca="false">LEFT('Finish order'!$K128,2)</f>
        <v/>
      </c>
      <c r="M128" s="11" t="str">
        <f aca="false">IF(F128&lt;&gt;0,COUNTIF($L$2:L128,L128),"")</f>
        <v/>
      </c>
      <c r="N128" s="11" t="str">
        <f aca="false">IF(F128&lt;&gt;0,L128&amp;":"&amp;M128,"")</f>
        <v/>
      </c>
    </row>
    <row r="129" customFormat="false" ht="15.75" hidden="false" customHeight="true" outlineLevel="0" collapsed="false">
      <c r="A129" s="10" t="n">
        <v>128</v>
      </c>
      <c r="B129" s="10" t="str">
        <f aca="false">IF(F129&lt;&gt;"",COUNTIF($J$2:J129,J129),"")</f>
        <v/>
      </c>
      <c r="C129" s="10" t="str">
        <f aca="false">IF(F129&lt;&gt;0,J129&amp;":"&amp;B129,"")</f>
        <v/>
      </c>
      <c r="D129" s="10" t="str">
        <f aca="false">IF(F129&lt;&gt;0,COUNTIF($K$2:K129,K129),"")</f>
        <v/>
      </c>
      <c r="E129" s="10" t="str">
        <f aca="false">IF(F129&lt;&gt;0,K129&amp;":"&amp;D129,"")</f>
        <v/>
      </c>
      <c r="F129" s="10"/>
      <c r="G129" s="20"/>
      <c r="H129" s="11" t="str">
        <f aca="false">IFERROR(VLOOKUP(F129, Entries!$B:$F, 2, FALSE()),"")</f>
        <v/>
      </c>
      <c r="I129" s="11" t="str">
        <f aca="false">IFERROR(VLOOKUP(F129, Entries!$B:$F, 3, FALSE()),"")</f>
        <v/>
      </c>
      <c r="J129" s="11" t="str">
        <f aca="false">IFERROR(VLOOKUP(F129, Entries!$B:$F, 4, FALSE()),"")</f>
        <v/>
      </c>
      <c r="K129" s="11" t="str">
        <f aca="false">IFERROR(VLOOKUP(F129, Entries!$B:$F, 5, FALSE()),"")</f>
        <v/>
      </c>
      <c r="L129" s="11" t="str">
        <f aca="false">LEFT('Finish order'!$K129,2)</f>
        <v/>
      </c>
      <c r="M129" s="11" t="str">
        <f aca="false">IF(F129&lt;&gt;0,COUNTIF($L$2:L129,L129),"")</f>
        <v/>
      </c>
      <c r="N129" s="11" t="str">
        <f aca="false">IF(F129&lt;&gt;0,L129&amp;":"&amp;M129,"")</f>
        <v/>
      </c>
    </row>
    <row r="130" customFormat="false" ht="15.75" hidden="false" customHeight="true" outlineLevel="0" collapsed="false">
      <c r="A130" s="10" t="n">
        <v>129</v>
      </c>
      <c r="B130" s="10" t="str">
        <f aca="false">IF(F130&lt;&gt;"",COUNTIF($J$2:J130,J130),"")</f>
        <v/>
      </c>
      <c r="C130" s="10" t="str">
        <f aca="false">IF(F130&lt;&gt;0,J130&amp;":"&amp;B130,"")</f>
        <v/>
      </c>
      <c r="D130" s="10" t="str">
        <f aca="false">IF(F130&lt;&gt;0,COUNTIF($K$2:K130,K130),"")</f>
        <v/>
      </c>
      <c r="E130" s="10" t="str">
        <f aca="false">IF(F130&lt;&gt;0,K130&amp;":"&amp;D130,"")</f>
        <v/>
      </c>
      <c r="F130" s="10"/>
      <c r="G130" s="20"/>
      <c r="H130" s="11" t="str">
        <f aca="false">IFERROR(VLOOKUP(F130, Entries!$B:$F, 2, FALSE()),"")</f>
        <v/>
      </c>
      <c r="I130" s="11" t="str">
        <f aca="false">IFERROR(VLOOKUP(F130, Entries!$B:$F, 3, FALSE()),"")</f>
        <v/>
      </c>
      <c r="J130" s="11" t="str">
        <f aca="false">IFERROR(VLOOKUP(F130, Entries!$B:$F, 4, FALSE()),"")</f>
        <v/>
      </c>
      <c r="K130" s="11" t="str">
        <f aca="false">IFERROR(VLOOKUP(F130, Entries!$B:$F, 5, FALSE()),"")</f>
        <v/>
      </c>
      <c r="L130" s="11" t="str">
        <f aca="false">LEFT('Finish order'!$K130,2)</f>
        <v/>
      </c>
      <c r="M130" s="11" t="str">
        <f aca="false">IF(F130&lt;&gt;0,COUNTIF($L$2:L130,L130),"")</f>
        <v/>
      </c>
      <c r="N130" s="11" t="str">
        <f aca="false">IF(F130&lt;&gt;0,L130&amp;":"&amp;M130,"")</f>
        <v/>
      </c>
    </row>
    <row r="131" customFormat="false" ht="15.75" hidden="false" customHeight="true" outlineLevel="0" collapsed="false">
      <c r="A131" s="10" t="n">
        <v>130</v>
      </c>
      <c r="B131" s="10" t="str">
        <f aca="false">IF(F131&lt;&gt;"",COUNTIF($J$2:J131,J131),"")</f>
        <v/>
      </c>
      <c r="C131" s="10" t="str">
        <f aca="false">IF(F131&lt;&gt;0,J131&amp;":"&amp;B131,"")</f>
        <v/>
      </c>
      <c r="D131" s="10" t="str">
        <f aca="false">IF(F131&lt;&gt;0,COUNTIF($K$2:K131,K131),"")</f>
        <v/>
      </c>
      <c r="E131" s="10" t="str">
        <f aca="false">IF(F131&lt;&gt;0,K131&amp;":"&amp;D131,"")</f>
        <v/>
      </c>
      <c r="F131" s="10"/>
      <c r="G131" s="20"/>
      <c r="H131" s="11" t="str">
        <f aca="false">IFERROR(VLOOKUP(F131, Entries!$B:$F, 2, FALSE()),"")</f>
        <v/>
      </c>
      <c r="I131" s="11" t="str">
        <f aca="false">IFERROR(VLOOKUP(F131, Entries!$B:$F, 3, FALSE()),"")</f>
        <v/>
      </c>
      <c r="J131" s="11" t="str">
        <f aca="false">IFERROR(VLOOKUP(F131, Entries!$B:$F, 4, FALSE()),"")</f>
        <v/>
      </c>
      <c r="K131" s="11" t="str">
        <f aca="false">IFERROR(VLOOKUP(F131, Entries!$B:$F, 5, FALSE()),"")</f>
        <v/>
      </c>
      <c r="L131" s="11" t="str">
        <f aca="false">LEFT('Finish order'!$K131,2)</f>
        <v/>
      </c>
      <c r="M131" s="11" t="str">
        <f aca="false">IF(F131&lt;&gt;0,COUNTIF($L$2:L131,L131),"")</f>
        <v/>
      </c>
      <c r="N131" s="11" t="str">
        <f aca="false">IF(F131&lt;&gt;0,L131&amp;":"&amp;M131,"")</f>
        <v/>
      </c>
    </row>
    <row r="132" customFormat="false" ht="15.75" hidden="false" customHeight="true" outlineLevel="0" collapsed="false">
      <c r="A132" s="10" t="n">
        <v>131</v>
      </c>
      <c r="B132" s="10" t="str">
        <f aca="false">IF(F132&lt;&gt;"",COUNTIF($J$2:J132,J132),"")</f>
        <v/>
      </c>
      <c r="C132" s="10" t="str">
        <f aca="false">IF(F132&lt;&gt;0,J132&amp;":"&amp;B132,"")</f>
        <v/>
      </c>
      <c r="D132" s="10" t="str">
        <f aca="false">IF(F132&lt;&gt;0,COUNTIF($K$2:K132,K132),"")</f>
        <v/>
      </c>
      <c r="E132" s="10" t="str">
        <f aca="false">IF(F132&lt;&gt;0,K132&amp;":"&amp;D132,"")</f>
        <v/>
      </c>
      <c r="F132" s="10"/>
      <c r="G132" s="20"/>
      <c r="H132" s="11" t="str">
        <f aca="false">IFERROR(VLOOKUP(F132, Entries!$B:$F, 2, FALSE()),"")</f>
        <v/>
      </c>
      <c r="I132" s="11" t="str">
        <f aca="false">IFERROR(VLOOKUP(F132, Entries!$B:$F, 3, FALSE()),"")</f>
        <v/>
      </c>
      <c r="J132" s="11" t="str">
        <f aca="false">IFERROR(VLOOKUP(F132, Entries!$B:$F, 4, FALSE()),"")</f>
        <v/>
      </c>
      <c r="K132" s="11" t="str">
        <f aca="false">IFERROR(VLOOKUP(F132, Entries!$B:$F, 5, FALSE()),"")</f>
        <v/>
      </c>
      <c r="L132" s="11" t="str">
        <f aca="false">LEFT('Finish order'!$K132,2)</f>
        <v/>
      </c>
      <c r="M132" s="11" t="str">
        <f aca="false">IF(F132&lt;&gt;0,COUNTIF($L$2:L132,L132),"")</f>
        <v/>
      </c>
      <c r="N132" s="11" t="str">
        <f aca="false">IF(F132&lt;&gt;0,L132&amp;":"&amp;M132,"")</f>
        <v/>
      </c>
    </row>
    <row r="133" customFormat="false" ht="15.75" hidden="false" customHeight="true" outlineLevel="0" collapsed="false">
      <c r="A133" s="10" t="n">
        <v>132</v>
      </c>
      <c r="B133" s="10" t="str">
        <f aca="false">IF(F133&lt;&gt;"",COUNTIF($J$2:J133,J133),"")</f>
        <v/>
      </c>
      <c r="C133" s="10" t="str">
        <f aca="false">IF(F133&lt;&gt;0,J133&amp;":"&amp;B133,"")</f>
        <v/>
      </c>
      <c r="D133" s="10" t="str">
        <f aca="false">IF(F133&lt;&gt;0,COUNTIF($K$2:K133,K133),"")</f>
        <v/>
      </c>
      <c r="E133" s="10" t="str">
        <f aca="false">IF(F133&lt;&gt;0,K133&amp;":"&amp;D133,"")</f>
        <v/>
      </c>
      <c r="F133" s="10"/>
      <c r="G133" s="20"/>
      <c r="H133" s="11" t="str">
        <f aca="false">IFERROR(VLOOKUP(F133, Entries!$B:$F, 2, FALSE()),"")</f>
        <v/>
      </c>
      <c r="I133" s="11" t="str">
        <f aca="false">IFERROR(VLOOKUP(F133, Entries!$B:$F, 3, FALSE()),"")</f>
        <v/>
      </c>
      <c r="J133" s="11" t="str">
        <f aca="false">IFERROR(VLOOKUP(F133, Entries!$B:$F, 4, FALSE()),"")</f>
        <v/>
      </c>
      <c r="K133" s="11" t="str">
        <f aca="false">IFERROR(VLOOKUP(F133, Entries!$B:$F, 5, FALSE()),"")</f>
        <v/>
      </c>
      <c r="L133" s="11" t="str">
        <f aca="false">LEFT('Finish order'!$K133,2)</f>
        <v/>
      </c>
      <c r="M133" s="11" t="str">
        <f aca="false">IF(F133&lt;&gt;0,COUNTIF($L$2:L133,L133),"")</f>
        <v/>
      </c>
      <c r="N133" s="11" t="str">
        <f aca="false">IF(F133&lt;&gt;0,L133&amp;":"&amp;M133,"")</f>
        <v/>
      </c>
    </row>
    <row r="134" customFormat="false" ht="15.75" hidden="false" customHeight="true" outlineLevel="0" collapsed="false">
      <c r="A134" s="10" t="n">
        <v>133</v>
      </c>
      <c r="B134" s="10" t="str">
        <f aca="false">IF(F134&lt;&gt;"",COUNTIF($J$2:J134,J134),"")</f>
        <v/>
      </c>
      <c r="C134" s="10" t="str">
        <f aca="false">IF(F134&lt;&gt;0,J134&amp;":"&amp;B134,"")</f>
        <v/>
      </c>
      <c r="D134" s="10" t="str">
        <f aca="false">IF(F134&lt;&gt;0,COUNTIF($K$2:K134,K134),"")</f>
        <v/>
      </c>
      <c r="E134" s="10" t="str">
        <f aca="false">IF(F134&lt;&gt;0,K134&amp;":"&amp;D134,"")</f>
        <v/>
      </c>
      <c r="F134" s="10"/>
      <c r="G134" s="20"/>
      <c r="H134" s="11" t="str">
        <f aca="false">IFERROR(VLOOKUP(F134, Entries!$B:$F, 2, FALSE()),"")</f>
        <v/>
      </c>
      <c r="I134" s="11" t="str">
        <f aca="false">IFERROR(VLOOKUP(F134, Entries!$B:$F, 3, FALSE()),"")</f>
        <v/>
      </c>
      <c r="J134" s="11" t="str">
        <f aca="false">IFERROR(VLOOKUP(F134, Entries!$B:$F, 4, FALSE()),"")</f>
        <v/>
      </c>
      <c r="K134" s="11" t="str">
        <f aca="false">IFERROR(VLOOKUP(F134, Entries!$B:$F, 5, FALSE()),"")</f>
        <v/>
      </c>
      <c r="L134" s="11" t="str">
        <f aca="false">LEFT('Finish order'!$K134,2)</f>
        <v/>
      </c>
      <c r="M134" s="11" t="str">
        <f aca="false">IF(F134&lt;&gt;0,COUNTIF($L$2:L134,L134),"")</f>
        <v/>
      </c>
      <c r="N134" s="11" t="str">
        <f aca="false">IF(F134&lt;&gt;0,L134&amp;":"&amp;M134,"")</f>
        <v/>
      </c>
    </row>
    <row r="135" customFormat="false" ht="15.75" hidden="false" customHeight="true" outlineLevel="0" collapsed="false">
      <c r="A135" s="10" t="n">
        <v>134</v>
      </c>
      <c r="B135" s="10" t="str">
        <f aca="false">IF(F135&lt;&gt;"",COUNTIF($J$2:J135,J135),"")</f>
        <v/>
      </c>
      <c r="C135" s="10" t="str">
        <f aca="false">IF(F135&lt;&gt;0,J135&amp;":"&amp;B135,"")</f>
        <v/>
      </c>
      <c r="D135" s="10" t="str">
        <f aca="false">IF(F135&lt;&gt;0,COUNTIF($K$2:K135,K135),"")</f>
        <v/>
      </c>
      <c r="E135" s="10" t="str">
        <f aca="false">IF(F135&lt;&gt;0,K135&amp;":"&amp;D135,"")</f>
        <v/>
      </c>
      <c r="F135" s="10"/>
      <c r="G135" s="20"/>
      <c r="H135" s="11" t="str">
        <f aca="false">IFERROR(VLOOKUP(F135, Entries!$B:$F, 2, FALSE()),"")</f>
        <v/>
      </c>
      <c r="I135" s="11" t="str">
        <f aca="false">IFERROR(VLOOKUP(F135, Entries!$B:$F, 3, FALSE()),"")</f>
        <v/>
      </c>
      <c r="J135" s="11" t="str">
        <f aca="false">IFERROR(VLOOKUP(F135, Entries!$B:$F, 4, FALSE()),"")</f>
        <v/>
      </c>
      <c r="K135" s="11" t="str">
        <f aca="false">IFERROR(VLOOKUP(F135, Entries!$B:$F, 5, FALSE()),"")</f>
        <v/>
      </c>
      <c r="L135" s="11" t="str">
        <f aca="false">LEFT('Finish order'!$K135,2)</f>
        <v/>
      </c>
      <c r="M135" s="11" t="str">
        <f aca="false">IF(F135&lt;&gt;0,COUNTIF($L$2:L135,L135),"")</f>
        <v/>
      </c>
      <c r="N135" s="11" t="str">
        <f aca="false">IF(F135&lt;&gt;0,L135&amp;":"&amp;M135,"")</f>
        <v/>
      </c>
    </row>
    <row r="136" customFormat="false" ht="15.75" hidden="false" customHeight="true" outlineLevel="0" collapsed="false">
      <c r="A136" s="10" t="n">
        <v>135</v>
      </c>
      <c r="B136" s="10" t="str">
        <f aca="false">IF(F136&lt;&gt;"",COUNTIF($J$2:J136,J136),"")</f>
        <v/>
      </c>
      <c r="C136" s="10" t="str">
        <f aca="false">IF(F136&lt;&gt;0,J136&amp;":"&amp;B136,"")</f>
        <v/>
      </c>
      <c r="D136" s="10" t="str">
        <f aca="false">IF(F136&lt;&gt;0,COUNTIF($K$2:K136,K136),"")</f>
        <v/>
      </c>
      <c r="E136" s="10" t="str">
        <f aca="false">IF(F136&lt;&gt;0,K136&amp;":"&amp;D136,"")</f>
        <v/>
      </c>
      <c r="F136" s="10"/>
      <c r="G136" s="20"/>
      <c r="H136" s="11" t="str">
        <f aca="false">IFERROR(VLOOKUP(F136, Entries!$B:$F, 2, FALSE()),"")</f>
        <v/>
      </c>
      <c r="I136" s="11" t="str">
        <f aca="false">IFERROR(VLOOKUP(F136, Entries!$B:$F, 3, FALSE()),"")</f>
        <v/>
      </c>
      <c r="J136" s="11" t="str">
        <f aca="false">IFERROR(VLOOKUP(F136, Entries!$B:$F, 4, FALSE()),"")</f>
        <v/>
      </c>
      <c r="K136" s="11" t="str">
        <f aca="false">IFERROR(VLOOKUP(F136, Entries!$B:$F, 5, FALSE()),"")</f>
        <v/>
      </c>
      <c r="L136" s="11" t="str">
        <f aca="false">LEFT('Finish order'!$K136,2)</f>
        <v/>
      </c>
      <c r="M136" s="11" t="str">
        <f aca="false">IF(F136&lt;&gt;0,COUNTIF($L$2:L136,L136),"")</f>
        <v/>
      </c>
      <c r="N136" s="11" t="str">
        <f aca="false">IF(F136&lt;&gt;0,L136&amp;":"&amp;M136,"")</f>
        <v/>
      </c>
    </row>
    <row r="137" customFormat="false" ht="15.75" hidden="false" customHeight="true" outlineLevel="0" collapsed="false">
      <c r="A137" s="10" t="n">
        <v>136</v>
      </c>
      <c r="B137" s="10" t="str">
        <f aca="false">IF(F137&lt;&gt;"",COUNTIF($J$2:J137,J137),"")</f>
        <v/>
      </c>
      <c r="C137" s="10" t="str">
        <f aca="false">IF(F137&lt;&gt;0,J137&amp;":"&amp;B137,"")</f>
        <v/>
      </c>
      <c r="D137" s="10" t="str">
        <f aca="false">IF(F137&lt;&gt;0,COUNTIF($K$2:K137,K137),"")</f>
        <v/>
      </c>
      <c r="E137" s="10" t="str">
        <f aca="false">IF(F137&lt;&gt;0,K137&amp;":"&amp;D137,"")</f>
        <v/>
      </c>
      <c r="F137" s="10"/>
      <c r="G137" s="20"/>
      <c r="H137" s="11" t="str">
        <f aca="false">IFERROR(VLOOKUP(F137, Entries!$B:$F, 2, FALSE()),"")</f>
        <v/>
      </c>
      <c r="I137" s="11" t="str">
        <f aca="false">IFERROR(VLOOKUP(F137, Entries!$B:$F, 3, FALSE()),"")</f>
        <v/>
      </c>
      <c r="J137" s="11" t="str">
        <f aca="false">IFERROR(VLOOKUP(F137, Entries!$B:$F, 4, FALSE()),"")</f>
        <v/>
      </c>
      <c r="K137" s="11" t="str">
        <f aca="false">IFERROR(VLOOKUP(F137, Entries!$B:$F, 5, FALSE()),"")</f>
        <v/>
      </c>
      <c r="L137" s="11" t="str">
        <f aca="false">LEFT('Finish order'!$K137,2)</f>
        <v/>
      </c>
      <c r="M137" s="11" t="str">
        <f aca="false">IF(F137&lt;&gt;0,COUNTIF($L$2:L137,L137),"")</f>
        <v/>
      </c>
      <c r="N137" s="11" t="str">
        <f aca="false">IF(F137&lt;&gt;0,L137&amp;":"&amp;M137,"")</f>
        <v/>
      </c>
    </row>
    <row r="138" customFormat="false" ht="15.75" hidden="false" customHeight="true" outlineLevel="0" collapsed="false">
      <c r="A138" s="10" t="n">
        <v>137</v>
      </c>
      <c r="B138" s="10" t="str">
        <f aca="false">IF(F138&lt;&gt;"",COUNTIF($J$2:J138,J138),"")</f>
        <v/>
      </c>
      <c r="C138" s="10" t="str">
        <f aca="false">IF(F138&lt;&gt;0,J138&amp;":"&amp;B138,"")</f>
        <v/>
      </c>
      <c r="D138" s="10" t="str">
        <f aca="false">IF(F138&lt;&gt;0,COUNTIF($K$2:K138,K138),"")</f>
        <v/>
      </c>
      <c r="E138" s="10" t="str">
        <f aca="false">IF(F138&lt;&gt;0,K138&amp;":"&amp;D138,"")</f>
        <v/>
      </c>
      <c r="F138" s="10"/>
      <c r="G138" s="20"/>
      <c r="H138" s="11" t="str">
        <f aca="false">IFERROR(VLOOKUP(F138, Entries!$B:$F, 2, FALSE()),"")</f>
        <v/>
      </c>
      <c r="I138" s="11" t="str">
        <f aca="false">IFERROR(VLOOKUP(F138, Entries!$B:$F, 3, FALSE()),"")</f>
        <v/>
      </c>
      <c r="J138" s="11" t="str">
        <f aca="false">IFERROR(VLOOKUP(F138, Entries!$B:$F, 4, FALSE()),"")</f>
        <v/>
      </c>
      <c r="K138" s="11" t="str">
        <f aca="false">IFERROR(VLOOKUP(F138, Entries!$B:$F, 5, FALSE()),"")</f>
        <v/>
      </c>
      <c r="L138" s="11" t="str">
        <f aca="false">LEFT('Finish order'!$K138,2)</f>
        <v/>
      </c>
      <c r="M138" s="11" t="str">
        <f aca="false">IF(F138&lt;&gt;0,COUNTIF($L$2:L138,L138),"")</f>
        <v/>
      </c>
      <c r="N138" s="11" t="str">
        <f aca="false">IF(F138&lt;&gt;0,L138&amp;":"&amp;M138,"")</f>
        <v/>
      </c>
    </row>
    <row r="139" customFormat="false" ht="15.75" hidden="false" customHeight="true" outlineLevel="0" collapsed="false">
      <c r="A139" s="10" t="n">
        <v>138</v>
      </c>
      <c r="B139" s="10" t="str">
        <f aca="false">IF(F139&lt;&gt;"",COUNTIF($J$2:J139,J139),"")</f>
        <v/>
      </c>
      <c r="C139" s="10" t="str">
        <f aca="false">IF(F139&lt;&gt;0,J139&amp;":"&amp;B139,"")</f>
        <v/>
      </c>
      <c r="D139" s="10" t="str">
        <f aca="false">IF(F139&lt;&gt;0,COUNTIF($K$2:K139,K139),"")</f>
        <v/>
      </c>
      <c r="E139" s="10" t="str">
        <f aca="false">IF(F139&lt;&gt;0,K139&amp;":"&amp;D139,"")</f>
        <v/>
      </c>
      <c r="F139" s="10"/>
      <c r="G139" s="20"/>
      <c r="H139" s="11" t="str">
        <f aca="false">IFERROR(VLOOKUP(F139, Entries!$B:$F, 2, FALSE()),"")</f>
        <v/>
      </c>
      <c r="I139" s="11" t="str">
        <f aca="false">IFERROR(VLOOKUP(F139, Entries!$B:$F, 3, FALSE()),"")</f>
        <v/>
      </c>
      <c r="J139" s="11" t="str">
        <f aca="false">IFERROR(VLOOKUP(F139, Entries!$B:$F, 4, FALSE()),"")</f>
        <v/>
      </c>
      <c r="K139" s="11" t="str">
        <f aca="false">IFERROR(VLOOKUP(F139, Entries!$B:$F, 5, FALSE()),"")</f>
        <v/>
      </c>
      <c r="L139" s="11" t="str">
        <f aca="false">LEFT('Finish order'!$K139,2)</f>
        <v/>
      </c>
      <c r="M139" s="11" t="str">
        <f aca="false">IF(F139&lt;&gt;0,COUNTIF($L$2:L139,L139),"")</f>
        <v/>
      </c>
      <c r="N139" s="11" t="str">
        <f aca="false">IF(F139&lt;&gt;0,L139&amp;":"&amp;M139,"")</f>
        <v/>
      </c>
    </row>
    <row r="140" customFormat="false" ht="15.75" hidden="false" customHeight="true" outlineLevel="0" collapsed="false">
      <c r="A140" s="10" t="n">
        <v>139</v>
      </c>
      <c r="B140" s="10" t="str">
        <f aca="false">IF(F140&lt;&gt;"",COUNTIF($J$2:J140,J140),"")</f>
        <v/>
      </c>
      <c r="C140" s="10" t="str">
        <f aca="false">IF(F140&lt;&gt;0,J140&amp;":"&amp;B140,"")</f>
        <v/>
      </c>
      <c r="D140" s="10" t="str">
        <f aca="false">IF(F140&lt;&gt;0,COUNTIF($K$2:K140,K140),"")</f>
        <v/>
      </c>
      <c r="E140" s="10" t="str">
        <f aca="false">IF(F140&lt;&gt;0,K140&amp;":"&amp;D140,"")</f>
        <v/>
      </c>
      <c r="F140" s="10"/>
      <c r="G140" s="20"/>
      <c r="H140" s="11" t="str">
        <f aca="false">IFERROR(VLOOKUP(F140, Entries!$B:$F, 2, FALSE()),"")</f>
        <v/>
      </c>
      <c r="I140" s="11" t="str">
        <f aca="false">IFERROR(VLOOKUP(F140, Entries!$B:$F, 3, FALSE()),"")</f>
        <v/>
      </c>
      <c r="J140" s="11" t="str">
        <f aca="false">IFERROR(VLOOKUP(F140, Entries!$B:$F, 4, FALSE()),"")</f>
        <v/>
      </c>
      <c r="K140" s="11" t="str">
        <f aca="false">IFERROR(VLOOKUP(F140, Entries!$B:$F, 5, FALSE()),"")</f>
        <v/>
      </c>
      <c r="L140" s="11" t="str">
        <f aca="false">LEFT('Finish order'!$K140,2)</f>
        <v/>
      </c>
      <c r="M140" s="11" t="str">
        <f aca="false">IF(F140&lt;&gt;0,COUNTIF($L$2:L140,L140),"")</f>
        <v/>
      </c>
      <c r="N140" s="11" t="str">
        <f aca="false">IF(F140&lt;&gt;0,L140&amp;":"&amp;M140,"")</f>
        <v/>
      </c>
    </row>
    <row r="141" customFormat="false" ht="15.75" hidden="false" customHeight="true" outlineLevel="0" collapsed="false">
      <c r="A141" s="10" t="n">
        <v>140</v>
      </c>
      <c r="B141" s="10" t="str">
        <f aca="false">IF(F141&lt;&gt;"",COUNTIF($J$2:J141,J141),"")</f>
        <v/>
      </c>
      <c r="C141" s="10" t="str">
        <f aca="false">IF(F141&lt;&gt;0,J141&amp;":"&amp;B141,"")</f>
        <v/>
      </c>
      <c r="D141" s="10" t="str">
        <f aca="false">IF(F141&lt;&gt;0,COUNTIF($K$2:K141,K141),"")</f>
        <v/>
      </c>
      <c r="E141" s="10" t="str">
        <f aca="false">IF(F141&lt;&gt;0,K141&amp;":"&amp;D141,"")</f>
        <v/>
      </c>
      <c r="F141" s="10"/>
      <c r="G141" s="20"/>
      <c r="H141" s="11" t="str">
        <f aca="false">IFERROR(VLOOKUP(F141, Entries!$B:$F, 2, FALSE()),"")</f>
        <v/>
      </c>
      <c r="I141" s="11" t="str">
        <f aca="false">IFERROR(VLOOKUP(F141, Entries!$B:$F, 3, FALSE()),"")</f>
        <v/>
      </c>
      <c r="J141" s="11" t="str">
        <f aca="false">IFERROR(VLOOKUP(F141, Entries!$B:$F, 4, FALSE()),"")</f>
        <v/>
      </c>
      <c r="K141" s="11" t="str">
        <f aca="false">IFERROR(VLOOKUP(F141, Entries!$B:$F, 5, FALSE()),"")</f>
        <v/>
      </c>
      <c r="L141" s="11" t="str">
        <f aca="false">LEFT('Finish order'!$K141,2)</f>
        <v/>
      </c>
      <c r="M141" s="11" t="str">
        <f aca="false">IF(F141&lt;&gt;0,COUNTIF($L$2:L141,L141),"")</f>
        <v/>
      </c>
      <c r="N141" s="11" t="str">
        <f aca="false">IF(F141&lt;&gt;0,L141&amp;":"&amp;M141,"")</f>
        <v/>
      </c>
    </row>
    <row r="142" customFormat="false" ht="15.75" hidden="false" customHeight="true" outlineLevel="0" collapsed="false">
      <c r="A142" s="10" t="n">
        <v>141</v>
      </c>
      <c r="B142" s="10" t="str">
        <f aca="false">IF(F142&lt;&gt;"",COUNTIF($J$2:J142,J142),"")</f>
        <v/>
      </c>
      <c r="C142" s="10" t="str">
        <f aca="false">IF(F142&lt;&gt;0,J142&amp;":"&amp;B142,"")</f>
        <v/>
      </c>
      <c r="D142" s="10" t="str">
        <f aca="false">IF(F142&lt;&gt;0,COUNTIF($K$2:K142,K142),"")</f>
        <v/>
      </c>
      <c r="E142" s="10" t="str">
        <f aca="false">IF(F142&lt;&gt;0,K142&amp;":"&amp;D142,"")</f>
        <v/>
      </c>
      <c r="F142" s="10"/>
      <c r="G142" s="20"/>
      <c r="H142" s="11" t="str">
        <f aca="false">IFERROR(VLOOKUP(F142, Entries!$B:$F, 2, FALSE()),"")</f>
        <v/>
      </c>
      <c r="I142" s="11" t="str">
        <f aca="false">IFERROR(VLOOKUP(F142, Entries!$B:$F, 3, FALSE()),"")</f>
        <v/>
      </c>
      <c r="J142" s="11" t="str">
        <f aca="false">IFERROR(VLOOKUP(F142, Entries!$B:$F, 4, FALSE()),"")</f>
        <v/>
      </c>
      <c r="K142" s="11" t="str">
        <f aca="false">IFERROR(VLOOKUP(F142, Entries!$B:$F, 5, FALSE()),"")</f>
        <v/>
      </c>
      <c r="L142" s="11" t="str">
        <f aca="false">LEFT('Finish order'!$K142,2)</f>
        <v/>
      </c>
      <c r="M142" s="11" t="str">
        <f aca="false">IF(F142&lt;&gt;0,COUNTIF($L$2:L142,L142),"")</f>
        <v/>
      </c>
      <c r="N142" s="11" t="str">
        <f aca="false">IF(F142&lt;&gt;0,L142&amp;":"&amp;M142,"")</f>
        <v/>
      </c>
    </row>
    <row r="143" customFormat="false" ht="15.75" hidden="false" customHeight="true" outlineLevel="0" collapsed="false">
      <c r="A143" s="10" t="n">
        <v>142</v>
      </c>
      <c r="B143" s="10" t="str">
        <f aca="false">IF(F143&lt;&gt;"",COUNTIF($J$2:J143,J143),"")</f>
        <v/>
      </c>
      <c r="C143" s="10" t="str">
        <f aca="false">IF(F143&lt;&gt;0,J143&amp;":"&amp;B143,"")</f>
        <v/>
      </c>
      <c r="D143" s="10" t="str">
        <f aca="false">IF(F143&lt;&gt;0,COUNTIF($K$2:K143,K143),"")</f>
        <v/>
      </c>
      <c r="E143" s="10" t="str">
        <f aca="false">IF(F143&lt;&gt;0,K143&amp;":"&amp;D143,"")</f>
        <v/>
      </c>
      <c r="F143" s="10"/>
      <c r="G143" s="20"/>
      <c r="H143" s="11" t="str">
        <f aca="false">IFERROR(VLOOKUP(F143, Entries!$B:$F, 2, FALSE()),"")</f>
        <v/>
      </c>
      <c r="I143" s="11" t="str">
        <f aca="false">IFERROR(VLOOKUP(F143, Entries!$B:$F, 3, FALSE()),"")</f>
        <v/>
      </c>
      <c r="J143" s="11" t="str">
        <f aca="false">IFERROR(VLOOKUP(F143, Entries!$B:$F, 4, FALSE()),"")</f>
        <v/>
      </c>
      <c r="K143" s="11" t="str">
        <f aca="false">IFERROR(VLOOKUP(F143, Entries!$B:$F, 5, FALSE()),"")</f>
        <v/>
      </c>
      <c r="L143" s="11" t="str">
        <f aca="false">LEFT('Finish order'!$K143,2)</f>
        <v/>
      </c>
      <c r="M143" s="11" t="str">
        <f aca="false">IF(F143&lt;&gt;0,COUNTIF($L$2:L143,L143),"")</f>
        <v/>
      </c>
      <c r="N143" s="11" t="str">
        <f aca="false">IF(F143&lt;&gt;0,L143&amp;":"&amp;M143,"")</f>
        <v/>
      </c>
    </row>
    <row r="144" customFormat="false" ht="15.75" hidden="false" customHeight="true" outlineLevel="0" collapsed="false">
      <c r="A144" s="10" t="n">
        <v>143</v>
      </c>
      <c r="B144" s="10" t="str">
        <f aca="false">IF(F144&lt;&gt;"",COUNTIF($J$2:J144,J144),"")</f>
        <v/>
      </c>
      <c r="C144" s="10" t="str">
        <f aca="false">IF(F144&lt;&gt;0,J144&amp;":"&amp;B144,"")</f>
        <v/>
      </c>
      <c r="D144" s="10" t="str">
        <f aca="false">IF(F144&lt;&gt;0,COUNTIF($K$2:K144,K144),"")</f>
        <v/>
      </c>
      <c r="E144" s="10" t="str">
        <f aca="false">IF(F144&lt;&gt;0,K144&amp;":"&amp;D144,"")</f>
        <v/>
      </c>
      <c r="F144" s="10"/>
      <c r="G144" s="20"/>
      <c r="H144" s="11" t="str">
        <f aca="false">IFERROR(VLOOKUP(F144, Entries!$B:$F, 2, FALSE()),"")</f>
        <v/>
      </c>
      <c r="I144" s="11" t="str">
        <f aca="false">IFERROR(VLOOKUP(F144, Entries!$B:$F, 3, FALSE()),"")</f>
        <v/>
      </c>
      <c r="J144" s="11" t="str">
        <f aca="false">IFERROR(VLOOKUP(F144, Entries!$B:$F, 4, FALSE()),"")</f>
        <v/>
      </c>
      <c r="K144" s="11" t="str">
        <f aca="false">IFERROR(VLOOKUP(F144, Entries!$B:$F, 5, FALSE()),"")</f>
        <v/>
      </c>
      <c r="L144" s="11" t="str">
        <f aca="false">LEFT('Finish order'!$K144,2)</f>
        <v/>
      </c>
      <c r="M144" s="11" t="str">
        <f aca="false">IF(F144&lt;&gt;0,COUNTIF($L$2:L144,L144),"")</f>
        <v/>
      </c>
      <c r="N144" s="11" t="str">
        <f aca="false">IF(F144&lt;&gt;0,L144&amp;":"&amp;M144,"")</f>
        <v/>
      </c>
    </row>
    <row r="145" customFormat="false" ht="15.75" hidden="false" customHeight="true" outlineLevel="0" collapsed="false">
      <c r="A145" s="10" t="n">
        <v>144</v>
      </c>
      <c r="B145" s="10" t="str">
        <f aca="false">IF(F145&lt;&gt;"",COUNTIF($J$2:J145,J145),"")</f>
        <v/>
      </c>
      <c r="C145" s="10" t="str">
        <f aca="false">IF(F145&lt;&gt;0,J145&amp;":"&amp;B145,"")</f>
        <v/>
      </c>
      <c r="D145" s="10" t="str">
        <f aca="false">IF(F145&lt;&gt;0,COUNTIF($K$2:K145,K145),"")</f>
        <v/>
      </c>
      <c r="E145" s="10" t="str">
        <f aca="false">IF(F145&lt;&gt;0,K145&amp;":"&amp;D145,"")</f>
        <v/>
      </c>
      <c r="F145" s="10"/>
      <c r="G145" s="20"/>
      <c r="H145" s="11" t="str">
        <f aca="false">IFERROR(VLOOKUP(F145, Entries!$B:$F, 2, FALSE()),"")</f>
        <v/>
      </c>
      <c r="I145" s="11" t="str">
        <f aca="false">IFERROR(VLOOKUP(F145, Entries!$B:$F, 3, FALSE()),"")</f>
        <v/>
      </c>
      <c r="J145" s="11" t="str">
        <f aca="false">IFERROR(VLOOKUP(F145, Entries!$B:$F, 4, FALSE()),"")</f>
        <v/>
      </c>
      <c r="K145" s="11" t="str">
        <f aca="false">IFERROR(VLOOKUP(F145, Entries!$B:$F, 5, FALSE()),"")</f>
        <v/>
      </c>
      <c r="L145" s="11" t="str">
        <f aca="false">LEFT('Finish order'!$K145,2)</f>
        <v/>
      </c>
      <c r="M145" s="11" t="str">
        <f aca="false">IF(F145&lt;&gt;0,COUNTIF($L$2:L145,L145),"")</f>
        <v/>
      </c>
      <c r="N145" s="11" t="str">
        <f aca="false">IF(F145&lt;&gt;0,L145&amp;":"&amp;M145,"")</f>
        <v/>
      </c>
    </row>
    <row r="146" customFormat="false" ht="15.75" hidden="false" customHeight="true" outlineLevel="0" collapsed="false">
      <c r="A146" s="10" t="n">
        <v>145</v>
      </c>
      <c r="B146" s="10" t="str">
        <f aca="false">IF(F146&lt;&gt;"",COUNTIF($J$2:J146,J146),"")</f>
        <v/>
      </c>
      <c r="C146" s="10" t="str">
        <f aca="false">IF(F146&lt;&gt;0,J146&amp;":"&amp;B146,"")</f>
        <v/>
      </c>
      <c r="D146" s="10" t="str">
        <f aca="false">IF(F146&lt;&gt;0,COUNTIF($K$2:K146,K146),"")</f>
        <v/>
      </c>
      <c r="E146" s="10" t="str">
        <f aca="false">IF(F146&lt;&gt;0,K146&amp;":"&amp;D146,"")</f>
        <v/>
      </c>
      <c r="F146" s="10"/>
      <c r="G146" s="20"/>
      <c r="H146" s="11" t="str">
        <f aca="false">IFERROR(VLOOKUP(F146, Entries!$B:$F, 2, FALSE()),"")</f>
        <v/>
      </c>
      <c r="I146" s="11" t="str">
        <f aca="false">IFERROR(VLOOKUP(F146, Entries!$B:$F, 3, FALSE()),"")</f>
        <v/>
      </c>
      <c r="J146" s="11" t="str">
        <f aca="false">IFERROR(VLOOKUP(F146, Entries!$B:$F, 4, FALSE()),"")</f>
        <v/>
      </c>
      <c r="K146" s="11" t="str">
        <f aca="false">IFERROR(VLOOKUP(F146, Entries!$B:$F, 5, FALSE()),"")</f>
        <v/>
      </c>
      <c r="L146" s="11" t="str">
        <f aca="false">LEFT('Finish order'!$K146,2)</f>
        <v/>
      </c>
      <c r="M146" s="11" t="str">
        <f aca="false">IF(F146&lt;&gt;0,COUNTIF($L$2:L146,L146),"")</f>
        <v/>
      </c>
      <c r="N146" s="11" t="str">
        <f aca="false">IF(F146&lt;&gt;0,L146&amp;":"&amp;M146,"")</f>
        <v/>
      </c>
    </row>
    <row r="147" customFormat="false" ht="15.75" hidden="false" customHeight="true" outlineLevel="0" collapsed="false">
      <c r="A147" s="10" t="n">
        <v>146</v>
      </c>
      <c r="B147" s="10" t="str">
        <f aca="false">IF(F147&lt;&gt;"",COUNTIF($J$2:J147,J147),"")</f>
        <v/>
      </c>
      <c r="C147" s="10" t="str">
        <f aca="false">IF(F147&lt;&gt;0,J147&amp;":"&amp;B147,"")</f>
        <v/>
      </c>
      <c r="D147" s="10" t="str">
        <f aca="false">IF(F147&lt;&gt;0,COUNTIF($K$2:K147,K147),"")</f>
        <v/>
      </c>
      <c r="E147" s="10" t="str">
        <f aca="false">IF(F147&lt;&gt;0,K147&amp;":"&amp;D147,"")</f>
        <v/>
      </c>
      <c r="F147" s="10"/>
      <c r="G147" s="20"/>
      <c r="H147" s="11" t="str">
        <f aca="false">IFERROR(VLOOKUP(F147, Entries!$B:$F, 2, FALSE()),"")</f>
        <v/>
      </c>
      <c r="I147" s="11" t="str">
        <f aca="false">IFERROR(VLOOKUP(F147, Entries!$B:$F, 3, FALSE()),"")</f>
        <v/>
      </c>
      <c r="J147" s="11" t="str">
        <f aca="false">IFERROR(VLOOKUP(F147, Entries!$B:$F, 4, FALSE()),"")</f>
        <v/>
      </c>
      <c r="K147" s="11" t="str">
        <f aca="false">IFERROR(VLOOKUP(F147, Entries!$B:$F, 5, FALSE()),"")</f>
        <v/>
      </c>
      <c r="L147" s="11" t="str">
        <f aca="false">LEFT('Finish order'!$K147,2)</f>
        <v/>
      </c>
      <c r="M147" s="11" t="str">
        <f aca="false">IF(F147&lt;&gt;0,COUNTIF($L$2:L147,L147),"")</f>
        <v/>
      </c>
      <c r="N147" s="11" t="str">
        <f aca="false">IF(F147&lt;&gt;0,L147&amp;":"&amp;M147,"")</f>
        <v/>
      </c>
    </row>
    <row r="148" customFormat="false" ht="15.75" hidden="false" customHeight="true" outlineLevel="0" collapsed="false">
      <c r="A148" s="10" t="n">
        <v>147</v>
      </c>
      <c r="B148" s="10" t="str">
        <f aca="false">IF(F148&lt;&gt;"",COUNTIF($J$2:J148,J148),"")</f>
        <v/>
      </c>
      <c r="C148" s="10" t="str">
        <f aca="false">IF(F148&lt;&gt;0,J148&amp;":"&amp;B148,"")</f>
        <v/>
      </c>
      <c r="D148" s="10" t="str">
        <f aca="false">IF(F148&lt;&gt;0,COUNTIF($K$2:K148,K148),"")</f>
        <v/>
      </c>
      <c r="E148" s="10" t="str">
        <f aca="false">IF(F148&lt;&gt;0,K148&amp;":"&amp;D148,"")</f>
        <v/>
      </c>
      <c r="F148" s="10"/>
      <c r="G148" s="20"/>
      <c r="H148" s="11" t="str">
        <f aca="false">IFERROR(VLOOKUP(F148, Entries!$B:$F, 2, FALSE()),"")</f>
        <v/>
      </c>
      <c r="I148" s="11" t="str">
        <f aca="false">IFERROR(VLOOKUP(F148, Entries!$B:$F, 3, FALSE()),"")</f>
        <v/>
      </c>
      <c r="J148" s="11" t="str">
        <f aca="false">IFERROR(VLOOKUP(F148, Entries!$B:$F, 4, FALSE()),"")</f>
        <v/>
      </c>
      <c r="K148" s="11" t="str">
        <f aca="false">IFERROR(VLOOKUP(F148, Entries!$B:$F, 5, FALSE()),"")</f>
        <v/>
      </c>
      <c r="L148" s="11" t="str">
        <f aca="false">LEFT('Finish order'!$K148,2)</f>
        <v/>
      </c>
      <c r="M148" s="11" t="str">
        <f aca="false">IF(F148&lt;&gt;0,COUNTIF($L$2:L148,L148),"")</f>
        <v/>
      </c>
      <c r="N148" s="11" t="str">
        <f aca="false">IF(F148&lt;&gt;0,L148&amp;":"&amp;M148,"")</f>
        <v/>
      </c>
    </row>
    <row r="149" customFormat="false" ht="15.75" hidden="false" customHeight="true" outlineLevel="0" collapsed="false">
      <c r="A149" s="10" t="n">
        <v>148</v>
      </c>
      <c r="B149" s="10" t="str">
        <f aca="false">IF(F149&lt;&gt;"",COUNTIF($J$2:J149,J149),"")</f>
        <v/>
      </c>
      <c r="C149" s="10" t="str">
        <f aca="false">IF(F149&lt;&gt;0,J149&amp;":"&amp;B149,"")</f>
        <v/>
      </c>
      <c r="D149" s="10" t="str">
        <f aca="false">IF(F149&lt;&gt;0,COUNTIF($K$2:K149,K149),"")</f>
        <v/>
      </c>
      <c r="E149" s="10" t="str">
        <f aca="false">IF(F149&lt;&gt;0,K149&amp;":"&amp;D149,"")</f>
        <v/>
      </c>
      <c r="F149" s="10"/>
      <c r="G149" s="20"/>
      <c r="H149" s="11" t="str">
        <f aca="false">IFERROR(VLOOKUP(F149, Entries!$B:$F, 2, FALSE()),"")</f>
        <v/>
      </c>
      <c r="I149" s="11" t="str">
        <f aca="false">IFERROR(VLOOKUP(F149, Entries!$B:$F, 3, FALSE()),"")</f>
        <v/>
      </c>
      <c r="J149" s="11" t="str">
        <f aca="false">IFERROR(VLOOKUP(F149, Entries!$B:$F, 4, FALSE()),"")</f>
        <v/>
      </c>
      <c r="K149" s="11" t="str">
        <f aca="false">IFERROR(VLOOKUP(F149, Entries!$B:$F, 5, FALSE()),"")</f>
        <v/>
      </c>
      <c r="L149" s="11" t="str">
        <f aca="false">LEFT('Finish order'!$K149,2)</f>
        <v/>
      </c>
      <c r="M149" s="11" t="str">
        <f aca="false">IF(F149&lt;&gt;0,COUNTIF($L$2:L149,L149),"")</f>
        <v/>
      </c>
      <c r="N149" s="11" t="str">
        <f aca="false">IF(F149&lt;&gt;0,L149&amp;":"&amp;M149,"")</f>
        <v/>
      </c>
    </row>
    <row r="150" customFormat="false" ht="15.75" hidden="false" customHeight="true" outlineLevel="0" collapsed="false">
      <c r="A150" s="10" t="n">
        <v>149</v>
      </c>
      <c r="B150" s="10" t="str">
        <f aca="false">IF(F150&lt;&gt;"",COUNTIF($J$2:J150,J150),"")</f>
        <v/>
      </c>
      <c r="C150" s="10" t="str">
        <f aca="false">IF(F150&lt;&gt;0,J150&amp;":"&amp;B150,"")</f>
        <v/>
      </c>
      <c r="D150" s="10" t="str">
        <f aca="false">IF(F150&lt;&gt;0,COUNTIF($K$2:K150,K150),"")</f>
        <v/>
      </c>
      <c r="E150" s="10" t="str">
        <f aca="false">IF(F150&lt;&gt;0,K150&amp;":"&amp;D150,"")</f>
        <v/>
      </c>
      <c r="F150" s="10"/>
      <c r="G150" s="20"/>
      <c r="H150" s="11" t="str">
        <f aca="false">IFERROR(VLOOKUP(F150, Entries!$B:$F, 2, FALSE()),"")</f>
        <v/>
      </c>
      <c r="I150" s="11" t="str">
        <f aca="false">IFERROR(VLOOKUP(F150, Entries!$B:$F, 3, FALSE()),"")</f>
        <v/>
      </c>
      <c r="J150" s="11" t="str">
        <f aca="false">IFERROR(VLOOKUP(F150, Entries!$B:$F, 4, FALSE()),"")</f>
        <v/>
      </c>
      <c r="K150" s="11" t="str">
        <f aca="false">IFERROR(VLOOKUP(F150, Entries!$B:$F, 5, FALSE()),"")</f>
        <v/>
      </c>
      <c r="L150" s="11" t="str">
        <f aca="false">LEFT('Finish order'!$K150,2)</f>
        <v/>
      </c>
      <c r="M150" s="11" t="str">
        <f aca="false">IF(F150&lt;&gt;0,COUNTIF($L$2:L150,L150),"")</f>
        <v/>
      </c>
      <c r="N150" s="11" t="str">
        <f aca="false">IF(F150&lt;&gt;0,L150&amp;":"&amp;M150,"")</f>
        <v/>
      </c>
    </row>
    <row r="151" customFormat="false" ht="15.75" hidden="false" customHeight="true" outlineLevel="0" collapsed="false">
      <c r="A151" s="10" t="n">
        <v>150</v>
      </c>
      <c r="B151" s="10" t="str">
        <f aca="false">IF(F151&lt;&gt;"",COUNTIF($J$2:J151,J151),"")</f>
        <v/>
      </c>
      <c r="C151" s="10" t="str">
        <f aca="false">IF(F151&lt;&gt;0,J151&amp;":"&amp;B151,"")</f>
        <v/>
      </c>
      <c r="D151" s="10" t="str">
        <f aca="false">IF(F151&lt;&gt;0,COUNTIF($K$2:K151,K151),"")</f>
        <v/>
      </c>
      <c r="E151" s="10" t="str">
        <f aca="false">IF(F151&lt;&gt;0,K151&amp;":"&amp;D151,"")</f>
        <v/>
      </c>
      <c r="F151" s="10"/>
      <c r="G151" s="20"/>
      <c r="H151" s="11" t="str">
        <f aca="false">IFERROR(VLOOKUP(F151, Entries!$B:$F, 2, FALSE()),"")</f>
        <v/>
      </c>
      <c r="I151" s="11" t="str">
        <f aca="false">IFERROR(VLOOKUP(F151, Entries!$B:$F, 3, FALSE()),"")</f>
        <v/>
      </c>
      <c r="J151" s="11" t="str">
        <f aca="false">IFERROR(VLOOKUP(F151, Entries!$B:$F, 4, FALSE()),"")</f>
        <v/>
      </c>
      <c r="K151" s="11" t="str">
        <f aca="false">IFERROR(VLOOKUP(F151, Entries!$B:$F, 5, FALSE()),"")</f>
        <v/>
      </c>
      <c r="L151" s="11" t="str">
        <f aca="false">LEFT('Finish order'!$K151,2)</f>
        <v/>
      </c>
      <c r="M151" s="11" t="str">
        <f aca="false">IF(F151&lt;&gt;0,COUNTIF($L$2:L151,L151),"")</f>
        <v/>
      </c>
      <c r="N151" s="11" t="str">
        <f aca="false">IF(F151&lt;&gt;0,L151&amp;":"&amp;M151,"")</f>
        <v/>
      </c>
    </row>
    <row r="152" customFormat="false" ht="15.75" hidden="false" customHeight="true" outlineLevel="0" collapsed="false">
      <c r="A152" s="10" t="n">
        <v>151</v>
      </c>
      <c r="B152" s="10" t="str">
        <f aca="false">IF(F152&lt;&gt;"",COUNTIF($J$2:J152,J152),"")</f>
        <v/>
      </c>
      <c r="C152" s="10" t="str">
        <f aca="false">IF(F152&lt;&gt;0,J152&amp;":"&amp;B152,"")</f>
        <v/>
      </c>
      <c r="D152" s="10" t="str">
        <f aca="false">IF(F152&lt;&gt;0,COUNTIF($K$2:K152,K152),"")</f>
        <v/>
      </c>
      <c r="E152" s="10" t="str">
        <f aca="false">IF(F152&lt;&gt;0,K152&amp;":"&amp;D152,"")</f>
        <v/>
      </c>
      <c r="F152" s="10"/>
      <c r="G152" s="20"/>
      <c r="H152" s="11" t="str">
        <f aca="false">IFERROR(VLOOKUP(F152, Entries!$B:$F, 2, FALSE()),"")</f>
        <v/>
      </c>
      <c r="I152" s="11" t="str">
        <f aca="false">IFERROR(VLOOKUP(F152, Entries!$B:$F, 3, FALSE()),"")</f>
        <v/>
      </c>
      <c r="J152" s="11" t="str">
        <f aca="false">IFERROR(VLOOKUP(F152, Entries!$B:$F, 4, FALSE()),"")</f>
        <v/>
      </c>
      <c r="K152" s="11" t="str">
        <f aca="false">IFERROR(VLOOKUP(F152, Entries!$B:$F, 5, FALSE()),"")</f>
        <v/>
      </c>
      <c r="L152" s="11" t="str">
        <f aca="false">LEFT('Finish order'!$K152,2)</f>
        <v/>
      </c>
      <c r="M152" s="11" t="str">
        <f aca="false">IF(F152&lt;&gt;0,COUNTIF($L$2:L152,L152),"")</f>
        <v/>
      </c>
      <c r="N152" s="11" t="str">
        <f aca="false">IF(F152&lt;&gt;0,L152&amp;":"&amp;M152,"")</f>
        <v/>
      </c>
    </row>
    <row r="153" customFormat="false" ht="15.75" hidden="false" customHeight="true" outlineLevel="0" collapsed="false">
      <c r="A153" s="10" t="n">
        <v>152</v>
      </c>
      <c r="B153" s="10" t="str">
        <f aca="false">IF(F153&lt;&gt;"",COUNTIF($J$2:J153,J153),"")</f>
        <v/>
      </c>
      <c r="C153" s="10" t="str">
        <f aca="false">IF(F153&lt;&gt;0,J153&amp;":"&amp;B153,"")</f>
        <v/>
      </c>
      <c r="D153" s="10" t="str">
        <f aca="false">IF(F153&lt;&gt;0,COUNTIF($K$2:K153,K153),"")</f>
        <v/>
      </c>
      <c r="E153" s="10" t="str">
        <f aca="false">IF(F153&lt;&gt;0,K153&amp;":"&amp;D153,"")</f>
        <v/>
      </c>
      <c r="F153" s="10"/>
      <c r="G153" s="20"/>
      <c r="H153" s="11" t="str">
        <f aca="false">IFERROR(VLOOKUP(F153, Entries!$B:$F, 2, FALSE()),"")</f>
        <v/>
      </c>
      <c r="I153" s="11" t="str">
        <f aca="false">IFERROR(VLOOKUP(F153, Entries!$B:$F, 3, FALSE()),"")</f>
        <v/>
      </c>
      <c r="J153" s="11" t="str">
        <f aca="false">IFERROR(VLOOKUP(F153, Entries!$B:$F, 4, FALSE()),"")</f>
        <v/>
      </c>
      <c r="K153" s="11" t="str">
        <f aca="false">IFERROR(VLOOKUP(F153, Entries!$B:$F, 5, FALSE()),"")</f>
        <v/>
      </c>
      <c r="L153" s="11" t="str">
        <f aca="false">LEFT('Finish order'!$K153,2)</f>
        <v/>
      </c>
      <c r="M153" s="11" t="str">
        <f aca="false">IF(F153&lt;&gt;0,COUNTIF($L$2:L153,L153),"")</f>
        <v/>
      </c>
      <c r="N153" s="11" t="str">
        <f aca="false">IF(F153&lt;&gt;0,L153&amp;":"&amp;M153,"")</f>
        <v/>
      </c>
    </row>
    <row r="154" customFormat="false" ht="15.75" hidden="false" customHeight="true" outlineLevel="0" collapsed="false">
      <c r="A154" s="10" t="n">
        <v>153</v>
      </c>
      <c r="B154" s="10" t="str">
        <f aca="false">IF(F154&lt;&gt;"",COUNTIF($J$2:J154,J154),"")</f>
        <v/>
      </c>
      <c r="C154" s="10" t="str">
        <f aca="false">IF(F154&lt;&gt;0,J154&amp;":"&amp;B154,"")</f>
        <v/>
      </c>
      <c r="D154" s="10" t="str">
        <f aca="false">IF(F154&lt;&gt;0,COUNTIF($K$2:K154,K154),"")</f>
        <v/>
      </c>
      <c r="E154" s="10" t="str">
        <f aca="false">IF(F154&lt;&gt;0,K154&amp;":"&amp;D154,"")</f>
        <v/>
      </c>
      <c r="F154" s="10"/>
      <c r="G154" s="20"/>
      <c r="H154" s="11" t="str">
        <f aca="false">IFERROR(VLOOKUP(F154, Entries!$B:$F, 2, FALSE()),"")</f>
        <v/>
      </c>
      <c r="I154" s="11" t="str">
        <f aca="false">IFERROR(VLOOKUP(F154, Entries!$B:$F, 3, FALSE()),"")</f>
        <v/>
      </c>
      <c r="J154" s="11" t="str">
        <f aca="false">IFERROR(VLOOKUP(F154, Entries!$B:$F, 4, FALSE()),"")</f>
        <v/>
      </c>
      <c r="K154" s="11" t="str">
        <f aca="false">IFERROR(VLOOKUP(F154, Entries!$B:$F, 5, FALSE()),"")</f>
        <v/>
      </c>
      <c r="L154" s="11" t="str">
        <f aca="false">LEFT('Finish order'!$K154,2)</f>
        <v/>
      </c>
      <c r="M154" s="11" t="str">
        <f aca="false">IF(F154&lt;&gt;0,COUNTIF($L$2:L154,L154),"")</f>
        <v/>
      </c>
      <c r="N154" s="11" t="str">
        <f aca="false">IF(F154&lt;&gt;0,L154&amp;":"&amp;M154,"")</f>
        <v/>
      </c>
    </row>
    <row r="155" customFormat="false" ht="15.75" hidden="false" customHeight="true" outlineLevel="0" collapsed="false">
      <c r="A155" s="10" t="n">
        <v>154</v>
      </c>
      <c r="B155" s="10" t="str">
        <f aca="false">IF(F155&lt;&gt;"",COUNTIF($J$2:J155,J155),"")</f>
        <v/>
      </c>
      <c r="C155" s="10" t="str">
        <f aca="false">IF(F155&lt;&gt;0,J155&amp;":"&amp;B155,"")</f>
        <v/>
      </c>
      <c r="D155" s="10" t="str">
        <f aca="false">IF(F155&lt;&gt;0,COUNTIF($K$2:K155,K155),"")</f>
        <v/>
      </c>
      <c r="E155" s="10" t="str">
        <f aca="false">IF(F155&lt;&gt;0,K155&amp;":"&amp;D155,"")</f>
        <v/>
      </c>
      <c r="F155" s="10"/>
      <c r="G155" s="20"/>
      <c r="H155" s="11" t="str">
        <f aca="false">IFERROR(VLOOKUP(F155, Entries!$B:$F, 2, FALSE()),"")</f>
        <v/>
      </c>
      <c r="I155" s="11" t="str">
        <f aca="false">IFERROR(VLOOKUP(F155, Entries!$B:$F, 3, FALSE()),"")</f>
        <v/>
      </c>
      <c r="J155" s="11" t="str">
        <f aca="false">IFERROR(VLOOKUP(F155, Entries!$B:$F, 4, FALSE()),"")</f>
        <v/>
      </c>
      <c r="K155" s="11" t="str">
        <f aca="false">IFERROR(VLOOKUP(F155, Entries!$B:$F, 5, FALSE()),"")</f>
        <v/>
      </c>
      <c r="L155" s="11" t="str">
        <f aca="false">LEFT('Finish order'!$K155,2)</f>
        <v/>
      </c>
      <c r="M155" s="11" t="str">
        <f aca="false">IF(F155&lt;&gt;0,COUNTIF($L$2:L155,L155),"")</f>
        <v/>
      </c>
      <c r="N155" s="11" t="str">
        <f aca="false">IF(F155&lt;&gt;0,L155&amp;":"&amp;M155,"")</f>
        <v/>
      </c>
    </row>
    <row r="156" customFormat="false" ht="15.75" hidden="false" customHeight="true" outlineLevel="0" collapsed="false">
      <c r="A156" s="10" t="n">
        <v>155</v>
      </c>
      <c r="B156" s="10" t="str">
        <f aca="false">IF(F156&lt;&gt;"",COUNTIF($J$2:J156,J156),"")</f>
        <v/>
      </c>
      <c r="C156" s="10" t="str">
        <f aca="false">IF(F156&lt;&gt;0,J156&amp;":"&amp;B156,"")</f>
        <v/>
      </c>
      <c r="D156" s="10" t="str">
        <f aca="false">IF(F156&lt;&gt;0,COUNTIF($K$2:K156,K156),"")</f>
        <v/>
      </c>
      <c r="E156" s="10" t="str">
        <f aca="false">IF(F156&lt;&gt;0,K156&amp;":"&amp;D156,"")</f>
        <v/>
      </c>
      <c r="F156" s="10"/>
      <c r="G156" s="20"/>
      <c r="H156" s="11" t="str">
        <f aca="false">IFERROR(VLOOKUP(F156, Entries!$B:$F, 2, FALSE()),"")</f>
        <v/>
      </c>
      <c r="I156" s="11" t="str">
        <f aca="false">IFERROR(VLOOKUP(F156, Entries!$B:$F, 3, FALSE()),"")</f>
        <v/>
      </c>
      <c r="J156" s="11" t="str">
        <f aca="false">IFERROR(VLOOKUP(F156, Entries!$B:$F, 4, FALSE()),"")</f>
        <v/>
      </c>
      <c r="K156" s="11" t="str">
        <f aca="false">IFERROR(VLOOKUP(F156, Entries!$B:$F, 5, FALSE()),"")</f>
        <v/>
      </c>
      <c r="L156" s="11" t="str">
        <f aca="false">LEFT('Finish order'!$K156,2)</f>
        <v/>
      </c>
      <c r="M156" s="11" t="str">
        <f aca="false">IF(F156&lt;&gt;0,COUNTIF($L$2:L156,L156),"")</f>
        <v/>
      </c>
      <c r="N156" s="11" t="str">
        <f aca="false">IF(F156&lt;&gt;0,L156&amp;":"&amp;M156,"")</f>
        <v/>
      </c>
    </row>
    <row r="157" customFormat="false" ht="15.75" hidden="false" customHeight="true" outlineLevel="0" collapsed="false">
      <c r="A157" s="10" t="n">
        <v>156</v>
      </c>
      <c r="B157" s="10" t="str">
        <f aca="false">IF(F157&lt;&gt;"",COUNTIF($J$2:J157,J157),"")</f>
        <v/>
      </c>
      <c r="C157" s="10" t="str">
        <f aca="false">IF(F157&lt;&gt;0,J157&amp;":"&amp;B157,"")</f>
        <v/>
      </c>
      <c r="D157" s="10" t="str">
        <f aca="false">IF(F157&lt;&gt;0,COUNTIF($K$2:K157,K157),"")</f>
        <v/>
      </c>
      <c r="E157" s="10" t="str">
        <f aca="false">IF(F157&lt;&gt;0,K157&amp;":"&amp;D157,"")</f>
        <v/>
      </c>
      <c r="F157" s="10"/>
      <c r="G157" s="20"/>
      <c r="H157" s="11" t="str">
        <f aca="false">IFERROR(VLOOKUP(F157, Entries!$B:$F, 2, FALSE()),"")</f>
        <v/>
      </c>
      <c r="I157" s="11" t="str">
        <f aca="false">IFERROR(VLOOKUP(F157, Entries!$B:$F, 3, FALSE()),"")</f>
        <v/>
      </c>
      <c r="J157" s="11" t="str">
        <f aca="false">IFERROR(VLOOKUP(F157, Entries!$B:$F, 4, FALSE()),"")</f>
        <v/>
      </c>
      <c r="K157" s="11" t="str">
        <f aca="false">IFERROR(VLOOKUP(F157, Entries!$B:$F, 5, FALSE()),"")</f>
        <v/>
      </c>
      <c r="L157" s="11" t="str">
        <f aca="false">LEFT('Finish order'!$K157,2)</f>
        <v/>
      </c>
      <c r="M157" s="11" t="str">
        <f aca="false">IF(F157&lt;&gt;0,COUNTIF($L$2:L157,L157),"")</f>
        <v/>
      </c>
      <c r="N157" s="11" t="str">
        <f aca="false">IF(F157&lt;&gt;0,L157&amp;":"&amp;M157,"")</f>
        <v/>
      </c>
    </row>
    <row r="158" customFormat="false" ht="15.75" hidden="false" customHeight="true" outlineLevel="0" collapsed="false">
      <c r="A158" s="10" t="n">
        <v>157</v>
      </c>
      <c r="B158" s="10" t="str">
        <f aca="false">IF(F158&lt;&gt;"",COUNTIF($J$2:J158,J158),"")</f>
        <v/>
      </c>
      <c r="C158" s="10" t="str">
        <f aca="false">IF(F158&lt;&gt;0,J158&amp;":"&amp;B158,"")</f>
        <v/>
      </c>
      <c r="D158" s="10" t="str">
        <f aca="false">IF(F158&lt;&gt;0,COUNTIF($K$2:K158,K158),"")</f>
        <v/>
      </c>
      <c r="E158" s="10" t="str">
        <f aca="false">IF(F158&lt;&gt;0,K158&amp;":"&amp;D158,"")</f>
        <v/>
      </c>
      <c r="F158" s="10"/>
      <c r="G158" s="20"/>
      <c r="H158" s="11" t="str">
        <f aca="false">IFERROR(VLOOKUP(F158, Entries!$B:$F, 2, FALSE()),"")</f>
        <v/>
      </c>
      <c r="I158" s="11" t="str">
        <f aca="false">IFERROR(VLOOKUP(F158, Entries!$B:$F, 3, FALSE()),"")</f>
        <v/>
      </c>
      <c r="J158" s="11" t="str">
        <f aca="false">IFERROR(VLOOKUP(F158, Entries!$B:$F, 4, FALSE()),"")</f>
        <v/>
      </c>
      <c r="K158" s="11" t="str">
        <f aca="false">IFERROR(VLOOKUP(F158, Entries!$B:$F, 5, FALSE()),"")</f>
        <v/>
      </c>
      <c r="L158" s="11" t="str">
        <f aca="false">LEFT('Finish order'!$K158,2)</f>
        <v/>
      </c>
      <c r="M158" s="11" t="str">
        <f aca="false">IF(F158&lt;&gt;0,COUNTIF($L$2:L158,L158),"")</f>
        <v/>
      </c>
      <c r="N158" s="11" t="str">
        <f aca="false">IF(F158&lt;&gt;0,L158&amp;":"&amp;M158,"")</f>
        <v/>
      </c>
    </row>
    <row r="159" customFormat="false" ht="15.75" hidden="false" customHeight="true" outlineLevel="0" collapsed="false">
      <c r="A159" s="10" t="n">
        <v>158</v>
      </c>
      <c r="B159" s="10" t="str">
        <f aca="false">IF(F159&lt;&gt;"",COUNTIF($J$2:J159,J159),"")</f>
        <v/>
      </c>
      <c r="C159" s="10" t="str">
        <f aca="false">IF(F159&lt;&gt;0,J159&amp;":"&amp;B159,"")</f>
        <v/>
      </c>
      <c r="D159" s="10" t="str">
        <f aca="false">IF(F159&lt;&gt;0,COUNTIF($K$2:K159,K159),"")</f>
        <v/>
      </c>
      <c r="E159" s="10" t="str">
        <f aca="false">IF(F159&lt;&gt;0,K159&amp;":"&amp;D159,"")</f>
        <v/>
      </c>
      <c r="F159" s="10"/>
      <c r="G159" s="20"/>
      <c r="H159" s="11" t="str">
        <f aca="false">IFERROR(VLOOKUP(F159, Entries!$B:$F, 2, FALSE()),"")</f>
        <v/>
      </c>
      <c r="I159" s="11" t="str">
        <f aca="false">IFERROR(VLOOKUP(F159, Entries!$B:$F, 3, FALSE()),"")</f>
        <v/>
      </c>
      <c r="J159" s="11" t="str">
        <f aca="false">IFERROR(VLOOKUP(F159, Entries!$B:$F, 4, FALSE()),"")</f>
        <v/>
      </c>
      <c r="K159" s="11" t="str">
        <f aca="false">IFERROR(VLOOKUP(F159, Entries!$B:$F, 5, FALSE()),"")</f>
        <v/>
      </c>
      <c r="L159" s="11" t="str">
        <f aca="false">LEFT('Finish order'!$K159,2)</f>
        <v/>
      </c>
      <c r="M159" s="11" t="str">
        <f aca="false">IF(F159&lt;&gt;0,COUNTIF($L$2:L159,L159),"")</f>
        <v/>
      </c>
      <c r="N159" s="11" t="str">
        <f aca="false">IF(F159&lt;&gt;0,L159&amp;":"&amp;M159,"")</f>
        <v/>
      </c>
    </row>
    <row r="160" customFormat="false" ht="15.75" hidden="false" customHeight="true" outlineLevel="0" collapsed="false">
      <c r="A160" s="10" t="n">
        <v>159</v>
      </c>
      <c r="B160" s="10" t="str">
        <f aca="false">IF(F160&lt;&gt;"",COUNTIF($J$2:J160,J160),"")</f>
        <v/>
      </c>
      <c r="C160" s="10" t="str">
        <f aca="false">IF(F160&lt;&gt;0,J160&amp;":"&amp;B160,"")</f>
        <v/>
      </c>
      <c r="D160" s="10" t="str">
        <f aca="false">IF(F160&lt;&gt;0,COUNTIF($K$2:K160,K160),"")</f>
        <v/>
      </c>
      <c r="E160" s="10" t="str">
        <f aca="false">IF(F160&lt;&gt;0,K160&amp;":"&amp;D160,"")</f>
        <v/>
      </c>
      <c r="F160" s="10"/>
      <c r="G160" s="20"/>
      <c r="H160" s="11" t="str">
        <f aca="false">IFERROR(VLOOKUP(F160, Entries!$B:$F, 2, FALSE()),"")</f>
        <v/>
      </c>
      <c r="I160" s="11" t="str">
        <f aca="false">IFERROR(VLOOKUP(F160, Entries!$B:$F, 3, FALSE()),"")</f>
        <v/>
      </c>
      <c r="J160" s="11" t="str">
        <f aca="false">IFERROR(VLOOKUP(F160, Entries!$B:$F, 4, FALSE()),"")</f>
        <v/>
      </c>
      <c r="K160" s="11" t="str">
        <f aca="false">IFERROR(VLOOKUP(F160, Entries!$B:$F, 5, FALSE()),"")</f>
        <v/>
      </c>
      <c r="L160" s="11" t="str">
        <f aca="false">LEFT('Finish order'!$K160,2)</f>
        <v/>
      </c>
      <c r="M160" s="11" t="str">
        <f aca="false">IF(F160&lt;&gt;0,COUNTIF($L$2:L160,L160),"")</f>
        <v/>
      </c>
      <c r="N160" s="11" t="str">
        <f aca="false">IF(F160&lt;&gt;0,L160&amp;":"&amp;M160,"")</f>
        <v/>
      </c>
    </row>
    <row r="161" customFormat="false" ht="15.75" hidden="false" customHeight="true" outlineLevel="0" collapsed="false">
      <c r="A161" s="10" t="n">
        <v>160</v>
      </c>
      <c r="B161" s="10" t="str">
        <f aca="false">IF(F161&lt;&gt;"",COUNTIF($J$2:J161,J161),"")</f>
        <v/>
      </c>
      <c r="C161" s="10" t="str">
        <f aca="false">IF(F161&lt;&gt;0,J161&amp;":"&amp;B161,"")</f>
        <v/>
      </c>
      <c r="D161" s="10" t="str">
        <f aca="false">IF(F161&lt;&gt;0,COUNTIF($K$2:K161,K161),"")</f>
        <v/>
      </c>
      <c r="E161" s="10" t="str">
        <f aca="false">IF(F161&lt;&gt;0,K161&amp;":"&amp;D161,"")</f>
        <v/>
      </c>
      <c r="F161" s="10"/>
      <c r="G161" s="20"/>
      <c r="H161" s="11" t="str">
        <f aca="false">IFERROR(VLOOKUP(F161, Entries!$B:$F, 2, FALSE()),"")</f>
        <v/>
      </c>
      <c r="I161" s="11" t="str">
        <f aca="false">IFERROR(VLOOKUP(F161, Entries!$B:$F, 3, FALSE()),"")</f>
        <v/>
      </c>
      <c r="J161" s="11" t="str">
        <f aca="false">IFERROR(VLOOKUP(F161, Entries!$B:$F, 4, FALSE()),"")</f>
        <v/>
      </c>
      <c r="K161" s="11" t="str">
        <f aca="false">IFERROR(VLOOKUP(F161, Entries!$B:$F, 5, FALSE()),"")</f>
        <v/>
      </c>
      <c r="L161" s="11" t="str">
        <f aca="false">LEFT('Finish order'!$K161,2)</f>
        <v/>
      </c>
      <c r="M161" s="11" t="str">
        <f aca="false">IF(F161&lt;&gt;0,COUNTIF($L$2:L161,L161),"")</f>
        <v/>
      </c>
      <c r="N161" s="11" t="str">
        <f aca="false">IF(F161&lt;&gt;0,L161&amp;":"&amp;M161,"")</f>
        <v/>
      </c>
    </row>
    <row r="162" customFormat="false" ht="15.75" hidden="false" customHeight="true" outlineLevel="0" collapsed="false">
      <c r="A162" s="10" t="n">
        <v>161</v>
      </c>
      <c r="B162" s="10" t="str">
        <f aca="false">IF(F162&lt;&gt;"",COUNTIF($J$2:J162,J162),"")</f>
        <v/>
      </c>
      <c r="C162" s="10" t="str">
        <f aca="false">IF(F162&lt;&gt;0,J162&amp;":"&amp;B162,"")</f>
        <v/>
      </c>
      <c r="D162" s="10" t="str">
        <f aca="false">IF(F162&lt;&gt;0,COUNTIF($K$2:K162,K162),"")</f>
        <v/>
      </c>
      <c r="E162" s="10" t="str">
        <f aca="false">IF(F162&lt;&gt;0,K162&amp;":"&amp;D162,"")</f>
        <v/>
      </c>
      <c r="F162" s="10"/>
      <c r="G162" s="20"/>
      <c r="H162" s="11" t="str">
        <f aca="false">IFERROR(VLOOKUP(F162, Entries!$B:$F, 2, FALSE()),"")</f>
        <v/>
      </c>
      <c r="I162" s="11" t="str">
        <f aca="false">IFERROR(VLOOKUP(F162, Entries!$B:$F, 3, FALSE()),"")</f>
        <v/>
      </c>
      <c r="J162" s="11" t="str">
        <f aca="false">IFERROR(VLOOKUP(F162, Entries!$B:$F, 4, FALSE()),"")</f>
        <v/>
      </c>
      <c r="K162" s="11" t="str">
        <f aca="false">IFERROR(VLOOKUP(F162, Entries!$B:$F, 5, FALSE()),"")</f>
        <v/>
      </c>
      <c r="L162" s="11" t="str">
        <f aca="false">LEFT('Finish order'!$K162,2)</f>
        <v/>
      </c>
      <c r="M162" s="11" t="str">
        <f aca="false">IF(F162&lt;&gt;0,COUNTIF($L$2:L162,L162),"")</f>
        <v/>
      </c>
      <c r="N162" s="11" t="str">
        <f aca="false">IF(F162&lt;&gt;0,L162&amp;":"&amp;M162,"")</f>
        <v/>
      </c>
    </row>
    <row r="163" customFormat="false" ht="15.75" hidden="false" customHeight="true" outlineLevel="0" collapsed="false">
      <c r="A163" s="10" t="n">
        <v>162</v>
      </c>
      <c r="B163" s="10" t="str">
        <f aca="false">IF(F163&lt;&gt;"",COUNTIF($J$2:J163,J163),"")</f>
        <v/>
      </c>
      <c r="C163" s="10" t="str">
        <f aca="false">IF(F163&lt;&gt;0,J163&amp;":"&amp;B163,"")</f>
        <v/>
      </c>
      <c r="D163" s="10" t="str">
        <f aca="false">IF(F163&lt;&gt;0,COUNTIF($K$2:K163,K163),"")</f>
        <v/>
      </c>
      <c r="E163" s="10" t="str">
        <f aca="false">IF(F163&lt;&gt;0,K163&amp;":"&amp;D163,"")</f>
        <v/>
      </c>
      <c r="F163" s="10"/>
      <c r="G163" s="20"/>
      <c r="H163" s="11" t="str">
        <f aca="false">IFERROR(VLOOKUP(F163, Entries!$B:$F, 2, FALSE()),"")</f>
        <v/>
      </c>
      <c r="I163" s="11" t="str">
        <f aca="false">IFERROR(VLOOKUP(F163, Entries!$B:$F, 3, FALSE()),"")</f>
        <v/>
      </c>
      <c r="J163" s="11" t="str">
        <f aca="false">IFERROR(VLOOKUP(F163, Entries!$B:$F, 4, FALSE()),"")</f>
        <v/>
      </c>
      <c r="K163" s="11" t="str">
        <f aca="false">IFERROR(VLOOKUP(F163, Entries!$B:$F, 5, FALSE()),"")</f>
        <v/>
      </c>
      <c r="L163" s="11" t="str">
        <f aca="false">LEFT('Finish order'!$K163,2)</f>
        <v/>
      </c>
      <c r="M163" s="11" t="str">
        <f aca="false">IF(F163&lt;&gt;0,COUNTIF($L$2:L163,L163),"")</f>
        <v/>
      </c>
      <c r="N163" s="11" t="str">
        <f aca="false">IF(F163&lt;&gt;0,L163&amp;":"&amp;M163,"")</f>
        <v/>
      </c>
    </row>
    <row r="164" customFormat="false" ht="15.75" hidden="false" customHeight="true" outlineLevel="0" collapsed="false">
      <c r="A164" s="10" t="n">
        <v>163</v>
      </c>
      <c r="B164" s="10" t="str">
        <f aca="false">IF(F164&lt;&gt;"",COUNTIF($J$2:J164,J164),"")</f>
        <v/>
      </c>
      <c r="C164" s="10" t="str">
        <f aca="false">IF(F164&lt;&gt;0,J164&amp;":"&amp;B164,"")</f>
        <v/>
      </c>
      <c r="D164" s="10" t="str">
        <f aca="false">IF(F164&lt;&gt;0,COUNTIF($K$2:K164,K164),"")</f>
        <v/>
      </c>
      <c r="E164" s="10" t="str">
        <f aca="false">IF(F164&lt;&gt;0,K164&amp;":"&amp;D164,"")</f>
        <v/>
      </c>
      <c r="F164" s="10"/>
      <c r="G164" s="20"/>
      <c r="H164" s="11" t="str">
        <f aca="false">IFERROR(VLOOKUP(F164, Entries!$B:$F, 2, FALSE()),"")</f>
        <v/>
      </c>
      <c r="I164" s="11" t="str">
        <f aca="false">IFERROR(VLOOKUP(F164, Entries!$B:$F, 3, FALSE()),"")</f>
        <v/>
      </c>
      <c r="J164" s="11" t="str">
        <f aca="false">IFERROR(VLOOKUP(F164, Entries!$B:$F, 4, FALSE()),"")</f>
        <v/>
      </c>
      <c r="K164" s="11" t="str">
        <f aca="false">IFERROR(VLOOKUP(F164, Entries!$B:$F, 5, FALSE()),"")</f>
        <v/>
      </c>
      <c r="L164" s="11" t="str">
        <f aca="false">LEFT('Finish order'!$K164,2)</f>
        <v/>
      </c>
      <c r="M164" s="11" t="str">
        <f aca="false">IF(F164&lt;&gt;0,COUNTIF($L$2:L164,L164),"")</f>
        <v/>
      </c>
      <c r="N164" s="11" t="str">
        <f aca="false">IF(F164&lt;&gt;0,L164&amp;":"&amp;M164,"")</f>
        <v/>
      </c>
    </row>
    <row r="165" customFormat="false" ht="15.75" hidden="false" customHeight="true" outlineLevel="0" collapsed="false">
      <c r="A165" s="10" t="n">
        <v>164</v>
      </c>
      <c r="B165" s="10" t="str">
        <f aca="false">IF(F165&lt;&gt;"",COUNTIF($J$2:J165,J165),"")</f>
        <v/>
      </c>
      <c r="C165" s="10" t="str">
        <f aca="false">IF(F165&lt;&gt;0,J165&amp;":"&amp;B165,"")</f>
        <v/>
      </c>
      <c r="D165" s="10" t="str">
        <f aca="false">IF(F165&lt;&gt;0,COUNTIF($K$2:K165,K165),"")</f>
        <v/>
      </c>
      <c r="E165" s="10" t="str">
        <f aca="false">IF(F165&lt;&gt;0,K165&amp;":"&amp;D165,"")</f>
        <v/>
      </c>
      <c r="F165" s="10"/>
      <c r="G165" s="20"/>
      <c r="H165" s="11" t="str">
        <f aca="false">IFERROR(VLOOKUP(F165, Entries!$B:$F, 2, FALSE()),"")</f>
        <v/>
      </c>
      <c r="I165" s="11" t="str">
        <f aca="false">IFERROR(VLOOKUP(F165, Entries!$B:$F, 3, FALSE()),"")</f>
        <v/>
      </c>
      <c r="J165" s="11" t="str">
        <f aca="false">IFERROR(VLOOKUP(F165, Entries!$B:$F, 4, FALSE()),"")</f>
        <v/>
      </c>
      <c r="K165" s="11" t="str">
        <f aca="false">IFERROR(VLOOKUP(F165, Entries!$B:$F, 5, FALSE()),"")</f>
        <v/>
      </c>
      <c r="L165" s="11" t="str">
        <f aca="false">LEFT('Finish order'!$K165,2)</f>
        <v/>
      </c>
      <c r="M165" s="11" t="str">
        <f aca="false">IF(F165&lt;&gt;0,COUNTIF($L$2:L165,L165),"")</f>
        <v/>
      </c>
      <c r="N165" s="11" t="str">
        <f aca="false">IF(F165&lt;&gt;0,L165&amp;":"&amp;M165,"")</f>
        <v/>
      </c>
    </row>
    <row r="166" customFormat="false" ht="15.75" hidden="false" customHeight="true" outlineLevel="0" collapsed="false">
      <c r="A166" s="10" t="n">
        <v>165</v>
      </c>
      <c r="B166" s="10" t="str">
        <f aca="false">IF(F166&lt;&gt;"",COUNTIF($J$2:J166,J166),"")</f>
        <v/>
      </c>
      <c r="C166" s="10" t="str">
        <f aca="false">IF(F166&lt;&gt;0,J166&amp;":"&amp;B166,"")</f>
        <v/>
      </c>
      <c r="D166" s="10" t="str">
        <f aca="false">IF(F166&lt;&gt;0,COUNTIF($K$2:K166,K166),"")</f>
        <v/>
      </c>
      <c r="E166" s="10" t="str">
        <f aca="false">IF(F166&lt;&gt;0,K166&amp;":"&amp;D166,"")</f>
        <v/>
      </c>
      <c r="F166" s="10"/>
      <c r="G166" s="20"/>
      <c r="H166" s="11" t="str">
        <f aca="false">IFERROR(VLOOKUP(F166, Entries!$B:$F, 2, FALSE()),"")</f>
        <v/>
      </c>
      <c r="I166" s="11" t="str">
        <f aca="false">IFERROR(VLOOKUP(F166, Entries!$B:$F, 3, FALSE()),"")</f>
        <v/>
      </c>
      <c r="J166" s="11" t="str">
        <f aca="false">IFERROR(VLOOKUP(F166, Entries!$B:$F, 4, FALSE()),"")</f>
        <v/>
      </c>
      <c r="K166" s="11" t="str">
        <f aca="false">IFERROR(VLOOKUP(F166, Entries!$B:$F, 5, FALSE()),"")</f>
        <v/>
      </c>
      <c r="L166" s="11" t="str">
        <f aca="false">LEFT('Finish order'!$K166,2)</f>
        <v/>
      </c>
      <c r="M166" s="11" t="str">
        <f aca="false">IF(F166&lt;&gt;0,COUNTIF($L$2:L166,L166),"")</f>
        <v/>
      </c>
      <c r="N166" s="11" t="str">
        <f aca="false">IF(F166&lt;&gt;0,L166&amp;":"&amp;M166,"")</f>
        <v/>
      </c>
    </row>
    <row r="167" customFormat="false" ht="15.75" hidden="false" customHeight="true" outlineLevel="0" collapsed="false">
      <c r="A167" s="10" t="n">
        <v>166</v>
      </c>
      <c r="B167" s="10" t="str">
        <f aca="false">IF(F167&lt;&gt;"",COUNTIF($J$2:J167,J167),"")</f>
        <v/>
      </c>
      <c r="C167" s="10" t="str">
        <f aca="false">IF(F167&lt;&gt;0,J167&amp;":"&amp;B167,"")</f>
        <v/>
      </c>
      <c r="D167" s="10" t="str">
        <f aca="false">IF(F167&lt;&gt;0,COUNTIF($K$2:K167,K167),"")</f>
        <v/>
      </c>
      <c r="E167" s="10" t="str">
        <f aca="false">IF(F167&lt;&gt;0,K167&amp;":"&amp;D167,"")</f>
        <v/>
      </c>
      <c r="F167" s="10"/>
      <c r="G167" s="20"/>
      <c r="H167" s="11" t="str">
        <f aca="false">IFERROR(VLOOKUP(F167, Entries!$B:$F, 2, FALSE()),"")</f>
        <v/>
      </c>
      <c r="I167" s="11" t="str">
        <f aca="false">IFERROR(VLOOKUP(F167, Entries!$B:$F, 3, FALSE()),"")</f>
        <v/>
      </c>
      <c r="J167" s="11" t="str">
        <f aca="false">IFERROR(VLOOKUP(F167, Entries!$B:$F, 4, FALSE()),"")</f>
        <v/>
      </c>
      <c r="K167" s="11" t="str">
        <f aca="false">IFERROR(VLOOKUP(F167, Entries!$B:$F, 5, FALSE()),"")</f>
        <v/>
      </c>
      <c r="L167" s="11" t="str">
        <f aca="false">LEFT('Finish order'!$K167,2)</f>
        <v/>
      </c>
      <c r="M167" s="11" t="str">
        <f aca="false">IF(F167&lt;&gt;0,COUNTIF($L$2:L167,L167),"")</f>
        <v/>
      </c>
      <c r="N167" s="11" t="str">
        <f aca="false">IF(F167&lt;&gt;0,L167&amp;":"&amp;M167,"")</f>
        <v/>
      </c>
    </row>
    <row r="168" customFormat="false" ht="15.75" hidden="false" customHeight="true" outlineLevel="0" collapsed="false">
      <c r="A168" s="10" t="n">
        <v>167</v>
      </c>
      <c r="B168" s="10" t="str">
        <f aca="false">IF(F168&lt;&gt;"",COUNTIF($J$2:J168,J168),"")</f>
        <v/>
      </c>
      <c r="C168" s="10" t="str">
        <f aca="false">IF(F168&lt;&gt;0,J168&amp;":"&amp;B168,"")</f>
        <v/>
      </c>
      <c r="D168" s="10" t="str">
        <f aca="false">IF(F168&lt;&gt;0,COUNTIF($K$2:K168,K168),"")</f>
        <v/>
      </c>
      <c r="E168" s="10" t="str">
        <f aca="false">IF(F168&lt;&gt;0,K168&amp;":"&amp;D168,"")</f>
        <v/>
      </c>
      <c r="F168" s="10"/>
      <c r="G168" s="20"/>
      <c r="H168" s="11" t="str">
        <f aca="false">IFERROR(VLOOKUP(F168, Entries!$B:$F, 2, FALSE()),"")</f>
        <v/>
      </c>
      <c r="I168" s="11" t="str">
        <f aca="false">IFERROR(VLOOKUP(F168, Entries!$B:$F, 3, FALSE()),"")</f>
        <v/>
      </c>
      <c r="J168" s="11" t="str">
        <f aca="false">IFERROR(VLOOKUP(F168, Entries!$B:$F, 4, FALSE()),"")</f>
        <v/>
      </c>
      <c r="K168" s="11" t="str">
        <f aca="false">IFERROR(VLOOKUP(F168, Entries!$B:$F, 5, FALSE()),"")</f>
        <v/>
      </c>
      <c r="L168" s="11" t="str">
        <f aca="false">LEFT('Finish order'!$K168,2)</f>
        <v/>
      </c>
      <c r="M168" s="11" t="str">
        <f aca="false">IF(F168&lt;&gt;0,COUNTIF($L$2:L168,L168),"")</f>
        <v/>
      </c>
      <c r="N168" s="11" t="str">
        <f aca="false">IF(F168&lt;&gt;0,L168&amp;":"&amp;M168,"")</f>
        <v/>
      </c>
    </row>
    <row r="169" customFormat="false" ht="15.75" hidden="false" customHeight="true" outlineLevel="0" collapsed="false">
      <c r="A169" s="10" t="n">
        <v>168</v>
      </c>
      <c r="B169" s="10" t="str">
        <f aca="false">IF(F169&lt;&gt;"",COUNTIF($J$2:J169,J169),"")</f>
        <v/>
      </c>
      <c r="C169" s="10" t="str">
        <f aca="false">IF(F169&lt;&gt;0,J169&amp;":"&amp;B169,"")</f>
        <v/>
      </c>
      <c r="D169" s="10" t="str">
        <f aca="false">IF(F169&lt;&gt;0,COUNTIF($K$2:K169,K169),"")</f>
        <v/>
      </c>
      <c r="E169" s="10" t="str">
        <f aca="false">IF(F169&lt;&gt;0,K169&amp;":"&amp;D169,"")</f>
        <v/>
      </c>
      <c r="F169" s="10"/>
      <c r="G169" s="20"/>
      <c r="H169" s="11" t="str">
        <f aca="false">IFERROR(VLOOKUP(F169, Entries!$B:$F, 2, FALSE()),"")</f>
        <v/>
      </c>
      <c r="I169" s="11" t="str">
        <f aca="false">IFERROR(VLOOKUP(F169, Entries!$B:$F, 3, FALSE()),"")</f>
        <v/>
      </c>
      <c r="J169" s="11" t="str">
        <f aca="false">IFERROR(VLOOKUP(F169, Entries!$B:$F, 4, FALSE()),"")</f>
        <v/>
      </c>
      <c r="K169" s="11" t="str">
        <f aca="false">IFERROR(VLOOKUP(F169, Entries!$B:$F, 5, FALSE()),"")</f>
        <v/>
      </c>
      <c r="L169" s="11" t="str">
        <f aca="false">LEFT('Finish order'!$K169,2)</f>
        <v/>
      </c>
      <c r="M169" s="11" t="str">
        <f aca="false">IF(F169&lt;&gt;0,COUNTIF($L$2:L169,L169),"")</f>
        <v/>
      </c>
      <c r="N169" s="11" t="str">
        <f aca="false">IF(F169&lt;&gt;0,L169&amp;":"&amp;M169,"")</f>
        <v/>
      </c>
    </row>
    <row r="170" customFormat="false" ht="15.75" hidden="false" customHeight="true" outlineLevel="0" collapsed="false">
      <c r="A170" s="10" t="n">
        <v>169</v>
      </c>
      <c r="B170" s="10" t="str">
        <f aca="false">IF(F170&lt;&gt;"",COUNTIF($J$2:J170,J170),"")</f>
        <v/>
      </c>
      <c r="C170" s="10" t="str">
        <f aca="false">IF(F170&lt;&gt;0,J170&amp;":"&amp;B170,"")</f>
        <v/>
      </c>
      <c r="D170" s="10" t="str">
        <f aca="false">IF(F170&lt;&gt;0,COUNTIF($K$2:K170,K170),"")</f>
        <v/>
      </c>
      <c r="E170" s="10" t="str">
        <f aca="false">IF(F170&lt;&gt;0,K170&amp;":"&amp;D170,"")</f>
        <v/>
      </c>
      <c r="F170" s="10"/>
      <c r="G170" s="20"/>
      <c r="H170" s="11" t="str">
        <f aca="false">IFERROR(VLOOKUP(F170, Entries!$B:$F, 2, FALSE()),"")</f>
        <v/>
      </c>
      <c r="I170" s="11" t="str">
        <f aca="false">IFERROR(VLOOKUP(F170, Entries!$B:$F, 3, FALSE()),"")</f>
        <v/>
      </c>
      <c r="J170" s="11" t="str">
        <f aca="false">IFERROR(VLOOKUP(F170, Entries!$B:$F, 4, FALSE()),"")</f>
        <v/>
      </c>
      <c r="K170" s="11" t="str">
        <f aca="false">IFERROR(VLOOKUP(F170, Entries!$B:$F, 5, FALSE()),"")</f>
        <v/>
      </c>
      <c r="L170" s="11" t="str">
        <f aca="false">LEFT('Finish order'!$K170,2)</f>
        <v/>
      </c>
      <c r="M170" s="11" t="str">
        <f aca="false">IF(F170&lt;&gt;0,COUNTIF($L$2:L170,L170),"")</f>
        <v/>
      </c>
      <c r="N170" s="11" t="str">
        <f aca="false">IF(F170&lt;&gt;0,L170&amp;":"&amp;M170,"")</f>
        <v/>
      </c>
    </row>
    <row r="171" customFormat="false" ht="15.75" hidden="false" customHeight="true" outlineLevel="0" collapsed="false">
      <c r="A171" s="10" t="n">
        <v>170</v>
      </c>
      <c r="B171" s="10" t="str">
        <f aca="false">IF(F171&lt;&gt;"",COUNTIF($J$2:J171,J171),"")</f>
        <v/>
      </c>
      <c r="C171" s="10" t="str">
        <f aca="false">IF(F171&lt;&gt;0,J171&amp;":"&amp;B171,"")</f>
        <v/>
      </c>
      <c r="D171" s="10" t="str">
        <f aca="false">IF(F171&lt;&gt;0,COUNTIF($K$2:K171,K171),"")</f>
        <v/>
      </c>
      <c r="E171" s="10" t="str">
        <f aca="false">IF(F171&lt;&gt;0,K171&amp;":"&amp;D171,"")</f>
        <v/>
      </c>
      <c r="F171" s="10"/>
      <c r="G171" s="20"/>
      <c r="H171" s="11" t="str">
        <f aca="false">IFERROR(VLOOKUP(F171, Entries!$B:$F, 2, FALSE()),"")</f>
        <v/>
      </c>
      <c r="I171" s="11" t="str">
        <f aca="false">IFERROR(VLOOKUP(F171, Entries!$B:$F, 3, FALSE()),"")</f>
        <v/>
      </c>
      <c r="J171" s="11" t="str">
        <f aca="false">IFERROR(VLOOKUP(F171, Entries!$B:$F, 4, FALSE()),"")</f>
        <v/>
      </c>
      <c r="K171" s="11" t="str">
        <f aca="false">IFERROR(VLOOKUP(F171, Entries!$B:$F, 5, FALSE()),"")</f>
        <v/>
      </c>
      <c r="L171" s="11" t="str">
        <f aca="false">LEFT('Finish order'!$K171,2)</f>
        <v/>
      </c>
      <c r="M171" s="11" t="str">
        <f aca="false">IF(F171&lt;&gt;0,COUNTIF($L$2:L171,L171),"")</f>
        <v/>
      </c>
      <c r="N171" s="11" t="str">
        <f aca="false">IF(F171&lt;&gt;0,L171&amp;":"&amp;M171,"")</f>
        <v/>
      </c>
    </row>
    <row r="172" customFormat="false" ht="15.75" hidden="false" customHeight="true" outlineLevel="0" collapsed="false">
      <c r="A172" s="10" t="n">
        <v>171</v>
      </c>
      <c r="B172" s="10" t="str">
        <f aca="false">IF(F172&lt;&gt;"",COUNTIF($J$2:J172,J172),"")</f>
        <v/>
      </c>
      <c r="C172" s="10" t="str">
        <f aca="false">IF(F172&lt;&gt;0,J172&amp;":"&amp;B172,"")</f>
        <v/>
      </c>
      <c r="D172" s="10" t="str">
        <f aca="false">IF(F172&lt;&gt;0,COUNTIF($K$2:K172,K172),"")</f>
        <v/>
      </c>
      <c r="E172" s="10" t="str">
        <f aca="false">IF(F172&lt;&gt;0,K172&amp;":"&amp;D172,"")</f>
        <v/>
      </c>
      <c r="F172" s="10"/>
      <c r="G172" s="20"/>
      <c r="H172" s="11" t="str">
        <f aca="false">IFERROR(VLOOKUP(F172, Entries!$B:$F, 2, FALSE()),"")</f>
        <v/>
      </c>
      <c r="I172" s="11" t="str">
        <f aca="false">IFERROR(VLOOKUP(F172, Entries!$B:$F, 3, FALSE()),"")</f>
        <v/>
      </c>
      <c r="J172" s="11" t="str">
        <f aca="false">IFERROR(VLOOKUP(F172, Entries!$B:$F, 4, FALSE()),"")</f>
        <v/>
      </c>
      <c r="K172" s="11" t="str">
        <f aca="false">IFERROR(VLOOKUP(F172, Entries!$B:$F, 5, FALSE()),"")</f>
        <v/>
      </c>
      <c r="L172" s="11" t="str">
        <f aca="false">LEFT('Finish order'!$K172,2)</f>
        <v/>
      </c>
      <c r="M172" s="11" t="str">
        <f aca="false">IF(F172&lt;&gt;0,COUNTIF($L$2:L172,L172),"")</f>
        <v/>
      </c>
      <c r="N172" s="11" t="str">
        <f aca="false">IF(F172&lt;&gt;0,L172&amp;":"&amp;M172,"")</f>
        <v/>
      </c>
    </row>
    <row r="173" customFormat="false" ht="15.75" hidden="false" customHeight="true" outlineLevel="0" collapsed="false">
      <c r="A173" s="10" t="n">
        <v>172</v>
      </c>
      <c r="B173" s="10" t="str">
        <f aca="false">IF(F173&lt;&gt;"",COUNTIF($J$2:J173,J173),"")</f>
        <v/>
      </c>
      <c r="C173" s="10" t="str">
        <f aca="false">IF(F173&lt;&gt;0,J173&amp;":"&amp;B173,"")</f>
        <v/>
      </c>
      <c r="D173" s="10" t="str">
        <f aca="false">IF(F173&lt;&gt;0,COUNTIF($K$2:K173,K173),"")</f>
        <v/>
      </c>
      <c r="E173" s="10" t="str">
        <f aca="false">IF(F173&lt;&gt;0,K173&amp;":"&amp;D173,"")</f>
        <v/>
      </c>
      <c r="F173" s="10"/>
      <c r="G173" s="20"/>
      <c r="H173" s="11" t="str">
        <f aca="false">IFERROR(VLOOKUP(F173, Entries!$B:$F, 2, FALSE()),"")</f>
        <v/>
      </c>
      <c r="I173" s="11" t="str">
        <f aca="false">IFERROR(VLOOKUP(F173, Entries!$B:$F, 3, FALSE()),"")</f>
        <v/>
      </c>
      <c r="J173" s="11" t="str">
        <f aca="false">IFERROR(VLOOKUP(F173, Entries!$B:$F, 4, FALSE()),"")</f>
        <v/>
      </c>
      <c r="K173" s="11" t="str">
        <f aca="false">IFERROR(VLOOKUP(F173, Entries!$B:$F, 5, FALSE()),"")</f>
        <v/>
      </c>
      <c r="L173" s="11" t="str">
        <f aca="false">LEFT('Finish order'!$K173,2)</f>
        <v/>
      </c>
      <c r="M173" s="11" t="str">
        <f aca="false">IF(F173&lt;&gt;0,COUNTIF($L$2:L173,L173),"")</f>
        <v/>
      </c>
      <c r="N173" s="11" t="str">
        <f aca="false">IF(F173&lt;&gt;0,L173&amp;":"&amp;M173,"")</f>
        <v/>
      </c>
    </row>
    <row r="174" customFormat="false" ht="15.75" hidden="false" customHeight="true" outlineLevel="0" collapsed="false">
      <c r="A174" s="10" t="n">
        <v>173</v>
      </c>
      <c r="B174" s="10" t="str">
        <f aca="false">IF(F174&lt;&gt;"",COUNTIF($J$2:J174,J174),"")</f>
        <v/>
      </c>
      <c r="C174" s="10" t="str">
        <f aca="false">IF(F174&lt;&gt;0,J174&amp;":"&amp;B174,"")</f>
        <v/>
      </c>
      <c r="D174" s="10" t="str">
        <f aca="false">IF(F174&lt;&gt;0,COUNTIF($K$2:K174,K174),"")</f>
        <v/>
      </c>
      <c r="E174" s="10" t="str">
        <f aca="false">IF(F174&lt;&gt;0,K174&amp;":"&amp;D174,"")</f>
        <v/>
      </c>
      <c r="F174" s="10"/>
      <c r="G174" s="20"/>
      <c r="H174" s="11" t="str">
        <f aca="false">IFERROR(VLOOKUP(F174, Entries!$B:$F, 2, FALSE()),"")</f>
        <v/>
      </c>
      <c r="I174" s="11" t="str">
        <f aca="false">IFERROR(VLOOKUP(F174, Entries!$B:$F, 3, FALSE()),"")</f>
        <v/>
      </c>
      <c r="J174" s="11" t="str">
        <f aca="false">IFERROR(VLOOKUP(F174, Entries!$B:$F, 4, FALSE()),"")</f>
        <v/>
      </c>
      <c r="K174" s="11" t="str">
        <f aca="false">IFERROR(VLOOKUP(F174, Entries!$B:$F, 5, FALSE()),"")</f>
        <v/>
      </c>
      <c r="L174" s="11" t="str">
        <f aca="false">LEFT('Finish order'!$K174,2)</f>
        <v/>
      </c>
      <c r="M174" s="11" t="str">
        <f aca="false">IF(F174&lt;&gt;0,COUNTIF($L$2:L174,L174),"")</f>
        <v/>
      </c>
      <c r="N174" s="11" t="str">
        <f aca="false">IF(F174&lt;&gt;0,L174&amp;":"&amp;M174,"")</f>
        <v/>
      </c>
    </row>
    <row r="175" customFormat="false" ht="15.75" hidden="false" customHeight="true" outlineLevel="0" collapsed="false">
      <c r="A175" s="10" t="n">
        <v>174</v>
      </c>
      <c r="B175" s="10" t="str">
        <f aca="false">IF(F175&lt;&gt;"",COUNTIF($J$2:J175,J175),"")</f>
        <v/>
      </c>
      <c r="C175" s="10" t="str">
        <f aca="false">IF(F175&lt;&gt;0,J175&amp;":"&amp;B175,"")</f>
        <v/>
      </c>
      <c r="D175" s="10" t="str">
        <f aca="false">IF(F175&lt;&gt;0,COUNTIF($K$2:K175,K175),"")</f>
        <v/>
      </c>
      <c r="E175" s="10" t="str">
        <f aca="false">IF(F175&lt;&gt;0,K175&amp;":"&amp;D175,"")</f>
        <v/>
      </c>
      <c r="F175" s="10"/>
      <c r="G175" s="20"/>
      <c r="H175" s="11" t="str">
        <f aca="false">IFERROR(VLOOKUP(F175, Entries!$B:$F, 2, FALSE()),"")</f>
        <v/>
      </c>
      <c r="I175" s="11" t="str">
        <f aca="false">IFERROR(VLOOKUP(F175, Entries!$B:$F, 3, FALSE()),"")</f>
        <v/>
      </c>
      <c r="J175" s="11" t="str">
        <f aca="false">IFERROR(VLOOKUP(F175, Entries!$B:$F, 4, FALSE()),"")</f>
        <v/>
      </c>
      <c r="K175" s="11" t="str">
        <f aca="false">IFERROR(VLOOKUP(F175, Entries!$B:$F, 5, FALSE()),"")</f>
        <v/>
      </c>
      <c r="L175" s="11" t="str">
        <f aca="false">LEFT('Finish order'!$K175,2)</f>
        <v/>
      </c>
      <c r="M175" s="11" t="str">
        <f aca="false">IF(F175&lt;&gt;0,COUNTIF($L$2:L175,L175),"")</f>
        <v/>
      </c>
      <c r="N175" s="11" t="str">
        <f aca="false">IF(F175&lt;&gt;0,L175&amp;":"&amp;M175,"")</f>
        <v/>
      </c>
    </row>
    <row r="176" customFormat="false" ht="15.75" hidden="false" customHeight="true" outlineLevel="0" collapsed="false">
      <c r="A176" s="10" t="n">
        <v>175</v>
      </c>
      <c r="B176" s="10" t="str">
        <f aca="false">IF(F176&lt;&gt;"",COUNTIF($J$2:J176,J176),"")</f>
        <v/>
      </c>
      <c r="C176" s="10" t="str">
        <f aca="false">IF(F176&lt;&gt;0,J176&amp;":"&amp;B176,"")</f>
        <v/>
      </c>
      <c r="D176" s="10" t="str">
        <f aca="false">IF(F176&lt;&gt;0,COUNTIF($K$2:K176,K176),"")</f>
        <v/>
      </c>
      <c r="E176" s="10" t="str">
        <f aca="false">IF(F176&lt;&gt;0,K176&amp;":"&amp;D176,"")</f>
        <v/>
      </c>
      <c r="F176" s="10"/>
      <c r="G176" s="20"/>
      <c r="H176" s="11" t="str">
        <f aca="false">IFERROR(VLOOKUP(F176, Entries!$B:$F, 2, FALSE()),"")</f>
        <v/>
      </c>
      <c r="I176" s="11" t="str">
        <f aca="false">IFERROR(VLOOKUP(F176, Entries!$B:$F, 3, FALSE()),"")</f>
        <v/>
      </c>
      <c r="J176" s="11" t="str">
        <f aca="false">IFERROR(VLOOKUP(F176, Entries!$B:$F, 4, FALSE()),"")</f>
        <v/>
      </c>
      <c r="K176" s="11" t="str">
        <f aca="false">IFERROR(VLOOKUP(F176, Entries!$B:$F, 5, FALSE()),"")</f>
        <v/>
      </c>
      <c r="L176" s="11" t="str">
        <f aca="false">LEFT('Finish order'!$K176,2)</f>
        <v/>
      </c>
      <c r="M176" s="11" t="str">
        <f aca="false">IF(F176&lt;&gt;0,COUNTIF($L$2:L176,L176),"")</f>
        <v/>
      </c>
      <c r="N176" s="11" t="str">
        <f aca="false">IF(F176&lt;&gt;0,L176&amp;":"&amp;M176,"")</f>
        <v/>
      </c>
    </row>
    <row r="177" customFormat="false" ht="15.75" hidden="false" customHeight="true" outlineLevel="0" collapsed="false">
      <c r="A177" s="10" t="n">
        <v>176</v>
      </c>
      <c r="B177" s="10" t="str">
        <f aca="false">IF(F177&lt;&gt;"",COUNTIF($J$2:J177,J177),"")</f>
        <v/>
      </c>
      <c r="C177" s="10" t="str">
        <f aca="false">IF(F177&lt;&gt;0,J177&amp;":"&amp;B177,"")</f>
        <v/>
      </c>
      <c r="D177" s="10" t="str">
        <f aca="false">IF(F177&lt;&gt;0,COUNTIF($K$2:K177,K177),"")</f>
        <v/>
      </c>
      <c r="E177" s="10" t="str">
        <f aca="false">IF(F177&lt;&gt;0,K177&amp;":"&amp;D177,"")</f>
        <v/>
      </c>
      <c r="F177" s="10"/>
      <c r="G177" s="20"/>
      <c r="H177" s="11" t="str">
        <f aca="false">IFERROR(VLOOKUP(F177, Entries!$B:$F, 2, FALSE()),"")</f>
        <v/>
      </c>
      <c r="I177" s="11" t="str">
        <f aca="false">IFERROR(VLOOKUP(F177, Entries!$B:$F, 3, FALSE()),"")</f>
        <v/>
      </c>
      <c r="J177" s="11" t="str">
        <f aca="false">IFERROR(VLOOKUP(F177, Entries!$B:$F, 4, FALSE()),"")</f>
        <v/>
      </c>
      <c r="K177" s="11" t="str">
        <f aca="false">IFERROR(VLOOKUP(F177, Entries!$B:$F, 5, FALSE()),"")</f>
        <v/>
      </c>
      <c r="L177" s="11" t="str">
        <f aca="false">LEFT('Finish order'!$K177,2)</f>
        <v/>
      </c>
      <c r="M177" s="11" t="str">
        <f aca="false">IF(F177&lt;&gt;0,COUNTIF($L$2:L177,L177),"")</f>
        <v/>
      </c>
      <c r="N177" s="11" t="str">
        <f aca="false">IF(F177&lt;&gt;0,L177&amp;":"&amp;M177,"")</f>
        <v/>
      </c>
    </row>
    <row r="178" customFormat="false" ht="15.75" hidden="false" customHeight="true" outlineLevel="0" collapsed="false">
      <c r="A178" s="10" t="n">
        <v>177</v>
      </c>
      <c r="B178" s="10" t="str">
        <f aca="false">IF(F178&lt;&gt;"",COUNTIF($J$2:J178,J178),"")</f>
        <v/>
      </c>
      <c r="C178" s="10" t="str">
        <f aca="false">IF(F178&lt;&gt;0,J178&amp;":"&amp;B178,"")</f>
        <v/>
      </c>
      <c r="D178" s="10" t="str">
        <f aca="false">IF(F178&lt;&gt;0,COUNTIF($K$2:K178,K178),"")</f>
        <v/>
      </c>
      <c r="E178" s="10" t="str">
        <f aca="false">IF(F178&lt;&gt;0,K178&amp;":"&amp;D178,"")</f>
        <v/>
      </c>
      <c r="F178" s="10"/>
      <c r="G178" s="20"/>
      <c r="H178" s="11" t="str">
        <f aca="false">IFERROR(VLOOKUP(F178, Entries!$B:$F, 2, FALSE()),"")</f>
        <v/>
      </c>
      <c r="I178" s="11" t="str">
        <f aca="false">IFERROR(VLOOKUP(F178, Entries!$B:$F, 3, FALSE()),"")</f>
        <v/>
      </c>
      <c r="J178" s="11" t="str">
        <f aca="false">IFERROR(VLOOKUP(F178, Entries!$B:$F, 4, FALSE()),"")</f>
        <v/>
      </c>
      <c r="K178" s="11" t="str">
        <f aca="false">IFERROR(VLOOKUP(F178, Entries!$B:$F, 5, FALSE()),"")</f>
        <v/>
      </c>
      <c r="L178" s="11" t="str">
        <f aca="false">LEFT('Finish order'!$K178,2)</f>
        <v/>
      </c>
      <c r="M178" s="11" t="str">
        <f aca="false">IF(F178&lt;&gt;0,COUNTIF($L$2:L178,L178),"")</f>
        <v/>
      </c>
      <c r="N178" s="11" t="str">
        <f aca="false">IF(F178&lt;&gt;0,L178&amp;":"&amp;M178,"")</f>
        <v/>
      </c>
    </row>
    <row r="179" customFormat="false" ht="15.75" hidden="false" customHeight="true" outlineLevel="0" collapsed="false">
      <c r="A179" s="10" t="n">
        <v>178</v>
      </c>
      <c r="B179" s="10" t="str">
        <f aca="false">IF(F179&lt;&gt;"",COUNTIF($J$2:J179,J179),"")</f>
        <v/>
      </c>
      <c r="C179" s="10" t="str">
        <f aca="false">IF(F179&lt;&gt;0,J179&amp;":"&amp;B179,"")</f>
        <v/>
      </c>
      <c r="D179" s="10" t="str">
        <f aca="false">IF(F179&lt;&gt;0,COUNTIF($K$2:K179,K179),"")</f>
        <v/>
      </c>
      <c r="E179" s="10" t="str">
        <f aca="false">IF(F179&lt;&gt;0,K179&amp;":"&amp;D179,"")</f>
        <v/>
      </c>
      <c r="F179" s="10"/>
      <c r="G179" s="20"/>
      <c r="H179" s="11" t="str">
        <f aca="false">IFERROR(VLOOKUP(F179, Entries!$B:$F, 2, FALSE()),"")</f>
        <v/>
      </c>
      <c r="I179" s="11" t="str">
        <f aca="false">IFERROR(VLOOKUP(F179, Entries!$B:$F, 3, FALSE()),"")</f>
        <v/>
      </c>
      <c r="J179" s="11" t="str">
        <f aca="false">IFERROR(VLOOKUP(F179, Entries!$B:$F, 4, FALSE()),"")</f>
        <v/>
      </c>
      <c r="K179" s="11" t="str">
        <f aca="false">IFERROR(VLOOKUP(F179, Entries!$B:$F, 5, FALSE()),"")</f>
        <v/>
      </c>
      <c r="L179" s="11" t="str">
        <f aca="false">LEFT('Finish order'!$K179,2)</f>
        <v/>
      </c>
      <c r="M179" s="11" t="str">
        <f aca="false">IF(F179&lt;&gt;0,COUNTIF($L$2:L179,L179),"")</f>
        <v/>
      </c>
      <c r="N179" s="11" t="str">
        <f aca="false">IF(F179&lt;&gt;0,L179&amp;":"&amp;M179,"")</f>
        <v/>
      </c>
    </row>
    <row r="180" customFormat="false" ht="15.75" hidden="false" customHeight="true" outlineLevel="0" collapsed="false">
      <c r="A180" s="10" t="n">
        <v>179</v>
      </c>
      <c r="B180" s="10" t="str">
        <f aca="false">IF(F180&lt;&gt;"",COUNTIF($J$2:J180,J180),"")</f>
        <v/>
      </c>
      <c r="C180" s="10" t="str">
        <f aca="false">IF(F180&lt;&gt;0,J180&amp;":"&amp;B180,"")</f>
        <v/>
      </c>
      <c r="D180" s="10" t="str">
        <f aca="false">IF(F180&lt;&gt;0,COUNTIF($K$2:K180,K180),"")</f>
        <v/>
      </c>
      <c r="E180" s="10" t="str">
        <f aca="false">IF(F180&lt;&gt;0,K180&amp;":"&amp;D180,"")</f>
        <v/>
      </c>
      <c r="F180" s="10"/>
      <c r="G180" s="20"/>
      <c r="H180" s="11" t="str">
        <f aca="false">IFERROR(VLOOKUP(F180, Entries!$B:$F, 2, FALSE()),"")</f>
        <v/>
      </c>
      <c r="I180" s="11" t="str">
        <f aca="false">IFERROR(VLOOKUP(F180, Entries!$B:$F, 3, FALSE()),"")</f>
        <v/>
      </c>
      <c r="J180" s="11" t="str">
        <f aca="false">IFERROR(VLOOKUP(F180, Entries!$B:$F, 4, FALSE()),"")</f>
        <v/>
      </c>
      <c r="K180" s="11" t="str">
        <f aca="false">IFERROR(VLOOKUP(F180, Entries!$B:$F, 5, FALSE()),"")</f>
        <v/>
      </c>
      <c r="L180" s="11" t="str">
        <f aca="false">LEFT('Finish order'!$K180,2)</f>
        <v/>
      </c>
      <c r="M180" s="11" t="str">
        <f aca="false">IF(F180&lt;&gt;0,COUNTIF($L$2:L180,L180),"")</f>
        <v/>
      </c>
      <c r="N180" s="11" t="str">
        <f aca="false">IF(F180&lt;&gt;0,L180&amp;":"&amp;M180,"")</f>
        <v/>
      </c>
    </row>
    <row r="181" customFormat="false" ht="15.75" hidden="false" customHeight="true" outlineLevel="0" collapsed="false">
      <c r="A181" s="10" t="n">
        <v>180</v>
      </c>
      <c r="B181" s="10" t="str">
        <f aca="false">IF(F181&lt;&gt;"",COUNTIF($J$2:J181,J181),"")</f>
        <v/>
      </c>
      <c r="C181" s="10" t="str">
        <f aca="false">IF(F181&lt;&gt;0,J181&amp;":"&amp;B181,"")</f>
        <v/>
      </c>
      <c r="D181" s="10" t="str">
        <f aca="false">IF(F181&lt;&gt;0,COUNTIF($K$2:K181,K181),"")</f>
        <v/>
      </c>
      <c r="E181" s="10" t="str">
        <f aca="false">IF(F181&lt;&gt;0,K181&amp;":"&amp;D181,"")</f>
        <v/>
      </c>
      <c r="F181" s="10"/>
      <c r="G181" s="20"/>
      <c r="H181" s="11" t="str">
        <f aca="false">IFERROR(VLOOKUP(F181, Entries!$B:$F, 2, FALSE()),"")</f>
        <v/>
      </c>
      <c r="I181" s="11" t="str">
        <f aca="false">IFERROR(VLOOKUP(F181, Entries!$B:$F, 3, FALSE()),"")</f>
        <v/>
      </c>
      <c r="J181" s="11" t="str">
        <f aca="false">IFERROR(VLOOKUP(F181, Entries!$B:$F, 4, FALSE()),"")</f>
        <v/>
      </c>
      <c r="K181" s="11" t="str">
        <f aca="false">IFERROR(VLOOKUP(F181, Entries!$B:$F, 5, FALSE()),"")</f>
        <v/>
      </c>
      <c r="L181" s="11" t="str">
        <f aca="false">LEFT('Finish order'!$K181,2)</f>
        <v/>
      </c>
      <c r="M181" s="11" t="str">
        <f aca="false">IF(F181&lt;&gt;0,COUNTIF($L$2:L181,L181),"")</f>
        <v/>
      </c>
      <c r="N181" s="11" t="str">
        <f aca="false">IF(F181&lt;&gt;0,L181&amp;":"&amp;M181,"")</f>
        <v/>
      </c>
    </row>
    <row r="182" customFormat="false" ht="15.75" hidden="false" customHeight="true" outlineLevel="0" collapsed="false">
      <c r="A182" s="10" t="n">
        <v>181</v>
      </c>
      <c r="B182" s="10" t="str">
        <f aca="false">IF(F182&lt;&gt;"",COUNTIF($J$2:J182,J182),"")</f>
        <v/>
      </c>
      <c r="C182" s="10" t="str">
        <f aca="false">IF(F182&lt;&gt;0,J182&amp;":"&amp;B182,"")</f>
        <v/>
      </c>
      <c r="D182" s="10" t="str">
        <f aca="false">IF(F182&lt;&gt;0,COUNTIF($K$2:K182,K182),"")</f>
        <v/>
      </c>
      <c r="E182" s="10" t="str">
        <f aca="false">IF(F182&lt;&gt;0,K182&amp;":"&amp;D182,"")</f>
        <v/>
      </c>
      <c r="F182" s="10"/>
      <c r="G182" s="20"/>
      <c r="H182" s="11" t="str">
        <f aca="false">IFERROR(VLOOKUP(F182, Entries!$B:$F, 2, FALSE()),"")</f>
        <v/>
      </c>
      <c r="I182" s="11" t="str">
        <f aca="false">IFERROR(VLOOKUP(F182, Entries!$B:$F, 3, FALSE()),"")</f>
        <v/>
      </c>
      <c r="J182" s="11" t="str">
        <f aca="false">IFERROR(VLOOKUP(F182, Entries!$B:$F, 4, FALSE()),"")</f>
        <v/>
      </c>
      <c r="K182" s="11" t="str">
        <f aca="false">IFERROR(VLOOKUP(F182, Entries!$B:$F, 5, FALSE()),"")</f>
        <v/>
      </c>
      <c r="L182" s="11" t="str">
        <f aca="false">LEFT('Finish order'!$K182,2)</f>
        <v/>
      </c>
      <c r="M182" s="11" t="str">
        <f aca="false">IF(F182&lt;&gt;0,COUNTIF($L$2:L182,L182),"")</f>
        <v/>
      </c>
      <c r="N182" s="11" t="str">
        <f aca="false">IF(F182&lt;&gt;0,L182&amp;":"&amp;M182,"")</f>
        <v/>
      </c>
    </row>
    <row r="183" customFormat="false" ht="15.75" hidden="false" customHeight="true" outlineLevel="0" collapsed="false">
      <c r="A183" s="10" t="n">
        <v>182</v>
      </c>
      <c r="B183" s="10" t="str">
        <f aca="false">IF(F183&lt;&gt;"",COUNTIF($J$2:J183,J183),"")</f>
        <v/>
      </c>
      <c r="C183" s="10" t="str">
        <f aca="false">IF(F183&lt;&gt;0,J183&amp;":"&amp;B183,"")</f>
        <v/>
      </c>
      <c r="D183" s="10" t="str">
        <f aca="false">IF(F183&lt;&gt;0,COUNTIF($K$2:K183,K183),"")</f>
        <v/>
      </c>
      <c r="E183" s="10" t="str">
        <f aca="false">IF(F183&lt;&gt;0,K183&amp;":"&amp;D183,"")</f>
        <v/>
      </c>
      <c r="F183" s="10"/>
      <c r="G183" s="20"/>
      <c r="H183" s="11" t="str">
        <f aca="false">IFERROR(VLOOKUP(F183, Entries!$B:$F, 2, FALSE()),"")</f>
        <v/>
      </c>
      <c r="I183" s="11" t="str">
        <f aca="false">IFERROR(VLOOKUP(F183, Entries!$B:$F, 3, FALSE()),"")</f>
        <v/>
      </c>
      <c r="J183" s="11" t="str">
        <f aca="false">IFERROR(VLOOKUP(F183, Entries!$B:$F, 4, FALSE()),"")</f>
        <v/>
      </c>
      <c r="K183" s="11" t="str">
        <f aca="false">IFERROR(VLOOKUP(F183, Entries!$B:$F, 5, FALSE()),"")</f>
        <v/>
      </c>
      <c r="L183" s="11" t="str">
        <f aca="false">LEFT('Finish order'!$K183,2)</f>
        <v/>
      </c>
      <c r="M183" s="11" t="str">
        <f aca="false">IF(F183&lt;&gt;0,COUNTIF($L$2:L183,L183),"")</f>
        <v/>
      </c>
      <c r="N183" s="11" t="str">
        <f aca="false">IF(F183&lt;&gt;0,L183&amp;":"&amp;M183,"")</f>
        <v/>
      </c>
    </row>
    <row r="184" customFormat="false" ht="15.75" hidden="false" customHeight="true" outlineLevel="0" collapsed="false">
      <c r="A184" s="10" t="n">
        <v>183</v>
      </c>
      <c r="B184" s="10" t="str">
        <f aca="false">IF(F184&lt;&gt;"",COUNTIF($J$2:J184,J184),"")</f>
        <v/>
      </c>
      <c r="C184" s="10" t="str">
        <f aca="false">IF(F184&lt;&gt;0,J184&amp;":"&amp;B184,"")</f>
        <v/>
      </c>
      <c r="D184" s="10" t="str">
        <f aca="false">IF(F184&lt;&gt;0,COUNTIF($K$2:K184,K184),"")</f>
        <v/>
      </c>
      <c r="E184" s="10" t="str">
        <f aca="false">IF(F184&lt;&gt;0,K184&amp;":"&amp;D184,"")</f>
        <v/>
      </c>
      <c r="F184" s="10"/>
      <c r="G184" s="20"/>
      <c r="H184" s="11" t="str">
        <f aca="false">IFERROR(VLOOKUP(F184, Entries!$B:$F, 2, FALSE()),"")</f>
        <v/>
      </c>
      <c r="I184" s="11" t="str">
        <f aca="false">IFERROR(VLOOKUP(F184, Entries!$B:$F, 3, FALSE()),"")</f>
        <v/>
      </c>
      <c r="J184" s="11" t="str">
        <f aca="false">IFERROR(VLOOKUP(F184, Entries!$B:$F, 4, FALSE()),"")</f>
        <v/>
      </c>
      <c r="K184" s="11" t="str">
        <f aca="false">IFERROR(VLOOKUP(F184, Entries!$B:$F, 5, FALSE()),"")</f>
        <v/>
      </c>
      <c r="L184" s="11" t="str">
        <f aca="false">LEFT('Finish order'!$K184,2)</f>
        <v/>
      </c>
      <c r="M184" s="11" t="str">
        <f aca="false">IF(F184&lt;&gt;0,COUNTIF($L$2:L184,L184),"")</f>
        <v/>
      </c>
      <c r="N184" s="11" t="str">
        <f aca="false">IF(F184&lt;&gt;0,L184&amp;":"&amp;M184,"")</f>
        <v/>
      </c>
    </row>
    <row r="185" customFormat="false" ht="15.75" hidden="false" customHeight="true" outlineLevel="0" collapsed="false">
      <c r="A185" s="10" t="n">
        <v>184</v>
      </c>
      <c r="B185" s="10" t="str">
        <f aca="false">IF(F185&lt;&gt;"",COUNTIF($J$2:J185,J185),"")</f>
        <v/>
      </c>
      <c r="C185" s="10" t="str">
        <f aca="false">IF(F185&lt;&gt;0,J185&amp;":"&amp;B185,"")</f>
        <v/>
      </c>
      <c r="D185" s="10" t="str">
        <f aca="false">IF(F185&lt;&gt;0,COUNTIF($K$2:K185,K185),"")</f>
        <v/>
      </c>
      <c r="E185" s="10" t="str">
        <f aca="false">IF(F185&lt;&gt;0,K185&amp;":"&amp;D185,"")</f>
        <v/>
      </c>
      <c r="F185" s="10"/>
      <c r="G185" s="20"/>
      <c r="H185" s="11" t="str">
        <f aca="false">IFERROR(VLOOKUP(F185, Entries!$B:$F, 2, FALSE()),"")</f>
        <v/>
      </c>
      <c r="I185" s="11" t="str">
        <f aca="false">IFERROR(VLOOKUP(F185, Entries!$B:$F, 3, FALSE()),"")</f>
        <v/>
      </c>
      <c r="J185" s="11" t="str">
        <f aca="false">IFERROR(VLOOKUP(F185, Entries!$B:$F, 4, FALSE()),"")</f>
        <v/>
      </c>
      <c r="K185" s="11" t="str">
        <f aca="false">IFERROR(VLOOKUP(F185, Entries!$B:$F, 5, FALSE()),"")</f>
        <v/>
      </c>
      <c r="L185" s="11" t="str">
        <f aca="false">LEFT('Finish order'!$K185,2)</f>
        <v/>
      </c>
      <c r="M185" s="11" t="str">
        <f aca="false">IF(F185&lt;&gt;0,COUNTIF($L$2:L185,L185),"")</f>
        <v/>
      </c>
      <c r="N185" s="11" t="str">
        <f aca="false">IF(F185&lt;&gt;0,L185&amp;":"&amp;M185,"")</f>
        <v/>
      </c>
    </row>
    <row r="186" customFormat="false" ht="15.75" hidden="false" customHeight="true" outlineLevel="0" collapsed="false">
      <c r="A186" s="10" t="n">
        <v>185</v>
      </c>
      <c r="B186" s="10" t="str">
        <f aca="false">IF(F186&lt;&gt;"",COUNTIF($J$2:J186,J186),"")</f>
        <v/>
      </c>
      <c r="C186" s="10" t="str">
        <f aca="false">IF(F186&lt;&gt;0,J186&amp;":"&amp;B186,"")</f>
        <v/>
      </c>
      <c r="D186" s="10" t="str">
        <f aca="false">IF(F186&lt;&gt;0,COUNTIF($K$2:K186,K186),"")</f>
        <v/>
      </c>
      <c r="E186" s="10" t="str">
        <f aca="false">IF(F186&lt;&gt;0,K186&amp;":"&amp;D186,"")</f>
        <v/>
      </c>
      <c r="F186" s="10"/>
      <c r="G186" s="20"/>
      <c r="H186" s="11" t="str">
        <f aca="false">IFERROR(VLOOKUP(F186, Entries!$B:$F, 2, FALSE()),"")</f>
        <v/>
      </c>
      <c r="I186" s="11" t="str">
        <f aca="false">IFERROR(VLOOKUP(F186, Entries!$B:$F, 3, FALSE()),"")</f>
        <v/>
      </c>
      <c r="J186" s="11" t="str">
        <f aca="false">IFERROR(VLOOKUP(F186, Entries!$B:$F, 4, FALSE()),"")</f>
        <v/>
      </c>
      <c r="K186" s="11" t="str">
        <f aca="false">IFERROR(VLOOKUP(F186, Entries!$B:$F, 5, FALSE()),"")</f>
        <v/>
      </c>
      <c r="L186" s="11" t="str">
        <f aca="false">LEFT('Finish order'!$K186,2)</f>
        <v/>
      </c>
      <c r="M186" s="11" t="str">
        <f aca="false">IF(F186&lt;&gt;0,COUNTIF($L$2:L186,L186),"")</f>
        <v/>
      </c>
      <c r="N186" s="11" t="str">
        <f aca="false">IF(F186&lt;&gt;0,L186&amp;":"&amp;M186,"")</f>
        <v/>
      </c>
    </row>
    <row r="187" customFormat="false" ht="15.75" hidden="false" customHeight="true" outlineLevel="0" collapsed="false">
      <c r="A187" s="10" t="n">
        <v>186</v>
      </c>
      <c r="B187" s="10" t="str">
        <f aca="false">IF(F187&lt;&gt;"",COUNTIF($J$2:J187,J187),"")</f>
        <v/>
      </c>
      <c r="C187" s="10" t="str">
        <f aca="false">IF(F187&lt;&gt;0,J187&amp;":"&amp;B187,"")</f>
        <v/>
      </c>
      <c r="D187" s="10" t="str">
        <f aca="false">IF(F187&lt;&gt;0,COUNTIF($K$2:K187,K187),"")</f>
        <v/>
      </c>
      <c r="E187" s="10" t="str">
        <f aca="false">IF(F187&lt;&gt;0,K187&amp;":"&amp;D187,"")</f>
        <v/>
      </c>
      <c r="F187" s="10"/>
      <c r="G187" s="20"/>
      <c r="H187" s="11" t="str">
        <f aca="false">IFERROR(VLOOKUP(F187, Entries!$B:$F, 2, FALSE()),"")</f>
        <v/>
      </c>
      <c r="I187" s="11" t="str">
        <f aca="false">IFERROR(VLOOKUP(F187, Entries!$B:$F, 3, FALSE()),"")</f>
        <v/>
      </c>
      <c r="J187" s="11" t="str">
        <f aca="false">IFERROR(VLOOKUP(F187, Entries!$B:$F, 4, FALSE()),"")</f>
        <v/>
      </c>
      <c r="K187" s="11" t="str">
        <f aca="false">IFERROR(VLOOKUP(F187, Entries!$B:$F, 5, FALSE()),"")</f>
        <v/>
      </c>
      <c r="L187" s="11" t="str">
        <f aca="false">LEFT('Finish order'!$K187,2)</f>
        <v/>
      </c>
      <c r="M187" s="11" t="str">
        <f aca="false">IF(F187&lt;&gt;0,COUNTIF($L$2:L187,L187),"")</f>
        <v/>
      </c>
      <c r="N187" s="11" t="str">
        <f aca="false">IF(F187&lt;&gt;0,L187&amp;":"&amp;M187,"")</f>
        <v/>
      </c>
    </row>
    <row r="188" customFormat="false" ht="15.75" hidden="false" customHeight="true" outlineLevel="0" collapsed="false">
      <c r="A188" s="10" t="n">
        <v>187</v>
      </c>
      <c r="B188" s="10" t="str">
        <f aca="false">IF(F188&lt;&gt;"",COUNTIF($J$2:J188,J188),"")</f>
        <v/>
      </c>
      <c r="C188" s="10" t="str">
        <f aca="false">IF(F188&lt;&gt;0,J188&amp;":"&amp;B188,"")</f>
        <v/>
      </c>
      <c r="D188" s="10" t="str">
        <f aca="false">IF(F188&lt;&gt;0,COUNTIF($K$2:K188,K188),"")</f>
        <v/>
      </c>
      <c r="E188" s="10" t="str">
        <f aca="false">IF(F188&lt;&gt;0,K188&amp;":"&amp;D188,"")</f>
        <v/>
      </c>
      <c r="F188" s="10"/>
      <c r="G188" s="20"/>
      <c r="H188" s="11" t="str">
        <f aca="false">IFERROR(VLOOKUP(F188, Entries!$B:$F, 2, FALSE()),"")</f>
        <v/>
      </c>
      <c r="I188" s="11" t="str">
        <f aca="false">IFERROR(VLOOKUP(F188, Entries!$B:$F, 3, FALSE()),"")</f>
        <v/>
      </c>
      <c r="J188" s="11" t="str">
        <f aca="false">IFERROR(VLOOKUP(F188, Entries!$B:$F, 4, FALSE()),"")</f>
        <v/>
      </c>
      <c r="K188" s="11" t="str">
        <f aca="false">IFERROR(VLOOKUP(F188, Entries!$B:$F, 5, FALSE()),"")</f>
        <v/>
      </c>
      <c r="L188" s="11" t="str">
        <f aca="false">LEFT('Finish order'!$K188,2)</f>
        <v/>
      </c>
      <c r="M188" s="11" t="str">
        <f aca="false">IF(F188&lt;&gt;0,COUNTIF($L$2:L188,L188),"")</f>
        <v/>
      </c>
      <c r="N188" s="11" t="str">
        <f aca="false">IF(F188&lt;&gt;0,L188&amp;":"&amp;M188,"")</f>
        <v/>
      </c>
    </row>
    <row r="189" customFormat="false" ht="15.75" hidden="false" customHeight="true" outlineLevel="0" collapsed="false">
      <c r="A189" s="10" t="n">
        <v>188</v>
      </c>
      <c r="B189" s="10" t="str">
        <f aca="false">IF(F189&lt;&gt;"",COUNTIF($J$2:J189,J189),"")</f>
        <v/>
      </c>
      <c r="C189" s="10" t="str">
        <f aca="false">IF(F189&lt;&gt;0,J189&amp;":"&amp;B189,"")</f>
        <v/>
      </c>
      <c r="D189" s="10" t="str">
        <f aca="false">IF(F189&lt;&gt;0,COUNTIF($K$2:K189,K189),"")</f>
        <v/>
      </c>
      <c r="E189" s="10" t="str">
        <f aca="false">IF(F189&lt;&gt;0,K189&amp;":"&amp;D189,"")</f>
        <v/>
      </c>
      <c r="F189" s="10"/>
      <c r="G189" s="20"/>
      <c r="H189" s="11" t="str">
        <f aca="false">IFERROR(VLOOKUP(F189, Entries!$B:$F, 2, FALSE()),"")</f>
        <v/>
      </c>
      <c r="I189" s="11" t="str">
        <f aca="false">IFERROR(VLOOKUP(F189, Entries!$B:$F, 3, FALSE()),"")</f>
        <v/>
      </c>
      <c r="J189" s="11" t="str">
        <f aca="false">IFERROR(VLOOKUP(F189, Entries!$B:$F, 4, FALSE()),"")</f>
        <v/>
      </c>
      <c r="K189" s="11" t="str">
        <f aca="false">IFERROR(VLOOKUP(F189, Entries!$B:$F, 5, FALSE()),"")</f>
        <v/>
      </c>
      <c r="L189" s="11" t="str">
        <f aca="false">LEFT('Finish order'!$K189,2)</f>
        <v/>
      </c>
      <c r="M189" s="11" t="str">
        <f aca="false">IF(F189&lt;&gt;0,COUNTIF($L$2:L189,L189),"")</f>
        <v/>
      </c>
      <c r="N189" s="11" t="str">
        <f aca="false">IF(F189&lt;&gt;0,L189&amp;":"&amp;M189,"")</f>
        <v/>
      </c>
    </row>
    <row r="190" customFormat="false" ht="15.75" hidden="false" customHeight="true" outlineLevel="0" collapsed="false">
      <c r="A190" s="10" t="n">
        <v>189</v>
      </c>
      <c r="B190" s="10" t="str">
        <f aca="false">IF(F190&lt;&gt;"",COUNTIF($J$2:J190,J190),"")</f>
        <v/>
      </c>
      <c r="C190" s="10" t="str">
        <f aca="false">IF(F190&lt;&gt;0,J190&amp;":"&amp;B190,"")</f>
        <v/>
      </c>
      <c r="D190" s="10" t="str">
        <f aca="false">IF(F190&lt;&gt;0,COUNTIF($K$2:K190,K190),"")</f>
        <v/>
      </c>
      <c r="E190" s="10" t="str">
        <f aca="false">IF(F190&lt;&gt;0,K190&amp;":"&amp;D190,"")</f>
        <v/>
      </c>
      <c r="F190" s="10"/>
      <c r="G190" s="20"/>
      <c r="H190" s="11" t="str">
        <f aca="false">IFERROR(VLOOKUP(F190, Entries!$B:$F, 2, FALSE()),"")</f>
        <v/>
      </c>
      <c r="I190" s="11" t="str">
        <f aca="false">IFERROR(VLOOKUP(F190, Entries!$B:$F, 3, FALSE()),"")</f>
        <v/>
      </c>
      <c r="J190" s="11" t="str">
        <f aca="false">IFERROR(VLOOKUP(F190, Entries!$B:$F, 4, FALSE()),"")</f>
        <v/>
      </c>
      <c r="K190" s="11" t="str">
        <f aca="false">IFERROR(VLOOKUP(F190, Entries!$B:$F, 5, FALSE()),"")</f>
        <v/>
      </c>
      <c r="L190" s="11" t="str">
        <f aca="false">LEFT('Finish order'!$K190,2)</f>
        <v/>
      </c>
      <c r="M190" s="11" t="str">
        <f aca="false">IF(F190&lt;&gt;0,COUNTIF($L$2:L190,L190),"")</f>
        <v/>
      </c>
      <c r="N190" s="11" t="str">
        <f aca="false">IF(F190&lt;&gt;0,L190&amp;":"&amp;M190,"")</f>
        <v/>
      </c>
    </row>
    <row r="191" customFormat="false" ht="15.75" hidden="false" customHeight="true" outlineLevel="0" collapsed="false">
      <c r="A191" s="10" t="n">
        <v>190</v>
      </c>
      <c r="B191" s="10" t="str">
        <f aca="false">IF(F191&lt;&gt;"",COUNTIF($J$2:J191,J191),"")</f>
        <v/>
      </c>
      <c r="C191" s="10" t="str">
        <f aca="false">IF(F191&lt;&gt;0,J191&amp;":"&amp;B191,"")</f>
        <v/>
      </c>
      <c r="D191" s="10" t="str">
        <f aca="false">IF(F191&lt;&gt;0,COUNTIF($K$2:K191,K191),"")</f>
        <v/>
      </c>
      <c r="E191" s="10" t="str">
        <f aca="false">IF(F191&lt;&gt;0,K191&amp;":"&amp;D191,"")</f>
        <v/>
      </c>
      <c r="F191" s="10"/>
      <c r="G191" s="20"/>
      <c r="H191" s="11" t="str">
        <f aca="false">IFERROR(VLOOKUP(F191, Entries!$B:$F, 2, FALSE()),"")</f>
        <v/>
      </c>
      <c r="I191" s="11" t="str">
        <f aca="false">IFERROR(VLOOKUP(F191, Entries!$B:$F, 3, FALSE()),"")</f>
        <v/>
      </c>
      <c r="J191" s="11" t="str">
        <f aca="false">IFERROR(VLOOKUP(F191, Entries!$B:$F, 4, FALSE()),"")</f>
        <v/>
      </c>
      <c r="K191" s="11" t="str">
        <f aca="false">IFERROR(VLOOKUP(F191, Entries!$B:$F, 5, FALSE()),"")</f>
        <v/>
      </c>
      <c r="L191" s="11" t="str">
        <f aca="false">LEFT('Finish order'!$K191,2)</f>
        <v/>
      </c>
      <c r="M191" s="11" t="str">
        <f aca="false">IF(F191&lt;&gt;0,COUNTIF($L$2:L191,L191),"")</f>
        <v/>
      </c>
      <c r="N191" s="11" t="str">
        <f aca="false">IF(F191&lt;&gt;0,L191&amp;":"&amp;M191,"")</f>
        <v/>
      </c>
    </row>
    <row r="192" customFormat="false" ht="15.75" hidden="false" customHeight="true" outlineLevel="0" collapsed="false">
      <c r="A192" s="10" t="n">
        <v>191</v>
      </c>
      <c r="B192" s="10" t="str">
        <f aca="false">IF(F192&lt;&gt;"",COUNTIF($J$2:J192,J192),"")</f>
        <v/>
      </c>
      <c r="C192" s="10" t="str">
        <f aca="false">IF(F192&lt;&gt;0,J192&amp;":"&amp;B192,"")</f>
        <v/>
      </c>
      <c r="D192" s="10" t="str">
        <f aca="false">IF(F192&lt;&gt;0,COUNTIF($K$2:K192,K192),"")</f>
        <v/>
      </c>
      <c r="E192" s="10" t="str">
        <f aca="false">IF(F192&lt;&gt;0,K192&amp;":"&amp;D192,"")</f>
        <v/>
      </c>
      <c r="F192" s="10"/>
      <c r="G192" s="20"/>
      <c r="H192" s="11" t="str">
        <f aca="false">IFERROR(VLOOKUP(F192, Entries!$B:$F, 2, FALSE()),"")</f>
        <v/>
      </c>
      <c r="I192" s="11" t="str">
        <f aca="false">IFERROR(VLOOKUP(F192, Entries!$B:$F, 3, FALSE()),"")</f>
        <v/>
      </c>
      <c r="J192" s="11" t="str">
        <f aca="false">IFERROR(VLOOKUP(F192, Entries!$B:$F, 4, FALSE()),"")</f>
        <v/>
      </c>
      <c r="K192" s="11" t="str">
        <f aca="false">IFERROR(VLOOKUP(F192, Entries!$B:$F, 5, FALSE()),"")</f>
        <v/>
      </c>
      <c r="L192" s="11" t="str">
        <f aca="false">LEFT('Finish order'!$K192,2)</f>
        <v/>
      </c>
      <c r="M192" s="11" t="str">
        <f aca="false">IF(F192&lt;&gt;0,COUNTIF($L$2:L192,L192),"")</f>
        <v/>
      </c>
      <c r="N192" s="11" t="str">
        <f aca="false">IF(F192&lt;&gt;0,L192&amp;":"&amp;M192,"")</f>
        <v/>
      </c>
    </row>
    <row r="193" customFormat="false" ht="15.75" hidden="false" customHeight="true" outlineLevel="0" collapsed="false">
      <c r="A193" s="10" t="n">
        <v>192</v>
      </c>
      <c r="B193" s="10" t="str">
        <f aca="false">IF(F193&lt;&gt;"",COUNTIF($J$2:J193,J193),"")</f>
        <v/>
      </c>
      <c r="C193" s="10" t="str">
        <f aca="false">IF(F193&lt;&gt;0,J193&amp;":"&amp;B193,"")</f>
        <v/>
      </c>
      <c r="D193" s="10" t="str">
        <f aca="false">IF(F193&lt;&gt;0,COUNTIF($K$2:K193,K193),"")</f>
        <v/>
      </c>
      <c r="E193" s="10" t="str">
        <f aca="false">IF(F193&lt;&gt;0,K193&amp;":"&amp;D193,"")</f>
        <v/>
      </c>
      <c r="F193" s="10"/>
      <c r="G193" s="20"/>
      <c r="H193" s="11" t="str">
        <f aca="false">IFERROR(VLOOKUP(F193, Entries!$B:$F, 2, FALSE()),"")</f>
        <v/>
      </c>
      <c r="I193" s="11" t="str">
        <f aca="false">IFERROR(VLOOKUP(F193, Entries!$B:$F, 3, FALSE()),"")</f>
        <v/>
      </c>
      <c r="J193" s="11" t="str">
        <f aca="false">IFERROR(VLOOKUP(F193, Entries!$B:$F, 4, FALSE()),"")</f>
        <v/>
      </c>
      <c r="K193" s="11" t="str">
        <f aca="false">IFERROR(VLOOKUP(F193, Entries!$B:$F, 5, FALSE()),"")</f>
        <v/>
      </c>
      <c r="L193" s="11" t="str">
        <f aca="false">LEFT('Finish order'!$K193,2)</f>
        <v/>
      </c>
      <c r="M193" s="11" t="str">
        <f aca="false">IF(F193&lt;&gt;0,COUNTIF($L$2:L193,L193),"")</f>
        <v/>
      </c>
      <c r="N193" s="11" t="str">
        <f aca="false">IF(F193&lt;&gt;0,L193&amp;":"&amp;M193,"")</f>
        <v/>
      </c>
    </row>
    <row r="194" customFormat="false" ht="15.75" hidden="false" customHeight="true" outlineLevel="0" collapsed="false">
      <c r="A194" s="10" t="n">
        <v>193</v>
      </c>
      <c r="B194" s="10" t="str">
        <f aca="false">IF(F194&lt;&gt;"",COUNTIF($J$2:J194,J194),"")</f>
        <v/>
      </c>
      <c r="C194" s="10" t="str">
        <f aca="false">IF(F194&lt;&gt;0,J194&amp;":"&amp;B194,"")</f>
        <v/>
      </c>
      <c r="D194" s="10" t="str">
        <f aca="false">IF(F194&lt;&gt;0,COUNTIF($K$2:K194,K194),"")</f>
        <v/>
      </c>
      <c r="E194" s="10" t="str">
        <f aca="false">IF(F194&lt;&gt;0,K194&amp;":"&amp;D194,"")</f>
        <v/>
      </c>
      <c r="F194" s="10"/>
      <c r="G194" s="20"/>
      <c r="H194" s="11" t="str">
        <f aca="false">IFERROR(VLOOKUP(F194, Entries!$B:$F, 2, FALSE()),"")</f>
        <v/>
      </c>
      <c r="I194" s="11" t="str">
        <f aca="false">IFERROR(VLOOKUP(F194, Entries!$B:$F, 3, FALSE()),"")</f>
        <v/>
      </c>
      <c r="J194" s="11" t="str">
        <f aca="false">IFERROR(VLOOKUP(F194, Entries!$B:$F, 4, FALSE()),"")</f>
        <v/>
      </c>
      <c r="K194" s="11" t="str">
        <f aca="false">IFERROR(VLOOKUP(F194, Entries!$B:$F, 5, FALSE()),"")</f>
        <v/>
      </c>
      <c r="L194" s="11" t="str">
        <f aca="false">LEFT('Finish order'!$K194,2)</f>
        <v/>
      </c>
      <c r="M194" s="11" t="str">
        <f aca="false">IF(F194&lt;&gt;0,COUNTIF($L$2:L194,L194),"")</f>
        <v/>
      </c>
      <c r="N194" s="11" t="str">
        <f aca="false">IF(F194&lt;&gt;0,L194&amp;":"&amp;M194,"")</f>
        <v/>
      </c>
    </row>
    <row r="195" customFormat="false" ht="15.75" hidden="false" customHeight="true" outlineLevel="0" collapsed="false">
      <c r="A195" s="10" t="n">
        <v>194</v>
      </c>
      <c r="B195" s="10" t="str">
        <f aca="false">IF(F195&lt;&gt;"",COUNTIF($J$2:J195,J195),"")</f>
        <v/>
      </c>
      <c r="C195" s="10" t="str">
        <f aca="false">IF(F195&lt;&gt;0,J195&amp;":"&amp;B195,"")</f>
        <v/>
      </c>
      <c r="D195" s="10" t="str">
        <f aca="false">IF(F195&lt;&gt;0,COUNTIF($K$2:K195,K195),"")</f>
        <v/>
      </c>
      <c r="E195" s="10" t="str">
        <f aca="false">IF(F195&lt;&gt;0,K195&amp;":"&amp;D195,"")</f>
        <v/>
      </c>
      <c r="F195" s="10"/>
      <c r="G195" s="20"/>
      <c r="H195" s="11" t="str">
        <f aca="false">IFERROR(VLOOKUP(F195, Entries!$B:$F, 2, FALSE()),"")</f>
        <v/>
      </c>
      <c r="I195" s="11" t="str">
        <f aca="false">IFERROR(VLOOKUP(F195, Entries!$B:$F, 3, FALSE()),"")</f>
        <v/>
      </c>
      <c r="J195" s="11" t="str">
        <f aca="false">IFERROR(VLOOKUP(F195, Entries!$B:$F, 4, FALSE()),"")</f>
        <v/>
      </c>
      <c r="K195" s="11" t="str">
        <f aca="false">IFERROR(VLOOKUP(F195, Entries!$B:$F, 5, FALSE()),"")</f>
        <v/>
      </c>
      <c r="L195" s="11" t="str">
        <f aca="false">LEFT('Finish order'!$K195,2)</f>
        <v/>
      </c>
      <c r="M195" s="11" t="str">
        <f aca="false">IF(F195&lt;&gt;0,COUNTIF($L$2:L195,L195),"")</f>
        <v/>
      </c>
      <c r="N195" s="11" t="str">
        <f aca="false">IF(F195&lt;&gt;0,L195&amp;":"&amp;M195,"")</f>
        <v/>
      </c>
    </row>
    <row r="196" customFormat="false" ht="15.75" hidden="false" customHeight="true" outlineLevel="0" collapsed="false">
      <c r="A196" s="10" t="n">
        <v>195</v>
      </c>
      <c r="B196" s="10" t="str">
        <f aca="false">IF(F196&lt;&gt;"",COUNTIF($J$2:J196,J196),"")</f>
        <v/>
      </c>
      <c r="C196" s="10" t="str">
        <f aca="false">IF(F196&lt;&gt;0,J196&amp;":"&amp;B196,"")</f>
        <v/>
      </c>
      <c r="D196" s="10" t="str">
        <f aca="false">IF(F196&lt;&gt;0,COUNTIF($K$2:K196,K196),"")</f>
        <v/>
      </c>
      <c r="E196" s="10" t="str">
        <f aca="false">IF(F196&lt;&gt;0,K196&amp;":"&amp;D196,"")</f>
        <v/>
      </c>
      <c r="F196" s="10"/>
      <c r="G196" s="20"/>
      <c r="H196" s="11" t="str">
        <f aca="false">IFERROR(VLOOKUP(F196, Entries!$B:$F, 2, FALSE()),"")</f>
        <v/>
      </c>
      <c r="I196" s="11" t="str">
        <f aca="false">IFERROR(VLOOKUP(F196, Entries!$B:$F, 3, FALSE()),"")</f>
        <v/>
      </c>
      <c r="J196" s="11" t="str">
        <f aca="false">IFERROR(VLOOKUP(F196, Entries!$B:$F, 4, FALSE()),"")</f>
        <v/>
      </c>
      <c r="K196" s="11" t="str">
        <f aca="false">IFERROR(VLOOKUP(F196, Entries!$B:$F, 5, FALSE()),"")</f>
        <v/>
      </c>
      <c r="L196" s="11" t="str">
        <f aca="false">LEFT('Finish order'!$K196,2)</f>
        <v/>
      </c>
      <c r="M196" s="11" t="str">
        <f aca="false">IF(F196&lt;&gt;0,COUNTIF($L$2:L196,L196),"")</f>
        <v/>
      </c>
      <c r="N196" s="11" t="str">
        <f aca="false">IF(F196&lt;&gt;0,L196&amp;":"&amp;M196,"")</f>
        <v/>
      </c>
    </row>
    <row r="197" customFormat="false" ht="15.75" hidden="false" customHeight="true" outlineLevel="0" collapsed="false">
      <c r="A197" s="10" t="n">
        <v>196</v>
      </c>
      <c r="B197" s="10" t="str">
        <f aca="false">IF(F197&lt;&gt;"",COUNTIF($J$2:J197,J197),"")</f>
        <v/>
      </c>
      <c r="C197" s="10" t="str">
        <f aca="false">IF(F197&lt;&gt;0,J197&amp;":"&amp;B197,"")</f>
        <v/>
      </c>
      <c r="D197" s="10" t="str">
        <f aca="false">IF(F197&lt;&gt;0,COUNTIF($K$2:K197,K197),"")</f>
        <v/>
      </c>
      <c r="E197" s="10" t="str">
        <f aca="false">IF(F197&lt;&gt;0,K197&amp;":"&amp;D197,"")</f>
        <v/>
      </c>
      <c r="F197" s="10"/>
      <c r="G197" s="20"/>
      <c r="H197" s="11" t="str">
        <f aca="false">IFERROR(VLOOKUP(F197, Entries!$B:$F, 2, FALSE()),"")</f>
        <v/>
      </c>
      <c r="I197" s="11" t="str">
        <f aca="false">IFERROR(VLOOKUP(F197, Entries!$B:$F, 3, FALSE()),"")</f>
        <v/>
      </c>
      <c r="J197" s="11" t="str">
        <f aca="false">IFERROR(VLOOKUP(F197, Entries!$B:$F, 4, FALSE()),"")</f>
        <v/>
      </c>
      <c r="K197" s="11" t="str">
        <f aca="false">IFERROR(VLOOKUP(F197, Entries!$B:$F, 5, FALSE()),"")</f>
        <v/>
      </c>
      <c r="L197" s="11" t="str">
        <f aca="false">LEFT('Finish order'!$K197,2)</f>
        <v/>
      </c>
      <c r="M197" s="11" t="str">
        <f aca="false">IF(F197&lt;&gt;0,COUNTIF($L$2:L197,L197),"")</f>
        <v/>
      </c>
      <c r="N197" s="11" t="str">
        <f aca="false">IF(F197&lt;&gt;0,L197&amp;":"&amp;M197,"")</f>
        <v/>
      </c>
    </row>
    <row r="198" customFormat="false" ht="15.75" hidden="false" customHeight="true" outlineLevel="0" collapsed="false">
      <c r="A198" s="10" t="n">
        <v>197</v>
      </c>
      <c r="B198" s="10" t="str">
        <f aca="false">IF(F198&lt;&gt;"",COUNTIF($J$2:J198,J198),"")</f>
        <v/>
      </c>
      <c r="C198" s="10" t="str">
        <f aca="false">IF(F198&lt;&gt;0,J198&amp;":"&amp;B198,"")</f>
        <v/>
      </c>
      <c r="D198" s="10" t="str">
        <f aca="false">IF(F198&lt;&gt;0,COUNTIF($K$2:K198,K198),"")</f>
        <v/>
      </c>
      <c r="E198" s="10" t="str">
        <f aca="false">IF(F198&lt;&gt;0,K198&amp;":"&amp;D198,"")</f>
        <v/>
      </c>
      <c r="F198" s="10"/>
      <c r="G198" s="20"/>
      <c r="H198" s="11" t="str">
        <f aca="false">IFERROR(VLOOKUP(F198, Entries!$B:$F, 2, FALSE()),"")</f>
        <v/>
      </c>
      <c r="I198" s="11" t="str">
        <f aca="false">IFERROR(VLOOKUP(F198, Entries!$B:$F, 3, FALSE()),"")</f>
        <v/>
      </c>
      <c r="J198" s="11" t="str">
        <f aca="false">IFERROR(VLOOKUP(F198, Entries!$B:$F, 4, FALSE()),"")</f>
        <v/>
      </c>
      <c r="K198" s="11" t="str">
        <f aca="false">IFERROR(VLOOKUP(F198, Entries!$B:$F, 5, FALSE()),"")</f>
        <v/>
      </c>
      <c r="L198" s="11" t="str">
        <f aca="false">LEFT('Finish order'!$K198,2)</f>
        <v/>
      </c>
      <c r="M198" s="11" t="str">
        <f aca="false">IF(F198&lt;&gt;0,COUNTIF($L$2:L198,L198),"")</f>
        <v/>
      </c>
      <c r="N198" s="11" t="str">
        <f aca="false">IF(F198&lt;&gt;0,L198&amp;":"&amp;M198,"")</f>
        <v/>
      </c>
    </row>
    <row r="199" customFormat="false" ht="15.75" hidden="false" customHeight="true" outlineLevel="0" collapsed="false">
      <c r="A199" s="10" t="n">
        <v>198</v>
      </c>
      <c r="B199" s="10" t="str">
        <f aca="false">IF(F199&lt;&gt;"",COUNTIF($J$2:J199,J199),"")</f>
        <v/>
      </c>
      <c r="C199" s="10" t="str">
        <f aca="false">IF(F199&lt;&gt;0,J199&amp;":"&amp;B199,"")</f>
        <v/>
      </c>
      <c r="D199" s="10" t="str">
        <f aca="false">IF(F199&lt;&gt;0,COUNTIF($K$2:K199,K199),"")</f>
        <v/>
      </c>
      <c r="E199" s="10" t="str">
        <f aca="false">IF(F199&lt;&gt;0,K199&amp;":"&amp;D199,"")</f>
        <v/>
      </c>
      <c r="F199" s="10"/>
      <c r="G199" s="20"/>
      <c r="H199" s="11" t="str">
        <f aca="false">IFERROR(VLOOKUP(F199, Entries!$B:$F, 2, FALSE()),"")</f>
        <v/>
      </c>
      <c r="I199" s="11" t="str">
        <f aca="false">IFERROR(VLOOKUP(F199, Entries!$B:$F, 3, FALSE()),"")</f>
        <v/>
      </c>
      <c r="J199" s="11" t="str">
        <f aca="false">IFERROR(VLOOKUP(F199, Entries!$B:$F, 4, FALSE()),"")</f>
        <v/>
      </c>
      <c r="K199" s="11" t="str">
        <f aca="false">IFERROR(VLOOKUP(F199, Entries!$B:$F, 5, FALSE()),"")</f>
        <v/>
      </c>
      <c r="L199" s="11" t="str">
        <f aca="false">LEFT('Finish order'!$K199,2)</f>
        <v/>
      </c>
      <c r="M199" s="11" t="str">
        <f aca="false">IF(F199&lt;&gt;0,COUNTIF($L$2:L199,L199),"")</f>
        <v/>
      </c>
      <c r="N199" s="11" t="str">
        <f aca="false">IF(F199&lt;&gt;0,L199&amp;":"&amp;M199,"")</f>
        <v/>
      </c>
    </row>
    <row r="200" customFormat="false" ht="15.75" hidden="false" customHeight="true" outlineLevel="0" collapsed="false">
      <c r="A200" s="10" t="n">
        <v>199</v>
      </c>
      <c r="B200" s="10" t="str">
        <f aca="false">IF(F200&lt;&gt;"",COUNTIF($J$2:J200,J200),"")</f>
        <v/>
      </c>
      <c r="C200" s="10" t="str">
        <f aca="false">IF(F200&lt;&gt;0,J200&amp;":"&amp;B200,"")</f>
        <v/>
      </c>
      <c r="D200" s="10" t="str">
        <f aca="false">IF(F200&lt;&gt;0,COUNTIF($K$2:K200,K200),"")</f>
        <v/>
      </c>
      <c r="E200" s="10" t="str">
        <f aca="false">IF(F200&lt;&gt;0,K200&amp;":"&amp;D200,"")</f>
        <v/>
      </c>
      <c r="F200" s="10"/>
      <c r="G200" s="20"/>
      <c r="H200" s="11" t="str">
        <f aca="false">IFERROR(VLOOKUP(F200, Entries!$B:$F, 2, FALSE()),"")</f>
        <v/>
      </c>
      <c r="I200" s="11" t="str">
        <f aca="false">IFERROR(VLOOKUP(F200, Entries!$B:$F, 3, FALSE()),"")</f>
        <v/>
      </c>
      <c r="J200" s="11" t="str">
        <f aca="false">IFERROR(VLOOKUP(F200, Entries!$B:$F, 4, FALSE()),"")</f>
        <v/>
      </c>
      <c r="K200" s="11" t="str">
        <f aca="false">IFERROR(VLOOKUP(F200, Entries!$B:$F, 5, FALSE()),"")</f>
        <v/>
      </c>
      <c r="L200" s="11" t="str">
        <f aca="false">LEFT('Finish order'!$K200,2)</f>
        <v/>
      </c>
      <c r="M200" s="11" t="str">
        <f aca="false">IF(F200&lt;&gt;0,COUNTIF($L$2:L200,L200),"")</f>
        <v/>
      </c>
      <c r="N200" s="11" t="str">
        <f aca="false">IF(F200&lt;&gt;0,L200&amp;":"&amp;M200,"")</f>
        <v/>
      </c>
    </row>
    <row r="201" customFormat="false" ht="15.75" hidden="false" customHeight="true" outlineLevel="0" collapsed="false">
      <c r="A201" s="10" t="n">
        <v>200</v>
      </c>
      <c r="B201" s="10" t="str">
        <f aca="false">IF(F201&lt;&gt;"",COUNTIF($J$2:J201,J201),"")</f>
        <v/>
      </c>
      <c r="C201" s="10" t="str">
        <f aca="false">IF(F201&lt;&gt;0,J201&amp;":"&amp;B201,"")</f>
        <v/>
      </c>
      <c r="D201" s="10" t="str">
        <f aca="false">IF(F201&lt;&gt;0,COUNTIF($K$2:K201,K201),"")</f>
        <v/>
      </c>
      <c r="E201" s="10" t="str">
        <f aca="false">IF(F201&lt;&gt;0,K201&amp;":"&amp;D201,"")</f>
        <v/>
      </c>
      <c r="F201" s="10"/>
      <c r="G201" s="20"/>
      <c r="H201" s="11" t="str">
        <f aca="false">IFERROR(VLOOKUP(F201, Entries!$B:$F, 2, FALSE()),"")</f>
        <v/>
      </c>
      <c r="I201" s="11" t="str">
        <f aca="false">IFERROR(VLOOKUP(F201, Entries!$B:$F, 3, FALSE()),"")</f>
        <v/>
      </c>
      <c r="J201" s="11" t="str">
        <f aca="false">IFERROR(VLOOKUP(F201, Entries!$B:$F, 4, FALSE()),"")</f>
        <v/>
      </c>
      <c r="K201" s="11" t="str">
        <f aca="false">IFERROR(VLOOKUP(F201, Entries!$B:$F, 5, FALSE()),"")</f>
        <v/>
      </c>
      <c r="L201" s="11" t="str">
        <f aca="false">LEFT('Finish order'!$K201,2)</f>
        <v/>
      </c>
      <c r="M201" s="11" t="str">
        <f aca="false">IF(F201&lt;&gt;0,COUNTIF($L$2:L1510,L201),"")</f>
        <v/>
      </c>
      <c r="N201" s="11" t="str">
        <f aca="false">IF(F201&lt;&gt;0,L201&amp;":"&amp;M201,"")</f>
        <v/>
      </c>
    </row>
    <row r="202" customFormat="false" ht="15.75" hidden="false" customHeight="true" outlineLevel="0" collapsed="false">
      <c r="A202" s="10" t="n">
        <v>201</v>
      </c>
      <c r="B202" s="10" t="str">
        <f aca="false">IF(F202&lt;&gt;"",COUNTIF($J$2:J202,J202),"")</f>
        <v/>
      </c>
      <c r="C202" s="10" t="str">
        <f aca="false">IF(F202&lt;&gt;0,J202&amp;":"&amp;B202,"")</f>
        <v/>
      </c>
      <c r="D202" s="10" t="str">
        <f aca="false">IF(F202&lt;&gt;0,COUNTIF($K$2:K202,K202),"")</f>
        <v/>
      </c>
      <c r="E202" s="10" t="str">
        <f aca="false">IF(F202&lt;&gt;0,K202&amp;":"&amp;D202,"")</f>
        <v/>
      </c>
      <c r="F202" s="10"/>
      <c r="G202" s="20"/>
      <c r="H202" s="11" t="str">
        <f aca="false">IFERROR(VLOOKUP(F202, Entries!$B:$F, 2, FALSE()),"")</f>
        <v/>
      </c>
      <c r="I202" s="11" t="str">
        <f aca="false">IFERROR(VLOOKUP(F202, Entries!$B:$F, 3, FALSE()),"")</f>
        <v/>
      </c>
      <c r="J202" s="11" t="str">
        <f aca="false">IFERROR(VLOOKUP(F202, Entries!$B:$F, 4, FALSE()),"")</f>
        <v/>
      </c>
      <c r="K202" s="11" t="str">
        <f aca="false">IFERROR(VLOOKUP(F202, Entries!$B:$F, 5, FALSE()),"")</f>
        <v/>
      </c>
      <c r="L202" s="11" t="str">
        <f aca="false">LEFT('Finish order'!$K202,2)</f>
        <v/>
      </c>
      <c r="M202" s="11" t="str">
        <f aca="false">IF(F202&lt;&gt;0,COUNTIF($L$2:L202,L202),"")</f>
        <v/>
      </c>
      <c r="N202" s="11" t="str">
        <f aca="false">IF(F202&lt;&gt;0,L202&amp;":"&amp;M202,"")</f>
        <v/>
      </c>
    </row>
    <row r="203" customFormat="false" ht="15.75" hidden="false" customHeight="true" outlineLevel="0" collapsed="false">
      <c r="A203" s="10" t="n">
        <v>202</v>
      </c>
      <c r="B203" s="10" t="str">
        <f aca="false">IF(F203&lt;&gt;"",COUNTIF($J$2:J203,J203),"")</f>
        <v/>
      </c>
      <c r="C203" s="10" t="str">
        <f aca="false">IF(F203&lt;&gt;0,J203&amp;":"&amp;B203,"")</f>
        <v/>
      </c>
      <c r="D203" s="10" t="str">
        <f aca="false">IF(F203&lt;&gt;0,COUNTIF($K$2:K203,K203),"")</f>
        <v/>
      </c>
      <c r="E203" s="10" t="str">
        <f aca="false">IF(F203&lt;&gt;0,K203&amp;":"&amp;D203,"")</f>
        <v/>
      </c>
      <c r="F203" s="10"/>
      <c r="G203" s="20"/>
      <c r="H203" s="11" t="str">
        <f aca="false">IFERROR(VLOOKUP(F203, Entries!$B:$F, 2, FALSE()),"")</f>
        <v/>
      </c>
      <c r="I203" s="11" t="str">
        <f aca="false">IFERROR(VLOOKUP(F203, Entries!$B:$F, 3, FALSE()),"")</f>
        <v/>
      </c>
      <c r="J203" s="11" t="str">
        <f aca="false">IFERROR(VLOOKUP(F203, Entries!$B:$F, 4, FALSE()),"")</f>
        <v/>
      </c>
      <c r="K203" s="11" t="str">
        <f aca="false">IFERROR(VLOOKUP(F203, Entries!$B:$F, 5, FALSE()),"")</f>
        <v/>
      </c>
      <c r="L203" s="11" t="str">
        <f aca="false">LEFT('Finish order'!$K203,2)</f>
        <v/>
      </c>
      <c r="M203" s="11" t="str">
        <f aca="false">IF(F203&lt;&gt;0,COUNTIF($L$2:L203,L203),"")</f>
        <v/>
      </c>
      <c r="N203" s="11" t="str">
        <f aca="false">IF(F203&lt;&gt;0,L203&amp;":"&amp;M203,"")</f>
        <v/>
      </c>
    </row>
    <row r="204" customFormat="false" ht="15.75" hidden="false" customHeight="true" outlineLevel="0" collapsed="false">
      <c r="A204" s="10" t="n">
        <v>203</v>
      </c>
      <c r="B204" s="10" t="str">
        <f aca="false">IF(F204&lt;&gt;"",COUNTIF($J$2:J204,J204),"")</f>
        <v/>
      </c>
      <c r="C204" s="10" t="str">
        <f aca="false">IF(F204&lt;&gt;0,J204&amp;":"&amp;B204,"")</f>
        <v/>
      </c>
      <c r="D204" s="10" t="str">
        <f aca="false">IF(F204&lt;&gt;0,COUNTIF($K$2:K204,K204),"")</f>
        <v/>
      </c>
      <c r="E204" s="10" t="str">
        <f aca="false">IF(F204&lt;&gt;0,K204&amp;":"&amp;D204,"")</f>
        <v/>
      </c>
      <c r="F204" s="10"/>
      <c r="G204" s="20"/>
      <c r="H204" s="11" t="str">
        <f aca="false">IFERROR(VLOOKUP(F204, Entries!$B:$F, 2, FALSE()),"")</f>
        <v/>
      </c>
      <c r="I204" s="11" t="str">
        <f aca="false">IFERROR(VLOOKUP(F204, Entries!$B:$F, 3, FALSE()),"")</f>
        <v/>
      </c>
      <c r="J204" s="11" t="str">
        <f aca="false">IFERROR(VLOOKUP(F204, Entries!$B:$F, 4, FALSE()),"")</f>
        <v/>
      </c>
      <c r="K204" s="11" t="str">
        <f aca="false">IFERROR(VLOOKUP(F204, Entries!$B:$F, 5, FALSE()),"")</f>
        <v/>
      </c>
      <c r="L204" s="11" t="str">
        <f aca="false">LEFT('Finish order'!$K204,2)</f>
        <v/>
      </c>
      <c r="M204" s="11" t="str">
        <f aca="false">IF(F204&lt;&gt;0,COUNTIF($L$2:L204,L204),"")</f>
        <v/>
      </c>
      <c r="N204" s="11" t="str">
        <f aca="false">IF(F204&lt;&gt;0,L204&amp;":"&amp;M204,"")</f>
        <v/>
      </c>
    </row>
    <row r="205" customFormat="false" ht="15.75" hidden="false" customHeight="true" outlineLevel="0" collapsed="false">
      <c r="A205" s="10" t="n">
        <v>204</v>
      </c>
      <c r="B205" s="10" t="str">
        <f aca="false">IF(F205&lt;&gt;"",COUNTIF($J$2:J205,J205),"")</f>
        <v/>
      </c>
      <c r="C205" s="10" t="str">
        <f aca="false">IF(F205&lt;&gt;0,J205&amp;":"&amp;B205,"")</f>
        <v/>
      </c>
      <c r="D205" s="10" t="str">
        <f aca="false">IF(F205&lt;&gt;0,COUNTIF($K$2:K205,K205),"")</f>
        <v/>
      </c>
      <c r="E205" s="10" t="str">
        <f aca="false">IF(F205&lt;&gt;0,K205&amp;":"&amp;D205,"")</f>
        <v/>
      </c>
      <c r="F205" s="10"/>
      <c r="G205" s="20"/>
      <c r="H205" s="11" t="str">
        <f aca="false">IFERROR(VLOOKUP(F205, Entries!$B:$F, 2, FALSE()),"")</f>
        <v/>
      </c>
      <c r="I205" s="11" t="str">
        <f aca="false">IFERROR(VLOOKUP(F205, Entries!$B:$F, 3, FALSE()),"")</f>
        <v/>
      </c>
      <c r="J205" s="11" t="str">
        <f aca="false">IFERROR(VLOOKUP(F205, Entries!$B:$F, 4, FALSE()),"")</f>
        <v/>
      </c>
      <c r="K205" s="11" t="str">
        <f aca="false">IFERROR(VLOOKUP(F205, Entries!$B:$F, 5, FALSE()),"")</f>
        <v/>
      </c>
      <c r="L205" s="11" t="str">
        <f aca="false">LEFT('Finish order'!$K205,2)</f>
        <v/>
      </c>
      <c r="M205" s="11" t="str">
        <f aca="false">IF(F205&lt;&gt;0,COUNTIF($L$2:L205,L205),"")</f>
        <v/>
      </c>
      <c r="N205" s="11" t="str">
        <f aca="false">IF(F205&lt;&gt;0,L205&amp;":"&amp;M205,"")</f>
        <v/>
      </c>
    </row>
    <row r="206" customFormat="false" ht="15.75" hidden="false" customHeight="true" outlineLevel="0" collapsed="false">
      <c r="A206" s="10" t="n">
        <v>205</v>
      </c>
      <c r="B206" s="10" t="str">
        <f aca="false">IF(F206&lt;&gt;"",COUNTIF($J$2:J206,J206),"")</f>
        <v/>
      </c>
      <c r="C206" s="10" t="str">
        <f aca="false">IF(F206&lt;&gt;0,J206&amp;":"&amp;B206,"")</f>
        <v/>
      </c>
      <c r="D206" s="10" t="str">
        <f aca="false">IF(F206&lt;&gt;0,COUNTIF($K$2:K206,K206),"")</f>
        <v/>
      </c>
      <c r="E206" s="10" t="str">
        <f aca="false">IF(F206&lt;&gt;0,K206&amp;":"&amp;D206,"")</f>
        <v/>
      </c>
      <c r="F206" s="10"/>
      <c r="G206" s="20"/>
      <c r="H206" s="11" t="str">
        <f aca="false">IFERROR(VLOOKUP(F206, Entries!$B:$F, 2, FALSE()),"")</f>
        <v/>
      </c>
      <c r="I206" s="11" t="str">
        <f aca="false">IFERROR(VLOOKUP(F206, Entries!$B:$F, 3, FALSE()),"")</f>
        <v/>
      </c>
      <c r="J206" s="11" t="str">
        <f aca="false">IFERROR(VLOOKUP(F206, Entries!$B:$F, 4, FALSE()),"")</f>
        <v/>
      </c>
      <c r="K206" s="11" t="str">
        <f aca="false">IFERROR(VLOOKUP(F206, Entries!$B:$F, 5, FALSE()),"")</f>
        <v/>
      </c>
      <c r="L206" s="11" t="str">
        <f aca="false">LEFT('Finish order'!$K206,2)</f>
        <v/>
      </c>
      <c r="M206" s="11" t="str">
        <f aca="false">IF(F206&lt;&gt;0,COUNTIF($L$2:L206,L206),"")</f>
        <v/>
      </c>
      <c r="N206" s="11" t="str">
        <f aca="false">IF(F206&lt;&gt;0,L206&amp;":"&amp;M206,"")</f>
        <v/>
      </c>
    </row>
    <row r="207" customFormat="false" ht="15.75" hidden="false" customHeight="true" outlineLevel="0" collapsed="false">
      <c r="A207" s="10" t="n">
        <v>206</v>
      </c>
      <c r="B207" s="10" t="str">
        <f aca="false">IF(F207&lt;&gt;"",COUNTIF($J$2:J207,J207),"")</f>
        <v/>
      </c>
      <c r="C207" s="10" t="str">
        <f aca="false">IF(F207&lt;&gt;0,J207&amp;":"&amp;B207,"")</f>
        <v/>
      </c>
      <c r="D207" s="10" t="str">
        <f aca="false">IF(F207&lt;&gt;0,COUNTIF($K$2:K207,K207),"")</f>
        <v/>
      </c>
      <c r="E207" s="10" t="str">
        <f aca="false">IF(F207&lt;&gt;0,K207&amp;":"&amp;D207,"")</f>
        <v/>
      </c>
      <c r="F207" s="10"/>
      <c r="G207" s="20"/>
      <c r="H207" s="11" t="str">
        <f aca="false">IFERROR(VLOOKUP(F207, Entries!$B:$F, 2, FALSE()),"")</f>
        <v/>
      </c>
      <c r="I207" s="11" t="str">
        <f aca="false">IFERROR(VLOOKUP(F207, Entries!$B:$F, 3, FALSE()),"")</f>
        <v/>
      </c>
      <c r="J207" s="11" t="str">
        <f aca="false">IFERROR(VLOOKUP(F207, Entries!$B:$F, 4, FALSE()),"")</f>
        <v/>
      </c>
      <c r="K207" s="11" t="str">
        <f aca="false">IFERROR(VLOOKUP(F207, Entries!$B:$F, 5, FALSE()),"")</f>
        <v/>
      </c>
      <c r="L207" s="11" t="str">
        <f aca="false">LEFT('Finish order'!$K207,2)</f>
        <v/>
      </c>
      <c r="M207" s="11" t="str">
        <f aca="false">IF(F207&lt;&gt;0,COUNTIF($L$2:L207,L207),"")</f>
        <v/>
      </c>
      <c r="N207" s="11" t="str">
        <f aca="false">IF(F207&lt;&gt;0,L207&amp;":"&amp;M207,"")</f>
        <v/>
      </c>
    </row>
    <row r="208" customFormat="false" ht="15.75" hidden="false" customHeight="true" outlineLevel="0" collapsed="false">
      <c r="A208" s="10" t="n">
        <v>207</v>
      </c>
      <c r="B208" s="10" t="str">
        <f aca="false">IF(F208&lt;&gt;"",COUNTIF($J$2:J208,J208),"")</f>
        <v/>
      </c>
      <c r="C208" s="10" t="str">
        <f aca="false">IF(F208&lt;&gt;0,J208&amp;":"&amp;B208,"")</f>
        <v/>
      </c>
      <c r="D208" s="10" t="str">
        <f aca="false">IF(F208&lt;&gt;0,COUNTIF($K$2:K208,K208),"")</f>
        <v/>
      </c>
      <c r="E208" s="10" t="str">
        <f aca="false">IF(F208&lt;&gt;0,K208&amp;":"&amp;D208,"")</f>
        <v/>
      </c>
      <c r="F208" s="10"/>
      <c r="G208" s="20"/>
      <c r="H208" s="11" t="str">
        <f aca="false">IFERROR(VLOOKUP(F208, Entries!$B:$F, 2, FALSE()),"")</f>
        <v/>
      </c>
      <c r="I208" s="11" t="str">
        <f aca="false">IFERROR(VLOOKUP(F208, Entries!$B:$F, 3, FALSE()),"")</f>
        <v/>
      </c>
      <c r="J208" s="11" t="str">
        <f aca="false">IFERROR(VLOOKUP(F208, Entries!$B:$F, 4, FALSE()),"")</f>
        <v/>
      </c>
      <c r="K208" s="11" t="str">
        <f aca="false">IFERROR(VLOOKUP(F208, Entries!$B:$F, 5, FALSE()),"")</f>
        <v/>
      </c>
      <c r="L208" s="11" t="str">
        <f aca="false">LEFT('Finish order'!$K208,2)</f>
        <v/>
      </c>
      <c r="M208" s="11" t="str">
        <f aca="false">IF(F208&lt;&gt;0,COUNTIF($L$2:L208,L208),"")</f>
        <v/>
      </c>
      <c r="N208" s="11" t="str">
        <f aca="false">IF(F208&lt;&gt;0,L208&amp;":"&amp;M208,"")</f>
        <v/>
      </c>
    </row>
    <row r="209" customFormat="false" ht="15.75" hidden="false" customHeight="true" outlineLevel="0" collapsed="false">
      <c r="A209" s="10" t="n">
        <v>208</v>
      </c>
      <c r="B209" s="10" t="str">
        <f aca="false">IF(F209&lt;&gt;"",COUNTIF($J$2:J209,J209),"")</f>
        <v/>
      </c>
      <c r="C209" s="10" t="str">
        <f aca="false">IF(F209&lt;&gt;0,J209&amp;":"&amp;B209,"")</f>
        <v/>
      </c>
      <c r="D209" s="10" t="str">
        <f aca="false">IF(F209&lt;&gt;0,COUNTIF($K$2:K209,K209),"")</f>
        <v/>
      </c>
      <c r="E209" s="10" t="str">
        <f aca="false">IF(F209&lt;&gt;0,K209&amp;":"&amp;D209,"")</f>
        <v/>
      </c>
      <c r="F209" s="10"/>
      <c r="G209" s="20"/>
      <c r="H209" s="11" t="str">
        <f aca="false">IFERROR(VLOOKUP(F209, Entries!$B:$F, 2, FALSE()),"")</f>
        <v/>
      </c>
      <c r="I209" s="11" t="str">
        <f aca="false">IFERROR(VLOOKUP(F209, Entries!$B:$F, 3, FALSE()),"")</f>
        <v/>
      </c>
      <c r="J209" s="11" t="str">
        <f aca="false">IFERROR(VLOOKUP(F209, Entries!$B:$F, 4, FALSE()),"")</f>
        <v/>
      </c>
      <c r="K209" s="11" t="str">
        <f aca="false">IFERROR(VLOOKUP(F209, Entries!$B:$F, 5, FALSE()),"")</f>
        <v/>
      </c>
      <c r="L209" s="11" t="str">
        <f aca="false">LEFT('Finish order'!$K209,2)</f>
        <v/>
      </c>
      <c r="M209" s="11" t="str">
        <f aca="false">IF(F209&lt;&gt;0,COUNTIF($L$2:L209,L209),"")</f>
        <v/>
      </c>
      <c r="N209" s="11" t="str">
        <f aca="false">IF(F209&lt;&gt;0,L209&amp;":"&amp;M209,"")</f>
        <v/>
      </c>
    </row>
    <row r="210" customFormat="false" ht="15.75" hidden="false" customHeight="true" outlineLevel="0" collapsed="false">
      <c r="A210" s="10" t="n">
        <v>209</v>
      </c>
      <c r="B210" s="10" t="str">
        <f aca="false">IF(F210&lt;&gt;"",COUNTIF($J$2:J210,J210),"")</f>
        <v/>
      </c>
      <c r="C210" s="10" t="str">
        <f aca="false">IF(F210&lt;&gt;0,J210&amp;":"&amp;B210,"")</f>
        <v/>
      </c>
      <c r="D210" s="10" t="str">
        <f aca="false">IF(F210&lt;&gt;0,COUNTIF($K$2:K210,K210),"")</f>
        <v/>
      </c>
      <c r="E210" s="10" t="str">
        <f aca="false">IF(F210&lt;&gt;0,K210&amp;":"&amp;D210,"")</f>
        <v/>
      </c>
      <c r="F210" s="10"/>
      <c r="G210" s="20"/>
      <c r="H210" s="11" t="str">
        <f aca="false">IFERROR(VLOOKUP(F210, Entries!$B:$F, 2, FALSE()),"")</f>
        <v/>
      </c>
      <c r="I210" s="11" t="str">
        <f aca="false">IFERROR(VLOOKUP(F210, Entries!$B:$F, 3, FALSE()),"")</f>
        <v/>
      </c>
      <c r="J210" s="11" t="str">
        <f aca="false">IFERROR(VLOOKUP(F210, Entries!$B:$F, 4, FALSE()),"")</f>
        <v/>
      </c>
      <c r="K210" s="11" t="str">
        <f aca="false">IFERROR(VLOOKUP(F210, Entries!$B:$F, 5, FALSE()),"")</f>
        <v/>
      </c>
      <c r="L210" s="11" t="str">
        <f aca="false">LEFT('Finish order'!$K210,2)</f>
        <v/>
      </c>
      <c r="M210" s="11" t="str">
        <f aca="false">IF(F210&lt;&gt;0,COUNTIF($L$2:L210,L210),"")</f>
        <v/>
      </c>
      <c r="N210" s="11" t="str">
        <f aca="false">IF(F210&lt;&gt;0,L210&amp;":"&amp;M210,"")</f>
        <v/>
      </c>
    </row>
    <row r="211" customFormat="false" ht="15.75" hidden="false" customHeight="true" outlineLevel="0" collapsed="false">
      <c r="A211" s="10" t="n">
        <v>210</v>
      </c>
      <c r="B211" s="10" t="str">
        <f aca="false">IF(F211&lt;&gt;"",COUNTIF($J$2:J211,J211),"")</f>
        <v/>
      </c>
      <c r="C211" s="10" t="str">
        <f aca="false">IF(F211&lt;&gt;0,J211&amp;":"&amp;B211,"")</f>
        <v/>
      </c>
      <c r="D211" s="10" t="str">
        <f aca="false">IF(F211&lt;&gt;0,COUNTIF($K$2:K211,K211),"")</f>
        <v/>
      </c>
      <c r="E211" s="10" t="str">
        <f aca="false">IF(F211&lt;&gt;0,K211&amp;":"&amp;D211,"")</f>
        <v/>
      </c>
      <c r="F211" s="10"/>
      <c r="G211" s="20"/>
      <c r="H211" s="11" t="str">
        <f aca="false">IFERROR(VLOOKUP(F211, Entries!$B:$F, 2, FALSE()),"")</f>
        <v/>
      </c>
      <c r="I211" s="11" t="str">
        <f aca="false">IFERROR(VLOOKUP(F211, Entries!$B:$F, 3, FALSE()),"")</f>
        <v/>
      </c>
      <c r="J211" s="11" t="str">
        <f aca="false">IFERROR(VLOOKUP(F211, Entries!$B:$F, 4, FALSE()),"")</f>
        <v/>
      </c>
      <c r="K211" s="11" t="str">
        <f aca="false">IFERROR(VLOOKUP(F211, Entries!$B:$F, 5, FALSE()),"")</f>
        <v/>
      </c>
      <c r="L211" s="11" t="str">
        <f aca="false">LEFT('Finish order'!$K211,2)</f>
        <v/>
      </c>
      <c r="M211" s="11" t="str">
        <f aca="false">IF(F211&lt;&gt;0,COUNTIF($L$2:L211,L211),"")</f>
        <v/>
      </c>
      <c r="N211" s="11" t="str">
        <f aca="false">IF(F211&lt;&gt;0,L211&amp;":"&amp;M211,"")</f>
        <v/>
      </c>
    </row>
    <row r="212" customFormat="false" ht="15.75" hidden="false" customHeight="true" outlineLevel="0" collapsed="false">
      <c r="A212" s="10" t="n">
        <v>211</v>
      </c>
      <c r="B212" s="10" t="str">
        <f aca="false">IF(F212&lt;&gt;"",COUNTIF($J$2:J212,J212),"")</f>
        <v/>
      </c>
      <c r="C212" s="10" t="str">
        <f aca="false">IF(F212&lt;&gt;0,J212&amp;":"&amp;B212,"")</f>
        <v/>
      </c>
      <c r="D212" s="10" t="str">
        <f aca="false">IF(F212&lt;&gt;0,COUNTIF($K$2:K212,K212),"")</f>
        <v/>
      </c>
      <c r="E212" s="10" t="str">
        <f aca="false">IF(F212&lt;&gt;0,K212&amp;":"&amp;D212,"")</f>
        <v/>
      </c>
      <c r="F212" s="10"/>
      <c r="G212" s="20"/>
      <c r="H212" s="11" t="str">
        <f aca="false">IFERROR(VLOOKUP(F212, Entries!$B:$F, 2, FALSE()),"")</f>
        <v/>
      </c>
      <c r="I212" s="11" t="str">
        <f aca="false">IFERROR(VLOOKUP(F212, Entries!$B:$F, 3, FALSE()),"")</f>
        <v/>
      </c>
      <c r="J212" s="11" t="str">
        <f aca="false">IFERROR(VLOOKUP(F212, Entries!$B:$F, 4, FALSE()),"")</f>
        <v/>
      </c>
      <c r="K212" s="11" t="str">
        <f aca="false">IFERROR(VLOOKUP(F212, Entries!$B:$F, 5, FALSE()),"")</f>
        <v/>
      </c>
      <c r="L212" s="11" t="str">
        <f aca="false">LEFT('Finish order'!$K212,2)</f>
        <v/>
      </c>
      <c r="M212" s="11" t="str">
        <f aca="false">IF(F212&lt;&gt;0,COUNTIF($L$2:L212,L212),"")</f>
        <v/>
      </c>
      <c r="N212" s="11" t="str">
        <f aca="false">IF(F212&lt;&gt;0,L212&amp;":"&amp;M212,"")</f>
        <v/>
      </c>
    </row>
    <row r="213" customFormat="false" ht="15.75" hidden="false" customHeight="true" outlineLevel="0" collapsed="false">
      <c r="A213" s="10" t="n">
        <v>212</v>
      </c>
      <c r="B213" s="10" t="str">
        <f aca="false">IF(F213&lt;&gt;"",COUNTIF($J$2:J213,J213),"")</f>
        <v/>
      </c>
      <c r="C213" s="10" t="str">
        <f aca="false">IF(F213&lt;&gt;0,J213&amp;":"&amp;B213,"")</f>
        <v/>
      </c>
      <c r="D213" s="10" t="str">
        <f aca="false">IF(F213&lt;&gt;0,COUNTIF($K$2:K213,K213),"")</f>
        <v/>
      </c>
      <c r="E213" s="10" t="str">
        <f aca="false">IF(F213&lt;&gt;0,K213&amp;":"&amp;D213,"")</f>
        <v/>
      </c>
      <c r="F213" s="10"/>
      <c r="G213" s="20"/>
      <c r="H213" s="11" t="str">
        <f aca="false">IFERROR(VLOOKUP(F213, Entries!$B:$F, 2, FALSE()),"")</f>
        <v/>
      </c>
      <c r="I213" s="11" t="str">
        <f aca="false">IFERROR(VLOOKUP(F213, Entries!$B:$F, 3, FALSE()),"")</f>
        <v/>
      </c>
      <c r="J213" s="11" t="str">
        <f aca="false">IFERROR(VLOOKUP(F213, Entries!$B:$F, 4, FALSE()),"")</f>
        <v/>
      </c>
      <c r="K213" s="11" t="str">
        <f aca="false">IFERROR(VLOOKUP(F213, Entries!$B:$F, 5, FALSE()),"")</f>
        <v/>
      </c>
      <c r="L213" s="11" t="str">
        <f aca="false">LEFT('Finish order'!$K213,2)</f>
        <v/>
      </c>
      <c r="M213" s="11" t="str">
        <f aca="false">IF(F213&lt;&gt;0,COUNTIF($L$2:L213,L213),"")</f>
        <v/>
      </c>
      <c r="N213" s="11" t="str">
        <f aca="false">IF(F213&lt;&gt;0,L213&amp;":"&amp;M213,"")</f>
        <v/>
      </c>
    </row>
    <row r="214" customFormat="false" ht="15.75" hidden="false" customHeight="true" outlineLevel="0" collapsed="false">
      <c r="A214" s="10" t="n">
        <v>213</v>
      </c>
      <c r="B214" s="10" t="str">
        <f aca="false">IF(F214&lt;&gt;"",COUNTIF($J$2:J214,J214),"")</f>
        <v/>
      </c>
      <c r="C214" s="10" t="str">
        <f aca="false">IF(F214&lt;&gt;0,J214&amp;":"&amp;B214,"")</f>
        <v/>
      </c>
      <c r="D214" s="10" t="str">
        <f aca="false">IF(F214&lt;&gt;0,COUNTIF($K$2:K214,K214),"")</f>
        <v/>
      </c>
      <c r="E214" s="10" t="str">
        <f aca="false">IF(F214&lt;&gt;0,K214&amp;":"&amp;D214,"")</f>
        <v/>
      </c>
      <c r="F214" s="10"/>
      <c r="G214" s="20"/>
      <c r="H214" s="11" t="str">
        <f aca="false">IFERROR(VLOOKUP(F214, Entries!$B:$F, 2, FALSE()),"")</f>
        <v/>
      </c>
      <c r="I214" s="11" t="str">
        <f aca="false">IFERROR(VLOOKUP(F214, Entries!$B:$F, 3, FALSE()),"")</f>
        <v/>
      </c>
      <c r="J214" s="11" t="str">
        <f aca="false">IFERROR(VLOOKUP(F214, Entries!$B:$F, 4, FALSE()),"")</f>
        <v/>
      </c>
      <c r="K214" s="11" t="str">
        <f aca="false">IFERROR(VLOOKUP(F214, Entries!$B:$F, 5, FALSE()),"")</f>
        <v/>
      </c>
      <c r="L214" s="11" t="str">
        <f aca="false">LEFT('Finish order'!$K214,2)</f>
        <v/>
      </c>
      <c r="M214" s="11" t="str">
        <f aca="false">IF(F214&lt;&gt;0,COUNTIF($L$2:L214,L214),"")</f>
        <v/>
      </c>
      <c r="N214" s="11" t="str">
        <f aca="false">IF(F214&lt;&gt;0,L214&amp;":"&amp;M214,"")</f>
        <v/>
      </c>
    </row>
    <row r="215" customFormat="false" ht="15.75" hidden="false" customHeight="true" outlineLevel="0" collapsed="false">
      <c r="A215" s="10" t="n">
        <v>214</v>
      </c>
      <c r="B215" s="10" t="str">
        <f aca="false">IF(F215&lt;&gt;"",COUNTIF($J$2:J215,J215),"")</f>
        <v/>
      </c>
      <c r="C215" s="10" t="str">
        <f aca="false">IF(F215&lt;&gt;0,J215&amp;":"&amp;B215,"")</f>
        <v/>
      </c>
      <c r="D215" s="10" t="str">
        <f aca="false">IF(F215&lt;&gt;0,COUNTIF($K$2:K215,K215),"")</f>
        <v/>
      </c>
      <c r="E215" s="10" t="str">
        <f aca="false">IF(F215&lt;&gt;0,K215&amp;":"&amp;D215,"")</f>
        <v/>
      </c>
      <c r="F215" s="10"/>
      <c r="G215" s="20"/>
      <c r="H215" s="11" t="str">
        <f aca="false">IFERROR(VLOOKUP(F215, Entries!$B:$F, 2, FALSE()),"")</f>
        <v/>
      </c>
      <c r="I215" s="11" t="str">
        <f aca="false">IFERROR(VLOOKUP(F215, Entries!$B:$F, 3, FALSE()),"")</f>
        <v/>
      </c>
      <c r="J215" s="11" t="str">
        <f aca="false">IFERROR(VLOOKUP(F215, Entries!$B:$F, 4, FALSE()),"")</f>
        <v/>
      </c>
      <c r="K215" s="11" t="str">
        <f aca="false">IFERROR(VLOOKUP(F215, Entries!$B:$F, 5, FALSE()),"")</f>
        <v/>
      </c>
      <c r="L215" s="11" t="str">
        <f aca="false">LEFT('Finish order'!$K215,2)</f>
        <v/>
      </c>
      <c r="M215" s="11" t="str">
        <f aca="false">IF(F215&lt;&gt;0,COUNTIF($L$2:L215,L215),"")</f>
        <v/>
      </c>
      <c r="N215" s="11" t="str">
        <f aca="false">IF(F215&lt;&gt;0,L215&amp;":"&amp;M215,"")</f>
        <v/>
      </c>
    </row>
    <row r="216" customFormat="false" ht="15.75" hidden="false" customHeight="true" outlineLevel="0" collapsed="false">
      <c r="A216" s="10" t="n">
        <v>215</v>
      </c>
      <c r="B216" s="10" t="str">
        <f aca="false">IF(F216&lt;&gt;"",COUNTIF($J$2:J216,J216),"")</f>
        <v/>
      </c>
      <c r="C216" s="10" t="str">
        <f aca="false">IF(F216&lt;&gt;0,J216&amp;":"&amp;B216,"")</f>
        <v/>
      </c>
      <c r="D216" s="10" t="str">
        <f aca="false">IF(F216&lt;&gt;0,COUNTIF($K$2:K216,K216),"")</f>
        <v/>
      </c>
      <c r="E216" s="10" t="str">
        <f aca="false">IF(F216&lt;&gt;0,K216&amp;":"&amp;D216,"")</f>
        <v/>
      </c>
      <c r="F216" s="10"/>
      <c r="G216" s="20"/>
      <c r="H216" s="11" t="str">
        <f aca="false">IFERROR(VLOOKUP(F216, Entries!$B:$F, 2, FALSE()),"")</f>
        <v/>
      </c>
      <c r="I216" s="11" t="str">
        <f aca="false">IFERROR(VLOOKUP(F216, Entries!$B:$F, 3, FALSE()),"")</f>
        <v/>
      </c>
      <c r="J216" s="11" t="str">
        <f aca="false">IFERROR(VLOOKUP(F216, Entries!$B:$F, 4, FALSE()),"")</f>
        <v/>
      </c>
      <c r="K216" s="11" t="str">
        <f aca="false">IFERROR(VLOOKUP(F216, Entries!$B:$F, 5, FALSE()),"")</f>
        <v/>
      </c>
      <c r="L216" s="11" t="str">
        <f aca="false">LEFT('Finish order'!$K216,2)</f>
        <v/>
      </c>
      <c r="M216" s="11" t="str">
        <f aca="false">IF(F216&lt;&gt;0,COUNTIF($L$2:L216,L216),"")</f>
        <v/>
      </c>
      <c r="N216" s="11" t="str">
        <f aca="false">IF(F216&lt;&gt;0,L216&amp;":"&amp;M216,"")</f>
        <v/>
      </c>
    </row>
    <row r="217" customFormat="false" ht="15.75" hidden="false" customHeight="true" outlineLevel="0" collapsed="false">
      <c r="A217" s="10" t="n">
        <v>216</v>
      </c>
      <c r="B217" s="10" t="str">
        <f aca="false">IF(F217&lt;&gt;"",COUNTIF($J$2:J217,J217),"")</f>
        <v/>
      </c>
      <c r="C217" s="10" t="str">
        <f aca="false">IF(F217&lt;&gt;0,J217&amp;":"&amp;B217,"")</f>
        <v/>
      </c>
      <c r="D217" s="10" t="str">
        <f aca="false">IF(F217&lt;&gt;0,COUNTIF($K$2:K217,K217),"")</f>
        <v/>
      </c>
      <c r="E217" s="10" t="str">
        <f aca="false">IF(F217&lt;&gt;0,K217&amp;":"&amp;D217,"")</f>
        <v/>
      </c>
      <c r="F217" s="10"/>
      <c r="G217" s="20"/>
      <c r="H217" s="11" t="str">
        <f aca="false">IFERROR(VLOOKUP(F217, Entries!$B:$F, 2, FALSE()),"")</f>
        <v/>
      </c>
      <c r="I217" s="11" t="str">
        <f aca="false">IFERROR(VLOOKUP(F217, Entries!$B:$F, 3, FALSE()),"")</f>
        <v/>
      </c>
      <c r="J217" s="11" t="str">
        <f aca="false">IFERROR(VLOOKUP(F217, Entries!$B:$F, 4, FALSE()),"")</f>
        <v/>
      </c>
      <c r="K217" s="11" t="str">
        <f aca="false">IFERROR(VLOOKUP(F217, Entries!$B:$F, 5, FALSE()),"")</f>
        <v/>
      </c>
      <c r="L217" s="11" t="str">
        <f aca="false">LEFT('Finish order'!$K217,2)</f>
        <v/>
      </c>
      <c r="M217" s="11" t="str">
        <f aca="false">IF(F217&lt;&gt;0,COUNTIF($L$2:L217,L217),"")</f>
        <v/>
      </c>
      <c r="N217" s="11" t="str">
        <f aca="false">IF(F217&lt;&gt;0,L217&amp;":"&amp;M217,"")</f>
        <v/>
      </c>
    </row>
    <row r="218" customFormat="false" ht="15.75" hidden="false" customHeight="true" outlineLevel="0" collapsed="false">
      <c r="A218" s="10" t="n">
        <v>217</v>
      </c>
      <c r="B218" s="10" t="str">
        <f aca="false">IF(F218&lt;&gt;"",COUNTIF($J$2:J218,J218),"")</f>
        <v/>
      </c>
      <c r="C218" s="10" t="str">
        <f aca="false">IF(F218&lt;&gt;0,J218&amp;":"&amp;B218,"")</f>
        <v/>
      </c>
      <c r="D218" s="10" t="str">
        <f aca="false">IF(F218&lt;&gt;0,COUNTIF($K$2:K218,K218),"")</f>
        <v/>
      </c>
      <c r="E218" s="10" t="str">
        <f aca="false">IF(F218&lt;&gt;0,K218&amp;":"&amp;D218,"")</f>
        <v/>
      </c>
      <c r="F218" s="10"/>
      <c r="G218" s="20"/>
      <c r="H218" s="11" t="str">
        <f aca="false">IFERROR(VLOOKUP(F218, Entries!$B:$F, 2, FALSE()),"")</f>
        <v/>
      </c>
      <c r="I218" s="11" t="str">
        <f aca="false">IFERROR(VLOOKUP(F218, Entries!$B:$F, 3, FALSE()),"")</f>
        <v/>
      </c>
      <c r="J218" s="11" t="str">
        <f aca="false">IFERROR(VLOOKUP(F218, Entries!$B:$F, 4, FALSE()),"")</f>
        <v/>
      </c>
      <c r="K218" s="11" t="str">
        <f aca="false">IFERROR(VLOOKUP(F218, Entries!$B:$F, 5, FALSE()),"")</f>
        <v/>
      </c>
      <c r="L218" s="11" t="str">
        <f aca="false">LEFT('Finish order'!$K218,2)</f>
        <v/>
      </c>
      <c r="M218" s="11" t="str">
        <f aca="false">IF(F218&lt;&gt;0,COUNTIF($L$2:L218,L218),"")</f>
        <v/>
      </c>
      <c r="N218" s="11" t="str">
        <f aca="false">IF(F218&lt;&gt;0,L218&amp;":"&amp;M218,"")</f>
        <v/>
      </c>
    </row>
    <row r="219" customFormat="false" ht="15.75" hidden="false" customHeight="true" outlineLevel="0" collapsed="false">
      <c r="A219" s="10" t="n">
        <v>218</v>
      </c>
      <c r="B219" s="10" t="str">
        <f aca="false">IF(F219&lt;&gt;"",COUNTIF($J$2:J219,J219),"")</f>
        <v/>
      </c>
      <c r="C219" s="10" t="str">
        <f aca="false">IF(F219&lt;&gt;0,J219&amp;":"&amp;B219,"")</f>
        <v/>
      </c>
      <c r="D219" s="10" t="str">
        <f aca="false">IF(F219&lt;&gt;0,COUNTIF($K$2:K219,K219),"")</f>
        <v/>
      </c>
      <c r="E219" s="10" t="str">
        <f aca="false">IF(F219&lt;&gt;0,K219&amp;":"&amp;D219,"")</f>
        <v/>
      </c>
      <c r="F219" s="10"/>
      <c r="G219" s="20"/>
      <c r="H219" s="11" t="str">
        <f aca="false">IFERROR(VLOOKUP(F219, Entries!$B:$F, 2, FALSE()),"")</f>
        <v/>
      </c>
      <c r="I219" s="11" t="str">
        <f aca="false">IFERROR(VLOOKUP(F219, Entries!$B:$F, 3, FALSE()),"")</f>
        <v/>
      </c>
      <c r="J219" s="11" t="str">
        <f aca="false">IFERROR(VLOOKUP(F219, Entries!$B:$F, 4, FALSE()),"")</f>
        <v/>
      </c>
      <c r="K219" s="11" t="str">
        <f aca="false">IFERROR(VLOOKUP(F219, Entries!$B:$F, 5, FALSE()),"")</f>
        <v/>
      </c>
      <c r="L219" s="11" t="str">
        <f aca="false">LEFT('Finish order'!$K219,2)</f>
        <v/>
      </c>
      <c r="M219" s="11" t="str">
        <f aca="false">IF(F219&lt;&gt;0,COUNTIF($L$2:L219,L219),"")</f>
        <v/>
      </c>
      <c r="N219" s="11" t="str">
        <f aca="false">IF(F219&lt;&gt;0,L219&amp;":"&amp;M219,"")</f>
        <v/>
      </c>
    </row>
    <row r="220" customFormat="false" ht="15.75" hidden="false" customHeight="true" outlineLevel="0" collapsed="false">
      <c r="A220" s="10" t="n">
        <v>219</v>
      </c>
      <c r="B220" s="10" t="str">
        <f aca="false">IF(F220&lt;&gt;"",COUNTIF($J$2:J220,J220),"")</f>
        <v/>
      </c>
      <c r="C220" s="10" t="str">
        <f aca="false">IF(F220&lt;&gt;0,J220&amp;":"&amp;B220,"")</f>
        <v/>
      </c>
      <c r="D220" s="10" t="str">
        <f aca="false">IF(F220&lt;&gt;0,COUNTIF($K$2:K220,K220),"")</f>
        <v/>
      </c>
      <c r="E220" s="10" t="str">
        <f aca="false">IF(F220&lt;&gt;0,K220&amp;":"&amp;D220,"")</f>
        <v/>
      </c>
      <c r="F220" s="10"/>
      <c r="G220" s="20"/>
      <c r="H220" s="11" t="str">
        <f aca="false">IFERROR(VLOOKUP(F220, Entries!$B:$F, 2, FALSE()),"")</f>
        <v/>
      </c>
      <c r="I220" s="11" t="str">
        <f aca="false">IFERROR(VLOOKUP(F220, Entries!$B:$F, 3, FALSE()),"")</f>
        <v/>
      </c>
      <c r="J220" s="11" t="str">
        <f aca="false">IFERROR(VLOOKUP(F220, Entries!$B:$F, 4, FALSE()),"")</f>
        <v/>
      </c>
      <c r="K220" s="11" t="str">
        <f aca="false">IFERROR(VLOOKUP(F220, Entries!$B:$F, 5, FALSE()),"")</f>
        <v/>
      </c>
      <c r="L220" s="11" t="str">
        <f aca="false">LEFT('Finish order'!$K220,2)</f>
        <v/>
      </c>
      <c r="M220" s="11" t="str">
        <f aca="false">IF(F220&lt;&gt;0,COUNTIF($L$2:L220,L220),"")</f>
        <v/>
      </c>
      <c r="N220" s="11" t="str">
        <f aca="false">IF(F220&lt;&gt;0,L220&amp;":"&amp;M220,"")</f>
        <v/>
      </c>
    </row>
    <row r="221" customFormat="false" ht="15.75" hidden="false" customHeight="true" outlineLevel="0" collapsed="false">
      <c r="A221" s="10" t="n">
        <v>220</v>
      </c>
      <c r="B221" s="10" t="str">
        <f aca="false">IF(F221&lt;&gt;"",COUNTIF($J$2:J221,J221),"")</f>
        <v/>
      </c>
      <c r="C221" s="10" t="str">
        <f aca="false">IF(F221&lt;&gt;0,J221&amp;":"&amp;B221,"")</f>
        <v/>
      </c>
      <c r="D221" s="10" t="str">
        <f aca="false">IF(F221&lt;&gt;0,COUNTIF($K$2:K221,K221),"")</f>
        <v/>
      </c>
      <c r="E221" s="10" t="str">
        <f aca="false">IF(F221&lt;&gt;0,K221&amp;":"&amp;D221,"")</f>
        <v/>
      </c>
      <c r="F221" s="10"/>
      <c r="G221" s="20"/>
      <c r="H221" s="11" t="str">
        <f aca="false">IFERROR(VLOOKUP(F221, Entries!$B:$F, 2, FALSE()),"")</f>
        <v/>
      </c>
      <c r="I221" s="11" t="str">
        <f aca="false">IFERROR(VLOOKUP(F221, Entries!$B:$F, 3, FALSE()),"")</f>
        <v/>
      </c>
      <c r="J221" s="11" t="str">
        <f aca="false">IFERROR(VLOOKUP(F221, Entries!$B:$F, 4, FALSE()),"")</f>
        <v/>
      </c>
      <c r="K221" s="11" t="str">
        <f aca="false">IFERROR(VLOOKUP(F221, Entries!$B:$F, 5, FALSE()),"")</f>
        <v/>
      </c>
      <c r="L221" s="11" t="str">
        <f aca="false">LEFT('Finish order'!$K221,2)</f>
        <v/>
      </c>
      <c r="M221" s="11" t="str">
        <f aca="false">IF(F221&lt;&gt;0,COUNTIF($L$2:L221,L221),"")</f>
        <v/>
      </c>
      <c r="N221" s="11" t="str">
        <f aca="false">IF(F221&lt;&gt;0,L221&amp;":"&amp;M221,"")</f>
        <v/>
      </c>
    </row>
    <row r="222" customFormat="false" ht="15.75" hidden="false" customHeight="true" outlineLevel="0" collapsed="false">
      <c r="A222" s="10" t="n">
        <v>221</v>
      </c>
      <c r="B222" s="10" t="str">
        <f aca="false">IF(F222&lt;&gt;"",COUNTIF($J$2:J222,J222),"")</f>
        <v/>
      </c>
      <c r="C222" s="10" t="str">
        <f aca="false">IF(F222&lt;&gt;0,J222&amp;":"&amp;B222,"")</f>
        <v/>
      </c>
      <c r="D222" s="10" t="str">
        <f aca="false">IF(F222&lt;&gt;0,COUNTIF($K$2:K222,K222),"")</f>
        <v/>
      </c>
      <c r="E222" s="10" t="str">
        <f aca="false">IF(F222&lt;&gt;0,K222&amp;":"&amp;D222,"")</f>
        <v/>
      </c>
      <c r="F222" s="10"/>
      <c r="G222" s="20"/>
      <c r="H222" s="11" t="str">
        <f aca="false">IFERROR(VLOOKUP(F222, Entries!$B:$F, 2, FALSE()),"")</f>
        <v/>
      </c>
      <c r="I222" s="11" t="str">
        <f aca="false">IFERROR(VLOOKUP(F222, Entries!$B:$F, 3, FALSE()),"")</f>
        <v/>
      </c>
      <c r="J222" s="11" t="str">
        <f aca="false">IFERROR(VLOOKUP(F222, Entries!$B:$F, 4, FALSE()),"")</f>
        <v/>
      </c>
      <c r="K222" s="11" t="str">
        <f aca="false">IFERROR(VLOOKUP(F222, Entries!$B:$F, 5, FALSE()),"")</f>
        <v/>
      </c>
      <c r="L222" s="11" t="str">
        <f aca="false">LEFT('Finish order'!$K222,2)</f>
        <v/>
      </c>
      <c r="M222" s="11" t="str">
        <f aca="false">IF(F222&lt;&gt;0,COUNTIF($L$2:L222,L222),"")</f>
        <v/>
      </c>
      <c r="N222" s="11" t="str">
        <f aca="false">IF(F222&lt;&gt;0,L222&amp;":"&amp;M222,"")</f>
        <v/>
      </c>
    </row>
    <row r="223" customFormat="false" ht="15.75" hidden="false" customHeight="true" outlineLevel="0" collapsed="false">
      <c r="A223" s="10" t="n">
        <v>222</v>
      </c>
      <c r="B223" s="10" t="str">
        <f aca="false">IF(F223&lt;&gt;"",COUNTIF($J$2:J223,J223),"")</f>
        <v/>
      </c>
      <c r="C223" s="10" t="str">
        <f aca="false">IF(F223&lt;&gt;0,J223&amp;":"&amp;B223,"")</f>
        <v/>
      </c>
      <c r="D223" s="10" t="str">
        <f aca="false">IF(F223&lt;&gt;0,COUNTIF($K$2:K223,K223),"")</f>
        <v/>
      </c>
      <c r="E223" s="10" t="str">
        <f aca="false">IF(F223&lt;&gt;0,K223&amp;":"&amp;D223,"")</f>
        <v/>
      </c>
      <c r="F223" s="10"/>
      <c r="G223" s="20"/>
      <c r="H223" s="11" t="str">
        <f aca="false">IFERROR(VLOOKUP(F223, Entries!$B:$F, 2, FALSE()),"")</f>
        <v/>
      </c>
      <c r="I223" s="11" t="str">
        <f aca="false">IFERROR(VLOOKUP(F223, Entries!$B:$F, 3, FALSE()),"")</f>
        <v/>
      </c>
      <c r="J223" s="11" t="str">
        <f aca="false">IFERROR(VLOOKUP(F223, Entries!$B:$F, 4, FALSE()),"")</f>
        <v/>
      </c>
      <c r="K223" s="11" t="str">
        <f aca="false">IFERROR(VLOOKUP(F223, Entries!$B:$F, 5, FALSE()),"")</f>
        <v/>
      </c>
      <c r="L223" s="11" t="str">
        <f aca="false">LEFT('Finish order'!$K223,2)</f>
        <v/>
      </c>
      <c r="M223" s="11" t="str">
        <f aca="false">IF(F223&lt;&gt;0,COUNTIF($L$2:L223,L223),"")</f>
        <v/>
      </c>
      <c r="N223" s="11" t="str">
        <f aca="false">IF(F223&lt;&gt;0,L223&amp;":"&amp;M223,"")</f>
        <v/>
      </c>
    </row>
    <row r="224" customFormat="false" ht="15.75" hidden="false" customHeight="true" outlineLevel="0" collapsed="false">
      <c r="A224" s="10" t="n">
        <v>223</v>
      </c>
      <c r="B224" s="10" t="str">
        <f aca="false">IF(F224&lt;&gt;"",COUNTIF($J$2:J224,J224),"")</f>
        <v/>
      </c>
      <c r="C224" s="10" t="str">
        <f aca="false">IF(F224&lt;&gt;0,J224&amp;":"&amp;B224,"")</f>
        <v/>
      </c>
      <c r="D224" s="10" t="str">
        <f aca="false">IF(F224&lt;&gt;0,COUNTIF($K$2:K224,K224),"")</f>
        <v/>
      </c>
      <c r="E224" s="10" t="str">
        <f aca="false">IF(F224&lt;&gt;0,K224&amp;":"&amp;D224,"")</f>
        <v/>
      </c>
      <c r="F224" s="10"/>
      <c r="G224" s="20"/>
      <c r="H224" s="11" t="str">
        <f aca="false">IFERROR(VLOOKUP(F224, Entries!$B:$F, 2, FALSE()),"")</f>
        <v/>
      </c>
      <c r="I224" s="11" t="str">
        <f aca="false">IFERROR(VLOOKUP(F224, Entries!$B:$F, 3, FALSE()),"")</f>
        <v/>
      </c>
      <c r="J224" s="11" t="str">
        <f aca="false">IFERROR(VLOOKUP(F224, Entries!$B:$F, 4, FALSE()),"")</f>
        <v/>
      </c>
      <c r="K224" s="11" t="str">
        <f aca="false">IFERROR(VLOOKUP(F224, Entries!$B:$F, 5, FALSE()),"")</f>
        <v/>
      </c>
      <c r="L224" s="11" t="str">
        <f aca="false">LEFT('Finish order'!$K224,2)</f>
        <v/>
      </c>
      <c r="M224" s="11" t="str">
        <f aca="false">IF(F224&lt;&gt;0,COUNTIF($L$2:L224,L224),"")</f>
        <v/>
      </c>
      <c r="N224" s="11" t="str">
        <f aca="false">IF(F224&lt;&gt;0,L224&amp;":"&amp;M224,"")</f>
        <v/>
      </c>
    </row>
    <row r="225" customFormat="false" ht="15.75" hidden="false" customHeight="true" outlineLevel="0" collapsed="false">
      <c r="A225" s="10" t="n">
        <v>224</v>
      </c>
      <c r="B225" s="10" t="str">
        <f aca="false">IF(F225&lt;&gt;"",COUNTIF($J$2:J225,J225),"")</f>
        <v/>
      </c>
      <c r="C225" s="10" t="str">
        <f aca="false">IF(F225&lt;&gt;0,J225&amp;":"&amp;B225,"")</f>
        <v/>
      </c>
      <c r="D225" s="10" t="str">
        <f aca="false">IF(F225&lt;&gt;0,COUNTIF($K$2:K225,K225),"")</f>
        <v/>
      </c>
      <c r="E225" s="10" t="str">
        <f aca="false">IF(F225&lt;&gt;0,K225&amp;":"&amp;D225,"")</f>
        <v/>
      </c>
      <c r="F225" s="10"/>
      <c r="G225" s="20"/>
      <c r="H225" s="11" t="str">
        <f aca="false">IFERROR(VLOOKUP(F225, Entries!$B:$F, 2, FALSE()),"")</f>
        <v/>
      </c>
      <c r="I225" s="11" t="str">
        <f aca="false">IFERROR(VLOOKUP(F225, Entries!$B:$F, 3, FALSE()),"")</f>
        <v/>
      </c>
      <c r="J225" s="11" t="str">
        <f aca="false">IFERROR(VLOOKUP(F225, Entries!$B:$F, 4, FALSE()),"")</f>
        <v/>
      </c>
      <c r="K225" s="11" t="str">
        <f aca="false">IFERROR(VLOOKUP(F225, Entries!$B:$F, 5, FALSE()),"")</f>
        <v/>
      </c>
      <c r="L225" s="11" t="str">
        <f aca="false">LEFT('Finish order'!$K225,2)</f>
        <v/>
      </c>
      <c r="M225" s="11" t="str">
        <f aca="false">IF(F225&lt;&gt;0,COUNTIF($L$2:L225,L225),"")</f>
        <v/>
      </c>
      <c r="N225" s="11" t="str">
        <f aca="false">IF(F225&lt;&gt;0,L225&amp;":"&amp;M225,"")</f>
        <v/>
      </c>
    </row>
    <row r="226" customFormat="false" ht="15.75" hidden="false" customHeight="true" outlineLevel="0" collapsed="false">
      <c r="A226" s="10" t="n">
        <v>225</v>
      </c>
      <c r="B226" s="10" t="str">
        <f aca="false">IF(F226&lt;&gt;"",COUNTIF($J$2:J226,J226),"")</f>
        <v/>
      </c>
      <c r="C226" s="10" t="str">
        <f aca="false">IF(F226&lt;&gt;0,J226&amp;":"&amp;B226,"")</f>
        <v/>
      </c>
      <c r="D226" s="10" t="str">
        <f aca="false">IF(F226&lt;&gt;0,COUNTIF($K$2:K226,K226),"")</f>
        <v/>
      </c>
      <c r="E226" s="10" t="str">
        <f aca="false">IF(F226&lt;&gt;0,K226&amp;":"&amp;D226,"")</f>
        <v/>
      </c>
      <c r="F226" s="10"/>
      <c r="G226" s="20"/>
      <c r="H226" s="11" t="str">
        <f aca="false">IFERROR(VLOOKUP(F226, Entries!$B:$F, 2, FALSE()),"")</f>
        <v/>
      </c>
      <c r="I226" s="11" t="str">
        <f aca="false">IFERROR(VLOOKUP(F226, Entries!$B:$F, 3, FALSE()),"")</f>
        <v/>
      </c>
      <c r="J226" s="11" t="str">
        <f aca="false">IFERROR(VLOOKUP(F226, Entries!$B:$F, 4, FALSE()),"")</f>
        <v/>
      </c>
      <c r="K226" s="11" t="str">
        <f aca="false">IFERROR(VLOOKUP(F226, Entries!$B:$F, 5, FALSE()),"")</f>
        <v/>
      </c>
      <c r="L226" s="11" t="str">
        <f aca="false">LEFT('Finish order'!$K226,2)</f>
        <v/>
      </c>
      <c r="M226" s="11" t="str">
        <f aca="false">IF(F226&lt;&gt;0,COUNTIF($L$2:L226,L226),"")</f>
        <v/>
      </c>
      <c r="N226" s="11" t="str">
        <f aca="false">IF(F226&lt;&gt;0,L226&amp;":"&amp;M226,"")</f>
        <v/>
      </c>
    </row>
    <row r="227" customFormat="false" ht="15.75" hidden="false" customHeight="true" outlineLevel="0" collapsed="false">
      <c r="A227" s="10" t="n">
        <v>226</v>
      </c>
      <c r="B227" s="10" t="str">
        <f aca="false">IF(F227&lt;&gt;"",COUNTIF($J$2:J227,J227),"")</f>
        <v/>
      </c>
      <c r="C227" s="10" t="str">
        <f aca="false">IF(F227&lt;&gt;0,J227&amp;":"&amp;B227,"")</f>
        <v/>
      </c>
      <c r="D227" s="10" t="str">
        <f aca="false">IF(F227&lt;&gt;0,COUNTIF($K$2:K227,K227),"")</f>
        <v/>
      </c>
      <c r="E227" s="10" t="str">
        <f aca="false">IF(F227&lt;&gt;0,K227&amp;":"&amp;D227,"")</f>
        <v/>
      </c>
      <c r="F227" s="10"/>
      <c r="G227" s="20"/>
      <c r="H227" s="11" t="str">
        <f aca="false">IFERROR(VLOOKUP(F227, Entries!$B:$F, 2, FALSE()),"")</f>
        <v/>
      </c>
      <c r="I227" s="11" t="str">
        <f aca="false">IFERROR(VLOOKUP(F227, Entries!$B:$F, 3, FALSE()),"")</f>
        <v/>
      </c>
      <c r="J227" s="11" t="str">
        <f aca="false">IFERROR(VLOOKUP(F227, Entries!$B:$F, 4, FALSE()),"")</f>
        <v/>
      </c>
      <c r="K227" s="11" t="str">
        <f aca="false">IFERROR(VLOOKUP(F227, Entries!$B:$F, 5, FALSE()),"")</f>
        <v/>
      </c>
      <c r="L227" s="11" t="str">
        <f aca="false">LEFT('Finish order'!$K227,2)</f>
        <v/>
      </c>
      <c r="M227" s="11" t="str">
        <f aca="false">IF(F227&lt;&gt;0,COUNTIF($L$2:L227,L227),"")</f>
        <v/>
      </c>
      <c r="N227" s="11" t="str">
        <f aca="false">IF(F227&lt;&gt;0,L227&amp;":"&amp;M227,"")</f>
        <v/>
      </c>
    </row>
    <row r="228" customFormat="false" ht="15.75" hidden="false" customHeight="true" outlineLevel="0" collapsed="false">
      <c r="A228" s="10" t="n">
        <v>227</v>
      </c>
      <c r="B228" s="10" t="str">
        <f aca="false">IF(F228&lt;&gt;"",COUNTIF($J$2:J228,J228),"")</f>
        <v/>
      </c>
      <c r="C228" s="10" t="str">
        <f aca="false">IF(F228&lt;&gt;0,J228&amp;":"&amp;B228,"")</f>
        <v/>
      </c>
      <c r="D228" s="10" t="str">
        <f aca="false">IF(F228&lt;&gt;0,COUNTIF($K$2:K228,K228),"")</f>
        <v/>
      </c>
      <c r="E228" s="10" t="str">
        <f aca="false">IF(F228&lt;&gt;0,K228&amp;":"&amp;D228,"")</f>
        <v/>
      </c>
      <c r="F228" s="10"/>
      <c r="G228" s="20"/>
      <c r="H228" s="11" t="str">
        <f aca="false">IFERROR(VLOOKUP(F228, Entries!$B:$F, 2, FALSE()),"")</f>
        <v/>
      </c>
      <c r="I228" s="11" t="str">
        <f aca="false">IFERROR(VLOOKUP(F228, Entries!$B:$F, 3, FALSE()),"")</f>
        <v/>
      </c>
      <c r="J228" s="11" t="str">
        <f aca="false">IFERROR(VLOOKUP(F228, Entries!$B:$F, 4, FALSE()),"")</f>
        <v/>
      </c>
      <c r="K228" s="11" t="str">
        <f aca="false">IFERROR(VLOOKUP(F228, Entries!$B:$F, 5, FALSE()),"")</f>
        <v/>
      </c>
      <c r="L228" s="11" t="str">
        <f aca="false">LEFT('Finish order'!$K228,2)</f>
        <v/>
      </c>
      <c r="M228" s="11" t="str">
        <f aca="false">IF(F228&lt;&gt;0,COUNTIF($L$2:L228,L228),"")</f>
        <v/>
      </c>
      <c r="N228" s="11" t="str">
        <f aca="false">IF(F228&lt;&gt;0,L228&amp;":"&amp;M228,"")</f>
        <v/>
      </c>
    </row>
    <row r="229" customFormat="false" ht="15.75" hidden="false" customHeight="true" outlineLevel="0" collapsed="false">
      <c r="A229" s="10" t="n">
        <v>228</v>
      </c>
      <c r="B229" s="10" t="str">
        <f aca="false">IF(F229&lt;&gt;"",COUNTIF($J$2:J229,J229),"")</f>
        <v/>
      </c>
      <c r="C229" s="10" t="str">
        <f aca="false">IF(F229&lt;&gt;0,J229&amp;":"&amp;B229,"")</f>
        <v/>
      </c>
      <c r="D229" s="10" t="str">
        <f aca="false">IF(F229&lt;&gt;0,COUNTIF($K$2:K229,K229),"")</f>
        <v/>
      </c>
      <c r="E229" s="10" t="str">
        <f aca="false">IF(F229&lt;&gt;0,K229&amp;":"&amp;D229,"")</f>
        <v/>
      </c>
      <c r="F229" s="10"/>
      <c r="G229" s="20"/>
      <c r="H229" s="11" t="str">
        <f aca="false">IFERROR(VLOOKUP(F229, Entries!$B:$F, 2, FALSE()),"")</f>
        <v/>
      </c>
      <c r="I229" s="11" t="str">
        <f aca="false">IFERROR(VLOOKUP(F229, Entries!$B:$F, 3, FALSE()),"")</f>
        <v/>
      </c>
      <c r="J229" s="11" t="str">
        <f aca="false">IFERROR(VLOOKUP(F229, Entries!$B:$F, 4, FALSE()),"")</f>
        <v/>
      </c>
      <c r="K229" s="11" t="str">
        <f aca="false">IFERROR(VLOOKUP(F229, Entries!$B:$F, 5, FALSE()),"")</f>
        <v/>
      </c>
      <c r="L229" s="11" t="str">
        <f aca="false">LEFT('Finish order'!$K229,2)</f>
        <v/>
      </c>
      <c r="M229" s="11" t="str">
        <f aca="false">IF(F229&lt;&gt;0,COUNTIF($L$2:L229,L229),"")</f>
        <v/>
      </c>
      <c r="N229" s="11" t="str">
        <f aca="false">IF(F229&lt;&gt;0,L229&amp;":"&amp;M229,"")</f>
        <v/>
      </c>
    </row>
    <row r="230" customFormat="false" ht="15.75" hidden="false" customHeight="true" outlineLevel="0" collapsed="false">
      <c r="A230" s="10" t="n">
        <v>229</v>
      </c>
      <c r="B230" s="10" t="str">
        <f aca="false">IF(F230&lt;&gt;"",COUNTIF($J$2:J230,J230),"")</f>
        <v/>
      </c>
      <c r="C230" s="10" t="str">
        <f aca="false">IF(F230&lt;&gt;0,J230&amp;":"&amp;B230,"")</f>
        <v/>
      </c>
      <c r="D230" s="10" t="str">
        <f aca="false">IF(F230&lt;&gt;0,COUNTIF($K$2:K230,K230),"")</f>
        <v/>
      </c>
      <c r="E230" s="10" t="str">
        <f aca="false">IF(F230&lt;&gt;0,K230&amp;":"&amp;D230,"")</f>
        <v/>
      </c>
      <c r="F230" s="10"/>
      <c r="G230" s="20"/>
      <c r="H230" s="11" t="str">
        <f aca="false">IFERROR(VLOOKUP(F230, Entries!$B:$F, 2, FALSE()),"")</f>
        <v/>
      </c>
      <c r="I230" s="11" t="str">
        <f aca="false">IFERROR(VLOOKUP(F230, Entries!$B:$F, 3, FALSE()),"")</f>
        <v/>
      </c>
      <c r="J230" s="11" t="str">
        <f aca="false">IFERROR(VLOOKUP(F230, Entries!$B:$F, 4, FALSE()),"")</f>
        <v/>
      </c>
      <c r="K230" s="11" t="str">
        <f aca="false">IFERROR(VLOOKUP(F230, Entries!$B:$F, 5, FALSE()),"")</f>
        <v/>
      </c>
      <c r="L230" s="11" t="str">
        <f aca="false">LEFT('Finish order'!$K230,2)</f>
        <v/>
      </c>
      <c r="M230" s="11" t="str">
        <f aca="false">IF(F230&lt;&gt;0,COUNTIF($L$2:L230,L230),"")</f>
        <v/>
      </c>
      <c r="N230" s="11" t="str">
        <f aca="false">IF(F230&lt;&gt;0,L230&amp;":"&amp;M230,"")</f>
        <v/>
      </c>
    </row>
    <row r="231" customFormat="false" ht="15.75" hidden="false" customHeight="true" outlineLevel="0" collapsed="false">
      <c r="A231" s="10" t="n">
        <v>230</v>
      </c>
      <c r="B231" s="10" t="str">
        <f aca="false">IF(F231&lt;&gt;"",COUNTIF($J$2:J231,J231),"")</f>
        <v/>
      </c>
      <c r="C231" s="10" t="str">
        <f aca="false">IF(F231&lt;&gt;0,J231&amp;":"&amp;B231,"")</f>
        <v/>
      </c>
      <c r="D231" s="10" t="str">
        <f aca="false">IF(F231&lt;&gt;0,COUNTIF($K$2:K231,K231),"")</f>
        <v/>
      </c>
      <c r="E231" s="10" t="str">
        <f aca="false">IF(F231&lt;&gt;0,K231&amp;":"&amp;D231,"")</f>
        <v/>
      </c>
      <c r="F231" s="10"/>
      <c r="G231" s="20"/>
      <c r="H231" s="11" t="str">
        <f aca="false">IFERROR(VLOOKUP(F231, Entries!$B:$F, 2, FALSE()),"")</f>
        <v/>
      </c>
      <c r="I231" s="11" t="str">
        <f aca="false">IFERROR(VLOOKUP(F231, Entries!$B:$F, 3, FALSE()),"")</f>
        <v/>
      </c>
      <c r="J231" s="11" t="str">
        <f aca="false">IFERROR(VLOOKUP(F231, Entries!$B:$F, 4, FALSE()),"")</f>
        <v/>
      </c>
      <c r="K231" s="11" t="str">
        <f aca="false">IFERROR(VLOOKUP(F231, Entries!$B:$F, 5, FALSE()),"")</f>
        <v/>
      </c>
      <c r="L231" s="11" t="str">
        <f aca="false">LEFT('Finish order'!$K231,2)</f>
        <v/>
      </c>
      <c r="M231" s="11" t="str">
        <f aca="false">IF(F231&lt;&gt;0,COUNTIF($L$2:L231,L231),"")</f>
        <v/>
      </c>
      <c r="N231" s="11" t="str">
        <f aca="false">IF(F231&lt;&gt;0,L231&amp;":"&amp;M231,"")</f>
        <v/>
      </c>
    </row>
    <row r="232" customFormat="false" ht="15.75" hidden="false" customHeight="true" outlineLevel="0" collapsed="false">
      <c r="A232" s="10" t="n">
        <v>231</v>
      </c>
      <c r="B232" s="10" t="str">
        <f aca="false">IF(F232&lt;&gt;"",COUNTIF($J$2:J232,J232),"")</f>
        <v/>
      </c>
      <c r="C232" s="10" t="str">
        <f aca="false">IF(F232&lt;&gt;0,J232&amp;":"&amp;B232,"")</f>
        <v/>
      </c>
      <c r="D232" s="10" t="str">
        <f aca="false">IF(F232&lt;&gt;0,COUNTIF($K$2:K232,K232),"")</f>
        <v/>
      </c>
      <c r="E232" s="10" t="str">
        <f aca="false">IF(F232&lt;&gt;0,K232&amp;":"&amp;D232,"")</f>
        <v/>
      </c>
      <c r="F232" s="10"/>
      <c r="G232" s="20"/>
      <c r="H232" s="11" t="str">
        <f aca="false">IFERROR(VLOOKUP(F232, Entries!$B:$F, 2, FALSE()),"")</f>
        <v/>
      </c>
      <c r="I232" s="11" t="str">
        <f aca="false">IFERROR(VLOOKUP(F232, Entries!$B:$F, 3, FALSE()),"")</f>
        <v/>
      </c>
      <c r="J232" s="11" t="str">
        <f aca="false">IFERROR(VLOOKUP(F232, Entries!$B:$F, 4, FALSE()),"")</f>
        <v/>
      </c>
      <c r="K232" s="11" t="str">
        <f aca="false">IFERROR(VLOOKUP(F232, Entries!$B:$F, 5, FALSE()),"")</f>
        <v/>
      </c>
      <c r="L232" s="11" t="str">
        <f aca="false">LEFT('Finish order'!$K232,2)</f>
        <v/>
      </c>
      <c r="M232" s="11" t="str">
        <f aca="false">IF(F232&lt;&gt;0,COUNTIF($L$2:L232,L232),"")</f>
        <v/>
      </c>
      <c r="N232" s="11" t="str">
        <f aca="false">IF(F232&lt;&gt;0,L232&amp;":"&amp;M232,"")</f>
        <v/>
      </c>
    </row>
    <row r="233" customFormat="false" ht="15.75" hidden="false" customHeight="true" outlineLevel="0" collapsed="false">
      <c r="A233" s="10" t="n">
        <v>232</v>
      </c>
      <c r="B233" s="10" t="str">
        <f aca="false">IF(F233&lt;&gt;"",COUNTIF($J$2:J233,J233),"")</f>
        <v/>
      </c>
      <c r="C233" s="10" t="str">
        <f aca="false">IF(F233&lt;&gt;0,J233&amp;":"&amp;B233,"")</f>
        <v/>
      </c>
      <c r="D233" s="10" t="str">
        <f aca="false">IF(F233&lt;&gt;0,COUNTIF($K$2:K233,K233),"")</f>
        <v/>
      </c>
      <c r="E233" s="10" t="str">
        <f aca="false">IF(F233&lt;&gt;0,K233&amp;":"&amp;D233,"")</f>
        <v/>
      </c>
      <c r="F233" s="10"/>
      <c r="G233" s="20"/>
      <c r="H233" s="11" t="str">
        <f aca="false">IFERROR(VLOOKUP(F233, Entries!$B:$F, 2, FALSE()),"")</f>
        <v/>
      </c>
      <c r="I233" s="11" t="str">
        <f aca="false">IFERROR(VLOOKUP(F233, Entries!$B:$F, 3, FALSE()),"")</f>
        <v/>
      </c>
      <c r="J233" s="11" t="str">
        <f aca="false">IFERROR(VLOOKUP(F233, Entries!$B:$F, 4, FALSE()),"")</f>
        <v/>
      </c>
      <c r="K233" s="11" t="str">
        <f aca="false">IFERROR(VLOOKUP(F233, Entries!$B:$F, 5, FALSE()),"")</f>
        <v/>
      </c>
      <c r="L233" s="11" t="str">
        <f aca="false">LEFT('Finish order'!$K233,2)</f>
        <v/>
      </c>
      <c r="M233" s="11" t="str">
        <f aca="false">IF(F233&lt;&gt;0,COUNTIF($L$2:L233,L233),"")</f>
        <v/>
      </c>
      <c r="N233" s="11" t="str">
        <f aca="false">IF(F233&lt;&gt;0,L233&amp;":"&amp;M233,"")</f>
        <v/>
      </c>
    </row>
    <row r="234" customFormat="false" ht="15.75" hidden="false" customHeight="true" outlineLevel="0" collapsed="false">
      <c r="A234" s="10" t="n">
        <v>233</v>
      </c>
      <c r="B234" s="10" t="str">
        <f aca="false">IF(F234&lt;&gt;"",COUNTIF($J$2:J234,J234),"")</f>
        <v/>
      </c>
      <c r="C234" s="10" t="str">
        <f aca="false">IF(F234&lt;&gt;0,J234&amp;":"&amp;B234,"")</f>
        <v/>
      </c>
      <c r="D234" s="10" t="str">
        <f aca="false">IF(F234&lt;&gt;0,COUNTIF($K$2:K234,K234),"")</f>
        <v/>
      </c>
      <c r="E234" s="10" t="str">
        <f aca="false">IF(F234&lt;&gt;0,K234&amp;":"&amp;D234,"")</f>
        <v/>
      </c>
      <c r="F234" s="10"/>
      <c r="G234" s="20"/>
      <c r="H234" s="11" t="str">
        <f aca="false">IFERROR(VLOOKUP(F234, Entries!$B:$F, 2, FALSE()),"")</f>
        <v/>
      </c>
      <c r="I234" s="11" t="str">
        <f aca="false">IFERROR(VLOOKUP(F234, Entries!$B:$F, 3, FALSE()),"")</f>
        <v/>
      </c>
      <c r="J234" s="11" t="str">
        <f aca="false">IFERROR(VLOOKUP(F234, Entries!$B:$F, 4, FALSE()),"")</f>
        <v/>
      </c>
      <c r="K234" s="11" t="str">
        <f aca="false">IFERROR(VLOOKUP(F234, Entries!$B:$F, 5, FALSE()),"")</f>
        <v/>
      </c>
      <c r="L234" s="11" t="str">
        <f aca="false">LEFT('Finish order'!$K234,2)</f>
        <v/>
      </c>
      <c r="M234" s="11" t="str">
        <f aca="false">IF(F234&lt;&gt;0,COUNTIF($L$2:L234,L234),"")</f>
        <v/>
      </c>
      <c r="N234" s="11" t="str">
        <f aca="false">IF(F234&lt;&gt;0,L234&amp;":"&amp;M234,"")</f>
        <v/>
      </c>
    </row>
    <row r="235" customFormat="false" ht="15.75" hidden="false" customHeight="true" outlineLevel="0" collapsed="false">
      <c r="A235" s="10" t="n">
        <v>234</v>
      </c>
      <c r="B235" s="10" t="str">
        <f aca="false">IF(F235&lt;&gt;"",COUNTIF($J$2:J235,J235),"")</f>
        <v/>
      </c>
      <c r="C235" s="10" t="str">
        <f aca="false">IF(F235&lt;&gt;0,J235&amp;":"&amp;B235,"")</f>
        <v/>
      </c>
      <c r="D235" s="10" t="str">
        <f aca="false">IF(F235&lt;&gt;0,COUNTIF($K$2:K235,K235),"")</f>
        <v/>
      </c>
      <c r="E235" s="10" t="str">
        <f aca="false">IF(F235&lt;&gt;0,K235&amp;":"&amp;D235,"")</f>
        <v/>
      </c>
      <c r="F235" s="10"/>
      <c r="G235" s="20"/>
      <c r="H235" s="11" t="str">
        <f aca="false">IFERROR(VLOOKUP(F235, Entries!$B:$F, 2, FALSE()),"")</f>
        <v/>
      </c>
      <c r="I235" s="11" t="str">
        <f aca="false">IFERROR(VLOOKUP(F235, Entries!$B:$F, 3, FALSE()),"")</f>
        <v/>
      </c>
      <c r="J235" s="11" t="str">
        <f aca="false">IFERROR(VLOOKUP(F235, Entries!$B:$F, 4, FALSE()),"")</f>
        <v/>
      </c>
      <c r="K235" s="11" t="str">
        <f aca="false">IFERROR(VLOOKUP(F235, Entries!$B:$F, 5, FALSE()),"")</f>
        <v/>
      </c>
      <c r="L235" s="11" t="str">
        <f aca="false">LEFT('Finish order'!$K235,2)</f>
        <v/>
      </c>
      <c r="M235" s="11" t="str">
        <f aca="false">IF(F235&lt;&gt;0,COUNTIF($L$2:L235,L235),"")</f>
        <v/>
      </c>
      <c r="N235" s="11" t="str">
        <f aca="false">IF(F235&lt;&gt;0,L235&amp;":"&amp;M235,"")</f>
        <v/>
      </c>
    </row>
    <row r="236" customFormat="false" ht="15.75" hidden="false" customHeight="true" outlineLevel="0" collapsed="false">
      <c r="A236" s="10" t="n">
        <v>235</v>
      </c>
      <c r="B236" s="10" t="str">
        <f aca="false">IF(F236&lt;&gt;"",COUNTIF($J$2:J236,J236),"")</f>
        <v/>
      </c>
      <c r="C236" s="10" t="str">
        <f aca="false">IF(F236&lt;&gt;0,J236&amp;":"&amp;B236,"")</f>
        <v/>
      </c>
      <c r="D236" s="10" t="str">
        <f aca="false">IF(F236&lt;&gt;0,COUNTIF($K$2:K236,K236),"")</f>
        <v/>
      </c>
      <c r="E236" s="10" t="str">
        <f aca="false">IF(F236&lt;&gt;0,K236&amp;":"&amp;D236,"")</f>
        <v/>
      </c>
      <c r="F236" s="10"/>
      <c r="G236" s="20"/>
      <c r="H236" s="11" t="str">
        <f aca="false">IFERROR(VLOOKUP(F236, Entries!$B:$F, 2, FALSE()),"")</f>
        <v/>
      </c>
      <c r="I236" s="11" t="str">
        <f aca="false">IFERROR(VLOOKUP(F236, Entries!$B:$F, 3, FALSE()),"")</f>
        <v/>
      </c>
      <c r="J236" s="11" t="str">
        <f aca="false">IFERROR(VLOOKUP(F236, Entries!$B:$F, 4, FALSE()),"")</f>
        <v/>
      </c>
      <c r="K236" s="11" t="str">
        <f aca="false">IFERROR(VLOOKUP(F236, Entries!$B:$F, 5, FALSE()),"")</f>
        <v/>
      </c>
      <c r="L236" s="11" t="str">
        <f aca="false">LEFT('Finish order'!$K236,2)</f>
        <v/>
      </c>
      <c r="M236" s="11" t="str">
        <f aca="false">IF(F236&lt;&gt;0,COUNTIF($L$2:L236,L236),"")</f>
        <v/>
      </c>
      <c r="N236" s="11" t="str">
        <f aca="false">IF(F236&lt;&gt;0,L236&amp;":"&amp;M236,"")</f>
        <v/>
      </c>
    </row>
    <row r="237" customFormat="false" ht="15.75" hidden="false" customHeight="true" outlineLevel="0" collapsed="false">
      <c r="A237" s="10" t="n">
        <v>236</v>
      </c>
      <c r="B237" s="10" t="str">
        <f aca="false">IF(F237&lt;&gt;"",COUNTIF($J$2:J237,J237),"")</f>
        <v/>
      </c>
      <c r="C237" s="10" t="str">
        <f aca="false">IF(F237&lt;&gt;0,J237&amp;":"&amp;B237,"")</f>
        <v/>
      </c>
      <c r="D237" s="10" t="str">
        <f aca="false">IF(F237&lt;&gt;0,COUNTIF($K$2:K237,K237),"")</f>
        <v/>
      </c>
      <c r="E237" s="10" t="str">
        <f aca="false">IF(F237&lt;&gt;0,K237&amp;":"&amp;D237,"")</f>
        <v/>
      </c>
      <c r="F237" s="10"/>
      <c r="G237" s="20"/>
      <c r="H237" s="11" t="str">
        <f aca="false">IFERROR(VLOOKUP(F237, Entries!$B:$F, 2, FALSE()),"")</f>
        <v/>
      </c>
      <c r="I237" s="11" t="str">
        <f aca="false">IFERROR(VLOOKUP(F237, Entries!$B:$F, 3, FALSE()),"")</f>
        <v/>
      </c>
      <c r="J237" s="11" t="str">
        <f aca="false">IFERROR(VLOOKUP(F237, Entries!$B:$F, 4, FALSE()),"")</f>
        <v/>
      </c>
      <c r="K237" s="11" t="str">
        <f aca="false">IFERROR(VLOOKUP(F237, Entries!$B:$F, 5, FALSE()),"")</f>
        <v/>
      </c>
      <c r="L237" s="11" t="str">
        <f aca="false">LEFT('Finish order'!$K237,2)</f>
        <v/>
      </c>
      <c r="M237" s="11" t="str">
        <f aca="false">IF(F237&lt;&gt;0,COUNTIF($L$2:L237,L237),"")</f>
        <v/>
      </c>
      <c r="N237" s="11" t="str">
        <f aca="false">IF(F237&lt;&gt;0,L237&amp;":"&amp;M237,"")</f>
        <v/>
      </c>
    </row>
    <row r="238" customFormat="false" ht="15.75" hidden="false" customHeight="true" outlineLevel="0" collapsed="false">
      <c r="A238" s="10" t="n">
        <v>237</v>
      </c>
      <c r="B238" s="10" t="str">
        <f aca="false">IF(F238&lt;&gt;"",COUNTIF($J$2:J238,J238),"")</f>
        <v/>
      </c>
      <c r="C238" s="10" t="str">
        <f aca="false">IF(F238&lt;&gt;0,J238&amp;":"&amp;B238,"")</f>
        <v/>
      </c>
      <c r="D238" s="10" t="str">
        <f aca="false">IF(F238&lt;&gt;0,COUNTIF($K$2:K238,K238),"")</f>
        <v/>
      </c>
      <c r="E238" s="10" t="str">
        <f aca="false">IF(F238&lt;&gt;0,K238&amp;":"&amp;D238,"")</f>
        <v/>
      </c>
      <c r="F238" s="10"/>
      <c r="G238" s="20"/>
      <c r="H238" s="11" t="str">
        <f aca="false">IFERROR(VLOOKUP(F238, Entries!$B:$F, 2, FALSE()),"")</f>
        <v/>
      </c>
      <c r="I238" s="11" t="str">
        <f aca="false">IFERROR(VLOOKUP(F238, Entries!$B:$F, 3, FALSE()),"")</f>
        <v/>
      </c>
      <c r="J238" s="11" t="str">
        <f aca="false">IFERROR(VLOOKUP(F238, Entries!$B:$F, 4, FALSE()),"")</f>
        <v/>
      </c>
      <c r="K238" s="11" t="str">
        <f aca="false">IFERROR(VLOOKUP(F238, Entries!$B:$F, 5, FALSE()),"")</f>
        <v/>
      </c>
      <c r="L238" s="11" t="str">
        <f aca="false">LEFT('Finish order'!$K238,2)</f>
        <v/>
      </c>
      <c r="M238" s="11" t="str">
        <f aca="false">IF(F238&lt;&gt;0,COUNTIF($L$2:L238,L238),"")</f>
        <v/>
      </c>
      <c r="N238" s="11" t="str">
        <f aca="false">IF(F238&lt;&gt;0,L238&amp;":"&amp;M238,"")</f>
        <v/>
      </c>
    </row>
    <row r="239" customFormat="false" ht="15.75" hidden="false" customHeight="true" outlineLevel="0" collapsed="false">
      <c r="A239" s="10" t="n">
        <v>238</v>
      </c>
      <c r="B239" s="10" t="str">
        <f aca="false">IF(F239&lt;&gt;"",COUNTIF($J$2:J239,J239),"")</f>
        <v/>
      </c>
      <c r="C239" s="10" t="str">
        <f aca="false">IF(F239&lt;&gt;0,J239&amp;":"&amp;B239,"")</f>
        <v/>
      </c>
      <c r="D239" s="10" t="str">
        <f aca="false">IF(F239&lt;&gt;0,COUNTIF($K$2:K239,K239),"")</f>
        <v/>
      </c>
      <c r="E239" s="10" t="str">
        <f aca="false">IF(F239&lt;&gt;0,K239&amp;":"&amp;D239,"")</f>
        <v/>
      </c>
      <c r="F239" s="10"/>
      <c r="G239" s="20"/>
      <c r="H239" s="11" t="str">
        <f aca="false">IFERROR(VLOOKUP(F239, Entries!$B:$F, 2, FALSE()),"")</f>
        <v/>
      </c>
      <c r="I239" s="11" t="str">
        <f aca="false">IFERROR(VLOOKUP(F239, Entries!$B:$F, 3, FALSE()),"")</f>
        <v/>
      </c>
      <c r="J239" s="11" t="str">
        <f aca="false">IFERROR(VLOOKUP(F239, Entries!$B:$F, 4, FALSE()),"")</f>
        <v/>
      </c>
      <c r="K239" s="11" t="str">
        <f aca="false">IFERROR(VLOOKUP(F239, Entries!$B:$F, 5, FALSE()),"")</f>
        <v/>
      </c>
      <c r="L239" s="11" t="str">
        <f aca="false">LEFT('Finish order'!$K239,2)</f>
        <v/>
      </c>
      <c r="M239" s="11" t="str">
        <f aca="false">IF(F239&lt;&gt;0,COUNTIF($L$2:L239,L239),"")</f>
        <v/>
      </c>
      <c r="N239" s="11" t="str">
        <f aca="false">IF(F239&lt;&gt;0,L239&amp;":"&amp;M239,"")</f>
        <v/>
      </c>
    </row>
    <row r="240" customFormat="false" ht="15.75" hidden="false" customHeight="true" outlineLevel="0" collapsed="false">
      <c r="A240" s="10" t="n">
        <v>239</v>
      </c>
      <c r="B240" s="10" t="str">
        <f aca="false">IF(F240&lt;&gt;"",COUNTIF($J$2:J240,J240),"")</f>
        <v/>
      </c>
      <c r="C240" s="10" t="str">
        <f aca="false">IF(F240&lt;&gt;0,J240&amp;":"&amp;B240,"")</f>
        <v/>
      </c>
      <c r="D240" s="10" t="str">
        <f aca="false">IF(F240&lt;&gt;0,COUNTIF($K$2:K240,K240),"")</f>
        <v/>
      </c>
      <c r="E240" s="10" t="str">
        <f aca="false">IF(F240&lt;&gt;0,K240&amp;":"&amp;D240,"")</f>
        <v/>
      </c>
      <c r="F240" s="10"/>
      <c r="G240" s="20"/>
      <c r="H240" s="11" t="str">
        <f aca="false">IFERROR(VLOOKUP(F240, Entries!$B:$F, 2, FALSE()),"")</f>
        <v/>
      </c>
      <c r="I240" s="11" t="str">
        <f aca="false">IFERROR(VLOOKUP(F240, Entries!$B:$F, 3, FALSE()),"")</f>
        <v/>
      </c>
      <c r="J240" s="11" t="str">
        <f aca="false">IFERROR(VLOOKUP(F240, Entries!$B:$F, 4, FALSE()),"")</f>
        <v/>
      </c>
      <c r="K240" s="11" t="str">
        <f aca="false">IFERROR(VLOOKUP(F240, Entries!$B:$F, 5, FALSE()),"")</f>
        <v/>
      </c>
      <c r="L240" s="11" t="str">
        <f aca="false">LEFT('Finish order'!$K240,2)</f>
        <v/>
      </c>
      <c r="M240" s="11" t="str">
        <f aca="false">IF(F240&lt;&gt;0,COUNTIF($L$2:L240,L240),"")</f>
        <v/>
      </c>
      <c r="N240" s="11" t="str">
        <f aca="false">IF(F240&lt;&gt;0,L240&amp;":"&amp;M240,"")</f>
        <v/>
      </c>
    </row>
    <row r="241" customFormat="false" ht="15.75" hidden="false" customHeight="true" outlineLevel="0" collapsed="false">
      <c r="A241" s="10" t="n">
        <v>240</v>
      </c>
      <c r="B241" s="10" t="str">
        <f aca="false">IF(F241&lt;&gt;"",COUNTIF($J$2:J241,J241),"")</f>
        <v/>
      </c>
      <c r="C241" s="10" t="str">
        <f aca="false">IF(F241&lt;&gt;0,J241&amp;":"&amp;B241,"")</f>
        <v/>
      </c>
      <c r="D241" s="10" t="str">
        <f aca="false">IF(F241&lt;&gt;0,COUNTIF($K$2:K241,K241),"")</f>
        <v/>
      </c>
      <c r="E241" s="10" t="str">
        <f aca="false">IF(F241&lt;&gt;0,K241&amp;":"&amp;D241,"")</f>
        <v/>
      </c>
      <c r="F241" s="10"/>
      <c r="G241" s="20"/>
      <c r="H241" s="11" t="str">
        <f aca="false">IFERROR(VLOOKUP(F241, Entries!$B:$F, 2, FALSE()),"")</f>
        <v/>
      </c>
      <c r="I241" s="11" t="str">
        <f aca="false">IFERROR(VLOOKUP(F241, Entries!$B:$F, 3, FALSE()),"")</f>
        <v/>
      </c>
      <c r="J241" s="11" t="str">
        <f aca="false">IFERROR(VLOOKUP(F241, Entries!$B:$F, 4, FALSE()),"")</f>
        <v/>
      </c>
      <c r="K241" s="11" t="str">
        <f aca="false">IFERROR(VLOOKUP(F241, Entries!$B:$F, 5, FALSE()),"")</f>
        <v/>
      </c>
      <c r="L241" s="11" t="str">
        <f aca="false">LEFT('Finish order'!$K241,2)</f>
        <v/>
      </c>
      <c r="M241" s="11" t="str">
        <f aca="false">IF(F241&lt;&gt;0,COUNTIF($L$2:L241,L241),"")</f>
        <v/>
      </c>
      <c r="N241" s="11" t="str">
        <f aca="false">IF(F241&lt;&gt;0,L241&amp;":"&amp;M241,"")</f>
        <v/>
      </c>
    </row>
    <row r="242" customFormat="false" ht="15.75" hidden="false" customHeight="true" outlineLevel="0" collapsed="false">
      <c r="A242" s="10" t="n">
        <v>241</v>
      </c>
      <c r="B242" s="10" t="str">
        <f aca="false">IF(F242&lt;&gt;"",COUNTIF($J$2:J242,J242),"")</f>
        <v/>
      </c>
      <c r="C242" s="10" t="str">
        <f aca="false">IF(F242&lt;&gt;0,J242&amp;":"&amp;B242,"")</f>
        <v/>
      </c>
      <c r="D242" s="10" t="str">
        <f aca="false">IF(F242&lt;&gt;0,COUNTIF($K$2:K242,K242),"")</f>
        <v/>
      </c>
      <c r="E242" s="10" t="str">
        <f aca="false">IF(F242&lt;&gt;0,K242&amp;":"&amp;D242,"")</f>
        <v/>
      </c>
      <c r="F242" s="10"/>
      <c r="G242" s="20"/>
      <c r="H242" s="11" t="str">
        <f aca="false">IFERROR(VLOOKUP(F242, Entries!$B:$F, 2, FALSE()),"")</f>
        <v/>
      </c>
      <c r="I242" s="11" t="str">
        <f aca="false">IFERROR(VLOOKUP(F242, Entries!$B:$F, 3, FALSE()),"")</f>
        <v/>
      </c>
      <c r="J242" s="11" t="str">
        <f aca="false">IFERROR(VLOOKUP(F242, Entries!$B:$F, 4, FALSE()),"")</f>
        <v/>
      </c>
      <c r="K242" s="11" t="str">
        <f aca="false">IFERROR(VLOOKUP(F242, Entries!$B:$F, 5, FALSE()),"")</f>
        <v/>
      </c>
      <c r="L242" s="11" t="str">
        <f aca="false">LEFT('Finish order'!$K242,2)</f>
        <v/>
      </c>
      <c r="M242" s="11" t="str">
        <f aca="false">IF(F242&lt;&gt;0,COUNTIF($L$2:L242,L242),"")</f>
        <v/>
      </c>
      <c r="N242" s="11" t="str">
        <f aca="false">IF(F242&lt;&gt;0,L242&amp;":"&amp;M242,"")</f>
        <v/>
      </c>
    </row>
    <row r="243" customFormat="false" ht="15.75" hidden="false" customHeight="true" outlineLevel="0" collapsed="false">
      <c r="A243" s="10" t="n">
        <v>242</v>
      </c>
      <c r="B243" s="10" t="str">
        <f aca="false">IF(F243&lt;&gt;"",COUNTIF($J$2:J243,J243),"")</f>
        <v/>
      </c>
      <c r="C243" s="10" t="str">
        <f aca="false">IF(F243&lt;&gt;0,J243&amp;":"&amp;B243,"")</f>
        <v/>
      </c>
      <c r="D243" s="10" t="str">
        <f aca="false">IF(F243&lt;&gt;0,COUNTIF($K$2:K243,K243),"")</f>
        <v/>
      </c>
      <c r="E243" s="10" t="str">
        <f aca="false">IF(F243&lt;&gt;0,K243&amp;":"&amp;D243,"")</f>
        <v/>
      </c>
      <c r="F243" s="10"/>
      <c r="G243" s="20"/>
      <c r="H243" s="11" t="str">
        <f aca="false">IFERROR(VLOOKUP(F243, Entries!$B:$F, 2, FALSE()),"")</f>
        <v/>
      </c>
      <c r="I243" s="11" t="str">
        <f aca="false">IFERROR(VLOOKUP(F243, Entries!$B:$F, 3, FALSE()),"")</f>
        <v/>
      </c>
      <c r="J243" s="11" t="str">
        <f aca="false">IFERROR(VLOOKUP(F243, Entries!$B:$F, 4, FALSE()),"")</f>
        <v/>
      </c>
      <c r="K243" s="11" t="str">
        <f aca="false">IFERROR(VLOOKUP(F243, Entries!$B:$F, 5, FALSE()),"")</f>
        <v/>
      </c>
      <c r="L243" s="11" t="str">
        <f aca="false">LEFT('Finish order'!$K243,2)</f>
        <v/>
      </c>
      <c r="M243" s="11" t="str">
        <f aca="false">IF(F243&lt;&gt;0,COUNTIF($L$2:L243,L243),"")</f>
        <v/>
      </c>
      <c r="N243" s="11" t="str">
        <f aca="false">IF(F243&lt;&gt;0,L243&amp;":"&amp;M243,"")</f>
        <v/>
      </c>
    </row>
    <row r="244" customFormat="false" ht="15.75" hidden="false" customHeight="true" outlineLevel="0" collapsed="false">
      <c r="A244" s="10" t="n">
        <v>243</v>
      </c>
      <c r="B244" s="10" t="str">
        <f aca="false">IF(F244&lt;&gt;"",COUNTIF($J$2:J244,J244),"")</f>
        <v/>
      </c>
      <c r="C244" s="10" t="str">
        <f aca="false">IF(F244&lt;&gt;0,J244&amp;":"&amp;B244,"")</f>
        <v/>
      </c>
      <c r="D244" s="10" t="str">
        <f aca="false">IF(F244&lt;&gt;0,COUNTIF($K$2:K244,K244),"")</f>
        <v/>
      </c>
      <c r="E244" s="10" t="str">
        <f aca="false">IF(F244&lt;&gt;0,K244&amp;":"&amp;D244,"")</f>
        <v/>
      </c>
      <c r="F244" s="10"/>
      <c r="G244" s="20"/>
      <c r="H244" s="11" t="str">
        <f aca="false">IFERROR(VLOOKUP(F244, Entries!$B:$F, 2, FALSE()),"")</f>
        <v/>
      </c>
      <c r="I244" s="11" t="str">
        <f aca="false">IFERROR(VLOOKUP(F244, Entries!$B:$F, 3, FALSE()),"")</f>
        <v/>
      </c>
      <c r="J244" s="11" t="str">
        <f aca="false">IFERROR(VLOOKUP(F244, Entries!$B:$F, 4, FALSE()),"")</f>
        <v/>
      </c>
      <c r="K244" s="11" t="str">
        <f aca="false">IFERROR(VLOOKUP(F244, Entries!$B:$F, 5, FALSE()),"")</f>
        <v/>
      </c>
      <c r="L244" s="11" t="str">
        <f aca="false">LEFT('Finish order'!$K244,2)</f>
        <v/>
      </c>
      <c r="M244" s="11" t="str">
        <f aca="false">IF(F244&lt;&gt;0,COUNTIF($L$2:L244,L244),"")</f>
        <v/>
      </c>
      <c r="N244" s="11" t="str">
        <f aca="false">IF(F244&lt;&gt;0,L244&amp;":"&amp;M244,"")</f>
        <v/>
      </c>
    </row>
    <row r="245" customFormat="false" ht="15.75" hidden="false" customHeight="true" outlineLevel="0" collapsed="false">
      <c r="A245" s="10" t="n">
        <v>244</v>
      </c>
      <c r="B245" s="10" t="str">
        <f aca="false">IF(F245&lt;&gt;"",COUNTIF($J$2:J245,J245),"")</f>
        <v/>
      </c>
      <c r="C245" s="10" t="str">
        <f aca="false">IF(F245&lt;&gt;0,J245&amp;":"&amp;B245,"")</f>
        <v/>
      </c>
      <c r="D245" s="10" t="str">
        <f aca="false">IF(F245&lt;&gt;0,COUNTIF($K$2:K245,K245),"")</f>
        <v/>
      </c>
      <c r="E245" s="10" t="str">
        <f aca="false">IF(F245&lt;&gt;0,K245&amp;":"&amp;D245,"")</f>
        <v/>
      </c>
      <c r="F245" s="10"/>
      <c r="G245" s="20"/>
      <c r="H245" s="11" t="str">
        <f aca="false">IFERROR(VLOOKUP(F245, Entries!$B:$F, 2, FALSE()),"")</f>
        <v/>
      </c>
      <c r="I245" s="11" t="str">
        <f aca="false">IFERROR(VLOOKUP(F245, Entries!$B:$F, 3, FALSE()),"")</f>
        <v/>
      </c>
      <c r="J245" s="11" t="str">
        <f aca="false">IFERROR(VLOOKUP(F245, Entries!$B:$F, 4, FALSE()),"")</f>
        <v/>
      </c>
      <c r="K245" s="11" t="str">
        <f aca="false">IFERROR(VLOOKUP(F245, Entries!$B:$F, 5, FALSE()),"")</f>
        <v/>
      </c>
      <c r="L245" s="11" t="str">
        <f aca="false">LEFT('Finish order'!$K245,2)</f>
        <v/>
      </c>
      <c r="M245" s="11" t="str">
        <f aca="false">IF(F245&lt;&gt;0,COUNTIF($L$2:L245,L245),"")</f>
        <v/>
      </c>
      <c r="N245" s="11" t="str">
        <f aca="false">IF(F245&lt;&gt;0,L245&amp;":"&amp;M245,"")</f>
        <v/>
      </c>
    </row>
    <row r="246" customFormat="false" ht="15.75" hidden="false" customHeight="true" outlineLevel="0" collapsed="false">
      <c r="A246" s="10" t="n">
        <v>245</v>
      </c>
      <c r="B246" s="10" t="str">
        <f aca="false">IF(F246&lt;&gt;"",COUNTIF($J$2:J246,J246),"")</f>
        <v/>
      </c>
      <c r="C246" s="10" t="str">
        <f aca="false">IF(F246&lt;&gt;0,J246&amp;":"&amp;B246,"")</f>
        <v/>
      </c>
      <c r="D246" s="10" t="str">
        <f aca="false">IF(F246&lt;&gt;0,COUNTIF($K$2:K246,K246),"")</f>
        <v/>
      </c>
      <c r="E246" s="10" t="str">
        <f aca="false">IF(F246&lt;&gt;0,K246&amp;":"&amp;D246,"")</f>
        <v/>
      </c>
      <c r="F246" s="10"/>
      <c r="G246" s="20"/>
      <c r="H246" s="11" t="str">
        <f aca="false">IFERROR(VLOOKUP(F246, Entries!$B:$F, 2, FALSE()),"")</f>
        <v/>
      </c>
      <c r="I246" s="11" t="str">
        <f aca="false">IFERROR(VLOOKUP(F246, Entries!$B:$F, 3, FALSE()),"")</f>
        <v/>
      </c>
      <c r="J246" s="11" t="str">
        <f aca="false">IFERROR(VLOOKUP(F246, Entries!$B:$F, 4, FALSE()),"")</f>
        <v/>
      </c>
      <c r="K246" s="11" t="str">
        <f aca="false">IFERROR(VLOOKUP(F246, Entries!$B:$F, 5, FALSE()),"")</f>
        <v/>
      </c>
      <c r="L246" s="11" t="str">
        <f aca="false">LEFT('Finish order'!$K246,2)</f>
        <v/>
      </c>
      <c r="M246" s="11" t="str">
        <f aca="false">IF(F246&lt;&gt;0,COUNTIF($L$2:L246,L246),"")</f>
        <v/>
      </c>
      <c r="N246" s="11" t="str">
        <f aca="false">IF(F246&lt;&gt;0,L246&amp;":"&amp;M246,"")</f>
        <v/>
      </c>
    </row>
    <row r="247" customFormat="false" ht="15.75" hidden="false" customHeight="true" outlineLevel="0" collapsed="false">
      <c r="A247" s="10" t="n">
        <v>246</v>
      </c>
      <c r="B247" s="10" t="str">
        <f aca="false">IF(F247&lt;&gt;"",COUNTIF($J$2:J247,J247),"")</f>
        <v/>
      </c>
      <c r="C247" s="10" t="str">
        <f aca="false">IF(F247&lt;&gt;0,J247&amp;":"&amp;B247,"")</f>
        <v/>
      </c>
      <c r="D247" s="10" t="str">
        <f aca="false">IF(F247&lt;&gt;0,COUNTIF($K$2:K247,K247),"")</f>
        <v/>
      </c>
      <c r="E247" s="10" t="str">
        <f aca="false">IF(F247&lt;&gt;0,K247&amp;":"&amp;D247,"")</f>
        <v/>
      </c>
      <c r="F247" s="10"/>
      <c r="G247" s="20"/>
      <c r="H247" s="11" t="str">
        <f aca="false">IFERROR(VLOOKUP(F247, Entries!$B:$F, 2, FALSE()),"")</f>
        <v/>
      </c>
      <c r="I247" s="11" t="str">
        <f aca="false">IFERROR(VLOOKUP(F247, Entries!$B:$F, 3, FALSE()),"")</f>
        <v/>
      </c>
      <c r="J247" s="11" t="str">
        <f aca="false">IFERROR(VLOOKUP(F247, Entries!$B:$F, 4, FALSE()),"")</f>
        <v/>
      </c>
      <c r="K247" s="11" t="str">
        <f aca="false">IFERROR(VLOOKUP(F247, Entries!$B:$F, 5, FALSE()),"")</f>
        <v/>
      </c>
      <c r="L247" s="11" t="str">
        <f aca="false">LEFT('Finish order'!$K247,2)</f>
        <v/>
      </c>
      <c r="M247" s="11" t="str">
        <f aca="false">IF(F247&lt;&gt;0,COUNTIF($L$2:L247,L247),"")</f>
        <v/>
      </c>
      <c r="N247" s="11" t="str">
        <f aca="false">IF(F247&lt;&gt;0,L247&amp;":"&amp;M247,"")</f>
        <v/>
      </c>
    </row>
    <row r="248" customFormat="false" ht="15.75" hidden="false" customHeight="true" outlineLevel="0" collapsed="false">
      <c r="A248" s="10" t="n">
        <v>247</v>
      </c>
      <c r="B248" s="10" t="str">
        <f aca="false">IF(F248&lt;&gt;"",COUNTIF($J$2:J248,J248),"")</f>
        <v/>
      </c>
      <c r="C248" s="10" t="str">
        <f aca="false">IF(F248&lt;&gt;0,J248&amp;":"&amp;B248,"")</f>
        <v/>
      </c>
      <c r="D248" s="10" t="str">
        <f aca="false">IF(F248&lt;&gt;0,COUNTIF($K$2:K248,K248),"")</f>
        <v/>
      </c>
      <c r="E248" s="10" t="str">
        <f aca="false">IF(F248&lt;&gt;0,K248&amp;":"&amp;D248,"")</f>
        <v/>
      </c>
      <c r="F248" s="10"/>
      <c r="G248" s="20"/>
      <c r="H248" s="11" t="str">
        <f aca="false">IFERROR(VLOOKUP(F248, Entries!$B:$F, 2, FALSE()),"")</f>
        <v/>
      </c>
      <c r="I248" s="11" t="str">
        <f aca="false">IFERROR(VLOOKUP(F248, Entries!$B:$F, 3, FALSE()),"")</f>
        <v/>
      </c>
      <c r="J248" s="11" t="str">
        <f aca="false">IFERROR(VLOOKUP(F248, Entries!$B:$F, 4, FALSE()),"")</f>
        <v/>
      </c>
      <c r="K248" s="11" t="str">
        <f aca="false">IFERROR(VLOOKUP(F248, Entries!$B:$F, 5, FALSE()),"")</f>
        <v/>
      </c>
      <c r="L248" s="11" t="str">
        <f aca="false">LEFT('Finish order'!$K248,2)</f>
        <v/>
      </c>
      <c r="M248" s="11" t="str">
        <f aca="false">IF(F248&lt;&gt;0,COUNTIF($L$2:L248,L248),"")</f>
        <v/>
      </c>
      <c r="N248" s="11" t="str">
        <f aca="false">IF(F248&lt;&gt;0,L248&amp;":"&amp;M248,"")</f>
        <v/>
      </c>
    </row>
    <row r="249" customFormat="false" ht="15.75" hidden="false" customHeight="true" outlineLevel="0" collapsed="false">
      <c r="A249" s="10" t="n">
        <v>248</v>
      </c>
      <c r="B249" s="10" t="str">
        <f aca="false">IF(F249&lt;&gt;"",COUNTIF($J$2:J249,J249),"")</f>
        <v/>
      </c>
      <c r="C249" s="10" t="str">
        <f aca="false">IF(F249&lt;&gt;0,J249&amp;":"&amp;B249,"")</f>
        <v/>
      </c>
      <c r="D249" s="10" t="str">
        <f aca="false">IF(F249&lt;&gt;0,COUNTIF($K$2:K249,K249),"")</f>
        <v/>
      </c>
      <c r="E249" s="10" t="str">
        <f aca="false">IF(F249&lt;&gt;0,K249&amp;":"&amp;D249,"")</f>
        <v/>
      </c>
      <c r="F249" s="10"/>
      <c r="G249" s="20"/>
      <c r="H249" s="11" t="str">
        <f aca="false">IFERROR(VLOOKUP(F249, Entries!$B:$F, 2, FALSE()),"")</f>
        <v/>
      </c>
      <c r="I249" s="11" t="str">
        <f aca="false">IFERROR(VLOOKUP(F249, Entries!$B:$F, 3, FALSE()),"")</f>
        <v/>
      </c>
      <c r="J249" s="11" t="str">
        <f aca="false">IFERROR(VLOOKUP(F249, Entries!$B:$F, 4, FALSE()),"")</f>
        <v/>
      </c>
      <c r="K249" s="11" t="str">
        <f aca="false">IFERROR(VLOOKUP(F249, Entries!$B:$F, 5, FALSE()),"")</f>
        <v/>
      </c>
      <c r="L249" s="11" t="str">
        <f aca="false">LEFT('Finish order'!$K249,2)</f>
        <v/>
      </c>
      <c r="M249" s="11" t="str">
        <f aca="false">IF(F249&lt;&gt;0,COUNTIF($L$2:L249,L249),"")</f>
        <v/>
      </c>
      <c r="N249" s="11" t="str">
        <f aca="false">IF(F249&lt;&gt;0,L249&amp;":"&amp;M249,"")</f>
        <v/>
      </c>
    </row>
    <row r="250" customFormat="false" ht="15.75" hidden="false" customHeight="true" outlineLevel="0" collapsed="false">
      <c r="A250" s="10" t="n">
        <v>249</v>
      </c>
      <c r="B250" s="10" t="str">
        <f aca="false">IF(F250&lt;&gt;"",COUNTIF($J$2:J250,J250),"")</f>
        <v/>
      </c>
      <c r="C250" s="10" t="str">
        <f aca="false">IF(F250&lt;&gt;0,J250&amp;":"&amp;B250,"")</f>
        <v/>
      </c>
      <c r="D250" s="10" t="str">
        <f aca="false">IF(F250&lt;&gt;0,COUNTIF($K$2:K250,K250),"")</f>
        <v/>
      </c>
      <c r="E250" s="10" t="str">
        <f aca="false">IF(F250&lt;&gt;0,K250&amp;":"&amp;D250,"")</f>
        <v/>
      </c>
      <c r="F250" s="10"/>
      <c r="G250" s="20"/>
      <c r="H250" s="11" t="str">
        <f aca="false">IFERROR(VLOOKUP(F250, Entries!$B:$F, 2, FALSE()),"")</f>
        <v/>
      </c>
      <c r="I250" s="11" t="str">
        <f aca="false">IFERROR(VLOOKUP(F250, Entries!$B:$F, 3, FALSE()),"")</f>
        <v/>
      </c>
      <c r="J250" s="11" t="str">
        <f aca="false">IFERROR(VLOOKUP(F250, Entries!$B:$F, 4, FALSE()),"")</f>
        <v/>
      </c>
      <c r="K250" s="11" t="str">
        <f aca="false">IFERROR(VLOOKUP(F250, Entries!$B:$F, 5, FALSE()),"")</f>
        <v/>
      </c>
      <c r="L250" s="11" t="str">
        <f aca="false">LEFT('Finish order'!$K250,2)</f>
        <v/>
      </c>
      <c r="M250" s="11" t="str">
        <f aca="false">IF(F250&lt;&gt;0,COUNTIF($L$2:L250,L250),"")</f>
        <v/>
      </c>
      <c r="N250" s="11" t="str">
        <f aca="false">IF(F250&lt;&gt;0,L250&amp;":"&amp;M250,"")</f>
        <v/>
      </c>
    </row>
    <row r="251" customFormat="false" ht="15.75" hidden="false" customHeight="true" outlineLevel="0" collapsed="false">
      <c r="A251" s="10" t="n">
        <v>250</v>
      </c>
      <c r="B251" s="10" t="str">
        <f aca="false">IF(F251&lt;&gt;"",COUNTIF($J$2:J251,J251),"")</f>
        <v/>
      </c>
      <c r="C251" s="10" t="str">
        <f aca="false">IF(F251&lt;&gt;0,J251&amp;":"&amp;B251,"")</f>
        <v/>
      </c>
      <c r="D251" s="10" t="str">
        <f aca="false">IF(F251&lt;&gt;0,COUNTIF($K$2:K251,K251),"")</f>
        <v/>
      </c>
      <c r="E251" s="10" t="str">
        <f aca="false">IF(F251&lt;&gt;0,K251&amp;":"&amp;D251,"")</f>
        <v/>
      </c>
      <c r="F251" s="10"/>
      <c r="G251" s="20"/>
      <c r="H251" s="11" t="str">
        <f aca="false">IFERROR(VLOOKUP(F251, Entries!$B:$F, 2, FALSE()),"")</f>
        <v/>
      </c>
      <c r="I251" s="11" t="str">
        <f aca="false">IFERROR(VLOOKUP(F251, Entries!$B:$F, 3, FALSE()),"")</f>
        <v/>
      </c>
      <c r="J251" s="11" t="str">
        <f aca="false">IFERROR(VLOOKUP(F251, Entries!$B:$F, 4, FALSE()),"")</f>
        <v/>
      </c>
      <c r="K251" s="11" t="str">
        <f aca="false">IFERROR(VLOOKUP(F251, Entries!$B:$F, 5, FALSE()),"")</f>
        <v/>
      </c>
      <c r="L251" s="11" t="str">
        <f aca="false">LEFT('Finish order'!$K251,2)</f>
        <v/>
      </c>
      <c r="M251" s="11" t="str">
        <f aca="false">IF(F251&lt;&gt;0,COUNTIF($L$2:L251,L251),"")</f>
        <v/>
      </c>
      <c r="N251" s="11" t="str">
        <f aca="false">IF(F251&lt;&gt;0,L251&amp;":"&amp;M251,"")</f>
        <v/>
      </c>
    </row>
    <row r="252" customFormat="false" ht="15.75" hidden="false" customHeight="true" outlineLevel="0" collapsed="false">
      <c r="A252" s="10" t="n">
        <v>251</v>
      </c>
      <c r="B252" s="10" t="str">
        <f aca="false">IF(F252&lt;&gt;"",COUNTIF($J$2:J252,J252),"")</f>
        <v/>
      </c>
      <c r="C252" s="10" t="str">
        <f aca="false">IF(F252&lt;&gt;0,J252&amp;":"&amp;B252,"")</f>
        <v/>
      </c>
      <c r="D252" s="10" t="str">
        <f aca="false">IF(F252&lt;&gt;0,COUNTIF($K$2:K252,K252),"")</f>
        <v/>
      </c>
      <c r="E252" s="10" t="str">
        <f aca="false">IF(F252&lt;&gt;0,K252&amp;":"&amp;D252,"")</f>
        <v/>
      </c>
      <c r="F252" s="10"/>
      <c r="G252" s="20"/>
      <c r="H252" s="11" t="str">
        <f aca="false">IFERROR(VLOOKUP(F252, Entries!$B:$F, 2, FALSE()),"")</f>
        <v/>
      </c>
      <c r="I252" s="11" t="str">
        <f aca="false">IFERROR(VLOOKUP(F252, Entries!$B:$F, 3, FALSE()),"")</f>
        <v/>
      </c>
      <c r="J252" s="11" t="str">
        <f aca="false">IFERROR(VLOOKUP(F252, Entries!$B:$F, 4, FALSE()),"")</f>
        <v/>
      </c>
      <c r="K252" s="11" t="str">
        <f aca="false">IFERROR(VLOOKUP(F252, Entries!$B:$F, 5, FALSE()),"")</f>
        <v/>
      </c>
      <c r="L252" s="11" t="str">
        <f aca="false">LEFT('Finish order'!$K252,2)</f>
        <v/>
      </c>
      <c r="M252" s="11" t="str">
        <f aca="false">IF(F252&lt;&gt;0,COUNTIF($L$2:L252,L252),"")</f>
        <v/>
      </c>
      <c r="N252" s="11" t="str">
        <f aca="false">IF(F252&lt;&gt;0,L252&amp;":"&amp;M252,"")</f>
        <v/>
      </c>
    </row>
    <row r="253" customFormat="false" ht="15.75" hidden="false" customHeight="true" outlineLevel="0" collapsed="false">
      <c r="A253" s="10" t="n">
        <v>252</v>
      </c>
      <c r="B253" s="10" t="str">
        <f aca="false">IF(F253&lt;&gt;"",COUNTIF($J$2:J253,J253),"")</f>
        <v/>
      </c>
      <c r="C253" s="10" t="str">
        <f aca="false">IF(F253&lt;&gt;0,J253&amp;":"&amp;B253,"")</f>
        <v/>
      </c>
      <c r="D253" s="10" t="str">
        <f aca="false">IF(F253&lt;&gt;0,COUNTIF($K$2:K253,K253),"")</f>
        <v/>
      </c>
      <c r="E253" s="10" t="str">
        <f aca="false">IF(F253&lt;&gt;0,K253&amp;":"&amp;D253,"")</f>
        <v/>
      </c>
      <c r="F253" s="10"/>
      <c r="G253" s="20"/>
      <c r="H253" s="11" t="str">
        <f aca="false">IFERROR(VLOOKUP(F253, Entries!$B:$F, 2, FALSE()),"")</f>
        <v/>
      </c>
      <c r="I253" s="11" t="str">
        <f aca="false">IFERROR(VLOOKUP(F253, Entries!$B:$F, 3, FALSE()),"")</f>
        <v/>
      </c>
      <c r="J253" s="11" t="str">
        <f aca="false">IFERROR(VLOOKUP(F253, Entries!$B:$F, 4, FALSE()),"")</f>
        <v/>
      </c>
      <c r="K253" s="11" t="str">
        <f aca="false">IFERROR(VLOOKUP(F253, Entries!$B:$F, 5, FALSE()),"")</f>
        <v/>
      </c>
      <c r="L253" s="11" t="str">
        <f aca="false">LEFT('Finish order'!$K253,2)</f>
        <v/>
      </c>
      <c r="M253" s="11" t="str">
        <f aca="false">IF(F253&lt;&gt;0,COUNTIF($L$2:L253,L253),"")</f>
        <v/>
      </c>
      <c r="N253" s="11" t="str">
        <f aca="false">IF(F253&lt;&gt;0,L253&amp;":"&amp;M253,"")</f>
        <v/>
      </c>
    </row>
    <row r="254" customFormat="false" ht="15.75" hidden="false" customHeight="true" outlineLevel="0" collapsed="false">
      <c r="A254" s="10" t="n">
        <v>253</v>
      </c>
      <c r="B254" s="10" t="str">
        <f aca="false">IF(F254&lt;&gt;"",COUNTIF($J$2:J254,J254),"")</f>
        <v/>
      </c>
      <c r="C254" s="10" t="str">
        <f aca="false">IF(F254&lt;&gt;0,J254&amp;":"&amp;B254,"")</f>
        <v/>
      </c>
      <c r="D254" s="10" t="str">
        <f aca="false">IF(F254&lt;&gt;0,COUNTIF($K$2:K254,K254),"")</f>
        <v/>
      </c>
      <c r="E254" s="10" t="str">
        <f aca="false">IF(F254&lt;&gt;0,K254&amp;":"&amp;D254,"")</f>
        <v/>
      </c>
      <c r="F254" s="10"/>
      <c r="G254" s="20"/>
      <c r="H254" s="11" t="str">
        <f aca="false">IFERROR(VLOOKUP(F254, Entries!$B:$F, 2, FALSE()),"")</f>
        <v/>
      </c>
      <c r="I254" s="11" t="str">
        <f aca="false">IFERROR(VLOOKUP(F254, Entries!$B:$F, 3, FALSE()),"")</f>
        <v/>
      </c>
      <c r="J254" s="11" t="str">
        <f aca="false">IFERROR(VLOOKUP(F254, Entries!$B:$F, 4, FALSE()),"")</f>
        <v/>
      </c>
      <c r="K254" s="11" t="str">
        <f aca="false">IFERROR(VLOOKUP(F254, Entries!$B:$F, 5, FALSE()),"")</f>
        <v/>
      </c>
      <c r="L254" s="11" t="str">
        <f aca="false">LEFT('Finish order'!$K254,2)</f>
        <v/>
      </c>
      <c r="M254" s="11" t="str">
        <f aca="false">IF(F254&lt;&gt;0,COUNTIF($L$2:L254,L254),"")</f>
        <v/>
      </c>
      <c r="N254" s="11" t="str">
        <f aca="false">IF(F254&lt;&gt;0,L254&amp;":"&amp;M254,"")</f>
        <v/>
      </c>
    </row>
    <row r="255" customFormat="false" ht="15.75" hidden="false" customHeight="true" outlineLevel="0" collapsed="false">
      <c r="A255" s="10" t="n">
        <v>254</v>
      </c>
      <c r="B255" s="10" t="str">
        <f aca="false">IF(F255&lt;&gt;"",COUNTIF($J$2:J255,J255),"")</f>
        <v/>
      </c>
      <c r="C255" s="10" t="str">
        <f aca="false">IF(F255&lt;&gt;0,J255&amp;":"&amp;B255,"")</f>
        <v/>
      </c>
      <c r="D255" s="10" t="str">
        <f aca="false">IF(F255&lt;&gt;0,COUNTIF($K$2:K255,K255),"")</f>
        <v/>
      </c>
      <c r="E255" s="10" t="str">
        <f aca="false">IF(F255&lt;&gt;0,K255&amp;":"&amp;D255,"")</f>
        <v/>
      </c>
      <c r="F255" s="10"/>
      <c r="G255" s="20"/>
      <c r="H255" s="11" t="str">
        <f aca="false">IFERROR(VLOOKUP(F255, Entries!$B:$F, 2, FALSE()),"")</f>
        <v/>
      </c>
      <c r="I255" s="11" t="str">
        <f aca="false">IFERROR(VLOOKUP(F255, Entries!$B:$F, 3, FALSE()),"")</f>
        <v/>
      </c>
      <c r="J255" s="11" t="str">
        <f aca="false">IFERROR(VLOOKUP(F255, Entries!$B:$F, 4, FALSE()),"")</f>
        <v/>
      </c>
      <c r="K255" s="11" t="str">
        <f aca="false">IFERROR(VLOOKUP(F255, Entries!$B:$F, 5, FALSE()),"")</f>
        <v/>
      </c>
      <c r="L255" s="11" t="str">
        <f aca="false">LEFT('Finish order'!$K255,2)</f>
        <v/>
      </c>
      <c r="M255" s="11" t="str">
        <f aca="false">IF(F255&lt;&gt;0,COUNTIF($L$2:L255,L255),"")</f>
        <v/>
      </c>
      <c r="N255" s="11" t="str">
        <f aca="false">IF(F255&lt;&gt;0,L255&amp;":"&amp;M255,"")</f>
        <v/>
      </c>
    </row>
    <row r="256" customFormat="false" ht="15.75" hidden="false" customHeight="true" outlineLevel="0" collapsed="false">
      <c r="A256" s="10" t="n">
        <v>255</v>
      </c>
      <c r="B256" s="10" t="str">
        <f aca="false">IF(F256&lt;&gt;"",COUNTIF($J$2:J256,J256),"")</f>
        <v/>
      </c>
      <c r="C256" s="10" t="str">
        <f aca="false">IF(F256&lt;&gt;0,J256&amp;":"&amp;B256,"")</f>
        <v/>
      </c>
      <c r="D256" s="10" t="str">
        <f aca="false">IF(F256&lt;&gt;0,COUNTIF($K$2:K256,K256),"")</f>
        <v/>
      </c>
      <c r="E256" s="10" t="str">
        <f aca="false">IF(F256&lt;&gt;0,K256&amp;":"&amp;D256,"")</f>
        <v/>
      </c>
      <c r="F256" s="10"/>
      <c r="G256" s="20"/>
      <c r="H256" s="11" t="str">
        <f aca="false">IFERROR(VLOOKUP(F256, Entries!$B:$F, 2, FALSE()),"")</f>
        <v/>
      </c>
      <c r="I256" s="11" t="str">
        <f aca="false">IFERROR(VLOOKUP(F256, Entries!$B:$F, 3, FALSE()),"")</f>
        <v/>
      </c>
      <c r="J256" s="11" t="str">
        <f aca="false">IFERROR(VLOOKUP(F256, Entries!$B:$F, 4, FALSE()),"")</f>
        <v/>
      </c>
      <c r="K256" s="11" t="str">
        <f aca="false">IFERROR(VLOOKUP(F256, Entries!$B:$F, 5, FALSE()),"")</f>
        <v/>
      </c>
      <c r="L256" s="11" t="str">
        <f aca="false">LEFT('Finish order'!$K256,2)</f>
        <v/>
      </c>
      <c r="M256" s="11" t="str">
        <f aca="false">IF(F256&lt;&gt;0,COUNTIF($L$2:L256,L256),"")</f>
        <v/>
      </c>
      <c r="N256" s="11" t="str">
        <f aca="false">IF(F256&lt;&gt;0,L256&amp;":"&amp;M256,"")</f>
        <v/>
      </c>
    </row>
    <row r="257" customFormat="false" ht="15.75" hidden="false" customHeight="true" outlineLevel="0" collapsed="false">
      <c r="A257" s="10" t="n">
        <v>256</v>
      </c>
      <c r="B257" s="10" t="str">
        <f aca="false">IF(F257&lt;&gt;"",COUNTIF($J$2:J257,J257),"")</f>
        <v/>
      </c>
      <c r="C257" s="10" t="str">
        <f aca="false">IF(F257&lt;&gt;0,J257&amp;":"&amp;B257,"")</f>
        <v/>
      </c>
      <c r="D257" s="10" t="str">
        <f aca="false">IF(F257&lt;&gt;0,COUNTIF($K$2:K257,K257),"")</f>
        <v/>
      </c>
      <c r="E257" s="10" t="str">
        <f aca="false">IF(F257&lt;&gt;0,K257&amp;":"&amp;D257,"")</f>
        <v/>
      </c>
      <c r="F257" s="10"/>
      <c r="G257" s="20"/>
      <c r="H257" s="11" t="str">
        <f aca="false">IFERROR(VLOOKUP(F257, Entries!$B:$F, 2, FALSE()),"")</f>
        <v/>
      </c>
      <c r="I257" s="11" t="str">
        <f aca="false">IFERROR(VLOOKUP(F257, Entries!$B:$F, 3, FALSE()),"")</f>
        <v/>
      </c>
      <c r="J257" s="11" t="str">
        <f aca="false">IFERROR(VLOOKUP(F257, Entries!$B:$F, 4, FALSE()),"")</f>
        <v/>
      </c>
      <c r="K257" s="11" t="str">
        <f aca="false">IFERROR(VLOOKUP(F257, Entries!$B:$F, 5, FALSE()),"")</f>
        <v/>
      </c>
      <c r="L257" s="11" t="str">
        <f aca="false">LEFT('Finish order'!$K257,2)</f>
        <v/>
      </c>
      <c r="M257" s="11" t="str">
        <f aca="false">IF(F257&lt;&gt;0,COUNTIF($L$2:L257,L257),"")</f>
        <v/>
      </c>
      <c r="N257" s="11" t="str">
        <f aca="false">IF(F257&lt;&gt;0,L257&amp;":"&amp;M257,"")</f>
        <v/>
      </c>
    </row>
    <row r="258" customFormat="false" ht="15.75" hidden="false" customHeight="true" outlineLevel="0" collapsed="false">
      <c r="A258" s="10" t="n">
        <v>257</v>
      </c>
      <c r="B258" s="10" t="str">
        <f aca="false">IF(F258&lt;&gt;"",COUNTIF($J$2:J258,J258),"")</f>
        <v/>
      </c>
      <c r="C258" s="10" t="str">
        <f aca="false">IF(F258&lt;&gt;0,J258&amp;":"&amp;B258,"")</f>
        <v/>
      </c>
      <c r="D258" s="10" t="str">
        <f aca="false">IF(F258&lt;&gt;0,COUNTIF($K$2:K258,K258),"")</f>
        <v/>
      </c>
      <c r="E258" s="10" t="str">
        <f aca="false">IF(F258&lt;&gt;0,K258&amp;":"&amp;D258,"")</f>
        <v/>
      </c>
      <c r="F258" s="10"/>
      <c r="G258" s="20"/>
      <c r="H258" s="11" t="str">
        <f aca="false">IFERROR(VLOOKUP(F258, Entries!$B:$F, 2, FALSE()),"")</f>
        <v/>
      </c>
      <c r="I258" s="11" t="str">
        <f aca="false">IFERROR(VLOOKUP(F258, Entries!$B:$F, 3, FALSE()),"")</f>
        <v/>
      </c>
      <c r="J258" s="11" t="str">
        <f aca="false">IFERROR(VLOOKUP(F258, Entries!$B:$F, 4, FALSE()),"")</f>
        <v/>
      </c>
      <c r="K258" s="11" t="str">
        <f aca="false">IFERROR(VLOOKUP(F258, Entries!$B:$F, 5, FALSE()),"")</f>
        <v/>
      </c>
      <c r="L258" s="11" t="str">
        <f aca="false">LEFT('Finish order'!$K258,2)</f>
        <v/>
      </c>
      <c r="M258" s="11" t="str">
        <f aca="false">IF(F258&lt;&gt;0,COUNTIF($L$2:L258,L258),"")</f>
        <v/>
      </c>
      <c r="N258" s="11" t="str">
        <f aca="false">IF(F258&lt;&gt;0,L258&amp;":"&amp;M258,"")</f>
        <v/>
      </c>
    </row>
    <row r="259" customFormat="false" ht="15.75" hidden="false" customHeight="true" outlineLevel="0" collapsed="false">
      <c r="A259" s="10" t="n">
        <v>258</v>
      </c>
      <c r="B259" s="10" t="str">
        <f aca="false">IF(F259&lt;&gt;"",COUNTIF($J$2:J259,J259),"")</f>
        <v/>
      </c>
      <c r="C259" s="10" t="str">
        <f aca="false">IF(F259&lt;&gt;0,J259&amp;":"&amp;B259,"")</f>
        <v/>
      </c>
      <c r="D259" s="10" t="str">
        <f aca="false">IF(F259&lt;&gt;0,COUNTIF($K$2:K259,K259),"")</f>
        <v/>
      </c>
      <c r="E259" s="10" t="str">
        <f aca="false">IF(F259&lt;&gt;0,K259&amp;":"&amp;D259,"")</f>
        <v/>
      </c>
      <c r="F259" s="10"/>
      <c r="G259" s="20"/>
      <c r="H259" s="11" t="str">
        <f aca="false">IFERROR(VLOOKUP(F259, Entries!$B:$F, 2, FALSE()),"")</f>
        <v/>
      </c>
      <c r="I259" s="11" t="str">
        <f aca="false">IFERROR(VLOOKUP(F259, Entries!$B:$F, 3, FALSE()),"")</f>
        <v/>
      </c>
      <c r="J259" s="11" t="str">
        <f aca="false">IFERROR(VLOOKUP(F259, Entries!$B:$F, 4, FALSE()),"")</f>
        <v/>
      </c>
      <c r="K259" s="11" t="str">
        <f aca="false">IFERROR(VLOOKUP(F259, Entries!$B:$F, 5, FALSE()),"")</f>
        <v/>
      </c>
      <c r="L259" s="11" t="str">
        <f aca="false">LEFT('Finish order'!$K259,2)</f>
        <v/>
      </c>
      <c r="M259" s="11" t="str">
        <f aca="false">IF(F259&lt;&gt;0,COUNTIF($L$2:L259,L259),"")</f>
        <v/>
      </c>
      <c r="N259" s="11" t="str">
        <f aca="false">IF(F259&lt;&gt;0,L259&amp;":"&amp;M259,"")</f>
        <v/>
      </c>
    </row>
    <row r="260" customFormat="false" ht="15.75" hidden="false" customHeight="true" outlineLevel="0" collapsed="false">
      <c r="A260" s="10" t="n">
        <v>259</v>
      </c>
      <c r="B260" s="10" t="str">
        <f aca="false">IF(F260&lt;&gt;"",COUNTIF($J$2:J260,J260),"")</f>
        <v/>
      </c>
      <c r="C260" s="10" t="str">
        <f aca="false">IF(F260&lt;&gt;0,J260&amp;":"&amp;B260,"")</f>
        <v/>
      </c>
      <c r="D260" s="10" t="str">
        <f aca="false">IF(F260&lt;&gt;0,COUNTIF($K$2:K260,K260),"")</f>
        <v/>
      </c>
      <c r="E260" s="10" t="str">
        <f aca="false">IF(F260&lt;&gt;0,K260&amp;":"&amp;D260,"")</f>
        <v/>
      </c>
      <c r="F260" s="10"/>
      <c r="G260" s="20"/>
      <c r="H260" s="11" t="str">
        <f aca="false">IFERROR(VLOOKUP(F260, Entries!$B:$F, 2, FALSE()),"")</f>
        <v/>
      </c>
      <c r="I260" s="11" t="str">
        <f aca="false">IFERROR(VLOOKUP(F260, Entries!$B:$F, 3, FALSE()),"")</f>
        <v/>
      </c>
      <c r="J260" s="11" t="str">
        <f aca="false">IFERROR(VLOOKUP(F260, Entries!$B:$F, 4, FALSE()),"")</f>
        <v/>
      </c>
      <c r="K260" s="11" t="str">
        <f aca="false">IFERROR(VLOOKUP(F260, Entries!$B:$F, 5, FALSE()),"")</f>
        <v/>
      </c>
      <c r="L260" s="11" t="str">
        <f aca="false">LEFT('Finish order'!$K260,2)</f>
        <v/>
      </c>
      <c r="M260" s="11" t="str">
        <f aca="false">IF(F260&lt;&gt;0,COUNTIF($L$2:L260,L260),"")</f>
        <v/>
      </c>
      <c r="N260" s="11" t="str">
        <f aca="false">IF(F260&lt;&gt;0,L260&amp;":"&amp;M260,"")</f>
        <v/>
      </c>
    </row>
    <row r="261" customFormat="false" ht="15.75" hidden="false" customHeight="true" outlineLevel="0" collapsed="false">
      <c r="A261" s="10" t="n">
        <v>260</v>
      </c>
      <c r="B261" s="10" t="str">
        <f aca="false">IF(F261&lt;&gt;"",COUNTIF($J$2:J261,J261),"")</f>
        <v/>
      </c>
      <c r="C261" s="10" t="str">
        <f aca="false">IF(F261&lt;&gt;0,J261&amp;":"&amp;B261,"")</f>
        <v/>
      </c>
      <c r="D261" s="10" t="str">
        <f aca="false">IF(F261&lt;&gt;0,COUNTIF($K$2:K261,K261),"")</f>
        <v/>
      </c>
      <c r="E261" s="10" t="str">
        <f aca="false">IF(F261&lt;&gt;0,K261&amp;":"&amp;D261,"")</f>
        <v/>
      </c>
      <c r="F261" s="10"/>
      <c r="G261" s="20"/>
      <c r="H261" s="11" t="str">
        <f aca="false">IFERROR(VLOOKUP(F261, Entries!$B:$F, 2, FALSE()),"")</f>
        <v/>
      </c>
      <c r="I261" s="11" t="str">
        <f aca="false">IFERROR(VLOOKUP(F261, Entries!$B:$F, 3, FALSE()),"")</f>
        <v/>
      </c>
      <c r="J261" s="11" t="str">
        <f aca="false">IFERROR(VLOOKUP(F261, Entries!$B:$F, 4, FALSE()),"")</f>
        <v/>
      </c>
      <c r="K261" s="11" t="str">
        <f aca="false">IFERROR(VLOOKUP(F261, Entries!$B:$F, 5, FALSE()),"")</f>
        <v/>
      </c>
      <c r="L261" s="11" t="str">
        <f aca="false">LEFT('Finish order'!$K261,2)</f>
        <v/>
      </c>
      <c r="M261" s="11" t="str">
        <f aca="false">IF(F261&lt;&gt;0,COUNTIF($L$2:L261,L261),"")</f>
        <v/>
      </c>
      <c r="N261" s="11" t="str">
        <f aca="false">IF(F261&lt;&gt;0,L261&amp;":"&amp;M261,"")</f>
        <v/>
      </c>
    </row>
    <row r="262" customFormat="false" ht="15.75" hidden="false" customHeight="true" outlineLevel="0" collapsed="false">
      <c r="A262" s="10" t="n">
        <v>261</v>
      </c>
      <c r="B262" s="10" t="str">
        <f aca="false">IF(F262&lt;&gt;"",COUNTIF($J$2:J262,J262),"")</f>
        <v/>
      </c>
      <c r="C262" s="10" t="str">
        <f aca="false">IF(F262&lt;&gt;0,J262&amp;":"&amp;B262,"")</f>
        <v/>
      </c>
      <c r="D262" s="10" t="str">
        <f aca="false">IF(F262&lt;&gt;0,COUNTIF($K$2:K262,K262),"")</f>
        <v/>
      </c>
      <c r="E262" s="10" t="str">
        <f aca="false">IF(F262&lt;&gt;0,K262&amp;":"&amp;D262,"")</f>
        <v/>
      </c>
      <c r="F262" s="10"/>
      <c r="G262" s="20"/>
      <c r="H262" s="11" t="str">
        <f aca="false">IFERROR(VLOOKUP(F262, Entries!$B:$F, 2, FALSE()),"")</f>
        <v/>
      </c>
      <c r="I262" s="11" t="str">
        <f aca="false">IFERROR(VLOOKUP(F262, Entries!$B:$F, 3, FALSE()),"")</f>
        <v/>
      </c>
      <c r="J262" s="11" t="str">
        <f aca="false">IFERROR(VLOOKUP(F262, Entries!$B:$F, 4, FALSE()),"")</f>
        <v/>
      </c>
      <c r="K262" s="11" t="str">
        <f aca="false">IFERROR(VLOOKUP(F262, Entries!$B:$F, 5, FALSE()),"")</f>
        <v/>
      </c>
      <c r="L262" s="11" t="str">
        <f aca="false">LEFT('Finish order'!$K262,2)</f>
        <v/>
      </c>
      <c r="M262" s="11" t="str">
        <f aca="false">IF(F262&lt;&gt;0,COUNTIF($L$2:L262,L262),"")</f>
        <v/>
      </c>
      <c r="N262" s="11" t="str">
        <f aca="false">IF(F262&lt;&gt;0,L262&amp;":"&amp;M262,"")</f>
        <v/>
      </c>
    </row>
    <row r="263" customFormat="false" ht="15.75" hidden="false" customHeight="true" outlineLevel="0" collapsed="false">
      <c r="A263" s="10" t="n">
        <v>262</v>
      </c>
      <c r="B263" s="10" t="str">
        <f aca="false">IF(F263&lt;&gt;"",COUNTIF($J$2:J263,J263),"")</f>
        <v/>
      </c>
      <c r="C263" s="10" t="str">
        <f aca="false">IF(F263&lt;&gt;0,J263&amp;":"&amp;B263,"")</f>
        <v/>
      </c>
      <c r="D263" s="10" t="str">
        <f aca="false">IF(F263&lt;&gt;0,COUNTIF($K$2:K263,K263),"")</f>
        <v/>
      </c>
      <c r="E263" s="10" t="str">
        <f aca="false">IF(F263&lt;&gt;0,K263&amp;":"&amp;D263,"")</f>
        <v/>
      </c>
      <c r="F263" s="10"/>
      <c r="G263" s="20"/>
      <c r="H263" s="11" t="str">
        <f aca="false">IFERROR(VLOOKUP(F263, Entries!$B:$F, 2, FALSE()),"")</f>
        <v/>
      </c>
      <c r="I263" s="11" t="str">
        <f aca="false">IFERROR(VLOOKUP(F263, Entries!$B:$F, 3, FALSE()),"")</f>
        <v/>
      </c>
      <c r="J263" s="11" t="str">
        <f aca="false">IFERROR(VLOOKUP(F263, Entries!$B:$F, 4, FALSE()),"")</f>
        <v/>
      </c>
      <c r="K263" s="11" t="str">
        <f aca="false">IFERROR(VLOOKUP(F263, Entries!$B:$F, 5, FALSE()),"")</f>
        <v/>
      </c>
      <c r="L263" s="11" t="str">
        <f aca="false">LEFT('Finish order'!$K263,2)</f>
        <v/>
      </c>
      <c r="M263" s="11" t="str">
        <f aca="false">IF(F263&lt;&gt;0,COUNTIF($L$2:L263,L263),"")</f>
        <v/>
      </c>
      <c r="N263" s="11" t="str">
        <f aca="false">IF(F263&lt;&gt;0,L263&amp;":"&amp;M263,"")</f>
        <v/>
      </c>
    </row>
    <row r="264" customFormat="false" ht="15.75" hidden="false" customHeight="true" outlineLevel="0" collapsed="false">
      <c r="A264" s="10" t="n">
        <v>263</v>
      </c>
      <c r="B264" s="10" t="str">
        <f aca="false">IF(F264&lt;&gt;"",COUNTIF($J$2:J264,J264),"")</f>
        <v/>
      </c>
      <c r="C264" s="10" t="str">
        <f aca="false">IF(F264&lt;&gt;0,J264&amp;":"&amp;B264,"")</f>
        <v/>
      </c>
      <c r="D264" s="10" t="str">
        <f aca="false">IF(F264&lt;&gt;0,COUNTIF($K$2:K264,K264),"")</f>
        <v/>
      </c>
      <c r="E264" s="10" t="str">
        <f aca="false">IF(F264&lt;&gt;0,K264&amp;":"&amp;D264,"")</f>
        <v/>
      </c>
      <c r="F264" s="10"/>
      <c r="G264" s="20"/>
      <c r="H264" s="11" t="str">
        <f aca="false">IFERROR(VLOOKUP(F264, Entries!$B:$F, 2, FALSE()),"")</f>
        <v/>
      </c>
      <c r="I264" s="11" t="str">
        <f aca="false">IFERROR(VLOOKUP(F264, Entries!$B:$F, 3, FALSE()),"")</f>
        <v/>
      </c>
      <c r="J264" s="11" t="str">
        <f aca="false">IFERROR(VLOOKUP(F264, Entries!$B:$F, 4, FALSE()),"")</f>
        <v/>
      </c>
      <c r="K264" s="11" t="str">
        <f aca="false">IFERROR(VLOOKUP(F264, Entries!$B:$F, 5, FALSE()),"")</f>
        <v/>
      </c>
      <c r="L264" s="11" t="str">
        <f aca="false">LEFT('Finish order'!$K264,2)</f>
        <v/>
      </c>
      <c r="M264" s="11" t="str">
        <f aca="false">IF(F264&lt;&gt;0,COUNTIF($L$2:L264,L264),"")</f>
        <v/>
      </c>
      <c r="N264" s="11" t="str">
        <f aca="false">IF(F264&lt;&gt;0,L264&amp;":"&amp;M264,"")</f>
        <v/>
      </c>
    </row>
    <row r="265" customFormat="false" ht="15.75" hidden="false" customHeight="true" outlineLevel="0" collapsed="false">
      <c r="A265" s="10" t="n">
        <v>264</v>
      </c>
      <c r="B265" s="10" t="str">
        <f aca="false">IF(F265&lt;&gt;"",COUNTIF($J$2:J265,J265),"")</f>
        <v/>
      </c>
      <c r="C265" s="10" t="str">
        <f aca="false">IF(F265&lt;&gt;0,J265&amp;":"&amp;B265,"")</f>
        <v/>
      </c>
      <c r="D265" s="10" t="str">
        <f aca="false">IF(F265&lt;&gt;0,COUNTIF($K$2:K265,K265),"")</f>
        <v/>
      </c>
      <c r="E265" s="10" t="str">
        <f aca="false">IF(F265&lt;&gt;0,K265&amp;":"&amp;D265,"")</f>
        <v/>
      </c>
      <c r="F265" s="10"/>
      <c r="G265" s="20"/>
      <c r="H265" s="11" t="str">
        <f aca="false">IFERROR(VLOOKUP(F265, Entries!$B:$F, 2, FALSE()),"")</f>
        <v/>
      </c>
      <c r="I265" s="11" t="str">
        <f aca="false">IFERROR(VLOOKUP(F265, Entries!$B:$F, 3, FALSE()),"")</f>
        <v/>
      </c>
      <c r="J265" s="11" t="str">
        <f aca="false">IFERROR(VLOOKUP(F265, Entries!$B:$F, 4, FALSE()),"")</f>
        <v/>
      </c>
      <c r="K265" s="11" t="str">
        <f aca="false">IFERROR(VLOOKUP(F265, Entries!$B:$F, 5, FALSE()),"")</f>
        <v/>
      </c>
      <c r="L265" s="11" t="str">
        <f aca="false">LEFT('Finish order'!$K265,2)</f>
        <v/>
      </c>
      <c r="M265" s="11" t="str">
        <f aca="false">IF(F265&lt;&gt;0,COUNTIF($L$2:L265,L265),"")</f>
        <v/>
      </c>
      <c r="N265" s="11" t="str">
        <f aca="false">IF(F265&lt;&gt;0,L265&amp;":"&amp;M265,"")</f>
        <v/>
      </c>
    </row>
    <row r="266" customFormat="false" ht="15.75" hidden="false" customHeight="true" outlineLevel="0" collapsed="false">
      <c r="A266" s="10" t="n">
        <v>265</v>
      </c>
      <c r="B266" s="10" t="str">
        <f aca="false">IF(F266&lt;&gt;"",COUNTIF($J$2:J266,J266),"")</f>
        <v/>
      </c>
      <c r="C266" s="10" t="str">
        <f aca="false">IF(F266&lt;&gt;0,J266&amp;":"&amp;B266,"")</f>
        <v/>
      </c>
      <c r="D266" s="10" t="str">
        <f aca="false">IF(F266&lt;&gt;0,COUNTIF($K$2:K266,K266),"")</f>
        <v/>
      </c>
      <c r="E266" s="10" t="str">
        <f aca="false">IF(F266&lt;&gt;0,K266&amp;":"&amp;D266,"")</f>
        <v/>
      </c>
      <c r="F266" s="10"/>
      <c r="G266" s="20"/>
      <c r="H266" s="11" t="str">
        <f aca="false">IFERROR(VLOOKUP(F266, Entries!$B:$F, 2, FALSE()),"")</f>
        <v/>
      </c>
      <c r="I266" s="11" t="str">
        <f aca="false">IFERROR(VLOOKUP(F266, Entries!$B:$F, 3, FALSE()),"")</f>
        <v/>
      </c>
      <c r="J266" s="11" t="str">
        <f aca="false">IFERROR(VLOOKUP(F266, Entries!$B:$F, 4, FALSE()),"")</f>
        <v/>
      </c>
      <c r="K266" s="11" t="str">
        <f aca="false">IFERROR(VLOOKUP(F266, Entries!$B:$F, 5, FALSE()),"")</f>
        <v/>
      </c>
      <c r="L266" s="11" t="str">
        <f aca="false">LEFT('Finish order'!$K266,2)</f>
        <v/>
      </c>
      <c r="M266" s="11" t="str">
        <f aca="false">IF(F266&lt;&gt;0,COUNTIF($L$2:L266,L266),"")</f>
        <v/>
      </c>
      <c r="N266" s="11" t="str">
        <f aca="false">IF(F266&lt;&gt;0,L266&amp;":"&amp;M266,"")</f>
        <v/>
      </c>
    </row>
    <row r="267" customFormat="false" ht="15.75" hidden="false" customHeight="true" outlineLevel="0" collapsed="false">
      <c r="A267" s="10" t="n">
        <v>266</v>
      </c>
      <c r="B267" s="10" t="str">
        <f aca="false">IF(F267&lt;&gt;"",COUNTIF($J$2:J267,J267),"")</f>
        <v/>
      </c>
      <c r="C267" s="10" t="str">
        <f aca="false">IF(F267&lt;&gt;0,J267&amp;":"&amp;B267,"")</f>
        <v/>
      </c>
      <c r="D267" s="10" t="str">
        <f aca="false">IF(F267&lt;&gt;0,COUNTIF($K$2:K267,K267),"")</f>
        <v/>
      </c>
      <c r="E267" s="10" t="str">
        <f aca="false">IF(F267&lt;&gt;0,K267&amp;":"&amp;D267,"")</f>
        <v/>
      </c>
      <c r="F267" s="10"/>
      <c r="G267" s="20"/>
      <c r="H267" s="11" t="str">
        <f aca="false">IFERROR(VLOOKUP(F267, Entries!$B:$F, 2, FALSE()),"")</f>
        <v/>
      </c>
      <c r="I267" s="11" t="str">
        <f aca="false">IFERROR(VLOOKUP(F267, Entries!$B:$F, 3, FALSE()),"")</f>
        <v/>
      </c>
      <c r="J267" s="11" t="str">
        <f aca="false">IFERROR(VLOOKUP(F267, Entries!$B:$F, 4, FALSE()),"")</f>
        <v/>
      </c>
      <c r="K267" s="11" t="str">
        <f aca="false">IFERROR(VLOOKUP(F267, Entries!$B:$F, 5, FALSE()),"")</f>
        <v/>
      </c>
      <c r="L267" s="11" t="str">
        <f aca="false">LEFT('Finish order'!$K267,2)</f>
        <v/>
      </c>
      <c r="M267" s="11" t="str">
        <f aca="false">IF(F267&lt;&gt;0,COUNTIF($L$2:L267,L267),"")</f>
        <v/>
      </c>
      <c r="N267" s="11" t="str">
        <f aca="false">IF(F267&lt;&gt;0,L267&amp;":"&amp;M267,"")</f>
        <v/>
      </c>
    </row>
    <row r="268" customFormat="false" ht="15.75" hidden="false" customHeight="true" outlineLevel="0" collapsed="false">
      <c r="A268" s="10" t="n">
        <v>267</v>
      </c>
      <c r="B268" s="10" t="str">
        <f aca="false">IF(F268&lt;&gt;"",COUNTIF($J$2:J268,J268),"")</f>
        <v/>
      </c>
      <c r="C268" s="10" t="str">
        <f aca="false">IF(F268&lt;&gt;0,J268&amp;":"&amp;B268,"")</f>
        <v/>
      </c>
      <c r="D268" s="10" t="str">
        <f aca="false">IF(F268&lt;&gt;0,COUNTIF($K$2:K268,K268),"")</f>
        <v/>
      </c>
      <c r="E268" s="10" t="str">
        <f aca="false">IF(F268&lt;&gt;0,K268&amp;":"&amp;D268,"")</f>
        <v/>
      </c>
      <c r="F268" s="10"/>
      <c r="G268" s="20"/>
      <c r="H268" s="11" t="str">
        <f aca="false">IFERROR(VLOOKUP(F268, Entries!$B:$F, 2, FALSE()),"")</f>
        <v/>
      </c>
      <c r="I268" s="11" t="str">
        <f aca="false">IFERROR(VLOOKUP(F268, Entries!$B:$F, 3, FALSE()),"")</f>
        <v/>
      </c>
      <c r="J268" s="11" t="str">
        <f aca="false">IFERROR(VLOOKUP(F268, Entries!$B:$F, 4, FALSE()),"")</f>
        <v/>
      </c>
      <c r="K268" s="11" t="str">
        <f aca="false">IFERROR(VLOOKUP(F268, Entries!$B:$F, 5, FALSE()),"")</f>
        <v/>
      </c>
      <c r="L268" s="11" t="str">
        <f aca="false">LEFT('Finish order'!$K268,2)</f>
        <v/>
      </c>
      <c r="M268" s="11" t="str">
        <f aca="false">IF(F268&lt;&gt;0,COUNTIF($L$2:L268,L268),"")</f>
        <v/>
      </c>
      <c r="N268" s="11" t="str">
        <f aca="false">IF(F268&lt;&gt;0,L268&amp;":"&amp;M268,"")</f>
        <v/>
      </c>
    </row>
    <row r="269" customFormat="false" ht="15.75" hidden="false" customHeight="true" outlineLevel="0" collapsed="false">
      <c r="A269" s="10" t="n">
        <v>268</v>
      </c>
      <c r="B269" s="10" t="str">
        <f aca="false">IF(F269&lt;&gt;"",COUNTIF($J$2:J269,J269),"")</f>
        <v/>
      </c>
      <c r="C269" s="10" t="str">
        <f aca="false">IF(F269&lt;&gt;0,J269&amp;":"&amp;B269,"")</f>
        <v/>
      </c>
      <c r="D269" s="10" t="str">
        <f aca="false">IF(F269&lt;&gt;0,COUNTIF($K$2:K269,K269),"")</f>
        <v/>
      </c>
      <c r="E269" s="10" t="str">
        <f aca="false">IF(F269&lt;&gt;0,K269&amp;":"&amp;D269,"")</f>
        <v/>
      </c>
      <c r="F269" s="10"/>
      <c r="G269" s="20"/>
      <c r="H269" s="11" t="str">
        <f aca="false">IFERROR(VLOOKUP(F269, Entries!$B:$F, 2, FALSE()),"")</f>
        <v/>
      </c>
      <c r="I269" s="11" t="str">
        <f aca="false">IFERROR(VLOOKUP(F269, Entries!$B:$F, 3, FALSE()),"")</f>
        <v/>
      </c>
      <c r="J269" s="11" t="str">
        <f aca="false">IFERROR(VLOOKUP(F269, Entries!$B:$F, 4, FALSE()),"")</f>
        <v/>
      </c>
      <c r="K269" s="11" t="str">
        <f aca="false">IFERROR(VLOOKUP(F269, Entries!$B:$F, 5, FALSE()),"")</f>
        <v/>
      </c>
      <c r="L269" s="11" t="str">
        <f aca="false">LEFT('Finish order'!$K269,2)</f>
        <v/>
      </c>
      <c r="M269" s="11" t="str">
        <f aca="false">IF(F269&lt;&gt;0,COUNTIF($L$2:L269,L269),"")</f>
        <v/>
      </c>
      <c r="N269" s="11" t="str">
        <f aca="false">IF(F269&lt;&gt;0,L269&amp;":"&amp;M269,"")</f>
        <v/>
      </c>
    </row>
    <row r="270" customFormat="false" ht="15.75" hidden="false" customHeight="true" outlineLevel="0" collapsed="false">
      <c r="A270" s="10" t="n">
        <v>269</v>
      </c>
      <c r="B270" s="10" t="str">
        <f aca="false">IF(F270&lt;&gt;"",COUNTIF($J$2:J270,J270),"")</f>
        <v/>
      </c>
      <c r="C270" s="10" t="str">
        <f aca="false">IF(F270&lt;&gt;0,J270&amp;":"&amp;B270,"")</f>
        <v/>
      </c>
      <c r="D270" s="10" t="str">
        <f aca="false">IF(F270&lt;&gt;0,COUNTIF($K$2:K270,K270),"")</f>
        <v/>
      </c>
      <c r="E270" s="10" t="str">
        <f aca="false">IF(F270&lt;&gt;0,K270&amp;":"&amp;D270,"")</f>
        <v/>
      </c>
      <c r="F270" s="10"/>
      <c r="G270" s="20"/>
      <c r="H270" s="11" t="str">
        <f aca="false">IFERROR(VLOOKUP(F270, Entries!$B:$F, 2, FALSE()),"")</f>
        <v/>
      </c>
      <c r="I270" s="11" t="str">
        <f aca="false">IFERROR(VLOOKUP(F270, Entries!$B:$F, 3, FALSE()),"")</f>
        <v/>
      </c>
      <c r="J270" s="11" t="str">
        <f aca="false">IFERROR(VLOOKUP(F270, Entries!$B:$F, 4, FALSE()),"")</f>
        <v/>
      </c>
      <c r="K270" s="11" t="str">
        <f aca="false">IFERROR(VLOOKUP(F270, Entries!$B:$F, 5, FALSE()),"")</f>
        <v/>
      </c>
      <c r="L270" s="11" t="str">
        <f aca="false">LEFT('Finish order'!$K270,2)</f>
        <v/>
      </c>
      <c r="M270" s="11" t="str">
        <f aca="false">IF(F270&lt;&gt;0,COUNTIF($L$2:L270,L270),"")</f>
        <v/>
      </c>
      <c r="N270" s="11" t="str">
        <f aca="false">IF(F270&lt;&gt;0,L270&amp;":"&amp;M270,"")</f>
        <v/>
      </c>
    </row>
    <row r="271" customFormat="false" ht="15.75" hidden="false" customHeight="true" outlineLevel="0" collapsed="false">
      <c r="A271" s="10" t="n">
        <v>270</v>
      </c>
      <c r="B271" s="10" t="str">
        <f aca="false">IF(F271&lt;&gt;"",COUNTIF($J$2:J271,J271),"")</f>
        <v/>
      </c>
      <c r="C271" s="10" t="str">
        <f aca="false">IF(F271&lt;&gt;0,J271&amp;":"&amp;B271,"")</f>
        <v/>
      </c>
      <c r="D271" s="10" t="str">
        <f aca="false">IF(F271&lt;&gt;0,COUNTIF($K$2:K271,K271),"")</f>
        <v/>
      </c>
      <c r="E271" s="10" t="str">
        <f aca="false">IF(F271&lt;&gt;0,K271&amp;":"&amp;D271,"")</f>
        <v/>
      </c>
      <c r="F271" s="10"/>
      <c r="G271" s="20"/>
      <c r="H271" s="11" t="str">
        <f aca="false">IFERROR(VLOOKUP(F271, Entries!$B:$F, 2, FALSE()),"")</f>
        <v/>
      </c>
      <c r="I271" s="11" t="str">
        <f aca="false">IFERROR(VLOOKUP(F271, Entries!$B:$F, 3, FALSE()),"")</f>
        <v/>
      </c>
      <c r="J271" s="11" t="str">
        <f aca="false">IFERROR(VLOOKUP(F271, Entries!$B:$F, 4, FALSE()),"")</f>
        <v/>
      </c>
      <c r="K271" s="11" t="str">
        <f aca="false">IFERROR(VLOOKUP(F271, Entries!$B:$F, 5, FALSE()),"")</f>
        <v/>
      </c>
      <c r="L271" s="11" t="str">
        <f aca="false">LEFT('Finish order'!$K271,2)</f>
        <v/>
      </c>
      <c r="M271" s="11" t="str">
        <f aca="false">IF(F271&lt;&gt;0,COUNTIF($L$2:L271,L271),"")</f>
        <v/>
      </c>
      <c r="N271" s="11" t="str">
        <f aca="false">IF(F271&lt;&gt;0,L271&amp;":"&amp;M271,"")</f>
        <v/>
      </c>
    </row>
    <row r="272" customFormat="false" ht="15.75" hidden="false" customHeight="true" outlineLevel="0" collapsed="false">
      <c r="A272" s="10" t="n">
        <v>271</v>
      </c>
      <c r="B272" s="10" t="str">
        <f aca="false">IF(F272&lt;&gt;"",COUNTIF($J$2:J272,J272),"")</f>
        <v/>
      </c>
      <c r="C272" s="10" t="str">
        <f aca="false">IF(F272&lt;&gt;0,J272&amp;":"&amp;B272,"")</f>
        <v/>
      </c>
      <c r="D272" s="10" t="str">
        <f aca="false">IF(F272&lt;&gt;0,COUNTIF($K$2:K272,K272),"")</f>
        <v/>
      </c>
      <c r="E272" s="10" t="str">
        <f aca="false">IF(F272&lt;&gt;0,K272&amp;":"&amp;D272,"")</f>
        <v/>
      </c>
      <c r="F272" s="10"/>
      <c r="G272" s="20"/>
      <c r="H272" s="11" t="str">
        <f aca="false">IFERROR(VLOOKUP(F272, Entries!$B:$F, 2, FALSE()),"")</f>
        <v/>
      </c>
      <c r="I272" s="11" t="str">
        <f aca="false">IFERROR(VLOOKUP(F272, Entries!$B:$F, 3, FALSE()),"")</f>
        <v/>
      </c>
      <c r="J272" s="11" t="str">
        <f aca="false">IFERROR(VLOOKUP(F272, Entries!$B:$F, 4, FALSE()),"")</f>
        <v/>
      </c>
      <c r="K272" s="11" t="str">
        <f aca="false">IFERROR(VLOOKUP(F272, Entries!$B:$F, 5, FALSE()),"")</f>
        <v/>
      </c>
      <c r="L272" s="11" t="str">
        <f aca="false">LEFT('Finish order'!$K272,2)</f>
        <v/>
      </c>
      <c r="M272" s="11" t="str">
        <f aca="false">IF(F272&lt;&gt;0,COUNTIF($L$2:L272,L272),"")</f>
        <v/>
      </c>
      <c r="N272" s="11" t="str">
        <f aca="false">IF(F272&lt;&gt;0,L272&amp;":"&amp;M272,"")</f>
        <v/>
      </c>
    </row>
    <row r="273" customFormat="false" ht="15.75" hidden="false" customHeight="true" outlineLevel="0" collapsed="false">
      <c r="A273" s="10" t="n">
        <v>272</v>
      </c>
      <c r="B273" s="10" t="str">
        <f aca="false">IF(F273&lt;&gt;"",COUNTIF($J$2:J273,J273),"")</f>
        <v/>
      </c>
      <c r="C273" s="10" t="str">
        <f aca="false">IF(F273&lt;&gt;0,J273&amp;":"&amp;B273,"")</f>
        <v/>
      </c>
      <c r="D273" s="10" t="str">
        <f aca="false">IF(F273&lt;&gt;0,COUNTIF($K$2:K273,K273),"")</f>
        <v/>
      </c>
      <c r="E273" s="10" t="str">
        <f aca="false">IF(F273&lt;&gt;0,K273&amp;":"&amp;D273,"")</f>
        <v/>
      </c>
      <c r="F273" s="10"/>
      <c r="G273" s="20"/>
      <c r="H273" s="11" t="str">
        <f aca="false">IFERROR(VLOOKUP(F273, Entries!$B:$F, 2, FALSE()),"")</f>
        <v/>
      </c>
      <c r="I273" s="11" t="str">
        <f aca="false">IFERROR(VLOOKUP(F273, Entries!$B:$F, 3, FALSE()),"")</f>
        <v/>
      </c>
      <c r="J273" s="11" t="str">
        <f aca="false">IFERROR(VLOOKUP(F273, Entries!$B:$F, 4, FALSE()),"")</f>
        <v/>
      </c>
      <c r="K273" s="11" t="str">
        <f aca="false">IFERROR(VLOOKUP(F273, Entries!$B:$F, 5, FALSE()),"")</f>
        <v/>
      </c>
      <c r="L273" s="11" t="str">
        <f aca="false">LEFT('Finish order'!$K273,2)</f>
        <v/>
      </c>
      <c r="M273" s="11" t="str">
        <f aca="false">IF(F273&lt;&gt;0,COUNTIF($L$2:L273,L273),"")</f>
        <v/>
      </c>
      <c r="N273" s="11" t="str">
        <f aca="false">IF(F273&lt;&gt;0,L273&amp;":"&amp;M273,"")</f>
        <v/>
      </c>
    </row>
    <row r="274" customFormat="false" ht="15.75" hidden="false" customHeight="true" outlineLevel="0" collapsed="false">
      <c r="A274" s="10" t="n">
        <v>273</v>
      </c>
      <c r="B274" s="10" t="str">
        <f aca="false">IF(F274&lt;&gt;"",COUNTIF($J$2:J274,J274),"")</f>
        <v/>
      </c>
      <c r="C274" s="10" t="str">
        <f aca="false">IF(F274&lt;&gt;0,J274&amp;":"&amp;B274,"")</f>
        <v/>
      </c>
      <c r="D274" s="10" t="str">
        <f aca="false">IF(F274&lt;&gt;0,COUNTIF($K$2:K274,K274),"")</f>
        <v/>
      </c>
      <c r="E274" s="10" t="str">
        <f aca="false">IF(F274&lt;&gt;0,K274&amp;":"&amp;D274,"")</f>
        <v/>
      </c>
      <c r="F274" s="10"/>
      <c r="G274" s="20"/>
      <c r="H274" s="11" t="str">
        <f aca="false">IFERROR(VLOOKUP(F274, Entries!$B:$F, 2, FALSE()),"")</f>
        <v/>
      </c>
      <c r="I274" s="11" t="str">
        <f aca="false">IFERROR(VLOOKUP(F274, Entries!$B:$F, 3, FALSE()),"")</f>
        <v/>
      </c>
      <c r="J274" s="11" t="str">
        <f aca="false">IFERROR(VLOOKUP(F274, Entries!$B:$F, 4, FALSE()),"")</f>
        <v/>
      </c>
      <c r="K274" s="11" t="str">
        <f aca="false">IFERROR(VLOOKUP(F274, Entries!$B:$F, 5, FALSE()),"")</f>
        <v/>
      </c>
      <c r="L274" s="11" t="str">
        <f aca="false">LEFT('Finish order'!$K274,2)</f>
        <v/>
      </c>
      <c r="M274" s="11" t="str">
        <f aca="false">IF(F274&lt;&gt;0,COUNTIF($L$2:L274,L274),"")</f>
        <v/>
      </c>
      <c r="N274" s="11" t="str">
        <f aca="false">IF(F274&lt;&gt;0,L274&amp;":"&amp;M274,"")</f>
        <v/>
      </c>
    </row>
    <row r="275" customFormat="false" ht="15.75" hidden="false" customHeight="true" outlineLevel="0" collapsed="false">
      <c r="A275" s="10" t="n">
        <v>274</v>
      </c>
      <c r="B275" s="10" t="str">
        <f aca="false">IF(F275&lt;&gt;"",COUNTIF($J$2:J275,J275),"")</f>
        <v/>
      </c>
      <c r="C275" s="10" t="str">
        <f aca="false">IF(F275&lt;&gt;0,J275&amp;":"&amp;B275,"")</f>
        <v/>
      </c>
      <c r="D275" s="10" t="str">
        <f aca="false">IF(F275&lt;&gt;0,COUNTIF($K$2:K275,K275),"")</f>
        <v/>
      </c>
      <c r="E275" s="10" t="str">
        <f aca="false">IF(F275&lt;&gt;0,K275&amp;":"&amp;D275,"")</f>
        <v/>
      </c>
      <c r="F275" s="10"/>
      <c r="G275" s="20"/>
      <c r="H275" s="11" t="str">
        <f aca="false">IFERROR(VLOOKUP(F275, Entries!$B:$F, 2, FALSE()),"")</f>
        <v/>
      </c>
      <c r="I275" s="11" t="str">
        <f aca="false">IFERROR(VLOOKUP(F275, Entries!$B:$F, 3, FALSE()),"")</f>
        <v/>
      </c>
      <c r="J275" s="11" t="str">
        <f aca="false">IFERROR(VLOOKUP(F275, Entries!$B:$F, 4, FALSE()),"")</f>
        <v/>
      </c>
      <c r="K275" s="11" t="str">
        <f aca="false">IFERROR(VLOOKUP(F275, Entries!$B:$F, 5, FALSE()),"")</f>
        <v/>
      </c>
      <c r="L275" s="11" t="str">
        <f aca="false">LEFT('Finish order'!$K275,2)</f>
        <v/>
      </c>
      <c r="M275" s="11" t="str">
        <f aca="false">IF(F275&lt;&gt;0,COUNTIF($L$2:L275,L275),"")</f>
        <v/>
      </c>
      <c r="N275" s="11" t="str">
        <f aca="false">IF(F275&lt;&gt;0,L275&amp;":"&amp;M275,"")</f>
        <v/>
      </c>
    </row>
    <row r="276" customFormat="false" ht="15.75" hidden="false" customHeight="true" outlineLevel="0" collapsed="false">
      <c r="A276" s="10" t="n">
        <v>275</v>
      </c>
      <c r="B276" s="10" t="str">
        <f aca="false">IF(F276&lt;&gt;"",COUNTIF($J$2:J276,J276),"")</f>
        <v/>
      </c>
      <c r="C276" s="10" t="str">
        <f aca="false">IF(F276&lt;&gt;0,J276&amp;":"&amp;B276,"")</f>
        <v/>
      </c>
      <c r="D276" s="10" t="str">
        <f aca="false">IF(F276&lt;&gt;0,COUNTIF($K$2:K276,K276),"")</f>
        <v/>
      </c>
      <c r="E276" s="10" t="str">
        <f aca="false">IF(F276&lt;&gt;0,K276&amp;":"&amp;D276,"")</f>
        <v/>
      </c>
      <c r="F276" s="10"/>
      <c r="G276" s="20"/>
      <c r="H276" s="11" t="str">
        <f aca="false">IFERROR(VLOOKUP(F276, Entries!$B:$F, 2, FALSE()),"")</f>
        <v/>
      </c>
      <c r="I276" s="11" t="str">
        <f aca="false">IFERROR(VLOOKUP(F276, Entries!$B:$F, 3, FALSE()),"")</f>
        <v/>
      </c>
      <c r="J276" s="11" t="str">
        <f aca="false">IFERROR(VLOOKUP(F276, Entries!$B:$F, 4, FALSE()),"")</f>
        <v/>
      </c>
      <c r="K276" s="11" t="str">
        <f aca="false">IFERROR(VLOOKUP(F276, Entries!$B:$F, 5, FALSE()),"")</f>
        <v/>
      </c>
      <c r="L276" s="11" t="str">
        <f aca="false">LEFT('Finish order'!$K276,2)</f>
        <v/>
      </c>
      <c r="M276" s="11" t="str">
        <f aca="false">IF(F276&lt;&gt;0,COUNTIF($L$2:L276,L276),"")</f>
        <v/>
      </c>
      <c r="N276" s="11" t="str">
        <f aca="false">IF(F276&lt;&gt;0,L276&amp;":"&amp;M276,"")</f>
        <v/>
      </c>
    </row>
    <row r="277" customFormat="false" ht="15.75" hidden="false" customHeight="true" outlineLevel="0" collapsed="false">
      <c r="A277" s="10" t="n">
        <v>276</v>
      </c>
      <c r="B277" s="10" t="str">
        <f aca="false">IF(F277&lt;&gt;"",COUNTIF($J$2:J277,J277),"")</f>
        <v/>
      </c>
      <c r="C277" s="10" t="str">
        <f aca="false">IF(F277&lt;&gt;0,J277&amp;":"&amp;B277,"")</f>
        <v/>
      </c>
      <c r="D277" s="10" t="str">
        <f aca="false">IF(F277&lt;&gt;0,COUNTIF($K$2:K277,K277),"")</f>
        <v/>
      </c>
      <c r="E277" s="10" t="str">
        <f aca="false">IF(F277&lt;&gt;0,K277&amp;":"&amp;D277,"")</f>
        <v/>
      </c>
      <c r="F277" s="10"/>
      <c r="G277" s="20"/>
      <c r="H277" s="11" t="str">
        <f aca="false">IFERROR(VLOOKUP(F277, Entries!$B:$F, 2, FALSE()),"")</f>
        <v/>
      </c>
      <c r="I277" s="11" t="str">
        <f aca="false">IFERROR(VLOOKUP(F277, Entries!$B:$F, 3, FALSE()),"")</f>
        <v/>
      </c>
      <c r="J277" s="11" t="str">
        <f aca="false">IFERROR(VLOOKUP(F277, Entries!$B:$F, 4, FALSE()),"")</f>
        <v/>
      </c>
      <c r="K277" s="11" t="str">
        <f aca="false">IFERROR(VLOOKUP(F277, Entries!$B:$F, 5, FALSE()),"")</f>
        <v/>
      </c>
      <c r="L277" s="11" t="str">
        <f aca="false">LEFT('Finish order'!$K277,2)</f>
        <v/>
      </c>
      <c r="M277" s="11" t="str">
        <f aca="false">IF(F277&lt;&gt;0,COUNTIF($L$2:L277,L277),"")</f>
        <v/>
      </c>
      <c r="N277" s="11" t="str">
        <f aca="false">IF(F277&lt;&gt;0,L277&amp;":"&amp;M277,"")</f>
        <v/>
      </c>
    </row>
    <row r="278" customFormat="false" ht="15.75" hidden="false" customHeight="true" outlineLevel="0" collapsed="false">
      <c r="A278" s="10" t="n">
        <v>277</v>
      </c>
      <c r="B278" s="10" t="str">
        <f aca="false">IF(F278&lt;&gt;"",COUNTIF($J$2:J278,J278),"")</f>
        <v/>
      </c>
      <c r="C278" s="10" t="str">
        <f aca="false">IF(F278&lt;&gt;0,J278&amp;":"&amp;B278,"")</f>
        <v/>
      </c>
      <c r="D278" s="10" t="str">
        <f aca="false">IF(F278&lt;&gt;0,COUNTIF($K$2:K278,K278),"")</f>
        <v/>
      </c>
      <c r="E278" s="10" t="str">
        <f aca="false">IF(F278&lt;&gt;0,K278&amp;":"&amp;D278,"")</f>
        <v/>
      </c>
      <c r="F278" s="10"/>
      <c r="G278" s="20"/>
      <c r="H278" s="11" t="str">
        <f aca="false">IFERROR(VLOOKUP(F278, Entries!$B:$F, 2, FALSE()),"")</f>
        <v/>
      </c>
      <c r="I278" s="11" t="str">
        <f aca="false">IFERROR(VLOOKUP(F278, Entries!$B:$F, 3, FALSE()),"")</f>
        <v/>
      </c>
      <c r="J278" s="11" t="str">
        <f aca="false">IFERROR(VLOOKUP(F278, Entries!$B:$F, 4, FALSE()),"")</f>
        <v/>
      </c>
      <c r="K278" s="11" t="str">
        <f aca="false">IFERROR(VLOOKUP(F278, Entries!$B:$F, 5, FALSE()),"")</f>
        <v/>
      </c>
      <c r="L278" s="11" t="str">
        <f aca="false">LEFT('Finish order'!$K278,2)</f>
        <v/>
      </c>
      <c r="M278" s="11" t="str">
        <f aca="false">IF(F278&lt;&gt;0,COUNTIF($L$2:L278,L278),"")</f>
        <v/>
      </c>
      <c r="N278" s="11" t="str">
        <f aca="false">IF(F278&lt;&gt;0,L278&amp;":"&amp;M278,"")</f>
        <v/>
      </c>
    </row>
    <row r="279" customFormat="false" ht="15.75" hidden="false" customHeight="true" outlineLevel="0" collapsed="false">
      <c r="A279" s="10" t="n">
        <v>278</v>
      </c>
      <c r="B279" s="10" t="str">
        <f aca="false">IF(F279&lt;&gt;"",COUNTIF($J$2:J279,J279),"")</f>
        <v/>
      </c>
      <c r="C279" s="10" t="str">
        <f aca="false">IF(F279&lt;&gt;0,J279&amp;":"&amp;B279,"")</f>
        <v/>
      </c>
      <c r="D279" s="10" t="str">
        <f aca="false">IF(F279&lt;&gt;0,COUNTIF($K$2:K279,K279),"")</f>
        <v/>
      </c>
      <c r="E279" s="10" t="str">
        <f aca="false">IF(F279&lt;&gt;0,K279&amp;":"&amp;D279,"")</f>
        <v/>
      </c>
      <c r="F279" s="10"/>
      <c r="G279" s="20"/>
      <c r="H279" s="11" t="str">
        <f aca="false">IFERROR(VLOOKUP(F279, Entries!$B:$F, 2, FALSE()),"")</f>
        <v/>
      </c>
      <c r="I279" s="11" t="str">
        <f aca="false">IFERROR(VLOOKUP(F279, Entries!$B:$F, 3, FALSE()),"")</f>
        <v/>
      </c>
      <c r="J279" s="11" t="str">
        <f aca="false">IFERROR(VLOOKUP(F279, Entries!$B:$F, 4, FALSE()),"")</f>
        <v/>
      </c>
      <c r="K279" s="11" t="str">
        <f aca="false">IFERROR(VLOOKUP(F279, Entries!$B:$F, 5, FALSE()),"")</f>
        <v/>
      </c>
      <c r="L279" s="11" t="str">
        <f aca="false">LEFT('Finish order'!$K279,2)</f>
        <v/>
      </c>
      <c r="M279" s="11" t="str">
        <f aca="false">IF(F279&lt;&gt;0,COUNTIF($L$2:L279,L279),"")</f>
        <v/>
      </c>
      <c r="N279" s="11" t="str">
        <f aca="false">IF(F279&lt;&gt;0,L279&amp;":"&amp;M279,"")</f>
        <v/>
      </c>
    </row>
    <row r="280" customFormat="false" ht="15.75" hidden="false" customHeight="true" outlineLevel="0" collapsed="false">
      <c r="A280" s="10" t="n">
        <v>279</v>
      </c>
      <c r="B280" s="10" t="str">
        <f aca="false">IF(F280&lt;&gt;"",COUNTIF($J$2:J280,J280),"")</f>
        <v/>
      </c>
      <c r="C280" s="10" t="str">
        <f aca="false">IF(F280&lt;&gt;0,J280&amp;":"&amp;B280,"")</f>
        <v/>
      </c>
      <c r="D280" s="10" t="str">
        <f aca="false">IF(F280&lt;&gt;0,COUNTIF($K$2:K280,K280),"")</f>
        <v/>
      </c>
      <c r="E280" s="10" t="str">
        <f aca="false">IF(F280&lt;&gt;0,K280&amp;":"&amp;D280,"")</f>
        <v/>
      </c>
      <c r="F280" s="10"/>
      <c r="G280" s="20"/>
      <c r="H280" s="11" t="str">
        <f aca="false">IFERROR(VLOOKUP(F280, Entries!$B:$F, 2, FALSE()),"")</f>
        <v/>
      </c>
      <c r="I280" s="11" t="str">
        <f aca="false">IFERROR(VLOOKUP(F280, Entries!$B:$F, 3, FALSE()),"")</f>
        <v/>
      </c>
      <c r="J280" s="11" t="str">
        <f aca="false">IFERROR(VLOOKUP(F280, Entries!$B:$F, 4, FALSE()),"")</f>
        <v/>
      </c>
      <c r="K280" s="11" t="str">
        <f aca="false">IFERROR(VLOOKUP(F280, Entries!$B:$F, 5, FALSE()),"")</f>
        <v/>
      </c>
      <c r="L280" s="11" t="str">
        <f aca="false">LEFT('Finish order'!$K280,2)</f>
        <v/>
      </c>
      <c r="M280" s="11" t="str">
        <f aca="false">IF(F280&lt;&gt;0,COUNTIF($L$2:L280,L280),"")</f>
        <v/>
      </c>
      <c r="N280" s="11" t="str">
        <f aca="false">IF(F280&lt;&gt;0,L280&amp;":"&amp;M280,"")</f>
        <v/>
      </c>
    </row>
    <row r="281" customFormat="false" ht="15.75" hidden="false" customHeight="true" outlineLevel="0" collapsed="false">
      <c r="A281" s="10" t="n">
        <v>280</v>
      </c>
      <c r="B281" s="10" t="str">
        <f aca="false">IF(F281&lt;&gt;"",COUNTIF($J$2:J281,J281),"")</f>
        <v/>
      </c>
      <c r="C281" s="10" t="str">
        <f aca="false">IF(F281&lt;&gt;0,J281&amp;":"&amp;B281,"")</f>
        <v/>
      </c>
      <c r="D281" s="10" t="str">
        <f aca="false">IF(F281&lt;&gt;0,COUNTIF($K$2:K281,K281),"")</f>
        <v/>
      </c>
      <c r="E281" s="10" t="str">
        <f aca="false">IF(F281&lt;&gt;0,K281&amp;":"&amp;D281,"")</f>
        <v/>
      </c>
      <c r="F281" s="10"/>
      <c r="G281" s="20"/>
      <c r="H281" s="11" t="str">
        <f aca="false">IFERROR(VLOOKUP(F281, Entries!$B:$F, 2, FALSE()),"")</f>
        <v/>
      </c>
      <c r="I281" s="11" t="str">
        <f aca="false">IFERROR(VLOOKUP(F281, Entries!$B:$F, 3, FALSE()),"")</f>
        <v/>
      </c>
      <c r="J281" s="11" t="str">
        <f aca="false">IFERROR(VLOOKUP(F281, Entries!$B:$F, 4, FALSE()),"")</f>
        <v/>
      </c>
      <c r="K281" s="11" t="str">
        <f aca="false">IFERROR(VLOOKUP(F281, Entries!$B:$F, 5, FALSE()),"")</f>
        <v/>
      </c>
      <c r="L281" s="11" t="str">
        <f aca="false">LEFT('Finish order'!$K281,2)</f>
        <v/>
      </c>
      <c r="M281" s="11" t="str">
        <f aca="false">IF(F281&lt;&gt;0,COUNTIF($L$2:L281,L281),"")</f>
        <v/>
      </c>
      <c r="N281" s="11" t="str">
        <f aca="false">IF(F281&lt;&gt;0,L281&amp;":"&amp;M281,"")</f>
        <v/>
      </c>
    </row>
    <row r="282" customFormat="false" ht="15.75" hidden="false" customHeight="true" outlineLevel="0" collapsed="false">
      <c r="A282" s="10" t="n">
        <v>281</v>
      </c>
      <c r="B282" s="10" t="str">
        <f aca="false">IF(F282&lt;&gt;"",COUNTIF($J$2:J282,J282),"")</f>
        <v/>
      </c>
      <c r="C282" s="10" t="str">
        <f aca="false">IF(F282&lt;&gt;0,J282&amp;":"&amp;B282,"")</f>
        <v/>
      </c>
      <c r="D282" s="10" t="str">
        <f aca="false">IF(F282&lt;&gt;0,COUNTIF($K$2:K282,K282),"")</f>
        <v/>
      </c>
      <c r="E282" s="10" t="str">
        <f aca="false">IF(F282&lt;&gt;0,K282&amp;":"&amp;D282,"")</f>
        <v/>
      </c>
      <c r="F282" s="10"/>
      <c r="G282" s="20"/>
      <c r="H282" s="11" t="str">
        <f aca="false">IFERROR(VLOOKUP(F282, Entries!$B:$F, 2, FALSE()),"")</f>
        <v/>
      </c>
      <c r="I282" s="11" t="str">
        <f aca="false">IFERROR(VLOOKUP(F282, Entries!$B:$F, 3, FALSE()),"")</f>
        <v/>
      </c>
      <c r="J282" s="11" t="str">
        <f aca="false">IFERROR(VLOOKUP(F282, Entries!$B:$F, 4, FALSE()),"")</f>
        <v/>
      </c>
      <c r="K282" s="11" t="str">
        <f aca="false">IFERROR(VLOOKUP(F282, Entries!$B:$F, 5, FALSE()),"")</f>
        <v/>
      </c>
      <c r="L282" s="11" t="str">
        <f aca="false">LEFT('Finish order'!$K282,2)</f>
        <v/>
      </c>
      <c r="M282" s="11" t="str">
        <f aca="false">IF(F282&lt;&gt;0,COUNTIF($L$2:L282,L282),"")</f>
        <v/>
      </c>
      <c r="N282" s="11" t="str">
        <f aca="false">IF(F282&lt;&gt;0,L282&amp;":"&amp;M282,"")</f>
        <v/>
      </c>
    </row>
    <row r="283" customFormat="false" ht="15.75" hidden="false" customHeight="true" outlineLevel="0" collapsed="false">
      <c r="A283" s="10" t="n">
        <v>282</v>
      </c>
      <c r="B283" s="10" t="str">
        <f aca="false">IF(F283&lt;&gt;"",COUNTIF($J$2:J283,J283),"")</f>
        <v/>
      </c>
      <c r="C283" s="10" t="str">
        <f aca="false">IF(F283&lt;&gt;0,J283&amp;":"&amp;B283,"")</f>
        <v/>
      </c>
      <c r="D283" s="10" t="str">
        <f aca="false">IF(F283&lt;&gt;0,COUNTIF($K$2:K283,K283),"")</f>
        <v/>
      </c>
      <c r="E283" s="10" t="str">
        <f aca="false">IF(F283&lt;&gt;0,K283&amp;":"&amp;D283,"")</f>
        <v/>
      </c>
      <c r="F283" s="10"/>
      <c r="G283" s="20"/>
      <c r="H283" s="11" t="str">
        <f aca="false">IFERROR(VLOOKUP(F283, Entries!$B:$F, 2, FALSE()),"")</f>
        <v/>
      </c>
      <c r="I283" s="11" t="str">
        <f aca="false">IFERROR(VLOOKUP(F283, Entries!$B:$F, 3, FALSE()),"")</f>
        <v/>
      </c>
      <c r="J283" s="11" t="str">
        <f aca="false">IFERROR(VLOOKUP(F283, Entries!$B:$F, 4, FALSE()),"")</f>
        <v/>
      </c>
      <c r="K283" s="11" t="str">
        <f aca="false">IFERROR(VLOOKUP(F283, Entries!$B:$F, 5, FALSE()),"")</f>
        <v/>
      </c>
      <c r="L283" s="11" t="str">
        <f aca="false">LEFT('Finish order'!$K283,2)</f>
        <v/>
      </c>
      <c r="M283" s="11" t="str">
        <f aca="false">IF(F283&lt;&gt;0,COUNTIF($L$2:L283,L283),"")</f>
        <v/>
      </c>
      <c r="N283" s="11" t="str">
        <f aca="false">IF(F283&lt;&gt;0,L283&amp;":"&amp;M283,"")</f>
        <v/>
      </c>
    </row>
    <row r="284" customFormat="false" ht="15.75" hidden="false" customHeight="true" outlineLevel="0" collapsed="false">
      <c r="A284" s="10" t="n">
        <v>283</v>
      </c>
      <c r="B284" s="10" t="str">
        <f aca="false">IF(F284&lt;&gt;"",COUNTIF($J$2:J284,J284),"")</f>
        <v/>
      </c>
      <c r="C284" s="10" t="str">
        <f aca="false">IF(F284&lt;&gt;0,J284&amp;":"&amp;B284,"")</f>
        <v/>
      </c>
      <c r="D284" s="10" t="str">
        <f aca="false">IF(F284&lt;&gt;0,COUNTIF($K$2:K284,K284),"")</f>
        <v/>
      </c>
      <c r="E284" s="10" t="str">
        <f aca="false">IF(F284&lt;&gt;0,K284&amp;":"&amp;D284,"")</f>
        <v/>
      </c>
      <c r="F284" s="10"/>
      <c r="G284" s="20"/>
      <c r="H284" s="11" t="str">
        <f aca="false">IFERROR(VLOOKUP(F284, Entries!$B:$F, 2, FALSE()),"")</f>
        <v/>
      </c>
      <c r="I284" s="11" t="str">
        <f aca="false">IFERROR(VLOOKUP(F284, Entries!$B:$F, 3, FALSE()),"")</f>
        <v/>
      </c>
      <c r="J284" s="11" t="str">
        <f aca="false">IFERROR(VLOOKUP(F284, Entries!$B:$F, 4, FALSE()),"")</f>
        <v/>
      </c>
      <c r="K284" s="11" t="str">
        <f aca="false">IFERROR(VLOOKUP(F284, Entries!$B:$F, 5, FALSE()),"")</f>
        <v/>
      </c>
      <c r="L284" s="11" t="str">
        <f aca="false">LEFT('Finish order'!$K284,2)</f>
        <v/>
      </c>
      <c r="M284" s="11" t="str">
        <f aca="false">IF(F284&lt;&gt;0,COUNTIF($L$2:L284,L284),"")</f>
        <v/>
      </c>
      <c r="N284" s="11" t="str">
        <f aca="false">IF(F284&lt;&gt;0,L284&amp;":"&amp;M284,"")</f>
        <v/>
      </c>
    </row>
    <row r="285" customFormat="false" ht="15.75" hidden="false" customHeight="true" outlineLevel="0" collapsed="false">
      <c r="A285" s="10" t="n">
        <v>284</v>
      </c>
      <c r="B285" s="10" t="str">
        <f aca="false">IF(F285&lt;&gt;"",COUNTIF($J$2:J285,J285),"")</f>
        <v/>
      </c>
      <c r="C285" s="10" t="str">
        <f aca="false">IF(F285&lt;&gt;0,J285&amp;":"&amp;B285,"")</f>
        <v/>
      </c>
      <c r="D285" s="10" t="str">
        <f aca="false">IF(F285&lt;&gt;0,COUNTIF($K$2:K285,K285),"")</f>
        <v/>
      </c>
      <c r="E285" s="10" t="str">
        <f aca="false">IF(F285&lt;&gt;0,K285&amp;":"&amp;D285,"")</f>
        <v/>
      </c>
      <c r="F285" s="10"/>
      <c r="G285" s="20"/>
      <c r="H285" s="11" t="str">
        <f aca="false">IFERROR(VLOOKUP(F285, Entries!$B:$F, 2, FALSE()),"")</f>
        <v/>
      </c>
      <c r="I285" s="11" t="str">
        <f aca="false">IFERROR(VLOOKUP(F285, Entries!$B:$F, 3, FALSE()),"")</f>
        <v/>
      </c>
      <c r="J285" s="11" t="str">
        <f aca="false">IFERROR(VLOOKUP(F285, Entries!$B:$F, 4, FALSE()),"")</f>
        <v/>
      </c>
      <c r="K285" s="11" t="str">
        <f aca="false">IFERROR(VLOOKUP(F285, Entries!$B:$F, 5, FALSE()),"")</f>
        <v/>
      </c>
      <c r="L285" s="11" t="str">
        <f aca="false">LEFT('Finish order'!$K285,2)</f>
        <v/>
      </c>
      <c r="M285" s="11" t="str">
        <f aca="false">IF(F285&lt;&gt;0,COUNTIF($L$2:L285,L285),"")</f>
        <v/>
      </c>
      <c r="N285" s="11" t="str">
        <f aca="false">IF(F285&lt;&gt;0,L285&amp;":"&amp;M285,"")</f>
        <v/>
      </c>
    </row>
    <row r="286" customFormat="false" ht="15.75" hidden="false" customHeight="true" outlineLevel="0" collapsed="false">
      <c r="A286" s="10" t="n">
        <v>285</v>
      </c>
      <c r="B286" s="10" t="str">
        <f aca="false">IF(F286&lt;&gt;"",COUNTIF($J$2:J286,J286),"")</f>
        <v/>
      </c>
      <c r="C286" s="10" t="str">
        <f aca="false">IF(F286&lt;&gt;0,J286&amp;":"&amp;B286,"")</f>
        <v/>
      </c>
      <c r="D286" s="10" t="str">
        <f aca="false">IF(F286&lt;&gt;0,COUNTIF($K$2:K286,K286),"")</f>
        <v/>
      </c>
      <c r="E286" s="10" t="str">
        <f aca="false">IF(F286&lt;&gt;0,K286&amp;":"&amp;D286,"")</f>
        <v/>
      </c>
      <c r="F286" s="10"/>
      <c r="G286" s="20"/>
      <c r="H286" s="11" t="str">
        <f aca="false">IFERROR(VLOOKUP(F286, Entries!$B:$F, 2, FALSE()),"")</f>
        <v/>
      </c>
      <c r="I286" s="11" t="str">
        <f aca="false">IFERROR(VLOOKUP(F286, Entries!$B:$F, 3, FALSE()),"")</f>
        <v/>
      </c>
      <c r="J286" s="11" t="str">
        <f aca="false">IFERROR(VLOOKUP(F286, Entries!$B:$F, 4, FALSE()),"")</f>
        <v/>
      </c>
      <c r="K286" s="11" t="str">
        <f aca="false">IFERROR(VLOOKUP(F286, Entries!$B:$F, 5, FALSE()),"")</f>
        <v/>
      </c>
      <c r="L286" s="11" t="str">
        <f aca="false">LEFT('Finish order'!$K286,2)</f>
        <v/>
      </c>
      <c r="M286" s="11" t="str">
        <f aca="false">IF(F286&lt;&gt;0,COUNTIF($L$2:L286,L286),"")</f>
        <v/>
      </c>
      <c r="N286" s="11" t="str">
        <f aca="false">IF(F286&lt;&gt;0,L286&amp;":"&amp;M286,"")</f>
        <v/>
      </c>
    </row>
    <row r="287" customFormat="false" ht="15.75" hidden="false" customHeight="true" outlineLevel="0" collapsed="false">
      <c r="A287" s="10" t="n">
        <v>286</v>
      </c>
      <c r="B287" s="10" t="str">
        <f aca="false">IF(F287&lt;&gt;"",COUNTIF($J$2:J287,J287),"")</f>
        <v/>
      </c>
      <c r="C287" s="10" t="str">
        <f aca="false">IF(F287&lt;&gt;0,J287&amp;":"&amp;B287,"")</f>
        <v/>
      </c>
      <c r="D287" s="10" t="str">
        <f aca="false">IF(F287&lt;&gt;0,COUNTIF($K$2:K287,K287),"")</f>
        <v/>
      </c>
      <c r="E287" s="10" t="str">
        <f aca="false">IF(F287&lt;&gt;0,K287&amp;":"&amp;D287,"")</f>
        <v/>
      </c>
      <c r="F287" s="10"/>
      <c r="G287" s="20"/>
      <c r="H287" s="11" t="str">
        <f aca="false">IFERROR(VLOOKUP(F287, Entries!$B:$F, 2, FALSE()),"")</f>
        <v/>
      </c>
      <c r="I287" s="11" t="str">
        <f aca="false">IFERROR(VLOOKUP(F287, Entries!$B:$F, 3, FALSE()),"")</f>
        <v/>
      </c>
      <c r="J287" s="11" t="str">
        <f aca="false">IFERROR(VLOOKUP(F287, Entries!$B:$F, 4, FALSE()),"")</f>
        <v/>
      </c>
      <c r="K287" s="11" t="str">
        <f aca="false">IFERROR(VLOOKUP(F287, Entries!$B:$F, 5, FALSE()),"")</f>
        <v/>
      </c>
      <c r="L287" s="11" t="str">
        <f aca="false">LEFT('Finish order'!$K287,2)</f>
        <v/>
      </c>
      <c r="M287" s="11" t="str">
        <f aca="false">IF(F287&lt;&gt;0,COUNTIF($L$2:L287,L287),"")</f>
        <v/>
      </c>
      <c r="N287" s="11" t="str">
        <f aca="false">IF(F287&lt;&gt;0,L287&amp;":"&amp;M287,"")</f>
        <v/>
      </c>
    </row>
    <row r="288" customFormat="false" ht="15.75" hidden="false" customHeight="true" outlineLevel="0" collapsed="false">
      <c r="A288" s="10" t="n">
        <v>287</v>
      </c>
      <c r="B288" s="10" t="str">
        <f aca="false">IF(F288&lt;&gt;"",COUNTIF($J$2:J288,J288),"")</f>
        <v/>
      </c>
      <c r="C288" s="10" t="str">
        <f aca="false">IF(F288&lt;&gt;0,J288&amp;":"&amp;B288,"")</f>
        <v/>
      </c>
      <c r="D288" s="10" t="str">
        <f aca="false">IF(F288&lt;&gt;0,COUNTIF($K$2:K288,K288),"")</f>
        <v/>
      </c>
      <c r="E288" s="10" t="str">
        <f aca="false">IF(F288&lt;&gt;0,K288&amp;":"&amp;D288,"")</f>
        <v/>
      </c>
      <c r="F288" s="10"/>
      <c r="G288" s="20"/>
      <c r="H288" s="11" t="str">
        <f aca="false">IFERROR(VLOOKUP(F288, Entries!$B:$F, 2, FALSE()),"")</f>
        <v/>
      </c>
      <c r="I288" s="11" t="str">
        <f aca="false">IFERROR(VLOOKUP(F288, Entries!$B:$F, 3, FALSE()),"")</f>
        <v/>
      </c>
      <c r="J288" s="11" t="str">
        <f aca="false">IFERROR(VLOOKUP(F288, Entries!$B:$F, 4, FALSE()),"")</f>
        <v/>
      </c>
      <c r="K288" s="11" t="str">
        <f aca="false">IFERROR(VLOOKUP(F288, Entries!$B:$F, 5, FALSE()),"")</f>
        <v/>
      </c>
      <c r="L288" s="11" t="str">
        <f aca="false">LEFT('Finish order'!$K288,2)</f>
        <v/>
      </c>
      <c r="M288" s="11" t="str">
        <f aca="false">IF(F288&lt;&gt;0,COUNTIF($L$2:L288,L288),"")</f>
        <v/>
      </c>
      <c r="N288" s="11" t="str">
        <f aca="false">IF(F288&lt;&gt;0,L288&amp;":"&amp;M288,"")</f>
        <v/>
      </c>
    </row>
    <row r="289" customFormat="false" ht="15.75" hidden="false" customHeight="true" outlineLevel="0" collapsed="false">
      <c r="A289" s="10" t="n">
        <v>288</v>
      </c>
      <c r="B289" s="10" t="str">
        <f aca="false">IF(F289&lt;&gt;"",COUNTIF($J$2:J289,J289),"")</f>
        <v/>
      </c>
      <c r="C289" s="10" t="str">
        <f aca="false">IF(F289&lt;&gt;0,J289&amp;":"&amp;B289,"")</f>
        <v/>
      </c>
      <c r="D289" s="10" t="str">
        <f aca="false">IF(F289&lt;&gt;0,COUNTIF($K$2:K289,K289),"")</f>
        <v/>
      </c>
      <c r="E289" s="10" t="str">
        <f aca="false">IF(F289&lt;&gt;0,K289&amp;":"&amp;D289,"")</f>
        <v/>
      </c>
      <c r="F289" s="10"/>
      <c r="G289" s="20"/>
      <c r="H289" s="11" t="str">
        <f aca="false">IFERROR(VLOOKUP(F289, Entries!$B:$F, 2, FALSE()),"")</f>
        <v/>
      </c>
      <c r="I289" s="11" t="str">
        <f aca="false">IFERROR(VLOOKUP(F289, Entries!$B:$F, 3, FALSE()),"")</f>
        <v/>
      </c>
      <c r="J289" s="11" t="str">
        <f aca="false">IFERROR(VLOOKUP(F289, Entries!$B:$F, 4, FALSE()),"")</f>
        <v/>
      </c>
      <c r="K289" s="11" t="str">
        <f aca="false">IFERROR(VLOOKUP(F289, Entries!$B:$F, 5, FALSE()),"")</f>
        <v/>
      </c>
      <c r="L289" s="11" t="str">
        <f aca="false">LEFT('Finish order'!$K289,2)</f>
        <v/>
      </c>
      <c r="M289" s="11" t="str">
        <f aca="false">IF(F289&lt;&gt;0,COUNTIF($L$2:L289,L289),"")</f>
        <v/>
      </c>
      <c r="N289" s="11" t="str">
        <f aca="false">IF(F289&lt;&gt;0,L289&amp;":"&amp;M289,"")</f>
        <v/>
      </c>
    </row>
    <row r="290" customFormat="false" ht="15.75" hidden="false" customHeight="true" outlineLevel="0" collapsed="false">
      <c r="A290" s="10" t="n">
        <v>289</v>
      </c>
      <c r="B290" s="10" t="str">
        <f aca="false">IF(F290&lt;&gt;"",COUNTIF($J$2:J290,J290),"")</f>
        <v/>
      </c>
      <c r="C290" s="10" t="str">
        <f aca="false">IF(F290&lt;&gt;0,J290&amp;":"&amp;B290,"")</f>
        <v/>
      </c>
      <c r="D290" s="10" t="str">
        <f aca="false">IF(F290&lt;&gt;0,COUNTIF($K$2:K290,K290),"")</f>
        <v/>
      </c>
      <c r="E290" s="10" t="str">
        <f aca="false">IF(F290&lt;&gt;0,K290&amp;":"&amp;D290,"")</f>
        <v/>
      </c>
      <c r="F290" s="10"/>
      <c r="G290" s="20"/>
      <c r="H290" s="11" t="str">
        <f aca="false">IFERROR(VLOOKUP(F290, Entries!$B:$F, 2, FALSE()),"")</f>
        <v/>
      </c>
      <c r="I290" s="11" t="str">
        <f aca="false">IFERROR(VLOOKUP(F290, Entries!$B:$F, 3, FALSE()),"")</f>
        <v/>
      </c>
      <c r="J290" s="11" t="str">
        <f aca="false">IFERROR(VLOOKUP(F290, Entries!$B:$F, 4, FALSE()),"")</f>
        <v/>
      </c>
      <c r="K290" s="11" t="str">
        <f aca="false">IFERROR(VLOOKUP(F290, Entries!$B:$F, 5, FALSE()),"")</f>
        <v/>
      </c>
      <c r="L290" s="11" t="str">
        <f aca="false">LEFT('Finish order'!$K290,2)</f>
        <v/>
      </c>
      <c r="M290" s="11" t="str">
        <f aca="false">IF(F290&lt;&gt;0,COUNTIF($L$2:L290,L290),"")</f>
        <v/>
      </c>
      <c r="N290" s="11" t="str">
        <f aca="false">IF(F290&lt;&gt;0,L290&amp;":"&amp;M290,"")</f>
        <v/>
      </c>
    </row>
    <row r="291" customFormat="false" ht="15.75" hidden="false" customHeight="true" outlineLevel="0" collapsed="false">
      <c r="A291" s="10" t="n">
        <v>290</v>
      </c>
      <c r="B291" s="10" t="str">
        <f aca="false">IF(F291&lt;&gt;"",COUNTIF($J$2:J291,J291),"")</f>
        <v/>
      </c>
      <c r="C291" s="10" t="str">
        <f aca="false">IF(F291&lt;&gt;0,J291&amp;":"&amp;B291,"")</f>
        <v/>
      </c>
      <c r="D291" s="10" t="str">
        <f aca="false">IF(F291&lt;&gt;0,COUNTIF($K$2:K291,K291),"")</f>
        <v/>
      </c>
      <c r="E291" s="10" t="str">
        <f aca="false">IF(F291&lt;&gt;0,K291&amp;":"&amp;D291,"")</f>
        <v/>
      </c>
      <c r="F291" s="10"/>
      <c r="G291" s="20"/>
      <c r="H291" s="11" t="str">
        <f aca="false">IFERROR(VLOOKUP(F291, Entries!$B:$F, 2, FALSE()),"")</f>
        <v/>
      </c>
      <c r="I291" s="11" t="str">
        <f aca="false">IFERROR(VLOOKUP(F291, Entries!$B:$F, 3, FALSE()),"")</f>
        <v/>
      </c>
      <c r="J291" s="11" t="str">
        <f aca="false">IFERROR(VLOOKUP(F291, Entries!$B:$F, 4, FALSE()),"")</f>
        <v/>
      </c>
      <c r="K291" s="11" t="str">
        <f aca="false">IFERROR(VLOOKUP(F291, Entries!$B:$F, 5, FALSE()),"")</f>
        <v/>
      </c>
      <c r="L291" s="11" t="str">
        <f aca="false">LEFT('Finish order'!$K291,2)</f>
        <v/>
      </c>
      <c r="M291" s="11" t="str">
        <f aca="false">IF(F291&lt;&gt;0,COUNTIF($L$2:L291,L291),"")</f>
        <v/>
      </c>
      <c r="N291" s="11" t="str">
        <f aca="false">IF(F291&lt;&gt;0,L291&amp;":"&amp;M291,"")</f>
        <v/>
      </c>
    </row>
    <row r="292" customFormat="false" ht="15.75" hidden="false" customHeight="true" outlineLevel="0" collapsed="false">
      <c r="A292" s="10" t="n">
        <v>291</v>
      </c>
      <c r="B292" s="10" t="str">
        <f aca="false">IF(F292&lt;&gt;"",COUNTIF($J$2:J292,J292),"")</f>
        <v/>
      </c>
      <c r="C292" s="10" t="str">
        <f aca="false">IF(F292&lt;&gt;0,J292&amp;":"&amp;B292,"")</f>
        <v/>
      </c>
      <c r="D292" s="10" t="str">
        <f aca="false">IF(F292&lt;&gt;0,COUNTIF($K$2:K292,K292),"")</f>
        <v/>
      </c>
      <c r="E292" s="10" t="str">
        <f aca="false">IF(F292&lt;&gt;0,K292&amp;":"&amp;D292,"")</f>
        <v/>
      </c>
      <c r="F292" s="10"/>
      <c r="G292" s="20"/>
      <c r="H292" s="11" t="str">
        <f aca="false">IFERROR(VLOOKUP(F292, Entries!$B:$F, 2, FALSE()),"")</f>
        <v/>
      </c>
      <c r="I292" s="11" t="str">
        <f aca="false">IFERROR(VLOOKUP(F292, Entries!$B:$F, 3, FALSE()),"")</f>
        <v/>
      </c>
      <c r="J292" s="11" t="str">
        <f aca="false">IFERROR(VLOOKUP(F292, Entries!$B:$F, 4, FALSE()),"")</f>
        <v/>
      </c>
      <c r="K292" s="11" t="str">
        <f aca="false">IFERROR(VLOOKUP(F292, Entries!$B:$F, 5, FALSE()),"")</f>
        <v/>
      </c>
      <c r="L292" s="11" t="str">
        <f aca="false">LEFT('Finish order'!$K292,2)</f>
        <v/>
      </c>
      <c r="M292" s="11" t="str">
        <f aca="false">IF(F292&lt;&gt;0,COUNTIF($L$2:L292,L292),"")</f>
        <v/>
      </c>
      <c r="N292" s="11" t="str">
        <f aca="false">IF(F292&lt;&gt;0,L292&amp;":"&amp;M292,"")</f>
        <v/>
      </c>
    </row>
    <row r="293" customFormat="false" ht="15.75" hidden="false" customHeight="true" outlineLevel="0" collapsed="false">
      <c r="A293" s="10" t="n">
        <v>292</v>
      </c>
      <c r="B293" s="10" t="str">
        <f aca="false">IF(F293&lt;&gt;"",COUNTIF($J$2:J293,J293),"")</f>
        <v/>
      </c>
      <c r="C293" s="10" t="str">
        <f aca="false">IF(F293&lt;&gt;0,J293&amp;":"&amp;B293,"")</f>
        <v/>
      </c>
      <c r="D293" s="10" t="str">
        <f aca="false">IF(F293&lt;&gt;0,COUNTIF($K$2:K293,K293),"")</f>
        <v/>
      </c>
      <c r="E293" s="10" t="str">
        <f aca="false">IF(F293&lt;&gt;0,K293&amp;":"&amp;D293,"")</f>
        <v/>
      </c>
      <c r="F293" s="10"/>
      <c r="G293" s="20"/>
      <c r="H293" s="11" t="str">
        <f aca="false">IFERROR(VLOOKUP(F293, Entries!$B:$F, 2, FALSE()),"")</f>
        <v/>
      </c>
      <c r="I293" s="11" t="str">
        <f aca="false">IFERROR(VLOOKUP(F293, Entries!$B:$F, 3, FALSE()),"")</f>
        <v/>
      </c>
      <c r="J293" s="11" t="str">
        <f aca="false">IFERROR(VLOOKUP(F293, Entries!$B:$F, 4, FALSE()),"")</f>
        <v/>
      </c>
      <c r="K293" s="11" t="str">
        <f aca="false">IFERROR(VLOOKUP(F293, Entries!$B:$F, 5, FALSE()),"")</f>
        <v/>
      </c>
      <c r="L293" s="11" t="str">
        <f aca="false">LEFT('Finish order'!$K293,2)</f>
        <v/>
      </c>
      <c r="M293" s="11" t="str">
        <f aca="false">IF(F293&lt;&gt;0,COUNTIF($L$2:L293,L293),"")</f>
        <v/>
      </c>
      <c r="N293" s="11" t="str">
        <f aca="false">IF(F293&lt;&gt;0,L293&amp;":"&amp;M293,"")</f>
        <v/>
      </c>
    </row>
    <row r="294" customFormat="false" ht="15.75" hidden="false" customHeight="true" outlineLevel="0" collapsed="false">
      <c r="A294" s="10" t="n">
        <v>293</v>
      </c>
      <c r="B294" s="10" t="str">
        <f aca="false">IF(F294&lt;&gt;"",COUNTIF($J$2:J294,J294),"")</f>
        <v/>
      </c>
      <c r="C294" s="10" t="str">
        <f aca="false">IF(F294&lt;&gt;0,J294&amp;":"&amp;B294,"")</f>
        <v/>
      </c>
      <c r="D294" s="10" t="str">
        <f aca="false">IF(F294&lt;&gt;0,COUNTIF($K$2:K294,K294),"")</f>
        <v/>
      </c>
      <c r="E294" s="10" t="str">
        <f aca="false">IF(F294&lt;&gt;0,K294&amp;":"&amp;D294,"")</f>
        <v/>
      </c>
      <c r="F294" s="10"/>
      <c r="G294" s="20"/>
      <c r="H294" s="11" t="str">
        <f aca="false">IFERROR(VLOOKUP(F294, Entries!$B:$F, 2, FALSE()),"")</f>
        <v/>
      </c>
      <c r="I294" s="11" t="str">
        <f aca="false">IFERROR(VLOOKUP(F294, Entries!$B:$F, 3, FALSE()),"")</f>
        <v/>
      </c>
      <c r="J294" s="11" t="str">
        <f aca="false">IFERROR(VLOOKUP(F294, Entries!$B:$F, 4, FALSE()),"")</f>
        <v/>
      </c>
      <c r="K294" s="11" t="str">
        <f aca="false">IFERROR(VLOOKUP(F294, Entries!$B:$F, 5, FALSE()),"")</f>
        <v/>
      </c>
      <c r="L294" s="11" t="str">
        <f aca="false">LEFT('Finish order'!$K294,2)</f>
        <v/>
      </c>
      <c r="M294" s="11" t="str">
        <f aca="false">IF(F294&lt;&gt;0,COUNTIF($L$2:L294,L294),"")</f>
        <v/>
      </c>
      <c r="N294" s="11" t="str">
        <f aca="false">IF(F294&lt;&gt;0,L294&amp;":"&amp;M294,"")</f>
        <v/>
      </c>
    </row>
    <row r="295" customFormat="false" ht="15.75" hidden="false" customHeight="true" outlineLevel="0" collapsed="false">
      <c r="A295" s="10" t="n">
        <v>294</v>
      </c>
      <c r="B295" s="10" t="str">
        <f aca="false">IF(F295&lt;&gt;"",COUNTIF($J$2:J295,J295),"")</f>
        <v/>
      </c>
      <c r="C295" s="10" t="str">
        <f aca="false">IF(F295&lt;&gt;0,J295&amp;":"&amp;B295,"")</f>
        <v/>
      </c>
      <c r="D295" s="10" t="str">
        <f aca="false">IF(F295&lt;&gt;0,COUNTIF($K$2:K295,K295),"")</f>
        <v/>
      </c>
      <c r="E295" s="10" t="str">
        <f aca="false">IF(F295&lt;&gt;0,K295&amp;":"&amp;D295,"")</f>
        <v/>
      </c>
      <c r="F295" s="10"/>
      <c r="G295" s="20"/>
      <c r="H295" s="11" t="str">
        <f aca="false">IFERROR(VLOOKUP(F295, Entries!$B:$F, 2, FALSE()),"")</f>
        <v/>
      </c>
      <c r="I295" s="11" t="str">
        <f aca="false">IFERROR(VLOOKUP(F295, Entries!$B:$F, 3, FALSE()),"")</f>
        <v/>
      </c>
      <c r="J295" s="11" t="str">
        <f aca="false">IFERROR(VLOOKUP(F295, Entries!$B:$F, 4, FALSE()),"")</f>
        <v/>
      </c>
      <c r="K295" s="11" t="str">
        <f aca="false">IFERROR(VLOOKUP(F295, Entries!$B:$F, 5, FALSE()),"")</f>
        <v/>
      </c>
      <c r="L295" s="11" t="str">
        <f aca="false">LEFT('Finish order'!$K295,2)</f>
        <v/>
      </c>
      <c r="M295" s="11" t="str">
        <f aca="false">IF(F295&lt;&gt;0,COUNTIF($L$2:L295,L295),"")</f>
        <v/>
      </c>
      <c r="N295" s="11" t="str">
        <f aca="false">IF(F295&lt;&gt;0,L295&amp;":"&amp;M295,"")</f>
        <v/>
      </c>
    </row>
    <row r="296" customFormat="false" ht="15.75" hidden="false" customHeight="true" outlineLevel="0" collapsed="false">
      <c r="A296" s="10" t="n">
        <v>295</v>
      </c>
      <c r="B296" s="10" t="str">
        <f aca="false">IF(F296&lt;&gt;"",COUNTIF($J$2:J296,J296),"")</f>
        <v/>
      </c>
      <c r="C296" s="10" t="str">
        <f aca="false">IF(F296&lt;&gt;0,J296&amp;":"&amp;B296,"")</f>
        <v/>
      </c>
      <c r="D296" s="10" t="str">
        <f aca="false">IF(F296&lt;&gt;0,COUNTIF($K$2:K296,K296),"")</f>
        <v/>
      </c>
      <c r="E296" s="10" t="str">
        <f aca="false">IF(F296&lt;&gt;0,K296&amp;":"&amp;D296,"")</f>
        <v/>
      </c>
      <c r="F296" s="10"/>
      <c r="G296" s="20"/>
      <c r="H296" s="11" t="str">
        <f aca="false">IFERROR(VLOOKUP(F296, Entries!$B:$F, 2, FALSE()),"")</f>
        <v/>
      </c>
      <c r="I296" s="11" t="str">
        <f aca="false">IFERROR(VLOOKUP(F296, Entries!$B:$F, 3, FALSE()),"")</f>
        <v/>
      </c>
      <c r="J296" s="11" t="str">
        <f aca="false">IFERROR(VLOOKUP(F296, Entries!$B:$F, 4, FALSE()),"")</f>
        <v/>
      </c>
      <c r="K296" s="11" t="str">
        <f aca="false">IFERROR(VLOOKUP(F296, Entries!$B:$F, 5, FALSE()),"")</f>
        <v/>
      </c>
      <c r="L296" s="11" t="str">
        <f aca="false">LEFT('Finish order'!$K296,2)</f>
        <v/>
      </c>
      <c r="M296" s="11" t="str">
        <f aca="false">IF(F296&lt;&gt;0,COUNTIF($L$2:L296,L296),"")</f>
        <v/>
      </c>
      <c r="N296" s="11" t="str">
        <f aca="false">IF(F296&lt;&gt;0,L296&amp;":"&amp;M296,"")</f>
        <v/>
      </c>
    </row>
    <row r="297" customFormat="false" ht="15.75" hidden="false" customHeight="true" outlineLevel="0" collapsed="false">
      <c r="A297" s="10" t="n">
        <v>296</v>
      </c>
      <c r="B297" s="10" t="str">
        <f aca="false">IF(F297&lt;&gt;"",COUNTIF($J$2:J297,J297),"")</f>
        <v/>
      </c>
      <c r="C297" s="10" t="str">
        <f aca="false">IF(F297&lt;&gt;0,J297&amp;":"&amp;B297,"")</f>
        <v/>
      </c>
      <c r="D297" s="10" t="str">
        <f aca="false">IF(F297&lt;&gt;0,COUNTIF($K$2:K297,K297),"")</f>
        <v/>
      </c>
      <c r="E297" s="10" t="str">
        <f aca="false">IF(F297&lt;&gt;0,K297&amp;":"&amp;D297,"")</f>
        <v/>
      </c>
      <c r="F297" s="10"/>
      <c r="G297" s="20"/>
      <c r="H297" s="11" t="str">
        <f aca="false">IFERROR(VLOOKUP(F297, Entries!$B:$F, 2, FALSE()),"")</f>
        <v/>
      </c>
      <c r="I297" s="11" t="str">
        <f aca="false">IFERROR(VLOOKUP(F297, Entries!$B:$F, 3, FALSE()),"")</f>
        <v/>
      </c>
      <c r="J297" s="11" t="str">
        <f aca="false">IFERROR(VLOOKUP(F297, Entries!$B:$F, 4, FALSE()),"")</f>
        <v/>
      </c>
      <c r="K297" s="11" t="str">
        <f aca="false">IFERROR(VLOOKUP(F297, Entries!$B:$F, 5, FALSE()),"")</f>
        <v/>
      </c>
      <c r="L297" s="11" t="str">
        <f aca="false">LEFT('Finish order'!$K297,2)</f>
        <v/>
      </c>
      <c r="M297" s="11" t="str">
        <f aca="false">IF(F297&lt;&gt;0,COUNTIF($L$2:L297,L297),"")</f>
        <v/>
      </c>
      <c r="N297" s="11" t="str">
        <f aca="false">IF(F297&lt;&gt;0,L297&amp;":"&amp;M297,"")</f>
        <v/>
      </c>
    </row>
    <row r="298" customFormat="false" ht="15.75" hidden="false" customHeight="true" outlineLevel="0" collapsed="false">
      <c r="A298" s="10" t="n">
        <v>297</v>
      </c>
      <c r="B298" s="10" t="str">
        <f aca="false">IF(F298&lt;&gt;"",COUNTIF($J$2:J298,J298),"")</f>
        <v/>
      </c>
      <c r="C298" s="10" t="str">
        <f aca="false">IF(F298&lt;&gt;0,J298&amp;":"&amp;B298,"")</f>
        <v/>
      </c>
      <c r="D298" s="10" t="str">
        <f aca="false">IF(F298&lt;&gt;0,COUNTIF($K$2:K298,K298),"")</f>
        <v/>
      </c>
      <c r="E298" s="10" t="str">
        <f aca="false">IF(F298&lt;&gt;0,K298&amp;":"&amp;D298,"")</f>
        <v/>
      </c>
      <c r="F298" s="10"/>
      <c r="G298" s="20"/>
      <c r="H298" s="11" t="str">
        <f aca="false">IFERROR(VLOOKUP(F298, Entries!$B:$F, 2, FALSE()),"")</f>
        <v/>
      </c>
      <c r="I298" s="11" t="str">
        <f aca="false">IFERROR(VLOOKUP(F298, Entries!$B:$F, 3, FALSE()),"")</f>
        <v/>
      </c>
      <c r="J298" s="11" t="str">
        <f aca="false">IFERROR(VLOOKUP(F298, Entries!$B:$F, 4, FALSE()),"")</f>
        <v/>
      </c>
      <c r="K298" s="11" t="str">
        <f aca="false">IFERROR(VLOOKUP(F298, Entries!$B:$F, 5, FALSE()),"")</f>
        <v/>
      </c>
      <c r="L298" s="11" t="str">
        <f aca="false">LEFT('Finish order'!$K298,2)</f>
        <v/>
      </c>
      <c r="M298" s="11" t="str">
        <f aca="false">IF(F298&lt;&gt;0,COUNTIF($L$2:L298,L298),"")</f>
        <v/>
      </c>
      <c r="N298" s="11" t="str">
        <f aca="false">IF(F298&lt;&gt;0,L298&amp;":"&amp;M298,"")</f>
        <v/>
      </c>
    </row>
    <row r="299" customFormat="false" ht="15.75" hidden="false" customHeight="true" outlineLevel="0" collapsed="false">
      <c r="A299" s="10" t="n">
        <v>298</v>
      </c>
      <c r="B299" s="10" t="str">
        <f aca="false">IF(F299&lt;&gt;"",COUNTIF($J$2:J299,J299),"")</f>
        <v/>
      </c>
      <c r="C299" s="10" t="str">
        <f aca="false">IF(F299&lt;&gt;0,J299&amp;":"&amp;B299,"")</f>
        <v/>
      </c>
      <c r="D299" s="10" t="str">
        <f aca="false">IF(F299&lt;&gt;0,COUNTIF($K$2:K299,K299),"")</f>
        <v/>
      </c>
      <c r="E299" s="10" t="str">
        <f aca="false">IF(F299&lt;&gt;0,K299&amp;":"&amp;D299,"")</f>
        <v/>
      </c>
      <c r="F299" s="10"/>
      <c r="G299" s="20"/>
      <c r="H299" s="11" t="str">
        <f aca="false">IFERROR(VLOOKUP(F299, Entries!$B:$F, 2, FALSE()),"")</f>
        <v/>
      </c>
      <c r="I299" s="11" t="str">
        <f aca="false">IFERROR(VLOOKUP(F299, Entries!$B:$F, 3, FALSE()),"")</f>
        <v/>
      </c>
      <c r="J299" s="11" t="str">
        <f aca="false">IFERROR(VLOOKUP(F299, Entries!$B:$F, 4, FALSE()),"")</f>
        <v/>
      </c>
      <c r="K299" s="11" t="str">
        <f aca="false">IFERROR(VLOOKUP(F299, Entries!$B:$F, 5, FALSE()),"")</f>
        <v/>
      </c>
      <c r="L299" s="11" t="str">
        <f aca="false">LEFT('Finish order'!$K299,2)</f>
        <v/>
      </c>
      <c r="M299" s="11" t="str">
        <f aca="false">IF(F299&lt;&gt;0,COUNTIF($L$2:L299,L299),"")</f>
        <v/>
      </c>
      <c r="N299" s="11" t="str">
        <f aca="false">IF(F299&lt;&gt;0,L299&amp;":"&amp;M299,"")</f>
        <v/>
      </c>
    </row>
    <row r="300" customFormat="false" ht="15.75" hidden="false" customHeight="true" outlineLevel="0" collapsed="false">
      <c r="A300" s="10" t="n">
        <v>299</v>
      </c>
      <c r="B300" s="10" t="str">
        <f aca="false">IF(F300&lt;&gt;"",COUNTIF($J$2:J300,J300),"")</f>
        <v/>
      </c>
      <c r="C300" s="10" t="str">
        <f aca="false">IF(F300&lt;&gt;0,J300&amp;":"&amp;B300,"")</f>
        <v/>
      </c>
      <c r="D300" s="10" t="str">
        <f aca="false">IF(F300&lt;&gt;0,COUNTIF($K$2:K300,K300),"")</f>
        <v/>
      </c>
      <c r="E300" s="10" t="str">
        <f aca="false">IF(F300&lt;&gt;0,K300&amp;":"&amp;D300,"")</f>
        <v/>
      </c>
      <c r="F300" s="10"/>
      <c r="G300" s="20"/>
      <c r="H300" s="11" t="str">
        <f aca="false">IFERROR(VLOOKUP(F300, Entries!$B:$F, 2, FALSE()),"")</f>
        <v/>
      </c>
      <c r="I300" s="11" t="str">
        <f aca="false">IFERROR(VLOOKUP(F300, Entries!$B:$F, 3, FALSE()),"")</f>
        <v/>
      </c>
      <c r="J300" s="11" t="str">
        <f aca="false">IFERROR(VLOOKUP(F300, Entries!$B:$F, 4, FALSE()),"")</f>
        <v/>
      </c>
      <c r="K300" s="11" t="str">
        <f aca="false">IFERROR(VLOOKUP(F300, Entries!$B:$F, 5, FALSE()),"")</f>
        <v/>
      </c>
      <c r="L300" s="11" t="str">
        <f aca="false">LEFT('Finish order'!$K300,2)</f>
        <v/>
      </c>
      <c r="M300" s="11" t="str">
        <f aca="false">IF(F300&lt;&gt;0,COUNTIF($L$2:L300,L300),"")</f>
        <v/>
      </c>
      <c r="N300" s="11" t="str">
        <f aca="false">IF(F300&lt;&gt;0,L300&amp;":"&amp;M300,"")</f>
        <v/>
      </c>
    </row>
    <row r="301" customFormat="false" ht="15.75" hidden="false" customHeight="true" outlineLevel="0" collapsed="false">
      <c r="A301" s="10" t="n">
        <v>300</v>
      </c>
      <c r="B301" s="10" t="str">
        <f aca="false">IF(F301&lt;&gt;"",COUNTIF($J$2:J301,J301),"")</f>
        <v/>
      </c>
      <c r="C301" s="10" t="str">
        <f aca="false">IF(F301&lt;&gt;0,J301&amp;":"&amp;B301,"")</f>
        <v/>
      </c>
      <c r="D301" s="10" t="str">
        <f aca="false">IF(F301&lt;&gt;0,COUNTIF($K$2:K301,K301),"")</f>
        <v/>
      </c>
      <c r="E301" s="10" t="str">
        <f aca="false">IF(F301&lt;&gt;0,K301&amp;":"&amp;D301,"")</f>
        <v/>
      </c>
      <c r="F301" s="10"/>
      <c r="G301" s="20"/>
      <c r="H301" s="11" t="str">
        <f aca="false">IFERROR(VLOOKUP(F301, Entries!$B:$F, 2, FALSE()),"")</f>
        <v/>
      </c>
      <c r="I301" s="11" t="str">
        <f aca="false">IFERROR(VLOOKUP(F301, Entries!$B:$F, 3, FALSE()),"")</f>
        <v/>
      </c>
      <c r="J301" s="11" t="str">
        <f aca="false">IFERROR(VLOOKUP(F301, Entries!$B:$F, 4, FALSE()),"")</f>
        <v/>
      </c>
      <c r="K301" s="11" t="str">
        <f aca="false">IFERROR(VLOOKUP(F301, Entries!$B:$F, 5, FALSE()),"")</f>
        <v/>
      </c>
      <c r="L301" s="11" t="str">
        <f aca="false">LEFT('Finish order'!$K301,2)</f>
        <v/>
      </c>
      <c r="M301" s="11" t="str">
        <f aca="false">IF(F301&lt;&gt;0,COUNTIF($L$2:L301,L301),"")</f>
        <v/>
      </c>
      <c r="N301" s="11" t="str">
        <f aca="false">IF(F301&lt;&gt;0,L301&amp;":"&amp;M301,"")</f>
        <v/>
      </c>
    </row>
    <row r="302" customFormat="false" ht="15.75" hidden="false" customHeight="true" outlineLevel="0" collapsed="false">
      <c r="A302" s="10" t="n">
        <v>301</v>
      </c>
      <c r="B302" s="10" t="str">
        <f aca="false">IF(F302&lt;&gt;"",COUNTIF($J$2:J302,J302),"")</f>
        <v/>
      </c>
      <c r="C302" s="10" t="str">
        <f aca="false">IF(F302&lt;&gt;0,J302&amp;":"&amp;B302,"")</f>
        <v/>
      </c>
      <c r="D302" s="10" t="str">
        <f aca="false">IF(F302&lt;&gt;0,COUNTIF($K$2:K302,K302),"")</f>
        <v/>
      </c>
      <c r="E302" s="10" t="str">
        <f aca="false">IF(F302&lt;&gt;0,K302&amp;":"&amp;D302,"")</f>
        <v/>
      </c>
      <c r="F302" s="10"/>
      <c r="G302" s="20"/>
      <c r="H302" s="11" t="str">
        <f aca="false">IFERROR(VLOOKUP(F302, Entries!$B:$F, 2, FALSE()),"")</f>
        <v/>
      </c>
      <c r="I302" s="11" t="str">
        <f aca="false">IFERROR(VLOOKUP(F302, Entries!$B:$F, 3, FALSE()),"")</f>
        <v/>
      </c>
      <c r="J302" s="11" t="str">
        <f aca="false">IFERROR(VLOOKUP(F302, Entries!$B:$F, 4, FALSE()),"")</f>
        <v/>
      </c>
      <c r="K302" s="11" t="str">
        <f aca="false">IFERROR(VLOOKUP(F302, Entries!$B:$F, 5, FALSE()),"")</f>
        <v/>
      </c>
      <c r="L302" s="11" t="str">
        <f aca="false">LEFT('Finish order'!$K302,2)</f>
        <v/>
      </c>
      <c r="M302" s="11" t="str">
        <f aca="false">IF(F302&lt;&gt;0,COUNTIF($L$2:L302,L302),"")</f>
        <v/>
      </c>
      <c r="N302" s="11" t="str">
        <f aca="false">IF(F302&lt;&gt;0,L302&amp;":"&amp;M302,"")</f>
        <v/>
      </c>
    </row>
    <row r="303" customFormat="false" ht="15.75" hidden="false" customHeight="true" outlineLevel="0" collapsed="false">
      <c r="A303" s="10" t="n">
        <v>302</v>
      </c>
      <c r="B303" s="10" t="str">
        <f aca="false">IF(F303&lt;&gt;"",COUNTIF($J$2:J303,J303),"")</f>
        <v/>
      </c>
      <c r="C303" s="10" t="str">
        <f aca="false">IF(F303&lt;&gt;0,J303&amp;":"&amp;B303,"")</f>
        <v/>
      </c>
      <c r="D303" s="10" t="str">
        <f aca="false">IF(F303&lt;&gt;0,COUNTIF($K$2:K303,K303),"")</f>
        <v/>
      </c>
      <c r="E303" s="10" t="str">
        <f aca="false">IF(F303&lt;&gt;0,K303&amp;":"&amp;D303,"")</f>
        <v/>
      </c>
      <c r="F303" s="10"/>
      <c r="G303" s="20"/>
      <c r="H303" s="11" t="str">
        <f aca="false">IFERROR(VLOOKUP(F303, Entries!$B:$F, 2, FALSE()),"")</f>
        <v/>
      </c>
      <c r="I303" s="11" t="str">
        <f aca="false">IFERROR(VLOOKUP(F303, Entries!$B:$F, 3, FALSE()),"")</f>
        <v/>
      </c>
      <c r="J303" s="11" t="str">
        <f aca="false">IFERROR(VLOOKUP(F303, Entries!$B:$F, 4, FALSE()),"")</f>
        <v/>
      </c>
      <c r="K303" s="11" t="str">
        <f aca="false">IFERROR(VLOOKUP(F303, Entries!$B:$F, 5, FALSE()),"")</f>
        <v/>
      </c>
      <c r="L303" s="11" t="str">
        <f aca="false">LEFT('Finish order'!$K303,2)</f>
        <v/>
      </c>
      <c r="M303" s="11" t="str">
        <f aca="false">IF(F303&lt;&gt;0,COUNTIF($L$2:L303,L303),"")</f>
        <v/>
      </c>
      <c r="N303" s="11" t="str">
        <f aca="false">IF(F303&lt;&gt;0,L303&amp;":"&amp;M303,"")</f>
        <v/>
      </c>
    </row>
    <row r="304" customFormat="false" ht="15.75" hidden="false" customHeight="true" outlineLevel="0" collapsed="false">
      <c r="A304" s="10" t="n">
        <v>303</v>
      </c>
      <c r="B304" s="10" t="str">
        <f aca="false">IF(F304&lt;&gt;"",COUNTIF($J$2:J304,J304),"")</f>
        <v/>
      </c>
      <c r="C304" s="10" t="str">
        <f aca="false">IF(F304&lt;&gt;0,J304&amp;":"&amp;B304,"")</f>
        <v/>
      </c>
      <c r="D304" s="10" t="str">
        <f aca="false">IF(F304&lt;&gt;0,COUNTIF($K$2:K304,K304),"")</f>
        <v/>
      </c>
      <c r="E304" s="10" t="str">
        <f aca="false">IF(F304&lt;&gt;0,K304&amp;":"&amp;D304,"")</f>
        <v/>
      </c>
      <c r="F304" s="10"/>
      <c r="G304" s="20"/>
      <c r="H304" s="11" t="str">
        <f aca="false">IFERROR(VLOOKUP(F304, Entries!$B:$F, 2, FALSE()),"")</f>
        <v/>
      </c>
      <c r="I304" s="11" t="str">
        <f aca="false">IFERROR(VLOOKUP(F304, Entries!$B:$F, 3, FALSE()),"")</f>
        <v/>
      </c>
      <c r="J304" s="11" t="str">
        <f aca="false">IFERROR(VLOOKUP(F304, Entries!$B:$F, 4, FALSE()),"")</f>
        <v/>
      </c>
      <c r="K304" s="11" t="str">
        <f aca="false">IFERROR(VLOOKUP(F304, Entries!$B:$F, 5, FALSE()),"")</f>
        <v/>
      </c>
      <c r="L304" s="11" t="str">
        <f aca="false">LEFT('Finish order'!$K304,2)</f>
        <v/>
      </c>
      <c r="M304" s="11" t="str">
        <f aca="false">IF(F304&lt;&gt;0,COUNTIF($L$2:L304,L304),"")</f>
        <v/>
      </c>
      <c r="N304" s="11" t="str">
        <f aca="false">IF(F304&lt;&gt;0,L304&amp;":"&amp;M304,"")</f>
        <v/>
      </c>
    </row>
    <row r="305" customFormat="false" ht="15.75" hidden="false" customHeight="true" outlineLevel="0" collapsed="false">
      <c r="A305" s="10" t="n">
        <v>304</v>
      </c>
      <c r="B305" s="10" t="str">
        <f aca="false">IF(F305&lt;&gt;"",COUNTIF($J$2:J305,J305),"")</f>
        <v/>
      </c>
      <c r="C305" s="10" t="str">
        <f aca="false">IF(F305&lt;&gt;0,J305&amp;":"&amp;B305,"")</f>
        <v/>
      </c>
      <c r="D305" s="10" t="str">
        <f aca="false">IF(F305&lt;&gt;0,COUNTIF($K$2:K305,K305),"")</f>
        <v/>
      </c>
      <c r="E305" s="10" t="str">
        <f aca="false">IF(F305&lt;&gt;0,K305&amp;":"&amp;D305,"")</f>
        <v/>
      </c>
      <c r="F305" s="10"/>
      <c r="G305" s="20"/>
      <c r="H305" s="11" t="str">
        <f aca="false">IFERROR(VLOOKUP(F305, Entries!$B:$F, 2, FALSE()),"")</f>
        <v/>
      </c>
      <c r="I305" s="11" t="str">
        <f aca="false">IFERROR(VLOOKUP(F305, Entries!$B:$F, 3, FALSE()),"")</f>
        <v/>
      </c>
      <c r="J305" s="11" t="str">
        <f aca="false">IFERROR(VLOOKUP(F305, Entries!$B:$F, 4, FALSE()),"")</f>
        <v/>
      </c>
      <c r="K305" s="11" t="str">
        <f aca="false">IFERROR(VLOOKUP(F305, Entries!$B:$F, 5, FALSE()),"")</f>
        <v/>
      </c>
      <c r="L305" s="11" t="str">
        <f aca="false">LEFT('Finish order'!$K305,2)</f>
        <v/>
      </c>
      <c r="M305" s="11" t="str">
        <f aca="false">IF(F305&lt;&gt;0,COUNTIF($L$2:L305,L305),"")</f>
        <v/>
      </c>
      <c r="N305" s="11" t="str">
        <f aca="false">IF(F305&lt;&gt;0,L305&amp;":"&amp;M305,"")</f>
        <v/>
      </c>
    </row>
    <row r="306" customFormat="false" ht="15.75" hidden="false" customHeight="true" outlineLevel="0" collapsed="false">
      <c r="A306" s="10" t="n">
        <v>305</v>
      </c>
      <c r="B306" s="10" t="str">
        <f aca="false">IF(F306&lt;&gt;"",COUNTIF($J$2:J306,J306),"")</f>
        <v/>
      </c>
      <c r="C306" s="10" t="str">
        <f aca="false">IF(F306&lt;&gt;0,J306&amp;":"&amp;B306,"")</f>
        <v/>
      </c>
      <c r="D306" s="10" t="str">
        <f aca="false">IF(F306&lt;&gt;0,COUNTIF($K$2:K306,K306),"")</f>
        <v/>
      </c>
      <c r="E306" s="10" t="str">
        <f aca="false">IF(F306&lt;&gt;0,K306&amp;":"&amp;D306,"")</f>
        <v/>
      </c>
      <c r="F306" s="10"/>
      <c r="G306" s="20"/>
      <c r="H306" s="11" t="str">
        <f aca="false">IFERROR(VLOOKUP(F306, Entries!$B:$F, 2, FALSE()),"")</f>
        <v/>
      </c>
      <c r="I306" s="11" t="str">
        <f aca="false">IFERROR(VLOOKUP(F306, Entries!$B:$F, 3, FALSE()),"")</f>
        <v/>
      </c>
      <c r="J306" s="11" t="str">
        <f aca="false">IFERROR(VLOOKUP(F306, Entries!$B:$F, 4, FALSE()),"")</f>
        <v/>
      </c>
      <c r="K306" s="11" t="str">
        <f aca="false">IFERROR(VLOOKUP(F306, Entries!$B:$F, 5, FALSE()),"")</f>
        <v/>
      </c>
      <c r="L306" s="11" t="str">
        <f aca="false">LEFT('Finish order'!$K306,2)</f>
        <v/>
      </c>
      <c r="M306" s="11" t="str">
        <f aca="false">IF(F306&lt;&gt;0,COUNTIF($L$2:L306,L306),"")</f>
        <v/>
      </c>
      <c r="N306" s="11" t="str">
        <f aca="false">IF(F306&lt;&gt;0,L306&amp;":"&amp;M306,"")</f>
        <v/>
      </c>
    </row>
    <row r="307" customFormat="false" ht="15.75" hidden="false" customHeight="true" outlineLevel="0" collapsed="false">
      <c r="A307" s="10" t="n">
        <v>306</v>
      </c>
      <c r="B307" s="10" t="str">
        <f aca="false">IF(F307&lt;&gt;"",COUNTIF($J$2:J307,J307),"")</f>
        <v/>
      </c>
      <c r="C307" s="10" t="str">
        <f aca="false">IF(F307&lt;&gt;0,J307&amp;":"&amp;B307,"")</f>
        <v/>
      </c>
      <c r="D307" s="10" t="str">
        <f aca="false">IF(F307&lt;&gt;0,COUNTIF($K$2:K307,K307),"")</f>
        <v/>
      </c>
      <c r="E307" s="10" t="str">
        <f aca="false">IF(F307&lt;&gt;0,K307&amp;":"&amp;D307,"")</f>
        <v/>
      </c>
      <c r="F307" s="10"/>
      <c r="G307" s="20"/>
      <c r="H307" s="11" t="str">
        <f aca="false">IFERROR(VLOOKUP(F307, Entries!$B:$F, 2, FALSE()),"")</f>
        <v/>
      </c>
      <c r="I307" s="11" t="str">
        <f aca="false">IFERROR(VLOOKUP(F307, Entries!$B:$F, 3, FALSE()),"")</f>
        <v/>
      </c>
      <c r="J307" s="11" t="str">
        <f aca="false">IFERROR(VLOOKUP(F307, Entries!$B:$F, 4, FALSE()),"")</f>
        <v/>
      </c>
      <c r="K307" s="11" t="str">
        <f aca="false">IFERROR(VLOOKUP(F307, Entries!$B:$F, 5, FALSE()),"")</f>
        <v/>
      </c>
      <c r="L307" s="11" t="str">
        <f aca="false">LEFT('Finish order'!$K307,2)</f>
        <v/>
      </c>
      <c r="M307" s="11" t="str">
        <f aca="false">IF(F307&lt;&gt;0,COUNTIF($L$2:L307,L307),"")</f>
        <v/>
      </c>
      <c r="N307" s="11" t="str">
        <f aca="false">IF(F307&lt;&gt;0,L307&amp;":"&amp;M307,"")</f>
        <v/>
      </c>
    </row>
    <row r="308" customFormat="false" ht="15.75" hidden="false" customHeight="true" outlineLevel="0" collapsed="false">
      <c r="A308" s="10" t="n">
        <v>307</v>
      </c>
      <c r="B308" s="10" t="str">
        <f aca="false">IF(F308&lt;&gt;"",COUNTIF($J$2:J308,J308),"")</f>
        <v/>
      </c>
      <c r="C308" s="10" t="str">
        <f aca="false">IF(F308&lt;&gt;0,J308&amp;":"&amp;B308,"")</f>
        <v/>
      </c>
      <c r="D308" s="10" t="str">
        <f aca="false">IF(F308&lt;&gt;0,COUNTIF($K$2:K308,K308),"")</f>
        <v/>
      </c>
      <c r="E308" s="10" t="str">
        <f aca="false">IF(F308&lt;&gt;0,K308&amp;":"&amp;D308,"")</f>
        <v/>
      </c>
      <c r="F308" s="10"/>
      <c r="G308" s="20"/>
      <c r="H308" s="11" t="str">
        <f aca="false">IFERROR(VLOOKUP(F308, Entries!$B:$F, 2, FALSE()),"")</f>
        <v/>
      </c>
      <c r="I308" s="11" t="str">
        <f aca="false">IFERROR(VLOOKUP(F308, Entries!$B:$F, 3, FALSE()),"")</f>
        <v/>
      </c>
      <c r="J308" s="11" t="str">
        <f aca="false">IFERROR(VLOOKUP(F308, Entries!$B:$F, 4, FALSE()),"")</f>
        <v/>
      </c>
      <c r="K308" s="11" t="str">
        <f aca="false">IFERROR(VLOOKUP(F308, Entries!$B:$F, 5, FALSE()),"")</f>
        <v/>
      </c>
      <c r="L308" s="11" t="str">
        <f aca="false">LEFT('Finish order'!$K308,2)</f>
        <v/>
      </c>
      <c r="M308" s="11" t="str">
        <f aca="false">IF(F308&lt;&gt;0,COUNTIF($L$2:L308,L308),"")</f>
        <v/>
      </c>
      <c r="N308" s="11" t="str">
        <f aca="false">IF(F308&lt;&gt;0,L308&amp;":"&amp;M308,"")</f>
        <v/>
      </c>
    </row>
    <row r="309" customFormat="false" ht="15.75" hidden="false" customHeight="true" outlineLevel="0" collapsed="false">
      <c r="A309" s="10" t="n">
        <v>308</v>
      </c>
      <c r="B309" s="10" t="str">
        <f aca="false">IF(F309&lt;&gt;"",COUNTIF($J$2:J309,J309),"")</f>
        <v/>
      </c>
      <c r="C309" s="10" t="str">
        <f aca="false">IF(F309&lt;&gt;0,J309&amp;":"&amp;B309,"")</f>
        <v/>
      </c>
      <c r="D309" s="10" t="str">
        <f aca="false">IF(F309&lt;&gt;0,COUNTIF($K$2:K309,K309),"")</f>
        <v/>
      </c>
      <c r="E309" s="10" t="str">
        <f aca="false">IF(F309&lt;&gt;0,K309&amp;":"&amp;D309,"")</f>
        <v/>
      </c>
      <c r="F309" s="10"/>
      <c r="G309" s="20"/>
      <c r="H309" s="11" t="str">
        <f aca="false">IFERROR(VLOOKUP(F309, Entries!$B:$F, 2, FALSE()),"")</f>
        <v/>
      </c>
      <c r="I309" s="11" t="str">
        <f aca="false">IFERROR(VLOOKUP(F309, Entries!$B:$F, 3, FALSE()),"")</f>
        <v/>
      </c>
      <c r="J309" s="11" t="str">
        <f aca="false">IFERROR(VLOOKUP(F309, Entries!$B:$F, 4, FALSE()),"")</f>
        <v/>
      </c>
      <c r="K309" s="11" t="str">
        <f aca="false">IFERROR(VLOOKUP(F309, Entries!$B:$F, 5, FALSE()),"")</f>
        <v/>
      </c>
      <c r="L309" s="11" t="str">
        <f aca="false">LEFT('Finish order'!$K309,2)</f>
        <v/>
      </c>
      <c r="M309" s="11" t="str">
        <f aca="false">IF(F309&lt;&gt;0,COUNTIF($L$2:L309,L309),"")</f>
        <v/>
      </c>
      <c r="N309" s="11" t="str">
        <f aca="false">IF(F309&lt;&gt;0,L309&amp;":"&amp;M309,"")</f>
        <v/>
      </c>
    </row>
    <row r="310" customFormat="false" ht="15.75" hidden="false" customHeight="true" outlineLevel="0" collapsed="false">
      <c r="A310" s="10" t="n">
        <v>309</v>
      </c>
      <c r="B310" s="10" t="str">
        <f aca="false">IF(F310&lt;&gt;"",COUNTIF($J$2:J310,J310),"")</f>
        <v/>
      </c>
      <c r="C310" s="10" t="str">
        <f aca="false">IF(F310&lt;&gt;0,J310&amp;":"&amp;B310,"")</f>
        <v/>
      </c>
      <c r="D310" s="10" t="str">
        <f aca="false">IF(F310&lt;&gt;0,COUNTIF($K$2:K310,K310),"")</f>
        <v/>
      </c>
      <c r="E310" s="10" t="str">
        <f aca="false">IF(F310&lt;&gt;0,K310&amp;":"&amp;D310,"")</f>
        <v/>
      </c>
      <c r="F310" s="10"/>
      <c r="G310" s="20"/>
      <c r="H310" s="11" t="str">
        <f aca="false">IFERROR(VLOOKUP(F310, Entries!$B:$F, 2, FALSE()),"")</f>
        <v/>
      </c>
      <c r="I310" s="11" t="str">
        <f aca="false">IFERROR(VLOOKUP(F310, Entries!$B:$F, 3, FALSE()),"")</f>
        <v/>
      </c>
      <c r="J310" s="11" t="str">
        <f aca="false">IFERROR(VLOOKUP(F310, Entries!$B:$F, 4, FALSE()),"")</f>
        <v/>
      </c>
      <c r="K310" s="11" t="str">
        <f aca="false">IFERROR(VLOOKUP(F310, Entries!$B:$F, 5, FALSE()),"")</f>
        <v/>
      </c>
      <c r="L310" s="11" t="str">
        <f aca="false">LEFT('Finish order'!$K310,2)</f>
        <v/>
      </c>
      <c r="M310" s="11" t="str">
        <f aca="false">IF(F310&lt;&gt;0,COUNTIF($L$2:L310,L310),"")</f>
        <v/>
      </c>
      <c r="N310" s="11" t="str">
        <f aca="false">IF(F310&lt;&gt;0,L310&amp;":"&amp;M310,"")</f>
        <v/>
      </c>
    </row>
    <row r="311" customFormat="false" ht="15.75" hidden="false" customHeight="true" outlineLevel="0" collapsed="false">
      <c r="A311" s="10" t="n">
        <v>310</v>
      </c>
      <c r="B311" s="10" t="str">
        <f aca="false">IF(F311&lt;&gt;"",COUNTIF($J$2:J311,J311),"")</f>
        <v/>
      </c>
      <c r="C311" s="10" t="str">
        <f aca="false">IF(F311&lt;&gt;0,J311&amp;":"&amp;B311,"")</f>
        <v/>
      </c>
      <c r="D311" s="10" t="str">
        <f aca="false">IF(F311&lt;&gt;0,COUNTIF($K$2:K311,K311),"")</f>
        <v/>
      </c>
      <c r="E311" s="10" t="str">
        <f aca="false">IF(F311&lt;&gt;0,K311&amp;":"&amp;D311,"")</f>
        <v/>
      </c>
      <c r="F311" s="10"/>
      <c r="G311" s="20"/>
      <c r="H311" s="11" t="str">
        <f aca="false">IFERROR(VLOOKUP(F311, Entries!$B:$F, 2, FALSE()),"")</f>
        <v/>
      </c>
      <c r="I311" s="11" t="str">
        <f aca="false">IFERROR(VLOOKUP(F311, Entries!$B:$F, 3, FALSE()),"")</f>
        <v/>
      </c>
      <c r="J311" s="11" t="str">
        <f aca="false">IFERROR(VLOOKUP(F311, Entries!$B:$F, 4, FALSE()),"")</f>
        <v/>
      </c>
      <c r="K311" s="11" t="str">
        <f aca="false">IFERROR(VLOOKUP(F311, Entries!$B:$F, 5, FALSE()),"")</f>
        <v/>
      </c>
      <c r="L311" s="11" t="str">
        <f aca="false">LEFT('Finish order'!$K311,2)</f>
        <v/>
      </c>
      <c r="M311" s="11" t="str">
        <f aca="false">IF(F311&lt;&gt;0,COUNTIF($L$2:L311,L311),"")</f>
        <v/>
      </c>
      <c r="N311" s="11" t="str">
        <f aca="false">IF(F311&lt;&gt;0,L311&amp;":"&amp;M311,"")</f>
        <v/>
      </c>
    </row>
    <row r="312" customFormat="false" ht="15.75" hidden="false" customHeight="true" outlineLevel="0" collapsed="false">
      <c r="A312" s="10" t="n">
        <v>311</v>
      </c>
      <c r="B312" s="10" t="str">
        <f aca="false">IF(F312&lt;&gt;"",COUNTIF($J$2:J312,J312),"")</f>
        <v/>
      </c>
      <c r="C312" s="10" t="str">
        <f aca="false">IF(F312&lt;&gt;0,J312&amp;":"&amp;B312,"")</f>
        <v/>
      </c>
      <c r="D312" s="10" t="str">
        <f aca="false">IF(F312&lt;&gt;0,COUNTIF($K$2:K312,K312),"")</f>
        <v/>
      </c>
      <c r="E312" s="10" t="str">
        <f aca="false">IF(F312&lt;&gt;0,K312&amp;":"&amp;D312,"")</f>
        <v/>
      </c>
      <c r="F312" s="10"/>
      <c r="G312" s="20"/>
      <c r="H312" s="11" t="str">
        <f aca="false">IFERROR(VLOOKUP(F312, Entries!$B:$F, 2, FALSE()),"")</f>
        <v/>
      </c>
      <c r="I312" s="11" t="str">
        <f aca="false">IFERROR(VLOOKUP(F312, Entries!$B:$F, 3, FALSE()),"")</f>
        <v/>
      </c>
      <c r="J312" s="11" t="str">
        <f aca="false">IFERROR(VLOOKUP(F312, Entries!$B:$F, 4, FALSE()),"")</f>
        <v/>
      </c>
      <c r="K312" s="11" t="str">
        <f aca="false">IFERROR(VLOOKUP(F312, Entries!$B:$F, 5, FALSE()),"")</f>
        <v/>
      </c>
      <c r="L312" s="11" t="str">
        <f aca="false">LEFT('Finish order'!$K312,2)</f>
        <v/>
      </c>
      <c r="M312" s="11" t="str">
        <f aca="false">IF(F312&lt;&gt;0,COUNTIF($L$2:L312,L312),"")</f>
        <v/>
      </c>
      <c r="N312" s="11" t="str">
        <f aca="false">IF(F312&lt;&gt;0,L312&amp;":"&amp;M312,"")</f>
        <v/>
      </c>
    </row>
    <row r="313" customFormat="false" ht="15.75" hidden="false" customHeight="true" outlineLevel="0" collapsed="false">
      <c r="A313" s="10" t="n">
        <v>312</v>
      </c>
      <c r="B313" s="10" t="str">
        <f aca="false">IF(F313&lt;&gt;"",COUNTIF($J$2:J313,J313),"")</f>
        <v/>
      </c>
      <c r="C313" s="10" t="str">
        <f aca="false">IF(F313&lt;&gt;0,J313&amp;":"&amp;B313,"")</f>
        <v/>
      </c>
      <c r="D313" s="10" t="str">
        <f aca="false">IF(F313&lt;&gt;0,COUNTIF($K$2:K313,K313),"")</f>
        <v/>
      </c>
      <c r="E313" s="10" t="str">
        <f aca="false">IF(F313&lt;&gt;0,K313&amp;":"&amp;D313,"")</f>
        <v/>
      </c>
      <c r="F313" s="10"/>
      <c r="G313" s="20"/>
      <c r="H313" s="11" t="str">
        <f aca="false">IFERROR(VLOOKUP(F313, Entries!$B:$F, 2, FALSE()),"")</f>
        <v/>
      </c>
      <c r="I313" s="11" t="str">
        <f aca="false">IFERROR(VLOOKUP(F313, Entries!$B:$F, 3, FALSE()),"")</f>
        <v/>
      </c>
      <c r="J313" s="11" t="str">
        <f aca="false">IFERROR(VLOOKUP(F313, Entries!$B:$F, 4, FALSE()),"")</f>
        <v/>
      </c>
      <c r="K313" s="11" t="str">
        <f aca="false">IFERROR(VLOOKUP(F313, Entries!$B:$F, 5, FALSE()),"")</f>
        <v/>
      </c>
      <c r="L313" s="11" t="str">
        <f aca="false">LEFT('Finish order'!$K313,2)</f>
        <v/>
      </c>
      <c r="M313" s="11" t="str">
        <f aca="false">IF(F313&lt;&gt;0,COUNTIF($L$2:L313,L313),"")</f>
        <v/>
      </c>
      <c r="N313" s="11" t="str">
        <f aca="false">IF(F313&lt;&gt;0,L313&amp;":"&amp;M313,"")</f>
        <v/>
      </c>
    </row>
    <row r="314" customFormat="false" ht="15.75" hidden="false" customHeight="true" outlineLevel="0" collapsed="false">
      <c r="A314" s="10" t="n">
        <v>313</v>
      </c>
      <c r="B314" s="10" t="str">
        <f aca="false">IF(F314&lt;&gt;"",COUNTIF($J$2:J314,J314),"")</f>
        <v/>
      </c>
      <c r="C314" s="10" t="str">
        <f aca="false">IF(F314&lt;&gt;0,J314&amp;":"&amp;B314,"")</f>
        <v/>
      </c>
      <c r="D314" s="10" t="str">
        <f aca="false">IF(F314&lt;&gt;0,COUNTIF($K$2:K314,K314),"")</f>
        <v/>
      </c>
      <c r="E314" s="10" t="str">
        <f aca="false">IF(F314&lt;&gt;0,K314&amp;":"&amp;D314,"")</f>
        <v/>
      </c>
      <c r="F314" s="10"/>
      <c r="G314" s="20"/>
      <c r="H314" s="11" t="str">
        <f aca="false">IFERROR(VLOOKUP(F314, Entries!$B:$F, 2, FALSE()),"")</f>
        <v/>
      </c>
      <c r="I314" s="11" t="str">
        <f aca="false">IFERROR(VLOOKUP(F314, Entries!$B:$F, 3, FALSE()),"")</f>
        <v/>
      </c>
      <c r="J314" s="11" t="str">
        <f aca="false">IFERROR(VLOOKUP(F314, Entries!$B:$F, 4, FALSE()),"")</f>
        <v/>
      </c>
      <c r="K314" s="11" t="str">
        <f aca="false">IFERROR(VLOOKUP(F314, Entries!$B:$F, 5, FALSE()),"")</f>
        <v/>
      </c>
      <c r="L314" s="11" t="str">
        <f aca="false">LEFT('Finish order'!$K314,2)</f>
        <v/>
      </c>
      <c r="M314" s="11" t="str">
        <f aca="false">IF(F314&lt;&gt;0,COUNTIF($L$2:L314,L314),"")</f>
        <v/>
      </c>
      <c r="N314" s="11" t="str">
        <f aca="false">IF(F314&lt;&gt;0,L314&amp;":"&amp;M314,"")</f>
        <v/>
      </c>
    </row>
    <row r="315" customFormat="false" ht="15.75" hidden="false" customHeight="true" outlineLevel="0" collapsed="false">
      <c r="A315" s="10" t="n">
        <v>314</v>
      </c>
      <c r="B315" s="10" t="str">
        <f aca="false">IF(F315&lt;&gt;"",COUNTIF($J$2:J315,J315),"")</f>
        <v/>
      </c>
      <c r="C315" s="10" t="str">
        <f aca="false">IF(F315&lt;&gt;0,J315&amp;":"&amp;B315,"")</f>
        <v/>
      </c>
      <c r="D315" s="10" t="str">
        <f aca="false">IF(F315&lt;&gt;0,COUNTIF($K$2:K315,K315),"")</f>
        <v/>
      </c>
      <c r="E315" s="10" t="str">
        <f aca="false">IF(F315&lt;&gt;0,K315&amp;":"&amp;D315,"")</f>
        <v/>
      </c>
      <c r="F315" s="10"/>
      <c r="G315" s="20"/>
      <c r="H315" s="11" t="str">
        <f aca="false">IFERROR(VLOOKUP(F315, Entries!$B:$F, 2, FALSE()),"")</f>
        <v/>
      </c>
      <c r="I315" s="11" t="str">
        <f aca="false">IFERROR(VLOOKUP(F315, Entries!$B:$F, 3, FALSE()),"")</f>
        <v/>
      </c>
      <c r="J315" s="11" t="str">
        <f aca="false">IFERROR(VLOOKUP(F315, Entries!$B:$F, 4, FALSE()),"")</f>
        <v/>
      </c>
      <c r="K315" s="11" t="str">
        <f aca="false">IFERROR(VLOOKUP(F315, Entries!$B:$F, 5, FALSE()),"")</f>
        <v/>
      </c>
      <c r="L315" s="11" t="str">
        <f aca="false">LEFT('Finish order'!$K315,2)</f>
        <v/>
      </c>
      <c r="M315" s="11" t="str">
        <f aca="false">IF(F315&lt;&gt;0,COUNTIF($L$2:L315,L315),"")</f>
        <v/>
      </c>
      <c r="N315" s="11" t="str">
        <f aca="false">IF(F315&lt;&gt;0,L315&amp;":"&amp;M315,"")</f>
        <v/>
      </c>
    </row>
    <row r="316" customFormat="false" ht="15.75" hidden="false" customHeight="true" outlineLevel="0" collapsed="false">
      <c r="A316" s="10" t="n">
        <v>315</v>
      </c>
      <c r="B316" s="10" t="str">
        <f aca="false">IF(F316&lt;&gt;"",COUNTIF($J$2:J316,J316),"")</f>
        <v/>
      </c>
      <c r="C316" s="10" t="str">
        <f aca="false">IF(F316&lt;&gt;0,J316&amp;":"&amp;B316,"")</f>
        <v/>
      </c>
      <c r="D316" s="10" t="str">
        <f aca="false">IF(F316&lt;&gt;0,COUNTIF($K$2:K316,K316),"")</f>
        <v/>
      </c>
      <c r="E316" s="10" t="str">
        <f aca="false">IF(F316&lt;&gt;0,K316&amp;":"&amp;D316,"")</f>
        <v/>
      </c>
      <c r="F316" s="10"/>
      <c r="G316" s="20"/>
      <c r="H316" s="11" t="str">
        <f aca="false">IFERROR(VLOOKUP(F316, Entries!$B:$F, 2, FALSE()),"")</f>
        <v/>
      </c>
      <c r="I316" s="11" t="str">
        <f aca="false">IFERROR(VLOOKUP(F316, Entries!$B:$F, 3, FALSE()),"")</f>
        <v/>
      </c>
      <c r="J316" s="11" t="str">
        <f aca="false">IFERROR(VLOOKUP(F316, Entries!$B:$F, 4, FALSE()),"")</f>
        <v/>
      </c>
      <c r="K316" s="11" t="str">
        <f aca="false">IFERROR(VLOOKUP(F316, Entries!$B:$F, 5, FALSE()),"")</f>
        <v/>
      </c>
      <c r="L316" s="11" t="str">
        <f aca="false">LEFT('Finish order'!$K316,2)</f>
        <v/>
      </c>
      <c r="M316" s="11" t="str">
        <f aca="false">IF(F316&lt;&gt;0,COUNTIF($L$2:L316,L316),"")</f>
        <v/>
      </c>
      <c r="N316" s="11" t="str">
        <f aca="false">IF(F316&lt;&gt;0,L316&amp;":"&amp;M316,"")</f>
        <v/>
      </c>
    </row>
    <row r="317" customFormat="false" ht="15.75" hidden="false" customHeight="true" outlineLevel="0" collapsed="false">
      <c r="A317" s="10" t="n">
        <v>316</v>
      </c>
      <c r="B317" s="10" t="str">
        <f aca="false">IF(F317&lt;&gt;"",COUNTIF($J$2:J317,J317),"")</f>
        <v/>
      </c>
      <c r="C317" s="10" t="str">
        <f aca="false">IF(F317&lt;&gt;0,J317&amp;":"&amp;B317,"")</f>
        <v/>
      </c>
      <c r="D317" s="10" t="str">
        <f aca="false">IF(F317&lt;&gt;0,COUNTIF($K$2:K317,K317),"")</f>
        <v/>
      </c>
      <c r="E317" s="10" t="str">
        <f aca="false">IF(F317&lt;&gt;0,K317&amp;":"&amp;D317,"")</f>
        <v/>
      </c>
      <c r="F317" s="10"/>
      <c r="G317" s="20"/>
      <c r="H317" s="11" t="str">
        <f aca="false">IFERROR(VLOOKUP(F317, Entries!$B:$F, 2, FALSE()),"")</f>
        <v/>
      </c>
      <c r="I317" s="11" t="str">
        <f aca="false">IFERROR(VLOOKUP(F317, Entries!$B:$F, 3, FALSE()),"")</f>
        <v/>
      </c>
      <c r="J317" s="11" t="str">
        <f aca="false">IFERROR(VLOOKUP(F317, Entries!$B:$F, 4, FALSE()),"")</f>
        <v/>
      </c>
      <c r="K317" s="11" t="str">
        <f aca="false">IFERROR(VLOOKUP(F317, Entries!$B:$F, 5, FALSE()),"")</f>
        <v/>
      </c>
      <c r="L317" s="11" t="str">
        <f aca="false">LEFT('Finish order'!$K317,2)</f>
        <v/>
      </c>
      <c r="M317" s="11" t="str">
        <f aca="false">IF(F317&lt;&gt;0,COUNTIF($L$2:L317,L317),"")</f>
        <v/>
      </c>
      <c r="N317" s="11" t="str">
        <f aca="false">IF(F317&lt;&gt;0,L317&amp;":"&amp;M317,"")</f>
        <v/>
      </c>
    </row>
    <row r="318" customFormat="false" ht="15.75" hidden="false" customHeight="true" outlineLevel="0" collapsed="false">
      <c r="A318" s="10" t="n">
        <v>317</v>
      </c>
      <c r="B318" s="10" t="str">
        <f aca="false">IF(F318&lt;&gt;"",COUNTIF($J$2:J318,J318),"")</f>
        <v/>
      </c>
      <c r="C318" s="10" t="str">
        <f aca="false">IF(F318&lt;&gt;0,J318&amp;":"&amp;B318,"")</f>
        <v/>
      </c>
      <c r="D318" s="10" t="str">
        <f aca="false">IF(F318&lt;&gt;0,COUNTIF($K$2:K318,K318),"")</f>
        <v/>
      </c>
      <c r="E318" s="10" t="str">
        <f aca="false">IF(F318&lt;&gt;0,K318&amp;":"&amp;D318,"")</f>
        <v/>
      </c>
      <c r="F318" s="10"/>
      <c r="G318" s="20"/>
      <c r="H318" s="11" t="str">
        <f aca="false">IFERROR(VLOOKUP(F318, Entries!$B:$F, 2, FALSE()),"")</f>
        <v/>
      </c>
      <c r="I318" s="11" t="str">
        <f aca="false">IFERROR(VLOOKUP(F318, Entries!$B:$F, 3, FALSE()),"")</f>
        <v/>
      </c>
      <c r="J318" s="11" t="str">
        <f aca="false">IFERROR(VLOOKUP(F318, Entries!$B:$F, 4, FALSE()),"")</f>
        <v/>
      </c>
      <c r="K318" s="11" t="str">
        <f aca="false">IFERROR(VLOOKUP(F318, Entries!$B:$F, 5, FALSE()),"")</f>
        <v/>
      </c>
      <c r="L318" s="11" t="str">
        <f aca="false">LEFT('Finish order'!$K318,2)</f>
        <v/>
      </c>
      <c r="M318" s="11" t="str">
        <f aca="false">IF(F318&lt;&gt;0,COUNTIF($L$2:L318,L318),"")</f>
        <v/>
      </c>
      <c r="N318" s="11" t="str">
        <f aca="false">IF(F318&lt;&gt;0,L318&amp;":"&amp;M318,"")</f>
        <v/>
      </c>
    </row>
    <row r="319" customFormat="false" ht="15.75" hidden="false" customHeight="true" outlineLevel="0" collapsed="false">
      <c r="A319" s="10" t="n">
        <v>318</v>
      </c>
      <c r="B319" s="10" t="str">
        <f aca="false">IF(F319&lt;&gt;"",COUNTIF($J$2:J319,J319),"")</f>
        <v/>
      </c>
      <c r="C319" s="10" t="str">
        <f aca="false">IF(F319&lt;&gt;0,J319&amp;":"&amp;B319,"")</f>
        <v/>
      </c>
      <c r="D319" s="10" t="str">
        <f aca="false">IF(F319&lt;&gt;0,COUNTIF($K$2:K319,K319),"")</f>
        <v/>
      </c>
      <c r="E319" s="10" t="str">
        <f aca="false">IF(F319&lt;&gt;0,K319&amp;":"&amp;D319,"")</f>
        <v/>
      </c>
      <c r="F319" s="10"/>
      <c r="G319" s="20"/>
      <c r="H319" s="11" t="str">
        <f aca="false">IFERROR(VLOOKUP(F319, Entries!$B:$F, 2, FALSE()),"")</f>
        <v/>
      </c>
      <c r="I319" s="11" t="str">
        <f aca="false">IFERROR(VLOOKUP(F319, Entries!$B:$F, 3, FALSE()),"")</f>
        <v/>
      </c>
      <c r="J319" s="11" t="str">
        <f aca="false">IFERROR(VLOOKUP(F319, Entries!$B:$F, 4, FALSE()),"")</f>
        <v/>
      </c>
      <c r="K319" s="11" t="str">
        <f aca="false">IFERROR(VLOOKUP(F319, Entries!$B:$F, 5, FALSE()),"")</f>
        <v/>
      </c>
      <c r="L319" s="11" t="str">
        <f aca="false">LEFT('Finish order'!$K319,2)</f>
        <v/>
      </c>
      <c r="M319" s="11" t="str">
        <f aca="false">IF(F319&lt;&gt;0,COUNTIF($L$2:L319,L319),"")</f>
        <v/>
      </c>
      <c r="N319" s="11" t="str">
        <f aca="false">IF(F319&lt;&gt;0,L319&amp;":"&amp;M319,"")</f>
        <v/>
      </c>
    </row>
    <row r="320" customFormat="false" ht="15.75" hidden="false" customHeight="true" outlineLevel="0" collapsed="false">
      <c r="A320" s="10" t="n">
        <v>319</v>
      </c>
      <c r="B320" s="10" t="str">
        <f aca="false">IF(F320&lt;&gt;"",COUNTIF($J$2:J320,J320),"")</f>
        <v/>
      </c>
      <c r="C320" s="10" t="str">
        <f aca="false">IF(F320&lt;&gt;0,J320&amp;":"&amp;B320,"")</f>
        <v/>
      </c>
      <c r="D320" s="10" t="str">
        <f aca="false">IF(F320&lt;&gt;0,COUNTIF($K$2:K320,K320),"")</f>
        <v/>
      </c>
      <c r="E320" s="10" t="str">
        <f aca="false">IF(F320&lt;&gt;0,K320&amp;":"&amp;D320,"")</f>
        <v/>
      </c>
      <c r="F320" s="10"/>
      <c r="G320" s="20"/>
      <c r="H320" s="11" t="str">
        <f aca="false">IFERROR(VLOOKUP(F320, Entries!$B:$F, 2, FALSE()),"")</f>
        <v/>
      </c>
      <c r="I320" s="11" t="str">
        <f aca="false">IFERROR(VLOOKUP(F320, Entries!$B:$F, 3, FALSE()),"")</f>
        <v/>
      </c>
      <c r="J320" s="11" t="str">
        <f aca="false">IFERROR(VLOOKUP(F320, Entries!$B:$F, 4, FALSE()),"")</f>
        <v/>
      </c>
      <c r="K320" s="11" t="str">
        <f aca="false">IFERROR(VLOOKUP(F320, Entries!$B:$F, 5, FALSE()),"")</f>
        <v/>
      </c>
      <c r="L320" s="11" t="str">
        <f aca="false">LEFT('Finish order'!$K320,2)</f>
        <v/>
      </c>
      <c r="M320" s="11" t="str">
        <f aca="false">IF(F320&lt;&gt;0,COUNTIF($L$2:L320,L320),"")</f>
        <v/>
      </c>
      <c r="N320" s="11" t="str">
        <f aca="false">IF(F320&lt;&gt;0,L320&amp;":"&amp;M320,"")</f>
        <v/>
      </c>
    </row>
    <row r="321" customFormat="false" ht="15.75" hidden="false" customHeight="true" outlineLevel="0" collapsed="false">
      <c r="A321" s="10" t="n">
        <v>320</v>
      </c>
      <c r="B321" s="10" t="str">
        <f aca="false">IF(F321&lt;&gt;"",COUNTIF($J$2:J321,J321),"")</f>
        <v/>
      </c>
      <c r="C321" s="10" t="str">
        <f aca="false">IF(F321&lt;&gt;0,J321&amp;":"&amp;B321,"")</f>
        <v/>
      </c>
      <c r="D321" s="10" t="str">
        <f aca="false">IF(F321&lt;&gt;0,COUNTIF($K$2:K321,K321),"")</f>
        <v/>
      </c>
      <c r="E321" s="10" t="str">
        <f aca="false">IF(F321&lt;&gt;0,K321&amp;":"&amp;D321,"")</f>
        <v/>
      </c>
      <c r="F321" s="10"/>
      <c r="G321" s="20"/>
      <c r="H321" s="11" t="str">
        <f aca="false">IFERROR(VLOOKUP(F321, Entries!$B:$F, 2, FALSE()),"")</f>
        <v/>
      </c>
      <c r="I321" s="11" t="str">
        <f aca="false">IFERROR(VLOOKUP(F321, Entries!$B:$F, 3, FALSE()),"")</f>
        <v/>
      </c>
      <c r="J321" s="11" t="str">
        <f aca="false">IFERROR(VLOOKUP(F321, Entries!$B:$F, 4, FALSE()),"")</f>
        <v/>
      </c>
      <c r="K321" s="11" t="str">
        <f aca="false">IFERROR(VLOOKUP(F321, Entries!$B:$F, 5, FALSE()),"")</f>
        <v/>
      </c>
      <c r="L321" s="11" t="str">
        <f aca="false">LEFT('Finish order'!$K321,2)</f>
        <v/>
      </c>
      <c r="M321" s="11" t="str">
        <f aca="false">IF(F321&lt;&gt;0,COUNTIF($L$2:L321,L321),"")</f>
        <v/>
      </c>
      <c r="N321" s="11" t="str">
        <f aca="false">IF(F321&lt;&gt;0,L321&amp;":"&amp;M321,"")</f>
        <v/>
      </c>
    </row>
    <row r="322" customFormat="false" ht="15.75" hidden="false" customHeight="true" outlineLevel="0" collapsed="false">
      <c r="A322" s="10" t="n">
        <v>321</v>
      </c>
      <c r="B322" s="10" t="str">
        <f aca="false">IF(F322&lt;&gt;"",COUNTIF($J$2:J322,J322),"")</f>
        <v/>
      </c>
      <c r="C322" s="10" t="str">
        <f aca="false">IF(F322&lt;&gt;0,J322&amp;":"&amp;B322,"")</f>
        <v/>
      </c>
      <c r="D322" s="10" t="str">
        <f aca="false">IF(F322&lt;&gt;0,COUNTIF($K$2:K322,K322),"")</f>
        <v/>
      </c>
      <c r="E322" s="10" t="str">
        <f aca="false">IF(F322&lt;&gt;0,K322&amp;":"&amp;D322,"")</f>
        <v/>
      </c>
      <c r="F322" s="10"/>
      <c r="G322" s="20"/>
      <c r="H322" s="11" t="str">
        <f aca="false">IFERROR(VLOOKUP(F322, Entries!$B:$F, 2, FALSE()),"")</f>
        <v/>
      </c>
      <c r="I322" s="11" t="str">
        <f aca="false">IFERROR(VLOOKUP(F322, Entries!$B:$F, 3, FALSE()),"")</f>
        <v/>
      </c>
      <c r="J322" s="11" t="str">
        <f aca="false">IFERROR(VLOOKUP(F322, Entries!$B:$F, 4, FALSE()),"")</f>
        <v/>
      </c>
      <c r="K322" s="11" t="str">
        <f aca="false">IFERROR(VLOOKUP(F322, Entries!$B:$F, 5, FALSE()),"")</f>
        <v/>
      </c>
      <c r="L322" s="11" t="str">
        <f aca="false">LEFT('Finish order'!$K322,2)</f>
        <v/>
      </c>
      <c r="M322" s="11" t="str">
        <f aca="false">IF(F322&lt;&gt;0,COUNTIF($L$2:L322,L322),"")</f>
        <v/>
      </c>
      <c r="N322" s="11" t="str">
        <f aca="false">IF(F322&lt;&gt;0,L322&amp;":"&amp;M322,"")</f>
        <v/>
      </c>
    </row>
    <row r="323" customFormat="false" ht="15.75" hidden="false" customHeight="true" outlineLevel="0" collapsed="false">
      <c r="A323" s="10" t="n">
        <v>322</v>
      </c>
      <c r="B323" s="10" t="str">
        <f aca="false">IF(F323&lt;&gt;"",COUNTIF($J$2:J323,J323),"")</f>
        <v/>
      </c>
      <c r="C323" s="10" t="str">
        <f aca="false">IF(F323&lt;&gt;0,J323&amp;":"&amp;B323,"")</f>
        <v/>
      </c>
      <c r="D323" s="10" t="str">
        <f aca="false">IF(F323&lt;&gt;0,COUNTIF($K$2:K323,K323),"")</f>
        <v/>
      </c>
      <c r="E323" s="10" t="str">
        <f aca="false">IF(F323&lt;&gt;0,K323&amp;":"&amp;D323,"")</f>
        <v/>
      </c>
      <c r="F323" s="10"/>
      <c r="G323" s="20"/>
      <c r="H323" s="11" t="str">
        <f aca="false">IFERROR(VLOOKUP(F323, Entries!$B:$F, 2, FALSE()),"")</f>
        <v/>
      </c>
      <c r="I323" s="11" t="str">
        <f aca="false">IFERROR(VLOOKUP(F323, Entries!$B:$F, 3, FALSE()),"")</f>
        <v/>
      </c>
      <c r="J323" s="11" t="str">
        <f aca="false">IFERROR(VLOOKUP(F323, Entries!$B:$F, 4, FALSE()),"")</f>
        <v/>
      </c>
      <c r="K323" s="11" t="str">
        <f aca="false">IFERROR(VLOOKUP(F323, Entries!$B:$F, 5, FALSE()),"")</f>
        <v/>
      </c>
      <c r="L323" s="11" t="str">
        <f aca="false">LEFT('Finish order'!$K323,2)</f>
        <v/>
      </c>
      <c r="M323" s="11" t="str">
        <f aca="false">IF(F323&lt;&gt;0,COUNTIF($L$2:L323,L323),"")</f>
        <v/>
      </c>
      <c r="N323" s="11" t="str">
        <f aca="false">IF(F323&lt;&gt;0,L323&amp;":"&amp;M323,"")</f>
        <v/>
      </c>
    </row>
    <row r="324" customFormat="false" ht="15.75" hidden="false" customHeight="true" outlineLevel="0" collapsed="false">
      <c r="A324" s="10" t="n">
        <v>323</v>
      </c>
      <c r="B324" s="10" t="str">
        <f aca="false">IF(F324&lt;&gt;"",COUNTIF($J$2:J324,J324),"")</f>
        <v/>
      </c>
      <c r="C324" s="10" t="str">
        <f aca="false">IF(F324&lt;&gt;0,J324&amp;":"&amp;B324,"")</f>
        <v/>
      </c>
      <c r="D324" s="10" t="str">
        <f aca="false">IF(F324&lt;&gt;0,COUNTIF($K$2:K324,K324),"")</f>
        <v/>
      </c>
      <c r="E324" s="10" t="str">
        <f aca="false">IF(F324&lt;&gt;0,K324&amp;":"&amp;D324,"")</f>
        <v/>
      </c>
      <c r="F324" s="10"/>
      <c r="G324" s="20"/>
      <c r="H324" s="11" t="str">
        <f aca="false">IFERROR(VLOOKUP(F324, Entries!$B:$F, 2, FALSE()),"")</f>
        <v/>
      </c>
      <c r="I324" s="11" t="str">
        <f aca="false">IFERROR(VLOOKUP(F324, Entries!$B:$F, 3, FALSE()),"")</f>
        <v/>
      </c>
      <c r="J324" s="11" t="str">
        <f aca="false">IFERROR(VLOOKUP(F324, Entries!$B:$F, 4, FALSE()),"")</f>
        <v/>
      </c>
      <c r="K324" s="11" t="str">
        <f aca="false">IFERROR(VLOOKUP(F324, Entries!$B:$F, 5, FALSE()),"")</f>
        <v/>
      </c>
      <c r="L324" s="11" t="str">
        <f aca="false">LEFT('Finish order'!$K324,2)</f>
        <v/>
      </c>
      <c r="M324" s="11" t="str">
        <f aca="false">IF(F324&lt;&gt;0,COUNTIF($L$2:L324,L324),"")</f>
        <v/>
      </c>
      <c r="N324" s="11" t="str">
        <f aca="false">IF(F324&lt;&gt;0,L324&amp;":"&amp;M324,"")</f>
        <v/>
      </c>
    </row>
    <row r="325" customFormat="false" ht="15.75" hidden="false" customHeight="true" outlineLevel="0" collapsed="false">
      <c r="A325" s="10" t="n">
        <v>324</v>
      </c>
      <c r="B325" s="10" t="str">
        <f aca="false">IF(F325&lt;&gt;"",COUNTIF($J$2:J325,J325),"")</f>
        <v/>
      </c>
      <c r="C325" s="10" t="str">
        <f aca="false">IF(F325&lt;&gt;0,J325&amp;":"&amp;B325,"")</f>
        <v/>
      </c>
      <c r="D325" s="10" t="str">
        <f aca="false">IF(F325&lt;&gt;0,COUNTIF($K$2:K325,K325),"")</f>
        <v/>
      </c>
      <c r="E325" s="10" t="str">
        <f aca="false">IF(F325&lt;&gt;0,K325&amp;":"&amp;D325,"")</f>
        <v/>
      </c>
      <c r="F325" s="10"/>
      <c r="G325" s="20"/>
      <c r="H325" s="11" t="str">
        <f aca="false">IFERROR(VLOOKUP(F325, Entries!$B:$F, 2, FALSE()),"")</f>
        <v/>
      </c>
      <c r="I325" s="11" t="str">
        <f aca="false">IFERROR(VLOOKUP(F325, Entries!$B:$F, 3, FALSE()),"")</f>
        <v/>
      </c>
      <c r="J325" s="11" t="str">
        <f aca="false">IFERROR(VLOOKUP(F325, Entries!$B:$F, 4, FALSE()),"")</f>
        <v/>
      </c>
      <c r="K325" s="11" t="str">
        <f aca="false">IFERROR(VLOOKUP(F325, Entries!$B:$F, 5, FALSE()),"")</f>
        <v/>
      </c>
      <c r="L325" s="11" t="str">
        <f aca="false">LEFT('Finish order'!$K325,2)</f>
        <v/>
      </c>
      <c r="M325" s="11" t="str">
        <f aca="false">IF(F325&lt;&gt;0,COUNTIF($L$2:L325,L325),"")</f>
        <v/>
      </c>
      <c r="N325" s="11" t="str">
        <f aca="false">IF(F325&lt;&gt;0,L325&amp;":"&amp;M325,"")</f>
        <v/>
      </c>
    </row>
    <row r="326" customFormat="false" ht="15.75" hidden="false" customHeight="true" outlineLevel="0" collapsed="false">
      <c r="A326" s="10" t="n">
        <v>325</v>
      </c>
      <c r="B326" s="10" t="str">
        <f aca="false">IF(F326&lt;&gt;"",COUNTIF($J$2:J326,J326),"")</f>
        <v/>
      </c>
      <c r="C326" s="10" t="str">
        <f aca="false">IF(F326&lt;&gt;0,J326&amp;":"&amp;B326,"")</f>
        <v/>
      </c>
      <c r="D326" s="10" t="str">
        <f aca="false">IF(F326&lt;&gt;0,COUNTIF($K$2:K326,K326),"")</f>
        <v/>
      </c>
      <c r="E326" s="10" t="str">
        <f aca="false">IF(F326&lt;&gt;0,K326&amp;":"&amp;D326,"")</f>
        <v/>
      </c>
      <c r="F326" s="10"/>
      <c r="G326" s="20"/>
      <c r="H326" s="11" t="str">
        <f aca="false">IFERROR(VLOOKUP(F326, Entries!$B:$F, 2, FALSE()),"")</f>
        <v/>
      </c>
      <c r="I326" s="11" t="str">
        <f aca="false">IFERROR(VLOOKUP(F326, Entries!$B:$F, 3, FALSE()),"")</f>
        <v/>
      </c>
      <c r="J326" s="11" t="str">
        <f aca="false">IFERROR(VLOOKUP(F326, Entries!$B:$F, 4, FALSE()),"")</f>
        <v/>
      </c>
      <c r="K326" s="11" t="str">
        <f aca="false">IFERROR(VLOOKUP(F326, Entries!$B:$F, 5, FALSE()),"")</f>
        <v/>
      </c>
      <c r="L326" s="11" t="str">
        <f aca="false">LEFT('Finish order'!$K326,2)</f>
        <v/>
      </c>
      <c r="M326" s="11" t="str">
        <f aca="false">IF(F326&lt;&gt;0,COUNTIF($L$2:L326,L326),"")</f>
        <v/>
      </c>
      <c r="N326" s="11" t="str">
        <f aca="false">IF(F326&lt;&gt;0,L326&amp;":"&amp;M326,"")</f>
        <v/>
      </c>
    </row>
    <row r="327" customFormat="false" ht="15.75" hidden="false" customHeight="true" outlineLevel="0" collapsed="false">
      <c r="A327" s="10" t="n">
        <v>326</v>
      </c>
      <c r="B327" s="10" t="str">
        <f aca="false">IF(F327&lt;&gt;"",COUNTIF($J$2:J327,J327),"")</f>
        <v/>
      </c>
      <c r="C327" s="10" t="str">
        <f aca="false">IF(F327&lt;&gt;0,J327&amp;":"&amp;B327,"")</f>
        <v/>
      </c>
      <c r="D327" s="10" t="str">
        <f aca="false">IF(F327&lt;&gt;0,COUNTIF($K$2:K327,K327),"")</f>
        <v/>
      </c>
      <c r="E327" s="10" t="str">
        <f aca="false">IF(F327&lt;&gt;0,K327&amp;":"&amp;D327,"")</f>
        <v/>
      </c>
      <c r="F327" s="10"/>
      <c r="G327" s="20"/>
      <c r="H327" s="11" t="str">
        <f aca="false">IFERROR(VLOOKUP(F327, Entries!$B:$F, 2, FALSE()),"")</f>
        <v/>
      </c>
      <c r="I327" s="11" t="str">
        <f aca="false">IFERROR(VLOOKUP(F327, Entries!$B:$F, 3, FALSE()),"")</f>
        <v/>
      </c>
      <c r="J327" s="11" t="str">
        <f aca="false">IFERROR(VLOOKUP(F327, Entries!$B:$F, 4, FALSE()),"")</f>
        <v/>
      </c>
      <c r="K327" s="11" t="str">
        <f aca="false">IFERROR(VLOOKUP(F327, Entries!$B:$F, 5, FALSE()),"")</f>
        <v/>
      </c>
      <c r="L327" s="11" t="str">
        <f aca="false">LEFT('Finish order'!$K327,2)</f>
        <v/>
      </c>
      <c r="M327" s="11" t="str">
        <f aca="false">IF(F327&lt;&gt;0,COUNTIF($L$2:L327,L327),"")</f>
        <v/>
      </c>
      <c r="N327" s="11" t="str">
        <f aca="false">IF(F327&lt;&gt;0,L327&amp;":"&amp;M327,"")</f>
        <v/>
      </c>
    </row>
    <row r="328" customFormat="false" ht="15.75" hidden="false" customHeight="true" outlineLevel="0" collapsed="false">
      <c r="A328" s="10" t="n">
        <v>327</v>
      </c>
      <c r="B328" s="10" t="str">
        <f aca="false">IF(F328&lt;&gt;"",COUNTIF($J$2:J328,J328),"")</f>
        <v/>
      </c>
      <c r="C328" s="10" t="str">
        <f aca="false">IF(F328&lt;&gt;0,J328&amp;":"&amp;B328,"")</f>
        <v/>
      </c>
      <c r="D328" s="10" t="str">
        <f aca="false">IF(F328&lt;&gt;0,COUNTIF($K$2:K328,K328),"")</f>
        <v/>
      </c>
      <c r="E328" s="10" t="str">
        <f aca="false">IF(F328&lt;&gt;0,K328&amp;":"&amp;D328,"")</f>
        <v/>
      </c>
      <c r="F328" s="10"/>
      <c r="G328" s="20"/>
      <c r="H328" s="11" t="str">
        <f aca="false">IFERROR(VLOOKUP(F328, Entries!$B:$F, 2, FALSE()),"")</f>
        <v/>
      </c>
      <c r="I328" s="11" t="str">
        <f aca="false">IFERROR(VLOOKUP(F328, Entries!$B:$F, 3, FALSE()),"")</f>
        <v/>
      </c>
      <c r="J328" s="11" t="str">
        <f aca="false">IFERROR(VLOOKUP(F328, Entries!$B:$F, 4, FALSE()),"")</f>
        <v/>
      </c>
      <c r="K328" s="11" t="str">
        <f aca="false">IFERROR(VLOOKUP(F328, Entries!$B:$F, 5, FALSE()),"")</f>
        <v/>
      </c>
      <c r="L328" s="11" t="str">
        <f aca="false">LEFT('Finish order'!$K328,2)</f>
        <v/>
      </c>
      <c r="M328" s="11" t="str">
        <f aca="false">IF(F328&lt;&gt;0,COUNTIF($L$2:L328,L328),"")</f>
        <v/>
      </c>
      <c r="N328" s="11" t="str">
        <f aca="false">IF(F328&lt;&gt;0,L328&amp;":"&amp;M328,"")</f>
        <v/>
      </c>
    </row>
    <row r="329" customFormat="false" ht="15.75" hidden="false" customHeight="true" outlineLevel="0" collapsed="false">
      <c r="A329" s="10" t="n">
        <v>328</v>
      </c>
      <c r="B329" s="10" t="str">
        <f aca="false">IF(F329&lt;&gt;"",COUNTIF($J$2:J329,J329),"")</f>
        <v/>
      </c>
      <c r="C329" s="10" t="str">
        <f aca="false">IF(F329&lt;&gt;0,J329&amp;":"&amp;B329,"")</f>
        <v/>
      </c>
      <c r="D329" s="10" t="str">
        <f aca="false">IF(F329&lt;&gt;0,COUNTIF($K$2:K329,K329),"")</f>
        <v/>
      </c>
      <c r="E329" s="10" t="str">
        <f aca="false">IF(F329&lt;&gt;0,K329&amp;":"&amp;D329,"")</f>
        <v/>
      </c>
      <c r="F329" s="10"/>
      <c r="G329" s="20"/>
      <c r="H329" s="11" t="str">
        <f aca="false">IFERROR(VLOOKUP(F329, Entries!$B:$F, 2, FALSE()),"")</f>
        <v/>
      </c>
      <c r="I329" s="11" t="str">
        <f aca="false">IFERROR(VLOOKUP(F329, Entries!$B:$F, 3, FALSE()),"")</f>
        <v/>
      </c>
      <c r="J329" s="11" t="str">
        <f aca="false">IFERROR(VLOOKUP(F329, Entries!$B:$F, 4, FALSE()),"")</f>
        <v/>
      </c>
      <c r="K329" s="11" t="str">
        <f aca="false">IFERROR(VLOOKUP(F329, Entries!$B:$F, 5, FALSE()),"")</f>
        <v/>
      </c>
      <c r="L329" s="11" t="str">
        <f aca="false">LEFT('Finish order'!$K329,2)</f>
        <v/>
      </c>
      <c r="M329" s="11" t="str">
        <f aca="false">IF(F329&lt;&gt;0,COUNTIF($L$2:L329,L329),"")</f>
        <v/>
      </c>
      <c r="N329" s="11" t="str">
        <f aca="false">IF(F329&lt;&gt;0,L329&amp;":"&amp;M329,"")</f>
        <v/>
      </c>
    </row>
    <row r="330" customFormat="false" ht="15.75" hidden="false" customHeight="true" outlineLevel="0" collapsed="false">
      <c r="A330" s="10" t="n">
        <v>329</v>
      </c>
      <c r="B330" s="10" t="str">
        <f aca="false">IF(F330&lt;&gt;"",COUNTIF($J$2:J330,J330),"")</f>
        <v/>
      </c>
      <c r="C330" s="10" t="str">
        <f aca="false">IF(F330&lt;&gt;0,J330&amp;":"&amp;B330,"")</f>
        <v/>
      </c>
      <c r="D330" s="10" t="str">
        <f aca="false">IF(F330&lt;&gt;0,COUNTIF($K$2:K330,K330),"")</f>
        <v/>
      </c>
      <c r="E330" s="10" t="str">
        <f aca="false">IF(F330&lt;&gt;0,K330&amp;":"&amp;D330,"")</f>
        <v/>
      </c>
      <c r="F330" s="10"/>
      <c r="G330" s="20"/>
      <c r="H330" s="11" t="str">
        <f aca="false">IFERROR(VLOOKUP(F330, Entries!$B:$F, 2, FALSE()),"")</f>
        <v/>
      </c>
      <c r="I330" s="11" t="str">
        <f aca="false">IFERROR(VLOOKUP(F330, Entries!$B:$F, 3, FALSE()),"")</f>
        <v/>
      </c>
      <c r="J330" s="11" t="str">
        <f aca="false">IFERROR(VLOOKUP(F330, Entries!$B:$F, 4, FALSE()),"")</f>
        <v/>
      </c>
      <c r="K330" s="11" t="str">
        <f aca="false">IFERROR(VLOOKUP(F330, Entries!$B:$F, 5, FALSE()),"")</f>
        <v/>
      </c>
      <c r="L330" s="11" t="str">
        <f aca="false">LEFT('Finish order'!$K330,2)</f>
        <v/>
      </c>
      <c r="M330" s="11" t="str">
        <f aca="false">IF(F330&lt;&gt;0,COUNTIF($L$2:L330,L330),"")</f>
        <v/>
      </c>
      <c r="N330" s="11" t="str">
        <f aca="false">IF(F330&lt;&gt;0,L330&amp;":"&amp;M330,"")</f>
        <v/>
      </c>
    </row>
    <row r="331" customFormat="false" ht="15.75" hidden="false" customHeight="true" outlineLevel="0" collapsed="false">
      <c r="A331" s="10" t="n">
        <v>330</v>
      </c>
      <c r="B331" s="10" t="str">
        <f aca="false">IF(F331&lt;&gt;"",COUNTIF($J$2:J331,J331),"")</f>
        <v/>
      </c>
      <c r="C331" s="10" t="str">
        <f aca="false">IF(F331&lt;&gt;0,J331&amp;":"&amp;B331,"")</f>
        <v/>
      </c>
      <c r="D331" s="10" t="str">
        <f aca="false">IF(F331&lt;&gt;0,COUNTIF($K$2:K331,K331),"")</f>
        <v/>
      </c>
      <c r="E331" s="10" t="str">
        <f aca="false">IF(F331&lt;&gt;0,K331&amp;":"&amp;D331,"")</f>
        <v/>
      </c>
      <c r="F331" s="10"/>
      <c r="G331" s="20"/>
      <c r="H331" s="11" t="str">
        <f aca="false">IFERROR(VLOOKUP(F331, Entries!$B:$F, 2, FALSE()),"")</f>
        <v/>
      </c>
      <c r="I331" s="11" t="str">
        <f aca="false">IFERROR(VLOOKUP(F331, Entries!$B:$F, 3, FALSE()),"")</f>
        <v/>
      </c>
      <c r="J331" s="11" t="str">
        <f aca="false">IFERROR(VLOOKUP(F331, Entries!$B:$F, 4, FALSE()),"")</f>
        <v/>
      </c>
      <c r="K331" s="11" t="str">
        <f aca="false">IFERROR(VLOOKUP(F331, Entries!$B:$F, 5, FALSE()),"")</f>
        <v/>
      </c>
      <c r="L331" s="11" t="str">
        <f aca="false">LEFT('Finish order'!$K331,2)</f>
        <v/>
      </c>
      <c r="M331" s="11" t="str">
        <f aca="false">IF(F331&lt;&gt;0,COUNTIF($L$2:L331,L331),"")</f>
        <v/>
      </c>
      <c r="N331" s="11" t="str">
        <f aca="false">IF(F331&lt;&gt;0,L331&amp;":"&amp;M331,"")</f>
        <v/>
      </c>
    </row>
    <row r="332" customFormat="false" ht="15.75" hidden="false" customHeight="true" outlineLevel="0" collapsed="false">
      <c r="A332" s="10" t="n">
        <v>331</v>
      </c>
      <c r="B332" s="10" t="str">
        <f aca="false">IF(F332&lt;&gt;"",COUNTIF($J$2:J332,J332),"")</f>
        <v/>
      </c>
      <c r="C332" s="10" t="str">
        <f aca="false">IF(F332&lt;&gt;0,J332&amp;":"&amp;B332,"")</f>
        <v/>
      </c>
      <c r="D332" s="10" t="str">
        <f aca="false">IF(F332&lt;&gt;0,COUNTIF($K$2:K332,K332),"")</f>
        <v/>
      </c>
      <c r="E332" s="10" t="str">
        <f aca="false">IF(F332&lt;&gt;0,K332&amp;":"&amp;D332,"")</f>
        <v/>
      </c>
      <c r="F332" s="10"/>
      <c r="G332" s="20"/>
      <c r="H332" s="11" t="str">
        <f aca="false">IFERROR(VLOOKUP(F332, Entries!$B:$F, 2, FALSE()),"")</f>
        <v/>
      </c>
      <c r="I332" s="11" t="str">
        <f aca="false">IFERROR(VLOOKUP(F332, Entries!$B:$F, 3, FALSE()),"")</f>
        <v/>
      </c>
      <c r="J332" s="11" t="str">
        <f aca="false">IFERROR(VLOOKUP(F332, Entries!$B:$F, 4, FALSE()),"")</f>
        <v/>
      </c>
      <c r="K332" s="11" t="str">
        <f aca="false">IFERROR(VLOOKUP(F332, Entries!$B:$F, 5, FALSE()),"")</f>
        <v/>
      </c>
      <c r="L332" s="11" t="str">
        <f aca="false">LEFT('Finish order'!$K332,2)</f>
        <v/>
      </c>
      <c r="M332" s="11" t="str">
        <f aca="false">IF(F332&lt;&gt;0,COUNTIF($L$2:L332,L332),"")</f>
        <v/>
      </c>
      <c r="N332" s="11" t="str">
        <f aca="false">IF(F332&lt;&gt;0,L332&amp;":"&amp;M332,"")</f>
        <v/>
      </c>
    </row>
    <row r="333" customFormat="false" ht="15.75" hidden="false" customHeight="true" outlineLevel="0" collapsed="false">
      <c r="A333" s="10" t="n">
        <v>332</v>
      </c>
      <c r="B333" s="10" t="str">
        <f aca="false">IF(F333&lt;&gt;"",COUNTIF($J$2:J333,J333),"")</f>
        <v/>
      </c>
      <c r="C333" s="10" t="str">
        <f aca="false">IF(F333&lt;&gt;0,J333&amp;":"&amp;B333,"")</f>
        <v/>
      </c>
      <c r="D333" s="10" t="str">
        <f aca="false">IF(F333&lt;&gt;0,COUNTIF($K$2:K333,K333),"")</f>
        <v/>
      </c>
      <c r="E333" s="10" t="str">
        <f aca="false">IF(F333&lt;&gt;0,K333&amp;":"&amp;D333,"")</f>
        <v/>
      </c>
      <c r="F333" s="10"/>
      <c r="G333" s="20"/>
      <c r="H333" s="11" t="str">
        <f aca="false">IFERROR(VLOOKUP(F333, Entries!$B:$F, 2, FALSE()),"")</f>
        <v/>
      </c>
      <c r="I333" s="11" t="str">
        <f aca="false">IFERROR(VLOOKUP(F333, Entries!$B:$F, 3, FALSE()),"")</f>
        <v/>
      </c>
      <c r="J333" s="11" t="str">
        <f aca="false">IFERROR(VLOOKUP(F333, Entries!$B:$F, 4, FALSE()),"")</f>
        <v/>
      </c>
      <c r="K333" s="11" t="str">
        <f aca="false">IFERROR(VLOOKUP(F333, Entries!$B:$F, 5, FALSE()),"")</f>
        <v/>
      </c>
      <c r="L333" s="11" t="str">
        <f aca="false">LEFT('Finish order'!$K333,2)</f>
        <v/>
      </c>
      <c r="M333" s="11" t="str">
        <f aca="false">IF(F333&lt;&gt;0,COUNTIF($L$2:L333,L333),"")</f>
        <v/>
      </c>
      <c r="N333" s="11" t="str">
        <f aca="false">IF(F333&lt;&gt;0,L333&amp;":"&amp;M333,"")</f>
        <v/>
      </c>
    </row>
    <row r="334" customFormat="false" ht="15.75" hidden="false" customHeight="true" outlineLevel="0" collapsed="false">
      <c r="A334" s="10" t="n">
        <v>333</v>
      </c>
      <c r="B334" s="10" t="str">
        <f aca="false">IF(F334&lt;&gt;"",COUNTIF($J$2:J334,J334),"")</f>
        <v/>
      </c>
      <c r="C334" s="10" t="str">
        <f aca="false">IF(F334&lt;&gt;0,J334&amp;":"&amp;B334,"")</f>
        <v/>
      </c>
      <c r="D334" s="10" t="str">
        <f aca="false">IF(F334&lt;&gt;0,COUNTIF($K$2:K334,K334),"")</f>
        <v/>
      </c>
      <c r="E334" s="10" t="str">
        <f aca="false">IF(F334&lt;&gt;0,K334&amp;":"&amp;D334,"")</f>
        <v/>
      </c>
      <c r="F334" s="10"/>
      <c r="G334" s="20"/>
      <c r="H334" s="11" t="str">
        <f aca="false">IFERROR(VLOOKUP(F334, Entries!$B:$F, 2, FALSE()),"")</f>
        <v/>
      </c>
      <c r="I334" s="11" t="str">
        <f aca="false">IFERROR(VLOOKUP(F334, Entries!$B:$F, 3, FALSE()),"")</f>
        <v/>
      </c>
      <c r="J334" s="11" t="str">
        <f aca="false">IFERROR(VLOOKUP(F334, Entries!$B:$F, 4, FALSE()),"")</f>
        <v/>
      </c>
      <c r="K334" s="11" t="str">
        <f aca="false">IFERROR(VLOOKUP(F334, Entries!$B:$F, 5, FALSE()),"")</f>
        <v/>
      </c>
      <c r="L334" s="11" t="str">
        <f aca="false">LEFT('Finish order'!$K334,2)</f>
        <v/>
      </c>
      <c r="M334" s="11" t="str">
        <f aca="false">IF(F334&lt;&gt;0,COUNTIF($L$2:L334,L334),"")</f>
        <v/>
      </c>
      <c r="N334" s="11" t="str">
        <f aca="false">IF(F334&lt;&gt;0,L334&amp;":"&amp;M334,"")</f>
        <v/>
      </c>
    </row>
    <row r="335" customFormat="false" ht="15.75" hidden="false" customHeight="true" outlineLevel="0" collapsed="false">
      <c r="A335" s="10" t="n">
        <v>334</v>
      </c>
      <c r="B335" s="10" t="str">
        <f aca="false">IF(F335&lt;&gt;"",COUNTIF($J$2:J335,J335),"")</f>
        <v/>
      </c>
      <c r="C335" s="10" t="str">
        <f aca="false">IF(F335&lt;&gt;0,J335&amp;":"&amp;B335,"")</f>
        <v/>
      </c>
      <c r="D335" s="10" t="str">
        <f aca="false">IF(F335&lt;&gt;0,COUNTIF($K$2:K335,K335),"")</f>
        <v/>
      </c>
      <c r="E335" s="10" t="str">
        <f aca="false">IF(F335&lt;&gt;0,K335&amp;":"&amp;D335,"")</f>
        <v/>
      </c>
      <c r="F335" s="10"/>
      <c r="G335" s="20"/>
      <c r="H335" s="11" t="str">
        <f aca="false">IFERROR(VLOOKUP(F335, Entries!$B:$F, 2, FALSE()),"")</f>
        <v/>
      </c>
      <c r="I335" s="11" t="str">
        <f aca="false">IFERROR(VLOOKUP(F335, Entries!$B:$F, 3, FALSE()),"")</f>
        <v/>
      </c>
      <c r="J335" s="11" t="str">
        <f aca="false">IFERROR(VLOOKUP(F335, Entries!$B:$F, 4, FALSE()),"")</f>
        <v/>
      </c>
      <c r="K335" s="11" t="str">
        <f aca="false">IFERROR(VLOOKUP(F335, Entries!$B:$F, 5, FALSE()),"")</f>
        <v/>
      </c>
      <c r="L335" s="11" t="str">
        <f aca="false">LEFT('Finish order'!$K335,2)</f>
        <v/>
      </c>
      <c r="M335" s="11" t="str">
        <f aca="false">IF(F335&lt;&gt;0,COUNTIF($L$2:L335,L335),"")</f>
        <v/>
      </c>
      <c r="N335" s="11" t="str">
        <f aca="false">IF(F335&lt;&gt;0,L335&amp;":"&amp;M335,"")</f>
        <v/>
      </c>
    </row>
    <row r="336" customFormat="false" ht="15.75" hidden="false" customHeight="true" outlineLevel="0" collapsed="false">
      <c r="A336" s="10" t="n">
        <v>335</v>
      </c>
      <c r="B336" s="10" t="str">
        <f aca="false">IF(F336&lt;&gt;"",COUNTIF($J$2:J336,J336),"")</f>
        <v/>
      </c>
      <c r="C336" s="10" t="str">
        <f aca="false">IF(F336&lt;&gt;0,J336&amp;":"&amp;B336,"")</f>
        <v/>
      </c>
      <c r="D336" s="10" t="str">
        <f aca="false">IF(F336&lt;&gt;0,COUNTIF($K$2:K336,K336),"")</f>
        <v/>
      </c>
      <c r="E336" s="10" t="str">
        <f aca="false">IF(F336&lt;&gt;0,K336&amp;":"&amp;D336,"")</f>
        <v/>
      </c>
      <c r="F336" s="10"/>
      <c r="G336" s="20"/>
      <c r="H336" s="11" t="str">
        <f aca="false">IFERROR(VLOOKUP(F336, Entries!$B:$F, 2, FALSE()),"")</f>
        <v/>
      </c>
      <c r="I336" s="11" t="str">
        <f aca="false">IFERROR(VLOOKUP(F336, Entries!$B:$F, 3, FALSE()),"")</f>
        <v/>
      </c>
      <c r="J336" s="11" t="str">
        <f aca="false">IFERROR(VLOOKUP(F336, Entries!$B:$F, 4, FALSE()),"")</f>
        <v/>
      </c>
      <c r="K336" s="11" t="str">
        <f aca="false">IFERROR(VLOOKUP(F336, Entries!$B:$F, 5, FALSE()),"")</f>
        <v/>
      </c>
      <c r="L336" s="11" t="str">
        <f aca="false">LEFT('Finish order'!$K336,2)</f>
        <v/>
      </c>
      <c r="M336" s="11" t="str">
        <f aca="false">IF(F336&lt;&gt;0,COUNTIF($L$2:L336,L336),"")</f>
        <v/>
      </c>
      <c r="N336" s="11" t="str">
        <f aca="false">IF(F336&lt;&gt;0,L336&amp;":"&amp;M336,"")</f>
        <v/>
      </c>
    </row>
    <row r="337" customFormat="false" ht="15.75" hidden="false" customHeight="true" outlineLevel="0" collapsed="false">
      <c r="A337" s="10" t="n">
        <v>336</v>
      </c>
      <c r="B337" s="10" t="str">
        <f aca="false">IF(F337&lt;&gt;"",COUNTIF($J$2:J337,J337),"")</f>
        <v/>
      </c>
      <c r="C337" s="10" t="str">
        <f aca="false">IF(F337&lt;&gt;0,J337&amp;":"&amp;B337,"")</f>
        <v/>
      </c>
      <c r="D337" s="10" t="str">
        <f aca="false">IF(F337&lt;&gt;0,COUNTIF($K$2:K337,K337),"")</f>
        <v/>
      </c>
      <c r="E337" s="10" t="str">
        <f aca="false">IF(F337&lt;&gt;0,K337&amp;":"&amp;D337,"")</f>
        <v/>
      </c>
      <c r="F337" s="10"/>
      <c r="G337" s="20"/>
      <c r="H337" s="11" t="str">
        <f aca="false">IFERROR(VLOOKUP(F337, Entries!$B:$F, 2, FALSE()),"")</f>
        <v/>
      </c>
      <c r="I337" s="11" t="str">
        <f aca="false">IFERROR(VLOOKUP(F337, Entries!$B:$F, 3, FALSE()),"")</f>
        <v/>
      </c>
      <c r="J337" s="11" t="str">
        <f aca="false">IFERROR(VLOOKUP(F337, Entries!$B:$F, 4, FALSE()),"")</f>
        <v/>
      </c>
      <c r="K337" s="11" t="str">
        <f aca="false">IFERROR(VLOOKUP(F337, Entries!$B:$F, 5, FALSE()),"")</f>
        <v/>
      </c>
      <c r="L337" s="11" t="str">
        <f aca="false">LEFT('Finish order'!$K337,2)</f>
        <v/>
      </c>
      <c r="M337" s="11" t="str">
        <f aca="false">IF(F337&lt;&gt;0,COUNTIF($L$2:L337,L337),"")</f>
        <v/>
      </c>
      <c r="N337" s="11" t="str">
        <f aca="false">IF(F337&lt;&gt;0,L337&amp;":"&amp;M337,"")</f>
        <v/>
      </c>
    </row>
    <row r="338" customFormat="false" ht="15.75" hidden="false" customHeight="true" outlineLevel="0" collapsed="false">
      <c r="A338" s="10" t="n">
        <v>337</v>
      </c>
      <c r="B338" s="10" t="str">
        <f aca="false">IF(F338&lt;&gt;"",COUNTIF($J$2:J338,J338),"")</f>
        <v/>
      </c>
      <c r="C338" s="10" t="str">
        <f aca="false">IF(F338&lt;&gt;0,J338&amp;":"&amp;B338,"")</f>
        <v/>
      </c>
      <c r="D338" s="10" t="str">
        <f aca="false">IF(F338&lt;&gt;0,COUNTIF($K$2:K338,K338),"")</f>
        <v/>
      </c>
      <c r="E338" s="10" t="str">
        <f aca="false">IF(F338&lt;&gt;0,K338&amp;":"&amp;D338,"")</f>
        <v/>
      </c>
      <c r="F338" s="10"/>
      <c r="G338" s="20"/>
      <c r="H338" s="11" t="str">
        <f aca="false">IFERROR(VLOOKUP(F338, Entries!$B:$F, 2, FALSE()),"")</f>
        <v/>
      </c>
      <c r="I338" s="11" t="str">
        <f aca="false">IFERROR(VLOOKUP(F338, Entries!$B:$F, 3, FALSE()),"")</f>
        <v/>
      </c>
      <c r="J338" s="11" t="str">
        <f aca="false">IFERROR(VLOOKUP(F338, Entries!$B:$F, 4, FALSE()),"")</f>
        <v/>
      </c>
      <c r="K338" s="11" t="str">
        <f aca="false">IFERROR(VLOOKUP(F338, Entries!$B:$F, 5, FALSE()),"")</f>
        <v/>
      </c>
      <c r="L338" s="11" t="str">
        <f aca="false">LEFT('Finish order'!$K338,2)</f>
        <v/>
      </c>
      <c r="M338" s="11" t="str">
        <f aca="false">IF(F338&lt;&gt;0,COUNTIF($L$2:L338,L338),"")</f>
        <v/>
      </c>
      <c r="N338" s="11" t="str">
        <f aca="false">IF(F338&lt;&gt;0,L338&amp;":"&amp;M338,"")</f>
        <v/>
      </c>
      <c r="R338" s="22" t="n">
        <v>383</v>
      </c>
    </row>
    <row r="339" customFormat="false" ht="15.75" hidden="false" customHeight="true" outlineLevel="0" collapsed="false">
      <c r="A339" s="10" t="n">
        <v>338</v>
      </c>
      <c r="B339" s="10" t="str">
        <f aca="false">IF(F339&lt;&gt;"",COUNTIF($J$2:J339,J339),"")</f>
        <v/>
      </c>
      <c r="C339" s="10" t="str">
        <f aca="false">IF(F339&lt;&gt;0,J339&amp;":"&amp;B339,"")</f>
        <v/>
      </c>
      <c r="D339" s="10" t="str">
        <f aca="false">IF(F339&lt;&gt;0,COUNTIF($K$2:K339,K339),"")</f>
        <v/>
      </c>
      <c r="E339" s="10" t="str">
        <f aca="false">IF(F339&lt;&gt;0,K339&amp;":"&amp;D339,"")</f>
        <v/>
      </c>
      <c r="F339" s="10"/>
      <c r="G339" s="20"/>
      <c r="H339" s="11" t="str">
        <f aca="false">IFERROR(VLOOKUP(F339, Entries!$B:$F, 2, FALSE()),"")</f>
        <v/>
      </c>
      <c r="I339" s="11" t="str">
        <f aca="false">IFERROR(VLOOKUP(F339, Entries!$B:$F, 3, FALSE()),"")</f>
        <v/>
      </c>
      <c r="J339" s="11" t="str">
        <f aca="false">IFERROR(VLOOKUP(F339, Entries!$B:$F, 4, FALSE()),"")</f>
        <v/>
      </c>
      <c r="K339" s="11" t="str">
        <f aca="false">IFERROR(VLOOKUP(F339, Entries!$B:$F, 5, FALSE()),"")</f>
        <v/>
      </c>
      <c r="L339" s="11" t="str">
        <f aca="false">LEFT('Finish order'!$K339,2)</f>
        <v/>
      </c>
      <c r="M339" s="11" t="str">
        <f aca="false">IF(F339&lt;&gt;0,COUNTIF($L$2:L339,L339),"")</f>
        <v/>
      </c>
      <c r="N339" s="11" t="str">
        <f aca="false">IF(F339&lt;&gt;0,L339&amp;":"&amp;M339,"")</f>
        <v/>
      </c>
    </row>
    <row r="340" customFormat="false" ht="15.75" hidden="false" customHeight="true" outlineLevel="0" collapsed="false">
      <c r="A340" s="10" t="n">
        <v>339</v>
      </c>
      <c r="B340" s="10" t="str">
        <f aca="false">IF(F340&lt;&gt;"",COUNTIF($J$2:J340,J340),"")</f>
        <v/>
      </c>
      <c r="C340" s="10" t="str">
        <f aca="false">IF(F340&lt;&gt;0,J340&amp;":"&amp;B340,"")</f>
        <v/>
      </c>
      <c r="D340" s="10" t="str">
        <f aca="false">IF(F340&lt;&gt;0,COUNTIF($K$2:K340,K340),"")</f>
        <v/>
      </c>
      <c r="E340" s="10" t="str">
        <f aca="false">IF(F340&lt;&gt;0,K340&amp;":"&amp;D340,"")</f>
        <v/>
      </c>
      <c r="F340" s="10"/>
      <c r="G340" s="20"/>
      <c r="H340" s="11" t="str">
        <f aca="false">IFERROR(VLOOKUP(F340, Entries!$B:$F, 2, FALSE()),"")</f>
        <v/>
      </c>
      <c r="I340" s="11" t="str">
        <f aca="false">IFERROR(VLOOKUP(F340, Entries!$B:$F, 3, FALSE()),"")</f>
        <v/>
      </c>
      <c r="J340" s="11" t="str">
        <f aca="false">IFERROR(VLOOKUP(F340, Entries!$B:$F, 4, FALSE()),"")</f>
        <v/>
      </c>
      <c r="K340" s="11" t="str">
        <f aca="false">IFERROR(VLOOKUP(F340, Entries!$B:$F, 5, FALSE()),"")</f>
        <v/>
      </c>
      <c r="L340" s="11" t="str">
        <f aca="false">LEFT('Finish order'!$K340,2)</f>
        <v/>
      </c>
      <c r="M340" s="11" t="str">
        <f aca="false">IF(F340&lt;&gt;0,COUNTIF($L$2:L340,L340),"")</f>
        <v/>
      </c>
      <c r="N340" s="11" t="str">
        <f aca="false">IF(F340&lt;&gt;0,L340&amp;":"&amp;M340,"")</f>
        <v/>
      </c>
    </row>
    <row r="341" customFormat="false" ht="15.75" hidden="false" customHeight="true" outlineLevel="0" collapsed="false">
      <c r="A341" s="10" t="n">
        <v>340</v>
      </c>
      <c r="B341" s="10" t="str">
        <f aca="false">IF(F341&lt;&gt;"",COUNTIF($J$2:J341,J341),"")</f>
        <v/>
      </c>
      <c r="C341" s="10" t="str">
        <f aca="false">IF(F341&lt;&gt;0,J341&amp;":"&amp;B341,"")</f>
        <v/>
      </c>
      <c r="D341" s="10" t="str">
        <f aca="false">IF(F341&lt;&gt;0,COUNTIF($K$2:K341,K341),"")</f>
        <v/>
      </c>
      <c r="E341" s="10" t="str">
        <f aca="false">IF(F341&lt;&gt;0,K341&amp;":"&amp;D341,"")</f>
        <v/>
      </c>
      <c r="F341" s="10"/>
      <c r="G341" s="20"/>
      <c r="H341" s="11" t="str">
        <f aca="false">IFERROR(VLOOKUP(F341, Entries!$B:$F, 2, FALSE()),"")</f>
        <v/>
      </c>
      <c r="I341" s="11" t="str">
        <f aca="false">IFERROR(VLOOKUP(F341, Entries!$B:$F, 3, FALSE()),"")</f>
        <v/>
      </c>
      <c r="J341" s="11" t="str">
        <f aca="false">IFERROR(VLOOKUP(F341, Entries!$B:$F, 4, FALSE()),"")</f>
        <v/>
      </c>
      <c r="K341" s="11" t="str">
        <f aca="false">IFERROR(VLOOKUP(F341, Entries!$B:$F, 5, FALSE()),"")</f>
        <v/>
      </c>
      <c r="L341" s="11" t="str">
        <f aca="false">LEFT('Finish order'!$K341,2)</f>
        <v/>
      </c>
      <c r="M341" s="11" t="str">
        <f aca="false">IF(F341&lt;&gt;0,COUNTIF($L$2:L341,L341),"")</f>
        <v/>
      </c>
      <c r="N341" s="11" t="str">
        <f aca="false">IF(F341&lt;&gt;0,L341&amp;":"&amp;M341,"")</f>
        <v/>
      </c>
    </row>
    <row r="342" customFormat="false" ht="15.75" hidden="false" customHeight="true" outlineLevel="0" collapsed="false">
      <c r="A342" s="10" t="n">
        <v>341</v>
      </c>
      <c r="B342" s="10" t="str">
        <f aca="false">IF(F342&lt;&gt;"",COUNTIF($J$2:J342,J342),"")</f>
        <v/>
      </c>
      <c r="C342" s="10" t="str">
        <f aca="false">IF(F342&lt;&gt;0,J342&amp;":"&amp;B342,"")</f>
        <v/>
      </c>
      <c r="D342" s="10" t="str">
        <f aca="false">IF(F342&lt;&gt;0,COUNTIF($K$2:K342,K342),"")</f>
        <v/>
      </c>
      <c r="E342" s="10" t="str">
        <f aca="false">IF(F342&lt;&gt;0,K342&amp;":"&amp;D342,"")</f>
        <v/>
      </c>
      <c r="F342" s="10"/>
      <c r="G342" s="20"/>
      <c r="H342" s="11" t="str">
        <f aca="false">IFERROR(VLOOKUP(F342, Entries!$B:$F, 2, FALSE()),"")</f>
        <v/>
      </c>
      <c r="I342" s="11" t="str">
        <f aca="false">IFERROR(VLOOKUP(F342, Entries!$B:$F, 3, FALSE()),"")</f>
        <v/>
      </c>
      <c r="J342" s="11" t="str">
        <f aca="false">IFERROR(VLOOKUP(F342, Entries!$B:$F, 4, FALSE()),"")</f>
        <v/>
      </c>
      <c r="K342" s="11" t="str">
        <f aca="false">IFERROR(VLOOKUP(F342, Entries!$B:$F, 5, FALSE()),"")</f>
        <v/>
      </c>
      <c r="L342" s="11" t="str">
        <f aca="false">LEFT('Finish order'!$K342,2)</f>
        <v/>
      </c>
      <c r="M342" s="11" t="str">
        <f aca="false">IF(F342&lt;&gt;0,COUNTIF($L$2:L342,L342),"")</f>
        <v/>
      </c>
      <c r="N342" s="11" t="str">
        <f aca="false">IF(F342&lt;&gt;0,L342&amp;":"&amp;M342,"")</f>
        <v/>
      </c>
    </row>
    <row r="343" customFormat="false" ht="15.75" hidden="false" customHeight="true" outlineLevel="0" collapsed="false">
      <c r="A343" s="10" t="n">
        <v>342</v>
      </c>
      <c r="B343" s="10" t="str">
        <f aca="false">IF(F343&lt;&gt;"",COUNTIF($J$2:J343,J343),"")</f>
        <v/>
      </c>
      <c r="C343" s="10" t="str">
        <f aca="false">IF(F343&lt;&gt;0,J343&amp;":"&amp;B343,"")</f>
        <v/>
      </c>
      <c r="D343" s="10" t="str">
        <f aca="false">IF(F343&lt;&gt;0,COUNTIF($K$2:K343,K343),"")</f>
        <v/>
      </c>
      <c r="E343" s="10" t="str">
        <f aca="false">IF(F343&lt;&gt;0,K343&amp;":"&amp;D343,"")</f>
        <v/>
      </c>
      <c r="F343" s="10"/>
      <c r="G343" s="20"/>
      <c r="H343" s="11" t="str">
        <f aca="false">IFERROR(VLOOKUP(F343, Entries!$B:$F, 2, FALSE()),"")</f>
        <v/>
      </c>
      <c r="I343" s="11" t="str">
        <f aca="false">IFERROR(VLOOKUP(F343, Entries!$B:$F, 3, FALSE()),"")</f>
        <v/>
      </c>
      <c r="J343" s="11" t="str">
        <f aca="false">IFERROR(VLOOKUP(F343, Entries!$B:$F, 4, FALSE()),"")</f>
        <v/>
      </c>
      <c r="K343" s="11" t="str">
        <f aca="false">IFERROR(VLOOKUP(F343, Entries!$B:$F, 5, FALSE()),"")</f>
        <v/>
      </c>
      <c r="L343" s="11" t="str">
        <f aca="false">LEFT('Finish order'!$K343,2)</f>
        <v/>
      </c>
      <c r="M343" s="11" t="str">
        <f aca="false">IF(F343&lt;&gt;0,COUNTIF($L$2:L343,L343),"")</f>
        <v/>
      </c>
      <c r="N343" s="11" t="str">
        <f aca="false">IF(F343&lt;&gt;0,L343&amp;":"&amp;M343,"")</f>
        <v/>
      </c>
    </row>
    <row r="344" customFormat="false" ht="15.75" hidden="false" customHeight="true" outlineLevel="0" collapsed="false">
      <c r="A344" s="10" t="n">
        <v>343</v>
      </c>
      <c r="B344" s="10" t="str">
        <f aca="false">IF(F344&lt;&gt;"",COUNTIF($J$2:J344,J344),"")</f>
        <v/>
      </c>
      <c r="C344" s="10" t="str">
        <f aca="false">IF(F344&lt;&gt;0,J344&amp;":"&amp;B344,"")</f>
        <v/>
      </c>
      <c r="D344" s="10" t="str">
        <f aca="false">IF(F344&lt;&gt;0,COUNTIF($K$2:K344,K344),"")</f>
        <v/>
      </c>
      <c r="E344" s="10" t="str">
        <f aca="false">IF(F344&lt;&gt;0,K344&amp;":"&amp;D344,"")</f>
        <v/>
      </c>
      <c r="F344" s="10"/>
      <c r="G344" s="20"/>
      <c r="H344" s="11" t="str">
        <f aca="false">IFERROR(VLOOKUP(F344, Entries!$B:$F, 2, FALSE()),"")</f>
        <v/>
      </c>
      <c r="I344" s="11" t="str">
        <f aca="false">IFERROR(VLOOKUP(F344, Entries!$B:$F, 3, FALSE()),"")</f>
        <v/>
      </c>
      <c r="J344" s="11" t="str">
        <f aca="false">IFERROR(VLOOKUP(F344, Entries!$B:$F, 4, FALSE()),"")</f>
        <v/>
      </c>
      <c r="K344" s="11" t="str">
        <f aca="false">IFERROR(VLOOKUP(F344, Entries!$B:$F, 5, FALSE()),"")</f>
        <v/>
      </c>
      <c r="L344" s="11" t="str">
        <f aca="false">LEFT('Finish order'!$K344,2)</f>
        <v/>
      </c>
      <c r="M344" s="11" t="str">
        <f aca="false">IF(F344&lt;&gt;0,COUNTIF($L$2:L344,L344),"")</f>
        <v/>
      </c>
      <c r="N344" s="11" t="str">
        <f aca="false">IF(F344&lt;&gt;0,L344&amp;":"&amp;M344,"")</f>
        <v/>
      </c>
    </row>
    <row r="345" customFormat="false" ht="15.75" hidden="false" customHeight="true" outlineLevel="0" collapsed="false">
      <c r="A345" s="10" t="n">
        <v>344</v>
      </c>
      <c r="B345" s="10" t="str">
        <f aca="false">IF(F345&lt;&gt;"",COUNTIF($J$2:J345,J345),"")</f>
        <v/>
      </c>
      <c r="C345" s="10" t="str">
        <f aca="false">IF(F345&lt;&gt;0,J345&amp;":"&amp;B345,"")</f>
        <v/>
      </c>
      <c r="D345" s="10" t="str">
        <f aca="false">IF(F345&lt;&gt;0,COUNTIF($K$2:K345,K345),"")</f>
        <v/>
      </c>
      <c r="E345" s="10" t="str">
        <f aca="false">IF(F345&lt;&gt;0,K345&amp;":"&amp;D345,"")</f>
        <v/>
      </c>
      <c r="F345" s="10"/>
      <c r="G345" s="20"/>
      <c r="H345" s="11" t="str">
        <f aca="false">IFERROR(VLOOKUP(F345, Entries!$B:$F, 2, FALSE()),"")</f>
        <v/>
      </c>
      <c r="I345" s="11" t="str">
        <f aca="false">IFERROR(VLOOKUP(F345, Entries!$B:$F, 3, FALSE()),"")</f>
        <v/>
      </c>
      <c r="J345" s="11" t="str">
        <f aca="false">IFERROR(VLOOKUP(F345, Entries!$B:$F, 4, FALSE()),"")</f>
        <v/>
      </c>
      <c r="K345" s="11" t="str">
        <f aca="false">IFERROR(VLOOKUP(F345, Entries!$B:$F, 5, FALSE()),"")</f>
        <v/>
      </c>
      <c r="L345" s="11" t="str">
        <f aca="false">LEFT('Finish order'!$K345,2)</f>
        <v/>
      </c>
      <c r="M345" s="11" t="str">
        <f aca="false">IF(F345&lt;&gt;0,COUNTIF($L$2:L345,L345),"")</f>
        <v/>
      </c>
      <c r="N345" s="11" t="str">
        <f aca="false">IF(F345&lt;&gt;0,L345&amp;":"&amp;M345,"")</f>
        <v/>
      </c>
    </row>
    <row r="346" customFormat="false" ht="15.75" hidden="false" customHeight="true" outlineLevel="0" collapsed="false">
      <c r="A346" s="10" t="n">
        <v>345</v>
      </c>
      <c r="B346" s="10" t="str">
        <f aca="false">IF(F346&lt;&gt;"",COUNTIF($J$2:J346,J346),"")</f>
        <v/>
      </c>
      <c r="C346" s="10" t="str">
        <f aca="false">IF(F346&lt;&gt;0,J346&amp;":"&amp;B346,"")</f>
        <v/>
      </c>
      <c r="D346" s="10" t="str">
        <f aca="false">IF(F346&lt;&gt;0,COUNTIF($K$2:K346,K346),"")</f>
        <v/>
      </c>
      <c r="E346" s="10" t="str">
        <f aca="false">IF(F346&lt;&gt;0,K346&amp;":"&amp;D346,"")</f>
        <v/>
      </c>
      <c r="F346" s="10"/>
      <c r="G346" s="20"/>
      <c r="H346" s="11" t="str">
        <f aca="false">IFERROR(VLOOKUP(F346, Entries!$B:$F, 2, FALSE()),"")</f>
        <v/>
      </c>
      <c r="I346" s="11" t="str">
        <f aca="false">IFERROR(VLOOKUP(F346, Entries!$B:$F, 3, FALSE()),"")</f>
        <v/>
      </c>
      <c r="J346" s="11" t="str">
        <f aca="false">IFERROR(VLOOKUP(F346, Entries!$B:$F, 4, FALSE()),"")</f>
        <v/>
      </c>
      <c r="K346" s="11" t="str">
        <f aca="false">IFERROR(VLOOKUP(F346, Entries!$B:$F, 5, FALSE()),"")</f>
        <v/>
      </c>
      <c r="L346" s="11" t="str">
        <f aca="false">LEFT('Finish order'!$K346,2)</f>
        <v/>
      </c>
      <c r="M346" s="11" t="str">
        <f aca="false">IF(F346&lt;&gt;0,COUNTIF($L$2:L346,L346),"")</f>
        <v/>
      </c>
      <c r="N346" s="11" t="str">
        <f aca="false">IF(F346&lt;&gt;0,L346&amp;":"&amp;M346,"")</f>
        <v/>
      </c>
    </row>
    <row r="347" customFormat="false" ht="15.75" hidden="false" customHeight="true" outlineLevel="0" collapsed="false">
      <c r="A347" s="10" t="n">
        <v>346</v>
      </c>
      <c r="B347" s="10" t="str">
        <f aca="false">IF(F347&lt;&gt;"",COUNTIF($J$2:J347,J347),"")</f>
        <v/>
      </c>
      <c r="C347" s="10" t="str">
        <f aca="false">IF(F347&lt;&gt;0,J347&amp;":"&amp;B347,"")</f>
        <v/>
      </c>
      <c r="D347" s="10" t="str">
        <f aca="false">IF(F347&lt;&gt;0,COUNTIF($K$2:K347,K347),"")</f>
        <v/>
      </c>
      <c r="E347" s="10" t="str">
        <f aca="false">IF(F347&lt;&gt;0,K347&amp;":"&amp;D347,"")</f>
        <v/>
      </c>
      <c r="F347" s="10"/>
      <c r="G347" s="20"/>
      <c r="H347" s="11" t="str">
        <f aca="false">IFERROR(VLOOKUP(F347, Entries!$B:$F, 2, FALSE()),"")</f>
        <v/>
      </c>
      <c r="I347" s="11" t="str">
        <f aca="false">IFERROR(VLOOKUP(F347, Entries!$B:$F, 3, FALSE()),"")</f>
        <v/>
      </c>
      <c r="J347" s="11" t="str">
        <f aca="false">IFERROR(VLOOKUP(F347, Entries!$B:$F, 4, FALSE()),"")</f>
        <v/>
      </c>
      <c r="K347" s="11" t="str">
        <f aca="false">IFERROR(VLOOKUP(F347, Entries!$B:$F, 5, FALSE()),"")</f>
        <v/>
      </c>
      <c r="L347" s="11" t="str">
        <f aca="false">LEFT('Finish order'!$K347,2)</f>
        <v/>
      </c>
      <c r="M347" s="11" t="str">
        <f aca="false">IF(F347&lt;&gt;0,COUNTIF($L$2:L347,L347),"")</f>
        <v/>
      </c>
      <c r="N347" s="11" t="str">
        <f aca="false">IF(F347&lt;&gt;0,L347&amp;":"&amp;M347,"")</f>
        <v/>
      </c>
    </row>
    <row r="348" customFormat="false" ht="15.75" hidden="false" customHeight="true" outlineLevel="0" collapsed="false">
      <c r="A348" s="10" t="n">
        <v>347</v>
      </c>
      <c r="B348" s="10" t="str">
        <f aca="false">IF(F348&lt;&gt;"",COUNTIF($J$2:J348,J348),"")</f>
        <v/>
      </c>
      <c r="C348" s="10" t="str">
        <f aca="false">IF(F348&lt;&gt;0,J348&amp;":"&amp;B348,"")</f>
        <v/>
      </c>
      <c r="D348" s="10" t="str">
        <f aca="false">IF(F348&lt;&gt;0,COUNTIF($K$2:K348,K348),"")</f>
        <v/>
      </c>
      <c r="E348" s="10" t="str">
        <f aca="false">IF(F348&lt;&gt;0,K348&amp;":"&amp;D348,"")</f>
        <v/>
      </c>
      <c r="F348" s="10"/>
      <c r="G348" s="20"/>
      <c r="H348" s="11" t="str">
        <f aca="false">IFERROR(VLOOKUP(F348, Entries!$B:$F, 2, FALSE()),"")</f>
        <v/>
      </c>
      <c r="I348" s="11" t="str">
        <f aca="false">IFERROR(VLOOKUP(F348, Entries!$B:$F, 3, FALSE()),"")</f>
        <v/>
      </c>
      <c r="J348" s="11" t="str">
        <f aca="false">IFERROR(VLOOKUP(F348, Entries!$B:$F, 4, FALSE()),"")</f>
        <v/>
      </c>
      <c r="K348" s="11" t="str">
        <f aca="false">IFERROR(VLOOKUP(F348, Entries!$B:$F, 5, FALSE()),"")</f>
        <v/>
      </c>
      <c r="L348" s="11" t="str">
        <f aca="false">LEFT('Finish order'!$K348,2)</f>
        <v/>
      </c>
      <c r="M348" s="11" t="str">
        <f aca="false">IF(F348&lt;&gt;0,COUNTIF($L$2:L348,L348),"")</f>
        <v/>
      </c>
      <c r="N348" s="11" t="str">
        <f aca="false">IF(F348&lt;&gt;0,L348&amp;":"&amp;M348,"")</f>
        <v/>
      </c>
    </row>
    <row r="349" customFormat="false" ht="15.75" hidden="false" customHeight="true" outlineLevel="0" collapsed="false">
      <c r="A349" s="10" t="n">
        <v>348</v>
      </c>
      <c r="B349" s="10" t="str">
        <f aca="false">IF(F349&lt;&gt;"",COUNTIF($J$2:J349,J349),"")</f>
        <v/>
      </c>
      <c r="C349" s="10" t="str">
        <f aca="false">IF(F349&lt;&gt;0,J349&amp;":"&amp;B349,"")</f>
        <v/>
      </c>
      <c r="D349" s="10" t="str">
        <f aca="false">IF(F349&lt;&gt;0,COUNTIF($K$2:K349,K349),"")</f>
        <v/>
      </c>
      <c r="E349" s="10" t="str">
        <f aca="false">IF(F349&lt;&gt;0,K349&amp;":"&amp;D349,"")</f>
        <v/>
      </c>
      <c r="F349" s="10"/>
      <c r="G349" s="20"/>
      <c r="H349" s="11" t="str">
        <f aca="false">IFERROR(VLOOKUP(F349, Entries!$B:$F, 2, FALSE()),"")</f>
        <v/>
      </c>
      <c r="I349" s="11" t="str">
        <f aca="false">IFERROR(VLOOKUP(F349, Entries!$B:$F, 3, FALSE()),"")</f>
        <v/>
      </c>
      <c r="J349" s="11" t="str">
        <f aca="false">IFERROR(VLOOKUP(F349, Entries!$B:$F, 4, FALSE()),"")</f>
        <v/>
      </c>
      <c r="K349" s="11" t="str">
        <f aca="false">IFERROR(VLOOKUP(F349, Entries!$B:$F, 5, FALSE()),"")</f>
        <v/>
      </c>
      <c r="L349" s="11" t="str">
        <f aca="false">LEFT('Finish order'!$K349,2)</f>
        <v/>
      </c>
      <c r="M349" s="11" t="str">
        <f aca="false">IF(F349&lt;&gt;0,COUNTIF($L$2:L349,L349),"")</f>
        <v/>
      </c>
      <c r="N349" s="11" t="str">
        <f aca="false">IF(F349&lt;&gt;0,L349&amp;":"&amp;M349,"")</f>
        <v/>
      </c>
    </row>
    <row r="350" customFormat="false" ht="15.75" hidden="false" customHeight="true" outlineLevel="0" collapsed="false">
      <c r="A350" s="10" t="n">
        <v>349</v>
      </c>
      <c r="B350" s="10" t="str">
        <f aca="false">IF(F350&lt;&gt;"",COUNTIF($J$2:J350,J350),"")</f>
        <v/>
      </c>
      <c r="C350" s="10" t="str">
        <f aca="false">IF(F350&lt;&gt;0,J350&amp;":"&amp;B350,"")</f>
        <v/>
      </c>
      <c r="D350" s="10" t="str">
        <f aca="false">IF(F350&lt;&gt;0,COUNTIF($K$2:K350,K350),"")</f>
        <v/>
      </c>
      <c r="E350" s="10" t="str">
        <f aca="false">IF(F350&lt;&gt;0,K350&amp;":"&amp;D350,"")</f>
        <v/>
      </c>
      <c r="F350" s="10"/>
      <c r="G350" s="20"/>
      <c r="H350" s="11" t="str">
        <f aca="false">IFERROR(VLOOKUP(F350, Entries!$B:$F, 2, FALSE()),"")</f>
        <v/>
      </c>
      <c r="I350" s="11" t="str">
        <f aca="false">IFERROR(VLOOKUP(F350, Entries!$B:$F, 3, FALSE()),"")</f>
        <v/>
      </c>
      <c r="J350" s="11" t="str">
        <f aca="false">IFERROR(VLOOKUP(F350, Entries!$B:$F, 4, FALSE()),"")</f>
        <v/>
      </c>
      <c r="K350" s="11" t="str">
        <f aca="false">IFERROR(VLOOKUP(F350, Entries!$B:$F, 5, FALSE()),"")</f>
        <v/>
      </c>
      <c r="L350" s="11" t="str">
        <f aca="false">LEFT('Finish order'!$K350,2)</f>
        <v/>
      </c>
      <c r="M350" s="11" t="str">
        <f aca="false">IF(F350&lt;&gt;0,COUNTIF($L$2:L350,L350),"")</f>
        <v/>
      </c>
      <c r="N350" s="11" t="str">
        <f aca="false">IF(F350&lt;&gt;0,L350&amp;":"&amp;M350,"")</f>
        <v/>
      </c>
    </row>
    <row r="351" customFormat="false" ht="15.75" hidden="false" customHeight="true" outlineLevel="0" collapsed="false">
      <c r="A351" s="10" t="n">
        <v>350</v>
      </c>
      <c r="B351" s="10" t="str">
        <f aca="false">IF(F351&lt;&gt;"",COUNTIF($J$2:J351,J351),"")</f>
        <v/>
      </c>
      <c r="C351" s="10" t="str">
        <f aca="false">IF(F351&lt;&gt;0,J351&amp;":"&amp;B351,"")</f>
        <v/>
      </c>
      <c r="D351" s="10" t="str">
        <f aca="false">IF(F351&lt;&gt;0,COUNTIF($K$2:K351,K351),"")</f>
        <v/>
      </c>
      <c r="E351" s="10" t="str">
        <f aca="false">IF(F351&lt;&gt;0,K351&amp;":"&amp;D351,"")</f>
        <v/>
      </c>
      <c r="F351" s="10"/>
      <c r="G351" s="20"/>
      <c r="H351" s="11" t="str">
        <f aca="false">IFERROR(VLOOKUP(F351, Entries!$B:$F, 2, FALSE()),"")</f>
        <v/>
      </c>
      <c r="I351" s="11" t="str">
        <f aca="false">IFERROR(VLOOKUP(F351, Entries!$B:$F, 3, FALSE()),"")</f>
        <v/>
      </c>
      <c r="J351" s="11" t="str">
        <f aca="false">IFERROR(VLOOKUP(F351, Entries!$B:$F, 4, FALSE()),"")</f>
        <v/>
      </c>
      <c r="K351" s="11" t="str">
        <f aca="false">IFERROR(VLOOKUP(F351, Entries!$B:$F, 5, FALSE()),"")</f>
        <v/>
      </c>
      <c r="L351" s="11" t="str">
        <f aca="false">LEFT('Finish order'!$K351,2)</f>
        <v/>
      </c>
      <c r="M351" s="11" t="str">
        <f aca="false">IF(F351&lt;&gt;0,COUNTIF($L$2:L351,L351),"")</f>
        <v/>
      </c>
      <c r="N351" s="11" t="str">
        <f aca="false">IF(F351&lt;&gt;0,L351&amp;":"&amp;M351,"")</f>
        <v/>
      </c>
    </row>
    <row r="352" customFormat="false" ht="15.75" hidden="false" customHeight="true" outlineLevel="0" collapsed="false">
      <c r="A352" s="10" t="n">
        <v>351</v>
      </c>
      <c r="B352" s="10" t="str">
        <f aca="false">IF(F352&lt;&gt;"",COUNTIF($J$2:J352,J352),"")</f>
        <v/>
      </c>
      <c r="C352" s="10" t="str">
        <f aca="false">IF(F352&lt;&gt;0,J352&amp;":"&amp;B352,"")</f>
        <v/>
      </c>
      <c r="D352" s="10" t="str">
        <f aca="false">IF(F352&lt;&gt;0,COUNTIF($K$2:K352,K352),"")</f>
        <v/>
      </c>
      <c r="E352" s="10" t="str">
        <f aca="false">IF(F352&lt;&gt;0,K352&amp;":"&amp;D352,"")</f>
        <v/>
      </c>
      <c r="F352" s="10"/>
      <c r="G352" s="20"/>
      <c r="H352" s="11" t="str">
        <f aca="false">IFERROR(VLOOKUP(F352, Entries!$B:$F, 2, FALSE()),"")</f>
        <v/>
      </c>
      <c r="I352" s="11" t="str">
        <f aca="false">IFERROR(VLOOKUP(F352, Entries!$B:$F, 3, FALSE()),"")</f>
        <v/>
      </c>
      <c r="J352" s="11" t="str">
        <f aca="false">IFERROR(VLOOKUP(F352, Entries!$B:$F, 4, FALSE()),"")</f>
        <v/>
      </c>
      <c r="K352" s="11" t="str">
        <f aca="false">IFERROR(VLOOKUP(F352, Entries!$B:$F, 5, FALSE()),"")</f>
        <v/>
      </c>
      <c r="L352" s="11" t="str">
        <f aca="false">LEFT('Finish order'!$K352,2)</f>
        <v/>
      </c>
      <c r="M352" s="11" t="str">
        <f aca="false">IF(F352&lt;&gt;0,COUNTIF($L$2:L352,L352),"")</f>
        <v/>
      </c>
      <c r="N352" s="11" t="str">
        <f aca="false">IF(F352&lt;&gt;0,L352&amp;":"&amp;M352,"")</f>
        <v/>
      </c>
    </row>
    <row r="353" customFormat="false" ht="15.75" hidden="false" customHeight="true" outlineLevel="0" collapsed="false">
      <c r="A353" s="10" t="n">
        <v>352</v>
      </c>
      <c r="B353" s="10" t="str">
        <f aca="false">IF(F353&lt;&gt;"",COUNTIF($J$2:J353,J353),"")</f>
        <v/>
      </c>
      <c r="C353" s="10" t="str">
        <f aca="false">IF(F353&lt;&gt;0,J353&amp;":"&amp;B353,"")</f>
        <v/>
      </c>
      <c r="D353" s="10" t="str">
        <f aca="false">IF(F353&lt;&gt;0,COUNTIF($K$2:K353,K353),"")</f>
        <v/>
      </c>
      <c r="E353" s="10" t="str">
        <f aca="false">IF(F353&lt;&gt;0,K353&amp;":"&amp;D353,"")</f>
        <v/>
      </c>
      <c r="F353" s="10"/>
      <c r="G353" s="20"/>
      <c r="H353" s="11" t="str">
        <f aca="false">IFERROR(VLOOKUP(F353, Entries!$B:$F, 2, FALSE()),"")</f>
        <v/>
      </c>
      <c r="I353" s="11" t="str">
        <f aca="false">IFERROR(VLOOKUP(F353, Entries!$B:$F, 3, FALSE()),"")</f>
        <v/>
      </c>
      <c r="J353" s="11" t="str">
        <f aca="false">IFERROR(VLOOKUP(F353, Entries!$B:$F, 4, FALSE()),"")</f>
        <v/>
      </c>
      <c r="K353" s="11" t="str">
        <f aca="false">IFERROR(VLOOKUP(F353, Entries!$B:$F, 5, FALSE()),"")</f>
        <v/>
      </c>
      <c r="L353" s="11" t="str">
        <f aca="false">LEFT('Finish order'!$K353,2)</f>
        <v/>
      </c>
      <c r="M353" s="11" t="str">
        <f aca="false">IF(F353&lt;&gt;0,COUNTIF($L$2:L353,L353),"")</f>
        <v/>
      </c>
      <c r="N353" s="11" t="str">
        <f aca="false">IF(F353&lt;&gt;0,L353&amp;":"&amp;M353,"")</f>
        <v/>
      </c>
    </row>
    <row r="354" customFormat="false" ht="15.75" hidden="false" customHeight="true" outlineLevel="0" collapsed="false">
      <c r="A354" s="10" t="n">
        <v>353</v>
      </c>
      <c r="B354" s="10" t="str">
        <f aca="false">IF(F354&lt;&gt;"",COUNTIF($J$2:J354,J354),"")</f>
        <v/>
      </c>
      <c r="C354" s="10" t="str">
        <f aca="false">IF(F354&lt;&gt;0,J354&amp;":"&amp;B354,"")</f>
        <v/>
      </c>
      <c r="D354" s="10" t="str">
        <f aca="false">IF(F354&lt;&gt;0,COUNTIF($K$2:K354,K354),"")</f>
        <v/>
      </c>
      <c r="E354" s="10" t="str">
        <f aca="false">IF(F354&lt;&gt;0,K354&amp;":"&amp;D354,"")</f>
        <v/>
      </c>
      <c r="F354" s="10"/>
      <c r="G354" s="20"/>
      <c r="H354" s="11" t="str">
        <f aca="false">IFERROR(VLOOKUP(F354, Entries!$B:$F, 2, FALSE()),"")</f>
        <v/>
      </c>
      <c r="I354" s="11" t="str">
        <f aca="false">IFERROR(VLOOKUP(F354, Entries!$B:$F, 3, FALSE()),"")</f>
        <v/>
      </c>
      <c r="J354" s="11" t="str">
        <f aca="false">IFERROR(VLOOKUP(F354, Entries!$B:$F, 4, FALSE()),"")</f>
        <v/>
      </c>
      <c r="K354" s="11" t="str">
        <f aca="false">IFERROR(VLOOKUP(F354, Entries!$B:$F, 5, FALSE()),"")</f>
        <v/>
      </c>
      <c r="L354" s="11" t="str">
        <f aca="false">LEFT('Finish order'!$K354,2)</f>
        <v/>
      </c>
      <c r="M354" s="11" t="str">
        <f aca="false">IF(F354&lt;&gt;0,COUNTIF($L$2:L354,L354),"")</f>
        <v/>
      </c>
      <c r="N354" s="11" t="str">
        <f aca="false">IF(F354&lt;&gt;0,L354&amp;":"&amp;M354,"")</f>
        <v/>
      </c>
    </row>
    <row r="355" customFormat="false" ht="15.75" hidden="false" customHeight="true" outlineLevel="0" collapsed="false">
      <c r="A355" s="10" t="n">
        <v>354</v>
      </c>
      <c r="B355" s="10" t="str">
        <f aca="false">IF(F355&lt;&gt;"",COUNTIF($J$2:J355,J355),"")</f>
        <v/>
      </c>
      <c r="C355" s="10" t="str">
        <f aca="false">IF(F355&lt;&gt;0,J355&amp;":"&amp;B355,"")</f>
        <v/>
      </c>
      <c r="D355" s="10" t="str">
        <f aca="false">IF(F355&lt;&gt;0,COUNTIF($K$2:K355,K355),"")</f>
        <v/>
      </c>
      <c r="E355" s="10" t="str">
        <f aca="false">IF(F355&lt;&gt;0,K355&amp;":"&amp;D355,"")</f>
        <v/>
      </c>
      <c r="F355" s="10"/>
      <c r="G355" s="20"/>
      <c r="H355" s="11" t="str">
        <f aca="false">IFERROR(VLOOKUP(F355, Entries!$B:$F, 2, FALSE()),"")</f>
        <v/>
      </c>
      <c r="I355" s="11" t="str">
        <f aca="false">IFERROR(VLOOKUP(F355, Entries!$B:$F, 3, FALSE()),"")</f>
        <v/>
      </c>
      <c r="J355" s="11" t="str">
        <f aca="false">IFERROR(VLOOKUP(F355, Entries!$B:$F, 4, FALSE()),"")</f>
        <v/>
      </c>
      <c r="K355" s="11" t="str">
        <f aca="false">IFERROR(VLOOKUP(F355, Entries!$B:$F, 5, FALSE()),"")</f>
        <v/>
      </c>
      <c r="L355" s="11" t="str">
        <f aca="false">LEFT('Finish order'!$K355,2)</f>
        <v/>
      </c>
      <c r="M355" s="11" t="str">
        <f aca="false">IF(F355&lt;&gt;0,COUNTIF($L$2:L355,L355),"")</f>
        <v/>
      </c>
      <c r="N355" s="11" t="str">
        <f aca="false">IF(F355&lt;&gt;0,L355&amp;":"&amp;M355,"")</f>
        <v/>
      </c>
    </row>
    <row r="356" customFormat="false" ht="15.75" hidden="false" customHeight="true" outlineLevel="0" collapsed="false">
      <c r="A356" s="10" t="n">
        <v>355</v>
      </c>
      <c r="B356" s="10" t="str">
        <f aca="false">IF(F356&lt;&gt;"",COUNTIF($J$2:J356,J356),"")</f>
        <v/>
      </c>
      <c r="C356" s="10" t="str">
        <f aca="false">IF(F356&lt;&gt;0,J356&amp;":"&amp;B356,"")</f>
        <v/>
      </c>
      <c r="D356" s="10" t="str">
        <f aca="false">IF(F356&lt;&gt;0,COUNTIF($K$2:K356,K356),"")</f>
        <v/>
      </c>
      <c r="E356" s="10" t="str">
        <f aca="false">IF(F356&lt;&gt;0,K356&amp;":"&amp;D356,"")</f>
        <v/>
      </c>
      <c r="F356" s="10"/>
      <c r="G356" s="20"/>
      <c r="H356" s="11" t="str">
        <f aca="false">IFERROR(VLOOKUP(F356, Entries!$B:$F, 2, FALSE()),"")</f>
        <v/>
      </c>
      <c r="I356" s="11" t="str">
        <f aca="false">IFERROR(VLOOKUP(F356, Entries!$B:$F, 3, FALSE()),"")</f>
        <v/>
      </c>
      <c r="J356" s="11" t="str">
        <f aca="false">IFERROR(VLOOKUP(F356, Entries!$B:$F, 4, FALSE()),"")</f>
        <v/>
      </c>
      <c r="K356" s="11" t="str">
        <f aca="false">IFERROR(VLOOKUP(F356, Entries!$B:$F, 5, FALSE()),"")</f>
        <v/>
      </c>
      <c r="L356" s="11" t="str">
        <f aca="false">LEFT('Finish order'!$K356,2)</f>
        <v/>
      </c>
      <c r="M356" s="11" t="str">
        <f aca="false">IF(F356&lt;&gt;0,COUNTIF($L$2:L356,L356),"")</f>
        <v/>
      </c>
      <c r="N356" s="11" t="str">
        <f aca="false">IF(F356&lt;&gt;0,L356&amp;":"&amp;M356,"")</f>
        <v/>
      </c>
    </row>
    <row r="357" customFormat="false" ht="15.75" hidden="false" customHeight="true" outlineLevel="0" collapsed="false">
      <c r="A357" s="10" t="n">
        <v>356</v>
      </c>
      <c r="B357" s="10" t="str">
        <f aca="false">IF(F357&lt;&gt;"",COUNTIF($J$2:J357,J357),"")</f>
        <v/>
      </c>
      <c r="C357" s="10" t="str">
        <f aca="false">IF(F357&lt;&gt;0,J357&amp;":"&amp;B357,"")</f>
        <v/>
      </c>
      <c r="D357" s="10" t="str">
        <f aca="false">IF(F357&lt;&gt;0,COUNTIF($K$2:K357,K357),"")</f>
        <v/>
      </c>
      <c r="E357" s="10" t="str">
        <f aca="false">IF(F357&lt;&gt;0,K357&amp;":"&amp;D357,"")</f>
        <v/>
      </c>
      <c r="F357" s="10"/>
      <c r="G357" s="20"/>
      <c r="H357" s="11" t="str">
        <f aca="false">IFERROR(VLOOKUP(F357, Entries!$B:$F, 2, FALSE()),"")</f>
        <v/>
      </c>
      <c r="I357" s="11" t="str">
        <f aca="false">IFERROR(VLOOKUP(F357, Entries!$B:$F, 3, FALSE()),"")</f>
        <v/>
      </c>
      <c r="J357" s="11" t="str">
        <f aca="false">IFERROR(VLOOKUP(F357, Entries!$B:$F, 4, FALSE()),"")</f>
        <v/>
      </c>
      <c r="K357" s="11" t="str">
        <f aca="false">IFERROR(VLOOKUP(F357, Entries!$B:$F, 5, FALSE()),"")</f>
        <v/>
      </c>
      <c r="L357" s="11" t="str">
        <f aca="false">LEFT('Finish order'!$K357,2)</f>
        <v/>
      </c>
      <c r="M357" s="11" t="str">
        <f aca="false">IF(F357&lt;&gt;0,COUNTIF($L$2:L357,L357),"")</f>
        <v/>
      </c>
      <c r="N357" s="11" t="str">
        <f aca="false">IF(F357&lt;&gt;0,L357&amp;":"&amp;M357,"")</f>
        <v/>
      </c>
    </row>
    <row r="358" customFormat="false" ht="15.75" hidden="false" customHeight="true" outlineLevel="0" collapsed="false">
      <c r="A358" s="10" t="n">
        <v>357</v>
      </c>
      <c r="B358" s="10" t="str">
        <f aca="false">IF(F358&lt;&gt;"",COUNTIF($J$2:J358,J358),"")</f>
        <v/>
      </c>
      <c r="C358" s="10" t="str">
        <f aca="false">IF(F358&lt;&gt;0,J358&amp;":"&amp;B358,"")</f>
        <v/>
      </c>
      <c r="D358" s="10" t="str">
        <f aca="false">IF(F358&lt;&gt;0,COUNTIF($K$2:K358,K358),"")</f>
        <v/>
      </c>
      <c r="E358" s="10" t="str">
        <f aca="false">IF(F358&lt;&gt;0,K358&amp;":"&amp;D358,"")</f>
        <v/>
      </c>
      <c r="F358" s="10"/>
      <c r="G358" s="20"/>
      <c r="H358" s="11" t="str">
        <f aca="false">IFERROR(VLOOKUP(F358, Entries!$B:$F, 2, FALSE()),"")</f>
        <v/>
      </c>
      <c r="I358" s="11" t="str">
        <f aca="false">IFERROR(VLOOKUP(F358, Entries!$B:$F, 3, FALSE()),"")</f>
        <v/>
      </c>
      <c r="J358" s="11" t="str">
        <f aca="false">IFERROR(VLOOKUP(F358, Entries!$B:$F, 4, FALSE()),"")</f>
        <v/>
      </c>
      <c r="K358" s="11" t="str">
        <f aca="false">IFERROR(VLOOKUP(F358, Entries!$B:$F, 5, FALSE()),"")</f>
        <v/>
      </c>
      <c r="L358" s="11" t="str">
        <f aca="false">LEFT('Finish order'!$K358,2)</f>
        <v/>
      </c>
      <c r="M358" s="11" t="str">
        <f aca="false">IF(F358&lt;&gt;0,COUNTIF($L$2:L358,L358),"")</f>
        <v/>
      </c>
      <c r="N358" s="11" t="str">
        <f aca="false">IF(F358&lt;&gt;0,L358&amp;":"&amp;M358,"")</f>
        <v/>
      </c>
    </row>
    <row r="359" customFormat="false" ht="15.75" hidden="false" customHeight="true" outlineLevel="0" collapsed="false">
      <c r="A359" s="10" t="n">
        <v>358</v>
      </c>
      <c r="B359" s="10" t="str">
        <f aca="false">IF(F359&lt;&gt;"",COUNTIF($J$2:J359,J359),"")</f>
        <v/>
      </c>
      <c r="C359" s="10" t="str">
        <f aca="false">IF(F359&lt;&gt;0,J359&amp;":"&amp;B359,"")</f>
        <v/>
      </c>
      <c r="D359" s="10" t="str">
        <f aca="false">IF(F359&lt;&gt;0,COUNTIF($K$2:K359,K359),"")</f>
        <v/>
      </c>
      <c r="E359" s="10" t="str">
        <f aca="false">IF(F359&lt;&gt;0,K359&amp;":"&amp;D359,"")</f>
        <v/>
      </c>
      <c r="F359" s="10"/>
      <c r="G359" s="20"/>
      <c r="H359" s="11" t="str">
        <f aca="false">IFERROR(VLOOKUP(F359, Entries!$B:$F, 2, FALSE()),"")</f>
        <v/>
      </c>
      <c r="I359" s="11" t="str">
        <f aca="false">IFERROR(VLOOKUP(F359, Entries!$B:$F, 3, FALSE()),"")</f>
        <v/>
      </c>
      <c r="J359" s="11" t="str">
        <f aca="false">IFERROR(VLOOKUP(F359, Entries!$B:$F, 4, FALSE()),"")</f>
        <v/>
      </c>
      <c r="K359" s="11" t="str">
        <f aca="false">IFERROR(VLOOKUP(F359, Entries!$B:$F, 5, FALSE()),"")</f>
        <v/>
      </c>
      <c r="L359" s="11" t="str">
        <f aca="false">LEFT('Finish order'!$K359,2)</f>
        <v/>
      </c>
      <c r="M359" s="11" t="str">
        <f aca="false">IF(F359&lt;&gt;0,COUNTIF($L$2:L359,L359),"")</f>
        <v/>
      </c>
      <c r="N359" s="11" t="str">
        <f aca="false">IF(F359&lt;&gt;0,L359&amp;":"&amp;M359,"")</f>
        <v/>
      </c>
    </row>
    <row r="360" customFormat="false" ht="15.75" hidden="false" customHeight="true" outlineLevel="0" collapsed="false">
      <c r="A360" s="10" t="n">
        <v>359</v>
      </c>
      <c r="B360" s="10" t="str">
        <f aca="false">IF(F360&lt;&gt;"",COUNTIF($J$2:J360,J360),"")</f>
        <v/>
      </c>
      <c r="C360" s="10" t="str">
        <f aca="false">IF(F360&lt;&gt;0,J360&amp;":"&amp;B360,"")</f>
        <v/>
      </c>
      <c r="D360" s="10" t="str">
        <f aca="false">IF(F360&lt;&gt;0,COUNTIF($K$2:K360,K360),"")</f>
        <v/>
      </c>
      <c r="E360" s="10" t="str">
        <f aca="false">IF(F360&lt;&gt;0,K360&amp;":"&amp;D360,"")</f>
        <v/>
      </c>
      <c r="F360" s="10"/>
      <c r="G360" s="20"/>
      <c r="H360" s="11" t="str">
        <f aca="false">IFERROR(VLOOKUP(F360, Entries!$B:$F, 2, FALSE()),"")</f>
        <v/>
      </c>
      <c r="I360" s="11" t="str">
        <f aca="false">IFERROR(VLOOKUP(F360, Entries!$B:$F, 3, FALSE()),"")</f>
        <v/>
      </c>
      <c r="J360" s="11" t="str">
        <f aca="false">IFERROR(VLOOKUP(F360, Entries!$B:$F, 4, FALSE()),"")</f>
        <v/>
      </c>
      <c r="K360" s="11" t="str">
        <f aca="false">IFERROR(VLOOKUP(F360, Entries!$B:$F, 5, FALSE()),"")</f>
        <v/>
      </c>
      <c r="L360" s="11" t="str">
        <f aca="false">LEFT('Finish order'!$K360,2)</f>
        <v/>
      </c>
      <c r="M360" s="11" t="str">
        <f aca="false">IF(F360&lt;&gt;0,COUNTIF($L$2:L360,L360),"")</f>
        <v/>
      </c>
      <c r="N360" s="11" t="str">
        <f aca="false">IF(F360&lt;&gt;0,L360&amp;":"&amp;M360,"")</f>
        <v/>
      </c>
    </row>
    <row r="361" customFormat="false" ht="15.75" hidden="false" customHeight="true" outlineLevel="0" collapsed="false">
      <c r="A361" s="10" t="n">
        <v>360</v>
      </c>
      <c r="B361" s="10" t="str">
        <f aca="false">IF(F361&lt;&gt;"",COUNTIF($J$2:J361,J361),"")</f>
        <v/>
      </c>
      <c r="C361" s="10" t="str">
        <f aca="false">IF(F361&lt;&gt;0,J361&amp;":"&amp;B361,"")</f>
        <v/>
      </c>
      <c r="D361" s="10" t="str">
        <f aca="false">IF(F361&lt;&gt;0,COUNTIF($K$2:K361,K361),"")</f>
        <v/>
      </c>
      <c r="E361" s="10" t="str">
        <f aca="false">IF(F361&lt;&gt;0,K361&amp;":"&amp;D361,"")</f>
        <v/>
      </c>
      <c r="F361" s="10"/>
      <c r="G361" s="20"/>
      <c r="H361" s="11" t="str">
        <f aca="false">IFERROR(VLOOKUP(F361, Entries!$B:$F, 2, FALSE()),"")</f>
        <v/>
      </c>
      <c r="I361" s="11" t="str">
        <f aca="false">IFERROR(VLOOKUP(F361, Entries!$B:$F, 3, FALSE()),"")</f>
        <v/>
      </c>
      <c r="J361" s="11" t="str">
        <f aca="false">IFERROR(VLOOKUP(F361, Entries!$B:$F, 4, FALSE()),"")</f>
        <v/>
      </c>
      <c r="K361" s="11" t="str">
        <f aca="false">IFERROR(VLOOKUP(F361, Entries!$B:$F, 5, FALSE()),"")</f>
        <v/>
      </c>
      <c r="L361" s="11" t="str">
        <f aca="false">LEFT('Finish order'!$K361,2)</f>
        <v/>
      </c>
      <c r="M361" s="11" t="str">
        <f aca="false">IF(F361&lt;&gt;0,COUNTIF($L$2:L361,L361),"")</f>
        <v/>
      </c>
      <c r="N361" s="11" t="str">
        <f aca="false">IF(F361&lt;&gt;0,L361&amp;":"&amp;M361,"")</f>
        <v/>
      </c>
    </row>
    <row r="362" customFormat="false" ht="15.75" hidden="false" customHeight="true" outlineLevel="0" collapsed="false">
      <c r="A362" s="10" t="n">
        <v>361</v>
      </c>
      <c r="B362" s="10" t="str">
        <f aca="false">IF(F362&lt;&gt;"",COUNTIF($J$2:J362,J362),"")</f>
        <v/>
      </c>
      <c r="C362" s="10" t="str">
        <f aca="false">IF(F362&lt;&gt;0,J362&amp;":"&amp;B362,"")</f>
        <v/>
      </c>
      <c r="D362" s="10" t="str">
        <f aca="false">IF(F362&lt;&gt;0,COUNTIF($K$2:K362,K362),"")</f>
        <v/>
      </c>
      <c r="E362" s="10" t="str">
        <f aca="false">IF(F362&lt;&gt;0,K362&amp;":"&amp;D362,"")</f>
        <v/>
      </c>
      <c r="F362" s="10"/>
      <c r="G362" s="20"/>
      <c r="H362" s="11" t="str">
        <f aca="false">IFERROR(VLOOKUP(F362, Entries!$B:$F, 2, FALSE()),"")</f>
        <v/>
      </c>
      <c r="I362" s="11" t="str">
        <f aca="false">IFERROR(VLOOKUP(F362, Entries!$B:$F, 3, FALSE()),"")</f>
        <v/>
      </c>
      <c r="J362" s="11" t="str">
        <f aca="false">IFERROR(VLOOKUP(F362, Entries!$B:$F, 4, FALSE()),"")</f>
        <v/>
      </c>
      <c r="K362" s="11" t="str">
        <f aca="false">IFERROR(VLOOKUP(F362, Entries!$B:$F, 5, FALSE()),"")</f>
        <v/>
      </c>
      <c r="L362" s="11" t="str">
        <f aca="false">LEFT('Finish order'!$K362,2)</f>
        <v/>
      </c>
      <c r="M362" s="11" t="str">
        <f aca="false">IF(F362&lt;&gt;0,COUNTIF($L$2:L362,L362),"")</f>
        <v/>
      </c>
      <c r="N362" s="11" t="str">
        <f aca="false">IF(F362&lt;&gt;0,L362&amp;":"&amp;M362,"")</f>
        <v/>
      </c>
    </row>
    <row r="363" customFormat="false" ht="15.75" hidden="false" customHeight="true" outlineLevel="0" collapsed="false">
      <c r="A363" s="10" t="n">
        <v>362</v>
      </c>
      <c r="B363" s="10" t="str">
        <f aca="false">IF(F363&lt;&gt;"",COUNTIF($J$2:J363,J363),"")</f>
        <v/>
      </c>
      <c r="C363" s="10" t="str">
        <f aca="false">IF(F363&lt;&gt;0,J363&amp;":"&amp;B363,"")</f>
        <v/>
      </c>
      <c r="D363" s="10" t="str">
        <f aca="false">IF(F363&lt;&gt;0,COUNTIF($K$2:K363,K363),"")</f>
        <v/>
      </c>
      <c r="E363" s="10" t="str">
        <f aca="false">IF(F363&lt;&gt;0,K363&amp;":"&amp;D363,"")</f>
        <v/>
      </c>
      <c r="F363" s="10"/>
      <c r="G363" s="20"/>
      <c r="H363" s="11" t="str">
        <f aca="false">IFERROR(VLOOKUP(F363, Entries!$B:$F, 2, FALSE()),"")</f>
        <v/>
      </c>
      <c r="I363" s="11" t="str">
        <f aca="false">IFERROR(VLOOKUP(F363, Entries!$B:$F, 3, FALSE()),"")</f>
        <v/>
      </c>
      <c r="J363" s="11" t="str">
        <f aca="false">IFERROR(VLOOKUP(F363, Entries!$B:$F, 4, FALSE()),"")</f>
        <v/>
      </c>
      <c r="K363" s="11" t="str">
        <f aca="false">IFERROR(VLOOKUP(F363, Entries!$B:$F, 5, FALSE()),"")</f>
        <v/>
      </c>
      <c r="L363" s="11" t="str">
        <f aca="false">LEFT('Finish order'!$K363,2)</f>
        <v/>
      </c>
      <c r="M363" s="11" t="str">
        <f aca="false">IF(F363&lt;&gt;0,COUNTIF($L$2:L363,L363),"")</f>
        <v/>
      </c>
      <c r="N363" s="11" t="str">
        <f aca="false">IF(F363&lt;&gt;0,L363&amp;":"&amp;M363,"")</f>
        <v/>
      </c>
    </row>
    <row r="364" customFormat="false" ht="15.75" hidden="false" customHeight="true" outlineLevel="0" collapsed="false">
      <c r="A364" s="10" t="n">
        <v>363</v>
      </c>
      <c r="B364" s="10" t="str">
        <f aca="false">IF(F364&lt;&gt;"",COUNTIF($J$2:J364,J364),"")</f>
        <v/>
      </c>
      <c r="C364" s="10" t="str">
        <f aca="false">IF(F364&lt;&gt;0,J364&amp;":"&amp;B364,"")</f>
        <v/>
      </c>
      <c r="D364" s="10" t="str">
        <f aca="false">IF(F364&lt;&gt;0,COUNTIF($K$2:K364,K364),"")</f>
        <v/>
      </c>
      <c r="E364" s="10" t="str">
        <f aca="false">IF(F364&lt;&gt;0,K364&amp;":"&amp;D364,"")</f>
        <v/>
      </c>
      <c r="F364" s="10"/>
      <c r="G364" s="20"/>
      <c r="H364" s="11" t="str">
        <f aca="false">IFERROR(VLOOKUP(F364, Entries!$B:$F, 2, FALSE()),"")</f>
        <v/>
      </c>
      <c r="I364" s="11" t="str">
        <f aca="false">IFERROR(VLOOKUP(F364, Entries!$B:$F, 3, FALSE()),"")</f>
        <v/>
      </c>
      <c r="J364" s="11" t="str">
        <f aca="false">IFERROR(VLOOKUP(F364, Entries!$B:$F, 4, FALSE()),"")</f>
        <v/>
      </c>
      <c r="K364" s="11" t="str">
        <f aca="false">IFERROR(VLOOKUP(F364, Entries!$B:$F, 5, FALSE()),"")</f>
        <v/>
      </c>
      <c r="L364" s="11" t="str">
        <f aca="false">LEFT('Finish order'!$K364,2)</f>
        <v/>
      </c>
      <c r="M364" s="11" t="str">
        <f aca="false">IF(F364&lt;&gt;0,COUNTIF($L$2:L364,L364),"")</f>
        <v/>
      </c>
      <c r="N364" s="11" t="str">
        <f aca="false">IF(F364&lt;&gt;0,L364&amp;":"&amp;M364,"")</f>
        <v/>
      </c>
    </row>
    <row r="365" customFormat="false" ht="15.75" hidden="false" customHeight="true" outlineLevel="0" collapsed="false">
      <c r="A365" s="10" t="n">
        <v>364</v>
      </c>
      <c r="B365" s="10" t="str">
        <f aca="false">IF(F365&lt;&gt;"",COUNTIF($J$2:J365,J365),"")</f>
        <v/>
      </c>
      <c r="C365" s="10" t="str">
        <f aca="false">IF(F365&lt;&gt;0,J365&amp;":"&amp;B365,"")</f>
        <v/>
      </c>
      <c r="D365" s="10" t="str">
        <f aca="false">IF(F365&lt;&gt;0,COUNTIF($K$2:K365,K365),"")</f>
        <v/>
      </c>
      <c r="E365" s="10" t="str">
        <f aca="false">IF(F365&lt;&gt;0,K365&amp;":"&amp;D365,"")</f>
        <v/>
      </c>
      <c r="F365" s="10"/>
      <c r="G365" s="20"/>
      <c r="H365" s="11" t="str">
        <f aca="false">IFERROR(VLOOKUP(F365, Entries!$B:$F, 2, FALSE()),"")</f>
        <v/>
      </c>
      <c r="I365" s="11" t="str">
        <f aca="false">IFERROR(VLOOKUP(F365, Entries!$B:$F, 3, FALSE()),"")</f>
        <v/>
      </c>
      <c r="J365" s="11" t="str">
        <f aca="false">IFERROR(VLOOKUP(F365, Entries!$B:$F, 4, FALSE()),"")</f>
        <v/>
      </c>
      <c r="K365" s="11" t="str">
        <f aca="false">IFERROR(VLOOKUP(F365, Entries!$B:$F, 5, FALSE()),"")</f>
        <v/>
      </c>
      <c r="L365" s="11" t="str">
        <f aca="false">LEFT('Finish order'!$K365,2)</f>
        <v/>
      </c>
      <c r="M365" s="11" t="str">
        <f aca="false">IF(F365&lt;&gt;0,COUNTIF($L$2:L365,L365),"")</f>
        <v/>
      </c>
      <c r="N365" s="11" t="str">
        <f aca="false">IF(F365&lt;&gt;0,L365&amp;":"&amp;M365,"")</f>
        <v/>
      </c>
    </row>
    <row r="366" customFormat="false" ht="15.75" hidden="false" customHeight="true" outlineLevel="0" collapsed="false">
      <c r="A366" s="10" t="n">
        <v>365</v>
      </c>
      <c r="B366" s="10" t="str">
        <f aca="false">IF(F366&lt;&gt;"",COUNTIF($J$2:J366,J366),"")</f>
        <v/>
      </c>
      <c r="C366" s="10" t="str">
        <f aca="false">IF(F366&lt;&gt;0,J366&amp;":"&amp;B366,"")</f>
        <v/>
      </c>
      <c r="D366" s="10" t="str">
        <f aca="false">IF(F366&lt;&gt;0,COUNTIF($K$2:K366,K366),"")</f>
        <v/>
      </c>
      <c r="E366" s="10" t="str">
        <f aca="false">IF(F366&lt;&gt;0,K366&amp;":"&amp;D366,"")</f>
        <v/>
      </c>
      <c r="F366" s="10"/>
      <c r="G366" s="20"/>
      <c r="H366" s="11" t="str">
        <f aca="false">IFERROR(VLOOKUP(F366, Entries!$B:$F, 2, FALSE()),"")</f>
        <v/>
      </c>
      <c r="I366" s="11" t="str">
        <f aca="false">IFERROR(VLOOKUP(F366, Entries!$B:$F, 3, FALSE()),"")</f>
        <v/>
      </c>
      <c r="J366" s="11" t="str">
        <f aca="false">IFERROR(VLOOKUP(F366, Entries!$B:$F, 4, FALSE()),"")</f>
        <v/>
      </c>
      <c r="K366" s="11" t="str">
        <f aca="false">IFERROR(VLOOKUP(F366, Entries!$B:$F, 5, FALSE()),"")</f>
        <v/>
      </c>
      <c r="L366" s="11" t="str">
        <f aca="false">LEFT('Finish order'!$K366,2)</f>
        <v/>
      </c>
      <c r="M366" s="11" t="str">
        <f aca="false">IF(F366&lt;&gt;0,COUNTIF($L$2:L366,L366),"")</f>
        <v/>
      </c>
      <c r="N366" s="11" t="str">
        <f aca="false">IF(F366&lt;&gt;0,L366&amp;":"&amp;M366,"")</f>
        <v/>
      </c>
    </row>
    <row r="367" customFormat="false" ht="15.75" hidden="false" customHeight="true" outlineLevel="0" collapsed="false">
      <c r="A367" s="10" t="n">
        <v>366</v>
      </c>
      <c r="B367" s="10" t="str">
        <f aca="false">IF(F367&lt;&gt;"",COUNTIF($J$2:J367,J367),"")</f>
        <v/>
      </c>
      <c r="C367" s="10" t="str">
        <f aca="false">IF(F367&lt;&gt;0,J367&amp;":"&amp;B367,"")</f>
        <v/>
      </c>
      <c r="D367" s="10" t="str">
        <f aca="false">IF(F367&lt;&gt;0,COUNTIF($K$2:K367,K367),"")</f>
        <v/>
      </c>
      <c r="E367" s="10" t="str">
        <f aca="false">IF(F367&lt;&gt;0,K367&amp;":"&amp;D367,"")</f>
        <v/>
      </c>
      <c r="F367" s="10"/>
      <c r="G367" s="20"/>
      <c r="H367" s="11" t="str">
        <f aca="false">IFERROR(VLOOKUP(F367, Entries!$B:$F, 2, FALSE()),"")</f>
        <v/>
      </c>
      <c r="I367" s="11" t="str">
        <f aca="false">IFERROR(VLOOKUP(F367, Entries!$B:$F, 3, FALSE()),"")</f>
        <v/>
      </c>
      <c r="J367" s="11" t="str">
        <f aca="false">IFERROR(VLOOKUP(F367, Entries!$B:$F, 4, FALSE()),"")</f>
        <v/>
      </c>
      <c r="K367" s="11" t="str">
        <f aca="false">IFERROR(VLOOKUP(F367, Entries!$B:$F, 5, FALSE()),"")</f>
        <v/>
      </c>
      <c r="L367" s="11" t="str">
        <f aca="false">LEFT('Finish order'!$K367,2)</f>
        <v/>
      </c>
      <c r="M367" s="11" t="str">
        <f aca="false">IF(F367&lt;&gt;0,COUNTIF($L$2:L367,L367),"")</f>
        <v/>
      </c>
      <c r="N367" s="11" t="str">
        <f aca="false">IF(F367&lt;&gt;0,L367&amp;":"&amp;M367,"")</f>
        <v/>
      </c>
    </row>
    <row r="368" customFormat="false" ht="15.75" hidden="false" customHeight="true" outlineLevel="0" collapsed="false">
      <c r="A368" s="10" t="n">
        <v>367</v>
      </c>
      <c r="B368" s="10" t="str">
        <f aca="false">IF(F368&lt;&gt;"",COUNTIF($J$2:J368,J368),"")</f>
        <v/>
      </c>
      <c r="C368" s="10" t="str">
        <f aca="false">IF(F368&lt;&gt;0,J368&amp;":"&amp;B368,"")</f>
        <v/>
      </c>
      <c r="D368" s="10" t="str">
        <f aca="false">IF(F368&lt;&gt;0,COUNTIF($K$2:K368,K368),"")</f>
        <v/>
      </c>
      <c r="E368" s="10" t="str">
        <f aca="false">IF(F368&lt;&gt;0,K368&amp;":"&amp;D368,"")</f>
        <v/>
      </c>
      <c r="F368" s="10"/>
      <c r="G368" s="20"/>
      <c r="H368" s="11" t="str">
        <f aca="false">IFERROR(VLOOKUP(F368, Entries!$B:$F, 2, FALSE()),"")</f>
        <v/>
      </c>
      <c r="I368" s="11" t="str">
        <f aca="false">IFERROR(VLOOKUP(F368, Entries!$B:$F, 3, FALSE()),"")</f>
        <v/>
      </c>
      <c r="J368" s="11" t="str">
        <f aca="false">IFERROR(VLOOKUP(F368, Entries!$B:$F, 4, FALSE()),"")</f>
        <v/>
      </c>
      <c r="K368" s="11" t="str">
        <f aca="false">IFERROR(VLOOKUP(F368, Entries!$B:$F, 5, FALSE()),"")</f>
        <v/>
      </c>
      <c r="L368" s="11" t="str">
        <f aca="false">LEFT('Finish order'!$K368,2)</f>
        <v/>
      </c>
      <c r="M368" s="11" t="str">
        <f aca="false">IF(F368&lt;&gt;0,COUNTIF($L$2:L368,L368),"")</f>
        <v/>
      </c>
      <c r="N368" s="11" t="str">
        <f aca="false">IF(F368&lt;&gt;0,L368&amp;":"&amp;M368,"")</f>
        <v/>
      </c>
    </row>
    <row r="369" customFormat="false" ht="15.75" hidden="false" customHeight="true" outlineLevel="0" collapsed="false">
      <c r="A369" s="10" t="n">
        <v>368</v>
      </c>
      <c r="B369" s="10" t="str">
        <f aca="false">IF(F369&lt;&gt;"",COUNTIF($J$2:J369,J369),"")</f>
        <v/>
      </c>
      <c r="C369" s="10" t="str">
        <f aca="false">IF(F369&lt;&gt;0,J369&amp;":"&amp;B369,"")</f>
        <v/>
      </c>
      <c r="D369" s="10" t="str">
        <f aca="false">IF(F369&lt;&gt;0,COUNTIF($K$2:K369,K369),"")</f>
        <v/>
      </c>
      <c r="E369" s="10" t="str">
        <f aca="false">IF(F369&lt;&gt;0,K369&amp;":"&amp;D369,"")</f>
        <v/>
      </c>
      <c r="F369" s="10"/>
      <c r="G369" s="20"/>
      <c r="H369" s="11" t="str">
        <f aca="false">IFERROR(VLOOKUP(F369, Entries!$B:$F, 2, FALSE()),"")</f>
        <v/>
      </c>
      <c r="I369" s="11" t="str">
        <f aca="false">IFERROR(VLOOKUP(F369, Entries!$B:$F, 3, FALSE()),"")</f>
        <v/>
      </c>
      <c r="J369" s="11" t="str">
        <f aca="false">IFERROR(VLOOKUP(F369, Entries!$B:$F, 4, FALSE()),"")</f>
        <v/>
      </c>
      <c r="K369" s="11" t="str">
        <f aca="false">IFERROR(VLOOKUP(F369, Entries!$B:$F, 5, FALSE()),"")</f>
        <v/>
      </c>
      <c r="L369" s="11" t="str">
        <f aca="false">LEFT('Finish order'!$K369,2)</f>
        <v/>
      </c>
      <c r="M369" s="11" t="str">
        <f aca="false">IF(F369&lt;&gt;0,COUNTIF($L$2:L369,L369),"")</f>
        <v/>
      </c>
      <c r="N369" s="11" t="str">
        <f aca="false">IF(F369&lt;&gt;0,L369&amp;":"&amp;M369,"")</f>
        <v/>
      </c>
    </row>
    <row r="370" customFormat="false" ht="15.75" hidden="false" customHeight="true" outlineLevel="0" collapsed="false">
      <c r="A370" s="10" t="n">
        <v>369</v>
      </c>
      <c r="B370" s="10" t="str">
        <f aca="false">IF(F370&lt;&gt;"",COUNTIF($J$2:J370,J370),"")</f>
        <v/>
      </c>
      <c r="C370" s="10" t="str">
        <f aca="false">IF(F370&lt;&gt;0,J370&amp;":"&amp;B370,"")</f>
        <v/>
      </c>
      <c r="D370" s="10" t="str">
        <f aca="false">IF(F370&lt;&gt;0,COUNTIF($K$2:K370,K370),"")</f>
        <v/>
      </c>
      <c r="E370" s="10" t="str">
        <f aca="false">IF(F370&lt;&gt;0,K370&amp;":"&amp;D370,"")</f>
        <v/>
      </c>
      <c r="F370" s="10"/>
      <c r="G370" s="20"/>
      <c r="H370" s="11" t="str">
        <f aca="false">IFERROR(VLOOKUP(F370, Entries!$B:$F, 2, FALSE()),"")</f>
        <v/>
      </c>
      <c r="I370" s="11" t="str">
        <f aca="false">IFERROR(VLOOKUP(F370, Entries!$B:$F, 3, FALSE()),"")</f>
        <v/>
      </c>
      <c r="J370" s="11" t="str">
        <f aca="false">IFERROR(VLOOKUP(F370, Entries!$B:$F, 4, FALSE()),"")</f>
        <v/>
      </c>
      <c r="K370" s="11" t="str">
        <f aca="false">IFERROR(VLOOKUP(F370, Entries!$B:$F, 5, FALSE()),"")</f>
        <v/>
      </c>
      <c r="L370" s="11" t="str">
        <f aca="false">LEFT('Finish order'!$K370,2)</f>
        <v/>
      </c>
      <c r="M370" s="11" t="str">
        <f aca="false">IF(F370&lt;&gt;0,COUNTIF($L$2:L370,L370),"")</f>
        <v/>
      </c>
      <c r="N370" s="11" t="str">
        <f aca="false">IF(F370&lt;&gt;0,L370&amp;":"&amp;M370,"")</f>
        <v/>
      </c>
    </row>
    <row r="371" customFormat="false" ht="15.75" hidden="false" customHeight="true" outlineLevel="0" collapsed="false">
      <c r="A371" s="10" t="n">
        <v>370</v>
      </c>
      <c r="B371" s="10" t="str">
        <f aca="false">IF(F371&lt;&gt;"",COUNTIF($J$2:J371,J371),"")</f>
        <v/>
      </c>
      <c r="C371" s="10" t="str">
        <f aca="false">IF(F371&lt;&gt;0,J371&amp;":"&amp;B371,"")</f>
        <v/>
      </c>
      <c r="D371" s="10" t="str">
        <f aca="false">IF(F371&lt;&gt;0,COUNTIF($K$2:K371,K371),"")</f>
        <v/>
      </c>
      <c r="E371" s="10" t="str">
        <f aca="false">IF(F371&lt;&gt;0,K371&amp;":"&amp;D371,"")</f>
        <v/>
      </c>
      <c r="F371" s="10"/>
      <c r="G371" s="20"/>
      <c r="H371" s="11" t="str">
        <f aca="false">IFERROR(VLOOKUP(F371, Entries!$B:$F, 2, FALSE()),"")</f>
        <v/>
      </c>
      <c r="I371" s="11" t="str">
        <f aca="false">IFERROR(VLOOKUP(F371, Entries!$B:$F, 3, FALSE()),"")</f>
        <v/>
      </c>
      <c r="J371" s="11" t="str">
        <f aca="false">IFERROR(VLOOKUP(F371, Entries!$B:$F, 4, FALSE()),"")</f>
        <v/>
      </c>
      <c r="K371" s="11" t="str">
        <f aca="false">IFERROR(VLOOKUP(F371, Entries!$B:$F, 5, FALSE()),"")</f>
        <v/>
      </c>
      <c r="L371" s="11" t="str">
        <f aca="false">LEFT('Finish order'!$K371,2)</f>
        <v/>
      </c>
      <c r="M371" s="11" t="str">
        <f aca="false">IF(F371&lt;&gt;0,COUNTIF($L$2:L371,L371),"")</f>
        <v/>
      </c>
      <c r="N371" s="11" t="str">
        <f aca="false">IF(F371&lt;&gt;0,L371&amp;":"&amp;M371,"")</f>
        <v/>
      </c>
    </row>
    <row r="372" customFormat="false" ht="15.75" hidden="false" customHeight="true" outlineLevel="0" collapsed="false">
      <c r="A372" s="10" t="n">
        <v>371</v>
      </c>
      <c r="B372" s="10" t="str">
        <f aca="false">IF(F372&lt;&gt;"",COUNTIF($J$2:J372,J372),"")</f>
        <v/>
      </c>
      <c r="C372" s="10" t="str">
        <f aca="false">IF(F372&lt;&gt;0,J372&amp;":"&amp;B372,"")</f>
        <v/>
      </c>
      <c r="D372" s="10" t="str">
        <f aca="false">IF(F372&lt;&gt;0,COUNTIF($K$2:K372,K372),"")</f>
        <v/>
      </c>
      <c r="E372" s="10" t="str">
        <f aca="false">IF(F372&lt;&gt;0,K372&amp;":"&amp;D372,"")</f>
        <v/>
      </c>
      <c r="F372" s="10"/>
      <c r="G372" s="20"/>
      <c r="H372" s="11" t="str">
        <f aca="false">IFERROR(VLOOKUP(F372, Entries!$B:$F, 2, FALSE()),"")</f>
        <v/>
      </c>
      <c r="I372" s="11" t="str">
        <f aca="false">IFERROR(VLOOKUP(F372, Entries!$B:$F, 3, FALSE()),"")</f>
        <v/>
      </c>
      <c r="J372" s="11" t="str">
        <f aca="false">IFERROR(VLOOKUP(F372, Entries!$B:$F, 4, FALSE()),"")</f>
        <v/>
      </c>
      <c r="K372" s="11" t="str">
        <f aca="false">IFERROR(VLOOKUP(F372, Entries!$B:$F, 5, FALSE()),"")</f>
        <v/>
      </c>
      <c r="L372" s="11" t="str">
        <f aca="false">LEFT('Finish order'!$K372,2)</f>
        <v/>
      </c>
      <c r="M372" s="11" t="str">
        <f aca="false">IF(F372&lt;&gt;0,COUNTIF($L$2:L372,L372),"")</f>
        <v/>
      </c>
      <c r="N372" s="11" t="str">
        <f aca="false">IF(F372&lt;&gt;0,L372&amp;":"&amp;M372,"")</f>
        <v/>
      </c>
    </row>
    <row r="373" customFormat="false" ht="15.75" hidden="false" customHeight="true" outlineLevel="0" collapsed="false">
      <c r="A373" s="10" t="n">
        <v>372</v>
      </c>
      <c r="B373" s="10" t="str">
        <f aca="false">IF(F373&lt;&gt;"",COUNTIF($J$2:J373,J373),"")</f>
        <v/>
      </c>
      <c r="C373" s="10" t="str">
        <f aca="false">IF(F373&lt;&gt;0,J373&amp;":"&amp;B373,"")</f>
        <v/>
      </c>
      <c r="D373" s="10" t="str">
        <f aca="false">IF(F373&lt;&gt;0,COUNTIF($K$2:K373,K373),"")</f>
        <v/>
      </c>
      <c r="E373" s="10" t="str">
        <f aca="false">IF(F373&lt;&gt;0,K373&amp;":"&amp;D373,"")</f>
        <v/>
      </c>
      <c r="F373" s="10"/>
      <c r="G373" s="20"/>
      <c r="H373" s="11" t="str">
        <f aca="false">IFERROR(VLOOKUP(F373, Entries!$B:$F, 2, FALSE()),"")</f>
        <v/>
      </c>
      <c r="I373" s="11" t="str">
        <f aca="false">IFERROR(VLOOKUP(F373, Entries!$B:$F, 3, FALSE()),"")</f>
        <v/>
      </c>
      <c r="J373" s="11" t="str">
        <f aca="false">IFERROR(VLOOKUP(F373, Entries!$B:$F, 4, FALSE()),"")</f>
        <v/>
      </c>
      <c r="K373" s="11" t="str">
        <f aca="false">IFERROR(VLOOKUP(F373, Entries!$B:$F, 5, FALSE()),"")</f>
        <v/>
      </c>
      <c r="L373" s="11" t="str">
        <f aca="false">LEFT('Finish order'!$K373,2)</f>
        <v/>
      </c>
      <c r="M373" s="11" t="str">
        <f aca="false">IF(F373&lt;&gt;0,COUNTIF($L$2:L373,L373),"")</f>
        <v/>
      </c>
      <c r="N373" s="11" t="str">
        <f aca="false">IF(F373&lt;&gt;0,L373&amp;":"&amp;M373,"")</f>
        <v/>
      </c>
    </row>
    <row r="374" customFormat="false" ht="15.75" hidden="false" customHeight="true" outlineLevel="0" collapsed="false">
      <c r="A374" s="10" t="n">
        <v>373</v>
      </c>
      <c r="B374" s="10" t="str">
        <f aca="false">IF(F374&lt;&gt;"",COUNTIF($J$2:J374,J374),"")</f>
        <v/>
      </c>
      <c r="C374" s="10" t="str">
        <f aca="false">IF(F374&lt;&gt;0,J374&amp;":"&amp;B374,"")</f>
        <v/>
      </c>
      <c r="D374" s="10" t="str">
        <f aca="false">IF(F374&lt;&gt;0,COUNTIF($K$2:K374,K374),"")</f>
        <v/>
      </c>
      <c r="E374" s="10" t="str">
        <f aca="false">IF(F374&lt;&gt;0,K374&amp;":"&amp;D374,"")</f>
        <v/>
      </c>
      <c r="F374" s="10"/>
      <c r="G374" s="20"/>
      <c r="H374" s="11" t="str">
        <f aca="false">IFERROR(VLOOKUP(F374, Entries!$B:$F, 2, FALSE()),"")</f>
        <v/>
      </c>
      <c r="I374" s="11" t="str">
        <f aca="false">IFERROR(VLOOKUP(F374, Entries!$B:$F, 3, FALSE()),"")</f>
        <v/>
      </c>
      <c r="J374" s="11" t="str">
        <f aca="false">IFERROR(VLOOKUP(F374, Entries!$B:$F, 4, FALSE()),"")</f>
        <v/>
      </c>
      <c r="K374" s="11" t="str">
        <f aca="false">IFERROR(VLOOKUP(F374, Entries!$B:$F, 5, FALSE()),"")</f>
        <v/>
      </c>
      <c r="L374" s="11" t="str">
        <f aca="false">LEFT('Finish order'!$K374,2)</f>
        <v/>
      </c>
      <c r="M374" s="11" t="str">
        <f aca="false">IF(F374&lt;&gt;0,COUNTIF($L$2:L374,L374),"")</f>
        <v/>
      </c>
      <c r="N374" s="11" t="str">
        <f aca="false">IF(F374&lt;&gt;0,L374&amp;":"&amp;M374,"")</f>
        <v/>
      </c>
    </row>
    <row r="375" customFormat="false" ht="15.75" hidden="false" customHeight="true" outlineLevel="0" collapsed="false">
      <c r="A375" s="10" t="n">
        <v>374</v>
      </c>
      <c r="B375" s="10" t="str">
        <f aca="false">IF(F375&lt;&gt;"",COUNTIF($J$2:J375,J375),"")</f>
        <v/>
      </c>
      <c r="C375" s="10" t="str">
        <f aca="false">IF(F375&lt;&gt;0,J375&amp;":"&amp;B375,"")</f>
        <v/>
      </c>
      <c r="D375" s="10" t="str">
        <f aca="false">IF(F375&lt;&gt;0,COUNTIF($K$2:K375,K375),"")</f>
        <v/>
      </c>
      <c r="E375" s="10" t="str">
        <f aca="false">IF(F375&lt;&gt;0,K375&amp;":"&amp;D375,"")</f>
        <v/>
      </c>
      <c r="F375" s="10"/>
      <c r="G375" s="20"/>
      <c r="H375" s="11" t="str">
        <f aca="false">IFERROR(VLOOKUP(F375, Entries!$B:$F, 2, FALSE()),"")</f>
        <v/>
      </c>
      <c r="I375" s="11" t="str">
        <f aca="false">IFERROR(VLOOKUP(F375, Entries!$B:$F, 3, FALSE()),"")</f>
        <v/>
      </c>
      <c r="J375" s="11" t="str">
        <f aca="false">IFERROR(VLOOKUP(F375, Entries!$B:$F, 4, FALSE()),"")</f>
        <v/>
      </c>
      <c r="K375" s="11" t="str">
        <f aca="false">IFERROR(VLOOKUP(F375, Entries!$B:$F, 5, FALSE()),"")</f>
        <v/>
      </c>
      <c r="L375" s="11" t="str">
        <f aca="false">LEFT('Finish order'!$K375,2)</f>
        <v/>
      </c>
      <c r="M375" s="11" t="str">
        <f aca="false">IF(F375&lt;&gt;0,COUNTIF($L$2:L375,L375),"")</f>
        <v/>
      </c>
      <c r="N375" s="11" t="str">
        <f aca="false">IF(F375&lt;&gt;0,L375&amp;":"&amp;M375,"")</f>
        <v/>
      </c>
    </row>
    <row r="376" customFormat="false" ht="15.75" hidden="false" customHeight="true" outlineLevel="0" collapsed="false">
      <c r="A376" s="10" t="n">
        <v>375</v>
      </c>
      <c r="B376" s="10" t="str">
        <f aca="false">IF(F376&lt;&gt;"",COUNTIF($J$2:J376,J376),"")</f>
        <v/>
      </c>
      <c r="C376" s="10" t="str">
        <f aca="false">IF(F376&lt;&gt;0,J376&amp;":"&amp;B376,"")</f>
        <v/>
      </c>
      <c r="D376" s="10" t="str">
        <f aca="false">IF(F376&lt;&gt;0,COUNTIF($K$2:K376,K376),"")</f>
        <v/>
      </c>
      <c r="E376" s="10" t="str">
        <f aca="false">IF(F376&lt;&gt;0,K376&amp;":"&amp;D376,"")</f>
        <v/>
      </c>
      <c r="F376" s="10"/>
      <c r="G376" s="20"/>
      <c r="H376" s="11" t="str">
        <f aca="false">IFERROR(VLOOKUP(F376, Entries!$B:$F, 2, FALSE()),"")</f>
        <v/>
      </c>
      <c r="I376" s="11" t="str">
        <f aca="false">IFERROR(VLOOKUP(F376, Entries!$B:$F, 3, FALSE()),"")</f>
        <v/>
      </c>
      <c r="J376" s="11" t="str">
        <f aca="false">IFERROR(VLOOKUP(F376, Entries!$B:$F, 4, FALSE()),"")</f>
        <v/>
      </c>
      <c r="K376" s="11" t="str">
        <f aca="false">IFERROR(VLOOKUP(F376, Entries!$B:$F, 5, FALSE()),"")</f>
        <v/>
      </c>
      <c r="L376" s="11" t="str">
        <f aca="false">LEFT('Finish order'!$K376,2)</f>
        <v/>
      </c>
      <c r="M376" s="11" t="str">
        <f aca="false">IF(F376&lt;&gt;0,COUNTIF($L$2:L376,L376),"")</f>
        <v/>
      </c>
      <c r="N376" s="11" t="str">
        <f aca="false">IF(F376&lt;&gt;0,L376&amp;":"&amp;M376,"")</f>
        <v/>
      </c>
    </row>
    <row r="377" customFormat="false" ht="15.75" hidden="false" customHeight="true" outlineLevel="0" collapsed="false">
      <c r="A377" s="10" t="n">
        <v>376</v>
      </c>
      <c r="B377" s="10" t="str">
        <f aca="false">IF(F377&lt;&gt;"",COUNTIF($J$2:J377,J377),"")</f>
        <v/>
      </c>
      <c r="C377" s="10" t="str">
        <f aca="false">IF(F377&lt;&gt;0,J377&amp;":"&amp;B377,"")</f>
        <v/>
      </c>
      <c r="D377" s="10" t="str">
        <f aca="false">IF(F377&lt;&gt;0,COUNTIF($K$2:K377,K377),"")</f>
        <v/>
      </c>
      <c r="E377" s="10" t="str">
        <f aca="false">IF(F377&lt;&gt;0,K377&amp;":"&amp;D377,"")</f>
        <v/>
      </c>
      <c r="F377" s="10"/>
      <c r="G377" s="20"/>
      <c r="H377" s="11" t="str">
        <f aca="false">IFERROR(VLOOKUP(F377, Entries!$B:$F, 2, FALSE()),"")</f>
        <v/>
      </c>
      <c r="I377" s="11" t="str">
        <f aca="false">IFERROR(VLOOKUP(F377, Entries!$B:$F, 3, FALSE()),"")</f>
        <v/>
      </c>
      <c r="J377" s="11" t="str">
        <f aca="false">IFERROR(VLOOKUP(F377, Entries!$B:$F, 4, FALSE()),"")</f>
        <v/>
      </c>
      <c r="K377" s="11" t="str">
        <f aca="false">IFERROR(VLOOKUP(F377, Entries!$B:$F, 5, FALSE()),"")</f>
        <v/>
      </c>
      <c r="L377" s="11" t="str">
        <f aca="false">LEFT('Finish order'!$K377,2)</f>
        <v/>
      </c>
      <c r="M377" s="11" t="str">
        <f aca="false">IF(F377&lt;&gt;0,COUNTIF($L$2:L377,L377),"")</f>
        <v/>
      </c>
      <c r="N377" s="11" t="str">
        <f aca="false">IF(F377&lt;&gt;0,L377&amp;":"&amp;M377,"")</f>
        <v/>
      </c>
    </row>
    <row r="378" customFormat="false" ht="15.75" hidden="false" customHeight="true" outlineLevel="0" collapsed="false">
      <c r="A378" s="10" t="n">
        <v>377</v>
      </c>
      <c r="B378" s="10" t="str">
        <f aca="false">IF(F378&lt;&gt;"",COUNTIF($J$2:J378,J378),"")</f>
        <v/>
      </c>
      <c r="C378" s="10" t="str">
        <f aca="false">IF(F378&lt;&gt;0,J378&amp;":"&amp;B378,"")</f>
        <v/>
      </c>
      <c r="D378" s="10" t="str">
        <f aca="false">IF(F378&lt;&gt;0,COUNTIF($K$2:K378,K378),"")</f>
        <v/>
      </c>
      <c r="E378" s="10" t="str">
        <f aca="false">IF(F378&lt;&gt;0,K378&amp;":"&amp;D378,"")</f>
        <v/>
      </c>
      <c r="F378" s="10"/>
      <c r="G378" s="20"/>
      <c r="H378" s="11" t="str">
        <f aca="false">IFERROR(VLOOKUP(F378, Entries!$B:$F, 2, FALSE()),"")</f>
        <v/>
      </c>
      <c r="I378" s="11" t="str">
        <f aca="false">IFERROR(VLOOKUP(F378, Entries!$B:$F, 3, FALSE()),"")</f>
        <v/>
      </c>
      <c r="J378" s="11" t="str">
        <f aca="false">IFERROR(VLOOKUP(F378, Entries!$B:$F, 4, FALSE()),"")</f>
        <v/>
      </c>
      <c r="K378" s="11" t="str">
        <f aca="false">IFERROR(VLOOKUP(F378, Entries!$B:$F, 5, FALSE()),"")</f>
        <v/>
      </c>
      <c r="L378" s="11" t="str">
        <f aca="false">LEFT('Finish order'!$K378,2)</f>
        <v/>
      </c>
      <c r="M378" s="11" t="str">
        <f aca="false">IF(F378&lt;&gt;0,COUNTIF($L$2:L378,L378),"")</f>
        <v/>
      </c>
      <c r="N378" s="11" t="str">
        <f aca="false">IF(F378&lt;&gt;0,L378&amp;":"&amp;M378,"")</f>
        <v/>
      </c>
    </row>
    <row r="379" customFormat="false" ht="15.75" hidden="false" customHeight="true" outlineLevel="0" collapsed="false">
      <c r="A379" s="10" t="n">
        <v>378</v>
      </c>
      <c r="B379" s="10" t="str">
        <f aca="false">IF(F379&lt;&gt;"",COUNTIF($J$2:J379,J379),"")</f>
        <v/>
      </c>
      <c r="C379" s="10" t="str">
        <f aca="false">IF(F379&lt;&gt;0,J379&amp;":"&amp;B379,"")</f>
        <v/>
      </c>
      <c r="D379" s="10" t="str">
        <f aca="false">IF(F379&lt;&gt;0,COUNTIF($K$2:K379,K379),"")</f>
        <v/>
      </c>
      <c r="E379" s="10" t="str">
        <f aca="false">IF(F379&lt;&gt;0,K379&amp;":"&amp;D379,"")</f>
        <v/>
      </c>
      <c r="F379" s="10"/>
      <c r="G379" s="20"/>
      <c r="H379" s="11" t="str">
        <f aca="false">IFERROR(VLOOKUP(F379, Entries!$B:$F, 2, FALSE()),"")</f>
        <v/>
      </c>
      <c r="I379" s="11" t="str">
        <f aca="false">IFERROR(VLOOKUP(F379, Entries!$B:$F, 3, FALSE()),"")</f>
        <v/>
      </c>
      <c r="J379" s="11" t="str">
        <f aca="false">IFERROR(VLOOKUP(F379, Entries!$B:$F, 4, FALSE()),"")</f>
        <v/>
      </c>
      <c r="K379" s="11" t="str">
        <f aca="false">IFERROR(VLOOKUP(F379, Entries!$B:$F, 5, FALSE()),"")</f>
        <v/>
      </c>
      <c r="L379" s="11" t="str">
        <f aca="false">LEFT('Finish order'!$K379,2)</f>
        <v/>
      </c>
      <c r="M379" s="11" t="str">
        <f aca="false">IF(F379&lt;&gt;0,COUNTIF($L$2:L379,L379),"")</f>
        <v/>
      </c>
      <c r="N379" s="11" t="str">
        <f aca="false">IF(F379&lt;&gt;0,L379&amp;":"&amp;M379,"")</f>
        <v/>
      </c>
    </row>
    <row r="380" customFormat="false" ht="15.75" hidden="false" customHeight="true" outlineLevel="0" collapsed="false">
      <c r="A380" s="10" t="n">
        <v>379</v>
      </c>
      <c r="B380" s="10" t="str">
        <f aca="false">IF(F380&lt;&gt;"",COUNTIF($J$2:J380,J380),"")</f>
        <v/>
      </c>
      <c r="C380" s="10" t="str">
        <f aca="false">IF(F380&lt;&gt;0,J380&amp;":"&amp;B380,"")</f>
        <v/>
      </c>
      <c r="D380" s="10" t="str">
        <f aca="false">IF(F380&lt;&gt;0,COUNTIF($K$2:K380,K380),"")</f>
        <v/>
      </c>
      <c r="E380" s="10" t="str">
        <f aca="false">IF(F380&lt;&gt;0,K380&amp;":"&amp;D380,"")</f>
        <v/>
      </c>
      <c r="F380" s="10"/>
      <c r="G380" s="20"/>
      <c r="H380" s="11" t="str">
        <f aca="false">IFERROR(VLOOKUP(F380, Entries!$B:$F, 2, FALSE()),"")</f>
        <v/>
      </c>
      <c r="I380" s="11" t="str">
        <f aca="false">IFERROR(VLOOKUP(F380, Entries!$B:$F, 3, FALSE()),"")</f>
        <v/>
      </c>
      <c r="J380" s="11" t="str">
        <f aca="false">IFERROR(VLOOKUP(F380, Entries!$B:$F, 4, FALSE()),"")</f>
        <v/>
      </c>
      <c r="K380" s="11" t="str">
        <f aca="false">IFERROR(VLOOKUP(F380, Entries!$B:$F, 5, FALSE()),"")</f>
        <v/>
      </c>
      <c r="L380" s="11" t="str">
        <f aca="false">LEFT('Finish order'!$K380,2)</f>
        <v/>
      </c>
      <c r="M380" s="11" t="str">
        <f aca="false">IF(F380&lt;&gt;0,COUNTIF($L$2:L380,L380),"")</f>
        <v/>
      </c>
      <c r="N380" s="11" t="str">
        <f aca="false">IF(F380&lt;&gt;0,L380&amp;":"&amp;M380,"")</f>
        <v/>
      </c>
    </row>
    <row r="381" customFormat="false" ht="15.75" hidden="false" customHeight="true" outlineLevel="0" collapsed="false">
      <c r="A381" s="10" t="n">
        <v>380</v>
      </c>
      <c r="B381" s="10" t="str">
        <f aca="false">IF(F381&lt;&gt;"",COUNTIF($J$2:J381,J381),"")</f>
        <v/>
      </c>
      <c r="C381" s="10" t="str">
        <f aca="false">IF(F381&lt;&gt;0,J381&amp;":"&amp;B381,"")</f>
        <v/>
      </c>
      <c r="D381" s="10" t="str">
        <f aca="false">IF(F381&lt;&gt;0,COUNTIF($K$2:K381,K381),"")</f>
        <v/>
      </c>
      <c r="E381" s="10" t="str">
        <f aca="false">IF(F381&lt;&gt;0,K381&amp;":"&amp;D381,"")</f>
        <v/>
      </c>
      <c r="F381" s="10"/>
      <c r="G381" s="20"/>
      <c r="H381" s="11" t="str">
        <f aca="false">IFERROR(VLOOKUP(F381, Entries!$B:$F, 2, FALSE()),"")</f>
        <v/>
      </c>
      <c r="I381" s="11" t="str">
        <f aca="false">IFERROR(VLOOKUP(F381, Entries!$B:$F, 3, FALSE()),"")</f>
        <v/>
      </c>
      <c r="J381" s="11" t="str">
        <f aca="false">IFERROR(VLOOKUP(F381, Entries!$B:$F, 4, FALSE()),"")</f>
        <v/>
      </c>
      <c r="K381" s="11" t="str">
        <f aca="false">IFERROR(VLOOKUP(F381, Entries!$B:$F, 5, FALSE()),"")</f>
        <v/>
      </c>
      <c r="L381" s="11" t="str">
        <f aca="false">LEFT('Finish order'!$K381,2)</f>
        <v/>
      </c>
      <c r="M381" s="11" t="str">
        <f aca="false">IF(F381&lt;&gt;0,COUNTIF($L$2:L381,L381),"")</f>
        <v/>
      </c>
      <c r="N381" s="11" t="str">
        <f aca="false">IF(F381&lt;&gt;0,L381&amp;":"&amp;M381,"")</f>
        <v/>
      </c>
    </row>
    <row r="382" customFormat="false" ht="15.75" hidden="false" customHeight="true" outlineLevel="0" collapsed="false">
      <c r="A382" s="10" t="n">
        <v>381</v>
      </c>
      <c r="B382" s="10" t="str">
        <f aca="false">IF(F382&lt;&gt;"",COUNTIF($J$2:J382,J382),"")</f>
        <v/>
      </c>
      <c r="C382" s="10" t="str">
        <f aca="false">IF(F382&lt;&gt;0,J382&amp;":"&amp;B382,"")</f>
        <v/>
      </c>
      <c r="D382" s="10" t="str">
        <f aca="false">IF(F382&lt;&gt;0,COUNTIF($K$2:K382,K382),"")</f>
        <v/>
      </c>
      <c r="E382" s="10" t="str">
        <f aca="false">IF(F382&lt;&gt;0,K382&amp;":"&amp;D382,"")</f>
        <v/>
      </c>
      <c r="F382" s="10"/>
      <c r="G382" s="20"/>
      <c r="H382" s="11" t="str">
        <f aca="false">IFERROR(VLOOKUP(F382, Entries!$B:$F, 2, FALSE()),"")</f>
        <v/>
      </c>
      <c r="I382" s="11" t="str">
        <f aca="false">IFERROR(VLOOKUP(F382, Entries!$B:$F, 3, FALSE()),"")</f>
        <v/>
      </c>
      <c r="J382" s="11" t="str">
        <f aca="false">IFERROR(VLOOKUP(F382, Entries!$B:$F, 4, FALSE()),"")</f>
        <v/>
      </c>
      <c r="K382" s="11" t="str">
        <f aca="false">IFERROR(VLOOKUP(F382, Entries!$B:$F, 5, FALSE()),"")</f>
        <v/>
      </c>
      <c r="L382" s="11" t="str">
        <f aca="false">LEFT('Finish order'!$K382,2)</f>
        <v/>
      </c>
      <c r="M382" s="11" t="str">
        <f aca="false">IF(F382&lt;&gt;0,COUNTIF($L$2:L382,L382),"")</f>
        <v/>
      </c>
      <c r="N382" s="11" t="str">
        <f aca="false">IF(F382&lt;&gt;0,L382&amp;":"&amp;M382,"")</f>
        <v/>
      </c>
    </row>
    <row r="383" customFormat="false" ht="15.75" hidden="false" customHeight="true" outlineLevel="0" collapsed="false">
      <c r="A383" s="10" t="n">
        <v>382</v>
      </c>
      <c r="B383" s="10" t="str">
        <f aca="false">IF(F383&lt;&gt;"",COUNTIF($J$2:J383,J383),"")</f>
        <v/>
      </c>
      <c r="C383" s="10" t="str">
        <f aca="false">IF(F383&lt;&gt;0,J383&amp;":"&amp;B383,"")</f>
        <v/>
      </c>
      <c r="D383" s="10" t="str">
        <f aca="false">IF(F383&lt;&gt;0,COUNTIF($K$2:K383,K383),"")</f>
        <v/>
      </c>
      <c r="E383" s="10" t="str">
        <f aca="false">IF(F383&lt;&gt;0,K383&amp;":"&amp;D383,"")</f>
        <v/>
      </c>
      <c r="F383" s="10"/>
      <c r="G383" s="20"/>
      <c r="H383" s="11" t="str">
        <f aca="false">IFERROR(VLOOKUP(F383, Entries!$B:$F, 2, FALSE()),"")</f>
        <v/>
      </c>
      <c r="I383" s="11" t="str">
        <f aca="false">IFERROR(VLOOKUP(F383, Entries!$B:$F, 3, FALSE()),"")</f>
        <v/>
      </c>
      <c r="J383" s="11" t="str">
        <f aca="false">IFERROR(VLOOKUP(F383, Entries!$B:$F, 4, FALSE()),"")</f>
        <v/>
      </c>
      <c r="K383" s="11" t="str">
        <f aca="false">IFERROR(VLOOKUP(F383, Entries!$B:$F, 5, FALSE()),"")</f>
        <v/>
      </c>
      <c r="L383" s="11" t="str">
        <f aca="false">LEFT('Finish order'!$K383,2)</f>
        <v/>
      </c>
      <c r="M383" s="11" t="str">
        <f aca="false">IF(F383&lt;&gt;0,COUNTIF($L$2:L383,L383),"")</f>
        <v/>
      </c>
      <c r="N383" s="11" t="str">
        <f aca="false">IF(F383&lt;&gt;0,L383&amp;":"&amp;M383,"")</f>
        <v/>
      </c>
    </row>
    <row r="384" customFormat="false" ht="15.75" hidden="false" customHeight="true" outlineLevel="0" collapsed="false">
      <c r="A384" s="10" t="n">
        <v>383</v>
      </c>
      <c r="B384" s="10" t="str">
        <f aca="false">IF(F384&lt;&gt;"",COUNTIF($J$2:J384,J384),"")</f>
        <v/>
      </c>
      <c r="C384" s="10" t="str">
        <f aca="false">IF(F384&lt;&gt;0,J384&amp;":"&amp;B384,"")</f>
        <v/>
      </c>
      <c r="D384" s="10" t="str">
        <f aca="false">IF(F384&lt;&gt;0,COUNTIF($K$2:K384,K384),"")</f>
        <v/>
      </c>
      <c r="E384" s="10" t="str">
        <f aca="false">IF(F384&lt;&gt;0,K384&amp;":"&amp;D384,"")</f>
        <v/>
      </c>
      <c r="F384" s="10"/>
      <c r="G384" s="20"/>
      <c r="H384" s="11" t="str">
        <f aca="false">IFERROR(VLOOKUP(F384, Entries!$B:$F, 2, FALSE()),"")</f>
        <v/>
      </c>
      <c r="I384" s="11" t="str">
        <f aca="false">IFERROR(VLOOKUP(F384, Entries!$B:$F, 3, FALSE()),"")</f>
        <v/>
      </c>
      <c r="J384" s="11" t="str">
        <f aca="false">IFERROR(VLOOKUP(F384, Entries!$B:$F, 4, FALSE()),"")</f>
        <v/>
      </c>
      <c r="K384" s="11" t="str">
        <f aca="false">IFERROR(VLOOKUP(F384, Entries!$B:$F, 5, FALSE()),"")</f>
        <v/>
      </c>
      <c r="L384" s="11" t="str">
        <f aca="false">LEFT('Finish order'!$K384,2)</f>
        <v/>
      </c>
      <c r="M384" s="11" t="str">
        <f aca="false">IF(F384&lt;&gt;0,COUNTIF($L$2:L384,L384),"")</f>
        <v/>
      </c>
      <c r="N384" s="11" t="str">
        <f aca="false">IF(F384&lt;&gt;0,L384&amp;":"&amp;M384,"")</f>
        <v/>
      </c>
    </row>
    <row r="385" customFormat="false" ht="15.75" hidden="false" customHeight="true" outlineLevel="0" collapsed="false">
      <c r="A385" s="10" t="n">
        <v>384</v>
      </c>
      <c r="B385" s="10" t="str">
        <f aca="false">IF(F385&lt;&gt;"",COUNTIF($J$2:J385,J385),"")</f>
        <v/>
      </c>
      <c r="C385" s="10" t="str">
        <f aca="false">IF(F385&lt;&gt;0,J385&amp;":"&amp;B385,"")</f>
        <v/>
      </c>
      <c r="D385" s="10" t="str">
        <f aca="false">IF(F385&lt;&gt;0,COUNTIF($K$2:K385,K385),"")</f>
        <v/>
      </c>
      <c r="E385" s="10" t="str">
        <f aca="false">IF(F385&lt;&gt;0,K385&amp;":"&amp;D385,"")</f>
        <v/>
      </c>
      <c r="F385" s="10"/>
      <c r="G385" s="20"/>
      <c r="H385" s="11" t="str">
        <f aca="false">IFERROR(VLOOKUP(F385, Entries!$B:$F, 2, FALSE()),"")</f>
        <v/>
      </c>
      <c r="I385" s="11" t="str">
        <f aca="false">IFERROR(VLOOKUP(F385, Entries!$B:$F, 3, FALSE()),"")</f>
        <v/>
      </c>
      <c r="J385" s="11" t="str">
        <f aca="false">IFERROR(VLOOKUP(F385, Entries!$B:$F, 4, FALSE()),"")</f>
        <v/>
      </c>
      <c r="K385" s="11" t="str">
        <f aca="false">IFERROR(VLOOKUP(F385, Entries!$B:$F, 5, FALSE()),"")</f>
        <v/>
      </c>
      <c r="L385" s="11" t="str">
        <f aca="false">LEFT('Finish order'!$K385,2)</f>
        <v/>
      </c>
      <c r="M385" s="11" t="str">
        <f aca="false">IF(F385&lt;&gt;0,COUNTIF($L$2:L385,L385),"")</f>
        <v/>
      </c>
      <c r="N385" s="11" t="str">
        <f aca="false">IF(F385&lt;&gt;0,L385&amp;":"&amp;M385,"")</f>
        <v/>
      </c>
    </row>
    <row r="386" customFormat="false" ht="15.75" hidden="false" customHeight="true" outlineLevel="0" collapsed="false">
      <c r="A386" s="10" t="n">
        <v>385</v>
      </c>
      <c r="B386" s="10" t="str">
        <f aca="false">IF(F386&lt;&gt;"",COUNTIF($J$2:J386,J386),"")</f>
        <v/>
      </c>
      <c r="C386" s="10" t="str">
        <f aca="false">IF(F386&lt;&gt;0,J386&amp;":"&amp;B386,"")</f>
        <v/>
      </c>
      <c r="D386" s="10" t="str">
        <f aca="false">IF(F386&lt;&gt;0,COUNTIF($K$2:K386,K386),"")</f>
        <v/>
      </c>
      <c r="E386" s="10" t="str">
        <f aca="false">IF(F386&lt;&gt;0,K386&amp;":"&amp;D386,"")</f>
        <v/>
      </c>
      <c r="F386" s="10"/>
      <c r="G386" s="20"/>
      <c r="H386" s="11" t="str">
        <f aca="false">IFERROR(VLOOKUP(F386, Entries!$B:$F, 2, FALSE()),"")</f>
        <v/>
      </c>
      <c r="I386" s="11" t="str">
        <f aca="false">IFERROR(VLOOKUP(F386, Entries!$B:$F, 3, FALSE()),"")</f>
        <v/>
      </c>
      <c r="J386" s="11" t="str">
        <f aca="false">IFERROR(VLOOKUP(F386, Entries!$B:$F, 4, FALSE()),"")</f>
        <v/>
      </c>
      <c r="K386" s="11" t="str">
        <f aca="false">IFERROR(VLOOKUP(F386, Entries!$B:$F, 5, FALSE()),"")</f>
        <v/>
      </c>
      <c r="L386" s="11" t="str">
        <f aca="false">LEFT('Finish order'!$K386,2)</f>
        <v/>
      </c>
      <c r="M386" s="11" t="str">
        <f aca="false">IF(F386&lt;&gt;0,COUNTIF($L$2:L386,L386),"")</f>
        <v/>
      </c>
      <c r="N386" s="11" t="str">
        <f aca="false">IF(F386&lt;&gt;0,L386&amp;":"&amp;M386,"")</f>
        <v/>
      </c>
    </row>
    <row r="387" customFormat="false" ht="15.75" hidden="false" customHeight="true" outlineLevel="0" collapsed="false">
      <c r="A387" s="10" t="n">
        <v>386</v>
      </c>
      <c r="B387" s="10" t="str">
        <f aca="false">IF(F387&lt;&gt;"",COUNTIF($J$2:J387,J387),"")</f>
        <v/>
      </c>
      <c r="C387" s="10" t="str">
        <f aca="false">IF(F387&lt;&gt;0,J387&amp;":"&amp;B387,"")</f>
        <v/>
      </c>
      <c r="D387" s="10" t="str">
        <f aca="false">IF(F387&lt;&gt;0,COUNTIF($K$2:K387,K387),"")</f>
        <v/>
      </c>
      <c r="E387" s="10" t="str">
        <f aca="false">IF(F387&lt;&gt;0,K387&amp;":"&amp;D387,"")</f>
        <v/>
      </c>
      <c r="F387" s="10"/>
      <c r="G387" s="20"/>
      <c r="H387" s="11" t="str">
        <f aca="false">IFERROR(VLOOKUP(F387, Entries!$B:$F, 2, FALSE()),"")</f>
        <v/>
      </c>
      <c r="I387" s="11" t="str">
        <f aca="false">IFERROR(VLOOKUP(F387, Entries!$B:$F, 3, FALSE()),"")</f>
        <v/>
      </c>
      <c r="J387" s="11" t="str">
        <f aca="false">IFERROR(VLOOKUP(F387, Entries!$B:$F, 4, FALSE()),"")</f>
        <v/>
      </c>
      <c r="K387" s="11" t="str">
        <f aca="false">IFERROR(VLOOKUP(F387, Entries!$B:$F, 5, FALSE()),"")</f>
        <v/>
      </c>
      <c r="L387" s="11" t="str">
        <f aca="false">LEFT('Finish order'!$K387,2)</f>
        <v/>
      </c>
      <c r="M387" s="11" t="str">
        <f aca="false">IF(F387&lt;&gt;0,COUNTIF($L$2:L387,L387),"")</f>
        <v/>
      </c>
      <c r="N387" s="11" t="str">
        <f aca="false">IF(F387&lt;&gt;0,L387&amp;":"&amp;M387,"")</f>
        <v/>
      </c>
    </row>
    <row r="388" customFormat="false" ht="15.75" hidden="false" customHeight="true" outlineLevel="0" collapsed="false">
      <c r="A388" s="10" t="n">
        <v>387</v>
      </c>
      <c r="B388" s="10" t="str">
        <f aca="false">IF(F388&lt;&gt;"",COUNTIF($J$2:J388,J388),"")</f>
        <v/>
      </c>
      <c r="C388" s="10" t="str">
        <f aca="false">IF(F388&lt;&gt;0,J388&amp;":"&amp;B388,"")</f>
        <v/>
      </c>
      <c r="D388" s="10" t="str">
        <f aca="false">IF(F388&lt;&gt;0,COUNTIF($K$2:K388,K388),"")</f>
        <v/>
      </c>
      <c r="E388" s="10" t="str">
        <f aca="false">IF(F388&lt;&gt;0,K388&amp;":"&amp;D388,"")</f>
        <v/>
      </c>
      <c r="F388" s="10"/>
      <c r="G388" s="20"/>
      <c r="H388" s="11" t="str">
        <f aca="false">IFERROR(VLOOKUP(F388, Entries!$B:$F, 2, FALSE()),"")</f>
        <v/>
      </c>
      <c r="I388" s="11" t="str">
        <f aca="false">IFERROR(VLOOKUP(F388, Entries!$B:$F, 3, FALSE()),"")</f>
        <v/>
      </c>
      <c r="J388" s="11" t="str">
        <f aca="false">IFERROR(VLOOKUP(F388, Entries!$B:$F, 4, FALSE()),"")</f>
        <v/>
      </c>
      <c r="K388" s="11" t="str">
        <f aca="false">IFERROR(VLOOKUP(F388, Entries!$B:$F, 5, FALSE()),"")</f>
        <v/>
      </c>
      <c r="L388" s="11" t="str">
        <f aca="false">LEFT('Finish order'!$K388,2)</f>
        <v/>
      </c>
      <c r="M388" s="11" t="str">
        <f aca="false">IF(F388&lt;&gt;0,COUNTIF($L$2:L388,L388),"")</f>
        <v/>
      </c>
      <c r="N388" s="11" t="str">
        <f aca="false">IF(F388&lt;&gt;0,L388&amp;":"&amp;M388,"")</f>
        <v/>
      </c>
    </row>
    <row r="389" customFormat="false" ht="15.75" hidden="false" customHeight="true" outlineLevel="0" collapsed="false">
      <c r="A389" s="10" t="n">
        <v>388</v>
      </c>
      <c r="B389" s="10" t="str">
        <f aca="false">IF(F389&lt;&gt;"",COUNTIF($J$2:J389,J389),"")</f>
        <v/>
      </c>
      <c r="C389" s="10" t="str">
        <f aca="false">IF(F389&lt;&gt;0,J389&amp;":"&amp;B389,"")</f>
        <v/>
      </c>
      <c r="D389" s="10" t="str">
        <f aca="false">IF(F389&lt;&gt;0,COUNTIF($K$2:K389,K389),"")</f>
        <v/>
      </c>
      <c r="E389" s="10" t="str">
        <f aca="false">IF(F389&lt;&gt;0,K389&amp;":"&amp;D389,"")</f>
        <v/>
      </c>
      <c r="F389" s="10"/>
      <c r="G389" s="20"/>
      <c r="H389" s="11" t="str">
        <f aca="false">IFERROR(VLOOKUP(F389, Entries!$B:$F, 2, FALSE()),"")</f>
        <v/>
      </c>
      <c r="I389" s="11" t="str">
        <f aca="false">IFERROR(VLOOKUP(F389, Entries!$B:$F, 3, FALSE()),"")</f>
        <v/>
      </c>
      <c r="J389" s="11" t="str">
        <f aca="false">IFERROR(VLOOKUP(F389, Entries!$B:$F, 4, FALSE()),"")</f>
        <v/>
      </c>
      <c r="K389" s="11" t="str">
        <f aca="false">IFERROR(VLOOKUP(F389, Entries!$B:$F, 5, FALSE()),"")</f>
        <v/>
      </c>
      <c r="L389" s="11" t="str">
        <f aca="false">LEFT('Finish order'!$K389,2)</f>
        <v/>
      </c>
      <c r="M389" s="11" t="str">
        <f aca="false">IF(F389&lt;&gt;0,COUNTIF($L$2:L389,L389),"")</f>
        <v/>
      </c>
      <c r="N389" s="11" t="str">
        <f aca="false">IF(F389&lt;&gt;0,L389&amp;":"&amp;M389,"")</f>
        <v/>
      </c>
    </row>
    <row r="390" customFormat="false" ht="15.75" hidden="false" customHeight="true" outlineLevel="0" collapsed="false">
      <c r="A390" s="10" t="n">
        <v>389</v>
      </c>
      <c r="B390" s="10" t="str">
        <f aca="false">IF(F390&lt;&gt;"",COUNTIF($J$2:J390,J390),"")</f>
        <v/>
      </c>
      <c r="C390" s="10" t="str">
        <f aca="false">IF(F390&lt;&gt;0,J390&amp;":"&amp;B390,"")</f>
        <v/>
      </c>
      <c r="D390" s="10" t="str">
        <f aca="false">IF(F390&lt;&gt;0,COUNTIF($K$2:K390,K390),"")</f>
        <v/>
      </c>
      <c r="E390" s="10" t="str">
        <f aca="false">IF(F390&lt;&gt;0,K390&amp;":"&amp;D390,"")</f>
        <v/>
      </c>
      <c r="F390" s="10"/>
      <c r="G390" s="20"/>
      <c r="H390" s="11" t="str">
        <f aca="false">IFERROR(VLOOKUP(F390, Entries!$B:$F, 2, FALSE()),"")</f>
        <v/>
      </c>
      <c r="I390" s="11" t="str">
        <f aca="false">IFERROR(VLOOKUP(F390, Entries!$B:$F, 3, FALSE()),"")</f>
        <v/>
      </c>
      <c r="J390" s="11" t="str">
        <f aca="false">IFERROR(VLOOKUP(F390, Entries!$B:$F, 4, FALSE()),"")</f>
        <v/>
      </c>
      <c r="K390" s="11" t="str">
        <f aca="false">IFERROR(VLOOKUP(F390, Entries!$B:$F, 5, FALSE()),"")</f>
        <v/>
      </c>
      <c r="L390" s="11" t="str">
        <f aca="false">LEFT('Finish order'!$K390,2)</f>
        <v/>
      </c>
      <c r="M390" s="11" t="str">
        <f aca="false">IF(F390&lt;&gt;0,COUNTIF($L$2:L390,L390),"")</f>
        <v/>
      </c>
      <c r="N390" s="11" t="str">
        <f aca="false">IF(F390&lt;&gt;0,L390&amp;":"&amp;M390,"")</f>
        <v/>
      </c>
    </row>
    <row r="391" customFormat="false" ht="15.75" hidden="false" customHeight="true" outlineLevel="0" collapsed="false">
      <c r="A391" s="10" t="n">
        <v>390</v>
      </c>
      <c r="B391" s="10" t="str">
        <f aca="false">IF(F391&lt;&gt;"",COUNTIF($J$2:J391,J391),"")</f>
        <v/>
      </c>
      <c r="C391" s="10" t="str">
        <f aca="false">IF(F391&lt;&gt;0,J391&amp;":"&amp;B391,"")</f>
        <v/>
      </c>
      <c r="D391" s="10" t="str">
        <f aca="false">IF(F391&lt;&gt;0,COUNTIF($K$2:K391,K391),"")</f>
        <v/>
      </c>
      <c r="E391" s="10" t="str">
        <f aca="false">IF(F391&lt;&gt;0,K391&amp;":"&amp;D391,"")</f>
        <v/>
      </c>
      <c r="F391" s="10"/>
      <c r="G391" s="20"/>
      <c r="H391" s="11" t="str">
        <f aca="false">IFERROR(VLOOKUP(F391, Entries!$B:$F, 2, FALSE()),"")</f>
        <v/>
      </c>
      <c r="I391" s="11" t="str">
        <f aca="false">IFERROR(VLOOKUP(F391, Entries!$B:$F, 3, FALSE()),"")</f>
        <v/>
      </c>
      <c r="J391" s="11" t="str">
        <f aca="false">IFERROR(VLOOKUP(F391, Entries!$B:$F, 4, FALSE()),"")</f>
        <v/>
      </c>
      <c r="K391" s="11" t="str">
        <f aca="false">IFERROR(VLOOKUP(F391, Entries!$B:$F, 5, FALSE()),"")</f>
        <v/>
      </c>
      <c r="L391" s="11" t="str">
        <f aca="false">LEFT('Finish order'!$K391,2)</f>
        <v/>
      </c>
      <c r="M391" s="11" t="str">
        <f aca="false">IF(F391&lt;&gt;0,COUNTIF($L$2:L391,L391),"")</f>
        <v/>
      </c>
      <c r="N391" s="11" t="str">
        <f aca="false">IF(F391&lt;&gt;0,L391&amp;":"&amp;M391,"")</f>
        <v/>
      </c>
    </row>
    <row r="392" customFormat="false" ht="15.75" hidden="false" customHeight="true" outlineLevel="0" collapsed="false">
      <c r="A392" s="10" t="n">
        <v>391</v>
      </c>
      <c r="B392" s="10" t="str">
        <f aca="false">IF(F392&lt;&gt;"",COUNTIF($J$2:J392,J392),"")</f>
        <v/>
      </c>
      <c r="C392" s="10" t="str">
        <f aca="false">IF(F392&lt;&gt;0,J392&amp;":"&amp;B392,"")</f>
        <v/>
      </c>
      <c r="D392" s="10" t="str">
        <f aca="false">IF(F392&lt;&gt;0,COUNTIF($K$2:K392,K392),"")</f>
        <v/>
      </c>
      <c r="E392" s="10" t="str">
        <f aca="false">IF(F392&lt;&gt;0,K392&amp;":"&amp;D392,"")</f>
        <v/>
      </c>
      <c r="F392" s="10"/>
      <c r="G392" s="20"/>
      <c r="H392" s="11" t="str">
        <f aca="false">IFERROR(VLOOKUP(F392, Entries!$B:$F, 2, FALSE()),"")</f>
        <v/>
      </c>
      <c r="I392" s="11" t="str">
        <f aca="false">IFERROR(VLOOKUP(F392, Entries!$B:$F, 3, FALSE()),"")</f>
        <v/>
      </c>
      <c r="J392" s="11" t="str">
        <f aca="false">IFERROR(VLOOKUP(F392, Entries!$B:$F, 4, FALSE()),"")</f>
        <v/>
      </c>
      <c r="K392" s="11" t="str">
        <f aca="false">IFERROR(VLOOKUP(F392, Entries!$B:$F, 5, FALSE()),"")</f>
        <v/>
      </c>
      <c r="L392" s="11" t="str">
        <f aca="false">LEFT('Finish order'!$K392,2)</f>
        <v/>
      </c>
      <c r="M392" s="11" t="str">
        <f aca="false">IF(F392&lt;&gt;0,COUNTIF($L$2:L392,L392),"")</f>
        <v/>
      </c>
      <c r="N392" s="11" t="str">
        <f aca="false">IF(F392&lt;&gt;0,L392&amp;":"&amp;M392,"")</f>
        <v/>
      </c>
    </row>
    <row r="393" customFormat="false" ht="15.75" hidden="false" customHeight="true" outlineLevel="0" collapsed="false">
      <c r="A393" s="10" t="n">
        <v>392</v>
      </c>
      <c r="B393" s="10" t="str">
        <f aca="false">IF(F393&lt;&gt;"",COUNTIF($J$2:J393,J393),"")</f>
        <v/>
      </c>
      <c r="C393" s="10" t="str">
        <f aca="false">IF(F393&lt;&gt;0,J393&amp;":"&amp;B393,"")</f>
        <v/>
      </c>
      <c r="D393" s="10" t="str">
        <f aca="false">IF(F393&lt;&gt;0,COUNTIF($K$2:K393,K393),"")</f>
        <v/>
      </c>
      <c r="E393" s="10" t="str">
        <f aca="false">IF(F393&lt;&gt;0,K393&amp;":"&amp;D393,"")</f>
        <v/>
      </c>
      <c r="F393" s="10"/>
      <c r="G393" s="20"/>
      <c r="H393" s="11" t="str">
        <f aca="false">IFERROR(VLOOKUP(F393, Entries!$B:$F, 2, FALSE()),"")</f>
        <v/>
      </c>
      <c r="I393" s="11" t="str">
        <f aca="false">IFERROR(VLOOKUP(F393, Entries!$B:$F, 3, FALSE()),"")</f>
        <v/>
      </c>
      <c r="J393" s="11" t="str">
        <f aca="false">IFERROR(VLOOKUP(F393, Entries!$B:$F, 4, FALSE()),"")</f>
        <v/>
      </c>
      <c r="K393" s="11" t="str">
        <f aca="false">IFERROR(VLOOKUP(F393, Entries!$B:$F, 5, FALSE()),"")</f>
        <v/>
      </c>
      <c r="L393" s="11" t="str">
        <f aca="false">LEFT('Finish order'!$K393,2)</f>
        <v/>
      </c>
      <c r="M393" s="11" t="str">
        <f aca="false">IF(F393&lt;&gt;0,COUNTIF($L$2:L393,L393),"")</f>
        <v/>
      </c>
      <c r="N393" s="11" t="str">
        <f aca="false">IF(F393&lt;&gt;0,L393&amp;":"&amp;M393,"")</f>
        <v/>
      </c>
    </row>
    <row r="394" customFormat="false" ht="15.75" hidden="false" customHeight="true" outlineLevel="0" collapsed="false">
      <c r="A394" s="10" t="n">
        <v>393</v>
      </c>
      <c r="B394" s="10" t="str">
        <f aca="false">IF(F394&lt;&gt;"",COUNTIF($J$2:J394,J394),"")</f>
        <v/>
      </c>
      <c r="C394" s="10" t="str">
        <f aca="false">IF(F394&lt;&gt;0,J394&amp;":"&amp;B394,"")</f>
        <v/>
      </c>
      <c r="D394" s="10" t="str">
        <f aca="false">IF(F394&lt;&gt;0,COUNTIF($K$2:K394,K394),"")</f>
        <v/>
      </c>
      <c r="E394" s="10" t="str">
        <f aca="false">IF(F394&lt;&gt;0,K394&amp;":"&amp;D394,"")</f>
        <v/>
      </c>
      <c r="F394" s="10"/>
      <c r="G394" s="20"/>
      <c r="H394" s="11" t="str">
        <f aca="false">IFERROR(VLOOKUP(F394, Entries!$B:$F, 2, FALSE()),"")</f>
        <v/>
      </c>
      <c r="I394" s="11" t="str">
        <f aca="false">IFERROR(VLOOKUP(F394, Entries!$B:$F, 3, FALSE()),"")</f>
        <v/>
      </c>
      <c r="J394" s="11" t="str">
        <f aca="false">IFERROR(VLOOKUP(F394, Entries!$B:$F, 4, FALSE()),"")</f>
        <v/>
      </c>
      <c r="K394" s="11" t="str">
        <f aca="false">IFERROR(VLOOKUP(F394, Entries!$B:$F, 5, FALSE()),"")</f>
        <v/>
      </c>
      <c r="L394" s="11" t="str">
        <f aca="false">LEFT('Finish order'!$K394,2)</f>
        <v/>
      </c>
      <c r="M394" s="11" t="str">
        <f aca="false">IF(F394&lt;&gt;0,COUNTIF($L$2:L394,L394),"")</f>
        <v/>
      </c>
      <c r="N394" s="11" t="str">
        <f aca="false">IF(F394&lt;&gt;0,L394&amp;":"&amp;M394,"")</f>
        <v/>
      </c>
    </row>
    <row r="395" customFormat="false" ht="15.75" hidden="false" customHeight="true" outlineLevel="0" collapsed="false">
      <c r="A395" s="10" t="n">
        <v>394</v>
      </c>
      <c r="B395" s="10" t="str">
        <f aca="false">IF(F395&lt;&gt;"",COUNTIF($J$2:J395,J395),"")</f>
        <v/>
      </c>
      <c r="C395" s="10" t="str">
        <f aca="false">IF(F395&lt;&gt;0,J395&amp;":"&amp;B395,"")</f>
        <v/>
      </c>
      <c r="D395" s="10" t="str">
        <f aca="false">IF(F395&lt;&gt;0,COUNTIF($K$2:K395,K395),"")</f>
        <v/>
      </c>
      <c r="E395" s="10" t="str">
        <f aca="false">IF(F395&lt;&gt;0,K395&amp;":"&amp;D395,"")</f>
        <v/>
      </c>
      <c r="F395" s="10"/>
      <c r="G395" s="20"/>
      <c r="H395" s="11" t="str">
        <f aca="false">IFERROR(VLOOKUP(F395, Entries!$B:$F, 2, FALSE()),"")</f>
        <v/>
      </c>
      <c r="I395" s="11" t="str">
        <f aca="false">IFERROR(VLOOKUP(F395, Entries!$B:$F, 3, FALSE()),"")</f>
        <v/>
      </c>
      <c r="J395" s="11" t="str">
        <f aca="false">IFERROR(VLOOKUP(F395, Entries!$B:$F, 4, FALSE()),"")</f>
        <v/>
      </c>
      <c r="K395" s="11" t="str">
        <f aca="false">IFERROR(VLOOKUP(F395, Entries!$B:$F, 5, FALSE()),"")</f>
        <v/>
      </c>
      <c r="L395" s="11" t="str">
        <f aca="false">LEFT('Finish order'!$K395,2)</f>
        <v/>
      </c>
      <c r="M395" s="11" t="str">
        <f aca="false">IF(F395&lt;&gt;0,COUNTIF($L$2:L395,L395),"")</f>
        <v/>
      </c>
      <c r="N395" s="11" t="str">
        <f aca="false">IF(F395&lt;&gt;0,L395&amp;":"&amp;M395,"")</f>
        <v/>
      </c>
    </row>
    <row r="396" customFormat="false" ht="15.75" hidden="false" customHeight="true" outlineLevel="0" collapsed="false">
      <c r="A396" s="10" t="n">
        <v>395</v>
      </c>
      <c r="B396" s="10" t="str">
        <f aca="false">IF(F396&lt;&gt;"",COUNTIF($J$2:J396,J396),"")</f>
        <v/>
      </c>
      <c r="C396" s="10" t="str">
        <f aca="false">IF(F396&lt;&gt;0,J396&amp;":"&amp;B396,"")</f>
        <v/>
      </c>
      <c r="D396" s="10" t="str">
        <f aca="false">IF(F396&lt;&gt;0,COUNTIF($K$2:K396,K396),"")</f>
        <v/>
      </c>
      <c r="E396" s="10" t="str">
        <f aca="false">IF(F396&lt;&gt;0,K396&amp;":"&amp;D396,"")</f>
        <v/>
      </c>
      <c r="F396" s="10"/>
      <c r="G396" s="20"/>
      <c r="H396" s="11" t="str">
        <f aca="false">IFERROR(VLOOKUP(F396, Entries!$B:$F, 2, FALSE()),"")</f>
        <v/>
      </c>
      <c r="I396" s="11" t="str">
        <f aca="false">IFERROR(VLOOKUP(F396, Entries!$B:$F, 3, FALSE()),"")</f>
        <v/>
      </c>
      <c r="J396" s="11" t="str">
        <f aca="false">IFERROR(VLOOKUP(F396, Entries!$B:$F, 4, FALSE()),"")</f>
        <v/>
      </c>
      <c r="K396" s="11" t="str">
        <f aca="false">IFERROR(VLOOKUP(F396, Entries!$B:$F, 5, FALSE()),"")</f>
        <v/>
      </c>
      <c r="L396" s="11" t="str">
        <f aca="false">LEFT('Finish order'!$K396,2)</f>
        <v/>
      </c>
      <c r="M396" s="11" t="str">
        <f aca="false">IF(F396&lt;&gt;0,COUNTIF($L$2:L396,L396),"")</f>
        <v/>
      </c>
      <c r="N396" s="11" t="str">
        <f aca="false">IF(F396&lt;&gt;0,L396&amp;":"&amp;M396,"")</f>
        <v/>
      </c>
    </row>
    <row r="397" customFormat="false" ht="15.75" hidden="false" customHeight="true" outlineLevel="0" collapsed="false">
      <c r="A397" s="10" t="n">
        <v>396</v>
      </c>
      <c r="B397" s="10" t="str">
        <f aca="false">IF(F397&lt;&gt;"",COUNTIF($J$2:J397,J397),"")</f>
        <v/>
      </c>
      <c r="C397" s="10" t="str">
        <f aca="false">IF(F397&lt;&gt;0,J397&amp;":"&amp;B397,"")</f>
        <v/>
      </c>
      <c r="D397" s="10" t="str">
        <f aca="false">IF(F397&lt;&gt;0,COUNTIF($K$2:K397,K397),"")</f>
        <v/>
      </c>
      <c r="E397" s="10" t="str">
        <f aca="false">IF(F397&lt;&gt;0,K397&amp;":"&amp;D397,"")</f>
        <v/>
      </c>
      <c r="F397" s="10"/>
      <c r="G397" s="20"/>
      <c r="H397" s="11" t="str">
        <f aca="false">IFERROR(VLOOKUP(F397, Entries!$B:$F, 2, FALSE()),"")</f>
        <v/>
      </c>
      <c r="I397" s="11" t="str">
        <f aca="false">IFERROR(VLOOKUP(F397, Entries!$B:$F, 3, FALSE()),"")</f>
        <v/>
      </c>
      <c r="J397" s="11" t="str">
        <f aca="false">IFERROR(VLOOKUP(F397, Entries!$B:$F, 4, FALSE()),"")</f>
        <v/>
      </c>
      <c r="K397" s="11" t="str">
        <f aca="false">IFERROR(VLOOKUP(F397, Entries!$B:$F, 5, FALSE()),"")</f>
        <v/>
      </c>
      <c r="L397" s="11" t="str">
        <f aca="false">LEFT('Finish order'!$K397,2)</f>
        <v/>
      </c>
      <c r="M397" s="11" t="str">
        <f aca="false">IF(F397&lt;&gt;0,COUNTIF($L$2:L397,L397),"")</f>
        <v/>
      </c>
      <c r="N397" s="11" t="str">
        <f aca="false">IF(F397&lt;&gt;0,L397&amp;":"&amp;M397,"")</f>
        <v/>
      </c>
    </row>
    <row r="398" customFormat="false" ht="15.75" hidden="false" customHeight="true" outlineLevel="0" collapsed="false">
      <c r="A398" s="10" t="n">
        <v>397</v>
      </c>
      <c r="B398" s="10" t="str">
        <f aca="false">IF(F398&lt;&gt;"",COUNTIF($J$2:J398,J398),"")</f>
        <v/>
      </c>
      <c r="C398" s="10" t="str">
        <f aca="false">IF(F398&lt;&gt;0,J398&amp;":"&amp;B398,"")</f>
        <v/>
      </c>
      <c r="D398" s="10" t="str">
        <f aca="false">IF(F398&lt;&gt;0,COUNTIF($K$2:K398,K398),"")</f>
        <v/>
      </c>
      <c r="E398" s="10" t="str">
        <f aca="false">IF(F398&lt;&gt;0,K398&amp;":"&amp;D398,"")</f>
        <v/>
      </c>
      <c r="F398" s="10"/>
      <c r="G398" s="20"/>
      <c r="H398" s="11" t="str">
        <f aca="false">IFERROR(VLOOKUP(F398, Entries!$B:$F, 2, FALSE()),"")</f>
        <v/>
      </c>
      <c r="I398" s="11" t="str">
        <f aca="false">IFERROR(VLOOKUP(F398, Entries!$B:$F, 3, FALSE()),"")</f>
        <v/>
      </c>
      <c r="J398" s="11" t="str">
        <f aca="false">IFERROR(VLOOKUP(F398, Entries!$B:$F, 4, FALSE()),"")</f>
        <v/>
      </c>
      <c r="K398" s="11" t="str">
        <f aca="false">IFERROR(VLOOKUP(F398, Entries!$B:$F, 5, FALSE()),"")</f>
        <v/>
      </c>
      <c r="L398" s="11" t="str">
        <f aca="false">LEFT('Finish order'!$K398,2)</f>
        <v/>
      </c>
      <c r="M398" s="11" t="str">
        <f aca="false">IF(F398&lt;&gt;0,COUNTIF($L$2:L398,L398),"")</f>
        <v/>
      </c>
      <c r="N398" s="11" t="str">
        <f aca="false">IF(F398&lt;&gt;0,L398&amp;":"&amp;M398,"")</f>
        <v/>
      </c>
    </row>
    <row r="399" customFormat="false" ht="15.75" hidden="false" customHeight="true" outlineLevel="0" collapsed="false">
      <c r="A399" s="10" t="n">
        <v>398</v>
      </c>
      <c r="B399" s="10" t="str">
        <f aca="false">IF(F399&lt;&gt;"",COUNTIF($J$2:J399,J399),"")</f>
        <v/>
      </c>
      <c r="C399" s="10" t="str">
        <f aca="false">IF(F399&lt;&gt;0,J399&amp;":"&amp;B399,"")</f>
        <v/>
      </c>
      <c r="D399" s="10" t="str">
        <f aca="false">IF(F399&lt;&gt;0,COUNTIF($K$2:K399,K399),"")</f>
        <v/>
      </c>
      <c r="E399" s="10" t="str">
        <f aca="false">IF(F399&lt;&gt;0,K399&amp;":"&amp;D399,"")</f>
        <v/>
      </c>
      <c r="F399" s="10"/>
      <c r="G399" s="20"/>
      <c r="H399" s="11" t="str">
        <f aca="false">IFERROR(VLOOKUP(F399, Entries!$B:$F, 2, FALSE()),"")</f>
        <v/>
      </c>
      <c r="I399" s="11" t="str">
        <f aca="false">IFERROR(VLOOKUP(F399, Entries!$B:$F, 3, FALSE()),"")</f>
        <v/>
      </c>
      <c r="J399" s="11" t="str">
        <f aca="false">IFERROR(VLOOKUP(F399, Entries!$B:$F, 4, FALSE()),"")</f>
        <v/>
      </c>
      <c r="K399" s="11" t="str">
        <f aca="false">IFERROR(VLOOKUP(F399, Entries!$B:$F, 5, FALSE()),"")</f>
        <v/>
      </c>
      <c r="L399" s="11" t="str">
        <f aca="false">LEFT('Finish order'!$K399,2)</f>
        <v/>
      </c>
      <c r="M399" s="11" t="str">
        <f aca="false">IF(F399&lt;&gt;0,COUNTIF($L$2:L399,L399),"")</f>
        <v/>
      </c>
      <c r="N399" s="11" t="str">
        <f aca="false">IF(F399&lt;&gt;0,L399&amp;":"&amp;M399,"")</f>
        <v/>
      </c>
    </row>
    <row r="400" customFormat="false" ht="15.75" hidden="false" customHeight="true" outlineLevel="0" collapsed="false">
      <c r="A400" s="10" t="n">
        <v>399</v>
      </c>
      <c r="B400" s="10" t="str">
        <f aca="false">IF(F400&lt;&gt;"",COUNTIF($J$2:J400,J400),"")</f>
        <v/>
      </c>
      <c r="C400" s="10" t="str">
        <f aca="false">IF(F400&lt;&gt;0,J400&amp;":"&amp;B400,"")</f>
        <v/>
      </c>
      <c r="D400" s="10" t="str">
        <f aca="false">IF(F400&lt;&gt;0,COUNTIF($K$2:K400,K400),"")</f>
        <v/>
      </c>
      <c r="E400" s="10" t="str">
        <f aca="false">IF(F400&lt;&gt;0,K400&amp;":"&amp;D400,"")</f>
        <v/>
      </c>
      <c r="F400" s="10"/>
      <c r="G400" s="20"/>
      <c r="H400" s="11" t="str">
        <f aca="false">IFERROR(VLOOKUP(F400, Entries!$B:$F, 2, FALSE()),"")</f>
        <v/>
      </c>
      <c r="I400" s="11" t="str">
        <f aca="false">IFERROR(VLOOKUP(F400, Entries!$B:$F, 3, FALSE()),"")</f>
        <v/>
      </c>
      <c r="J400" s="11" t="str">
        <f aca="false">IFERROR(VLOOKUP(F400, Entries!$B:$F, 4, FALSE()),"")</f>
        <v/>
      </c>
      <c r="K400" s="11" t="str">
        <f aca="false">IFERROR(VLOOKUP(F400, Entries!$B:$F, 5, FALSE()),"")</f>
        <v/>
      </c>
      <c r="L400" s="11" t="str">
        <f aca="false">LEFT('Finish order'!$K400,2)</f>
        <v/>
      </c>
      <c r="M400" s="11" t="str">
        <f aca="false">IF(F400&lt;&gt;0,COUNTIF($L$2:L400,L400),"")</f>
        <v/>
      </c>
      <c r="N400" s="11" t="str">
        <f aca="false">IF(F400&lt;&gt;0,L400&amp;":"&amp;M400,"")</f>
        <v/>
      </c>
    </row>
    <row r="401" customFormat="false" ht="15.75" hidden="false" customHeight="true" outlineLevel="0" collapsed="false">
      <c r="A401" s="10" t="n">
        <v>400</v>
      </c>
      <c r="B401" s="10" t="str">
        <f aca="false">IF(F401&lt;&gt;"",COUNTIF($J$2:J401,J401),"")</f>
        <v/>
      </c>
      <c r="C401" s="10" t="str">
        <f aca="false">IF(F401&lt;&gt;0,J401&amp;":"&amp;B401,"")</f>
        <v/>
      </c>
      <c r="D401" s="10" t="str">
        <f aca="false">IF(F401&lt;&gt;0,COUNTIF($K$2:K401,K401),"")</f>
        <v/>
      </c>
      <c r="E401" s="10" t="str">
        <f aca="false">IF(F401&lt;&gt;0,K401&amp;":"&amp;D401,"")</f>
        <v/>
      </c>
      <c r="F401" s="10"/>
      <c r="G401" s="20"/>
      <c r="H401" s="11" t="str">
        <f aca="false">IFERROR(VLOOKUP(F401, Entries!$B:$F, 2, FALSE()),"")</f>
        <v/>
      </c>
      <c r="I401" s="11" t="str">
        <f aca="false">IFERROR(VLOOKUP(F401, Entries!$B:$F, 3, FALSE()),"")</f>
        <v/>
      </c>
      <c r="J401" s="11" t="str">
        <f aca="false">IFERROR(VLOOKUP(F401, Entries!$B:$F, 4, FALSE()),"")</f>
        <v/>
      </c>
      <c r="K401" s="11" t="str">
        <f aca="false">IFERROR(VLOOKUP(F401, Entries!$B:$F, 5, FALSE()),"")</f>
        <v/>
      </c>
      <c r="L401" s="11" t="str">
        <f aca="false">LEFT('Finish order'!$K401,2)</f>
        <v/>
      </c>
      <c r="M401" s="11" t="str">
        <f aca="false">IF(F401&lt;&gt;0,COUNTIF($L$2:L401,L401),"")</f>
        <v/>
      </c>
      <c r="N401" s="11" t="str">
        <f aca="false">IF(F401&lt;&gt;0,L401&amp;":"&amp;M401,"")</f>
        <v/>
      </c>
    </row>
    <row r="402" customFormat="false" ht="15.75" hidden="false" customHeight="true" outlineLevel="0" collapsed="false">
      <c r="A402" s="10" t="n">
        <v>401</v>
      </c>
      <c r="B402" s="10" t="str">
        <f aca="false">IF(F402&lt;&gt;"",COUNTIF($J$2:J402,J402),"")</f>
        <v/>
      </c>
      <c r="C402" s="10" t="str">
        <f aca="false">IF(F402&lt;&gt;0,J402&amp;":"&amp;B402,"")</f>
        <v/>
      </c>
      <c r="D402" s="10" t="str">
        <f aca="false">IF(F402&lt;&gt;0,COUNTIF($K$2:K402,K402),"")</f>
        <v/>
      </c>
      <c r="E402" s="10" t="str">
        <f aca="false">IF(F402&lt;&gt;0,K402&amp;":"&amp;D402,"")</f>
        <v/>
      </c>
      <c r="F402" s="10"/>
      <c r="G402" s="20"/>
      <c r="H402" s="11" t="str">
        <f aca="false">IFERROR(VLOOKUP(F402, Entries!$B:$F, 2, FALSE()),"")</f>
        <v/>
      </c>
      <c r="I402" s="11" t="str">
        <f aca="false">IFERROR(VLOOKUP(F402, Entries!$B:$F, 3, FALSE()),"")</f>
        <v/>
      </c>
      <c r="J402" s="11" t="str">
        <f aca="false">IFERROR(VLOOKUP(F402, Entries!$B:$F, 4, FALSE()),"")</f>
        <v/>
      </c>
      <c r="K402" s="11" t="str">
        <f aca="false">IFERROR(VLOOKUP(F402, Entries!$B:$F, 5, FALSE()),"")</f>
        <v/>
      </c>
      <c r="L402" s="11" t="str">
        <f aca="false">LEFT('Finish order'!$K402,2)</f>
        <v/>
      </c>
      <c r="M402" s="11" t="str">
        <f aca="false">IF(F402&lt;&gt;0,COUNTIF($L$2:L402,L402),"")</f>
        <v/>
      </c>
      <c r="N402" s="11" t="str">
        <f aca="false">IF(F402&lt;&gt;0,L402&amp;":"&amp;M402,"")</f>
        <v/>
      </c>
    </row>
    <row r="403" customFormat="false" ht="15.75" hidden="false" customHeight="true" outlineLevel="0" collapsed="false">
      <c r="A403" s="10" t="n">
        <v>402</v>
      </c>
      <c r="B403" s="10" t="str">
        <f aca="false">IF(F403&lt;&gt;"",COUNTIF($J$2:J403,J403),"")</f>
        <v/>
      </c>
      <c r="C403" s="10" t="str">
        <f aca="false">IF(F403&lt;&gt;0,J403&amp;":"&amp;B403,"")</f>
        <v/>
      </c>
      <c r="D403" s="10" t="str">
        <f aca="false">IF(F403&lt;&gt;0,COUNTIF($K$2:K403,K403),"")</f>
        <v/>
      </c>
      <c r="E403" s="10" t="str">
        <f aca="false">IF(F403&lt;&gt;0,K403&amp;":"&amp;D403,"")</f>
        <v/>
      </c>
      <c r="F403" s="10"/>
      <c r="G403" s="20"/>
      <c r="H403" s="11" t="str">
        <f aca="false">IFERROR(VLOOKUP(F403, Entries!$B:$F, 2, FALSE()),"")</f>
        <v/>
      </c>
      <c r="I403" s="11" t="str">
        <f aca="false">IFERROR(VLOOKUP(F403, Entries!$B:$F, 3, FALSE()),"")</f>
        <v/>
      </c>
      <c r="J403" s="11" t="str">
        <f aca="false">IFERROR(VLOOKUP(F403, Entries!$B:$F, 4, FALSE()),"")</f>
        <v/>
      </c>
      <c r="K403" s="11" t="str">
        <f aca="false">IFERROR(VLOOKUP(F403, Entries!$B:$F, 5, FALSE()),"")</f>
        <v/>
      </c>
      <c r="L403" s="11" t="str">
        <f aca="false">LEFT('Finish order'!$K403,2)</f>
        <v/>
      </c>
      <c r="M403" s="11" t="str">
        <f aca="false">IF(F403&lt;&gt;0,COUNTIF($L$2:L403,L403),"")</f>
        <v/>
      </c>
      <c r="N403" s="11" t="str">
        <f aca="false">IF(F403&lt;&gt;0,L403&amp;":"&amp;M403,"")</f>
        <v/>
      </c>
    </row>
    <row r="404" customFormat="false" ht="15.75" hidden="false" customHeight="true" outlineLevel="0" collapsed="false">
      <c r="A404" s="10" t="n">
        <v>403</v>
      </c>
      <c r="B404" s="10" t="str">
        <f aca="false">IF(F404&lt;&gt;"",COUNTIF($J$2:J404,J404),"")</f>
        <v/>
      </c>
      <c r="C404" s="10" t="str">
        <f aca="false">IF(F404&lt;&gt;0,J404&amp;":"&amp;B404,"")</f>
        <v/>
      </c>
      <c r="D404" s="10" t="str">
        <f aca="false">IF(F404&lt;&gt;0,COUNTIF($K$2:K404,K404),"")</f>
        <v/>
      </c>
      <c r="E404" s="10" t="str">
        <f aca="false">IF(F404&lt;&gt;0,K404&amp;":"&amp;D404,"")</f>
        <v/>
      </c>
      <c r="F404" s="10"/>
      <c r="G404" s="20"/>
      <c r="H404" s="11" t="str">
        <f aca="false">IFERROR(VLOOKUP(F404, Entries!$B:$F, 2, FALSE()),"")</f>
        <v/>
      </c>
      <c r="I404" s="11" t="str">
        <f aca="false">IFERROR(VLOOKUP(F404, Entries!$B:$F, 3, FALSE()),"")</f>
        <v/>
      </c>
      <c r="J404" s="11" t="str">
        <f aca="false">IFERROR(VLOOKUP(F404, Entries!$B:$F, 4, FALSE()),"")</f>
        <v/>
      </c>
      <c r="K404" s="11" t="str">
        <f aca="false">IFERROR(VLOOKUP(F404, Entries!$B:$F, 5, FALSE()),"")</f>
        <v/>
      </c>
      <c r="L404" s="11" t="str">
        <f aca="false">LEFT('Finish order'!$K404,2)</f>
        <v/>
      </c>
      <c r="M404" s="11" t="str">
        <f aca="false">IF(F404&lt;&gt;0,COUNTIF($L$2:L404,L404),"")</f>
        <v/>
      </c>
      <c r="N404" s="11" t="str">
        <f aca="false">IF(F404&lt;&gt;0,L404&amp;":"&amp;M404,"")</f>
        <v/>
      </c>
    </row>
    <row r="405" customFormat="false" ht="15.75" hidden="false" customHeight="true" outlineLevel="0" collapsed="false">
      <c r="A405" s="10" t="n">
        <v>404</v>
      </c>
      <c r="B405" s="10" t="str">
        <f aca="false">IF(F405&lt;&gt;"",COUNTIF($J$2:J405,J405),"")</f>
        <v/>
      </c>
      <c r="C405" s="10" t="str">
        <f aca="false">IF(F405&lt;&gt;0,J405&amp;":"&amp;B405,"")</f>
        <v/>
      </c>
      <c r="D405" s="10" t="str">
        <f aca="false">IF(F405&lt;&gt;0,COUNTIF($K$2:K405,K405),"")</f>
        <v/>
      </c>
      <c r="E405" s="10" t="str">
        <f aca="false">IF(F405&lt;&gt;0,K405&amp;":"&amp;D405,"")</f>
        <v/>
      </c>
      <c r="F405" s="10"/>
      <c r="G405" s="20"/>
      <c r="H405" s="11" t="str">
        <f aca="false">IFERROR(VLOOKUP(F405, Entries!$B:$F, 2, FALSE()),"")</f>
        <v/>
      </c>
      <c r="I405" s="11" t="str">
        <f aca="false">IFERROR(VLOOKUP(F405, Entries!$B:$F, 3, FALSE()),"")</f>
        <v/>
      </c>
      <c r="J405" s="11" t="str">
        <f aca="false">IFERROR(VLOOKUP(F405, Entries!$B:$F, 4, FALSE()),"")</f>
        <v/>
      </c>
      <c r="K405" s="11" t="str">
        <f aca="false">IFERROR(VLOOKUP(F405, Entries!$B:$F, 5, FALSE()),"")</f>
        <v/>
      </c>
      <c r="L405" s="11" t="str">
        <f aca="false">LEFT('Finish order'!$K405,2)</f>
        <v/>
      </c>
      <c r="M405" s="11" t="str">
        <f aca="false">IF(F405&lt;&gt;0,COUNTIF($L$2:L405,L405),"")</f>
        <v/>
      </c>
      <c r="N405" s="11" t="str">
        <f aca="false">IF(F405&lt;&gt;0,L405&amp;":"&amp;M405,"")</f>
        <v/>
      </c>
    </row>
    <row r="406" customFormat="false" ht="15.75" hidden="false" customHeight="true" outlineLevel="0" collapsed="false">
      <c r="A406" s="10" t="n">
        <v>405</v>
      </c>
      <c r="B406" s="10" t="str">
        <f aca="false">IF(F406&lt;&gt;"",COUNTIF($J$2:J406,J406),"")</f>
        <v/>
      </c>
      <c r="C406" s="10" t="str">
        <f aca="false">IF(F406&lt;&gt;0,J406&amp;":"&amp;B406,"")</f>
        <v/>
      </c>
      <c r="D406" s="10" t="str">
        <f aca="false">IF(F406&lt;&gt;0,COUNTIF($K$2:K406,K406),"")</f>
        <v/>
      </c>
      <c r="E406" s="10" t="str">
        <f aca="false">IF(F406&lt;&gt;0,K406&amp;":"&amp;D406,"")</f>
        <v/>
      </c>
      <c r="F406" s="10"/>
      <c r="G406" s="20"/>
      <c r="H406" s="11" t="str">
        <f aca="false">IFERROR(VLOOKUP(F406, Entries!$B:$F, 2, FALSE()),"")</f>
        <v/>
      </c>
      <c r="I406" s="11" t="str">
        <f aca="false">IFERROR(VLOOKUP(F406, Entries!$B:$F, 3, FALSE()),"")</f>
        <v/>
      </c>
      <c r="J406" s="11" t="str">
        <f aca="false">IFERROR(VLOOKUP(F406, Entries!$B:$F, 4, FALSE()),"")</f>
        <v/>
      </c>
      <c r="K406" s="11" t="str">
        <f aca="false">IFERROR(VLOOKUP(F406, Entries!$B:$F, 5, FALSE()),"")</f>
        <v/>
      </c>
      <c r="L406" s="11" t="str">
        <f aca="false">LEFT('Finish order'!$K406,2)</f>
        <v/>
      </c>
      <c r="M406" s="11" t="str">
        <f aca="false">IF(F406&lt;&gt;0,COUNTIF($L$2:L406,L406),"")</f>
        <v/>
      </c>
      <c r="N406" s="11" t="str">
        <f aca="false">IF(F406&lt;&gt;0,L406&amp;":"&amp;M406,"")</f>
        <v/>
      </c>
    </row>
    <row r="407" customFormat="false" ht="15.75" hidden="false" customHeight="true" outlineLevel="0" collapsed="false">
      <c r="A407" s="10" t="n">
        <v>406</v>
      </c>
      <c r="B407" s="10" t="str">
        <f aca="false">IF(F407&lt;&gt;"",COUNTIF($J$2:J407,J407),"")</f>
        <v/>
      </c>
      <c r="C407" s="10" t="str">
        <f aca="false">IF(F407&lt;&gt;0,J407&amp;":"&amp;B407,"")</f>
        <v/>
      </c>
      <c r="D407" s="10" t="str">
        <f aca="false">IF(F407&lt;&gt;0,COUNTIF($K$2:K407,K407),"")</f>
        <v/>
      </c>
      <c r="E407" s="10" t="str">
        <f aca="false">IF(F407&lt;&gt;0,K407&amp;":"&amp;D407,"")</f>
        <v/>
      </c>
      <c r="F407" s="10"/>
      <c r="G407" s="20"/>
      <c r="H407" s="11" t="str">
        <f aca="false">IFERROR(VLOOKUP(F407, Entries!$B:$F, 2, FALSE()),"")</f>
        <v/>
      </c>
      <c r="I407" s="11" t="str">
        <f aca="false">IFERROR(VLOOKUP(F407, Entries!$B:$F, 3, FALSE()),"")</f>
        <v/>
      </c>
      <c r="J407" s="11" t="str">
        <f aca="false">IFERROR(VLOOKUP(F407, Entries!$B:$F, 4, FALSE()),"")</f>
        <v/>
      </c>
      <c r="K407" s="11" t="str">
        <f aca="false">IFERROR(VLOOKUP(F407, Entries!$B:$F, 5, FALSE()),"")</f>
        <v/>
      </c>
      <c r="L407" s="11" t="str">
        <f aca="false">LEFT('Finish order'!$K407,2)</f>
        <v/>
      </c>
      <c r="M407" s="11" t="str">
        <f aca="false">IF(F407&lt;&gt;0,COUNTIF($L$2:L407,L407),"")</f>
        <v/>
      </c>
      <c r="N407" s="11" t="str">
        <f aca="false">IF(F407&lt;&gt;0,L407&amp;":"&amp;M407,"")</f>
        <v/>
      </c>
    </row>
    <row r="408" customFormat="false" ht="15.75" hidden="false" customHeight="true" outlineLevel="0" collapsed="false">
      <c r="A408" s="10" t="n">
        <v>407</v>
      </c>
      <c r="B408" s="10" t="str">
        <f aca="false">IF(F408&lt;&gt;"",COUNTIF($J$2:J408,J408),"")</f>
        <v/>
      </c>
      <c r="C408" s="10" t="str">
        <f aca="false">IF(F408&lt;&gt;0,J408&amp;":"&amp;B408,"")</f>
        <v/>
      </c>
      <c r="D408" s="10" t="str">
        <f aca="false">IF(F408&lt;&gt;0,COUNTIF($K$2:K408,K408),"")</f>
        <v/>
      </c>
      <c r="E408" s="10" t="str">
        <f aca="false">IF(F408&lt;&gt;0,K408&amp;":"&amp;D408,"")</f>
        <v/>
      </c>
      <c r="F408" s="10"/>
      <c r="G408" s="20"/>
      <c r="H408" s="11" t="str">
        <f aca="false">IFERROR(VLOOKUP(F408, Entries!$B:$F, 2, FALSE()),"")</f>
        <v/>
      </c>
      <c r="I408" s="11" t="str">
        <f aca="false">IFERROR(VLOOKUP(F408, Entries!$B:$F, 3, FALSE()),"")</f>
        <v/>
      </c>
      <c r="J408" s="11" t="str">
        <f aca="false">IFERROR(VLOOKUP(F408, Entries!$B:$F, 4, FALSE()),"")</f>
        <v/>
      </c>
      <c r="K408" s="11" t="str">
        <f aca="false">IFERROR(VLOOKUP(F408, Entries!$B:$F, 5, FALSE()),"")</f>
        <v/>
      </c>
      <c r="L408" s="11" t="str">
        <f aca="false">LEFT('Finish order'!$K408,2)</f>
        <v/>
      </c>
      <c r="M408" s="11" t="str">
        <f aca="false">IF(F408&lt;&gt;0,COUNTIF($L$2:L408,L408),"")</f>
        <v/>
      </c>
      <c r="N408" s="11" t="str">
        <f aca="false">IF(F408&lt;&gt;0,L408&amp;":"&amp;M408,"")</f>
        <v/>
      </c>
    </row>
    <row r="409" customFormat="false" ht="15.75" hidden="false" customHeight="true" outlineLevel="0" collapsed="false">
      <c r="A409" s="10" t="n">
        <v>408</v>
      </c>
      <c r="B409" s="10" t="str">
        <f aca="false">IF(F409&lt;&gt;"",COUNTIF($J$2:J409,J409),"")</f>
        <v/>
      </c>
      <c r="C409" s="10" t="str">
        <f aca="false">IF(F409&lt;&gt;0,J409&amp;":"&amp;B409,"")</f>
        <v/>
      </c>
      <c r="D409" s="10" t="str">
        <f aca="false">IF(F409&lt;&gt;0,COUNTIF($K$2:K409,K409),"")</f>
        <v/>
      </c>
      <c r="E409" s="10" t="str">
        <f aca="false">IF(F409&lt;&gt;0,K409&amp;":"&amp;D409,"")</f>
        <v/>
      </c>
      <c r="F409" s="10"/>
      <c r="G409" s="20"/>
      <c r="H409" s="11" t="str">
        <f aca="false">IFERROR(VLOOKUP(F409, Entries!$B:$F, 2, FALSE()),"")</f>
        <v/>
      </c>
      <c r="I409" s="11" t="str">
        <f aca="false">IFERROR(VLOOKUP(F409, Entries!$B:$F, 3, FALSE()),"")</f>
        <v/>
      </c>
      <c r="J409" s="11" t="str">
        <f aca="false">IFERROR(VLOOKUP(F409, Entries!$B:$F, 4, FALSE()),"")</f>
        <v/>
      </c>
      <c r="K409" s="11" t="str">
        <f aca="false">IFERROR(VLOOKUP(F409, Entries!$B:$F, 5, FALSE()),"")</f>
        <v/>
      </c>
      <c r="L409" s="11" t="str">
        <f aca="false">LEFT('Finish order'!$K409,2)</f>
        <v/>
      </c>
      <c r="M409" s="11" t="str">
        <f aca="false">IF(F409&lt;&gt;0,COUNTIF($L$2:L409,L409),"")</f>
        <v/>
      </c>
      <c r="N409" s="11" t="str">
        <f aca="false">IF(F409&lt;&gt;0,L409&amp;":"&amp;M409,"")</f>
        <v/>
      </c>
    </row>
    <row r="410" customFormat="false" ht="15.75" hidden="false" customHeight="true" outlineLevel="0" collapsed="false">
      <c r="A410" s="10" t="n">
        <v>409</v>
      </c>
      <c r="B410" s="10" t="str">
        <f aca="false">IF(F410&lt;&gt;"",COUNTIF($J$2:J410,J410),"")</f>
        <v/>
      </c>
      <c r="C410" s="10" t="str">
        <f aca="false">IF(F410&lt;&gt;0,J410&amp;":"&amp;B410,"")</f>
        <v/>
      </c>
      <c r="D410" s="10" t="str">
        <f aca="false">IF(F410&lt;&gt;0,COUNTIF($K$2:K410,K410),"")</f>
        <v/>
      </c>
      <c r="E410" s="10" t="str">
        <f aca="false">IF(F410&lt;&gt;0,K410&amp;":"&amp;D410,"")</f>
        <v/>
      </c>
      <c r="F410" s="10"/>
      <c r="G410" s="20"/>
      <c r="H410" s="11" t="str">
        <f aca="false">IFERROR(VLOOKUP(F410, Entries!$B:$F, 2, FALSE()),"")</f>
        <v/>
      </c>
      <c r="I410" s="11" t="str">
        <f aca="false">IFERROR(VLOOKUP(F410, Entries!$B:$F, 3, FALSE()),"")</f>
        <v/>
      </c>
      <c r="J410" s="11" t="str">
        <f aca="false">IFERROR(VLOOKUP(F410, Entries!$B:$F, 4, FALSE()),"")</f>
        <v/>
      </c>
      <c r="K410" s="11" t="str">
        <f aca="false">IFERROR(VLOOKUP(F410, Entries!$B:$F, 5, FALSE()),"")</f>
        <v/>
      </c>
      <c r="L410" s="11" t="str">
        <f aca="false">LEFT('Finish order'!$K410,2)</f>
        <v/>
      </c>
      <c r="M410" s="11" t="str">
        <f aca="false">IF(F410&lt;&gt;0,COUNTIF($L$2:L410,L410),"")</f>
        <v/>
      </c>
      <c r="N410" s="11" t="str">
        <f aca="false">IF(F410&lt;&gt;0,L410&amp;":"&amp;M410,"")</f>
        <v/>
      </c>
    </row>
    <row r="411" customFormat="false" ht="15.75" hidden="false" customHeight="true" outlineLevel="0" collapsed="false">
      <c r="A411" s="10" t="n">
        <v>410</v>
      </c>
      <c r="B411" s="10" t="str">
        <f aca="false">IF(F411&lt;&gt;"",COUNTIF($J$2:J411,J411),"")</f>
        <v/>
      </c>
      <c r="C411" s="10" t="str">
        <f aca="false">IF(F411&lt;&gt;0,J411&amp;":"&amp;B411,"")</f>
        <v/>
      </c>
      <c r="D411" s="10" t="str">
        <f aca="false">IF(F411&lt;&gt;0,COUNTIF($K$2:K411,K411),"")</f>
        <v/>
      </c>
      <c r="E411" s="10" t="str">
        <f aca="false">IF(F411&lt;&gt;0,K411&amp;":"&amp;D411,"")</f>
        <v/>
      </c>
      <c r="F411" s="10"/>
      <c r="G411" s="20"/>
      <c r="H411" s="11" t="str">
        <f aca="false">IFERROR(VLOOKUP(F411, Entries!$B:$F, 2, FALSE()),"")</f>
        <v/>
      </c>
      <c r="I411" s="11" t="str">
        <f aca="false">IFERROR(VLOOKUP(F411, Entries!$B:$F, 3, FALSE()),"")</f>
        <v/>
      </c>
      <c r="J411" s="11" t="str">
        <f aca="false">IFERROR(VLOOKUP(F411, Entries!$B:$F, 4, FALSE()),"")</f>
        <v/>
      </c>
      <c r="K411" s="11" t="str">
        <f aca="false">IFERROR(VLOOKUP(F411, Entries!$B:$F, 5, FALSE()),"")</f>
        <v/>
      </c>
      <c r="L411" s="11" t="str">
        <f aca="false">LEFT('Finish order'!$K411,2)</f>
        <v/>
      </c>
      <c r="M411" s="11" t="str">
        <f aca="false">IF(F411&lt;&gt;0,COUNTIF($L$2:L411,L411),"")</f>
        <v/>
      </c>
      <c r="N411" s="11" t="str">
        <f aca="false">IF(F411&lt;&gt;0,L411&amp;":"&amp;M411,"")</f>
        <v/>
      </c>
    </row>
    <row r="412" customFormat="false" ht="15.75" hidden="false" customHeight="true" outlineLevel="0" collapsed="false">
      <c r="A412" s="10" t="n">
        <v>411</v>
      </c>
      <c r="B412" s="10" t="str">
        <f aca="false">IF(F412&lt;&gt;"",COUNTIF($J$2:J412,J412),"")</f>
        <v/>
      </c>
      <c r="C412" s="10" t="str">
        <f aca="false">IF(F412&lt;&gt;0,J412&amp;":"&amp;B412,"")</f>
        <v/>
      </c>
      <c r="D412" s="10" t="str">
        <f aca="false">IF(F412&lt;&gt;0,COUNTIF($K$2:K412,K412),"")</f>
        <v/>
      </c>
      <c r="E412" s="10" t="str">
        <f aca="false">IF(F412&lt;&gt;0,K412&amp;":"&amp;D412,"")</f>
        <v/>
      </c>
      <c r="F412" s="10"/>
      <c r="G412" s="20"/>
      <c r="H412" s="11" t="str">
        <f aca="false">IFERROR(VLOOKUP(F412, Entries!$B:$F, 2, FALSE()),"")</f>
        <v/>
      </c>
      <c r="I412" s="11" t="str">
        <f aca="false">IFERROR(VLOOKUP(F412, Entries!$B:$F, 3, FALSE()),"")</f>
        <v/>
      </c>
      <c r="J412" s="11" t="str">
        <f aca="false">IFERROR(VLOOKUP(F412, Entries!$B:$F, 4, FALSE()),"")</f>
        <v/>
      </c>
      <c r="K412" s="11" t="str">
        <f aca="false">IFERROR(VLOOKUP(F412, Entries!$B:$F, 5, FALSE()),"")</f>
        <v/>
      </c>
      <c r="L412" s="11" t="str">
        <f aca="false">LEFT('Finish order'!$K412,2)</f>
        <v/>
      </c>
      <c r="M412" s="11" t="str">
        <f aca="false">IF(F412&lt;&gt;0,COUNTIF($L$2:L412,L412),"")</f>
        <v/>
      </c>
      <c r="N412" s="11" t="str">
        <f aca="false">IF(F412&lt;&gt;0,L412&amp;":"&amp;M412,"")</f>
        <v/>
      </c>
    </row>
    <row r="413" customFormat="false" ht="15.75" hidden="false" customHeight="true" outlineLevel="0" collapsed="false">
      <c r="A413" s="10" t="n">
        <v>412</v>
      </c>
      <c r="B413" s="10" t="str">
        <f aca="false">IF(F413&lt;&gt;"",COUNTIF($J$2:J413,J413),"")</f>
        <v/>
      </c>
      <c r="C413" s="10" t="str">
        <f aca="false">IF(F413&lt;&gt;0,J413&amp;":"&amp;B413,"")</f>
        <v/>
      </c>
      <c r="D413" s="10" t="str">
        <f aca="false">IF(F413&lt;&gt;0,COUNTIF($K$2:K413,K413),"")</f>
        <v/>
      </c>
      <c r="E413" s="10" t="str">
        <f aca="false">IF(F413&lt;&gt;0,K413&amp;":"&amp;D413,"")</f>
        <v/>
      </c>
      <c r="F413" s="10"/>
      <c r="G413" s="20"/>
      <c r="H413" s="11" t="str">
        <f aca="false">IFERROR(VLOOKUP(F413, Entries!$B:$F, 2, FALSE()),"")</f>
        <v/>
      </c>
      <c r="I413" s="11" t="str">
        <f aca="false">IFERROR(VLOOKUP(F413, Entries!$B:$F, 3, FALSE()),"")</f>
        <v/>
      </c>
      <c r="J413" s="11" t="str">
        <f aca="false">IFERROR(VLOOKUP(F413, Entries!$B:$F, 4, FALSE()),"")</f>
        <v/>
      </c>
      <c r="K413" s="11" t="str">
        <f aca="false">IFERROR(VLOOKUP(F413, Entries!$B:$F, 5, FALSE()),"")</f>
        <v/>
      </c>
      <c r="L413" s="11" t="str">
        <f aca="false">LEFT('Finish order'!$K413,2)</f>
        <v/>
      </c>
      <c r="M413" s="11" t="str">
        <f aca="false">IF(F413&lt;&gt;0,COUNTIF($L$2:L413,L413),"")</f>
        <v/>
      </c>
      <c r="N413" s="11" t="str">
        <f aca="false">IF(F413&lt;&gt;0,L413&amp;":"&amp;M413,"")</f>
        <v/>
      </c>
    </row>
    <row r="414" customFormat="false" ht="15.75" hidden="false" customHeight="true" outlineLevel="0" collapsed="false">
      <c r="A414" s="10" t="n">
        <v>413</v>
      </c>
      <c r="B414" s="10" t="str">
        <f aca="false">IF(F414&lt;&gt;"",COUNTIF($J$2:J414,J414),"")</f>
        <v/>
      </c>
      <c r="C414" s="10" t="str">
        <f aca="false">IF(F414&lt;&gt;0,J414&amp;":"&amp;B414,"")</f>
        <v/>
      </c>
      <c r="D414" s="10" t="str">
        <f aca="false">IF(F414&lt;&gt;0,COUNTIF($K$2:K414,K414),"")</f>
        <v/>
      </c>
      <c r="E414" s="10" t="str">
        <f aca="false">IF(F414&lt;&gt;0,K414&amp;":"&amp;D414,"")</f>
        <v/>
      </c>
      <c r="F414" s="10"/>
      <c r="G414" s="20"/>
      <c r="H414" s="11" t="str">
        <f aca="false">IFERROR(VLOOKUP(F414, Entries!$B:$F, 2, FALSE()),"")</f>
        <v/>
      </c>
      <c r="I414" s="11" t="str">
        <f aca="false">IFERROR(VLOOKUP(F414, Entries!$B:$F, 3, FALSE()),"")</f>
        <v/>
      </c>
      <c r="J414" s="11" t="str">
        <f aca="false">IFERROR(VLOOKUP(F414, Entries!$B:$F, 4, FALSE()),"")</f>
        <v/>
      </c>
      <c r="K414" s="11" t="str">
        <f aca="false">IFERROR(VLOOKUP(F414, Entries!$B:$F, 5, FALSE()),"")</f>
        <v/>
      </c>
      <c r="L414" s="11" t="str">
        <f aca="false">LEFT('Finish order'!$K414,2)</f>
        <v/>
      </c>
      <c r="M414" s="11" t="str">
        <f aca="false">IF(F414&lt;&gt;0,COUNTIF($L$2:L414,L414),"")</f>
        <v/>
      </c>
      <c r="N414" s="11" t="str">
        <f aca="false">IF(F414&lt;&gt;0,L414&amp;":"&amp;M414,"")</f>
        <v/>
      </c>
    </row>
    <row r="415" customFormat="false" ht="15.75" hidden="false" customHeight="true" outlineLevel="0" collapsed="false">
      <c r="A415" s="10" t="n">
        <v>414</v>
      </c>
      <c r="B415" s="10" t="str">
        <f aca="false">IF(F415&lt;&gt;"",COUNTIF($J$2:J415,J415),"")</f>
        <v/>
      </c>
      <c r="C415" s="10" t="str">
        <f aca="false">IF(F415&lt;&gt;0,J415&amp;":"&amp;B415,"")</f>
        <v/>
      </c>
      <c r="D415" s="10" t="str">
        <f aca="false">IF(F415&lt;&gt;0,COUNTIF($K$2:K415,K415),"")</f>
        <v/>
      </c>
      <c r="E415" s="10" t="str">
        <f aca="false">IF(F415&lt;&gt;0,K415&amp;":"&amp;D415,"")</f>
        <v/>
      </c>
      <c r="F415" s="10"/>
      <c r="G415" s="20"/>
      <c r="H415" s="11" t="str">
        <f aca="false">IFERROR(VLOOKUP(F415, Entries!$B:$F, 2, FALSE()),"")</f>
        <v/>
      </c>
      <c r="I415" s="11" t="str">
        <f aca="false">IFERROR(VLOOKUP(F415, Entries!$B:$F, 3, FALSE()),"")</f>
        <v/>
      </c>
      <c r="J415" s="11" t="str">
        <f aca="false">IFERROR(VLOOKUP(F415, Entries!$B:$F, 4, FALSE()),"")</f>
        <v/>
      </c>
      <c r="K415" s="11" t="str">
        <f aca="false">IFERROR(VLOOKUP(F415, Entries!$B:$F, 5, FALSE()),"")</f>
        <v/>
      </c>
      <c r="L415" s="11" t="str">
        <f aca="false">LEFT('Finish order'!$K415,2)</f>
        <v/>
      </c>
      <c r="M415" s="11" t="str">
        <f aca="false">IF(F415&lt;&gt;0,COUNTIF($L$2:L415,L415),"")</f>
        <v/>
      </c>
      <c r="N415" s="11" t="str">
        <f aca="false">IF(F415&lt;&gt;0,L415&amp;":"&amp;M415,"")</f>
        <v/>
      </c>
    </row>
    <row r="416" customFormat="false" ht="15.75" hidden="false" customHeight="true" outlineLevel="0" collapsed="false">
      <c r="A416" s="10" t="n">
        <v>415</v>
      </c>
      <c r="B416" s="10" t="str">
        <f aca="false">IF(F416&lt;&gt;"",COUNTIF($J$2:J416,J416),"")</f>
        <v/>
      </c>
      <c r="C416" s="10" t="str">
        <f aca="false">IF(F416&lt;&gt;0,J416&amp;":"&amp;B416,"")</f>
        <v/>
      </c>
      <c r="D416" s="10" t="str">
        <f aca="false">IF(F416&lt;&gt;0,COUNTIF($K$2:K416,K416),"")</f>
        <v/>
      </c>
      <c r="E416" s="10" t="str">
        <f aca="false">IF(F416&lt;&gt;0,K416&amp;":"&amp;D416,"")</f>
        <v/>
      </c>
      <c r="F416" s="10"/>
      <c r="G416" s="20"/>
      <c r="H416" s="11" t="str">
        <f aca="false">IFERROR(VLOOKUP(F416, Entries!$B:$F, 2, FALSE()),"")</f>
        <v/>
      </c>
      <c r="I416" s="11" t="str">
        <f aca="false">IFERROR(VLOOKUP(F416, Entries!$B:$F, 3, FALSE()),"")</f>
        <v/>
      </c>
      <c r="J416" s="11" t="str">
        <f aca="false">IFERROR(VLOOKUP(F416, Entries!$B:$F, 4, FALSE()),"")</f>
        <v/>
      </c>
      <c r="K416" s="11" t="str">
        <f aca="false">IFERROR(VLOOKUP(F416, Entries!$B:$F, 5, FALSE()),"")</f>
        <v/>
      </c>
      <c r="L416" s="11" t="str">
        <f aca="false">LEFT('Finish order'!$K416,2)</f>
        <v/>
      </c>
      <c r="M416" s="11" t="str">
        <f aca="false">IF(F416&lt;&gt;0,COUNTIF($L$2:L416,L416),"")</f>
        <v/>
      </c>
      <c r="N416" s="11" t="str">
        <f aca="false">IF(F416&lt;&gt;0,L416&amp;":"&amp;M416,"")</f>
        <v/>
      </c>
    </row>
    <row r="417" customFormat="false" ht="15.75" hidden="false" customHeight="true" outlineLevel="0" collapsed="false">
      <c r="A417" s="10" t="n">
        <v>416</v>
      </c>
      <c r="B417" s="10" t="str">
        <f aca="false">IF(F417&lt;&gt;"",COUNTIF($J$2:J417,J417),"")</f>
        <v/>
      </c>
      <c r="C417" s="10" t="str">
        <f aca="false">IF(F417&lt;&gt;0,J417&amp;":"&amp;B417,"")</f>
        <v/>
      </c>
      <c r="D417" s="10" t="str">
        <f aca="false">IF(F417&lt;&gt;0,COUNTIF($K$2:K417,K417),"")</f>
        <v/>
      </c>
      <c r="E417" s="10" t="str">
        <f aca="false">IF(F417&lt;&gt;0,K417&amp;":"&amp;D417,"")</f>
        <v/>
      </c>
      <c r="F417" s="10"/>
      <c r="G417" s="20"/>
      <c r="H417" s="11" t="str">
        <f aca="false">IFERROR(VLOOKUP(F417, Entries!$B:$F, 2, FALSE()),"")</f>
        <v/>
      </c>
      <c r="I417" s="11" t="str">
        <f aca="false">IFERROR(VLOOKUP(F417, Entries!$B:$F, 3, FALSE()),"")</f>
        <v/>
      </c>
      <c r="J417" s="11" t="str">
        <f aca="false">IFERROR(VLOOKUP(F417, Entries!$B:$F, 4, FALSE()),"")</f>
        <v/>
      </c>
      <c r="K417" s="11" t="str">
        <f aca="false">IFERROR(VLOOKUP(F417, Entries!$B:$F, 5, FALSE()),"")</f>
        <v/>
      </c>
      <c r="L417" s="11" t="str">
        <f aca="false">LEFT('Finish order'!$K417,2)</f>
        <v/>
      </c>
      <c r="M417" s="11" t="str">
        <f aca="false">IF(F417&lt;&gt;0,COUNTIF($L$2:L417,L417),"")</f>
        <v/>
      </c>
      <c r="N417" s="11" t="str">
        <f aca="false">IF(F417&lt;&gt;0,L417&amp;":"&amp;M417,"")</f>
        <v/>
      </c>
    </row>
    <row r="418" customFormat="false" ht="15.75" hidden="false" customHeight="true" outlineLevel="0" collapsed="false">
      <c r="A418" s="10" t="n">
        <v>417</v>
      </c>
      <c r="B418" s="10" t="str">
        <f aca="false">IF(F418&lt;&gt;"",COUNTIF($J$2:J418,J418),"")</f>
        <v/>
      </c>
      <c r="C418" s="10" t="str">
        <f aca="false">IF(F418&lt;&gt;0,J418&amp;":"&amp;B418,"")</f>
        <v/>
      </c>
      <c r="D418" s="10" t="str">
        <f aca="false">IF(F418&lt;&gt;0,COUNTIF($K$2:K418,K418),"")</f>
        <v/>
      </c>
      <c r="E418" s="10" t="str">
        <f aca="false">IF(F418&lt;&gt;0,K418&amp;":"&amp;D418,"")</f>
        <v/>
      </c>
      <c r="F418" s="10"/>
      <c r="G418" s="20"/>
      <c r="H418" s="11" t="str">
        <f aca="false">IFERROR(VLOOKUP(F418, Entries!$B:$F, 2, FALSE()),"")</f>
        <v/>
      </c>
      <c r="I418" s="11" t="str">
        <f aca="false">IFERROR(VLOOKUP(F418, Entries!$B:$F, 3, FALSE()),"")</f>
        <v/>
      </c>
      <c r="J418" s="11" t="str">
        <f aca="false">IFERROR(VLOOKUP(F418, Entries!$B:$F, 4, FALSE()),"")</f>
        <v/>
      </c>
      <c r="K418" s="11" t="str">
        <f aca="false">IFERROR(VLOOKUP(F418, Entries!$B:$F, 5, FALSE()),"")</f>
        <v/>
      </c>
      <c r="L418" s="11" t="str">
        <f aca="false">LEFT('Finish order'!$K418,2)</f>
        <v/>
      </c>
      <c r="M418" s="11" t="str">
        <f aca="false">IF(F418&lt;&gt;0,COUNTIF($L$2:L418,L418),"")</f>
        <v/>
      </c>
      <c r="N418" s="11" t="str">
        <f aca="false">IF(F418&lt;&gt;0,L418&amp;":"&amp;M418,"")</f>
        <v/>
      </c>
    </row>
    <row r="419" customFormat="false" ht="15.75" hidden="false" customHeight="true" outlineLevel="0" collapsed="false">
      <c r="A419" s="10" t="n">
        <v>418</v>
      </c>
      <c r="B419" s="10" t="str">
        <f aca="false">IF(F419&lt;&gt;"",COUNTIF($J$2:J419,J419),"")</f>
        <v/>
      </c>
      <c r="C419" s="10" t="str">
        <f aca="false">IF(F419&lt;&gt;0,J419&amp;":"&amp;B419,"")</f>
        <v/>
      </c>
      <c r="D419" s="10" t="str">
        <f aca="false">IF(F419&lt;&gt;0,COUNTIF($K$2:K419,K419),"")</f>
        <v/>
      </c>
      <c r="E419" s="10" t="str">
        <f aca="false">IF(F419&lt;&gt;0,K419&amp;":"&amp;D419,"")</f>
        <v/>
      </c>
      <c r="F419" s="10"/>
      <c r="G419" s="20"/>
      <c r="H419" s="11" t="str">
        <f aca="false">IFERROR(VLOOKUP(F419, Entries!$B:$F, 2, FALSE()),"")</f>
        <v/>
      </c>
      <c r="I419" s="11" t="str">
        <f aca="false">IFERROR(VLOOKUP(F419, Entries!$B:$F, 3, FALSE()),"")</f>
        <v/>
      </c>
      <c r="J419" s="11" t="str">
        <f aca="false">IFERROR(VLOOKUP(F419, Entries!$B:$F, 4, FALSE()),"")</f>
        <v/>
      </c>
      <c r="K419" s="11" t="str">
        <f aca="false">IFERROR(VLOOKUP(F419, Entries!$B:$F, 5, FALSE()),"")</f>
        <v/>
      </c>
      <c r="L419" s="11" t="str">
        <f aca="false">LEFT('Finish order'!$K419,2)</f>
        <v/>
      </c>
      <c r="M419" s="11" t="str">
        <f aca="false">IF(F419&lt;&gt;0,COUNTIF($L$2:L419,L419),"")</f>
        <v/>
      </c>
      <c r="N419" s="11" t="str">
        <f aca="false">IF(F419&lt;&gt;0,L419&amp;":"&amp;M419,"")</f>
        <v/>
      </c>
    </row>
    <row r="420" customFormat="false" ht="15.75" hidden="false" customHeight="true" outlineLevel="0" collapsed="false">
      <c r="A420" s="10" t="n">
        <v>419</v>
      </c>
      <c r="B420" s="10" t="str">
        <f aca="false">IF(F420&lt;&gt;"",COUNTIF($J$2:J420,J420),"")</f>
        <v/>
      </c>
      <c r="C420" s="10" t="str">
        <f aca="false">IF(F420&lt;&gt;0,J420&amp;":"&amp;B420,"")</f>
        <v/>
      </c>
      <c r="D420" s="10" t="str">
        <f aca="false">IF(F420&lt;&gt;0,COUNTIF($K$2:K420,K420),"")</f>
        <v/>
      </c>
      <c r="E420" s="10" t="str">
        <f aca="false">IF(F420&lt;&gt;0,K420&amp;":"&amp;D420,"")</f>
        <v/>
      </c>
      <c r="F420" s="10"/>
      <c r="G420" s="20"/>
      <c r="H420" s="11" t="str">
        <f aca="false">IFERROR(VLOOKUP(F420, Entries!$B:$F, 2, FALSE()),"")</f>
        <v/>
      </c>
      <c r="I420" s="11" t="str">
        <f aca="false">IFERROR(VLOOKUP(F420, Entries!$B:$F, 3, FALSE()),"")</f>
        <v/>
      </c>
      <c r="J420" s="11" t="str">
        <f aca="false">IFERROR(VLOOKUP(F420, Entries!$B:$F, 4, FALSE()),"")</f>
        <v/>
      </c>
      <c r="K420" s="11" t="str">
        <f aca="false">IFERROR(VLOOKUP(F420, Entries!$B:$F, 5, FALSE()),"")</f>
        <v/>
      </c>
      <c r="L420" s="11" t="str">
        <f aca="false">LEFT('Finish order'!$K420,2)</f>
        <v/>
      </c>
      <c r="M420" s="11" t="str">
        <f aca="false">IF(F420&lt;&gt;0,COUNTIF($L$2:L420,L420),"")</f>
        <v/>
      </c>
      <c r="N420" s="11" t="str">
        <f aca="false">IF(F420&lt;&gt;0,L420&amp;":"&amp;M420,"")</f>
        <v/>
      </c>
    </row>
    <row r="421" customFormat="false" ht="15.75" hidden="false" customHeight="true" outlineLevel="0" collapsed="false">
      <c r="A421" s="10" t="n">
        <v>420</v>
      </c>
      <c r="B421" s="10" t="str">
        <f aca="false">IF(F421&lt;&gt;"",COUNTIF($J$2:J421,J421),"")</f>
        <v/>
      </c>
      <c r="C421" s="10" t="str">
        <f aca="false">IF(F421&lt;&gt;0,J421&amp;":"&amp;B421,"")</f>
        <v/>
      </c>
      <c r="D421" s="10" t="str">
        <f aca="false">IF(F421&lt;&gt;0,COUNTIF($K$2:K421,K421),"")</f>
        <v/>
      </c>
      <c r="E421" s="10" t="str">
        <f aca="false">IF(F421&lt;&gt;0,K421&amp;":"&amp;D421,"")</f>
        <v/>
      </c>
      <c r="F421" s="10"/>
      <c r="G421" s="20"/>
      <c r="H421" s="11" t="str">
        <f aca="false">IFERROR(VLOOKUP(F421, Entries!$B:$F, 2, FALSE()),"")</f>
        <v/>
      </c>
      <c r="I421" s="11" t="str">
        <f aca="false">IFERROR(VLOOKUP(F421, Entries!$B:$F, 3, FALSE()),"")</f>
        <v/>
      </c>
      <c r="J421" s="11" t="str">
        <f aca="false">IFERROR(VLOOKUP(F421, Entries!$B:$F, 4, FALSE()),"")</f>
        <v/>
      </c>
      <c r="K421" s="11" t="str">
        <f aca="false">IFERROR(VLOOKUP(F421, Entries!$B:$F, 5, FALSE()),"")</f>
        <v/>
      </c>
      <c r="L421" s="11" t="str">
        <f aca="false">LEFT('Finish order'!$K421,2)</f>
        <v/>
      </c>
      <c r="M421" s="11" t="str">
        <f aca="false">IF(F421&lt;&gt;0,COUNTIF($L$2:L421,L421),"")</f>
        <v/>
      </c>
      <c r="N421" s="11" t="str">
        <f aca="false">IF(F421&lt;&gt;0,L421&amp;":"&amp;M421,"")</f>
        <v/>
      </c>
    </row>
    <row r="422" customFormat="false" ht="15.75" hidden="false" customHeight="true" outlineLevel="0" collapsed="false">
      <c r="A422" s="10" t="n">
        <v>421</v>
      </c>
      <c r="B422" s="10" t="str">
        <f aca="false">IF(F422&lt;&gt;"",COUNTIF($J$2:J422,J422),"")</f>
        <v/>
      </c>
      <c r="C422" s="10" t="str">
        <f aca="false">IF(F422&lt;&gt;0,J422&amp;":"&amp;B422,"")</f>
        <v/>
      </c>
      <c r="D422" s="10" t="str">
        <f aca="false">IF(F422&lt;&gt;0,COUNTIF($K$2:K422,K422),"")</f>
        <v/>
      </c>
      <c r="E422" s="10" t="str">
        <f aca="false">IF(F422&lt;&gt;0,K422&amp;":"&amp;D422,"")</f>
        <v/>
      </c>
      <c r="F422" s="10"/>
      <c r="G422" s="20"/>
      <c r="H422" s="11" t="str">
        <f aca="false">IFERROR(VLOOKUP(F422, Entries!$B:$F, 2, FALSE()),"")</f>
        <v/>
      </c>
      <c r="I422" s="11" t="str">
        <f aca="false">IFERROR(VLOOKUP(F422, Entries!$B:$F, 3, FALSE()),"")</f>
        <v/>
      </c>
      <c r="J422" s="11" t="str">
        <f aca="false">IFERROR(VLOOKUP(F422, Entries!$B:$F, 4, FALSE()),"")</f>
        <v/>
      </c>
      <c r="K422" s="11" t="str">
        <f aca="false">IFERROR(VLOOKUP(F422, Entries!$B:$F, 5, FALSE()),"")</f>
        <v/>
      </c>
      <c r="L422" s="11" t="str">
        <f aca="false">LEFT('Finish order'!$K422,2)</f>
        <v/>
      </c>
      <c r="M422" s="11" t="str">
        <f aca="false">IF(F422&lt;&gt;0,COUNTIF($L$2:L422,L422),"")</f>
        <v/>
      </c>
      <c r="N422" s="11" t="str">
        <f aca="false">IF(F422&lt;&gt;0,L422&amp;":"&amp;M422,"")</f>
        <v/>
      </c>
    </row>
    <row r="423" customFormat="false" ht="15.75" hidden="false" customHeight="true" outlineLevel="0" collapsed="false">
      <c r="A423" s="10" t="n">
        <v>422</v>
      </c>
      <c r="B423" s="10" t="str">
        <f aca="false">IF(F423&lt;&gt;"",COUNTIF($J$2:J423,J423),"")</f>
        <v/>
      </c>
      <c r="C423" s="10" t="str">
        <f aca="false">IF(F423&lt;&gt;0,J423&amp;":"&amp;B423,"")</f>
        <v/>
      </c>
      <c r="D423" s="10" t="str">
        <f aca="false">IF(F423&lt;&gt;0,COUNTIF($K$2:K423,K423),"")</f>
        <v/>
      </c>
      <c r="E423" s="10" t="str">
        <f aca="false">IF(F423&lt;&gt;0,K423&amp;":"&amp;D423,"")</f>
        <v/>
      </c>
      <c r="F423" s="10"/>
      <c r="G423" s="20"/>
      <c r="H423" s="11" t="str">
        <f aca="false">IFERROR(VLOOKUP(F423, Entries!$B:$F, 2, FALSE()),"")</f>
        <v/>
      </c>
      <c r="I423" s="11" t="str">
        <f aca="false">IFERROR(VLOOKUP(F423, Entries!$B:$F, 3, FALSE()),"")</f>
        <v/>
      </c>
      <c r="J423" s="11" t="str">
        <f aca="false">IFERROR(VLOOKUP(F423, Entries!$B:$F, 4, FALSE()),"")</f>
        <v/>
      </c>
      <c r="K423" s="11" t="str">
        <f aca="false">IFERROR(VLOOKUP(F423, Entries!$B:$F, 5, FALSE()),"")</f>
        <v/>
      </c>
      <c r="L423" s="11" t="str">
        <f aca="false">LEFT('Finish order'!$K423,2)</f>
        <v/>
      </c>
      <c r="M423" s="11" t="str">
        <f aca="false">IF(F423&lt;&gt;0,COUNTIF($L$2:L423,L423),"")</f>
        <v/>
      </c>
      <c r="N423" s="11" t="str">
        <f aca="false">IF(F423&lt;&gt;0,L423&amp;":"&amp;M423,"")</f>
        <v/>
      </c>
    </row>
    <row r="424" customFormat="false" ht="15.75" hidden="false" customHeight="true" outlineLevel="0" collapsed="false">
      <c r="A424" s="10" t="n">
        <v>423</v>
      </c>
      <c r="B424" s="10" t="str">
        <f aca="false">IF(F424&lt;&gt;"",COUNTIF($J$2:J424,J424),"")</f>
        <v/>
      </c>
      <c r="C424" s="10" t="str">
        <f aca="false">IF(F424&lt;&gt;0,J424&amp;":"&amp;B424,"")</f>
        <v/>
      </c>
      <c r="D424" s="10" t="str">
        <f aca="false">IF(F424&lt;&gt;0,COUNTIF($K$2:K424,K424),"")</f>
        <v/>
      </c>
      <c r="E424" s="10" t="str">
        <f aca="false">IF(F424&lt;&gt;0,K424&amp;":"&amp;D424,"")</f>
        <v/>
      </c>
      <c r="F424" s="10"/>
      <c r="G424" s="20"/>
      <c r="H424" s="11" t="str">
        <f aca="false">IFERROR(VLOOKUP(F424, Entries!$B:$F, 2, FALSE()),"")</f>
        <v/>
      </c>
      <c r="I424" s="11" t="str">
        <f aca="false">IFERROR(VLOOKUP(F424, Entries!$B:$F, 3, FALSE()),"")</f>
        <v/>
      </c>
      <c r="J424" s="11" t="str">
        <f aca="false">IFERROR(VLOOKUP(F424, Entries!$B:$F, 4, FALSE()),"")</f>
        <v/>
      </c>
      <c r="K424" s="11" t="str">
        <f aca="false">IFERROR(VLOOKUP(F424, Entries!$B:$F, 5, FALSE()),"")</f>
        <v/>
      </c>
      <c r="L424" s="11" t="str">
        <f aca="false">LEFT('Finish order'!$K424,2)</f>
        <v/>
      </c>
      <c r="M424" s="11" t="str">
        <f aca="false">IF(F424&lt;&gt;0,COUNTIF($L$2:L424,L424),"")</f>
        <v/>
      </c>
      <c r="N424" s="11" t="str">
        <f aca="false">IF(F424&lt;&gt;0,L424&amp;":"&amp;M424,"")</f>
        <v/>
      </c>
    </row>
    <row r="425" customFormat="false" ht="15.75" hidden="false" customHeight="true" outlineLevel="0" collapsed="false">
      <c r="A425" s="10" t="n">
        <v>424</v>
      </c>
      <c r="B425" s="10" t="str">
        <f aca="false">IF(F425&lt;&gt;"",COUNTIF($J$2:J425,J425),"")</f>
        <v/>
      </c>
      <c r="C425" s="10" t="str">
        <f aca="false">IF(F425&lt;&gt;0,J425&amp;":"&amp;B425,"")</f>
        <v/>
      </c>
      <c r="D425" s="10" t="str">
        <f aca="false">IF(F425&lt;&gt;0,COUNTIF($K$2:K425,K425),"")</f>
        <v/>
      </c>
      <c r="E425" s="10" t="str">
        <f aca="false">IF(F425&lt;&gt;0,K425&amp;":"&amp;D425,"")</f>
        <v/>
      </c>
      <c r="F425" s="10"/>
      <c r="G425" s="20"/>
      <c r="H425" s="11" t="str">
        <f aca="false">IFERROR(VLOOKUP(F425, Entries!$B:$F, 2, FALSE()),"")</f>
        <v/>
      </c>
      <c r="I425" s="11" t="str">
        <f aca="false">IFERROR(VLOOKUP(F425, Entries!$B:$F, 3, FALSE()),"")</f>
        <v/>
      </c>
      <c r="J425" s="11" t="str">
        <f aca="false">IFERROR(VLOOKUP(F425, Entries!$B:$F, 4, FALSE()),"")</f>
        <v/>
      </c>
      <c r="K425" s="11" t="str">
        <f aca="false">IFERROR(VLOOKUP(F425, Entries!$B:$F, 5, FALSE()),"")</f>
        <v/>
      </c>
      <c r="L425" s="11" t="str">
        <f aca="false">LEFT('Finish order'!$K425,2)</f>
        <v/>
      </c>
      <c r="M425" s="11" t="str">
        <f aca="false">IF(F425&lt;&gt;0,COUNTIF($L$2:L425,L425),"")</f>
        <v/>
      </c>
      <c r="N425" s="11" t="str">
        <f aca="false">IF(F425&lt;&gt;0,L425&amp;":"&amp;M425,"")</f>
        <v/>
      </c>
    </row>
    <row r="426" customFormat="false" ht="15.75" hidden="false" customHeight="true" outlineLevel="0" collapsed="false">
      <c r="A426" s="10" t="n">
        <v>425</v>
      </c>
      <c r="B426" s="10" t="str">
        <f aca="false">IF(F426&lt;&gt;"",COUNTIF($J$2:J426,J426),"")</f>
        <v/>
      </c>
      <c r="C426" s="10" t="str">
        <f aca="false">IF(F426&lt;&gt;0,J426&amp;":"&amp;B426,"")</f>
        <v/>
      </c>
      <c r="D426" s="10" t="str">
        <f aca="false">IF(F426&lt;&gt;0,COUNTIF($K$2:K426,K426),"")</f>
        <v/>
      </c>
      <c r="E426" s="10" t="str">
        <f aca="false">IF(F426&lt;&gt;0,K426&amp;":"&amp;D426,"")</f>
        <v/>
      </c>
      <c r="F426" s="10"/>
      <c r="G426" s="20"/>
      <c r="H426" s="11" t="str">
        <f aca="false">IFERROR(VLOOKUP(F426, Entries!$B:$F, 2, FALSE()),"")</f>
        <v/>
      </c>
      <c r="I426" s="11" t="str">
        <f aca="false">IFERROR(VLOOKUP(F426, Entries!$B:$F, 3, FALSE()),"")</f>
        <v/>
      </c>
      <c r="J426" s="11" t="str">
        <f aca="false">IFERROR(VLOOKUP(F426, Entries!$B:$F, 4, FALSE()),"")</f>
        <v/>
      </c>
      <c r="K426" s="11" t="str">
        <f aca="false">IFERROR(VLOOKUP(F426, Entries!$B:$F, 5, FALSE()),"")</f>
        <v/>
      </c>
      <c r="L426" s="11" t="str">
        <f aca="false">LEFT('Finish order'!$K426,2)</f>
        <v/>
      </c>
      <c r="M426" s="11" t="str">
        <f aca="false">IF(F426&lt;&gt;0,COUNTIF($L$2:L426,L426),"")</f>
        <v/>
      </c>
      <c r="N426" s="11" t="str">
        <f aca="false">IF(F426&lt;&gt;0,L426&amp;":"&amp;M426,"")</f>
        <v/>
      </c>
    </row>
    <row r="427" customFormat="false" ht="15.75" hidden="false" customHeight="true" outlineLevel="0" collapsed="false">
      <c r="A427" s="10" t="n">
        <v>426</v>
      </c>
      <c r="B427" s="10" t="str">
        <f aca="false">IF(F427&lt;&gt;"",COUNTIF($J$2:J427,J427),"")</f>
        <v/>
      </c>
      <c r="C427" s="10" t="str">
        <f aca="false">IF(F427&lt;&gt;0,J427&amp;":"&amp;B427,"")</f>
        <v/>
      </c>
      <c r="D427" s="10" t="str">
        <f aca="false">IF(F427&lt;&gt;0,COUNTIF($K$2:K427,K427),"")</f>
        <v/>
      </c>
      <c r="E427" s="10" t="str">
        <f aca="false">IF(F427&lt;&gt;0,K427&amp;":"&amp;D427,"")</f>
        <v/>
      </c>
      <c r="F427" s="10"/>
      <c r="G427" s="20"/>
      <c r="H427" s="11" t="str">
        <f aca="false">IFERROR(VLOOKUP(F427, Entries!$B:$F, 2, FALSE()),"")</f>
        <v/>
      </c>
      <c r="I427" s="11" t="str">
        <f aca="false">IFERROR(VLOOKUP(F427, Entries!$B:$F, 3, FALSE()),"")</f>
        <v/>
      </c>
      <c r="J427" s="11" t="str">
        <f aca="false">IFERROR(VLOOKUP(F427, Entries!$B:$F, 4, FALSE()),"")</f>
        <v/>
      </c>
      <c r="K427" s="11" t="str">
        <f aca="false">IFERROR(VLOOKUP(F427, Entries!$B:$F, 5, FALSE()),"")</f>
        <v/>
      </c>
      <c r="L427" s="11" t="str">
        <f aca="false">LEFT('Finish order'!$K427,2)</f>
        <v/>
      </c>
      <c r="M427" s="11" t="str">
        <f aca="false">IF(F427&lt;&gt;0,COUNTIF($L$2:L427,L427),"")</f>
        <v/>
      </c>
      <c r="N427" s="11" t="str">
        <f aca="false">IF(F427&lt;&gt;0,L427&amp;":"&amp;M427,"")</f>
        <v/>
      </c>
    </row>
    <row r="428" customFormat="false" ht="15.75" hidden="false" customHeight="true" outlineLevel="0" collapsed="false">
      <c r="A428" s="10" t="n">
        <v>427</v>
      </c>
      <c r="B428" s="10" t="str">
        <f aca="false">IF(F428&lt;&gt;"",COUNTIF($J$2:J428,J428),"")</f>
        <v/>
      </c>
      <c r="C428" s="10" t="str">
        <f aca="false">IF(F428&lt;&gt;0,J428&amp;":"&amp;B428,"")</f>
        <v/>
      </c>
      <c r="D428" s="10" t="str">
        <f aca="false">IF(F428&lt;&gt;0,COUNTIF($K$2:K428,K428),"")</f>
        <v/>
      </c>
      <c r="E428" s="10" t="str">
        <f aca="false">IF(F428&lt;&gt;0,K428&amp;":"&amp;D428,"")</f>
        <v/>
      </c>
      <c r="F428" s="10"/>
      <c r="G428" s="20"/>
      <c r="H428" s="11" t="str">
        <f aca="false">IFERROR(VLOOKUP(F428, Entries!$B:$F, 2, FALSE()),"")</f>
        <v/>
      </c>
      <c r="I428" s="11" t="str">
        <f aca="false">IFERROR(VLOOKUP(F428, Entries!$B:$F, 3, FALSE()),"")</f>
        <v/>
      </c>
      <c r="J428" s="11" t="str">
        <f aca="false">IFERROR(VLOOKUP(F428, Entries!$B:$F, 4, FALSE()),"")</f>
        <v/>
      </c>
      <c r="K428" s="11" t="str">
        <f aca="false">IFERROR(VLOOKUP(F428, Entries!$B:$F, 5, FALSE()),"")</f>
        <v/>
      </c>
      <c r="L428" s="11" t="str">
        <f aca="false">LEFT('Finish order'!$K428,2)</f>
        <v/>
      </c>
      <c r="M428" s="11" t="str">
        <f aca="false">IF(F428&lt;&gt;0,COUNTIF($L$2:L428,L428),"")</f>
        <v/>
      </c>
      <c r="N428" s="11" t="str">
        <f aca="false">IF(F428&lt;&gt;0,L428&amp;":"&amp;M428,"")</f>
        <v/>
      </c>
    </row>
    <row r="429" customFormat="false" ht="15.75" hidden="false" customHeight="true" outlineLevel="0" collapsed="false">
      <c r="A429" s="10" t="n">
        <v>428</v>
      </c>
      <c r="B429" s="10" t="str">
        <f aca="false">IF(F429&lt;&gt;"",COUNTIF($J$2:J429,J429),"")</f>
        <v/>
      </c>
      <c r="C429" s="10" t="str">
        <f aca="false">IF(F429&lt;&gt;0,J429&amp;":"&amp;B429,"")</f>
        <v/>
      </c>
      <c r="D429" s="10" t="str">
        <f aca="false">IF(F429&lt;&gt;0,COUNTIF($K$2:K429,K429),"")</f>
        <v/>
      </c>
      <c r="E429" s="10" t="str">
        <f aca="false">IF(F429&lt;&gt;0,K429&amp;":"&amp;D429,"")</f>
        <v/>
      </c>
      <c r="F429" s="10"/>
      <c r="G429" s="20"/>
      <c r="H429" s="11" t="str">
        <f aca="false">IFERROR(VLOOKUP(F429, Entries!$B:$F, 2, FALSE()),"")</f>
        <v/>
      </c>
      <c r="I429" s="11" t="str">
        <f aca="false">IFERROR(VLOOKUP(F429, Entries!$B:$F, 3, FALSE()),"")</f>
        <v/>
      </c>
      <c r="J429" s="11" t="str">
        <f aca="false">IFERROR(VLOOKUP(F429, Entries!$B:$F, 4, FALSE()),"")</f>
        <v/>
      </c>
      <c r="K429" s="11" t="str">
        <f aca="false">IFERROR(VLOOKUP(F429, Entries!$B:$F, 5, FALSE()),"")</f>
        <v/>
      </c>
      <c r="L429" s="11" t="str">
        <f aca="false">LEFT('Finish order'!$K429,2)</f>
        <v/>
      </c>
      <c r="M429" s="11" t="str">
        <f aca="false">IF(F429&lt;&gt;0,COUNTIF($L$2:L429,L429),"")</f>
        <v/>
      </c>
      <c r="N429" s="11" t="str">
        <f aca="false">IF(F429&lt;&gt;0,L429&amp;":"&amp;M429,"")</f>
        <v/>
      </c>
    </row>
    <row r="430" customFormat="false" ht="15.75" hidden="false" customHeight="true" outlineLevel="0" collapsed="false">
      <c r="A430" s="10" t="n">
        <v>429</v>
      </c>
      <c r="B430" s="10" t="str">
        <f aca="false">IF(F430&lt;&gt;"",COUNTIF($J$2:J430,J430),"")</f>
        <v/>
      </c>
      <c r="C430" s="10" t="str">
        <f aca="false">IF(F430&lt;&gt;0,J430&amp;":"&amp;B430,"")</f>
        <v/>
      </c>
      <c r="D430" s="10" t="str">
        <f aca="false">IF(F430&lt;&gt;0,COUNTIF($K$2:K430,K430),"")</f>
        <v/>
      </c>
      <c r="E430" s="10" t="str">
        <f aca="false">IF(F430&lt;&gt;0,K430&amp;":"&amp;D430,"")</f>
        <v/>
      </c>
      <c r="F430" s="10"/>
      <c r="G430" s="20"/>
      <c r="H430" s="11" t="str">
        <f aca="false">IFERROR(VLOOKUP(F430, Entries!$B:$F, 2, FALSE()),"")</f>
        <v/>
      </c>
      <c r="I430" s="11" t="str">
        <f aca="false">IFERROR(VLOOKUP(F430, Entries!$B:$F, 3, FALSE()),"")</f>
        <v/>
      </c>
      <c r="J430" s="11" t="str">
        <f aca="false">IFERROR(VLOOKUP(F430, Entries!$B:$F, 4, FALSE()),"")</f>
        <v/>
      </c>
      <c r="K430" s="11" t="str">
        <f aca="false">IFERROR(VLOOKUP(F430, Entries!$B:$F, 5, FALSE()),"")</f>
        <v/>
      </c>
      <c r="L430" s="11" t="str">
        <f aca="false">LEFT('Finish order'!$K430,2)</f>
        <v/>
      </c>
      <c r="M430" s="11" t="str">
        <f aca="false">IF(F430&lt;&gt;0,COUNTIF($L$2:L430,L430),"")</f>
        <v/>
      </c>
      <c r="N430" s="11" t="str">
        <f aca="false">IF(F430&lt;&gt;0,L430&amp;":"&amp;M430,"")</f>
        <v/>
      </c>
    </row>
    <row r="431" customFormat="false" ht="15.75" hidden="false" customHeight="true" outlineLevel="0" collapsed="false">
      <c r="A431" s="10" t="n">
        <v>430</v>
      </c>
      <c r="B431" s="10" t="str">
        <f aca="false">IF(F431&lt;&gt;"",COUNTIF($J$2:J431,J431),"")</f>
        <v/>
      </c>
      <c r="C431" s="10" t="str">
        <f aca="false">IF(F431&lt;&gt;0,J431&amp;":"&amp;B431,"")</f>
        <v/>
      </c>
      <c r="D431" s="10" t="str">
        <f aca="false">IF(F431&lt;&gt;0,COUNTIF($K$2:K431,K431),"")</f>
        <v/>
      </c>
      <c r="E431" s="10" t="str">
        <f aca="false">IF(F431&lt;&gt;0,K431&amp;":"&amp;D431,"")</f>
        <v/>
      </c>
      <c r="F431" s="10"/>
      <c r="G431" s="20"/>
      <c r="H431" s="11" t="str">
        <f aca="false">IFERROR(VLOOKUP(F431, Entries!$B:$F, 2, FALSE()),"")</f>
        <v/>
      </c>
      <c r="I431" s="11" t="str">
        <f aca="false">IFERROR(VLOOKUP(F431, Entries!$B:$F, 3, FALSE()),"")</f>
        <v/>
      </c>
      <c r="J431" s="11" t="str">
        <f aca="false">IFERROR(VLOOKUP(F431, Entries!$B:$F, 4, FALSE()),"")</f>
        <v/>
      </c>
      <c r="K431" s="11" t="str">
        <f aca="false">IFERROR(VLOOKUP(F431, Entries!$B:$F, 5, FALSE()),"")</f>
        <v/>
      </c>
      <c r="L431" s="11" t="str">
        <f aca="false">LEFT('Finish order'!$K431,2)</f>
        <v/>
      </c>
      <c r="M431" s="11" t="str">
        <f aca="false">IF(F431&lt;&gt;0,COUNTIF($L$2:L431,L431),"")</f>
        <v/>
      </c>
      <c r="N431" s="11" t="str">
        <f aca="false">IF(F431&lt;&gt;0,L431&amp;":"&amp;M431,"")</f>
        <v/>
      </c>
    </row>
    <row r="432" customFormat="false" ht="15.75" hidden="false" customHeight="true" outlineLevel="0" collapsed="false">
      <c r="A432" s="10" t="n">
        <v>431</v>
      </c>
      <c r="B432" s="10" t="str">
        <f aca="false">IF(F432&lt;&gt;"",COUNTIF($J$2:J432,J432),"")</f>
        <v/>
      </c>
      <c r="C432" s="10" t="str">
        <f aca="false">IF(F432&lt;&gt;0,J432&amp;":"&amp;B432,"")</f>
        <v/>
      </c>
      <c r="D432" s="10" t="str">
        <f aca="false">IF(F432&lt;&gt;0,COUNTIF($K$2:K432,K432),"")</f>
        <v/>
      </c>
      <c r="E432" s="10" t="str">
        <f aca="false">IF(F432&lt;&gt;0,K432&amp;":"&amp;D432,"")</f>
        <v/>
      </c>
      <c r="F432" s="10"/>
      <c r="G432" s="20"/>
      <c r="H432" s="11" t="str">
        <f aca="false">IFERROR(VLOOKUP(F432, Entries!$B:$F, 2, FALSE()),"")</f>
        <v/>
      </c>
      <c r="I432" s="11" t="str">
        <f aca="false">IFERROR(VLOOKUP(F432, Entries!$B:$F, 3, FALSE()),"")</f>
        <v/>
      </c>
      <c r="J432" s="11" t="str">
        <f aca="false">IFERROR(VLOOKUP(F432, Entries!$B:$F, 4, FALSE()),"")</f>
        <v/>
      </c>
      <c r="K432" s="11" t="str">
        <f aca="false">IFERROR(VLOOKUP(F432, Entries!$B:$F, 5, FALSE()),"")</f>
        <v/>
      </c>
      <c r="L432" s="11" t="str">
        <f aca="false">LEFT('Finish order'!$K432,2)</f>
        <v/>
      </c>
      <c r="M432" s="11" t="str">
        <f aca="false">IF(F432&lt;&gt;0,COUNTIF($L$2:L432,L432),"")</f>
        <v/>
      </c>
      <c r="N432" s="11" t="str">
        <f aca="false">IF(F432&lt;&gt;0,L432&amp;":"&amp;M432,"")</f>
        <v/>
      </c>
    </row>
    <row r="433" customFormat="false" ht="15.75" hidden="false" customHeight="true" outlineLevel="0" collapsed="false">
      <c r="A433" s="10" t="n">
        <v>432</v>
      </c>
      <c r="B433" s="10" t="str">
        <f aca="false">IF(F433&lt;&gt;"",COUNTIF($J$2:J433,J433),"")</f>
        <v/>
      </c>
      <c r="C433" s="10" t="str">
        <f aca="false">IF(F433&lt;&gt;0,J433&amp;":"&amp;B433,"")</f>
        <v/>
      </c>
      <c r="D433" s="10" t="str">
        <f aca="false">IF(F433&lt;&gt;0,COUNTIF($K$2:K433,K433),"")</f>
        <v/>
      </c>
      <c r="E433" s="10" t="str">
        <f aca="false">IF(F433&lt;&gt;0,K433&amp;":"&amp;D433,"")</f>
        <v/>
      </c>
      <c r="F433" s="10"/>
      <c r="G433" s="20"/>
      <c r="H433" s="11" t="str">
        <f aca="false">IFERROR(VLOOKUP(F433, Entries!$B:$F, 2, FALSE()),"")</f>
        <v/>
      </c>
      <c r="I433" s="11" t="str">
        <f aca="false">IFERROR(VLOOKUP(F433, Entries!$B:$F, 3, FALSE()),"")</f>
        <v/>
      </c>
      <c r="J433" s="11" t="str">
        <f aca="false">IFERROR(VLOOKUP(F433, Entries!$B:$F, 4, FALSE()),"")</f>
        <v/>
      </c>
      <c r="K433" s="11" t="str">
        <f aca="false">IFERROR(VLOOKUP(F433, Entries!$B:$F, 5, FALSE()),"")</f>
        <v/>
      </c>
      <c r="L433" s="11" t="str">
        <f aca="false">LEFT('Finish order'!$K433,2)</f>
        <v/>
      </c>
      <c r="M433" s="11" t="str">
        <f aca="false">IF(F433&lt;&gt;0,COUNTIF($L$2:L433,L433),"")</f>
        <v/>
      </c>
      <c r="N433" s="11" t="str">
        <f aca="false">IF(F433&lt;&gt;0,L433&amp;":"&amp;M433,"")</f>
        <v/>
      </c>
    </row>
    <row r="434" customFormat="false" ht="15.75" hidden="false" customHeight="true" outlineLevel="0" collapsed="false">
      <c r="A434" s="10" t="n">
        <v>433</v>
      </c>
      <c r="B434" s="10" t="str">
        <f aca="false">IF(F434&lt;&gt;"",COUNTIF($J$2:J434,J434),"")</f>
        <v/>
      </c>
      <c r="C434" s="10" t="str">
        <f aca="false">IF(F434&lt;&gt;0,J434&amp;":"&amp;B434,"")</f>
        <v/>
      </c>
      <c r="D434" s="10" t="str">
        <f aca="false">IF(F434&lt;&gt;0,COUNTIF($K$2:K434,K434),"")</f>
        <v/>
      </c>
      <c r="E434" s="10" t="str">
        <f aca="false">IF(F434&lt;&gt;0,K434&amp;":"&amp;D434,"")</f>
        <v/>
      </c>
      <c r="F434" s="10"/>
      <c r="G434" s="20"/>
      <c r="H434" s="11" t="str">
        <f aca="false">IFERROR(VLOOKUP(F434, Entries!$B:$F, 2, FALSE()),"")</f>
        <v/>
      </c>
      <c r="I434" s="11" t="str">
        <f aca="false">IFERROR(VLOOKUP(F434, Entries!$B:$F, 3, FALSE()),"")</f>
        <v/>
      </c>
      <c r="J434" s="11" t="str">
        <f aca="false">IFERROR(VLOOKUP(F434, Entries!$B:$F, 4, FALSE()),"")</f>
        <v/>
      </c>
      <c r="K434" s="11" t="str">
        <f aca="false">IFERROR(VLOOKUP(F434, Entries!$B:$F, 5, FALSE()),"")</f>
        <v/>
      </c>
      <c r="L434" s="11" t="str">
        <f aca="false">LEFT('Finish order'!$K434,2)</f>
        <v/>
      </c>
      <c r="M434" s="11" t="str">
        <f aca="false">IF(F434&lt;&gt;0,COUNTIF($L$2:L434,L434),"")</f>
        <v/>
      </c>
      <c r="N434" s="11" t="str">
        <f aca="false">IF(F434&lt;&gt;0,L434&amp;":"&amp;M434,"")</f>
        <v/>
      </c>
    </row>
    <row r="435" customFormat="false" ht="15.75" hidden="false" customHeight="true" outlineLevel="0" collapsed="false">
      <c r="A435" s="10" t="n">
        <v>434</v>
      </c>
      <c r="B435" s="10" t="str">
        <f aca="false">IF(F435&lt;&gt;"",COUNTIF($J$2:J435,J435),"")</f>
        <v/>
      </c>
      <c r="C435" s="10" t="str">
        <f aca="false">IF(F435&lt;&gt;0,J435&amp;":"&amp;B435,"")</f>
        <v/>
      </c>
      <c r="D435" s="10" t="str">
        <f aca="false">IF(F435&lt;&gt;0,COUNTIF($K$2:K435,K435),"")</f>
        <v/>
      </c>
      <c r="E435" s="10" t="str">
        <f aca="false">IF(F435&lt;&gt;0,K435&amp;":"&amp;D435,"")</f>
        <v/>
      </c>
      <c r="F435" s="10"/>
      <c r="G435" s="20"/>
      <c r="H435" s="11" t="str">
        <f aca="false">IFERROR(VLOOKUP(F435, Entries!$B:$F, 2, FALSE()),"")</f>
        <v/>
      </c>
      <c r="I435" s="11" t="str">
        <f aca="false">IFERROR(VLOOKUP(F435, Entries!$B:$F, 3, FALSE()),"")</f>
        <v/>
      </c>
      <c r="J435" s="11" t="str">
        <f aca="false">IFERROR(VLOOKUP(F435, Entries!$B:$F, 4, FALSE()),"")</f>
        <v/>
      </c>
      <c r="K435" s="11" t="str">
        <f aca="false">IFERROR(VLOOKUP(F435, Entries!$B:$F, 5, FALSE()),"")</f>
        <v/>
      </c>
      <c r="L435" s="11" t="str">
        <f aca="false">LEFT('Finish order'!$K435,2)</f>
        <v/>
      </c>
      <c r="M435" s="11" t="str">
        <f aca="false">IF(F435&lt;&gt;0,COUNTIF($L$2:L435,L435),"")</f>
        <v/>
      </c>
      <c r="N435" s="11" t="str">
        <f aca="false">IF(F435&lt;&gt;0,L435&amp;":"&amp;M435,"")</f>
        <v/>
      </c>
    </row>
    <row r="436" customFormat="false" ht="15.75" hidden="false" customHeight="true" outlineLevel="0" collapsed="false">
      <c r="A436" s="10" t="n">
        <v>435</v>
      </c>
      <c r="B436" s="10" t="str">
        <f aca="false">IF(F436&lt;&gt;"",COUNTIF($J$2:J436,J436),"")</f>
        <v/>
      </c>
      <c r="C436" s="10" t="str">
        <f aca="false">IF(F436&lt;&gt;0,J436&amp;":"&amp;B436,"")</f>
        <v/>
      </c>
      <c r="D436" s="10" t="str">
        <f aca="false">IF(F436&lt;&gt;0,COUNTIF($K$2:K436,K436),"")</f>
        <v/>
      </c>
      <c r="E436" s="10" t="str">
        <f aca="false">IF(F436&lt;&gt;0,K436&amp;":"&amp;D436,"")</f>
        <v/>
      </c>
      <c r="F436" s="10"/>
      <c r="G436" s="20"/>
      <c r="H436" s="11" t="str">
        <f aca="false">IFERROR(VLOOKUP(F436, Entries!$B:$F, 2, FALSE()),"")</f>
        <v/>
      </c>
      <c r="I436" s="11" t="str">
        <f aca="false">IFERROR(VLOOKUP(F436, Entries!$B:$F, 3, FALSE()),"")</f>
        <v/>
      </c>
      <c r="J436" s="11" t="str">
        <f aca="false">IFERROR(VLOOKUP(F436, Entries!$B:$F, 4, FALSE()),"")</f>
        <v/>
      </c>
      <c r="K436" s="11" t="str">
        <f aca="false">IFERROR(VLOOKUP(F436, Entries!$B:$F, 5, FALSE()),"")</f>
        <v/>
      </c>
      <c r="L436" s="11" t="str">
        <f aca="false">LEFT('Finish order'!$K436,2)</f>
        <v/>
      </c>
      <c r="M436" s="11" t="str">
        <f aca="false">IF(F436&lt;&gt;0,COUNTIF($L$2:L436,L436),"")</f>
        <v/>
      </c>
      <c r="N436" s="11" t="str">
        <f aca="false">IF(F436&lt;&gt;0,L436&amp;":"&amp;M436,"")</f>
        <v/>
      </c>
    </row>
    <row r="437" customFormat="false" ht="15.75" hidden="false" customHeight="true" outlineLevel="0" collapsed="false">
      <c r="A437" s="10" t="n">
        <v>436</v>
      </c>
      <c r="B437" s="10" t="str">
        <f aca="false">IF(F437&lt;&gt;"",COUNTIF($J$2:J437,J437),"")</f>
        <v/>
      </c>
      <c r="C437" s="10" t="str">
        <f aca="false">IF(F437&lt;&gt;0,J437&amp;":"&amp;B437,"")</f>
        <v/>
      </c>
      <c r="D437" s="10" t="str">
        <f aca="false">IF(F437&lt;&gt;0,COUNTIF($K$2:K437,K437),"")</f>
        <v/>
      </c>
      <c r="E437" s="10" t="str">
        <f aca="false">IF(F437&lt;&gt;0,K437&amp;":"&amp;D437,"")</f>
        <v/>
      </c>
      <c r="F437" s="10"/>
      <c r="G437" s="20"/>
      <c r="H437" s="11" t="str">
        <f aca="false">IFERROR(VLOOKUP(F437, Entries!$B:$F, 2, FALSE()),"")</f>
        <v/>
      </c>
      <c r="I437" s="11" t="str">
        <f aca="false">IFERROR(VLOOKUP(F437, Entries!$B:$F, 3, FALSE()),"")</f>
        <v/>
      </c>
      <c r="J437" s="11" t="str">
        <f aca="false">IFERROR(VLOOKUP(F437, Entries!$B:$F, 4, FALSE()),"")</f>
        <v/>
      </c>
      <c r="K437" s="11" t="str">
        <f aca="false">IFERROR(VLOOKUP(F437, Entries!$B:$F, 5, FALSE()),"")</f>
        <v/>
      </c>
      <c r="L437" s="11" t="str">
        <f aca="false">LEFT('Finish order'!$K437,2)</f>
        <v/>
      </c>
      <c r="M437" s="11" t="str">
        <f aca="false">IF(F437&lt;&gt;0,COUNTIF($L$2:L437,L437),"")</f>
        <v/>
      </c>
      <c r="N437" s="11" t="str">
        <f aca="false">IF(F437&lt;&gt;0,L437&amp;":"&amp;M437,"")</f>
        <v/>
      </c>
    </row>
    <row r="438" customFormat="false" ht="15.75" hidden="false" customHeight="true" outlineLevel="0" collapsed="false">
      <c r="A438" s="10" t="n">
        <v>437</v>
      </c>
      <c r="B438" s="10" t="str">
        <f aca="false">IF(F438&lt;&gt;"",COUNTIF($J$2:J438,J438),"")</f>
        <v/>
      </c>
      <c r="C438" s="10" t="str">
        <f aca="false">IF(F438&lt;&gt;0,J438&amp;":"&amp;B438,"")</f>
        <v/>
      </c>
      <c r="D438" s="10" t="str">
        <f aca="false">IF(F438&lt;&gt;0,COUNTIF($K$2:K438,K438),"")</f>
        <v/>
      </c>
      <c r="E438" s="10" t="str">
        <f aca="false">IF(F438&lt;&gt;0,K438&amp;":"&amp;D438,"")</f>
        <v/>
      </c>
      <c r="F438" s="10"/>
      <c r="G438" s="20"/>
      <c r="H438" s="11" t="str">
        <f aca="false">IFERROR(VLOOKUP(F438, Entries!$B:$F, 2, FALSE()),"")</f>
        <v/>
      </c>
      <c r="I438" s="11" t="str">
        <f aca="false">IFERROR(VLOOKUP(F438, Entries!$B:$F, 3, FALSE()),"")</f>
        <v/>
      </c>
      <c r="J438" s="11" t="str">
        <f aca="false">IFERROR(VLOOKUP(F438, Entries!$B:$F, 4, FALSE()),"")</f>
        <v/>
      </c>
      <c r="K438" s="11" t="str">
        <f aca="false">IFERROR(VLOOKUP(F438, Entries!$B:$F, 5, FALSE()),"")</f>
        <v/>
      </c>
      <c r="L438" s="11" t="str">
        <f aca="false">LEFT('Finish order'!$K438,2)</f>
        <v/>
      </c>
      <c r="M438" s="11" t="str">
        <f aca="false">IF(F438&lt;&gt;0,COUNTIF($L$2:L438,L438),"")</f>
        <v/>
      </c>
      <c r="N438" s="11" t="str">
        <f aca="false">IF(F438&lt;&gt;0,L438&amp;":"&amp;M438,"")</f>
        <v/>
      </c>
    </row>
    <row r="439" customFormat="false" ht="15.75" hidden="false" customHeight="true" outlineLevel="0" collapsed="false">
      <c r="A439" s="10" t="n">
        <v>438</v>
      </c>
      <c r="B439" s="10" t="str">
        <f aca="false">IF(F439&lt;&gt;"",COUNTIF($J$2:J439,J439),"")</f>
        <v/>
      </c>
      <c r="C439" s="10" t="str">
        <f aca="false">IF(F439&lt;&gt;0,J439&amp;":"&amp;B439,"")</f>
        <v/>
      </c>
      <c r="D439" s="10" t="str">
        <f aca="false">IF(F439&lt;&gt;0,COUNTIF($K$2:K439,K439),"")</f>
        <v/>
      </c>
      <c r="E439" s="10" t="str">
        <f aca="false">IF(F439&lt;&gt;0,K439&amp;":"&amp;D439,"")</f>
        <v/>
      </c>
      <c r="F439" s="10"/>
      <c r="G439" s="20"/>
      <c r="H439" s="11" t="str">
        <f aca="false">IFERROR(VLOOKUP(F439, Entries!$B:$F, 2, FALSE()),"")</f>
        <v/>
      </c>
      <c r="I439" s="11" t="str">
        <f aca="false">IFERROR(VLOOKUP(F439, Entries!$B:$F, 3, FALSE()),"")</f>
        <v/>
      </c>
      <c r="J439" s="11" t="str">
        <f aca="false">IFERROR(VLOOKUP(F439, Entries!$B:$F, 4, FALSE()),"")</f>
        <v/>
      </c>
      <c r="K439" s="11" t="str">
        <f aca="false">IFERROR(VLOOKUP(F439, Entries!$B:$F, 5, FALSE()),"")</f>
        <v/>
      </c>
      <c r="L439" s="11" t="str">
        <f aca="false">LEFT('Finish order'!$K439,2)</f>
        <v/>
      </c>
      <c r="M439" s="11" t="str">
        <f aca="false">IF(F439&lt;&gt;0,COUNTIF($L$2:L439,L439),"")</f>
        <v/>
      </c>
      <c r="N439" s="11" t="str">
        <f aca="false">IF(F439&lt;&gt;0,L439&amp;":"&amp;M439,"")</f>
        <v/>
      </c>
    </row>
    <row r="440" customFormat="false" ht="15.75" hidden="false" customHeight="true" outlineLevel="0" collapsed="false">
      <c r="A440" s="10" t="n">
        <v>439</v>
      </c>
      <c r="B440" s="10" t="str">
        <f aca="false">IF(F440&lt;&gt;"",COUNTIF($J$2:J440,J440),"")</f>
        <v/>
      </c>
      <c r="C440" s="10" t="str">
        <f aca="false">IF(F440&lt;&gt;0,J440&amp;":"&amp;B440,"")</f>
        <v/>
      </c>
      <c r="D440" s="10" t="str">
        <f aca="false">IF(F440&lt;&gt;0,COUNTIF($K$2:K440,K440),"")</f>
        <v/>
      </c>
      <c r="E440" s="10" t="str">
        <f aca="false">IF(F440&lt;&gt;0,K440&amp;":"&amp;D440,"")</f>
        <v/>
      </c>
      <c r="F440" s="10"/>
      <c r="G440" s="20"/>
      <c r="H440" s="11" t="str">
        <f aca="false">IFERROR(VLOOKUP(F440, Entries!$B:$F, 2, FALSE()),"")</f>
        <v/>
      </c>
      <c r="I440" s="11" t="str">
        <f aca="false">IFERROR(VLOOKUP(F440, Entries!$B:$F, 3, FALSE()),"")</f>
        <v/>
      </c>
      <c r="J440" s="11" t="str">
        <f aca="false">IFERROR(VLOOKUP(F440, Entries!$B:$F, 4, FALSE()),"")</f>
        <v/>
      </c>
      <c r="K440" s="11" t="str">
        <f aca="false">IFERROR(VLOOKUP(F440, Entries!$B:$F, 5, FALSE()),"")</f>
        <v/>
      </c>
      <c r="L440" s="11" t="str">
        <f aca="false">LEFT('Finish order'!$K440,2)</f>
        <v/>
      </c>
      <c r="M440" s="11" t="str">
        <f aca="false">IF(F440&lt;&gt;0,COUNTIF($L$2:L440,L440),"")</f>
        <v/>
      </c>
      <c r="N440" s="11" t="str">
        <f aca="false">IF(F440&lt;&gt;0,L440&amp;":"&amp;M440,"")</f>
        <v/>
      </c>
    </row>
    <row r="441" customFormat="false" ht="15.75" hidden="false" customHeight="true" outlineLevel="0" collapsed="false">
      <c r="A441" s="10" t="n">
        <v>440</v>
      </c>
      <c r="B441" s="10" t="str">
        <f aca="false">IF(F441&lt;&gt;"",COUNTIF($J$2:J441,J441),"")</f>
        <v/>
      </c>
      <c r="C441" s="10" t="str">
        <f aca="false">IF(F441&lt;&gt;0,J441&amp;":"&amp;B441,"")</f>
        <v/>
      </c>
      <c r="D441" s="10" t="str">
        <f aca="false">IF(F441&lt;&gt;0,COUNTIF($K$2:K441,K441),"")</f>
        <v/>
      </c>
      <c r="E441" s="10" t="str">
        <f aca="false">IF(F441&lt;&gt;0,K441&amp;":"&amp;D441,"")</f>
        <v/>
      </c>
      <c r="F441" s="10"/>
      <c r="G441" s="20"/>
      <c r="H441" s="11" t="str">
        <f aca="false">IFERROR(VLOOKUP(F441, Entries!$B:$F, 2, FALSE()),"")</f>
        <v/>
      </c>
      <c r="I441" s="11" t="str">
        <f aca="false">IFERROR(VLOOKUP(F441, Entries!$B:$F, 3, FALSE()),"")</f>
        <v/>
      </c>
      <c r="J441" s="11" t="str">
        <f aca="false">IFERROR(VLOOKUP(F441, Entries!$B:$F, 4, FALSE()),"")</f>
        <v/>
      </c>
      <c r="K441" s="11" t="str">
        <f aca="false">IFERROR(VLOOKUP(F441, Entries!$B:$F, 5, FALSE()),"")</f>
        <v/>
      </c>
      <c r="L441" s="11" t="str">
        <f aca="false">LEFT('Finish order'!$K441,2)</f>
        <v/>
      </c>
      <c r="M441" s="11" t="str">
        <f aca="false">IF(F441&lt;&gt;0,COUNTIF($L$2:L441,L441),"")</f>
        <v/>
      </c>
      <c r="N441" s="11" t="str">
        <f aca="false">IF(F441&lt;&gt;0,L441&amp;":"&amp;M441,"")</f>
        <v/>
      </c>
    </row>
    <row r="442" customFormat="false" ht="15.75" hidden="false" customHeight="true" outlineLevel="0" collapsed="false">
      <c r="A442" s="10" t="n">
        <v>441</v>
      </c>
      <c r="B442" s="10" t="str">
        <f aca="false">IF(F442&lt;&gt;"",COUNTIF($J$2:J442,J442),"")</f>
        <v/>
      </c>
      <c r="C442" s="10" t="str">
        <f aca="false">IF(F442&lt;&gt;0,J442&amp;":"&amp;B442,"")</f>
        <v/>
      </c>
      <c r="D442" s="10" t="str">
        <f aca="false">IF(F442&lt;&gt;0,COUNTIF($K$2:K442,K442),"")</f>
        <v/>
      </c>
      <c r="E442" s="10" t="str">
        <f aca="false">IF(F442&lt;&gt;0,K442&amp;":"&amp;D442,"")</f>
        <v/>
      </c>
      <c r="F442" s="10"/>
      <c r="G442" s="20"/>
      <c r="H442" s="11" t="str">
        <f aca="false">IFERROR(VLOOKUP(F442, Entries!$B:$F, 2, FALSE()),"")</f>
        <v/>
      </c>
      <c r="I442" s="11" t="str">
        <f aca="false">IFERROR(VLOOKUP(F442, Entries!$B:$F, 3, FALSE()),"")</f>
        <v/>
      </c>
      <c r="J442" s="11" t="str">
        <f aca="false">IFERROR(VLOOKUP(F442, Entries!$B:$F, 4, FALSE()),"")</f>
        <v/>
      </c>
      <c r="K442" s="11" t="str">
        <f aca="false">IFERROR(VLOOKUP(F442, Entries!$B:$F, 5, FALSE()),"")</f>
        <v/>
      </c>
      <c r="L442" s="11" t="str">
        <f aca="false">LEFT('Finish order'!$K442,2)</f>
        <v/>
      </c>
      <c r="M442" s="11" t="str">
        <f aca="false">IF(F442&lt;&gt;0,COUNTIF($L$2:L442,L442),"")</f>
        <v/>
      </c>
      <c r="N442" s="11" t="str">
        <f aca="false">IF(F442&lt;&gt;0,L442&amp;":"&amp;M442,"")</f>
        <v/>
      </c>
    </row>
    <row r="443" customFormat="false" ht="15.75" hidden="false" customHeight="true" outlineLevel="0" collapsed="false">
      <c r="A443" s="10" t="n">
        <v>442</v>
      </c>
      <c r="B443" s="10" t="str">
        <f aca="false">IF(F443&lt;&gt;"",COUNTIF($J$2:J443,J443),"")</f>
        <v/>
      </c>
      <c r="C443" s="10" t="str">
        <f aca="false">IF(F443&lt;&gt;0,J443&amp;":"&amp;B443,"")</f>
        <v/>
      </c>
      <c r="D443" s="10" t="str">
        <f aca="false">IF(F443&lt;&gt;0,COUNTIF($K$2:K443,K443),"")</f>
        <v/>
      </c>
      <c r="E443" s="10" t="str">
        <f aca="false">IF(F443&lt;&gt;0,K443&amp;":"&amp;D443,"")</f>
        <v/>
      </c>
      <c r="F443" s="10"/>
      <c r="G443" s="20"/>
      <c r="H443" s="11" t="str">
        <f aca="false">IFERROR(VLOOKUP(F443, Entries!$B:$F, 2, FALSE()),"")</f>
        <v/>
      </c>
      <c r="I443" s="11" t="str">
        <f aca="false">IFERROR(VLOOKUP(F443, Entries!$B:$F, 3, FALSE()),"")</f>
        <v/>
      </c>
      <c r="J443" s="11" t="str">
        <f aca="false">IFERROR(VLOOKUP(F443, Entries!$B:$F, 4, FALSE()),"")</f>
        <v/>
      </c>
      <c r="K443" s="11" t="str">
        <f aca="false">IFERROR(VLOOKUP(F443, Entries!$B:$F, 5, FALSE()),"")</f>
        <v/>
      </c>
      <c r="L443" s="11" t="str">
        <f aca="false">LEFT('Finish order'!$K443,2)</f>
        <v/>
      </c>
      <c r="M443" s="11" t="str">
        <f aca="false">IF(F443&lt;&gt;0,COUNTIF($L$2:L443,L443),"")</f>
        <v/>
      </c>
      <c r="N443" s="11" t="str">
        <f aca="false">IF(F443&lt;&gt;0,L443&amp;":"&amp;M443,"")</f>
        <v/>
      </c>
    </row>
    <row r="444" customFormat="false" ht="15.75" hidden="false" customHeight="true" outlineLevel="0" collapsed="false">
      <c r="A444" s="10" t="n">
        <v>443</v>
      </c>
      <c r="B444" s="10" t="str">
        <f aca="false">IF(F444&lt;&gt;"",COUNTIF($J$2:J444,J444),"")</f>
        <v/>
      </c>
      <c r="C444" s="10" t="str">
        <f aca="false">IF(F444&lt;&gt;0,J444&amp;":"&amp;B444,"")</f>
        <v/>
      </c>
      <c r="D444" s="10" t="str">
        <f aca="false">IF(F444&lt;&gt;0,COUNTIF($K$2:K444,K444),"")</f>
        <v/>
      </c>
      <c r="E444" s="10" t="str">
        <f aca="false">IF(F444&lt;&gt;0,K444&amp;":"&amp;D444,"")</f>
        <v/>
      </c>
      <c r="F444" s="10"/>
      <c r="G444" s="20"/>
      <c r="H444" s="11" t="str">
        <f aca="false">IFERROR(VLOOKUP(F444, Entries!$B:$F, 2, FALSE()),"")</f>
        <v/>
      </c>
      <c r="I444" s="11" t="str">
        <f aca="false">IFERROR(VLOOKUP(F444, Entries!$B:$F, 3, FALSE()),"")</f>
        <v/>
      </c>
      <c r="J444" s="11" t="str">
        <f aca="false">IFERROR(VLOOKUP(F444, Entries!$B:$F, 4, FALSE()),"")</f>
        <v/>
      </c>
      <c r="K444" s="11" t="str">
        <f aca="false">IFERROR(VLOOKUP(F444, Entries!$B:$F, 5, FALSE()),"")</f>
        <v/>
      </c>
      <c r="L444" s="11" t="str">
        <f aca="false">LEFT('Finish order'!$K444,2)</f>
        <v/>
      </c>
      <c r="M444" s="11" t="str">
        <f aca="false">IF(F444&lt;&gt;0,COUNTIF($L$2:L444,L444),"")</f>
        <v/>
      </c>
      <c r="N444" s="11" t="str">
        <f aca="false">IF(F444&lt;&gt;0,L444&amp;":"&amp;M444,"")</f>
        <v/>
      </c>
    </row>
    <row r="445" customFormat="false" ht="15.75" hidden="false" customHeight="true" outlineLevel="0" collapsed="false">
      <c r="A445" s="10" t="n">
        <v>444</v>
      </c>
      <c r="B445" s="10" t="str">
        <f aca="false">IF(F445&lt;&gt;"",COUNTIF($J$2:J445,J445),"")</f>
        <v/>
      </c>
      <c r="C445" s="10" t="str">
        <f aca="false">IF(F445&lt;&gt;0,J445&amp;":"&amp;B445,"")</f>
        <v/>
      </c>
      <c r="D445" s="10" t="str">
        <f aca="false">IF(F445&lt;&gt;0,COUNTIF($K$2:K445,K445),"")</f>
        <v/>
      </c>
      <c r="E445" s="10" t="str">
        <f aca="false">IF(F445&lt;&gt;0,K445&amp;":"&amp;D445,"")</f>
        <v/>
      </c>
      <c r="F445" s="10"/>
      <c r="G445" s="20"/>
      <c r="H445" s="11" t="str">
        <f aca="false">IFERROR(VLOOKUP(F445, Entries!$B:$F, 2, FALSE()),"")</f>
        <v/>
      </c>
      <c r="I445" s="11" t="str">
        <f aca="false">IFERROR(VLOOKUP(F445, Entries!$B:$F, 3, FALSE()),"")</f>
        <v/>
      </c>
      <c r="J445" s="11" t="str">
        <f aca="false">IFERROR(VLOOKUP(F445, Entries!$B:$F, 4, FALSE()),"")</f>
        <v/>
      </c>
      <c r="K445" s="11" t="str">
        <f aca="false">IFERROR(VLOOKUP(F445, Entries!$B:$F, 5, FALSE()),"")</f>
        <v/>
      </c>
      <c r="L445" s="11" t="str">
        <f aca="false">LEFT('Finish order'!$K445,2)</f>
        <v/>
      </c>
      <c r="M445" s="11" t="str">
        <f aca="false">IF(F445&lt;&gt;0,COUNTIF($L$2:L445,L445),"")</f>
        <v/>
      </c>
      <c r="N445" s="11" t="str">
        <f aca="false">IF(F445&lt;&gt;0,L445&amp;":"&amp;M445,"")</f>
        <v/>
      </c>
    </row>
    <row r="446" customFormat="false" ht="15.75" hidden="false" customHeight="true" outlineLevel="0" collapsed="false">
      <c r="A446" s="10" t="n">
        <v>445</v>
      </c>
      <c r="B446" s="10" t="str">
        <f aca="false">IF(F446&lt;&gt;"",COUNTIF($J$2:J446,J446),"")</f>
        <v/>
      </c>
      <c r="C446" s="10" t="str">
        <f aca="false">IF(F446&lt;&gt;0,J446&amp;":"&amp;B446,"")</f>
        <v/>
      </c>
      <c r="D446" s="10" t="str">
        <f aca="false">IF(F446&lt;&gt;0,COUNTIF($K$2:K446,K446),"")</f>
        <v/>
      </c>
      <c r="E446" s="10" t="str">
        <f aca="false">IF(F446&lt;&gt;0,K446&amp;":"&amp;D446,"")</f>
        <v/>
      </c>
      <c r="F446" s="10"/>
      <c r="G446" s="20"/>
      <c r="H446" s="11" t="str">
        <f aca="false">IFERROR(VLOOKUP(F446, Entries!$B:$F, 2, FALSE()),"")</f>
        <v/>
      </c>
      <c r="I446" s="11" t="str">
        <f aca="false">IFERROR(VLOOKUP(F446, Entries!$B:$F, 3, FALSE()),"")</f>
        <v/>
      </c>
      <c r="J446" s="11" t="str">
        <f aca="false">IFERROR(VLOOKUP(F446, Entries!$B:$F, 4, FALSE()),"")</f>
        <v/>
      </c>
      <c r="K446" s="11" t="str">
        <f aca="false">IFERROR(VLOOKUP(F446, Entries!$B:$F, 5, FALSE()),"")</f>
        <v/>
      </c>
      <c r="L446" s="11" t="str">
        <f aca="false">LEFT('Finish order'!$K446,2)</f>
        <v/>
      </c>
      <c r="M446" s="11" t="str">
        <f aca="false">IF(F446&lt;&gt;0,COUNTIF($L$2:L446,L446),"")</f>
        <v/>
      </c>
      <c r="N446" s="11" t="str">
        <f aca="false">IF(F446&lt;&gt;0,L446&amp;":"&amp;M446,"")</f>
        <v/>
      </c>
    </row>
    <row r="447" customFormat="false" ht="15.75" hidden="false" customHeight="true" outlineLevel="0" collapsed="false">
      <c r="A447" s="10" t="n">
        <v>446</v>
      </c>
      <c r="B447" s="10" t="str">
        <f aca="false">IF(F447&lt;&gt;"",COUNTIF($J$2:J447,J447),"")</f>
        <v/>
      </c>
      <c r="C447" s="10" t="str">
        <f aca="false">IF(F447&lt;&gt;0,J447&amp;":"&amp;B447,"")</f>
        <v/>
      </c>
      <c r="D447" s="10" t="str">
        <f aca="false">IF(F447&lt;&gt;0,COUNTIF($K$2:K447,K447),"")</f>
        <v/>
      </c>
      <c r="E447" s="10" t="str">
        <f aca="false">IF(F447&lt;&gt;0,K447&amp;":"&amp;D447,"")</f>
        <v/>
      </c>
      <c r="F447" s="10"/>
      <c r="G447" s="20"/>
      <c r="H447" s="11" t="str">
        <f aca="false">IFERROR(VLOOKUP(F447, Entries!$B:$F, 2, FALSE()),"")</f>
        <v/>
      </c>
      <c r="I447" s="11" t="str">
        <f aca="false">IFERROR(VLOOKUP(F447, Entries!$B:$F, 3, FALSE()),"")</f>
        <v/>
      </c>
      <c r="J447" s="11" t="str">
        <f aca="false">IFERROR(VLOOKUP(F447, Entries!$B:$F, 4, FALSE()),"")</f>
        <v/>
      </c>
      <c r="K447" s="11" t="str">
        <f aca="false">IFERROR(VLOOKUP(F447, Entries!$B:$F, 5, FALSE()),"")</f>
        <v/>
      </c>
      <c r="L447" s="11" t="str">
        <f aca="false">LEFT('Finish order'!$K447,2)</f>
        <v/>
      </c>
      <c r="M447" s="11" t="str">
        <f aca="false">IF(F447&lt;&gt;0,COUNTIF($L$2:L447,L447),"")</f>
        <v/>
      </c>
      <c r="N447" s="11" t="str">
        <f aca="false">IF(F447&lt;&gt;0,L447&amp;":"&amp;M447,"")</f>
        <v/>
      </c>
    </row>
    <row r="448" customFormat="false" ht="15.75" hidden="false" customHeight="true" outlineLevel="0" collapsed="false">
      <c r="A448" s="10" t="n">
        <v>447</v>
      </c>
      <c r="B448" s="10" t="str">
        <f aca="false">IF(F448&lt;&gt;"",COUNTIF($J$2:J448,J448),"")</f>
        <v/>
      </c>
      <c r="C448" s="10" t="str">
        <f aca="false">IF(F448&lt;&gt;0,J448&amp;":"&amp;B448,"")</f>
        <v/>
      </c>
      <c r="D448" s="10" t="str">
        <f aca="false">IF(F448&lt;&gt;0,COUNTIF($K$2:K448,K448),"")</f>
        <v/>
      </c>
      <c r="E448" s="10" t="str">
        <f aca="false">IF(F448&lt;&gt;0,K448&amp;":"&amp;D448,"")</f>
        <v/>
      </c>
      <c r="F448" s="10"/>
      <c r="G448" s="20"/>
      <c r="H448" s="11" t="str">
        <f aca="false">IFERROR(VLOOKUP(F448, Entries!$B:$F, 2, FALSE()),"")</f>
        <v/>
      </c>
      <c r="I448" s="11" t="str">
        <f aca="false">IFERROR(VLOOKUP(F448, Entries!$B:$F, 3, FALSE()),"")</f>
        <v/>
      </c>
      <c r="J448" s="11" t="str">
        <f aca="false">IFERROR(VLOOKUP(F448, Entries!$B:$F, 4, FALSE()),"")</f>
        <v/>
      </c>
      <c r="K448" s="11" t="str">
        <f aca="false">IFERROR(VLOOKUP(F448, Entries!$B:$F, 5, FALSE()),"")</f>
        <v/>
      </c>
      <c r="L448" s="11" t="str">
        <f aca="false">LEFT('Finish order'!$K448,2)</f>
        <v/>
      </c>
      <c r="M448" s="11" t="str">
        <f aca="false">IF(F448&lt;&gt;0,COUNTIF($L$2:L448,L448),"")</f>
        <v/>
      </c>
      <c r="N448" s="11" t="str">
        <f aca="false">IF(F448&lt;&gt;0,L448&amp;":"&amp;M448,"")</f>
        <v/>
      </c>
    </row>
    <row r="449" customFormat="false" ht="15.75" hidden="false" customHeight="true" outlineLevel="0" collapsed="false">
      <c r="A449" s="10" t="n">
        <v>448</v>
      </c>
      <c r="B449" s="10" t="str">
        <f aca="false">IF(F449&lt;&gt;"",COUNTIF($J$2:J449,J449),"")</f>
        <v/>
      </c>
      <c r="C449" s="10" t="str">
        <f aca="false">IF(F449&lt;&gt;0,J449&amp;":"&amp;B449,"")</f>
        <v/>
      </c>
      <c r="D449" s="10" t="str">
        <f aca="false">IF(F449&lt;&gt;0,COUNTIF($K$2:K449,K449),"")</f>
        <v/>
      </c>
      <c r="E449" s="10" t="str">
        <f aca="false">IF(F449&lt;&gt;0,K449&amp;":"&amp;D449,"")</f>
        <v/>
      </c>
      <c r="F449" s="10"/>
      <c r="G449" s="20"/>
      <c r="H449" s="11" t="str">
        <f aca="false">IFERROR(VLOOKUP(F449, Entries!$B:$F, 2, FALSE()),"")</f>
        <v/>
      </c>
      <c r="I449" s="11" t="str">
        <f aca="false">IFERROR(VLOOKUP(F449, Entries!$B:$F, 3, FALSE()),"")</f>
        <v/>
      </c>
      <c r="J449" s="11" t="str">
        <f aca="false">IFERROR(VLOOKUP(F449, Entries!$B:$F, 4, FALSE()),"")</f>
        <v/>
      </c>
      <c r="K449" s="11" t="str">
        <f aca="false">IFERROR(VLOOKUP(F449, Entries!$B:$F, 5, FALSE()),"")</f>
        <v/>
      </c>
      <c r="L449" s="11" t="str">
        <f aca="false">LEFT('Finish order'!$K449,2)</f>
        <v/>
      </c>
      <c r="M449" s="11" t="str">
        <f aca="false">IF(F449&lt;&gt;0,COUNTIF($L$2:L449,L449),"")</f>
        <v/>
      </c>
      <c r="N449" s="11" t="str">
        <f aca="false">IF(F449&lt;&gt;0,L449&amp;":"&amp;M449,"")</f>
        <v/>
      </c>
    </row>
    <row r="450" customFormat="false" ht="15.75" hidden="false" customHeight="true" outlineLevel="0" collapsed="false">
      <c r="A450" s="10" t="n">
        <v>449</v>
      </c>
      <c r="B450" s="10" t="str">
        <f aca="false">IF(F450&lt;&gt;"",COUNTIF($J$2:J450,J450),"")</f>
        <v/>
      </c>
      <c r="C450" s="10" t="str">
        <f aca="false">IF(F450&lt;&gt;0,J450&amp;":"&amp;B450,"")</f>
        <v/>
      </c>
      <c r="D450" s="10" t="str">
        <f aca="false">IF(F450&lt;&gt;0,COUNTIF($K$2:K450,K450),"")</f>
        <v/>
      </c>
      <c r="E450" s="10" t="str">
        <f aca="false">IF(F450&lt;&gt;0,K450&amp;":"&amp;D450,"")</f>
        <v/>
      </c>
      <c r="F450" s="10"/>
      <c r="G450" s="20"/>
      <c r="H450" s="11" t="str">
        <f aca="false">IFERROR(VLOOKUP(F450, Entries!$B:$F, 2, FALSE()),"")</f>
        <v/>
      </c>
      <c r="I450" s="11" t="str">
        <f aca="false">IFERROR(VLOOKUP(F450, Entries!$B:$F, 3, FALSE()),"")</f>
        <v/>
      </c>
      <c r="J450" s="11" t="str">
        <f aca="false">IFERROR(VLOOKUP(F450, Entries!$B:$F, 4, FALSE()),"")</f>
        <v/>
      </c>
      <c r="K450" s="11" t="str">
        <f aca="false">IFERROR(VLOOKUP(F450, Entries!$B:$F, 5, FALSE()),"")</f>
        <v/>
      </c>
      <c r="L450" s="11" t="str">
        <f aca="false">LEFT('Finish order'!$K450,2)</f>
        <v/>
      </c>
      <c r="M450" s="11" t="str">
        <f aca="false">IF(F450&lt;&gt;0,COUNTIF($L$2:L450,L450),"")</f>
        <v/>
      </c>
      <c r="N450" s="11" t="str">
        <f aca="false">IF(F450&lt;&gt;0,L450&amp;":"&amp;M450,"")</f>
        <v/>
      </c>
    </row>
    <row r="451" customFormat="false" ht="15.75" hidden="false" customHeight="true" outlineLevel="0" collapsed="false">
      <c r="A451" s="10" t="n">
        <v>450</v>
      </c>
      <c r="B451" s="10" t="str">
        <f aca="false">IF(F451&lt;&gt;"",COUNTIF($J$2:J451,J451),"")</f>
        <v/>
      </c>
      <c r="C451" s="10" t="str">
        <f aca="false">IF(F451&lt;&gt;0,J451&amp;":"&amp;B451,"")</f>
        <v/>
      </c>
      <c r="D451" s="10" t="str">
        <f aca="false">IF(F451&lt;&gt;0,COUNTIF($K$2:K451,K451),"")</f>
        <v/>
      </c>
      <c r="E451" s="10" t="str">
        <f aca="false">IF(F451&lt;&gt;0,K451&amp;":"&amp;D451,"")</f>
        <v/>
      </c>
      <c r="F451" s="10"/>
      <c r="G451" s="20"/>
      <c r="H451" s="11" t="str">
        <f aca="false">IFERROR(VLOOKUP(F451, Entries!$B:$F, 2, FALSE()),"")</f>
        <v/>
      </c>
      <c r="I451" s="11" t="str">
        <f aca="false">IFERROR(VLOOKUP(F451, Entries!$B:$F, 3, FALSE()),"")</f>
        <v/>
      </c>
      <c r="J451" s="11" t="str">
        <f aca="false">IFERROR(VLOOKUP(F451, Entries!$B:$F, 4, FALSE()),"")</f>
        <v/>
      </c>
      <c r="K451" s="11" t="str">
        <f aca="false">IFERROR(VLOOKUP(F451, Entries!$B:$F, 5, FALSE()),"")</f>
        <v/>
      </c>
      <c r="L451" s="11" t="str">
        <f aca="false">LEFT('Finish order'!$K451,2)</f>
        <v/>
      </c>
      <c r="M451" s="11" t="str">
        <f aca="false">IF(F451&lt;&gt;0,COUNTIF($L$2:L451,L451),"")</f>
        <v/>
      </c>
      <c r="N451" s="11" t="str">
        <f aca="false">IF(F451&lt;&gt;0,L451&amp;":"&amp;M451,"")</f>
        <v/>
      </c>
    </row>
    <row r="452" customFormat="false" ht="15.75" hidden="false" customHeight="true" outlineLevel="0" collapsed="false">
      <c r="A452" s="10" t="n">
        <v>451</v>
      </c>
      <c r="B452" s="10" t="str">
        <f aca="false">IF(F452&lt;&gt;"",COUNTIF($J$2:J452,J452),"")</f>
        <v/>
      </c>
      <c r="C452" s="10" t="str">
        <f aca="false">IF(F452&lt;&gt;0,J452&amp;":"&amp;B452,"")</f>
        <v/>
      </c>
      <c r="D452" s="10" t="str">
        <f aca="false">IF(F452&lt;&gt;0,COUNTIF($K$2:K452,K452),"")</f>
        <v/>
      </c>
      <c r="E452" s="10" t="str">
        <f aca="false">IF(F452&lt;&gt;0,K452&amp;":"&amp;D452,"")</f>
        <v/>
      </c>
      <c r="F452" s="10"/>
      <c r="G452" s="20"/>
      <c r="H452" s="11" t="str">
        <f aca="false">IFERROR(VLOOKUP(F452, Entries!$B:$F, 2, FALSE()),"")</f>
        <v/>
      </c>
      <c r="I452" s="11" t="str">
        <f aca="false">IFERROR(VLOOKUP(F452, Entries!$B:$F, 3, FALSE()),"")</f>
        <v/>
      </c>
      <c r="J452" s="11" t="str">
        <f aca="false">IFERROR(VLOOKUP(F452, Entries!$B:$F, 4, FALSE()),"")</f>
        <v/>
      </c>
      <c r="K452" s="11" t="str">
        <f aca="false">IFERROR(VLOOKUP(F452, Entries!$B:$F, 5, FALSE()),"")</f>
        <v/>
      </c>
      <c r="L452" s="11" t="str">
        <f aca="false">LEFT('Finish order'!$K452,2)</f>
        <v/>
      </c>
      <c r="M452" s="11" t="str">
        <f aca="false">IF(F452&lt;&gt;0,COUNTIF($L$2:L452,L452),"")</f>
        <v/>
      </c>
      <c r="N452" s="11" t="str">
        <f aca="false">IF(F452&lt;&gt;0,L452&amp;":"&amp;M452,"")</f>
        <v/>
      </c>
    </row>
    <row r="453" customFormat="false" ht="15.75" hidden="false" customHeight="true" outlineLevel="0" collapsed="false">
      <c r="A453" s="10" t="n">
        <v>452</v>
      </c>
      <c r="B453" s="10" t="str">
        <f aca="false">IF(F453&lt;&gt;"",COUNTIF($J$2:J453,J453),"")</f>
        <v/>
      </c>
      <c r="C453" s="10" t="str">
        <f aca="false">IF(F453&lt;&gt;0,J453&amp;":"&amp;B453,"")</f>
        <v/>
      </c>
      <c r="D453" s="10" t="str">
        <f aca="false">IF(F453&lt;&gt;0,COUNTIF($K$2:K453,K453),"")</f>
        <v/>
      </c>
      <c r="E453" s="10" t="str">
        <f aca="false">IF(F453&lt;&gt;0,K453&amp;":"&amp;D453,"")</f>
        <v/>
      </c>
      <c r="F453" s="10"/>
      <c r="G453" s="20"/>
      <c r="H453" s="11" t="str">
        <f aca="false">IFERROR(VLOOKUP(F453, Entries!$B:$F, 2, FALSE()),"")</f>
        <v/>
      </c>
      <c r="I453" s="11" t="str">
        <f aca="false">IFERROR(VLOOKUP(F453, Entries!$B:$F, 3, FALSE()),"")</f>
        <v/>
      </c>
      <c r="J453" s="11" t="str">
        <f aca="false">IFERROR(VLOOKUP(F453, Entries!$B:$F, 4, FALSE()),"")</f>
        <v/>
      </c>
      <c r="K453" s="11" t="str">
        <f aca="false">IFERROR(VLOOKUP(F453, Entries!$B:$F, 5, FALSE()),"")</f>
        <v/>
      </c>
      <c r="L453" s="11" t="str">
        <f aca="false">LEFT('Finish order'!$K453,2)</f>
        <v/>
      </c>
      <c r="M453" s="11" t="str">
        <f aca="false">IF(F453&lt;&gt;0,COUNTIF($L$2:L453,L453),"")</f>
        <v/>
      </c>
      <c r="N453" s="11" t="str">
        <f aca="false">IF(F453&lt;&gt;0,L453&amp;":"&amp;M453,"")</f>
        <v/>
      </c>
    </row>
    <row r="454" customFormat="false" ht="15.75" hidden="false" customHeight="true" outlineLevel="0" collapsed="false">
      <c r="A454" s="10" t="n">
        <v>453</v>
      </c>
      <c r="B454" s="10" t="str">
        <f aca="false">IF(F454&lt;&gt;"",COUNTIF($J$2:J454,J454),"")</f>
        <v/>
      </c>
      <c r="C454" s="10" t="str">
        <f aca="false">IF(F454&lt;&gt;0,J454&amp;":"&amp;B454,"")</f>
        <v/>
      </c>
      <c r="D454" s="10" t="str">
        <f aca="false">IF(F454&lt;&gt;0,COUNTIF($K$2:K454,K454),"")</f>
        <v/>
      </c>
      <c r="E454" s="10" t="str">
        <f aca="false">IF(F454&lt;&gt;0,K454&amp;":"&amp;D454,"")</f>
        <v/>
      </c>
      <c r="F454" s="10"/>
      <c r="G454" s="20"/>
      <c r="H454" s="11" t="str">
        <f aca="false">IFERROR(VLOOKUP(F454, Entries!$B:$F, 2, FALSE()),"")</f>
        <v/>
      </c>
      <c r="I454" s="11" t="str">
        <f aca="false">IFERROR(VLOOKUP(F454, Entries!$B:$F, 3, FALSE()),"")</f>
        <v/>
      </c>
      <c r="J454" s="11" t="str">
        <f aca="false">IFERROR(VLOOKUP(F454, Entries!$B:$F, 4, FALSE()),"")</f>
        <v/>
      </c>
      <c r="K454" s="11" t="str">
        <f aca="false">IFERROR(VLOOKUP(F454, Entries!$B:$F, 5, FALSE()),"")</f>
        <v/>
      </c>
      <c r="L454" s="11" t="str">
        <f aca="false">LEFT('Finish order'!$K454,2)</f>
        <v/>
      </c>
      <c r="M454" s="11" t="str">
        <f aca="false">IF(F454&lt;&gt;0,COUNTIF($L$2:L454,L454),"")</f>
        <v/>
      </c>
      <c r="N454" s="11" t="str">
        <f aca="false">IF(F454&lt;&gt;0,L454&amp;":"&amp;M454,"")</f>
        <v/>
      </c>
    </row>
    <row r="455" customFormat="false" ht="15.75" hidden="false" customHeight="true" outlineLevel="0" collapsed="false">
      <c r="A455" s="10" t="n">
        <v>454</v>
      </c>
      <c r="B455" s="10" t="str">
        <f aca="false">IF(F455&lt;&gt;"",COUNTIF($J$2:J455,J455),"")</f>
        <v/>
      </c>
      <c r="C455" s="10" t="str">
        <f aca="false">IF(F455&lt;&gt;0,J455&amp;":"&amp;B455,"")</f>
        <v/>
      </c>
      <c r="D455" s="10" t="str">
        <f aca="false">IF(F455&lt;&gt;0,COUNTIF($K$2:K455,K455),"")</f>
        <v/>
      </c>
      <c r="E455" s="10" t="str">
        <f aca="false">IF(F455&lt;&gt;0,K455&amp;":"&amp;D455,"")</f>
        <v/>
      </c>
      <c r="F455" s="10"/>
      <c r="G455" s="20"/>
      <c r="H455" s="11" t="str">
        <f aca="false">IFERROR(VLOOKUP(F455, Entries!$B:$F, 2, FALSE()),"")</f>
        <v/>
      </c>
      <c r="I455" s="11" t="str">
        <f aca="false">IFERROR(VLOOKUP(F455, Entries!$B:$F, 3, FALSE()),"")</f>
        <v/>
      </c>
      <c r="J455" s="11" t="str">
        <f aca="false">IFERROR(VLOOKUP(F455, Entries!$B:$F, 4, FALSE()),"")</f>
        <v/>
      </c>
      <c r="K455" s="11" t="str">
        <f aca="false">IFERROR(VLOOKUP(F455, Entries!$B:$F, 5, FALSE()),"")</f>
        <v/>
      </c>
      <c r="L455" s="11" t="str">
        <f aca="false">LEFT('Finish order'!$K455,2)</f>
        <v/>
      </c>
      <c r="M455" s="11" t="str">
        <f aca="false">IF(F455&lt;&gt;0,COUNTIF($L$2:L455,L455),"")</f>
        <v/>
      </c>
      <c r="N455" s="11" t="str">
        <f aca="false">IF(F455&lt;&gt;0,L455&amp;":"&amp;M455,"")</f>
        <v/>
      </c>
    </row>
    <row r="456" customFormat="false" ht="15.75" hidden="false" customHeight="true" outlineLevel="0" collapsed="false">
      <c r="A456" s="10" t="n">
        <v>455</v>
      </c>
      <c r="B456" s="10" t="str">
        <f aca="false">IF(F456&lt;&gt;"",COUNTIF($J$2:J456,J456),"")</f>
        <v/>
      </c>
      <c r="C456" s="10" t="str">
        <f aca="false">IF(F456&lt;&gt;0,J456&amp;":"&amp;B456,"")</f>
        <v/>
      </c>
      <c r="D456" s="10" t="str">
        <f aca="false">IF(F456&lt;&gt;0,COUNTIF($K$2:K456,K456),"")</f>
        <v/>
      </c>
      <c r="E456" s="10" t="str">
        <f aca="false">IF(F456&lt;&gt;0,K456&amp;":"&amp;D456,"")</f>
        <v/>
      </c>
      <c r="F456" s="10"/>
      <c r="G456" s="20"/>
      <c r="H456" s="11" t="str">
        <f aca="false">IFERROR(VLOOKUP(F456, Entries!$B:$F, 2, FALSE()),"")</f>
        <v/>
      </c>
      <c r="I456" s="11" t="str">
        <f aca="false">IFERROR(VLOOKUP(F456, Entries!$B:$F, 3, FALSE()),"")</f>
        <v/>
      </c>
      <c r="J456" s="11" t="str">
        <f aca="false">IFERROR(VLOOKUP(F456, Entries!$B:$F, 4, FALSE()),"")</f>
        <v/>
      </c>
      <c r="K456" s="11" t="str">
        <f aca="false">IFERROR(VLOOKUP(F456, Entries!$B:$F, 5, FALSE()),"")</f>
        <v/>
      </c>
      <c r="L456" s="11" t="str">
        <f aca="false">LEFT('Finish order'!$K456,2)</f>
        <v/>
      </c>
      <c r="M456" s="11" t="str">
        <f aca="false">IF(F456&lt;&gt;0,COUNTIF($L$2:L456,L456),"")</f>
        <v/>
      </c>
      <c r="N456" s="11" t="str">
        <f aca="false">IF(F456&lt;&gt;0,L456&amp;":"&amp;M456,"")</f>
        <v/>
      </c>
    </row>
    <row r="457" customFormat="false" ht="15.75" hidden="false" customHeight="true" outlineLevel="0" collapsed="false">
      <c r="A457" s="10" t="n">
        <v>456</v>
      </c>
      <c r="B457" s="10" t="str">
        <f aca="false">IF(F457&lt;&gt;"",COUNTIF($J$2:J457,J457),"")</f>
        <v/>
      </c>
      <c r="C457" s="10" t="str">
        <f aca="false">IF(F457&lt;&gt;0,J457&amp;":"&amp;B457,"")</f>
        <v/>
      </c>
      <c r="D457" s="10" t="str">
        <f aca="false">IF(F457&lt;&gt;0,COUNTIF($K$2:K457,K457),"")</f>
        <v/>
      </c>
      <c r="E457" s="10" t="str">
        <f aca="false">IF(F457&lt;&gt;0,K457&amp;":"&amp;D457,"")</f>
        <v/>
      </c>
      <c r="F457" s="10"/>
      <c r="G457" s="20"/>
      <c r="H457" s="11" t="str">
        <f aca="false">IFERROR(VLOOKUP(F457, Entries!$B:$F, 2, FALSE()),"")</f>
        <v/>
      </c>
      <c r="I457" s="11" t="str">
        <f aca="false">IFERROR(VLOOKUP(F457, Entries!$B:$F, 3, FALSE()),"")</f>
        <v/>
      </c>
      <c r="J457" s="11" t="str">
        <f aca="false">IFERROR(VLOOKUP(F457, Entries!$B:$F, 4, FALSE()),"")</f>
        <v/>
      </c>
      <c r="K457" s="11" t="str">
        <f aca="false">IFERROR(VLOOKUP(F457, Entries!$B:$F, 5, FALSE()),"")</f>
        <v/>
      </c>
      <c r="L457" s="11" t="str">
        <f aca="false">LEFT('Finish order'!$K457,2)</f>
        <v/>
      </c>
      <c r="M457" s="11" t="str">
        <f aca="false">IF(F457&lt;&gt;0,COUNTIF($L$2:L457,L457),"")</f>
        <v/>
      </c>
      <c r="N457" s="11" t="str">
        <f aca="false">IF(F457&lt;&gt;0,L457&amp;":"&amp;M457,"")</f>
        <v/>
      </c>
    </row>
    <row r="458" customFormat="false" ht="15.75" hidden="false" customHeight="true" outlineLevel="0" collapsed="false">
      <c r="A458" s="10" t="n">
        <v>457</v>
      </c>
      <c r="B458" s="10" t="str">
        <f aca="false">IF(F458&lt;&gt;"",COUNTIF($J$2:J458,J458),"")</f>
        <v/>
      </c>
      <c r="C458" s="10" t="str">
        <f aca="false">IF(F458&lt;&gt;0,J458&amp;":"&amp;B458,"")</f>
        <v/>
      </c>
      <c r="D458" s="10" t="str">
        <f aca="false">IF(F458&lt;&gt;0,COUNTIF($K$2:K458,K458),"")</f>
        <v/>
      </c>
      <c r="E458" s="10" t="str">
        <f aca="false">IF(F458&lt;&gt;0,K458&amp;":"&amp;D458,"")</f>
        <v/>
      </c>
      <c r="F458" s="10"/>
      <c r="G458" s="20"/>
      <c r="H458" s="11" t="str">
        <f aca="false">IFERROR(VLOOKUP(F458, Entries!$B:$F, 2, FALSE()),"")</f>
        <v/>
      </c>
      <c r="I458" s="11" t="str">
        <f aca="false">IFERROR(VLOOKUP(F458, Entries!$B:$F, 3, FALSE()),"")</f>
        <v/>
      </c>
      <c r="J458" s="11" t="str">
        <f aca="false">IFERROR(VLOOKUP(F458, Entries!$B:$F, 4, FALSE()),"")</f>
        <v/>
      </c>
      <c r="K458" s="11" t="str">
        <f aca="false">IFERROR(VLOOKUP(F458, Entries!$B:$F, 5, FALSE()),"")</f>
        <v/>
      </c>
      <c r="L458" s="11" t="str">
        <f aca="false">LEFT('Finish order'!$K458,2)</f>
        <v/>
      </c>
      <c r="M458" s="11" t="str">
        <f aca="false">IF(F458&lt;&gt;0,COUNTIF($L$2:L458,L458),"")</f>
        <v/>
      </c>
      <c r="N458" s="11" t="str">
        <f aca="false">IF(F458&lt;&gt;0,L458&amp;":"&amp;M458,"")</f>
        <v/>
      </c>
    </row>
    <row r="459" customFormat="false" ht="15.75" hidden="false" customHeight="true" outlineLevel="0" collapsed="false">
      <c r="A459" s="10" t="n">
        <v>458</v>
      </c>
      <c r="B459" s="10" t="str">
        <f aca="false">IF(F459&lt;&gt;"",COUNTIF($J$2:J459,J459),"")</f>
        <v/>
      </c>
      <c r="C459" s="10" t="str">
        <f aca="false">IF(F459&lt;&gt;0,J459&amp;":"&amp;B459,"")</f>
        <v/>
      </c>
      <c r="D459" s="10" t="str">
        <f aca="false">IF(F459&lt;&gt;0,COUNTIF($K$2:K459,K459),"")</f>
        <v/>
      </c>
      <c r="E459" s="10" t="str">
        <f aca="false">IF(F459&lt;&gt;0,K459&amp;":"&amp;D459,"")</f>
        <v/>
      </c>
      <c r="F459" s="10"/>
      <c r="G459" s="20"/>
      <c r="H459" s="11" t="str">
        <f aca="false">IFERROR(VLOOKUP(F459, Entries!$B:$F, 2, FALSE()),"")</f>
        <v/>
      </c>
      <c r="I459" s="11" t="str">
        <f aca="false">IFERROR(VLOOKUP(F459, Entries!$B:$F, 3, FALSE()),"")</f>
        <v/>
      </c>
      <c r="J459" s="11" t="str">
        <f aca="false">IFERROR(VLOOKUP(F459, Entries!$B:$F, 4, FALSE()),"")</f>
        <v/>
      </c>
      <c r="K459" s="11" t="str">
        <f aca="false">IFERROR(VLOOKUP(F459, Entries!$B:$F, 5, FALSE()),"")</f>
        <v/>
      </c>
      <c r="L459" s="11" t="str">
        <f aca="false">LEFT('Finish order'!$K459,2)</f>
        <v/>
      </c>
      <c r="M459" s="11" t="str">
        <f aca="false">IF(F459&lt;&gt;0,COUNTIF($L$2:L459,L459),"")</f>
        <v/>
      </c>
      <c r="N459" s="11" t="str">
        <f aca="false">IF(F459&lt;&gt;0,L459&amp;":"&amp;M459,"")</f>
        <v/>
      </c>
    </row>
    <row r="460" customFormat="false" ht="15.75" hidden="false" customHeight="true" outlineLevel="0" collapsed="false">
      <c r="A460" s="10" t="n">
        <v>459</v>
      </c>
      <c r="B460" s="10" t="str">
        <f aca="false">IF(F460&lt;&gt;"",COUNTIF($J$2:J460,J460),"")</f>
        <v/>
      </c>
      <c r="C460" s="10" t="str">
        <f aca="false">IF(F460&lt;&gt;0,J460&amp;":"&amp;B460,"")</f>
        <v/>
      </c>
      <c r="D460" s="10" t="str">
        <f aca="false">IF(F460&lt;&gt;0,COUNTIF($K$2:K460,K460),"")</f>
        <v/>
      </c>
      <c r="E460" s="10" t="str">
        <f aca="false">IF(F460&lt;&gt;0,K460&amp;":"&amp;D460,"")</f>
        <v/>
      </c>
      <c r="F460" s="10"/>
      <c r="G460" s="20"/>
      <c r="H460" s="11" t="str">
        <f aca="false">IFERROR(VLOOKUP(F460, Entries!$B:$F, 2, FALSE()),"")</f>
        <v/>
      </c>
      <c r="I460" s="11" t="str">
        <f aca="false">IFERROR(VLOOKUP(F460, Entries!$B:$F, 3, FALSE()),"")</f>
        <v/>
      </c>
      <c r="J460" s="11" t="str">
        <f aca="false">IFERROR(VLOOKUP(F460, Entries!$B:$F, 4, FALSE()),"")</f>
        <v/>
      </c>
      <c r="K460" s="11" t="str">
        <f aca="false">IFERROR(VLOOKUP(F460, Entries!$B:$F, 5, FALSE()),"")</f>
        <v/>
      </c>
      <c r="L460" s="11" t="str">
        <f aca="false">LEFT('Finish order'!$K460,2)</f>
        <v/>
      </c>
      <c r="M460" s="11" t="str">
        <f aca="false">IF(F460&lt;&gt;0,COUNTIF($L$2:L460,L460),"")</f>
        <v/>
      </c>
      <c r="N460" s="11" t="str">
        <f aca="false">IF(F460&lt;&gt;0,L460&amp;":"&amp;M460,"")</f>
        <v/>
      </c>
    </row>
    <row r="461" customFormat="false" ht="15.75" hidden="false" customHeight="true" outlineLevel="0" collapsed="false">
      <c r="A461" s="10" t="n">
        <v>460</v>
      </c>
      <c r="B461" s="10" t="str">
        <f aca="false">IF(F461&lt;&gt;"",COUNTIF($J$2:J461,J461),"")</f>
        <v/>
      </c>
      <c r="C461" s="10" t="str">
        <f aca="false">IF(F461&lt;&gt;0,J461&amp;":"&amp;B461,"")</f>
        <v/>
      </c>
      <c r="D461" s="10" t="str">
        <f aca="false">IF(F461&lt;&gt;0,COUNTIF($K$2:K461,K461),"")</f>
        <v/>
      </c>
      <c r="E461" s="10" t="str">
        <f aca="false">IF(F461&lt;&gt;0,K461&amp;":"&amp;D461,"")</f>
        <v/>
      </c>
      <c r="F461" s="10"/>
      <c r="G461" s="20"/>
      <c r="H461" s="11" t="str">
        <f aca="false">IFERROR(VLOOKUP(F461, Entries!$B:$F, 2, FALSE()),"")</f>
        <v/>
      </c>
      <c r="I461" s="11" t="str">
        <f aca="false">IFERROR(VLOOKUP(F461, Entries!$B:$F, 3, FALSE()),"")</f>
        <v/>
      </c>
      <c r="J461" s="11" t="str">
        <f aca="false">IFERROR(VLOOKUP(F461, Entries!$B:$F, 4, FALSE()),"")</f>
        <v/>
      </c>
      <c r="K461" s="11" t="str">
        <f aca="false">IFERROR(VLOOKUP(F461, Entries!$B:$F, 5, FALSE()),"")</f>
        <v/>
      </c>
      <c r="L461" s="11" t="str">
        <f aca="false">LEFT('Finish order'!$K461,2)</f>
        <v/>
      </c>
      <c r="M461" s="11" t="str">
        <f aca="false">IF(F461&lt;&gt;0,COUNTIF($L$2:L461,L461),"")</f>
        <v/>
      </c>
      <c r="N461" s="11" t="str">
        <f aca="false">IF(F461&lt;&gt;0,L461&amp;":"&amp;M461,"")</f>
        <v/>
      </c>
    </row>
    <row r="462" customFormat="false" ht="15.75" hidden="false" customHeight="true" outlineLevel="0" collapsed="false">
      <c r="A462" s="10" t="n">
        <v>461</v>
      </c>
      <c r="B462" s="10" t="str">
        <f aca="false">IF(F462&lt;&gt;"",COUNTIF($J$2:J462,J462),"")</f>
        <v/>
      </c>
      <c r="C462" s="10" t="str">
        <f aca="false">IF(F462&lt;&gt;0,J462&amp;":"&amp;B462,"")</f>
        <v/>
      </c>
      <c r="D462" s="10" t="str">
        <f aca="false">IF(F462&lt;&gt;0,COUNTIF($K$2:K462,K462),"")</f>
        <v/>
      </c>
      <c r="E462" s="10" t="str">
        <f aca="false">IF(F462&lt;&gt;0,K462&amp;":"&amp;D462,"")</f>
        <v/>
      </c>
      <c r="F462" s="10"/>
      <c r="G462" s="20"/>
      <c r="H462" s="11" t="str">
        <f aca="false">IFERROR(VLOOKUP(F462, Entries!$B:$F, 2, FALSE()),"")</f>
        <v/>
      </c>
      <c r="I462" s="11" t="str">
        <f aca="false">IFERROR(VLOOKUP(F462, Entries!$B:$F, 3, FALSE()),"")</f>
        <v/>
      </c>
      <c r="J462" s="11" t="str">
        <f aca="false">IFERROR(VLOOKUP(F462, Entries!$B:$F, 4, FALSE()),"")</f>
        <v/>
      </c>
      <c r="K462" s="11" t="str">
        <f aca="false">IFERROR(VLOOKUP(F462, Entries!$B:$F, 5, FALSE()),"")</f>
        <v/>
      </c>
      <c r="L462" s="11" t="str">
        <f aca="false">LEFT('Finish order'!$K462,2)</f>
        <v/>
      </c>
      <c r="M462" s="11" t="str">
        <f aca="false">IF(F462&lt;&gt;0,COUNTIF($L$2:L462,L462),"")</f>
        <v/>
      </c>
      <c r="N462" s="11" t="str">
        <f aca="false">IF(F462&lt;&gt;0,L462&amp;":"&amp;M462,"")</f>
        <v/>
      </c>
    </row>
    <row r="463" customFormat="false" ht="15.75" hidden="false" customHeight="true" outlineLevel="0" collapsed="false">
      <c r="A463" s="10" t="n">
        <v>462</v>
      </c>
      <c r="B463" s="10" t="str">
        <f aca="false">IF(F463&lt;&gt;"",COUNTIF($J$2:J463,J463),"")</f>
        <v/>
      </c>
      <c r="C463" s="10" t="str">
        <f aca="false">IF(F463&lt;&gt;0,J463&amp;":"&amp;B463,"")</f>
        <v/>
      </c>
      <c r="D463" s="10" t="str">
        <f aca="false">IF(F463&lt;&gt;0,COUNTIF($K$2:K463,K463),"")</f>
        <v/>
      </c>
      <c r="E463" s="10" t="str">
        <f aca="false">IF(F463&lt;&gt;0,K463&amp;":"&amp;D463,"")</f>
        <v/>
      </c>
      <c r="F463" s="10"/>
      <c r="G463" s="20"/>
      <c r="H463" s="11" t="str">
        <f aca="false">IFERROR(VLOOKUP(F463, Entries!$B:$F, 2, FALSE()),"")</f>
        <v/>
      </c>
      <c r="I463" s="11" t="str">
        <f aca="false">IFERROR(VLOOKUP(F463, Entries!$B:$F, 3, FALSE()),"")</f>
        <v/>
      </c>
      <c r="J463" s="11" t="str">
        <f aca="false">IFERROR(VLOOKUP(F463, Entries!$B:$F, 4, FALSE()),"")</f>
        <v/>
      </c>
      <c r="K463" s="11" t="str">
        <f aca="false">IFERROR(VLOOKUP(F463, Entries!$B:$F, 5, FALSE()),"")</f>
        <v/>
      </c>
      <c r="L463" s="11" t="str">
        <f aca="false">LEFT('Finish order'!$K463,2)</f>
        <v/>
      </c>
      <c r="M463" s="11" t="str">
        <f aca="false">IF(F463&lt;&gt;0,COUNTIF($L$2:L463,L463),"")</f>
        <v/>
      </c>
      <c r="N463" s="11" t="str">
        <f aca="false">IF(F463&lt;&gt;0,L463&amp;":"&amp;M463,"")</f>
        <v/>
      </c>
    </row>
    <row r="464" customFormat="false" ht="15.75" hidden="false" customHeight="true" outlineLevel="0" collapsed="false">
      <c r="A464" s="10" t="n">
        <v>463</v>
      </c>
      <c r="B464" s="10" t="str">
        <f aca="false">IF(F464&lt;&gt;"",COUNTIF($J$2:J464,J464),"")</f>
        <v/>
      </c>
      <c r="C464" s="10" t="str">
        <f aca="false">IF(F464&lt;&gt;0,J464&amp;":"&amp;B464,"")</f>
        <v/>
      </c>
      <c r="D464" s="10" t="str">
        <f aca="false">IF(F464&lt;&gt;0,COUNTIF($K$2:K464,K464),"")</f>
        <v/>
      </c>
      <c r="E464" s="10" t="str">
        <f aca="false">IF(F464&lt;&gt;0,K464&amp;":"&amp;D464,"")</f>
        <v/>
      </c>
      <c r="F464" s="10"/>
      <c r="G464" s="20"/>
      <c r="H464" s="11" t="str">
        <f aca="false">IFERROR(VLOOKUP(F464, Entries!$B:$F, 2, FALSE()),"")</f>
        <v/>
      </c>
      <c r="I464" s="11" t="str">
        <f aca="false">IFERROR(VLOOKUP(F464, Entries!$B:$F, 3, FALSE()),"")</f>
        <v/>
      </c>
      <c r="J464" s="11" t="str">
        <f aca="false">IFERROR(VLOOKUP(F464, Entries!$B:$F, 4, FALSE()),"")</f>
        <v/>
      </c>
      <c r="K464" s="11" t="str">
        <f aca="false">IFERROR(VLOOKUP(F464, Entries!$B:$F, 5, FALSE()),"")</f>
        <v/>
      </c>
      <c r="L464" s="11" t="str">
        <f aca="false">LEFT('Finish order'!$K464,2)</f>
        <v/>
      </c>
      <c r="M464" s="11" t="str">
        <f aca="false">IF(F464&lt;&gt;0,COUNTIF($L$2:L464,L464),"")</f>
        <v/>
      </c>
      <c r="N464" s="11" t="str">
        <f aca="false">IF(F464&lt;&gt;0,L464&amp;":"&amp;M464,"")</f>
        <v/>
      </c>
    </row>
    <row r="465" customFormat="false" ht="15.75" hidden="false" customHeight="true" outlineLevel="0" collapsed="false">
      <c r="A465" s="10" t="n">
        <v>464</v>
      </c>
      <c r="B465" s="10" t="str">
        <f aca="false">IF(F465&lt;&gt;"",COUNTIF($J$2:J465,J465),"")</f>
        <v/>
      </c>
      <c r="C465" s="10" t="str">
        <f aca="false">IF(F465&lt;&gt;0,J465&amp;":"&amp;B465,"")</f>
        <v/>
      </c>
      <c r="D465" s="10" t="str">
        <f aca="false">IF(F465&lt;&gt;0,COUNTIF($K$2:K465,K465),"")</f>
        <v/>
      </c>
      <c r="E465" s="10" t="str">
        <f aca="false">IF(F465&lt;&gt;0,K465&amp;":"&amp;D465,"")</f>
        <v/>
      </c>
      <c r="F465" s="10"/>
      <c r="G465" s="20"/>
      <c r="H465" s="11" t="str">
        <f aca="false">IFERROR(VLOOKUP(F465, Entries!$B:$F, 2, FALSE()),"")</f>
        <v/>
      </c>
      <c r="I465" s="11" t="str">
        <f aca="false">IFERROR(VLOOKUP(F465, Entries!$B:$F, 3, FALSE()),"")</f>
        <v/>
      </c>
      <c r="J465" s="11" t="str">
        <f aca="false">IFERROR(VLOOKUP(F465, Entries!$B:$F, 4, FALSE()),"")</f>
        <v/>
      </c>
      <c r="K465" s="11" t="str">
        <f aca="false">IFERROR(VLOOKUP(F465, Entries!$B:$F, 5, FALSE()),"")</f>
        <v/>
      </c>
      <c r="L465" s="11" t="str">
        <f aca="false">LEFT('Finish order'!$K465,2)</f>
        <v/>
      </c>
      <c r="M465" s="11" t="str">
        <f aca="false">IF(F465&lt;&gt;0,COUNTIF($L$2:L465,L465),"")</f>
        <v/>
      </c>
      <c r="N465" s="11" t="str">
        <f aca="false">IF(F465&lt;&gt;0,L465&amp;":"&amp;M465,"")</f>
        <v/>
      </c>
    </row>
    <row r="466" customFormat="false" ht="15.75" hidden="false" customHeight="true" outlineLevel="0" collapsed="false">
      <c r="A466" s="10" t="n">
        <v>465</v>
      </c>
      <c r="B466" s="10" t="str">
        <f aca="false">IF(F466&lt;&gt;"",COUNTIF($J$2:J466,J466),"")</f>
        <v/>
      </c>
      <c r="C466" s="10" t="str">
        <f aca="false">IF(F466&lt;&gt;0,J466&amp;":"&amp;B466,"")</f>
        <v/>
      </c>
      <c r="D466" s="10" t="str">
        <f aca="false">IF(F466&lt;&gt;0,COUNTIF($K$2:K466,K466),"")</f>
        <v/>
      </c>
      <c r="E466" s="10" t="str">
        <f aca="false">IF(F466&lt;&gt;0,K466&amp;":"&amp;D466,"")</f>
        <v/>
      </c>
      <c r="F466" s="10"/>
      <c r="G466" s="20"/>
      <c r="H466" s="11" t="str">
        <f aca="false">IFERROR(VLOOKUP(F466, Entries!$B:$F, 2, FALSE()),"")</f>
        <v/>
      </c>
      <c r="I466" s="11" t="str">
        <f aca="false">IFERROR(VLOOKUP(F466, Entries!$B:$F, 3, FALSE()),"")</f>
        <v/>
      </c>
      <c r="J466" s="11" t="str">
        <f aca="false">IFERROR(VLOOKUP(F466, Entries!$B:$F, 4, FALSE()),"")</f>
        <v/>
      </c>
      <c r="K466" s="11" t="str">
        <f aca="false">IFERROR(VLOOKUP(F466, Entries!$B:$F, 5, FALSE()),"")</f>
        <v/>
      </c>
      <c r="L466" s="11" t="str">
        <f aca="false">LEFT('Finish order'!$K466,2)</f>
        <v/>
      </c>
      <c r="M466" s="11" t="str">
        <f aca="false">IF(F466&lt;&gt;0,COUNTIF($L$2:L466,L466),"")</f>
        <v/>
      </c>
      <c r="N466" s="11" t="str">
        <f aca="false">IF(F466&lt;&gt;0,L466&amp;":"&amp;M466,"")</f>
        <v/>
      </c>
    </row>
    <row r="467" customFormat="false" ht="15.75" hidden="false" customHeight="true" outlineLevel="0" collapsed="false">
      <c r="A467" s="10" t="n">
        <v>466</v>
      </c>
      <c r="B467" s="10" t="str">
        <f aca="false">IF(F467&lt;&gt;"",COUNTIF($J$2:J467,J467),"")</f>
        <v/>
      </c>
      <c r="C467" s="10" t="str">
        <f aca="false">IF(F467&lt;&gt;0,J467&amp;":"&amp;B467,"")</f>
        <v/>
      </c>
      <c r="D467" s="10" t="str">
        <f aca="false">IF(F467&lt;&gt;0,COUNTIF($K$2:K467,K467),"")</f>
        <v/>
      </c>
      <c r="E467" s="10" t="str">
        <f aca="false">IF(F467&lt;&gt;0,K467&amp;":"&amp;D467,"")</f>
        <v/>
      </c>
      <c r="F467" s="10"/>
      <c r="G467" s="20"/>
      <c r="H467" s="11" t="str">
        <f aca="false">IFERROR(VLOOKUP(F467, Entries!$B:$F, 2, FALSE()),"")</f>
        <v/>
      </c>
      <c r="I467" s="11" t="str">
        <f aca="false">IFERROR(VLOOKUP(F467, Entries!$B:$F, 3, FALSE()),"")</f>
        <v/>
      </c>
      <c r="J467" s="11" t="str">
        <f aca="false">IFERROR(VLOOKUP(F467, Entries!$B:$F, 4, FALSE()),"")</f>
        <v/>
      </c>
      <c r="K467" s="11" t="str">
        <f aca="false">IFERROR(VLOOKUP(F467, Entries!$B:$F, 5, FALSE()),"")</f>
        <v/>
      </c>
      <c r="L467" s="11" t="str">
        <f aca="false">LEFT('Finish order'!$K467,2)</f>
        <v/>
      </c>
      <c r="M467" s="11" t="str">
        <f aca="false">IF(F467&lt;&gt;0,COUNTIF($L$2:L467,L467),"")</f>
        <v/>
      </c>
      <c r="N467" s="11" t="str">
        <f aca="false">IF(F467&lt;&gt;0,L467&amp;":"&amp;M467,"")</f>
        <v/>
      </c>
    </row>
    <row r="468" customFormat="false" ht="15.75" hidden="false" customHeight="true" outlineLevel="0" collapsed="false">
      <c r="A468" s="10" t="n">
        <v>467</v>
      </c>
      <c r="B468" s="10" t="str">
        <f aca="false">IF(F468&lt;&gt;"",COUNTIF($J$2:J468,J468),"")</f>
        <v/>
      </c>
      <c r="C468" s="10" t="str">
        <f aca="false">IF(F468&lt;&gt;0,J468&amp;":"&amp;B468,"")</f>
        <v/>
      </c>
      <c r="D468" s="10" t="str">
        <f aca="false">IF(F468&lt;&gt;0,COUNTIF($K$2:K468,K468),"")</f>
        <v/>
      </c>
      <c r="E468" s="10" t="str">
        <f aca="false">IF(F468&lt;&gt;0,K468&amp;":"&amp;D468,"")</f>
        <v/>
      </c>
      <c r="F468" s="10"/>
      <c r="G468" s="20"/>
      <c r="H468" s="11" t="str">
        <f aca="false">IFERROR(VLOOKUP(F468, Entries!$B:$F, 2, FALSE()),"")</f>
        <v/>
      </c>
      <c r="I468" s="11" t="str">
        <f aca="false">IFERROR(VLOOKUP(F468, Entries!$B:$F, 3, FALSE()),"")</f>
        <v/>
      </c>
      <c r="J468" s="11" t="str">
        <f aca="false">IFERROR(VLOOKUP(F468, Entries!$B:$F, 4, FALSE()),"")</f>
        <v/>
      </c>
      <c r="K468" s="11" t="str">
        <f aca="false">IFERROR(VLOOKUP(F468, Entries!$B:$F, 5, FALSE()),"")</f>
        <v/>
      </c>
      <c r="L468" s="11" t="str">
        <f aca="false">LEFT('Finish order'!$K468,2)</f>
        <v/>
      </c>
      <c r="M468" s="11" t="str">
        <f aca="false">IF(F468&lt;&gt;0,COUNTIF($L$2:L468,L468),"")</f>
        <v/>
      </c>
      <c r="N468" s="11" t="str">
        <f aca="false">IF(F468&lt;&gt;0,L468&amp;":"&amp;M468,"")</f>
        <v/>
      </c>
    </row>
    <row r="469" customFormat="false" ht="15.75" hidden="false" customHeight="true" outlineLevel="0" collapsed="false">
      <c r="A469" s="10" t="n">
        <v>468</v>
      </c>
      <c r="B469" s="10" t="str">
        <f aca="false">IF(F469&lt;&gt;"",COUNTIF($J$2:J469,J469),"")</f>
        <v/>
      </c>
      <c r="C469" s="10" t="str">
        <f aca="false">IF(F469&lt;&gt;0,J469&amp;":"&amp;B469,"")</f>
        <v/>
      </c>
      <c r="D469" s="10" t="str">
        <f aca="false">IF(F469&lt;&gt;0,COUNTIF($K$2:K469,K469),"")</f>
        <v/>
      </c>
      <c r="E469" s="10" t="str">
        <f aca="false">IF(F469&lt;&gt;0,K469&amp;":"&amp;D469,"")</f>
        <v/>
      </c>
      <c r="F469" s="10"/>
      <c r="G469" s="20"/>
      <c r="H469" s="11" t="str">
        <f aca="false">IFERROR(VLOOKUP(F469, Entries!$B:$F, 2, FALSE()),"")</f>
        <v/>
      </c>
      <c r="I469" s="11" t="str">
        <f aca="false">IFERROR(VLOOKUP(F469, Entries!$B:$F, 3, FALSE()),"")</f>
        <v/>
      </c>
      <c r="J469" s="11" t="str">
        <f aca="false">IFERROR(VLOOKUP(F469, Entries!$B:$F, 4, FALSE()),"")</f>
        <v/>
      </c>
      <c r="K469" s="11" t="str">
        <f aca="false">IFERROR(VLOOKUP(F469, Entries!$B:$F, 5, FALSE()),"")</f>
        <v/>
      </c>
      <c r="L469" s="11" t="str">
        <f aca="false">LEFT('Finish order'!$K469,2)</f>
        <v/>
      </c>
      <c r="M469" s="11" t="str">
        <f aca="false">IF(F469&lt;&gt;0,COUNTIF($L$2:L469,L469),"")</f>
        <v/>
      </c>
      <c r="N469" s="11" t="str">
        <f aca="false">IF(F469&lt;&gt;0,L469&amp;":"&amp;M469,"")</f>
        <v/>
      </c>
    </row>
    <row r="470" customFormat="false" ht="15.75" hidden="false" customHeight="true" outlineLevel="0" collapsed="false">
      <c r="A470" s="10" t="n">
        <v>469</v>
      </c>
      <c r="B470" s="10" t="str">
        <f aca="false">IF(F470&lt;&gt;"",COUNTIF($J$2:J470,J470),"")</f>
        <v/>
      </c>
      <c r="C470" s="10" t="str">
        <f aca="false">IF(F470&lt;&gt;0,J470&amp;":"&amp;B470,"")</f>
        <v/>
      </c>
      <c r="D470" s="10" t="str">
        <f aca="false">IF(F470&lt;&gt;0,COUNTIF($K$2:K470,K470),"")</f>
        <v/>
      </c>
      <c r="E470" s="10" t="str">
        <f aca="false">IF(F470&lt;&gt;0,K470&amp;":"&amp;D470,"")</f>
        <v/>
      </c>
      <c r="F470" s="10"/>
      <c r="G470" s="20"/>
      <c r="H470" s="11" t="str">
        <f aca="false">IFERROR(VLOOKUP(F470, Entries!$B:$F, 2, FALSE()),"")</f>
        <v/>
      </c>
      <c r="I470" s="11" t="str">
        <f aca="false">IFERROR(VLOOKUP(F470, Entries!$B:$F, 3, FALSE()),"")</f>
        <v/>
      </c>
      <c r="J470" s="11" t="str">
        <f aca="false">IFERROR(VLOOKUP(F470, Entries!$B:$F, 4, FALSE()),"")</f>
        <v/>
      </c>
      <c r="K470" s="11" t="str">
        <f aca="false">IFERROR(VLOOKUP(F470, Entries!$B:$F, 5, FALSE()),"")</f>
        <v/>
      </c>
      <c r="L470" s="11" t="str">
        <f aca="false">LEFT('Finish order'!$K470,2)</f>
        <v/>
      </c>
      <c r="M470" s="11" t="str">
        <f aca="false">IF(F470&lt;&gt;0,COUNTIF($L$2:L470,L470),"")</f>
        <v/>
      </c>
      <c r="N470" s="11" t="str">
        <f aca="false">IF(F470&lt;&gt;0,L470&amp;":"&amp;M470,"")</f>
        <v/>
      </c>
    </row>
    <row r="471" customFormat="false" ht="15.75" hidden="false" customHeight="true" outlineLevel="0" collapsed="false">
      <c r="A471" s="10" t="n">
        <v>470</v>
      </c>
      <c r="B471" s="10" t="str">
        <f aca="false">IF(F471&lt;&gt;"",COUNTIF($J$2:J471,J471),"")</f>
        <v/>
      </c>
      <c r="C471" s="10" t="str">
        <f aca="false">IF(F471&lt;&gt;0,J471&amp;":"&amp;B471,"")</f>
        <v/>
      </c>
      <c r="D471" s="10" t="str">
        <f aca="false">IF(F471&lt;&gt;0,COUNTIF($K$2:K471,K471),"")</f>
        <v/>
      </c>
      <c r="E471" s="10" t="str">
        <f aca="false">IF(F471&lt;&gt;0,K471&amp;":"&amp;D471,"")</f>
        <v/>
      </c>
      <c r="F471" s="10"/>
      <c r="G471" s="20"/>
      <c r="H471" s="11" t="str">
        <f aca="false">IFERROR(VLOOKUP(F471, Entries!$B:$F, 2, FALSE()),"")</f>
        <v/>
      </c>
      <c r="I471" s="11" t="str">
        <f aca="false">IFERROR(VLOOKUP(F471, Entries!$B:$F, 3, FALSE()),"")</f>
        <v/>
      </c>
      <c r="J471" s="11" t="str">
        <f aca="false">IFERROR(VLOOKUP(F471, Entries!$B:$F, 4, FALSE()),"")</f>
        <v/>
      </c>
      <c r="K471" s="11" t="str">
        <f aca="false">IFERROR(VLOOKUP(F471, Entries!$B:$F, 5, FALSE()),"")</f>
        <v/>
      </c>
      <c r="L471" s="11" t="str">
        <f aca="false">LEFT('Finish order'!$K471,2)</f>
        <v/>
      </c>
      <c r="M471" s="11" t="str">
        <f aca="false">IF(F471&lt;&gt;0,COUNTIF($L$2:L471,L471),"")</f>
        <v/>
      </c>
      <c r="N471" s="11" t="str">
        <f aca="false">IF(F471&lt;&gt;0,L471&amp;":"&amp;M471,"")</f>
        <v/>
      </c>
    </row>
    <row r="472" customFormat="false" ht="15.75" hidden="false" customHeight="true" outlineLevel="0" collapsed="false">
      <c r="A472" s="10" t="n">
        <v>471</v>
      </c>
      <c r="B472" s="10" t="str">
        <f aca="false">IF(F472&lt;&gt;"",COUNTIF($J$2:J472,J472),"")</f>
        <v/>
      </c>
      <c r="C472" s="10" t="str">
        <f aca="false">IF(F472&lt;&gt;0,J472&amp;":"&amp;B472,"")</f>
        <v/>
      </c>
      <c r="D472" s="10" t="str">
        <f aca="false">IF(F472&lt;&gt;0,COUNTIF($K$2:K472,K472),"")</f>
        <v/>
      </c>
      <c r="E472" s="10" t="str">
        <f aca="false">IF(F472&lt;&gt;0,K472&amp;":"&amp;D472,"")</f>
        <v/>
      </c>
      <c r="F472" s="10"/>
      <c r="G472" s="20"/>
      <c r="H472" s="11" t="str">
        <f aca="false">IFERROR(VLOOKUP(F472, Entries!$B:$F, 2, FALSE()),"")</f>
        <v/>
      </c>
      <c r="I472" s="11" t="str">
        <f aca="false">IFERROR(VLOOKUP(F472, Entries!$B:$F, 3, FALSE()),"")</f>
        <v/>
      </c>
      <c r="J472" s="11" t="str">
        <f aca="false">IFERROR(VLOOKUP(F472, Entries!$B:$F, 4, FALSE()),"")</f>
        <v/>
      </c>
      <c r="K472" s="11" t="str">
        <f aca="false">IFERROR(VLOOKUP(F472, Entries!$B:$F, 5, FALSE()),"")</f>
        <v/>
      </c>
      <c r="L472" s="11" t="str">
        <f aca="false">LEFT('Finish order'!$K472,2)</f>
        <v/>
      </c>
      <c r="M472" s="11" t="str">
        <f aca="false">IF(F472&lt;&gt;0,COUNTIF($L$2:L472,L472),"")</f>
        <v/>
      </c>
      <c r="N472" s="11" t="str">
        <f aca="false">IF(F472&lt;&gt;0,L472&amp;":"&amp;M472,"")</f>
        <v/>
      </c>
    </row>
    <row r="473" customFormat="false" ht="15.75" hidden="false" customHeight="true" outlineLevel="0" collapsed="false">
      <c r="A473" s="10" t="n">
        <v>472</v>
      </c>
      <c r="B473" s="10" t="str">
        <f aca="false">IF(F473&lt;&gt;"",COUNTIF($J$2:J473,J473),"")</f>
        <v/>
      </c>
      <c r="C473" s="10" t="str">
        <f aca="false">IF(F473&lt;&gt;0,J473&amp;":"&amp;B473,"")</f>
        <v/>
      </c>
      <c r="D473" s="10" t="str">
        <f aca="false">IF(F473&lt;&gt;0,COUNTIF($K$2:K473,K473),"")</f>
        <v/>
      </c>
      <c r="E473" s="10" t="str">
        <f aca="false">IF(F473&lt;&gt;0,K473&amp;":"&amp;D473,"")</f>
        <v/>
      </c>
      <c r="F473" s="10"/>
      <c r="G473" s="20"/>
      <c r="H473" s="11" t="str">
        <f aca="false">IFERROR(VLOOKUP(F473, Entries!$B:$F, 2, FALSE()),"")</f>
        <v/>
      </c>
      <c r="I473" s="11" t="str">
        <f aca="false">IFERROR(VLOOKUP(F473, Entries!$B:$F, 3, FALSE()),"")</f>
        <v/>
      </c>
      <c r="J473" s="11" t="str">
        <f aca="false">IFERROR(VLOOKUP(F473, Entries!$B:$F, 4, FALSE()),"")</f>
        <v/>
      </c>
      <c r="K473" s="11" t="str">
        <f aca="false">IFERROR(VLOOKUP(F473, Entries!$B:$F, 5, FALSE()),"")</f>
        <v/>
      </c>
      <c r="L473" s="11" t="str">
        <f aca="false">LEFT('Finish order'!$K473,2)</f>
        <v/>
      </c>
      <c r="M473" s="11" t="str">
        <f aca="false">IF(F473&lt;&gt;0,COUNTIF($L$2:L473,L473),"")</f>
        <v/>
      </c>
      <c r="N473" s="11" t="str">
        <f aca="false">IF(F473&lt;&gt;0,L473&amp;":"&amp;M473,"")</f>
        <v/>
      </c>
    </row>
    <row r="474" customFormat="false" ht="15.75" hidden="false" customHeight="true" outlineLevel="0" collapsed="false">
      <c r="A474" s="10" t="n">
        <v>473</v>
      </c>
      <c r="B474" s="10" t="str">
        <f aca="false">IF(F474&lt;&gt;"",COUNTIF($J$2:J474,J474),"")</f>
        <v/>
      </c>
      <c r="C474" s="10" t="str">
        <f aca="false">IF(F474&lt;&gt;0,J474&amp;":"&amp;B474,"")</f>
        <v/>
      </c>
      <c r="D474" s="10" t="str">
        <f aca="false">IF(F474&lt;&gt;0,COUNTIF($K$2:K474,K474),"")</f>
        <v/>
      </c>
      <c r="E474" s="10" t="str">
        <f aca="false">IF(F474&lt;&gt;0,K474&amp;":"&amp;D474,"")</f>
        <v/>
      </c>
      <c r="F474" s="10"/>
      <c r="G474" s="20"/>
      <c r="H474" s="11" t="str">
        <f aca="false">IFERROR(VLOOKUP(F474, Entries!$B:$F, 2, FALSE()),"")</f>
        <v/>
      </c>
      <c r="I474" s="11" t="str">
        <f aca="false">IFERROR(VLOOKUP(F474, Entries!$B:$F, 3, FALSE()),"")</f>
        <v/>
      </c>
      <c r="J474" s="11" t="str">
        <f aca="false">IFERROR(VLOOKUP(F474, Entries!$B:$F, 4, FALSE()),"")</f>
        <v/>
      </c>
      <c r="K474" s="11" t="str">
        <f aca="false">IFERROR(VLOOKUP(F474, Entries!$B:$F, 5, FALSE()),"")</f>
        <v/>
      </c>
      <c r="L474" s="11" t="str">
        <f aca="false">LEFT('Finish order'!$K474,2)</f>
        <v/>
      </c>
      <c r="M474" s="11" t="str">
        <f aca="false">IF(F474&lt;&gt;0,COUNTIF($L$2:L474,L474),"")</f>
        <v/>
      </c>
      <c r="N474" s="11" t="str">
        <f aca="false">IF(F474&lt;&gt;0,L474&amp;":"&amp;M474,"")</f>
        <v/>
      </c>
    </row>
    <row r="475" customFormat="false" ht="15.75" hidden="false" customHeight="true" outlineLevel="0" collapsed="false">
      <c r="A475" s="10" t="n">
        <v>474</v>
      </c>
      <c r="B475" s="10" t="str">
        <f aca="false">IF(F475&lt;&gt;"",COUNTIF($J$2:J475,J475),"")</f>
        <v/>
      </c>
      <c r="C475" s="10" t="str">
        <f aca="false">IF(F475&lt;&gt;0,J475&amp;":"&amp;B475,"")</f>
        <v/>
      </c>
      <c r="D475" s="10" t="str">
        <f aca="false">IF(F475&lt;&gt;0,COUNTIF($K$2:K475,K475),"")</f>
        <v/>
      </c>
      <c r="E475" s="10" t="str">
        <f aca="false">IF(F475&lt;&gt;0,K475&amp;":"&amp;D475,"")</f>
        <v/>
      </c>
      <c r="F475" s="10"/>
      <c r="G475" s="20"/>
      <c r="H475" s="11" t="str">
        <f aca="false">IFERROR(VLOOKUP(F475, Entries!$B:$F, 2, FALSE()),"")</f>
        <v/>
      </c>
      <c r="I475" s="11" t="str">
        <f aca="false">IFERROR(VLOOKUP(F475, Entries!$B:$F, 3, FALSE()),"")</f>
        <v/>
      </c>
      <c r="J475" s="11" t="str">
        <f aca="false">IFERROR(VLOOKUP(F475, Entries!$B:$F, 4, FALSE()),"")</f>
        <v/>
      </c>
      <c r="K475" s="11" t="str">
        <f aca="false">IFERROR(VLOOKUP(F475, Entries!$B:$F, 5, FALSE()),"")</f>
        <v/>
      </c>
      <c r="L475" s="11" t="str">
        <f aca="false">LEFT('Finish order'!$K475,2)</f>
        <v/>
      </c>
      <c r="M475" s="11" t="str">
        <f aca="false">IF(F475&lt;&gt;0,COUNTIF($L$2:L475,L475),"")</f>
        <v/>
      </c>
      <c r="N475" s="11" t="str">
        <f aca="false">IF(F475&lt;&gt;0,L475&amp;":"&amp;M475,"")</f>
        <v/>
      </c>
    </row>
    <row r="476" customFormat="false" ht="15.75" hidden="false" customHeight="true" outlineLevel="0" collapsed="false">
      <c r="A476" s="10" t="n">
        <v>475</v>
      </c>
      <c r="B476" s="10" t="str">
        <f aca="false">IF(F476&lt;&gt;"",COUNTIF($J$2:J476,J476),"")</f>
        <v/>
      </c>
      <c r="C476" s="10" t="str">
        <f aca="false">IF(F476&lt;&gt;0,J476&amp;":"&amp;B476,"")</f>
        <v/>
      </c>
      <c r="D476" s="10" t="str">
        <f aca="false">IF(F476&lt;&gt;0,COUNTIF($K$2:K476,K476),"")</f>
        <v/>
      </c>
      <c r="E476" s="10" t="str">
        <f aca="false">IF(F476&lt;&gt;0,K476&amp;":"&amp;D476,"")</f>
        <v/>
      </c>
      <c r="F476" s="10"/>
      <c r="G476" s="20"/>
      <c r="H476" s="11" t="str">
        <f aca="false">IFERROR(VLOOKUP(F476, Entries!$B:$F, 2, FALSE()),"")</f>
        <v/>
      </c>
      <c r="I476" s="11" t="str">
        <f aca="false">IFERROR(VLOOKUP(F476, Entries!$B:$F, 3, FALSE()),"")</f>
        <v/>
      </c>
      <c r="J476" s="11" t="str">
        <f aca="false">IFERROR(VLOOKUP(F476, Entries!$B:$F, 4, FALSE()),"")</f>
        <v/>
      </c>
      <c r="K476" s="11" t="str">
        <f aca="false">IFERROR(VLOOKUP(F476, Entries!$B:$F, 5, FALSE()),"")</f>
        <v/>
      </c>
      <c r="L476" s="11" t="str">
        <f aca="false">LEFT('Finish order'!$K476,2)</f>
        <v/>
      </c>
      <c r="M476" s="11" t="str">
        <f aca="false">IF(F476&lt;&gt;0,COUNTIF($L$2:L476,L476),"")</f>
        <v/>
      </c>
      <c r="N476" s="11" t="str">
        <f aca="false">IF(F476&lt;&gt;0,L476&amp;":"&amp;M476,"")</f>
        <v/>
      </c>
    </row>
    <row r="477" customFormat="false" ht="15.75" hidden="false" customHeight="true" outlineLevel="0" collapsed="false">
      <c r="A477" s="10" t="n">
        <v>476</v>
      </c>
      <c r="B477" s="10" t="str">
        <f aca="false">IF(F477&lt;&gt;"",COUNTIF($J$2:J477,J477),"")</f>
        <v/>
      </c>
      <c r="C477" s="10" t="str">
        <f aca="false">IF(F477&lt;&gt;0,J477&amp;":"&amp;B477,"")</f>
        <v/>
      </c>
      <c r="D477" s="10" t="str">
        <f aca="false">IF(F477&lt;&gt;0,COUNTIF($K$2:K477,K477),"")</f>
        <v/>
      </c>
      <c r="E477" s="10" t="str">
        <f aca="false">IF(F477&lt;&gt;0,K477&amp;":"&amp;D477,"")</f>
        <v/>
      </c>
      <c r="F477" s="10"/>
      <c r="G477" s="20"/>
      <c r="H477" s="11" t="str">
        <f aca="false">IFERROR(VLOOKUP(F477, Entries!$B:$F, 2, FALSE()),"")</f>
        <v/>
      </c>
      <c r="I477" s="11" t="str">
        <f aca="false">IFERROR(VLOOKUP(F477, Entries!$B:$F, 3, FALSE()),"")</f>
        <v/>
      </c>
      <c r="J477" s="11" t="str">
        <f aca="false">IFERROR(VLOOKUP(F477, Entries!$B:$F, 4, FALSE()),"")</f>
        <v/>
      </c>
      <c r="K477" s="11" t="str">
        <f aca="false">IFERROR(VLOOKUP(F477, Entries!$B:$F, 5, FALSE()),"")</f>
        <v/>
      </c>
      <c r="L477" s="11" t="str">
        <f aca="false">LEFT('Finish order'!$K477,2)</f>
        <v/>
      </c>
      <c r="M477" s="11" t="str">
        <f aca="false">IF(F477&lt;&gt;0,COUNTIF($L$2:L477,L477),"")</f>
        <v/>
      </c>
      <c r="N477" s="11" t="str">
        <f aca="false">IF(F477&lt;&gt;0,L477&amp;":"&amp;M477,"")</f>
        <v/>
      </c>
    </row>
    <row r="478" customFormat="false" ht="15.75" hidden="false" customHeight="true" outlineLevel="0" collapsed="false">
      <c r="A478" s="10" t="n">
        <v>477</v>
      </c>
      <c r="B478" s="10" t="str">
        <f aca="false">IF(F478&lt;&gt;"",COUNTIF($J$2:J478,J478),"")</f>
        <v/>
      </c>
      <c r="C478" s="10" t="str">
        <f aca="false">IF(F478&lt;&gt;0,J478&amp;":"&amp;B478,"")</f>
        <v/>
      </c>
      <c r="D478" s="10" t="str">
        <f aca="false">IF(F478&lt;&gt;0,COUNTIF($K$2:K478,K478),"")</f>
        <v/>
      </c>
      <c r="E478" s="10" t="str">
        <f aca="false">IF(F478&lt;&gt;0,K478&amp;":"&amp;D478,"")</f>
        <v/>
      </c>
      <c r="F478" s="10"/>
      <c r="G478" s="20"/>
      <c r="H478" s="11" t="str">
        <f aca="false">IFERROR(VLOOKUP(F478, Entries!$B:$F, 2, FALSE()),"")</f>
        <v/>
      </c>
      <c r="I478" s="11" t="str">
        <f aca="false">IFERROR(VLOOKUP(F478, Entries!$B:$F, 3, FALSE()),"")</f>
        <v/>
      </c>
      <c r="J478" s="11" t="str">
        <f aca="false">IFERROR(VLOOKUP(F478, Entries!$B:$F, 4, FALSE()),"")</f>
        <v/>
      </c>
      <c r="K478" s="11" t="str">
        <f aca="false">IFERROR(VLOOKUP(F478, Entries!$B:$F, 5, FALSE()),"")</f>
        <v/>
      </c>
      <c r="L478" s="11" t="str">
        <f aca="false">LEFT('Finish order'!$K478,2)</f>
        <v/>
      </c>
      <c r="M478" s="11" t="str">
        <f aca="false">IF(F478&lt;&gt;0,COUNTIF($L$2:L478,L478),"")</f>
        <v/>
      </c>
      <c r="N478" s="11" t="str">
        <f aca="false">IF(F478&lt;&gt;0,L478&amp;":"&amp;M478,"")</f>
        <v/>
      </c>
    </row>
    <row r="479" customFormat="false" ht="15.75" hidden="false" customHeight="true" outlineLevel="0" collapsed="false">
      <c r="A479" s="10" t="n">
        <v>478</v>
      </c>
      <c r="B479" s="10" t="str">
        <f aca="false">IF(F479&lt;&gt;"",COUNTIF($J$2:J479,J479),"")</f>
        <v/>
      </c>
      <c r="C479" s="10" t="str">
        <f aca="false">IF(F479&lt;&gt;0,J479&amp;":"&amp;B479,"")</f>
        <v/>
      </c>
      <c r="D479" s="10" t="str">
        <f aca="false">IF(F479&lt;&gt;0,COUNTIF($K$2:K479,K479),"")</f>
        <v/>
      </c>
      <c r="E479" s="10" t="str">
        <f aca="false">IF(F479&lt;&gt;0,K479&amp;":"&amp;D479,"")</f>
        <v/>
      </c>
      <c r="F479" s="10"/>
      <c r="G479" s="20"/>
      <c r="H479" s="11" t="str">
        <f aca="false">IFERROR(VLOOKUP(F479, Entries!$B:$F, 2, FALSE()),"")</f>
        <v/>
      </c>
      <c r="I479" s="11" t="str">
        <f aca="false">IFERROR(VLOOKUP(F479, Entries!$B:$F, 3, FALSE()),"")</f>
        <v/>
      </c>
      <c r="J479" s="11" t="str">
        <f aca="false">IFERROR(VLOOKUP(F479, Entries!$B:$F, 4, FALSE()),"")</f>
        <v/>
      </c>
      <c r="K479" s="11" t="str">
        <f aca="false">IFERROR(VLOOKUP(F479, Entries!$B:$F, 5, FALSE()),"")</f>
        <v/>
      </c>
      <c r="L479" s="11" t="str">
        <f aca="false">LEFT('Finish order'!$K479,2)</f>
        <v/>
      </c>
      <c r="M479" s="11" t="str">
        <f aca="false">IF(F479&lt;&gt;0,COUNTIF($L$2:L479,L479),"")</f>
        <v/>
      </c>
      <c r="N479" s="11" t="str">
        <f aca="false">IF(F479&lt;&gt;0,L479&amp;":"&amp;M479,"")</f>
        <v/>
      </c>
    </row>
    <row r="480" customFormat="false" ht="15.75" hidden="false" customHeight="true" outlineLevel="0" collapsed="false">
      <c r="A480" s="10" t="n">
        <v>479</v>
      </c>
      <c r="B480" s="10" t="str">
        <f aca="false">IF(F480&lt;&gt;"",COUNTIF($J$2:J480,J480),"")</f>
        <v/>
      </c>
      <c r="C480" s="10" t="str">
        <f aca="false">IF(F480&lt;&gt;0,J480&amp;":"&amp;B480,"")</f>
        <v/>
      </c>
      <c r="D480" s="10" t="str">
        <f aca="false">IF(F480&lt;&gt;0,COUNTIF($K$2:K480,K480),"")</f>
        <v/>
      </c>
      <c r="E480" s="10" t="str">
        <f aca="false">IF(F480&lt;&gt;0,K480&amp;":"&amp;D480,"")</f>
        <v/>
      </c>
      <c r="F480" s="10"/>
      <c r="G480" s="20"/>
      <c r="H480" s="11" t="str">
        <f aca="false">IFERROR(VLOOKUP(F480, Entries!$B:$F, 2, FALSE()),"")</f>
        <v/>
      </c>
      <c r="I480" s="11" t="str">
        <f aca="false">IFERROR(VLOOKUP(F480, Entries!$B:$F, 3, FALSE()),"")</f>
        <v/>
      </c>
      <c r="J480" s="11" t="str">
        <f aca="false">IFERROR(VLOOKUP(F480, Entries!$B:$F, 4, FALSE()),"")</f>
        <v/>
      </c>
      <c r="K480" s="11" t="str">
        <f aca="false">IFERROR(VLOOKUP(F480, Entries!$B:$F, 5, FALSE()),"")</f>
        <v/>
      </c>
      <c r="L480" s="11" t="str">
        <f aca="false">LEFT('Finish order'!$K480,2)</f>
        <v/>
      </c>
      <c r="M480" s="11" t="str">
        <f aca="false">IF(F480&lt;&gt;0,COUNTIF($L$2:L480,L480),"")</f>
        <v/>
      </c>
      <c r="N480" s="11" t="str">
        <f aca="false">IF(F480&lt;&gt;0,L480&amp;":"&amp;M480,"")</f>
        <v/>
      </c>
    </row>
    <row r="481" customFormat="false" ht="15.75" hidden="false" customHeight="true" outlineLevel="0" collapsed="false">
      <c r="A481" s="10" t="n">
        <v>480</v>
      </c>
      <c r="B481" s="10" t="str">
        <f aca="false">IF(F481&lt;&gt;"",COUNTIF($J$2:J481,J481),"")</f>
        <v/>
      </c>
      <c r="C481" s="10" t="str">
        <f aca="false">IF(F481&lt;&gt;0,J481&amp;":"&amp;B481,"")</f>
        <v/>
      </c>
      <c r="D481" s="10" t="str">
        <f aca="false">IF(F481&lt;&gt;0,COUNTIF($K$2:K481,K481),"")</f>
        <v/>
      </c>
      <c r="E481" s="10" t="str">
        <f aca="false">IF(F481&lt;&gt;0,K481&amp;":"&amp;D481,"")</f>
        <v/>
      </c>
      <c r="F481" s="10"/>
      <c r="G481" s="20"/>
      <c r="H481" s="11" t="str">
        <f aca="false">IFERROR(VLOOKUP(F481, Entries!$B:$F, 2, FALSE()),"")</f>
        <v/>
      </c>
      <c r="I481" s="11" t="str">
        <f aca="false">IFERROR(VLOOKUP(F481, Entries!$B:$F, 3, FALSE()),"")</f>
        <v/>
      </c>
      <c r="J481" s="11" t="str">
        <f aca="false">IFERROR(VLOOKUP(F481, Entries!$B:$F, 4, FALSE()),"")</f>
        <v/>
      </c>
      <c r="K481" s="11" t="str">
        <f aca="false">IFERROR(VLOOKUP(F481, Entries!$B:$F, 5, FALSE()),"")</f>
        <v/>
      </c>
      <c r="L481" s="11" t="str">
        <f aca="false">LEFT('Finish order'!$K481,2)</f>
        <v/>
      </c>
      <c r="M481" s="11" t="str">
        <f aca="false">IF(F481&lt;&gt;0,COUNTIF($L$2:L481,L481),"")</f>
        <v/>
      </c>
      <c r="N481" s="11" t="str">
        <f aca="false">IF(F481&lt;&gt;0,L481&amp;":"&amp;M481,"")</f>
        <v/>
      </c>
    </row>
    <row r="482" customFormat="false" ht="15.75" hidden="false" customHeight="true" outlineLevel="0" collapsed="false">
      <c r="A482" s="10" t="n">
        <v>481</v>
      </c>
      <c r="B482" s="10" t="str">
        <f aca="false">IF(F482&lt;&gt;"",COUNTIF($J$2:J482,J482),"")</f>
        <v/>
      </c>
      <c r="C482" s="10" t="str">
        <f aca="false">IF(F482&lt;&gt;0,J482&amp;":"&amp;B482,"")</f>
        <v/>
      </c>
      <c r="D482" s="10" t="str">
        <f aca="false">IF(F482&lt;&gt;0,COUNTIF($K$2:K482,K482),"")</f>
        <v/>
      </c>
      <c r="E482" s="10" t="str">
        <f aca="false">IF(F482&lt;&gt;0,K482&amp;":"&amp;D482,"")</f>
        <v/>
      </c>
      <c r="F482" s="10"/>
      <c r="G482" s="20"/>
      <c r="H482" s="11" t="str">
        <f aca="false">IFERROR(VLOOKUP(F482, Entries!$B:$F, 2, FALSE()),"")</f>
        <v/>
      </c>
      <c r="I482" s="11" t="str">
        <f aca="false">IFERROR(VLOOKUP(F482, Entries!$B:$F, 3, FALSE()),"")</f>
        <v/>
      </c>
      <c r="J482" s="11" t="str">
        <f aca="false">IFERROR(VLOOKUP(F482, Entries!$B:$F, 4, FALSE()),"")</f>
        <v/>
      </c>
      <c r="K482" s="11" t="str">
        <f aca="false">IFERROR(VLOOKUP(F482, Entries!$B:$F, 5, FALSE()),"")</f>
        <v/>
      </c>
      <c r="L482" s="11" t="str">
        <f aca="false">LEFT('Finish order'!$K482,2)</f>
        <v/>
      </c>
      <c r="M482" s="11" t="str">
        <f aca="false">IF(F482&lt;&gt;0,COUNTIF($L$2:L482,L482),"")</f>
        <v/>
      </c>
      <c r="N482" s="11" t="str">
        <f aca="false">IF(F482&lt;&gt;0,L482&amp;":"&amp;M482,"")</f>
        <v/>
      </c>
    </row>
    <row r="483" customFormat="false" ht="15.75" hidden="false" customHeight="true" outlineLevel="0" collapsed="false">
      <c r="A483" s="10" t="n">
        <v>482</v>
      </c>
      <c r="B483" s="10" t="str">
        <f aca="false">IF(F483&lt;&gt;"",COUNTIF($J$2:J483,J483),"")</f>
        <v/>
      </c>
      <c r="C483" s="10" t="str">
        <f aca="false">IF(F483&lt;&gt;0,J483&amp;":"&amp;B483,"")</f>
        <v/>
      </c>
      <c r="D483" s="10" t="str">
        <f aca="false">IF(F483&lt;&gt;0,COUNTIF($K$2:K483,K483),"")</f>
        <v/>
      </c>
      <c r="E483" s="10" t="str">
        <f aca="false">IF(F483&lt;&gt;0,K483&amp;":"&amp;D483,"")</f>
        <v/>
      </c>
      <c r="F483" s="10"/>
      <c r="G483" s="20"/>
      <c r="H483" s="11" t="str">
        <f aca="false">IFERROR(VLOOKUP(F483, Entries!$B:$F, 2, FALSE()),"")</f>
        <v/>
      </c>
      <c r="I483" s="11" t="str">
        <f aca="false">IFERROR(VLOOKUP(F483, Entries!$B:$F, 3, FALSE()),"")</f>
        <v/>
      </c>
      <c r="J483" s="11" t="str">
        <f aca="false">IFERROR(VLOOKUP(F483, Entries!$B:$F, 4, FALSE()),"")</f>
        <v/>
      </c>
      <c r="K483" s="11" t="str">
        <f aca="false">IFERROR(VLOOKUP(F483, Entries!$B:$F, 5, FALSE()),"")</f>
        <v/>
      </c>
      <c r="L483" s="11" t="str">
        <f aca="false">LEFT('Finish order'!$K483,2)</f>
        <v/>
      </c>
      <c r="M483" s="11" t="str">
        <f aca="false">IF(F483&lt;&gt;0,COUNTIF($L$2:L483,L483),"")</f>
        <v/>
      </c>
      <c r="N483" s="11" t="str">
        <f aca="false">IF(F483&lt;&gt;0,L483&amp;":"&amp;M483,"")</f>
        <v/>
      </c>
    </row>
    <row r="484" customFormat="false" ht="15.75" hidden="false" customHeight="true" outlineLevel="0" collapsed="false">
      <c r="A484" s="10" t="n">
        <v>483</v>
      </c>
      <c r="B484" s="10" t="str">
        <f aca="false">IF(F484&lt;&gt;"",COUNTIF($J$2:J484,J484),"")</f>
        <v/>
      </c>
      <c r="C484" s="10" t="str">
        <f aca="false">IF(F484&lt;&gt;0,J484&amp;":"&amp;B484,"")</f>
        <v/>
      </c>
      <c r="D484" s="10" t="str">
        <f aca="false">IF(F484&lt;&gt;0,COUNTIF($K$2:K484,K484),"")</f>
        <v/>
      </c>
      <c r="E484" s="10" t="str">
        <f aca="false">IF(F484&lt;&gt;0,K484&amp;":"&amp;D484,"")</f>
        <v/>
      </c>
      <c r="F484" s="10"/>
      <c r="G484" s="20"/>
      <c r="H484" s="11" t="str">
        <f aca="false">IFERROR(VLOOKUP(F484, Entries!$B:$F, 2, FALSE()),"")</f>
        <v/>
      </c>
      <c r="I484" s="11" t="str">
        <f aca="false">IFERROR(VLOOKUP(F484, Entries!$B:$F, 3, FALSE()),"")</f>
        <v/>
      </c>
      <c r="J484" s="11" t="str">
        <f aca="false">IFERROR(VLOOKUP(F484, Entries!$B:$F, 4, FALSE()),"")</f>
        <v/>
      </c>
      <c r="K484" s="11" t="str">
        <f aca="false">IFERROR(VLOOKUP(F484, Entries!$B:$F, 5, FALSE()),"")</f>
        <v/>
      </c>
      <c r="L484" s="11" t="str">
        <f aca="false">LEFT('Finish order'!$K484,2)</f>
        <v/>
      </c>
      <c r="M484" s="11" t="str">
        <f aca="false">IF(F484&lt;&gt;0,COUNTIF($L$2:L484,L484),"")</f>
        <v/>
      </c>
      <c r="N484" s="11" t="str">
        <f aca="false">IF(F484&lt;&gt;0,L484&amp;":"&amp;M484,"")</f>
        <v/>
      </c>
    </row>
    <row r="485" customFormat="false" ht="15.75" hidden="false" customHeight="true" outlineLevel="0" collapsed="false">
      <c r="A485" s="10" t="n">
        <v>484</v>
      </c>
      <c r="B485" s="10" t="str">
        <f aca="false">IF(F485&lt;&gt;"",COUNTIF($J$2:J485,J485),"")</f>
        <v/>
      </c>
      <c r="C485" s="10" t="str">
        <f aca="false">IF(F485&lt;&gt;0,J485&amp;":"&amp;B485,"")</f>
        <v/>
      </c>
      <c r="D485" s="10" t="str">
        <f aca="false">IF(F485&lt;&gt;0,COUNTIF($K$2:K485,K485),"")</f>
        <v/>
      </c>
      <c r="E485" s="10" t="str">
        <f aca="false">IF(F485&lt;&gt;0,K485&amp;":"&amp;D485,"")</f>
        <v/>
      </c>
      <c r="F485" s="10"/>
      <c r="G485" s="20"/>
      <c r="H485" s="11" t="str">
        <f aca="false">IFERROR(VLOOKUP(F485, Entries!$B:$F, 2, FALSE()),"")</f>
        <v/>
      </c>
      <c r="I485" s="11" t="str">
        <f aca="false">IFERROR(VLOOKUP(F485, Entries!$B:$F, 3, FALSE()),"")</f>
        <v/>
      </c>
      <c r="J485" s="11" t="str">
        <f aca="false">IFERROR(VLOOKUP(F485, Entries!$B:$F, 4, FALSE()),"")</f>
        <v/>
      </c>
      <c r="K485" s="11" t="str">
        <f aca="false">IFERROR(VLOOKUP(F485, Entries!$B:$F, 5, FALSE()),"")</f>
        <v/>
      </c>
      <c r="L485" s="11" t="str">
        <f aca="false">LEFT('Finish order'!$K485,2)</f>
        <v/>
      </c>
      <c r="M485" s="11" t="str">
        <f aca="false">IF(F485&lt;&gt;0,COUNTIF($L$2:L485,L485),"")</f>
        <v/>
      </c>
      <c r="N485" s="11" t="str">
        <f aca="false">IF(F485&lt;&gt;0,L485&amp;":"&amp;M485,"")</f>
        <v/>
      </c>
    </row>
    <row r="486" customFormat="false" ht="15.75" hidden="false" customHeight="true" outlineLevel="0" collapsed="false">
      <c r="A486" s="10" t="n">
        <v>485</v>
      </c>
      <c r="B486" s="10" t="str">
        <f aca="false">IF(F486&lt;&gt;"",COUNTIF($J$2:J486,J486),"")</f>
        <v/>
      </c>
      <c r="C486" s="10" t="str">
        <f aca="false">IF(F486&lt;&gt;0,J486&amp;":"&amp;B486,"")</f>
        <v/>
      </c>
      <c r="D486" s="10" t="str">
        <f aca="false">IF(F486&lt;&gt;0,COUNTIF($K$2:K486,K486),"")</f>
        <v/>
      </c>
      <c r="E486" s="10" t="str">
        <f aca="false">IF(F486&lt;&gt;0,K486&amp;":"&amp;D486,"")</f>
        <v/>
      </c>
      <c r="F486" s="10"/>
      <c r="G486" s="20"/>
      <c r="H486" s="11" t="str">
        <f aca="false">IFERROR(VLOOKUP(F486, Entries!$B:$F, 2, FALSE()),"")</f>
        <v/>
      </c>
      <c r="I486" s="11" t="str">
        <f aca="false">IFERROR(VLOOKUP(F486, Entries!$B:$F, 3, FALSE()),"")</f>
        <v/>
      </c>
      <c r="J486" s="11" t="str">
        <f aca="false">IFERROR(VLOOKUP(F486, Entries!$B:$F, 4, FALSE()),"")</f>
        <v/>
      </c>
      <c r="K486" s="11" t="str">
        <f aca="false">IFERROR(VLOOKUP(F486, Entries!$B:$F, 5, FALSE()),"")</f>
        <v/>
      </c>
      <c r="L486" s="11" t="str">
        <f aca="false">LEFT('Finish order'!$K486,2)</f>
        <v/>
      </c>
      <c r="M486" s="11" t="str">
        <f aca="false">IF(F486&lt;&gt;0,COUNTIF($L$2:L486,L486),"")</f>
        <v/>
      </c>
      <c r="N486" s="11" t="str">
        <f aca="false">IF(F486&lt;&gt;0,L486&amp;":"&amp;M486,"")</f>
        <v/>
      </c>
    </row>
    <row r="487" customFormat="false" ht="15.75" hidden="false" customHeight="true" outlineLevel="0" collapsed="false">
      <c r="A487" s="10" t="n">
        <v>486</v>
      </c>
      <c r="B487" s="10" t="str">
        <f aca="false">IF(F487&lt;&gt;"",COUNTIF($J$2:J487,J487),"")</f>
        <v/>
      </c>
      <c r="C487" s="10" t="str">
        <f aca="false">IF(F487&lt;&gt;0,J487&amp;":"&amp;B487,"")</f>
        <v/>
      </c>
      <c r="D487" s="10" t="str">
        <f aca="false">IF(F487&lt;&gt;0,COUNTIF($K$2:K487,K487),"")</f>
        <v/>
      </c>
      <c r="E487" s="10" t="str">
        <f aca="false">IF(F487&lt;&gt;0,K487&amp;":"&amp;D487,"")</f>
        <v/>
      </c>
      <c r="F487" s="10"/>
      <c r="G487" s="20"/>
      <c r="H487" s="11" t="str">
        <f aca="false">IFERROR(VLOOKUP(F487, Entries!$B:$F, 2, FALSE()),"")</f>
        <v/>
      </c>
      <c r="I487" s="11" t="str">
        <f aca="false">IFERROR(VLOOKUP(F487, Entries!$B:$F, 3, FALSE()),"")</f>
        <v/>
      </c>
      <c r="J487" s="11" t="str">
        <f aca="false">IFERROR(VLOOKUP(F487, Entries!$B:$F, 4, FALSE()),"")</f>
        <v/>
      </c>
      <c r="K487" s="11" t="str">
        <f aca="false">IFERROR(VLOOKUP(F487, Entries!$B:$F, 5, FALSE()),"")</f>
        <v/>
      </c>
      <c r="L487" s="11" t="str">
        <f aca="false">LEFT('Finish order'!$K487,2)</f>
        <v/>
      </c>
      <c r="M487" s="11" t="str">
        <f aca="false">IF(F487&lt;&gt;0,COUNTIF($L$2:L487,L487),"")</f>
        <v/>
      </c>
      <c r="N487" s="11" t="str">
        <f aca="false">IF(F487&lt;&gt;0,L487&amp;":"&amp;M487,"")</f>
        <v/>
      </c>
    </row>
    <row r="488" customFormat="false" ht="15.75" hidden="false" customHeight="true" outlineLevel="0" collapsed="false">
      <c r="A488" s="10" t="n">
        <v>487</v>
      </c>
      <c r="B488" s="10" t="str">
        <f aca="false">IF(F488&lt;&gt;"",COUNTIF($J$2:J488,J488),"")</f>
        <v/>
      </c>
      <c r="C488" s="10" t="str">
        <f aca="false">IF(F488&lt;&gt;0,J488&amp;":"&amp;B488,"")</f>
        <v/>
      </c>
      <c r="D488" s="10" t="str">
        <f aca="false">IF(F488&lt;&gt;0,COUNTIF($K$2:K488,K488),"")</f>
        <v/>
      </c>
      <c r="E488" s="10" t="str">
        <f aca="false">IF(F488&lt;&gt;0,K488&amp;":"&amp;D488,"")</f>
        <v/>
      </c>
      <c r="F488" s="10"/>
      <c r="G488" s="20"/>
      <c r="H488" s="11" t="str">
        <f aca="false">IFERROR(VLOOKUP(F488, Entries!$B:$F, 2, FALSE()),"")</f>
        <v/>
      </c>
      <c r="I488" s="11" t="str">
        <f aca="false">IFERROR(VLOOKUP(F488, Entries!$B:$F, 3, FALSE()),"")</f>
        <v/>
      </c>
      <c r="J488" s="11" t="str">
        <f aca="false">IFERROR(VLOOKUP(F488, Entries!$B:$F, 4, FALSE()),"")</f>
        <v/>
      </c>
      <c r="K488" s="11" t="str">
        <f aca="false">IFERROR(VLOOKUP(F488, Entries!$B:$F, 5, FALSE()),"")</f>
        <v/>
      </c>
      <c r="L488" s="11" t="str">
        <f aca="false">LEFT('Finish order'!$K488,2)</f>
        <v/>
      </c>
      <c r="M488" s="11" t="str">
        <f aca="false">IF(F488&lt;&gt;0,COUNTIF($L$2:L488,L488),"")</f>
        <v/>
      </c>
      <c r="N488" s="11" t="str">
        <f aca="false">IF(F488&lt;&gt;0,L488&amp;":"&amp;M488,"")</f>
        <v/>
      </c>
    </row>
    <row r="489" customFormat="false" ht="15.75" hidden="false" customHeight="true" outlineLevel="0" collapsed="false">
      <c r="A489" s="10" t="n">
        <v>488</v>
      </c>
      <c r="B489" s="10" t="str">
        <f aca="false">IF(F489&lt;&gt;"",COUNTIF($J$2:J489,J489),"")</f>
        <v/>
      </c>
      <c r="C489" s="10" t="str">
        <f aca="false">IF(F489&lt;&gt;0,J489&amp;":"&amp;B489,"")</f>
        <v/>
      </c>
      <c r="D489" s="10" t="str">
        <f aca="false">IF(F489&lt;&gt;0,COUNTIF($K$2:K489,K489),"")</f>
        <v/>
      </c>
      <c r="E489" s="10" t="str">
        <f aca="false">IF(F489&lt;&gt;0,K489&amp;":"&amp;D489,"")</f>
        <v/>
      </c>
      <c r="F489" s="10"/>
      <c r="G489" s="20"/>
      <c r="H489" s="11" t="str">
        <f aca="false">IFERROR(VLOOKUP(F489, Entries!$B:$F, 2, FALSE()),"")</f>
        <v/>
      </c>
      <c r="I489" s="11" t="str">
        <f aca="false">IFERROR(VLOOKUP(F489, Entries!$B:$F, 3, FALSE()),"")</f>
        <v/>
      </c>
      <c r="J489" s="11" t="str">
        <f aca="false">IFERROR(VLOOKUP(F489, Entries!$B:$F, 4, FALSE()),"")</f>
        <v/>
      </c>
      <c r="K489" s="11" t="str">
        <f aca="false">IFERROR(VLOOKUP(F489, Entries!$B:$F, 5, FALSE()),"")</f>
        <v/>
      </c>
      <c r="L489" s="11" t="str">
        <f aca="false">LEFT('Finish order'!$K489,2)</f>
        <v/>
      </c>
      <c r="M489" s="11" t="str">
        <f aca="false">IF(F489&lt;&gt;0,COUNTIF($L$2:L489,L489),"")</f>
        <v/>
      </c>
      <c r="N489" s="11" t="str">
        <f aca="false">IF(F489&lt;&gt;0,L489&amp;":"&amp;M489,"")</f>
        <v/>
      </c>
    </row>
    <row r="490" customFormat="false" ht="15.75" hidden="false" customHeight="true" outlineLevel="0" collapsed="false">
      <c r="A490" s="10" t="n">
        <v>489</v>
      </c>
      <c r="B490" s="10" t="str">
        <f aca="false">IF(F490&lt;&gt;"",COUNTIF($J$2:J490,J490),"")</f>
        <v/>
      </c>
      <c r="C490" s="10" t="str">
        <f aca="false">IF(F490&lt;&gt;0,J490&amp;":"&amp;B490,"")</f>
        <v/>
      </c>
      <c r="D490" s="10" t="str">
        <f aca="false">IF(F490&lt;&gt;0,COUNTIF($K$2:K490,K490),"")</f>
        <v/>
      </c>
      <c r="E490" s="10" t="str">
        <f aca="false">IF(F490&lt;&gt;0,K490&amp;":"&amp;D490,"")</f>
        <v/>
      </c>
      <c r="F490" s="10"/>
      <c r="G490" s="20"/>
      <c r="H490" s="11" t="str">
        <f aca="false">IFERROR(VLOOKUP(F490, Entries!$B:$F, 2, FALSE()),"")</f>
        <v/>
      </c>
      <c r="I490" s="11" t="str">
        <f aca="false">IFERROR(VLOOKUP(F490, Entries!$B:$F, 3, FALSE()),"")</f>
        <v/>
      </c>
      <c r="J490" s="11" t="str">
        <f aca="false">IFERROR(VLOOKUP(F490, Entries!$B:$F, 4, FALSE()),"")</f>
        <v/>
      </c>
      <c r="K490" s="11" t="str">
        <f aca="false">IFERROR(VLOOKUP(F490, Entries!$B:$F, 5, FALSE()),"")</f>
        <v/>
      </c>
      <c r="L490" s="11" t="str">
        <f aca="false">LEFT('Finish order'!$K490,2)</f>
        <v/>
      </c>
      <c r="M490" s="11" t="str">
        <f aca="false">IF(F490&lt;&gt;0,COUNTIF($L$2:L490,L490),"")</f>
        <v/>
      </c>
      <c r="N490" s="11" t="str">
        <f aca="false">IF(F490&lt;&gt;0,L490&amp;":"&amp;M490,"")</f>
        <v/>
      </c>
    </row>
    <row r="491" customFormat="false" ht="15.75" hidden="false" customHeight="true" outlineLevel="0" collapsed="false">
      <c r="A491" s="10" t="n">
        <v>490</v>
      </c>
      <c r="B491" s="10" t="str">
        <f aca="false">IF(F491&lt;&gt;"",COUNTIF($J$2:J491,J491),"")</f>
        <v/>
      </c>
      <c r="C491" s="10" t="str">
        <f aca="false">IF(F491&lt;&gt;0,J491&amp;":"&amp;B491,"")</f>
        <v/>
      </c>
      <c r="D491" s="10" t="str">
        <f aca="false">IF(F491&lt;&gt;0,COUNTIF($K$2:K491,K491),"")</f>
        <v/>
      </c>
      <c r="E491" s="10" t="str">
        <f aca="false">IF(F491&lt;&gt;0,K491&amp;":"&amp;D491,"")</f>
        <v/>
      </c>
      <c r="F491" s="10"/>
      <c r="G491" s="20"/>
      <c r="H491" s="11" t="str">
        <f aca="false">IFERROR(VLOOKUP(F491, Entries!$B:$F, 2, FALSE()),"")</f>
        <v/>
      </c>
      <c r="I491" s="11" t="str">
        <f aca="false">IFERROR(VLOOKUP(F491, Entries!$B:$F, 3, FALSE()),"")</f>
        <v/>
      </c>
      <c r="J491" s="11" t="str">
        <f aca="false">IFERROR(VLOOKUP(F491, Entries!$B:$F, 4, FALSE()),"")</f>
        <v/>
      </c>
      <c r="K491" s="11" t="str">
        <f aca="false">IFERROR(VLOOKUP(F491, Entries!$B:$F, 5, FALSE()),"")</f>
        <v/>
      </c>
      <c r="L491" s="11" t="str">
        <f aca="false">LEFT('Finish order'!$K491,2)</f>
        <v/>
      </c>
      <c r="M491" s="11" t="str">
        <f aca="false">IF(F491&lt;&gt;0,COUNTIF($L$2:L491,L491),"")</f>
        <v/>
      </c>
      <c r="N491" s="11" t="str">
        <f aca="false">IF(F491&lt;&gt;0,L491&amp;":"&amp;M491,"")</f>
        <v/>
      </c>
    </row>
    <row r="492" customFormat="false" ht="15.75" hidden="false" customHeight="true" outlineLevel="0" collapsed="false">
      <c r="A492" s="10" t="n">
        <v>491</v>
      </c>
      <c r="B492" s="10" t="str">
        <f aca="false">IF(F492&lt;&gt;"",COUNTIF($J$2:J492,J492),"")</f>
        <v/>
      </c>
      <c r="C492" s="10" t="str">
        <f aca="false">IF(F492&lt;&gt;0,J492&amp;":"&amp;B492,"")</f>
        <v/>
      </c>
      <c r="D492" s="10" t="str">
        <f aca="false">IF(F492&lt;&gt;0,COUNTIF($K$2:K492,K492),"")</f>
        <v/>
      </c>
      <c r="E492" s="10" t="str">
        <f aca="false">IF(F492&lt;&gt;0,K492&amp;":"&amp;D492,"")</f>
        <v/>
      </c>
      <c r="F492" s="10"/>
      <c r="G492" s="20"/>
      <c r="H492" s="11" t="str">
        <f aca="false">IFERROR(VLOOKUP(F492, Entries!$B:$F, 2, FALSE()),"")</f>
        <v/>
      </c>
      <c r="I492" s="11" t="str">
        <f aca="false">IFERROR(VLOOKUP(F492, Entries!$B:$F, 3, FALSE()),"")</f>
        <v/>
      </c>
      <c r="J492" s="11" t="str">
        <f aca="false">IFERROR(VLOOKUP(F492, Entries!$B:$F, 4, FALSE()),"")</f>
        <v/>
      </c>
      <c r="K492" s="11" t="str">
        <f aca="false">IFERROR(VLOOKUP(F492, Entries!$B:$F, 5, FALSE()),"")</f>
        <v/>
      </c>
      <c r="L492" s="11" t="str">
        <f aca="false">LEFT('Finish order'!$K492,2)</f>
        <v/>
      </c>
      <c r="M492" s="11" t="str">
        <f aca="false">IF(F492&lt;&gt;0,COUNTIF($L$2:L492,L492),"")</f>
        <v/>
      </c>
      <c r="N492" s="11" t="str">
        <f aca="false">IF(F492&lt;&gt;0,L492&amp;":"&amp;M492,"")</f>
        <v/>
      </c>
    </row>
    <row r="493" customFormat="false" ht="15.75" hidden="false" customHeight="true" outlineLevel="0" collapsed="false">
      <c r="A493" s="10" t="n">
        <v>492</v>
      </c>
      <c r="B493" s="10" t="str">
        <f aca="false">IF(F493&lt;&gt;"",COUNTIF($J$2:J493,J493),"")</f>
        <v/>
      </c>
      <c r="C493" s="10" t="str">
        <f aca="false">IF(F493&lt;&gt;0,J493&amp;":"&amp;B493,"")</f>
        <v/>
      </c>
      <c r="D493" s="10" t="str">
        <f aca="false">IF(F493&lt;&gt;0,COUNTIF($K$2:K493,K493),"")</f>
        <v/>
      </c>
      <c r="E493" s="10" t="str">
        <f aca="false">IF(F493&lt;&gt;0,K493&amp;":"&amp;D493,"")</f>
        <v/>
      </c>
      <c r="F493" s="10"/>
      <c r="G493" s="20"/>
      <c r="H493" s="11" t="str">
        <f aca="false">IFERROR(VLOOKUP(F493, Entries!$B:$F, 2, FALSE()),"")</f>
        <v/>
      </c>
      <c r="I493" s="11" t="str">
        <f aca="false">IFERROR(VLOOKUP(F493, Entries!$B:$F, 3, FALSE()),"")</f>
        <v/>
      </c>
      <c r="J493" s="11" t="str">
        <f aca="false">IFERROR(VLOOKUP(F493, Entries!$B:$F, 4, FALSE()),"")</f>
        <v/>
      </c>
      <c r="K493" s="11" t="str">
        <f aca="false">IFERROR(VLOOKUP(F493, Entries!$B:$F, 5, FALSE()),"")</f>
        <v/>
      </c>
      <c r="L493" s="11" t="str">
        <f aca="false">LEFT('Finish order'!$K493,2)</f>
        <v/>
      </c>
      <c r="M493" s="11" t="str">
        <f aca="false">IF(F493&lt;&gt;0,COUNTIF($L$2:L493,L493),"")</f>
        <v/>
      </c>
      <c r="N493" s="11" t="str">
        <f aca="false">IF(F493&lt;&gt;0,L493&amp;":"&amp;M493,"")</f>
        <v/>
      </c>
    </row>
    <row r="494" customFormat="false" ht="15.75" hidden="false" customHeight="true" outlineLevel="0" collapsed="false">
      <c r="A494" s="10" t="n">
        <v>493</v>
      </c>
      <c r="B494" s="10" t="str">
        <f aca="false">IF(F494&lt;&gt;"",COUNTIF($J$2:J494,J494),"")</f>
        <v/>
      </c>
      <c r="C494" s="10" t="str">
        <f aca="false">IF(F494&lt;&gt;0,J494&amp;":"&amp;B494,"")</f>
        <v/>
      </c>
      <c r="D494" s="10" t="str">
        <f aca="false">IF(F494&lt;&gt;0,COUNTIF($K$2:K494,K494),"")</f>
        <v/>
      </c>
      <c r="E494" s="10" t="str">
        <f aca="false">IF(F494&lt;&gt;0,K494&amp;":"&amp;D494,"")</f>
        <v/>
      </c>
      <c r="F494" s="10"/>
      <c r="G494" s="20"/>
      <c r="H494" s="11" t="str">
        <f aca="false">IFERROR(VLOOKUP(F494, Entries!$B:$F, 2, FALSE()),"")</f>
        <v/>
      </c>
      <c r="I494" s="11" t="str">
        <f aca="false">IFERROR(VLOOKUP(F494, Entries!$B:$F, 3, FALSE()),"")</f>
        <v/>
      </c>
      <c r="J494" s="11" t="str">
        <f aca="false">IFERROR(VLOOKUP(F494, Entries!$B:$F, 4, FALSE()),"")</f>
        <v/>
      </c>
      <c r="K494" s="11" t="str">
        <f aca="false">IFERROR(VLOOKUP(F494, Entries!$B:$F, 5, FALSE()),"")</f>
        <v/>
      </c>
      <c r="L494" s="11" t="str">
        <f aca="false">LEFT('Finish order'!$K494,2)</f>
        <v/>
      </c>
      <c r="M494" s="11" t="str">
        <f aca="false">IF(F494&lt;&gt;0,COUNTIF($L$2:L494,L494),"")</f>
        <v/>
      </c>
      <c r="N494" s="11" t="str">
        <f aca="false">IF(F494&lt;&gt;0,L494&amp;":"&amp;M494,"")</f>
        <v/>
      </c>
    </row>
    <row r="495" customFormat="false" ht="15.75" hidden="false" customHeight="true" outlineLevel="0" collapsed="false">
      <c r="A495" s="10" t="n">
        <v>494</v>
      </c>
      <c r="B495" s="10" t="str">
        <f aca="false">IF(F495&lt;&gt;"",COUNTIF($J$2:J495,J495),"")</f>
        <v/>
      </c>
      <c r="C495" s="10" t="str">
        <f aca="false">IF(F495&lt;&gt;0,J495&amp;":"&amp;B495,"")</f>
        <v/>
      </c>
      <c r="D495" s="10" t="str">
        <f aca="false">IF(F495&lt;&gt;0,COUNTIF($K$2:K495,K495),"")</f>
        <v/>
      </c>
      <c r="E495" s="10" t="str">
        <f aca="false">IF(F495&lt;&gt;0,K495&amp;":"&amp;D495,"")</f>
        <v/>
      </c>
      <c r="F495" s="10"/>
      <c r="G495" s="20"/>
      <c r="H495" s="11" t="str">
        <f aca="false">IFERROR(VLOOKUP(F495, Entries!$B:$F, 2, FALSE()),"")</f>
        <v/>
      </c>
      <c r="I495" s="11" t="str">
        <f aca="false">IFERROR(VLOOKUP(F495, Entries!$B:$F, 3, FALSE()),"")</f>
        <v/>
      </c>
      <c r="J495" s="11" t="str">
        <f aca="false">IFERROR(VLOOKUP(F495, Entries!$B:$F, 4, FALSE()),"")</f>
        <v/>
      </c>
      <c r="K495" s="11" t="str">
        <f aca="false">IFERROR(VLOOKUP(F495, Entries!$B:$F, 5, FALSE()),"")</f>
        <v/>
      </c>
      <c r="L495" s="11" t="str">
        <f aca="false">LEFT('Finish order'!$K495,2)</f>
        <v/>
      </c>
      <c r="M495" s="11" t="str">
        <f aca="false">IF(F495&lt;&gt;0,COUNTIF($L$2:L495,L495),"")</f>
        <v/>
      </c>
      <c r="N495" s="11" t="str">
        <f aca="false">IF(F495&lt;&gt;0,L495&amp;":"&amp;M495,"")</f>
        <v/>
      </c>
    </row>
    <row r="496" customFormat="false" ht="15.75" hidden="false" customHeight="true" outlineLevel="0" collapsed="false">
      <c r="A496" s="10" t="n">
        <v>495</v>
      </c>
      <c r="B496" s="10" t="str">
        <f aca="false">IF(F496&lt;&gt;"",COUNTIF($J$2:J496,J496),"")</f>
        <v/>
      </c>
      <c r="C496" s="10" t="str">
        <f aca="false">IF(F496&lt;&gt;0,J496&amp;":"&amp;B496,"")</f>
        <v/>
      </c>
      <c r="D496" s="10" t="str">
        <f aca="false">IF(F496&lt;&gt;0,COUNTIF($K$2:K496,K496),"")</f>
        <v/>
      </c>
      <c r="E496" s="10" t="str">
        <f aca="false">IF(F496&lt;&gt;0,K496&amp;":"&amp;D496,"")</f>
        <v/>
      </c>
      <c r="F496" s="10"/>
      <c r="G496" s="20"/>
      <c r="H496" s="11" t="str">
        <f aca="false">IFERROR(VLOOKUP(F496, Entries!$B:$F, 2, FALSE()),"")</f>
        <v/>
      </c>
      <c r="I496" s="11" t="str">
        <f aca="false">IFERROR(VLOOKUP(F496, Entries!$B:$F, 3, FALSE()),"")</f>
        <v/>
      </c>
      <c r="J496" s="11" t="str">
        <f aca="false">IFERROR(VLOOKUP(F496, Entries!$B:$F, 4, FALSE()),"")</f>
        <v/>
      </c>
      <c r="K496" s="11" t="str">
        <f aca="false">IFERROR(VLOOKUP(F496, Entries!$B:$F, 5, FALSE()),"")</f>
        <v/>
      </c>
      <c r="L496" s="11" t="str">
        <f aca="false">LEFT('Finish order'!$K496,2)</f>
        <v/>
      </c>
      <c r="M496" s="11" t="str">
        <f aca="false">IF(F496&lt;&gt;0,COUNTIF($L$2:L496,L496),"")</f>
        <v/>
      </c>
      <c r="N496" s="11" t="str">
        <f aca="false">IF(F496&lt;&gt;0,L496&amp;":"&amp;M496,"")</f>
        <v/>
      </c>
    </row>
    <row r="497" customFormat="false" ht="15.75" hidden="false" customHeight="true" outlineLevel="0" collapsed="false">
      <c r="A497" s="10" t="n">
        <v>496</v>
      </c>
      <c r="B497" s="10" t="str">
        <f aca="false">IF(F497&lt;&gt;"",COUNTIF($J$2:J497,J497),"")</f>
        <v/>
      </c>
      <c r="C497" s="10" t="str">
        <f aca="false">IF(F497&lt;&gt;0,J497&amp;":"&amp;B497,"")</f>
        <v/>
      </c>
      <c r="D497" s="10" t="str">
        <f aca="false">IF(F497&lt;&gt;0,COUNTIF($K$2:K497,K497),"")</f>
        <v/>
      </c>
      <c r="E497" s="10" t="str">
        <f aca="false">IF(F497&lt;&gt;0,K497&amp;":"&amp;D497,"")</f>
        <v/>
      </c>
      <c r="F497" s="10"/>
      <c r="G497" s="20"/>
      <c r="H497" s="11" t="str">
        <f aca="false">IFERROR(VLOOKUP(F497, Entries!$B:$F, 2, FALSE()),"")</f>
        <v/>
      </c>
      <c r="I497" s="11" t="str">
        <f aca="false">IFERROR(VLOOKUP(F497, Entries!$B:$F, 3, FALSE()),"")</f>
        <v/>
      </c>
      <c r="J497" s="11" t="str">
        <f aca="false">IFERROR(VLOOKUP(F497, Entries!$B:$F, 4, FALSE()),"")</f>
        <v/>
      </c>
      <c r="K497" s="11" t="str">
        <f aca="false">IFERROR(VLOOKUP(F497, Entries!$B:$F, 5, FALSE()),"")</f>
        <v/>
      </c>
      <c r="L497" s="11" t="str">
        <f aca="false">LEFT('Finish order'!$K497,2)</f>
        <v/>
      </c>
      <c r="M497" s="11" t="str">
        <f aca="false">IF(F497&lt;&gt;0,COUNTIF($L$2:L497,L497),"")</f>
        <v/>
      </c>
      <c r="N497" s="11" t="str">
        <f aca="false">IF(F497&lt;&gt;0,L497&amp;":"&amp;M497,"")</f>
        <v/>
      </c>
    </row>
    <row r="498" customFormat="false" ht="15.75" hidden="false" customHeight="true" outlineLevel="0" collapsed="false">
      <c r="A498" s="10" t="n">
        <v>497</v>
      </c>
      <c r="B498" s="10" t="str">
        <f aca="false">IF(F498&lt;&gt;"",COUNTIF($J$2:J498,J498),"")</f>
        <v/>
      </c>
      <c r="C498" s="10" t="str">
        <f aca="false">IF(F498&lt;&gt;0,J498&amp;":"&amp;B498,"")</f>
        <v/>
      </c>
      <c r="D498" s="10" t="str">
        <f aca="false">IF(F498&lt;&gt;0,COUNTIF($K$2:K498,K498),"")</f>
        <v/>
      </c>
      <c r="E498" s="10" t="str">
        <f aca="false">IF(F498&lt;&gt;0,K498&amp;":"&amp;D498,"")</f>
        <v/>
      </c>
      <c r="F498" s="10"/>
      <c r="G498" s="20"/>
      <c r="H498" s="11" t="str">
        <f aca="false">IFERROR(VLOOKUP(F498, Entries!$B:$F, 2, FALSE()),"")</f>
        <v/>
      </c>
      <c r="I498" s="11" t="str">
        <f aca="false">IFERROR(VLOOKUP(F498, Entries!$B:$F, 3, FALSE()),"")</f>
        <v/>
      </c>
      <c r="J498" s="11" t="str">
        <f aca="false">IFERROR(VLOOKUP(F498, Entries!$B:$F, 4, FALSE()),"")</f>
        <v/>
      </c>
      <c r="K498" s="11" t="str">
        <f aca="false">IFERROR(VLOOKUP(F498, Entries!$B:$F, 5, FALSE()),"")</f>
        <v/>
      </c>
      <c r="L498" s="11" t="str">
        <f aca="false">LEFT('Finish order'!$K498,2)</f>
        <v/>
      </c>
      <c r="M498" s="11" t="str">
        <f aca="false">IF(F498&lt;&gt;0,COUNTIF($L$2:L498,L498),"")</f>
        <v/>
      </c>
      <c r="N498" s="11" t="str">
        <f aca="false">IF(F498&lt;&gt;0,L498&amp;":"&amp;M498,"")</f>
        <v/>
      </c>
    </row>
    <row r="499" customFormat="false" ht="15.75" hidden="false" customHeight="true" outlineLevel="0" collapsed="false">
      <c r="A499" s="10" t="n">
        <v>498</v>
      </c>
      <c r="B499" s="10" t="str">
        <f aca="false">IF(F499&lt;&gt;"",COUNTIF($J$2:J499,J499),"")</f>
        <v/>
      </c>
      <c r="C499" s="10" t="str">
        <f aca="false">IF(F499&lt;&gt;0,J499&amp;":"&amp;B499,"")</f>
        <v/>
      </c>
      <c r="D499" s="10" t="str">
        <f aca="false">IF(F499&lt;&gt;0,COUNTIF($K$2:K499,K499),"")</f>
        <v/>
      </c>
      <c r="E499" s="10" t="str">
        <f aca="false">IF(F499&lt;&gt;0,K499&amp;":"&amp;D499,"")</f>
        <v/>
      </c>
      <c r="F499" s="10"/>
      <c r="G499" s="20"/>
      <c r="H499" s="11" t="str">
        <f aca="false">IFERROR(VLOOKUP(F499, Entries!$B:$F, 2, FALSE()),"")</f>
        <v/>
      </c>
      <c r="I499" s="11" t="str">
        <f aca="false">IFERROR(VLOOKUP(F499, Entries!$B:$F, 3, FALSE()),"")</f>
        <v/>
      </c>
      <c r="J499" s="11" t="str">
        <f aca="false">IFERROR(VLOOKUP(F499, Entries!$B:$F, 4, FALSE()),"")</f>
        <v/>
      </c>
      <c r="K499" s="11" t="str">
        <f aca="false">IFERROR(VLOOKUP(F499, Entries!$B:$F, 5, FALSE()),"")</f>
        <v/>
      </c>
      <c r="L499" s="11" t="str">
        <f aca="false">LEFT('Finish order'!$K499,2)</f>
        <v/>
      </c>
      <c r="M499" s="11" t="str">
        <f aca="false">IF(F499&lt;&gt;0,COUNTIF($L$2:L499,L499),"")</f>
        <v/>
      </c>
      <c r="N499" s="11" t="str">
        <f aca="false">IF(F499&lt;&gt;0,L499&amp;":"&amp;M499,"")</f>
        <v/>
      </c>
    </row>
    <row r="500" customFormat="false" ht="15.75" hidden="false" customHeight="true" outlineLevel="0" collapsed="false">
      <c r="A500" s="10" t="n">
        <v>499</v>
      </c>
      <c r="B500" s="10" t="str">
        <f aca="false">IF(F500&lt;&gt;"",COUNTIF($J$2:J500,J500),"")</f>
        <v/>
      </c>
      <c r="C500" s="10" t="str">
        <f aca="false">IF(F500&lt;&gt;0,J500&amp;":"&amp;B500,"")</f>
        <v/>
      </c>
      <c r="D500" s="10" t="str">
        <f aca="false">IF(F500&lt;&gt;0,COUNTIF($K$2:K500,K500),"")</f>
        <v/>
      </c>
      <c r="E500" s="10" t="str">
        <f aca="false">IF(F500&lt;&gt;0,K500&amp;":"&amp;D500,"")</f>
        <v/>
      </c>
      <c r="F500" s="10"/>
      <c r="G500" s="20"/>
      <c r="H500" s="11" t="str">
        <f aca="false">IFERROR(VLOOKUP(F500, Entries!$B:$F, 2, FALSE()),"")</f>
        <v/>
      </c>
      <c r="I500" s="11" t="str">
        <f aca="false">IFERROR(VLOOKUP(F500, Entries!$B:$F, 3, FALSE()),"")</f>
        <v/>
      </c>
      <c r="J500" s="11" t="str">
        <f aca="false">IFERROR(VLOOKUP(F500, Entries!$B:$F, 4, FALSE()),"")</f>
        <v/>
      </c>
      <c r="K500" s="11" t="str">
        <f aca="false">IFERROR(VLOOKUP(F500, Entries!$B:$F, 5, FALSE()),"")</f>
        <v/>
      </c>
      <c r="L500" s="11" t="str">
        <f aca="false">LEFT('Finish order'!$K500,2)</f>
        <v/>
      </c>
      <c r="M500" s="11" t="str">
        <f aca="false">IF(F500&lt;&gt;0,COUNTIF($L$2:L500,L500),"")</f>
        <v/>
      </c>
      <c r="N500" s="11" t="str">
        <f aca="false">IF(F500&lt;&gt;0,L500&amp;":"&amp;M500,"")</f>
        <v/>
      </c>
    </row>
    <row r="501" customFormat="false" ht="15.75" hidden="false" customHeight="true" outlineLevel="0" collapsed="false">
      <c r="A501" s="10" t="n">
        <v>500</v>
      </c>
      <c r="B501" s="10" t="str">
        <f aca="false">IF(F501&lt;&gt;"",COUNTIF($J$2:J1510,J501),"")</f>
        <v/>
      </c>
      <c r="C501" s="10" t="str">
        <f aca="false">IF(F501&lt;&gt;0,J501&amp;":"&amp;B501,"")</f>
        <v/>
      </c>
      <c r="D501" s="10" t="str">
        <f aca="false">IF(F501&lt;&gt;0,COUNTIF($K$2:K1510,K501),"")</f>
        <v/>
      </c>
      <c r="E501" s="10" t="str">
        <f aca="false">IF(F501&lt;&gt;0,K501&amp;":"&amp;D501,"")</f>
        <v/>
      </c>
      <c r="F501" s="10"/>
      <c r="G501" s="20"/>
      <c r="H501" s="11" t="str">
        <f aca="false">IFERROR(VLOOKUP(F501, Entries!$B:$F, 2, FALSE()),"")</f>
        <v/>
      </c>
      <c r="I501" s="11" t="str">
        <f aca="false">IFERROR(VLOOKUP(F501, Entries!$B:$F, 3, FALSE()),"")</f>
        <v/>
      </c>
      <c r="J501" s="11" t="str">
        <f aca="false">IFERROR(VLOOKUP(F501, Entries!$B:$F, 4, FALSE()),"")</f>
        <v/>
      </c>
      <c r="K501" s="11" t="str">
        <f aca="false">IFERROR(VLOOKUP(F501, Entries!$B:$F, 5, FALSE()),"")</f>
        <v/>
      </c>
      <c r="L501" s="11" t="str">
        <f aca="false">LEFT('Finish order'!$K501,2)</f>
        <v/>
      </c>
      <c r="M501" s="11" t="str">
        <f aca="false">IF(F501&lt;&gt;0,COUNTIF($L$2:L1510,L501),"")</f>
        <v/>
      </c>
      <c r="N501" s="11" t="str">
        <f aca="false">IF(F501&lt;&gt;0,L501&amp;":"&amp;M501,"")</f>
        <v/>
      </c>
    </row>
    <row r="502" customFormat="false" ht="15.75" hidden="false" customHeight="true" outlineLevel="0" collapsed="false">
      <c r="A502" s="10" t="n">
        <v>501</v>
      </c>
      <c r="B502" s="10" t="str">
        <f aca="false">IF(F502&lt;&gt;"",COUNTIF($J$2:J502,J502),"")</f>
        <v/>
      </c>
      <c r="C502" s="10" t="str">
        <f aca="false">IF(F502&lt;&gt;0,J502&amp;":"&amp;B502,"")</f>
        <v/>
      </c>
      <c r="D502" s="10" t="str">
        <f aca="false">IF(F502&lt;&gt;0,COUNTIF($K$2:K502,K502),"")</f>
        <v/>
      </c>
      <c r="E502" s="10" t="str">
        <f aca="false">IF(F502&lt;&gt;0,K502&amp;":"&amp;D502,"")</f>
        <v/>
      </c>
      <c r="F502" s="10"/>
      <c r="G502" s="20"/>
      <c r="H502" s="11" t="str">
        <f aca="false">IFERROR(VLOOKUP(F502, Entries!$B$2:$F$601, 2, FALSE()),"")</f>
        <v/>
      </c>
      <c r="I502" s="11" t="str">
        <f aca="false">IFERROR(VLOOKUP(F502, Entries!$B$2:$F$601, 3, FALSE()),"")</f>
        <v/>
      </c>
      <c r="J502" s="11" t="str">
        <f aca="false">IFERROR(VLOOKUP(F502, Entries!$B$2:$F$601, 4, FALSE()),"")</f>
        <v/>
      </c>
      <c r="K502" s="11" t="str">
        <f aca="false">IFERROR(VLOOKUP(F502, Entries!$B$2:$F$601, 5, FALSE()),"")</f>
        <v/>
      </c>
      <c r="L502" s="11" t="str">
        <f aca="false">LEFT('Finish order'!$K502,2)</f>
        <v/>
      </c>
      <c r="M502" s="11" t="str">
        <f aca="false">IF(F502&lt;&gt;0,COUNTIF($L$2:L502,L502),"")</f>
        <v/>
      </c>
      <c r="N502" s="11" t="str">
        <f aca="false">IF(F502&lt;&gt;0,L502&amp;":"&amp;M502,"")</f>
        <v/>
      </c>
    </row>
    <row r="503" customFormat="false" ht="15.75" hidden="false" customHeight="true" outlineLevel="0" collapsed="false">
      <c r="A503" s="10" t="n">
        <v>502</v>
      </c>
      <c r="B503" s="10" t="str">
        <f aca="false">IF(F503&lt;&gt;"",COUNTIF($J$2:J503,J503),"")</f>
        <v/>
      </c>
      <c r="C503" s="10" t="str">
        <f aca="false">IF(F503&lt;&gt;0,J503&amp;":"&amp;B503,"")</f>
        <v/>
      </c>
      <c r="D503" s="10" t="str">
        <f aca="false">IF(F503&lt;&gt;0,COUNTIF($K$2:K503,K503),"")</f>
        <v/>
      </c>
      <c r="E503" s="10" t="str">
        <f aca="false">IF(F503&lt;&gt;0,K503&amp;":"&amp;D503,"")</f>
        <v/>
      </c>
      <c r="F503" s="10"/>
      <c r="G503" s="20"/>
      <c r="H503" s="11" t="str">
        <f aca="false">IFERROR(VLOOKUP(F503, Entries!$B$2:$F$601, 2, FALSE()),"")</f>
        <v/>
      </c>
      <c r="I503" s="11" t="str">
        <f aca="false">IFERROR(VLOOKUP(F503, Entries!$B$2:$F$601, 3, FALSE()),"")</f>
        <v/>
      </c>
      <c r="J503" s="11" t="str">
        <f aca="false">IFERROR(VLOOKUP(F503, Entries!$B$2:$F$601, 4, FALSE()),"")</f>
        <v/>
      </c>
      <c r="K503" s="11" t="str">
        <f aca="false">IFERROR(VLOOKUP(F503, Entries!$B$2:$F$601, 5, FALSE()),"")</f>
        <v/>
      </c>
      <c r="L503" s="11" t="str">
        <f aca="false">LEFT('Finish order'!$K503,2)</f>
        <v/>
      </c>
      <c r="M503" s="11" t="str">
        <f aca="false">IF(F503&lt;&gt;0,COUNTIF($L$2:L503,L503),"")</f>
        <v/>
      </c>
      <c r="N503" s="11" t="str">
        <f aca="false">IF(F503&lt;&gt;0,L503&amp;":"&amp;M503,"")</f>
        <v/>
      </c>
    </row>
    <row r="504" customFormat="false" ht="15.75" hidden="false" customHeight="true" outlineLevel="0" collapsed="false">
      <c r="A504" s="10" t="n">
        <v>503</v>
      </c>
      <c r="B504" s="10" t="str">
        <f aca="false">IF(F504&lt;&gt;"",COUNTIF($J$2:J504,J504),"")</f>
        <v/>
      </c>
      <c r="C504" s="10" t="str">
        <f aca="false">IF(F504&lt;&gt;0,J504&amp;":"&amp;B504,"")</f>
        <v/>
      </c>
      <c r="D504" s="10" t="str">
        <f aca="false">IF(F504&lt;&gt;0,COUNTIF($K$2:K504,K504),"")</f>
        <v/>
      </c>
      <c r="E504" s="10" t="str">
        <f aca="false">IF(F504&lt;&gt;0,K504&amp;":"&amp;D504,"")</f>
        <v/>
      </c>
      <c r="F504" s="10"/>
      <c r="G504" s="20"/>
      <c r="H504" s="11" t="str">
        <f aca="false">IFERROR(VLOOKUP(F504, Entries!$B$2:$F$601, 2, FALSE()),"")</f>
        <v/>
      </c>
      <c r="I504" s="11" t="str">
        <f aca="false">IFERROR(VLOOKUP(F504, Entries!$B$2:$F$601, 3, FALSE()),"")</f>
        <v/>
      </c>
      <c r="J504" s="11" t="str">
        <f aca="false">IFERROR(VLOOKUP(F504, Entries!$B$2:$F$601, 4, FALSE()),"")</f>
        <v/>
      </c>
      <c r="K504" s="11" t="str">
        <f aca="false">IFERROR(VLOOKUP(F504, Entries!$B$2:$F$601, 5, FALSE()),"")</f>
        <v/>
      </c>
      <c r="L504" s="11" t="str">
        <f aca="false">LEFT('Finish order'!$K504,2)</f>
        <v/>
      </c>
      <c r="M504" s="11" t="str">
        <f aca="false">IF(F504&lt;&gt;0,COUNTIF($L$2:L504,L504),"")</f>
        <v/>
      </c>
      <c r="N504" s="11" t="str">
        <f aca="false">IF(F504&lt;&gt;0,L504&amp;":"&amp;M504,"")</f>
        <v/>
      </c>
    </row>
    <row r="505" customFormat="false" ht="15.75" hidden="false" customHeight="true" outlineLevel="0" collapsed="false">
      <c r="A505" s="10" t="n">
        <v>504</v>
      </c>
      <c r="B505" s="10" t="str">
        <f aca="false">IF(F505&lt;&gt;"",COUNTIF($J$2:J505,J505),"")</f>
        <v/>
      </c>
      <c r="C505" s="10" t="str">
        <f aca="false">IF(F505&lt;&gt;0,J505&amp;":"&amp;B505,"")</f>
        <v/>
      </c>
      <c r="D505" s="10" t="str">
        <f aca="false">IF(F505&lt;&gt;0,COUNTIF($K$2:K505,K505),"")</f>
        <v/>
      </c>
      <c r="E505" s="10" t="str">
        <f aca="false">IF(F505&lt;&gt;0,K505&amp;":"&amp;D505,"")</f>
        <v/>
      </c>
      <c r="F505" s="10"/>
      <c r="G505" s="20"/>
      <c r="H505" s="11" t="str">
        <f aca="false">IFERROR(VLOOKUP(F505, Entries!$B$2:$F$601, 2, FALSE()),"")</f>
        <v/>
      </c>
      <c r="I505" s="11" t="str">
        <f aca="false">IFERROR(VLOOKUP(F505, Entries!$B$2:$F$601, 3, FALSE()),"")</f>
        <v/>
      </c>
      <c r="J505" s="11" t="str">
        <f aca="false">IFERROR(VLOOKUP(F505, Entries!$B$2:$F$601, 4, FALSE()),"")</f>
        <v/>
      </c>
      <c r="K505" s="11" t="str">
        <f aca="false">IFERROR(VLOOKUP(F505, Entries!$B$2:$F$601, 5, FALSE()),"")</f>
        <v/>
      </c>
      <c r="L505" s="11" t="str">
        <f aca="false">LEFT('Finish order'!$K505,2)</f>
        <v/>
      </c>
      <c r="M505" s="11" t="str">
        <f aca="false">IF(F505&lt;&gt;0,COUNTIF($L$2:L505,L505),"")</f>
        <v/>
      </c>
      <c r="N505" s="11" t="str">
        <f aca="false">IF(F505&lt;&gt;0,L505&amp;":"&amp;M505,"")</f>
        <v/>
      </c>
    </row>
    <row r="506" customFormat="false" ht="15.75" hidden="false" customHeight="true" outlineLevel="0" collapsed="false">
      <c r="A506" s="10" t="n">
        <v>505</v>
      </c>
      <c r="B506" s="10" t="str">
        <f aca="false">IF(F506&lt;&gt;"",COUNTIF($J$2:J506,J506),"")</f>
        <v/>
      </c>
      <c r="C506" s="10" t="str">
        <f aca="false">IF(F506&lt;&gt;0,J506&amp;":"&amp;B506,"")</f>
        <v/>
      </c>
      <c r="D506" s="10" t="str">
        <f aca="false">IF(F506&lt;&gt;0,COUNTIF($K$2:K506,K506),"")</f>
        <v/>
      </c>
      <c r="E506" s="10" t="str">
        <f aca="false">IF(F506&lt;&gt;0,K506&amp;":"&amp;D506,"")</f>
        <v/>
      </c>
      <c r="F506" s="10"/>
      <c r="G506" s="20"/>
      <c r="H506" s="11" t="str">
        <f aca="false">IFERROR(VLOOKUP(F506, Entries!$B$2:$F$601, 2, FALSE()),"")</f>
        <v/>
      </c>
      <c r="I506" s="11" t="str">
        <f aca="false">IFERROR(VLOOKUP(F506, Entries!$B$2:$F$601, 3, FALSE()),"")</f>
        <v/>
      </c>
      <c r="J506" s="11" t="str">
        <f aca="false">IFERROR(VLOOKUP(F506, Entries!$B$2:$F$601, 4, FALSE()),"")</f>
        <v/>
      </c>
      <c r="K506" s="11" t="str">
        <f aca="false">IFERROR(VLOOKUP(F506, Entries!$B$2:$F$601, 5, FALSE()),"")</f>
        <v/>
      </c>
      <c r="L506" s="11" t="str">
        <f aca="false">LEFT('Finish order'!$K506,2)</f>
        <v/>
      </c>
      <c r="M506" s="11" t="str">
        <f aca="false">IF(F506&lt;&gt;0,COUNTIF($L$2:L506,L506),"")</f>
        <v/>
      </c>
      <c r="N506" s="11" t="str">
        <f aca="false">IF(F506&lt;&gt;0,L506&amp;":"&amp;M506,"")</f>
        <v/>
      </c>
    </row>
    <row r="507" customFormat="false" ht="15.75" hidden="false" customHeight="true" outlineLevel="0" collapsed="false">
      <c r="A507" s="10" t="n">
        <v>506</v>
      </c>
      <c r="B507" s="10" t="str">
        <f aca="false">IF(F507&lt;&gt;"",COUNTIF($J$2:J507,J507),"")</f>
        <v/>
      </c>
      <c r="C507" s="10" t="str">
        <f aca="false">IF(F507&lt;&gt;0,J507&amp;":"&amp;B507,"")</f>
        <v/>
      </c>
      <c r="D507" s="10" t="str">
        <f aca="false">IF(F507&lt;&gt;0,COUNTIF($K$2:K507,K507),"")</f>
        <v/>
      </c>
      <c r="E507" s="10" t="str">
        <f aca="false">IF(F507&lt;&gt;0,K507&amp;":"&amp;D507,"")</f>
        <v/>
      </c>
      <c r="F507" s="10"/>
      <c r="G507" s="20"/>
      <c r="H507" s="11" t="str">
        <f aca="false">IFERROR(VLOOKUP(F507, Entries!$B$2:$F$601, 2, FALSE()),"")</f>
        <v/>
      </c>
      <c r="I507" s="11" t="str">
        <f aca="false">IFERROR(VLOOKUP(F507, Entries!$B$2:$F$601, 3, FALSE()),"")</f>
        <v/>
      </c>
      <c r="J507" s="11" t="str">
        <f aca="false">IFERROR(VLOOKUP(F507, Entries!$B$2:$F$601, 4, FALSE()),"")</f>
        <v/>
      </c>
      <c r="K507" s="11" t="str">
        <f aca="false">IFERROR(VLOOKUP(F507, Entries!$B$2:$F$601, 5, FALSE()),"")</f>
        <v/>
      </c>
      <c r="L507" s="11" t="str">
        <f aca="false">LEFT('Finish order'!$K507,2)</f>
        <v/>
      </c>
      <c r="M507" s="11" t="str">
        <f aca="false">IF(F507&lt;&gt;0,COUNTIF($L$2:L507,L507),"")</f>
        <v/>
      </c>
      <c r="N507" s="11" t="str">
        <f aca="false">IF(F507&lt;&gt;0,L507&amp;":"&amp;M507,"")</f>
        <v/>
      </c>
    </row>
    <row r="508" customFormat="false" ht="15.75" hidden="false" customHeight="true" outlineLevel="0" collapsed="false">
      <c r="A508" s="10" t="n">
        <v>507</v>
      </c>
      <c r="B508" s="10" t="str">
        <f aca="false">IF(F508&lt;&gt;"",COUNTIF($J$2:J508,J508),"")</f>
        <v/>
      </c>
      <c r="C508" s="10" t="str">
        <f aca="false">IF(F508&lt;&gt;0,J508&amp;":"&amp;B508,"")</f>
        <v/>
      </c>
      <c r="D508" s="10" t="str">
        <f aca="false">IF(F508&lt;&gt;0,COUNTIF($K$2:K508,K508),"")</f>
        <v/>
      </c>
      <c r="E508" s="10" t="str">
        <f aca="false">IF(F508&lt;&gt;0,K508&amp;":"&amp;D508,"")</f>
        <v/>
      </c>
      <c r="F508" s="10"/>
      <c r="G508" s="20"/>
      <c r="H508" s="11" t="str">
        <f aca="false">IFERROR(VLOOKUP(F508, Entries!$B$2:$F$601, 2, FALSE()),"")</f>
        <v/>
      </c>
      <c r="I508" s="11" t="str">
        <f aca="false">IFERROR(VLOOKUP(F508, Entries!$B$2:$F$601, 3, FALSE()),"")</f>
        <v/>
      </c>
      <c r="J508" s="11" t="str">
        <f aca="false">IFERROR(VLOOKUP(F508, Entries!$B$2:$F$601, 4, FALSE()),"")</f>
        <v/>
      </c>
      <c r="K508" s="11" t="str">
        <f aca="false">IFERROR(VLOOKUP(F508, Entries!$B$2:$F$601, 5, FALSE()),"")</f>
        <v/>
      </c>
      <c r="L508" s="11" t="str">
        <f aca="false">LEFT('Finish order'!$K508,2)</f>
        <v/>
      </c>
      <c r="M508" s="11" t="str">
        <f aca="false">IF(F508&lt;&gt;0,COUNTIF($L$2:L508,L508),"")</f>
        <v/>
      </c>
      <c r="N508" s="11" t="str">
        <f aca="false">IF(F508&lt;&gt;0,L508&amp;":"&amp;M508,"")</f>
        <v/>
      </c>
    </row>
    <row r="509" customFormat="false" ht="15.75" hidden="false" customHeight="true" outlineLevel="0" collapsed="false">
      <c r="A509" s="10" t="n">
        <v>508</v>
      </c>
      <c r="B509" s="10" t="str">
        <f aca="false">IF(F509&lt;&gt;"",COUNTIF($J$2:J509,J509),"")</f>
        <v/>
      </c>
      <c r="C509" s="10" t="str">
        <f aca="false">IF(F509&lt;&gt;0,J509&amp;":"&amp;B509,"")</f>
        <v/>
      </c>
      <c r="D509" s="10" t="str">
        <f aca="false">IF(F509&lt;&gt;0,COUNTIF($K$2:K509,K509),"")</f>
        <v/>
      </c>
      <c r="E509" s="10" t="str">
        <f aca="false">IF(F509&lt;&gt;0,K509&amp;":"&amp;D509,"")</f>
        <v/>
      </c>
      <c r="F509" s="10"/>
      <c r="G509" s="20"/>
      <c r="H509" s="11" t="str">
        <f aca="false">IFERROR(VLOOKUP(F509, Entries!$B$2:$F$601, 2, FALSE()),"")</f>
        <v/>
      </c>
      <c r="I509" s="11" t="str">
        <f aca="false">IFERROR(VLOOKUP(F509, Entries!$B$2:$F$601, 3, FALSE()),"")</f>
        <v/>
      </c>
      <c r="J509" s="11" t="str">
        <f aca="false">IFERROR(VLOOKUP(F509, Entries!$B$2:$F$601, 4, FALSE()),"")</f>
        <v/>
      </c>
      <c r="K509" s="11" t="str">
        <f aca="false">IFERROR(VLOOKUP(F509, Entries!$B$2:$F$601, 5, FALSE()),"")</f>
        <v/>
      </c>
      <c r="L509" s="11" t="str">
        <f aca="false">LEFT('Finish order'!$K509,2)</f>
        <v/>
      </c>
      <c r="M509" s="11" t="str">
        <f aca="false">IF(F509&lt;&gt;0,COUNTIF($L$2:L509,L509),"")</f>
        <v/>
      </c>
      <c r="N509" s="11" t="str">
        <f aca="false">IF(F509&lt;&gt;0,L509&amp;":"&amp;M509,"")</f>
        <v/>
      </c>
    </row>
    <row r="510" customFormat="false" ht="15.75" hidden="false" customHeight="true" outlineLevel="0" collapsed="false">
      <c r="A510" s="10" t="n">
        <v>509</v>
      </c>
      <c r="B510" s="10" t="str">
        <f aca="false">IF(F510&lt;&gt;"",COUNTIF($J$2:J510,J510),"")</f>
        <v/>
      </c>
      <c r="C510" s="10" t="str">
        <f aca="false">IF(F510&lt;&gt;0,J510&amp;":"&amp;B510,"")</f>
        <v/>
      </c>
      <c r="D510" s="10" t="str">
        <f aca="false">IF(F510&lt;&gt;0,COUNTIF($K$2:K510,K510),"")</f>
        <v/>
      </c>
      <c r="E510" s="10" t="str">
        <f aca="false">IF(F510&lt;&gt;0,K510&amp;":"&amp;D510,"")</f>
        <v/>
      </c>
      <c r="F510" s="10"/>
      <c r="G510" s="20"/>
      <c r="H510" s="11" t="str">
        <f aca="false">IFERROR(VLOOKUP(F510, Entries!$B$2:$F$601, 2, FALSE()),"")</f>
        <v/>
      </c>
      <c r="I510" s="11" t="str">
        <f aca="false">IFERROR(VLOOKUP(F510, Entries!$B$2:$F$601, 3, FALSE()),"")</f>
        <v/>
      </c>
      <c r="J510" s="11" t="str">
        <f aca="false">IFERROR(VLOOKUP(F510, Entries!$B$2:$F$601, 4, FALSE()),"")</f>
        <v/>
      </c>
      <c r="K510" s="11" t="str">
        <f aca="false">IFERROR(VLOOKUP(F510, Entries!$B$2:$F$601, 5, FALSE()),"")</f>
        <v/>
      </c>
      <c r="L510" s="11" t="str">
        <f aca="false">LEFT('Finish order'!$K510,2)</f>
        <v/>
      </c>
      <c r="M510" s="11" t="str">
        <f aca="false">IF(F510&lt;&gt;0,COUNTIF($L$2:L510,L510),"")</f>
        <v/>
      </c>
      <c r="N510" s="11" t="str">
        <f aca="false">IF(F510&lt;&gt;0,L510&amp;":"&amp;M510,"")</f>
        <v/>
      </c>
    </row>
    <row r="511" customFormat="false" ht="15.75" hidden="false" customHeight="true" outlineLevel="0" collapsed="false">
      <c r="A511" s="10" t="n">
        <v>510</v>
      </c>
      <c r="B511" s="10" t="str">
        <f aca="false">IF(F511&lt;&gt;"",COUNTIF($J$2:J511,J511),"")</f>
        <v/>
      </c>
      <c r="C511" s="10" t="str">
        <f aca="false">IF(F511&lt;&gt;0,J511&amp;":"&amp;B511,"")</f>
        <v/>
      </c>
      <c r="D511" s="10" t="str">
        <f aca="false">IF(F511&lt;&gt;0,COUNTIF($K$2:K511,K511),"")</f>
        <v/>
      </c>
      <c r="E511" s="10" t="str">
        <f aca="false">IF(F511&lt;&gt;0,K511&amp;":"&amp;D511,"")</f>
        <v/>
      </c>
      <c r="F511" s="10"/>
      <c r="G511" s="20"/>
      <c r="H511" s="11" t="str">
        <f aca="false">IFERROR(VLOOKUP(F511, Entries!$B$2:$F$601, 2, FALSE()),"")</f>
        <v/>
      </c>
      <c r="I511" s="11" t="str">
        <f aca="false">IFERROR(VLOOKUP(F511, Entries!$B$2:$F$601, 3, FALSE()),"")</f>
        <v/>
      </c>
      <c r="J511" s="11" t="str">
        <f aca="false">IFERROR(VLOOKUP(F511, Entries!$B$2:$F$601, 4, FALSE()),"")</f>
        <v/>
      </c>
      <c r="K511" s="11" t="str">
        <f aca="false">IFERROR(VLOOKUP(F511, Entries!$B$2:$F$601, 5, FALSE()),"")</f>
        <v/>
      </c>
      <c r="L511" s="11" t="str">
        <f aca="false">LEFT('Finish order'!$K511,2)</f>
        <v/>
      </c>
      <c r="M511" s="11" t="str">
        <f aca="false">IF(F511&lt;&gt;0,COUNTIF($L$2:L511,L511),"")</f>
        <v/>
      </c>
      <c r="N511" s="11" t="str">
        <f aca="false">IF(F511&lt;&gt;0,L511&amp;":"&amp;M511,"")</f>
        <v/>
      </c>
    </row>
    <row r="512" customFormat="false" ht="15.75" hidden="false" customHeight="true" outlineLevel="0" collapsed="false">
      <c r="A512" s="10" t="n">
        <v>511</v>
      </c>
      <c r="B512" s="10" t="str">
        <f aca="false">IF(F512&lt;&gt;"",COUNTIF($J$2:J512,J512),"")</f>
        <v/>
      </c>
      <c r="C512" s="10" t="str">
        <f aca="false">IF(F512&lt;&gt;0,J512&amp;":"&amp;B512,"")</f>
        <v/>
      </c>
      <c r="D512" s="10" t="str">
        <f aca="false">IF(F512&lt;&gt;0,COUNTIF($K$2:K512,K512),"")</f>
        <v/>
      </c>
      <c r="E512" s="10" t="str">
        <f aca="false">IF(F512&lt;&gt;0,K512&amp;":"&amp;D512,"")</f>
        <v/>
      </c>
      <c r="F512" s="10"/>
      <c r="G512" s="20"/>
      <c r="H512" s="11" t="str">
        <f aca="false">IFERROR(VLOOKUP(F512, Entries!$B$2:$F$601, 2, FALSE()),"")</f>
        <v/>
      </c>
      <c r="I512" s="11" t="str">
        <f aca="false">IFERROR(VLOOKUP(F512, Entries!$B$2:$F$601, 3, FALSE()),"")</f>
        <v/>
      </c>
      <c r="J512" s="11" t="str">
        <f aca="false">IFERROR(VLOOKUP(F512, Entries!$B$2:$F$601, 4, FALSE()),"")</f>
        <v/>
      </c>
      <c r="K512" s="11" t="str">
        <f aca="false">IFERROR(VLOOKUP(F512, Entries!$B$2:$F$601, 5, FALSE()),"")</f>
        <v/>
      </c>
      <c r="L512" s="11" t="str">
        <f aca="false">LEFT('Finish order'!$K512,2)</f>
        <v/>
      </c>
      <c r="M512" s="11" t="str">
        <f aca="false">IF(F512&lt;&gt;0,COUNTIF($L$2:L512,L512),"")</f>
        <v/>
      </c>
      <c r="N512" s="11" t="str">
        <f aca="false">IF(F512&lt;&gt;0,L512&amp;":"&amp;M512,"")</f>
        <v/>
      </c>
    </row>
    <row r="513" customFormat="false" ht="15.75" hidden="false" customHeight="true" outlineLevel="0" collapsed="false">
      <c r="A513" s="10" t="n">
        <v>512</v>
      </c>
      <c r="B513" s="10" t="str">
        <f aca="false">IF(F513&lt;&gt;"",COUNTIF($J$2:J513,J513),"")</f>
        <v/>
      </c>
      <c r="C513" s="10" t="str">
        <f aca="false">IF(F513&lt;&gt;0,J513&amp;":"&amp;B513,"")</f>
        <v/>
      </c>
      <c r="D513" s="10" t="str">
        <f aca="false">IF(F513&lt;&gt;0,COUNTIF($K$2:K513,K513),"")</f>
        <v/>
      </c>
      <c r="E513" s="10" t="str">
        <f aca="false">IF(F513&lt;&gt;0,K513&amp;":"&amp;D513,"")</f>
        <v/>
      </c>
      <c r="F513" s="10"/>
      <c r="G513" s="20"/>
      <c r="H513" s="11" t="str">
        <f aca="false">IFERROR(VLOOKUP(F513, Entries!$B$2:$F$601, 2, FALSE()),"")</f>
        <v/>
      </c>
      <c r="I513" s="11" t="str">
        <f aca="false">IFERROR(VLOOKUP(F513, Entries!$B$2:$F$601, 3, FALSE()),"")</f>
        <v/>
      </c>
      <c r="J513" s="11" t="str">
        <f aca="false">IFERROR(VLOOKUP(F513, Entries!$B$2:$F$601, 4, FALSE()),"")</f>
        <v/>
      </c>
      <c r="K513" s="11" t="str">
        <f aca="false">IFERROR(VLOOKUP(F513, Entries!$B$2:$F$601, 5, FALSE()),"")</f>
        <v/>
      </c>
      <c r="L513" s="11" t="str">
        <f aca="false">LEFT('Finish order'!$K513,2)</f>
        <v/>
      </c>
      <c r="M513" s="11" t="str">
        <f aca="false">IF(F513&lt;&gt;0,COUNTIF($L$2:L513,L513),"")</f>
        <v/>
      </c>
      <c r="N513" s="11" t="str">
        <f aca="false">IF(F513&lt;&gt;0,L513&amp;":"&amp;M513,"")</f>
        <v/>
      </c>
    </row>
    <row r="514" customFormat="false" ht="15.75" hidden="false" customHeight="true" outlineLevel="0" collapsed="false">
      <c r="A514" s="10" t="n">
        <v>513</v>
      </c>
      <c r="B514" s="10" t="str">
        <f aca="false">IF(F514&lt;&gt;"",COUNTIF($J$2:J514,J514),"")</f>
        <v/>
      </c>
      <c r="C514" s="10" t="str">
        <f aca="false">IF(F514&lt;&gt;0,J514&amp;":"&amp;B514,"")</f>
        <v/>
      </c>
      <c r="D514" s="10" t="str">
        <f aca="false">IF(F514&lt;&gt;0,COUNTIF($K$2:K514,K514),"")</f>
        <v/>
      </c>
      <c r="E514" s="10" t="str">
        <f aca="false">IF(F514&lt;&gt;0,K514&amp;":"&amp;D514,"")</f>
        <v/>
      </c>
      <c r="F514" s="10"/>
      <c r="G514" s="20"/>
      <c r="H514" s="11" t="str">
        <f aca="false">IFERROR(VLOOKUP(F514, Entries!$B$2:$F$601, 2, FALSE()),"")</f>
        <v/>
      </c>
      <c r="I514" s="11" t="str">
        <f aca="false">IFERROR(VLOOKUP(F514, Entries!$B$2:$F$601, 3, FALSE()),"")</f>
        <v/>
      </c>
      <c r="J514" s="11" t="str">
        <f aca="false">IFERROR(VLOOKUP(F514, Entries!$B$2:$F$601, 4, FALSE()),"")</f>
        <v/>
      </c>
      <c r="K514" s="11" t="str">
        <f aca="false">IFERROR(VLOOKUP(F514, Entries!$B$2:$F$601, 5, FALSE()),"")</f>
        <v/>
      </c>
      <c r="L514" s="11" t="str">
        <f aca="false">LEFT('Finish order'!$K514,2)</f>
        <v/>
      </c>
      <c r="M514" s="11" t="str">
        <f aca="false">IF(F514&lt;&gt;0,COUNTIF($L$2:L514,L514),"")</f>
        <v/>
      </c>
      <c r="N514" s="11" t="str">
        <f aca="false">IF(F514&lt;&gt;0,L514&amp;":"&amp;M514,"")</f>
        <v/>
      </c>
    </row>
    <row r="515" customFormat="false" ht="15.75" hidden="false" customHeight="true" outlineLevel="0" collapsed="false">
      <c r="A515" s="10" t="n">
        <v>514</v>
      </c>
      <c r="B515" s="10" t="str">
        <f aca="false">IF(F515&lt;&gt;"",COUNTIF($J$2:J515,J515),"")</f>
        <v/>
      </c>
      <c r="C515" s="10" t="str">
        <f aca="false">IF(F515&lt;&gt;0,J515&amp;":"&amp;B515,"")</f>
        <v/>
      </c>
      <c r="D515" s="10" t="str">
        <f aca="false">IF(F515&lt;&gt;0,COUNTIF($K$2:K515,K515),"")</f>
        <v/>
      </c>
      <c r="E515" s="10" t="str">
        <f aca="false">IF(F515&lt;&gt;0,K515&amp;":"&amp;D515,"")</f>
        <v/>
      </c>
      <c r="F515" s="10"/>
      <c r="G515" s="20"/>
      <c r="H515" s="11" t="str">
        <f aca="false">IFERROR(VLOOKUP(F515, Entries!$B$2:$F$601, 2, FALSE()),"")</f>
        <v/>
      </c>
      <c r="I515" s="11" t="str">
        <f aca="false">IFERROR(VLOOKUP(F515, Entries!$B$2:$F$601, 3, FALSE()),"")</f>
        <v/>
      </c>
      <c r="J515" s="11" t="str">
        <f aca="false">IFERROR(VLOOKUP(F515, Entries!$B$2:$F$601, 4, FALSE()),"")</f>
        <v/>
      </c>
      <c r="K515" s="11" t="str">
        <f aca="false">IFERROR(VLOOKUP(F515, Entries!$B$2:$F$601, 5, FALSE()),"")</f>
        <v/>
      </c>
      <c r="L515" s="11" t="str">
        <f aca="false">LEFT('Finish order'!$K515,2)</f>
        <v/>
      </c>
      <c r="M515" s="11" t="str">
        <f aca="false">IF(F515&lt;&gt;0,COUNTIF($L$2:L515,L515),"")</f>
        <v/>
      </c>
      <c r="N515" s="11" t="str">
        <f aca="false">IF(F515&lt;&gt;0,L515&amp;":"&amp;M515,"")</f>
        <v/>
      </c>
    </row>
    <row r="516" customFormat="false" ht="15.75" hidden="false" customHeight="true" outlineLevel="0" collapsed="false">
      <c r="A516" s="10" t="n">
        <v>515</v>
      </c>
      <c r="B516" s="10" t="str">
        <f aca="false">IF(F516&lt;&gt;"",COUNTIF($J$2:J516,J516),"")</f>
        <v/>
      </c>
      <c r="C516" s="10" t="str">
        <f aca="false">IF(F516&lt;&gt;0,J516&amp;":"&amp;B516,"")</f>
        <v/>
      </c>
      <c r="D516" s="10" t="str">
        <f aca="false">IF(F516&lt;&gt;0,COUNTIF($K$2:K516,K516),"")</f>
        <v/>
      </c>
      <c r="E516" s="10" t="str">
        <f aca="false">IF(F516&lt;&gt;0,K516&amp;":"&amp;D516,"")</f>
        <v/>
      </c>
      <c r="F516" s="10"/>
      <c r="G516" s="20"/>
      <c r="H516" s="11" t="str">
        <f aca="false">IFERROR(VLOOKUP(F516, Entries!$B$2:$F$601, 2, FALSE()),"")</f>
        <v/>
      </c>
      <c r="I516" s="11" t="str">
        <f aca="false">IFERROR(VLOOKUP(F516, Entries!$B$2:$F$601, 3, FALSE()),"")</f>
        <v/>
      </c>
      <c r="J516" s="11" t="str">
        <f aca="false">IFERROR(VLOOKUP(F516, Entries!$B$2:$F$601, 4, FALSE()),"")</f>
        <v/>
      </c>
      <c r="K516" s="11" t="str">
        <f aca="false">IFERROR(VLOOKUP(F516, Entries!$B$2:$F$601, 5, FALSE()),"")</f>
        <v/>
      </c>
      <c r="L516" s="11" t="str">
        <f aca="false">LEFT('Finish order'!$K516,2)</f>
        <v/>
      </c>
      <c r="M516" s="11" t="str">
        <f aca="false">IF(F516&lt;&gt;0,COUNTIF($L$2:L516,L516),"")</f>
        <v/>
      </c>
      <c r="N516" s="11" t="str">
        <f aca="false">IF(F516&lt;&gt;0,L516&amp;":"&amp;M516,"")</f>
        <v/>
      </c>
    </row>
    <row r="517" customFormat="false" ht="15.75" hidden="false" customHeight="true" outlineLevel="0" collapsed="false">
      <c r="A517" s="10" t="n">
        <v>516</v>
      </c>
      <c r="B517" s="10" t="str">
        <f aca="false">IF(F517&lt;&gt;"",COUNTIF($J$2:J517,J517),"")</f>
        <v/>
      </c>
      <c r="C517" s="10" t="str">
        <f aca="false">IF(F517&lt;&gt;0,J517&amp;":"&amp;B517,"")</f>
        <v/>
      </c>
      <c r="D517" s="10" t="str">
        <f aca="false">IF(F517&lt;&gt;0,COUNTIF($K$2:K517,K517),"")</f>
        <v/>
      </c>
      <c r="E517" s="10" t="str">
        <f aca="false">IF(F517&lt;&gt;0,K517&amp;":"&amp;D517,"")</f>
        <v/>
      </c>
      <c r="F517" s="10"/>
      <c r="G517" s="20"/>
      <c r="H517" s="11" t="str">
        <f aca="false">IFERROR(VLOOKUP(F517, Entries!$B$2:$F$601, 2, FALSE()),"")</f>
        <v/>
      </c>
      <c r="I517" s="11" t="str">
        <f aca="false">IFERROR(VLOOKUP(F517, Entries!$B$2:$F$601, 3, FALSE()),"")</f>
        <v/>
      </c>
      <c r="J517" s="11" t="str">
        <f aca="false">IFERROR(VLOOKUP(F517, Entries!$B$2:$F$601, 4, FALSE()),"")</f>
        <v/>
      </c>
      <c r="K517" s="11" t="str">
        <f aca="false">IFERROR(VLOOKUP(F517, Entries!$B$2:$F$601, 5, FALSE()),"")</f>
        <v/>
      </c>
      <c r="L517" s="11" t="str">
        <f aca="false">LEFT('Finish order'!$K517,2)</f>
        <v/>
      </c>
      <c r="M517" s="11" t="str">
        <f aca="false">IF(F517&lt;&gt;0,COUNTIF($L$2:L517,L517),"")</f>
        <v/>
      </c>
      <c r="N517" s="11" t="str">
        <f aca="false">IF(F517&lt;&gt;0,L517&amp;":"&amp;M517,"")</f>
        <v/>
      </c>
    </row>
    <row r="518" customFormat="false" ht="15.75" hidden="false" customHeight="true" outlineLevel="0" collapsed="false">
      <c r="A518" s="10" t="n">
        <v>517</v>
      </c>
      <c r="B518" s="10" t="str">
        <f aca="false">IF(F518&lt;&gt;"",COUNTIF($J$2:J518,J518),"")</f>
        <v/>
      </c>
      <c r="C518" s="10" t="str">
        <f aca="false">IF(F518&lt;&gt;0,J518&amp;":"&amp;B518,"")</f>
        <v/>
      </c>
      <c r="D518" s="10" t="str">
        <f aca="false">IF(F518&lt;&gt;0,COUNTIF($K$2:K518,K518),"")</f>
        <v/>
      </c>
      <c r="E518" s="10" t="str">
        <f aca="false">IF(F518&lt;&gt;0,K518&amp;":"&amp;D518,"")</f>
        <v/>
      </c>
      <c r="F518" s="10"/>
      <c r="G518" s="20"/>
      <c r="H518" s="11" t="str">
        <f aca="false">IFERROR(VLOOKUP(F518, Entries!$B$2:$F$601, 2, FALSE()),"")</f>
        <v/>
      </c>
      <c r="I518" s="11" t="str">
        <f aca="false">IFERROR(VLOOKUP(F518, Entries!$B$2:$F$601, 3, FALSE()),"")</f>
        <v/>
      </c>
      <c r="J518" s="11" t="str">
        <f aca="false">IFERROR(VLOOKUP(F518, Entries!$B$2:$F$601, 4, FALSE()),"")</f>
        <v/>
      </c>
      <c r="K518" s="11" t="str">
        <f aca="false">IFERROR(VLOOKUP(F518, Entries!$B$2:$F$601, 5, FALSE()),"")</f>
        <v/>
      </c>
      <c r="L518" s="11" t="str">
        <f aca="false">LEFT('Finish order'!$K518,2)</f>
        <v/>
      </c>
      <c r="M518" s="11" t="str">
        <f aca="false">IF(F518&lt;&gt;0,COUNTIF($L$2:L518,L518),"")</f>
        <v/>
      </c>
      <c r="N518" s="11" t="str">
        <f aca="false">IF(F518&lt;&gt;0,L518&amp;":"&amp;M518,"")</f>
        <v/>
      </c>
    </row>
    <row r="519" customFormat="false" ht="15.75" hidden="false" customHeight="true" outlineLevel="0" collapsed="false">
      <c r="A519" s="10" t="n">
        <v>518</v>
      </c>
      <c r="B519" s="10" t="str">
        <f aca="false">IF(F519&lt;&gt;"",COUNTIF($J$2:J519,J519),"")</f>
        <v/>
      </c>
      <c r="C519" s="10" t="str">
        <f aca="false">IF(F519&lt;&gt;0,J519&amp;":"&amp;B519,"")</f>
        <v/>
      </c>
      <c r="D519" s="10" t="str">
        <f aca="false">IF(F519&lt;&gt;0,COUNTIF($K$2:K519,K519),"")</f>
        <v/>
      </c>
      <c r="E519" s="10" t="str">
        <f aca="false">IF(F519&lt;&gt;0,K519&amp;":"&amp;D519,"")</f>
        <v/>
      </c>
      <c r="F519" s="10"/>
      <c r="G519" s="20"/>
      <c r="H519" s="11" t="str">
        <f aca="false">IFERROR(VLOOKUP(F519, Entries!$B$2:$F$601, 2, FALSE()),"")</f>
        <v/>
      </c>
      <c r="I519" s="11" t="str">
        <f aca="false">IFERROR(VLOOKUP(F519, Entries!$B$2:$F$601, 3, FALSE()),"")</f>
        <v/>
      </c>
      <c r="J519" s="11" t="str">
        <f aca="false">IFERROR(VLOOKUP(F519, Entries!$B$2:$F$601, 4, FALSE()),"")</f>
        <v/>
      </c>
      <c r="K519" s="11" t="str">
        <f aca="false">IFERROR(VLOOKUP(F519, Entries!$B$2:$F$601, 5, FALSE()),"")</f>
        <v/>
      </c>
      <c r="L519" s="11" t="str">
        <f aca="false">LEFT('Finish order'!$K519,2)</f>
        <v/>
      </c>
      <c r="M519" s="11" t="str">
        <f aca="false">IF(F519&lt;&gt;0,COUNTIF($L$2:L519,L519),"")</f>
        <v/>
      </c>
      <c r="N519" s="11" t="str">
        <f aca="false">IF(F519&lt;&gt;0,L519&amp;":"&amp;M519,"")</f>
        <v/>
      </c>
    </row>
    <row r="520" customFormat="false" ht="15.75" hidden="false" customHeight="true" outlineLevel="0" collapsed="false">
      <c r="A520" s="10" t="n">
        <v>519</v>
      </c>
      <c r="B520" s="10" t="str">
        <f aca="false">IF(F520&lt;&gt;"",COUNTIF($J$2:J520,J520),"")</f>
        <v/>
      </c>
      <c r="C520" s="10" t="str">
        <f aca="false">IF(F520&lt;&gt;0,J520&amp;":"&amp;B520,"")</f>
        <v/>
      </c>
      <c r="D520" s="10" t="str">
        <f aca="false">IF(F520&lt;&gt;0,COUNTIF($K$2:K520,K520),"")</f>
        <v/>
      </c>
      <c r="E520" s="10" t="str">
        <f aca="false">IF(F520&lt;&gt;0,K520&amp;":"&amp;D520,"")</f>
        <v/>
      </c>
      <c r="F520" s="10"/>
      <c r="G520" s="20"/>
      <c r="H520" s="11" t="str">
        <f aca="false">IFERROR(VLOOKUP(F520, Entries!$B$2:$F$601, 2, FALSE()),"")</f>
        <v/>
      </c>
      <c r="I520" s="11" t="str">
        <f aca="false">IFERROR(VLOOKUP(F520, Entries!$B$2:$F$601, 3, FALSE()),"")</f>
        <v/>
      </c>
      <c r="J520" s="11" t="str">
        <f aca="false">IFERROR(VLOOKUP(F520, Entries!$B$2:$F$601, 4, FALSE()),"")</f>
        <v/>
      </c>
      <c r="K520" s="11" t="str">
        <f aca="false">IFERROR(VLOOKUP(F520, Entries!$B$2:$F$601, 5, FALSE()),"")</f>
        <v/>
      </c>
      <c r="L520" s="11" t="str">
        <f aca="false">LEFT('Finish order'!$K520,2)</f>
        <v/>
      </c>
      <c r="M520" s="11" t="str">
        <f aca="false">IF(F520&lt;&gt;0,COUNTIF($L$2:L520,L520),"")</f>
        <v/>
      </c>
      <c r="N520" s="11" t="str">
        <f aca="false">IF(F520&lt;&gt;0,L520&amp;":"&amp;M520,"")</f>
        <v/>
      </c>
    </row>
    <row r="521" customFormat="false" ht="15.75" hidden="false" customHeight="true" outlineLevel="0" collapsed="false">
      <c r="A521" s="10" t="n">
        <v>520</v>
      </c>
      <c r="B521" s="10" t="str">
        <f aca="false">IF(F521&lt;&gt;"",COUNTIF($J$2:J521,J521),"")</f>
        <v/>
      </c>
      <c r="C521" s="10" t="str">
        <f aca="false">IF(F521&lt;&gt;0,J521&amp;":"&amp;B521,"")</f>
        <v/>
      </c>
      <c r="D521" s="10" t="str">
        <f aca="false">IF(F521&lt;&gt;0,COUNTIF($K$2:K521,K521),"")</f>
        <v/>
      </c>
      <c r="E521" s="10" t="str">
        <f aca="false">IF(F521&lt;&gt;0,K521&amp;":"&amp;D521,"")</f>
        <v/>
      </c>
      <c r="F521" s="10"/>
      <c r="G521" s="20"/>
      <c r="H521" s="11" t="str">
        <f aca="false">IFERROR(VLOOKUP(F521, Entries!$B$2:$F$601, 2, FALSE()),"")</f>
        <v/>
      </c>
      <c r="I521" s="11" t="str">
        <f aca="false">IFERROR(VLOOKUP(F521, Entries!$B$2:$F$601, 3, FALSE()),"")</f>
        <v/>
      </c>
      <c r="J521" s="11" t="str">
        <f aca="false">IFERROR(VLOOKUP(F521, Entries!$B$2:$F$601, 4, FALSE()),"")</f>
        <v/>
      </c>
      <c r="K521" s="11" t="str">
        <f aca="false">IFERROR(VLOOKUP(F521, Entries!$B$2:$F$601, 5, FALSE()),"")</f>
        <v/>
      </c>
      <c r="L521" s="11" t="str">
        <f aca="false">LEFT('Finish order'!$K521,2)</f>
        <v/>
      </c>
      <c r="M521" s="11" t="str">
        <f aca="false">IF(F521&lt;&gt;0,COUNTIF($L$2:L521,L521),"")</f>
        <v/>
      </c>
      <c r="N521" s="11" t="str">
        <f aca="false">IF(F521&lt;&gt;0,L521&amp;":"&amp;M521,"")</f>
        <v/>
      </c>
    </row>
    <row r="522" customFormat="false" ht="15.75" hidden="false" customHeight="true" outlineLevel="0" collapsed="false">
      <c r="A522" s="10" t="n">
        <v>521</v>
      </c>
      <c r="B522" s="10" t="str">
        <f aca="false">IF(F522&lt;&gt;"",COUNTIF($J$2:J522,J522),"")</f>
        <v/>
      </c>
      <c r="C522" s="10" t="str">
        <f aca="false">IF(F522&lt;&gt;0,J522&amp;":"&amp;B522,"")</f>
        <v/>
      </c>
      <c r="D522" s="10" t="str">
        <f aca="false">IF(F522&lt;&gt;0,COUNTIF($K$2:K522,K522),"")</f>
        <v/>
      </c>
      <c r="E522" s="10" t="str">
        <f aca="false">IF(F522&lt;&gt;0,K522&amp;":"&amp;D522,"")</f>
        <v/>
      </c>
      <c r="F522" s="10"/>
      <c r="G522" s="20"/>
      <c r="H522" s="11" t="str">
        <f aca="false">IFERROR(VLOOKUP(F522, Entries!$B$2:$F$601, 2, FALSE()),"")</f>
        <v/>
      </c>
      <c r="I522" s="11" t="str">
        <f aca="false">IFERROR(VLOOKUP(F522, Entries!$B$2:$F$601, 3, FALSE()),"")</f>
        <v/>
      </c>
      <c r="J522" s="11" t="str">
        <f aca="false">IFERROR(VLOOKUP(F522, Entries!$B$2:$F$601, 4, FALSE()),"")</f>
        <v/>
      </c>
      <c r="K522" s="11" t="str">
        <f aca="false">IFERROR(VLOOKUP(F522, Entries!$B$2:$F$601, 5, FALSE()),"")</f>
        <v/>
      </c>
      <c r="L522" s="11" t="str">
        <f aca="false">LEFT('Finish order'!$K522,2)</f>
        <v/>
      </c>
      <c r="M522" s="11" t="str">
        <f aca="false">IF(F522&lt;&gt;0,COUNTIF($L$2:L522,L522),"")</f>
        <v/>
      </c>
      <c r="N522" s="11" t="str">
        <f aca="false">IF(F522&lt;&gt;0,L522&amp;":"&amp;M522,"")</f>
        <v/>
      </c>
    </row>
    <row r="523" customFormat="false" ht="15.75" hidden="false" customHeight="true" outlineLevel="0" collapsed="false">
      <c r="A523" s="10" t="n">
        <v>522</v>
      </c>
      <c r="B523" s="10" t="str">
        <f aca="false">IF(F523&lt;&gt;"",COUNTIF($J$2:J523,J523),"")</f>
        <v/>
      </c>
      <c r="C523" s="10" t="str">
        <f aca="false">IF(F523&lt;&gt;0,J523&amp;":"&amp;B523,"")</f>
        <v/>
      </c>
      <c r="D523" s="10" t="str">
        <f aca="false">IF(F523&lt;&gt;0,COUNTIF($K$2:K523,K523),"")</f>
        <v/>
      </c>
      <c r="E523" s="10" t="str">
        <f aca="false">IF(F523&lt;&gt;0,K523&amp;":"&amp;D523,"")</f>
        <v/>
      </c>
      <c r="F523" s="10"/>
      <c r="G523" s="20"/>
      <c r="H523" s="11" t="str">
        <f aca="false">IFERROR(VLOOKUP(F523, Entries!$B$2:$F$601, 2, FALSE()),"")</f>
        <v/>
      </c>
      <c r="I523" s="11" t="str">
        <f aca="false">IFERROR(VLOOKUP(F523, Entries!$B$2:$F$601, 3, FALSE()),"")</f>
        <v/>
      </c>
      <c r="J523" s="11" t="str">
        <f aca="false">IFERROR(VLOOKUP(F523, Entries!$B$2:$F$601, 4, FALSE()),"")</f>
        <v/>
      </c>
      <c r="K523" s="11" t="str">
        <f aca="false">IFERROR(VLOOKUP(F523, Entries!$B$2:$F$601, 5, FALSE()),"")</f>
        <v/>
      </c>
      <c r="L523" s="11" t="str">
        <f aca="false">LEFT('Finish order'!$K523,2)</f>
        <v/>
      </c>
      <c r="M523" s="11" t="str">
        <f aca="false">IF(F523&lt;&gt;0,COUNTIF($L$2:L523,L523),"")</f>
        <v/>
      </c>
      <c r="N523" s="11" t="str">
        <f aca="false">IF(F523&lt;&gt;0,L523&amp;":"&amp;M523,"")</f>
        <v/>
      </c>
    </row>
    <row r="524" customFormat="false" ht="15.75" hidden="false" customHeight="true" outlineLevel="0" collapsed="false">
      <c r="A524" s="10" t="n">
        <v>523</v>
      </c>
      <c r="B524" s="10" t="str">
        <f aca="false">IF(F524&lt;&gt;"",COUNTIF($J$2:J524,J524),"")</f>
        <v/>
      </c>
      <c r="C524" s="10" t="str">
        <f aca="false">IF(F524&lt;&gt;0,J524&amp;":"&amp;B524,"")</f>
        <v/>
      </c>
      <c r="D524" s="10" t="str">
        <f aca="false">IF(F524&lt;&gt;0,COUNTIF($K$2:K524,K524),"")</f>
        <v/>
      </c>
      <c r="E524" s="10" t="str">
        <f aca="false">IF(F524&lt;&gt;0,K524&amp;":"&amp;D524,"")</f>
        <v/>
      </c>
      <c r="F524" s="10"/>
      <c r="G524" s="20"/>
      <c r="H524" s="11" t="str">
        <f aca="false">IFERROR(VLOOKUP(F524, Entries!$B$2:$F$601, 2, FALSE()),"")</f>
        <v/>
      </c>
      <c r="I524" s="11" t="str">
        <f aca="false">IFERROR(VLOOKUP(F524, Entries!$B$2:$F$601, 3, FALSE()),"")</f>
        <v/>
      </c>
      <c r="J524" s="11" t="str">
        <f aca="false">IFERROR(VLOOKUP(F524, Entries!$B$2:$F$601, 4, FALSE()),"")</f>
        <v/>
      </c>
      <c r="K524" s="11" t="str">
        <f aca="false">IFERROR(VLOOKUP(F524, Entries!$B$2:$F$601, 5, FALSE()),"")</f>
        <v/>
      </c>
      <c r="L524" s="11" t="str">
        <f aca="false">LEFT('Finish order'!$K524,2)</f>
        <v/>
      </c>
      <c r="M524" s="11" t="str">
        <f aca="false">IF(F524&lt;&gt;0,COUNTIF($L$2:L524,L524),"")</f>
        <v/>
      </c>
      <c r="N524" s="11" t="str">
        <f aca="false">IF(F524&lt;&gt;0,L524&amp;":"&amp;M524,"")</f>
        <v/>
      </c>
    </row>
    <row r="525" customFormat="false" ht="15.75" hidden="false" customHeight="true" outlineLevel="0" collapsed="false">
      <c r="A525" s="10" t="n">
        <v>524</v>
      </c>
      <c r="B525" s="10" t="str">
        <f aca="false">IF(F525&lt;&gt;"",COUNTIF($J$2:J525,J525),"")</f>
        <v/>
      </c>
      <c r="C525" s="10" t="str">
        <f aca="false">IF(F525&lt;&gt;0,J525&amp;":"&amp;B525,"")</f>
        <v/>
      </c>
      <c r="D525" s="10" t="str">
        <f aca="false">IF(F525&lt;&gt;0,COUNTIF($K$2:K525,K525),"")</f>
        <v/>
      </c>
      <c r="E525" s="10" t="str">
        <f aca="false">IF(F525&lt;&gt;0,K525&amp;":"&amp;D525,"")</f>
        <v/>
      </c>
      <c r="F525" s="10"/>
      <c r="G525" s="20"/>
      <c r="H525" s="11" t="str">
        <f aca="false">IFERROR(VLOOKUP(F525, Entries!$B$2:$F$601, 2, FALSE()),"")</f>
        <v/>
      </c>
      <c r="I525" s="11" t="str">
        <f aca="false">IFERROR(VLOOKUP(F525, Entries!$B$2:$F$601, 3, FALSE()),"")</f>
        <v/>
      </c>
      <c r="J525" s="11" t="str">
        <f aca="false">IFERROR(VLOOKUP(F525, Entries!$B$2:$F$601, 4, FALSE()),"")</f>
        <v/>
      </c>
      <c r="K525" s="11" t="str">
        <f aca="false">IFERROR(VLOOKUP(F525, Entries!$B$2:$F$601, 5, FALSE()),"")</f>
        <v/>
      </c>
      <c r="L525" s="11" t="str">
        <f aca="false">LEFT('Finish order'!$K525,2)</f>
        <v/>
      </c>
      <c r="M525" s="11" t="str">
        <f aca="false">IF(F525&lt;&gt;0,COUNTIF($L$2:L525,L525),"")</f>
        <v/>
      </c>
      <c r="N525" s="11" t="str">
        <f aca="false">IF(F525&lt;&gt;0,L525&amp;":"&amp;M525,"")</f>
        <v/>
      </c>
    </row>
    <row r="526" customFormat="false" ht="15.75" hidden="false" customHeight="true" outlineLevel="0" collapsed="false">
      <c r="A526" s="10" t="n">
        <v>525</v>
      </c>
      <c r="B526" s="10" t="str">
        <f aca="false">IF(F526&lt;&gt;"",COUNTIF($J$2:J526,J526),"")</f>
        <v/>
      </c>
      <c r="C526" s="10" t="str">
        <f aca="false">IF(F526&lt;&gt;0,J526&amp;":"&amp;B526,"")</f>
        <v/>
      </c>
      <c r="D526" s="10" t="str">
        <f aca="false">IF(F526&lt;&gt;0,COUNTIF($K$2:K526,K526),"")</f>
        <v/>
      </c>
      <c r="E526" s="10" t="str">
        <f aca="false">IF(F526&lt;&gt;0,K526&amp;":"&amp;D526,"")</f>
        <v/>
      </c>
      <c r="F526" s="10"/>
      <c r="G526" s="20"/>
      <c r="H526" s="11" t="str">
        <f aca="false">IFERROR(VLOOKUP(F526, Entries!$B$2:$F$601, 2, FALSE()),"")</f>
        <v/>
      </c>
      <c r="I526" s="11" t="str">
        <f aca="false">IFERROR(VLOOKUP(F526, Entries!$B$2:$F$601, 3, FALSE()),"")</f>
        <v/>
      </c>
      <c r="J526" s="11" t="str">
        <f aca="false">IFERROR(VLOOKUP(F526, Entries!$B$2:$F$601, 4, FALSE()),"")</f>
        <v/>
      </c>
      <c r="K526" s="11" t="str">
        <f aca="false">IFERROR(VLOOKUP(F526, Entries!$B$2:$F$601, 5, FALSE()),"")</f>
        <v/>
      </c>
      <c r="L526" s="11" t="str">
        <f aca="false">LEFT('Finish order'!$K526,2)</f>
        <v/>
      </c>
      <c r="M526" s="11" t="str">
        <f aca="false">IF(F526&lt;&gt;0,COUNTIF($L$2:L526,L526),"")</f>
        <v/>
      </c>
      <c r="N526" s="11" t="str">
        <f aca="false">IF(F526&lt;&gt;0,L526&amp;":"&amp;M526,"")</f>
        <v/>
      </c>
    </row>
    <row r="527" customFormat="false" ht="15.75" hidden="false" customHeight="true" outlineLevel="0" collapsed="false">
      <c r="A527" s="10" t="n">
        <v>526</v>
      </c>
      <c r="B527" s="10" t="str">
        <f aca="false">IF(F527&lt;&gt;"",COUNTIF($J$2:J527,J527),"")</f>
        <v/>
      </c>
      <c r="C527" s="10" t="str">
        <f aca="false">IF(F527&lt;&gt;0,J527&amp;":"&amp;B527,"")</f>
        <v/>
      </c>
      <c r="D527" s="10" t="str">
        <f aca="false">IF(F527&lt;&gt;0,COUNTIF($K$2:K527,K527),"")</f>
        <v/>
      </c>
      <c r="E527" s="10" t="str">
        <f aca="false">IF(F527&lt;&gt;0,K527&amp;":"&amp;D527,"")</f>
        <v/>
      </c>
      <c r="F527" s="10"/>
      <c r="G527" s="20"/>
      <c r="H527" s="11" t="str">
        <f aca="false">IFERROR(VLOOKUP(F527, Entries!$B$2:$F$601, 2, FALSE()),"")</f>
        <v/>
      </c>
      <c r="I527" s="11" t="str">
        <f aca="false">IFERROR(VLOOKUP(F527, Entries!$B$2:$F$601, 3, FALSE()),"")</f>
        <v/>
      </c>
      <c r="J527" s="11" t="str">
        <f aca="false">IFERROR(VLOOKUP(F527, Entries!$B$2:$F$601, 4, FALSE()),"")</f>
        <v/>
      </c>
      <c r="K527" s="11" t="str">
        <f aca="false">IFERROR(VLOOKUP(F527, Entries!$B$2:$F$601, 5, FALSE()),"")</f>
        <v/>
      </c>
      <c r="L527" s="11" t="str">
        <f aca="false">LEFT('Finish order'!$K527,2)</f>
        <v/>
      </c>
      <c r="M527" s="11" t="str">
        <f aca="false">IF(F527&lt;&gt;0,COUNTIF($L$2:L527,L527),"")</f>
        <v/>
      </c>
      <c r="N527" s="11" t="str">
        <f aca="false">IF(F527&lt;&gt;0,L527&amp;":"&amp;M527,"")</f>
        <v/>
      </c>
    </row>
    <row r="528" customFormat="false" ht="15.75" hidden="false" customHeight="true" outlineLevel="0" collapsed="false">
      <c r="A528" s="10" t="n">
        <v>527</v>
      </c>
      <c r="B528" s="10" t="str">
        <f aca="false">IF(F528&lt;&gt;"",COUNTIF($J$2:J528,J528),"")</f>
        <v/>
      </c>
      <c r="C528" s="10" t="str">
        <f aca="false">IF(F528&lt;&gt;0,J528&amp;":"&amp;B528,"")</f>
        <v/>
      </c>
      <c r="D528" s="10" t="str">
        <f aca="false">IF(F528&lt;&gt;0,COUNTIF($K$2:K528,K528),"")</f>
        <v/>
      </c>
      <c r="E528" s="10" t="str">
        <f aca="false">IF(F528&lt;&gt;0,K528&amp;":"&amp;D528,"")</f>
        <v/>
      </c>
      <c r="F528" s="10"/>
      <c r="G528" s="20"/>
      <c r="H528" s="11" t="str">
        <f aca="false">IFERROR(VLOOKUP(F528, Entries!$B$2:$F$601, 2, FALSE()),"")</f>
        <v/>
      </c>
      <c r="I528" s="11" t="str">
        <f aca="false">IFERROR(VLOOKUP(F528, Entries!$B$2:$F$601, 3, FALSE()),"")</f>
        <v/>
      </c>
      <c r="J528" s="11" t="str">
        <f aca="false">IFERROR(VLOOKUP(F528, Entries!$B$2:$F$601, 4, FALSE()),"")</f>
        <v/>
      </c>
      <c r="K528" s="11" t="str">
        <f aca="false">IFERROR(VLOOKUP(F528, Entries!$B$2:$F$601, 5, FALSE()),"")</f>
        <v/>
      </c>
      <c r="L528" s="11" t="str">
        <f aca="false">LEFT('Finish order'!$K528,2)</f>
        <v/>
      </c>
      <c r="M528" s="11" t="str">
        <f aca="false">IF(F528&lt;&gt;0,COUNTIF($L$2:L528,L528),"")</f>
        <v/>
      </c>
      <c r="N528" s="11" t="str">
        <f aca="false">IF(F528&lt;&gt;0,L528&amp;":"&amp;M528,"")</f>
        <v/>
      </c>
    </row>
    <row r="529" customFormat="false" ht="15.75" hidden="false" customHeight="true" outlineLevel="0" collapsed="false">
      <c r="A529" s="10" t="n">
        <v>528</v>
      </c>
      <c r="B529" s="10" t="str">
        <f aca="false">IF(F529&lt;&gt;"",COUNTIF($J$2:J529,J529),"")</f>
        <v/>
      </c>
      <c r="C529" s="10" t="str">
        <f aca="false">IF(F529&lt;&gt;0,J529&amp;":"&amp;B529,"")</f>
        <v/>
      </c>
      <c r="D529" s="10" t="str">
        <f aca="false">IF(F529&lt;&gt;0,COUNTIF($K$2:K529,K529),"")</f>
        <v/>
      </c>
      <c r="E529" s="10" t="str">
        <f aca="false">IF(F529&lt;&gt;0,K529&amp;":"&amp;D529,"")</f>
        <v/>
      </c>
      <c r="F529" s="10"/>
      <c r="G529" s="20"/>
      <c r="H529" s="11" t="str">
        <f aca="false">IFERROR(VLOOKUP(F529, Entries!$B$2:$F$601, 2, FALSE()),"")</f>
        <v/>
      </c>
      <c r="I529" s="11" t="str">
        <f aca="false">IFERROR(VLOOKUP(F529, Entries!$B$2:$F$601, 3, FALSE()),"")</f>
        <v/>
      </c>
      <c r="J529" s="11" t="str">
        <f aca="false">IFERROR(VLOOKUP(F529, Entries!$B$2:$F$601, 4, FALSE()),"")</f>
        <v/>
      </c>
      <c r="K529" s="11" t="str">
        <f aca="false">IFERROR(VLOOKUP(F529, Entries!$B$2:$F$601, 5, FALSE()),"")</f>
        <v/>
      </c>
      <c r="L529" s="11" t="str">
        <f aca="false">LEFT('Finish order'!$K529,2)</f>
        <v/>
      </c>
      <c r="M529" s="11" t="str">
        <f aca="false">IF(F529&lt;&gt;0,COUNTIF($L$2:L529,L529),"")</f>
        <v/>
      </c>
      <c r="N529" s="11" t="str">
        <f aca="false">IF(F529&lt;&gt;0,L529&amp;":"&amp;M529,"")</f>
        <v/>
      </c>
    </row>
    <row r="530" customFormat="false" ht="15.75" hidden="false" customHeight="true" outlineLevel="0" collapsed="false">
      <c r="A530" s="10" t="n">
        <v>529</v>
      </c>
      <c r="B530" s="10" t="str">
        <f aca="false">IF(F530&lt;&gt;"",COUNTIF($J$2:J530,J530),"")</f>
        <v/>
      </c>
      <c r="C530" s="10" t="str">
        <f aca="false">IF(F530&lt;&gt;0,J530&amp;":"&amp;B530,"")</f>
        <v/>
      </c>
      <c r="D530" s="10" t="str">
        <f aca="false">IF(F530&lt;&gt;0,COUNTIF($K$2:K530,K530),"")</f>
        <v/>
      </c>
      <c r="E530" s="10" t="str">
        <f aca="false">IF(F530&lt;&gt;0,K530&amp;":"&amp;D530,"")</f>
        <v/>
      </c>
      <c r="F530" s="10"/>
      <c r="G530" s="20"/>
      <c r="H530" s="11" t="str">
        <f aca="false">IFERROR(VLOOKUP(F530, Entries!$B$2:$F$601, 2, FALSE()),"")</f>
        <v/>
      </c>
      <c r="I530" s="11" t="str">
        <f aca="false">IFERROR(VLOOKUP(F530, Entries!$B$2:$F$601, 3, FALSE()),"")</f>
        <v/>
      </c>
      <c r="J530" s="11" t="str">
        <f aca="false">IFERROR(VLOOKUP(F530, Entries!$B$2:$F$601, 4, FALSE()),"")</f>
        <v/>
      </c>
      <c r="K530" s="11" t="str">
        <f aca="false">IFERROR(VLOOKUP(F530, Entries!$B$2:$F$601, 5, FALSE()),"")</f>
        <v/>
      </c>
      <c r="L530" s="11" t="str">
        <f aca="false">LEFT('Finish order'!$K530,2)</f>
        <v/>
      </c>
      <c r="M530" s="11" t="str">
        <f aca="false">IF(F530&lt;&gt;0,COUNTIF($L$2:L530,L530),"")</f>
        <v/>
      </c>
      <c r="N530" s="11" t="str">
        <f aca="false">IF(F530&lt;&gt;0,L530&amp;":"&amp;M530,"")</f>
        <v/>
      </c>
    </row>
    <row r="531" customFormat="false" ht="15.75" hidden="false" customHeight="true" outlineLevel="0" collapsed="false">
      <c r="A531" s="10" t="n">
        <v>530</v>
      </c>
      <c r="B531" s="10" t="str">
        <f aca="false">IF(F531&lt;&gt;"",COUNTIF($J$2:J531,J531),"")</f>
        <v/>
      </c>
      <c r="C531" s="10" t="str">
        <f aca="false">IF(F531&lt;&gt;0,J531&amp;":"&amp;B531,"")</f>
        <v/>
      </c>
      <c r="D531" s="10" t="str">
        <f aca="false">IF(F531&lt;&gt;0,COUNTIF($K$2:K531,K531),"")</f>
        <v/>
      </c>
      <c r="E531" s="10" t="str">
        <f aca="false">IF(F531&lt;&gt;0,K531&amp;":"&amp;D531,"")</f>
        <v/>
      </c>
      <c r="F531" s="10"/>
      <c r="G531" s="20"/>
      <c r="H531" s="11" t="str">
        <f aca="false">IFERROR(VLOOKUP(F531, Entries!$B$2:$F$601, 2, FALSE()),"")</f>
        <v/>
      </c>
      <c r="I531" s="11" t="str">
        <f aca="false">IFERROR(VLOOKUP(F531, Entries!$B$2:$F$601, 3, FALSE()),"")</f>
        <v/>
      </c>
      <c r="J531" s="11" t="str">
        <f aca="false">IFERROR(VLOOKUP(F531, Entries!$B$2:$F$601, 4, FALSE()),"")</f>
        <v/>
      </c>
      <c r="K531" s="11" t="str">
        <f aca="false">IFERROR(VLOOKUP(F531, Entries!$B$2:$F$601, 5, FALSE()),"")</f>
        <v/>
      </c>
      <c r="L531" s="11" t="str">
        <f aca="false">LEFT('Finish order'!$K531,2)</f>
        <v/>
      </c>
      <c r="M531" s="11" t="str">
        <f aca="false">IF(F531&lt;&gt;0,COUNTIF($L$2:L531,L531),"")</f>
        <v/>
      </c>
      <c r="N531" s="11" t="str">
        <f aca="false">IF(F531&lt;&gt;0,L531&amp;":"&amp;M531,"")</f>
        <v/>
      </c>
    </row>
    <row r="532" customFormat="false" ht="15.75" hidden="false" customHeight="true" outlineLevel="0" collapsed="false">
      <c r="A532" s="10" t="n">
        <v>531</v>
      </c>
      <c r="B532" s="10" t="str">
        <f aca="false">IF(F532&lt;&gt;"",COUNTIF($J$2:J532,J532),"")</f>
        <v/>
      </c>
      <c r="C532" s="10" t="str">
        <f aca="false">IF(F532&lt;&gt;0,J532&amp;":"&amp;B532,"")</f>
        <v/>
      </c>
      <c r="D532" s="10" t="str">
        <f aca="false">IF(F532&lt;&gt;0,COUNTIF($K$2:K532,K532),"")</f>
        <v/>
      </c>
      <c r="E532" s="10" t="str">
        <f aca="false">IF(F532&lt;&gt;0,K532&amp;":"&amp;D532,"")</f>
        <v/>
      </c>
      <c r="F532" s="10"/>
      <c r="G532" s="20"/>
      <c r="H532" s="11" t="str">
        <f aca="false">IFERROR(VLOOKUP(F532, Entries!$B$2:$F$601, 2, FALSE()),"")</f>
        <v/>
      </c>
      <c r="I532" s="11" t="str">
        <f aca="false">IFERROR(VLOOKUP(F532, Entries!$B$2:$F$601, 3, FALSE()),"")</f>
        <v/>
      </c>
      <c r="J532" s="11" t="str">
        <f aca="false">IFERROR(VLOOKUP(F532, Entries!$B$2:$F$601, 4, FALSE()),"")</f>
        <v/>
      </c>
      <c r="K532" s="11" t="str">
        <f aca="false">IFERROR(VLOOKUP(F532, Entries!$B$2:$F$601, 5, FALSE()),"")</f>
        <v/>
      </c>
      <c r="L532" s="11" t="str">
        <f aca="false">LEFT('Finish order'!$K532,2)</f>
        <v/>
      </c>
      <c r="M532" s="11" t="str">
        <f aca="false">IF(F532&lt;&gt;0,COUNTIF($L$2:L532,L532),"")</f>
        <v/>
      </c>
      <c r="N532" s="11" t="str">
        <f aca="false">IF(F532&lt;&gt;0,L532&amp;":"&amp;M532,"")</f>
        <v/>
      </c>
    </row>
    <row r="533" customFormat="false" ht="15.75" hidden="false" customHeight="true" outlineLevel="0" collapsed="false">
      <c r="A533" s="10" t="n">
        <v>532</v>
      </c>
      <c r="B533" s="10" t="str">
        <f aca="false">IF(F533&lt;&gt;"",COUNTIF($J$2:J533,J533),"")</f>
        <v/>
      </c>
      <c r="C533" s="10" t="str">
        <f aca="false">IF(F533&lt;&gt;0,J533&amp;":"&amp;B533,"")</f>
        <v/>
      </c>
      <c r="D533" s="10" t="str">
        <f aca="false">IF(F533&lt;&gt;0,COUNTIF($K$2:K533,K533),"")</f>
        <v/>
      </c>
      <c r="E533" s="10" t="str">
        <f aca="false">IF(F533&lt;&gt;0,K533&amp;":"&amp;D533,"")</f>
        <v/>
      </c>
      <c r="F533" s="10"/>
      <c r="G533" s="20"/>
      <c r="H533" s="11" t="str">
        <f aca="false">IFERROR(VLOOKUP(F533, Entries!$B$2:$F$601, 2, FALSE()),"")</f>
        <v/>
      </c>
      <c r="I533" s="11" t="str">
        <f aca="false">IFERROR(VLOOKUP(F533, Entries!$B$2:$F$601, 3, FALSE()),"")</f>
        <v/>
      </c>
      <c r="J533" s="11" t="str">
        <f aca="false">IFERROR(VLOOKUP(F533, Entries!$B$2:$F$601, 4, FALSE()),"")</f>
        <v/>
      </c>
      <c r="K533" s="11" t="str">
        <f aca="false">IFERROR(VLOOKUP(F533, Entries!$B$2:$F$601, 5, FALSE()),"")</f>
        <v/>
      </c>
      <c r="L533" s="11" t="str">
        <f aca="false">LEFT('Finish order'!$K533,2)</f>
        <v/>
      </c>
      <c r="M533" s="11" t="str">
        <f aca="false">IF(F533&lt;&gt;0,COUNTIF($L$2:L533,L533),"")</f>
        <v/>
      </c>
      <c r="N533" s="11" t="str">
        <f aca="false">IF(F533&lt;&gt;0,L533&amp;":"&amp;M533,"")</f>
        <v/>
      </c>
    </row>
    <row r="534" customFormat="false" ht="15.75" hidden="false" customHeight="true" outlineLevel="0" collapsed="false">
      <c r="A534" s="10" t="n">
        <v>533</v>
      </c>
      <c r="B534" s="10" t="str">
        <f aca="false">IF(F534&lt;&gt;"",COUNTIF($J$2:J534,J534),"")</f>
        <v/>
      </c>
      <c r="C534" s="10" t="str">
        <f aca="false">IF(F534&lt;&gt;0,J534&amp;":"&amp;B534,"")</f>
        <v/>
      </c>
      <c r="D534" s="10" t="str">
        <f aca="false">IF(F534&lt;&gt;0,COUNTIF($K$2:K534,K534),"")</f>
        <v/>
      </c>
      <c r="E534" s="10" t="str">
        <f aca="false">IF(F534&lt;&gt;0,K534&amp;":"&amp;D534,"")</f>
        <v/>
      </c>
      <c r="F534" s="10"/>
      <c r="G534" s="20"/>
      <c r="H534" s="11" t="str">
        <f aca="false">IFERROR(VLOOKUP(F534, Entries!$B$2:$F$601, 2, FALSE()),"")</f>
        <v/>
      </c>
      <c r="I534" s="11" t="str">
        <f aca="false">IFERROR(VLOOKUP(F534, Entries!$B$2:$F$601, 3, FALSE()),"")</f>
        <v/>
      </c>
      <c r="J534" s="11" t="str">
        <f aca="false">IFERROR(VLOOKUP(F534, Entries!$B$2:$F$601, 4, FALSE()),"")</f>
        <v/>
      </c>
      <c r="K534" s="11" t="str">
        <f aca="false">IFERROR(VLOOKUP(F534, Entries!$B$2:$F$601, 5, FALSE()),"")</f>
        <v/>
      </c>
      <c r="L534" s="11" t="str">
        <f aca="false">LEFT('Finish order'!$K534,2)</f>
        <v/>
      </c>
      <c r="M534" s="11" t="str">
        <f aca="false">IF(F534&lt;&gt;0,COUNTIF($L$2:L534,L534),"")</f>
        <v/>
      </c>
      <c r="N534" s="11" t="str">
        <f aca="false">IF(F534&lt;&gt;0,L534&amp;":"&amp;M534,"")</f>
        <v/>
      </c>
    </row>
    <row r="535" customFormat="false" ht="15.75" hidden="false" customHeight="true" outlineLevel="0" collapsed="false">
      <c r="A535" s="10" t="n">
        <v>534</v>
      </c>
      <c r="B535" s="10" t="str">
        <f aca="false">IF(F535&lt;&gt;"",COUNTIF($J$2:J535,J535),"")</f>
        <v/>
      </c>
      <c r="C535" s="10" t="str">
        <f aca="false">IF(F535&lt;&gt;0,J535&amp;":"&amp;B535,"")</f>
        <v/>
      </c>
      <c r="D535" s="10" t="str">
        <f aca="false">IF(F535&lt;&gt;0,COUNTIF($K$2:K535,K535),"")</f>
        <v/>
      </c>
      <c r="E535" s="10" t="str">
        <f aca="false">IF(F535&lt;&gt;0,K535&amp;":"&amp;D535,"")</f>
        <v/>
      </c>
      <c r="F535" s="10"/>
      <c r="G535" s="20"/>
      <c r="H535" s="11" t="str">
        <f aca="false">IFERROR(VLOOKUP(F535, Entries!$B$2:$F$601, 2, FALSE()),"")</f>
        <v/>
      </c>
      <c r="I535" s="11" t="str">
        <f aca="false">IFERROR(VLOOKUP(F535, Entries!$B$2:$F$601, 3, FALSE()),"")</f>
        <v/>
      </c>
      <c r="J535" s="11" t="str">
        <f aca="false">IFERROR(VLOOKUP(F535, Entries!$B$2:$F$601, 4, FALSE()),"")</f>
        <v/>
      </c>
      <c r="K535" s="11" t="str">
        <f aca="false">IFERROR(VLOOKUP(F535, Entries!$B$2:$F$601, 5, FALSE()),"")</f>
        <v/>
      </c>
      <c r="L535" s="11" t="str">
        <f aca="false">LEFT('Finish order'!$K535,2)</f>
        <v/>
      </c>
      <c r="M535" s="11" t="str">
        <f aca="false">IF(F535&lt;&gt;0,COUNTIF($L$2:L535,L535),"")</f>
        <v/>
      </c>
      <c r="N535" s="11" t="str">
        <f aca="false">IF(F535&lt;&gt;0,L535&amp;":"&amp;M535,"")</f>
        <v/>
      </c>
    </row>
    <row r="536" customFormat="false" ht="15.75" hidden="false" customHeight="true" outlineLevel="0" collapsed="false">
      <c r="A536" s="10" t="n">
        <v>535</v>
      </c>
      <c r="B536" s="10" t="str">
        <f aca="false">IF(F536&lt;&gt;"",COUNTIF($J$2:J536,J536),"")</f>
        <v/>
      </c>
      <c r="C536" s="10" t="str">
        <f aca="false">IF(F536&lt;&gt;0,J536&amp;":"&amp;B536,"")</f>
        <v/>
      </c>
      <c r="D536" s="10" t="str">
        <f aca="false">IF(F536&lt;&gt;0,COUNTIF($K$2:K536,K536),"")</f>
        <v/>
      </c>
      <c r="E536" s="10" t="str">
        <f aca="false">IF(F536&lt;&gt;0,K536&amp;":"&amp;D536,"")</f>
        <v/>
      </c>
      <c r="F536" s="10"/>
      <c r="G536" s="20"/>
      <c r="H536" s="11" t="str">
        <f aca="false">IFERROR(VLOOKUP(F536, Entries!$B$2:$F$601, 2, FALSE()),"")</f>
        <v/>
      </c>
      <c r="I536" s="11" t="str">
        <f aca="false">IFERROR(VLOOKUP(F536, Entries!$B$2:$F$601, 3, FALSE()),"")</f>
        <v/>
      </c>
      <c r="J536" s="11" t="str">
        <f aca="false">IFERROR(VLOOKUP(F536, Entries!$B$2:$F$601, 4, FALSE()),"")</f>
        <v/>
      </c>
      <c r="K536" s="11" t="str">
        <f aca="false">IFERROR(VLOOKUP(F536, Entries!$B$2:$F$601, 5, FALSE()),"")</f>
        <v/>
      </c>
      <c r="L536" s="11" t="str">
        <f aca="false">LEFT('Finish order'!$K536,2)</f>
        <v/>
      </c>
      <c r="M536" s="11" t="str">
        <f aca="false">IF(F536&lt;&gt;0,COUNTIF($L$2:L536,L536),"")</f>
        <v/>
      </c>
      <c r="N536" s="11" t="str">
        <f aca="false">IF(F536&lt;&gt;0,L536&amp;":"&amp;M536,"")</f>
        <v/>
      </c>
    </row>
    <row r="537" customFormat="false" ht="15.75" hidden="false" customHeight="true" outlineLevel="0" collapsed="false">
      <c r="A537" s="10" t="n">
        <v>536</v>
      </c>
      <c r="B537" s="10" t="str">
        <f aca="false">IF(F537&lt;&gt;"",COUNTIF($J$2:J537,J537),"")</f>
        <v/>
      </c>
      <c r="C537" s="10" t="str">
        <f aca="false">IF(F537&lt;&gt;0,J537&amp;":"&amp;B537,"")</f>
        <v/>
      </c>
      <c r="D537" s="10" t="str">
        <f aca="false">IF(F537&lt;&gt;0,COUNTIF($K$2:K537,K537),"")</f>
        <v/>
      </c>
      <c r="E537" s="10" t="str">
        <f aca="false">IF(F537&lt;&gt;0,K537&amp;":"&amp;D537,"")</f>
        <v/>
      </c>
      <c r="F537" s="10"/>
      <c r="G537" s="20"/>
      <c r="H537" s="11" t="str">
        <f aca="false">IFERROR(VLOOKUP(F537, Entries!$B$2:$F$601, 2, FALSE()),"")</f>
        <v/>
      </c>
      <c r="I537" s="11" t="str">
        <f aca="false">IFERROR(VLOOKUP(F537, Entries!$B$2:$F$601, 3, FALSE()),"")</f>
        <v/>
      </c>
      <c r="J537" s="11" t="str">
        <f aca="false">IFERROR(VLOOKUP(F537, Entries!$B$2:$F$601, 4, FALSE()),"")</f>
        <v/>
      </c>
      <c r="K537" s="11" t="str">
        <f aca="false">IFERROR(VLOOKUP(F537, Entries!$B$2:$F$601, 5, FALSE()),"")</f>
        <v/>
      </c>
      <c r="L537" s="11" t="str">
        <f aca="false">LEFT('Finish order'!$K537,2)</f>
        <v/>
      </c>
      <c r="M537" s="11" t="str">
        <f aca="false">IF(F537&lt;&gt;0,COUNTIF($L$2:L537,L537),"")</f>
        <v/>
      </c>
      <c r="N537" s="11" t="str">
        <f aca="false">IF(F537&lt;&gt;0,L537&amp;":"&amp;M537,"")</f>
        <v/>
      </c>
    </row>
    <row r="538" customFormat="false" ht="15.75" hidden="false" customHeight="true" outlineLevel="0" collapsed="false">
      <c r="A538" s="10" t="n">
        <v>537</v>
      </c>
      <c r="B538" s="10" t="str">
        <f aca="false">IF(F538&lt;&gt;"",COUNTIF($J$2:J538,J538),"")</f>
        <v/>
      </c>
      <c r="C538" s="10" t="str">
        <f aca="false">IF(F538&lt;&gt;0,J538&amp;":"&amp;B538,"")</f>
        <v/>
      </c>
      <c r="D538" s="10" t="str">
        <f aca="false">IF(F538&lt;&gt;0,COUNTIF($K$2:K538,K538),"")</f>
        <v/>
      </c>
      <c r="E538" s="10" t="str">
        <f aca="false">IF(F538&lt;&gt;0,K538&amp;":"&amp;D538,"")</f>
        <v/>
      </c>
      <c r="F538" s="10"/>
      <c r="G538" s="20"/>
      <c r="H538" s="11" t="str">
        <f aca="false">IFERROR(VLOOKUP(F538, Entries!$B$2:$F$601, 2, FALSE()),"")</f>
        <v/>
      </c>
      <c r="I538" s="11" t="str">
        <f aca="false">IFERROR(VLOOKUP(F538, Entries!$B$2:$F$601, 3, FALSE()),"")</f>
        <v/>
      </c>
      <c r="J538" s="11" t="str">
        <f aca="false">IFERROR(VLOOKUP(F538, Entries!$B$2:$F$601, 4, FALSE()),"")</f>
        <v/>
      </c>
      <c r="K538" s="11" t="str">
        <f aca="false">IFERROR(VLOOKUP(F538, Entries!$B$2:$F$601, 5, FALSE()),"")</f>
        <v/>
      </c>
      <c r="L538" s="11" t="str">
        <f aca="false">LEFT('Finish order'!$K538,2)</f>
        <v/>
      </c>
      <c r="M538" s="11" t="str">
        <f aca="false">IF(F538&lt;&gt;0,COUNTIF($L$2:L538,L538),"")</f>
        <v/>
      </c>
      <c r="N538" s="11" t="str">
        <f aca="false">IF(F538&lt;&gt;0,L538&amp;":"&amp;M538,"")</f>
        <v/>
      </c>
    </row>
    <row r="539" customFormat="false" ht="15.75" hidden="false" customHeight="true" outlineLevel="0" collapsed="false">
      <c r="A539" s="10" t="n">
        <v>538</v>
      </c>
      <c r="B539" s="10" t="str">
        <f aca="false">IF(F539&lt;&gt;"",COUNTIF($J$2:J539,J539),"")</f>
        <v/>
      </c>
      <c r="C539" s="10" t="str">
        <f aca="false">IF(F539&lt;&gt;0,J539&amp;":"&amp;B539,"")</f>
        <v/>
      </c>
      <c r="D539" s="10" t="str">
        <f aca="false">IF(F539&lt;&gt;0,COUNTIF($K$2:K539,K539),"")</f>
        <v/>
      </c>
      <c r="E539" s="10" t="str">
        <f aca="false">IF(F539&lt;&gt;0,K539&amp;":"&amp;D539,"")</f>
        <v/>
      </c>
      <c r="F539" s="10"/>
      <c r="G539" s="20"/>
      <c r="H539" s="11" t="str">
        <f aca="false">IFERROR(VLOOKUP(F539, Entries!$B$2:$F$601, 2, FALSE()),"")</f>
        <v/>
      </c>
      <c r="I539" s="11" t="str">
        <f aca="false">IFERROR(VLOOKUP(F539, Entries!$B$2:$F$601, 3, FALSE()),"")</f>
        <v/>
      </c>
      <c r="J539" s="11" t="str">
        <f aca="false">IFERROR(VLOOKUP(F539, Entries!$B$2:$F$601, 4, FALSE()),"")</f>
        <v/>
      </c>
      <c r="K539" s="11" t="str">
        <f aca="false">IFERROR(VLOOKUP(F539, Entries!$B$2:$F$601, 5, FALSE()),"")</f>
        <v/>
      </c>
      <c r="L539" s="11" t="str">
        <f aca="false">LEFT('Finish order'!$K539,2)</f>
        <v/>
      </c>
      <c r="M539" s="11" t="str">
        <f aca="false">IF(F539&lt;&gt;0,COUNTIF($L$2:L539,L539),"")</f>
        <v/>
      </c>
      <c r="N539" s="11" t="str">
        <f aca="false">IF(F539&lt;&gt;0,L539&amp;":"&amp;M539,"")</f>
        <v/>
      </c>
    </row>
    <row r="540" customFormat="false" ht="15.75" hidden="false" customHeight="true" outlineLevel="0" collapsed="false">
      <c r="A540" s="10" t="n">
        <v>539</v>
      </c>
      <c r="B540" s="10" t="str">
        <f aca="false">IF(F540&lt;&gt;"",COUNTIF($J$2:J540,J540),"")</f>
        <v/>
      </c>
      <c r="C540" s="10" t="str">
        <f aca="false">IF(F540&lt;&gt;0,J540&amp;":"&amp;B540,"")</f>
        <v/>
      </c>
      <c r="D540" s="10" t="str">
        <f aca="false">IF(F540&lt;&gt;0,COUNTIF($K$2:K540,K540),"")</f>
        <v/>
      </c>
      <c r="E540" s="10" t="str">
        <f aca="false">IF(F540&lt;&gt;0,K540&amp;":"&amp;D540,"")</f>
        <v/>
      </c>
      <c r="F540" s="10"/>
      <c r="G540" s="20"/>
      <c r="H540" s="11" t="str">
        <f aca="false">IFERROR(VLOOKUP(F540, Entries!$B$2:$F$601, 2, FALSE()),"")</f>
        <v/>
      </c>
      <c r="I540" s="11" t="str">
        <f aca="false">IFERROR(VLOOKUP(F540, Entries!$B$2:$F$601, 3, FALSE()),"")</f>
        <v/>
      </c>
      <c r="J540" s="11" t="str">
        <f aca="false">IFERROR(VLOOKUP(F540, Entries!$B$2:$F$601, 4, FALSE()),"")</f>
        <v/>
      </c>
      <c r="K540" s="11" t="str">
        <f aca="false">IFERROR(VLOOKUP(F540, Entries!$B$2:$F$601, 5, FALSE()),"")</f>
        <v/>
      </c>
      <c r="L540" s="11" t="str">
        <f aca="false">LEFT('Finish order'!$K540,2)</f>
        <v/>
      </c>
      <c r="M540" s="11" t="str">
        <f aca="false">IF(F540&lt;&gt;0,COUNTIF($L$2:L540,L540),"")</f>
        <v/>
      </c>
      <c r="N540" s="11" t="str">
        <f aca="false">IF(F540&lt;&gt;0,L540&amp;":"&amp;M540,"")</f>
        <v/>
      </c>
    </row>
    <row r="541" customFormat="false" ht="15.75" hidden="false" customHeight="true" outlineLevel="0" collapsed="false">
      <c r="A541" s="10" t="n">
        <v>540</v>
      </c>
      <c r="B541" s="10" t="str">
        <f aca="false">IF(F541&lt;&gt;"",COUNTIF($J$2:J541,J541),"")</f>
        <v/>
      </c>
      <c r="C541" s="10" t="str">
        <f aca="false">IF(F541&lt;&gt;0,J541&amp;":"&amp;B541,"")</f>
        <v/>
      </c>
      <c r="D541" s="10" t="str">
        <f aca="false">IF(F541&lt;&gt;0,COUNTIF($K$2:K541,K541),"")</f>
        <v/>
      </c>
      <c r="E541" s="10" t="str">
        <f aca="false">IF(F541&lt;&gt;0,K541&amp;":"&amp;D541,"")</f>
        <v/>
      </c>
      <c r="F541" s="10"/>
      <c r="G541" s="20"/>
      <c r="H541" s="11" t="str">
        <f aca="false">IFERROR(VLOOKUP(F541, Entries!$B$2:$F$601, 2, FALSE()),"")</f>
        <v/>
      </c>
      <c r="I541" s="11" t="str">
        <f aca="false">IFERROR(VLOOKUP(F541, Entries!$B$2:$F$601, 3, FALSE()),"")</f>
        <v/>
      </c>
      <c r="J541" s="11" t="str">
        <f aca="false">IFERROR(VLOOKUP(F541, Entries!$B$2:$F$601, 4, FALSE()),"")</f>
        <v/>
      </c>
      <c r="K541" s="11" t="str">
        <f aca="false">IFERROR(VLOOKUP(F541, Entries!$B$2:$F$601, 5, FALSE()),"")</f>
        <v/>
      </c>
      <c r="L541" s="11" t="str">
        <f aca="false">LEFT('Finish order'!$K541,2)</f>
        <v/>
      </c>
      <c r="M541" s="11" t="str">
        <f aca="false">IF(F541&lt;&gt;0,COUNTIF($L$2:L541,L541),"")</f>
        <v/>
      </c>
      <c r="N541" s="11" t="str">
        <f aca="false">IF(F541&lt;&gt;0,L541&amp;":"&amp;M541,"")</f>
        <v/>
      </c>
    </row>
    <row r="542" customFormat="false" ht="15.75" hidden="false" customHeight="true" outlineLevel="0" collapsed="false">
      <c r="A542" s="10" t="n">
        <v>541</v>
      </c>
      <c r="B542" s="10" t="str">
        <f aca="false">IF(F542&lt;&gt;"",COUNTIF($J$2:J542,J542),"")</f>
        <v/>
      </c>
      <c r="C542" s="10" t="str">
        <f aca="false">IF(F542&lt;&gt;0,J542&amp;":"&amp;B542,"")</f>
        <v/>
      </c>
      <c r="D542" s="10" t="str">
        <f aca="false">IF(F542&lt;&gt;0,COUNTIF($K$2:K542,K542),"")</f>
        <v/>
      </c>
      <c r="E542" s="10" t="str">
        <f aca="false">IF(F542&lt;&gt;0,K542&amp;":"&amp;D542,"")</f>
        <v/>
      </c>
      <c r="F542" s="10"/>
      <c r="G542" s="20"/>
      <c r="H542" s="11" t="str">
        <f aca="false">IFERROR(VLOOKUP(F542, Entries!$B$2:$F$601, 2, FALSE()),"")</f>
        <v/>
      </c>
      <c r="I542" s="11" t="str">
        <f aca="false">IFERROR(VLOOKUP(F542, Entries!$B$2:$F$601, 3, FALSE()),"")</f>
        <v/>
      </c>
      <c r="J542" s="11" t="str">
        <f aca="false">IFERROR(VLOOKUP(F542, Entries!$B$2:$F$601, 4, FALSE()),"")</f>
        <v/>
      </c>
      <c r="K542" s="11" t="str">
        <f aca="false">IFERROR(VLOOKUP(F542, Entries!$B$2:$F$601, 5, FALSE()),"")</f>
        <v/>
      </c>
      <c r="L542" s="11" t="str">
        <f aca="false">LEFT('Finish order'!$K542,2)</f>
        <v/>
      </c>
      <c r="M542" s="11" t="str">
        <f aca="false">IF(F542&lt;&gt;0,COUNTIF($L$2:L542,L542),"")</f>
        <v/>
      </c>
      <c r="N542" s="11" t="str">
        <f aca="false">IF(F542&lt;&gt;0,L542&amp;":"&amp;M542,"")</f>
        <v/>
      </c>
    </row>
    <row r="543" customFormat="false" ht="15.75" hidden="false" customHeight="true" outlineLevel="0" collapsed="false">
      <c r="A543" s="10" t="n">
        <v>542</v>
      </c>
      <c r="B543" s="10" t="str">
        <f aca="false">IF(F543&lt;&gt;"",COUNTIF($J$2:J543,J543),"")</f>
        <v/>
      </c>
      <c r="C543" s="10" t="str">
        <f aca="false">IF(F543&lt;&gt;0,J543&amp;":"&amp;B543,"")</f>
        <v/>
      </c>
      <c r="D543" s="10" t="str">
        <f aca="false">IF(F543&lt;&gt;0,COUNTIF($K$2:K543,K543),"")</f>
        <v/>
      </c>
      <c r="E543" s="10" t="str">
        <f aca="false">IF(F543&lt;&gt;0,K543&amp;":"&amp;D543,"")</f>
        <v/>
      </c>
      <c r="F543" s="10"/>
      <c r="G543" s="20"/>
      <c r="H543" s="11" t="str">
        <f aca="false">IFERROR(VLOOKUP(F543, Entries!$B$2:$F$601, 2, FALSE()),"")</f>
        <v/>
      </c>
      <c r="I543" s="11" t="str">
        <f aca="false">IFERROR(VLOOKUP(F543, Entries!$B$2:$F$601, 3, FALSE()),"")</f>
        <v/>
      </c>
      <c r="J543" s="11" t="str">
        <f aca="false">IFERROR(VLOOKUP(F543, Entries!$B$2:$F$601, 4, FALSE()),"")</f>
        <v/>
      </c>
      <c r="K543" s="11" t="str">
        <f aca="false">IFERROR(VLOOKUP(F543, Entries!$B$2:$F$601, 5, FALSE()),"")</f>
        <v/>
      </c>
      <c r="L543" s="11" t="str">
        <f aca="false">LEFT('Finish order'!$K543,2)</f>
        <v/>
      </c>
      <c r="M543" s="11" t="str">
        <f aca="false">IF(F543&lt;&gt;0,COUNTIF($L$2:L543,L543),"")</f>
        <v/>
      </c>
      <c r="N543" s="11" t="str">
        <f aca="false">IF(F543&lt;&gt;0,L543&amp;":"&amp;M543,"")</f>
        <v/>
      </c>
    </row>
    <row r="544" customFormat="false" ht="15.75" hidden="false" customHeight="true" outlineLevel="0" collapsed="false">
      <c r="A544" s="10" t="n">
        <v>543</v>
      </c>
      <c r="B544" s="10" t="str">
        <f aca="false">IF(F544&lt;&gt;"",COUNTIF($J$2:J544,J544),"")</f>
        <v/>
      </c>
      <c r="C544" s="10" t="str">
        <f aca="false">IF(F544&lt;&gt;0,J544&amp;":"&amp;B544,"")</f>
        <v/>
      </c>
      <c r="D544" s="10" t="str">
        <f aca="false">IF(F544&lt;&gt;0,COUNTIF($K$2:K544,K544),"")</f>
        <v/>
      </c>
      <c r="E544" s="10" t="str">
        <f aca="false">IF(F544&lt;&gt;0,K544&amp;":"&amp;D544,"")</f>
        <v/>
      </c>
      <c r="F544" s="10"/>
      <c r="G544" s="20"/>
      <c r="H544" s="11" t="str">
        <f aca="false">IFERROR(VLOOKUP(F544, Entries!$B$2:$F$601, 2, FALSE()),"")</f>
        <v/>
      </c>
      <c r="I544" s="11" t="str">
        <f aca="false">IFERROR(VLOOKUP(F544, Entries!$B$2:$F$601, 3, FALSE()),"")</f>
        <v/>
      </c>
      <c r="J544" s="11" t="str">
        <f aca="false">IFERROR(VLOOKUP(F544, Entries!$B$2:$F$601, 4, FALSE()),"")</f>
        <v/>
      </c>
      <c r="K544" s="11" t="str">
        <f aca="false">IFERROR(VLOOKUP(F544, Entries!$B$2:$F$601, 5, FALSE()),"")</f>
        <v/>
      </c>
      <c r="L544" s="11" t="str">
        <f aca="false">LEFT('Finish order'!$K544,2)</f>
        <v/>
      </c>
      <c r="M544" s="11" t="str">
        <f aca="false">IF(F544&lt;&gt;0,COUNTIF($L$2:L544,L544),"")</f>
        <v/>
      </c>
      <c r="N544" s="11" t="str">
        <f aca="false">IF(F544&lt;&gt;0,L544&amp;":"&amp;M544,"")</f>
        <v/>
      </c>
    </row>
    <row r="545" customFormat="false" ht="15.75" hidden="false" customHeight="true" outlineLevel="0" collapsed="false">
      <c r="A545" s="10" t="n">
        <v>544</v>
      </c>
      <c r="B545" s="10" t="str">
        <f aca="false">IF(F545&lt;&gt;"",COUNTIF($J$2:J545,J545),"")</f>
        <v/>
      </c>
      <c r="C545" s="10" t="str">
        <f aca="false">IF(F545&lt;&gt;0,J545&amp;":"&amp;B545,"")</f>
        <v/>
      </c>
      <c r="D545" s="10" t="str">
        <f aca="false">IF(F545&lt;&gt;0,COUNTIF($K$2:K545,K545),"")</f>
        <v/>
      </c>
      <c r="E545" s="10" t="str">
        <f aca="false">IF(F545&lt;&gt;0,K545&amp;":"&amp;D545,"")</f>
        <v/>
      </c>
      <c r="F545" s="10"/>
      <c r="G545" s="20"/>
      <c r="H545" s="11" t="str">
        <f aca="false">IFERROR(VLOOKUP(F545, Entries!$B$2:$F$601, 2, FALSE()),"")</f>
        <v/>
      </c>
      <c r="I545" s="11" t="str">
        <f aca="false">IFERROR(VLOOKUP(F545, Entries!$B$2:$F$601, 3, FALSE()),"")</f>
        <v/>
      </c>
      <c r="J545" s="11" t="str">
        <f aca="false">IFERROR(VLOOKUP(F545, Entries!$B$2:$F$601, 4, FALSE()),"")</f>
        <v/>
      </c>
      <c r="K545" s="11" t="str">
        <f aca="false">IFERROR(VLOOKUP(F545, Entries!$B$2:$F$601, 5, FALSE()),"")</f>
        <v/>
      </c>
      <c r="L545" s="11" t="str">
        <f aca="false">LEFT('Finish order'!$K545,2)</f>
        <v/>
      </c>
      <c r="M545" s="11" t="str">
        <f aca="false">IF(F545&lt;&gt;0,COUNTIF($L$2:L545,L545),"")</f>
        <v/>
      </c>
      <c r="N545" s="11" t="str">
        <f aca="false">IF(F545&lt;&gt;0,L545&amp;":"&amp;M545,"")</f>
        <v/>
      </c>
    </row>
    <row r="546" customFormat="false" ht="15.75" hidden="false" customHeight="true" outlineLevel="0" collapsed="false">
      <c r="A546" s="10" t="n">
        <v>545</v>
      </c>
      <c r="B546" s="10" t="str">
        <f aca="false">IF(F546&lt;&gt;"",COUNTIF($J$2:J546,J546),"")</f>
        <v/>
      </c>
      <c r="C546" s="10" t="str">
        <f aca="false">IF(F546&lt;&gt;0,J546&amp;":"&amp;B546,"")</f>
        <v/>
      </c>
      <c r="D546" s="10" t="str">
        <f aca="false">IF(F546&lt;&gt;0,COUNTIF($K$2:K546,K546),"")</f>
        <v/>
      </c>
      <c r="E546" s="10" t="str">
        <f aca="false">IF(F546&lt;&gt;0,K546&amp;":"&amp;D546,"")</f>
        <v/>
      </c>
      <c r="F546" s="10"/>
      <c r="G546" s="20"/>
      <c r="H546" s="11" t="str">
        <f aca="false">IFERROR(VLOOKUP(F546, Entries!$B$2:$F$601, 2, FALSE()),"")</f>
        <v/>
      </c>
      <c r="I546" s="11" t="str">
        <f aca="false">IFERROR(VLOOKUP(F546, Entries!$B$2:$F$601, 3, FALSE()),"")</f>
        <v/>
      </c>
      <c r="J546" s="11" t="str">
        <f aca="false">IFERROR(VLOOKUP(F546, Entries!$B$2:$F$601, 4, FALSE()),"")</f>
        <v/>
      </c>
      <c r="K546" s="11" t="str">
        <f aca="false">IFERROR(VLOOKUP(F546, Entries!$B$2:$F$601, 5, FALSE()),"")</f>
        <v/>
      </c>
      <c r="L546" s="11" t="str">
        <f aca="false">LEFT('Finish order'!$K546,2)</f>
        <v/>
      </c>
      <c r="M546" s="11" t="str">
        <f aca="false">IF(F546&lt;&gt;0,COUNTIF($L$2:L546,L546),"")</f>
        <v/>
      </c>
      <c r="N546" s="11" t="str">
        <f aca="false">IF(F546&lt;&gt;0,L546&amp;":"&amp;M546,"")</f>
        <v/>
      </c>
    </row>
    <row r="547" customFormat="false" ht="15.75" hidden="false" customHeight="true" outlineLevel="0" collapsed="false">
      <c r="A547" s="10" t="n">
        <v>546</v>
      </c>
      <c r="B547" s="10" t="str">
        <f aca="false">IF(F547&lt;&gt;"",COUNTIF($J$2:J547,J547),"")</f>
        <v/>
      </c>
      <c r="C547" s="10" t="str">
        <f aca="false">IF(F547&lt;&gt;0,J547&amp;":"&amp;B547,"")</f>
        <v/>
      </c>
      <c r="D547" s="10" t="str">
        <f aca="false">IF(F547&lt;&gt;0,COUNTIF($K$2:K547,K547),"")</f>
        <v/>
      </c>
      <c r="E547" s="10" t="str">
        <f aca="false">IF(F547&lt;&gt;0,K547&amp;":"&amp;D547,"")</f>
        <v/>
      </c>
      <c r="F547" s="10"/>
      <c r="G547" s="20"/>
      <c r="H547" s="11" t="str">
        <f aca="false">IFERROR(VLOOKUP(F547, Entries!$B$2:$F$601, 2, FALSE()),"")</f>
        <v/>
      </c>
      <c r="I547" s="11" t="str">
        <f aca="false">IFERROR(VLOOKUP(F547, Entries!$B$2:$F$601, 3, FALSE()),"")</f>
        <v/>
      </c>
      <c r="J547" s="11" t="str">
        <f aca="false">IFERROR(VLOOKUP(F547, Entries!$B$2:$F$601, 4, FALSE()),"")</f>
        <v/>
      </c>
      <c r="K547" s="11" t="str">
        <f aca="false">IFERROR(VLOOKUP(F547, Entries!$B$2:$F$601, 5, FALSE()),"")</f>
        <v/>
      </c>
      <c r="L547" s="11" t="str">
        <f aca="false">LEFT('Finish order'!$K547,2)</f>
        <v/>
      </c>
      <c r="M547" s="11" t="str">
        <f aca="false">IF(F547&lt;&gt;0,COUNTIF($L$2:L547,L547),"")</f>
        <v/>
      </c>
      <c r="N547" s="11" t="str">
        <f aca="false">IF(F547&lt;&gt;0,L547&amp;":"&amp;M547,"")</f>
        <v/>
      </c>
    </row>
    <row r="548" customFormat="false" ht="15.75" hidden="false" customHeight="true" outlineLevel="0" collapsed="false">
      <c r="A548" s="10" t="n">
        <v>547</v>
      </c>
      <c r="B548" s="10" t="str">
        <f aca="false">IF(F548&lt;&gt;"",COUNTIF($J$2:J548,J548),"")</f>
        <v/>
      </c>
      <c r="C548" s="10" t="str">
        <f aca="false">IF(F548&lt;&gt;0,J548&amp;":"&amp;B548,"")</f>
        <v/>
      </c>
      <c r="D548" s="10" t="str">
        <f aca="false">IF(F548&lt;&gt;0,COUNTIF($K$2:K548,K548),"")</f>
        <v/>
      </c>
      <c r="E548" s="10" t="str">
        <f aca="false">IF(F548&lt;&gt;0,K548&amp;":"&amp;D548,"")</f>
        <v/>
      </c>
      <c r="F548" s="10"/>
      <c r="G548" s="20"/>
      <c r="H548" s="11" t="str">
        <f aca="false">IFERROR(VLOOKUP(F548, Entries!$B$2:$F$601, 2, FALSE()),"")</f>
        <v/>
      </c>
      <c r="I548" s="11" t="str">
        <f aca="false">IFERROR(VLOOKUP(F548, Entries!$B$2:$F$601, 3, FALSE()),"")</f>
        <v/>
      </c>
      <c r="J548" s="11" t="str">
        <f aca="false">IFERROR(VLOOKUP(F548, Entries!$B$2:$F$601, 4, FALSE()),"")</f>
        <v/>
      </c>
      <c r="K548" s="11" t="str">
        <f aca="false">IFERROR(VLOOKUP(F548, Entries!$B$2:$F$601, 5, FALSE()),"")</f>
        <v/>
      </c>
      <c r="L548" s="11" t="str">
        <f aca="false">LEFT('Finish order'!$K548,2)</f>
        <v/>
      </c>
      <c r="M548" s="11" t="str">
        <f aca="false">IF(F548&lt;&gt;0,COUNTIF($L$2:L548,L548),"")</f>
        <v/>
      </c>
      <c r="N548" s="11" t="str">
        <f aca="false">IF(F548&lt;&gt;0,L548&amp;":"&amp;M548,"")</f>
        <v/>
      </c>
    </row>
    <row r="549" customFormat="false" ht="15.75" hidden="false" customHeight="true" outlineLevel="0" collapsed="false">
      <c r="A549" s="10" t="n">
        <v>548</v>
      </c>
      <c r="B549" s="10" t="str">
        <f aca="false">IF(F549&lt;&gt;"",COUNTIF($J$2:J549,J549),"")</f>
        <v/>
      </c>
      <c r="C549" s="10" t="str">
        <f aca="false">IF(F549&lt;&gt;0,J549&amp;":"&amp;B549,"")</f>
        <v/>
      </c>
      <c r="D549" s="10" t="str">
        <f aca="false">IF(F549&lt;&gt;0,COUNTIF($K$2:K549,K549),"")</f>
        <v/>
      </c>
      <c r="E549" s="10" t="str">
        <f aca="false">IF(F549&lt;&gt;0,K549&amp;":"&amp;D549,"")</f>
        <v/>
      </c>
      <c r="F549" s="10"/>
      <c r="G549" s="20"/>
      <c r="H549" s="11" t="str">
        <f aca="false">IFERROR(VLOOKUP(F549, Entries!$B$2:$F$601, 2, FALSE()),"")</f>
        <v/>
      </c>
      <c r="I549" s="11" t="str">
        <f aca="false">IFERROR(VLOOKUP(F549, Entries!$B$2:$F$601, 3, FALSE()),"")</f>
        <v/>
      </c>
      <c r="J549" s="11" t="str">
        <f aca="false">IFERROR(VLOOKUP(F549, Entries!$B$2:$F$601, 4, FALSE()),"")</f>
        <v/>
      </c>
      <c r="K549" s="11" t="str">
        <f aca="false">IFERROR(VLOOKUP(F549, Entries!$B$2:$F$601, 5, FALSE()),"")</f>
        <v/>
      </c>
      <c r="L549" s="11" t="str">
        <f aca="false">LEFT('Finish order'!$K549,2)</f>
        <v/>
      </c>
      <c r="M549" s="11" t="str">
        <f aca="false">IF(F549&lt;&gt;0,COUNTIF($L$2:L549,L549),"")</f>
        <v/>
      </c>
      <c r="N549" s="11" t="str">
        <f aca="false">IF(F549&lt;&gt;0,L549&amp;":"&amp;M549,"")</f>
        <v/>
      </c>
    </row>
    <row r="550" customFormat="false" ht="15.75" hidden="false" customHeight="true" outlineLevel="0" collapsed="false">
      <c r="A550" s="10" t="n">
        <v>549</v>
      </c>
      <c r="B550" s="10" t="str">
        <f aca="false">IF(F550&lt;&gt;"",COUNTIF($J$2:J550,J550),"")</f>
        <v/>
      </c>
      <c r="C550" s="10" t="str">
        <f aca="false">IF(F550&lt;&gt;0,J550&amp;":"&amp;B550,"")</f>
        <v/>
      </c>
      <c r="D550" s="10" t="str">
        <f aca="false">IF(F550&lt;&gt;0,COUNTIF($K$2:K550,K550),"")</f>
        <v/>
      </c>
      <c r="E550" s="10" t="str">
        <f aca="false">IF(F550&lt;&gt;0,K550&amp;":"&amp;D550,"")</f>
        <v/>
      </c>
      <c r="F550" s="10"/>
      <c r="G550" s="20"/>
      <c r="H550" s="11" t="str">
        <f aca="false">IFERROR(VLOOKUP(F550, Entries!$B$2:$F$601, 2, FALSE()),"")</f>
        <v/>
      </c>
      <c r="I550" s="11" t="str">
        <f aca="false">IFERROR(VLOOKUP(F550, Entries!$B$2:$F$601, 3, FALSE()),"")</f>
        <v/>
      </c>
      <c r="J550" s="11" t="str">
        <f aca="false">IFERROR(VLOOKUP(F550, Entries!$B$2:$F$601, 4, FALSE()),"")</f>
        <v/>
      </c>
      <c r="K550" s="11" t="str">
        <f aca="false">IFERROR(VLOOKUP(F550, Entries!$B$2:$F$601, 5, FALSE()),"")</f>
        <v/>
      </c>
      <c r="L550" s="11" t="str">
        <f aca="false">LEFT('Finish order'!$K550,2)</f>
        <v/>
      </c>
      <c r="M550" s="11" t="str">
        <f aca="false">IF(F550&lt;&gt;0,COUNTIF($L$2:L550,L550),"")</f>
        <v/>
      </c>
      <c r="N550" s="11" t="str">
        <f aca="false">IF(F550&lt;&gt;0,L550&amp;":"&amp;M550,"")</f>
        <v/>
      </c>
    </row>
    <row r="551" customFormat="false" ht="15.75" hidden="false" customHeight="true" outlineLevel="0" collapsed="false">
      <c r="A551" s="10" t="n">
        <v>550</v>
      </c>
      <c r="B551" s="10" t="str">
        <f aca="false">IF(F551&lt;&gt;"",COUNTIF($J$2:J551,J551),"")</f>
        <v/>
      </c>
      <c r="C551" s="10" t="str">
        <f aca="false">IF(F551&lt;&gt;0,J551&amp;":"&amp;B551,"")</f>
        <v/>
      </c>
      <c r="D551" s="10" t="str">
        <f aca="false">IF(F551&lt;&gt;0,COUNTIF($K$2:K551,K551),"")</f>
        <v/>
      </c>
      <c r="E551" s="10" t="str">
        <f aca="false">IF(F551&lt;&gt;0,K551&amp;":"&amp;D551,"")</f>
        <v/>
      </c>
      <c r="F551" s="10"/>
      <c r="G551" s="20"/>
      <c r="H551" s="11" t="str">
        <f aca="false">IFERROR(VLOOKUP(F551, Entries!$B$2:$F$601, 2, FALSE()),"")</f>
        <v/>
      </c>
      <c r="I551" s="11" t="str">
        <f aca="false">IFERROR(VLOOKUP(F551, Entries!$B$2:$F$601, 3, FALSE()),"")</f>
        <v/>
      </c>
      <c r="J551" s="11" t="str">
        <f aca="false">IFERROR(VLOOKUP(F551, Entries!$B$2:$F$601, 4, FALSE()),"")</f>
        <v/>
      </c>
      <c r="K551" s="11" t="str">
        <f aca="false">IFERROR(VLOOKUP(F551, Entries!$B$2:$F$601, 5, FALSE()),"")</f>
        <v/>
      </c>
      <c r="L551" s="11" t="str">
        <f aca="false">LEFT('Finish order'!$K551,2)</f>
        <v/>
      </c>
      <c r="M551" s="11" t="str">
        <f aca="false">IF(F551&lt;&gt;0,COUNTIF($L$2:L551,L551),"")</f>
        <v/>
      </c>
      <c r="N551" s="11" t="str">
        <f aca="false">IF(F551&lt;&gt;0,L551&amp;":"&amp;M551,"")</f>
        <v/>
      </c>
    </row>
    <row r="552" customFormat="false" ht="15.75" hidden="false" customHeight="true" outlineLevel="0" collapsed="false">
      <c r="A552" s="10" t="n">
        <v>551</v>
      </c>
      <c r="B552" s="10" t="str">
        <f aca="false">IF(F552&lt;&gt;"",COUNTIF($J$2:J552,J552),"")</f>
        <v/>
      </c>
      <c r="C552" s="10" t="str">
        <f aca="false">IF(F552&lt;&gt;0,J552&amp;":"&amp;B552,"")</f>
        <v/>
      </c>
      <c r="D552" s="10" t="str">
        <f aca="false">IF(F552&lt;&gt;0,COUNTIF($K$2:K552,K552),"")</f>
        <v/>
      </c>
      <c r="E552" s="10" t="str">
        <f aca="false">IF(F552&lt;&gt;0,K552&amp;":"&amp;D552,"")</f>
        <v/>
      </c>
      <c r="F552" s="10"/>
      <c r="G552" s="20"/>
      <c r="H552" s="11" t="str">
        <f aca="false">IFERROR(VLOOKUP(F552, Entries!$B$2:$F$601, 2, FALSE()),"")</f>
        <v/>
      </c>
      <c r="I552" s="11" t="str">
        <f aca="false">IFERROR(VLOOKUP(F552, Entries!$B$2:$F$601, 3, FALSE()),"")</f>
        <v/>
      </c>
      <c r="J552" s="11" t="str">
        <f aca="false">IFERROR(VLOOKUP(F552, Entries!$B$2:$F$601, 4, FALSE()),"")</f>
        <v/>
      </c>
      <c r="K552" s="11" t="str">
        <f aca="false">IFERROR(VLOOKUP(F552, Entries!$B$2:$F$601, 5, FALSE()),"")</f>
        <v/>
      </c>
      <c r="L552" s="11" t="str">
        <f aca="false">LEFT('Finish order'!$K552,2)</f>
        <v/>
      </c>
      <c r="M552" s="11" t="str">
        <f aca="false">IF(F552&lt;&gt;0,COUNTIF($L$2:L552,L552),"")</f>
        <v/>
      </c>
      <c r="N552" s="11" t="str">
        <f aca="false">IF(F552&lt;&gt;0,L552&amp;":"&amp;M552,"")</f>
        <v/>
      </c>
    </row>
    <row r="553" customFormat="false" ht="15.75" hidden="false" customHeight="true" outlineLevel="0" collapsed="false">
      <c r="A553" s="10" t="n">
        <v>552</v>
      </c>
      <c r="B553" s="10" t="str">
        <f aca="false">IF(F553&lt;&gt;"",COUNTIF($J$2:J553,J553),"")</f>
        <v/>
      </c>
      <c r="C553" s="10" t="str">
        <f aca="false">IF(F553&lt;&gt;0,J553&amp;":"&amp;B553,"")</f>
        <v/>
      </c>
      <c r="D553" s="10" t="str">
        <f aca="false">IF(F553&lt;&gt;0,COUNTIF($K$2:K553,K553),"")</f>
        <v/>
      </c>
      <c r="E553" s="10" t="str">
        <f aca="false">IF(F553&lt;&gt;0,K553&amp;":"&amp;D553,"")</f>
        <v/>
      </c>
      <c r="F553" s="10"/>
      <c r="G553" s="20"/>
      <c r="H553" s="11" t="str">
        <f aca="false">IFERROR(VLOOKUP(F553, Entries!$B$2:$F$601, 2, FALSE()),"")</f>
        <v/>
      </c>
      <c r="I553" s="11" t="str">
        <f aca="false">IFERROR(VLOOKUP(F553, Entries!$B$2:$F$601, 3, FALSE()),"")</f>
        <v/>
      </c>
      <c r="J553" s="11" t="str">
        <f aca="false">IFERROR(VLOOKUP(F553, Entries!$B$2:$F$601, 4, FALSE()),"")</f>
        <v/>
      </c>
      <c r="K553" s="11" t="str">
        <f aca="false">IFERROR(VLOOKUP(F553, Entries!$B$2:$F$601, 5, FALSE()),"")</f>
        <v/>
      </c>
      <c r="L553" s="11" t="str">
        <f aca="false">LEFT('Finish order'!$K553,2)</f>
        <v/>
      </c>
      <c r="M553" s="11" t="str">
        <f aca="false">IF(F553&lt;&gt;0,COUNTIF($L$2:L553,L553),"")</f>
        <v/>
      </c>
      <c r="N553" s="11" t="str">
        <f aca="false">IF(F553&lt;&gt;0,L553&amp;":"&amp;M553,"")</f>
        <v/>
      </c>
    </row>
    <row r="554" customFormat="false" ht="15.75" hidden="false" customHeight="true" outlineLevel="0" collapsed="false">
      <c r="A554" s="10" t="n">
        <v>553</v>
      </c>
      <c r="B554" s="10" t="str">
        <f aca="false">IF(F554&lt;&gt;"",COUNTIF($J$2:J554,J554),"")</f>
        <v/>
      </c>
      <c r="C554" s="10" t="str">
        <f aca="false">IF(F554&lt;&gt;0,J554&amp;":"&amp;B554,"")</f>
        <v/>
      </c>
      <c r="D554" s="10" t="str">
        <f aca="false">IF(F554&lt;&gt;0,COUNTIF($K$2:K554,K554),"")</f>
        <v/>
      </c>
      <c r="E554" s="10" t="str">
        <f aca="false">IF(F554&lt;&gt;0,K554&amp;":"&amp;D554,"")</f>
        <v/>
      </c>
      <c r="F554" s="10"/>
      <c r="G554" s="20"/>
      <c r="H554" s="11" t="str">
        <f aca="false">IFERROR(VLOOKUP(F554, Entries!$B$2:$F$601, 2, FALSE()),"")</f>
        <v/>
      </c>
      <c r="I554" s="11" t="str">
        <f aca="false">IFERROR(VLOOKUP(F554, Entries!$B$2:$F$601, 3, FALSE()),"")</f>
        <v/>
      </c>
      <c r="J554" s="11" t="str">
        <f aca="false">IFERROR(VLOOKUP(F554, Entries!$B$2:$F$601, 4, FALSE()),"")</f>
        <v/>
      </c>
      <c r="K554" s="11" t="str">
        <f aca="false">IFERROR(VLOOKUP(F554, Entries!$B$2:$F$601, 5, FALSE()),"")</f>
        <v/>
      </c>
      <c r="L554" s="11" t="str">
        <f aca="false">LEFT('Finish order'!$K554,2)</f>
        <v/>
      </c>
      <c r="M554" s="11" t="str">
        <f aca="false">IF(F554&lt;&gt;0,COUNTIF($L$2:L554,L554),"")</f>
        <v/>
      </c>
      <c r="N554" s="11" t="str">
        <f aca="false">IF(F554&lt;&gt;0,L554&amp;":"&amp;M554,"")</f>
        <v/>
      </c>
    </row>
    <row r="555" customFormat="false" ht="15.75" hidden="false" customHeight="true" outlineLevel="0" collapsed="false">
      <c r="A555" s="10" t="n">
        <v>554</v>
      </c>
      <c r="B555" s="10" t="str">
        <f aca="false">IF(F555&lt;&gt;"",COUNTIF($J$2:J555,J555),"")</f>
        <v/>
      </c>
      <c r="C555" s="10" t="str">
        <f aca="false">IF(F555&lt;&gt;0,J555&amp;":"&amp;B555,"")</f>
        <v/>
      </c>
      <c r="D555" s="10" t="str">
        <f aca="false">IF(F555&lt;&gt;0,COUNTIF($K$2:K555,K555),"")</f>
        <v/>
      </c>
      <c r="E555" s="10" t="str">
        <f aca="false">IF(F555&lt;&gt;0,K555&amp;":"&amp;D555,"")</f>
        <v/>
      </c>
      <c r="F555" s="10"/>
      <c r="G555" s="20"/>
      <c r="H555" s="11" t="str">
        <f aca="false">IFERROR(VLOOKUP(F555, Entries!$B$2:$F$601, 2, FALSE()),"")</f>
        <v/>
      </c>
      <c r="I555" s="11" t="str">
        <f aca="false">IFERROR(VLOOKUP(F555, Entries!$B$2:$F$601, 3, FALSE()),"")</f>
        <v/>
      </c>
      <c r="J555" s="11" t="str">
        <f aca="false">IFERROR(VLOOKUP(F555, Entries!$B$2:$F$601, 4, FALSE()),"")</f>
        <v/>
      </c>
      <c r="K555" s="11" t="str">
        <f aca="false">IFERROR(VLOOKUP(F555, Entries!$B$2:$F$601, 5, FALSE()),"")</f>
        <v/>
      </c>
      <c r="L555" s="11" t="str">
        <f aca="false">LEFT('Finish order'!$K555,2)</f>
        <v/>
      </c>
      <c r="M555" s="11" t="str">
        <f aca="false">IF(F555&lt;&gt;0,COUNTIF($L$2:L555,L555),"")</f>
        <v/>
      </c>
      <c r="N555" s="11" t="str">
        <f aca="false">IF(F555&lt;&gt;0,L555&amp;":"&amp;M555,"")</f>
        <v/>
      </c>
    </row>
    <row r="556" customFormat="false" ht="15.75" hidden="false" customHeight="true" outlineLevel="0" collapsed="false">
      <c r="A556" s="10" t="n">
        <v>555</v>
      </c>
      <c r="B556" s="10" t="str">
        <f aca="false">IF(F556&lt;&gt;"",COUNTIF($J$2:J556,J556),"")</f>
        <v/>
      </c>
      <c r="C556" s="10" t="str">
        <f aca="false">IF(F556&lt;&gt;0,J556&amp;":"&amp;B556,"")</f>
        <v/>
      </c>
      <c r="D556" s="10" t="str">
        <f aca="false">IF(F556&lt;&gt;0,COUNTIF($K$2:K556,K556),"")</f>
        <v/>
      </c>
      <c r="E556" s="10" t="str">
        <f aca="false">IF(F556&lt;&gt;0,K556&amp;":"&amp;D556,"")</f>
        <v/>
      </c>
      <c r="F556" s="10"/>
      <c r="G556" s="20"/>
      <c r="H556" s="11" t="str">
        <f aca="false">IFERROR(VLOOKUP(F556, Entries!$B$2:$F$601, 2, FALSE()),"")</f>
        <v/>
      </c>
      <c r="I556" s="11" t="str">
        <f aca="false">IFERROR(VLOOKUP(F556, Entries!$B$2:$F$601, 3, FALSE()),"")</f>
        <v/>
      </c>
      <c r="J556" s="11" t="str">
        <f aca="false">IFERROR(VLOOKUP(F556, Entries!$B$2:$F$601, 4, FALSE()),"")</f>
        <v/>
      </c>
      <c r="K556" s="11" t="str">
        <f aca="false">IFERROR(VLOOKUP(F556, Entries!$B$2:$F$601, 5, FALSE()),"")</f>
        <v/>
      </c>
      <c r="L556" s="11" t="str">
        <f aca="false">LEFT('Finish order'!$K556,2)</f>
        <v/>
      </c>
      <c r="M556" s="11" t="str">
        <f aca="false">IF(F556&lt;&gt;0,COUNTIF($L$2:L556,L556),"")</f>
        <v/>
      </c>
      <c r="N556" s="11" t="str">
        <f aca="false">IF(F556&lt;&gt;0,L556&amp;":"&amp;M556,"")</f>
        <v/>
      </c>
    </row>
    <row r="557" customFormat="false" ht="15.75" hidden="false" customHeight="true" outlineLevel="0" collapsed="false">
      <c r="A557" s="10" t="n">
        <v>556</v>
      </c>
      <c r="B557" s="10" t="str">
        <f aca="false">IF(F557&lt;&gt;"",COUNTIF($J$2:J557,J557),"")</f>
        <v/>
      </c>
      <c r="C557" s="10" t="str">
        <f aca="false">IF(F557&lt;&gt;0,J557&amp;":"&amp;B557,"")</f>
        <v/>
      </c>
      <c r="D557" s="10" t="str">
        <f aca="false">IF(F557&lt;&gt;0,COUNTIF($K$2:K557,K557),"")</f>
        <v/>
      </c>
      <c r="E557" s="10" t="str">
        <f aca="false">IF(F557&lt;&gt;0,K557&amp;":"&amp;D557,"")</f>
        <v/>
      </c>
      <c r="F557" s="10"/>
      <c r="G557" s="20"/>
      <c r="H557" s="11" t="str">
        <f aca="false">IFERROR(VLOOKUP(F557, Entries!$B$2:$F$601, 2, FALSE()),"")</f>
        <v/>
      </c>
      <c r="I557" s="11" t="str">
        <f aca="false">IFERROR(VLOOKUP(F557, Entries!$B$2:$F$601, 3, FALSE()),"")</f>
        <v/>
      </c>
      <c r="J557" s="11" t="str">
        <f aca="false">IFERROR(VLOOKUP(F557, Entries!$B$2:$F$601, 4, FALSE()),"")</f>
        <v/>
      </c>
      <c r="K557" s="11" t="str">
        <f aca="false">IFERROR(VLOOKUP(F557, Entries!$B$2:$F$601, 5, FALSE()),"")</f>
        <v/>
      </c>
      <c r="L557" s="11" t="str">
        <f aca="false">LEFT('Finish order'!$K557,2)</f>
        <v/>
      </c>
      <c r="M557" s="11" t="str">
        <f aca="false">IF(F557&lt;&gt;0,COUNTIF($L$2:L557,L557),"")</f>
        <v/>
      </c>
      <c r="N557" s="11" t="str">
        <f aca="false">IF(F557&lt;&gt;0,L557&amp;":"&amp;M557,"")</f>
        <v/>
      </c>
    </row>
    <row r="558" customFormat="false" ht="15.75" hidden="false" customHeight="true" outlineLevel="0" collapsed="false">
      <c r="A558" s="10" t="n">
        <v>557</v>
      </c>
      <c r="B558" s="10" t="str">
        <f aca="false">IF(F558&lt;&gt;"",COUNTIF($J$2:J558,J558),"")</f>
        <v/>
      </c>
      <c r="C558" s="10" t="str">
        <f aca="false">IF(F558&lt;&gt;0,J558&amp;":"&amp;B558,"")</f>
        <v/>
      </c>
      <c r="D558" s="10" t="str">
        <f aca="false">IF(F558&lt;&gt;0,COUNTIF($K$2:K558,K558),"")</f>
        <v/>
      </c>
      <c r="E558" s="10" t="str">
        <f aca="false">IF(F558&lt;&gt;0,K558&amp;":"&amp;D558,"")</f>
        <v/>
      </c>
      <c r="F558" s="10"/>
      <c r="G558" s="20"/>
      <c r="H558" s="11" t="str">
        <f aca="false">IFERROR(VLOOKUP(F558, Entries!$B$2:$F$601, 2, FALSE()),"")</f>
        <v/>
      </c>
      <c r="I558" s="11" t="str">
        <f aca="false">IFERROR(VLOOKUP(F558, Entries!$B$2:$F$601, 3, FALSE()),"")</f>
        <v/>
      </c>
      <c r="J558" s="11" t="str">
        <f aca="false">IFERROR(VLOOKUP(F558, Entries!$B$2:$F$601, 4, FALSE()),"")</f>
        <v/>
      </c>
      <c r="K558" s="11" t="str">
        <f aca="false">IFERROR(VLOOKUP(F558, Entries!$B$2:$F$601, 5, FALSE()),"")</f>
        <v/>
      </c>
      <c r="L558" s="11" t="str">
        <f aca="false">LEFT('Finish order'!$K558,2)</f>
        <v/>
      </c>
      <c r="M558" s="11" t="str">
        <f aca="false">IF(F558&lt;&gt;0,COUNTIF($L$2:L558,L558),"")</f>
        <v/>
      </c>
      <c r="N558" s="11" t="str">
        <f aca="false">IF(F558&lt;&gt;0,L558&amp;":"&amp;M558,"")</f>
        <v/>
      </c>
    </row>
    <row r="559" customFormat="false" ht="15.75" hidden="false" customHeight="true" outlineLevel="0" collapsed="false">
      <c r="A559" s="10" t="n">
        <v>558</v>
      </c>
      <c r="B559" s="10" t="str">
        <f aca="false">IF(F559&lt;&gt;"",COUNTIF($J$2:J559,J559),"")</f>
        <v/>
      </c>
      <c r="C559" s="10" t="str">
        <f aca="false">IF(F559&lt;&gt;0,J559&amp;":"&amp;B559,"")</f>
        <v/>
      </c>
      <c r="D559" s="10" t="str">
        <f aca="false">IF(F559&lt;&gt;0,COUNTIF($K$2:K559,K559),"")</f>
        <v/>
      </c>
      <c r="E559" s="10" t="str">
        <f aca="false">IF(F559&lt;&gt;0,K559&amp;":"&amp;D559,"")</f>
        <v/>
      </c>
      <c r="F559" s="10"/>
      <c r="G559" s="20"/>
      <c r="H559" s="11" t="str">
        <f aca="false">IFERROR(VLOOKUP(F559, Entries!$B$2:$F$601, 2, FALSE()),"")</f>
        <v/>
      </c>
      <c r="I559" s="11" t="str">
        <f aca="false">IFERROR(VLOOKUP(F559, Entries!$B$2:$F$601, 3, FALSE()),"")</f>
        <v/>
      </c>
      <c r="J559" s="11" t="str">
        <f aca="false">IFERROR(VLOOKUP(F559, Entries!$B$2:$F$601, 4, FALSE()),"")</f>
        <v/>
      </c>
      <c r="K559" s="11" t="str">
        <f aca="false">IFERROR(VLOOKUP(F559, Entries!$B$2:$F$601, 5, FALSE()),"")</f>
        <v/>
      </c>
      <c r="L559" s="11" t="str">
        <f aca="false">LEFT('Finish order'!$K559,2)</f>
        <v/>
      </c>
      <c r="M559" s="11" t="str">
        <f aca="false">IF(F559&lt;&gt;0,COUNTIF($L$2:L559,L559),"")</f>
        <v/>
      </c>
      <c r="N559" s="11" t="str">
        <f aca="false">IF(F559&lt;&gt;0,L559&amp;":"&amp;M559,"")</f>
        <v/>
      </c>
    </row>
    <row r="560" customFormat="false" ht="15.75" hidden="false" customHeight="true" outlineLevel="0" collapsed="false">
      <c r="A560" s="10" t="n">
        <v>559</v>
      </c>
      <c r="B560" s="10" t="str">
        <f aca="false">IF(F560&lt;&gt;"",COUNTIF($J$2:J560,J560),"")</f>
        <v/>
      </c>
      <c r="C560" s="10" t="str">
        <f aca="false">IF(F560&lt;&gt;0,J560&amp;":"&amp;B560,"")</f>
        <v/>
      </c>
      <c r="D560" s="10" t="str">
        <f aca="false">IF(F560&lt;&gt;0,COUNTIF($K$2:K560,K560),"")</f>
        <v/>
      </c>
      <c r="E560" s="10" t="str">
        <f aca="false">IF(F560&lt;&gt;0,K560&amp;":"&amp;D560,"")</f>
        <v/>
      </c>
      <c r="F560" s="10"/>
      <c r="G560" s="20"/>
      <c r="H560" s="11" t="str">
        <f aca="false">IFERROR(VLOOKUP(F560, Entries!$B$2:$F$601, 2, FALSE()),"")</f>
        <v/>
      </c>
      <c r="I560" s="11" t="str">
        <f aca="false">IFERROR(VLOOKUP(F560, Entries!$B$2:$F$601, 3, FALSE()),"")</f>
        <v/>
      </c>
      <c r="J560" s="11" t="str">
        <f aca="false">IFERROR(VLOOKUP(F560, Entries!$B$2:$F$601, 4, FALSE()),"")</f>
        <v/>
      </c>
      <c r="K560" s="11" t="str">
        <f aca="false">IFERROR(VLOOKUP(F560, Entries!$B$2:$F$601, 5, FALSE()),"")</f>
        <v/>
      </c>
      <c r="L560" s="11" t="str">
        <f aca="false">LEFT('Finish order'!$K560,2)</f>
        <v/>
      </c>
      <c r="M560" s="11" t="str">
        <f aca="false">IF(F560&lt;&gt;0,COUNTIF($L$2:L560,L560),"")</f>
        <v/>
      </c>
      <c r="N560" s="11" t="str">
        <f aca="false">IF(F560&lt;&gt;0,L560&amp;":"&amp;M560,"")</f>
        <v/>
      </c>
    </row>
    <row r="561" customFormat="false" ht="15.75" hidden="false" customHeight="true" outlineLevel="0" collapsed="false">
      <c r="A561" s="10" t="n">
        <v>560</v>
      </c>
      <c r="B561" s="10" t="str">
        <f aca="false">IF(F561&lt;&gt;"",COUNTIF($J$2:J561,J561),"")</f>
        <v/>
      </c>
      <c r="C561" s="10" t="str">
        <f aca="false">IF(F561&lt;&gt;0,J561&amp;":"&amp;B561,"")</f>
        <v/>
      </c>
      <c r="D561" s="10" t="str">
        <f aca="false">IF(F561&lt;&gt;0,COUNTIF($K$2:K561,K561),"")</f>
        <v/>
      </c>
      <c r="E561" s="10" t="str">
        <f aca="false">IF(F561&lt;&gt;0,K561&amp;":"&amp;D561,"")</f>
        <v/>
      </c>
      <c r="F561" s="10"/>
      <c r="G561" s="20"/>
      <c r="H561" s="11" t="str">
        <f aca="false">IFERROR(VLOOKUP(F561, Entries!$B$2:$F$601, 2, FALSE()),"")</f>
        <v/>
      </c>
      <c r="I561" s="11" t="str">
        <f aca="false">IFERROR(VLOOKUP(F561, Entries!$B$2:$F$601, 3, FALSE()),"")</f>
        <v/>
      </c>
      <c r="J561" s="11" t="str">
        <f aca="false">IFERROR(VLOOKUP(F561, Entries!$B$2:$F$601, 4, FALSE()),"")</f>
        <v/>
      </c>
      <c r="K561" s="11" t="str">
        <f aca="false">IFERROR(VLOOKUP(F561, Entries!$B$2:$F$601, 5, FALSE()),"")</f>
        <v/>
      </c>
      <c r="L561" s="11" t="str">
        <f aca="false">LEFT('Finish order'!$K561,2)</f>
        <v/>
      </c>
      <c r="M561" s="11" t="str">
        <f aca="false">IF(F561&lt;&gt;0,COUNTIF($L$2:L561,L561),"")</f>
        <v/>
      </c>
      <c r="N561" s="11" t="str">
        <f aca="false">IF(F561&lt;&gt;0,L561&amp;":"&amp;M561,"")</f>
        <v/>
      </c>
    </row>
    <row r="562" customFormat="false" ht="15.75" hidden="false" customHeight="true" outlineLevel="0" collapsed="false">
      <c r="A562" s="10" t="n">
        <v>561</v>
      </c>
      <c r="B562" s="10" t="str">
        <f aca="false">IF(F562&lt;&gt;"",COUNTIF($J$2:J562,J562),"")</f>
        <v/>
      </c>
      <c r="C562" s="10" t="str">
        <f aca="false">IF(F562&lt;&gt;0,J562&amp;":"&amp;B562,"")</f>
        <v/>
      </c>
      <c r="D562" s="10" t="str">
        <f aca="false">IF(F562&lt;&gt;0,COUNTIF($K$2:K562,K562),"")</f>
        <v/>
      </c>
      <c r="E562" s="10" t="str">
        <f aca="false">IF(F562&lt;&gt;0,K562&amp;":"&amp;D562,"")</f>
        <v/>
      </c>
      <c r="F562" s="10"/>
      <c r="G562" s="20"/>
      <c r="H562" s="11" t="str">
        <f aca="false">IFERROR(VLOOKUP(F562, Entries!$B$2:$F$601, 2, FALSE()),"")</f>
        <v/>
      </c>
      <c r="I562" s="11" t="str">
        <f aca="false">IFERROR(VLOOKUP(F562, Entries!$B$2:$F$601, 3, FALSE()),"")</f>
        <v/>
      </c>
      <c r="J562" s="11" t="str">
        <f aca="false">IFERROR(VLOOKUP(F562, Entries!$B$2:$F$601, 4, FALSE()),"")</f>
        <v/>
      </c>
      <c r="K562" s="11" t="str">
        <f aca="false">IFERROR(VLOOKUP(F562, Entries!$B$2:$F$601, 5, FALSE()),"")</f>
        <v/>
      </c>
      <c r="L562" s="11" t="str">
        <f aca="false">LEFT('Finish order'!$K562,2)</f>
        <v/>
      </c>
      <c r="M562" s="11" t="str">
        <f aca="false">IF(F562&lt;&gt;0,COUNTIF($L$2:L562,L562),"")</f>
        <v/>
      </c>
      <c r="N562" s="11" t="str">
        <f aca="false">IF(F562&lt;&gt;0,L562&amp;":"&amp;M562,"")</f>
        <v/>
      </c>
    </row>
    <row r="563" customFormat="false" ht="15.75" hidden="false" customHeight="true" outlineLevel="0" collapsed="false">
      <c r="A563" s="10" t="n">
        <v>562</v>
      </c>
      <c r="B563" s="10" t="str">
        <f aca="false">IF(F563&lt;&gt;"",COUNTIF($J$2:J563,J563),"")</f>
        <v/>
      </c>
      <c r="C563" s="10" t="str">
        <f aca="false">IF(F563&lt;&gt;0,J563&amp;":"&amp;B563,"")</f>
        <v/>
      </c>
      <c r="D563" s="10" t="str">
        <f aca="false">IF(F563&lt;&gt;0,COUNTIF($K$2:K563,K563),"")</f>
        <v/>
      </c>
      <c r="E563" s="10" t="str">
        <f aca="false">IF(F563&lt;&gt;0,K563&amp;":"&amp;D563,"")</f>
        <v/>
      </c>
      <c r="F563" s="10"/>
      <c r="G563" s="20"/>
      <c r="H563" s="11" t="str">
        <f aca="false">IFERROR(VLOOKUP(F563, Entries!$B$2:$F$601, 2, FALSE()),"")</f>
        <v/>
      </c>
      <c r="I563" s="11" t="str">
        <f aca="false">IFERROR(VLOOKUP(F563, Entries!$B$2:$F$601, 3, FALSE()),"")</f>
        <v/>
      </c>
      <c r="J563" s="11" t="str">
        <f aca="false">IFERROR(VLOOKUP(F563, Entries!$B$2:$F$601, 4, FALSE()),"")</f>
        <v/>
      </c>
      <c r="K563" s="11" t="str">
        <f aca="false">IFERROR(VLOOKUP(F563, Entries!$B$2:$F$601, 5, FALSE()),"")</f>
        <v/>
      </c>
      <c r="L563" s="11" t="str">
        <f aca="false">LEFT('Finish order'!$K563,2)</f>
        <v/>
      </c>
      <c r="M563" s="11" t="str">
        <f aca="false">IF(F563&lt;&gt;0,COUNTIF($L$2:L563,L563),"")</f>
        <v/>
      </c>
      <c r="N563" s="11" t="str">
        <f aca="false">IF(F563&lt;&gt;0,L563&amp;":"&amp;M563,"")</f>
        <v/>
      </c>
    </row>
    <row r="564" customFormat="false" ht="15.75" hidden="false" customHeight="true" outlineLevel="0" collapsed="false">
      <c r="A564" s="10" t="n">
        <v>563</v>
      </c>
      <c r="B564" s="10" t="str">
        <f aca="false">IF(F564&lt;&gt;"",COUNTIF($J$2:J564,J564),"")</f>
        <v/>
      </c>
      <c r="C564" s="10" t="str">
        <f aca="false">IF(F564&lt;&gt;0,J564&amp;":"&amp;B564,"")</f>
        <v/>
      </c>
      <c r="D564" s="10" t="str">
        <f aca="false">IF(F564&lt;&gt;0,COUNTIF($K$2:K564,K564),"")</f>
        <v/>
      </c>
      <c r="E564" s="10" t="str">
        <f aca="false">IF(F564&lt;&gt;0,K564&amp;":"&amp;D564,"")</f>
        <v/>
      </c>
      <c r="F564" s="10"/>
      <c r="G564" s="20"/>
      <c r="H564" s="11" t="str">
        <f aca="false">IFERROR(VLOOKUP(F564, Entries!$B$2:$F$601, 2, FALSE()),"")</f>
        <v/>
      </c>
      <c r="I564" s="11" t="str">
        <f aca="false">IFERROR(VLOOKUP(F564, Entries!$B$2:$F$601, 3, FALSE()),"")</f>
        <v/>
      </c>
      <c r="J564" s="11" t="str">
        <f aca="false">IFERROR(VLOOKUP(F564, Entries!$B$2:$F$601, 4, FALSE()),"")</f>
        <v/>
      </c>
      <c r="K564" s="11" t="str">
        <f aca="false">IFERROR(VLOOKUP(F564, Entries!$B$2:$F$601, 5, FALSE()),"")</f>
        <v/>
      </c>
      <c r="L564" s="11" t="str">
        <f aca="false">LEFT('Finish order'!$K564,2)</f>
        <v/>
      </c>
      <c r="M564" s="11" t="str">
        <f aca="false">IF(F564&lt;&gt;0,COUNTIF($L$2:L564,L564),"")</f>
        <v/>
      </c>
      <c r="N564" s="11" t="str">
        <f aca="false">IF(F564&lt;&gt;0,L564&amp;":"&amp;M564,"")</f>
        <v/>
      </c>
    </row>
    <row r="565" customFormat="false" ht="15.75" hidden="false" customHeight="true" outlineLevel="0" collapsed="false">
      <c r="A565" s="10" t="n">
        <v>564</v>
      </c>
      <c r="B565" s="10" t="str">
        <f aca="false">IF(F565&lt;&gt;"",COUNTIF($J$2:J565,J565),"")</f>
        <v/>
      </c>
      <c r="C565" s="10" t="str">
        <f aca="false">IF(F565&lt;&gt;0,J565&amp;":"&amp;B565,"")</f>
        <v/>
      </c>
      <c r="D565" s="10" t="str">
        <f aca="false">IF(F565&lt;&gt;0,COUNTIF($K$2:K565,K565),"")</f>
        <v/>
      </c>
      <c r="E565" s="10" t="str">
        <f aca="false">IF(F565&lt;&gt;0,K565&amp;":"&amp;D565,"")</f>
        <v/>
      </c>
      <c r="F565" s="10"/>
      <c r="G565" s="20"/>
      <c r="H565" s="11" t="str">
        <f aca="false">IFERROR(VLOOKUP(F565, Entries!$B$2:$F$601, 2, FALSE()),"")</f>
        <v/>
      </c>
      <c r="I565" s="11" t="str">
        <f aca="false">IFERROR(VLOOKUP(F565, Entries!$B$2:$F$601, 3, FALSE()),"")</f>
        <v/>
      </c>
      <c r="J565" s="11" t="str">
        <f aca="false">IFERROR(VLOOKUP(F565, Entries!$B$2:$F$601, 4, FALSE()),"")</f>
        <v/>
      </c>
      <c r="K565" s="11" t="str">
        <f aca="false">IFERROR(VLOOKUP(F565, Entries!$B$2:$F$601, 5, FALSE()),"")</f>
        <v/>
      </c>
      <c r="L565" s="11" t="str">
        <f aca="false">LEFT('Finish order'!$K565,2)</f>
        <v/>
      </c>
      <c r="M565" s="11" t="str">
        <f aca="false">IF(F565&lt;&gt;0,COUNTIF($L$2:L565,L565),"")</f>
        <v/>
      </c>
      <c r="N565" s="11" t="str">
        <f aca="false">IF(F565&lt;&gt;0,L565&amp;":"&amp;M565,"")</f>
        <v/>
      </c>
    </row>
    <row r="566" customFormat="false" ht="15.75" hidden="false" customHeight="true" outlineLevel="0" collapsed="false">
      <c r="A566" s="10" t="n">
        <v>565</v>
      </c>
      <c r="B566" s="10" t="str">
        <f aca="false">IF(F566&lt;&gt;"",COUNTIF($J$2:J566,J566),"")</f>
        <v/>
      </c>
      <c r="C566" s="10" t="str">
        <f aca="false">IF(F566&lt;&gt;0,J566&amp;":"&amp;B566,"")</f>
        <v/>
      </c>
      <c r="D566" s="10" t="str">
        <f aca="false">IF(F566&lt;&gt;0,COUNTIF($K$2:K566,K566),"")</f>
        <v/>
      </c>
      <c r="E566" s="10" t="str">
        <f aca="false">IF(F566&lt;&gt;0,K566&amp;":"&amp;D566,"")</f>
        <v/>
      </c>
      <c r="F566" s="10"/>
      <c r="G566" s="20"/>
      <c r="H566" s="11" t="str">
        <f aca="false">IFERROR(VLOOKUP(F566, Entries!$B$2:$F$601, 2, FALSE()),"")</f>
        <v/>
      </c>
      <c r="I566" s="11" t="str">
        <f aca="false">IFERROR(VLOOKUP(F566, Entries!$B$2:$F$601, 3, FALSE()),"")</f>
        <v/>
      </c>
      <c r="J566" s="11" t="str">
        <f aca="false">IFERROR(VLOOKUP(F566, Entries!$B$2:$F$601, 4, FALSE()),"")</f>
        <v/>
      </c>
      <c r="K566" s="11" t="str">
        <f aca="false">IFERROR(VLOOKUP(F566, Entries!$B$2:$F$601, 5, FALSE()),"")</f>
        <v/>
      </c>
      <c r="L566" s="11" t="str">
        <f aca="false">LEFT('Finish order'!$K566,2)</f>
        <v/>
      </c>
      <c r="M566" s="11" t="str">
        <f aca="false">IF(F566&lt;&gt;0,COUNTIF($L$2:L566,L566),"")</f>
        <v/>
      </c>
      <c r="N566" s="11" t="str">
        <f aca="false">IF(F566&lt;&gt;0,L566&amp;":"&amp;M566,"")</f>
        <v/>
      </c>
    </row>
    <row r="567" customFormat="false" ht="15.75" hidden="false" customHeight="true" outlineLevel="0" collapsed="false">
      <c r="A567" s="10" t="n">
        <v>566</v>
      </c>
      <c r="B567" s="10" t="str">
        <f aca="false">IF(F567&lt;&gt;"",COUNTIF($J$2:J567,J567),"")</f>
        <v/>
      </c>
      <c r="C567" s="10" t="str">
        <f aca="false">IF(F567&lt;&gt;0,J567&amp;":"&amp;B567,"")</f>
        <v/>
      </c>
      <c r="D567" s="10" t="str">
        <f aca="false">IF(F567&lt;&gt;0,COUNTIF($K$2:K567,K567),"")</f>
        <v/>
      </c>
      <c r="E567" s="10" t="str">
        <f aca="false">IF(F567&lt;&gt;0,K567&amp;":"&amp;D567,"")</f>
        <v/>
      </c>
      <c r="F567" s="10"/>
      <c r="G567" s="20"/>
      <c r="H567" s="11" t="str">
        <f aca="false">IFERROR(VLOOKUP(F567, Entries!$B$2:$F$601, 2, FALSE()),"")</f>
        <v/>
      </c>
      <c r="I567" s="11" t="str">
        <f aca="false">IFERROR(VLOOKUP(F567, Entries!$B$2:$F$601, 3, FALSE()),"")</f>
        <v/>
      </c>
      <c r="J567" s="11" t="str">
        <f aca="false">IFERROR(VLOOKUP(F567, Entries!$B$2:$F$601, 4, FALSE()),"")</f>
        <v/>
      </c>
      <c r="K567" s="11" t="str">
        <f aca="false">IFERROR(VLOOKUP(F567, Entries!$B$2:$F$601, 5, FALSE()),"")</f>
        <v/>
      </c>
      <c r="L567" s="11" t="str">
        <f aca="false">LEFT('Finish order'!$K567,2)</f>
        <v/>
      </c>
      <c r="M567" s="11" t="str">
        <f aca="false">IF(F567&lt;&gt;0,COUNTIF($L$2:L567,L567),"")</f>
        <v/>
      </c>
      <c r="N567" s="11" t="str">
        <f aca="false">IF(F567&lt;&gt;0,L567&amp;":"&amp;M567,"")</f>
        <v/>
      </c>
    </row>
    <row r="568" customFormat="false" ht="15.75" hidden="false" customHeight="true" outlineLevel="0" collapsed="false">
      <c r="A568" s="10" t="n">
        <v>567</v>
      </c>
      <c r="B568" s="10" t="str">
        <f aca="false">IF(F568&lt;&gt;"",COUNTIF($J$2:J568,J568),"")</f>
        <v/>
      </c>
      <c r="C568" s="10" t="str">
        <f aca="false">IF(F568&lt;&gt;0,J568&amp;":"&amp;B568,"")</f>
        <v/>
      </c>
      <c r="D568" s="10" t="str">
        <f aca="false">IF(F568&lt;&gt;0,COUNTIF($K$2:K568,K568),"")</f>
        <v/>
      </c>
      <c r="E568" s="10" t="str">
        <f aca="false">IF(F568&lt;&gt;0,K568&amp;":"&amp;D568,"")</f>
        <v/>
      </c>
      <c r="F568" s="10"/>
      <c r="G568" s="20"/>
      <c r="H568" s="11" t="str">
        <f aca="false">IFERROR(VLOOKUP(F568, Entries!$B$2:$F$601, 2, FALSE()),"")</f>
        <v/>
      </c>
      <c r="I568" s="11" t="str">
        <f aca="false">IFERROR(VLOOKUP(F568, Entries!$B$2:$F$601, 3, FALSE()),"")</f>
        <v/>
      </c>
      <c r="J568" s="11" t="str">
        <f aca="false">IFERROR(VLOOKUP(F568, Entries!$B$2:$F$601, 4, FALSE()),"")</f>
        <v/>
      </c>
      <c r="K568" s="11" t="str">
        <f aca="false">IFERROR(VLOOKUP(F568, Entries!$B$2:$F$601, 5, FALSE()),"")</f>
        <v/>
      </c>
      <c r="L568" s="11" t="str">
        <f aca="false">LEFT('Finish order'!$K568,2)</f>
        <v/>
      </c>
      <c r="M568" s="11" t="str">
        <f aca="false">IF(F568&lt;&gt;0,COUNTIF($L$2:L568,L568),"")</f>
        <v/>
      </c>
      <c r="N568" s="11" t="str">
        <f aca="false">IF(F568&lt;&gt;0,L568&amp;":"&amp;M568,"")</f>
        <v/>
      </c>
    </row>
    <row r="569" customFormat="false" ht="15.75" hidden="false" customHeight="true" outlineLevel="0" collapsed="false">
      <c r="A569" s="10" t="n">
        <v>568</v>
      </c>
      <c r="B569" s="10" t="str">
        <f aca="false">IF(F569&lt;&gt;"",COUNTIF($J$2:J569,J569),"")</f>
        <v/>
      </c>
      <c r="C569" s="10" t="str">
        <f aca="false">IF(F569&lt;&gt;0,J569&amp;":"&amp;B569,"")</f>
        <v/>
      </c>
      <c r="D569" s="10" t="str">
        <f aca="false">IF(F569&lt;&gt;0,COUNTIF($K$2:K569,K569),"")</f>
        <v/>
      </c>
      <c r="E569" s="10" t="str">
        <f aca="false">IF(F569&lt;&gt;0,K569&amp;":"&amp;D569,"")</f>
        <v/>
      </c>
      <c r="F569" s="10"/>
      <c r="G569" s="20"/>
      <c r="H569" s="11" t="str">
        <f aca="false">IFERROR(VLOOKUP(F569, Entries!$B$2:$F$601, 2, FALSE()),"")</f>
        <v/>
      </c>
      <c r="I569" s="11" t="str">
        <f aca="false">IFERROR(VLOOKUP(F569, Entries!$B$2:$F$601, 3, FALSE()),"")</f>
        <v/>
      </c>
      <c r="J569" s="11" t="str">
        <f aca="false">IFERROR(VLOOKUP(F569, Entries!$B$2:$F$601, 4, FALSE()),"")</f>
        <v/>
      </c>
      <c r="K569" s="11" t="str">
        <f aca="false">IFERROR(VLOOKUP(F569, Entries!$B$2:$F$601, 5, FALSE()),"")</f>
        <v/>
      </c>
      <c r="L569" s="11" t="str">
        <f aca="false">LEFT('Finish order'!$K569,2)</f>
        <v/>
      </c>
      <c r="M569" s="11" t="str">
        <f aca="false">IF(F569&lt;&gt;0,COUNTIF($L$2:L569,L569),"")</f>
        <v/>
      </c>
      <c r="N569" s="11" t="str">
        <f aca="false">IF(F569&lt;&gt;0,L569&amp;":"&amp;M569,"")</f>
        <v/>
      </c>
    </row>
    <row r="570" customFormat="false" ht="15.75" hidden="false" customHeight="true" outlineLevel="0" collapsed="false">
      <c r="A570" s="10" t="n">
        <v>569</v>
      </c>
      <c r="B570" s="10" t="str">
        <f aca="false">IF(F570&lt;&gt;"",COUNTIF($J$2:J570,J570),"")</f>
        <v/>
      </c>
      <c r="C570" s="10" t="str">
        <f aca="false">IF(F570&lt;&gt;0,J570&amp;":"&amp;B570,"")</f>
        <v/>
      </c>
      <c r="D570" s="10" t="str">
        <f aca="false">IF(F570&lt;&gt;0,COUNTIF($K$2:K570,K570),"")</f>
        <v/>
      </c>
      <c r="E570" s="10" t="str">
        <f aca="false">IF(F570&lt;&gt;0,K570&amp;":"&amp;D570,"")</f>
        <v/>
      </c>
      <c r="F570" s="10"/>
      <c r="G570" s="20"/>
      <c r="H570" s="11" t="str">
        <f aca="false">IFERROR(VLOOKUP(F570, Entries!$B$2:$F$601, 2, FALSE()),"")</f>
        <v/>
      </c>
      <c r="I570" s="11" t="str">
        <f aca="false">IFERROR(VLOOKUP(F570, Entries!$B$2:$F$601, 3, FALSE()),"")</f>
        <v/>
      </c>
      <c r="J570" s="11" t="str">
        <f aca="false">IFERROR(VLOOKUP(F570, Entries!$B$2:$F$601, 4, FALSE()),"")</f>
        <v/>
      </c>
      <c r="K570" s="11" t="str">
        <f aca="false">IFERROR(VLOOKUP(F570, Entries!$B$2:$F$601, 5, FALSE()),"")</f>
        <v/>
      </c>
      <c r="L570" s="11" t="str">
        <f aca="false">LEFT('Finish order'!$K570,2)</f>
        <v/>
      </c>
      <c r="M570" s="11" t="str">
        <f aca="false">IF(F570&lt;&gt;0,COUNTIF($L$2:L570,L570),"")</f>
        <v/>
      </c>
      <c r="N570" s="11" t="str">
        <f aca="false">IF(F570&lt;&gt;0,L570&amp;":"&amp;M570,"")</f>
        <v/>
      </c>
    </row>
    <row r="571" customFormat="false" ht="15.75" hidden="false" customHeight="true" outlineLevel="0" collapsed="false">
      <c r="A571" s="10" t="n">
        <v>570</v>
      </c>
      <c r="B571" s="10" t="str">
        <f aca="false">IF(F571&lt;&gt;"",COUNTIF($J$2:J571,J571),"")</f>
        <v/>
      </c>
      <c r="C571" s="10" t="str">
        <f aca="false">IF(F571&lt;&gt;0,J571&amp;":"&amp;B571,"")</f>
        <v/>
      </c>
      <c r="D571" s="10" t="str">
        <f aca="false">IF(F571&lt;&gt;0,COUNTIF($K$2:K571,K571),"")</f>
        <v/>
      </c>
      <c r="E571" s="10" t="str">
        <f aca="false">IF(F571&lt;&gt;0,K571&amp;":"&amp;D571,"")</f>
        <v/>
      </c>
      <c r="F571" s="10"/>
      <c r="G571" s="20"/>
      <c r="H571" s="11" t="str">
        <f aca="false">IFERROR(VLOOKUP(F571, Entries!$B$2:$F$601, 2, FALSE()),"")</f>
        <v/>
      </c>
      <c r="I571" s="11" t="str">
        <f aca="false">IFERROR(VLOOKUP(F571, Entries!$B$2:$F$601, 3, FALSE()),"")</f>
        <v/>
      </c>
      <c r="J571" s="11" t="str">
        <f aca="false">IFERROR(VLOOKUP(F571, Entries!$B$2:$F$601, 4, FALSE()),"")</f>
        <v/>
      </c>
      <c r="K571" s="11" t="str">
        <f aca="false">IFERROR(VLOOKUP(F571, Entries!$B$2:$F$601, 5, FALSE()),"")</f>
        <v/>
      </c>
      <c r="L571" s="11" t="str">
        <f aca="false">LEFT('Finish order'!$K571,2)</f>
        <v/>
      </c>
      <c r="M571" s="11" t="str">
        <f aca="false">IF(F571&lt;&gt;0,COUNTIF($L$2:L571,L571),"")</f>
        <v/>
      </c>
      <c r="N571" s="11" t="str">
        <f aca="false">IF(F571&lt;&gt;0,L571&amp;":"&amp;M571,"")</f>
        <v/>
      </c>
    </row>
    <row r="572" customFormat="false" ht="15.75" hidden="false" customHeight="true" outlineLevel="0" collapsed="false">
      <c r="A572" s="10" t="n">
        <v>571</v>
      </c>
      <c r="B572" s="10" t="str">
        <f aca="false">IF(F572&lt;&gt;"",COUNTIF($J$2:J572,J572),"")</f>
        <v/>
      </c>
      <c r="C572" s="10" t="str">
        <f aca="false">IF(F572&lt;&gt;0,J572&amp;":"&amp;B572,"")</f>
        <v/>
      </c>
      <c r="D572" s="10" t="str">
        <f aca="false">IF(F572&lt;&gt;0,COUNTIF($K$2:K572,K572),"")</f>
        <v/>
      </c>
      <c r="E572" s="10" t="str">
        <f aca="false">IF(F572&lt;&gt;0,K572&amp;":"&amp;D572,"")</f>
        <v/>
      </c>
      <c r="F572" s="10"/>
      <c r="G572" s="20"/>
      <c r="H572" s="11" t="str">
        <f aca="false">IFERROR(VLOOKUP(F572, Entries!$B$2:$F$601, 2, FALSE()),"")</f>
        <v/>
      </c>
      <c r="I572" s="11" t="str">
        <f aca="false">IFERROR(VLOOKUP(F572, Entries!$B$2:$F$601, 3, FALSE()),"")</f>
        <v/>
      </c>
      <c r="J572" s="11" t="str">
        <f aca="false">IFERROR(VLOOKUP(F572, Entries!$B$2:$F$601, 4, FALSE()),"")</f>
        <v/>
      </c>
      <c r="K572" s="11" t="str">
        <f aca="false">IFERROR(VLOOKUP(F572, Entries!$B$2:$F$601, 5, FALSE()),"")</f>
        <v/>
      </c>
      <c r="L572" s="11" t="str">
        <f aca="false">LEFT('Finish order'!$K572,2)</f>
        <v/>
      </c>
      <c r="M572" s="11" t="str">
        <f aca="false">IF(F572&lt;&gt;0,COUNTIF($L$2:L572,L572),"")</f>
        <v/>
      </c>
      <c r="N572" s="11" t="str">
        <f aca="false">IF(F572&lt;&gt;0,L572&amp;":"&amp;M572,"")</f>
        <v/>
      </c>
    </row>
    <row r="573" customFormat="false" ht="15.75" hidden="false" customHeight="true" outlineLevel="0" collapsed="false">
      <c r="A573" s="10" t="n">
        <v>572</v>
      </c>
      <c r="B573" s="10" t="str">
        <f aca="false">IF(F573&lt;&gt;"",COUNTIF($J$2:J573,J573),"")</f>
        <v/>
      </c>
      <c r="C573" s="10" t="str">
        <f aca="false">IF(F573&lt;&gt;0,J573&amp;":"&amp;B573,"")</f>
        <v/>
      </c>
      <c r="D573" s="10" t="str">
        <f aca="false">IF(F573&lt;&gt;0,COUNTIF($K$2:K573,K573),"")</f>
        <v/>
      </c>
      <c r="E573" s="10" t="str">
        <f aca="false">IF(F573&lt;&gt;0,K573&amp;":"&amp;D573,"")</f>
        <v/>
      </c>
      <c r="F573" s="10"/>
      <c r="G573" s="20"/>
      <c r="H573" s="11" t="str">
        <f aca="false">IFERROR(VLOOKUP(F573, Entries!$B$2:$F$601, 2, FALSE()),"")</f>
        <v/>
      </c>
      <c r="I573" s="11" t="str">
        <f aca="false">IFERROR(VLOOKUP(F573, Entries!$B$2:$F$601, 3, FALSE()),"")</f>
        <v/>
      </c>
      <c r="J573" s="11" t="str">
        <f aca="false">IFERROR(VLOOKUP(F573, Entries!$B$2:$F$601, 4, FALSE()),"")</f>
        <v/>
      </c>
      <c r="K573" s="11" t="str">
        <f aca="false">IFERROR(VLOOKUP(F573, Entries!$B$2:$F$601, 5, FALSE()),"")</f>
        <v/>
      </c>
      <c r="L573" s="11" t="str">
        <f aca="false">LEFT('Finish order'!$K573,2)</f>
        <v/>
      </c>
      <c r="M573" s="11" t="str">
        <f aca="false">IF(F573&lt;&gt;0,COUNTIF($L$2:L573,L573),"")</f>
        <v/>
      </c>
      <c r="N573" s="11" t="str">
        <f aca="false">IF(F573&lt;&gt;0,L573&amp;":"&amp;M573,"")</f>
        <v/>
      </c>
    </row>
    <row r="574" customFormat="false" ht="15.75" hidden="false" customHeight="true" outlineLevel="0" collapsed="false">
      <c r="A574" s="10" t="n">
        <v>573</v>
      </c>
      <c r="B574" s="10" t="str">
        <f aca="false">IF(F574&lt;&gt;"",COUNTIF($J$2:J574,J574),"")</f>
        <v/>
      </c>
      <c r="C574" s="10" t="str">
        <f aca="false">IF(F574&lt;&gt;0,J574&amp;":"&amp;B574,"")</f>
        <v/>
      </c>
      <c r="D574" s="10" t="str">
        <f aca="false">IF(F574&lt;&gt;0,COUNTIF($K$2:K574,K574),"")</f>
        <v/>
      </c>
      <c r="E574" s="10" t="str">
        <f aca="false">IF(F574&lt;&gt;0,K574&amp;":"&amp;D574,"")</f>
        <v/>
      </c>
      <c r="F574" s="10"/>
      <c r="G574" s="20"/>
      <c r="H574" s="11" t="str">
        <f aca="false">IFERROR(VLOOKUP(F574, Entries!$B$2:$F$601, 2, FALSE()),"")</f>
        <v/>
      </c>
      <c r="I574" s="11" t="str">
        <f aca="false">IFERROR(VLOOKUP(F574, Entries!$B$2:$F$601, 3, FALSE()),"")</f>
        <v/>
      </c>
      <c r="J574" s="11" t="str">
        <f aca="false">IFERROR(VLOOKUP(F574, Entries!$B$2:$F$601, 4, FALSE()),"")</f>
        <v/>
      </c>
      <c r="K574" s="11" t="str">
        <f aca="false">IFERROR(VLOOKUP(F574, Entries!$B$2:$F$601, 5, FALSE()),"")</f>
        <v/>
      </c>
      <c r="L574" s="11" t="str">
        <f aca="false">LEFT('Finish order'!$K574,2)</f>
        <v/>
      </c>
      <c r="M574" s="11" t="str">
        <f aca="false">IF(F574&lt;&gt;0,COUNTIF($L$2:L574,L574),"")</f>
        <v/>
      </c>
      <c r="N574" s="11" t="str">
        <f aca="false">IF(F574&lt;&gt;0,L574&amp;":"&amp;M574,"")</f>
        <v/>
      </c>
    </row>
    <row r="575" customFormat="false" ht="15.75" hidden="false" customHeight="true" outlineLevel="0" collapsed="false">
      <c r="A575" s="10" t="n">
        <v>574</v>
      </c>
      <c r="B575" s="10" t="str">
        <f aca="false">IF(F575&lt;&gt;"",COUNTIF($J$2:J575,J575),"")</f>
        <v/>
      </c>
      <c r="C575" s="10" t="str">
        <f aca="false">IF(F575&lt;&gt;0,J575&amp;":"&amp;B575,"")</f>
        <v/>
      </c>
      <c r="D575" s="10" t="str">
        <f aca="false">IF(F575&lt;&gt;0,COUNTIF($K$2:K575,K575),"")</f>
        <v/>
      </c>
      <c r="E575" s="10" t="str">
        <f aca="false">IF(F575&lt;&gt;0,K575&amp;":"&amp;D575,"")</f>
        <v/>
      </c>
      <c r="F575" s="10"/>
      <c r="G575" s="20"/>
      <c r="H575" s="11" t="str">
        <f aca="false">IFERROR(VLOOKUP(F575, Entries!$B$2:$F$601, 2, FALSE()),"")</f>
        <v/>
      </c>
      <c r="I575" s="11" t="str">
        <f aca="false">IFERROR(VLOOKUP(F575, Entries!$B$2:$F$601, 3, FALSE()),"")</f>
        <v/>
      </c>
      <c r="J575" s="11" t="str">
        <f aca="false">IFERROR(VLOOKUP(F575, Entries!$B$2:$F$601, 4, FALSE()),"")</f>
        <v/>
      </c>
      <c r="K575" s="11" t="str">
        <f aca="false">IFERROR(VLOOKUP(F575, Entries!$B$2:$F$601, 5, FALSE()),"")</f>
        <v/>
      </c>
      <c r="L575" s="11" t="str">
        <f aca="false">LEFT('Finish order'!$K575,2)</f>
        <v/>
      </c>
      <c r="M575" s="11" t="str">
        <f aca="false">IF(F575&lt;&gt;0,COUNTIF($L$2:L575,L575),"")</f>
        <v/>
      </c>
      <c r="N575" s="11" t="str">
        <f aca="false">IF(F575&lt;&gt;0,L575&amp;":"&amp;M575,"")</f>
        <v/>
      </c>
    </row>
    <row r="576" customFormat="false" ht="15.75" hidden="false" customHeight="true" outlineLevel="0" collapsed="false">
      <c r="A576" s="10" t="n">
        <v>575</v>
      </c>
      <c r="B576" s="10" t="str">
        <f aca="false">IF(F576&lt;&gt;"",COUNTIF($J$2:J576,J576),"")</f>
        <v/>
      </c>
      <c r="C576" s="10" t="str">
        <f aca="false">IF(F576&lt;&gt;0,J576&amp;":"&amp;B576,"")</f>
        <v/>
      </c>
      <c r="D576" s="10" t="str">
        <f aca="false">IF(F576&lt;&gt;0,COUNTIF($K$2:K576,K576),"")</f>
        <v/>
      </c>
      <c r="E576" s="10" t="str">
        <f aca="false">IF(F576&lt;&gt;0,K576&amp;":"&amp;D576,"")</f>
        <v/>
      </c>
      <c r="F576" s="10"/>
      <c r="G576" s="20"/>
      <c r="H576" s="11" t="str">
        <f aca="false">IFERROR(VLOOKUP(F576, Entries!$B$2:$F$601, 2, FALSE()),"")</f>
        <v/>
      </c>
      <c r="I576" s="11" t="str">
        <f aca="false">IFERROR(VLOOKUP(F576, Entries!$B$2:$F$601, 3, FALSE()),"")</f>
        <v/>
      </c>
      <c r="J576" s="11" t="str">
        <f aca="false">IFERROR(VLOOKUP(F576, Entries!$B$2:$F$601, 4, FALSE()),"")</f>
        <v/>
      </c>
      <c r="K576" s="11" t="str">
        <f aca="false">IFERROR(VLOOKUP(F576, Entries!$B$2:$F$601, 5, FALSE()),"")</f>
        <v/>
      </c>
      <c r="L576" s="11" t="str">
        <f aca="false">LEFT('Finish order'!$K576,2)</f>
        <v/>
      </c>
      <c r="M576" s="11" t="str">
        <f aca="false">IF(F576&lt;&gt;0,COUNTIF($L$2:L576,L576),"")</f>
        <v/>
      </c>
      <c r="N576" s="11" t="str">
        <f aca="false">IF(F576&lt;&gt;0,L576&amp;":"&amp;M576,"")</f>
        <v/>
      </c>
    </row>
    <row r="577" customFormat="false" ht="15.75" hidden="false" customHeight="true" outlineLevel="0" collapsed="false">
      <c r="A577" s="10" t="n">
        <v>576</v>
      </c>
      <c r="B577" s="10" t="str">
        <f aca="false">IF(F577&lt;&gt;"",COUNTIF($J$2:J577,J577),"")</f>
        <v/>
      </c>
      <c r="C577" s="10" t="str">
        <f aca="false">IF(F577&lt;&gt;0,J577&amp;":"&amp;B577,"")</f>
        <v/>
      </c>
      <c r="D577" s="10" t="str">
        <f aca="false">IF(F577&lt;&gt;0,COUNTIF($K$2:K577,K577),"")</f>
        <v/>
      </c>
      <c r="E577" s="10" t="str">
        <f aca="false">IF(F577&lt;&gt;0,K577&amp;":"&amp;D577,"")</f>
        <v/>
      </c>
      <c r="F577" s="10"/>
      <c r="G577" s="20"/>
      <c r="H577" s="11" t="str">
        <f aca="false">IFERROR(VLOOKUP(F577, Entries!$B$2:$F$601, 2, FALSE()),"")</f>
        <v/>
      </c>
      <c r="I577" s="11" t="str">
        <f aca="false">IFERROR(VLOOKUP(F577, Entries!$B$2:$F$601, 3, FALSE()),"")</f>
        <v/>
      </c>
      <c r="J577" s="11" t="str">
        <f aca="false">IFERROR(VLOOKUP(F577, Entries!$B$2:$F$601, 4, FALSE()),"")</f>
        <v/>
      </c>
      <c r="K577" s="11" t="str">
        <f aca="false">IFERROR(VLOOKUP(F577, Entries!$B$2:$F$601, 5, FALSE()),"")</f>
        <v/>
      </c>
      <c r="L577" s="11" t="str">
        <f aca="false">LEFT('Finish order'!$K577,2)</f>
        <v/>
      </c>
      <c r="M577" s="11" t="str">
        <f aca="false">IF(F577&lt;&gt;0,COUNTIF($L$2:L577,L577),"")</f>
        <v/>
      </c>
      <c r="N577" s="11" t="str">
        <f aca="false">IF(F577&lt;&gt;0,L577&amp;":"&amp;M577,"")</f>
        <v/>
      </c>
    </row>
    <row r="578" customFormat="false" ht="15.75" hidden="false" customHeight="true" outlineLevel="0" collapsed="false">
      <c r="A578" s="10" t="n">
        <v>577</v>
      </c>
      <c r="B578" s="10" t="str">
        <f aca="false">IF(F578&lt;&gt;"",COUNTIF($J$2:J578,J578),"")</f>
        <v/>
      </c>
      <c r="C578" s="10" t="str">
        <f aca="false">IF(F578&lt;&gt;0,J578&amp;":"&amp;B578,"")</f>
        <v/>
      </c>
      <c r="D578" s="10" t="str">
        <f aca="false">IF(F578&lt;&gt;0,COUNTIF($K$2:K578,K578),"")</f>
        <v/>
      </c>
      <c r="E578" s="10" t="str">
        <f aca="false">IF(F578&lt;&gt;0,K578&amp;":"&amp;D578,"")</f>
        <v/>
      </c>
      <c r="F578" s="10"/>
      <c r="G578" s="20"/>
      <c r="H578" s="11" t="str">
        <f aca="false">IFERROR(VLOOKUP(F578, Entries!$B$2:$F$601, 2, FALSE()),"")</f>
        <v/>
      </c>
      <c r="I578" s="11" t="str">
        <f aca="false">IFERROR(VLOOKUP(F578, Entries!$B$2:$F$601, 3, FALSE()),"")</f>
        <v/>
      </c>
      <c r="J578" s="11" t="str">
        <f aca="false">IFERROR(VLOOKUP(F578, Entries!$B$2:$F$601, 4, FALSE()),"")</f>
        <v/>
      </c>
      <c r="K578" s="11" t="str">
        <f aca="false">IFERROR(VLOOKUP(F578, Entries!$B$2:$F$601, 5, FALSE()),"")</f>
        <v/>
      </c>
      <c r="L578" s="11" t="str">
        <f aca="false">LEFT('Finish order'!$K578,2)</f>
        <v/>
      </c>
      <c r="M578" s="11" t="str">
        <f aca="false">IF(F578&lt;&gt;0,COUNTIF($L$2:L578,L578),"")</f>
        <v/>
      </c>
      <c r="N578" s="11" t="str">
        <f aca="false">IF(F578&lt;&gt;0,L578&amp;":"&amp;M578,"")</f>
        <v/>
      </c>
    </row>
    <row r="579" customFormat="false" ht="15.75" hidden="false" customHeight="true" outlineLevel="0" collapsed="false">
      <c r="A579" s="10" t="n">
        <v>578</v>
      </c>
      <c r="B579" s="10" t="str">
        <f aca="false">IF(F579&lt;&gt;"",COUNTIF($J$2:J579,J579),"")</f>
        <v/>
      </c>
      <c r="C579" s="10" t="str">
        <f aca="false">IF(F579&lt;&gt;0,J579&amp;":"&amp;B579,"")</f>
        <v/>
      </c>
      <c r="D579" s="10" t="str">
        <f aca="false">IF(F579&lt;&gt;0,COUNTIF($K$2:K579,K579),"")</f>
        <v/>
      </c>
      <c r="E579" s="10" t="str">
        <f aca="false">IF(F579&lt;&gt;0,K579&amp;":"&amp;D579,"")</f>
        <v/>
      </c>
      <c r="F579" s="10"/>
      <c r="G579" s="20"/>
      <c r="H579" s="11" t="str">
        <f aca="false">IFERROR(VLOOKUP(F579, Entries!$B$2:$F$601, 2, FALSE()),"")</f>
        <v/>
      </c>
      <c r="I579" s="11" t="str">
        <f aca="false">IFERROR(VLOOKUP(F579, Entries!$B$2:$F$601, 3, FALSE()),"")</f>
        <v/>
      </c>
      <c r="J579" s="11" t="str">
        <f aca="false">IFERROR(VLOOKUP(F579, Entries!$B$2:$F$601, 4, FALSE()),"")</f>
        <v/>
      </c>
      <c r="K579" s="11" t="str">
        <f aca="false">IFERROR(VLOOKUP(F579, Entries!$B$2:$F$601, 5, FALSE()),"")</f>
        <v/>
      </c>
      <c r="L579" s="11" t="str">
        <f aca="false">LEFT('Finish order'!$K579,2)</f>
        <v/>
      </c>
      <c r="M579" s="11" t="str">
        <f aca="false">IF(F579&lt;&gt;0,COUNTIF($L$2:L579,L579),"")</f>
        <v/>
      </c>
      <c r="N579" s="11" t="str">
        <f aca="false">IF(F579&lt;&gt;0,L579&amp;":"&amp;M579,"")</f>
        <v/>
      </c>
    </row>
    <row r="580" customFormat="false" ht="15.75" hidden="false" customHeight="true" outlineLevel="0" collapsed="false">
      <c r="A580" s="10" t="n">
        <v>579</v>
      </c>
      <c r="B580" s="10" t="str">
        <f aca="false">IF(F580&lt;&gt;"",COUNTIF($J$2:J580,J580),"")</f>
        <v/>
      </c>
      <c r="C580" s="10" t="str">
        <f aca="false">IF(F580&lt;&gt;0,J580&amp;":"&amp;B580,"")</f>
        <v/>
      </c>
      <c r="D580" s="10" t="str">
        <f aca="false">IF(F580&lt;&gt;0,COUNTIF($K$2:K580,K580),"")</f>
        <v/>
      </c>
      <c r="E580" s="10" t="str">
        <f aca="false">IF(F580&lt;&gt;0,K580&amp;":"&amp;D580,"")</f>
        <v/>
      </c>
      <c r="F580" s="10"/>
      <c r="G580" s="20"/>
      <c r="H580" s="11" t="str">
        <f aca="false">IFERROR(VLOOKUP(F580, Entries!$B$2:$F$601, 2, FALSE()),"")</f>
        <v/>
      </c>
      <c r="I580" s="11" t="str">
        <f aca="false">IFERROR(VLOOKUP(F580, Entries!$B$2:$F$601, 3, FALSE()),"")</f>
        <v/>
      </c>
      <c r="J580" s="11" t="str">
        <f aca="false">IFERROR(VLOOKUP(F580, Entries!$B$2:$F$601, 4, FALSE()),"")</f>
        <v/>
      </c>
      <c r="K580" s="11" t="str">
        <f aca="false">IFERROR(VLOOKUP(F580, Entries!$B$2:$F$601, 5, FALSE()),"")</f>
        <v/>
      </c>
      <c r="L580" s="11" t="str">
        <f aca="false">LEFT('Finish order'!$K580,2)</f>
        <v/>
      </c>
      <c r="M580" s="11" t="str">
        <f aca="false">IF(F580&lt;&gt;0,COUNTIF($L$2:L580,L580),"")</f>
        <v/>
      </c>
      <c r="N580" s="11" t="str">
        <f aca="false">IF(F580&lt;&gt;0,L580&amp;":"&amp;M580,"")</f>
        <v/>
      </c>
    </row>
    <row r="581" customFormat="false" ht="15.75" hidden="false" customHeight="true" outlineLevel="0" collapsed="false">
      <c r="A581" s="10" t="n">
        <v>580</v>
      </c>
      <c r="B581" s="10" t="str">
        <f aca="false">IF(F581&lt;&gt;"",COUNTIF($J$2:J581,J581),"")</f>
        <v/>
      </c>
      <c r="C581" s="10" t="str">
        <f aca="false">IF(F581&lt;&gt;0,J581&amp;":"&amp;B581,"")</f>
        <v/>
      </c>
      <c r="D581" s="10" t="str">
        <f aca="false">IF(F581&lt;&gt;0,COUNTIF($K$2:K581,K581),"")</f>
        <v/>
      </c>
      <c r="E581" s="10" t="str">
        <f aca="false">IF(F581&lt;&gt;0,K581&amp;":"&amp;D581,"")</f>
        <v/>
      </c>
      <c r="F581" s="10"/>
      <c r="G581" s="20"/>
      <c r="H581" s="11" t="str">
        <f aca="false">IFERROR(VLOOKUP(F581, Entries!$B$2:$F$601, 2, FALSE()),"")</f>
        <v/>
      </c>
      <c r="I581" s="11" t="str">
        <f aca="false">IFERROR(VLOOKUP(F581, Entries!$B$2:$F$601, 3, FALSE()),"")</f>
        <v/>
      </c>
      <c r="J581" s="11" t="str">
        <f aca="false">IFERROR(VLOOKUP(F581, Entries!$B$2:$F$601, 4, FALSE()),"")</f>
        <v/>
      </c>
      <c r="K581" s="11" t="str">
        <f aca="false">IFERROR(VLOOKUP(F581, Entries!$B$2:$F$601, 5, FALSE()),"")</f>
        <v/>
      </c>
      <c r="L581" s="11" t="str">
        <f aca="false">LEFT('Finish order'!$K581,2)</f>
        <v/>
      </c>
      <c r="M581" s="11" t="str">
        <f aca="false">IF(F581&lt;&gt;0,COUNTIF($L$2:L581,L581),"")</f>
        <v/>
      </c>
      <c r="N581" s="11" t="str">
        <f aca="false">IF(F581&lt;&gt;0,L581&amp;":"&amp;M581,"")</f>
        <v/>
      </c>
    </row>
    <row r="582" customFormat="false" ht="15.75" hidden="false" customHeight="true" outlineLevel="0" collapsed="false">
      <c r="A582" s="10" t="n">
        <v>581</v>
      </c>
      <c r="B582" s="10" t="str">
        <f aca="false">IF(F582&lt;&gt;"",COUNTIF($J$2:J582,J582),"")</f>
        <v/>
      </c>
      <c r="C582" s="10" t="str">
        <f aca="false">IF(F582&lt;&gt;0,J582&amp;":"&amp;B582,"")</f>
        <v/>
      </c>
      <c r="D582" s="10" t="str">
        <f aca="false">IF(F582&lt;&gt;0,COUNTIF($K$2:K582,K582),"")</f>
        <v/>
      </c>
      <c r="E582" s="10" t="str">
        <f aca="false">IF(F582&lt;&gt;0,K582&amp;":"&amp;D582,"")</f>
        <v/>
      </c>
      <c r="F582" s="10"/>
      <c r="G582" s="20"/>
      <c r="H582" s="11" t="str">
        <f aca="false">IFERROR(VLOOKUP(F582, Entries!$B$2:$F$601, 2, FALSE()),"")</f>
        <v/>
      </c>
      <c r="I582" s="11" t="str">
        <f aca="false">IFERROR(VLOOKUP(F582, Entries!$B$2:$F$601, 3, FALSE()),"")</f>
        <v/>
      </c>
      <c r="J582" s="11" t="str">
        <f aca="false">IFERROR(VLOOKUP(F582, Entries!$B$2:$F$601, 4, FALSE()),"")</f>
        <v/>
      </c>
      <c r="K582" s="11" t="str">
        <f aca="false">IFERROR(VLOOKUP(F582, Entries!$B$2:$F$601, 5, FALSE()),"")</f>
        <v/>
      </c>
      <c r="L582" s="11" t="str">
        <f aca="false">LEFT('Finish order'!$K582,2)</f>
        <v/>
      </c>
      <c r="M582" s="11" t="str">
        <f aca="false">IF(F582&lt;&gt;0,COUNTIF($L$2:L582,L582),"")</f>
        <v/>
      </c>
      <c r="N582" s="11" t="str">
        <f aca="false">IF(F582&lt;&gt;0,L582&amp;":"&amp;M582,"")</f>
        <v/>
      </c>
    </row>
    <row r="583" customFormat="false" ht="15.75" hidden="false" customHeight="true" outlineLevel="0" collapsed="false">
      <c r="A583" s="10" t="n">
        <v>582</v>
      </c>
      <c r="B583" s="10" t="str">
        <f aca="false">IF(F583&lt;&gt;"",COUNTIF($J$2:J583,J583),"")</f>
        <v/>
      </c>
      <c r="C583" s="10" t="str">
        <f aca="false">IF(F583&lt;&gt;0,J583&amp;":"&amp;B583,"")</f>
        <v/>
      </c>
      <c r="D583" s="10" t="str">
        <f aca="false">IF(F583&lt;&gt;0,COUNTIF($K$2:K583,K583),"")</f>
        <v/>
      </c>
      <c r="E583" s="10" t="str">
        <f aca="false">IF(F583&lt;&gt;0,K583&amp;":"&amp;D583,"")</f>
        <v/>
      </c>
      <c r="F583" s="10"/>
      <c r="G583" s="20"/>
      <c r="H583" s="11" t="str">
        <f aca="false">IFERROR(VLOOKUP(F583, Entries!$B$2:$F$601, 2, FALSE()),"")</f>
        <v/>
      </c>
      <c r="I583" s="11" t="str">
        <f aca="false">IFERROR(VLOOKUP(F583, Entries!$B$2:$F$601, 3, FALSE()),"")</f>
        <v/>
      </c>
      <c r="J583" s="11" t="str">
        <f aca="false">IFERROR(VLOOKUP(F583, Entries!$B$2:$F$601, 4, FALSE()),"")</f>
        <v/>
      </c>
      <c r="K583" s="11" t="str">
        <f aca="false">IFERROR(VLOOKUP(F583, Entries!$B$2:$F$601, 5, FALSE()),"")</f>
        <v/>
      </c>
      <c r="L583" s="11" t="str">
        <f aca="false">LEFT('Finish order'!$K583,2)</f>
        <v/>
      </c>
      <c r="M583" s="11" t="str">
        <f aca="false">IF(F583&lt;&gt;0,COUNTIF($L$2:L583,L583),"")</f>
        <v/>
      </c>
      <c r="N583" s="11" t="str">
        <f aca="false">IF(F583&lt;&gt;0,L583&amp;":"&amp;M583,"")</f>
        <v/>
      </c>
    </row>
    <row r="584" customFormat="false" ht="15.75" hidden="false" customHeight="true" outlineLevel="0" collapsed="false">
      <c r="A584" s="10" t="n">
        <v>583</v>
      </c>
      <c r="B584" s="10" t="str">
        <f aca="false">IF(F584&lt;&gt;"",COUNTIF($J$2:J584,J584),"")</f>
        <v/>
      </c>
      <c r="C584" s="10" t="str">
        <f aca="false">IF(F584&lt;&gt;0,J584&amp;":"&amp;B584,"")</f>
        <v/>
      </c>
      <c r="D584" s="10" t="str">
        <f aca="false">IF(F584&lt;&gt;0,COUNTIF($K$2:K584,K584),"")</f>
        <v/>
      </c>
      <c r="E584" s="10" t="str">
        <f aca="false">IF(F584&lt;&gt;0,K584&amp;":"&amp;D584,"")</f>
        <v/>
      </c>
      <c r="F584" s="10"/>
      <c r="G584" s="20"/>
      <c r="H584" s="11" t="str">
        <f aca="false">IFERROR(VLOOKUP(F584, Entries!$B$2:$F$601, 2, FALSE()),"")</f>
        <v/>
      </c>
      <c r="I584" s="11" t="str">
        <f aca="false">IFERROR(VLOOKUP(F584, Entries!$B$2:$F$601, 3, FALSE()),"")</f>
        <v/>
      </c>
      <c r="J584" s="11" t="str">
        <f aca="false">IFERROR(VLOOKUP(F584, Entries!$B$2:$F$601, 4, FALSE()),"")</f>
        <v/>
      </c>
      <c r="K584" s="11" t="str">
        <f aca="false">IFERROR(VLOOKUP(F584, Entries!$B$2:$F$601, 5, FALSE()),"")</f>
        <v/>
      </c>
      <c r="L584" s="11" t="str">
        <f aca="false">LEFT('Finish order'!$K584,2)</f>
        <v/>
      </c>
      <c r="M584" s="11" t="str">
        <f aca="false">IF(F584&lt;&gt;0,COUNTIF($L$2:L584,L584),"")</f>
        <v/>
      </c>
      <c r="N584" s="11" t="str">
        <f aca="false">IF(F584&lt;&gt;0,L584&amp;":"&amp;M584,"")</f>
        <v/>
      </c>
    </row>
    <row r="585" customFormat="false" ht="15.75" hidden="false" customHeight="true" outlineLevel="0" collapsed="false">
      <c r="A585" s="10" t="n">
        <v>584</v>
      </c>
      <c r="B585" s="10" t="str">
        <f aca="false">IF(F585&lt;&gt;"",COUNTIF($J$2:J585,J585),"")</f>
        <v/>
      </c>
      <c r="C585" s="10" t="str">
        <f aca="false">IF(F585&lt;&gt;0,J585&amp;":"&amp;B585,"")</f>
        <v/>
      </c>
      <c r="D585" s="10" t="str">
        <f aca="false">IF(F585&lt;&gt;0,COUNTIF($K$2:K585,K585),"")</f>
        <v/>
      </c>
      <c r="E585" s="10" t="str">
        <f aca="false">IF(F585&lt;&gt;0,K585&amp;":"&amp;D585,"")</f>
        <v/>
      </c>
      <c r="F585" s="10"/>
      <c r="G585" s="20"/>
      <c r="H585" s="11" t="str">
        <f aca="false">IFERROR(VLOOKUP(F585, Entries!$B$2:$F$601, 2, FALSE()),"")</f>
        <v/>
      </c>
      <c r="I585" s="11" t="str">
        <f aca="false">IFERROR(VLOOKUP(F585, Entries!$B$2:$F$601, 3, FALSE()),"")</f>
        <v/>
      </c>
      <c r="J585" s="11" t="str">
        <f aca="false">IFERROR(VLOOKUP(F585, Entries!$B$2:$F$601, 4, FALSE()),"")</f>
        <v/>
      </c>
      <c r="K585" s="11" t="str">
        <f aca="false">IFERROR(VLOOKUP(F585, Entries!$B$2:$F$601, 5, FALSE()),"")</f>
        <v/>
      </c>
      <c r="L585" s="11" t="str">
        <f aca="false">LEFT('Finish order'!$K585,2)</f>
        <v/>
      </c>
      <c r="M585" s="11" t="str">
        <f aca="false">IF(F585&lt;&gt;0,COUNTIF($L$2:L585,L585),"")</f>
        <v/>
      </c>
      <c r="N585" s="11" t="str">
        <f aca="false">IF(F585&lt;&gt;0,L585&amp;":"&amp;M585,"")</f>
        <v/>
      </c>
    </row>
    <row r="586" customFormat="false" ht="15.75" hidden="false" customHeight="true" outlineLevel="0" collapsed="false">
      <c r="A586" s="10" t="n">
        <v>585</v>
      </c>
      <c r="B586" s="10" t="str">
        <f aca="false">IF(F586&lt;&gt;"",COUNTIF($J$2:J586,J586),"")</f>
        <v/>
      </c>
      <c r="C586" s="10" t="str">
        <f aca="false">IF(F586&lt;&gt;0,J586&amp;":"&amp;B586,"")</f>
        <v/>
      </c>
      <c r="D586" s="10" t="str">
        <f aca="false">IF(F586&lt;&gt;0,COUNTIF($K$2:K586,K586),"")</f>
        <v/>
      </c>
      <c r="E586" s="10" t="str">
        <f aca="false">IF(F586&lt;&gt;0,K586&amp;":"&amp;D586,"")</f>
        <v/>
      </c>
      <c r="F586" s="10"/>
      <c r="G586" s="20"/>
      <c r="H586" s="11" t="str">
        <f aca="false">IFERROR(VLOOKUP(F586, Entries!$B$2:$F$601, 2, FALSE()),"")</f>
        <v/>
      </c>
      <c r="I586" s="11" t="str">
        <f aca="false">IFERROR(VLOOKUP(F586, Entries!$B$2:$F$601, 3, FALSE()),"")</f>
        <v/>
      </c>
      <c r="J586" s="11" t="str">
        <f aca="false">IFERROR(VLOOKUP(F586, Entries!$B$2:$F$601, 4, FALSE()),"")</f>
        <v/>
      </c>
      <c r="K586" s="11" t="str">
        <f aca="false">IFERROR(VLOOKUP(F586, Entries!$B$2:$F$601, 5, FALSE()),"")</f>
        <v/>
      </c>
      <c r="L586" s="11" t="str">
        <f aca="false">LEFT('Finish order'!$K586,2)</f>
        <v/>
      </c>
      <c r="M586" s="11" t="str">
        <f aca="false">IF(F586&lt;&gt;0,COUNTIF($L$2:L586,L586),"")</f>
        <v/>
      </c>
      <c r="N586" s="11" t="str">
        <f aca="false">IF(F586&lt;&gt;0,L586&amp;":"&amp;M586,"")</f>
        <v/>
      </c>
    </row>
    <row r="587" customFormat="false" ht="15.75" hidden="false" customHeight="true" outlineLevel="0" collapsed="false">
      <c r="A587" s="10" t="n">
        <v>586</v>
      </c>
      <c r="B587" s="10" t="str">
        <f aca="false">IF(F587&lt;&gt;"",COUNTIF($J$2:J587,J587),"")</f>
        <v/>
      </c>
      <c r="C587" s="10" t="str">
        <f aca="false">IF(F587&lt;&gt;0,J587&amp;":"&amp;B587,"")</f>
        <v/>
      </c>
      <c r="D587" s="10" t="str">
        <f aca="false">IF(F587&lt;&gt;0,COUNTIF($K$2:K587,K587),"")</f>
        <v/>
      </c>
      <c r="E587" s="10" t="str">
        <f aca="false">IF(F587&lt;&gt;0,K587&amp;":"&amp;D587,"")</f>
        <v/>
      </c>
      <c r="F587" s="10"/>
      <c r="G587" s="20"/>
      <c r="H587" s="11" t="str">
        <f aca="false">IFERROR(VLOOKUP(F587, Entries!$B$2:$F$601, 2, FALSE()),"")</f>
        <v/>
      </c>
      <c r="I587" s="11" t="str">
        <f aca="false">IFERROR(VLOOKUP(F587, Entries!$B$2:$F$601, 3, FALSE()),"")</f>
        <v/>
      </c>
      <c r="J587" s="11" t="str">
        <f aca="false">IFERROR(VLOOKUP(F587, Entries!$B$2:$F$601, 4, FALSE()),"")</f>
        <v/>
      </c>
      <c r="K587" s="11" t="str">
        <f aca="false">IFERROR(VLOOKUP(F587, Entries!$B$2:$F$601, 5, FALSE()),"")</f>
        <v/>
      </c>
      <c r="L587" s="11" t="str">
        <f aca="false">LEFT('Finish order'!$K587,2)</f>
        <v/>
      </c>
      <c r="M587" s="11" t="str">
        <f aca="false">IF(F587&lt;&gt;0,COUNTIF($L$2:L587,L587),"")</f>
        <v/>
      </c>
      <c r="N587" s="11" t="str">
        <f aca="false">IF(F587&lt;&gt;0,L587&amp;":"&amp;M587,"")</f>
        <v/>
      </c>
    </row>
    <row r="588" customFormat="false" ht="15.75" hidden="false" customHeight="true" outlineLevel="0" collapsed="false">
      <c r="A588" s="10" t="n">
        <v>587</v>
      </c>
      <c r="B588" s="10" t="str">
        <f aca="false">IF(F588&lt;&gt;"",COUNTIF($J$2:J588,J588),"")</f>
        <v/>
      </c>
      <c r="C588" s="10" t="str">
        <f aca="false">IF(F588&lt;&gt;0,J588&amp;":"&amp;B588,"")</f>
        <v/>
      </c>
      <c r="D588" s="10" t="str">
        <f aca="false">IF(F588&lt;&gt;0,COUNTIF($K$2:K588,K588),"")</f>
        <v/>
      </c>
      <c r="E588" s="10" t="str">
        <f aca="false">IF(F588&lt;&gt;0,K588&amp;":"&amp;D588,"")</f>
        <v/>
      </c>
      <c r="F588" s="10"/>
      <c r="G588" s="20"/>
      <c r="H588" s="11" t="str">
        <f aca="false">IFERROR(VLOOKUP(F588, Entries!$B$2:$F$601, 2, FALSE()),"")</f>
        <v/>
      </c>
      <c r="I588" s="11" t="str">
        <f aca="false">IFERROR(VLOOKUP(F588, Entries!$B$2:$F$601, 3, FALSE()),"")</f>
        <v/>
      </c>
      <c r="J588" s="11" t="str">
        <f aca="false">IFERROR(VLOOKUP(F588, Entries!$B$2:$F$601, 4, FALSE()),"")</f>
        <v/>
      </c>
      <c r="K588" s="11" t="str">
        <f aca="false">IFERROR(VLOOKUP(F588, Entries!$B$2:$F$601, 5, FALSE()),"")</f>
        <v/>
      </c>
      <c r="L588" s="11" t="str">
        <f aca="false">LEFT('Finish order'!$K588,2)</f>
        <v/>
      </c>
      <c r="M588" s="11" t="str">
        <f aca="false">IF(F588&lt;&gt;0,COUNTIF($L$2:L588,L588),"")</f>
        <v/>
      </c>
      <c r="N588" s="11" t="str">
        <f aca="false">IF(F588&lt;&gt;0,L588&amp;":"&amp;M588,"")</f>
        <v/>
      </c>
    </row>
    <row r="589" customFormat="false" ht="15.75" hidden="false" customHeight="true" outlineLevel="0" collapsed="false">
      <c r="A589" s="10" t="n">
        <v>588</v>
      </c>
      <c r="B589" s="10" t="str">
        <f aca="false">IF(F589&lt;&gt;"",COUNTIF($J$2:J589,J589),"")</f>
        <v/>
      </c>
      <c r="C589" s="10" t="str">
        <f aca="false">IF(F589&lt;&gt;0,J589&amp;":"&amp;B589,"")</f>
        <v/>
      </c>
      <c r="D589" s="10" t="str">
        <f aca="false">IF(F589&lt;&gt;0,COUNTIF($K$2:K589,K589),"")</f>
        <v/>
      </c>
      <c r="E589" s="10" t="str">
        <f aca="false">IF(F589&lt;&gt;0,K589&amp;":"&amp;D589,"")</f>
        <v/>
      </c>
      <c r="F589" s="10"/>
      <c r="G589" s="20"/>
      <c r="H589" s="11" t="str">
        <f aca="false">IFERROR(VLOOKUP(F589, Entries!$B$2:$F$601, 2, FALSE()),"")</f>
        <v/>
      </c>
      <c r="I589" s="11" t="str">
        <f aca="false">IFERROR(VLOOKUP(F589, Entries!$B$2:$F$601, 3, FALSE()),"")</f>
        <v/>
      </c>
      <c r="J589" s="11" t="str">
        <f aca="false">IFERROR(VLOOKUP(F589, Entries!$B$2:$F$601, 4, FALSE()),"")</f>
        <v/>
      </c>
      <c r="K589" s="11" t="str">
        <f aca="false">IFERROR(VLOOKUP(F589, Entries!$B$2:$F$601, 5, FALSE()),"")</f>
        <v/>
      </c>
      <c r="L589" s="11" t="str">
        <f aca="false">LEFT('Finish order'!$K589,2)</f>
        <v/>
      </c>
      <c r="M589" s="11" t="str">
        <f aca="false">IF(F589&lt;&gt;0,COUNTIF($L$2:L589,L589),"")</f>
        <v/>
      </c>
      <c r="N589" s="11" t="str">
        <f aca="false">IF(F589&lt;&gt;0,L589&amp;":"&amp;M589,"")</f>
        <v/>
      </c>
    </row>
    <row r="590" customFormat="false" ht="15.75" hidden="false" customHeight="true" outlineLevel="0" collapsed="false">
      <c r="A590" s="10" t="n">
        <v>589</v>
      </c>
      <c r="B590" s="10" t="str">
        <f aca="false">IF(F590&lt;&gt;"",COUNTIF($J$2:J590,J590),"")</f>
        <v/>
      </c>
      <c r="C590" s="10" t="str">
        <f aca="false">IF(F590&lt;&gt;0,J590&amp;":"&amp;B590,"")</f>
        <v/>
      </c>
      <c r="D590" s="10" t="str">
        <f aca="false">IF(F590&lt;&gt;0,COUNTIF($K$2:K590,K590),"")</f>
        <v/>
      </c>
      <c r="E590" s="10" t="str">
        <f aca="false">IF(F590&lt;&gt;0,K590&amp;":"&amp;D590,"")</f>
        <v/>
      </c>
      <c r="F590" s="10"/>
      <c r="G590" s="20"/>
      <c r="H590" s="11" t="str">
        <f aca="false">IFERROR(VLOOKUP(F590, Entries!$B$2:$F$601, 2, FALSE()),"")</f>
        <v/>
      </c>
      <c r="I590" s="11" t="str">
        <f aca="false">IFERROR(VLOOKUP(F590, Entries!$B$2:$F$601, 3, FALSE()),"")</f>
        <v/>
      </c>
      <c r="J590" s="11" t="str">
        <f aca="false">IFERROR(VLOOKUP(F590, Entries!$B$2:$F$601, 4, FALSE()),"")</f>
        <v/>
      </c>
      <c r="K590" s="11" t="str">
        <f aca="false">IFERROR(VLOOKUP(F590, Entries!$B$2:$F$601, 5, FALSE()),"")</f>
        <v/>
      </c>
      <c r="L590" s="11" t="str">
        <f aca="false">LEFT('Finish order'!$K590,2)</f>
        <v/>
      </c>
      <c r="M590" s="11" t="str">
        <f aca="false">IF(F590&lt;&gt;0,COUNTIF($L$2:L590,L590),"")</f>
        <v/>
      </c>
      <c r="N590" s="11" t="str">
        <f aca="false">IF(F590&lt;&gt;0,L590&amp;":"&amp;M590,"")</f>
        <v/>
      </c>
    </row>
    <row r="591" customFormat="false" ht="15.75" hidden="false" customHeight="true" outlineLevel="0" collapsed="false">
      <c r="A591" s="10" t="n">
        <v>590</v>
      </c>
      <c r="B591" s="10" t="str">
        <f aca="false">IF(F591&lt;&gt;"",COUNTIF($J$2:J591,J591),"")</f>
        <v/>
      </c>
      <c r="C591" s="10" t="str">
        <f aca="false">IF(F591&lt;&gt;0,J591&amp;":"&amp;B591,"")</f>
        <v/>
      </c>
      <c r="D591" s="10" t="str">
        <f aca="false">IF(F591&lt;&gt;0,COUNTIF($K$2:K591,K591),"")</f>
        <v/>
      </c>
      <c r="E591" s="10" t="str">
        <f aca="false">IF(F591&lt;&gt;0,K591&amp;":"&amp;D591,"")</f>
        <v/>
      </c>
      <c r="F591" s="10"/>
      <c r="G591" s="20"/>
      <c r="H591" s="11" t="str">
        <f aca="false">IFERROR(VLOOKUP(F591, Entries!$B$2:$F$601, 2, FALSE()),"")</f>
        <v/>
      </c>
      <c r="I591" s="11" t="str">
        <f aca="false">IFERROR(VLOOKUP(F591, Entries!$B$2:$F$601, 3, FALSE()),"")</f>
        <v/>
      </c>
      <c r="J591" s="11" t="str">
        <f aca="false">IFERROR(VLOOKUP(F591, Entries!$B$2:$F$601, 4, FALSE()),"")</f>
        <v/>
      </c>
      <c r="K591" s="11" t="str">
        <f aca="false">IFERROR(VLOOKUP(F591, Entries!$B$2:$F$601, 5, FALSE()),"")</f>
        <v/>
      </c>
      <c r="L591" s="11" t="str">
        <f aca="false">LEFT('Finish order'!$K591,2)</f>
        <v/>
      </c>
      <c r="M591" s="11" t="str">
        <f aca="false">IF(F591&lt;&gt;0,COUNTIF($L$2:L591,L591),"")</f>
        <v/>
      </c>
      <c r="N591" s="11" t="str">
        <f aca="false">IF(F591&lt;&gt;0,L591&amp;":"&amp;M591,"")</f>
        <v/>
      </c>
    </row>
    <row r="592" customFormat="false" ht="15.75" hidden="false" customHeight="true" outlineLevel="0" collapsed="false">
      <c r="A592" s="10" t="n">
        <v>591</v>
      </c>
      <c r="B592" s="10" t="str">
        <f aca="false">IF(F592&lt;&gt;"",COUNTIF($J$2:J592,J592),"")</f>
        <v/>
      </c>
      <c r="C592" s="10" t="str">
        <f aca="false">IF(F592&lt;&gt;0,J592&amp;":"&amp;B592,"")</f>
        <v/>
      </c>
      <c r="D592" s="10" t="str">
        <f aca="false">IF(F592&lt;&gt;0,COUNTIF($K$2:K592,K592),"")</f>
        <v/>
      </c>
      <c r="E592" s="10" t="str">
        <f aca="false">IF(F592&lt;&gt;0,K592&amp;":"&amp;D592,"")</f>
        <v/>
      </c>
      <c r="F592" s="10"/>
      <c r="G592" s="20"/>
      <c r="H592" s="11" t="str">
        <f aca="false">IFERROR(VLOOKUP(F592, Entries!$B$2:$F$601, 2, FALSE()),"")</f>
        <v/>
      </c>
      <c r="I592" s="11" t="str">
        <f aca="false">IFERROR(VLOOKUP(F592, Entries!$B$2:$F$601, 3, FALSE()),"")</f>
        <v/>
      </c>
      <c r="J592" s="11" t="str">
        <f aca="false">IFERROR(VLOOKUP(F592, Entries!$B$2:$F$601, 4, FALSE()),"")</f>
        <v/>
      </c>
      <c r="K592" s="11" t="str">
        <f aca="false">IFERROR(VLOOKUP(F592, Entries!$B$2:$F$601, 5, FALSE()),"")</f>
        <v/>
      </c>
      <c r="L592" s="11" t="str">
        <f aca="false">LEFT('Finish order'!$K592,2)</f>
        <v/>
      </c>
      <c r="M592" s="11" t="str">
        <f aca="false">IF(F592&lt;&gt;0,COUNTIF($L$2:L592,L592),"")</f>
        <v/>
      </c>
      <c r="N592" s="11" t="str">
        <f aca="false">IF(F592&lt;&gt;0,L592&amp;":"&amp;M592,"")</f>
        <v/>
      </c>
    </row>
    <row r="593" customFormat="false" ht="15.75" hidden="false" customHeight="true" outlineLevel="0" collapsed="false">
      <c r="A593" s="10" t="n">
        <v>592</v>
      </c>
      <c r="B593" s="10" t="str">
        <f aca="false">IF(F593&lt;&gt;"",COUNTIF($J$2:J593,J593),"")</f>
        <v/>
      </c>
      <c r="C593" s="10" t="str">
        <f aca="false">IF(F593&lt;&gt;0,J593&amp;":"&amp;B593,"")</f>
        <v/>
      </c>
      <c r="D593" s="10" t="str">
        <f aca="false">IF(F593&lt;&gt;0,COUNTIF($K$2:K593,K593),"")</f>
        <v/>
      </c>
      <c r="E593" s="10" t="str">
        <f aca="false">IF(F593&lt;&gt;0,K593&amp;":"&amp;D593,"")</f>
        <v/>
      </c>
      <c r="F593" s="10"/>
      <c r="G593" s="20"/>
      <c r="H593" s="11" t="str">
        <f aca="false">IFERROR(VLOOKUP(F593, Entries!$B$2:$F$601, 2, FALSE()),"")</f>
        <v/>
      </c>
      <c r="I593" s="11" t="str">
        <f aca="false">IFERROR(VLOOKUP(F593, Entries!$B$2:$F$601, 3, FALSE()),"")</f>
        <v/>
      </c>
      <c r="J593" s="11" t="str">
        <f aca="false">IFERROR(VLOOKUP(F593, Entries!$B$2:$F$601, 4, FALSE()),"")</f>
        <v/>
      </c>
      <c r="K593" s="11" t="str">
        <f aca="false">IFERROR(VLOOKUP(F593, Entries!$B$2:$F$601, 5, FALSE()),"")</f>
        <v/>
      </c>
      <c r="L593" s="11" t="str">
        <f aca="false">LEFT('Finish order'!$K593,2)</f>
        <v/>
      </c>
      <c r="M593" s="11" t="str">
        <f aca="false">IF(F593&lt;&gt;0,COUNTIF($L$2:L593,L593),"")</f>
        <v/>
      </c>
      <c r="N593" s="11" t="str">
        <f aca="false">IF(F593&lt;&gt;0,L593&amp;":"&amp;M593,"")</f>
        <v/>
      </c>
    </row>
    <row r="594" customFormat="false" ht="15.75" hidden="false" customHeight="true" outlineLevel="0" collapsed="false">
      <c r="A594" s="10" t="n">
        <v>593</v>
      </c>
      <c r="B594" s="10" t="str">
        <f aca="false">IF(F594&lt;&gt;"",COUNTIF($J$2:J594,J594),"")</f>
        <v/>
      </c>
      <c r="C594" s="10" t="str">
        <f aca="false">IF(F594&lt;&gt;0,J594&amp;":"&amp;B594,"")</f>
        <v/>
      </c>
      <c r="D594" s="10" t="str">
        <f aca="false">IF(F594&lt;&gt;0,COUNTIF($K$2:K594,K594),"")</f>
        <v/>
      </c>
      <c r="E594" s="10" t="str">
        <f aca="false">IF(F594&lt;&gt;0,K594&amp;":"&amp;D594,"")</f>
        <v/>
      </c>
      <c r="F594" s="10"/>
      <c r="G594" s="20"/>
      <c r="H594" s="11" t="str">
        <f aca="false">IFERROR(VLOOKUP(F594, Entries!$B$2:$F$601, 2, FALSE()),"")</f>
        <v/>
      </c>
      <c r="I594" s="11" t="str">
        <f aca="false">IFERROR(VLOOKUP(F594, Entries!$B$2:$F$601, 3, FALSE()),"")</f>
        <v/>
      </c>
      <c r="J594" s="11" t="str">
        <f aca="false">IFERROR(VLOOKUP(F594, Entries!$B$2:$F$601, 4, FALSE()),"")</f>
        <v/>
      </c>
      <c r="K594" s="11" t="str">
        <f aca="false">IFERROR(VLOOKUP(F594, Entries!$B$2:$F$601, 5, FALSE()),"")</f>
        <v/>
      </c>
      <c r="L594" s="11" t="str">
        <f aca="false">LEFT('Finish order'!$K594,2)</f>
        <v/>
      </c>
      <c r="M594" s="11" t="str">
        <f aca="false">IF(F594&lt;&gt;0,COUNTIF($L$2:L594,L594),"")</f>
        <v/>
      </c>
      <c r="N594" s="11" t="str">
        <f aca="false">IF(F594&lt;&gt;0,L594&amp;":"&amp;M594,"")</f>
        <v/>
      </c>
    </row>
    <row r="595" customFormat="false" ht="15.75" hidden="false" customHeight="true" outlineLevel="0" collapsed="false">
      <c r="A595" s="10" t="n">
        <v>594</v>
      </c>
      <c r="B595" s="10" t="str">
        <f aca="false">IF(F595&lt;&gt;"",COUNTIF($J$2:J595,J595),"")</f>
        <v/>
      </c>
      <c r="C595" s="10" t="str">
        <f aca="false">IF(F595&lt;&gt;0,J595&amp;":"&amp;B595,"")</f>
        <v/>
      </c>
      <c r="D595" s="10" t="str">
        <f aca="false">IF(F595&lt;&gt;0,COUNTIF($K$2:K595,K595),"")</f>
        <v/>
      </c>
      <c r="E595" s="10" t="str">
        <f aca="false">IF(F595&lt;&gt;0,K595&amp;":"&amp;D595,"")</f>
        <v/>
      </c>
      <c r="F595" s="10"/>
      <c r="G595" s="20"/>
      <c r="H595" s="11" t="str">
        <f aca="false">IFERROR(VLOOKUP(F595, Entries!$B$2:$F$601, 2, FALSE()),"")</f>
        <v/>
      </c>
      <c r="I595" s="11" t="str">
        <f aca="false">IFERROR(VLOOKUP(F595, Entries!$B$2:$F$601, 3, FALSE()),"")</f>
        <v/>
      </c>
      <c r="J595" s="11" t="str">
        <f aca="false">IFERROR(VLOOKUP(F595, Entries!$B$2:$F$601, 4, FALSE()),"")</f>
        <v/>
      </c>
      <c r="K595" s="11" t="str">
        <f aca="false">IFERROR(VLOOKUP(F595, Entries!$B$2:$F$601, 5, FALSE()),"")</f>
        <v/>
      </c>
      <c r="L595" s="11" t="str">
        <f aca="false">LEFT('Finish order'!$K595,2)</f>
        <v/>
      </c>
      <c r="M595" s="11" t="str">
        <f aca="false">IF(F595&lt;&gt;0,COUNTIF($L$2:L595,L595),"")</f>
        <v/>
      </c>
      <c r="N595" s="11" t="str">
        <f aca="false">IF(F595&lt;&gt;0,L595&amp;":"&amp;M595,"")</f>
        <v/>
      </c>
    </row>
    <row r="596" customFormat="false" ht="15.75" hidden="false" customHeight="true" outlineLevel="0" collapsed="false">
      <c r="A596" s="10" t="n">
        <v>595</v>
      </c>
      <c r="B596" s="10" t="str">
        <f aca="false">IF(F596&lt;&gt;"",COUNTIF($J$2:J596,J596),"")</f>
        <v/>
      </c>
      <c r="C596" s="10" t="str">
        <f aca="false">IF(F596&lt;&gt;0,J596&amp;":"&amp;B596,"")</f>
        <v/>
      </c>
      <c r="D596" s="10" t="str">
        <f aca="false">IF(F596&lt;&gt;0,COUNTIF($K$2:K596,K596),"")</f>
        <v/>
      </c>
      <c r="E596" s="10" t="str">
        <f aca="false">IF(F596&lt;&gt;0,K596&amp;":"&amp;D596,"")</f>
        <v/>
      </c>
      <c r="F596" s="10"/>
      <c r="G596" s="20"/>
      <c r="H596" s="11" t="str">
        <f aca="false">IFERROR(VLOOKUP(F596, Entries!$B$2:$F$601, 2, FALSE()),"")</f>
        <v/>
      </c>
      <c r="I596" s="11" t="str">
        <f aca="false">IFERROR(VLOOKUP(F596, Entries!$B$2:$F$601, 3, FALSE()),"")</f>
        <v/>
      </c>
      <c r="J596" s="11" t="str">
        <f aca="false">IFERROR(VLOOKUP(F596, Entries!$B$2:$F$601, 4, FALSE()),"")</f>
        <v/>
      </c>
      <c r="K596" s="11" t="str">
        <f aca="false">IFERROR(VLOOKUP(F596, Entries!$B$2:$F$601, 5, FALSE()),"")</f>
        <v/>
      </c>
      <c r="L596" s="11" t="str">
        <f aca="false">LEFT('Finish order'!$K596,2)</f>
        <v/>
      </c>
      <c r="M596" s="11" t="str">
        <f aca="false">IF(F596&lt;&gt;0,COUNTIF($L$2:L596,L596),"")</f>
        <v/>
      </c>
      <c r="N596" s="11" t="str">
        <f aca="false">IF(F596&lt;&gt;0,L596&amp;":"&amp;M596,"")</f>
        <v/>
      </c>
    </row>
    <row r="597" customFormat="false" ht="15.75" hidden="false" customHeight="true" outlineLevel="0" collapsed="false">
      <c r="A597" s="10" t="n">
        <v>596</v>
      </c>
      <c r="B597" s="10" t="str">
        <f aca="false">IF(F597&lt;&gt;"",COUNTIF($J$2:J597,J597),"")</f>
        <v/>
      </c>
      <c r="C597" s="10" t="str">
        <f aca="false">IF(F597&lt;&gt;0,J597&amp;":"&amp;B597,"")</f>
        <v/>
      </c>
      <c r="D597" s="10" t="str">
        <f aca="false">IF(F597&lt;&gt;0,COUNTIF($K$2:K597,K597),"")</f>
        <v/>
      </c>
      <c r="E597" s="10" t="str">
        <f aca="false">IF(F597&lt;&gt;0,K597&amp;":"&amp;D597,"")</f>
        <v/>
      </c>
      <c r="F597" s="10"/>
      <c r="G597" s="20"/>
      <c r="H597" s="11" t="str">
        <f aca="false">IFERROR(VLOOKUP(F597, Entries!$B$2:$F$601, 2, FALSE()),"")</f>
        <v/>
      </c>
      <c r="I597" s="11" t="str">
        <f aca="false">IFERROR(VLOOKUP(F597, Entries!$B$2:$F$601, 3, FALSE()),"")</f>
        <v/>
      </c>
      <c r="J597" s="11" t="str">
        <f aca="false">IFERROR(VLOOKUP(F597, Entries!$B$2:$F$601, 4, FALSE()),"")</f>
        <v/>
      </c>
      <c r="K597" s="11" t="str">
        <f aca="false">IFERROR(VLOOKUP(F597, Entries!$B$2:$F$601, 5, FALSE()),"")</f>
        <v/>
      </c>
      <c r="L597" s="11" t="str">
        <f aca="false">LEFT('Finish order'!$K597,2)</f>
        <v/>
      </c>
      <c r="M597" s="11" t="str">
        <f aca="false">IF(F597&lt;&gt;0,COUNTIF($L$2:L597,L597),"")</f>
        <v/>
      </c>
      <c r="N597" s="11" t="str">
        <f aca="false">IF(F597&lt;&gt;0,L597&amp;":"&amp;M597,"")</f>
        <v/>
      </c>
    </row>
    <row r="598" customFormat="false" ht="15.75" hidden="false" customHeight="true" outlineLevel="0" collapsed="false">
      <c r="A598" s="10" t="n">
        <v>597</v>
      </c>
      <c r="B598" s="10" t="str">
        <f aca="false">IF(F598&lt;&gt;"",COUNTIF($J$2:J598,J598),"")</f>
        <v/>
      </c>
      <c r="C598" s="10" t="str">
        <f aca="false">IF(F598&lt;&gt;0,J598&amp;":"&amp;B598,"")</f>
        <v/>
      </c>
      <c r="D598" s="10" t="str">
        <f aca="false">IF(F598&lt;&gt;0,COUNTIF($K$2:K598,K598),"")</f>
        <v/>
      </c>
      <c r="E598" s="10" t="str">
        <f aca="false">IF(F598&lt;&gt;0,K598&amp;":"&amp;D598,"")</f>
        <v/>
      </c>
      <c r="F598" s="10"/>
      <c r="G598" s="20"/>
      <c r="H598" s="11" t="str">
        <f aca="false">IFERROR(VLOOKUP(F598, Entries!$B$2:$F$601, 2, FALSE()),"")</f>
        <v/>
      </c>
      <c r="I598" s="11" t="str">
        <f aca="false">IFERROR(VLOOKUP(F598, Entries!$B$2:$F$601, 3, FALSE()),"")</f>
        <v/>
      </c>
      <c r="J598" s="11" t="str">
        <f aca="false">IFERROR(VLOOKUP(F598, Entries!$B$2:$F$601, 4, FALSE()),"")</f>
        <v/>
      </c>
      <c r="K598" s="11" t="str">
        <f aca="false">IFERROR(VLOOKUP(F598, Entries!$B$2:$F$601, 5, FALSE()),"")</f>
        <v/>
      </c>
      <c r="L598" s="11" t="str">
        <f aca="false">LEFT('Finish order'!$K598,2)</f>
        <v/>
      </c>
      <c r="M598" s="11" t="str">
        <f aca="false">IF(F598&lt;&gt;0,COUNTIF($L$2:L598,L598),"")</f>
        <v/>
      </c>
      <c r="N598" s="11" t="str">
        <f aca="false">IF(F598&lt;&gt;0,L598&amp;":"&amp;M598,"")</f>
        <v/>
      </c>
    </row>
    <row r="599" customFormat="false" ht="15.75" hidden="false" customHeight="true" outlineLevel="0" collapsed="false">
      <c r="A599" s="10" t="n">
        <v>598</v>
      </c>
      <c r="B599" s="10" t="str">
        <f aca="false">IF(F599&lt;&gt;"",COUNTIF($J$2:J599,J599),"")</f>
        <v/>
      </c>
      <c r="C599" s="10" t="str">
        <f aca="false">IF(F599&lt;&gt;0,J599&amp;":"&amp;B599,"")</f>
        <v/>
      </c>
      <c r="D599" s="10" t="str">
        <f aca="false">IF(F599&lt;&gt;0,COUNTIF($K$2:K599,K599),"")</f>
        <v/>
      </c>
      <c r="E599" s="10" t="str">
        <f aca="false">IF(F599&lt;&gt;0,K599&amp;":"&amp;D599,"")</f>
        <v/>
      </c>
      <c r="F599" s="10"/>
      <c r="G599" s="20"/>
      <c r="H599" s="11" t="str">
        <f aca="false">IFERROR(VLOOKUP(F599, Entries!$B$2:$F$601, 2, FALSE()),"")</f>
        <v/>
      </c>
      <c r="I599" s="11" t="str">
        <f aca="false">IFERROR(VLOOKUP(F599, Entries!$B$2:$F$601, 3, FALSE()),"")</f>
        <v/>
      </c>
      <c r="J599" s="11" t="str">
        <f aca="false">IFERROR(VLOOKUP(F599, Entries!$B$2:$F$601, 4, FALSE()),"")</f>
        <v/>
      </c>
      <c r="K599" s="11" t="str">
        <f aca="false">IFERROR(VLOOKUP(F599, Entries!$B$2:$F$601, 5, FALSE()),"")</f>
        <v/>
      </c>
      <c r="L599" s="11" t="str">
        <f aca="false">LEFT('Finish order'!$K599,2)</f>
        <v/>
      </c>
      <c r="M599" s="11" t="str">
        <f aca="false">IF(F599&lt;&gt;0,COUNTIF($L$2:L599,L599),"")</f>
        <v/>
      </c>
      <c r="N599" s="11" t="str">
        <f aca="false">IF(F599&lt;&gt;0,L599&amp;":"&amp;M599,"")</f>
        <v/>
      </c>
    </row>
    <row r="600" customFormat="false" ht="15.75" hidden="false" customHeight="true" outlineLevel="0" collapsed="false">
      <c r="A600" s="10" t="n">
        <v>599</v>
      </c>
      <c r="B600" s="10" t="str">
        <f aca="false">IF(F600&lt;&gt;"",COUNTIF($J$2:J600,J600),"")</f>
        <v/>
      </c>
      <c r="C600" s="10" t="str">
        <f aca="false">IF(F600&lt;&gt;0,J600&amp;":"&amp;B600,"")</f>
        <v/>
      </c>
      <c r="D600" s="10" t="str">
        <f aca="false">IF(F600&lt;&gt;0,COUNTIF($K$2:K600,K600),"")</f>
        <v/>
      </c>
      <c r="E600" s="10" t="str">
        <f aca="false">IF(F600&lt;&gt;0,K600&amp;":"&amp;D600,"")</f>
        <v/>
      </c>
      <c r="F600" s="10"/>
      <c r="G600" s="20"/>
      <c r="H600" s="11" t="str">
        <f aca="false">IFERROR(VLOOKUP(F600, Entries!$B$2:$F$601, 2, FALSE()),"")</f>
        <v/>
      </c>
      <c r="I600" s="11" t="str">
        <f aca="false">IFERROR(VLOOKUP(F600, Entries!$B$2:$F$601, 3, FALSE()),"")</f>
        <v/>
      </c>
      <c r="J600" s="11" t="str">
        <f aca="false">IFERROR(VLOOKUP(F600, Entries!$B$2:$F$601, 4, FALSE()),"")</f>
        <v/>
      </c>
      <c r="K600" s="11" t="str">
        <f aca="false">IFERROR(VLOOKUP(F600, Entries!$B$2:$F$601, 5, FALSE()),"")</f>
        <v/>
      </c>
      <c r="L600" s="11" t="str">
        <f aca="false">LEFT('Finish order'!$K600,2)</f>
        <v/>
      </c>
      <c r="M600" s="11" t="str">
        <f aca="false">IF(F600&lt;&gt;0,COUNTIF($L$2:L600,L600),"")</f>
        <v/>
      </c>
      <c r="N600" s="11" t="str">
        <f aca="false">IF(F600&lt;&gt;0,L600&amp;":"&amp;M600,"")</f>
        <v/>
      </c>
    </row>
    <row r="601" customFormat="false" ht="15.75" hidden="false" customHeight="true" outlineLevel="0" collapsed="false">
      <c r="A601" s="10" t="n">
        <v>600</v>
      </c>
      <c r="B601" s="10" t="str">
        <f aca="false">IF(F601&lt;&gt;"",COUNTIF($J$2:J601,J601),"")</f>
        <v/>
      </c>
      <c r="C601" s="10" t="str">
        <f aca="false">IF(F601&lt;&gt;0,J601&amp;":"&amp;B601,"")</f>
        <v/>
      </c>
      <c r="D601" s="10" t="str">
        <f aca="false">IF(F601&lt;&gt;0,COUNTIF($K$2:K601,K601),"")</f>
        <v/>
      </c>
      <c r="E601" s="10" t="str">
        <f aca="false">IF(F601&lt;&gt;0,K601&amp;":"&amp;D601,"")</f>
        <v/>
      </c>
      <c r="F601" s="10"/>
      <c r="G601" s="20"/>
      <c r="H601" s="11" t="str">
        <f aca="false">IFERROR(VLOOKUP(F601, Entries!$B$2:$F$601, 2, FALSE()),"")</f>
        <v/>
      </c>
      <c r="I601" s="11" t="str">
        <f aca="false">IFERROR(VLOOKUP(F601, Entries!$B$2:$F$601, 3, FALSE()),"")</f>
        <v/>
      </c>
      <c r="J601" s="11" t="str">
        <f aca="false">IFERROR(VLOOKUP(F601, Entries!$B$2:$F$601, 4, FALSE()),"")</f>
        <v/>
      </c>
      <c r="K601" s="11" t="str">
        <f aca="false">IFERROR(VLOOKUP(F601, Entries!$B$2:$F$601, 5, FALSE()),"")</f>
        <v/>
      </c>
      <c r="L601" s="11" t="str">
        <f aca="false">LEFT('Finish order'!$K601,2)</f>
        <v/>
      </c>
      <c r="M601" s="11" t="str">
        <f aca="false">IF(F601&lt;&gt;0,COUNTIF($L$2:L601,L601),"")</f>
        <v/>
      </c>
      <c r="N601" s="11" t="str">
        <f aca="false">IF(F601&lt;&gt;0,L601&amp;":"&amp;M601,"")</f>
        <v/>
      </c>
    </row>
    <row r="602" customFormat="false" ht="15.75" hidden="false" customHeight="true" outlineLevel="0" collapsed="false">
      <c r="A602" s="10" t="n">
        <v>601</v>
      </c>
      <c r="B602" s="10" t="str">
        <f aca="false">IF(F602&lt;&gt;"",COUNTIF($J$2:J602,J602),"")</f>
        <v/>
      </c>
      <c r="C602" s="10" t="str">
        <f aca="false">IF(F602&lt;&gt;0,J602&amp;":"&amp;B602,"")</f>
        <v/>
      </c>
      <c r="D602" s="10" t="str">
        <f aca="false">IF(F602&lt;&gt;0,COUNTIF($K$2:K602,K602),"")</f>
        <v/>
      </c>
      <c r="E602" s="10" t="str">
        <f aca="false">IF(F602&lt;&gt;0,K602&amp;":"&amp;D602,"")</f>
        <v/>
      </c>
      <c r="F602" s="10"/>
      <c r="G602" s="20"/>
      <c r="H602" s="11" t="str">
        <f aca="false">IFERROR(VLOOKUP(F602, Entries!$B$2:$F$601, 2, FALSE()),"")</f>
        <v/>
      </c>
      <c r="I602" s="11" t="str">
        <f aca="false">IFERROR(VLOOKUP(F602, Entries!$B$2:$F$601, 3, FALSE()),"")</f>
        <v/>
      </c>
      <c r="J602" s="11" t="str">
        <f aca="false">IFERROR(VLOOKUP(F602, Entries!$B$2:$F$601, 4, FALSE()),"")</f>
        <v/>
      </c>
      <c r="K602" s="11" t="str">
        <f aca="false">IFERROR(VLOOKUP(F602, Entries!$B$2:$F$601, 5, FALSE()),"")</f>
        <v/>
      </c>
      <c r="L602" s="11" t="str">
        <f aca="false">LEFT('Finish order'!$K602,2)</f>
        <v/>
      </c>
      <c r="M602" s="11" t="str">
        <f aca="false">IF(F602&lt;&gt;0,COUNTIF($L$2:L602,L602),"")</f>
        <v/>
      </c>
      <c r="N602" s="11" t="str">
        <f aca="false">IF(F602&lt;&gt;0,L602&amp;":"&amp;M602,"")</f>
        <v/>
      </c>
    </row>
    <row r="603" customFormat="false" ht="15.75" hidden="false" customHeight="true" outlineLevel="0" collapsed="false">
      <c r="A603" s="10" t="n">
        <v>602</v>
      </c>
      <c r="B603" s="10" t="str">
        <f aca="false">IF(F603&lt;&gt;"",COUNTIF($J$2:J603,J603),"")</f>
        <v/>
      </c>
      <c r="C603" s="10" t="str">
        <f aca="false">IF(F603&lt;&gt;0,J603&amp;":"&amp;B603,"")</f>
        <v/>
      </c>
      <c r="D603" s="10" t="str">
        <f aca="false">IF(F603&lt;&gt;0,COUNTIF($K$2:K603,K603),"")</f>
        <v/>
      </c>
      <c r="E603" s="10" t="str">
        <f aca="false">IF(F603&lt;&gt;0,K603&amp;":"&amp;D603,"")</f>
        <v/>
      </c>
      <c r="F603" s="10"/>
      <c r="G603" s="20"/>
      <c r="H603" s="11" t="str">
        <f aca="false">IFERROR(VLOOKUP(F603, Entries!$B$2:$F$601, 2, FALSE()),"")</f>
        <v/>
      </c>
      <c r="I603" s="11" t="str">
        <f aca="false">IFERROR(VLOOKUP(F603, Entries!$B$2:$F$601, 3, FALSE()),"")</f>
        <v/>
      </c>
      <c r="J603" s="11" t="str">
        <f aca="false">IFERROR(VLOOKUP(F603, Entries!$B$2:$F$601, 4, FALSE()),"")</f>
        <v/>
      </c>
      <c r="K603" s="11" t="str">
        <f aca="false">IFERROR(VLOOKUP(F603, Entries!$B$2:$F$601, 5, FALSE()),"")</f>
        <v/>
      </c>
      <c r="L603" s="11" t="str">
        <f aca="false">LEFT('Finish order'!$K603,2)</f>
        <v/>
      </c>
      <c r="M603" s="11" t="str">
        <f aca="false">IF(F603&lt;&gt;0,COUNTIF($L$2:L603,L603),"")</f>
        <v/>
      </c>
      <c r="N603" s="11" t="str">
        <f aca="false">IF(F603&lt;&gt;0,L603&amp;":"&amp;M603,"")</f>
        <v/>
      </c>
    </row>
    <row r="604" customFormat="false" ht="15.75" hidden="false" customHeight="true" outlineLevel="0" collapsed="false">
      <c r="A604" s="10" t="n">
        <v>603</v>
      </c>
      <c r="B604" s="10" t="str">
        <f aca="false">IF(F604&lt;&gt;"",COUNTIF($J$2:J604,J604),"")</f>
        <v/>
      </c>
      <c r="C604" s="10" t="str">
        <f aca="false">IF(F604&lt;&gt;0,J604&amp;":"&amp;B604,"")</f>
        <v/>
      </c>
      <c r="D604" s="10" t="str">
        <f aca="false">IF(F604&lt;&gt;0,COUNTIF($K$2:K604,K604),"")</f>
        <v/>
      </c>
      <c r="E604" s="10" t="str">
        <f aca="false">IF(F604&lt;&gt;0,K604&amp;":"&amp;D604,"")</f>
        <v/>
      </c>
      <c r="F604" s="10"/>
      <c r="G604" s="20"/>
      <c r="H604" s="11" t="str">
        <f aca="false">IFERROR(VLOOKUP(F604, Entries!$B$2:$F$601, 2, FALSE()),"")</f>
        <v/>
      </c>
      <c r="I604" s="11" t="str">
        <f aca="false">IFERROR(VLOOKUP(F604, Entries!$B$2:$F$601, 3, FALSE()),"")</f>
        <v/>
      </c>
      <c r="J604" s="11" t="str">
        <f aca="false">IFERROR(VLOOKUP(F604, Entries!$B$2:$F$601, 4, FALSE()),"")</f>
        <v/>
      </c>
      <c r="K604" s="11" t="str">
        <f aca="false">IFERROR(VLOOKUP(F604, Entries!$B$2:$F$601, 5, FALSE()),"")</f>
        <v/>
      </c>
      <c r="L604" s="11" t="str">
        <f aca="false">LEFT('Finish order'!$K604,2)</f>
        <v/>
      </c>
      <c r="M604" s="11" t="str">
        <f aca="false">IF(F604&lt;&gt;0,COUNTIF($L$2:L604,L604),"")</f>
        <v/>
      </c>
      <c r="N604" s="11" t="str">
        <f aca="false">IF(F604&lt;&gt;0,L604&amp;":"&amp;M604,"")</f>
        <v/>
      </c>
    </row>
    <row r="605" customFormat="false" ht="15.75" hidden="false" customHeight="true" outlineLevel="0" collapsed="false">
      <c r="A605" s="10" t="n">
        <v>604</v>
      </c>
      <c r="B605" s="10" t="str">
        <f aca="false">IF(F605&lt;&gt;"",COUNTIF($J$2:J605,J605),"")</f>
        <v/>
      </c>
      <c r="C605" s="10" t="str">
        <f aca="false">IF(F605&lt;&gt;0,J605&amp;":"&amp;B605,"")</f>
        <v/>
      </c>
      <c r="D605" s="10" t="str">
        <f aca="false">IF(F605&lt;&gt;0,COUNTIF($K$2:K605,K605),"")</f>
        <v/>
      </c>
      <c r="E605" s="10" t="str">
        <f aca="false">IF(F605&lt;&gt;0,K605&amp;":"&amp;D605,"")</f>
        <v/>
      </c>
      <c r="F605" s="10"/>
      <c r="G605" s="20"/>
      <c r="H605" s="11" t="str">
        <f aca="false">IFERROR(VLOOKUP(F605, Entries!$B$2:$F$601, 2, FALSE()),"")</f>
        <v/>
      </c>
      <c r="I605" s="11" t="str">
        <f aca="false">IFERROR(VLOOKUP(F605, Entries!$B$2:$F$601, 3, FALSE()),"")</f>
        <v/>
      </c>
      <c r="J605" s="11" t="str">
        <f aca="false">IFERROR(VLOOKUP(F605, Entries!$B$2:$F$601, 4, FALSE()),"")</f>
        <v/>
      </c>
      <c r="K605" s="11" t="str">
        <f aca="false">IFERROR(VLOOKUP(F605, Entries!$B$2:$F$601, 5, FALSE()),"")</f>
        <v/>
      </c>
      <c r="L605" s="11" t="str">
        <f aca="false">LEFT('Finish order'!$K605,2)</f>
        <v/>
      </c>
      <c r="M605" s="11" t="str">
        <f aca="false">IF(F605&lt;&gt;0,COUNTIF($L$2:L605,L605),"")</f>
        <v/>
      </c>
      <c r="N605" s="11" t="str">
        <f aca="false">IF(F605&lt;&gt;0,L605&amp;":"&amp;M605,"")</f>
        <v/>
      </c>
    </row>
    <row r="606" customFormat="false" ht="15.75" hidden="false" customHeight="true" outlineLevel="0" collapsed="false">
      <c r="A606" s="10" t="n">
        <v>605</v>
      </c>
      <c r="B606" s="10" t="str">
        <f aca="false">IF(F606&lt;&gt;"",COUNTIF($J$2:J606,J606),"")</f>
        <v/>
      </c>
      <c r="C606" s="10" t="str">
        <f aca="false">IF(F606&lt;&gt;0,J606&amp;":"&amp;B606,"")</f>
        <v/>
      </c>
      <c r="D606" s="10" t="str">
        <f aca="false">IF(F606&lt;&gt;0,COUNTIF($K$2:K606,K606),"")</f>
        <v/>
      </c>
      <c r="E606" s="10" t="str">
        <f aca="false">IF(F606&lt;&gt;0,K606&amp;":"&amp;D606,"")</f>
        <v/>
      </c>
      <c r="F606" s="10"/>
      <c r="G606" s="20"/>
      <c r="H606" s="11" t="str">
        <f aca="false">IFERROR(VLOOKUP(F606, Entries!$B$2:$F$601, 2, FALSE()),"")</f>
        <v/>
      </c>
      <c r="I606" s="11" t="str">
        <f aca="false">IFERROR(VLOOKUP(F606, Entries!$B$2:$F$601, 3, FALSE()),"")</f>
        <v/>
      </c>
      <c r="J606" s="11" t="str">
        <f aca="false">IFERROR(VLOOKUP(F606, Entries!$B$2:$F$601, 4, FALSE()),"")</f>
        <v/>
      </c>
      <c r="K606" s="11" t="str">
        <f aca="false">IFERROR(VLOOKUP(F606, Entries!$B$2:$F$601, 5, FALSE()),"")</f>
        <v/>
      </c>
      <c r="L606" s="11" t="str">
        <f aca="false">LEFT('Finish order'!$K606,2)</f>
        <v/>
      </c>
      <c r="M606" s="11" t="str">
        <f aca="false">IF(F606&lt;&gt;0,COUNTIF($L$2:L606,L606),"")</f>
        <v/>
      </c>
      <c r="N606" s="11" t="str">
        <f aca="false">IF(F606&lt;&gt;0,L606&amp;":"&amp;M606,"")</f>
        <v/>
      </c>
    </row>
    <row r="607" customFormat="false" ht="15.75" hidden="false" customHeight="true" outlineLevel="0" collapsed="false">
      <c r="A607" s="10" t="n">
        <v>606</v>
      </c>
      <c r="B607" s="10" t="str">
        <f aca="false">IF(F607&lt;&gt;"",COUNTIF($J$2:J607,J607),"")</f>
        <v/>
      </c>
      <c r="C607" s="10" t="str">
        <f aca="false">IF(F607&lt;&gt;0,J607&amp;":"&amp;B607,"")</f>
        <v/>
      </c>
      <c r="D607" s="10" t="str">
        <f aca="false">IF(F607&lt;&gt;0,COUNTIF($K$2:K607,K607),"")</f>
        <v/>
      </c>
      <c r="E607" s="10" t="str">
        <f aca="false">IF(F607&lt;&gt;0,K607&amp;":"&amp;D607,"")</f>
        <v/>
      </c>
      <c r="F607" s="10"/>
      <c r="G607" s="20"/>
      <c r="H607" s="11" t="str">
        <f aca="false">IFERROR(VLOOKUP(F607, Entries!$B$2:$F$601, 2, FALSE()),"")</f>
        <v/>
      </c>
      <c r="I607" s="11" t="str">
        <f aca="false">IFERROR(VLOOKUP(F607, Entries!$B$2:$F$601, 3, FALSE()),"")</f>
        <v/>
      </c>
      <c r="J607" s="11" t="str">
        <f aca="false">IFERROR(VLOOKUP(F607, Entries!$B$2:$F$601, 4, FALSE()),"")</f>
        <v/>
      </c>
      <c r="K607" s="11" t="str">
        <f aca="false">IFERROR(VLOOKUP(F607, Entries!$B$2:$F$601, 5, FALSE()),"")</f>
        <v/>
      </c>
      <c r="L607" s="11" t="str">
        <f aca="false">LEFT('Finish order'!$K607,2)</f>
        <v/>
      </c>
      <c r="M607" s="11" t="str">
        <f aca="false">IF(F607&lt;&gt;0,COUNTIF($L$2:L607,L607),"")</f>
        <v/>
      </c>
      <c r="N607" s="11" t="str">
        <f aca="false">IF(F607&lt;&gt;0,L607&amp;":"&amp;M607,"")</f>
        <v/>
      </c>
    </row>
    <row r="608" customFormat="false" ht="15.75" hidden="false" customHeight="true" outlineLevel="0" collapsed="false">
      <c r="A608" s="10" t="n">
        <v>607</v>
      </c>
      <c r="B608" s="10" t="str">
        <f aca="false">IF(F608&lt;&gt;"",COUNTIF($J$2:J608,J608),"")</f>
        <v/>
      </c>
      <c r="C608" s="10" t="str">
        <f aca="false">IF(F608&lt;&gt;0,J608&amp;":"&amp;B608,"")</f>
        <v/>
      </c>
      <c r="D608" s="10" t="str">
        <f aca="false">IF(F608&lt;&gt;0,COUNTIF($K$2:K608,K608),"")</f>
        <v/>
      </c>
      <c r="E608" s="10" t="str">
        <f aca="false">IF(F608&lt;&gt;0,K608&amp;":"&amp;D608,"")</f>
        <v/>
      </c>
      <c r="F608" s="10"/>
      <c r="G608" s="20"/>
      <c r="H608" s="11" t="str">
        <f aca="false">IFERROR(VLOOKUP(F608, Entries!$B$2:$F$601, 2, FALSE()),"")</f>
        <v/>
      </c>
      <c r="I608" s="11" t="str">
        <f aca="false">IFERROR(VLOOKUP(F608, Entries!$B$2:$F$601, 3, FALSE()),"")</f>
        <v/>
      </c>
      <c r="J608" s="11" t="str">
        <f aca="false">IFERROR(VLOOKUP(F608, Entries!$B$2:$F$601, 4, FALSE()),"")</f>
        <v/>
      </c>
      <c r="K608" s="11" t="str">
        <f aca="false">IFERROR(VLOOKUP(F608, Entries!$B$2:$F$601, 5, FALSE()),"")</f>
        <v/>
      </c>
      <c r="L608" s="11" t="str">
        <f aca="false">LEFT('Finish order'!$K608,2)</f>
        <v/>
      </c>
      <c r="M608" s="11" t="str">
        <f aca="false">IF(F608&lt;&gt;0,COUNTIF($L$2:L608,L608),"")</f>
        <v/>
      </c>
      <c r="N608" s="11" t="str">
        <f aca="false">IF(F608&lt;&gt;0,L608&amp;":"&amp;M608,"")</f>
        <v/>
      </c>
    </row>
    <row r="609" customFormat="false" ht="15.75" hidden="false" customHeight="true" outlineLevel="0" collapsed="false">
      <c r="A609" s="10" t="n">
        <v>608</v>
      </c>
      <c r="B609" s="10" t="str">
        <f aca="false">IF(F609&lt;&gt;"",COUNTIF($J$2:J609,J609),"")</f>
        <v/>
      </c>
      <c r="C609" s="10" t="str">
        <f aca="false">IF(F609&lt;&gt;0,J609&amp;":"&amp;B609,"")</f>
        <v/>
      </c>
      <c r="D609" s="10" t="str">
        <f aca="false">IF(F609&lt;&gt;0,COUNTIF($K$2:K609,K609),"")</f>
        <v/>
      </c>
      <c r="E609" s="10" t="str">
        <f aca="false">IF(F609&lt;&gt;0,K609&amp;":"&amp;D609,"")</f>
        <v/>
      </c>
      <c r="F609" s="10"/>
      <c r="G609" s="20"/>
      <c r="H609" s="11" t="str">
        <f aca="false">IFERROR(VLOOKUP(F609, Entries!$B$2:$F$601, 2, FALSE()),"")</f>
        <v/>
      </c>
      <c r="I609" s="11" t="str">
        <f aca="false">IFERROR(VLOOKUP(F609, Entries!$B$2:$F$601, 3, FALSE()),"")</f>
        <v/>
      </c>
      <c r="J609" s="11" t="str">
        <f aca="false">IFERROR(VLOOKUP(F609, Entries!$B$2:$F$601, 4, FALSE()),"")</f>
        <v/>
      </c>
      <c r="K609" s="11" t="str">
        <f aca="false">IFERROR(VLOOKUP(F609, Entries!$B$2:$F$601, 5, FALSE()),"")</f>
        <v/>
      </c>
      <c r="L609" s="11" t="str">
        <f aca="false">LEFT('Finish order'!$K609,2)</f>
        <v/>
      </c>
      <c r="M609" s="11" t="str">
        <f aca="false">IF(F609&lt;&gt;0,COUNTIF($L$2:L609,L609),"")</f>
        <v/>
      </c>
      <c r="N609" s="11" t="str">
        <f aca="false">IF(F609&lt;&gt;0,L609&amp;":"&amp;M609,"")</f>
        <v/>
      </c>
    </row>
    <row r="610" customFormat="false" ht="15.75" hidden="false" customHeight="true" outlineLevel="0" collapsed="false">
      <c r="A610" s="10" t="n">
        <v>609</v>
      </c>
      <c r="B610" s="10" t="str">
        <f aca="false">IF(F610&lt;&gt;"",COUNTIF($J$2:J610,J610),"")</f>
        <v/>
      </c>
      <c r="C610" s="10" t="str">
        <f aca="false">IF(F610&lt;&gt;0,J610&amp;":"&amp;B610,"")</f>
        <v/>
      </c>
      <c r="D610" s="10" t="str">
        <f aca="false">IF(F610&lt;&gt;0,COUNTIF($K$2:K610,K610),"")</f>
        <v/>
      </c>
      <c r="E610" s="10" t="str">
        <f aca="false">IF(F610&lt;&gt;0,K610&amp;":"&amp;D610,"")</f>
        <v/>
      </c>
      <c r="F610" s="10"/>
      <c r="G610" s="20"/>
      <c r="H610" s="11" t="str">
        <f aca="false">IFERROR(VLOOKUP(F610, Entries!$B$2:$F$601, 2, FALSE()),"")</f>
        <v/>
      </c>
      <c r="I610" s="11" t="str">
        <f aca="false">IFERROR(VLOOKUP(F610, Entries!$B$2:$F$601, 3, FALSE()),"")</f>
        <v/>
      </c>
      <c r="J610" s="11" t="str">
        <f aca="false">IFERROR(VLOOKUP(F610, Entries!$B$2:$F$601, 4, FALSE()),"")</f>
        <v/>
      </c>
      <c r="K610" s="11" t="str">
        <f aca="false">IFERROR(VLOOKUP(F610, Entries!$B$2:$F$601, 5, FALSE()),"")</f>
        <v/>
      </c>
      <c r="L610" s="11" t="str">
        <f aca="false">LEFT('Finish order'!$K610,2)</f>
        <v/>
      </c>
      <c r="M610" s="11" t="str">
        <f aca="false">IF(F610&lt;&gt;0,COUNTIF($L$2:L610,L610),"")</f>
        <v/>
      </c>
      <c r="N610" s="11" t="str">
        <f aca="false">IF(F610&lt;&gt;0,L610&amp;":"&amp;M610,"")</f>
        <v/>
      </c>
    </row>
    <row r="611" customFormat="false" ht="15.75" hidden="false" customHeight="true" outlineLevel="0" collapsed="false">
      <c r="A611" s="10" t="n">
        <v>610</v>
      </c>
      <c r="B611" s="10" t="str">
        <f aca="false">IF(F611&lt;&gt;"",COUNTIF($J$2:J611,J611),"")</f>
        <v/>
      </c>
      <c r="C611" s="10" t="str">
        <f aca="false">IF(F611&lt;&gt;0,J611&amp;":"&amp;B611,"")</f>
        <v/>
      </c>
      <c r="D611" s="10" t="str">
        <f aca="false">IF(F611&lt;&gt;0,COUNTIF($K$2:K611,K611),"")</f>
        <v/>
      </c>
      <c r="E611" s="10" t="str">
        <f aca="false">IF(F611&lt;&gt;0,K611&amp;":"&amp;D611,"")</f>
        <v/>
      </c>
      <c r="F611" s="10"/>
      <c r="G611" s="20"/>
      <c r="H611" s="11" t="str">
        <f aca="false">IFERROR(VLOOKUP(F611, Entries!$B$2:$F$601, 2, FALSE()),"")</f>
        <v/>
      </c>
      <c r="I611" s="11" t="str">
        <f aca="false">IFERROR(VLOOKUP(F611, Entries!$B$2:$F$601, 3, FALSE()),"")</f>
        <v/>
      </c>
      <c r="J611" s="11" t="str">
        <f aca="false">IFERROR(VLOOKUP(F611, Entries!$B$2:$F$601, 4, FALSE()),"")</f>
        <v/>
      </c>
      <c r="K611" s="11" t="str">
        <f aca="false">IFERROR(VLOOKUP(F611, Entries!$B$2:$F$601, 5, FALSE()),"")</f>
        <v/>
      </c>
      <c r="L611" s="11" t="str">
        <f aca="false">LEFT('Finish order'!$K611,2)</f>
        <v/>
      </c>
      <c r="M611" s="11" t="str">
        <f aca="false">IF(F611&lt;&gt;0,COUNTIF($L$2:L611,L611),"")</f>
        <v/>
      </c>
      <c r="N611" s="11" t="str">
        <f aca="false">IF(F611&lt;&gt;0,L611&amp;":"&amp;M611,"")</f>
        <v/>
      </c>
    </row>
    <row r="612" customFormat="false" ht="15.75" hidden="false" customHeight="true" outlineLevel="0" collapsed="false">
      <c r="A612" s="10" t="n">
        <v>611</v>
      </c>
      <c r="B612" s="10" t="str">
        <f aca="false">IF(F612&lt;&gt;"",COUNTIF($J$2:J612,J612),"")</f>
        <v/>
      </c>
      <c r="C612" s="10" t="str">
        <f aca="false">IF(F612&lt;&gt;0,J612&amp;":"&amp;B612,"")</f>
        <v/>
      </c>
      <c r="D612" s="10" t="str">
        <f aca="false">IF(F612&lt;&gt;0,COUNTIF($K$2:K612,K612),"")</f>
        <v/>
      </c>
      <c r="E612" s="10" t="str">
        <f aca="false">IF(F612&lt;&gt;0,K612&amp;":"&amp;D612,"")</f>
        <v/>
      </c>
      <c r="F612" s="10"/>
      <c r="G612" s="20"/>
      <c r="H612" s="11" t="str">
        <f aca="false">IFERROR(VLOOKUP(F612, Entries!$B$2:$F$601, 2, FALSE()),"")</f>
        <v/>
      </c>
      <c r="I612" s="11" t="str">
        <f aca="false">IFERROR(VLOOKUP(F612, Entries!$B$2:$F$601, 3, FALSE()),"")</f>
        <v/>
      </c>
      <c r="J612" s="11" t="str">
        <f aca="false">IFERROR(VLOOKUP(F612, Entries!$B$2:$F$601, 4, FALSE()),"")</f>
        <v/>
      </c>
      <c r="K612" s="11" t="str">
        <f aca="false">IFERROR(VLOOKUP(F612, Entries!$B$2:$F$601, 5, FALSE()),"")</f>
        <v/>
      </c>
      <c r="L612" s="11" t="str">
        <f aca="false">LEFT('Finish order'!$K612,2)</f>
        <v/>
      </c>
      <c r="M612" s="11" t="str">
        <f aca="false">IF(F612&lt;&gt;0,COUNTIF($L$2:L612,L612),"")</f>
        <v/>
      </c>
      <c r="N612" s="11" t="str">
        <f aca="false">IF(F612&lt;&gt;0,L612&amp;":"&amp;M612,"")</f>
        <v/>
      </c>
    </row>
    <row r="613" customFormat="false" ht="15.75" hidden="false" customHeight="true" outlineLevel="0" collapsed="false">
      <c r="A613" s="10" t="n">
        <v>612</v>
      </c>
      <c r="B613" s="10" t="str">
        <f aca="false">IF(F613&lt;&gt;"",COUNTIF($J$2:J613,J613),"")</f>
        <v/>
      </c>
      <c r="C613" s="10" t="str">
        <f aca="false">IF(F613&lt;&gt;0,J613&amp;":"&amp;B613,"")</f>
        <v/>
      </c>
      <c r="D613" s="10" t="str">
        <f aca="false">IF(F613&lt;&gt;0,COUNTIF($K$2:K613,K613),"")</f>
        <v/>
      </c>
      <c r="E613" s="10" t="str">
        <f aca="false">IF(F613&lt;&gt;0,K613&amp;":"&amp;D613,"")</f>
        <v/>
      </c>
      <c r="F613" s="10"/>
      <c r="G613" s="20"/>
      <c r="H613" s="11" t="str">
        <f aca="false">IFERROR(VLOOKUP(F613, Entries!$B$2:$F$601, 2, FALSE()),"")</f>
        <v/>
      </c>
      <c r="I613" s="11" t="str">
        <f aca="false">IFERROR(VLOOKUP(F613, Entries!$B$2:$F$601, 3, FALSE()),"")</f>
        <v/>
      </c>
      <c r="J613" s="11" t="str">
        <f aca="false">IFERROR(VLOOKUP(F613, Entries!$B$2:$F$601, 4, FALSE()),"")</f>
        <v/>
      </c>
      <c r="K613" s="11" t="str">
        <f aca="false">IFERROR(VLOOKUP(F613, Entries!$B$2:$F$601, 5, FALSE()),"")</f>
        <v/>
      </c>
      <c r="L613" s="11" t="str">
        <f aca="false">LEFT('Finish order'!$K613,2)</f>
        <v/>
      </c>
      <c r="M613" s="11" t="str">
        <f aca="false">IF(F613&lt;&gt;0,COUNTIF($L$2:L613,L613),"")</f>
        <v/>
      </c>
      <c r="N613" s="11" t="str">
        <f aca="false">IF(F613&lt;&gt;0,L613&amp;":"&amp;M613,"")</f>
        <v/>
      </c>
    </row>
    <row r="614" customFormat="false" ht="15.75" hidden="false" customHeight="true" outlineLevel="0" collapsed="false">
      <c r="A614" s="10" t="n">
        <v>613</v>
      </c>
      <c r="B614" s="10" t="str">
        <f aca="false">IF(F614&lt;&gt;"",COUNTIF($J$2:J614,J614),"")</f>
        <v/>
      </c>
      <c r="C614" s="10" t="str">
        <f aca="false">IF(F614&lt;&gt;0,J614&amp;":"&amp;B614,"")</f>
        <v/>
      </c>
      <c r="D614" s="10" t="str">
        <f aca="false">IF(F614&lt;&gt;0,COUNTIF($K$2:K614,K614),"")</f>
        <v/>
      </c>
      <c r="E614" s="10" t="str">
        <f aca="false">IF(F614&lt;&gt;0,K614&amp;":"&amp;D614,"")</f>
        <v/>
      </c>
      <c r="F614" s="10"/>
      <c r="G614" s="20"/>
      <c r="H614" s="11" t="str">
        <f aca="false">IFERROR(VLOOKUP(F614, Entries!$B$2:$F$601, 2, FALSE()),"")</f>
        <v/>
      </c>
      <c r="I614" s="11" t="str">
        <f aca="false">IFERROR(VLOOKUP(F614, Entries!$B$2:$F$601, 3, FALSE()),"")</f>
        <v/>
      </c>
      <c r="J614" s="11" t="str">
        <f aca="false">IFERROR(VLOOKUP(F614, Entries!$B$2:$F$601, 4, FALSE()),"")</f>
        <v/>
      </c>
      <c r="K614" s="11" t="str">
        <f aca="false">IFERROR(VLOOKUP(F614, Entries!$B$2:$F$601, 5, FALSE()),"")</f>
        <v/>
      </c>
      <c r="L614" s="11" t="str">
        <f aca="false">LEFT('Finish order'!$K614,2)</f>
        <v/>
      </c>
      <c r="M614" s="11" t="str">
        <f aca="false">IF(F614&lt;&gt;0,COUNTIF($L$2:L614,L614),"")</f>
        <v/>
      </c>
      <c r="N614" s="11" t="str">
        <f aca="false">IF(F614&lt;&gt;0,L614&amp;":"&amp;M614,"")</f>
        <v/>
      </c>
    </row>
    <row r="615" customFormat="false" ht="15.75" hidden="false" customHeight="true" outlineLevel="0" collapsed="false">
      <c r="A615" s="10" t="n">
        <v>614</v>
      </c>
      <c r="B615" s="10" t="str">
        <f aca="false">IF(F615&lt;&gt;"",COUNTIF($J$2:J615,J615),"")</f>
        <v/>
      </c>
      <c r="C615" s="10" t="str">
        <f aca="false">IF(F615&lt;&gt;0,J615&amp;":"&amp;B615,"")</f>
        <v/>
      </c>
      <c r="D615" s="10" t="str">
        <f aca="false">IF(F615&lt;&gt;0,COUNTIF($K$2:K615,K615),"")</f>
        <v/>
      </c>
      <c r="E615" s="10" t="str">
        <f aca="false">IF(F615&lt;&gt;0,K615&amp;":"&amp;D615,"")</f>
        <v/>
      </c>
      <c r="F615" s="10"/>
      <c r="G615" s="20"/>
      <c r="H615" s="11" t="str">
        <f aca="false">IFERROR(VLOOKUP(F615, Entries!$B$2:$F$601, 2, FALSE()),"")</f>
        <v/>
      </c>
      <c r="I615" s="11" t="str">
        <f aca="false">IFERROR(VLOOKUP(F615, Entries!$B$2:$F$601, 3, FALSE()),"")</f>
        <v/>
      </c>
      <c r="J615" s="11" t="str">
        <f aca="false">IFERROR(VLOOKUP(F615, Entries!$B$2:$F$601, 4, FALSE()),"")</f>
        <v/>
      </c>
      <c r="K615" s="11" t="str">
        <f aca="false">IFERROR(VLOOKUP(F615, Entries!$B$2:$F$601, 5, FALSE()),"")</f>
        <v/>
      </c>
      <c r="L615" s="11" t="str">
        <f aca="false">LEFT('Finish order'!$K615,2)</f>
        <v/>
      </c>
      <c r="M615" s="11" t="str">
        <f aca="false">IF(F615&lt;&gt;0,COUNTIF($L$2:L615,L615),"")</f>
        <v/>
      </c>
      <c r="N615" s="11" t="str">
        <f aca="false">IF(F615&lt;&gt;0,L615&amp;":"&amp;M615,"")</f>
        <v/>
      </c>
    </row>
    <row r="616" customFormat="false" ht="15.75" hidden="false" customHeight="true" outlineLevel="0" collapsed="false">
      <c r="A616" s="10" t="n">
        <v>615</v>
      </c>
      <c r="B616" s="10" t="str">
        <f aca="false">IF(F616&lt;&gt;"",COUNTIF($J$2:J616,J616),"")</f>
        <v/>
      </c>
      <c r="C616" s="10" t="str">
        <f aca="false">IF(F616&lt;&gt;0,J616&amp;":"&amp;B616,"")</f>
        <v/>
      </c>
      <c r="D616" s="10" t="str">
        <f aca="false">IF(F616&lt;&gt;0,COUNTIF($K$2:K616,K616),"")</f>
        <v/>
      </c>
      <c r="E616" s="10" t="str">
        <f aca="false">IF(F616&lt;&gt;0,K616&amp;":"&amp;D616,"")</f>
        <v/>
      </c>
      <c r="F616" s="10"/>
      <c r="G616" s="20"/>
      <c r="H616" s="11" t="str">
        <f aca="false">IFERROR(VLOOKUP(F616, Entries!$B$2:$F$601, 2, FALSE()),"")</f>
        <v/>
      </c>
      <c r="I616" s="11" t="str">
        <f aca="false">IFERROR(VLOOKUP(F616, Entries!$B$2:$F$601, 3, FALSE()),"")</f>
        <v/>
      </c>
      <c r="J616" s="11" t="str">
        <f aca="false">IFERROR(VLOOKUP(F616, Entries!$B$2:$F$601, 4, FALSE()),"")</f>
        <v/>
      </c>
      <c r="K616" s="11" t="str">
        <f aca="false">IFERROR(VLOOKUP(F616, Entries!$B$2:$F$601, 5, FALSE()),"")</f>
        <v/>
      </c>
      <c r="L616" s="11" t="str">
        <f aca="false">LEFT('Finish order'!$K616,2)</f>
        <v/>
      </c>
      <c r="M616" s="11" t="str">
        <f aca="false">IF(F616&lt;&gt;0,COUNTIF($L$2:L616,L616),"")</f>
        <v/>
      </c>
      <c r="N616" s="11" t="str">
        <f aca="false">IF(F616&lt;&gt;0,L616&amp;":"&amp;M616,"")</f>
        <v/>
      </c>
    </row>
    <row r="617" customFormat="false" ht="15.75" hidden="false" customHeight="true" outlineLevel="0" collapsed="false">
      <c r="A617" s="10" t="n">
        <v>616</v>
      </c>
      <c r="B617" s="10" t="str">
        <f aca="false">IF(F617&lt;&gt;"",COUNTIF($J$2:J617,J617),"")</f>
        <v/>
      </c>
      <c r="C617" s="10" t="str">
        <f aca="false">IF(F617&lt;&gt;0,J617&amp;":"&amp;B617,"")</f>
        <v/>
      </c>
      <c r="D617" s="10" t="str">
        <f aca="false">IF(F617&lt;&gt;0,COUNTIF($K$2:K617,K617),"")</f>
        <v/>
      </c>
      <c r="E617" s="10" t="str">
        <f aca="false">IF(F617&lt;&gt;0,K617&amp;":"&amp;D617,"")</f>
        <v/>
      </c>
      <c r="F617" s="10"/>
      <c r="G617" s="20"/>
      <c r="H617" s="11" t="str">
        <f aca="false">IFERROR(VLOOKUP(F617, Entries!$B$2:$F$601, 2, FALSE()),"")</f>
        <v/>
      </c>
      <c r="I617" s="11" t="str">
        <f aca="false">IFERROR(VLOOKUP(F617, Entries!$B$2:$F$601, 3, FALSE()),"")</f>
        <v/>
      </c>
      <c r="J617" s="11" t="str">
        <f aca="false">IFERROR(VLOOKUP(F617, Entries!$B$2:$F$601, 4, FALSE()),"")</f>
        <v/>
      </c>
      <c r="K617" s="11" t="str">
        <f aca="false">IFERROR(VLOOKUP(F617, Entries!$B$2:$F$601, 5, FALSE()),"")</f>
        <v/>
      </c>
      <c r="L617" s="11" t="str">
        <f aca="false">LEFT('Finish order'!$K617,2)</f>
        <v/>
      </c>
      <c r="M617" s="11" t="str">
        <f aca="false">IF(F617&lt;&gt;0,COUNTIF($L$2:L617,L617),"")</f>
        <v/>
      </c>
      <c r="N617" s="11" t="str">
        <f aca="false">IF(F617&lt;&gt;0,L617&amp;":"&amp;M617,"")</f>
        <v/>
      </c>
    </row>
    <row r="618" customFormat="false" ht="15.75" hidden="false" customHeight="true" outlineLevel="0" collapsed="false">
      <c r="A618" s="10" t="n">
        <v>617</v>
      </c>
      <c r="B618" s="10" t="str">
        <f aca="false">IF(F618&lt;&gt;"",COUNTIF($J$2:J618,J618),"")</f>
        <v/>
      </c>
      <c r="C618" s="10" t="str">
        <f aca="false">IF(F618&lt;&gt;0,J618&amp;":"&amp;B618,"")</f>
        <v/>
      </c>
      <c r="D618" s="10" t="str">
        <f aca="false">IF(F618&lt;&gt;0,COUNTIF($K$2:K618,K618),"")</f>
        <v/>
      </c>
      <c r="E618" s="10" t="str">
        <f aca="false">IF(F618&lt;&gt;0,K618&amp;":"&amp;D618,"")</f>
        <v/>
      </c>
      <c r="F618" s="10"/>
      <c r="G618" s="20"/>
      <c r="H618" s="11" t="str">
        <f aca="false">IFERROR(VLOOKUP(F618, Entries!$B$2:$F$601, 2, FALSE()),"")</f>
        <v/>
      </c>
      <c r="I618" s="11" t="str">
        <f aca="false">IFERROR(VLOOKUP(F618, Entries!$B$2:$F$601, 3, FALSE()),"")</f>
        <v/>
      </c>
      <c r="J618" s="11" t="str">
        <f aca="false">IFERROR(VLOOKUP(F618, Entries!$B$2:$F$601, 4, FALSE()),"")</f>
        <v/>
      </c>
      <c r="K618" s="11" t="str">
        <f aca="false">IFERROR(VLOOKUP(F618, Entries!$B$2:$F$601, 5, FALSE()),"")</f>
        <v/>
      </c>
      <c r="L618" s="11" t="str">
        <f aca="false">LEFT('Finish order'!$K618,2)</f>
        <v/>
      </c>
      <c r="M618" s="11" t="str">
        <f aca="false">IF(F618&lt;&gt;0,COUNTIF($L$2:L618,L618),"")</f>
        <v/>
      </c>
      <c r="N618" s="11" t="str">
        <f aca="false">IF(F618&lt;&gt;0,L618&amp;":"&amp;M618,"")</f>
        <v/>
      </c>
    </row>
    <row r="619" customFormat="false" ht="15.75" hidden="false" customHeight="true" outlineLevel="0" collapsed="false">
      <c r="A619" s="10" t="n">
        <v>618</v>
      </c>
      <c r="B619" s="10" t="str">
        <f aca="false">IF(F619&lt;&gt;"",COUNTIF($J$2:J619,J619),"")</f>
        <v/>
      </c>
      <c r="C619" s="10" t="str">
        <f aca="false">IF(F619&lt;&gt;0,J619&amp;":"&amp;B619,"")</f>
        <v/>
      </c>
      <c r="D619" s="10" t="str">
        <f aca="false">IF(F619&lt;&gt;0,COUNTIF($K$2:K619,K619),"")</f>
        <v/>
      </c>
      <c r="E619" s="10" t="str">
        <f aca="false">IF(F619&lt;&gt;0,K619&amp;":"&amp;D619,"")</f>
        <v/>
      </c>
      <c r="F619" s="10"/>
      <c r="G619" s="20"/>
      <c r="H619" s="11" t="str">
        <f aca="false">IFERROR(VLOOKUP(F619, Entries!$B$2:$F$601, 2, FALSE()),"")</f>
        <v/>
      </c>
      <c r="I619" s="11" t="str">
        <f aca="false">IFERROR(VLOOKUP(F619, Entries!$B$2:$F$601, 3, FALSE()),"")</f>
        <v/>
      </c>
      <c r="J619" s="11" t="str">
        <f aca="false">IFERROR(VLOOKUP(F619, Entries!$B$2:$F$601, 4, FALSE()),"")</f>
        <v/>
      </c>
      <c r="K619" s="11" t="str">
        <f aca="false">IFERROR(VLOOKUP(F619, Entries!$B$2:$F$601, 5, FALSE()),"")</f>
        <v/>
      </c>
      <c r="L619" s="11" t="str">
        <f aca="false">LEFT('Finish order'!$K619,2)</f>
        <v/>
      </c>
      <c r="M619" s="11" t="str">
        <f aca="false">IF(F619&lt;&gt;0,COUNTIF($L$2:L619,L619),"")</f>
        <v/>
      </c>
      <c r="N619" s="11" t="str">
        <f aca="false">IF(F619&lt;&gt;0,L619&amp;":"&amp;M619,"")</f>
        <v/>
      </c>
    </row>
    <row r="620" customFormat="false" ht="15.75" hidden="false" customHeight="true" outlineLevel="0" collapsed="false">
      <c r="A620" s="10" t="n">
        <v>619</v>
      </c>
      <c r="B620" s="10" t="str">
        <f aca="false">IF(F620&lt;&gt;"",COUNTIF($J$2:J620,J620),"")</f>
        <v/>
      </c>
      <c r="C620" s="10" t="str">
        <f aca="false">IF(F620&lt;&gt;0,J620&amp;":"&amp;B620,"")</f>
        <v/>
      </c>
      <c r="D620" s="10" t="str">
        <f aca="false">IF(F620&lt;&gt;0,COUNTIF($K$2:K620,K620),"")</f>
        <v/>
      </c>
      <c r="E620" s="10" t="str">
        <f aca="false">IF(F620&lt;&gt;0,K620&amp;":"&amp;D620,"")</f>
        <v/>
      </c>
      <c r="F620" s="10"/>
      <c r="G620" s="20"/>
      <c r="H620" s="11" t="str">
        <f aca="false">IFERROR(VLOOKUP(F620, Entries!$B$2:$F$601, 2, FALSE()),"")</f>
        <v/>
      </c>
      <c r="I620" s="11" t="str">
        <f aca="false">IFERROR(VLOOKUP(F620, Entries!$B$2:$F$601, 3, FALSE()),"")</f>
        <v/>
      </c>
      <c r="J620" s="11" t="str">
        <f aca="false">IFERROR(VLOOKUP(F620, Entries!$B$2:$F$601, 4, FALSE()),"")</f>
        <v/>
      </c>
      <c r="K620" s="11" t="str">
        <f aca="false">IFERROR(VLOOKUP(F620, Entries!$B$2:$F$601, 5, FALSE()),"")</f>
        <v/>
      </c>
      <c r="L620" s="11" t="str">
        <f aca="false">LEFT('Finish order'!$K620,2)</f>
        <v/>
      </c>
      <c r="M620" s="11" t="str">
        <f aca="false">IF(F620&lt;&gt;0,COUNTIF($L$2:L620,L620),"")</f>
        <v/>
      </c>
      <c r="N620" s="11" t="str">
        <f aca="false">IF(F620&lt;&gt;0,L620&amp;":"&amp;M620,"")</f>
        <v/>
      </c>
    </row>
    <row r="621" customFormat="false" ht="15.75" hidden="false" customHeight="true" outlineLevel="0" collapsed="false">
      <c r="A621" s="10" t="n">
        <v>620</v>
      </c>
      <c r="B621" s="10" t="str">
        <f aca="false">IF(F621&lt;&gt;"",COUNTIF($J$2:J621,J621),"")</f>
        <v/>
      </c>
      <c r="C621" s="10" t="str">
        <f aca="false">IF(F621&lt;&gt;0,J621&amp;":"&amp;B621,"")</f>
        <v/>
      </c>
      <c r="D621" s="10" t="str">
        <f aca="false">IF(F621&lt;&gt;0,COUNTIF($K$2:K621,K621),"")</f>
        <v/>
      </c>
      <c r="E621" s="10" t="str">
        <f aca="false">IF(F621&lt;&gt;0,K621&amp;":"&amp;D621,"")</f>
        <v/>
      </c>
      <c r="F621" s="10"/>
      <c r="G621" s="20"/>
      <c r="H621" s="11" t="str">
        <f aca="false">IFERROR(VLOOKUP(F621, Entries!$B$2:$F$601, 2, FALSE()),"")</f>
        <v/>
      </c>
      <c r="I621" s="11" t="str">
        <f aca="false">IFERROR(VLOOKUP(F621, Entries!$B$2:$F$601, 3, FALSE()),"")</f>
        <v/>
      </c>
      <c r="J621" s="11" t="str">
        <f aca="false">IFERROR(VLOOKUP(F621, Entries!$B$2:$F$601, 4, FALSE()),"")</f>
        <v/>
      </c>
      <c r="K621" s="11" t="str">
        <f aca="false">IFERROR(VLOOKUP(F621, Entries!$B$2:$F$601, 5, FALSE()),"")</f>
        <v/>
      </c>
      <c r="L621" s="11" t="str">
        <f aca="false">LEFT('Finish order'!$K621,2)</f>
        <v/>
      </c>
      <c r="M621" s="11" t="str">
        <f aca="false">IF(F621&lt;&gt;0,COUNTIF($L$2:L621,L621),"")</f>
        <v/>
      </c>
      <c r="N621" s="11" t="str">
        <f aca="false">IF(F621&lt;&gt;0,L621&amp;":"&amp;M621,"")</f>
        <v/>
      </c>
    </row>
    <row r="622" customFormat="false" ht="15.75" hidden="false" customHeight="true" outlineLevel="0" collapsed="false">
      <c r="A622" s="10" t="n">
        <v>621</v>
      </c>
      <c r="B622" s="10" t="str">
        <f aca="false">IF(F622&lt;&gt;"",COUNTIF($J$2:J622,J622),"")</f>
        <v/>
      </c>
      <c r="C622" s="10" t="str">
        <f aca="false">IF(F622&lt;&gt;0,J622&amp;":"&amp;B622,"")</f>
        <v/>
      </c>
      <c r="D622" s="10" t="str">
        <f aca="false">IF(F622&lt;&gt;0,COUNTIF($K$2:K622,K622),"")</f>
        <v/>
      </c>
      <c r="E622" s="10" t="str">
        <f aca="false">IF(F622&lt;&gt;0,K622&amp;":"&amp;D622,"")</f>
        <v/>
      </c>
      <c r="F622" s="10"/>
      <c r="G622" s="20"/>
      <c r="H622" s="11" t="str">
        <f aca="false">IFERROR(VLOOKUP(F622, Entries!$B$2:$F$601, 2, FALSE()),"")</f>
        <v/>
      </c>
      <c r="I622" s="11" t="str">
        <f aca="false">IFERROR(VLOOKUP(F622, Entries!$B$2:$F$601, 3, FALSE()),"")</f>
        <v/>
      </c>
      <c r="J622" s="11" t="str">
        <f aca="false">IFERROR(VLOOKUP(F622, Entries!$B$2:$F$601, 4, FALSE()),"")</f>
        <v/>
      </c>
      <c r="K622" s="11" t="str">
        <f aca="false">IFERROR(VLOOKUP(F622, Entries!$B$2:$F$601, 5, FALSE()),"")</f>
        <v/>
      </c>
      <c r="L622" s="11" t="str">
        <f aca="false">LEFT('Finish order'!$K622,2)</f>
        <v/>
      </c>
      <c r="M622" s="11" t="str">
        <f aca="false">IF(F622&lt;&gt;0,COUNTIF($L$2:L622,L622),"")</f>
        <v/>
      </c>
      <c r="N622" s="11" t="str">
        <f aca="false">IF(F622&lt;&gt;0,L622&amp;":"&amp;M622,"")</f>
        <v/>
      </c>
    </row>
    <row r="623" customFormat="false" ht="15.75" hidden="false" customHeight="true" outlineLevel="0" collapsed="false">
      <c r="A623" s="10" t="n">
        <v>622</v>
      </c>
      <c r="B623" s="10" t="str">
        <f aca="false">IF(F623&lt;&gt;"",COUNTIF($J$2:J623,J623),"")</f>
        <v/>
      </c>
      <c r="C623" s="10" t="str">
        <f aca="false">IF(F623&lt;&gt;0,J623&amp;":"&amp;B623,"")</f>
        <v/>
      </c>
      <c r="D623" s="10" t="str">
        <f aca="false">IF(F623&lt;&gt;0,COUNTIF($K$2:K623,K623),"")</f>
        <v/>
      </c>
      <c r="E623" s="10" t="str">
        <f aca="false">IF(F623&lt;&gt;0,K623&amp;":"&amp;D623,"")</f>
        <v/>
      </c>
      <c r="F623" s="10"/>
      <c r="G623" s="20"/>
      <c r="H623" s="11" t="str">
        <f aca="false">IFERROR(VLOOKUP(F623, Entries!$B$2:$F$601, 2, FALSE()),"")</f>
        <v/>
      </c>
      <c r="I623" s="11" t="str">
        <f aca="false">IFERROR(VLOOKUP(F623, Entries!$B$2:$F$601, 3, FALSE()),"")</f>
        <v/>
      </c>
      <c r="J623" s="11" t="str">
        <f aca="false">IFERROR(VLOOKUP(F623, Entries!$B$2:$F$601, 4, FALSE()),"")</f>
        <v/>
      </c>
      <c r="K623" s="11" t="str">
        <f aca="false">IFERROR(VLOOKUP(F623, Entries!$B$2:$F$601, 5, FALSE()),"")</f>
        <v/>
      </c>
      <c r="L623" s="11" t="str">
        <f aca="false">LEFT('Finish order'!$K623,2)</f>
        <v/>
      </c>
      <c r="M623" s="11" t="str">
        <f aca="false">IF(F623&lt;&gt;0,COUNTIF($L$2:L623,L623),"")</f>
        <v/>
      </c>
      <c r="N623" s="11" t="str">
        <f aca="false">IF(F623&lt;&gt;0,L623&amp;":"&amp;M623,"")</f>
        <v/>
      </c>
    </row>
    <row r="624" customFormat="false" ht="15.75" hidden="false" customHeight="true" outlineLevel="0" collapsed="false">
      <c r="A624" s="10" t="n">
        <v>623</v>
      </c>
      <c r="B624" s="10" t="str">
        <f aca="false">IF(F624&lt;&gt;"",COUNTIF($J$2:J624,J624),"")</f>
        <v/>
      </c>
      <c r="C624" s="10" t="str">
        <f aca="false">IF(F624&lt;&gt;0,J624&amp;":"&amp;B624,"")</f>
        <v/>
      </c>
      <c r="D624" s="10" t="str">
        <f aca="false">IF(F624&lt;&gt;0,COUNTIF($K$2:K624,K624),"")</f>
        <v/>
      </c>
      <c r="E624" s="10" t="str">
        <f aca="false">IF(F624&lt;&gt;0,K624&amp;":"&amp;D624,"")</f>
        <v/>
      </c>
      <c r="F624" s="10"/>
      <c r="G624" s="20"/>
      <c r="H624" s="11" t="str">
        <f aca="false">IFERROR(VLOOKUP(F624, Entries!$B$2:$F$601, 2, FALSE()),"")</f>
        <v/>
      </c>
      <c r="I624" s="11" t="str">
        <f aca="false">IFERROR(VLOOKUP(F624, Entries!$B$2:$F$601, 3, FALSE()),"")</f>
        <v/>
      </c>
      <c r="J624" s="11" t="str">
        <f aca="false">IFERROR(VLOOKUP(F624, Entries!$B$2:$F$601, 4, FALSE()),"")</f>
        <v/>
      </c>
      <c r="K624" s="11" t="str">
        <f aca="false">IFERROR(VLOOKUP(F624, Entries!$B$2:$F$601, 5, FALSE()),"")</f>
        <v/>
      </c>
      <c r="L624" s="11" t="str">
        <f aca="false">LEFT('Finish order'!$K624,2)</f>
        <v/>
      </c>
      <c r="M624" s="11" t="str">
        <f aca="false">IF(F624&lt;&gt;0,COUNTIF($L$2:L624,L624),"")</f>
        <v/>
      </c>
      <c r="N624" s="11" t="str">
        <f aca="false">IF(F624&lt;&gt;0,L624&amp;":"&amp;M624,"")</f>
        <v/>
      </c>
    </row>
    <row r="625" customFormat="false" ht="15.75" hidden="false" customHeight="true" outlineLevel="0" collapsed="false">
      <c r="A625" s="10" t="n">
        <v>624</v>
      </c>
      <c r="B625" s="10" t="str">
        <f aca="false">IF(F625&lt;&gt;"",COUNTIF($J$2:J625,J625),"")</f>
        <v/>
      </c>
      <c r="C625" s="10" t="str">
        <f aca="false">IF(F625&lt;&gt;0,J625&amp;":"&amp;B625,"")</f>
        <v/>
      </c>
      <c r="D625" s="10" t="str">
        <f aca="false">IF(F625&lt;&gt;0,COUNTIF($K$2:K625,K625),"")</f>
        <v/>
      </c>
      <c r="E625" s="10" t="str">
        <f aca="false">IF(F625&lt;&gt;0,K625&amp;":"&amp;D625,"")</f>
        <v/>
      </c>
      <c r="F625" s="10"/>
      <c r="G625" s="20"/>
      <c r="H625" s="11" t="str">
        <f aca="false">IFERROR(VLOOKUP(F625, Entries!$B$2:$F$601, 2, FALSE()),"")</f>
        <v/>
      </c>
      <c r="I625" s="11" t="str">
        <f aca="false">IFERROR(VLOOKUP(F625, Entries!$B$2:$F$601, 3, FALSE()),"")</f>
        <v/>
      </c>
      <c r="J625" s="11" t="str">
        <f aca="false">IFERROR(VLOOKUP(F625, Entries!$B$2:$F$601, 4, FALSE()),"")</f>
        <v/>
      </c>
      <c r="K625" s="11" t="str">
        <f aca="false">IFERROR(VLOOKUP(F625, Entries!$B$2:$F$601, 5, FALSE()),"")</f>
        <v/>
      </c>
      <c r="L625" s="11" t="str">
        <f aca="false">LEFT('Finish order'!$K625,2)</f>
        <v/>
      </c>
      <c r="M625" s="11" t="str">
        <f aca="false">IF(F625&lt;&gt;0,COUNTIF($L$2:L625,L625),"")</f>
        <v/>
      </c>
      <c r="N625" s="11" t="str">
        <f aca="false">IF(F625&lt;&gt;0,L625&amp;":"&amp;M625,"")</f>
        <v/>
      </c>
    </row>
    <row r="626" customFormat="false" ht="15.75" hidden="false" customHeight="true" outlineLevel="0" collapsed="false">
      <c r="A626" s="10" t="n">
        <v>625</v>
      </c>
      <c r="B626" s="10" t="str">
        <f aca="false">IF(F626&lt;&gt;"",COUNTIF($J$2:J626,J626),"")</f>
        <v/>
      </c>
      <c r="C626" s="10" t="str">
        <f aca="false">IF(F626&lt;&gt;0,J626&amp;":"&amp;B626,"")</f>
        <v/>
      </c>
      <c r="D626" s="10" t="str">
        <f aca="false">IF(F626&lt;&gt;0,COUNTIF($K$2:K626,K626),"")</f>
        <v/>
      </c>
      <c r="E626" s="10" t="str">
        <f aca="false">IF(F626&lt;&gt;0,K626&amp;":"&amp;D626,"")</f>
        <v/>
      </c>
      <c r="F626" s="10"/>
      <c r="G626" s="20"/>
      <c r="H626" s="11" t="str">
        <f aca="false">IFERROR(VLOOKUP(F626, Entries!$B$2:$F$601, 2, FALSE()),"")</f>
        <v/>
      </c>
      <c r="I626" s="11" t="str">
        <f aca="false">IFERROR(VLOOKUP(F626, Entries!$B$2:$F$601, 3, FALSE()),"")</f>
        <v/>
      </c>
      <c r="J626" s="11" t="str">
        <f aca="false">IFERROR(VLOOKUP(F626, Entries!$B$2:$F$601, 4, FALSE()),"")</f>
        <v/>
      </c>
      <c r="K626" s="11" t="str">
        <f aca="false">IFERROR(VLOOKUP(F626, Entries!$B$2:$F$601, 5, FALSE()),"")</f>
        <v/>
      </c>
      <c r="L626" s="11" t="str">
        <f aca="false">LEFT('Finish order'!$K626,2)</f>
        <v/>
      </c>
      <c r="M626" s="11" t="str">
        <f aca="false">IF(F626&lt;&gt;0,COUNTIF($L$2:L626,L626),"")</f>
        <v/>
      </c>
      <c r="N626" s="11" t="str">
        <f aca="false">IF(F626&lt;&gt;0,L626&amp;":"&amp;M626,"")</f>
        <v/>
      </c>
    </row>
    <row r="627" customFormat="false" ht="15.75" hidden="false" customHeight="true" outlineLevel="0" collapsed="false">
      <c r="A627" s="10" t="n">
        <v>626</v>
      </c>
      <c r="B627" s="10" t="str">
        <f aca="false">IF(F627&lt;&gt;"",COUNTIF($J$2:J627,J627),"")</f>
        <v/>
      </c>
      <c r="C627" s="10" t="str">
        <f aca="false">IF(F627&lt;&gt;0,J627&amp;":"&amp;B627,"")</f>
        <v/>
      </c>
      <c r="D627" s="10" t="str">
        <f aca="false">IF(F627&lt;&gt;0,COUNTIF($K$2:K627,K627),"")</f>
        <v/>
      </c>
      <c r="E627" s="10" t="str">
        <f aca="false">IF(F627&lt;&gt;0,K627&amp;":"&amp;D627,"")</f>
        <v/>
      </c>
      <c r="F627" s="10"/>
      <c r="G627" s="20"/>
      <c r="H627" s="11" t="str">
        <f aca="false">IFERROR(VLOOKUP(F627, Entries!$B$2:$F$601, 2, FALSE()),"")</f>
        <v/>
      </c>
      <c r="I627" s="11" t="str">
        <f aca="false">IFERROR(VLOOKUP(F627, Entries!$B$2:$F$601, 3, FALSE()),"")</f>
        <v/>
      </c>
      <c r="J627" s="11" t="str">
        <f aca="false">IFERROR(VLOOKUP(F627, Entries!$B$2:$F$601, 4, FALSE()),"")</f>
        <v/>
      </c>
      <c r="K627" s="11" t="str">
        <f aca="false">IFERROR(VLOOKUP(F627, Entries!$B$2:$F$601, 5, FALSE()),"")</f>
        <v/>
      </c>
      <c r="L627" s="11" t="str">
        <f aca="false">LEFT('Finish order'!$K627,2)</f>
        <v/>
      </c>
      <c r="M627" s="11" t="str">
        <f aca="false">IF(F627&lt;&gt;0,COUNTIF($L$2:L627,L627),"")</f>
        <v/>
      </c>
      <c r="N627" s="11" t="str">
        <f aca="false">IF(F627&lt;&gt;0,L627&amp;":"&amp;M627,"")</f>
        <v/>
      </c>
    </row>
    <row r="628" customFormat="false" ht="15.75" hidden="false" customHeight="true" outlineLevel="0" collapsed="false">
      <c r="A628" s="10" t="n">
        <v>627</v>
      </c>
      <c r="B628" s="10" t="str">
        <f aca="false">IF(F628&lt;&gt;"",COUNTIF($J$2:J628,J628),"")</f>
        <v/>
      </c>
      <c r="C628" s="10" t="str">
        <f aca="false">IF(F628&lt;&gt;0,J628&amp;":"&amp;B628,"")</f>
        <v/>
      </c>
      <c r="D628" s="10" t="str">
        <f aca="false">IF(F628&lt;&gt;0,COUNTIF($K$2:K628,K628),"")</f>
        <v/>
      </c>
      <c r="E628" s="10" t="str">
        <f aca="false">IF(F628&lt;&gt;0,K628&amp;":"&amp;D628,"")</f>
        <v/>
      </c>
      <c r="F628" s="10"/>
      <c r="G628" s="20"/>
      <c r="H628" s="11" t="str">
        <f aca="false">IFERROR(VLOOKUP(F628, Entries!$B$2:$F$601, 2, FALSE()),"")</f>
        <v/>
      </c>
      <c r="I628" s="11" t="str">
        <f aca="false">IFERROR(VLOOKUP(F628, Entries!$B$2:$F$601, 3, FALSE()),"")</f>
        <v/>
      </c>
      <c r="J628" s="11" t="str">
        <f aca="false">IFERROR(VLOOKUP(F628, Entries!$B$2:$F$601, 4, FALSE()),"")</f>
        <v/>
      </c>
      <c r="K628" s="11" t="str">
        <f aca="false">IFERROR(VLOOKUP(F628, Entries!$B$2:$F$601, 5, FALSE()),"")</f>
        <v/>
      </c>
      <c r="L628" s="11" t="str">
        <f aca="false">LEFT('Finish order'!$K628,2)</f>
        <v/>
      </c>
      <c r="M628" s="11" t="str">
        <f aca="false">IF(F628&lt;&gt;0,COUNTIF($L$2:L628,L628),"")</f>
        <v/>
      </c>
      <c r="N628" s="11" t="str">
        <f aca="false">IF(F628&lt;&gt;0,L628&amp;":"&amp;M628,"")</f>
        <v/>
      </c>
    </row>
    <row r="629" customFormat="false" ht="15.75" hidden="false" customHeight="true" outlineLevel="0" collapsed="false">
      <c r="A629" s="10" t="n">
        <v>628</v>
      </c>
      <c r="B629" s="10" t="str">
        <f aca="false">IF(F629&lt;&gt;"",COUNTIF($J$2:J629,J629),"")</f>
        <v/>
      </c>
      <c r="C629" s="10" t="str">
        <f aca="false">IF(F629&lt;&gt;0,J629&amp;":"&amp;B629,"")</f>
        <v/>
      </c>
      <c r="D629" s="10" t="str">
        <f aca="false">IF(F629&lt;&gt;0,COUNTIF($K$2:K629,K629),"")</f>
        <v/>
      </c>
      <c r="E629" s="10" t="str">
        <f aca="false">IF(F629&lt;&gt;0,K629&amp;":"&amp;D629,"")</f>
        <v/>
      </c>
      <c r="F629" s="10"/>
      <c r="G629" s="20"/>
      <c r="H629" s="11" t="str">
        <f aca="false">IFERROR(VLOOKUP(F629, Entries!$B$2:$F$601, 2, FALSE()),"")</f>
        <v/>
      </c>
      <c r="I629" s="11" t="str">
        <f aca="false">IFERROR(VLOOKUP(F629, Entries!$B$2:$F$601, 3, FALSE()),"")</f>
        <v/>
      </c>
      <c r="J629" s="11" t="str">
        <f aca="false">IFERROR(VLOOKUP(F629, Entries!$B$2:$F$601, 4, FALSE()),"")</f>
        <v/>
      </c>
      <c r="K629" s="11" t="str">
        <f aca="false">IFERROR(VLOOKUP(F629, Entries!$B$2:$F$601, 5, FALSE()),"")</f>
        <v/>
      </c>
      <c r="L629" s="11" t="str">
        <f aca="false">LEFT('Finish order'!$K629,2)</f>
        <v/>
      </c>
      <c r="M629" s="11" t="str">
        <f aca="false">IF(F629&lt;&gt;0,COUNTIF($L$2:L629,L629),"")</f>
        <v/>
      </c>
      <c r="N629" s="11" t="str">
        <f aca="false">IF(F629&lt;&gt;0,L629&amp;":"&amp;M629,"")</f>
        <v/>
      </c>
    </row>
    <row r="630" customFormat="false" ht="15.75" hidden="false" customHeight="true" outlineLevel="0" collapsed="false">
      <c r="A630" s="10" t="n">
        <v>629</v>
      </c>
      <c r="B630" s="10" t="str">
        <f aca="false">IF(F630&lt;&gt;"",COUNTIF($J$2:J630,J630),"")</f>
        <v/>
      </c>
      <c r="C630" s="10" t="str">
        <f aca="false">IF(F630&lt;&gt;0,J630&amp;":"&amp;B630,"")</f>
        <v/>
      </c>
      <c r="D630" s="10" t="str">
        <f aca="false">IF(F630&lt;&gt;0,COUNTIF($K$2:K630,K630),"")</f>
        <v/>
      </c>
      <c r="E630" s="10" t="str">
        <f aca="false">IF(F630&lt;&gt;0,K630&amp;":"&amp;D630,"")</f>
        <v/>
      </c>
      <c r="F630" s="10"/>
      <c r="G630" s="20"/>
      <c r="H630" s="11" t="str">
        <f aca="false">IFERROR(VLOOKUP(F630, Entries!$B$2:$F$601, 2, FALSE()),"")</f>
        <v/>
      </c>
      <c r="I630" s="11" t="str">
        <f aca="false">IFERROR(VLOOKUP(F630, Entries!$B$2:$F$601, 3, FALSE()),"")</f>
        <v/>
      </c>
      <c r="J630" s="11" t="str">
        <f aca="false">IFERROR(VLOOKUP(F630, Entries!$B$2:$F$601, 4, FALSE()),"")</f>
        <v/>
      </c>
      <c r="K630" s="11" t="str">
        <f aca="false">IFERROR(VLOOKUP(F630, Entries!$B$2:$F$601, 5, FALSE()),"")</f>
        <v/>
      </c>
      <c r="L630" s="11" t="str">
        <f aca="false">LEFT('Finish order'!$K630,2)</f>
        <v/>
      </c>
      <c r="M630" s="11" t="str">
        <f aca="false">IF(F630&lt;&gt;0,COUNTIF($L$2:L630,L630),"")</f>
        <v/>
      </c>
      <c r="N630" s="11" t="str">
        <f aca="false">IF(F630&lt;&gt;0,L630&amp;":"&amp;M630,"")</f>
        <v/>
      </c>
    </row>
    <row r="631" customFormat="false" ht="15.75" hidden="false" customHeight="true" outlineLevel="0" collapsed="false">
      <c r="A631" s="10" t="n">
        <v>630</v>
      </c>
      <c r="B631" s="10" t="str">
        <f aca="false">IF(F631&lt;&gt;"",COUNTIF($J$2:J631,J631),"")</f>
        <v/>
      </c>
      <c r="C631" s="10" t="str">
        <f aca="false">IF(F631&lt;&gt;0,J631&amp;":"&amp;B631,"")</f>
        <v/>
      </c>
      <c r="D631" s="10" t="str">
        <f aca="false">IF(F631&lt;&gt;0,COUNTIF($K$2:K631,K631),"")</f>
        <v/>
      </c>
      <c r="E631" s="10" t="str">
        <f aca="false">IF(F631&lt;&gt;0,K631&amp;":"&amp;D631,"")</f>
        <v/>
      </c>
      <c r="F631" s="10"/>
      <c r="G631" s="20"/>
      <c r="H631" s="11" t="str">
        <f aca="false">IFERROR(VLOOKUP(F631, Entries!$B$2:$F$601, 2, FALSE()),"")</f>
        <v/>
      </c>
      <c r="I631" s="11" t="str">
        <f aca="false">IFERROR(VLOOKUP(F631, Entries!$B$2:$F$601, 3, FALSE()),"")</f>
        <v/>
      </c>
      <c r="J631" s="11" t="str">
        <f aca="false">IFERROR(VLOOKUP(F631, Entries!$B$2:$F$601, 4, FALSE()),"")</f>
        <v/>
      </c>
      <c r="K631" s="11" t="str">
        <f aca="false">IFERROR(VLOOKUP(F631, Entries!$B$2:$F$601, 5, FALSE()),"")</f>
        <v/>
      </c>
      <c r="L631" s="11" t="str">
        <f aca="false">LEFT('Finish order'!$K631,2)</f>
        <v/>
      </c>
      <c r="M631" s="11" t="str">
        <f aca="false">IF(F631&lt;&gt;0,COUNTIF($L$2:L631,L631),"")</f>
        <v/>
      </c>
      <c r="N631" s="11" t="str">
        <f aca="false">IF(F631&lt;&gt;0,L631&amp;":"&amp;M631,"")</f>
        <v/>
      </c>
    </row>
    <row r="632" customFormat="false" ht="15.75" hidden="false" customHeight="true" outlineLevel="0" collapsed="false">
      <c r="A632" s="10" t="n">
        <v>631</v>
      </c>
      <c r="B632" s="10" t="str">
        <f aca="false">IF(F632&lt;&gt;"",COUNTIF($J$2:J632,J632),"")</f>
        <v/>
      </c>
      <c r="C632" s="10" t="str">
        <f aca="false">IF(F632&lt;&gt;0,J632&amp;":"&amp;B632,"")</f>
        <v/>
      </c>
      <c r="D632" s="10" t="str">
        <f aca="false">IF(F632&lt;&gt;0,COUNTIF($K$2:K632,K632),"")</f>
        <v/>
      </c>
      <c r="E632" s="10" t="str">
        <f aca="false">IF(F632&lt;&gt;0,K632&amp;":"&amp;D632,"")</f>
        <v/>
      </c>
      <c r="F632" s="10"/>
      <c r="G632" s="20"/>
      <c r="H632" s="11" t="str">
        <f aca="false">IFERROR(VLOOKUP(F632, Entries!$B$2:$F$601, 2, FALSE()),"")</f>
        <v/>
      </c>
      <c r="I632" s="11" t="str">
        <f aca="false">IFERROR(VLOOKUP(F632, Entries!$B$2:$F$601, 3, FALSE()),"")</f>
        <v/>
      </c>
      <c r="J632" s="11" t="str">
        <f aca="false">IFERROR(VLOOKUP(F632, Entries!$B$2:$F$601, 4, FALSE()),"")</f>
        <v/>
      </c>
      <c r="K632" s="11" t="str">
        <f aca="false">IFERROR(VLOOKUP(F632, Entries!$B$2:$F$601, 5, FALSE()),"")</f>
        <v/>
      </c>
      <c r="L632" s="11" t="str">
        <f aca="false">LEFT('Finish order'!$K632,2)</f>
        <v/>
      </c>
      <c r="M632" s="11" t="str">
        <f aca="false">IF(F632&lt;&gt;0,COUNTIF($L$2:L632,L632),"")</f>
        <v/>
      </c>
      <c r="N632" s="11" t="str">
        <f aca="false">IF(F632&lt;&gt;0,L632&amp;":"&amp;M632,"")</f>
        <v/>
      </c>
    </row>
    <row r="633" customFormat="false" ht="15.75" hidden="false" customHeight="true" outlineLevel="0" collapsed="false">
      <c r="A633" s="10" t="n">
        <v>632</v>
      </c>
      <c r="B633" s="10" t="str">
        <f aca="false">IF(F633&lt;&gt;"",COUNTIF($J$2:J633,J633),"")</f>
        <v/>
      </c>
      <c r="C633" s="10" t="str">
        <f aca="false">IF(F633&lt;&gt;0,J633&amp;":"&amp;B633,"")</f>
        <v/>
      </c>
      <c r="D633" s="10" t="str">
        <f aca="false">IF(F633&lt;&gt;0,COUNTIF($K$2:K633,K633),"")</f>
        <v/>
      </c>
      <c r="E633" s="10" t="str">
        <f aca="false">IF(F633&lt;&gt;0,K633&amp;":"&amp;D633,"")</f>
        <v/>
      </c>
      <c r="F633" s="10"/>
      <c r="G633" s="20"/>
      <c r="H633" s="11" t="str">
        <f aca="false">IFERROR(VLOOKUP(F633, Entries!$B$2:$F$601, 2, FALSE()),"")</f>
        <v/>
      </c>
      <c r="I633" s="11" t="str">
        <f aca="false">IFERROR(VLOOKUP(F633, Entries!$B$2:$F$601, 3, FALSE()),"")</f>
        <v/>
      </c>
      <c r="J633" s="11" t="str">
        <f aca="false">IFERROR(VLOOKUP(F633, Entries!$B$2:$F$601, 4, FALSE()),"")</f>
        <v/>
      </c>
      <c r="K633" s="11" t="str">
        <f aca="false">IFERROR(VLOOKUP(F633, Entries!$B$2:$F$601, 5, FALSE()),"")</f>
        <v/>
      </c>
      <c r="L633" s="11" t="str">
        <f aca="false">LEFT('Finish order'!$K633,2)</f>
        <v/>
      </c>
      <c r="M633" s="11" t="str">
        <f aca="false">IF(F633&lt;&gt;0,COUNTIF($L$2:L633,L633),"")</f>
        <v/>
      </c>
      <c r="N633" s="11" t="str">
        <f aca="false">IF(F633&lt;&gt;0,L633&amp;":"&amp;M633,"")</f>
        <v/>
      </c>
    </row>
    <row r="634" customFormat="false" ht="15.75" hidden="false" customHeight="true" outlineLevel="0" collapsed="false">
      <c r="A634" s="10" t="n">
        <v>633</v>
      </c>
      <c r="B634" s="10" t="str">
        <f aca="false">IF(F634&lt;&gt;"",COUNTIF($J$2:J634,J634),"")</f>
        <v/>
      </c>
      <c r="C634" s="10" t="str">
        <f aca="false">IF(F634&lt;&gt;0,J634&amp;":"&amp;B634,"")</f>
        <v/>
      </c>
      <c r="D634" s="10" t="str">
        <f aca="false">IF(F634&lt;&gt;0,COUNTIF($K$2:K634,K634),"")</f>
        <v/>
      </c>
      <c r="E634" s="10" t="str">
        <f aca="false">IF(F634&lt;&gt;0,K634&amp;":"&amp;D634,"")</f>
        <v/>
      </c>
      <c r="F634" s="10"/>
      <c r="G634" s="20"/>
      <c r="H634" s="11" t="str">
        <f aca="false">IFERROR(VLOOKUP(F634, Entries!$B$2:$F$601, 2, FALSE()),"")</f>
        <v/>
      </c>
      <c r="I634" s="11" t="str">
        <f aca="false">IFERROR(VLOOKUP(F634, Entries!$B$2:$F$601, 3, FALSE()),"")</f>
        <v/>
      </c>
      <c r="J634" s="11" t="str">
        <f aca="false">IFERROR(VLOOKUP(F634, Entries!$B$2:$F$601, 4, FALSE()),"")</f>
        <v/>
      </c>
      <c r="K634" s="11" t="str">
        <f aca="false">IFERROR(VLOOKUP(F634, Entries!$B$2:$F$601, 5, FALSE()),"")</f>
        <v/>
      </c>
      <c r="L634" s="11" t="str">
        <f aca="false">LEFT('Finish order'!$K634,2)</f>
        <v/>
      </c>
      <c r="M634" s="11" t="str">
        <f aca="false">IF(F634&lt;&gt;0,COUNTIF($L$2:L634,L634),"")</f>
        <v/>
      </c>
      <c r="N634" s="11" t="str">
        <f aca="false">IF(F634&lt;&gt;0,L634&amp;":"&amp;M634,"")</f>
        <v/>
      </c>
    </row>
    <row r="635" customFormat="false" ht="15.75" hidden="false" customHeight="true" outlineLevel="0" collapsed="false">
      <c r="A635" s="10" t="n">
        <v>634</v>
      </c>
      <c r="B635" s="10" t="str">
        <f aca="false">IF(F635&lt;&gt;"",COUNTIF($J$2:J635,J635),"")</f>
        <v/>
      </c>
      <c r="C635" s="10" t="str">
        <f aca="false">IF(F635&lt;&gt;0,J635&amp;":"&amp;B635,"")</f>
        <v/>
      </c>
      <c r="D635" s="10" t="str">
        <f aca="false">IF(F635&lt;&gt;0,COUNTIF($K$2:K635,K635),"")</f>
        <v/>
      </c>
      <c r="E635" s="10" t="str">
        <f aca="false">IF(F635&lt;&gt;0,K635&amp;":"&amp;D635,"")</f>
        <v/>
      </c>
      <c r="F635" s="10"/>
      <c r="G635" s="20"/>
      <c r="H635" s="11" t="str">
        <f aca="false">IFERROR(VLOOKUP(F635, Entries!$B$2:$F$601, 2, FALSE()),"")</f>
        <v/>
      </c>
      <c r="I635" s="11" t="str">
        <f aca="false">IFERROR(VLOOKUP(F635, Entries!$B$2:$F$601, 3, FALSE()),"")</f>
        <v/>
      </c>
      <c r="J635" s="11" t="str">
        <f aca="false">IFERROR(VLOOKUP(F635, Entries!$B$2:$F$601, 4, FALSE()),"")</f>
        <v/>
      </c>
      <c r="K635" s="11" t="str">
        <f aca="false">IFERROR(VLOOKUP(F635, Entries!$B$2:$F$601, 5, FALSE()),"")</f>
        <v/>
      </c>
      <c r="L635" s="11" t="str">
        <f aca="false">LEFT('Finish order'!$K635,2)</f>
        <v/>
      </c>
      <c r="M635" s="11" t="str">
        <f aca="false">IF(F635&lt;&gt;0,COUNTIF($L$2:L635,L635),"")</f>
        <v/>
      </c>
      <c r="N635" s="11" t="str">
        <f aca="false">IF(F635&lt;&gt;0,L635&amp;":"&amp;M635,"")</f>
        <v/>
      </c>
    </row>
    <row r="636" customFormat="false" ht="15.75" hidden="false" customHeight="true" outlineLevel="0" collapsed="false">
      <c r="A636" s="10" t="n">
        <v>635</v>
      </c>
      <c r="B636" s="10" t="str">
        <f aca="false">IF(F636&lt;&gt;"",COUNTIF($J$2:J636,J636),"")</f>
        <v/>
      </c>
      <c r="C636" s="10" t="str">
        <f aca="false">IF(F636&lt;&gt;0,J636&amp;":"&amp;B636,"")</f>
        <v/>
      </c>
      <c r="D636" s="10" t="str">
        <f aca="false">IF(F636&lt;&gt;0,COUNTIF($K$2:K636,K636),"")</f>
        <v/>
      </c>
      <c r="E636" s="10" t="str">
        <f aca="false">IF(F636&lt;&gt;0,K636&amp;":"&amp;D636,"")</f>
        <v/>
      </c>
      <c r="F636" s="10"/>
      <c r="G636" s="20"/>
      <c r="H636" s="11" t="str">
        <f aca="false">IFERROR(VLOOKUP(F636, Entries!$B$2:$F$601, 2, FALSE()),"")</f>
        <v/>
      </c>
      <c r="I636" s="11" t="str">
        <f aca="false">IFERROR(VLOOKUP(F636, Entries!$B$2:$F$601, 3, FALSE()),"")</f>
        <v/>
      </c>
      <c r="J636" s="11" t="str">
        <f aca="false">IFERROR(VLOOKUP(F636, Entries!$B$2:$F$601, 4, FALSE()),"")</f>
        <v/>
      </c>
      <c r="K636" s="11" t="str">
        <f aca="false">IFERROR(VLOOKUP(F636, Entries!$B$2:$F$601, 5, FALSE()),"")</f>
        <v/>
      </c>
      <c r="L636" s="11" t="str">
        <f aca="false">LEFT('Finish order'!$K636,2)</f>
        <v/>
      </c>
      <c r="M636" s="11" t="str">
        <f aca="false">IF(F636&lt;&gt;0,COUNTIF($L$2:L636,L636),"")</f>
        <v/>
      </c>
      <c r="N636" s="11" t="str">
        <f aca="false">IF(F636&lt;&gt;0,L636&amp;":"&amp;M636,"")</f>
        <v/>
      </c>
    </row>
    <row r="637" customFormat="false" ht="15.75" hidden="false" customHeight="true" outlineLevel="0" collapsed="false">
      <c r="A637" s="10" t="n">
        <v>636</v>
      </c>
      <c r="B637" s="10" t="str">
        <f aca="false">IF(F637&lt;&gt;"",COUNTIF($J$2:J637,J637),"")</f>
        <v/>
      </c>
      <c r="C637" s="10" t="str">
        <f aca="false">IF(F637&lt;&gt;0,J637&amp;":"&amp;B637,"")</f>
        <v/>
      </c>
      <c r="D637" s="10" t="str">
        <f aca="false">IF(F637&lt;&gt;0,COUNTIF($K$2:K637,K637),"")</f>
        <v/>
      </c>
      <c r="E637" s="10" t="str">
        <f aca="false">IF(F637&lt;&gt;0,K637&amp;":"&amp;D637,"")</f>
        <v/>
      </c>
      <c r="F637" s="10"/>
      <c r="G637" s="20"/>
      <c r="H637" s="11" t="str">
        <f aca="false">IFERROR(VLOOKUP(F637, Entries!$B$2:$F$601, 2, FALSE()),"")</f>
        <v/>
      </c>
      <c r="I637" s="11" t="str">
        <f aca="false">IFERROR(VLOOKUP(F637, Entries!$B$2:$F$601, 3, FALSE()),"")</f>
        <v/>
      </c>
      <c r="J637" s="11" t="str">
        <f aca="false">IFERROR(VLOOKUP(F637, Entries!$B$2:$F$601, 4, FALSE()),"")</f>
        <v/>
      </c>
      <c r="K637" s="11" t="str">
        <f aca="false">IFERROR(VLOOKUP(F637, Entries!$B$2:$F$601, 5, FALSE()),"")</f>
        <v/>
      </c>
      <c r="L637" s="11" t="str">
        <f aca="false">LEFT('Finish order'!$K637,2)</f>
        <v/>
      </c>
      <c r="M637" s="11" t="str">
        <f aca="false">IF(F637&lt;&gt;0,COUNTIF($L$2:L637,L637),"")</f>
        <v/>
      </c>
      <c r="N637" s="11" t="str">
        <f aca="false">IF(F637&lt;&gt;0,L637&amp;":"&amp;M637,"")</f>
        <v/>
      </c>
    </row>
    <row r="638" customFormat="false" ht="15.75" hidden="false" customHeight="true" outlineLevel="0" collapsed="false">
      <c r="A638" s="10" t="n">
        <v>637</v>
      </c>
      <c r="B638" s="10" t="str">
        <f aca="false">IF(F638&lt;&gt;"",COUNTIF($J$2:J638,J638),"")</f>
        <v/>
      </c>
      <c r="C638" s="10" t="str">
        <f aca="false">IF(F638&lt;&gt;0,J638&amp;":"&amp;B638,"")</f>
        <v/>
      </c>
      <c r="D638" s="10" t="str">
        <f aca="false">IF(F638&lt;&gt;0,COUNTIF($K$2:K638,K638),"")</f>
        <v/>
      </c>
      <c r="E638" s="10" t="str">
        <f aca="false">IF(F638&lt;&gt;0,K638&amp;":"&amp;D638,"")</f>
        <v/>
      </c>
      <c r="F638" s="10"/>
      <c r="G638" s="20"/>
      <c r="H638" s="11" t="str">
        <f aca="false">IFERROR(VLOOKUP(F638, Entries!$B$2:$F$601, 2, FALSE()),"")</f>
        <v/>
      </c>
      <c r="I638" s="11" t="str">
        <f aca="false">IFERROR(VLOOKUP(F638, Entries!$B$2:$F$601, 3, FALSE()),"")</f>
        <v/>
      </c>
      <c r="J638" s="11" t="str">
        <f aca="false">IFERROR(VLOOKUP(F638, Entries!$B$2:$F$601, 4, FALSE()),"")</f>
        <v/>
      </c>
      <c r="K638" s="11" t="str">
        <f aca="false">IFERROR(VLOOKUP(F638, Entries!$B$2:$F$601, 5, FALSE()),"")</f>
        <v/>
      </c>
      <c r="L638" s="11" t="str">
        <f aca="false">LEFT('Finish order'!$K638,2)</f>
        <v/>
      </c>
      <c r="M638" s="11" t="str">
        <f aca="false">IF(F638&lt;&gt;0,COUNTIF($L$2:L638,L638),"")</f>
        <v/>
      </c>
      <c r="N638" s="11" t="str">
        <f aca="false">IF(F638&lt;&gt;0,L638&amp;":"&amp;M638,"")</f>
        <v/>
      </c>
    </row>
    <row r="639" customFormat="false" ht="15.75" hidden="false" customHeight="true" outlineLevel="0" collapsed="false">
      <c r="A639" s="10" t="n">
        <v>638</v>
      </c>
      <c r="B639" s="10" t="str">
        <f aca="false">IF(F639&lt;&gt;"",COUNTIF($J$2:J639,J639),"")</f>
        <v/>
      </c>
      <c r="C639" s="10" t="str">
        <f aca="false">IF(F639&lt;&gt;0,J639&amp;":"&amp;B639,"")</f>
        <v/>
      </c>
      <c r="D639" s="10" t="str">
        <f aca="false">IF(F639&lt;&gt;0,COUNTIF($K$2:K639,K639),"")</f>
        <v/>
      </c>
      <c r="E639" s="10" t="str">
        <f aca="false">IF(F639&lt;&gt;0,K639&amp;":"&amp;D639,"")</f>
        <v/>
      </c>
      <c r="F639" s="10"/>
      <c r="G639" s="20"/>
      <c r="H639" s="11" t="str">
        <f aca="false">IFERROR(VLOOKUP(F639, Entries!$B$2:$F$601, 2, FALSE()),"")</f>
        <v/>
      </c>
      <c r="I639" s="11" t="str">
        <f aca="false">IFERROR(VLOOKUP(F639, Entries!$B$2:$F$601, 3, FALSE()),"")</f>
        <v/>
      </c>
      <c r="J639" s="11" t="str">
        <f aca="false">IFERROR(VLOOKUP(F639, Entries!$B$2:$F$601, 4, FALSE()),"")</f>
        <v/>
      </c>
      <c r="K639" s="11" t="str">
        <f aca="false">IFERROR(VLOOKUP(F639, Entries!$B$2:$F$601, 5, FALSE()),"")</f>
        <v/>
      </c>
      <c r="L639" s="11" t="str">
        <f aca="false">LEFT('Finish order'!$K639,2)</f>
        <v/>
      </c>
      <c r="M639" s="11" t="str">
        <f aca="false">IF(F639&lt;&gt;0,COUNTIF($L$2:L639,L639),"")</f>
        <v/>
      </c>
      <c r="N639" s="11" t="str">
        <f aca="false">IF(F639&lt;&gt;0,L639&amp;":"&amp;M639,"")</f>
        <v/>
      </c>
    </row>
    <row r="640" customFormat="false" ht="15.75" hidden="false" customHeight="true" outlineLevel="0" collapsed="false">
      <c r="A640" s="10" t="n">
        <v>639</v>
      </c>
      <c r="B640" s="10" t="str">
        <f aca="false">IF(F640&lt;&gt;"",COUNTIF($J$2:J640,J640),"")</f>
        <v/>
      </c>
      <c r="C640" s="10" t="str">
        <f aca="false">IF(F640&lt;&gt;0,J640&amp;":"&amp;B640,"")</f>
        <v/>
      </c>
      <c r="D640" s="10" t="str">
        <f aca="false">IF(F640&lt;&gt;0,COUNTIF($K$2:K640,K640),"")</f>
        <v/>
      </c>
      <c r="E640" s="10" t="str">
        <f aca="false">IF(F640&lt;&gt;0,K640&amp;":"&amp;D640,"")</f>
        <v/>
      </c>
      <c r="F640" s="10"/>
      <c r="G640" s="20"/>
      <c r="H640" s="11" t="str">
        <f aca="false">IFERROR(VLOOKUP(F640, Entries!$B$2:$F$601, 2, FALSE()),"")</f>
        <v/>
      </c>
      <c r="I640" s="11" t="str">
        <f aca="false">IFERROR(VLOOKUP(F640, Entries!$B$2:$F$601, 3, FALSE()),"")</f>
        <v/>
      </c>
      <c r="J640" s="11" t="str">
        <f aca="false">IFERROR(VLOOKUP(F640, Entries!$B$2:$F$601, 4, FALSE()),"")</f>
        <v/>
      </c>
      <c r="K640" s="11" t="str">
        <f aca="false">IFERROR(VLOOKUP(F640, Entries!$B$2:$F$601, 5, FALSE()),"")</f>
        <v/>
      </c>
      <c r="L640" s="11" t="str">
        <f aca="false">LEFT('Finish order'!$K640,2)</f>
        <v/>
      </c>
      <c r="M640" s="11" t="str">
        <f aca="false">IF(F640&lt;&gt;0,COUNTIF($L$2:L640,L640),"")</f>
        <v/>
      </c>
      <c r="N640" s="11" t="str">
        <f aca="false">IF(F640&lt;&gt;0,L640&amp;":"&amp;M640,"")</f>
        <v/>
      </c>
    </row>
    <row r="641" customFormat="false" ht="15.75" hidden="false" customHeight="true" outlineLevel="0" collapsed="false">
      <c r="A641" s="10" t="n">
        <v>640</v>
      </c>
      <c r="B641" s="10" t="str">
        <f aca="false">IF(F641&lt;&gt;"",COUNTIF($J$2:J641,J641),"")</f>
        <v/>
      </c>
      <c r="C641" s="10" t="str">
        <f aca="false">IF(F641&lt;&gt;0,J641&amp;":"&amp;B641,"")</f>
        <v/>
      </c>
      <c r="D641" s="10" t="str">
        <f aca="false">IF(F641&lt;&gt;0,COUNTIF($K$2:K641,K641),"")</f>
        <v/>
      </c>
      <c r="E641" s="10" t="str">
        <f aca="false">IF(F641&lt;&gt;0,K641&amp;":"&amp;D641,"")</f>
        <v/>
      </c>
      <c r="F641" s="10"/>
      <c r="G641" s="20"/>
      <c r="H641" s="11" t="str">
        <f aca="false">IFERROR(VLOOKUP(F641, Entries!$B$2:$F$601, 2, FALSE()),"")</f>
        <v/>
      </c>
      <c r="I641" s="11" t="str">
        <f aca="false">IFERROR(VLOOKUP(F641, Entries!$B$2:$F$601, 3, FALSE()),"")</f>
        <v/>
      </c>
      <c r="J641" s="11" t="str">
        <f aca="false">IFERROR(VLOOKUP(F641, Entries!$B$2:$F$601, 4, FALSE()),"")</f>
        <v/>
      </c>
      <c r="K641" s="11" t="str">
        <f aca="false">IFERROR(VLOOKUP(F641, Entries!$B$2:$F$601, 5, FALSE()),"")</f>
        <v/>
      </c>
      <c r="L641" s="11" t="str">
        <f aca="false">LEFT('Finish order'!$K641,2)</f>
        <v/>
      </c>
      <c r="M641" s="11" t="str">
        <f aca="false">IF(F641&lt;&gt;0,COUNTIF($L$2:L641,L641),"")</f>
        <v/>
      </c>
      <c r="N641" s="11" t="str">
        <f aca="false">IF(F641&lt;&gt;0,L641&amp;":"&amp;M641,"")</f>
        <v/>
      </c>
    </row>
    <row r="642" customFormat="false" ht="15.75" hidden="false" customHeight="true" outlineLevel="0" collapsed="false">
      <c r="A642" s="10" t="n">
        <v>641</v>
      </c>
      <c r="B642" s="10" t="str">
        <f aca="false">IF(F642&lt;&gt;"",COUNTIF($J$2:J642,J642),"")</f>
        <v/>
      </c>
      <c r="C642" s="10" t="str">
        <f aca="false">IF(F642&lt;&gt;0,J642&amp;":"&amp;B642,"")</f>
        <v/>
      </c>
      <c r="D642" s="10" t="str">
        <f aca="false">IF(F642&lt;&gt;0,COUNTIF($K$2:K642,K642),"")</f>
        <v/>
      </c>
      <c r="E642" s="10" t="str">
        <f aca="false">IF(F642&lt;&gt;0,K642&amp;":"&amp;D642,"")</f>
        <v/>
      </c>
      <c r="F642" s="10"/>
      <c r="G642" s="20"/>
      <c r="H642" s="11" t="str">
        <f aca="false">IFERROR(VLOOKUP(F642, Entries!$B$2:$F$601, 2, FALSE()),"")</f>
        <v/>
      </c>
      <c r="I642" s="11" t="str">
        <f aca="false">IFERROR(VLOOKUP(F642, Entries!$B$2:$F$601, 3, FALSE()),"")</f>
        <v/>
      </c>
      <c r="J642" s="11" t="str">
        <f aca="false">IFERROR(VLOOKUP(F642, Entries!$B$2:$F$601, 4, FALSE()),"")</f>
        <v/>
      </c>
      <c r="K642" s="11" t="str">
        <f aca="false">IFERROR(VLOOKUP(F642, Entries!$B$2:$F$601, 5, FALSE()),"")</f>
        <v/>
      </c>
      <c r="L642" s="11" t="str">
        <f aca="false">LEFT('Finish order'!$K642,2)</f>
        <v/>
      </c>
      <c r="M642" s="11" t="str">
        <f aca="false">IF(F642&lt;&gt;0,COUNTIF($L$2:L642,L642),"")</f>
        <v/>
      </c>
      <c r="N642" s="11" t="str">
        <f aca="false">IF(F642&lt;&gt;0,L642&amp;":"&amp;M642,"")</f>
        <v/>
      </c>
    </row>
    <row r="643" customFormat="false" ht="15.75" hidden="false" customHeight="true" outlineLevel="0" collapsed="false">
      <c r="A643" s="10" t="n">
        <v>642</v>
      </c>
      <c r="B643" s="10" t="str">
        <f aca="false">IF(F643&lt;&gt;"",COUNTIF($J$2:J643,J643),"")</f>
        <v/>
      </c>
      <c r="C643" s="10" t="str">
        <f aca="false">IF(F643&lt;&gt;0,J643&amp;":"&amp;B643,"")</f>
        <v/>
      </c>
      <c r="D643" s="10" t="str">
        <f aca="false">IF(F643&lt;&gt;0,COUNTIF($K$2:K643,K643),"")</f>
        <v/>
      </c>
      <c r="E643" s="10" t="str">
        <f aca="false">IF(F643&lt;&gt;0,K643&amp;":"&amp;D643,"")</f>
        <v/>
      </c>
      <c r="F643" s="10"/>
      <c r="G643" s="20"/>
      <c r="H643" s="11" t="str">
        <f aca="false">IFERROR(VLOOKUP(F643, Entries!$B$2:$F$601, 2, FALSE()),"")</f>
        <v/>
      </c>
      <c r="I643" s="11" t="str">
        <f aca="false">IFERROR(VLOOKUP(F643, Entries!$B$2:$F$601, 3, FALSE()),"")</f>
        <v/>
      </c>
      <c r="J643" s="11" t="str">
        <f aca="false">IFERROR(VLOOKUP(F643, Entries!$B$2:$F$601, 4, FALSE()),"")</f>
        <v/>
      </c>
      <c r="K643" s="11" t="str">
        <f aca="false">IFERROR(VLOOKUP(F643, Entries!$B$2:$F$601, 5, FALSE()),"")</f>
        <v/>
      </c>
      <c r="L643" s="11" t="str">
        <f aca="false">LEFT('Finish order'!$K643,2)</f>
        <v/>
      </c>
      <c r="M643" s="11" t="str">
        <f aca="false">IF(F643&lt;&gt;0,COUNTIF($L$2:L643,L643),"")</f>
        <v/>
      </c>
      <c r="N643" s="11" t="str">
        <f aca="false">IF(F643&lt;&gt;0,L643&amp;":"&amp;M643,"")</f>
        <v/>
      </c>
    </row>
    <row r="644" customFormat="false" ht="15.75" hidden="false" customHeight="true" outlineLevel="0" collapsed="false">
      <c r="A644" s="10" t="n">
        <v>643</v>
      </c>
      <c r="B644" s="10" t="str">
        <f aca="false">IF(F644&lt;&gt;"",COUNTIF($J$2:J644,J644),"")</f>
        <v/>
      </c>
      <c r="C644" s="10" t="str">
        <f aca="false">IF(F644&lt;&gt;0,J644&amp;":"&amp;B644,"")</f>
        <v/>
      </c>
      <c r="D644" s="10" t="str">
        <f aca="false">IF(F644&lt;&gt;0,COUNTIF($K$2:K644,K644),"")</f>
        <v/>
      </c>
      <c r="E644" s="10" t="str">
        <f aca="false">IF(F644&lt;&gt;0,K644&amp;":"&amp;D644,"")</f>
        <v/>
      </c>
      <c r="F644" s="10"/>
      <c r="G644" s="20"/>
      <c r="H644" s="11" t="str">
        <f aca="false">IFERROR(VLOOKUP(F644, Entries!$B$2:$F$601, 2, FALSE()),"")</f>
        <v/>
      </c>
      <c r="I644" s="11" t="str">
        <f aca="false">IFERROR(VLOOKUP(F644, Entries!$B$2:$F$601, 3, FALSE()),"")</f>
        <v/>
      </c>
      <c r="J644" s="11" t="str">
        <f aca="false">IFERROR(VLOOKUP(F644, Entries!$B$2:$F$601, 4, FALSE()),"")</f>
        <v/>
      </c>
      <c r="K644" s="11" t="str">
        <f aca="false">IFERROR(VLOOKUP(F644, Entries!$B$2:$F$601, 5, FALSE()),"")</f>
        <v/>
      </c>
      <c r="L644" s="11" t="str">
        <f aca="false">LEFT('Finish order'!$K644,2)</f>
        <v/>
      </c>
      <c r="M644" s="11" t="str">
        <f aca="false">IF(F644&lt;&gt;0,COUNTIF($L$2:L644,L644),"")</f>
        <v/>
      </c>
      <c r="N644" s="11" t="str">
        <f aca="false">IF(F644&lt;&gt;0,L644&amp;":"&amp;M644,"")</f>
        <v/>
      </c>
    </row>
    <row r="645" customFormat="false" ht="15.75" hidden="false" customHeight="true" outlineLevel="0" collapsed="false">
      <c r="A645" s="10" t="n">
        <v>644</v>
      </c>
      <c r="B645" s="10" t="str">
        <f aca="false">IF(F645&lt;&gt;"",COUNTIF($J$2:J645,J645),"")</f>
        <v/>
      </c>
      <c r="C645" s="10" t="str">
        <f aca="false">IF(F645&lt;&gt;0,J645&amp;":"&amp;B645,"")</f>
        <v/>
      </c>
      <c r="D645" s="10" t="str">
        <f aca="false">IF(F645&lt;&gt;0,COUNTIF($K$2:K645,K645),"")</f>
        <v/>
      </c>
      <c r="E645" s="10" t="str">
        <f aca="false">IF(F645&lt;&gt;0,K645&amp;":"&amp;D645,"")</f>
        <v/>
      </c>
      <c r="F645" s="10"/>
      <c r="G645" s="20"/>
      <c r="H645" s="11" t="str">
        <f aca="false">IFERROR(VLOOKUP(F645, Entries!$B$2:$F$601, 2, FALSE()),"")</f>
        <v/>
      </c>
      <c r="I645" s="11" t="str">
        <f aca="false">IFERROR(VLOOKUP(F645, Entries!$B$2:$F$601, 3, FALSE()),"")</f>
        <v/>
      </c>
      <c r="J645" s="11" t="str">
        <f aca="false">IFERROR(VLOOKUP(F645, Entries!$B$2:$F$601, 4, FALSE()),"")</f>
        <v/>
      </c>
      <c r="K645" s="11" t="str">
        <f aca="false">IFERROR(VLOOKUP(F645, Entries!$B$2:$F$601, 5, FALSE()),"")</f>
        <v/>
      </c>
      <c r="L645" s="11" t="str">
        <f aca="false">LEFT('Finish order'!$K645,2)</f>
        <v/>
      </c>
      <c r="M645" s="11" t="str">
        <f aca="false">IF(F645&lt;&gt;0,COUNTIF($L$2:L645,L645),"")</f>
        <v/>
      </c>
      <c r="N645" s="11" t="str">
        <f aca="false">IF(F645&lt;&gt;0,L645&amp;":"&amp;M645,"")</f>
        <v/>
      </c>
    </row>
    <row r="646" customFormat="false" ht="15.75" hidden="false" customHeight="true" outlineLevel="0" collapsed="false">
      <c r="A646" s="10" t="n">
        <v>645</v>
      </c>
      <c r="B646" s="10" t="str">
        <f aca="false">IF(F646&lt;&gt;"",COUNTIF($J$2:J646,J646),"")</f>
        <v/>
      </c>
      <c r="C646" s="10" t="str">
        <f aca="false">IF(F646&lt;&gt;0,J646&amp;":"&amp;B646,"")</f>
        <v/>
      </c>
      <c r="D646" s="10" t="str">
        <f aca="false">IF(F646&lt;&gt;0,COUNTIF($K$2:K646,K646),"")</f>
        <v/>
      </c>
      <c r="E646" s="10" t="str">
        <f aca="false">IF(F646&lt;&gt;0,K646&amp;":"&amp;D646,"")</f>
        <v/>
      </c>
      <c r="F646" s="10"/>
      <c r="G646" s="20"/>
      <c r="H646" s="11" t="str">
        <f aca="false">IFERROR(VLOOKUP(F646, Entries!$B$2:$F$601, 2, FALSE()),"")</f>
        <v/>
      </c>
      <c r="I646" s="11" t="str">
        <f aca="false">IFERROR(VLOOKUP(F646, Entries!$B$2:$F$601, 3, FALSE()),"")</f>
        <v/>
      </c>
      <c r="J646" s="11" t="str">
        <f aca="false">IFERROR(VLOOKUP(F646, Entries!$B$2:$F$601, 4, FALSE()),"")</f>
        <v/>
      </c>
      <c r="K646" s="11" t="str">
        <f aca="false">IFERROR(VLOOKUP(F646, Entries!$B$2:$F$601, 5, FALSE()),"")</f>
        <v/>
      </c>
      <c r="L646" s="11" t="str">
        <f aca="false">LEFT('Finish order'!$K646,2)</f>
        <v/>
      </c>
      <c r="M646" s="11" t="str">
        <f aca="false">IF(F646&lt;&gt;0,COUNTIF($L$2:L646,L646),"")</f>
        <v/>
      </c>
      <c r="N646" s="11" t="str">
        <f aca="false">IF(F646&lt;&gt;0,L646&amp;":"&amp;M646,"")</f>
        <v/>
      </c>
    </row>
    <row r="647" customFormat="false" ht="15.75" hidden="false" customHeight="true" outlineLevel="0" collapsed="false">
      <c r="A647" s="10" t="n">
        <v>646</v>
      </c>
      <c r="B647" s="10" t="str">
        <f aca="false">IF(F647&lt;&gt;"",COUNTIF($J$2:J647,J647),"")</f>
        <v/>
      </c>
      <c r="C647" s="10" t="str">
        <f aca="false">IF(F647&lt;&gt;0,J647&amp;":"&amp;B647,"")</f>
        <v/>
      </c>
      <c r="D647" s="10" t="str">
        <f aca="false">IF(F647&lt;&gt;0,COUNTIF($K$2:K647,K647),"")</f>
        <v/>
      </c>
      <c r="E647" s="10" t="str">
        <f aca="false">IF(F647&lt;&gt;0,K647&amp;":"&amp;D647,"")</f>
        <v/>
      </c>
      <c r="F647" s="10"/>
      <c r="G647" s="20"/>
      <c r="H647" s="11" t="str">
        <f aca="false">IFERROR(VLOOKUP(F647, Entries!$B$2:$F$601, 2, FALSE()),"")</f>
        <v/>
      </c>
      <c r="I647" s="11" t="str">
        <f aca="false">IFERROR(VLOOKUP(F647, Entries!$B$2:$F$601, 3, FALSE()),"")</f>
        <v/>
      </c>
      <c r="J647" s="11" t="str">
        <f aca="false">IFERROR(VLOOKUP(F647, Entries!$B$2:$F$601, 4, FALSE()),"")</f>
        <v/>
      </c>
      <c r="K647" s="11" t="str">
        <f aca="false">IFERROR(VLOOKUP(F647, Entries!$B$2:$F$601, 5, FALSE()),"")</f>
        <v/>
      </c>
      <c r="L647" s="11" t="str">
        <f aca="false">LEFT('Finish order'!$K647,2)</f>
        <v/>
      </c>
      <c r="M647" s="11" t="str">
        <f aca="false">IF(F647&lt;&gt;0,COUNTIF($L$2:L647,L647),"")</f>
        <v/>
      </c>
      <c r="N647" s="11" t="str">
        <f aca="false">IF(F647&lt;&gt;0,L647&amp;":"&amp;M647,"")</f>
        <v/>
      </c>
    </row>
    <row r="648" customFormat="false" ht="15.75" hidden="false" customHeight="true" outlineLevel="0" collapsed="false">
      <c r="A648" s="10" t="n">
        <v>647</v>
      </c>
      <c r="B648" s="10" t="str">
        <f aca="false">IF(F648&lt;&gt;"",COUNTIF($J$2:J648,J648),"")</f>
        <v/>
      </c>
      <c r="C648" s="10" t="str">
        <f aca="false">IF(F648&lt;&gt;0,J648&amp;":"&amp;B648,"")</f>
        <v/>
      </c>
      <c r="D648" s="10" t="str">
        <f aca="false">IF(F648&lt;&gt;0,COUNTIF($K$2:K648,K648),"")</f>
        <v/>
      </c>
      <c r="E648" s="10" t="str">
        <f aca="false">IF(F648&lt;&gt;0,K648&amp;":"&amp;D648,"")</f>
        <v/>
      </c>
      <c r="F648" s="10"/>
      <c r="G648" s="20"/>
      <c r="H648" s="11" t="str">
        <f aca="false">IFERROR(VLOOKUP(F648, Entries!$B$2:$F$601, 2, FALSE()),"")</f>
        <v/>
      </c>
      <c r="I648" s="11" t="str">
        <f aca="false">IFERROR(VLOOKUP(F648, Entries!$B$2:$F$601, 3, FALSE()),"")</f>
        <v/>
      </c>
      <c r="J648" s="11" t="str">
        <f aca="false">IFERROR(VLOOKUP(F648, Entries!$B$2:$F$601, 4, FALSE()),"")</f>
        <v/>
      </c>
      <c r="K648" s="11" t="str">
        <f aca="false">IFERROR(VLOOKUP(F648, Entries!$B$2:$F$601, 5, FALSE()),"")</f>
        <v/>
      </c>
      <c r="L648" s="11" t="str">
        <f aca="false">LEFT('Finish order'!$K648,2)</f>
        <v/>
      </c>
      <c r="M648" s="11" t="str">
        <f aca="false">IF(F648&lt;&gt;0,COUNTIF($L$2:L648,L648),"")</f>
        <v/>
      </c>
      <c r="N648" s="11" t="str">
        <f aca="false">IF(F648&lt;&gt;0,L648&amp;":"&amp;M648,"")</f>
        <v/>
      </c>
    </row>
    <row r="649" customFormat="false" ht="15.75" hidden="false" customHeight="true" outlineLevel="0" collapsed="false">
      <c r="A649" s="10" t="n">
        <v>648</v>
      </c>
      <c r="B649" s="10" t="str">
        <f aca="false">IF(F649&lt;&gt;"",COUNTIF($J$2:J649,J649),"")</f>
        <v/>
      </c>
      <c r="C649" s="10" t="str">
        <f aca="false">IF(F649&lt;&gt;0,J649&amp;":"&amp;B649,"")</f>
        <v/>
      </c>
      <c r="D649" s="10" t="str">
        <f aca="false">IF(F649&lt;&gt;0,COUNTIF($K$2:K649,K649),"")</f>
        <v/>
      </c>
      <c r="E649" s="10" t="str">
        <f aca="false">IF(F649&lt;&gt;0,K649&amp;":"&amp;D649,"")</f>
        <v/>
      </c>
      <c r="F649" s="10"/>
      <c r="G649" s="20"/>
      <c r="H649" s="11" t="str">
        <f aca="false">IFERROR(VLOOKUP(F649, Entries!$B$2:$F$601, 2, FALSE()),"")</f>
        <v/>
      </c>
      <c r="I649" s="11" t="str">
        <f aca="false">IFERROR(VLOOKUP(F649, Entries!$B$2:$F$601, 3, FALSE()),"")</f>
        <v/>
      </c>
      <c r="J649" s="11" t="str">
        <f aca="false">IFERROR(VLOOKUP(F649, Entries!$B$2:$F$601, 4, FALSE()),"")</f>
        <v/>
      </c>
      <c r="K649" s="11" t="str">
        <f aca="false">IFERROR(VLOOKUP(F649, Entries!$B$2:$F$601, 5, FALSE()),"")</f>
        <v/>
      </c>
      <c r="L649" s="11" t="str">
        <f aca="false">LEFT('Finish order'!$K649,2)</f>
        <v/>
      </c>
      <c r="M649" s="11" t="str">
        <f aca="false">IF(F649&lt;&gt;0,COUNTIF($L$2:L649,L649),"")</f>
        <v/>
      </c>
      <c r="N649" s="11" t="str">
        <f aca="false">IF(F649&lt;&gt;0,L649&amp;":"&amp;M649,"")</f>
        <v/>
      </c>
    </row>
    <row r="650" customFormat="false" ht="15.75" hidden="false" customHeight="true" outlineLevel="0" collapsed="false">
      <c r="A650" s="10" t="n">
        <v>649</v>
      </c>
      <c r="B650" s="10" t="str">
        <f aca="false">IF(F650&lt;&gt;"",COUNTIF($J$2:J650,J650),"")</f>
        <v/>
      </c>
      <c r="C650" s="10" t="str">
        <f aca="false">IF(F650&lt;&gt;0,J650&amp;":"&amp;B650,"")</f>
        <v/>
      </c>
      <c r="D650" s="10" t="str">
        <f aca="false">IF(F650&lt;&gt;0,COUNTIF($K$2:K650,K650),"")</f>
        <v/>
      </c>
      <c r="E650" s="10" t="str">
        <f aca="false">IF(F650&lt;&gt;0,K650&amp;":"&amp;D650,"")</f>
        <v/>
      </c>
      <c r="F650" s="10"/>
      <c r="G650" s="20"/>
      <c r="H650" s="11" t="str">
        <f aca="false">IFERROR(VLOOKUP(F650, Entries!$B$2:$F$601, 2, FALSE()),"")</f>
        <v/>
      </c>
      <c r="I650" s="11" t="str">
        <f aca="false">IFERROR(VLOOKUP(F650, Entries!$B$2:$F$601, 3, FALSE()),"")</f>
        <v/>
      </c>
      <c r="J650" s="11" t="str">
        <f aca="false">IFERROR(VLOOKUP(F650, Entries!$B$2:$F$601, 4, FALSE()),"")</f>
        <v/>
      </c>
      <c r="K650" s="11" t="str">
        <f aca="false">IFERROR(VLOOKUP(F650, Entries!$B$2:$F$601, 5, FALSE()),"")</f>
        <v/>
      </c>
      <c r="L650" s="11" t="str">
        <f aca="false">LEFT('Finish order'!$K650,2)</f>
        <v/>
      </c>
      <c r="M650" s="11" t="str">
        <f aca="false">IF(F650&lt;&gt;0,COUNTIF($L$2:L650,L650),"")</f>
        <v/>
      </c>
      <c r="N650" s="11" t="str">
        <f aca="false">IF(F650&lt;&gt;0,L650&amp;":"&amp;M650,"")</f>
        <v/>
      </c>
    </row>
    <row r="651" customFormat="false" ht="15.75" hidden="false" customHeight="true" outlineLevel="0" collapsed="false">
      <c r="A651" s="10" t="n">
        <v>650</v>
      </c>
      <c r="B651" s="10" t="str">
        <f aca="false">IF(F651&lt;&gt;"",COUNTIF($J$2:J651,J651),"")</f>
        <v/>
      </c>
      <c r="C651" s="10" t="str">
        <f aca="false">IF(F651&lt;&gt;0,J651&amp;":"&amp;B651,"")</f>
        <v/>
      </c>
      <c r="D651" s="10" t="str">
        <f aca="false">IF(F651&lt;&gt;0,COUNTIF($K$2:K651,K651),"")</f>
        <v/>
      </c>
      <c r="E651" s="10" t="str">
        <f aca="false">IF(F651&lt;&gt;0,K651&amp;":"&amp;D651,"")</f>
        <v/>
      </c>
      <c r="F651" s="10"/>
      <c r="G651" s="20"/>
      <c r="H651" s="11" t="str">
        <f aca="false">IFERROR(VLOOKUP(F651, Entries!$B$2:$F$601, 2, FALSE()),"")</f>
        <v/>
      </c>
      <c r="I651" s="11" t="str">
        <f aca="false">IFERROR(VLOOKUP(F651, Entries!$B$2:$F$601, 3, FALSE()),"")</f>
        <v/>
      </c>
      <c r="J651" s="11" t="str">
        <f aca="false">IFERROR(VLOOKUP(F651, Entries!$B$2:$F$601, 4, FALSE()),"")</f>
        <v/>
      </c>
      <c r="K651" s="11" t="str">
        <f aca="false">IFERROR(VLOOKUP(F651, Entries!$B$2:$F$601, 5, FALSE()),"")</f>
        <v/>
      </c>
      <c r="L651" s="11" t="str">
        <f aca="false">LEFT('Finish order'!$K651,2)</f>
        <v/>
      </c>
      <c r="M651" s="11" t="str">
        <f aca="false">IF(F651&lt;&gt;0,COUNTIF($L$2:L651,L651),"")</f>
        <v/>
      </c>
      <c r="N651" s="11" t="str">
        <f aca="false">IF(F651&lt;&gt;0,L651&amp;":"&amp;M651,"")</f>
        <v/>
      </c>
    </row>
    <row r="652" customFormat="false" ht="15.75" hidden="false" customHeight="true" outlineLevel="0" collapsed="false">
      <c r="A652" s="10" t="n">
        <v>651</v>
      </c>
      <c r="B652" s="10" t="str">
        <f aca="false">IF(F652&lt;&gt;"",COUNTIF($J$2:J652,J652),"")</f>
        <v/>
      </c>
      <c r="C652" s="10" t="str">
        <f aca="false">IF(F652&lt;&gt;0,J652&amp;":"&amp;B652,"")</f>
        <v/>
      </c>
      <c r="D652" s="10" t="str">
        <f aca="false">IF(F652&lt;&gt;0,COUNTIF($K$2:K652,K652),"")</f>
        <v/>
      </c>
      <c r="E652" s="10" t="str">
        <f aca="false">IF(F652&lt;&gt;0,K652&amp;":"&amp;D652,"")</f>
        <v/>
      </c>
      <c r="F652" s="10"/>
      <c r="G652" s="20"/>
      <c r="H652" s="11" t="str">
        <f aca="false">IFERROR(VLOOKUP(F652, Entries!$B$2:$F$601, 2, FALSE()),"")</f>
        <v/>
      </c>
      <c r="I652" s="11" t="str">
        <f aca="false">IFERROR(VLOOKUP(F652, Entries!$B$2:$F$601, 3, FALSE()),"")</f>
        <v/>
      </c>
      <c r="J652" s="11" t="str">
        <f aca="false">IFERROR(VLOOKUP(F652, Entries!$B$2:$F$601, 4, FALSE()),"")</f>
        <v/>
      </c>
      <c r="K652" s="11" t="str">
        <f aca="false">IFERROR(VLOOKUP(F652, Entries!$B$2:$F$601, 5, FALSE()),"")</f>
        <v/>
      </c>
      <c r="L652" s="11" t="str">
        <f aca="false">LEFT('Finish order'!$K652,2)</f>
        <v/>
      </c>
      <c r="M652" s="11" t="str">
        <f aca="false">IF(F652&lt;&gt;0,COUNTIF($L$2:L652,L652),"")</f>
        <v/>
      </c>
      <c r="N652" s="11" t="str">
        <f aca="false">IF(F652&lt;&gt;0,L652&amp;":"&amp;M652,"")</f>
        <v/>
      </c>
    </row>
    <row r="653" customFormat="false" ht="15.75" hidden="false" customHeight="true" outlineLevel="0" collapsed="false">
      <c r="A653" s="10" t="n">
        <v>652</v>
      </c>
      <c r="B653" s="10" t="str">
        <f aca="false">IF(F653&lt;&gt;"",COUNTIF($J$2:J653,J653),"")</f>
        <v/>
      </c>
      <c r="C653" s="10" t="str">
        <f aca="false">IF(F653&lt;&gt;0,J653&amp;":"&amp;B653,"")</f>
        <v/>
      </c>
      <c r="D653" s="10" t="str">
        <f aca="false">IF(F653&lt;&gt;0,COUNTIF($K$2:K653,K653),"")</f>
        <v/>
      </c>
      <c r="E653" s="10" t="str">
        <f aca="false">IF(F653&lt;&gt;0,K653&amp;":"&amp;D653,"")</f>
        <v/>
      </c>
      <c r="F653" s="10"/>
      <c r="G653" s="20"/>
      <c r="H653" s="11" t="str">
        <f aca="false">IFERROR(VLOOKUP(F653, Entries!$B$2:$F$601, 2, FALSE()),"")</f>
        <v/>
      </c>
      <c r="I653" s="11" t="str">
        <f aca="false">IFERROR(VLOOKUP(F653, Entries!$B$2:$F$601, 3, FALSE()),"")</f>
        <v/>
      </c>
      <c r="J653" s="11" t="str">
        <f aca="false">IFERROR(VLOOKUP(F653, Entries!$B$2:$F$601, 4, FALSE()),"")</f>
        <v/>
      </c>
      <c r="K653" s="11" t="str">
        <f aca="false">IFERROR(VLOOKUP(F653, Entries!$B$2:$F$601, 5, FALSE()),"")</f>
        <v/>
      </c>
      <c r="L653" s="11" t="str">
        <f aca="false">LEFT('Finish order'!$K653,2)</f>
        <v/>
      </c>
      <c r="M653" s="11" t="str">
        <f aca="false">IF(F653&lt;&gt;0,COUNTIF($L$2:L653,L653),"")</f>
        <v/>
      </c>
      <c r="N653" s="11" t="str">
        <f aca="false">IF(F653&lt;&gt;0,L653&amp;":"&amp;M653,"")</f>
        <v/>
      </c>
    </row>
    <row r="654" customFormat="false" ht="15.75" hidden="false" customHeight="true" outlineLevel="0" collapsed="false">
      <c r="A654" s="10" t="n">
        <v>653</v>
      </c>
      <c r="B654" s="10" t="str">
        <f aca="false">IF(F654&lt;&gt;"",COUNTIF($J$2:J654,J654),"")</f>
        <v/>
      </c>
      <c r="C654" s="10" t="str">
        <f aca="false">IF(F654&lt;&gt;0,J654&amp;":"&amp;B654,"")</f>
        <v/>
      </c>
      <c r="D654" s="10" t="str">
        <f aca="false">IF(F654&lt;&gt;0,COUNTIF($K$2:K654,K654),"")</f>
        <v/>
      </c>
      <c r="E654" s="10" t="str">
        <f aca="false">IF(F654&lt;&gt;0,K654&amp;":"&amp;D654,"")</f>
        <v/>
      </c>
      <c r="F654" s="10"/>
      <c r="G654" s="20"/>
      <c r="H654" s="11" t="str">
        <f aca="false">IFERROR(VLOOKUP(F654, Entries!$B:$F, 2, FALSE()),"")</f>
        <v/>
      </c>
      <c r="I654" s="11" t="str">
        <f aca="false">IFERROR(VLOOKUP(F654, Entries!$B:$F, 3, FALSE()),"")</f>
        <v/>
      </c>
      <c r="J654" s="11" t="str">
        <f aca="false">IFERROR(VLOOKUP(F654, Entries!$B:$F, 4, FALSE()),"")</f>
        <v/>
      </c>
      <c r="K654" s="11" t="str">
        <f aca="false">IFERROR(VLOOKUP(F654, Entries!$B:$F, 5, FALSE()),"")</f>
        <v/>
      </c>
      <c r="L654" s="11" t="str">
        <f aca="false">LEFT('Finish order'!$K654,2)</f>
        <v/>
      </c>
      <c r="M654" s="11" t="str">
        <f aca="false">IF(F654&lt;&gt;0,COUNTIF($L$2:L654,L654),"")</f>
        <v/>
      </c>
      <c r="N654" s="11" t="str">
        <f aca="false">IF(F654&lt;&gt;0,L654&amp;":"&amp;M654,"")</f>
        <v/>
      </c>
    </row>
    <row r="655" customFormat="false" ht="15.75" hidden="false" customHeight="true" outlineLevel="0" collapsed="false">
      <c r="A655" s="10" t="n">
        <v>654</v>
      </c>
      <c r="B655" s="10" t="str">
        <f aca="false">IF(F655&lt;&gt;"",COUNTIF($J$2:J655,J655),"")</f>
        <v/>
      </c>
      <c r="C655" s="10" t="str">
        <f aca="false">IF(F655&lt;&gt;0,J655&amp;":"&amp;B655,"")</f>
        <v/>
      </c>
      <c r="D655" s="10" t="str">
        <f aca="false">IF(F655&lt;&gt;0,COUNTIF($K$2:K655,K655),"")</f>
        <v/>
      </c>
      <c r="E655" s="10" t="str">
        <f aca="false">IF(F655&lt;&gt;0,K655&amp;":"&amp;D655,"")</f>
        <v/>
      </c>
      <c r="F655" s="10"/>
      <c r="G655" s="20"/>
      <c r="H655" s="11" t="str">
        <f aca="false">IFERROR(VLOOKUP(F655, Entries!$B:$F, 2, FALSE()),"")</f>
        <v/>
      </c>
      <c r="I655" s="11" t="str">
        <f aca="false">IFERROR(VLOOKUP(F655, Entries!$B:$F, 3, FALSE()),"")</f>
        <v/>
      </c>
      <c r="J655" s="11" t="str">
        <f aca="false">IFERROR(VLOOKUP(F655, Entries!$B:$F, 4, FALSE()),"")</f>
        <v/>
      </c>
      <c r="K655" s="11" t="str">
        <f aca="false">IFERROR(VLOOKUP(F655, Entries!$B:$F, 5, FALSE()),"")</f>
        <v/>
      </c>
      <c r="L655" s="11" t="str">
        <f aca="false">LEFT('Finish order'!$K655,2)</f>
        <v/>
      </c>
      <c r="M655" s="11" t="str">
        <f aca="false">IF(F655&lt;&gt;0,COUNTIF($L$2:L655,L655),"")</f>
        <v/>
      </c>
      <c r="N655" s="11" t="str">
        <f aca="false">IF(F655&lt;&gt;0,L655&amp;":"&amp;M655,"")</f>
        <v/>
      </c>
    </row>
    <row r="656" customFormat="false" ht="15.75" hidden="false" customHeight="true" outlineLevel="0" collapsed="false">
      <c r="A656" s="10" t="n">
        <v>655</v>
      </c>
      <c r="B656" s="10" t="str">
        <f aca="false">IF(F656&lt;&gt;"",COUNTIF($J$2:J656,J656),"")</f>
        <v/>
      </c>
      <c r="C656" s="10" t="str">
        <f aca="false">IF(F656&lt;&gt;0,J656&amp;":"&amp;B656,"")</f>
        <v/>
      </c>
      <c r="D656" s="10" t="str">
        <f aca="false">IF(F656&lt;&gt;0,COUNTIF($K$2:K656,K656),"")</f>
        <v/>
      </c>
      <c r="E656" s="10" t="str">
        <f aca="false">IF(F656&lt;&gt;0,K656&amp;":"&amp;D656,"")</f>
        <v/>
      </c>
      <c r="F656" s="10"/>
      <c r="G656" s="20"/>
      <c r="H656" s="11" t="str">
        <f aca="false">IFERROR(VLOOKUP(F656, Entries!$B:$F, 2, FALSE()),"")</f>
        <v/>
      </c>
      <c r="I656" s="11" t="str">
        <f aca="false">IFERROR(VLOOKUP(F656, Entries!$B:$F, 3, FALSE()),"")</f>
        <v/>
      </c>
      <c r="J656" s="11" t="str">
        <f aca="false">IFERROR(VLOOKUP(F656, Entries!$B:$F, 4, FALSE()),"")</f>
        <v/>
      </c>
      <c r="K656" s="11" t="str">
        <f aca="false">IFERROR(VLOOKUP(F656, Entries!$B:$F, 5, FALSE()),"")</f>
        <v/>
      </c>
      <c r="L656" s="11" t="str">
        <f aca="false">LEFT('Finish order'!$K656,2)</f>
        <v/>
      </c>
      <c r="M656" s="11" t="str">
        <f aca="false">IF(F656&lt;&gt;0,COUNTIF($L$2:L656,L656),"")</f>
        <v/>
      </c>
      <c r="N656" s="11" t="str">
        <f aca="false">IF(F656&lt;&gt;0,L656&amp;":"&amp;M656,"")</f>
        <v/>
      </c>
    </row>
    <row r="657" customFormat="false" ht="15.75" hidden="false" customHeight="true" outlineLevel="0" collapsed="false">
      <c r="A657" s="10" t="n">
        <v>656</v>
      </c>
      <c r="B657" s="10" t="str">
        <f aca="false">IF(F657&lt;&gt;"",COUNTIF($J$2:J657,J657),"")</f>
        <v/>
      </c>
      <c r="C657" s="10" t="str">
        <f aca="false">IF(F657&lt;&gt;0,J657&amp;":"&amp;B657,"")</f>
        <v/>
      </c>
      <c r="D657" s="10" t="str">
        <f aca="false">IF(F657&lt;&gt;0,COUNTIF($K$2:K657,K657),"")</f>
        <v/>
      </c>
      <c r="E657" s="10" t="str">
        <f aca="false">IF(F657&lt;&gt;0,K657&amp;":"&amp;D657,"")</f>
        <v/>
      </c>
      <c r="F657" s="10"/>
      <c r="G657" s="20"/>
      <c r="H657" s="11" t="str">
        <f aca="false">IFERROR(VLOOKUP(F657, Entries!$B:$F, 2, FALSE()),"")</f>
        <v/>
      </c>
      <c r="I657" s="11" t="str">
        <f aca="false">IFERROR(VLOOKUP(F657, Entries!$B:$F, 3, FALSE()),"")</f>
        <v/>
      </c>
      <c r="J657" s="11" t="str">
        <f aca="false">IFERROR(VLOOKUP(F657, Entries!$B:$F, 4, FALSE()),"")</f>
        <v/>
      </c>
      <c r="K657" s="11" t="str">
        <f aca="false">IFERROR(VLOOKUP(F657, Entries!$B:$F, 5, FALSE()),"")</f>
        <v/>
      </c>
      <c r="L657" s="11" t="str">
        <f aca="false">LEFT('Finish order'!$K657,2)</f>
        <v/>
      </c>
      <c r="M657" s="11" t="str">
        <f aca="false">IF(F657&lt;&gt;0,COUNTIF($L$2:L657,L657),"")</f>
        <v/>
      </c>
      <c r="N657" s="11" t="str">
        <f aca="false">IF(F657&lt;&gt;0,L657&amp;":"&amp;M657,"")</f>
        <v/>
      </c>
    </row>
    <row r="658" customFormat="false" ht="15.75" hidden="false" customHeight="true" outlineLevel="0" collapsed="false">
      <c r="A658" s="10" t="n">
        <v>657</v>
      </c>
      <c r="B658" s="10" t="str">
        <f aca="false">IF(F658&lt;&gt;"",COUNTIF($J$2:J658,J658),"")</f>
        <v/>
      </c>
      <c r="C658" s="10" t="str">
        <f aca="false">IF(F658&lt;&gt;0,J658&amp;":"&amp;B658,"")</f>
        <v/>
      </c>
      <c r="D658" s="10" t="str">
        <f aca="false">IF(F658&lt;&gt;0,COUNTIF($K$2:K658,K658),"")</f>
        <v/>
      </c>
      <c r="E658" s="10" t="str">
        <f aca="false">IF(F658&lt;&gt;0,K658&amp;":"&amp;D658,"")</f>
        <v/>
      </c>
      <c r="F658" s="10"/>
      <c r="G658" s="20"/>
      <c r="H658" s="11" t="str">
        <f aca="false">IFERROR(VLOOKUP(F658, Entries!$B:$F, 2, FALSE()),"")</f>
        <v/>
      </c>
      <c r="I658" s="11" t="str">
        <f aca="false">IFERROR(VLOOKUP(F658, Entries!$B:$F, 3, FALSE()),"")</f>
        <v/>
      </c>
      <c r="J658" s="11" t="str">
        <f aca="false">IFERROR(VLOOKUP(F658, Entries!$B:$F, 4, FALSE()),"")</f>
        <v/>
      </c>
      <c r="K658" s="11" t="str">
        <f aca="false">IFERROR(VLOOKUP(F658, Entries!$B:$F, 5, FALSE()),"")</f>
        <v/>
      </c>
      <c r="L658" s="11" t="str">
        <f aca="false">LEFT('Finish order'!$K658,2)</f>
        <v/>
      </c>
      <c r="M658" s="11" t="str">
        <f aca="false">IF(F658&lt;&gt;0,COUNTIF($L$2:L658,L658),"")</f>
        <v/>
      </c>
      <c r="N658" s="11" t="str">
        <f aca="false">IF(F658&lt;&gt;0,L658&amp;":"&amp;M658,"")</f>
        <v/>
      </c>
    </row>
    <row r="659" customFormat="false" ht="15.75" hidden="false" customHeight="true" outlineLevel="0" collapsed="false">
      <c r="A659" s="10" t="n">
        <v>658</v>
      </c>
      <c r="B659" s="10" t="str">
        <f aca="false">IF(F659&lt;&gt;"",COUNTIF($J$2:J659,J659),"")</f>
        <v/>
      </c>
      <c r="C659" s="10" t="str">
        <f aca="false">IF(F659&lt;&gt;0,J659&amp;":"&amp;B659,"")</f>
        <v/>
      </c>
      <c r="D659" s="10" t="str">
        <f aca="false">IF(F659&lt;&gt;0,COUNTIF($K$2:K659,K659),"")</f>
        <v/>
      </c>
      <c r="E659" s="10" t="str">
        <f aca="false">IF(F659&lt;&gt;0,K659&amp;":"&amp;D659,"")</f>
        <v/>
      </c>
      <c r="F659" s="10"/>
      <c r="G659" s="20"/>
      <c r="H659" s="11" t="str">
        <f aca="false">IFERROR(VLOOKUP(F659, Entries!$B:$F, 2, FALSE()),"")</f>
        <v/>
      </c>
      <c r="I659" s="11" t="str">
        <f aca="false">IFERROR(VLOOKUP(F659, Entries!$B:$F, 3, FALSE()),"")</f>
        <v/>
      </c>
      <c r="J659" s="11" t="str">
        <f aca="false">IFERROR(VLOOKUP(F659, Entries!$B:$F, 4, FALSE()),"")</f>
        <v/>
      </c>
      <c r="K659" s="11" t="str">
        <f aca="false">IFERROR(VLOOKUP(F659, Entries!$B:$F, 5, FALSE()),"")</f>
        <v/>
      </c>
      <c r="L659" s="11" t="str">
        <f aca="false">LEFT('Finish order'!$K659,2)</f>
        <v/>
      </c>
      <c r="M659" s="11" t="str">
        <f aca="false">IF(F659&lt;&gt;0,COUNTIF($L$2:L659,L659),"")</f>
        <v/>
      </c>
      <c r="N659" s="11" t="str">
        <f aca="false">IF(F659&lt;&gt;0,L659&amp;":"&amp;M659,"")</f>
        <v/>
      </c>
    </row>
    <row r="660" customFormat="false" ht="15.75" hidden="false" customHeight="true" outlineLevel="0" collapsed="false">
      <c r="A660" s="10" t="n">
        <v>659</v>
      </c>
      <c r="B660" s="10" t="str">
        <f aca="false">IF(F660&lt;&gt;"",COUNTIF($J$2:J660,J660),"")</f>
        <v/>
      </c>
      <c r="C660" s="10" t="str">
        <f aca="false">IF(F660&lt;&gt;0,J660&amp;":"&amp;B660,"")</f>
        <v/>
      </c>
      <c r="D660" s="10" t="str">
        <f aca="false">IF(F660&lt;&gt;0,COUNTIF($K$2:K660,K660),"")</f>
        <v/>
      </c>
      <c r="E660" s="10" t="str">
        <f aca="false">IF(F660&lt;&gt;0,K660&amp;":"&amp;D660,"")</f>
        <v/>
      </c>
      <c r="F660" s="10"/>
      <c r="G660" s="20"/>
      <c r="H660" s="11" t="str">
        <f aca="false">IFERROR(VLOOKUP(F660, Entries!$B:$F, 2, FALSE()),"")</f>
        <v/>
      </c>
      <c r="I660" s="11" t="str">
        <f aca="false">IFERROR(VLOOKUP(F660, Entries!$B:$F, 3, FALSE()),"")</f>
        <v/>
      </c>
      <c r="J660" s="11" t="str">
        <f aca="false">IFERROR(VLOOKUP(F660, Entries!$B:$F, 4, FALSE()),"")</f>
        <v/>
      </c>
      <c r="K660" s="11" t="str">
        <f aca="false">IFERROR(VLOOKUP(F660, Entries!$B:$F, 5, FALSE()),"")</f>
        <v/>
      </c>
      <c r="L660" s="11" t="str">
        <f aca="false">LEFT('Finish order'!$K660,2)</f>
        <v/>
      </c>
      <c r="M660" s="11" t="str">
        <f aca="false">IF(F660&lt;&gt;0,COUNTIF($L$2:L660,L660),"")</f>
        <v/>
      </c>
      <c r="N660" s="11" t="str">
        <f aca="false">IF(F660&lt;&gt;0,L660&amp;":"&amp;M660,"")</f>
        <v/>
      </c>
    </row>
    <row r="661" customFormat="false" ht="15.75" hidden="false" customHeight="true" outlineLevel="0" collapsed="false">
      <c r="A661" s="10" t="n">
        <v>660</v>
      </c>
      <c r="B661" s="10" t="str">
        <f aca="false">IF(F661&lt;&gt;"",COUNTIF($J$2:J661,J661),"")</f>
        <v/>
      </c>
      <c r="C661" s="10" t="str">
        <f aca="false">IF(F661&lt;&gt;0,J661&amp;":"&amp;B661,"")</f>
        <v/>
      </c>
      <c r="D661" s="10" t="str">
        <f aca="false">IF(F661&lt;&gt;0,COUNTIF($K$2:K661,K661),"")</f>
        <v/>
      </c>
      <c r="E661" s="10" t="str">
        <f aca="false">IF(F661&lt;&gt;0,K661&amp;":"&amp;D661,"")</f>
        <v/>
      </c>
      <c r="F661" s="10"/>
      <c r="G661" s="20"/>
      <c r="H661" s="11" t="str">
        <f aca="false">IFERROR(VLOOKUP(F661, Entries!$B:$F, 2, FALSE()),"")</f>
        <v/>
      </c>
      <c r="I661" s="11" t="str">
        <f aca="false">IFERROR(VLOOKUP(F661, Entries!$B:$F, 3, FALSE()),"")</f>
        <v/>
      </c>
      <c r="J661" s="11" t="str">
        <f aca="false">IFERROR(VLOOKUP(F661, Entries!$B:$F, 4, FALSE()),"")</f>
        <v/>
      </c>
      <c r="K661" s="11" t="str">
        <f aca="false">IFERROR(VLOOKUP(F661, Entries!$B:$F, 5, FALSE()),"")</f>
        <v/>
      </c>
      <c r="L661" s="11" t="str">
        <f aca="false">LEFT('Finish order'!$K661,2)</f>
        <v/>
      </c>
      <c r="M661" s="11" t="str">
        <f aca="false">IF(F661&lt;&gt;0,COUNTIF($L$2:L661,L661),"")</f>
        <v/>
      </c>
      <c r="N661" s="11" t="str">
        <f aca="false">IF(F661&lt;&gt;0,L661&amp;":"&amp;M661,"")</f>
        <v/>
      </c>
    </row>
    <row r="662" customFormat="false" ht="15.75" hidden="false" customHeight="true" outlineLevel="0" collapsed="false">
      <c r="A662" s="10" t="n">
        <v>661</v>
      </c>
      <c r="B662" s="10" t="str">
        <f aca="false">IF(F662&lt;&gt;"",COUNTIF($J$2:J662,J662),"")</f>
        <v/>
      </c>
      <c r="C662" s="10" t="str">
        <f aca="false">IF(F662&lt;&gt;0,J662&amp;":"&amp;B662,"")</f>
        <v/>
      </c>
      <c r="D662" s="10" t="str">
        <f aca="false">IF(F662&lt;&gt;0,COUNTIF($K$2:K662,K662),"")</f>
        <v/>
      </c>
      <c r="E662" s="10" t="str">
        <f aca="false">IF(F662&lt;&gt;0,K662&amp;":"&amp;D662,"")</f>
        <v/>
      </c>
      <c r="F662" s="10"/>
      <c r="G662" s="20"/>
      <c r="H662" s="11" t="str">
        <f aca="false">IFERROR(VLOOKUP(F662, Entries!$B:$F, 2, FALSE()),"")</f>
        <v/>
      </c>
      <c r="I662" s="11" t="str">
        <f aca="false">IFERROR(VLOOKUP(F662, Entries!$B:$F, 3, FALSE()),"")</f>
        <v/>
      </c>
      <c r="J662" s="11" t="str">
        <f aca="false">IFERROR(VLOOKUP(F662, Entries!$B:$F, 4, FALSE()),"")</f>
        <v/>
      </c>
      <c r="K662" s="11" t="str">
        <f aca="false">IFERROR(VLOOKUP(F662, Entries!$B:$F, 5, FALSE()),"")</f>
        <v/>
      </c>
      <c r="L662" s="11" t="str">
        <f aca="false">LEFT('Finish order'!$K662,2)</f>
        <v/>
      </c>
      <c r="M662" s="11" t="str">
        <f aca="false">IF(F662&lt;&gt;0,COUNTIF($L$2:L662,L662),"")</f>
        <v/>
      </c>
      <c r="N662" s="11" t="str">
        <f aca="false">IF(F662&lt;&gt;0,L662&amp;":"&amp;M662,"")</f>
        <v/>
      </c>
    </row>
    <row r="663" customFormat="false" ht="15.75" hidden="false" customHeight="true" outlineLevel="0" collapsed="false">
      <c r="A663" s="10" t="n">
        <v>662</v>
      </c>
      <c r="B663" s="10" t="str">
        <f aca="false">IF(F663&lt;&gt;"",COUNTIF($J$2:J663,J663),"")</f>
        <v/>
      </c>
      <c r="C663" s="10" t="str">
        <f aca="false">IF(F663&lt;&gt;0,J663&amp;":"&amp;B663,"")</f>
        <v/>
      </c>
      <c r="D663" s="10" t="str">
        <f aca="false">IF(F663&lt;&gt;0,COUNTIF($K$2:K663,K663),"")</f>
        <v/>
      </c>
      <c r="E663" s="10" t="str">
        <f aca="false">IF(F663&lt;&gt;0,K663&amp;":"&amp;D663,"")</f>
        <v/>
      </c>
      <c r="F663" s="10"/>
      <c r="G663" s="20"/>
      <c r="H663" s="11" t="str">
        <f aca="false">IFERROR(VLOOKUP(F663, Entries!$B:$F, 2, FALSE()),"")</f>
        <v/>
      </c>
      <c r="I663" s="11" t="str">
        <f aca="false">IFERROR(VLOOKUP(F663, Entries!$B:$F, 3, FALSE()),"")</f>
        <v/>
      </c>
      <c r="J663" s="11" t="str">
        <f aca="false">IFERROR(VLOOKUP(F663, Entries!$B:$F, 4, FALSE()),"")</f>
        <v/>
      </c>
      <c r="K663" s="11" t="str">
        <f aca="false">IFERROR(VLOOKUP(F663, Entries!$B:$F, 5, FALSE()),"")</f>
        <v/>
      </c>
      <c r="L663" s="11" t="str">
        <f aca="false">LEFT('Finish order'!$K663,2)</f>
        <v/>
      </c>
      <c r="M663" s="11" t="str">
        <f aca="false">IF(F663&lt;&gt;0,COUNTIF($L$2:L663,L663),"")</f>
        <v/>
      </c>
      <c r="N663" s="11" t="str">
        <f aca="false">IF(F663&lt;&gt;0,L663&amp;":"&amp;M663,"")</f>
        <v/>
      </c>
    </row>
    <row r="664" customFormat="false" ht="15.75" hidden="false" customHeight="true" outlineLevel="0" collapsed="false">
      <c r="A664" s="10" t="n">
        <v>663</v>
      </c>
      <c r="B664" s="10" t="str">
        <f aca="false">IF(F664&lt;&gt;"",COUNTIF($J$2:J664,J664),"")</f>
        <v/>
      </c>
      <c r="C664" s="10" t="str">
        <f aca="false">IF(F664&lt;&gt;0,J664&amp;":"&amp;B664,"")</f>
        <v/>
      </c>
      <c r="D664" s="10" t="str">
        <f aca="false">IF(F664&lt;&gt;0,COUNTIF($K$2:K664,K664),"")</f>
        <v/>
      </c>
      <c r="E664" s="10" t="str">
        <f aca="false">IF(F664&lt;&gt;0,K664&amp;":"&amp;D664,"")</f>
        <v/>
      </c>
      <c r="F664" s="10"/>
      <c r="G664" s="20"/>
      <c r="H664" s="11" t="str">
        <f aca="false">IFERROR(VLOOKUP(F664, Entries!$B:$F, 2, FALSE()),"")</f>
        <v/>
      </c>
      <c r="I664" s="11" t="str">
        <f aca="false">IFERROR(VLOOKUP(F664, Entries!$B:$F, 3, FALSE()),"")</f>
        <v/>
      </c>
      <c r="J664" s="11" t="str">
        <f aca="false">IFERROR(VLOOKUP(F664, Entries!$B:$F, 4, FALSE()),"")</f>
        <v/>
      </c>
      <c r="K664" s="11" t="str">
        <f aca="false">IFERROR(VLOOKUP(F664, Entries!$B:$F, 5, FALSE()),"")</f>
        <v/>
      </c>
      <c r="L664" s="11" t="str">
        <f aca="false">LEFT('Finish order'!$K664,2)</f>
        <v/>
      </c>
      <c r="M664" s="11" t="str">
        <f aca="false">IF(F664&lt;&gt;0,COUNTIF($L$2:L664,L664),"")</f>
        <v/>
      </c>
      <c r="N664" s="11" t="str">
        <f aca="false">IF(F664&lt;&gt;0,L664&amp;":"&amp;M664,"")</f>
        <v/>
      </c>
    </row>
    <row r="665" customFormat="false" ht="15.75" hidden="false" customHeight="true" outlineLevel="0" collapsed="false">
      <c r="A665" s="10" t="n">
        <v>664</v>
      </c>
      <c r="B665" s="10" t="str">
        <f aca="false">IF(F665&lt;&gt;"",COUNTIF($J$2:J665,J665),"")</f>
        <v/>
      </c>
      <c r="C665" s="10" t="str">
        <f aca="false">IF(F665&lt;&gt;0,J665&amp;":"&amp;B665,"")</f>
        <v/>
      </c>
      <c r="D665" s="10" t="str">
        <f aca="false">IF(F665&lt;&gt;0,COUNTIF($K$2:K665,K665),"")</f>
        <v/>
      </c>
      <c r="E665" s="10" t="str">
        <f aca="false">IF(F665&lt;&gt;0,K665&amp;":"&amp;D665,"")</f>
        <v/>
      </c>
      <c r="F665" s="10"/>
      <c r="G665" s="20"/>
      <c r="H665" s="11" t="str">
        <f aca="false">IFERROR(VLOOKUP(F665, Entries!$B:$F, 2, FALSE()),"")</f>
        <v/>
      </c>
      <c r="I665" s="11" t="str">
        <f aca="false">IFERROR(VLOOKUP(F665, Entries!$B:$F, 3, FALSE()),"")</f>
        <v/>
      </c>
      <c r="J665" s="11" t="str">
        <f aca="false">IFERROR(VLOOKUP(F665, Entries!$B:$F, 4, FALSE()),"")</f>
        <v/>
      </c>
      <c r="K665" s="11" t="str">
        <f aca="false">IFERROR(VLOOKUP(F665, Entries!$B:$F, 5, FALSE()),"")</f>
        <v/>
      </c>
      <c r="L665" s="11" t="str">
        <f aca="false">LEFT('Finish order'!$K665,2)</f>
        <v/>
      </c>
      <c r="M665" s="11" t="str">
        <f aca="false">IF(F665&lt;&gt;0,COUNTIF($L$2:L665,L665),"")</f>
        <v/>
      </c>
      <c r="N665" s="11" t="str">
        <f aca="false">IF(F665&lt;&gt;0,L665&amp;":"&amp;M665,"")</f>
        <v/>
      </c>
    </row>
    <row r="666" customFormat="false" ht="15.75" hidden="false" customHeight="true" outlineLevel="0" collapsed="false">
      <c r="A666" s="10" t="n">
        <v>665</v>
      </c>
      <c r="B666" s="10" t="str">
        <f aca="false">IF(F666&lt;&gt;"",COUNTIF($J$2:J666,J666),"")</f>
        <v/>
      </c>
      <c r="C666" s="10" t="str">
        <f aca="false">IF(F666&lt;&gt;0,J666&amp;":"&amp;B666,"")</f>
        <v/>
      </c>
      <c r="D666" s="10" t="str">
        <f aca="false">IF(F666&lt;&gt;0,COUNTIF($K$2:K666,K666),"")</f>
        <v/>
      </c>
      <c r="E666" s="10" t="str">
        <f aca="false">IF(F666&lt;&gt;0,K666&amp;":"&amp;D666,"")</f>
        <v/>
      </c>
      <c r="F666" s="10"/>
      <c r="G666" s="20"/>
      <c r="H666" s="11" t="str">
        <f aca="false">IFERROR(VLOOKUP(F666, Entries!$B:$F, 2, FALSE()),"")</f>
        <v/>
      </c>
      <c r="I666" s="11" t="str">
        <f aca="false">IFERROR(VLOOKUP(F666, Entries!$B:$F, 3, FALSE()),"")</f>
        <v/>
      </c>
      <c r="J666" s="11" t="str">
        <f aca="false">IFERROR(VLOOKUP(F666, Entries!$B:$F, 4, FALSE()),"")</f>
        <v/>
      </c>
      <c r="K666" s="11" t="str">
        <f aca="false">IFERROR(VLOOKUP(F666, Entries!$B:$F, 5, FALSE()),"")</f>
        <v/>
      </c>
      <c r="L666" s="11" t="str">
        <f aca="false">LEFT('Finish order'!$K666,2)</f>
        <v/>
      </c>
      <c r="M666" s="11" t="str">
        <f aca="false">IF(F666&lt;&gt;0,COUNTIF($L$2:L666,L666),"")</f>
        <v/>
      </c>
      <c r="N666" s="11" t="str">
        <f aca="false">IF(F666&lt;&gt;0,L666&amp;":"&amp;M666,"")</f>
        <v/>
      </c>
    </row>
    <row r="667" customFormat="false" ht="15.75" hidden="false" customHeight="true" outlineLevel="0" collapsed="false">
      <c r="A667" s="10" t="n">
        <v>666</v>
      </c>
      <c r="B667" s="10" t="str">
        <f aca="false">IF(F667&lt;&gt;"",COUNTIF($J$2:J667,J667),"")</f>
        <v/>
      </c>
      <c r="C667" s="10" t="str">
        <f aca="false">IF(F667&lt;&gt;0,J667&amp;":"&amp;B667,"")</f>
        <v/>
      </c>
      <c r="D667" s="10" t="str">
        <f aca="false">IF(F667&lt;&gt;0,COUNTIF($K$2:K667,K667),"")</f>
        <v/>
      </c>
      <c r="E667" s="10" t="str">
        <f aca="false">IF(F667&lt;&gt;0,K667&amp;":"&amp;D667,"")</f>
        <v/>
      </c>
      <c r="F667" s="10"/>
      <c r="G667" s="20"/>
      <c r="H667" s="11" t="str">
        <f aca="false">IFERROR(VLOOKUP(F667, Entries!$B:$F, 2, FALSE()),"")</f>
        <v/>
      </c>
      <c r="I667" s="11" t="str">
        <f aca="false">IFERROR(VLOOKUP(F667, Entries!$B:$F, 3, FALSE()),"")</f>
        <v/>
      </c>
      <c r="J667" s="11" t="str">
        <f aca="false">IFERROR(VLOOKUP(F667, Entries!$B:$F, 4, FALSE()),"")</f>
        <v/>
      </c>
      <c r="K667" s="11" t="str">
        <f aca="false">IFERROR(VLOOKUP(F667, Entries!$B:$F, 5, FALSE()),"")</f>
        <v/>
      </c>
      <c r="L667" s="11" t="str">
        <f aca="false">LEFT('Finish order'!$K667,2)</f>
        <v/>
      </c>
      <c r="M667" s="11" t="str">
        <f aca="false">IF(F667&lt;&gt;0,COUNTIF($L$2:L667,L667),"")</f>
        <v/>
      </c>
      <c r="N667" s="11" t="str">
        <f aca="false">IF(F667&lt;&gt;0,L667&amp;":"&amp;M667,"")</f>
        <v/>
      </c>
    </row>
    <row r="668" customFormat="false" ht="15.75" hidden="false" customHeight="true" outlineLevel="0" collapsed="false">
      <c r="A668" s="10" t="n">
        <v>667</v>
      </c>
      <c r="B668" s="10" t="str">
        <f aca="false">IF(F668&lt;&gt;"",COUNTIF($J$2:J668,J668),"")</f>
        <v/>
      </c>
      <c r="C668" s="10" t="str">
        <f aca="false">IF(F668&lt;&gt;0,J668&amp;":"&amp;B668,"")</f>
        <v/>
      </c>
      <c r="D668" s="10" t="str">
        <f aca="false">IF(F668&lt;&gt;0,COUNTIF($K$2:K668,K668),"")</f>
        <v/>
      </c>
      <c r="E668" s="10" t="str">
        <f aca="false">IF(F668&lt;&gt;0,K668&amp;":"&amp;D668,"")</f>
        <v/>
      </c>
      <c r="F668" s="10"/>
      <c r="G668" s="20"/>
      <c r="H668" s="11" t="str">
        <f aca="false">IFERROR(VLOOKUP(F668, Entries!$B:$F, 2, FALSE()),"")</f>
        <v/>
      </c>
      <c r="I668" s="11" t="str">
        <f aca="false">IFERROR(VLOOKUP(F668, Entries!$B:$F, 3, FALSE()),"")</f>
        <v/>
      </c>
      <c r="J668" s="11" t="str">
        <f aca="false">IFERROR(VLOOKUP(F668, Entries!$B:$F, 4, FALSE()),"")</f>
        <v/>
      </c>
      <c r="K668" s="11" t="str">
        <f aca="false">IFERROR(VLOOKUP(F668, Entries!$B:$F, 5, FALSE()),"")</f>
        <v/>
      </c>
      <c r="L668" s="11" t="str">
        <f aca="false">LEFT('Finish order'!$K668,2)</f>
        <v/>
      </c>
      <c r="M668" s="11" t="str">
        <f aca="false">IF(F668&lt;&gt;0,COUNTIF($L$2:L668,L668),"")</f>
        <v/>
      </c>
      <c r="N668" s="11" t="str">
        <f aca="false">IF(F668&lt;&gt;0,L668&amp;":"&amp;M668,"")</f>
        <v/>
      </c>
    </row>
    <row r="669" customFormat="false" ht="15.75" hidden="false" customHeight="true" outlineLevel="0" collapsed="false">
      <c r="A669" s="10" t="n">
        <v>668</v>
      </c>
      <c r="B669" s="10" t="str">
        <f aca="false">IF(F669&lt;&gt;"",COUNTIF($J$2:J669,J669),"")</f>
        <v/>
      </c>
      <c r="C669" s="10" t="str">
        <f aca="false">IF(F669&lt;&gt;0,J669&amp;":"&amp;B669,"")</f>
        <v/>
      </c>
      <c r="D669" s="10" t="str">
        <f aca="false">IF(F669&lt;&gt;0,COUNTIF($K$2:K669,K669),"")</f>
        <v/>
      </c>
      <c r="E669" s="10" t="str">
        <f aca="false">IF(F669&lt;&gt;0,K669&amp;":"&amp;D669,"")</f>
        <v/>
      </c>
      <c r="F669" s="10"/>
      <c r="G669" s="20"/>
      <c r="H669" s="11" t="str">
        <f aca="false">IFERROR(VLOOKUP(F669, Entries!$B:$F, 2, FALSE()),"")</f>
        <v/>
      </c>
      <c r="I669" s="11" t="str">
        <f aca="false">IFERROR(VLOOKUP(F669, Entries!$B:$F, 3, FALSE()),"")</f>
        <v/>
      </c>
      <c r="J669" s="11" t="str">
        <f aca="false">IFERROR(VLOOKUP(F669, Entries!$B:$F, 4, FALSE()),"")</f>
        <v/>
      </c>
      <c r="K669" s="11" t="str">
        <f aca="false">IFERROR(VLOOKUP(F669, Entries!$B:$F, 5, FALSE()),"")</f>
        <v/>
      </c>
      <c r="L669" s="11" t="str">
        <f aca="false">LEFT('Finish order'!$K669,2)</f>
        <v/>
      </c>
      <c r="M669" s="11" t="str">
        <f aca="false">IF(F669&lt;&gt;0,COUNTIF($L$2:L669,L669),"")</f>
        <v/>
      </c>
      <c r="N669" s="11" t="str">
        <f aca="false">IF(F669&lt;&gt;0,L669&amp;":"&amp;M669,"")</f>
        <v/>
      </c>
    </row>
    <row r="670" customFormat="false" ht="15.75" hidden="false" customHeight="true" outlineLevel="0" collapsed="false">
      <c r="A670" s="10" t="n">
        <v>669</v>
      </c>
      <c r="B670" s="10" t="str">
        <f aca="false">IF(F670&lt;&gt;"",COUNTIF($J$2:J670,J670),"")</f>
        <v/>
      </c>
      <c r="C670" s="10" t="str">
        <f aca="false">IF(F670&lt;&gt;0,J670&amp;":"&amp;B670,"")</f>
        <v/>
      </c>
      <c r="D670" s="10" t="str">
        <f aca="false">IF(F670&lt;&gt;0,COUNTIF($K$2:K670,K670),"")</f>
        <v/>
      </c>
      <c r="E670" s="10" t="str">
        <f aca="false">IF(F670&lt;&gt;0,K670&amp;":"&amp;D670,"")</f>
        <v/>
      </c>
      <c r="F670" s="10"/>
      <c r="G670" s="20"/>
      <c r="H670" s="11" t="str">
        <f aca="false">IFERROR(VLOOKUP(F670, Entries!$B:$F, 2, FALSE()),"")</f>
        <v/>
      </c>
      <c r="I670" s="11" t="str">
        <f aca="false">IFERROR(VLOOKUP(F670, Entries!$B:$F, 3, FALSE()),"")</f>
        <v/>
      </c>
      <c r="J670" s="11" t="str">
        <f aca="false">IFERROR(VLOOKUP(F670, Entries!$B:$F, 4, FALSE()),"")</f>
        <v/>
      </c>
      <c r="K670" s="11" t="str">
        <f aca="false">IFERROR(VLOOKUP(F670, Entries!$B:$F, 5, FALSE()),"")</f>
        <v/>
      </c>
      <c r="L670" s="11" t="str">
        <f aca="false">LEFT('Finish order'!$K670,2)</f>
        <v/>
      </c>
      <c r="M670" s="11" t="str">
        <f aca="false">IF(F670&lt;&gt;0,COUNTIF($L$2:L670,L670),"")</f>
        <v/>
      </c>
      <c r="N670" s="11" t="str">
        <f aca="false">IF(F670&lt;&gt;0,L670&amp;":"&amp;M670,"")</f>
        <v/>
      </c>
    </row>
    <row r="671" customFormat="false" ht="15.75" hidden="false" customHeight="true" outlineLevel="0" collapsed="false">
      <c r="A671" s="10" t="n">
        <v>670</v>
      </c>
      <c r="B671" s="10" t="str">
        <f aca="false">IF(F671&lt;&gt;"",COUNTIF($J$2:J671,J671),"")</f>
        <v/>
      </c>
      <c r="C671" s="10" t="str">
        <f aca="false">IF(F671&lt;&gt;0,J671&amp;":"&amp;B671,"")</f>
        <v/>
      </c>
      <c r="D671" s="10" t="str">
        <f aca="false">IF(F671&lt;&gt;0,COUNTIF($K$2:K671,K671),"")</f>
        <v/>
      </c>
      <c r="E671" s="10" t="str">
        <f aca="false">IF(F671&lt;&gt;0,K671&amp;":"&amp;D671,"")</f>
        <v/>
      </c>
      <c r="F671" s="10"/>
      <c r="G671" s="20"/>
      <c r="H671" s="11" t="str">
        <f aca="false">IFERROR(VLOOKUP(F671, Entries!$B:$F, 2, FALSE()),"")</f>
        <v/>
      </c>
      <c r="I671" s="11" t="str">
        <f aca="false">IFERROR(VLOOKUP(F671, Entries!$B:$F, 3, FALSE()),"")</f>
        <v/>
      </c>
      <c r="J671" s="11" t="str">
        <f aca="false">IFERROR(VLOOKUP(F671, Entries!$B:$F, 4, FALSE()),"")</f>
        <v/>
      </c>
      <c r="K671" s="11" t="str">
        <f aca="false">IFERROR(VLOOKUP(F671, Entries!$B:$F, 5, FALSE()),"")</f>
        <v/>
      </c>
      <c r="L671" s="11" t="str">
        <f aca="false">LEFT('Finish order'!$K671,2)</f>
        <v/>
      </c>
      <c r="M671" s="11" t="str">
        <f aca="false">IF(F671&lt;&gt;0,COUNTIF($L$2:L671,L671),"")</f>
        <v/>
      </c>
      <c r="N671" s="11" t="str">
        <f aca="false">IF(F671&lt;&gt;0,L671&amp;":"&amp;M671,"")</f>
        <v/>
      </c>
    </row>
    <row r="672" customFormat="false" ht="15.75" hidden="false" customHeight="true" outlineLevel="0" collapsed="false">
      <c r="A672" s="10" t="n">
        <v>671</v>
      </c>
      <c r="B672" s="10" t="str">
        <f aca="false">IF(F672&lt;&gt;"",COUNTIF($J$2:J672,J672),"")</f>
        <v/>
      </c>
      <c r="C672" s="10" t="str">
        <f aca="false">IF(F672&lt;&gt;0,J672&amp;":"&amp;B672,"")</f>
        <v/>
      </c>
      <c r="D672" s="10" t="str">
        <f aca="false">IF(F672&lt;&gt;0,COUNTIF($K$2:K672,K672),"")</f>
        <v/>
      </c>
      <c r="E672" s="10" t="str">
        <f aca="false">IF(F672&lt;&gt;0,K672&amp;":"&amp;D672,"")</f>
        <v/>
      </c>
      <c r="F672" s="10"/>
      <c r="G672" s="20"/>
      <c r="H672" s="11" t="str">
        <f aca="false">IFERROR(VLOOKUP(F672, Entries!$B:$F, 2, FALSE()),"")</f>
        <v/>
      </c>
      <c r="I672" s="11" t="str">
        <f aca="false">IFERROR(VLOOKUP(F672, Entries!$B:$F, 3, FALSE()),"")</f>
        <v/>
      </c>
      <c r="J672" s="11" t="str">
        <f aca="false">IFERROR(VLOOKUP(F672, Entries!$B:$F, 4, FALSE()),"")</f>
        <v/>
      </c>
      <c r="K672" s="11" t="str">
        <f aca="false">IFERROR(VLOOKUP(F672, Entries!$B:$F, 5, FALSE()),"")</f>
        <v/>
      </c>
      <c r="L672" s="11" t="str">
        <f aca="false">LEFT('Finish order'!$K672,2)</f>
        <v/>
      </c>
      <c r="M672" s="11" t="str">
        <f aca="false">IF(F672&lt;&gt;0,COUNTIF($L$2:L672,L672),"")</f>
        <v/>
      </c>
      <c r="N672" s="11" t="str">
        <f aca="false">IF(F672&lt;&gt;0,L672&amp;":"&amp;M672,"")</f>
        <v/>
      </c>
    </row>
    <row r="673" customFormat="false" ht="15.75" hidden="false" customHeight="true" outlineLevel="0" collapsed="false">
      <c r="A673" s="10" t="n">
        <v>672</v>
      </c>
      <c r="B673" s="10" t="str">
        <f aca="false">IF(F673&lt;&gt;"",COUNTIF($J$2:J673,J673),"")</f>
        <v/>
      </c>
      <c r="C673" s="10" t="str">
        <f aca="false">IF(F673&lt;&gt;0,J673&amp;":"&amp;B673,"")</f>
        <v/>
      </c>
      <c r="D673" s="10" t="str">
        <f aca="false">IF(F673&lt;&gt;0,COUNTIF($K$2:K673,K673),"")</f>
        <v/>
      </c>
      <c r="E673" s="10" t="str">
        <f aca="false">IF(F673&lt;&gt;0,K673&amp;":"&amp;D673,"")</f>
        <v/>
      </c>
      <c r="F673" s="10"/>
      <c r="G673" s="20"/>
      <c r="H673" s="11" t="str">
        <f aca="false">IFERROR(VLOOKUP(F673, Entries!$B:$F, 2, FALSE()),"")</f>
        <v/>
      </c>
      <c r="I673" s="11" t="str">
        <f aca="false">IFERROR(VLOOKUP(F673, Entries!$B:$F, 3, FALSE()),"")</f>
        <v/>
      </c>
      <c r="J673" s="11" t="str">
        <f aca="false">IFERROR(VLOOKUP(F673, Entries!$B:$F, 4, FALSE()),"")</f>
        <v/>
      </c>
      <c r="K673" s="11" t="str">
        <f aca="false">IFERROR(VLOOKUP(F673, Entries!$B:$F, 5, FALSE()),"")</f>
        <v/>
      </c>
      <c r="L673" s="11" t="str">
        <f aca="false">LEFT('Finish order'!$K673,2)</f>
        <v/>
      </c>
      <c r="M673" s="11" t="str">
        <f aca="false">IF(F673&lt;&gt;0,COUNTIF($L$2:L673,L673),"")</f>
        <v/>
      </c>
      <c r="N673" s="11" t="str">
        <f aca="false">IF(F673&lt;&gt;0,L673&amp;":"&amp;M673,"")</f>
        <v/>
      </c>
    </row>
    <row r="674" customFormat="false" ht="15.75" hidden="false" customHeight="true" outlineLevel="0" collapsed="false">
      <c r="A674" s="10" t="n">
        <v>673</v>
      </c>
      <c r="B674" s="10" t="str">
        <f aca="false">IF(F674&lt;&gt;"",COUNTIF($J$2:J674,J674),"")</f>
        <v/>
      </c>
      <c r="C674" s="10" t="str">
        <f aca="false">IF(F674&lt;&gt;0,J674&amp;":"&amp;B674,"")</f>
        <v/>
      </c>
      <c r="D674" s="10" t="str">
        <f aca="false">IF(F674&lt;&gt;0,COUNTIF($K$2:K674,K674),"")</f>
        <v/>
      </c>
      <c r="E674" s="10" t="str">
        <f aca="false">IF(F674&lt;&gt;0,K674&amp;":"&amp;D674,"")</f>
        <v/>
      </c>
      <c r="F674" s="10"/>
      <c r="G674" s="20"/>
      <c r="H674" s="11" t="str">
        <f aca="false">IFERROR(VLOOKUP(F674, Entries!$B:$F, 2, FALSE()),"")</f>
        <v/>
      </c>
      <c r="I674" s="11" t="str">
        <f aca="false">IFERROR(VLOOKUP(F674, Entries!$B:$F, 3, FALSE()),"")</f>
        <v/>
      </c>
      <c r="J674" s="11" t="str">
        <f aca="false">IFERROR(VLOOKUP(F674, Entries!$B:$F, 4, FALSE()),"")</f>
        <v/>
      </c>
      <c r="K674" s="11" t="str">
        <f aca="false">IFERROR(VLOOKUP(F674, Entries!$B:$F, 5, FALSE()),"")</f>
        <v/>
      </c>
      <c r="L674" s="11" t="str">
        <f aca="false">LEFT('Finish order'!$K674,2)</f>
        <v/>
      </c>
      <c r="M674" s="11" t="str">
        <f aca="false">IF(F674&lt;&gt;0,COUNTIF($L$2:L674,L674),"")</f>
        <v/>
      </c>
      <c r="N674" s="11" t="str">
        <f aca="false">IF(F674&lt;&gt;0,L674&amp;":"&amp;M674,"")</f>
        <v/>
      </c>
    </row>
    <row r="675" customFormat="false" ht="15.75" hidden="false" customHeight="true" outlineLevel="0" collapsed="false">
      <c r="A675" s="10" t="n">
        <v>674</v>
      </c>
      <c r="B675" s="10" t="str">
        <f aca="false">IF(F675&lt;&gt;"",COUNTIF($J$2:J675,J675),"")</f>
        <v/>
      </c>
      <c r="C675" s="10" t="str">
        <f aca="false">IF(F675&lt;&gt;0,J675&amp;":"&amp;B675,"")</f>
        <v/>
      </c>
      <c r="D675" s="10" t="str">
        <f aca="false">IF(F675&lt;&gt;0,COUNTIF($K$2:K675,K675),"")</f>
        <v/>
      </c>
      <c r="E675" s="10" t="str">
        <f aca="false">IF(F675&lt;&gt;0,K675&amp;":"&amp;D675,"")</f>
        <v/>
      </c>
      <c r="F675" s="10"/>
      <c r="G675" s="20"/>
      <c r="H675" s="11" t="str">
        <f aca="false">IFERROR(VLOOKUP(F675, Entries!$B:$F, 2, FALSE()),"")</f>
        <v/>
      </c>
      <c r="I675" s="11" t="str">
        <f aca="false">IFERROR(VLOOKUP(F675, Entries!$B:$F, 3, FALSE()),"")</f>
        <v/>
      </c>
      <c r="J675" s="11" t="str">
        <f aca="false">IFERROR(VLOOKUP(F675, Entries!$B:$F, 4, FALSE()),"")</f>
        <v/>
      </c>
      <c r="K675" s="11" t="str">
        <f aca="false">IFERROR(VLOOKUP(F675, Entries!$B:$F, 5, FALSE()),"")</f>
        <v/>
      </c>
      <c r="L675" s="11" t="str">
        <f aca="false">LEFT('Finish order'!$K675,2)</f>
        <v/>
      </c>
      <c r="M675" s="11" t="str">
        <f aca="false">IF(F675&lt;&gt;0,COUNTIF($L$2:L675,L675),"")</f>
        <v/>
      </c>
      <c r="N675" s="11" t="str">
        <f aca="false">IF(F675&lt;&gt;0,L675&amp;":"&amp;M675,"")</f>
        <v/>
      </c>
    </row>
    <row r="676" customFormat="false" ht="15.75" hidden="false" customHeight="true" outlineLevel="0" collapsed="false">
      <c r="A676" s="10" t="n">
        <v>675</v>
      </c>
      <c r="B676" s="10" t="str">
        <f aca="false">IF(F676&lt;&gt;"",COUNTIF($J$2:J676,J676),"")</f>
        <v/>
      </c>
      <c r="C676" s="10" t="str">
        <f aca="false">IF(F676&lt;&gt;0,J676&amp;":"&amp;B676,"")</f>
        <v/>
      </c>
      <c r="D676" s="10" t="str">
        <f aca="false">IF(F676&lt;&gt;0,COUNTIF($K$2:K676,K676),"")</f>
        <v/>
      </c>
      <c r="E676" s="10" t="str">
        <f aca="false">IF(F676&lt;&gt;0,K676&amp;":"&amp;D676,"")</f>
        <v/>
      </c>
      <c r="F676" s="10"/>
      <c r="G676" s="20"/>
      <c r="H676" s="11" t="str">
        <f aca="false">IFERROR(VLOOKUP(F676, Entries!$B:$F, 2, FALSE()),"")</f>
        <v/>
      </c>
      <c r="I676" s="11" t="str">
        <f aca="false">IFERROR(VLOOKUP(F676, Entries!$B:$F, 3, FALSE()),"")</f>
        <v/>
      </c>
      <c r="J676" s="11" t="str">
        <f aca="false">IFERROR(VLOOKUP(F676, Entries!$B:$F, 4, FALSE()),"")</f>
        <v/>
      </c>
      <c r="K676" s="11" t="str">
        <f aca="false">IFERROR(VLOOKUP(F676, Entries!$B:$F, 5, FALSE()),"")</f>
        <v/>
      </c>
      <c r="L676" s="11" t="str">
        <f aca="false">LEFT('Finish order'!$K676,2)</f>
        <v/>
      </c>
      <c r="M676" s="11" t="str">
        <f aca="false">IF(F676&lt;&gt;0,COUNTIF($L$2:L676,L676),"")</f>
        <v/>
      </c>
      <c r="N676" s="11" t="str">
        <f aca="false">IF(F676&lt;&gt;0,L676&amp;":"&amp;M676,"")</f>
        <v/>
      </c>
    </row>
    <row r="677" customFormat="false" ht="15.75" hidden="false" customHeight="true" outlineLevel="0" collapsed="false">
      <c r="A677" s="10" t="n">
        <v>676</v>
      </c>
      <c r="B677" s="10" t="str">
        <f aca="false">IF(F677&lt;&gt;"",COUNTIF($J$2:J677,J677),"")</f>
        <v/>
      </c>
      <c r="C677" s="10" t="str">
        <f aca="false">IF(F677&lt;&gt;0,J677&amp;":"&amp;B677,"")</f>
        <v/>
      </c>
      <c r="D677" s="10" t="str">
        <f aca="false">IF(F677&lt;&gt;0,COUNTIF($K$2:K677,K677),"")</f>
        <v/>
      </c>
      <c r="E677" s="10" t="str">
        <f aca="false">IF(F677&lt;&gt;0,K677&amp;":"&amp;D677,"")</f>
        <v/>
      </c>
      <c r="F677" s="10"/>
      <c r="G677" s="20"/>
      <c r="H677" s="11" t="str">
        <f aca="false">IFERROR(VLOOKUP(F677, Entries!$B:$F, 2, FALSE()),"")</f>
        <v/>
      </c>
      <c r="I677" s="11" t="str">
        <f aca="false">IFERROR(VLOOKUP(F677, Entries!$B:$F, 3, FALSE()),"")</f>
        <v/>
      </c>
      <c r="J677" s="11" t="str">
        <f aca="false">IFERROR(VLOOKUP(F677, Entries!$B:$F, 4, FALSE()),"")</f>
        <v/>
      </c>
      <c r="K677" s="11" t="str">
        <f aca="false">IFERROR(VLOOKUP(F677, Entries!$B:$F, 5, FALSE()),"")</f>
        <v/>
      </c>
      <c r="L677" s="11" t="str">
        <f aca="false">LEFT('Finish order'!$K677,2)</f>
        <v/>
      </c>
      <c r="M677" s="11" t="str">
        <f aca="false">IF(F677&lt;&gt;0,COUNTIF($L$2:L677,L677),"")</f>
        <v/>
      </c>
      <c r="N677" s="11" t="str">
        <f aca="false">IF(F677&lt;&gt;0,L677&amp;":"&amp;M677,"")</f>
        <v/>
      </c>
    </row>
    <row r="678" customFormat="false" ht="15.75" hidden="false" customHeight="true" outlineLevel="0" collapsed="false">
      <c r="A678" s="10" t="n">
        <v>677</v>
      </c>
      <c r="B678" s="10" t="str">
        <f aca="false">IF(F678&lt;&gt;"",COUNTIF($J$2:J678,J678),"")</f>
        <v/>
      </c>
      <c r="C678" s="10" t="str">
        <f aca="false">IF(F678&lt;&gt;0,J678&amp;":"&amp;B678,"")</f>
        <v/>
      </c>
      <c r="D678" s="10" t="str">
        <f aca="false">IF(F678&lt;&gt;0,COUNTIF($K$2:K678,K678),"")</f>
        <v/>
      </c>
      <c r="E678" s="10" t="str">
        <f aca="false">IF(F678&lt;&gt;0,K678&amp;":"&amp;D678,"")</f>
        <v/>
      </c>
      <c r="F678" s="10"/>
      <c r="G678" s="20"/>
      <c r="H678" s="11" t="str">
        <f aca="false">IFERROR(VLOOKUP(F678, Entries!$B:$F, 2, FALSE()),"")</f>
        <v/>
      </c>
      <c r="I678" s="11" t="str">
        <f aca="false">IFERROR(VLOOKUP(F678, Entries!$B:$F, 3, FALSE()),"")</f>
        <v/>
      </c>
      <c r="J678" s="11" t="str">
        <f aca="false">IFERROR(VLOOKUP(F678, Entries!$B:$F, 4, FALSE()),"")</f>
        <v/>
      </c>
      <c r="K678" s="11" t="str">
        <f aca="false">IFERROR(VLOOKUP(F678, Entries!$B:$F, 5, FALSE()),"")</f>
        <v/>
      </c>
      <c r="L678" s="11" t="str">
        <f aca="false">LEFT('Finish order'!$K678,2)</f>
        <v/>
      </c>
      <c r="M678" s="11" t="str">
        <f aca="false">IF(F678&lt;&gt;0,COUNTIF($L$2:L678,L678),"")</f>
        <v/>
      </c>
      <c r="N678" s="11" t="str">
        <f aca="false">IF(F678&lt;&gt;0,L678&amp;":"&amp;M678,"")</f>
        <v/>
      </c>
    </row>
    <row r="679" customFormat="false" ht="15.75" hidden="false" customHeight="true" outlineLevel="0" collapsed="false">
      <c r="A679" s="10" t="n">
        <v>678</v>
      </c>
      <c r="B679" s="10" t="str">
        <f aca="false">IF(F679&lt;&gt;"",COUNTIF($J$2:J679,J679),"")</f>
        <v/>
      </c>
      <c r="C679" s="10" t="str">
        <f aca="false">IF(F679&lt;&gt;0,J679&amp;":"&amp;B679,"")</f>
        <v/>
      </c>
      <c r="D679" s="10" t="str">
        <f aca="false">IF(F679&lt;&gt;0,COUNTIF($K$2:K679,K679),"")</f>
        <v/>
      </c>
      <c r="E679" s="10" t="str">
        <f aca="false">IF(F679&lt;&gt;0,K679&amp;":"&amp;D679,"")</f>
        <v/>
      </c>
      <c r="F679" s="10"/>
      <c r="G679" s="20"/>
      <c r="H679" s="11" t="str">
        <f aca="false">IFERROR(VLOOKUP(F679, Entries!$B:$F, 2, FALSE()),"")</f>
        <v/>
      </c>
      <c r="I679" s="11" t="str">
        <f aca="false">IFERROR(VLOOKUP(F679, Entries!$B:$F, 3, FALSE()),"")</f>
        <v/>
      </c>
      <c r="J679" s="11" t="str">
        <f aca="false">IFERROR(VLOOKUP(F679, Entries!$B:$F, 4, FALSE()),"")</f>
        <v/>
      </c>
      <c r="K679" s="11" t="str">
        <f aca="false">IFERROR(VLOOKUP(F679, Entries!$B:$F, 5, FALSE()),"")</f>
        <v/>
      </c>
      <c r="L679" s="11" t="str">
        <f aca="false">LEFT('Finish order'!$K679,2)</f>
        <v/>
      </c>
      <c r="M679" s="11" t="str">
        <f aca="false">IF(F679&lt;&gt;0,COUNTIF($L$2:L679,L679),"")</f>
        <v/>
      </c>
      <c r="N679" s="11" t="str">
        <f aca="false">IF(F679&lt;&gt;0,L679&amp;":"&amp;M679,"")</f>
        <v/>
      </c>
    </row>
    <row r="680" customFormat="false" ht="15.75" hidden="false" customHeight="true" outlineLevel="0" collapsed="false">
      <c r="A680" s="10" t="n">
        <v>679</v>
      </c>
      <c r="B680" s="10" t="str">
        <f aca="false">IF(F680&lt;&gt;"",COUNTIF($J$2:J680,J680),"")</f>
        <v/>
      </c>
      <c r="C680" s="10" t="str">
        <f aca="false">IF(F680&lt;&gt;0,J680&amp;":"&amp;B680,"")</f>
        <v/>
      </c>
      <c r="D680" s="10" t="str">
        <f aca="false">IF(F680&lt;&gt;0,COUNTIF($K$2:K680,K680),"")</f>
        <v/>
      </c>
      <c r="E680" s="10" t="str">
        <f aca="false">IF(F680&lt;&gt;0,K680&amp;":"&amp;D680,"")</f>
        <v/>
      </c>
      <c r="F680" s="10"/>
      <c r="G680" s="20"/>
      <c r="H680" s="11" t="str">
        <f aca="false">IFERROR(VLOOKUP(F680, Entries!$B:$F, 2, FALSE()),"")</f>
        <v/>
      </c>
      <c r="I680" s="11" t="str">
        <f aca="false">IFERROR(VLOOKUP(F680, Entries!$B:$F, 3, FALSE()),"")</f>
        <v/>
      </c>
      <c r="J680" s="11" t="str">
        <f aca="false">IFERROR(VLOOKUP(F680, Entries!$B:$F, 4, FALSE()),"")</f>
        <v/>
      </c>
      <c r="K680" s="11" t="str">
        <f aca="false">IFERROR(VLOOKUP(F680, Entries!$B:$F, 5, FALSE()),"")</f>
        <v/>
      </c>
      <c r="L680" s="11" t="str">
        <f aca="false">LEFT('Finish order'!$K680,2)</f>
        <v/>
      </c>
      <c r="M680" s="11" t="str">
        <f aca="false">IF(F680&lt;&gt;0,COUNTIF($L$2:L680,L680),"")</f>
        <v/>
      </c>
      <c r="N680" s="11" t="str">
        <f aca="false">IF(F680&lt;&gt;0,L680&amp;":"&amp;M680,"")</f>
        <v/>
      </c>
    </row>
    <row r="681" customFormat="false" ht="15.75" hidden="false" customHeight="true" outlineLevel="0" collapsed="false">
      <c r="A681" s="10" t="n">
        <v>680</v>
      </c>
      <c r="B681" s="10" t="str">
        <f aca="false">IF(F681&lt;&gt;"",COUNTIF($J$2:J681,J681),"")</f>
        <v/>
      </c>
      <c r="C681" s="10" t="str">
        <f aca="false">IF(F681&lt;&gt;0,J681&amp;":"&amp;B681,"")</f>
        <v/>
      </c>
      <c r="D681" s="10" t="str">
        <f aca="false">IF(F681&lt;&gt;0,COUNTIF($K$2:K681,K681),"")</f>
        <v/>
      </c>
      <c r="E681" s="10" t="str">
        <f aca="false">IF(F681&lt;&gt;0,K681&amp;":"&amp;D681,"")</f>
        <v/>
      </c>
      <c r="F681" s="10"/>
      <c r="G681" s="20"/>
      <c r="H681" s="11" t="str">
        <f aca="false">IFERROR(VLOOKUP(F681, Entries!$B:$F, 2, FALSE()),"")</f>
        <v/>
      </c>
      <c r="I681" s="11" t="str">
        <f aca="false">IFERROR(VLOOKUP(F681, Entries!$B:$F, 3, FALSE()),"")</f>
        <v/>
      </c>
      <c r="J681" s="11" t="str">
        <f aca="false">IFERROR(VLOOKUP(F681, Entries!$B:$F, 4, FALSE()),"")</f>
        <v/>
      </c>
      <c r="K681" s="11" t="str">
        <f aca="false">IFERROR(VLOOKUP(F681, Entries!$B:$F, 5, FALSE()),"")</f>
        <v/>
      </c>
      <c r="L681" s="11" t="str">
        <f aca="false">LEFT('Finish order'!$K681,2)</f>
        <v/>
      </c>
      <c r="M681" s="11" t="str">
        <f aca="false">IF(F681&lt;&gt;0,COUNTIF($L$2:L681,L681),"")</f>
        <v/>
      </c>
      <c r="N681" s="11" t="str">
        <f aca="false">IF(F681&lt;&gt;0,L681&amp;":"&amp;M681,"")</f>
        <v/>
      </c>
    </row>
    <row r="682" customFormat="false" ht="15.75" hidden="false" customHeight="true" outlineLevel="0" collapsed="false">
      <c r="A682" s="10" t="n">
        <v>681</v>
      </c>
      <c r="B682" s="10" t="str">
        <f aca="false">IF(F682&lt;&gt;"",COUNTIF($J$2:J682,J682),"")</f>
        <v/>
      </c>
      <c r="C682" s="10" t="str">
        <f aca="false">IF(F682&lt;&gt;0,J682&amp;":"&amp;B682,"")</f>
        <v/>
      </c>
      <c r="D682" s="10" t="str">
        <f aca="false">IF(F682&lt;&gt;0,COUNTIF($K$2:K682,K682),"")</f>
        <v/>
      </c>
      <c r="E682" s="10" t="str">
        <f aca="false">IF(F682&lt;&gt;0,K682&amp;":"&amp;D682,"")</f>
        <v/>
      </c>
      <c r="F682" s="10"/>
      <c r="G682" s="20"/>
      <c r="H682" s="11" t="str">
        <f aca="false">IFERROR(VLOOKUP(F682, Entries!$B:$F, 2, FALSE()),"")</f>
        <v/>
      </c>
      <c r="I682" s="11" t="str">
        <f aca="false">IFERROR(VLOOKUP(F682, Entries!$B:$F, 3, FALSE()),"")</f>
        <v/>
      </c>
      <c r="J682" s="11" t="str">
        <f aca="false">IFERROR(VLOOKUP(F682, Entries!$B:$F, 4, FALSE()),"")</f>
        <v/>
      </c>
      <c r="K682" s="11" t="str">
        <f aca="false">IFERROR(VLOOKUP(F682, Entries!$B:$F, 5, FALSE()),"")</f>
        <v/>
      </c>
      <c r="L682" s="11" t="str">
        <f aca="false">LEFT('Finish order'!$K682,2)</f>
        <v/>
      </c>
      <c r="M682" s="11" t="str">
        <f aca="false">IF(F682&lt;&gt;0,COUNTIF($L$2:L682,L682),"")</f>
        <v/>
      </c>
      <c r="N682" s="11" t="str">
        <f aca="false">IF(F682&lt;&gt;0,L682&amp;":"&amp;M682,"")</f>
        <v/>
      </c>
    </row>
    <row r="683" customFormat="false" ht="15.75" hidden="false" customHeight="true" outlineLevel="0" collapsed="false">
      <c r="A683" s="10" t="n">
        <v>682</v>
      </c>
      <c r="B683" s="10" t="str">
        <f aca="false">IF(F683&lt;&gt;"",COUNTIF($J$2:J683,J683),"")</f>
        <v/>
      </c>
      <c r="C683" s="10" t="str">
        <f aca="false">IF(F683&lt;&gt;0,J683&amp;":"&amp;B683,"")</f>
        <v/>
      </c>
      <c r="D683" s="10" t="str">
        <f aca="false">IF(F683&lt;&gt;0,COUNTIF($K$2:K683,K683),"")</f>
        <v/>
      </c>
      <c r="E683" s="10" t="str">
        <f aca="false">IF(F683&lt;&gt;0,K683&amp;":"&amp;D683,"")</f>
        <v/>
      </c>
      <c r="F683" s="10"/>
      <c r="G683" s="20"/>
      <c r="H683" s="11" t="str">
        <f aca="false">IFERROR(VLOOKUP(F683, Entries!$B:$F, 2, FALSE()),"")</f>
        <v/>
      </c>
      <c r="I683" s="11" t="str">
        <f aca="false">IFERROR(VLOOKUP(F683, Entries!$B:$F, 3, FALSE()),"")</f>
        <v/>
      </c>
      <c r="J683" s="11" t="str">
        <f aca="false">IFERROR(VLOOKUP(F683, Entries!$B:$F, 4, FALSE()),"")</f>
        <v/>
      </c>
      <c r="K683" s="11" t="str">
        <f aca="false">IFERROR(VLOOKUP(F683, Entries!$B:$F, 5, FALSE()),"")</f>
        <v/>
      </c>
      <c r="L683" s="11" t="str">
        <f aca="false">LEFT('Finish order'!$K683,2)</f>
        <v/>
      </c>
      <c r="M683" s="11" t="str">
        <f aca="false">IF(F683&lt;&gt;0,COUNTIF($L$2:L683,L683),"")</f>
        <v/>
      </c>
      <c r="N683" s="11" t="str">
        <f aca="false">IF(F683&lt;&gt;0,L683&amp;":"&amp;M683,"")</f>
        <v/>
      </c>
    </row>
    <row r="684" customFormat="false" ht="15.75" hidden="false" customHeight="true" outlineLevel="0" collapsed="false">
      <c r="A684" s="10" t="n">
        <v>683</v>
      </c>
      <c r="B684" s="10" t="str">
        <f aca="false">IF(F684&lt;&gt;"",COUNTIF($J$2:J684,J684),"")</f>
        <v/>
      </c>
      <c r="C684" s="10" t="str">
        <f aca="false">IF(F684&lt;&gt;0,J684&amp;":"&amp;B684,"")</f>
        <v/>
      </c>
      <c r="D684" s="10" t="str">
        <f aca="false">IF(F684&lt;&gt;0,COUNTIF($K$2:K684,K684),"")</f>
        <v/>
      </c>
      <c r="E684" s="10" t="str">
        <f aca="false">IF(F684&lt;&gt;0,K684&amp;":"&amp;D684,"")</f>
        <v/>
      </c>
      <c r="F684" s="10"/>
      <c r="G684" s="20"/>
      <c r="H684" s="11" t="str">
        <f aca="false">IFERROR(VLOOKUP(F684, Entries!$B:$F, 2, FALSE()),"")</f>
        <v/>
      </c>
      <c r="I684" s="11" t="str">
        <f aca="false">IFERROR(VLOOKUP(F684, Entries!$B:$F, 3, FALSE()),"")</f>
        <v/>
      </c>
      <c r="J684" s="11" t="str">
        <f aca="false">IFERROR(VLOOKUP(F684, Entries!$B:$F, 4, FALSE()),"")</f>
        <v/>
      </c>
      <c r="K684" s="11" t="str">
        <f aca="false">IFERROR(VLOOKUP(F684, Entries!$B:$F, 5, FALSE()),"")</f>
        <v/>
      </c>
      <c r="L684" s="11" t="str">
        <f aca="false">LEFT('Finish order'!$K684,2)</f>
        <v/>
      </c>
      <c r="M684" s="11" t="str">
        <f aca="false">IF(F684&lt;&gt;0,COUNTIF($L$2:L684,L684),"")</f>
        <v/>
      </c>
      <c r="N684" s="11" t="str">
        <f aca="false">IF(F684&lt;&gt;0,L684&amp;":"&amp;M684,"")</f>
        <v/>
      </c>
    </row>
    <row r="685" customFormat="false" ht="15.75" hidden="false" customHeight="true" outlineLevel="0" collapsed="false">
      <c r="A685" s="10" t="n">
        <v>684</v>
      </c>
      <c r="B685" s="10" t="str">
        <f aca="false">IF(F685&lt;&gt;"",COUNTIF($J$2:J685,J685),"")</f>
        <v/>
      </c>
      <c r="C685" s="10" t="str">
        <f aca="false">IF(F685&lt;&gt;0,J685&amp;":"&amp;B685,"")</f>
        <v/>
      </c>
      <c r="D685" s="10" t="str">
        <f aca="false">IF(F685&lt;&gt;0,COUNTIF($K$2:K685,K685),"")</f>
        <v/>
      </c>
      <c r="E685" s="10" t="str">
        <f aca="false">IF(F685&lt;&gt;0,K685&amp;":"&amp;D685,"")</f>
        <v/>
      </c>
      <c r="F685" s="10"/>
      <c r="G685" s="20"/>
      <c r="H685" s="11" t="str">
        <f aca="false">IFERROR(VLOOKUP(F685, Entries!$B:$F, 2, FALSE()),"")</f>
        <v/>
      </c>
      <c r="I685" s="11" t="str">
        <f aca="false">IFERROR(VLOOKUP(F685, Entries!$B:$F, 3, FALSE()),"")</f>
        <v/>
      </c>
      <c r="J685" s="11" t="str">
        <f aca="false">IFERROR(VLOOKUP(F685, Entries!$B:$F, 4, FALSE()),"")</f>
        <v/>
      </c>
      <c r="K685" s="11" t="str">
        <f aca="false">IFERROR(VLOOKUP(F685, Entries!$B:$F, 5, FALSE()),"")</f>
        <v/>
      </c>
      <c r="L685" s="11" t="str">
        <f aca="false">LEFT('Finish order'!$K685,2)</f>
        <v/>
      </c>
      <c r="M685" s="11" t="str">
        <f aca="false">IF(F685&lt;&gt;0,COUNTIF($L$2:L685,L685),"")</f>
        <v/>
      </c>
      <c r="N685" s="11" t="str">
        <f aca="false">IF(F685&lt;&gt;0,L685&amp;":"&amp;M685,"")</f>
        <v/>
      </c>
    </row>
    <row r="686" customFormat="false" ht="15.75" hidden="false" customHeight="true" outlineLevel="0" collapsed="false">
      <c r="A686" s="10" t="n">
        <v>685</v>
      </c>
      <c r="B686" s="10" t="str">
        <f aca="false">IF(F686&lt;&gt;"",COUNTIF($J$2:J686,J686),"")</f>
        <v/>
      </c>
      <c r="C686" s="10" t="str">
        <f aca="false">IF(F686&lt;&gt;0,J686&amp;":"&amp;B686,"")</f>
        <v/>
      </c>
      <c r="D686" s="10" t="str">
        <f aca="false">IF(F686&lt;&gt;0,COUNTIF($K$2:K686,K686),"")</f>
        <v/>
      </c>
      <c r="E686" s="10" t="str">
        <f aca="false">IF(F686&lt;&gt;0,K686&amp;":"&amp;D686,"")</f>
        <v/>
      </c>
      <c r="F686" s="10"/>
      <c r="G686" s="20"/>
      <c r="H686" s="11" t="str">
        <f aca="false">IFERROR(VLOOKUP(F686, Entries!$B:$F, 2, FALSE()),"")</f>
        <v/>
      </c>
      <c r="I686" s="11" t="str">
        <f aca="false">IFERROR(VLOOKUP(F686, Entries!$B:$F, 3, FALSE()),"")</f>
        <v/>
      </c>
      <c r="J686" s="11" t="str">
        <f aca="false">IFERROR(VLOOKUP(F686, Entries!$B:$F, 4, FALSE()),"")</f>
        <v/>
      </c>
      <c r="K686" s="11" t="str">
        <f aca="false">IFERROR(VLOOKUP(F686, Entries!$B:$F, 5, FALSE()),"")</f>
        <v/>
      </c>
      <c r="L686" s="11" t="str">
        <f aca="false">LEFT('Finish order'!$K686,2)</f>
        <v/>
      </c>
      <c r="M686" s="11" t="str">
        <f aca="false">IF(F686&lt;&gt;0,COUNTIF($L$2:L686,L686),"")</f>
        <v/>
      </c>
      <c r="N686" s="11" t="str">
        <f aca="false">IF(F686&lt;&gt;0,L686&amp;":"&amp;M686,"")</f>
        <v/>
      </c>
    </row>
    <row r="687" customFormat="false" ht="15.75" hidden="false" customHeight="true" outlineLevel="0" collapsed="false">
      <c r="A687" s="10" t="n">
        <v>686</v>
      </c>
      <c r="B687" s="10" t="str">
        <f aca="false">IF(F687&lt;&gt;"",COUNTIF($J$2:J687,J687),"")</f>
        <v/>
      </c>
      <c r="C687" s="10" t="str">
        <f aca="false">IF(F687&lt;&gt;0,J687&amp;":"&amp;B687,"")</f>
        <v/>
      </c>
      <c r="D687" s="10" t="str">
        <f aca="false">IF(F687&lt;&gt;0,COUNTIF($K$2:K687,K687),"")</f>
        <v/>
      </c>
      <c r="E687" s="10" t="str">
        <f aca="false">IF(F687&lt;&gt;0,K687&amp;":"&amp;D687,"")</f>
        <v/>
      </c>
      <c r="F687" s="10"/>
      <c r="G687" s="20"/>
      <c r="H687" s="11" t="str">
        <f aca="false">IFERROR(VLOOKUP(F687, Entries!$B:$F, 2, FALSE()),"")</f>
        <v/>
      </c>
      <c r="I687" s="11" t="str">
        <f aca="false">IFERROR(VLOOKUP(F687, Entries!$B:$F, 3, FALSE()),"")</f>
        <v/>
      </c>
      <c r="J687" s="11" t="str">
        <f aca="false">IFERROR(VLOOKUP(F687, Entries!$B:$F, 4, FALSE()),"")</f>
        <v/>
      </c>
      <c r="K687" s="11" t="str">
        <f aca="false">IFERROR(VLOOKUP(F687, Entries!$B:$F, 5, FALSE()),"")</f>
        <v/>
      </c>
      <c r="L687" s="11" t="str">
        <f aca="false">LEFT('Finish order'!$K687,2)</f>
        <v/>
      </c>
      <c r="M687" s="11" t="str">
        <f aca="false">IF(F687&lt;&gt;0,COUNTIF($L$2:L687,L687),"")</f>
        <v/>
      </c>
      <c r="N687" s="11" t="str">
        <f aca="false">IF(F687&lt;&gt;0,L687&amp;":"&amp;M687,"")</f>
        <v/>
      </c>
    </row>
    <row r="688" customFormat="false" ht="15.75" hidden="false" customHeight="true" outlineLevel="0" collapsed="false">
      <c r="A688" s="10" t="n">
        <v>687</v>
      </c>
      <c r="B688" s="10" t="str">
        <f aca="false">IF(F688&lt;&gt;"",COUNTIF($J$2:J688,J688),"")</f>
        <v/>
      </c>
      <c r="C688" s="10" t="str">
        <f aca="false">IF(F688&lt;&gt;0,J688&amp;":"&amp;B688,"")</f>
        <v/>
      </c>
      <c r="D688" s="10" t="str">
        <f aca="false">IF(F688&lt;&gt;0,COUNTIF($K$2:K688,K688),"")</f>
        <v/>
      </c>
      <c r="E688" s="10" t="str">
        <f aca="false">IF(F688&lt;&gt;0,K688&amp;":"&amp;D688,"")</f>
        <v/>
      </c>
      <c r="F688" s="10"/>
      <c r="G688" s="20"/>
      <c r="H688" s="11" t="str">
        <f aca="false">IFERROR(VLOOKUP(F688, Entries!$B:$F, 2, FALSE()),"")</f>
        <v/>
      </c>
      <c r="I688" s="11" t="str">
        <f aca="false">IFERROR(VLOOKUP(F688, Entries!$B:$F, 3, FALSE()),"")</f>
        <v/>
      </c>
      <c r="J688" s="11" t="str">
        <f aca="false">IFERROR(VLOOKUP(F688, Entries!$B:$F, 4, FALSE()),"")</f>
        <v/>
      </c>
      <c r="K688" s="11" t="str">
        <f aca="false">IFERROR(VLOOKUP(F688, Entries!$B:$F, 5, FALSE()),"")</f>
        <v/>
      </c>
      <c r="L688" s="11" t="str">
        <f aca="false">LEFT('Finish order'!$K688,2)</f>
        <v/>
      </c>
      <c r="M688" s="11" t="str">
        <f aca="false">IF(F688&lt;&gt;0,COUNTIF($L$2:L688,L688),"")</f>
        <v/>
      </c>
      <c r="N688" s="11" t="str">
        <f aca="false">IF(F688&lt;&gt;0,L688&amp;":"&amp;M688,"")</f>
        <v/>
      </c>
    </row>
    <row r="689" customFormat="false" ht="15.75" hidden="false" customHeight="true" outlineLevel="0" collapsed="false">
      <c r="A689" s="10" t="n">
        <v>688</v>
      </c>
      <c r="B689" s="10" t="str">
        <f aca="false">IF(F689&lt;&gt;"",COUNTIF($J$2:J689,J689),"")</f>
        <v/>
      </c>
      <c r="C689" s="10" t="str">
        <f aca="false">IF(F689&lt;&gt;0,J689&amp;":"&amp;B689,"")</f>
        <v/>
      </c>
      <c r="D689" s="10" t="str">
        <f aca="false">IF(F689&lt;&gt;0,COUNTIF($K$2:K689,K689),"")</f>
        <v/>
      </c>
      <c r="E689" s="10" t="str">
        <f aca="false">IF(F689&lt;&gt;0,K689&amp;":"&amp;D689,"")</f>
        <v/>
      </c>
      <c r="F689" s="10"/>
      <c r="G689" s="20"/>
      <c r="H689" s="11" t="str">
        <f aca="false">IFERROR(VLOOKUP(F689, Entries!$B:$F, 2, FALSE()),"")</f>
        <v/>
      </c>
      <c r="I689" s="11" t="str">
        <f aca="false">IFERROR(VLOOKUP(F689, Entries!$B:$F, 3, FALSE()),"")</f>
        <v/>
      </c>
      <c r="J689" s="11" t="str">
        <f aca="false">IFERROR(VLOOKUP(F689, Entries!$B:$F, 4, FALSE()),"")</f>
        <v/>
      </c>
      <c r="K689" s="11" t="str">
        <f aca="false">IFERROR(VLOOKUP(F689, Entries!$B:$F, 5, FALSE()),"")</f>
        <v/>
      </c>
      <c r="L689" s="11" t="str">
        <f aca="false">LEFT('Finish order'!$K689,2)</f>
        <v/>
      </c>
      <c r="M689" s="11" t="str">
        <f aca="false">IF(F689&lt;&gt;0,COUNTIF($L$2:L689,L689),"")</f>
        <v/>
      </c>
      <c r="N689" s="11" t="str">
        <f aca="false">IF(F689&lt;&gt;0,L689&amp;":"&amp;M689,"")</f>
        <v/>
      </c>
    </row>
    <row r="690" customFormat="false" ht="15.75" hidden="false" customHeight="true" outlineLevel="0" collapsed="false">
      <c r="A690" s="10" t="n">
        <v>689</v>
      </c>
      <c r="B690" s="10" t="str">
        <f aca="false">IF(F690&lt;&gt;"",COUNTIF($J$2:J690,J690),"")</f>
        <v/>
      </c>
      <c r="C690" s="10" t="str">
        <f aca="false">IF(F690&lt;&gt;0,J690&amp;":"&amp;B690,"")</f>
        <v/>
      </c>
      <c r="D690" s="10" t="str">
        <f aca="false">IF(F690&lt;&gt;0,COUNTIF($K$2:K690,K690),"")</f>
        <v/>
      </c>
      <c r="E690" s="10" t="str">
        <f aca="false">IF(F690&lt;&gt;0,K690&amp;":"&amp;D690,"")</f>
        <v/>
      </c>
      <c r="F690" s="10"/>
      <c r="G690" s="20"/>
      <c r="H690" s="11" t="str">
        <f aca="false">IFERROR(VLOOKUP(F690, Entries!$B:$F, 2, FALSE()),"")</f>
        <v/>
      </c>
      <c r="I690" s="11" t="str">
        <f aca="false">IFERROR(VLOOKUP(F690, Entries!$B:$F, 3, FALSE()),"")</f>
        <v/>
      </c>
      <c r="J690" s="11" t="str">
        <f aca="false">IFERROR(VLOOKUP(F690, Entries!$B:$F, 4, FALSE()),"")</f>
        <v/>
      </c>
      <c r="K690" s="11" t="str">
        <f aca="false">IFERROR(VLOOKUP(F690, Entries!$B:$F, 5, FALSE()),"")</f>
        <v/>
      </c>
      <c r="L690" s="11" t="str">
        <f aca="false">LEFT('Finish order'!$K690,2)</f>
        <v/>
      </c>
      <c r="M690" s="11" t="str">
        <f aca="false">IF(F690&lt;&gt;0,COUNTIF($L$2:L690,L690),"")</f>
        <v/>
      </c>
      <c r="N690" s="11" t="str">
        <f aca="false">IF(F690&lt;&gt;0,L690&amp;":"&amp;M690,"")</f>
        <v/>
      </c>
    </row>
    <row r="691" customFormat="false" ht="15.75" hidden="false" customHeight="true" outlineLevel="0" collapsed="false">
      <c r="A691" s="10" t="n">
        <v>690</v>
      </c>
      <c r="B691" s="10" t="str">
        <f aca="false">IF(F691&lt;&gt;"",COUNTIF($J$2:J691,J691),"")</f>
        <v/>
      </c>
      <c r="C691" s="10" t="str">
        <f aca="false">IF(F691&lt;&gt;0,J691&amp;":"&amp;B691,"")</f>
        <v/>
      </c>
      <c r="D691" s="10" t="str">
        <f aca="false">IF(F691&lt;&gt;0,COUNTIF($K$2:K691,K691),"")</f>
        <v/>
      </c>
      <c r="E691" s="10" t="str">
        <f aca="false">IF(F691&lt;&gt;0,K691&amp;":"&amp;D691,"")</f>
        <v/>
      </c>
      <c r="F691" s="10"/>
      <c r="G691" s="20"/>
      <c r="H691" s="11" t="str">
        <f aca="false">IFERROR(VLOOKUP(F691, Entries!$B:$F, 2, FALSE()),"")</f>
        <v/>
      </c>
      <c r="I691" s="11" t="str">
        <f aca="false">IFERROR(VLOOKUP(F691, Entries!$B:$F, 3, FALSE()),"")</f>
        <v/>
      </c>
      <c r="J691" s="11" t="str">
        <f aca="false">IFERROR(VLOOKUP(F691, Entries!$B:$F, 4, FALSE()),"")</f>
        <v/>
      </c>
      <c r="K691" s="11" t="str">
        <f aca="false">IFERROR(VLOOKUP(F691, Entries!$B:$F, 5, FALSE()),"")</f>
        <v/>
      </c>
      <c r="L691" s="11" t="str">
        <f aca="false">LEFT('Finish order'!$K691,2)</f>
        <v/>
      </c>
      <c r="M691" s="11" t="str">
        <f aca="false">IF(F691&lt;&gt;0,COUNTIF($L$2:L691,L691),"")</f>
        <v/>
      </c>
      <c r="N691" s="11" t="str">
        <f aca="false">IF(F691&lt;&gt;0,L691&amp;":"&amp;M691,"")</f>
        <v/>
      </c>
    </row>
    <row r="692" customFormat="false" ht="15.75" hidden="false" customHeight="true" outlineLevel="0" collapsed="false">
      <c r="A692" s="10" t="n">
        <v>691</v>
      </c>
      <c r="B692" s="10" t="str">
        <f aca="false">IF(F692&lt;&gt;"",COUNTIF($J$2:J692,J692),"")</f>
        <v/>
      </c>
      <c r="C692" s="10" t="str">
        <f aca="false">IF(F692&lt;&gt;0,J692&amp;":"&amp;B692,"")</f>
        <v/>
      </c>
      <c r="D692" s="10" t="str">
        <f aca="false">IF(F692&lt;&gt;0,COUNTIF($K$2:K692,K692),"")</f>
        <v/>
      </c>
      <c r="E692" s="10" t="str">
        <f aca="false">IF(F692&lt;&gt;0,K692&amp;":"&amp;D692,"")</f>
        <v/>
      </c>
      <c r="F692" s="10"/>
      <c r="G692" s="20"/>
      <c r="H692" s="11" t="str">
        <f aca="false">IFERROR(VLOOKUP(F692, Entries!$B:$F, 2, FALSE()),"")</f>
        <v/>
      </c>
      <c r="I692" s="11" t="str">
        <f aca="false">IFERROR(VLOOKUP(F692, Entries!$B:$F, 3, FALSE()),"")</f>
        <v/>
      </c>
      <c r="J692" s="11" t="str">
        <f aca="false">IFERROR(VLOOKUP(F692, Entries!$B:$F, 4, FALSE()),"")</f>
        <v/>
      </c>
      <c r="K692" s="11" t="str">
        <f aca="false">IFERROR(VLOOKUP(F692, Entries!$B:$F, 5, FALSE()),"")</f>
        <v/>
      </c>
      <c r="L692" s="11" t="str">
        <f aca="false">LEFT('Finish order'!$K692,2)</f>
        <v/>
      </c>
      <c r="M692" s="11" t="str">
        <f aca="false">IF(F692&lt;&gt;0,COUNTIF($L$2:L692,L692),"")</f>
        <v/>
      </c>
      <c r="N692" s="11" t="str">
        <f aca="false">IF(F692&lt;&gt;0,L692&amp;":"&amp;M692,"")</f>
        <v/>
      </c>
    </row>
    <row r="693" customFormat="false" ht="15.75" hidden="false" customHeight="true" outlineLevel="0" collapsed="false">
      <c r="A693" s="10" t="n">
        <v>692</v>
      </c>
      <c r="B693" s="10" t="str">
        <f aca="false">IF(F693&lt;&gt;"",COUNTIF($J$2:J693,J693),"")</f>
        <v/>
      </c>
      <c r="C693" s="10" t="str">
        <f aca="false">IF(F693&lt;&gt;0,J693&amp;":"&amp;B693,"")</f>
        <v/>
      </c>
      <c r="D693" s="10" t="str">
        <f aca="false">IF(F693&lt;&gt;0,COUNTIF($K$2:K693,K693),"")</f>
        <v/>
      </c>
      <c r="E693" s="10" t="str">
        <f aca="false">IF(F693&lt;&gt;0,K693&amp;":"&amp;D693,"")</f>
        <v/>
      </c>
      <c r="F693" s="10"/>
      <c r="G693" s="20"/>
      <c r="H693" s="11" t="str">
        <f aca="false">IFERROR(VLOOKUP(F693, Entries!$B:$F, 2, FALSE()),"")</f>
        <v/>
      </c>
      <c r="I693" s="11" t="str">
        <f aca="false">IFERROR(VLOOKUP(F693, Entries!$B:$F, 3, FALSE()),"")</f>
        <v/>
      </c>
      <c r="J693" s="11" t="str">
        <f aca="false">IFERROR(VLOOKUP(F693, Entries!$B:$F, 4, FALSE()),"")</f>
        <v/>
      </c>
      <c r="K693" s="11" t="str">
        <f aca="false">IFERROR(VLOOKUP(F693, Entries!$B:$F, 5, FALSE()),"")</f>
        <v/>
      </c>
      <c r="L693" s="11" t="str">
        <f aca="false">LEFT('Finish order'!$K693,2)</f>
        <v/>
      </c>
      <c r="M693" s="11" t="str">
        <f aca="false">IF(F693&lt;&gt;0,COUNTIF($L$2:L693,L693),"")</f>
        <v/>
      </c>
      <c r="N693" s="11" t="str">
        <f aca="false">IF(F693&lt;&gt;0,L693&amp;":"&amp;M693,"")</f>
        <v/>
      </c>
    </row>
    <row r="694" customFormat="false" ht="15.75" hidden="false" customHeight="true" outlineLevel="0" collapsed="false">
      <c r="A694" s="10" t="n">
        <v>693</v>
      </c>
      <c r="B694" s="10" t="str">
        <f aca="false">IF(F694&lt;&gt;"",COUNTIF($J$2:J694,J694),"")</f>
        <v/>
      </c>
      <c r="C694" s="10" t="str">
        <f aca="false">IF(F694&lt;&gt;0,J694&amp;":"&amp;B694,"")</f>
        <v/>
      </c>
      <c r="D694" s="10" t="str">
        <f aca="false">IF(F694&lt;&gt;0,COUNTIF($K$2:K694,K694),"")</f>
        <v/>
      </c>
      <c r="E694" s="10" t="str">
        <f aca="false">IF(F694&lt;&gt;0,K694&amp;":"&amp;D694,"")</f>
        <v/>
      </c>
      <c r="F694" s="10"/>
      <c r="G694" s="20"/>
      <c r="H694" s="11" t="str">
        <f aca="false">IFERROR(VLOOKUP(F694, Entries!$B:$F, 2, FALSE()),"")</f>
        <v/>
      </c>
      <c r="I694" s="11" t="str">
        <f aca="false">IFERROR(VLOOKUP(F694, Entries!$B:$F, 3, FALSE()),"")</f>
        <v/>
      </c>
      <c r="J694" s="11" t="str">
        <f aca="false">IFERROR(VLOOKUP(F694, Entries!$B:$F, 4, FALSE()),"")</f>
        <v/>
      </c>
      <c r="K694" s="11" t="str">
        <f aca="false">IFERROR(VLOOKUP(F694, Entries!$B:$F, 5, FALSE()),"")</f>
        <v/>
      </c>
      <c r="L694" s="11" t="str">
        <f aca="false">LEFT('Finish order'!$K694,2)</f>
        <v/>
      </c>
      <c r="M694" s="11" t="str">
        <f aca="false">IF(F694&lt;&gt;0,COUNTIF($L$2:L694,L694),"")</f>
        <v/>
      </c>
      <c r="N694" s="11" t="str">
        <f aca="false">IF(F694&lt;&gt;0,L694&amp;":"&amp;M694,"")</f>
        <v/>
      </c>
    </row>
    <row r="695" customFormat="false" ht="15.75" hidden="false" customHeight="true" outlineLevel="0" collapsed="false">
      <c r="A695" s="10" t="n">
        <v>694</v>
      </c>
      <c r="B695" s="10" t="str">
        <f aca="false">IF(F695&lt;&gt;"",COUNTIF($J$2:J695,J695),"")</f>
        <v/>
      </c>
      <c r="C695" s="10" t="str">
        <f aca="false">IF(F695&lt;&gt;0,J695&amp;":"&amp;B695,"")</f>
        <v/>
      </c>
      <c r="D695" s="10" t="str">
        <f aca="false">IF(F695&lt;&gt;0,COUNTIF($K$2:K695,K695),"")</f>
        <v/>
      </c>
      <c r="E695" s="10" t="str">
        <f aca="false">IF(F695&lt;&gt;0,K695&amp;":"&amp;D695,"")</f>
        <v/>
      </c>
      <c r="F695" s="10"/>
      <c r="G695" s="20"/>
      <c r="H695" s="11" t="str">
        <f aca="false">IFERROR(VLOOKUP(F695, Entries!$B:$F, 2, FALSE()),"")</f>
        <v/>
      </c>
      <c r="I695" s="11" t="str">
        <f aca="false">IFERROR(VLOOKUP(F695, Entries!$B:$F, 3, FALSE()),"")</f>
        <v/>
      </c>
      <c r="J695" s="11" t="str">
        <f aca="false">IFERROR(VLOOKUP(F695, Entries!$B:$F, 4, FALSE()),"")</f>
        <v/>
      </c>
      <c r="K695" s="11" t="str">
        <f aca="false">IFERROR(VLOOKUP(F695, Entries!$B:$F, 5, FALSE()),"")</f>
        <v/>
      </c>
      <c r="L695" s="11" t="str">
        <f aca="false">LEFT('Finish order'!$K695,2)</f>
        <v/>
      </c>
      <c r="M695" s="11" t="str">
        <f aca="false">IF(F695&lt;&gt;0,COUNTIF($L$2:L695,L695),"")</f>
        <v/>
      </c>
      <c r="N695" s="11" t="str">
        <f aca="false">IF(F695&lt;&gt;0,L695&amp;":"&amp;M695,"")</f>
        <v/>
      </c>
    </row>
    <row r="696" customFormat="false" ht="15.75" hidden="false" customHeight="true" outlineLevel="0" collapsed="false">
      <c r="A696" s="10" t="n">
        <v>695</v>
      </c>
      <c r="B696" s="10" t="str">
        <f aca="false">IF(F696&lt;&gt;"",COUNTIF($J$2:J696,J696),"")</f>
        <v/>
      </c>
      <c r="C696" s="10" t="str">
        <f aca="false">IF(F696&lt;&gt;0,J696&amp;":"&amp;B696,"")</f>
        <v/>
      </c>
      <c r="D696" s="10" t="str">
        <f aca="false">IF(F696&lt;&gt;0,COUNTIF($K$2:K696,K696),"")</f>
        <v/>
      </c>
      <c r="E696" s="10" t="str">
        <f aca="false">IF(F696&lt;&gt;0,K696&amp;":"&amp;D696,"")</f>
        <v/>
      </c>
      <c r="F696" s="10"/>
      <c r="G696" s="20"/>
      <c r="H696" s="11" t="str">
        <f aca="false">IFERROR(VLOOKUP(F696, Entries!$B:$F, 2, FALSE()),"")</f>
        <v/>
      </c>
      <c r="I696" s="11" t="str">
        <f aca="false">IFERROR(VLOOKUP(F696, Entries!$B:$F, 3, FALSE()),"")</f>
        <v/>
      </c>
      <c r="J696" s="11" t="str">
        <f aca="false">IFERROR(VLOOKUP(F696, Entries!$B:$F, 4, FALSE()),"")</f>
        <v/>
      </c>
      <c r="K696" s="11" t="str">
        <f aca="false">IFERROR(VLOOKUP(F696, Entries!$B:$F, 5, FALSE()),"")</f>
        <v/>
      </c>
      <c r="L696" s="11" t="str">
        <f aca="false">LEFT('Finish order'!$K696,2)</f>
        <v/>
      </c>
      <c r="M696" s="11" t="str">
        <f aca="false">IF(F696&lt;&gt;0,COUNTIF($L$2:L696,L696),"")</f>
        <v/>
      </c>
      <c r="N696" s="11" t="str">
        <f aca="false">IF(F696&lt;&gt;0,L696&amp;":"&amp;M696,"")</f>
        <v/>
      </c>
    </row>
    <row r="697" customFormat="false" ht="15.75" hidden="false" customHeight="true" outlineLevel="0" collapsed="false">
      <c r="A697" s="10" t="n">
        <v>696</v>
      </c>
      <c r="B697" s="10" t="str">
        <f aca="false">IF(F697&lt;&gt;"",COUNTIF($J$2:J697,J697),"")</f>
        <v/>
      </c>
      <c r="C697" s="10" t="str">
        <f aca="false">IF(F697&lt;&gt;0,J697&amp;":"&amp;B697,"")</f>
        <v/>
      </c>
      <c r="D697" s="10" t="str">
        <f aca="false">IF(F697&lt;&gt;0,COUNTIF($K$2:K697,K697),"")</f>
        <v/>
      </c>
      <c r="E697" s="10" t="str">
        <f aca="false">IF(F697&lt;&gt;0,K697&amp;":"&amp;D697,"")</f>
        <v/>
      </c>
      <c r="F697" s="10"/>
      <c r="G697" s="20"/>
      <c r="H697" s="11" t="str">
        <f aca="false">IFERROR(VLOOKUP(F697, Entries!$B:$F, 2, FALSE()),"")</f>
        <v/>
      </c>
      <c r="I697" s="11" t="str">
        <f aca="false">IFERROR(VLOOKUP(F697, Entries!$B:$F, 3, FALSE()),"")</f>
        <v/>
      </c>
      <c r="J697" s="11" t="str">
        <f aca="false">IFERROR(VLOOKUP(F697, Entries!$B:$F, 4, FALSE()),"")</f>
        <v/>
      </c>
      <c r="K697" s="11" t="str">
        <f aca="false">IFERROR(VLOOKUP(F697, Entries!$B:$F, 5, FALSE()),"")</f>
        <v/>
      </c>
      <c r="L697" s="11" t="str">
        <f aca="false">LEFT('Finish order'!$K697,2)</f>
        <v/>
      </c>
      <c r="M697" s="11" t="str">
        <f aca="false">IF(F697&lt;&gt;0,COUNTIF($L$2:L697,L697),"")</f>
        <v/>
      </c>
      <c r="N697" s="11" t="str">
        <f aca="false">IF(F697&lt;&gt;0,L697&amp;":"&amp;M697,"")</f>
        <v/>
      </c>
    </row>
    <row r="698" customFormat="false" ht="15.75" hidden="false" customHeight="true" outlineLevel="0" collapsed="false">
      <c r="A698" s="10" t="n">
        <v>697</v>
      </c>
      <c r="B698" s="10" t="str">
        <f aca="false">IF(F698&lt;&gt;"",COUNTIF($J$2:J698,J698),"")</f>
        <v/>
      </c>
      <c r="C698" s="10" t="str">
        <f aca="false">IF(F698&lt;&gt;0,J698&amp;":"&amp;B698,"")</f>
        <v/>
      </c>
      <c r="D698" s="10" t="str">
        <f aca="false">IF(F698&lt;&gt;0,COUNTIF($K$2:K698,K698),"")</f>
        <v/>
      </c>
      <c r="E698" s="10" t="str">
        <f aca="false">IF(F698&lt;&gt;0,K698&amp;":"&amp;D698,"")</f>
        <v/>
      </c>
      <c r="F698" s="10"/>
      <c r="G698" s="20"/>
      <c r="H698" s="11" t="str">
        <f aca="false">IFERROR(VLOOKUP(F698, Entries!$B:$F, 2, FALSE()),"")</f>
        <v/>
      </c>
      <c r="I698" s="11" t="str">
        <f aca="false">IFERROR(VLOOKUP(F698, Entries!$B:$F, 3, FALSE()),"")</f>
        <v/>
      </c>
      <c r="J698" s="11" t="str">
        <f aca="false">IFERROR(VLOOKUP(F698, Entries!$B:$F, 4, FALSE()),"")</f>
        <v/>
      </c>
      <c r="K698" s="11" t="str">
        <f aca="false">IFERROR(VLOOKUP(F698, Entries!$B:$F, 5, FALSE()),"")</f>
        <v/>
      </c>
      <c r="L698" s="11" t="str">
        <f aca="false">LEFT('Finish order'!$K698,2)</f>
        <v/>
      </c>
      <c r="M698" s="11" t="str">
        <f aca="false">IF(F698&lt;&gt;0,COUNTIF($L$2:L698,L698),"")</f>
        <v/>
      </c>
      <c r="N698" s="11" t="str">
        <f aca="false">IF(F698&lt;&gt;0,L698&amp;":"&amp;M698,"")</f>
        <v/>
      </c>
    </row>
    <row r="699" customFormat="false" ht="15.75" hidden="false" customHeight="true" outlineLevel="0" collapsed="false">
      <c r="A699" s="10" t="n">
        <v>698</v>
      </c>
      <c r="B699" s="10" t="str">
        <f aca="false">IF(F699&lt;&gt;"",COUNTIF($J$2:J699,J699),"")</f>
        <v/>
      </c>
      <c r="C699" s="10" t="str">
        <f aca="false">IF(F699&lt;&gt;0,J699&amp;":"&amp;B699,"")</f>
        <v/>
      </c>
      <c r="D699" s="10" t="str">
        <f aca="false">IF(F699&lt;&gt;0,COUNTIF($K$2:K699,K699),"")</f>
        <v/>
      </c>
      <c r="E699" s="10" t="str">
        <f aca="false">IF(F699&lt;&gt;0,K699&amp;":"&amp;D699,"")</f>
        <v/>
      </c>
      <c r="F699" s="10"/>
      <c r="G699" s="20"/>
      <c r="H699" s="11" t="str">
        <f aca="false">IFERROR(VLOOKUP(F699, Entries!$B:$F, 2, FALSE()),"")</f>
        <v/>
      </c>
      <c r="I699" s="11" t="str">
        <f aca="false">IFERROR(VLOOKUP(F699, Entries!$B:$F, 3, FALSE()),"")</f>
        <v/>
      </c>
      <c r="J699" s="11" t="str">
        <f aca="false">IFERROR(VLOOKUP(F699, Entries!$B:$F, 4, FALSE()),"")</f>
        <v/>
      </c>
      <c r="K699" s="11" t="str">
        <f aca="false">IFERROR(VLOOKUP(F699, Entries!$B:$F, 5, FALSE()),"")</f>
        <v/>
      </c>
      <c r="L699" s="11" t="str">
        <f aca="false">LEFT('Finish order'!$K699,2)</f>
        <v/>
      </c>
      <c r="M699" s="11" t="str">
        <f aca="false">IF(F699&lt;&gt;0,COUNTIF($L$2:L699,L699),"")</f>
        <v/>
      </c>
      <c r="N699" s="11" t="str">
        <f aca="false">IF(F699&lt;&gt;0,L699&amp;":"&amp;M699,"")</f>
        <v/>
      </c>
    </row>
    <row r="700" customFormat="false" ht="15.75" hidden="false" customHeight="true" outlineLevel="0" collapsed="false">
      <c r="A700" s="10" t="n">
        <v>699</v>
      </c>
      <c r="B700" s="10" t="str">
        <f aca="false">IF(F700&lt;&gt;"",COUNTIF($J$2:J700,J700),"")</f>
        <v/>
      </c>
      <c r="C700" s="10" t="str">
        <f aca="false">IF(F700&lt;&gt;0,J700&amp;":"&amp;B700,"")</f>
        <v/>
      </c>
      <c r="D700" s="10" t="str">
        <f aca="false">IF(F700&lt;&gt;0,COUNTIF($K$2:K700,K700),"")</f>
        <v/>
      </c>
      <c r="E700" s="10" t="str">
        <f aca="false">IF(F700&lt;&gt;0,K700&amp;":"&amp;D700,"")</f>
        <v/>
      </c>
      <c r="F700" s="10"/>
      <c r="G700" s="20"/>
      <c r="H700" s="11" t="str">
        <f aca="false">IFERROR(VLOOKUP(F700, Entries!$B:$F, 2, FALSE()),"")</f>
        <v/>
      </c>
      <c r="I700" s="11" t="str">
        <f aca="false">IFERROR(VLOOKUP(F700, Entries!$B:$F, 3, FALSE()),"")</f>
        <v/>
      </c>
      <c r="J700" s="11" t="str">
        <f aca="false">IFERROR(VLOOKUP(F700, Entries!$B:$F, 4, FALSE()),"")</f>
        <v/>
      </c>
      <c r="K700" s="11" t="str">
        <f aca="false">IFERROR(VLOOKUP(F700, Entries!$B:$F, 5, FALSE()),"")</f>
        <v/>
      </c>
      <c r="L700" s="11" t="str">
        <f aca="false">LEFT('Finish order'!$K700,2)</f>
        <v/>
      </c>
      <c r="M700" s="11" t="str">
        <f aca="false">IF(F700&lt;&gt;0,COUNTIF($L$2:L700,L700),"")</f>
        <v/>
      </c>
      <c r="N700" s="11" t="str">
        <f aca="false">IF(F700&lt;&gt;0,L700&amp;":"&amp;M700,"")</f>
        <v/>
      </c>
    </row>
    <row r="701" customFormat="false" ht="15.75" hidden="false" customHeight="true" outlineLevel="0" collapsed="false">
      <c r="A701" s="10" t="n">
        <v>700</v>
      </c>
      <c r="B701" s="10" t="str">
        <f aca="false">IF(F701&lt;&gt;"",COUNTIF($J$2:J701,J701),"")</f>
        <v/>
      </c>
      <c r="C701" s="10" t="str">
        <f aca="false">IF(F701&lt;&gt;0,J701&amp;":"&amp;B701,"")</f>
        <v/>
      </c>
      <c r="D701" s="10" t="str">
        <f aca="false">IF(F701&lt;&gt;0,COUNTIF($K$2:K701,K701),"")</f>
        <v/>
      </c>
      <c r="E701" s="10" t="str">
        <f aca="false">IF(F701&lt;&gt;0,K701&amp;":"&amp;D701,"")</f>
        <v/>
      </c>
      <c r="F701" s="10"/>
      <c r="G701" s="20"/>
      <c r="H701" s="11" t="str">
        <f aca="false">IFERROR(VLOOKUP(F701, Entries!$B:$F, 2, FALSE()),"")</f>
        <v/>
      </c>
      <c r="I701" s="11" t="str">
        <f aca="false">IFERROR(VLOOKUP(F701, Entries!$B:$F, 3, FALSE()),"")</f>
        <v/>
      </c>
      <c r="J701" s="11" t="str">
        <f aca="false">IFERROR(VLOOKUP(F701, Entries!$B:$F, 4, FALSE()),"")</f>
        <v/>
      </c>
      <c r="K701" s="11" t="str">
        <f aca="false">IFERROR(VLOOKUP(F701, Entries!$B:$F, 5, FALSE()),"")</f>
        <v/>
      </c>
      <c r="L701" s="11" t="str">
        <f aca="false">LEFT('Finish order'!$K701,2)</f>
        <v/>
      </c>
      <c r="M701" s="11" t="str">
        <f aca="false">IF(F701&lt;&gt;0,COUNTIF($L$2:L701,L701),"")</f>
        <v/>
      </c>
      <c r="N701" s="11" t="str">
        <f aca="false">IF(F701&lt;&gt;0,L701&amp;":"&amp;M701,"")</f>
        <v/>
      </c>
    </row>
    <row r="702" customFormat="false" ht="15.75" hidden="false" customHeight="true" outlineLevel="0" collapsed="false">
      <c r="A702" s="10" t="n">
        <v>701</v>
      </c>
      <c r="B702" s="10" t="str">
        <f aca="false">IF(F702&lt;&gt;"",COUNTIF($J$2:J702,J702),"")</f>
        <v/>
      </c>
      <c r="C702" s="10" t="str">
        <f aca="false">IF(F702&lt;&gt;0,J702&amp;":"&amp;B702,"")</f>
        <v/>
      </c>
      <c r="D702" s="10" t="str">
        <f aca="false">IF(F702&lt;&gt;0,COUNTIF($K$2:K702,K702),"")</f>
        <v/>
      </c>
      <c r="E702" s="10" t="str">
        <f aca="false">IF(F702&lt;&gt;0,K702&amp;":"&amp;D702,"")</f>
        <v/>
      </c>
      <c r="F702" s="10"/>
      <c r="G702" s="20"/>
      <c r="H702" s="11" t="str">
        <f aca="false">IFERROR(VLOOKUP(F702, Entries!$B:$F, 2, FALSE()),"")</f>
        <v/>
      </c>
      <c r="I702" s="11" t="str">
        <f aca="false">IFERROR(VLOOKUP(F702, Entries!$B:$F, 3, FALSE()),"")</f>
        <v/>
      </c>
      <c r="J702" s="11" t="str">
        <f aca="false">IFERROR(VLOOKUP(F702, Entries!$B:$F, 4, FALSE()),"")</f>
        <v/>
      </c>
      <c r="K702" s="11" t="str">
        <f aca="false">IFERROR(VLOOKUP(F702, Entries!$B:$F, 5, FALSE()),"")</f>
        <v/>
      </c>
      <c r="L702" s="11" t="str">
        <f aca="false">LEFT('Finish order'!$K702,2)</f>
        <v/>
      </c>
      <c r="M702" s="11" t="str">
        <f aca="false">IF(F702&lt;&gt;0,COUNTIF($L$2:L702,L702),"")</f>
        <v/>
      </c>
      <c r="N702" s="11" t="str">
        <f aca="false">IF(F702&lt;&gt;0,L702&amp;":"&amp;M702,"")</f>
        <v/>
      </c>
    </row>
    <row r="703" customFormat="false" ht="15.75" hidden="false" customHeight="true" outlineLevel="0" collapsed="false">
      <c r="A703" s="10" t="n">
        <v>702</v>
      </c>
      <c r="B703" s="10" t="str">
        <f aca="false">IF(F703&lt;&gt;"",COUNTIF($J$2:J703,J703),"")</f>
        <v/>
      </c>
      <c r="C703" s="10" t="str">
        <f aca="false">IF(F703&lt;&gt;0,J703&amp;":"&amp;B703,"")</f>
        <v/>
      </c>
      <c r="D703" s="10" t="str">
        <f aca="false">IF(F703&lt;&gt;0,COUNTIF($K$2:K703,K703),"")</f>
        <v/>
      </c>
      <c r="E703" s="10" t="str">
        <f aca="false">IF(F703&lt;&gt;0,K703&amp;":"&amp;D703,"")</f>
        <v/>
      </c>
      <c r="F703" s="10"/>
      <c r="G703" s="20"/>
      <c r="H703" s="11" t="str">
        <f aca="false">IFERROR(VLOOKUP(F703, Entries!$B:$F, 2, FALSE()),"")</f>
        <v/>
      </c>
      <c r="I703" s="11" t="str">
        <f aca="false">IFERROR(VLOOKUP(F703, Entries!$B:$F, 3, FALSE()),"")</f>
        <v/>
      </c>
      <c r="J703" s="11" t="str">
        <f aca="false">IFERROR(VLOOKUP(F703, Entries!$B:$F, 4, FALSE()),"")</f>
        <v/>
      </c>
      <c r="K703" s="11" t="str">
        <f aca="false">IFERROR(VLOOKUP(F703, Entries!$B:$F, 5, FALSE()),"")</f>
        <v/>
      </c>
      <c r="L703" s="11" t="str">
        <f aca="false">LEFT('Finish order'!$K703,2)</f>
        <v/>
      </c>
      <c r="M703" s="11" t="str">
        <f aca="false">IF(F703&lt;&gt;0,COUNTIF($L$2:L703,L703),"")</f>
        <v/>
      </c>
      <c r="N703" s="11" t="str">
        <f aca="false">IF(F703&lt;&gt;0,L703&amp;":"&amp;M703,"")</f>
        <v/>
      </c>
    </row>
    <row r="704" customFormat="false" ht="15.75" hidden="false" customHeight="true" outlineLevel="0" collapsed="false">
      <c r="A704" s="10" t="n">
        <v>703</v>
      </c>
      <c r="B704" s="10" t="str">
        <f aca="false">IF(F704&lt;&gt;"",COUNTIF($J$2:J704,J704),"")</f>
        <v/>
      </c>
      <c r="C704" s="10" t="str">
        <f aca="false">IF(F704&lt;&gt;0,J704&amp;":"&amp;B704,"")</f>
        <v/>
      </c>
      <c r="D704" s="10" t="str">
        <f aca="false">IF(F704&lt;&gt;0,COUNTIF($K$2:K704,K704),"")</f>
        <v/>
      </c>
      <c r="E704" s="10" t="str">
        <f aca="false">IF(F704&lt;&gt;0,K704&amp;":"&amp;D704,"")</f>
        <v/>
      </c>
      <c r="F704" s="10"/>
      <c r="G704" s="20"/>
      <c r="H704" s="11" t="str">
        <f aca="false">IFERROR(VLOOKUP(F704, Entries!$B:$F, 2, FALSE()),"")</f>
        <v/>
      </c>
      <c r="I704" s="11" t="str">
        <f aca="false">IFERROR(VLOOKUP(F704, Entries!$B:$F, 3, FALSE()),"")</f>
        <v/>
      </c>
      <c r="J704" s="11" t="str">
        <f aca="false">IFERROR(VLOOKUP(F704, Entries!$B:$F, 4, FALSE()),"")</f>
        <v/>
      </c>
      <c r="K704" s="11" t="str">
        <f aca="false">IFERROR(VLOOKUP(F704, Entries!$B:$F, 5, FALSE()),"")</f>
        <v/>
      </c>
      <c r="L704" s="11" t="str">
        <f aca="false">LEFT('Finish order'!$K704,2)</f>
        <v/>
      </c>
      <c r="M704" s="11" t="str">
        <f aca="false">IF(F704&lt;&gt;0,COUNTIF($L$2:L704,L704),"")</f>
        <v/>
      </c>
      <c r="N704" s="11" t="str">
        <f aca="false">IF(F704&lt;&gt;0,L704&amp;":"&amp;M704,"")</f>
        <v/>
      </c>
    </row>
    <row r="705" customFormat="false" ht="15.75" hidden="false" customHeight="true" outlineLevel="0" collapsed="false">
      <c r="A705" s="10" t="n">
        <v>704</v>
      </c>
      <c r="B705" s="10" t="str">
        <f aca="false">IF(F705&lt;&gt;"",COUNTIF($J$2:J705,J705),"")</f>
        <v/>
      </c>
      <c r="C705" s="10" t="str">
        <f aca="false">IF(F705&lt;&gt;0,J705&amp;":"&amp;B705,"")</f>
        <v/>
      </c>
      <c r="D705" s="10" t="str">
        <f aca="false">IF(F705&lt;&gt;0,COUNTIF($K$2:K705,K705),"")</f>
        <v/>
      </c>
      <c r="E705" s="10" t="str">
        <f aca="false">IF(F705&lt;&gt;0,K705&amp;":"&amp;D705,"")</f>
        <v/>
      </c>
      <c r="F705" s="10"/>
      <c r="G705" s="20"/>
      <c r="H705" s="11" t="str">
        <f aca="false">IFERROR(VLOOKUP(F705, Entries!$B:$F, 2, FALSE()),"")</f>
        <v/>
      </c>
      <c r="I705" s="11" t="str">
        <f aca="false">IFERROR(VLOOKUP(F705, Entries!$B:$F, 3, FALSE()),"")</f>
        <v/>
      </c>
      <c r="J705" s="11" t="str">
        <f aca="false">IFERROR(VLOOKUP(F705, Entries!$B:$F, 4, FALSE()),"")</f>
        <v/>
      </c>
      <c r="K705" s="11" t="str">
        <f aca="false">IFERROR(VLOOKUP(F705, Entries!$B:$F, 5, FALSE()),"")</f>
        <v/>
      </c>
      <c r="L705" s="11" t="str">
        <f aca="false">LEFT('Finish order'!$K705,2)</f>
        <v/>
      </c>
      <c r="M705" s="11" t="str">
        <f aca="false">IF(F705&lt;&gt;0,COUNTIF($L$2:L705,L705),"")</f>
        <v/>
      </c>
      <c r="N705" s="11" t="str">
        <f aca="false">IF(F705&lt;&gt;0,L705&amp;":"&amp;M705,"")</f>
        <v/>
      </c>
    </row>
    <row r="706" customFormat="false" ht="15.75" hidden="false" customHeight="true" outlineLevel="0" collapsed="false">
      <c r="A706" s="10" t="n">
        <v>705</v>
      </c>
      <c r="B706" s="10" t="str">
        <f aca="false">IF(F706&lt;&gt;"",COUNTIF($J$2:J706,J706),"")</f>
        <v/>
      </c>
      <c r="C706" s="10" t="str">
        <f aca="false">IF(F706&lt;&gt;0,J706&amp;":"&amp;B706,"")</f>
        <v/>
      </c>
      <c r="D706" s="10" t="str">
        <f aca="false">IF(F706&lt;&gt;0,COUNTIF($K$2:K706,K706),"")</f>
        <v/>
      </c>
      <c r="E706" s="10" t="str">
        <f aca="false">IF(F706&lt;&gt;0,K706&amp;":"&amp;D706,"")</f>
        <v/>
      </c>
      <c r="F706" s="10"/>
      <c r="G706" s="20"/>
      <c r="H706" s="11" t="str">
        <f aca="false">IFERROR(VLOOKUP(F706, Entries!$B:$F, 2, FALSE()),"")</f>
        <v/>
      </c>
      <c r="I706" s="11" t="str">
        <f aca="false">IFERROR(VLOOKUP(F706, Entries!$B:$F, 3, FALSE()),"")</f>
        <v/>
      </c>
      <c r="J706" s="11" t="str">
        <f aca="false">IFERROR(VLOOKUP(F706, Entries!$B:$F, 4, FALSE()),"")</f>
        <v/>
      </c>
      <c r="K706" s="11" t="str">
        <f aca="false">IFERROR(VLOOKUP(F706, Entries!$B:$F, 5, FALSE()),"")</f>
        <v/>
      </c>
      <c r="L706" s="11" t="str">
        <f aca="false">LEFT('Finish order'!$K706,2)</f>
        <v/>
      </c>
      <c r="M706" s="11" t="str">
        <f aca="false">IF(F706&lt;&gt;0,COUNTIF($L$2:L706,L706),"")</f>
        <v/>
      </c>
      <c r="N706" s="11" t="str">
        <f aca="false">IF(F706&lt;&gt;0,L706&amp;":"&amp;M706,"")</f>
        <v/>
      </c>
    </row>
    <row r="707" customFormat="false" ht="15.75" hidden="false" customHeight="true" outlineLevel="0" collapsed="false">
      <c r="A707" s="10" t="n">
        <v>706</v>
      </c>
      <c r="B707" s="10" t="str">
        <f aca="false">IF(F707&lt;&gt;"",COUNTIF($J$2:J707,J707),"")</f>
        <v/>
      </c>
      <c r="C707" s="10" t="str">
        <f aca="false">IF(F707&lt;&gt;0,J707&amp;":"&amp;B707,"")</f>
        <v/>
      </c>
      <c r="D707" s="10" t="str">
        <f aca="false">IF(F707&lt;&gt;0,COUNTIF($K$2:K707,K707),"")</f>
        <v/>
      </c>
      <c r="E707" s="10" t="str">
        <f aca="false">IF(F707&lt;&gt;0,K707&amp;":"&amp;D707,"")</f>
        <v/>
      </c>
      <c r="F707" s="10"/>
      <c r="G707" s="20"/>
      <c r="H707" s="11" t="str">
        <f aca="false">IFERROR(VLOOKUP(F707, Entries!$B:$F, 2, FALSE()),"")</f>
        <v/>
      </c>
      <c r="I707" s="11" t="str">
        <f aca="false">IFERROR(VLOOKUP(F707, Entries!$B:$F, 3, FALSE()),"")</f>
        <v/>
      </c>
      <c r="J707" s="11" t="str">
        <f aca="false">IFERROR(VLOOKUP(F707, Entries!$B:$F, 4, FALSE()),"")</f>
        <v/>
      </c>
      <c r="K707" s="11" t="str">
        <f aca="false">IFERROR(VLOOKUP(F707, Entries!$B:$F, 5, FALSE()),"")</f>
        <v/>
      </c>
      <c r="L707" s="11" t="str">
        <f aca="false">LEFT('Finish order'!$K707,2)</f>
        <v/>
      </c>
      <c r="M707" s="11" t="str">
        <f aca="false">IF(F707&lt;&gt;0,COUNTIF($L$2:L707,L707),"")</f>
        <v/>
      </c>
      <c r="N707" s="11" t="str">
        <f aca="false">IF(F707&lt;&gt;0,L707&amp;":"&amp;M707,"")</f>
        <v/>
      </c>
    </row>
    <row r="708" customFormat="false" ht="15.75" hidden="false" customHeight="true" outlineLevel="0" collapsed="false">
      <c r="A708" s="10" t="n">
        <v>707</v>
      </c>
      <c r="B708" s="10" t="str">
        <f aca="false">IF(F708&lt;&gt;"",COUNTIF($J$2:J708,J708),"")</f>
        <v/>
      </c>
      <c r="C708" s="10" t="str">
        <f aca="false">IF(F708&lt;&gt;0,J708&amp;":"&amp;B708,"")</f>
        <v/>
      </c>
      <c r="D708" s="10" t="str">
        <f aca="false">IF(F708&lt;&gt;0,COUNTIF($K$2:K708,K708),"")</f>
        <v/>
      </c>
      <c r="E708" s="10" t="str">
        <f aca="false">IF(F708&lt;&gt;0,K708&amp;":"&amp;D708,"")</f>
        <v/>
      </c>
      <c r="F708" s="10"/>
      <c r="G708" s="20"/>
      <c r="H708" s="11" t="str">
        <f aca="false">IFERROR(VLOOKUP(F708, Entries!$B:$F, 2, FALSE()),"")</f>
        <v/>
      </c>
      <c r="I708" s="11" t="str">
        <f aca="false">IFERROR(VLOOKUP(F708, Entries!$B:$F, 3, FALSE()),"")</f>
        <v/>
      </c>
      <c r="J708" s="11" t="str">
        <f aca="false">IFERROR(VLOOKUP(F708, Entries!$B:$F, 4, FALSE()),"")</f>
        <v/>
      </c>
      <c r="K708" s="11" t="str">
        <f aca="false">IFERROR(VLOOKUP(F708, Entries!$B:$F, 5, FALSE()),"")</f>
        <v/>
      </c>
      <c r="L708" s="11" t="str">
        <f aca="false">LEFT('Finish order'!$K708,2)</f>
        <v/>
      </c>
      <c r="M708" s="11" t="str">
        <f aca="false">IF(F708&lt;&gt;0,COUNTIF($L$2:L708,L708),"")</f>
        <v/>
      </c>
      <c r="N708" s="11" t="str">
        <f aca="false">IF(F708&lt;&gt;0,L708&amp;":"&amp;M708,"")</f>
        <v/>
      </c>
    </row>
    <row r="709" customFormat="false" ht="15.75" hidden="false" customHeight="true" outlineLevel="0" collapsed="false">
      <c r="A709" s="10" t="n">
        <v>708</v>
      </c>
      <c r="B709" s="10" t="str">
        <f aca="false">IF(F709&lt;&gt;"",COUNTIF($J$2:J709,J709),"")</f>
        <v/>
      </c>
      <c r="C709" s="10" t="str">
        <f aca="false">IF(F709&lt;&gt;0,J709&amp;":"&amp;B709,"")</f>
        <v/>
      </c>
      <c r="D709" s="10" t="str">
        <f aca="false">IF(F709&lt;&gt;0,COUNTIF($K$2:K709,K709),"")</f>
        <v/>
      </c>
      <c r="E709" s="10" t="str">
        <f aca="false">IF(F709&lt;&gt;0,K709&amp;":"&amp;D709,"")</f>
        <v/>
      </c>
      <c r="F709" s="10"/>
      <c r="G709" s="20"/>
      <c r="H709" s="11" t="str">
        <f aca="false">IFERROR(VLOOKUP(F709, Entries!$B:$F, 2, FALSE()),"")</f>
        <v/>
      </c>
      <c r="I709" s="11" t="str">
        <f aca="false">IFERROR(VLOOKUP(F709, Entries!$B:$F, 3, FALSE()),"")</f>
        <v/>
      </c>
      <c r="J709" s="11" t="str">
        <f aca="false">IFERROR(VLOOKUP(F709, Entries!$B:$F, 4, FALSE()),"")</f>
        <v/>
      </c>
      <c r="K709" s="11" t="str">
        <f aca="false">IFERROR(VLOOKUP(F709, Entries!$B:$F, 5, FALSE()),"")</f>
        <v/>
      </c>
      <c r="L709" s="11" t="str">
        <f aca="false">LEFT('Finish order'!$K709,2)</f>
        <v/>
      </c>
      <c r="M709" s="11" t="str">
        <f aca="false">IF(F709&lt;&gt;0,COUNTIF($L$2:L709,L709),"")</f>
        <v/>
      </c>
      <c r="N709" s="11" t="str">
        <f aca="false">IF(F709&lt;&gt;0,L709&amp;":"&amp;M709,"")</f>
        <v/>
      </c>
    </row>
    <row r="710" customFormat="false" ht="15.75" hidden="false" customHeight="true" outlineLevel="0" collapsed="false">
      <c r="A710" s="10" t="n">
        <v>709</v>
      </c>
      <c r="B710" s="10" t="str">
        <f aca="false">IF(F710&lt;&gt;"",COUNTIF($J$2:J710,J710),"")</f>
        <v/>
      </c>
      <c r="C710" s="10" t="str">
        <f aca="false">IF(F710&lt;&gt;0,J710&amp;":"&amp;B710,"")</f>
        <v/>
      </c>
      <c r="D710" s="10" t="str">
        <f aca="false">IF(F710&lt;&gt;0,COUNTIF($K$2:K710,K710),"")</f>
        <v/>
      </c>
      <c r="E710" s="10" t="str">
        <f aca="false">IF(F710&lt;&gt;0,K710&amp;":"&amp;D710,"")</f>
        <v/>
      </c>
      <c r="F710" s="10"/>
      <c r="G710" s="20"/>
      <c r="H710" s="11" t="str">
        <f aca="false">IFERROR(VLOOKUP(F710, Entries!$B:$F, 2, FALSE()),"")</f>
        <v/>
      </c>
      <c r="I710" s="11" t="str">
        <f aca="false">IFERROR(VLOOKUP(F710, Entries!$B:$F, 3, FALSE()),"")</f>
        <v/>
      </c>
      <c r="J710" s="11" t="str">
        <f aca="false">IFERROR(VLOOKUP(F710, Entries!$B:$F, 4, FALSE()),"")</f>
        <v/>
      </c>
      <c r="K710" s="11" t="str">
        <f aca="false">IFERROR(VLOOKUP(F710, Entries!$B:$F, 5, FALSE()),"")</f>
        <v/>
      </c>
      <c r="L710" s="11" t="str">
        <f aca="false">LEFT('Finish order'!$K710,2)</f>
        <v/>
      </c>
      <c r="M710" s="11" t="str">
        <f aca="false">IF(F710&lt;&gt;0,COUNTIF($L$2:L710,L710),"")</f>
        <v/>
      </c>
      <c r="N710" s="11" t="str">
        <f aca="false">IF(F710&lt;&gt;0,L710&amp;":"&amp;M710,"")</f>
        <v/>
      </c>
    </row>
    <row r="711" customFormat="false" ht="15.75" hidden="false" customHeight="true" outlineLevel="0" collapsed="false">
      <c r="A711" s="10" t="n">
        <v>710</v>
      </c>
      <c r="B711" s="10" t="str">
        <f aca="false">IF(F711&lt;&gt;"",COUNTIF($J$2:J711,J711),"")</f>
        <v/>
      </c>
      <c r="C711" s="10" t="str">
        <f aca="false">IF(F711&lt;&gt;0,J711&amp;":"&amp;B711,"")</f>
        <v/>
      </c>
      <c r="D711" s="10" t="str">
        <f aca="false">IF(F711&lt;&gt;0,COUNTIF($K$2:K711,K711),"")</f>
        <v/>
      </c>
      <c r="E711" s="10" t="str">
        <f aca="false">IF(F711&lt;&gt;0,K711&amp;":"&amp;D711,"")</f>
        <v/>
      </c>
      <c r="F711" s="10"/>
      <c r="G711" s="20"/>
      <c r="H711" s="11" t="str">
        <f aca="false">IFERROR(VLOOKUP(F711, Entries!$B:$F, 2, FALSE()),"")</f>
        <v/>
      </c>
      <c r="I711" s="11" t="str">
        <f aca="false">IFERROR(VLOOKUP(F711, Entries!$B:$F, 3, FALSE()),"")</f>
        <v/>
      </c>
      <c r="J711" s="11" t="str">
        <f aca="false">IFERROR(VLOOKUP(F711, Entries!$B:$F, 4, FALSE()),"")</f>
        <v/>
      </c>
      <c r="K711" s="11" t="str">
        <f aca="false">IFERROR(VLOOKUP(F711, Entries!$B:$F, 5, FALSE()),"")</f>
        <v/>
      </c>
      <c r="L711" s="11" t="str">
        <f aca="false">LEFT('Finish order'!$K711,2)</f>
        <v/>
      </c>
      <c r="M711" s="11" t="str">
        <f aca="false">IF(F711&lt;&gt;0,COUNTIF($L$2:L711,L711),"")</f>
        <v/>
      </c>
      <c r="N711" s="11" t="str">
        <f aca="false">IF(F711&lt;&gt;0,L711&amp;":"&amp;M711,"")</f>
        <v/>
      </c>
    </row>
    <row r="712" customFormat="false" ht="15.75" hidden="false" customHeight="true" outlineLevel="0" collapsed="false">
      <c r="A712" s="10" t="n">
        <v>711</v>
      </c>
      <c r="B712" s="10" t="str">
        <f aca="false">IF(F712&lt;&gt;"",COUNTIF($J$2:J712,J712),"")</f>
        <v/>
      </c>
      <c r="C712" s="10" t="str">
        <f aca="false">IF(F712&lt;&gt;0,J712&amp;":"&amp;B712,"")</f>
        <v/>
      </c>
      <c r="D712" s="10" t="str">
        <f aca="false">IF(F712&lt;&gt;0,COUNTIF($K$2:K712,K712),"")</f>
        <v/>
      </c>
      <c r="E712" s="10" t="str">
        <f aca="false">IF(F712&lt;&gt;0,K712&amp;":"&amp;D712,"")</f>
        <v/>
      </c>
      <c r="F712" s="10"/>
      <c r="G712" s="20"/>
      <c r="H712" s="11" t="str">
        <f aca="false">IFERROR(VLOOKUP(F712, Entries!$B:$F, 2, FALSE()),"")</f>
        <v/>
      </c>
      <c r="I712" s="11" t="str">
        <f aca="false">IFERROR(VLOOKUP(F712, Entries!$B:$F, 3, FALSE()),"")</f>
        <v/>
      </c>
      <c r="J712" s="11" t="str">
        <f aca="false">IFERROR(VLOOKUP(F712, Entries!$B:$F, 4, FALSE()),"")</f>
        <v/>
      </c>
      <c r="K712" s="11" t="str">
        <f aca="false">IFERROR(VLOOKUP(F712, Entries!$B:$F, 5, FALSE()),"")</f>
        <v/>
      </c>
      <c r="L712" s="11" t="str">
        <f aca="false">LEFT('Finish order'!$K712,2)</f>
        <v/>
      </c>
      <c r="M712" s="11" t="str">
        <f aca="false">IF(F712&lt;&gt;0,COUNTIF($L$2:L712,L712),"")</f>
        <v/>
      </c>
      <c r="N712" s="11" t="str">
        <f aca="false">IF(F712&lt;&gt;0,L712&amp;":"&amp;M712,"")</f>
        <v/>
      </c>
    </row>
    <row r="713" customFormat="false" ht="15.75" hidden="false" customHeight="true" outlineLevel="0" collapsed="false">
      <c r="A713" s="10" t="n">
        <v>712</v>
      </c>
      <c r="B713" s="10" t="str">
        <f aca="false">IF(F713&lt;&gt;"",COUNTIF($J$2:J713,J713),"")</f>
        <v/>
      </c>
      <c r="C713" s="10" t="str">
        <f aca="false">IF(F713&lt;&gt;0,J713&amp;":"&amp;B713,"")</f>
        <v/>
      </c>
      <c r="D713" s="10" t="str">
        <f aca="false">IF(F713&lt;&gt;0,COUNTIF($K$2:K713,K713),"")</f>
        <v/>
      </c>
      <c r="E713" s="10" t="str">
        <f aca="false">IF(F713&lt;&gt;0,K713&amp;":"&amp;D713,"")</f>
        <v/>
      </c>
      <c r="F713" s="10"/>
      <c r="G713" s="20"/>
      <c r="H713" s="11" t="str">
        <f aca="false">IFERROR(VLOOKUP(F713, Entries!$B:$F, 2, FALSE()),"")</f>
        <v/>
      </c>
      <c r="I713" s="11" t="str">
        <f aca="false">IFERROR(VLOOKUP(F713, Entries!$B:$F, 3, FALSE()),"")</f>
        <v/>
      </c>
      <c r="J713" s="11" t="str">
        <f aca="false">IFERROR(VLOOKUP(F713, Entries!$B:$F, 4, FALSE()),"")</f>
        <v/>
      </c>
      <c r="K713" s="11" t="str">
        <f aca="false">IFERROR(VLOOKUP(F713, Entries!$B:$F, 5, FALSE()),"")</f>
        <v/>
      </c>
      <c r="L713" s="11" t="str">
        <f aca="false">LEFT('Finish order'!$K713,2)</f>
        <v/>
      </c>
      <c r="M713" s="11" t="str">
        <f aca="false">IF(F713&lt;&gt;0,COUNTIF($L$2:L713,L713),"")</f>
        <v/>
      </c>
      <c r="N713" s="11" t="str">
        <f aca="false">IF(F713&lt;&gt;0,L713&amp;":"&amp;M713,"")</f>
        <v/>
      </c>
    </row>
    <row r="714" customFormat="false" ht="15.75" hidden="false" customHeight="true" outlineLevel="0" collapsed="false">
      <c r="A714" s="10" t="n">
        <v>713</v>
      </c>
      <c r="B714" s="10" t="str">
        <f aca="false">IF(F714&lt;&gt;"",COUNTIF($J$2:J714,J714),"")</f>
        <v/>
      </c>
      <c r="C714" s="10" t="str">
        <f aca="false">IF(F714&lt;&gt;0,J714&amp;":"&amp;B714,"")</f>
        <v/>
      </c>
      <c r="D714" s="10" t="str">
        <f aca="false">IF(F714&lt;&gt;0,COUNTIF($K$2:K714,K714),"")</f>
        <v/>
      </c>
      <c r="E714" s="10" t="str">
        <f aca="false">IF(F714&lt;&gt;0,K714&amp;":"&amp;D714,"")</f>
        <v/>
      </c>
      <c r="F714" s="10"/>
      <c r="G714" s="20"/>
      <c r="H714" s="11" t="str">
        <f aca="false">IFERROR(VLOOKUP(F714, Entries!$B:$F, 2, FALSE()),"")</f>
        <v/>
      </c>
      <c r="I714" s="11" t="str">
        <f aca="false">IFERROR(VLOOKUP(F714, Entries!$B:$F, 3, FALSE()),"")</f>
        <v/>
      </c>
      <c r="J714" s="11" t="str">
        <f aca="false">IFERROR(VLOOKUP(F714, Entries!$B:$F, 4, FALSE()),"")</f>
        <v/>
      </c>
      <c r="K714" s="11" t="str">
        <f aca="false">IFERROR(VLOOKUP(F714, Entries!$B:$F, 5, FALSE()),"")</f>
        <v/>
      </c>
      <c r="L714" s="11" t="str">
        <f aca="false">LEFT('Finish order'!$K714,2)</f>
        <v/>
      </c>
      <c r="M714" s="11" t="str">
        <f aca="false">IF(F714&lt;&gt;0,COUNTIF($L$2:L714,L714),"")</f>
        <v/>
      </c>
      <c r="N714" s="11" t="str">
        <f aca="false">IF(F714&lt;&gt;0,L714&amp;":"&amp;M714,"")</f>
        <v/>
      </c>
    </row>
    <row r="715" customFormat="false" ht="15.75" hidden="false" customHeight="true" outlineLevel="0" collapsed="false">
      <c r="A715" s="10" t="n">
        <v>714</v>
      </c>
      <c r="B715" s="10" t="str">
        <f aca="false">IF(F715&lt;&gt;"",COUNTIF($J$2:J715,J715),"")</f>
        <v/>
      </c>
      <c r="C715" s="10" t="str">
        <f aca="false">IF(F715&lt;&gt;0,J715&amp;":"&amp;B715,"")</f>
        <v/>
      </c>
      <c r="D715" s="10" t="str">
        <f aca="false">IF(F715&lt;&gt;0,COUNTIF($K$2:K715,K715),"")</f>
        <v/>
      </c>
      <c r="E715" s="10" t="str">
        <f aca="false">IF(F715&lt;&gt;0,K715&amp;":"&amp;D715,"")</f>
        <v/>
      </c>
      <c r="F715" s="10"/>
      <c r="G715" s="20"/>
      <c r="H715" s="11" t="str">
        <f aca="false">IFERROR(VLOOKUP(F715, Entries!$B:$F, 2, FALSE()),"")</f>
        <v/>
      </c>
      <c r="I715" s="11" t="str">
        <f aca="false">IFERROR(VLOOKUP(F715, Entries!$B:$F, 3, FALSE()),"")</f>
        <v/>
      </c>
      <c r="J715" s="11" t="str">
        <f aca="false">IFERROR(VLOOKUP(F715, Entries!$B:$F, 4, FALSE()),"")</f>
        <v/>
      </c>
      <c r="K715" s="11" t="str">
        <f aca="false">IFERROR(VLOOKUP(F715, Entries!$B:$F, 5, FALSE()),"")</f>
        <v/>
      </c>
      <c r="L715" s="11" t="str">
        <f aca="false">LEFT('Finish order'!$K715,2)</f>
        <v/>
      </c>
      <c r="M715" s="11" t="str">
        <f aca="false">IF(F715&lt;&gt;0,COUNTIF($L$2:L715,L715),"")</f>
        <v/>
      </c>
      <c r="N715" s="11" t="str">
        <f aca="false">IF(F715&lt;&gt;0,L715&amp;":"&amp;M715,"")</f>
        <v/>
      </c>
    </row>
    <row r="716" customFormat="false" ht="15.75" hidden="false" customHeight="true" outlineLevel="0" collapsed="false">
      <c r="A716" s="10" t="n">
        <v>715</v>
      </c>
      <c r="B716" s="10" t="str">
        <f aca="false">IF(F716&lt;&gt;"",COUNTIF($J$2:J716,J716),"")</f>
        <v/>
      </c>
      <c r="C716" s="10" t="str">
        <f aca="false">IF(F716&lt;&gt;0,J716&amp;":"&amp;B716,"")</f>
        <v/>
      </c>
      <c r="D716" s="10" t="str">
        <f aca="false">IF(F716&lt;&gt;0,COUNTIF($K$2:K716,K716),"")</f>
        <v/>
      </c>
      <c r="E716" s="10" t="str">
        <f aca="false">IF(F716&lt;&gt;0,K716&amp;":"&amp;D716,"")</f>
        <v/>
      </c>
      <c r="F716" s="10"/>
      <c r="G716" s="20"/>
      <c r="H716" s="11" t="str">
        <f aca="false">IFERROR(VLOOKUP(F716, Entries!$B:$F, 2, FALSE()),"")</f>
        <v/>
      </c>
      <c r="I716" s="11" t="str">
        <f aca="false">IFERROR(VLOOKUP(F716, Entries!$B:$F, 3, FALSE()),"")</f>
        <v/>
      </c>
      <c r="J716" s="11" t="str">
        <f aca="false">IFERROR(VLOOKUP(F716, Entries!$B:$F, 4, FALSE()),"")</f>
        <v/>
      </c>
      <c r="K716" s="11" t="str">
        <f aca="false">IFERROR(VLOOKUP(F716, Entries!$B:$F, 5, FALSE()),"")</f>
        <v/>
      </c>
      <c r="L716" s="11" t="str">
        <f aca="false">LEFT('Finish order'!$K716,2)</f>
        <v/>
      </c>
      <c r="M716" s="11" t="str">
        <f aca="false">IF(F716&lt;&gt;0,COUNTIF($L$2:L716,L716),"")</f>
        <v/>
      </c>
      <c r="N716" s="11" t="str">
        <f aca="false">IF(F716&lt;&gt;0,L716&amp;":"&amp;M716,"")</f>
        <v/>
      </c>
    </row>
    <row r="717" customFormat="false" ht="15.75" hidden="false" customHeight="true" outlineLevel="0" collapsed="false">
      <c r="A717" s="10" t="n">
        <v>716</v>
      </c>
      <c r="B717" s="10" t="str">
        <f aca="false">IF(F717&lt;&gt;"",COUNTIF($J$2:J717,J717),"")</f>
        <v/>
      </c>
      <c r="C717" s="10" t="str">
        <f aca="false">IF(F717&lt;&gt;0,J717&amp;":"&amp;B717,"")</f>
        <v/>
      </c>
      <c r="D717" s="10" t="str">
        <f aca="false">IF(F717&lt;&gt;0,COUNTIF($K$2:K717,K717),"")</f>
        <v/>
      </c>
      <c r="E717" s="10" t="str">
        <f aca="false">IF(F717&lt;&gt;0,K717&amp;":"&amp;D717,"")</f>
        <v/>
      </c>
      <c r="F717" s="10"/>
      <c r="G717" s="20"/>
      <c r="H717" s="11" t="str">
        <f aca="false">IFERROR(VLOOKUP(F717, Entries!$B:$F, 2, FALSE()),"")</f>
        <v/>
      </c>
      <c r="I717" s="11" t="str">
        <f aca="false">IFERROR(VLOOKUP(F717, Entries!$B:$F, 3, FALSE()),"")</f>
        <v/>
      </c>
      <c r="J717" s="11" t="str">
        <f aca="false">IFERROR(VLOOKUP(F717, Entries!$B:$F, 4, FALSE()),"")</f>
        <v/>
      </c>
      <c r="K717" s="11" t="str">
        <f aca="false">IFERROR(VLOOKUP(F717, Entries!$B:$F, 5, FALSE()),"")</f>
        <v/>
      </c>
      <c r="L717" s="11" t="str">
        <f aca="false">LEFT('Finish order'!$K717,2)</f>
        <v/>
      </c>
      <c r="M717" s="11" t="str">
        <f aca="false">IF(F717&lt;&gt;0,COUNTIF($L$2:L717,L717),"")</f>
        <v/>
      </c>
      <c r="N717" s="11" t="str">
        <f aca="false">IF(F717&lt;&gt;0,L717&amp;":"&amp;M717,"")</f>
        <v/>
      </c>
    </row>
    <row r="718" customFormat="false" ht="15.75" hidden="false" customHeight="true" outlineLevel="0" collapsed="false">
      <c r="A718" s="10" t="n">
        <v>717</v>
      </c>
      <c r="B718" s="10" t="str">
        <f aca="false">IF(F718&lt;&gt;"",COUNTIF($J$2:J718,J718),"")</f>
        <v/>
      </c>
      <c r="C718" s="10" t="str">
        <f aca="false">IF(F718&lt;&gt;0,J718&amp;":"&amp;B718,"")</f>
        <v/>
      </c>
      <c r="D718" s="10" t="str">
        <f aca="false">IF(F718&lt;&gt;0,COUNTIF($K$2:K718,K718),"")</f>
        <v/>
      </c>
      <c r="E718" s="10" t="str">
        <f aca="false">IF(F718&lt;&gt;0,K718&amp;":"&amp;D718,"")</f>
        <v/>
      </c>
      <c r="F718" s="10"/>
      <c r="G718" s="20"/>
      <c r="H718" s="11" t="str">
        <f aca="false">IFERROR(VLOOKUP(F718, Entries!$B:$F, 2, FALSE()),"")</f>
        <v/>
      </c>
      <c r="I718" s="11" t="str">
        <f aca="false">IFERROR(VLOOKUP(F718, Entries!$B:$F, 3, FALSE()),"")</f>
        <v/>
      </c>
      <c r="J718" s="11" t="str">
        <f aca="false">IFERROR(VLOOKUP(F718, Entries!$B:$F, 4, FALSE()),"")</f>
        <v/>
      </c>
      <c r="K718" s="11" t="str">
        <f aca="false">IFERROR(VLOOKUP(F718, Entries!$B:$F, 5, FALSE()),"")</f>
        <v/>
      </c>
      <c r="L718" s="11" t="str">
        <f aca="false">LEFT('Finish order'!$K718,2)</f>
        <v/>
      </c>
      <c r="M718" s="11" t="str">
        <f aca="false">IF(F718&lt;&gt;0,COUNTIF($L$2:L718,L718),"")</f>
        <v/>
      </c>
      <c r="N718" s="11" t="str">
        <f aca="false">IF(F718&lt;&gt;0,L718&amp;":"&amp;M718,"")</f>
        <v/>
      </c>
    </row>
    <row r="719" customFormat="false" ht="15.75" hidden="false" customHeight="true" outlineLevel="0" collapsed="false">
      <c r="A719" s="10" t="n">
        <v>718</v>
      </c>
      <c r="B719" s="10" t="str">
        <f aca="false">IF(F719&lt;&gt;"",COUNTIF($J$2:J719,J719),"")</f>
        <v/>
      </c>
      <c r="C719" s="10" t="str">
        <f aca="false">IF(F719&lt;&gt;0,J719&amp;":"&amp;B719,"")</f>
        <v/>
      </c>
      <c r="D719" s="10" t="str">
        <f aca="false">IF(F719&lt;&gt;0,COUNTIF($K$2:K719,K719),"")</f>
        <v/>
      </c>
      <c r="E719" s="10" t="str">
        <f aca="false">IF(F719&lt;&gt;0,K719&amp;":"&amp;D719,"")</f>
        <v/>
      </c>
      <c r="F719" s="10"/>
      <c r="G719" s="20"/>
      <c r="H719" s="11" t="str">
        <f aca="false">IFERROR(VLOOKUP(F719, Entries!$B:$F, 2, FALSE()),"")</f>
        <v/>
      </c>
      <c r="I719" s="11" t="str">
        <f aca="false">IFERROR(VLOOKUP(F719, Entries!$B:$F, 3, FALSE()),"")</f>
        <v/>
      </c>
      <c r="J719" s="11" t="str">
        <f aca="false">IFERROR(VLOOKUP(F719, Entries!$B:$F, 4, FALSE()),"")</f>
        <v/>
      </c>
      <c r="K719" s="11" t="str">
        <f aca="false">IFERROR(VLOOKUP(F719, Entries!$B:$F, 5, FALSE()),"")</f>
        <v/>
      </c>
      <c r="L719" s="11" t="str">
        <f aca="false">LEFT('Finish order'!$K719,2)</f>
        <v/>
      </c>
      <c r="M719" s="11" t="str">
        <f aca="false">IF(F719&lt;&gt;0,COUNTIF($L$2:L719,L719),"")</f>
        <v/>
      </c>
      <c r="N719" s="11" t="str">
        <f aca="false">IF(F719&lt;&gt;0,L719&amp;":"&amp;M719,"")</f>
        <v/>
      </c>
    </row>
    <row r="720" customFormat="false" ht="15.75" hidden="false" customHeight="true" outlineLevel="0" collapsed="false">
      <c r="A720" s="10" t="n">
        <v>719</v>
      </c>
      <c r="B720" s="10" t="str">
        <f aca="false">IF(F720&lt;&gt;"",COUNTIF($J$2:J720,J720),"")</f>
        <v/>
      </c>
      <c r="C720" s="10" t="str">
        <f aca="false">IF(F720&lt;&gt;0,J720&amp;":"&amp;B720,"")</f>
        <v/>
      </c>
      <c r="D720" s="10" t="str">
        <f aca="false">IF(F720&lt;&gt;0,COUNTIF($K$2:K720,K720),"")</f>
        <v/>
      </c>
      <c r="E720" s="10" t="str">
        <f aca="false">IF(F720&lt;&gt;0,K720&amp;":"&amp;D720,"")</f>
        <v/>
      </c>
      <c r="F720" s="10"/>
      <c r="G720" s="20"/>
      <c r="H720" s="11" t="str">
        <f aca="false">IFERROR(VLOOKUP(F720, Entries!$B:$F, 2, FALSE()),"")</f>
        <v/>
      </c>
      <c r="I720" s="11" t="str">
        <f aca="false">IFERROR(VLOOKUP(F720, Entries!$B:$F, 3, FALSE()),"")</f>
        <v/>
      </c>
      <c r="J720" s="11" t="str">
        <f aca="false">IFERROR(VLOOKUP(F720, Entries!$B:$F, 4, FALSE()),"")</f>
        <v/>
      </c>
      <c r="K720" s="11" t="str">
        <f aca="false">IFERROR(VLOOKUP(F720, Entries!$B:$F, 5, FALSE()),"")</f>
        <v/>
      </c>
      <c r="L720" s="11" t="str">
        <f aca="false">LEFT('Finish order'!$K720,2)</f>
        <v/>
      </c>
      <c r="M720" s="11" t="str">
        <f aca="false">IF(F720&lt;&gt;0,COUNTIF($L$2:L720,L720),"")</f>
        <v/>
      </c>
      <c r="N720" s="11" t="str">
        <f aca="false">IF(F720&lt;&gt;0,L720&amp;":"&amp;M720,"")</f>
        <v/>
      </c>
    </row>
    <row r="721" customFormat="false" ht="15.75" hidden="false" customHeight="true" outlineLevel="0" collapsed="false">
      <c r="A721" s="10" t="n">
        <v>720</v>
      </c>
      <c r="B721" s="10" t="str">
        <f aca="false">IF(F721&lt;&gt;"",COUNTIF($J$2:J721,J721),"")</f>
        <v/>
      </c>
      <c r="C721" s="10" t="str">
        <f aca="false">IF(F721&lt;&gt;0,J721&amp;":"&amp;B721,"")</f>
        <v/>
      </c>
      <c r="D721" s="10" t="str">
        <f aca="false">IF(F721&lt;&gt;0,COUNTIF($K$2:K721,K721),"")</f>
        <v/>
      </c>
      <c r="E721" s="10" t="str">
        <f aca="false">IF(F721&lt;&gt;0,K721&amp;":"&amp;D721,"")</f>
        <v/>
      </c>
      <c r="F721" s="10"/>
      <c r="G721" s="20"/>
      <c r="H721" s="11" t="str">
        <f aca="false">IFERROR(VLOOKUP(F721, Entries!$B:$F, 2, FALSE()),"")</f>
        <v/>
      </c>
      <c r="I721" s="11" t="str">
        <f aca="false">IFERROR(VLOOKUP(F721, Entries!$B:$F, 3, FALSE()),"")</f>
        <v/>
      </c>
      <c r="J721" s="11" t="str">
        <f aca="false">IFERROR(VLOOKUP(F721, Entries!$B:$F, 4, FALSE()),"")</f>
        <v/>
      </c>
      <c r="K721" s="11" t="str">
        <f aca="false">IFERROR(VLOOKUP(F721, Entries!$B:$F, 5, FALSE()),"")</f>
        <v/>
      </c>
      <c r="L721" s="11" t="str">
        <f aca="false">LEFT('Finish order'!$K721,2)</f>
        <v/>
      </c>
      <c r="M721" s="11" t="str">
        <f aca="false">IF(F721&lt;&gt;0,COUNTIF($L$2:L721,L721),"")</f>
        <v/>
      </c>
      <c r="N721" s="11" t="str">
        <f aca="false">IF(F721&lt;&gt;0,L721&amp;":"&amp;M721,"")</f>
        <v/>
      </c>
    </row>
    <row r="722" customFormat="false" ht="15.75" hidden="false" customHeight="true" outlineLevel="0" collapsed="false">
      <c r="A722" s="10" t="n">
        <v>721</v>
      </c>
      <c r="B722" s="10" t="str">
        <f aca="false">IF(F722&lt;&gt;"",COUNTIF($J$2:J722,J722),"")</f>
        <v/>
      </c>
      <c r="C722" s="10" t="str">
        <f aca="false">IF(F722&lt;&gt;0,J722&amp;":"&amp;B722,"")</f>
        <v/>
      </c>
      <c r="D722" s="10" t="str">
        <f aca="false">IF(F722&lt;&gt;0,COUNTIF($K$2:K722,K722),"")</f>
        <v/>
      </c>
      <c r="E722" s="10" t="str">
        <f aca="false">IF(F722&lt;&gt;0,K722&amp;":"&amp;D722,"")</f>
        <v/>
      </c>
      <c r="F722" s="10"/>
      <c r="G722" s="20"/>
      <c r="H722" s="11" t="str">
        <f aca="false">IFERROR(VLOOKUP(F722, Entries!$B:$F, 2, FALSE()),"")</f>
        <v/>
      </c>
      <c r="I722" s="11" t="str">
        <f aca="false">IFERROR(VLOOKUP(F722, Entries!$B:$F, 3, FALSE()),"")</f>
        <v/>
      </c>
      <c r="J722" s="11" t="str">
        <f aca="false">IFERROR(VLOOKUP(F722, Entries!$B:$F, 4, FALSE()),"")</f>
        <v/>
      </c>
      <c r="K722" s="11" t="str">
        <f aca="false">IFERROR(VLOOKUP(F722, Entries!$B:$F, 5, FALSE()),"")</f>
        <v/>
      </c>
      <c r="L722" s="11" t="str">
        <f aca="false">LEFT('Finish order'!$K722,2)</f>
        <v/>
      </c>
      <c r="M722" s="11" t="str">
        <f aca="false">IF(F722&lt;&gt;0,COUNTIF($L$2:L722,L722),"")</f>
        <v/>
      </c>
      <c r="N722" s="11" t="str">
        <f aca="false">IF(F722&lt;&gt;0,L722&amp;":"&amp;M722,"")</f>
        <v/>
      </c>
    </row>
    <row r="723" customFormat="false" ht="15.75" hidden="false" customHeight="true" outlineLevel="0" collapsed="false">
      <c r="A723" s="10" t="n">
        <v>722</v>
      </c>
      <c r="B723" s="10" t="str">
        <f aca="false">IF(F723&lt;&gt;"",COUNTIF($J$2:J723,J723),"")</f>
        <v/>
      </c>
      <c r="C723" s="10" t="str">
        <f aca="false">IF(F723&lt;&gt;0,J723&amp;":"&amp;B723,"")</f>
        <v/>
      </c>
      <c r="D723" s="10" t="str">
        <f aca="false">IF(F723&lt;&gt;0,COUNTIF($K$2:K723,K723),"")</f>
        <v/>
      </c>
      <c r="E723" s="10" t="str">
        <f aca="false">IF(F723&lt;&gt;0,K723&amp;":"&amp;D723,"")</f>
        <v/>
      </c>
      <c r="F723" s="10"/>
      <c r="G723" s="20"/>
      <c r="H723" s="11" t="str">
        <f aca="false">IFERROR(VLOOKUP(F723, Entries!$B:$F, 2, FALSE()),"")</f>
        <v/>
      </c>
      <c r="I723" s="11" t="str">
        <f aca="false">IFERROR(VLOOKUP(F723, Entries!$B:$F, 3, FALSE()),"")</f>
        <v/>
      </c>
      <c r="J723" s="11" t="str">
        <f aca="false">IFERROR(VLOOKUP(F723, Entries!$B:$F, 4, FALSE()),"")</f>
        <v/>
      </c>
      <c r="K723" s="11" t="str">
        <f aca="false">IFERROR(VLOOKUP(F723, Entries!$B:$F, 5, FALSE()),"")</f>
        <v/>
      </c>
      <c r="L723" s="11" t="str">
        <f aca="false">LEFT('Finish order'!$K723,2)</f>
        <v/>
      </c>
      <c r="M723" s="11" t="str">
        <f aca="false">IF(F723&lt;&gt;0,COUNTIF($L$2:L723,L723),"")</f>
        <v/>
      </c>
      <c r="N723" s="11" t="str">
        <f aca="false">IF(F723&lt;&gt;0,L723&amp;":"&amp;M723,"")</f>
        <v/>
      </c>
    </row>
    <row r="724" customFormat="false" ht="15.75" hidden="false" customHeight="true" outlineLevel="0" collapsed="false">
      <c r="A724" s="10" t="n">
        <v>723</v>
      </c>
      <c r="B724" s="10" t="str">
        <f aca="false">IF(F724&lt;&gt;"",COUNTIF($J$2:J724,J724),"")</f>
        <v/>
      </c>
      <c r="C724" s="10" t="str">
        <f aca="false">IF(F724&lt;&gt;0,J724&amp;":"&amp;B724,"")</f>
        <v/>
      </c>
      <c r="D724" s="10" t="str">
        <f aca="false">IF(F724&lt;&gt;0,COUNTIF($K$2:K724,K724),"")</f>
        <v/>
      </c>
      <c r="E724" s="10" t="str">
        <f aca="false">IF(F724&lt;&gt;0,K724&amp;":"&amp;D724,"")</f>
        <v/>
      </c>
      <c r="F724" s="10"/>
      <c r="G724" s="20"/>
      <c r="H724" s="11" t="str">
        <f aca="false">IFERROR(VLOOKUP(F724, Entries!$B:$F, 2, FALSE()),"")</f>
        <v/>
      </c>
      <c r="I724" s="11" t="str">
        <f aca="false">IFERROR(VLOOKUP(F724, Entries!$B:$F, 3, FALSE()),"")</f>
        <v/>
      </c>
      <c r="J724" s="11" t="str">
        <f aca="false">IFERROR(VLOOKUP(F724, Entries!$B:$F, 4, FALSE()),"")</f>
        <v/>
      </c>
      <c r="K724" s="11" t="str">
        <f aca="false">IFERROR(VLOOKUP(F724, Entries!$B:$F, 5, FALSE()),"")</f>
        <v/>
      </c>
      <c r="L724" s="11" t="str">
        <f aca="false">LEFT('Finish order'!$K724,2)</f>
        <v/>
      </c>
      <c r="M724" s="11" t="str">
        <f aca="false">IF(F724&lt;&gt;0,COUNTIF($L$2:L724,L724),"")</f>
        <v/>
      </c>
      <c r="N724" s="11" t="str">
        <f aca="false">IF(F724&lt;&gt;0,L724&amp;":"&amp;M724,"")</f>
        <v/>
      </c>
    </row>
    <row r="725" customFormat="false" ht="15.75" hidden="false" customHeight="true" outlineLevel="0" collapsed="false">
      <c r="A725" s="10" t="n">
        <v>724</v>
      </c>
      <c r="B725" s="10" t="str">
        <f aca="false">IF(F725&lt;&gt;"",COUNTIF($J$2:J725,J725),"")</f>
        <v/>
      </c>
      <c r="C725" s="10" t="str">
        <f aca="false">IF(F725&lt;&gt;0,J725&amp;":"&amp;B725,"")</f>
        <v/>
      </c>
      <c r="D725" s="10" t="str">
        <f aca="false">IF(F725&lt;&gt;0,COUNTIF($K$2:K725,K725),"")</f>
        <v/>
      </c>
      <c r="E725" s="10" t="str">
        <f aca="false">IF(F725&lt;&gt;0,K725&amp;":"&amp;D725,"")</f>
        <v/>
      </c>
      <c r="F725" s="10"/>
      <c r="G725" s="20"/>
      <c r="H725" s="11" t="str">
        <f aca="false">IFERROR(VLOOKUP(F725, Entries!$B:$F, 2, FALSE()),"")</f>
        <v/>
      </c>
      <c r="I725" s="11" t="str">
        <f aca="false">IFERROR(VLOOKUP(F725, Entries!$B:$F, 3, FALSE()),"")</f>
        <v/>
      </c>
      <c r="J725" s="11" t="str">
        <f aca="false">IFERROR(VLOOKUP(F725, Entries!$B:$F, 4, FALSE()),"")</f>
        <v/>
      </c>
      <c r="K725" s="11" t="str">
        <f aca="false">IFERROR(VLOOKUP(F725, Entries!$B:$F, 5, FALSE()),"")</f>
        <v/>
      </c>
      <c r="L725" s="11" t="str">
        <f aca="false">LEFT('Finish order'!$K725,2)</f>
        <v/>
      </c>
      <c r="M725" s="11" t="str">
        <f aca="false">IF(F725&lt;&gt;0,COUNTIF($L$2:L725,L725),"")</f>
        <v/>
      </c>
      <c r="N725" s="11" t="str">
        <f aca="false">IF(F725&lt;&gt;0,L725&amp;":"&amp;M725,"")</f>
        <v/>
      </c>
    </row>
    <row r="726" customFormat="false" ht="15.75" hidden="false" customHeight="true" outlineLevel="0" collapsed="false">
      <c r="A726" s="10" t="n">
        <v>725</v>
      </c>
      <c r="B726" s="10" t="str">
        <f aca="false">IF(F726&lt;&gt;"",COUNTIF($J$2:J726,J726),"")</f>
        <v/>
      </c>
      <c r="C726" s="10" t="str">
        <f aca="false">IF(F726&lt;&gt;0,J726&amp;":"&amp;B726,"")</f>
        <v/>
      </c>
      <c r="D726" s="10" t="str">
        <f aca="false">IF(F726&lt;&gt;0,COUNTIF($K$2:K726,K726),"")</f>
        <v/>
      </c>
      <c r="E726" s="10" t="str">
        <f aca="false">IF(F726&lt;&gt;0,K726&amp;":"&amp;D726,"")</f>
        <v/>
      </c>
      <c r="F726" s="10"/>
      <c r="G726" s="20"/>
      <c r="H726" s="11" t="str">
        <f aca="false">IFERROR(VLOOKUP(F726, Entries!$B:$F, 2, FALSE()),"")</f>
        <v/>
      </c>
      <c r="I726" s="11" t="str">
        <f aca="false">IFERROR(VLOOKUP(F726, Entries!$B:$F, 3, FALSE()),"")</f>
        <v/>
      </c>
      <c r="J726" s="11" t="str">
        <f aca="false">IFERROR(VLOOKUP(F726, Entries!$B:$F, 4, FALSE()),"")</f>
        <v/>
      </c>
      <c r="K726" s="11" t="str">
        <f aca="false">IFERROR(VLOOKUP(F726, Entries!$B:$F, 5, FALSE()),"")</f>
        <v/>
      </c>
      <c r="L726" s="11" t="str">
        <f aca="false">LEFT('Finish order'!$K726,2)</f>
        <v/>
      </c>
      <c r="M726" s="11" t="str">
        <f aca="false">IF(F726&lt;&gt;0,COUNTIF($L$2:L726,L726),"")</f>
        <v/>
      </c>
      <c r="N726" s="11" t="str">
        <f aca="false">IF(F726&lt;&gt;0,L726&amp;":"&amp;M726,"")</f>
        <v/>
      </c>
    </row>
    <row r="727" customFormat="false" ht="15.75" hidden="false" customHeight="true" outlineLevel="0" collapsed="false">
      <c r="A727" s="10" t="n">
        <v>726</v>
      </c>
      <c r="B727" s="10" t="str">
        <f aca="false">IF(F727&lt;&gt;"",COUNTIF($J$2:J727,J727),"")</f>
        <v/>
      </c>
      <c r="C727" s="10" t="str">
        <f aca="false">IF(F727&lt;&gt;0,J727&amp;":"&amp;B727,"")</f>
        <v/>
      </c>
      <c r="D727" s="10" t="str">
        <f aca="false">IF(F727&lt;&gt;0,COUNTIF($K$2:K727,K727),"")</f>
        <v/>
      </c>
      <c r="E727" s="10" t="str">
        <f aca="false">IF(F727&lt;&gt;0,K727&amp;":"&amp;D727,"")</f>
        <v/>
      </c>
      <c r="F727" s="10"/>
      <c r="G727" s="20"/>
      <c r="H727" s="11" t="str">
        <f aca="false">IFERROR(VLOOKUP(F727, Entries!$B:$F, 2, FALSE()),"")</f>
        <v/>
      </c>
      <c r="I727" s="11" t="str">
        <f aca="false">IFERROR(VLOOKUP(F727, Entries!$B:$F, 3, FALSE()),"")</f>
        <v/>
      </c>
      <c r="J727" s="11" t="str">
        <f aca="false">IFERROR(VLOOKUP(F727, Entries!$B:$F, 4, FALSE()),"")</f>
        <v/>
      </c>
      <c r="K727" s="11" t="str">
        <f aca="false">IFERROR(VLOOKUP(F727, Entries!$B:$F, 5, FALSE()),"")</f>
        <v/>
      </c>
      <c r="L727" s="11" t="str">
        <f aca="false">LEFT('Finish order'!$K727,2)</f>
        <v/>
      </c>
      <c r="M727" s="11" t="str">
        <f aca="false">IF(F727&lt;&gt;0,COUNTIF($L$2:L727,L727),"")</f>
        <v/>
      </c>
      <c r="N727" s="11" t="str">
        <f aca="false">IF(F727&lt;&gt;0,L727&amp;":"&amp;M727,"")</f>
        <v/>
      </c>
    </row>
    <row r="728" customFormat="false" ht="15.75" hidden="false" customHeight="true" outlineLevel="0" collapsed="false">
      <c r="A728" s="10" t="n">
        <v>727</v>
      </c>
      <c r="B728" s="10" t="str">
        <f aca="false">IF(F728&lt;&gt;"",COUNTIF($J$2:J728,J728),"")</f>
        <v/>
      </c>
      <c r="C728" s="10" t="str">
        <f aca="false">IF(F728&lt;&gt;0,J728&amp;":"&amp;B728,"")</f>
        <v/>
      </c>
      <c r="D728" s="10" t="str">
        <f aca="false">IF(F728&lt;&gt;0,COUNTIF($K$2:K728,K728),"")</f>
        <v/>
      </c>
      <c r="E728" s="10" t="str">
        <f aca="false">IF(F728&lt;&gt;0,K728&amp;":"&amp;D728,"")</f>
        <v/>
      </c>
      <c r="F728" s="10"/>
      <c r="G728" s="20"/>
      <c r="H728" s="11" t="str">
        <f aca="false">IFERROR(VLOOKUP(F728, Entries!$B:$F, 2, FALSE()),"")</f>
        <v/>
      </c>
      <c r="I728" s="11" t="str">
        <f aca="false">IFERROR(VLOOKUP(F728, Entries!$B:$F, 3, FALSE()),"")</f>
        <v/>
      </c>
      <c r="J728" s="11" t="str">
        <f aca="false">IFERROR(VLOOKUP(F728, Entries!$B:$F, 4, FALSE()),"")</f>
        <v/>
      </c>
      <c r="K728" s="11" t="str">
        <f aca="false">IFERROR(VLOOKUP(F728, Entries!$B:$F, 5, FALSE()),"")</f>
        <v/>
      </c>
      <c r="L728" s="11" t="str">
        <f aca="false">LEFT('Finish order'!$K728,2)</f>
        <v/>
      </c>
      <c r="M728" s="11" t="str">
        <f aca="false">IF(F728&lt;&gt;0,COUNTIF($L$2:L728,L728),"")</f>
        <v/>
      </c>
      <c r="N728" s="11" t="str">
        <f aca="false">IF(F728&lt;&gt;0,L728&amp;":"&amp;M728,"")</f>
        <v/>
      </c>
    </row>
    <row r="729" customFormat="false" ht="15.75" hidden="false" customHeight="true" outlineLevel="0" collapsed="false">
      <c r="A729" s="10" t="n">
        <v>728</v>
      </c>
      <c r="B729" s="10" t="str">
        <f aca="false">IF(F729&lt;&gt;"",COUNTIF($J$2:J729,J729),"")</f>
        <v/>
      </c>
      <c r="C729" s="10" t="str">
        <f aca="false">IF(F729&lt;&gt;0,J729&amp;":"&amp;B729,"")</f>
        <v/>
      </c>
      <c r="D729" s="10" t="str">
        <f aca="false">IF(F729&lt;&gt;0,COUNTIF($K$2:K729,K729),"")</f>
        <v/>
      </c>
      <c r="E729" s="10" t="str">
        <f aca="false">IF(F729&lt;&gt;0,K729&amp;":"&amp;D729,"")</f>
        <v/>
      </c>
      <c r="F729" s="10"/>
      <c r="G729" s="20"/>
      <c r="H729" s="11" t="str">
        <f aca="false">IFERROR(VLOOKUP(F729, Entries!$B:$F, 2, FALSE()),"")</f>
        <v/>
      </c>
      <c r="I729" s="11" t="str">
        <f aca="false">IFERROR(VLOOKUP(F729, Entries!$B:$F, 3, FALSE()),"")</f>
        <v/>
      </c>
      <c r="J729" s="11" t="str">
        <f aca="false">IFERROR(VLOOKUP(F729, Entries!$B:$F, 4, FALSE()),"")</f>
        <v/>
      </c>
      <c r="K729" s="11" t="str">
        <f aca="false">IFERROR(VLOOKUP(F729, Entries!$B:$F, 5, FALSE()),"")</f>
        <v/>
      </c>
      <c r="L729" s="11" t="str">
        <f aca="false">LEFT('Finish order'!$K729,2)</f>
        <v/>
      </c>
      <c r="M729" s="11" t="str">
        <f aca="false">IF(F729&lt;&gt;0,COUNTIF($L$2:L729,L729),"")</f>
        <v/>
      </c>
      <c r="N729" s="11" t="str">
        <f aca="false">IF(F729&lt;&gt;0,L729&amp;":"&amp;M729,"")</f>
        <v/>
      </c>
    </row>
    <row r="730" customFormat="false" ht="15.75" hidden="false" customHeight="true" outlineLevel="0" collapsed="false">
      <c r="A730" s="10" t="n">
        <v>729</v>
      </c>
      <c r="B730" s="10" t="str">
        <f aca="false">IF(F730&lt;&gt;"",COUNTIF($J$2:J730,J730),"")</f>
        <v/>
      </c>
      <c r="C730" s="10" t="str">
        <f aca="false">IF(F730&lt;&gt;0,J730&amp;":"&amp;B730,"")</f>
        <v/>
      </c>
      <c r="D730" s="10" t="str">
        <f aca="false">IF(F730&lt;&gt;0,COUNTIF($K$2:K730,K730),"")</f>
        <v/>
      </c>
      <c r="E730" s="10" t="str">
        <f aca="false">IF(F730&lt;&gt;0,K730&amp;":"&amp;D730,"")</f>
        <v/>
      </c>
      <c r="F730" s="10"/>
      <c r="G730" s="20"/>
      <c r="H730" s="11" t="str">
        <f aca="false">IFERROR(VLOOKUP(F730, Entries!$B:$F, 2, FALSE()),"")</f>
        <v/>
      </c>
      <c r="I730" s="11" t="str">
        <f aca="false">IFERROR(VLOOKUP(F730, Entries!$B:$F, 3, FALSE()),"")</f>
        <v/>
      </c>
      <c r="J730" s="11" t="str">
        <f aca="false">IFERROR(VLOOKUP(F730, Entries!$B:$F, 4, FALSE()),"")</f>
        <v/>
      </c>
      <c r="K730" s="11" t="str">
        <f aca="false">IFERROR(VLOOKUP(F730, Entries!$B:$F, 5, FALSE()),"")</f>
        <v/>
      </c>
      <c r="L730" s="11" t="str">
        <f aca="false">LEFT('Finish order'!$K730,2)</f>
        <v/>
      </c>
      <c r="M730" s="11" t="str">
        <f aca="false">IF(F730&lt;&gt;0,COUNTIF($L$2:L730,L730),"")</f>
        <v/>
      </c>
      <c r="N730" s="11" t="str">
        <f aca="false">IF(F730&lt;&gt;0,L730&amp;":"&amp;M730,"")</f>
        <v/>
      </c>
    </row>
    <row r="731" customFormat="false" ht="15.75" hidden="false" customHeight="true" outlineLevel="0" collapsed="false">
      <c r="A731" s="10" t="n">
        <v>730</v>
      </c>
      <c r="B731" s="10" t="str">
        <f aca="false">IF(F731&lt;&gt;"",COUNTIF($J$2:J731,J731),"")</f>
        <v/>
      </c>
      <c r="C731" s="10" t="str">
        <f aca="false">IF(F731&lt;&gt;0,J731&amp;":"&amp;B731,"")</f>
        <v/>
      </c>
      <c r="D731" s="10" t="str">
        <f aca="false">IF(F731&lt;&gt;0,COUNTIF($K$2:K731,K731),"")</f>
        <v/>
      </c>
      <c r="E731" s="10" t="str">
        <f aca="false">IF(F731&lt;&gt;0,K731&amp;":"&amp;D731,"")</f>
        <v/>
      </c>
      <c r="F731" s="10"/>
      <c r="G731" s="20"/>
      <c r="H731" s="11" t="str">
        <f aca="false">IFERROR(VLOOKUP(F731, Entries!$B:$F, 2, FALSE()),"")</f>
        <v/>
      </c>
      <c r="I731" s="11" t="str">
        <f aca="false">IFERROR(VLOOKUP(F731, Entries!$B:$F, 3, FALSE()),"")</f>
        <v/>
      </c>
      <c r="J731" s="11" t="str">
        <f aca="false">IFERROR(VLOOKUP(F731, Entries!$B:$F, 4, FALSE()),"")</f>
        <v/>
      </c>
      <c r="K731" s="11" t="str">
        <f aca="false">IFERROR(VLOOKUP(F731, Entries!$B:$F, 5, FALSE()),"")</f>
        <v/>
      </c>
      <c r="L731" s="11" t="str">
        <f aca="false">LEFT('Finish order'!$K731,2)</f>
        <v/>
      </c>
      <c r="M731" s="11" t="str">
        <f aca="false">IF(F731&lt;&gt;0,COUNTIF($L$2:L731,L731),"")</f>
        <v/>
      </c>
      <c r="N731" s="11" t="str">
        <f aca="false">IF(F731&lt;&gt;0,L731&amp;":"&amp;M731,"")</f>
        <v/>
      </c>
    </row>
    <row r="732" customFormat="false" ht="15.75" hidden="false" customHeight="true" outlineLevel="0" collapsed="false">
      <c r="A732" s="10" t="n">
        <v>731</v>
      </c>
      <c r="B732" s="10" t="str">
        <f aca="false">IF(F732&lt;&gt;"",COUNTIF($J$2:J732,J732),"")</f>
        <v/>
      </c>
      <c r="C732" s="10" t="str">
        <f aca="false">IF(F732&lt;&gt;0,J732&amp;":"&amp;B732,"")</f>
        <v/>
      </c>
      <c r="D732" s="10" t="str">
        <f aca="false">IF(F732&lt;&gt;0,COUNTIF($K$2:K732,K732),"")</f>
        <v/>
      </c>
      <c r="E732" s="10" t="str">
        <f aca="false">IF(F732&lt;&gt;0,K732&amp;":"&amp;D732,"")</f>
        <v/>
      </c>
      <c r="F732" s="10"/>
      <c r="G732" s="20"/>
      <c r="H732" s="11" t="str">
        <f aca="false">IFERROR(VLOOKUP(F732, Entries!$B:$F, 2, FALSE()),"")</f>
        <v/>
      </c>
      <c r="I732" s="11" t="str">
        <f aca="false">IFERROR(VLOOKUP(F732, Entries!$B:$F, 3, FALSE()),"")</f>
        <v/>
      </c>
      <c r="J732" s="11" t="str">
        <f aca="false">IFERROR(VLOOKUP(F732, Entries!$B:$F, 4, FALSE()),"")</f>
        <v/>
      </c>
      <c r="K732" s="11" t="str">
        <f aca="false">IFERROR(VLOOKUP(F732, Entries!$B:$F, 5, FALSE()),"")</f>
        <v/>
      </c>
      <c r="L732" s="11" t="str">
        <f aca="false">LEFT('Finish order'!$K732,2)</f>
        <v/>
      </c>
      <c r="M732" s="11" t="str">
        <f aca="false">IF(F732&lt;&gt;0,COUNTIF($L$2:L732,L732),"")</f>
        <v/>
      </c>
      <c r="N732" s="11" t="str">
        <f aca="false">IF(F732&lt;&gt;0,L732&amp;":"&amp;M732,"")</f>
        <v/>
      </c>
    </row>
    <row r="733" customFormat="false" ht="15.75" hidden="false" customHeight="true" outlineLevel="0" collapsed="false">
      <c r="A733" s="10" t="n">
        <v>732</v>
      </c>
      <c r="B733" s="10" t="str">
        <f aca="false">IF(F733&lt;&gt;"",COUNTIF($J$2:J733,J733),"")</f>
        <v/>
      </c>
      <c r="C733" s="10" t="str">
        <f aca="false">IF(F733&lt;&gt;0,J733&amp;":"&amp;B733,"")</f>
        <v/>
      </c>
      <c r="D733" s="10" t="str">
        <f aca="false">IF(F733&lt;&gt;0,COUNTIF($K$2:K733,K733),"")</f>
        <v/>
      </c>
      <c r="E733" s="10" t="str">
        <f aca="false">IF(F733&lt;&gt;0,K733&amp;":"&amp;D733,"")</f>
        <v/>
      </c>
      <c r="F733" s="10"/>
      <c r="G733" s="20"/>
      <c r="H733" s="11" t="str">
        <f aca="false">IFERROR(VLOOKUP(F733, Entries!$B:$F, 2, FALSE()),"")</f>
        <v/>
      </c>
      <c r="I733" s="11" t="str">
        <f aca="false">IFERROR(VLOOKUP(F733, Entries!$B:$F, 3, FALSE()),"")</f>
        <v/>
      </c>
      <c r="J733" s="11" t="str">
        <f aca="false">IFERROR(VLOOKUP(F733, Entries!$B:$F, 4, FALSE()),"")</f>
        <v/>
      </c>
      <c r="K733" s="11" t="str">
        <f aca="false">IFERROR(VLOOKUP(F733, Entries!$B:$F, 5, FALSE()),"")</f>
        <v/>
      </c>
      <c r="L733" s="11" t="str">
        <f aca="false">LEFT('Finish order'!$K733,2)</f>
        <v/>
      </c>
      <c r="M733" s="11" t="str">
        <f aca="false">IF(F733&lt;&gt;0,COUNTIF($L$2:L733,L733),"")</f>
        <v/>
      </c>
      <c r="N733" s="11" t="str">
        <f aca="false">IF(F733&lt;&gt;0,L733&amp;":"&amp;M733,"")</f>
        <v/>
      </c>
    </row>
    <row r="734" customFormat="false" ht="15.75" hidden="false" customHeight="true" outlineLevel="0" collapsed="false">
      <c r="A734" s="10" t="n">
        <v>733</v>
      </c>
      <c r="B734" s="10" t="str">
        <f aca="false">IF(F734&lt;&gt;"",COUNTIF($J$2:J734,J734),"")</f>
        <v/>
      </c>
      <c r="C734" s="10" t="str">
        <f aca="false">IF(F734&lt;&gt;0,J734&amp;":"&amp;B734,"")</f>
        <v/>
      </c>
      <c r="D734" s="10" t="str">
        <f aca="false">IF(F734&lt;&gt;0,COUNTIF($K$2:K734,K734),"")</f>
        <v/>
      </c>
      <c r="E734" s="10" t="str">
        <f aca="false">IF(F734&lt;&gt;0,K734&amp;":"&amp;D734,"")</f>
        <v/>
      </c>
      <c r="F734" s="10"/>
      <c r="G734" s="20"/>
      <c r="H734" s="11" t="str">
        <f aca="false">IFERROR(VLOOKUP(F734, Entries!$B:$F, 2, FALSE()),"")</f>
        <v/>
      </c>
      <c r="I734" s="11" t="str">
        <f aca="false">IFERROR(VLOOKUP(F734, Entries!$B:$F, 3, FALSE()),"")</f>
        <v/>
      </c>
      <c r="J734" s="11" t="str">
        <f aca="false">IFERROR(VLOOKUP(F734, Entries!$B:$F, 4, FALSE()),"")</f>
        <v/>
      </c>
      <c r="K734" s="11" t="str">
        <f aca="false">IFERROR(VLOOKUP(F734, Entries!$B:$F, 5, FALSE()),"")</f>
        <v/>
      </c>
      <c r="L734" s="11" t="str">
        <f aca="false">LEFT('Finish order'!$K734,2)</f>
        <v/>
      </c>
      <c r="M734" s="11" t="str">
        <f aca="false">IF(F734&lt;&gt;0,COUNTIF($L$2:L734,L734),"")</f>
        <v/>
      </c>
      <c r="N734" s="11" t="str">
        <f aca="false">IF(F734&lt;&gt;0,L734&amp;":"&amp;M734,"")</f>
        <v/>
      </c>
    </row>
    <row r="735" customFormat="false" ht="15.75" hidden="false" customHeight="true" outlineLevel="0" collapsed="false">
      <c r="A735" s="10" t="n">
        <v>734</v>
      </c>
      <c r="B735" s="10" t="str">
        <f aca="false">IF(F735&lt;&gt;"",COUNTIF($J$2:J735,J735),"")</f>
        <v/>
      </c>
      <c r="C735" s="10" t="str">
        <f aca="false">IF(F735&lt;&gt;0,J735&amp;":"&amp;B735,"")</f>
        <v/>
      </c>
      <c r="D735" s="10" t="str">
        <f aca="false">IF(F735&lt;&gt;0,COUNTIF($K$2:K735,K735),"")</f>
        <v/>
      </c>
      <c r="E735" s="10" t="str">
        <f aca="false">IF(F735&lt;&gt;0,K735&amp;":"&amp;D735,"")</f>
        <v/>
      </c>
      <c r="F735" s="10"/>
      <c r="G735" s="20"/>
      <c r="H735" s="11" t="str">
        <f aca="false">IFERROR(VLOOKUP(F735, Entries!$B:$F, 2, FALSE()),"")</f>
        <v/>
      </c>
      <c r="I735" s="11" t="str">
        <f aca="false">IFERROR(VLOOKUP(F735, Entries!$B:$F, 3, FALSE()),"")</f>
        <v/>
      </c>
      <c r="J735" s="11" t="str">
        <f aca="false">IFERROR(VLOOKUP(F735, Entries!$B:$F, 4, FALSE()),"")</f>
        <v/>
      </c>
      <c r="K735" s="11" t="str">
        <f aca="false">IFERROR(VLOOKUP(F735, Entries!$B:$F, 5, FALSE()),"")</f>
        <v/>
      </c>
      <c r="L735" s="11" t="str">
        <f aca="false">LEFT('Finish order'!$K735,2)</f>
        <v/>
      </c>
      <c r="M735" s="11" t="str">
        <f aca="false">IF(F735&lt;&gt;0,COUNTIF($L$2:L735,L735),"")</f>
        <v/>
      </c>
      <c r="N735" s="11" t="str">
        <f aca="false">IF(F735&lt;&gt;0,L735&amp;":"&amp;M735,"")</f>
        <v/>
      </c>
    </row>
    <row r="736" customFormat="false" ht="15.75" hidden="false" customHeight="true" outlineLevel="0" collapsed="false">
      <c r="A736" s="10" t="n">
        <v>735</v>
      </c>
      <c r="B736" s="10" t="str">
        <f aca="false">IF(F736&lt;&gt;"",COUNTIF($J$2:J736,J736),"")</f>
        <v/>
      </c>
      <c r="C736" s="10" t="str">
        <f aca="false">IF(F736&lt;&gt;0,J736&amp;":"&amp;B736,"")</f>
        <v/>
      </c>
      <c r="D736" s="10" t="str">
        <f aca="false">IF(F736&lt;&gt;0,COUNTIF($K$2:K736,K736),"")</f>
        <v/>
      </c>
      <c r="E736" s="10" t="str">
        <f aca="false">IF(F736&lt;&gt;0,K736&amp;":"&amp;D736,"")</f>
        <v/>
      </c>
      <c r="F736" s="10"/>
      <c r="G736" s="20"/>
      <c r="H736" s="11" t="str">
        <f aca="false">IFERROR(VLOOKUP(F736, Entries!$B:$F, 2, FALSE()),"")</f>
        <v/>
      </c>
      <c r="I736" s="11" t="str">
        <f aca="false">IFERROR(VLOOKUP(F736, Entries!$B:$F, 3, FALSE()),"")</f>
        <v/>
      </c>
      <c r="J736" s="11" t="str">
        <f aca="false">IFERROR(VLOOKUP(F736, Entries!$B:$F, 4, FALSE()),"")</f>
        <v/>
      </c>
      <c r="K736" s="11" t="str">
        <f aca="false">IFERROR(VLOOKUP(F736, Entries!$B:$F, 5, FALSE()),"")</f>
        <v/>
      </c>
      <c r="L736" s="11" t="str">
        <f aca="false">LEFT('Finish order'!$K736,2)</f>
        <v/>
      </c>
      <c r="M736" s="11" t="str">
        <f aca="false">IF(F736&lt;&gt;0,COUNTIF($L$2:L736,L736),"")</f>
        <v/>
      </c>
      <c r="N736" s="11" t="str">
        <f aca="false">IF(F736&lt;&gt;0,L736&amp;":"&amp;M736,"")</f>
        <v/>
      </c>
    </row>
    <row r="737" customFormat="false" ht="15.75" hidden="false" customHeight="true" outlineLevel="0" collapsed="false">
      <c r="A737" s="10" t="n">
        <v>736</v>
      </c>
      <c r="B737" s="10" t="str">
        <f aca="false">IF(F737&lt;&gt;"",COUNTIF($J$2:J737,J737),"")</f>
        <v/>
      </c>
      <c r="C737" s="10" t="str">
        <f aca="false">IF(F737&lt;&gt;0,J737&amp;":"&amp;B737,"")</f>
        <v/>
      </c>
      <c r="D737" s="10" t="str">
        <f aca="false">IF(F737&lt;&gt;0,COUNTIF($K$2:K737,K737),"")</f>
        <v/>
      </c>
      <c r="E737" s="10" t="str">
        <f aca="false">IF(F737&lt;&gt;0,K737&amp;":"&amp;D737,"")</f>
        <v/>
      </c>
      <c r="F737" s="10"/>
      <c r="G737" s="20"/>
      <c r="H737" s="11" t="str">
        <f aca="false">IFERROR(VLOOKUP(F737, Entries!$B:$F, 2, FALSE()),"")</f>
        <v/>
      </c>
      <c r="I737" s="11" t="str">
        <f aca="false">IFERROR(VLOOKUP(F737, Entries!$B:$F, 3, FALSE()),"")</f>
        <v/>
      </c>
      <c r="J737" s="11" t="str">
        <f aca="false">IFERROR(VLOOKUP(F737, Entries!$B:$F, 4, FALSE()),"")</f>
        <v/>
      </c>
      <c r="K737" s="11" t="str">
        <f aca="false">IFERROR(VLOOKUP(F737, Entries!$B:$F, 5, FALSE()),"")</f>
        <v/>
      </c>
      <c r="L737" s="11" t="str">
        <f aca="false">LEFT('Finish order'!$K737,2)</f>
        <v/>
      </c>
      <c r="M737" s="11" t="str">
        <f aca="false">IF(F737&lt;&gt;0,COUNTIF($L$2:L737,L737),"")</f>
        <v/>
      </c>
      <c r="N737" s="11" t="str">
        <f aca="false">IF(F737&lt;&gt;0,L737&amp;":"&amp;M737,"")</f>
        <v/>
      </c>
    </row>
    <row r="738" customFormat="false" ht="15.75" hidden="false" customHeight="true" outlineLevel="0" collapsed="false">
      <c r="A738" s="10" t="n">
        <v>737</v>
      </c>
      <c r="B738" s="10" t="str">
        <f aca="false">IF(F738&lt;&gt;"",COUNTIF($J$2:J738,J738),"")</f>
        <v/>
      </c>
      <c r="C738" s="10" t="str">
        <f aca="false">IF(F738&lt;&gt;0,J738&amp;":"&amp;B738,"")</f>
        <v/>
      </c>
      <c r="D738" s="10" t="str">
        <f aca="false">IF(F738&lt;&gt;0,COUNTIF($K$2:K738,K738),"")</f>
        <v/>
      </c>
      <c r="E738" s="10" t="str">
        <f aca="false">IF(F738&lt;&gt;0,K738&amp;":"&amp;D738,"")</f>
        <v/>
      </c>
      <c r="F738" s="10"/>
      <c r="G738" s="20"/>
      <c r="H738" s="11" t="str">
        <f aca="false">IFERROR(VLOOKUP(F738, Entries!$B:$F, 2, FALSE()),"")</f>
        <v/>
      </c>
      <c r="I738" s="11" t="str">
        <f aca="false">IFERROR(VLOOKUP(F738, Entries!$B:$F, 3, FALSE()),"")</f>
        <v/>
      </c>
      <c r="J738" s="11" t="str">
        <f aca="false">IFERROR(VLOOKUP(F738, Entries!$B:$F, 4, FALSE()),"")</f>
        <v/>
      </c>
      <c r="K738" s="11" t="str">
        <f aca="false">IFERROR(VLOOKUP(F738, Entries!$B:$F, 5, FALSE()),"")</f>
        <v/>
      </c>
      <c r="L738" s="11" t="str">
        <f aca="false">LEFT('Finish order'!$K738,2)</f>
        <v/>
      </c>
      <c r="M738" s="11" t="str">
        <f aca="false">IF(F738&lt;&gt;0,COUNTIF($L$2:L738,L738),"")</f>
        <v/>
      </c>
      <c r="N738" s="11" t="str">
        <f aca="false">IF(F738&lt;&gt;0,L738&amp;":"&amp;M738,"")</f>
        <v/>
      </c>
    </row>
    <row r="739" customFormat="false" ht="15.75" hidden="false" customHeight="true" outlineLevel="0" collapsed="false">
      <c r="A739" s="10" t="n">
        <v>738</v>
      </c>
      <c r="B739" s="10" t="str">
        <f aca="false">IF(F739&lt;&gt;"",COUNTIF($J$2:J739,J739),"")</f>
        <v/>
      </c>
      <c r="C739" s="10" t="str">
        <f aca="false">IF(F739&lt;&gt;0,J739&amp;":"&amp;B739,"")</f>
        <v/>
      </c>
      <c r="D739" s="10" t="str">
        <f aca="false">IF(F739&lt;&gt;0,COUNTIF($K$2:K739,K739),"")</f>
        <v/>
      </c>
      <c r="E739" s="10" t="str">
        <f aca="false">IF(F739&lt;&gt;0,K739&amp;":"&amp;D739,"")</f>
        <v/>
      </c>
      <c r="F739" s="10"/>
      <c r="G739" s="20"/>
      <c r="H739" s="11" t="str">
        <f aca="false">IFERROR(VLOOKUP(F739, Entries!$B:$F, 2, FALSE()),"")</f>
        <v/>
      </c>
      <c r="I739" s="11" t="str">
        <f aca="false">IFERROR(VLOOKUP(F739, Entries!$B:$F, 3, FALSE()),"")</f>
        <v/>
      </c>
      <c r="J739" s="11" t="str">
        <f aca="false">IFERROR(VLOOKUP(F739, Entries!$B:$F, 4, FALSE()),"")</f>
        <v/>
      </c>
      <c r="K739" s="11" t="str">
        <f aca="false">IFERROR(VLOOKUP(F739, Entries!$B:$F, 5, FALSE()),"")</f>
        <v/>
      </c>
      <c r="L739" s="11" t="str">
        <f aca="false">LEFT('Finish order'!$K739,2)</f>
        <v/>
      </c>
      <c r="M739" s="11" t="str">
        <f aca="false">IF(F739&lt;&gt;0,COUNTIF($L$2:L739,L739),"")</f>
        <v/>
      </c>
      <c r="N739" s="11" t="str">
        <f aca="false">IF(F739&lt;&gt;0,L739&amp;":"&amp;M739,"")</f>
        <v/>
      </c>
    </row>
    <row r="740" customFormat="false" ht="15.75" hidden="false" customHeight="true" outlineLevel="0" collapsed="false">
      <c r="A740" s="10" t="n">
        <v>739</v>
      </c>
      <c r="B740" s="10" t="str">
        <f aca="false">IF(F740&lt;&gt;"",COUNTIF($J$2:J740,J740),"")</f>
        <v/>
      </c>
      <c r="C740" s="10" t="str">
        <f aca="false">IF(F740&lt;&gt;0,J740&amp;":"&amp;B740,"")</f>
        <v/>
      </c>
      <c r="D740" s="10" t="str">
        <f aca="false">IF(F740&lt;&gt;0,COUNTIF($K$2:K740,K740),"")</f>
        <v/>
      </c>
      <c r="E740" s="10" t="str">
        <f aca="false">IF(F740&lt;&gt;0,K740&amp;":"&amp;D740,"")</f>
        <v/>
      </c>
      <c r="F740" s="10"/>
      <c r="G740" s="20"/>
      <c r="H740" s="11" t="str">
        <f aca="false">IFERROR(VLOOKUP(F740, Entries!$B:$F, 2, FALSE()),"")</f>
        <v/>
      </c>
      <c r="I740" s="11" t="str">
        <f aca="false">IFERROR(VLOOKUP(F740, Entries!$B:$F, 3, FALSE()),"")</f>
        <v/>
      </c>
      <c r="J740" s="11" t="str">
        <f aca="false">IFERROR(VLOOKUP(F740, Entries!$B:$F, 4, FALSE()),"")</f>
        <v/>
      </c>
      <c r="K740" s="11" t="str">
        <f aca="false">IFERROR(VLOOKUP(F740, Entries!$B:$F, 5, FALSE()),"")</f>
        <v/>
      </c>
      <c r="L740" s="11" t="str">
        <f aca="false">LEFT('Finish order'!$K740,2)</f>
        <v/>
      </c>
      <c r="M740" s="11" t="str">
        <f aca="false">IF(F740&lt;&gt;0,COUNTIF($L$2:L740,L740),"")</f>
        <v/>
      </c>
      <c r="N740" s="11" t="str">
        <f aca="false">IF(F740&lt;&gt;0,L740&amp;":"&amp;M740,"")</f>
        <v/>
      </c>
    </row>
    <row r="741" customFormat="false" ht="15.75" hidden="false" customHeight="true" outlineLevel="0" collapsed="false">
      <c r="A741" s="10" t="n">
        <v>740</v>
      </c>
      <c r="B741" s="10" t="str">
        <f aca="false">IF(F741&lt;&gt;"",COUNTIF($J$2:J741,J741),"")</f>
        <v/>
      </c>
      <c r="C741" s="10" t="str">
        <f aca="false">IF(F741&lt;&gt;0,J741&amp;":"&amp;B741,"")</f>
        <v/>
      </c>
      <c r="D741" s="10" t="str">
        <f aca="false">IF(F741&lt;&gt;0,COUNTIF($K$2:K741,K741),"")</f>
        <v/>
      </c>
      <c r="E741" s="10" t="str">
        <f aca="false">IF(F741&lt;&gt;0,K741&amp;":"&amp;D741,"")</f>
        <v/>
      </c>
      <c r="F741" s="10"/>
      <c r="G741" s="20"/>
      <c r="H741" s="11" t="str">
        <f aca="false">IFERROR(VLOOKUP(F741, Entries!$B:$F, 2, FALSE()),"")</f>
        <v/>
      </c>
      <c r="I741" s="11" t="str">
        <f aca="false">IFERROR(VLOOKUP(F741, Entries!$B:$F, 3, FALSE()),"")</f>
        <v/>
      </c>
      <c r="J741" s="11" t="str">
        <f aca="false">IFERROR(VLOOKUP(F741, Entries!$B:$F, 4, FALSE()),"")</f>
        <v/>
      </c>
      <c r="K741" s="11" t="str">
        <f aca="false">IFERROR(VLOOKUP(F741, Entries!$B:$F, 5, FALSE()),"")</f>
        <v/>
      </c>
      <c r="L741" s="11" t="str">
        <f aca="false">LEFT('Finish order'!$K741,2)</f>
        <v/>
      </c>
      <c r="M741" s="11" t="str">
        <f aca="false">IF(F741&lt;&gt;0,COUNTIF($L$2:L741,L741),"")</f>
        <v/>
      </c>
      <c r="N741" s="11" t="str">
        <f aca="false">IF(F741&lt;&gt;0,L741&amp;":"&amp;M741,"")</f>
        <v/>
      </c>
    </row>
    <row r="742" customFormat="false" ht="15.75" hidden="false" customHeight="true" outlineLevel="0" collapsed="false">
      <c r="A742" s="10" t="n">
        <v>741</v>
      </c>
      <c r="B742" s="10" t="str">
        <f aca="false">IF(F742&lt;&gt;"",COUNTIF($J$2:J742,J742),"")</f>
        <v/>
      </c>
      <c r="C742" s="10" t="str">
        <f aca="false">IF(F742&lt;&gt;0,J742&amp;":"&amp;B742,"")</f>
        <v/>
      </c>
      <c r="D742" s="10" t="str">
        <f aca="false">IF(F742&lt;&gt;0,COUNTIF($K$2:K742,K742),"")</f>
        <v/>
      </c>
      <c r="E742" s="10" t="str">
        <f aca="false">IF(F742&lt;&gt;0,K742&amp;":"&amp;D742,"")</f>
        <v/>
      </c>
      <c r="F742" s="10"/>
      <c r="G742" s="20"/>
      <c r="H742" s="11" t="str">
        <f aca="false">IFERROR(VLOOKUP(F742, Entries!$B:$F, 2, FALSE()),"")</f>
        <v/>
      </c>
      <c r="I742" s="11" t="str">
        <f aca="false">IFERROR(VLOOKUP(F742, Entries!$B:$F, 3, FALSE()),"")</f>
        <v/>
      </c>
      <c r="J742" s="11" t="str">
        <f aca="false">IFERROR(VLOOKUP(F742, Entries!$B:$F, 4, FALSE()),"")</f>
        <v/>
      </c>
      <c r="K742" s="11" t="str">
        <f aca="false">IFERROR(VLOOKUP(F742, Entries!$B:$F, 5, FALSE()),"")</f>
        <v/>
      </c>
      <c r="L742" s="11" t="str">
        <f aca="false">LEFT('Finish order'!$K742,2)</f>
        <v/>
      </c>
      <c r="M742" s="11" t="str">
        <f aca="false">IF(F742&lt;&gt;0,COUNTIF($L$2:L742,L742),"")</f>
        <v/>
      </c>
      <c r="N742" s="11" t="str">
        <f aca="false">IF(F742&lt;&gt;0,L742&amp;":"&amp;M742,"")</f>
        <v/>
      </c>
    </row>
    <row r="743" customFormat="false" ht="15.75" hidden="false" customHeight="true" outlineLevel="0" collapsed="false">
      <c r="A743" s="10" t="n">
        <v>742</v>
      </c>
      <c r="B743" s="10" t="str">
        <f aca="false">IF(F743&lt;&gt;"",COUNTIF($J$2:J743,J743),"")</f>
        <v/>
      </c>
      <c r="C743" s="10" t="str">
        <f aca="false">IF(F743&lt;&gt;0,J743&amp;":"&amp;B743,"")</f>
        <v/>
      </c>
      <c r="D743" s="10" t="str">
        <f aca="false">IF(F743&lt;&gt;0,COUNTIF($K$2:K743,K743),"")</f>
        <v/>
      </c>
      <c r="E743" s="10" t="str">
        <f aca="false">IF(F743&lt;&gt;0,K743&amp;":"&amp;D743,"")</f>
        <v/>
      </c>
      <c r="F743" s="10"/>
      <c r="G743" s="20"/>
      <c r="H743" s="11" t="str">
        <f aca="false">IFERROR(VLOOKUP(F743, Entries!$B:$F, 2, FALSE()),"")</f>
        <v/>
      </c>
      <c r="I743" s="11" t="str">
        <f aca="false">IFERROR(VLOOKUP(F743, Entries!$B:$F, 3, FALSE()),"")</f>
        <v/>
      </c>
      <c r="J743" s="11" t="str">
        <f aca="false">IFERROR(VLOOKUP(F743, Entries!$B:$F, 4, FALSE()),"")</f>
        <v/>
      </c>
      <c r="K743" s="11" t="str">
        <f aca="false">IFERROR(VLOOKUP(F743, Entries!$B:$F, 5, FALSE()),"")</f>
        <v/>
      </c>
      <c r="L743" s="11" t="str">
        <f aca="false">LEFT('Finish order'!$K743,2)</f>
        <v/>
      </c>
      <c r="M743" s="11" t="str">
        <f aca="false">IF(F743&lt;&gt;0,COUNTIF($L$2:L743,L743),"")</f>
        <v/>
      </c>
      <c r="N743" s="11" t="str">
        <f aca="false">IF(F743&lt;&gt;0,L743&amp;":"&amp;M743,"")</f>
        <v/>
      </c>
    </row>
    <row r="744" customFormat="false" ht="15.75" hidden="false" customHeight="true" outlineLevel="0" collapsed="false">
      <c r="A744" s="10" t="n">
        <v>743</v>
      </c>
      <c r="B744" s="10" t="str">
        <f aca="false">IF(F744&lt;&gt;"",COUNTIF($J$2:J744,J744),"")</f>
        <v/>
      </c>
      <c r="C744" s="10" t="str">
        <f aca="false">IF(F744&lt;&gt;0,J744&amp;":"&amp;B744,"")</f>
        <v/>
      </c>
      <c r="D744" s="10" t="str">
        <f aca="false">IF(F744&lt;&gt;0,COUNTIF($K$2:K744,K744),"")</f>
        <v/>
      </c>
      <c r="E744" s="10" t="str">
        <f aca="false">IF(F744&lt;&gt;0,K744&amp;":"&amp;D744,"")</f>
        <v/>
      </c>
      <c r="F744" s="10"/>
      <c r="G744" s="20"/>
      <c r="H744" s="11" t="str">
        <f aca="false">IFERROR(VLOOKUP(F744, Entries!$B:$F, 2, FALSE()),"")</f>
        <v/>
      </c>
      <c r="I744" s="11" t="str">
        <f aca="false">IFERROR(VLOOKUP(F744, Entries!$B:$F, 3, FALSE()),"")</f>
        <v/>
      </c>
      <c r="J744" s="11" t="str">
        <f aca="false">IFERROR(VLOOKUP(F744, Entries!$B:$F, 4, FALSE()),"")</f>
        <v/>
      </c>
      <c r="K744" s="11" t="str">
        <f aca="false">IFERROR(VLOOKUP(F744, Entries!$B:$F, 5, FALSE()),"")</f>
        <v/>
      </c>
      <c r="L744" s="11" t="str">
        <f aca="false">LEFT('Finish order'!$K744,2)</f>
        <v/>
      </c>
      <c r="M744" s="11" t="str">
        <f aca="false">IF(F744&lt;&gt;0,COUNTIF($L$2:L744,L744),"")</f>
        <v/>
      </c>
      <c r="N744" s="11" t="str">
        <f aca="false">IF(F744&lt;&gt;0,L744&amp;":"&amp;M744,"")</f>
        <v/>
      </c>
    </row>
    <row r="745" customFormat="false" ht="15.75" hidden="false" customHeight="true" outlineLevel="0" collapsed="false">
      <c r="A745" s="10" t="n">
        <v>744</v>
      </c>
      <c r="B745" s="10" t="str">
        <f aca="false">IF(F745&lt;&gt;"",COUNTIF($J$2:J745,J745),"")</f>
        <v/>
      </c>
      <c r="C745" s="10" t="str">
        <f aca="false">IF(F745&lt;&gt;0,J745&amp;":"&amp;B745,"")</f>
        <v/>
      </c>
      <c r="D745" s="10" t="str">
        <f aca="false">IF(F745&lt;&gt;0,COUNTIF($K$2:K745,K745),"")</f>
        <v/>
      </c>
      <c r="E745" s="10" t="str">
        <f aca="false">IF(F745&lt;&gt;0,K745&amp;":"&amp;D745,"")</f>
        <v/>
      </c>
      <c r="F745" s="10"/>
      <c r="G745" s="20"/>
      <c r="H745" s="11" t="str">
        <f aca="false">IFERROR(VLOOKUP(F745, Entries!$B:$F, 2, FALSE()),"")</f>
        <v/>
      </c>
      <c r="I745" s="11" t="str">
        <f aca="false">IFERROR(VLOOKUP(F745, Entries!$B:$F, 3, FALSE()),"")</f>
        <v/>
      </c>
      <c r="J745" s="11" t="str">
        <f aca="false">IFERROR(VLOOKUP(F745, Entries!$B:$F, 4, FALSE()),"")</f>
        <v/>
      </c>
      <c r="K745" s="11" t="str">
        <f aca="false">IFERROR(VLOOKUP(F745, Entries!$B:$F, 5, FALSE()),"")</f>
        <v/>
      </c>
      <c r="L745" s="11" t="str">
        <f aca="false">LEFT('Finish order'!$K745,2)</f>
        <v/>
      </c>
      <c r="M745" s="11" t="str">
        <f aca="false">IF(F745&lt;&gt;0,COUNTIF($L$2:L745,L745),"")</f>
        <v/>
      </c>
      <c r="N745" s="11" t="str">
        <f aca="false">IF(F745&lt;&gt;0,L745&amp;":"&amp;M745,"")</f>
        <v/>
      </c>
    </row>
    <row r="746" customFormat="false" ht="15.75" hidden="false" customHeight="true" outlineLevel="0" collapsed="false">
      <c r="A746" s="10" t="n">
        <v>745</v>
      </c>
      <c r="B746" s="10" t="str">
        <f aca="false">IF(F746&lt;&gt;"",COUNTIF($J$2:J746,J746),"")</f>
        <v/>
      </c>
      <c r="C746" s="10" t="str">
        <f aca="false">IF(F746&lt;&gt;0,J746&amp;":"&amp;B746,"")</f>
        <v/>
      </c>
      <c r="D746" s="10" t="str">
        <f aca="false">IF(F746&lt;&gt;0,COUNTIF($K$2:K746,K746),"")</f>
        <v/>
      </c>
      <c r="E746" s="10" t="str">
        <f aca="false">IF(F746&lt;&gt;0,K746&amp;":"&amp;D746,"")</f>
        <v/>
      </c>
      <c r="F746" s="10"/>
      <c r="G746" s="20"/>
      <c r="H746" s="11" t="str">
        <f aca="false">IFERROR(VLOOKUP(F746, Entries!$B:$F, 2, FALSE()),"")</f>
        <v/>
      </c>
      <c r="I746" s="11" t="str">
        <f aca="false">IFERROR(VLOOKUP(F746, Entries!$B:$F, 3, FALSE()),"")</f>
        <v/>
      </c>
      <c r="J746" s="11" t="str">
        <f aca="false">IFERROR(VLOOKUP(F746, Entries!$B:$F, 4, FALSE()),"")</f>
        <v/>
      </c>
      <c r="K746" s="11" t="str">
        <f aca="false">IFERROR(VLOOKUP(F746, Entries!$B:$F, 5, FALSE()),"")</f>
        <v/>
      </c>
      <c r="L746" s="11" t="str">
        <f aca="false">LEFT('Finish order'!$K746,2)</f>
        <v/>
      </c>
      <c r="M746" s="11" t="str">
        <f aca="false">IF(F746&lt;&gt;0,COUNTIF($L$2:L746,L746),"")</f>
        <v/>
      </c>
      <c r="N746" s="11" t="str">
        <f aca="false">IF(F746&lt;&gt;0,L746&amp;":"&amp;M746,"")</f>
        <v/>
      </c>
    </row>
    <row r="747" customFormat="false" ht="15.75" hidden="false" customHeight="true" outlineLevel="0" collapsed="false">
      <c r="A747" s="10" t="n">
        <v>746</v>
      </c>
      <c r="B747" s="10" t="str">
        <f aca="false">IF(F747&lt;&gt;"",COUNTIF($J$2:J747,J747),"")</f>
        <v/>
      </c>
      <c r="C747" s="10" t="str">
        <f aca="false">IF(F747&lt;&gt;0,J747&amp;":"&amp;B747,"")</f>
        <v/>
      </c>
      <c r="D747" s="10" t="str">
        <f aca="false">IF(F747&lt;&gt;0,COUNTIF($K$2:K747,K747),"")</f>
        <v/>
      </c>
      <c r="E747" s="10" t="str">
        <f aca="false">IF(F747&lt;&gt;0,K747&amp;":"&amp;D747,"")</f>
        <v/>
      </c>
      <c r="F747" s="10"/>
      <c r="G747" s="20"/>
      <c r="H747" s="11" t="str">
        <f aca="false">IFERROR(VLOOKUP(F747, Entries!$B:$F, 2, FALSE()),"")</f>
        <v/>
      </c>
      <c r="I747" s="11" t="str">
        <f aca="false">IFERROR(VLOOKUP(F747, Entries!$B:$F, 3, FALSE()),"")</f>
        <v/>
      </c>
      <c r="J747" s="11" t="str">
        <f aca="false">IFERROR(VLOOKUP(F747, Entries!$B:$F, 4, FALSE()),"")</f>
        <v/>
      </c>
      <c r="K747" s="11" t="str">
        <f aca="false">IFERROR(VLOOKUP(F747, Entries!$B:$F, 5, FALSE()),"")</f>
        <v/>
      </c>
      <c r="L747" s="11" t="str">
        <f aca="false">LEFT('Finish order'!$K747,2)</f>
        <v/>
      </c>
      <c r="M747" s="11" t="str">
        <f aca="false">IF(F747&lt;&gt;0,COUNTIF($L$2:L747,L747),"")</f>
        <v/>
      </c>
      <c r="N747" s="11" t="str">
        <f aca="false">IF(F747&lt;&gt;0,L747&amp;":"&amp;M747,"")</f>
        <v/>
      </c>
    </row>
    <row r="748" customFormat="false" ht="15.75" hidden="false" customHeight="true" outlineLevel="0" collapsed="false">
      <c r="A748" s="10" t="n">
        <v>747</v>
      </c>
      <c r="B748" s="10" t="str">
        <f aca="false">IF(F748&lt;&gt;"",COUNTIF($J$2:J748,J748),"")</f>
        <v/>
      </c>
      <c r="C748" s="10" t="str">
        <f aca="false">IF(F748&lt;&gt;0,J748&amp;":"&amp;B748,"")</f>
        <v/>
      </c>
      <c r="D748" s="10" t="str">
        <f aca="false">IF(F748&lt;&gt;0,COUNTIF($K$2:K748,K748),"")</f>
        <v/>
      </c>
      <c r="E748" s="10" t="str">
        <f aca="false">IF(F748&lt;&gt;0,K748&amp;":"&amp;D748,"")</f>
        <v/>
      </c>
      <c r="F748" s="10"/>
      <c r="G748" s="20"/>
      <c r="H748" s="11" t="str">
        <f aca="false">IFERROR(VLOOKUP(F748, Entries!$B:$F, 2, FALSE()),"")</f>
        <v/>
      </c>
      <c r="I748" s="11" t="str">
        <f aca="false">IFERROR(VLOOKUP(F748, Entries!$B:$F, 3, FALSE()),"")</f>
        <v/>
      </c>
      <c r="J748" s="11" t="str">
        <f aca="false">IFERROR(VLOOKUP(F748, Entries!$B:$F, 4, FALSE()),"")</f>
        <v/>
      </c>
      <c r="K748" s="11" t="str">
        <f aca="false">IFERROR(VLOOKUP(F748, Entries!$B:$F, 5, FALSE()),"")</f>
        <v/>
      </c>
      <c r="L748" s="11" t="str">
        <f aca="false">LEFT('Finish order'!$K748,2)</f>
        <v/>
      </c>
      <c r="M748" s="11" t="str">
        <f aca="false">IF(F748&lt;&gt;0,COUNTIF($L$2:L748,L748),"")</f>
        <v/>
      </c>
      <c r="N748" s="11" t="str">
        <f aca="false">IF(F748&lt;&gt;0,L748&amp;":"&amp;M748,"")</f>
        <v/>
      </c>
    </row>
    <row r="749" customFormat="false" ht="15.75" hidden="false" customHeight="true" outlineLevel="0" collapsed="false">
      <c r="A749" s="10" t="n">
        <v>748</v>
      </c>
      <c r="B749" s="10" t="str">
        <f aca="false">IF(F749&lt;&gt;"",COUNTIF($J$2:J749,J749),"")</f>
        <v/>
      </c>
      <c r="C749" s="10" t="str">
        <f aca="false">IF(F749&lt;&gt;0,J749&amp;":"&amp;B749,"")</f>
        <v/>
      </c>
      <c r="D749" s="10" t="str">
        <f aca="false">IF(F749&lt;&gt;0,COUNTIF($K$2:K749,K749),"")</f>
        <v/>
      </c>
      <c r="E749" s="10" t="str">
        <f aca="false">IF(F749&lt;&gt;0,K749&amp;":"&amp;D749,"")</f>
        <v/>
      </c>
      <c r="F749" s="10"/>
      <c r="G749" s="20"/>
      <c r="H749" s="11" t="str">
        <f aca="false">IFERROR(VLOOKUP(F749, Entries!$B:$F, 2, FALSE()),"")</f>
        <v/>
      </c>
      <c r="I749" s="11" t="str">
        <f aca="false">IFERROR(VLOOKUP(F749, Entries!$B:$F, 3, FALSE()),"")</f>
        <v/>
      </c>
      <c r="J749" s="11" t="str">
        <f aca="false">IFERROR(VLOOKUP(F749, Entries!$B:$F, 4, FALSE()),"")</f>
        <v/>
      </c>
      <c r="K749" s="11" t="str">
        <f aca="false">IFERROR(VLOOKUP(F749, Entries!$B:$F, 5, FALSE()),"")</f>
        <v/>
      </c>
      <c r="L749" s="11" t="str">
        <f aca="false">LEFT('Finish order'!$K749,2)</f>
        <v/>
      </c>
      <c r="M749" s="11" t="str">
        <f aca="false">IF(F749&lt;&gt;0,COUNTIF($L$2:L749,L749),"")</f>
        <v/>
      </c>
      <c r="N749" s="11" t="str">
        <f aca="false">IF(F749&lt;&gt;0,L749&amp;":"&amp;M749,"")</f>
        <v/>
      </c>
    </row>
    <row r="750" customFormat="false" ht="15.75" hidden="false" customHeight="true" outlineLevel="0" collapsed="false">
      <c r="A750" s="10" t="n">
        <v>749</v>
      </c>
      <c r="B750" s="10" t="str">
        <f aca="false">IF(F750&lt;&gt;"",COUNTIF($J$2:J750,J750),"")</f>
        <v/>
      </c>
      <c r="C750" s="10" t="str">
        <f aca="false">IF(F750&lt;&gt;0,J750&amp;":"&amp;B750,"")</f>
        <v/>
      </c>
      <c r="D750" s="10" t="str">
        <f aca="false">IF(F750&lt;&gt;0,COUNTIF($K$2:K750,K750),"")</f>
        <v/>
      </c>
      <c r="E750" s="10" t="str">
        <f aca="false">IF(F750&lt;&gt;0,K750&amp;":"&amp;D750,"")</f>
        <v/>
      </c>
      <c r="F750" s="10"/>
      <c r="G750" s="20"/>
      <c r="H750" s="11" t="str">
        <f aca="false">IFERROR(VLOOKUP(F750, Entries!$B:$F, 2, FALSE()),"")</f>
        <v/>
      </c>
      <c r="I750" s="11" t="str">
        <f aca="false">IFERROR(VLOOKUP(F750, Entries!$B:$F, 3, FALSE()),"")</f>
        <v/>
      </c>
      <c r="J750" s="11" t="str">
        <f aca="false">IFERROR(VLOOKUP(F750, Entries!$B:$F, 4, FALSE()),"")</f>
        <v/>
      </c>
      <c r="K750" s="11" t="str">
        <f aca="false">IFERROR(VLOOKUP(F750, Entries!$B:$F, 5, FALSE()),"")</f>
        <v/>
      </c>
      <c r="L750" s="11" t="str">
        <f aca="false">LEFT('Finish order'!$K750,2)</f>
        <v/>
      </c>
      <c r="M750" s="11" t="str">
        <f aca="false">IF(F750&lt;&gt;0,COUNTIF($L$2:L750,L750),"")</f>
        <v/>
      </c>
      <c r="N750" s="11" t="str">
        <f aca="false">IF(F750&lt;&gt;0,L750&amp;":"&amp;M750,"")</f>
        <v/>
      </c>
    </row>
    <row r="751" customFormat="false" ht="15.75" hidden="false" customHeight="true" outlineLevel="0" collapsed="false">
      <c r="A751" s="10" t="n">
        <v>750</v>
      </c>
      <c r="B751" s="10" t="str">
        <f aca="false">IF(F751&lt;&gt;"",COUNTIF($J$2:J751,J751),"")</f>
        <v/>
      </c>
      <c r="C751" s="10" t="str">
        <f aca="false">IF(F751&lt;&gt;0,J751&amp;":"&amp;B751,"")</f>
        <v/>
      </c>
      <c r="D751" s="10" t="str">
        <f aca="false">IF(F751&lt;&gt;0,COUNTIF($K$2:K751,K751),"")</f>
        <v/>
      </c>
      <c r="E751" s="10" t="str">
        <f aca="false">IF(F751&lt;&gt;0,K751&amp;":"&amp;D751,"")</f>
        <v/>
      </c>
      <c r="F751" s="10"/>
      <c r="G751" s="20"/>
      <c r="H751" s="11" t="str">
        <f aca="false">IFERROR(VLOOKUP(F751, Entries!$B:$F, 2, FALSE()),"")</f>
        <v/>
      </c>
      <c r="I751" s="11" t="str">
        <f aca="false">IFERROR(VLOOKUP(F751, Entries!$B:$F, 3, FALSE()),"")</f>
        <v/>
      </c>
      <c r="J751" s="11" t="str">
        <f aca="false">IFERROR(VLOOKUP(F751, Entries!$B:$F, 4, FALSE()),"")</f>
        <v/>
      </c>
      <c r="K751" s="11" t="str">
        <f aca="false">IFERROR(VLOOKUP(F751, Entries!$B:$F, 5, FALSE()),"")</f>
        <v/>
      </c>
      <c r="L751" s="11" t="str">
        <f aca="false">LEFT('Finish order'!$K751,2)</f>
        <v/>
      </c>
      <c r="M751" s="11" t="str">
        <f aca="false">IF(F751&lt;&gt;0,COUNTIF($L$2:L751,L751),"")</f>
        <v/>
      </c>
      <c r="N751" s="11" t="str">
        <f aca="false">IF(F751&lt;&gt;0,L751&amp;":"&amp;M751,"")</f>
        <v/>
      </c>
    </row>
    <row r="752" customFormat="false" ht="15.75" hidden="false" customHeight="true" outlineLevel="0" collapsed="false">
      <c r="A752" s="10" t="n">
        <v>751</v>
      </c>
      <c r="B752" s="10" t="str">
        <f aca="false">IF(F752&lt;&gt;"",COUNTIF($J$2:J752,J752),"")</f>
        <v/>
      </c>
      <c r="C752" s="10" t="str">
        <f aca="false">IF(F752&lt;&gt;0,J752&amp;":"&amp;B752,"")</f>
        <v/>
      </c>
      <c r="D752" s="10" t="str">
        <f aca="false">IF(F752&lt;&gt;0,COUNTIF($K$2:K752,K752),"")</f>
        <v/>
      </c>
      <c r="E752" s="10" t="str">
        <f aca="false">IF(F752&lt;&gt;0,K752&amp;":"&amp;D752,"")</f>
        <v/>
      </c>
      <c r="F752" s="10"/>
      <c r="G752" s="20"/>
      <c r="H752" s="11" t="str">
        <f aca="false">IFERROR(VLOOKUP(F752, Entries!$B:$F, 2, FALSE()),"")</f>
        <v/>
      </c>
      <c r="I752" s="11" t="str">
        <f aca="false">IFERROR(VLOOKUP(F752, Entries!$B:$F, 3, FALSE()),"")</f>
        <v/>
      </c>
      <c r="J752" s="11" t="str">
        <f aca="false">IFERROR(VLOOKUP(F752, Entries!$B:$F, 4, FALSE()),"")</f>
        <v/>
      </c>
      <c r="K752" s="11" t="str">
        <f aca="false">IFERROR(VLOOKUP(F752, Entries!$B:$F, 5, FALSE()),"")</f>
        <v/>
      </c>
      <c r="L752" s="11" t="str">
        <f aca="false">LEFT('Finish order'!$K752,2)</f>
        <v/>
      </c>
      <c r="M752" s="11" t="str">
        <f aca="false">IF(F752&lt;&gt;0,COUNTIF($L$2:L752,L752),"")</f>
        <v/>
      </c>
      <c r="N752" s="11" t="str">
        <f aca="false">IF(F752&lt;&gt;0,L752&amp;":"&amp;M752,"")</f>
        <v/>
      </c>
    </row>
    <row r="753" customFormat="false" ht="15.75" hidden="false" customHeight="true" outlineLevel="0" collapsed="false">
      <c r="A753" s="10" t="n">
        <v>752</v>
      </c>
      <c r="B753" s="10" t="str">
        <f aca="false">IF(F753&lt;&gt;"",COUNTIF($J$2:J753,J753),"")</f>
        <v/>
      </c>
      <c r="C753" s="10" t="str">
        <f aca="false">IF(F753&lt;&gt;0,J753&amp;":"&amp;B753,"")</f>
        <v/>
      </c>
      <c r="D753" s="10" t="str">
        <f aca="false">IF(F753&lt;&gt;0,COUNTIF($K$2:K753,K753),"")</f>
        <v/>
      </c>
      <c r="E753" s="10" t="str">
        <f aca="false">IF(F753&lt;&gt;0,K753&amp;":"&amp;D753,"")</f>
        <v/>
      </c>
      <c r="F753" s="10"/>
      <c r="G753" s="20"/>
      <c r="H753" s="11" t="str">
        <f aca="false">IFERROR(VLOOKUP(F753, Entries!$B:$F, 2, FALSE()),"")</f>
        <v/>
      </c>
      <c r="I753" s="11" t="str">
        <f aca="false">IFERROR(VLOOKUP(F753, Entries!$B:$F, 3, FALSE()),"")</f>
        <v/>
      </c>
      <c r="J753" s="11" t="str">
        <f aca="false">IFERROR(VLOOKUP(F753, Entries!$B:$F, 4, FALSE()),"")</f>
        <v/>
      </c>
      <c r="K753" s="11" t="str">
        <f aca="false">IFERROR(VLOOKUP(F753, Entries!$B:$F, 5, FALSE()),"")</f>
        <v/>
      </c>
      <c r="L753" s="11" t="str">
        <f aca="false">LEFT('Finish order'!$K753,2)</f>
        <v/>
      </c>
      <c r="M753" s="11" t="str">
        <f aca="false">IF(F753&lt;&gt;0,COUNTIF($L$2:L753,L753),"")</f>
        <v/>
      </c>
      <c r="N753" s="11" t="str">
        <f aca="false">IF(F753&lt;&gt;0,L753&amp;":"&amp;M753,"")</f>
        <v/>
      </c>
    </row>
    <row r="754" customFormat="false" ht="15.75" hidden="false" customHeight="true" outlineLevel="0" collapsed="false">
      <c r="A754" s="10" t="n">
        <v>753</v>
      </c>
      <c r="B754" s="10" t="str">
        <f aca="false">IF(F754&lt;&gt;"",COUNTIF($J$2:J754,J754),"")</f>
        <v/>
      </c>
      <c r="C754" s="10" t="str">
        <f aca="false">IF(F754&lt;&gt;0,J754&amp;":"&amp;B754,"")</f>
        <v/>
      </c>
      <c r="D754" s="10" t="str">
        <f aca="false">IF(F754&lt;&gt;0,COUNTIF($K$2:K754,K754),"")</f>
        <v/>
      </c>
      <c r="E754" s="10" t="str">
        <f aca="false">IF(F754&lt;&gt;0,K754&amp;":"&amp;D754,"")</f>
        <v/>
      </c>
      <c r="F754" s="10"/>
      <c r="G754" s="20"/>
      <c r="H754" s="11" t="str">
        <f aca="false">IFERROR(VLOOKUP(F754, Entries!$B:$F, 2, FALSE()),"")</f>
        <v/>
      </c>
      <c r="I754" s="11" t="str">
        <f aca="false">IFERROR(VLOOKUP(F754, Entries!$B:$F, 3, FALSE()),"")</f>
        <v/>
      </c>
      <c r="J754" s="11" t="str">
        <f aca="false">IFERROR(VLOOKUP(F754, Entries!$B:$F, 4, FALSE()),"")</f>
        <v/>
      </c>
      <c r="K754" s="11" t="str">
        <f aca="false">IFERROR(VLOOKUP(F754, Entries!$B:$F, 5, FALSE()),"")</f>
        <v/>
      </c>
      <c r="L754" s="11" t="str">
        <f aca="false">LEFT('Finish order'!$K754,2)</f>
        <v/>
      </c>
      <c r="M754" s="11" t="str">
        <f aca="false">IF(F754&lt;&gt;0,COUNTIF($L$2:L754,L754),"")</f>
        <v/>
      </c>
      <c r="N754" s="11" t="str">
        <f aca="false">IF(F754&lt;&gt;0,L754&amp;":"&amp;M754,"")</f>
        <v/>
      </c>
    </row>
    <row r="755" customFormat="false" ht="15.75" hidden="false" customHeight="true" outlineLevel="0" collapsed="false">
      <c r="A755" s="10" t="n">
        <v>754</v>
      </c>
      <c r="B755" s="10" t="str">
        <f aca="false">IF(F755&lt;&gt;"",COUNTIF($J$2:J755,J755),"")</f>
        <v/>
      </c>
      <c r="C755" s="10" t="str">
        <f aca="false">IF(F755&lt;&gt;0,J755&amp;":"&amp;B755,"")</f>
        <v/>
      </c>
      <c r="D755" s="10" t="str">
        <f aca="false">IF(F755&lt;&gt;0,COUNTIF($K$2:K755,K755),"")</f>
        <v/>
      </c>
      <c r="E755" s="10" t="str">
        <f aca="false">IF(F755&lt;&gt;0,K755&amp;":"&amp;D755,"")</f>
        <v/>
      </c>
      <c r="F755" s="10"/>
      <c r="G755" s="20"/>
      <c r="H755" s="11" t="str">
        <f aca="false">IFERROR(VLOOKUP(F755, Entries!$B:$F, 2, FALSE()),"")</f>
        <v/>
      </c>
      <c r="I755" s="11" t="str">
        <f aca="false">IFERROR(VLOOKUP(F755, Entries!$B:$F, 3, FALSE()),"")</f>
        <v/>
      </c>
      <c r="J755" s="11" t="str">
        <f aca="false">IFERROR(VLOOKUP(F755, Entries!$B:$F, 4, FALSE()),"")</f>
        <v/>
      </c>
      <c r="K755" s="11" t="str">
        <f aca="false">IFERROR(VLOOKUP(F755, Entries!$B:$F, 5, FALSE()),"")</f>
        <v/>
      </c>
      <c r="L755" s="11" t="str">
        <f aca="false">LEFT('Finish order'!$K755,2)</f>
        <v/>
      </c>
      <c r="M755" s="11" t="str">
        <f aca="false">IF(F755&lt;&gt;0,COUNTIF($L$2:L755,L755),"")</f>
        <v/>
      </c>
      <c r="N755" s="11" t="str">
        <f aca="false">IF(F755&lt;&gt;0,L755&amp;":"&amp;M755,"")</f>
        <v/>
      </c>
    </row>
    <row r="756" customFormat="false" ht="15.75" hidden="false" customHeight="true" outlineLevel="0" collapsed="false">
      <c r="A756" s="10" t="n">
        <v>755</v>
      </c>
      <c r="B756" s="10" t="str">
        <f aca="false">IF(F756&lt;&gt;"",COUNTIF($J$2:J756,J756),"")</f>
        <v/>
      </c>
      <c r="C756" s="10" t="str">
        <f aca="false">IF(F756&lt;&gt;0,J756&amp;":"&amp;B756,"")</f>
        <v/>
      </c>
      <c r="D756" s="10" t="str">
        <f aca="false">IF(F756&lt;&gt;0,COUNTIF($K$2:K756,K756),"")</f>
        <v/>
      </c>
      <c r="E756" s="10" t="str">
        <f aca="false">IF(F756&lt;&gt;0,K756&amp;":"&amp;D756,"")</f>
        <v/>
      </c>
      <c r="F756" s="10"/>
      <c r="G756" s="20"/>
      <c r="H756" s="11" t="str">
        <f aca="false">IFERROR(VLOOKUP(F756, Entries!$B:$F, 2, FALSE()),"")</f>
        <v/>
      </c>
      <c r="I756" s="11" t="str">
        <f aca="false">IFERROR(VLOOKUP(F756, Entries!$B:$F, 3, FALSE()),"")</f>
        <v/>
      </c>
      <c r="J756" s="11" t="str">
        <f aca="false">IFERROR(VLOOKUP(F756, Entries!$B:$F, 4, FALSE()),"")</f>
        <v/>
      </c>
      <c r="K756" s="11" t="str">
        <f aca="false">IFERROR(VLOOKUP(F756, Entries!$B:$F, 5, FALSE()),"")</f>
        <v/>
      </c>
      <c r="L756" s="11" t="str">
        <f aca="false">LEFT('Finish order'!$K756,2)</f>
        <v/>
      </c>
      <c r="M756" s="11" t="str">
        <f aca="false">IF(F756&lt;&gt;0,COUNTIF($L$2:L756,L756),"")</f>
        <v/>
      </c>
      <c r="N756" s="11" t="str">
        <f aca="false">IF(F756&lt;&gt;0,L756&amp;":"&amp;M756,"")</f>
        <v/>
      </c>
    </row>
    <row r="757" customFormat="false" ht="15.75" hidden="false" customHeight="true" outlineLevel="0" collapsed="false">
      <c r="A757" s="10" t="n">
        <v>756</v>
      </c>
      <c r="B757" s="10" t="str">
        <f aca="false">IF(F757&lt;&gt;"",COUNTIF($J$2:J757,J757),"")</f>
        <v/>
      </c>
      <c r="C757" s="10" t="str">
        <f aca="false">IF(F757&lt;&gt;0,J757&amp;":"&amp;B757,"")</f>
        <v/>
      </c>
      <c r="D757" s="10" t="str">
        <f aca="false">IF(F757&lt;&gt;0,COUNTIF($K$2:K757,K757),"")</f>
        <v/>
      </c>
      <c r="E757" s="10" t="str">
        <f aca="false">IF(F757&lt;&gt;0,K757&amp;":"&amp;D757,"")</f>
        <v/>
      </c>
      <c r="F757" s="10"/>
      <c r="G757" s="20"/>
      <c r="H757" s="11" t="str">
        <f aca="false">IFERROR(VLOOKUP(F757, Entries!$B:$F, 2, FALSE()),"")</f>
        <v/>
      </c>
      <c r="I757" s="11" t="str">
        <f aca="false">IFERROR(VLOOKUP(F757, Entries!$B:$F, 3, FALSE()),"")</f>
        <v/>
      </c>
      <c r="J757" s="11" t="str">
        <f aca="false">IFERROR(VLOOKUP(F757, Entries!$B:$F, 4, FALSE()),"")</f>
        <v/>
      </c>
      <c r="K757" s="11" t="str">
        <f aca="false">IFERROR(VLOOKUP(F757, Entries!$B:$F, 5, FALSE()),"")</f>
        <v/>
      </c>
      <c r="L757" s="11" t="str">
        <f aca="false">LEFT('Finish order'!$K757,2)</f>
        <v/>
      </c>
      <c r="M757" s="11" t="str">
        <f aca="false">IF(F757&lt;&gt;0,COUNTIF($L$2:L757,L757),"")</f>
        <v/>
      </c>
      <c r="N757" s="11" t="str">
        <f aca="false">IF(F757&lt;&gt;0,L757&amp;":"&amp;M757,"")</f>
        <v/>
      </c>
    </row>
    <row r="758" customFormat="false" ht="15.75" hidden="false" customHeight="true" outlineLevel="0" collapsed="false">
      <c r="A758" s="10" t="n">
        <v>757</v>
      </c>
      <c r="B758" s="10" t="str">
        <f aca="false">IF(F758&lt;&gt;"",COUNTIF($J$2:J758,J758),"")</f>
        <v/>
      </c>
      <c r="C758" s="10" t="str">
        <f aca="false">IF(F758&lt;&gt;0,J758&amp;":"&amp;B758,"")</f>
        <v/>
      </c>
      <c r="D758" s="10" t="str">
        <f aca="false">IF(F758&lt;&gt;0,COUNTIF($K$2:K758,K758),"")</f>
        <v/>
      </c>
      <c r="E758" s="10" t="str">
        <f aca="false">IF(F758&lt;&gt;0,K758&amp;":"&amp;D758,"")</f>
        <v/>
      </c>
      <c r="F758" s="10"/>
      <c r="G758" s="20"/>
      <c r="H758" s="11" t="str">
        <f aca="false">IFERROR(VLOOKUP(F758, Entries!$B:$F, 2, FALSE()),"")</f>
        <v/>
      </c>
      <c r="I758" s="11" t="str">
        <f aca="false">IFERROR(VLOOKUP(F758, Entries!$B:$F, 3, FALSE()),"")</f>
        <v/>
      </c>
      <c r="J758" s="11" t="str">
        <f aca="false">IFERROR(VLOOKUP(F758, Entries!$B:$F, 4, FALSE()),"")</f>
        <v/>
      </c>
      <c r="K758" s="11" t="str">
        <f aca="false">IFERROR(VLOOKUP(F758, Entries!$B:$F, 5, FALSE()),"")</f>
        <v/>
      </c>
      <c r="L758" s="11" t="str">
        <f aca="false">LEFT('Finish order'!$K758,2)</f>
        <v/>
      </c>
      <c r="M758" s="11" t="str">
        <f aca="false">IF(F758&lt;&gt;0,COUNTIF($L$2:L758,L758),"")</f>
        <v/>
      </c>
      <c r="N758" s="11" t="str">
        <f aca="false">IF(F758&lt;&gt;0,L758&amp;":"&amp;M758,"")</f>
        <v/>
      </c>
    </row>
    <row r="759" customFormat="false" ht="15.75" hidden="false" customHeight="true" outlineLevel="0" collapsed="false">
      <c r="A759" s="10" t="n">
        <v>758</v>
      </c>
      <c r="B759" s="10" t="str">
        <f aca="false">IF(F759&lt;&gt;"",COUNTIF($J$2:J759,J759),"")</f>
        <v/>
      </c>
      <c r="C759" s="10" t="str">
        <f aca="false">IF(F759&lt;&gt;0,J759&amp;":"&amp;B759,"")</f>
        <v/>
      </c>
      <c r="D759" s="10" t="str">
        <f aca="false">IF(F759&lt;&gt;0,COUNTIF($K$2:K759,K759),"")</f>
        <v/>
      </c>
      <c r="E759" s="10" t="str">
        <f aca="false">IF(F759&lt;&gt;0,K759&amp;":"&amp;D759,"")</f>
        <v/>
      </c>
      <c r="F759" s="10"/>
      <c r="G759" s="20"/>
      <c r="H759" s="11" t="str">
        <f aca="false">IFERROR(VLOOKUP(F759, Entries!$B:$F, 2, FALSE()),"")</f>
        <v/>
      </c>
      <c r="I759" s="11" t="str">
        <f aca="false">IFERROR(VLOOKUP(F759, Entries!$B:$F, 3, FALSE()),"")</f>
        <v/>
      </c>
      <c r="J759" s="11" t="str">
        <f aca="false">IFERROR(VLOOKUP(F759, Entries!$B:$F, 4, FALSE()),"")</f>
        <v/>
      </c>
      <c r="K759" s="11" t="str">
        <f aca="false">IFERROR(VLOOKUP(F759, Entries!$B:$F, 5, FALSE()),"")</f>
        <v/>
      </c>
      <c r="L759" s="11" t="str">
        <f aca="false">LEFT('Finish order'!$K759,2)</f>
        <v/>
      </c>
      <c r="M759" s="11" t="str">
        <f aca="false">IF(F759&lt;&gt;0,COUNTIF($L$2:L759,L759),"")</f>
        <v/>
      </c>
      <c r="N759" s="11" t="str">
        <f aca="false">IF(F759&lt;&gt;0,L759&amp;":"&amp;M759,"")</f>
        <v/>
      </c>
    </row>
    <row r="760" customFormat="false" ht="15.75" hidden="false" customHeight="true" outlineLevel="0" collapsed="false">
      <c r="A760" s="10" t="n">
        <v>759</v>
      </c>
      <c r="B760" s="10" t="str">
        <f aca="false">IF(F760&lt;&gt;"",COUNTIF($J$2:J760,J760),"")</f>
        <v/>
      </c>
      <c r="C760" s="10" t="str">
        <f aca="false">IF(F760&lt;&gt;0,J760&amp;":"&amp;B760,"")</f>
        <v/>
      </c>
      <c r="D760" s="10" t="str">
        <f aca="false">IF(F760&lt;&gt;0,COUNTIF($K$2:K760,K760),"")</f>
        <v/>
      </c>
      <c r="E760" s="10" t="str">
        <f aca="false">IF(F760&lt;&gt;0,K760&amp;":"&amp;D760,"")</f>
        <v/>
      </c>
      <c r="F760" s="10"/>
      <c r="G760" s="20"/>
      <c r="H760" s="11" t="str">
        <f aca="false">IFERROR(VLOOKUP(F760, Entries!$B:$F, 2, FALSE()),"")</f>
        <v/>
      </c>
      <c r="I760" s="11" t="str">
        <f aca="false">IFERROR(VLOOKUP(F760, Entries!$B:$F, 3, FALSE()),"")</f>
        <v/>
      </c>
      <c r="J760" s="11" t="str">
        <f aca="false">IFERROR(VLOOKUP(F760, Entries!$B:$F, 4, FALSE()),"")</f>
        <v/>
      </c>
      <c r="K760" s="11" t="str">
        <f aca="false">IFERROR(VLOOKUP(F760, Entries!$B:$F, 5, FALSE()),"")</f>
        <v/>
      </c>
      <c r="L760" s="11" t="str">
        <f aca="false">LEFT('Finish order'!$K760,2)</f>
        <v/>
      </c>
      <c r="M760" s="11" t="str">
        <f aca="false">IF(F760&lt;&gt;0,COUNTIF($L$2:L760,L760),"")</f>
        <v/>
      </c>
      <c r="N760" s="11" t="str">
        <f aca="false">IF(F760&lt;&gt;0,L760&amp;":"&amp;M760,"")</f>
        <v/>
      </c>
    </row>
    <row r="761" customFormat="false" ht="15.75" hidden="false" customHeight="true" outlineLevel="0" collapsed="false">
      <c r="A761" s="10" t="n">
        <v>760</v>
      </c>
      <c r="B761" s="10" t="str">
        <f aca="false">IF(F761&lt;&gt;"",COUNTIF($J$2:J761,J761),"")</f>
        <v/>
      </c>
      <c r="C761" s="10" t="str">
        <f aca="false">IF(F761&lt;&gt;0,J761&amp;":"&amp;B761,"")</f>
        <v/>
      </c>
      <c r="D761" s="10" t="str">
        <f aca="false">IF(F761&lt;&gt;0,COUNTIF($K$2:K761,K761),"")</f>
        <v/>
      </c>
      <c r="E761" s="10" t="str">
        <f aca="false">IF(F761&lt;&gt;0,K761&amp;":"&amp;D761,"")</f>
        <v/>
      </c>
      <c r="F761" s="10"/>
      <c r="G761" s="20"/>
      <c r="H761" s="11" t="str">
        <f aca="false">IFERROR(VLOOKUP(F761, Entries!$B:$F, 2, FALSE()),"")</f>
        <v/>
      </c>
      <c r="I761" s="11" t="str">
        <f aca="false">IFERROR(VLOOKUP(F761, Entries!$B:$F, 3, FALSE()),"")</f>
        <v/>
      </c>
      <c r="J761" s="11" t="str">
        <f aca="false">IFERROR(VLOOKUP(F761, Entries!$B:$F, 4, FALSE()),"")</f>
        <v/>
      </c>
      <c r="K761" s="11" t="str">
        <f aca="false">IFERROR(VLOOKUP(F761, Entries!$B:$F, 5, FALSE()),"")</f>
        <v/>
      </c>
      <c r="L761" s="11" t="str">
        <f aca="false">LEFT('Finish order'!$K761,2)</f>
        <v/>
      </c>
      <c r="M761" s="11" t="str">
        <f aca="false">IF(F761&lt;&gt;0,COUNTIF($L$2:L761,L761),"")</f>
        <v/>
      </c>
      <c r="N761" s="11" t="str">
        <f aca="false">IF(F761&lt;&gt;0,L761&amp;":"&amp;M761,"")</f>
        <v/>
      </c>
    </row>
    <row r="762" customFormat="false" ht="15.75" hidden="false" customHeight="true" outlineLevel="0" collapsed="false">
      <c r="A762" s="10" t="n">
        <v>761</v>
      </c>
      <c r="B762" s="10" t="str">
        <f aca="false">IF(F762&lt;&gt;"",COUNTIF($J$2:J762,J762),"")</f>
        <v/>
      </c>
      <c r="C762" s="10" t="str">
        <f aca="false">IF(F762&lt;&gt;0,J762&amp;":"&amp;B762,"")</f>
        <v/>
      </c>
      <c r="D762" s="10" t="str">
        <f aca="false">IF(F762&lt;&gt;0,COUNTIF($K$2:K762,K762),"")</f>
        <v/>
      </c>
      <c r="E762" s="10" t="str">
        <f aca="false">IF(F762&lt;&gt;0,K762&amp;":"&amp;D762,"")</f>
        <v/>
      </c>
      <c r="F762" s="10"/>
      <c r="G762" s="20"/>
      <c r="H762" s="11" t="str">
        <f aca="false">IFERROR(VLOOKUP(F762, Entries!$B:$F, 2, FALSE()),"")</f>
        <v/>
      </c>
      <c r="I762" s="11" t="str">
        <f aca="false">IFERROR(VLOOKUP(F762, Entries!$B:$F, 3, FALSE()),"")</f>
        <v/>
      </c>
      <c r="J762" s="11" t="str">
        <f aca="false">IFERROR(VLOOKUP(F762, Entries!$B:$F, 4, FALSE()),"")</f>
        <v/>
      </c>
      <c r="K762" s="11" t="str">
        <f aca="false">IFERROR(VLOOKUP(F762, Entries!$B:$F, 5, FALSE()),"")</f>
        <v/>
      </c>
      <c r="L762" s="11" t="str">
        <f aca="false">LEFT('Finish order'!$K762,2)</f>
        <v/>
      </c>
      <c r="M762" s="11" t="str">
        <f aca="false">IF(F762&lt;&gt;0,COUNTIF($L$2:L762,L762),"")</f>
        <v/>
      </c>
      <c r="N762" s="11" t="str">
        <f aca="false">IF(F762&lt;&gt;0,L762&amp;":"&amp;M762,"")</f>
        <v/>
      </c>
    </row>
    <row r="763" customFormat="false" ht="15.75" hidden="false" customHeight="true" outlineLevel="0" collapsed="false">
      <c r="A763" s="10" t="n">
        <v>762</v>
      </c>
      <c r="B763" s="10" t="str">
        <f aca="false">IF(F763&lt;&gt;"",COUNTIF($J$2:J763,J763),"")</f>
        <v/>
      </c>
      <c r="C763" s="10" t="str">
        <f aca="false">IF(F763&lt;&gt;0,J763&amp;":"&amp;B763,"")</f>
        <v/>
      </c>
      <c r="D763" s="10" t="str">
        <f aca="false">IF(F763&lt;&gt;0,COUNTIF($K$2:K763,K763),"")</f>
        <v/>
      </c>
      <c r="E763" s="10" t="str">
        <f aca="false">IF(F763&lt;&gt;0,K763&amp;":"&amp;D763,"")</f>
        <v/>
      </c>
      <c r="F763" s="10"/>
      <c r="G763" s="20"/>
      <c r="H763" s="11" t="str">
        <f aca="false">IFERROR(VLOOKUP(F763, Entries!$B:$F, 2, FALSE()),"")</f>
        <v/>
      </c>
      <c r="I763" s="11" t="str">
        <f aca="false">IFERROR(VLOOKUP(F763, Entries!$B:$F, 3, FALSE()),"")</f>
        <v/>
      </c>
      <c r="J763" s="11" t="str">
        <f aca="false">IFERROR(VLOOKUP(F763, Entries!$B:$F, 4, FALSE()),"")</f>
        <v/>
      </c>
      <c r="K763" s="11" t="str">
        <f aca="false">IFERROR(VLOOKUP(F763, Entries!$B:$F, 5, FALSE()),"")</f>
        <v/>
      </c>
      <c r="L763" s="11" t="str">
        <f aca="false">LEFT('Finish order'!$K763,2)</f>
        <v/>
      </c>
      <c r="M763" s="11" t="str">
        <f aca="false">IF(F763&lt;&gt;0,COUNTIF($L$2:L763,L763),"")</f>
        <v/>
      </c>
      <c r="N763" s="11" t="str">
        <f aca="false">IF(F763&lt;&gt;0,L763&amp;":"&amp;M763,"")</f>
        <v/>
      </c>
    </row>
    <row r="764" customFormat="false" ht="15.75" hidden="false" customHeight="true" outlineLevel="0" collapsed="false">
      <c r="A764" s="10" t="n">
        <v>763</v>
      </c>
      <c r="B764" s="10" t="str">
        <f aca="false">IF(F764&lt;&gt;"",COUNTIF($J$2:J764,J764),"")</f>
        <v/>
      </c>
      <c r="C764" s="10" t="str">
        <f aca="false">IF(F764&lt;&gt;0,J764&amp;":"&amp;B764,"")</f>
        <v/>
      </c>
      <c r="D764" s="10" t="str">
        <f aca="false">IF(F764&lt;&gt;0,COUNTIF($K$2:K764,K764),"")</f>
        <v/>
      </c>
      <c r="E764" s="10" t="str">
        <f aca="false">IF(F764&lt;&gt;0,K764&amp;":"&amp;D764,"")</f>
        <v/>
      </c>
      <c r="F764" s="10"/>
      <c r="G764" s="20"/>
      <c r="H764" s="11" t="str">
        <f aca="false">IFERROR(VLOOKUP(F764, Entries!$B:$F, 2, FALSE()),"")</f>
        <v/>
      </c>
      <c r="I764" s="11" t="str">
        <f aca="false">IFERROR(VLOOKUP(F764, Entries!$B:$F, 3, FALSE()),"")</f>
        <v/>
      </c>
      <c r="J764" s="11" t="str">
        <f aca="false">IFERROR(VLOOKUP(F764, Entries!$B:$F, 4, FALSE()),"")</f>
        <v/>
      </c>
      <c r="K764" s="11" t="str">
        <f aca="false">IFERROR(VLOOKUP(F764, Entries!$B:$F, 5, FALSE()),"")</f>
        <v/>
      </c>
      <c r="L764" s="11" t="str">
        <f aca="false">LEFT('Finish order'!$K764,2)</f>
        <v/>
      </c>
      <c r="M764" s="11" t="str">
        <f aca="false">IF(F764&lt;&gt;0,COUNTIF($L$2:L764,L764),"")</f>
        <v/>
      </c>
      <c r="N764" s="11" t="str">
        <f aca="false">IF(F764&lt;&gt;0,L764&amp;":"&amp;M764,"")</f>
        <v/>
      </c>
    </row>
    <row r="765" customFormat="false" ht="15.75" hidden="false" customHeight="true" outlineLevel="0" collapsed="false">
      <c r="A765" s="10" t="n">
        <v>764</v>
      </c>
      <c r="B765" s="10" t="str">
        <f aca="false">IF(F765&lt;&gt;"",COUNTIF($J$2:J765,J765),"")</f>
        <v/>
      </c>
      <c r="C765" s="10" t="str">
        <f aca="false">IF(F765&lt;&gt;0,J765&amp;":"&amp;B765,"")</f>
        <v/>
      </c>
      <c r="D765" s="10" t="str">
        <f aca="false">IF(F765&lt;&gt;0,COUNTIF($K$2:K765,K765),"")</f>
        <v/>
      </c>
      <c r="E765" s="10" t="str">
        <f aca="false">IF(F765&lt;&gt;0,K765&amp;":"&amp;D765,"")</f>
        <v/>
      </c>
      <c r="F765" s="10"/>
      <c r="G765" s="20"/>
      <c r="H765" s="11" t="str">
        <f aca="false">IFERROR(VLOOKUP(F765, Entries!$B:$F, 2, FALSE()),"")</f>
        <v/>
      </c>
      <c r="I765" s="11" t="str">
        <f aca="false">IFERROR(VLOOKUP(F765, Entries!$B:$F, 3, FALSE()),"")</f>
        <v/>
      </c>
      <c r="J765" s="11" t="str">
        <f aca="false">IFERROR(VLOOKUP(F765, Entries!$B:$F, 4, FALSE()),"")</f>
        <v/>
      </c>
      <c r="K765" s="11" t="str">
        <f aca="false">IFERROR(VLOOKUP(F765, Entries!$B:$F, 5, FALSE()),"")</f>
        <v/>
      </c>
      <c r="L765" s="11" t="str">
        <f aca="false">LEFT('Finish order'!$K765,2)</f>
        <v/>
      </c>
      <c r="M765" s="11" t="str">
        <f aca="false">IF(F765&lt;&gt;0,COUNTIF($L$2:L765,L765),"")</f>
        <v/>
      </c>
      <c r="N765" s="11" t="str">
        <f aca="false">IF(F765&lt;&gt;0,L765&amp;":"&amp;M765,"")</f>
        <v/>
      </c>
    </row>
    <row r="766" customFormat="false" ht="15.75" hidden="false" customHeight="true" outlineLevel="0" collapsed="false">
      <c r="A766" s="10" t="n">
        <v>765</v>
      </c>
      <c r="B766" s="10" t="str">
        <f aca="false">IF(F766&lt;&gt;"",COUNTIF($J$2:J766,J766),"")</f>
        <v/>
      </c>
      <c r="C766" s="10" t="str">
        <f aca="false">IF(F766&lt;&gt;0,J766&amp;":"&amp;B766,"")</f>
        <v/>
      </c>
      <c r="D766" s="10" t="str">
        <f aca="false">IF(F766&lt;&gt;0,COUNTIF($K$2:K766,K766),"")</f>
        <v/>
      </c>
      <c r="E766" s="10" t="str">
        <f aca="false">IF(F766&lt;&gt;0,K766&amp;":"&amp;D766,"")</f>
        <v/>
      </c>
      <c r="F766" s="10"/>
      <c r="G766" s="20"/>
      <c r="H766" s="11" t="str">
        <f aca="false">IFERROR(VLOOKUP(F766, Entries!$B:$F, 2, FALSE()),"")</f>
        <v/>
      </c>
      <c r="I766" s="11" t="str">
        <f aca="false">IFERROR(VLOOKUP(F766, Entries!$B:$F, 3, FALSE()),"")</f>
        <v/>
      </c>
      <c r="J766" s="11" t="str">
        <f aca="false">IFERROR(VLOOKUP(F766, Entries!$B:$F, 4, FALSE()),"")</f>
        <v/>
      </c>
      <c r="K766" s="11" t="str">
        <f aca="false">IFERROR(VLOOKUP(F766, Entries!$B:$F, 5, FALSE()),"")</f>
        <v/>
      </c>
      <c r="L766" s="11" t="str">
        <f aca="false">LEFT('Finish order'!$K766,2)</f>
        <v/>
      </c>
      <c r="M766" s="11" t="str">
        <f aca="false">IF(F766&lt;&gt;0,COUNTIF($L$2:L766,L766),"")</f>
        <v/>
      </c>
      <c r="N766" s="11" t="str">
        <f aca="false">IF(F766&lt;&gt;0,L766&amp;":"&amp;M766,"")</f>
        <v/>
      </c>
    </row>
    <row r="767" customFormat="false" ht="15.75" hidden="false" customHeight="true" outlineLevel="0" collapsed="false">
      <c r="A767" s="10" t="n">
        <v>766</v>
      </c>
      <c r="B767" s="10" t="str">
        <f aca="false">IF(F767&lt;&gt;"",COUNTIF($J$2:J767,J767),"")</f>
        <v/>
      </c>
      <c r="C767" s="10" t="str">
        <f aca="false">IF(F767&lt;&gt;0,J767&amp;":"&amp;B767,"")</f>
        <v/>
      </c>
      <c r="D767" s="10" t="str">
        <f aca="false">IF(F767&lt;&gt;0,COUNTIF($K$2:K767,K767),"")</f>
        <v/>
      </c>
      <c r="E767" s="10" t="str">
        <f aca="false">IF(F767&lt;&gt;0,K767&amp;":"&amp;D767,"")</f>
        <v/>
      </c>
      <c r="F767" s="10"/>
      <c r="G767" s="20"/>
      <c r="H767" s="11" t="str">
        <f aca="false">IFERROR(VLOOKUP(F767, Entries!$B:$F, 2, FALSE()),"")</f>
        <v/>
      </c>
      <c r="I767" s="11" t="str">
        <f aca="false">IFERROR(VLOOKUP(F767, Entries!$B:$F, 3, FALSE()),"")</f>
        <v/>
      </c>
      <c r="J767" s="11" t="str">
        <f aca="false">IFERROR(VLOOKUP(F767, Entries!$B:$F, 4, FALSE()),"")</f>
        <v/>
      </c>
      <c r="K767" s="11" t="str">
        <f aca="false">IFERROR(VLOOKUP(F767, Entries!$B:$F, 5, FALSE()),"")</f>
        <v/>
      </c>
      <c r="L767" s="11" t="str">
        <f aca="false">LEFT('Finish order'!$K767,2)</f>
        <v/>
      </c>
      <c r="M767" s="11" t="str">
        <f aca="false">IF(F767&lt;&gt;0,COUNTIF($L$2:L767,L767),"")</f>
        <v/>
      </c>
      <c r="N767" s="11" t="str">
        <f aca="false">IF(F767&lt;&gt;0,L767&amp;":"&amp;M767,"")</f>
        <v/>
      </c>
    </row>
    <row r="768" customFormat="false" ht="15.75" hidden="false" customHeight="true" outlineLevel="0" collapsed="false">
      <c r="A768" s="10" t="n">
        <v>767</v>
      </c>
      <c r="B768" s="10" t="str">
        <f aca="false">IF(F768&lt;&gt;"",COUNTIF($J$2:J768,J768),"")</f>
        <v/>
      </c>
      <c r="C768" s="10" t="str">
        <f aca="false">IF(F768&lt;&gt;0,J768&amp;":"&amp;B768,"")</f>
        <v/>
      </c>
      <c r="D768" s="10" t="str">
        <f aca="false">IF(F768&lt;&gt;0,COUNTIF($K$2:K768,K768),"")</f>
        <v/>
      </c>
      <c r="E768" s="10" t="str">
        <f aca="false">IF(F768&lt;&gt;0,K768&amp;":"&amp;D768,"")</f>
        <v/>
      </c>
      <c r="F768" s="10"/>
      <c r="G768" s="20"/>
      <c r="H768" s="11" t="str">
        <f aca="false">IFERROR(VLOOKUP(F768, Entries!$B:$F, 2, FALSE()),"")</f>
        <v/>
      </c>
      <c r="I768" s="11" t="str">
        <f aca="false">IFERROR(VLOOKUP(F768, Entries!$B:$F, 3, FALSE()),"")</f>
        <v/>
      </c>
      <c r="J768" s="11" t="str">
        <f aca="false">IFERROR(VLOOKUP(F768, Entries!$B:$F, 4, FALSE()),"")</f>
        <v/>
      </c>
      <c r="K768" s="11" t="str">
        <f aca="false">IFERROR(VLOOKUP(F768, Entries!$B:$F, 5, FALSE()),"")</f>
        <v/>
      </c>
      <c r="L768" s="11" t="str">
        <f aca="false">LEFT('Finish order'!$K768,2)</f>
        <v/>
      </c>
      <c r="M768" s="11" t="str">
        <f aca="false">IF(F768&lt;&gt;0,COUNTIF($L$2:L768,L768),"")</f>
        <v/>
      </c>
      <c r="N768" s="11" t="str">
        <f aca="false">IF(F768&lt;&gt;0,L768&amp;":"&amp;M768,"")</f>
        <v/>
      </c>
    </row>
    <row r="769" customFormat="false" ht="15.75" hidden="false" customHeight="true" outlineLevel="0" collapsed="false">
      <c r="A769" s="10" t="n">
        <v>768</v>
      </c>
      <c r="B769" s="10" t="str">
        <f aca="false">IF(F769&lt;&gt;"",COUNTIF($J$2:J769,J769),"")</f>
        <v/>
      </c>
      <c r="C769" s="10" t="str">
        <f aca="false">IF(F769&lt;&gt;0,J769&amp;":"&amp;B769,"")</f>
        <v/>
      </c>
      <c r="D769" s="10" t="str">
        <f aca="false">IF(F769&lt;&gt;0,COUNTIF($K$2:K769,K769),"")</f>
        <v/>
      </c>
      <c r="E769" s="10" t="str">
        <f aca="false">IF(F769&lt;&gt;0,K769&amp;":"&amp;D769,"")</f>
        <v/>
      </c>
      <c r="F769" s="10"/>
      <c r="G769" s="20"/>
      <c r="H769" s="11" t="str">
        <f aca="false">IFERROR(VLOOKUP(F769, Entries!$B:$F, 2, FALSE()),"")</f>
        <v/>
      </c>
      <c r="I769" s="11" t="str">
        <f aca="false">IFERROR(VLOOKUP(F769, Entries!$B:$F, 3, FALSE()),"")</f>
        <v/>
      </c>
      <c r="J769" s="11" t="str">
        <f aca="false">IFERROR(VLOOKUP(F769, Entries!$B:$F, 4, FALSE()),"")</f>
        <v/>
      </c>
      <c r="K769" s="11" t="str">
        <f aca="false">IFERROR(VLOOKUP(F769, Entries!$B:$F, 5, FALSE()),"")</f>
        <v/>
      </c>
      <c r="L769" s="11" t="str">
        <f aca="false">LEFT('Finish order'!$K769,2)</f>
        <v/>
      </c>
      <c r="M769" s="11" t="str">
        <f aca="false">IF(F769&lt;&gt;0,COUNTIF($L$2:L769,L769),"")</f>
        <v/>
      </c>
      <c r="N769" s="11" t="str">
        <f aca="false">IF(F769&lt;&gt;0,L769&amp;":"&amp;M769,"")</f>
        <v/>
      </c>
    </row>
    <row r="770" customFormat="false" ht="15.75" hidden="false" customHeight="true" outlineLevel="0" collapsed="false">
      <c r="A770" s="10" t="n">
        <v>769</v>
      </c>
      <c r="B770" s="10" t="str">
        <f aca="false">IF(F770&lt;&gt;"",COUNTIF($J$2:J770,J770),"")</f>
        <v/>
      </c>
      <c r="C770" s="10" t="str">
        <f aca="false">IF(F770&lt;&gt;0,J770&amp;":"&amp;B770,"")</f>
        <v/>
      </c>
      <c r="D770" s="10" t="str">
        <f aca="false">IF(F770&lt;&gt;0,COUNTIF($K$2:K770,K770),"")</f>
        <v/>
      </c>
      <c r="E770" s="10" t="str">
        <f aca="false">IF(F770&lt;&gt;0,K770&amp;":"&amp;D770,"")</f>
        <v/>
      </c>
      <c r="F770" s="10"/>
      <c r="G770" s="20"/>
      <c r="H770" s="11" t="str">
        <f aca="false">IFERROR(VLOOKUP(F770, Entries!$B:$F, 2, FALSE()),"")</f>
        <v/>
      </c>
      <c r="I770" s="11" t="str">
        <f aca="false">IFERROR(VLOOKUP(F770, Entries!$B:$F, 3, FALSE()),"")</f>
        <v/>
      </c>
      <c r="J770" s="11" t="str">
        <f aca="false">IFERROR(VLOOKUP(F770, Entries!$B:$F, 4, FALSE()),"")</f>
        <v/>
      </c>
      <c r="K770" s="11" t="str">
        <f aca="false">IFERROR(VLOOKUP(F770, Entries!$B:$F, 5, FALSE()),"")</f>
        <v/>
      </c>
      <c r="L770" s="11" t="str">
        <f aca="false">LEFT('Finish order'!$K770,2)</f>
        <v/>
      </c>
      <c r="M770" s="11" t="str">
        <f aca="false">IF(F770&lt;&gt;0,COUNTIF($L$2:L770,L770),"")</f>
        <v/>
      </c>
      <c r="N770" s="11" t="str">
        <f aca="false">IF(F770&lt;&gt;0,L770&amp;":"&amp;M770,"")</f>
        <v/>
      </c>
    </row>
    <row r="771" customFormat="false" ht="15.75" hidden="false" customHeight="true" outlineLevel="0" collapsed="false">
      <c r="A771" s="10" t="n">
        <v>770</v>
      </c>
      <c r="B771" s="10" t="str">
        <f aca="false">IF(F771&lt;&gt;"",COUNTIF($J$2:J771,J771),"")</f>
        <v/>
      </c>
      <c r="C771" s="10" t="str">
        <f aca="false">IF(F771&lt;&gt;0,J771&amp;":"&amp;B771,"")</f>
        <v/>
      </c>
      <c r="D771" s="10" t="str">
        <f aca="false">IF(F771&lt;&gt;0,COUNTIF($K$2:K771,K771),"")</f>
        <v/>
      </c>
      <c r="E771" s="10" t="str">
        <f aca="false">IF(F771&lt;&gt;0,K771&amp;":"&amp;D771,"")</f>
        <v/>
      </c>
      <c r="F771" s="10"/>
      <c r="G771" s="20"/>
      <c r="H771" s="11" t="str">
        <f aca="false">IFERROR(VLOOKUP(F771, Entries!$B:$F, 2, FALSE()),"")</f>
        <v/>
      </c>
      <c r="I771" s="11" t="str">
        <f aca="false">IFERROR(VLOOKUP(F771, Entries!$B:$F, 3, FALSE()),"")</f>
        <v/>
      </c>
      <c r="J771" s="11" t="str">
        <f aca="false">IFERROR(VLOOKUP(F771, Entries!$B:$F, 4, FALSE()),"")</f>
        <v/>
      </c>
      <c r="K771" s="11" t="str">
        <f aca="false">IFERROR(VLOOKUP(F771, Entries!$B:$F, 5, FALSE()),"")</f>
        <v/>
      </c>
      <c r="L771" s="11" t="str">
        <f aca="false">LEFT('Finish order'!$K771,2)</f>
        <v/>
      </c>
      <c r="M771" s="11" t="str">
        <f aca="false">IF(F771&lt;&gt;0,COUNTIF($L$2:L771,L771),"")</f>
        <v/>
      </c>
      <c r="N771" s="11" t="str">
        <f aca="false">IF(F771&lt;&gt;0,L771&amp;":"&amp;M771,"")</f>
        <v/>
      </c>
    </row>
    <row r="772" customFormat="false" ht="15.75" hidden="false" customHeight="true" outlineLevel="0" collapsed="false">
      <c r="A772" s="10" t="n">
        <v>771</v>
      </c>
      <c r="B772" s="10" t="str">
        <f aca="false">IF(F772&lt;&gt;"",COUNTIF($J$2:J772,J772),"")</f>
        <v/>
      </c>
      <c r="C772" s="10" t="str">
        <f aca="false">IF(F772&lt;&gt;0,J772&amp;":"&amp;B772,"")</f>
        <v/>
      </c>
      <c r="D772" s="10" t="str">
        <f aca="false">IF(F772&lt;&gt;0,COUNTIF($K$2:K772,K772),"")</f>
        <v/>
      </c>
      <c r="E772" s="10" t="str">
        <f aca="false">IF(F772&lt;&gt;0,K772&amp;":"&amp;D772,"")</f>
        <v/>
      </c>
      <c r="F772" s="10"/>
      <c r="G772" s="20"/>
      <c r="H772" s="11" t="str">
        <f aca="false">IFERROR(VLOOKUP(F772, Entries!$B:$F, 2, FALSE()),"")</f>
        <v/>
      </c>
      <c r="I772" s="11" t="str">
        <f aca="false">IFERROR(VLOOKUP(F772, Entries!$B:$F, 3, FALSE()),"")</f>
        <v/>
      </c>
      <c r="J772" s="11" t="str">
        <f aca="false">IFERROR(VLOOKUP(F772, Entries!$B:$F, 4, FALSE()),"")</f>
        <v/>
      </c>
      <c r="K772" s="11" t="str">
        <f aca="false">IFERROR(VLOOKUP(F772, Entries!$B:$F, 5, FALSE()),"")</f>
        <v/>
      </c>
      <c r="L772" s="11" t="str">
        <f aca="false">LEFT('Finish order'!$K772,2)</f>
        <v/>
      </c>
      <c r="M772" s="11" t="str">
        <f aca="false">IF(F772&lt;&gt;0,COUNTIF($L$2:L772,L772),"")</f>
        <v/>
      </c>
      <c r="N772" s="11" t="str">
        <f aca="false">IF(F772&lt;&gt;0,L772&amp;":"&amp;M772,"")</f>
        <v/>
      </c>
    </row>
    <row r="773" customFormat="false" ht="15.75" hidden="false" customHeight="true" outlineLevel="0" collapsed="false">
      <c r="A773" s="10" t="n">
        <v>772</v>
      </c>
      <c r="B773" s="10" t="str">
        <f aca="false">IF(F773&lt;&gt;"",COUNTIF($J$2:J773,J773),"")</f>
        <v/>
      </c>
      <c r="C773" s="10" t="str">
        <f aca="false">IF(F773&lt;&gt;0,J773&amp;":"&amp;B773,"")</f>
        <v/>
      </c>
      <c r="D773" s="10" t="str">
        <f aca="false">IF(F773&lt;&gt;0,COUNTIF($K$2:K773,K773),"")</f>
        <v/>
      </c>
      <c r="E773" s="10" t="str">
        <f aca="false">IF(F773&lt;&gt;0,K773&amp;":"&amp;D773,"")</f>
        <v/>
      </c>
      <c r="F773" s="10"/>
      <c r="G773" s="20"/>
      <c r="H773" s="11" t="str">
        <f aca="false">IFERROR(VLOOKUP(F773, Entries!$B:$F, 2, FALSE()),"")</f>
        <v/>
      </c>
      <c r="I773" s="11" t="str">
        <f aca="false">IFERROR(VLOOKUP(F773, Entries!$B:$F, 3, FALSE()),"")</f>
        <v/>
      </c>
      <c r="J773" s="11" t="str">
        <f aca="false">IFERROR(VLOOKUP(F773, Entries!$B:$F, 4, FALSE()),"")</f>
        <v/>
      </c>
      <c r="K773" s="11" t="str">
        <f aca="false">IFERROR(VLOOKUP(F773, Entries!$B:$F, 5, FALSE()),"")</f>
        <v/>
      </c>
      <c r="L773" s="11" t="str">
        <f aca="false">LEFT('Finish order'!$K773,2)</f>
        <v/>
      </c>
      <c r="M773" s="11" t="str">
        <f aca="false">IF(F773&lt;&gt;0,COUNTIF($L$2:L773,L773),"")</f>
        <v/>
      </c>
      <c r="N773" s="11" t="str">
        <f aca="false">IF(F773&lt;&gt;0,L773&amp;":"&amp;M773,"")</f>
        <v/>
      </c>
    </row>
    <row r="774" customFormat="false" ht="15.75" hidden="false" customHeight="true" outlineLevel="0" collapsed="false">
      <c r="A774" s="10" t="n">
        <v>773</v>
      </c>
      <c r="B774" s="10" t="str">
        <f aca="false">IF(F774&lt;&gt;"",COUNTIF($J$2:J774,J774),"")</f>
        <v/>
      </c>
      <c r="C774" s="10" t="str">
        <f aca="false">IF(F774&lt;&gt;0,J774&amp;":"&amp;B774,"")</f>
        <v/>
      </c>
      <c r="D774" s="10" t="str">
        <f aca="false">IF(F774&lt;&gt;0,COUNTIF($K$2:K774,K774),"")</f>
        <v/>
      </c>
      <c r="E774" s="10" t="str">
        <f aca="false">IF(F774&lt;&gt;0,K774&amp;":"&amp;D774,"")</f>
        <v/>
      </c>
      <c r="F774" s="10"/>
      <c r="G774" s="20"/>
      <c r="H774" s="11" t="str">
        <f aca="false">IFERROR(VLOOKUP(F774, Entries!$B:$F, 2, FALSE()),"")</f>
        <v/>
      </c>
      <c r="I774" s="11" t="str">
        <f aca="false">IFERROR(VLOOKUP(F774, Entries!$B:$F, 3, FALSE()),"")</f>
        <v/>
      </c>
      <c r="J774" s="11" t="str">
        <f aca="false">IFERROR(VLOOKUP(F774, Entries!$B:$F, 4, FALSE()),"")</f>
        <v/>
      </c>
      <c r="K774" s="11" t="str">
        <f aca="false">IFERROR(VLOOKUP(F774, Entries!$B:$F, 5, FALSE()),"")</f>
        <v/>
      </c>
      <c r="L774" s="11" t="str">
        <f aca="false">LEFT('Finish order'!$K774,2)</f>
        <v/>
      </c>
      <c r="M774" s="11" t="str">
        <f aca="false">IF(F774&lt;&gt;0,COUNTIF($L$2:L774,L774),"")</f>
        <v/>
      </c>
      <c r="N774" s="11" t="str">
        <f aca="false">IF(F774&lt;&gt;0,L774&amp;":"&amp;M774,"")</f>
        <v/>
      </c>
    </row>
    <row r="775" customFormat="false" ht="15.75" hidden="false" customHeight="true" outlineLevel="0" collapsed="false">
      <c r="A775" s="10" t="n">
        <v>774</v>
      </c>
      <c r="B775" s="10" t="str">
        <f aca="false">IF(F775&lt;&gt;"",COUNTIF($J$2:J775,J775),"")</f>
        <v/>
      </c>
      <c r="C775" s="10" t="str">
        <f aca="false">IF(F775&lt;&gt;0,J775&amp;":"&amp;B775,"")</f>
        <v/>
      </c>
      <c r="D775" s="10" t="str">
        <f aca="false">IF(F775&lt;&gt;0,COUNTIF($K$2:K775,K775),"")</f>
        <v/>
      </c>
      <c r="E775" s="10" t="str">
        <f aca="false">IF(F775&lt;&gt;0,K775&amp;":"&amp;D775,"")</f>
        <v/>
      </c>
      <c r="F775" s="10"/>
      <c r="G775" s="20"/>
      <c r="H775" s="11" t="str">
        <f aca="false">IFERROR(VLOOKUP(F775, Entries!$B:$F, 2, FALSE()),"")</f>
        <v/>
      </c>
      <c r="I775" s="11" t="str">
        <f aca="false">IFERROR(VLOOKUP(F775, Entries!$B:$F, 3, FALSE()),"")</f>
        <v/>
      </c>
      <c r="J775" s="11" t="str">
        <f aca="false">IFERROR(VLOOKUP(F775, Entries!$B:$F, 4, FALSE()),"")</f>
        <v/>
      </c>
      <c r="K775" s="11" t="str">
        <f aca="false">IFERROR(VLOOKUP(F775, Entries!$B:$F, 5, FALSE()),"")</f>
        <v/>
      </c>
      <c r="L775" s="11" t="str">
        <f aca="false">LEFT('Finish order'!$K775,2)</f>
        <v/>
      </c>
      <c r="M775" s="11" t="str">
        <f aca="false">IF(F775&lt;&gt;0,COUNTIF($L$2:L775,L775),"")</f>
        <v/>
      </c>
      <c r="N775" s="11" t="str">
        <f aca="false">IF(F775&lt;&gt;0,L775&amp;":"&amp;M775,"")</f>
        <v/>
      </c>
    </row>
    <row r="776" customFormat="false" ht="15.75" hidden="false" customHeight="true" outlineLevel="0" collapsed="false">
      <c r="A776" s="10" t="n">
        <v>775</v>
      </c>
      <c r="B776" s="10" t="str">
        <f aca="false">IF(F776&lt;&gt;"",COUNTIF($J$2:J776,J776),"")</f>
        <v/>
      </c>
      <c r="C776" s="10" t="str">
        <f aca="false">IF(F776&lt;&gt;0,J776&amp;":"&amp;B776,"")</f>
        <v/>
      </c>
      <c r="D776" s="10" t="str">
        <f aca="false">IF(F776&lt;&gt;0,COUNTIF($K$2:K776,K776),"")</f>
        <v/>
      </c>
      <c r="E776" s="10" t="str">
        <f aca="false">IF(F776&lt;&gt;0,K776&amp;":"&amp;D776,"")</f>
        <v/>
      </c>
      <c r="F776" s="10"/>
      <c r="G776" s="20"/>
      <c r="H776" s="11" t="str">
        <f aca="false">IFERROR(VLOOKUP(F776, Entries!$B:$F, 2, FALSE()),"")</f>
        <v/>
      </c>
      <c r="I776" s="11" t="str">
        <f aca="false">IFERROR(VLOOKUP(F776, Entries!$B:$F, 3, FALSE()),"")</f>
        <v/>
      </c>
      <c r="J776" s="11" t="str">
        <f aca="false">IFERROR(VLOOKUP(F776, Entries!$B:$F, 4, FALSE()),"")</f>
        <v/>
      </c>
      <c r="K776" s="11" t="str">
        <f aca="false">IFERROR(VLOOKUP(F776, Entries!$B:$F, 5, FALSE()),"")</f>
        <v/>
      </c>
      <c r="L776" s="11" t="str">
        <f aca="false">LEFT('Finish order'!$K776,2)</f>
        <v/>
      </c>
      <c r="M776" s="11" t="str">
        <f aca="false">IF(F776&lt;&gt;0,COUNTIF($L$2:L776,L776),"")</f>
        <v/>
      </c>
      <c r="N776" s="11" t="str">
        <f aca="false">IF(F776&lt;&gt;0,L776&amp;":"&amp;M776,"")</f>
        <v/>
      </c>
    </row>
    <row r="777" customFormat="false" ht="15.75" hidden="false" customHeight="true" outlineLevel="0" collapsed="false">
      <c r="A777" s="10" t="n">
        <v>776</v>
      </c>
      <c r="B777" s="10" t="str">
        <f aca="false">IF(F777&lt;&gt;"",COUNTIF($J$2:J777,J777),"")</f>
        <v/>
      </c>
      <c r="C777" s="10" t="str">
        <f aca="false">IF(F777&lt;&gt;0,J777&amp;":"&amp;B777,"")</f>
        <v/>
      </c>
      <c r="D777" s="10" t="str">
        <f aca="false">IF(F777&lt;&gt;0,COUNTIF($K$2:K777,K777),"")</f>
        <v/>
      </c>
      <c r="E777" s="10" t="str">
        <f aca="false">IF(F777&lt;&gt;0,K777&amp;":"&amp;D777,"")</f>
        <v/>
      </c>
      <c r="F777" s="10"/>
      <c r="G777" s="20"/>
      <c r="H777" s="11" t="str">
        <f aca="false">IFERROR(VLOOKUP(F777, Entries!$B:$F, 2, FALSE()),"")</f>
        <v/>
      </c>
      <c r="I777" s="11" t="str">
        <f aca="false">IFERROR(VLOOKUP(F777, Entries!$B:$F, 3, FALSE()),"")</f>
        <v/>
      </c>
      <c r="J777" s="11" t="str">
        <f aca="false">IFERROR(VLOOKUP(F777, Entries!$B:$F, 4, FALSE()),"")</f>
        <v/>
      </c>
      <c r="K777" s="11" t="str">
        <f aca="false">IFERROR(VLOOKUP(F777, Entries!$B:$F, 5, FALSE()),"")</f>
        <v/>
      </c>
      <c r="L777" s="11" t="str">
        <f aca="false">LEFT('Finish order'!$K777,2)</f>
        <v/>
      </c>
      <c r="M777" s="11" t="str">
        <f aca="false">IF(F777&lt;&gt;0,COUNTIF($L$2:L777,L777),"")</f>
        <v/>
      </c>
      <c r="N777" s="11" t="str">
        <f aca="false">IF(F777&lt;&gt;0,L777&amp;":"&amp;M777,"")</f>
        <v/>
      </c>
    </row>
    <row r="778" customFormat="false" ht="15.75" hidden="false" customHeight="true" outlineLevel="0" collapsed="false">
      <c r="A778" s="10" t="n">
        <v>777</v>
      </c>
      <c r="B778" s="10" t="str">
        <f aca="false">IF(F778&lt;&gt;"",COUNTIF($J$2:J778,J778),"")</f>
        <v/>
      </c>
      <c r="C778" s="10" t="str">
        <f aca="false">IF(F778&lt;&gt;0,J778&amp;":"&amp;B778,"")</f>
        <v/>
      </c>
      <c r="D778" s="10" t="str">
        <f aca="false">IF(F778&lt;&gt;0,COUNTIF($K$2:K778,K778),"")</f>
        <v/>
      </c>
      <c r="E778" s="10" t="str">
        <f aca="false">IF(F778&lt;&gt;0,K778&amp;":"&amp;D778,"")</f>
        <v/>
      </c>
      <c r="F778" s="10"/>
      <c r="G778" s="20"/>
      <c r="H778" s="11" t="str">
        <f aca="false">IFERROR(VLOOKUP(F778, Entries!$B:$F, 2, FALSE()),"")</f>
        <v/>
      </c>
      <c r="I778" s="11" t="str">
        <f aca="false">IFERROR(VLOOKUP(F778, Entries!$B:$F, 3, FALSE()),"")</f>
        <v/>
      </c>
      <c r="J778" s="11" t="str">
        <f aca="false">IFERROR(VLOOKUP(F778, Entries!$B:$F, 4, FALSE()),"")</f>
        <v/>
      </c>
      <c r="K778" s="11" t="str">
        <f aca="false">IFERROR(VLOOKUP(F778, Entries!$B:$F, 5, FALSE()),"")</f>
        <v/>
      </c>
      <c r="L778" s="11" t="str">
        <f aca="false">LEFT('Finish order'!$K778,2)</f>
        <v/>
      </c>
      <c r="M778" s="11" t="str">
        <f aca="false">IF(F778&lt;&gt;0,COUNTIF($L$2:L778,L778),"")</f>
        <v/>
      </c>
      <c r="N778" s="11" t="str">
        <f aca="false">IF(F778&lt;&gt;0,L778&amp;":"&amp;M778,"")</f>
        <v/>
      </c>
    </row>
    <row r="779" customFormat="false" ht="15.75" hidden="false" customHeight="true" outlineLevel="0" collapsed="false">
      <c r="A779" s="10" t="n">
        <v>778</v>
      </c>
      <c r="B779" s="10" t="str">
        <f aca="false">IF(F779&lt;&gt;"",COUNTIF($J$2:J779,J779),"")</f>
        <v/>
      </c>
      <c r="C779" s="10" t="str">
        <f aca="false">IF(F779&lt;&gt;0,J779&amp;":"&amp;B779,"")</f>
        <v/>
      </c>
      <c r="D779" s="10" t="str">
        <f aca="false">IF(F779&lt;&gt;0,COUNTIF($K$2:K779,K779),"")</f>
        <v/>
      </c>
      <c r="E779" s="10" t="str">
        <f aca="false">IF(F779&lt;&gt;0,K779&amp;":"&amp;D779,"")</f>
        <v/>
      </c>
      <c r="F779" s="10"/>
      <c r="G779" s="20"/>
      <c r="H779" s="11" t="str">
        <f aca="false">IFERROR(VLOOKUP(F779, Entries!$B:$F, 2, FALSE()),"")</f>
        <v/>
      </c>
      <c r="I779" s="11" t="str">
        <f aca="false">IFERROR(VLOOKUP(F779, Entries!$B:$F, 3, FALSE()),"")</f>
        <v/>
      </c>
      <c r="J779" s="11" t="str">
        <f aca="false">IFERROR(VLOOKUP(F779, Entries!$B:$F, 4, FALSE()),"")</f>
        <v/>
      </c>
      <c r="K779" s="11" t="str">
        <f aca="false">IFERROR(VLOOKUP(F779, Entries!$B:$F, 5, FALSE()),"")</f>
        <v/>
      </c>
      <c r="L779" s="11" t="str">
        <f aca="false">LEFT('Finish order'!$K779,2)</f>
        <v/>
      </c>
      <c r="M779" s="11" t="str">
        <f aca="false">IF(F779&lt;&gt;0,COUNTIF($L$2:L779,L779),"")</f>
        <v/>
      </c>
      <c r="N779" s="11" t="str">
        <f aca="false">IF(F779&lt;&gt;0,L779&amp;":"&amp;M779,"")</f>
        <v/>
      </c>
    </row>
    <row r="780" customFormat="false" ht="15.75" hidden="false" customHeight="true" outlineLevel="0" collapsed="false">
      <c r="A780" s="10" t="n">
        <v>779</v>
      </c>
      <c r="B780" s="10" t="str">
        <f aca="false">IF(F780&lt;&gt;"",COUNTIF($J$2:J780,J780),"")</f>
        <v/>
      </c>
      <c r="C780" s="10" t="str">
        <f aca="false">IF(F780&lt;&gt;0,J780&amp;":"&amp;B780,"")</f>
        <v/>
      </c>
      <c r="D780" s="10" t="str">
        <f aca="false">IF(F780&lt;&gt;0,COUNTIF($K$2:K780,K780),"")</f>
        <v/>
      </c>
      <c r="E780" s="10" t="str">
        <f aca="false">IF(F780&lt;&gt;0,K780&amp;":"&amp;D780,"")</f>
        <v/>
      </c>
      <c r="F780" s="10"/>
      <c r="G780" s="20"/>
      <c r="H780" s="11" t="str">
        <f aca="false">IFERROR(VLOOKUP(F780, Entries!$B:$F, 2, FALSE()),"")</f>
        <v/>
      </c>
      <c r="I780" s="11" t="str">
        <f aca="false">IFERROR(VLOOKUP(F780, Entries!$B:$F, 3, FALSE()),"")</f>
        <v/>
      </c>
      <c r="J780" s="11" t="str">
        <f aca="false">IFERROR(VLOOKUP(F780, Entries!$B:$F, 4, FALSE()),"")</f>
        <v/>
      </c>
      <c r="K780" s="11" t="str">
        <f aca="false">IFERROR(VLOOKUP(F780, Entries!$B:$F, 5, FALSE()),"")</f>
        <v/>
      </c>
      <c r="L780" s="11" t="str">
        <f aca="false">LEFT('Finish order'!$K780,2)</f>
        <v/>
      </c>
      <c r="M780" s="11" t="str">
        <f aca="false">IF(F780&lt;&gt;0,COUNTIF($L$2:L780,L780),"")</f>
        <v/>
      </c>
      <c r="N780" s="11" t="str">
        <f aca="false">IF(F780&lt;&gt;0,L780&amp;":"&amp;M780,"")</f>
        <v/>
      </c>
    </row>
    <row r="781" customFormat="false" ht="15.75" hidden="false" customHeight="true" outlineLevel="0" collapsed="false">
      <c r="A781" s="10" t="n">
        <v>780</v>
      </c>
      <c r="B781" s="10" t="str">
        <f aca="false">IF(F781&lt;&gt;"",COUNTIF($J$2:J781,J781),"")</f>
        <v/>
      </c>
      <c r="C781" s="10" t="str">
        <f aca="false">IF(F781&lt;&gt;0,J781&amp;":"&amp;B781,"")</f>
        <v/>
      </c>
      <c r="D781" s="10" t="str">
        <f aca="false">IF(F781&lt;&gt;0,COUNTIF($K$2:K781,K781),"")</f>
        <v/>
      </c>
      <c r="E781" s="10" t="str">
        <f aca="false">IF(F781&lt;&gt;0,K781&amp;":"&amp;D781,"")</f>
        <v/>
      </c>
      <c r="F781" s="10"/>
      <c r="G781" s="20"/>
      <c r="H781" s="11" t="str">
        <f aca="false">IFERROR(VLOOKUP(F781, Entries!$B:$F, 2, FALSE()),"")</f>
        <v/>
      </c>
      <c r="I781" s="11" t="str">
        <f aca="false">IFERROR(VLOOKUP(F781, Entries!$B:$F, 3, FALSE()),"")</f>
        <v/>
      </c>
      <c r="J781" s="11" t="str">
        <f aca="false">IFERROR(VLOOKUP(F781, Entries!$B:$F, 4, FALSE()),"")</f>
        <v/>
      </c>
      <c r="K781" s="11" t="str">
        <f aca="false">IFERROR(VLOOKUP(F781, Entries!$B:$F, 5, FALSE()),"")</f>
        <v/>
      </c>
      <c r="L781" s="11" t="str">
        <f aca="false">LEFT('Finish order'!$K781,2)</f>
        <v/>
      </c>
      <c r="M781" s="11" t="str">
        <f aca="false">IF(F781&lt;&gt;0,COUNTIF($L$2:L781,L781),"")</f>
        <v/>
      </c>
      <c r="N781" s="11" t="str">
        <f aca="false">IF(F781&lt;&gt;0,L781&amp;":"&amp;M781,"")</f>
        <v/>
      </c>
    </row>
    <row r="782" customFormat="false" ht="15.75" hidden="false" customHeight="true" outlineLevel="0" collapsed="false">
      <c r="A782" s="10" t="n">
        <v>781</v>
      </c>
      <c r="B782" s="10" t="str">
        <f aca="false">IF(F782&lt;&gt;"",COUNTIF($J$2:J782,J782),"")</f>
        <v/>
      </c>
      <c r="C782" s="10" t="str">
        <f aca="false">IF(F782&lt;&gt;0,J782&amp;":"&amp;B782,"")</f>
        <v/>
      </c>
      <c r="D782" s="10" t="str">
        <f aca="false">IF(F782&lt;&gt;0,COUNTIF($K$2:K782,K782),"")</f>
        <v/>
      </c>
      <c r="E782" s="10" t="str">
        <f aca="false">IF(F782&lt;&gt;0,K782&amp;":"&amp;D782,"")</f>
        <v/>
      </c>
      <c r="F782" s="10"/>
      <c r="G782" s="20"/>
      <c r="H782" s="11" t="str">
        <f aca="false">IFERROR(VLOOKUP(F782, Entries!$B:$F, 2, FALSE()),"")</f>
        <v/>
      </c>
      <c r="I782" s="11" t="str">
        <f aca="false">IFERROR(VLOOKUP(F782, Entries!$B:$F, 3, FALSE()),"")</f>
        <v/>
      </c>
      <c r="J782" s="11" t="str">
        <f aca="false">IFERROR(VLOOKUP(F782, Entries!$B:$F, 4, FALSE()),"")</f>
        <v/>
      </c>
      <c r="K782" s="11" t="str">
        <f aca="false">IFERROR(VLOOKUP(F782, Entries!$B:$F, 5, FALSE()),"")</f>
        <v/>
      </c>
      <c r="L782" s="11" t="str">
        <f aca="false">LEFT('Finish order'!$K782,2)</f>
        <v/>
      </c>
      <c r="M782" s="11" t="str">
        <f aca="false">IF(F782&lt;&gt;0,COUNTIF($L$2:L782,L782),"")</f>
        <v/>
      </c>
      <c r="N782" s="11" t="str">
        <f aca="false">IF(F782&lt;&gt;0,L782&amp;":"&amp;M782,"")</f>
        <v/>
      </c>
    </row>
    <row r="783" customFormat="false" ht="15.75" hidden="false" customHeight="true" outlineLevel="0" collapsed="false">
      <c r="A783" s="10" t="n">
        <v>782</v>
      </c>
      <c r="B783" s="10" t="str">
        <f aca="false">IF(F783&lt;&gt;"",COUNTIF($J$2:J783,J783),"")</f>
        <v/>
      </c>
      <c r="C783" s="10" t="str">
        <f aca="false">IF(F783&lt;&gt;0,J783&amp;":"&amp;B783,"")</f>
        <v/>
      </c>
      <c r="D783" s="10" t="str">
        <f aca="false">IF(F783&lt;&gt;0,COUNTIF($K$2:K783,K783),"")</f>
        <v/>
      </c>
      <c r="E783" s="10" t="str">
        <f aca="false">IF(F783&lt;&gt;0,K783&amp;":"&amp;D783,"")</f>
        <v/>
      </c>
      <c r="F783" s="10"/>
      <c r="G783" s="20"/>
      <c r="H783" s="11" t="str">
        <f aca="false">IFERROR(VLOOKUP(F783, Entries!$B:$F, 2, FALSE()),"")</f>
        <v/>
      </c>
      <c r="I783" s="11" t="str">
        <f aca="false">IFERROR(VLOOKUP(F783, Entries!$B:$F, 3, FALSE()),"")</f>
        <v/>
      </c>
      <c r="J783" s="11" t="str">
        <f aca="false">IFERROR(VLOOKUP(F783, Entries!$B:$F, 4, FALSE()),"")</f>
        <v/>
      </c>
      <c r="K783" s="11" t="str">
        <f aca="false">IFERROR(VLOOKUP(F783, Entries!$B:$F, 5, FALSE()),"")</f>
        <v/>
      </c>
      <c r="L783" s="11" t="str">
        <f aca="false">LEFT('Finish order'!$K783,2)</f>
        <v/>
      </c>
      <c r="M783" s="11" t="str">
        <f aca="false">IF(F783&lt;&gt;0,COUNTIF($L$2:L783,L783),"")</f>
        <v/>
      </c>
      <c r="N783" s="11" t="str">
        <f aca="false">IF(F783&lt;&gt;0,L783&amp;":"&amp;M783,"")</f>
        <v/>
      </c>
    </row>
    <row r="784" customFormat="false" ht="15.75" hidden="false" customHeight="true" outlineLevel="0" collapsed="false">
      <c r="A784" s="10" t="n">
        <v>783</v>
      </c>
      <c r="B784" s="10" t="str">
        <f aca="false">IF(F784&lt;&gt;"",COUNTIF($J$2:J784,J784),"")</f>
        <v/>
      </c>
      <c r="C784" s="10" t="str">
        <f aca="false">IF(F784&lt;&gt;0,J784&amp;":"&amp;B784,"")</f>
        <v/>
      </c>
      <c r="D784" s="10" t="str">
        <f aca="false">IF(F784&lt;&gt;0,COUNTIF($K$2:K784,K784),"")</f>
        <v/>
      </c>
      <c r="E784" s="10" t="str">
        <f aca="false">IF(F784&lt;&gt;0,K784&amp;":"&amp;D784,"")</f>
        <v/>
      </c>
      <c r="F784" s="10"/>
      <c r="G784" s="20"/>
      <c r="H784" s="11" t="str">
        <f aca="false">IFERROR(VLOOKUP(F784, Entries!$B:$F, 2, FALSE()),"")</f>
        <v/>
      </c>
      <c r="I784" s="11" t="str">
        <f aca="false">IFERROR(VLOOKUP(F784, Entries!$B:$F, 3, FALSE()),"")</f>
        <v/>
      </c>
      <c r="J784" s="11" t="str">
        <f aca="false">IFERROR(VLOOKUP(F784, Entries!$B:$F, 4, FALSE()),"")</f>
        <v/>
      </c>
      <c r="K784" s="11" t="str">
        <f aca="false">IFERROR(VLOOKUP(F784, Entries!$B:$F, 5, FALSE()),"")</f>
        <v/>
      </c>
      <c r="L784" s="11" t="str">
        <f aca="false">LEFT('Finish order'!$K784,2)</f>
        <v/>
      </c>
      <c r="M784" s="11" t="str">
        <f aca="false">IF(F784&lt;&gt;0,COUNTIF($L$2:L784,L784),"")</f>
        <v/>
      </c>
      <c r="N784" s="11" t="str">
        <f aca="false">IF(F784&lt;&gt;0,L784&amp;":"&amp;M784,"")</f>
        <v/>
      </c>
    </row>
    <row r="785" customFormat="false" ht="15.75" hidden="false" customHeight="true" outlineLevel="0" collapsed="false">
      <c r="A785" s="10" t="n">
        <v>784</v>
      </c>
      <c r="B785" s="10" t="str">
        <f aca="false">IF(F785&lt;&gt;"",COUNTIF($J$2:J785,J785),"")</f>
        <v/>
      </c>
      <c r="C785" s="10" t="str">
        <f aca="false">IF(F785&lt;&gt;0,J785&amp;":"&amp;B785,"")</f>
        <v/>
      </c>
      <c r="D785" s="10" t="str">
        <f aca="false">IF(F785&lt;&gt;0,COUNTIF($K$2:K785,K785),"")</f>
        <v/>
      </c>
      <c r="E785" s="10" t="str">
        <f aca="false">IF(F785&lt;&gt;0,K785&amp;":"&amp;D785,"")</f>
        <v/>
      </c>
      <c r="F785" s="10"/>
      <c r="G785" s="20"/>
      <c r="H785" s="11" t="str">
        <f aca="false">IFERROR(VLOOKUP(F785, Entries!$B:$F, 2, FALSE()),"")</f>
        <v/>
      </c>
      <c r="I785" s="11" t="str">
        <f aca="false">IFERROR(VLOOKUP(F785, Entries!$B:$F, 3, FALSE()),"")</f>
        <v/>
      </c>
      <c r="J785" s="11" t="str">
        <f aca="false">IFERROR(VLOOKUP(F785, Entries!$B:$F, 4, FALSE()),"")</f>
        <v/>
      </c>
      <c r="K785" s="11" t="str">
        <f aca="false">IFERROR(VLOOKUP(F785, Entries!$B:$F, 5, FALSE()),"")</f>
        <v/>
      </c>
      <c r="L785" s="11" t="str">
        <f aca="false">LEFT('Finish order'!$K785,2)</f>
        <v/>
      </c>
      <c r="M785" s="11" t="str">
        <f aca="false">IF(F785&lt;&gt;0,COUNTIF($L$2:L785,L785),"")</f>
        <v/>
      </c>
      <c r="N785" s="11" t="str">
        <f aca="false">IF(F785&lt;&gt;0,L785&amp;":"&amp;M785,"")</f>
        <v/>
      </c>
    </row>
    <row r="786" customFormat="false" ht="15.75" hidden="false" customHeight="true" outlineLevel="0" collapsed="false">
      <c r="A786" s="10" t="n">
        <v>785</v>
      </c>
      <c r="B786" s="10" t="str">
        <f aca="false">IF(F786&lt;&gt;"",COUNTIF($J$2:J786,J786),"")</f>
        <v/>
      </c>
      <c r="C786" s="10" t="str">
        <f aca="false">IF(F786&lt;&gt;0,J786&amp;":"&amp;B786,"")</f>
        <v/>
      </c>
      <c r="D786" s="10" t="str">
        <f aca="false">IF(F786&lt;&gt;0,COUNTIF($K$2:K786,K786),"")</f>
        <v/>
      </c>
      <c r="E786" s="10" t="str">
        <f aca="false">IF(F786&lt;&gt;0,K786&amp;":"&amp;D786,"")</f>
        <v/>
      </c>
      <c r="F786" s="10"/>
      <c r="G786" s="20"/>
      <c r="H786" s="11" t="str">
        <f aca="false">IFERROR(VLOOKUP(F786, Entries!$B:$F, 2, FALSE()),"")</f>
        <v/>
      </c>
      <c r="I786" s="11" t="str">
        <f aca="false">IFERROR(VLOOKUP(F786, Entries!$B:$F, 3, FALSE()),"")</f>
        <v/>
      </c>
      <c r="J786" s="11" t="str">
        <f aca="false">IFERROR(VLOOKUP(F786, Entries!$B:$F, 4, FALSE()),"")</f>
        <v/>
      </c>
      <c r="K786" s="11" t="str">
        <f aca="false">IFERROR(VLOOKUP(F786, Entries!$B:$F, 5, FALSE()),"")</f>
        <v/>
      </c>
      <c r="L786" s="11" t="str">
        <f aca="false">LEFT('Finish order'!$K786,2)</f>
        <v/>
      </c>
      <c r="M786" s="11" t="str">
        <f aca="false">IF(F786&lt;&gt;0,COUNTIF($L$2:L786,L786),"")</f>
        <v/>
      </c>
      <c r="N786" s="11" t="str">
        <f aca="false">IF(F786&lt;&gt;0,L786&amp;":"&amp;M786,"")</f>
        <v/>
      </c>
    </row>
    <row r="787" customFormat="false" ht="15.75" hidden="false" customHeight="true" outlineLevel="0" collapsed="false">
      <c r="A787" s="10" t="n">
        <v>786</v>
      </c>
      <c r="B787" s="10" t="str">
        <f aca="false">IF(F787&lt;&gt;"",COUNTIF($J$2:J787,J787),"")</f>
        <v/>
      </c>
      <c r="C787" s="10" t="str">
        <f aca="false">IF(F787&lt;&gt;0,J787&amp;":"&amp;B787,"")</f>
        <v/>
      </c>
      <c r="D787" s="10" t="str">
        <f aca="false">IF(F787&lt;&gt;0,COUNTIF($K$2:K787,K787),"")</f>
        <v/>
      </c>
      <c r="E787" s="10" t="str">
        <f aca="false">IF(F787&lt;&gt;0,K787&amp;":"&amp;D787,"")</f>
        <v/>
      </c>
      <c r="F787" s="10"/>
      <c r="G787" s="20"/>
      <c r="H787" s="11" t="str">
        <f aca="false">IFERROR(VLOOKUP(F787, Entries!$B:$F, 2, FALSE()),"")</f>
        <v/>
      </c>
      <c r="I787" s="11" t="str">
        <f aca="false">IFERROR(VLOOKUP(F787, Entries!$B:$F, 3, FALSE()),"")</f>
        <v/>
      </c>
      <c r="J787" s="11" t="str">
        <f aca="false">IFERROR(VLOOKUP(F787, Entries!$B:$F, 4, FALSE()),"")</f>
        <v/>
      </c>
      <c r="K787" s="11" t="str">
        <f aca="false">IFERROR(VLOOKUP(F787, Entries!$B:$F, 5, FALSE()),"")</f>
        <v/>
      </c>
      <c r="L787" s="11" t="str">
        <f aca="false">LEFT('Finish order'!$K787,2)</f>
        <v/>
      </c>
      <c r="M787" s="11" t="str">
        <f aca="false">IF(F787&lt;&gt;0,COUNTIF($L$2:L787,L787),"")</f>
        <v/>
      </c>
      <c r="N787" s="11" t="str">
        <f aca="false">IF(F787&lt;&gt;0,L787&amp;":"&amp;M787,"")</f>
        <v/>
      </c>
    </row>
    <row r="788" customFormat="false" ht="15.75" hidden="false" customHeight="true" outlineLevel="0" collapsed="false">
      <c r="A788" s="10" t="n">
        <v>787</v>
      </c>
      <c r="B788" s="10" t="str">
        <f aca="false">IF(F788&lt;&gt;"",COUNTIF($J$2:J788,J788),"")</f>
        <v/>
      </c>
      <c r="C788" s="10" t="str">
        <f aca="false">IF(F788&lt;&gt;0,J788&amp;":"&amp;B788,"")</f>
        <v/>
      </c>
      <c r="D788" s="10" t="str">
        <f aca="false">IF(F788&lt;&gt;0,COUNTIF($K$2:K788,K788),"")</f>
        <v/>
      </c>
      <c r="E788" s="10" t="str">
        <f aca="false">IF(F788&lt;&gt;0,K788&amp;":"&amp;D788,"")</f>
        <v/>
      </c>
      <c r="F788" s="10"/>
      <c r="G788" s="20"/>
      <c r="H788" s="11" t="str">
        <f aca="false">IFERROR(VLOOKUP(F788, Entries!$B:$F, 2, FALSE()),"")</f>
        <v/>
      </c>
      <c r="I788" s="11" t="str">
        <f aca="false">IFERROR(VLOOKUP(F788, Entries!$B:$F, 3, FALSE()),"")</f>
        <v/>
      </c>
      <c r="J788" s="11" t="str">
        <f aca="false">IFERROR(VLOOKUP(F788, Entries!$B:$F, 4, FALSE()),"")</f>
        <v/>
      </c>
      <c r="K788" s="11" t="str">
        <f aca="false">IFERROR(VLOOKUP(F788, Entries!$B:$F, 5, FALSE()),"")</f>
        <v/>
      </c>
      <c r="L788" s="11" t="str">
        <f aca="false">LEFT('Finish order'!$K788,2)</f>
        <v/>
      </c>
      <c r="M788" s="11" t="str">
        <f aca="false">IF(F788&lt;&gt;0,COUNTIF($L$2:L788,L788),"")</f>
        <v/>
      </c>
      <c r="N788" s="11" t="str">
        <f aca="false">IF(F788&lt;&gt;0,L788&amp;":"&amp;M788,"")</f>
        <v/>
      </c>
    </row>
    <row r="789" customFormat="false" ht="15.75" hidden="false" customHeight="true" outlineLevel="0" collapsed="false">
      <c r="A789" s="10" t="n">
        <v>788</v>
      </c>
      <c r="B789" s="10" t="str">
        <f aca="false">IF(F789&lt;&gt;"",COUNTIF($J$2:J789,J789),"")</f>
        <v/>
      </c>
      <c r="C789" s="10" t="str">
        <f aca="false">IF(F789&lt;&gt;0,J789&amp;":"&amp;B789,"")</f>
        <v/>
      </c>
      <c r="D789" s="10" t="str">
        <f aca="false">IF(F789&lt;&gt;0,COUNTIF($K$2:K789,K789),"")</f>
        <v/>
      </c>
      <c r="E789" s="10" t="str">
        <f aca="false">IF(F789&lt;&gt;0,K789&amp;":"&amp;D789,"")</f>
        <v/>
      </c>
      <c r="F789" s="10"/>
      <c r="G789" s="20"/>
      <c r="H789" s="11" t="str">
        <f aca="false">IFERROR(VLOOKUP(F789, Entries!$B:$F, 2, FALSE()),"")</f>
        <v/>
      </c>
      <c r="I789" s="11" t="str">
        <f aca="false">IFERROR(VLOOKUP(F789, Entries!$B:$F, 3, FALSE()),"")</f>
        <v/>
      </c>
      <c r="J789" s="11" t="str">
        <f aca="false">IFERROR(VLOOKUP(F789, Entries!$B:$F, 4, FALSE()),"")</f>
        <v/>
      </c>
      <c r="K789" s="11" t="str">
        <f aca="false">IFERROR(VLOOKUP(F789, Entries!$B:$F, 5, FALSE()),"")</f>
        <v/>
      </c>
      <c r="L789" s="11" t="str">
        <f aca="false">LEFT('Finish order'!$K789,2)</f>
        <v/>
      </c>
      <c r="M789" s="11" t="str">
        <f aca="false">IF(F789&lt;&gt;0,COUNTIF($L$2:L789,L789),"")</f>
        <v/>
      </c>
      <c r="N789" s="11" t="str">
        <f aca="false">IF(F789&lt;&gt;0,L789&amp;":"&amp;M789,"")</f>
        <v/>
      </c>
    </row>
    <row r="790" customFormat="false" ht="15.75" hidden="false" customHeight="true" outlineLevel="0" collapsed="false">
      <c r="A790" s="10" t="n">
        <v>789</v>
      </c>
      <c r="B790" s="10" t="str">
        <f aca="false">IF(F790&lt;&gt;"",COUNTIF($J$2:J790,J790),"")</f>
        <v/>
      </c>
      <c r="C790" s="10" t="str">
        <f aca="false">IF(F790&lt;&gt;0,J790&amp;":"&amp;B790,"")</f>
        <v/>
      </c>
      <c r="D790" s="10" t="str">
        <f aca="false">IF(F790&lt;&gt;0,COUNTIF($K$2:K790,K790),"")</f>
        <v/>
      </c>
      <c r="E790" s="10" t="str">
        <f aca="false">IF(F790&lt;&gt;0,K790&amp;":"&amp;D790,"")</f>
        <v/>
      </c>
      <c r="F790" s="10"/>
      <c r="G790" s="20"/>
      <c r="H790" s="11" t="str">
        <f aca="false">IFERROR(VLOOKUP(F790, Entries!$B:$F, 2, FALSE()),"")</f>
        <v/>
      </c>
      <c r="I790" s="11" t="str">
        <f aca="false">IFERROR(VLOOKUP(F790, Entries!$B:$F, 3, FALSE()),"")</f>
        <v/>
      </c>
      <c r="J790" s="11" t="str">
        <f aca="false">IFERROR(VLOOKUP(F790, Entries!$B:$F, 4, FALSE()),"")</f>
        <v/>
      </c>
      <c r="K790" s="11" t="str">
        <f aca="false">IFERROR(VLOOKUP(F790, Entries!$B:$F, 5, FALSE()),"")</f>
        <v/>
      </c>
      <c r="L790" s="11" t="str">
        <f aca="false">LEFT('Finish order'!$K790,2)</f>
        <v/>
      </c>
      <c r="M790" s="11" t="str">
        <f aca="false">IF(F790&lt;&gt;0,COUNTIF($L$2:L790,L790),"")</f>
        <v/>
      </c>
      <c r="N790" s="11" t="str">
        <f aca="false">IF(F790&lt;&gt;0,L790&amp;":"&amp;M790,"")</f>
        <v/>
      </c>
    </row>
    <row r="791" customFormat="false" ht="15.75" hidden="false" customHeight="true" outlineLevel="0" collapsed="false">
      <c r="A791" s="10" t="n">
        <v>790</v>
      </c>
      <c r="B791" s="10" t="str">
        <f aca="false">IF(F791&lt;&gt;"",COUNTIF($J$2:J791,J791),"")</f>
        <v/>
      </c>
      <c r="C791" s="10" t="str">
        <f aca="false">IF(F791&lt;&gt;0,J791&amp;":"&amp;B791,"")</f>
        <v/>
      </c>
      <c r="D791" s="10" t="str">
        <f aca="false">IF(F791&lt;&gt;0,COUNTIF($K$2:K791,K791),"")</f>
        <v/>
      </c>
      <c r="E791" s="10" t="str">
        <f aca="false">IF(F791&lt;&gt;0,K791&amp;":"&amp;D791,"")</f>
        <v/>
      </c>
      <c r="F791" s="10"/>
      <c r="G791" s="20"/>
      <c r="H791" s="11" t="str">
        <f aca="false">IFERROR(VLOOKUP(F791, Entries!$B:$F, 2, FALSE()),"")</f>
        <v/>
      </c>
      <c r="I791" s="11" t="str">
        <f aca="false">IFERROR(VLOOKUP(F791, Entries!$B:$F, 3, FALSE()),"")</f>
        <v/>
      </c>
      <c r="J791" s="11" t="str">
        <f aca="false">IFERROR(VLOOKUP(F791, Entries!$B:$F, 4, FALSE()),"")</f>
        <v/>
      </c>
      <c r="K791" s="11" t="str">
        <f aca="false">IFERROR(VLOOKUP(F791, Entries!$B:$F, 5, FALSE()),"")</f>
        <v/>
      </c>
      <c r="L791" s="11" t="str">
        <f aca="false">LEFT('Finish order'!$K791,2)</f>
        <v/>
      </c>
      <c r="M791" s="11" t="str">
        <f aca="false">IF(F791&lt;&gt;0,COUNTIF($L$2:L791,L791),"")</f>
        <v/>
      </c>
      <c r="N791" s="11" t="str">
        <f aca="false">IF(F791&lt;&gt;0,L791&amp;":"&amp;M791,"")</f>
        <v/>
      </c>
    </row>
    <row r="792" customFormat="false" ht="15.75" hidden="false" customHeight="true" outlineLevel="0" collapsed="false">
      <c r="A792" s="10" t="n">
        <v>791</v>
      </c>
      <c r="B792" s="10" t="str">
        <f aca="false">IF(F792&lt;&gt;"",COUNTIF($J$2:J792,J792),"")</f>
        <v/>
      </c>
      <c r="C792" s="10" t="str">
        <f aca="false">IF(F792&lt;&gt;0,J792&amp;":"&amp;B792,"")</f>
        <v/>
      </c>
      <c r="D792" s="10" t="str">
        <f aca="false">IF(F792&lt;&gt;0,COUNTIF($K$2:K792,K792),"")</f>
        <v/>
      </c>
      <c r="E792" s="10" t="str">
        <f aca="false">IF(F792&lt;&gt;0,K792&amp;":"&amp;D792,"")</f>
        <v/>
      </c>
      <c r="F792" s="10"/>
      <c r="G792" s="20"/>
      <c r="H792" s="11" t="str">
        <f aca="false">IFERROR(VLOOKUP(F792, Entries!$B:$F, 2, FALSE()),"")</f>
        <v/>
      </c>
      <c r="I792" s="11" t="str">
        <f aca="false">IFERROR(VLOOKUP(F792, Entries!$B:$F, 3, FALSE()),"")</f>
        <v/>
      </c>
      <c r="J792" s="11" t="str">
        <f aca="false">IFERROR(VLOOKUP(F792, Entries!$B:$F, 4, FALSE()),"")</f>
        <v/>
      </c>
      <c r="K792" s="11" t="str">
        <f aca="false">IFERROR(VLOOKUP(F792, Entries!$B:$F, 5, FALSE()),"")</f>
        <v/>
      </c>
      <c r="L792" s="11" t="str">
        <f aca="false">LEFT('Finish order'!$K792,2)</f>
        <v/>
      </c>
      <c r="M792" s="11" t="str">
        <f aca="false">IF(F792&lt;&gt;0,COUNTIF($L$2:L792,L792),"")</f>
        <v/>
      </c>
      <c r="N792" s="11" t="str">
        <f aca="false">IF(F792&lt;&gt;0,L792&amp;":"&amp;M792,"")</f>
        <v/>
      </c>
    </row>
    <row r="793" customFormat="false" ht="15.75" hidden="false" customHeight="true" outlineLevel="0" collapsed="false">
      <c r="A793" s="10" t="n">
        <v>792</v>
      </c>
      <c r="B793" s="10" t="str">
        <f aca="false">IF(F793&lt;&gt;"",COUNTIF($J$2:J793,J793),"")</f>
        <v/>
      </c>
      <c r="C793" s="10" t="str">
        <f aca="false">IF(F793&lt;&gt;0,J793&amp;":"&amp;B793,"")</f>
        <v/>
      </c>
      <c r="D793" s="10" t="str">
        <f aca="false">IF(F793&lt;&gt;0,COUNTIF($K$2:K793,K793),"")</f>
        <v/>
      </c>
      <c r="E793" s="10" t="str">
        <f aca="false">IF(F793&lt;&gt;0,K793&amp;":"&amp;D793,"")</f>
        <v/>
      </c>
      <c r="F793" s="10"/>
      <c r="G793" s="20"/>
      <c r="H793" s="11" t="str">
        <f aca="false">IFERROR(VLOOKUP(F793, Entries!$B:$F, 2, FALSE()),"")</f>
        <v/>
      </c>
      <c r="I793" s="11" t="str">
        <f aca="false">IFERROR(VLOOKUP(F793, Entries!$B:$F, 3, FALSE()),"")</f>
        <v/>
      </c>
      <c r="J793" s="11" t="str">
        <f aca="false">IFERROR(VLOOKUP(F793, Entries!$B:$F, 4, FALSE()),"")</f>
        <v/>
      </c>
      <c r="K793" s="11" t="str">
        <f aca="false">IFERROR(VLOOKUP(F793, Entries!$B:$F, 5, FALSE()),"")</f>
        <v/>
      </c>
      <c r="L793" s="11" t="str">
        <f aca="false">LEFT('Finish order'!$K793,2)</f>
        <v/>
      </c>
      <c r="M793" s="11" t="str">
        <f aca="false">IF(F793&lt;&gt;0,COUNTIF($L$2:L793,L793),"")</f>
        <v/>
      </c>
      <c r="N793" s="11" t="str">
        <f aca="false">IF(F793&lt;&gt;0,L793&amp;":"&amp;M793,"")</f>
        <v/>
      </c>
    </row>
    <row r="794" customFormat="false" ht="15.75" hidden="false" customHeight="true" outlineLevel="0" collapsed="false">
      <c r="A794" s="10" t="n">
        <v>793</v>
      </c>
      <c r="B794" s="10" t="str">
        <f aca="false">IF(F794&lt;&gt;"",COUNTIF($J$2:J794,J794),"")</f>
        <v/>
      </c>
      <c r="C794" s="10" t="str">
        <f aca="false">IF(F794&lt;&gt;0,J794&amp;":"&amp;B794,"")</f>
        <v/>
      </c>
      <c r="D794" s="10" t="str">
        <f aca="false">IF(F794&lt;&gt;0,COUNTIF($K$2:K794,K794),"")</f>
        <v/>
      </c>
      <c r="E794" s="10" t="str">
        <f aca="false">IF(F794&lt;&gt;0,K794&amp;":"&amp;D794,"")</f>
        <v/>
      </c>
      <c r="F794" s="10"/>
      <c r="G794" s="20"/>
      <c r="H794" s="11" t="str">
        <f aca="false">IFERROR(VLOOKUP(F794, Entries!$B:$F, 2, FALSE()),"")</f>
        <v/>
      </c>
      <c r="I794" s="11" t="str">
        <f aca="false">IFERROR(VLOOKUP(F794, Entries!$B:$F, 3, FALSE()),"")</f>
        <v/>
      </c>
      <c r="J794" s="11" t="str">
        <f aca="false">IFERROR(VLOOKUP(F794, Entries!$B:$F, 4, FALSE()),"")</f>
        <v/>
      </c>
      <c r="K794" s="11" t="str">
        <f aca="false">IFERROR(VLOOKUP(F794, Entries!$B:$F, 5, FALSE()),"")</f>
        <v/>
      </c>
      <c r="L794" s="11" t="str">
        <f aca="false">LEFT('Finish order'!$K794,2)</f>
        <v/>
      </c>
      <c r="M794" s="11" t="str">
        <f aca="false">IF(F794&lt;&gt;0,COUNTIF($L$2:L794,L794),"")</f>
        <v/>
      </c>
      <c r="N794" s="11" t="str">
        <f aca="false">IF(F794&lt;&gt;0,L794&amp;":"&amp;M794,"")</f>
        <v/>
      </c>
    </row>
    <row r="795" customFormat="false" ht="15.75" hidden="false" customHeight="true" outlineLevel="0" collapsed="false">
      <c r="A795" s="10" t="n">
        <v>794</v>
      </c>
      <c r="B795" s="10" t="str">
        <f aca="false">IF(F795&lt;&gt;"",COUNTIF($J$2:J795,J795),"")</f>
        <v/>
      </c>
      <c r="C795" s="10" t="str">
        <f aca="false">IF(F795&lt;&gt;0,J795&amp;":"&amp;B795,"")</f>
        <v/>
      </c>
      <c r="D795" s="10" t="str">
        <f aca="false">IF(F795&lt;&gt;0,COUNTIF($K$2:K795,K795),"")</f>
        <v/>
      </c>
      <c r="E795" s="10" t="str">
        <f aca="false">IF(F795&lt;&gt;0,K795&amp;":"&amp;D795,"")</f>
        <v/>
      </c>
      <c r="F795" s="10"/>
      <c r="G795" s="20"/>
      <c r="H795" s="11" t="str">
        <f aca="false">IFERROR(VLOOKUP(F795, Entries!$B:$F, 2, FALSE()),"")</f>
        <v/>
      </c>
      <c r="I795" s="11" t="str">
        <f aca="false">IFERROR(VLOOKUP(F795, Entries!$B:$F, 3, FALSE()),"")</f>
        <v/>
      </c>
      <c r="J795" s="11" t="str">
        <f aca="false">IFERROR(VLOOKUP(F795, Entries!$B:$F, 4, FALSE()),"")</f>
        <v/>
      </c>
      <c r="K795" s="11" t="str">
        <f aca="false">IFERROR(VLOOKUP(F795, Entries!$B:$F, 5, FALSE()),"")</f>
        <v/>
      </c>
      <c r="L795" s="11" t="str">
        <f aca="false">LEFT('Finish order'!$K795,2)</f>
        <v/>
      </c>
      <c r="M795" s="11" t="str">
        <f aca="false">IF(F795&lt;&gt;0,COUNTIF($L$2:L795,L795),"")</f>
        <v/>
      </c>
      <c r="N795" s="11" t="str">
        <f aca="false">IF(F795&lt;&gt;0,L795&amp;":"&amp;M795,"")</f>
        <v/>
      </c>
    </row>
    <row r="796" customFormat="false" ht="15.75" hidden="false" customHeight="true" outlineLevel="0" collapsed="false">
      <c r="A796" s="10" t="n">
        <v>795</v>
      </c>
      <c r="B796" s="10" t="str">
        <f aca="false">IF(F796&lt;&gt;"",COUNTIF($J$2:J796,J796),"")</f>
        <v/>
      </c>
      <c r="C796" s="10" t="str">
        <f aca="false">IF(F796&lt;&gt;0,J796&amp;":"&amp;B796,"")</f>
        <v/>
      </c>
      <c r="D796" s="10" t="str">
        <f aca="false">IF(F796&lt;&gt;0,COUNTIF($K$2:K796,K796),"")</f>
        <v/>
      </c>
      <c r="E796" s="10" t="str">
        <f aca="false">IF(F796&lt;&gt;0,K796&amp;":"&amp;D796,"")</f>
        <v/>
      </c>
      <c r="F796" s="10"/>
      <c r="G796" s="20"/>
      <c r="H796" s="11" t="str">
        <f aca="false">IFERROR(VLOOKUP(F796, Entries!$B:$F, 2, FALSE()),"")</f>
        <v/>
      </c>
      <c r="I796" s="11" t="str">
        <f aca="false">IFERROR(VLOOKUP(F796, Entries!$B:$F, 3, FALSE()),"")</f>
        <v/>
      </c>
      <c r="J796" s="11" t="str">
        <f aca="false">IFERROR(VLOOKUP(F796, Entries!$B:$F, 4, FALSE()),"")</f>
        <v/>
      </c>
      <c r="K796" s="11" t="str">
        <f aca="false">IFERROR(VLOOKUP(F796, Entries!$B:$F, 5, FALSE()),"")</f>
        <v/>
      </c>
      <c r="L796" s="11" t="str">
        <f aca="false">LEFT('Finish order'!$K796,2)</f>
        <v/>
      </c>
      <c r="M796" s="11" t="str">
        <f aca="false">IF(F796&lt;&gt;0,COUNTIF($L$2:L796,L796),"")</f>
        <v/>
      </c>
      <c r="N796" s="11" t="str">
        <f aca="false">IF(F796&lt;&gt;0,L796&amp;":"&amp;M796,"")</f>
        <v/>
      </c>
    </row>
    <row r="797" customFormat="false" ht="15.75" hidden="false" customHeight="true" outlineLevel="0" collapsed="false">
      <c r="A797" s="10" t="n">
        <v>796</v>
      </c>
      <c r="B797" s="10" t="str">
        <f aca="false">IF(F797&lt;&gt;"",COUNTIF($J$2:J797,J797),"")</f>
        <v/>
      </c>
      <c r="C797" s="10" t="str">
        <f aca="false">IF(F797&lt;&gt;0,J797&amp;":"&amp;B797,"")</f>
        <v/>
      </c>
      <c r="D797" s="10" t="str">
        <f aca="false">IF(F797&lt;&gt;0,COUNTIF($K$2:K797,K797),"")</f>
        <v/>
      </c>
      <c r="E797" s="10" t="str">
        <f aca="false">IF(F797&lt;&gt;0,K797&amp;":"&amp;D797,"")</f>
        <v/>
      </c>
      <c r="F797" s="10"/>
      <c r="G797" s="20"/>
      <c r="H797" s="11" t="str">
        <f aca="false">IFERROR(VLOOKUP(F797, Entries!$B:$F, 2, FALSE()),"")</f>
        <v/>
      </c>
      <c r="I797" s="11" t="str">
        <f aca="false">IFERROR(VLOOKUP(F797, Entries!$B:$F, 3, FALSE()),"")</f>
        <v/>
      </c>
      <c r="J797" s="11" t="str">
        <f aca="false">IFERROR(VLOOKUP(F797, Entries!$B:$F, 4, FALSE()),"")</f>
        <v/>
      </c>
      <c r="K797" s="11" t="str">
        <f aca="false">IFERROR(VLOOKUP(F797, Entries!$B:$F, 5, FALSE()),"")</f>
        <v/>
      </c>
      <c r="L797" s="11" t="str">
        <f aca="false">LEFT('Finish order'!$K797,2)</f>
        <v/>
      </c>
      <c r="M797" s="11" t="str">
        <f aca="false">IF(F797&lt;&gt;0,COUNTIF($L$2:L797,L797),"")</f>
        <v/>
      </c>
      <c r="N797" s="11" t="str">
        <f aca="false">IF(F797&lt;&gt;0,L797&amp;":"&amp;M797,"")</f>
        <v/>
      </c>
    </row>
    <row r="798" customFormat="false" ht="15.75" hidden="false" customHeight="true" outlineLevel="0" collapsed="false">
      <c r="A798" s="10" t="n">
        <v>797</v>
      </c>
      <c r="B798" s="10" t="str">
        <f aca="false">IF(F798&lt;&gt;"",COUNTIF($J$2:J798,J798),"")</f>
        <v/>
      </c>
      <c r="C798" s="10" t="str">
        <f aca="false">IF(F798&lt;&gt;0,J798&amp;":"&amp;B798,"")</f>
        <v/>
      </c>
      <c r="D798" s="10" t="str">
        <f aca="false">IF(F798&lt;&gt;0,COUNTIF($K$2:K798,K798),"")</f>
        <v/>
      </c>
      <c r="E798" s="10" t="str">
        <f aca="false">IF(F798&lt;&gt;0,K798&amp;":"&amp;D798,"")</f>
        <v/>
      </c>
      <c r="F798" s="10"/>
      <c r="G798" s="20"/>
      <c r="H798" s="11" t="str">
        <f aca="false">IFERROR(VLOOKUP(F798, Entries!$B:$F, 2, FALSE()),"")</f>
        <v/>
      </c>
      <c r="I798" s="11" t="str">
        <f aca="false">IFERROR(VLOOKUP(F798, Entries!$B:$F, 3, FALSE()),"")</f>
        <v/>
      </c>
      <c r="J798" s="11" t="str">
        <f aca="false">IFERROR(VLOOKUP(F798, Entries!$B:$F, 4, FALSE()),"")</f>
        <v/>
      </c>
      <c r="K798" s="11" t="str">
        <f aca="false">IFERROR(VLOOKUP(F798, Entries!$B:$F, 5, FALSE()),"")</f>
        <v/>
      </c>
      <c r="L798" s="11" t="str">
        <f aca="false">LEFT('Finish order'!$K798,2)</f>
        <v/>
      </c>
      <c r="M798" s="11" t="str">
        <f aca="false">IF(F798&lt;&gt;0,COUNTIF($L$2:L798,L798),"")</f>
        <v/>
      </c>
      <c r="N798" s="11" t="str">
        <f aca="false">IF(F798&lt;&gt;0,L798&amp;":"&amp;M798,"")</f>
        <v/>
      </c>
    </row>
    <row r="799" customFormat="false" ht="15.75" hidden="false" customHeight="true" outlineLevel="0" collapsed="false">
      <c r="A799" s="10" t="n">
        <v>798</v>
      </c>
      <c r="B799" s="10" t="str">
        <f aca="false">IF(F799&lt;&gt;"",COUNTIF($J$2:J799,J799),"")</f>
        <v/>
      </c>
      <c r="C799" s="10" t="str">
        <f aca="false">IF(F799&lt;&gt;0,J799&amp;":"&amp;B799,"")</f>
        <v/>
      </c>
      <c r="D799" s="10" t="str">
        <f aca="false">IF(F799&lt;&gt;0,COUNTIF($K$2:K799,K799),"")</f>
        <v/>
      </c>
      <c r="E799" s="10" t="str">
        <f aca="false">IF(F799&lt;&gt;0,K799&amp;":"&amp;D799,"")</f>
        <v/>
      </c>
      <c r="F799" s="10"/>
      <c r="G799" s="20"/>
      <c r="H799" s="11" t="str">
        <f aca="false">IFERROR(VLOOKUP(F799, Entries!$B:$F, 2, FALSE()),"")</f>
        <v/>
      </c>
      <c r="I799" s="11" t="str">
        <f aca="false">IFERROR(VLOOKUP(F799, Entries!$B:$F, 3, FALSE()),"")</f>
        <v/>
      </c>
      <c r="J799" s="11" t="str">
        <f aca="false">IFERROR(VLOOKUP(F799, Entries!$B:$F, 4, FALSE()),"")</f>
        <v/>
      </c>
      <c r="K799" s="11" t="str">
        <f aca="false">IFERROR(VLOOKUP(F799, Entries!$B:$F, 5, FALSE()),"")</f>
        <v/>
      </c>
      <c r="L799" s="11" t="str">
        <f aca="false">LEFT('Finish order'!$K799,2)</f>
        <v/>
      </c>
      <c r="M799" s="11" t="str">
        <f aca="false">IF(F799&lt;&gt;0,COUNTIF($L$2:L799,L799),"")</f>
        <v/>
      </c>
      <c r="N799" s="11" t="str">
        <f aca="false">IF(F799&lt;&gt;0,L799&amp;":"&amp;M799,"")</f>
        <v/>
      </c>
    </row>
    <row r="800" customFormat="false" ht="15.75" hidden="false" customHeight="true" outlineLevel="0" collapsed="false">
      <c r="A800" s="10" t="n">
        <v>799</v>
      </c>
      <c r="B800" s="10" t="str">
        <f aca="false">IF(F800&lt;&gt;"",COUNTIF($J$2:J800,J800),"")</f>
        <v/>
      </c>
      <c r="C800" s="10" t="str">
        <f aca="false">IF(F800&lt;&gt;0,J800&amp;":"&amp;B800,"")</f>
        <v/>
      </c>
      <c r="D800" s="10" t="str">
        <f aca="false">IF(F800&lt;&gt;0,COUNTIF($K$2:K800,K800),"")</f>
        <v/>
      </c>
      <c r="E800" s="10" t="str">
        <f aca="false">IF(F800&lt;&gt;0,K800&amp;":"&amp;D800,"")</f>
        <v/>
      </c>
      <c r="F800" s="10"/>
      <c r="G800" s="20"/>
      <c r="H800" s="11" t="str">
        <f aca="false">IFERROR(VLOOKUP(F800, Entries!$B:$F, 2, FALSE()),"")</f>
        <v/>
      </c>
      <c r="I800" s="11" t="str">
        <f aca="false">IFERROR(VLOOKUP(F800, Entries!$B:$F, 3, FALSE()),"")</f>
        <v/>
      </c>
      <c r="J800" s="11" t="str">
        <f aca="false">IFERROR(VLOOKUP(F800, Entries!$B:$F, 4, FALSE()),"")</f>
        <v/>
      </c>
      <c r="K800" s="11" t="str">
        <f aca="false">IFERROR(VLOOKUP(F800, Entries!$B:$F, 5, FALSE()),"")</f>
        <v/>
      </c>
      <c r="L800" s="11" t="str">
        <f aca="false">LEFT('Finish order'!$K800,2)</f>
        <v/>
      </c>
      <c r="M800" s="11" t="str">
        <f aca="false">IF(F800&lt;&gt;0,COUNTIF($L$2:L800,L800),"")</f>
        <v/>
      </c>
      <c r="N800" s="11" t="str">
        <f aca="false">IF(F800&lt;&gt;0,L800&amp;":"&amp;M800,"")</f>
        <v/>
      </c>
    </row>
    <row r="801" customFormat="false" ht="15.75" hidden="false" customHeight="true" outlineLevel="0" collapsed="false">
      <c r="A801" s="10" t="n">
        <v>800</v>
      </c>
      <c r="B801" s="10" t="str">
        <f aca="false">IF(F801&lt;&gt;"",COUNTIF($J$2:J801,J801),"")</f>
        <v/>
      </c>
      <c r="C801" s="10" t="str">
        <f aca="false">IF(F801&lt;&gt;0,J801&amp;":"&amp;B801,"")</f>
        <v/>
      </c>
      <c r="D801" s="10" t="str">
        <f aca="false">IF(F801&lt;&gt;0,COUNTIF($K$2:K801,K801),"")</f>
        <v/>
      </c>
      <c r="E801" s="10" t="str">
        <f aca="false">IF(F801&lt;&gt;0,K801&amp;":"&amp;D801,"")</f>
        <v/>
      </c>
      <c r="F801" s="10"/>
      <c r="G801" s="20"/>
      <c r="H801" s="11" t="str">
        <f aca="false">IFERROR(VLOOKUP(F801, Entries!$B:$F, 2, FALSE()),"")</f>
        <v/>
      </c>
      <c r="I801" s="11" t="str">
        <f aca="false">IFERROR(VLOOKUP(F801, Entries!$B:$F, 3, FALSE()),"")</f>
        <v/>
      </c>
      <c r="J801" s="11" t="str">
        <f aca="false">IFERROR(VLOOKUP(F801, Entries!$B:$F, 4, FALSE()),"")</f>
        <v/>
      </c>
      <c r="K801" s="11" t="str">
        <f aca="false">IFERROR(VLOOKUP(F801, Entries!$B:$F, 5, FALSE()),"")</f>
        <v/>
      </c>
      <c r="L801" s="11" t="str">
        <f aca="false">LEFT('Finish order'!$K801,2)</f>
        <v/>
      </c>
      <c r="M801" s="11" t="str">
        <f aca="false">IF(F801&lt;&gt;0,COUNTIF($L$2:L801,L801),"")</f>
        <v/>
      </c>
      <c r="N801" s="11" t="str">
        <f aca="false">IF(F801&lt;&gt;0,L801&amp;":"&amp;M801,"")</f>
        <v/>
      </c>
    </row>
    <row r="802" customFormat="false" ht="15.75" hidden="false" customHeight="true" outlineLevel="0" collapsed="false">
      <c r="A802" s="10" t="n">
        <v>801</v>
      </c>
      <c r="B802" s="10" t="str">
        <f aca="false">IF(F802&lt;&gt;"",COUNTIF($J$2:J802,J802),"")</f>
        <v/>
      </c>
      <c r="C802" s="10" t="str">
        <f aca="false">IF(F802&lt;&gt;0,J802&amp;":"&amp;B802,"")</f>
        <v/>
      </c>
      <c r="D802" s="10" t="str">
        <f aca="false">IF(F802&lt;&gt;0,COUNTIF($K$2:K802,K802),"")</f>
        <v/>
      </c>
      <c r="E802" s="10" t="str">
        <f aca="false">IF(F802&lt;&gt;0,K802&amp;":"&amp;D802,"")</f>
        <v/>
      </c>
      <c r="F802" s="10"/>
      <c r="G802" s="20"/>
      <c r="H802" s="11" t="str">
        <f aca="false">IFERROR(VLOOKUP(F802, Entries!$B:$F, 2, FALSE()),"")</f>
        <v/>
      </c>
      <c r="I802" s="11" t="str">
        <f aca="false">IFERROR(VLOOKUP(F802, Entries!$B:$F, 3, FALSE()),"")</f>
        <v/>
      </c>
      <c r="J802" s="11" t="str">
        <f aca="false">IFERROR(VLOOKUP(F802, Entries!$B:$F, 4, FALSE()),"")</f>
        <v/>
      </c>
      <c r="K802" s="11" t="str">
        <f aca="false">IFERROR(VLOOKUP(F802, Entries!$B:$F, 5, FALSE()),"")</f>
        <v/>
      </c>
      <c r="L802" s="11" t="str">
        <f aca="false">LEFT('Finish order'!$K802,2)</f>
        <v/>
      </c>
      <c r="M802" s="11" t="str">
        <f aca="false">IF(F802&lt;&gt;0,COUNTIF($L$2:L802,L802),"")</f>
        <v/>
      </c>
      <c r="N802" s="11" t="str">
        <f aca="false">IF(F802&lt;&gt;0,L802&amp;":"&amp;M802,"")</f>
        <v/>
      </c>
    </row>
    <row r="803" customFormat="false" ht="15.75" hidden="false" customHeight="true" outlineLevel="0" collapsed="false">
      <c r="A803" s="10" t="n">
        <v>802</v>
      </c>
      <c r="B803" s="10" t="str">
        <f aca="false">IF(F803&lt;&gt;"",COUNTIF($J$2:J803,J803),"")</f>
        <v/>
      </c>
      <c r="C803" s="10" t="str">
        <f aca="false">IF(F803&lt;&gt;0,J803&amp;":"&amp;B803,"")</f>
        <v/>
      </c>
      <c r="D803" s="10" t="str">
        <f aca="false">IF(F803&lt;&gt;0,COUNTIF($K$2:K803,K803),"")</f>
        <v/>
      </c>
      <c r="E803" s="10" t="str">
        <f aca="false">IF(F803&lt;&gt;0,K803&amp;":"&amp;D803,"")</f>
        <v/>
      </c>
      <c r="F803" s="10"/>
      <c r="G803" s="20"/>
      <c r="H803" s="11" t="str">
        <f aca="false">IFERROR(VLOOKUP(F803, Entries!$B:$F, 2, FALSE()),"")</f>
        <v/>
      </c>
      <c r="I803" s="11" t="str">
        <f aca="false">IFERROR(VLOOKUP(F803, Entries!$B:$F, 3, FALSE()),"")</f>
        <v/>
      </c>
      <c r="J803" s="11" t="str">
        <f aca="false">IFERROR(VLOOKUP(F803, Entries!$B:$F, 4, FALSE()),"")</f>
        <v/>
      </c>
      <c r="K803" s="11" t="str">
        <f aca="false">IFERROR(VLOOKUP(F803, Entries!$B:$F, 5, FALSE()),"")</f>
        <v/>
      </c>
      <c r="L803" s="11" t="str">
        <f aca="false">LEFT('Finish order'!$K803,2)</f>
        <v/>
      </c>
      <c r="M803" s="11" t="str">
        <f aca="false">IF(F803&lt;&gt;0,COUNTIF($L$2:L803,L803),"")</f>
        <v/>
      </c>
      <c r="N803" s="11" t="str">
        <f aca="false">IF(F803&lt;&gt;0,L803&amp;":"&amp;M803,"")</f>
        <v/>
      </c>
    </row>
    <row r="804" customFormat="false" ht="15.75" hidden="false" customHeight="true" outlineLevel="0" collapsed="false">
      <c r="A804" s="10" t="n">
        <v>803</v>
      </c>
      <c r="B804" s="10" t="str">
        <f aca="false">IF(F804&lt;&gt;"",COUNTIF($J$2:J804,J804),"")</f>
        <v/>
      </c>
      <c r="C804" s="10" t="str">
        <f aca="false">IF(F804&lt;&gt;0,J804&amp;":"&amp;B804,"")</f>
        <v/>
      </c>
      <c r="D804" s="10" t="str">
        <f aca="false">IF(F804&lt;&gt;0,COUNTIF($K$2:K804,K804),"")</f>
        <v/>
      </c>
      <c r="E804" s="10" t="str">
        <f aca="false">IF(F804&lt;&gt;0,K804&amp;":"&amp;D804,"")</f>
        <v/>
      </c>
      <c r="F804" s="10"/>
      <c r="G804" s="20"/>
      <c r="H804" s="11" t="str">
        <f aca="false">IFERROR(VLOOKUP(F804, Entries!$B:$F, 2, FALSE()),"")</f>
        <v/>
      </c>
      <c r="I804" s="11" t="str">
        <f aca="false">IFERROR(VLOOKUP(F804, Entries!$B:$F, 3, FALSE()),"")</f>
        <v/>
      </c>
      <c r="J804" s="11" t="str">
        <f aca="false">IFERROR(VLOOKUP(F804, Entries!$B:$F, 4, FALSE()),"")</f>
        <v/>
      </c>
      <c r="K804" s="11" t="str">
        <f aca="false">IFERROR(VLOOKUP(F804, Entries!$B:$F, 5, FALSE()),"")</f>
        <v/>
      </c>
      <c r="L804" s="11" t="str">
        <f aca="false">LEFT('Finish order'!$K804,2)</f>
        <v/>
      </c>
      <c r="M804" s="11" t="str">
        <f aca="false">IF(F804&lt;&gt;0,COUNTIF($L$2:L804,L804),"")</f>
        <v/>
      </c>
      <c r="N804" s="11" t="str">
        <f aca="false">IF(F804&lt;&gt;0,L804&amp;":"&amp;M804,"")</f>
        <v/>
      </c>
    </row>
    <row r="805" customFormat="false" ht="15.75" hidden="false" customHeight="true" outlineLevel="0" collapsed="false">
      <c r="A805" s="10" t="n">
        <v>804</v>
      </c>
      <c r="B805" s="10" t="str">
        <f aca="false">IF(F805&lt;&gt;"",COUNTIF($J$2:J805,J805),"")</f>
        <v/>
      </c>
      <c r="C805" s="10" t="str">
        <f aca="false">IF(F805&lt;&gt;0,J805&amp;":"&amp;B805,"")</f>
        <v/>
      </c>
      <c r="D805" s="10" t="str">
        <f aca="false">IF(F805&lt;&gt;0,COUNTIF($K$2:K805,K805),"")</f>
        <v/>
      </c>
      <c r="E805" s="10" t="str">
        <f aca="false">IF(F805&lt;&gt;0,K805&amp;":"&amp;D805,"")</f>
        <v/>
      </c>
      <c r="F805" s="10"/>
      <c r="G805" s="20"/>
      <c r="H805" s="11" t="str">
        <f aca="false">IFERROR(VLOOKUP(F805, Entries!$B:$F, 2, FALSE()),"")</f>
        <v/>
      </c>
      <c r="I805" s="11" t="str">
        <f aca="false">IFERROR(VLOOKUP(F805, Entries!$B:$F, 3, FALSE()),"")</f>
        <v/>
      </c>
      <c r="J805" s="11" t="str">
        <f aca="false">IFERROR(VLOOKUP(F805, Entries!$B:$F, 4, FALSE()),"")</f>
        <v/>
      </c>
      <c r="K805" s="11" t="str">
        <f aca="false">IFERROR(VLOOKUP(F805, Entries!$B:$F, 5, FALSE()),"")</f>
        <v/>
      </c>
      <c r="L805" s="11" t="str">
        <f aca="false">LEFT('Finish order'!$K805,2)</f>
        <v/>
      </c>
      <c r="M805" s="11" t="str">
        <f aca="false">IF(F805&lt;&gt;0,COUNTIF($L$2:L805,L805),"")</f>
        <v/>
      </c>
      <c r="N805" s="11" t="str">
        <f aca="false">IF(F805&lt;&gt;0,L805&amp;":"&amp;M805,"")</f>
        <v/>
      </c>
    </row>
    <row r="806" customFormat="false" ht="15.75" hidden="false" customHeight="true" outlineLevel="0" collapsed="false">
      <c r="A806" s="10" t="n">
        <v>805</v>
      </c>
      <c r="B806" s="10" t="str">
        <f aca="false">IF(F806&lt;&gt;"",COUNTIF($J$2:J806,J806),"")</f>
        <v/>
      </c>
      <c r="C806" s="10" t="str">
        <f aca="false">IF(F806&lt;&gt;0,J806&amp;":"&amp;B806,"")</f>
        <v/>
      </c>
      <c r="D806" s="10" t="str">
        <f aca="false">IF(F806&lt;&gt;0,COUNTIF($K$2:K806,K806),"")</f>
        <v/>
      </c>
      <c r="E806" s="10" t="str">
        <f aca="false">IF(F806&lt;&gt;0,K806&amp;":"&amp;D806,"")</f>
        <v/>
      </c>
      <c r="F806" s="10"/>
      <c r="G806" s="20"/>
      <c r="H806" s="11" t="str">
        <f aca="false">IFERROR(VLOOKUP(F806, Entries!$B:$F, 2, FALSE()),"")</f>
        <v/>
      </c>
      <c r="I806" s="11" t="str">
        <f aca="false">IFERROR(VLOOKUP(F806, Entries!$B:$F, 3, FALSE()),"")</f>
        <v/>
      </c>
      <c r="J806" s="11" t="str">
        <f aca="false">IFERROR(VLOOKUP(F806, Entries!$B:$F, 4, FALSE()),"")</f>
        <v/>
      </c>
      <c r="K806" s="11" t="str">
        <f aca="false">IFERROR(VLOOKUP(F806, Entries!$B:$F, 5, FALSE()),"")</f>
        <v/>
      </c>
      <c r="L806" s="11" t="str">
        <f aca="false">LEFT('Finish order'!$K806,2)</f>
        <v/>
      </c>
      <c r="M806" s="11" t="str">
        <f aca="false">IF(F806&lt;&gt;0,COUNTIF($L$2:L806,L806),"")</f>
        <v/>
      </c>
      <c r="N806" s="11" t="str">
        <f aca="false">IF(F806&lt;&gt;0,L806&amp;":"&amp;M806,"")</f>
        <v/>
      </c>
    </row>
    <row r="807" customFormat="false" ht="15.75" hidden="false" customHeight="true" outlineLevel="0" collapsed="false">
      <c r="A807" s="10" t="n">
        <v>806</v>
      </c>
      <c r="B807" s="10" t="str">
        <f aca="false">IF(F807&lt;&gt;"",COUNTIF($J$2:J807,J807),"")</f>
        <v/>
      </c>
      <c r="C807" s="10" t="str">
        <f aca="false">IF(F807&lt;&gt;0,J807&amp;":"&amp;B807,"")</f>
        <v/>
      </c>
      <c r="D807" s="10" t="str">
        <f aca="false">IF(F807&lt;&gt;0,COUNTIF($K$2:K807,K807),"")</f>
        <v/>
      </c>
      <c r="E807" s="10" t="str">
        <f aca="false">IF(F807&lt;&gt;0,K807&amp;":"&amp;D807,"")</f>
        <v/>
      </c>
      <c r="F807" s="10"/>
      <c r="G807" s="20"/>
      <c r="H807" s="11" t="str">
        <f aca="false">IFERROR(VLOOKUP(F807, Entries!$B:$F, 2, FALSE()),"")</f>
        <v/>
      </c>
      <c r="I807" s="11" t="str">
        <f aca="false">IFERROR(VLOOKUP(F807, Entries!$B:$F, 3, FALSE()),"")</f>
        <v/>
      </c>
      <c r="J807" s="11" t="str">
        <f aca="false">IFERROR(VLOOKUP(F807, Entries!$B:$F, 4, FALSE()),"")</f>
        <v/>
      </c>
      <c r="K807" s="11" t="str">
        <f aca="false">IFERROR(VLOOKUP(F807, Entries!$B:$F, 5, FALSE()),"")</f>
        <v/>
      </c>
      <c r="L807" s="11" t="str">
        <f aca="false">LEFT('Finish order'!$K807,2)</f>
        <v/>
      </c>
      <c r="M807" s="11" t="str">
        <f aca="false">IF(F807&lt;&gt;0,COUNTIF($L$2:L807,L807),"")</f>
        <v/>
      </c>
      <c r="N807" s="11" t="str">
        <f aca="false">IF(F807&lt;&gt;0,L807&amp;":"&amp;M807,"")</f>
        <v/>
      </c>
    </row>
    <row r="808" customFormat="false" ht="15.75" hidden="false" customHeight="true" outlineLevel="0" collapsed="false">
      <c r="A808" s="10" t="n">
        <v>807</v>
      </c>
      <c r="B808" s="10" t="str">
        <f aca="false">IF(F808&lt;&gt;"",COUNTIF($J$2:J808,J808),"")</f>
        <v/>
      </c>
      <c r="C808" s="10" t="str">
        <f aca="false">IF(F808&lt;&gt;0,J808&amp;":"&amp;B808,"")</f>
        <v/>
      </c>
      <c r="D808" s="10" t="str">
        <f aca="false">IF(F808&lt;&gt;0,COUNTIF($K$2:K808,K808),"")</f>
        <v/>
      </c>
      <c r="E808" s="10" t="str">
        <f aca="false">IF(F808&lt;&gt;0,K808&amp;":"&amp;D808,"")</f>
        <v/>
      </c>
      <c r="F808" s="10"/>
      <c r="G808" s="20"/>
      <c r="H808" s="11" t="str">
        <f aca="false">IFERROR(VLOOKUP(F808, Entries!$B:$F, 2, FALSE()),"")</f>
        <v/>
      </c>
      <c r="I808" s="11" t="str">
        <f aca="false">IFERROR(VLOOKUP(F808, Entries!$B:$F, 3, FALSE()),"")</f>
        <v/>
      </c>
      <c r="J808" s="11" t="str">
        <f aca="false">IFERROR(VLOOKUP(F808, Entries!$B:$F, 4, FALSE()),"")</f>
        <v/>
      </c>
      <c r="K808" s="11" t="str">
        <f aca="false">IFERROR(VLOOKUP(F808, Entries!$B:$F, 5, FALSE()),"")</f>
        <v/>
      </c>
      <c r="L808" s="11" t="str">
        <f aca="false">LEFT('Finish order'!$K808,2)</f>
        <v/>
      </c>
      <c r="M808" s="11" t="str">
        <f aca="false">IF(F808&lt;&gt;0,COUNTIF($L$2:L808,L808),"")</f>
        <v/>
      </c>
      <c r="N808" s="11" t="str">
        <f aca="false">IF(F808&lt;&gt;0,L808&amp;":"&amp;M808,"")</f>
        <v/>
      </c>
    </row>
    <row r="809" customFormat="false" ht="15.75" hidden="false" customHeight="true" outlineLevel="0" collapsed="false">
      <c r="A809" s="10" t="n">
        <v>808</v>
      </c>
      <c r="B809" s="10" t="str">
        <f aca="false">IF(F809&lt;&gt;"",COUNTIF($J$2:J809,J809),"")</f>
        <v/>
      </c>
      <c r="C809" s="10" t="str">
        <f aca="false">IF(F809&lt;&gt;0,J809&amp;":"&amp;B809,"")</f>
        <v/>
      </c>
      <c r="D809" s="10" t="str">
        <f aca="false">IF(F809&lt;&gt;0,COUNTIF($K$2:K809,K809),"")</f>
        <v/>
      </c>
      <c r="E809" s="10" t="str">
        <f aca="false">IF(F809&lt;&gt;0,K809&amp;":"&amp;D809,"")</f>
        <v/>
      </c>
      <c r="F809" s="10"/>
      <c r="G809" s="20"/>
      <c r="H809" s="11" t="str">
        <f aca="false">IFERROR(VLOOKUP(F809, Entries!$B:$F, 2, FALSE()),"")</f>
        <v/>
      </c>
      <c r="I809" s="11" t="str">
        <f aca="false">IFERROR(VLOOKUP(F809, Entries!$B:$F, 3, FALSE()),"")</f>
        <v/>
      </c>
      <c r="J809" s="11" t="str">
        <f aca="false">IFERROR(VLOOKUP(F809, Entries!$B:$F, 4, FALSE()),"")</f>
        <v/>
      </c>
      <c r="K809" s="11" t="str">
        <f aca="false">IFERROR(VLOOKUP(F809, Entries!$B:$F, 5, FALSE()),"")</f>
        <v/>
      </c>
      <c r="L809" s="11" t="str">
        <f aca="false">LEFT('Finish order'!$K809,2)</f>
        <v/>
      </c>
      <c r="M809" s="11" t="str">
        <f aca="false">IF(F809&lt;&gt;0,COUNTIF($L$2:L809,L809),"")</f>
        <v/>
      </c>
      <c r="N809" s="11" t="str">
        <f aca="false">IF(F809&lt;&gt;0,L809&amp;":"&amp;M809,"")</f>
        <v/>
      </c>
    </row>
    <row r="810" customFormat="false" ht="15.75" hidden="false" customHeight="true" outlineLevel="0" collapsed="false">
      <c r="A810" s="10" t="n">
        <v>809</v>
      </c>
      <c r="B810" s="10" t="str">
        <f aca="false">IF(F810&lt;&gt;"",COUNTIF($J$2:J810,J810),"")</f>
        <v/>
      </c>
      <c r="C810" s="10" t="str">
        <f aca="false">IF(F810&lt;&gt;0,J810&amp;":"&amp;B810,"")</f>
        <v/>
      </c>
      <c r="D810" s="10" t="str">
        <f aca="false">IF(F810&lt;&gt;0,COUNTIF($K$2:K810,K810),"")</f>
        <v/>
      </c>
      <c r="E810" s="10" t="str">
        <f aca="false">IF(F810&lt;&gt;0,K810&amp;":"&amp;D810,"")</f>
        <v/>
      </c>
      <c r="F810" s="10"/>
      <c r="G810" s="20"/>
      <c r="H810" s="11" t="str">
        <f aca="false">IFERROR(VLOOKUP(F810, Entries!$B:$F, 2, FALSE()),"")</f>
        <v/>
      </c>
      <c r="I810" s="11" t="str">
        <f aca="false">IFERROR(VLOOKUP(F810, Entries!$B:$F, 3, FALSE()),"")</f>
        <v/>
      </c>
      <c r="J810" s="11" t="str">
        <f aca="false">IFERROR(VLOOKUP(F810, Entries!$B:$F, 4, FALSE()),"")</f>
        <v/>
      </c>
      <c r="K810" s="11" t="str">
        <f aca="false">IFERROR(VLOOKUP(F810, Entries!$B:$F, 5, FALSE()),"")</f>
        <v/>
      </c>
      <c r="L810" s="11" t="str">
        <f aca="false">LEFT('Finish order'!$K810,2)</f>
        <v/>
      </c>
      <c r="M810" s="11" t="str">
        <f aca="false">IF(F810&lt;&gt;0,COUNTIF($L$2:L810,L810),"")</f>
        <v/>
      </c>
      <c r="N810" s="11" t="str">
        <f aca="false">IF(F810&lt;&gt;0,L810&amp;":"&amp;M810,"")</f>
        <v/>
      </c>
    </row>
    <row r="811" customFormat="false" ht="15.75" hidden="false" customHeight="true" outlineLevel="0" collapsed="false">
      <c r="A811" s="10" t="n">
        <v>810</v>
      </c>
      <c r="B811" s="10" t="str">
        <f aca="false">IF(F811&lt;&gt;"",COUNTIF($J$2:J811,J811),"")</f>
        <v/>
      </c>
      <c r="C811" s="10" t="str">
        <f aca="false">IF(F811&lt;&gt;0,J811&amp;":"&amp;B811,"")</f>
        <v/>
      </c>
      <c r="D811" s="10" t="str">
        <f aca="false">IF(F811&lt;&gt;0,COUNTIF($K$2:K811,K811),"")</f>
        <v/>
      </c>
      <c r="E811" s="10" t="str">
        <f aca="false">IF(F811&lt;&gt;0,K811&amp;":"&amp;D811,"")</f>
        <v/>
      </c>
      <c r="F811" s="10"/>
      <c r="G811" s="20"/>
      <c r="H811" s="11" t="str">
        <f aca="false">IFERROR(VLOOKUP(F811, Entries!$B:$F, 2, FALSE()),"")</f>
        <v/>
      </c>
      <c r="I811" s="11" t="str">
        <f aca="false">IFERROR(VLOOKUP(F811, Entries!$B:$F, 3, FALSE()),"")</f>
        <v/>
      </c>
      <c r="J811" s="11" t="str">
        <f aca="false">IFERROR(VLOOKUP(F811, Entries!$B:$F, 4, FALSE()),"")</f>
        <v/>
      </c>
      <c r="K811" s="11" t="str">
        <f aca="false">IFERROR(VLOOKUP(F811, Entries!$B:$F, 5, FALSE()),"")</f>
        <v/>
      </c>
      <c r="L811" s="11" t="str">
        <f aca="false">LEFT('Finish order'!$K811,2)</f>
        <v/>
      </c>
      <c r="M811" s="11" t="str">
        <f aca="false">IF(F811&lt;&gt;0,COUNTIF($L$2:L811,L811),"")</f>
        <v/>
      </c>
      <c r="N811" s="11" t="str">
        <f aca="false">IF(F811&lt;&gt;0,L811&amp;":"&amp;M811,"")</f>
        <v/>
      </c>
    </row>
    <row r="812" customFormat="false" ht="15.75" hidden="false" customHeight="true" outlineLevel="0" collapsed="false">
      <c r="A812" s="10" t="n">
        <v>811</v>
      </c>
      <c r="B812" s="10" t="str">
        <f aca="false">IF(F812&lt;&gt;"",COUNTIF($J$2:J812,J812),"")</f>
        <v/>
      </c>
      <c r="C812" s="10" t="str">
        <f aca="false">IF(F812&lt;&gt;0,J812&amp;":"&amp;B812,"")</f>
        <v/>
      </c>
      <c r="D812" s="10" t="str">
        <f aca="false">IF(F812&lt;&gt;0,COUNTIF($K$2:K812,K812),"")</f>
        <v/>
      </c>
      <c r="E812" s="10" t="str">
        <f aca="false">IF(F812&lt;&gt;0,K812&amp;":"&amp;D812,"")</f>
        <v/>
      </c>
      <c r="F812" s="10"/>
      <c r="G812" s="20"/>
      <c r="H812" s="11" t="str">
        <f aca="false">IFERROR(VLOOKUP(F812, Entries!$B:$F, 2, FALSE()),"")</f>
        <v/>
      </c>
      <c r="I812" s="11" t="str">
        <f aca="false">IFERROR(VLOOKUP(F812, Entries!$B:$F, 3, FALSE()),"")</f>
        <v/>
      </c>
      <c r="J812" s="11" t="str">
        <f aca="false">IFERROR(VLOOKUP(F812, Entries!$B:$F, 4, FALSE()),"")</f>
        <v/>
      </c>
      <c r="K812" s="11" t="str">
        <f aca="false">IFERROR(VLOOKUP(F812, Entries!$B:$F, 5, FALSE()),"")</f>
        <v/>
      </c>
      <c r="L812" s="11" t="str">
        <f aca="false">LEFT('Finish order'!$K812,2)</f>
        <v/>
      </c>
      <c r="M812" s="11" t="str">
        <f aca="false">IF(F812&lt;&gt;0,COUNTIF($L$2:L812,L812),"")</f>
        <v/>
      </c>
      <c r="N812" s="11" t="str">
        <f aca="false">IF(F812&lt;&gt;0,L812&amp;":"&amp;M812,"")</f>
        <v/>
      </c>
    </row>
    <row r="813" customFormat="false" ht="15.75" hidden="false" customHeight="true" outlineLevel="0" collapsed="false">
      <c r="A813" s="10" t="n">
        <v>812</v>
      </c>
      <c r="B813" s="10" t="str">
        <f aca="false">IF(F813&lt;&gt;"",COUNTIF($J$2:J813,J813),"")</f>
        <v/>
      </c>
      <c r="C813" s="10" t="str">
        <f aca="false">IF(F813&lt;&gt;0,J813&amp;":"&amp;B813,"")</f>
        <v/>
      </c>
      <c r="D813" s="10" t="str">
        <f aca="false">IF(F813&lt;&gt;0,COUNTIF($K$2:K813,K813),"")</f>
        <v/>
      </c>
      <c r="E813" s="10" t="str">
        <f aca="false">IF(F813&lt;&gt;0,K813&amp;":"&amp;D813,"")</f>
        <v/>
      </c>
      <c r="F813" s="10"/>
      <c r="G813" s="20"/>
      <c r="H813" s="11" t="str">
        <f aca="false">IFERROR(VLOOKUP(F813, Entries!$B:$F, 2, FALSE()),"")</f>
        <v/>
      </c>
      <c r="I813" s="11" t="str">
        <f aca="false">IFERROR(VLOOKUP(F813, Entries!$B:$F, 3, FALSE()),"")</f>
        <v/>
      </c>
      <c r="J813" s="11" t="str">
        <f aca="false">IFERROR(VLOOKUP(F813, Entries!$B:$F, 4, FALSE()),"")</f>
        <v/>
      </c>
      <c r="K813" s="11" t="str">
        <f aca="false">IFERROR(VLOOKUP(F813, Entries!$B:$F, 5, FALSE()),"")</f>
        <v/>
      </c>
      <c r="L813" s="11" t="str">
        <f aca="false">LEFT('Finish order'!$K813,2)</f>
        <v/>
      </c>
      <c r="M813" s="11" t="str">
        <f aca="false">IF(F813&lt;&gt;0,COUNTIF($L$2:L813,L813),"")</f>
        <v/>
      </c>
      <c r="N813" s="11" t="str">
        <f aca="false">IF(F813&lt;&gt;0,L813&amp;":"&amp;M813,"")</f>
        <v/>
      </c>
    </row>
    <row r="814" customFormat="false" ht="15.75" hidden="false" customHeight="true" outlineLevel="0" collapsed="false">
      <c r="A814" s="10" t="n">
        <v>813</v>
      </c>
      <c r="B814" s="10" t="str">
        <f aca="false">IF(F814&lt;&gt;"",COUNTIF($J$2:J814,J814),"")</f>
        <v/>
      </c>
      <c r="C814" s="10" t="str">
        <f aca="false">IF(F814&lt;&gt;0,J814&amp;":"&amp;B814,"")</f>
        <v/>
      </c>
      <c r="D814" s="10" t="str">
        <f aca="false">IF(F814&lt;&gt;0,COUNTIF($K$2:K814,K814),"")</f>
        <v/>
      </c>
      <c r="E814" s="10" t="str">
        <f aca="false">IF(F814&lt;&gt;0,K814&amp;":"&amp;D814,"")</f>
        <v/>
      </c>
      <c r="F814" s="10"/>
      <c r="G814" s="20"/>
      <c r="H814" s="11" t="str">
        <f aca="false">IFERROR(VLOOKUP(F814, Entries!$B:$F, 2, FALSE()),"")</f>
        <v/>
      </c>
      <c r="I814" s="11" t="str">
        <f aca="false">IFERROR(VLOOKUP(F814, Entries!$B:$F, 3, FALSE()),"")</f>
        <v/>
      </c>
      <c r="J814" s="11" t="str">
        <f aca="false">IFERROR(VLOOKUP(F814, Entries!$B:$F, 4, FALSE()),"")</f>
        <v/>
      </c>
      <c r="K814" s="11" t="str">
        <f aca="false">IFERROR(VLOOKUP(F814, Entries!$B:$F, 5, FALSE()),"")</f>
        <v/>
      </c>
      <c r="L814" s="11" t="str">
        <f aca="false">LEFT('Finish order'!$K814,2)</f>
        <v/>
      </c>
      <c r="M814" s="11" t="str">
        <f aca="false">IF(F814&lt;&gt;0,COUNTIF($L$2:L814,L814),"")</f>
        <v/>
      </c>
      <c r="N814" s="11" t="str">
        <f aca="false">IF(F814&lt;&gt;0,L814&amp;":"&amp;M814,"")</f>
        <v/>
      </c>
    </row>
    <row r="815" customFormat="false" ht="15.75" hidden="false" customHeight="true" outlineLevel="0" collapsed="false">
      <c r="A815" s="10" t="n">
        <v>814</v>
      </c>
      <c r="B815" s="10" t="str">
        <f aca="false">IF(F815&lt;&gt;"",COUNTIF($J$2:J815,J815),"")</f>
        <v/>
      </c>
      <c r="C815" s="10" t="str">
        <f aca="false">IF(F815&lt;&gt;0,J815&amp;":"&amp;B815,"")</f>
        <v/>
      </c>
      <c r="D815" s="10" t="str">
        <f aca="false">IF(F815&lt;&gt;0,COUNTIF($K$2:K815,K815),"")</f>
        <v/>
      </c>
      <c r="E815" s="10" t="str">
        <f aca="false">IF(F815&lt;&gt;0,K815&amp;":"&amp;D815,"")</f>
        <v/>
      </c>
      <c r="F815" s="10"/>
      <c r="G815" s="20"/>
      <c r="H815" s="11" t="str">
        <f aca="false">IFERROR(VLOOKUP(F815, Entries!$B:$F, 2, FALSE()),"")</f>
        <v/>
      </c>
      <c r="I815" s="11" t="str">
        <f aca="false">IFERROR(VLOOKUP(F815, Entries!$B:$F, 3, FALSE()),"")</f>
        <v/>
      </c>
      <c r="J815" s="11" t="str">
        <f aca="false">IFERROR(VLOOKUP(F815, Entries!$B:$F, 4, FALSE()),"")</f>
        <v/>
      </c>
      <c r="K815" s="11" t="str">
        <f aca="false">IFERROR(VLOOKUP(F815, Entries!$B:$F, 5, FALSE()),"")</f>
        <v/>
      </c>
      <c r="L815" s="11" t="str">
        <f aca="false">LEFT('Finish order'!$K815,2)</f>
        <v/>
      </c>
      <c r="M815" s="11" t="str">
        <f aca="false">IF(F815&lt;&gt;0,COUNTIF($L$2:L815,L815),"")</f>
        <v/>
      </c>
      <c r="N815" s="11" t="str">
        <f aca="false">IF(F815&lt;&gt;0,L815&amp;":"&amp;M815,"")</f>
        <v/>
      </c>
    </row>
    <row r="816" customFormat="false" ht="15.75" hidden="false" customHeight="true" outlineLevel="0" collapsed="false">
      <c r="A816" s="10" t="n">
        <v>815</v>
      </c>
      <c r="B816" s="10" t="str">
        <f aca="false">IF(F816&lt;&gt;"",COUNTIF($J$2:J816,J816),"")</f>
        <v/>
      </c>
      <c r="C816" s="10" t="str">
        <f aca="false">IF(F816&lt;&gt;0,J816&amp;":"&amp;B816,"")</f>
        <v/>
      </c>
      <c r="D816" s="10" t="str">
        <f aca="false">IF(F816&lt;&gt;0,COUNTIF($K$2:K816,K816),"")</f>
        <v/>
      </c>
      <c r="E816" s="10" t="str">
        <f aca="false">IF(F816&lt;&gt;0,K816&amp;":"&amp;D816,"")</f>
        <v/>
      </c>
      <c r="F816" s="10"/>
      <c r="G816" s="20"/>
      <c r="H816" s="11" t="str">
        <f aca="false">IFERROR(VLOOKUP(F816, Entries!$B:$F, 2, FALSE()),"")</f>
        <v/>
      </c>
      <c r="I816" s="11" t="str">
        <f aca="false">IFERROR(VLOOKUP(F816, Entries!$B:$F, 3, FALSE()),"")</f>
        <v/>
      </c>
      <c r="J816" s="11" t="str">
        <f aca="false">IFERROR(VLOOKUP(F816, Entries!$B:$F, 4, FALSE()),"")</f>
        <v/>
      </c>
      <c r="K816" s="11" t="str">
        <f aca="false">IFERROR(VLOOKUP(F816, Entries!$B:$F, 5, FALSE()),"")</f>
        <v/>
      </c>
      <c r="L816" s="11" t="str">
        <f aca="false">LEFT('Finish order'!$K816,2)</f>
        <v/>
      </c>
      <c r="M816" s="11" t="str">
        <f aca="false">IF(F816&lt;&gt;0,COUNTIF($L$2:L816,L816),"")</f>
        <v/>
      </c>
      <c r="N816" s="11" t="str">
        <f aca="false">IF(F816&lt;&gt;0,L816&amp;":"&amp;M816,"")</f>
        <v/>
      </c>
    </row>
    <row r="817" customFormat="false" ht="15.75" hidden="false" customHeight="true" outlineLevel="0" collapsed="false">
      <c r="A817" s="10" t="n">
        <v>816</v>
      </c>
      <c r="B817" s="10" t="str">
        <f aca="false">IF(F817&lt;&gt;"",COUNTIF($J$2:J817,J817),"")</f>
        <v/>
      </c>
      <c r="C817" s="10" t="str">
        <f aca="false">IF(F817&lt;&gt;0,J817&amp;":"&amp;B817,"")</f>
        <v/>
      </c>
      <c r="D817" s="10" t="str">
        <f aca="false">IF(F817&lt;&gt;0,COUNTIF($K$2:K817,K817),"")</f>
        <v/>
      </c>
      <c r="E817" s="10" t="str">
        <f aca="false">IF(F817&lt;&gt;0,K817&amp;":"&amp;D817,"")</f>
        <v/>
      </c>
      <c r="F817" s="10"/>
      <c r="G817" s="20"/>
      <c r="H817" s="11" t="str">
        <f aca="false">IFERROR(VLOOKUP(F817, Entries!$B:$F, 2, FALSE()),"")</f>
        <v/>
      </c>
      <c r="I817" s="11" t="str">
        <f aca="false">IFERROR(VLOOKUP(F817, Entries!$B:$F, 3, FALSE()),"")</f>
        <v/>
      </c>
      <c r="J817" s="11" t="str">
        <f aca="false">IFERROR(VLOOKUP(F817, Entries!$B:$F, 4, FALSE()),"")</f>
        <v/>
      </c>
      <c r="K817" s="11" t="str">
        <f aca="false">IFERROR(VLOOKUP(F817, Entries!$B:$F, 5, FALSE()),"")</f>
        <v/>
      </c>
      <c r="L817" s="11" t="str">
        <f aca="false">LEFT('Finish order'!$K817,2)</f>
        <v/>
      </c>
      <c r="M817" s="11" t="str">
        <f aca="false">IF(F817&lt;&gt;0,COUNTIF($L$2:L817,L817),"")</f>
        <v/>
      </c>
      <c r="N817" s="11" t="str">
        <f aca="false">IF(F817&lt;&gt;0,L817&amp;":"&amp;M817,"")</f>
        <v/>
      </c>
    </row>
    <row r="818" customFormat="false" ht="15.75" hidden="false" customHeight="true" outlineLevel="0" collapsed="false">
      <c r="A818" s="10" t="n">
        <v>817</v>
      </c>
      <c r="B818" s="10" t="str">
        <f aca="false">IF(F818&lt;&gt;"",COUNTIF($J$2:J818,J818),"")</f>
        <v/>
      </c>
      <c r="C818" s="10" t="str">
        <f aca="false">IF(F818&lt;&gt;0,J818&amp;":"&amp;B818,"")</f>
        <v/>
      </c>
      <c r="D818" s="10" t="str">
        <f aca="false">IF(F818&lt;&gt;0,COUNTIF($K$2:K818,K818),"")</f>
        <v/>
      </c>
      <c r="E818" s="10" t="str">
        <f aca="false">IF(F818&lt;&gt;0,K818&amp;":"&amp;D818,"")</f>
        <v/>
      </c>
      <c r="F818" s="10"/>
      <c r="G818" s="20"/>
      <c r="H818" s="11" t="str">
        <f aca="false">IFERROR(VLOOKUP(F818, Entries!$B:$F, 2, FALSE()),"")</f>
        <v/>
      </c>
      <c r="I818" s="11" t="str">
        <f aca="false">IFERROR(VLOOKUP(F818, Entries!$B:$F, 3, FALSE()),"")</f>
        <v/>
      </c>
      <c r="J818" s="11" t="str">
        <f aca="false">IFERROR(VLOOKUP(F818, Entries!$B:$F, 4, FALSE()),"")</f>
        <v/>
      </c>
      <c r="K818" s="11" t="str">
        <f aca="false">IFERROR(VLOOKUP(F818, Entries!$B:$F, 5, FALSE()),"")</f>
        <v/>
      </c>
      <c r="L818" s="11" t="str">
        <f aca="false">LEFT('Finish order'!$K818,2)</f>
        <v/>
      </c>
      <c r="M818" s="11" t="str">
        <f aca="false">IF(F818&lt;&gt;0,COUNTIF($L$2:L818,L818),"")</f>
        <v/>
      </c>
      <c r="N818" s="11" t="str">
        <f aca="false">IF(F818&lt;&gt;0,L818&amp;":"&amp;M818,"")</f>
        <v/>
      </c>
    </row>
    <row r="819" customFormat="false" ht="15.75" hidden="false" customHeight="true" outlineLevel="0" collapsed="false">
      <c r="A819" s="10" t="n">
        <v>818</v>
      </c>
      <c r="B819" s="10" t="str">
        <f aca="false">IF(F819&lt;&gt;"",COUNTIF($J$2:J819,J819),"")</f>
        <v/>
      </c>
      <c r="C819" s="10" t="str">
        <f aca="false">IF(F819&lt;&gt;0,J819&amp;":"&amp;B819,"")</f>
        <v/>
      </c>
      <c r="D819" s="10" t="str">
        <f aca="false">IF(F819&lt;&gt;0,COUNTIF($K$2:K819,K819),"")</f>
        <v/>
      </c>
      <c r="E819" s="10" t="str">
        <f aca="false">IF(F819&lt;&gt;0,K819&amp;":"&amp;D819,"")</f>
        <v/>
      </c>
      <c r="F819" s="10"/>
      <c r="G819" s="20"/>
      <c r="H819" s="11" t="str">
        <f aca="false">IFERROR(VLOOKUP(F819, Entries!$B:$F, 2, FALSE()),"")</f>
        <v/>
      </c>
      <c r="I819" s="11" t="str">
        <f aca="false">IFERROR(VLOOKUP(F819, Entries!$B:$F, 3, FALSE()),"")</f>
        <v/>
      </c>
      <c r="J819" s="11" t="str">
        <f aca="false">IFERROR(VLOOKUP(F819, Entries!$B:$F, 4, FALSE()),"")</f>
        <v/>
      </c>
      <c r="K819" s="11" t="str">
        <f aca="false">IFERROR(VLOOKUP(F819, Entries!$B:$F, 5, FALSE()),"")</f>
        <v/>
      </c>
      <c r="L819" s="11" t="str">
        <f aca="false">LEFT('Finish order'!$K819,2)</f>
        <v/>
      </c>
      <c r="M819" s="11" t="str">
        <f aca="false">IF(F819&lt;&gt;0,COUNTIF($L$2:L819,L819),"")</f>
        <v/>
      </c>
      <c r="N819" s="11" t="str">
        <f aca="false">IF(F819&lt;&gt;0,L819&amp;":"&amp;M819,"")</f>
        <v/>
      </c>
    </row>
    <row r="820" customFormat="false" ht="15.75" hidden="false" customHeight="true" outlineLevel="0" collapsed="false">
      <c r="A820" s="10" t="n">
        <v>819</v>
      </c>
      <c r="B820" s="10" t="str">
        <f aca="false">IF(F820&lt;&gt;"",COUNTIF($J$2:J820,J820),"")</f>
        <v/>
      </c>
      <c r="C820" s="10" t="str">
        <f aca="false">IF(F820&lt;&gt;0,J820&amp;":"&amp;B820,"")</f>
        <v/>
      </c>
      <c r="D820" s="10" t="str">
        <f aca="false">IF(F820&lt;&gt;0,COUNTIF($K$2:K820,K820),"")</f>
        <v/>
      </c>
      <c r="E820" s="10" t="str">
        <f aca="false">IF(F820&lt;&gt;0,K820&amp;":"&amp;D820,"")</f>
        <v/>
      </c>
      <c r="F820" s="10"/>
      <c r="G820" s="20"/>
      <c r="H820" s="11" t="str">
        <f aca="false">IFERROR(VLOOKUP(F820, Entries!$B:$F, 2, FALSE()),"")</f>
        <v/>
      </c>
      <c r="I820" s="11" t="str">
        <f aca="false">IFERROR(VLOOKUP(F820, Entries!$B:$F, 3, FALSE()),"")</f>
        <v/>
      </c>
      <c r="J820" s="11" t="str">
        <f aca="false">IFERROR(VLOOKUP(F820, Entries!$B:$F, 4, FALSE()),"")</f>
        <v/>
      </c>
      <c r="K820" s="11" t="str">
        <f aca="false">IFERROR(VLOOKUP(F820, Entries!$B:$F, 5, FALSE()),"")</f>
        <v/>
      </c>
      <c r="L820" s="11" t="str">
        <f aca="false">LEFT('Finish order'!$K820,2)</f>
        <v/>
      </c>
      <c r="M820" s="11" t="str">
        <f aca="false">IF(F820&lt;&gt;0,COUNTIF($L$2:L820,L820),"")</f>
        <v/>
      </c>
      <c r="N820" s="11" t="str">
        <f aca="false">IF(F820&lt;&gt;0,L820&amp;":"&amp;M820,"")</f>
        <v/>
      </c>
    </row>
    <row r="821" customFormat="false" ht="15.75" hidden="false" customHeight="true" outlineLevel="0" collapsed="false">
      <c r="A821" s="10" t="n">
        <v>820</v>
      </c>
      <c r="B821" s="10" t="str">
        <f aca="false">IF(F821&lt;&gt;"",COUNTIF($J$2:J821,J821),"")</f>
        <v/>
      </c>
      <c r="C821" s="10" t="str">
        <f aca="false">IF(F821&lt;&gt;0,J821&amp;":"&amp;B821,"")</f>
        <v/>
      </c>
      <c r="D821" s="10" t="str">
        <f aca="false">IF(F821&lt;&gt;0,COUNTIF($K$2:K821,K821),"")</f>
        <v/>
      </c>
      <c r="E821" s="10" t="str">
        <f aca="false">IF(F821&lt;&gt;0,K821&amp;":"&amp;D821,"")</f>
        <v/>
      </c>
      <c r="F821" s="10"/>
      <c r="G821" s="20"/>
      <c r="H821" s="11" t="str">
        <f aca="false">IFERROR(VLOOKUP(F821, Entries!$B:$F, 2, FALSE()),"")</f>
        <v/>
      </c>
      <c r="I821" s="11" t="str">
        <f aca="false">IFERROR(VLOOKUP(F821, Entries!$B:$F, 3, FALSE()),"")</f>
        <v/>
      </c>
      <c r="J821" s="11" t="str">
        <f aca="false">IFERROR(VLOOKUP(F821, Entries!$B:$F, 4, FALSE()),"")</f>
        <v/>
      </c>
      <c r="K821" s="11" t="str">
        <f aca="false">IFERROR(VLOOKUP(F821, Entries!$B:$F, 5, FALSE()),"")</f>
        <v/>
      </c>
      <c r="L821" s="11" t="str">
        <f aca="false">LEFT('Finish order'!$K821,2)</f>
        <v/>
      </c>
      <c r="M821" s="11" t="str">
        <f aca="false">IF(F821&lt;&gt;0,COUNTIF($L$2:L821,L821),"")</f>
        <v/>
      </c>
      <c r="N821" s="11" t="str">
        <f aca="false">IF(F821&lt;&gt;0,L821&amp;":"&amp;M821,"")</f>
        <v/>
      </c>
    </row>
    <row r="822" customFormat="false" ht="15.75" hidden="false" customHeight="true" outlineLevel="0" collapsed="false">
      <c r="A822" s="10" t="n">
        <v>821</v>
      </c>
      <c r="B822" s="10" t="str">
        <f aca="false">IF(F822&lt;&gt;"",COUNTIF($J$2:J822,J822),"")</f>
        <v/>
      </c>
      <c r="C822" s="10" t="str">
        <f aca="false">IF(F822&lt;&gt;0,J822&amp;":"&amp;B822,"")</f>
        <v/>
      </c>
      <c r="D822" s="10" t="str">
        <f aca="false">IF(F822&lt;&gt;0,COUNTIF($K$2:K822,K822),"")</f>
        <v/>
      </c>
      <c r="E822" s="10" t="str">
        <f aca="false">IF(F822&lt;&gt;0,K822&amp;":"&amp;D822,"")</f>
        <v/>
      </c>
      <c r="F822" s="10"/>
      <c r="G822" s="20"/>
      <c r="H822" s="11" t="str">
        <f aca="false">IFERROR(VLOOKUP(F822, Entries!$B:$F, 2, FALSE()),"")</f>
        <v/>
      </c>
      <c r="I822" s="11" t="str">
        <f aca="false">IFERROR(VLOOKUP(F822, Entries!$B:$F, 3, FALSE()),"")</f>
        <v/>
      </c>
      <c r="J822" s="11" t="str">
        <f aca="false">IFERROR(VLOOKUP(F822, Entries!$B:$F, 4, FALSE()),"")</f>
        <v/>
      </c>
      <c r="K822" s="11" t="str">
        <f aca="false">IFERROR(VLOOKUP(F822, Entries!$B:$F, 5, FALSE()),"")</f>
        <v/>
      </c>
      <c r="L822" s="11" t="str">
        <f aca="false">LEFT('Finish order'!$K822,2)</f>
        <v/>
      </c>
      <c r="M822" s="11" t="str">
        <f aca="false">IF(F822&lt;&gt;0,COUNTIF($L$2:L822,L822),"")</f>
        <v/>
      </c>
      <c r="N822" s="11" t="str">
        <f aca="false">IF(F822&lt;&gt;0,L822&amp;":"&amp;M822,"")</f>
        <v/>
      </c>
    </row>
    <row r="823" customFormat="false" ht="15.75" hidden="false" customHeight="true" outlineLevel="0" collapsed="false">
      <c r="A823" s="10" t="n">
        <v>822</v>
      </c>
      <c r="B823" s="10" t="str">
        <f aca="false">IF(F823&lt;&gt;"",COUNTIF($J$2:J823,J823),"")</f>
        <v/>
      </c>
      <c r="C823" s="10" t="str">
        <f aca="false">IF(F823&lt;&gt;0,J823&amp;":"&amp;B823,"")</f>
        <v/>
      </c>
      <c r="D823" s="10" t="str">
        <f aca="false">IF(F823&lt;&gt;0,COUNTIF($K$2:K823,K823),"")</f>
        <v/>
      </c>
      <c r="E823" s="10" t="str">
        <f aca="false">IF(F823&lt;&gt;0,K823&amp;":"&amp;D823,"")</f>
        <v/>
      </c>
      <c r="F823" s="10"/>
      <c r="G823" s="20"/>
      <c r="H823" s="11" t="str">
        <f aca="false">IFERROR(VLOOKUP(F823, Entries!$B:$F, 2, FALSE()),"")</f>
        <v/>
      </c>
      <c r="I823" s="11" t="str">
        <f aca="false">IFERROR(VLOOKUP(F823, Entries!$B:$F, 3, FALSE()),"")</f>
        <v/>
      </c>
      <c r="J823" s="11" t="str">
        <f aca="false">IFERROR(VLOOKUP(F823, Entries!$B:$F, 4, FALSE()),"")</f>
        <v/>
      </c>
      <c r="K823" s="11" t="str">
        <f aca="false">IFERROR(VLOOKUP(F823, Entries!$B:$F, 5, FALSE()),"")</f>
        <v/>
      </c>
      <c r="L823" s="11" t="str">
        <f aca="false">LEFT('Finish order'!$K823,2)</f>
        <v/>
      </c>
      <c r="M823" s="11" t="str">
        <f aca="false">IF(F823&lt;&gt;0,COUNTIF($L$2:L823,L823),"")</f>
        <v/>
      </c>
      <c r="N823" s="11" t="str">
        <f aca="false">IF(F823&lt;&gt;0,L823&amp;":"&amp;M823,"")</f>
        <v/>
      </c>
    </row>
    <row r="824" customFormat="false" ht="15.75" hidden="false" customHeight="true" outlineLevel="0" collapsed="false">
      <c r="A824" s="10" t="n">
        <v>823</v>
      </c>
      <c r="B824" s="10" t="str">
        <f aca="false">IF(F824&lt;&gt;"",COUNTIF($J$2:J824,J824),"")</f>
        <v/>
      </c>
      <c r="C824" s="10" t="str">
        <f aca="false">IF(F824&lt;&gt;0,J824&amp;":"&amp;B824,"")</f>
        <v/>
      </c>
      <c r="D824" s="10" t="str">
        <f aca="false">IF(F824&lt;&gt;0,COUNTIF($K$2:K824,K824),"")</f>
        <v/>
      </c>
      <c r="E824" s="10" t="str">
        <f aca="false">IF(F824&lt;&gt;0,K824&amp;":"&amp;D824,"")</f>
        <v/>
      </c>
      <c r="F824" s="10"/>
      <c r="G824" s="20"/>
      <c r="H824" s="11" t="str">
        <f aca="false">IFERROR(VLOOKUP(F824, Entries!$B:$F, 2, FALSE()),"")</f>
        <v/>
      </c>
      <c r="I824" s="11" t="str">
        <f aca="false">IFERROR(VLOOKUP(F824, Entries!$B:$F, 3, FALSE()),"")</f>
        <v/>
      </c>
      <c r="J824" s="11" t="str">
        <f aca="false">IFERROR(VLOOKUP(F824, Entries!$B:$F, 4, FALSE()),"")</f>
        <v/>
      </c>
      <c r="K824" s="11" t="str">
        <f aca="false">IFERROR(VLOOKUP(F824, Entries!$B:$F, 5, FALSE()),"")</f>
        <v/>
      </c>
      <c r="L824" s="11" t="str">
        <f aca="false">LEFT('Finish order'!$K824,2)</f>
        <v/>
      </c>
      <c r="M824" s="11" t="str">
        <f aca="false">IF(F824&lt;&gt;0,COUNTIF($L$2:L824,L824),"")</f>
        <v/>
      </c>
      <c r="N824" s="11" t="str">
        <f aca="false">IF(F824&lt;&gt;0,L824&amp;":"&amp;M824,"")</f>
        <v/>
      </c>
    </row>
    <row r="825" customFormat="false" ht="15.75" hidden="false" customHeight="true" outlineLevel="0" collapsed="false">
      <c r="A825" s="10" t="n">
        <v>824</v>
      </c>
      <c r="B825" s="10" t="str">
        <f aca="false">IF(F825&lt;&gt;"",COUNTIF($J$2:J825,J825),"")</f>
        <v/>
      </c>
      <c r="C825" s="10" t="str">
        <f aca="false">IF(F825&lt;&gt;0,J825&amp;":"&amp;B825,"")</f>
        <v/>
      </c>
      <c r="D825" s="10" t="str">
        <f aca="false">IF(F825&lt;&gt;0,COUNTIF($K$2:K825,K825),"")</f>
        <v/>
      </c>
      <c r="E825" s="10" t="str">
        <f aca="false">IF(F825&lt;&gt;0,K825&amp;":"&amp;D825,"")</f>
        <v/>
      </c>
      <c r="F825" s="10"/>
      <c r="G825" s="20"/>
      <c r="H825" s="11" t="str">
        <f aca="false">IFERROR(VLOOKUP(F825, Entries!$B:$F, 2, FALSE()),"")</f>
        <v/>
      </c>
      <c r="I825" s="11" t="str">
        <f aca="false">IFERROR(VLOOKUP(F825, Entries!$B:$F, 3, FALSE()),"")</f>
        <v/>
      </c>
      <c r="J825" s="11" t="str">
        <f aca="false">IFERROR(VLOOKUP(F825, Entries!$B:$F, 4, FALSE()),"")</f>
        <v/>
      </c>
      <c r="K825" s="11" t="str">
        <f aca="false">IFERROR(VLOOKUP(F825, Entries!$B:$F, 5, FALSE()),"")</f>
        <v/>
      </c>
      <c r="L825" s="11" t="str">
        <f aca="false">LEFT('Finish order'!$K825,2)</f>
        <v/>
      </c>
      <c r="M825" s="11" t="str">
        <f aca="false">IF(F825&lt;&gt;0,COUNTIF($L$2:L825,L825),"")</f>
        <v/>
      </c>
      <c r="N825" s="11" t="str">
        <f aca="false">IF(F825&lt;&gt;0,L825&amp;":"&amp;M825,"")</f>
        <v/>
      </c>
    </row>
    <row r="826" customFormat="false" ht="15.75" hidden="false" customHeight="true" outlineLevel="0" collapsed="false">
      <c r="A826" s="10" t="n">
        <v>825</v>
      </c>
      <c r="B826" s="10" t="str">
        <f aca="false">IF(F826&lt;&gt;"",COUNTIF($J$2:J826,J826),"")</f>
        <v/>
      </c>
      <c r="C826" s="10" t="str">
        <f aca="false">IF(F826&lt;&gt;0,J826&amp;":"&amp;B826,"")</f>
        <v/>
      </c>
      <c r="D826" s="10" t="str">
        <f aca="false">IF(F826&lt;&gt;0,COUNTIF($K$2:K826,K826),"")</f>
        <v/>
      </c>
      <c r="E826" s="10" t="str">
        <f aca="false">IF(F826&lt;&gt;0,K826&amp;":"&amp;D826,"")</f>
        <v/>
      </c>
      <c r="F826" s="10"/>
      <c r="G826" s="20"/>
      <c r="H826" s="11" t="str">
        <f aca="false">IFERROR(VLOOKUP(F826, Entries!$B:$F, 2, FALSE()),"")</f>
        <v/>
      </c>
      <c r="I826" s="11" t="str">
        <f aca="false">IFERROR(VLOOKUP(F826, Entries!$B:$F, 3, FALSE()),"")</f>
        <v/>
      </c>
      <c r="J826" s="11" t="str">
        <f aca="false">IFERROR(VLOOKUP(F826, Entries!$B:$F, 4, FALSE()),"")</f>
        <v/>
      </c>
      <c r="K826" s="11" t="str">
        <f aca="false">IFERROR(VLOOKUP(F826, Entries!$B:$F, 5, FALSE()),"")</f>
        <v/>
      </c>
      <c r="L826" s="11" t="str">
        <f aca="false">LEFT('Finish order'!$K826,2)</f>
        <v/>
      </c>
      <c r="M826" s="11" t="str">
        <f aca="false">IF(F826&lt;&gt;0,COUNTIF($L$2:L826,L826),"")</f>
        <v/>
      </c>
      <c r="N826" s="11" t="str">
        <f aca="false">IF(F826&lt;&gt;0,L826&amp;":"&amp;M826,"")</f>
        <v/>
      </c>
    </row>
    <row r="827" customFormat="false" ht="15.75" hidden="false" customHeight="true" outlineLevel="0" collapsed="false">
      <c r="A827" s="10" t="n">
        <v>826</v>
      </c>
      <c r="B827" s="10" t="str">
        <f aca="false">IF(F827&lt;&gt;"",COUNTIF($J$2:J827,J827),"")</f>
        <v/>
      </c>
      <c r="C827" s="10" t="str">
        <f aca="false">IF(F827&lt;&gt;0,J827&amp;":"&amp;B827,"")</f>
        <v/>
      </c>
      <c r="D827" s="10" t="str">
        <f aca="false">IF(F827&lt;&gt;0,COUNTIF($K$2:K827,K827),"")</f>
        <v/>
      </c>
      <c r="E827" s="10" t="str">
        <f aca="false">IF(F827&lt;&gt;0,K827&amp;":"&amp;D827,"")</f>
        <v/>
      </c>
      <c r="F827" s="10"/>
      <c r="G827" s="20"/>
      <c r="H827" s="11" t="str">
        <f aca="false">IFERROR(VLOOKUP(F827, Entries!$B:$F, 2, FALSE()),"")</f>
        <v/>
      </c>
      <c r="I827" s="11" t="str">
        <f aca="false">IFERROR(VLOOKUP(F827, Entries!$B:$F, 3, FALSE()),"")</f>
        <v/>
      </c>
      <c r="J827" s="11" t="str">
        <f aca="false">IFERROR(VLOOKUP(F827, Entries!$B:$F, 4, FALSE()),"")</f>
        <v/>
      </c>
      <c r="K827" s="11" t="str">
        <f aca="false">IFERROR(VLOOKUP(F827, Entries!$B:$F, 5, FALSE()),"")</f>
        <v/>
      </c>
      <c r="L827" s="11" t="str">
        <f aca="false">LEFT('Finish order'!$K827,2)</f>
        <v/>
      </c>
      <c r="M827" s="11" t="str">
        <f aca="false">IF(F827&lt;&gt;0,COUNTIF($L$2:L827,L827),"")</f>
        <v/>
      </c>
      <c r="N827" s="11" t="str">
        <f aca="false">IF(F827&lt;&gt;0,L827&amp;":"&amp;M827,"")</f>
        <v/>
      </c>
    </row>
    <row r="828" customFormat="false" ht="15.75" hidden="false" customHeight="true" outlineLevel="0" collapsed="false">
      <c r="A828" s="10" t="n">
        <v>827</v>
      </c>
      <c r="B828" s="10" t="str">
        <f aca="false">IF(F828&lt;&gt;"",COUNTIF($J$2:J828,J828),"")</f>
        <v/>
      </c>
      <c r="C828" s="10" t="str">
        <f aca="false">IF(F828&lt;&gt;0,J828&amp;":"&amp;B828,"")</f>
        <v/>
      </c>
      <c r="D828" s="10" t="str">
        <f aca="false">IF(F828&lt;&gt;0,COUNTIF($K$2:K828,K828),"")</f>
        <v/>
      </c>
      <c r="E828" s="10" t="str">
        <f aca="false">IF(F828&lt;&gt;0,K828&amp;":"&amp;D828,"")</f>
        <v/>
      </c>
      <c r="F828" s="10"/>
      <c r="G828" s="20"/>
      <c r="H828" s="11" t="str">
        <f aca="false">IFERROR(VLOOKUP(F828, Entries!$B:$F, 2, FALSE()),"")</f>
        <v/>
      </c>
      <c r="I828" s="11" t="str">
        <f aca="false">IFERROR(VLOOKUP(F828, Entries!$B:$F, 3, FALSE()),"")</f>
        <v/>
      </c>
      <c r="J828" s="11" t="str">
        <f aca="false">IFERROR(VLOOKUP(F828, Entries!$B:$F, 4, FALSE()),"")</f>
        <v/>
      </c>
      <c r="K828" s="11" t="str">
        <f aca="false">IFERROR(VLOOKUP(F828, Entries!$B:$F, 5, FALSE()),"")</f>
        <v/>
      </c>
      <c r="L828" s="11" t="str">
        <f aca="false">LEFT('Finish order'!$K828,2)</f>
        <v/>
      </c>
      <c r="M828" s="11" t="str">
        <f aca="false">IF(F828&lt;&gt;0,COUNTIF($L$2:L828,L828),"")</f>
        <v/>
      </c>
      <c r="N828" s="11" t="str">
        <f aca="false">IF(F828&lt;&gt;0,L828&amp;":"&amp;M828,"")</f>
        <v/>
      </c>
    </row>
    <row r="829" customFormat="false" ht="15.75" hidden="false" customHeight="true" outlineLevel="0" collapsed="false">
      <c r="A829" s="10" t="n">
        <v>828</v>
      </c>
      <c r="B829" s="10" t="str">
        <f aca="false">IF(F829&lt;&gt;"",COUNTIF($J$2:J829,J829),"")</f>
        <v/>
      </c>
      <c r="C829" s="10" t="str">
        <f aca="false">IF(F829&lt;&gt;0,J829&amp;":"&amp;B829,"")</f>
        <v/>
      </c>
      <c r="D829" s="10" t="str">
        <f aca="false">IF(F829&lt;&gt;0,COUNTIF($K$2:K829,K829),"")</f>
        <v/>
      </c>
      <c r="E829" s="10" t="str">
        <f aca="false">IF(F829&lt;&gt;0,K829&amp;":"&amp;D829,"")</f>
        <v/>
      </c>
      <c r="F829" s="10"/>
      <c r="G829" s="20"/>
      <c r="H829" s="11" t="str">
        <f aca="false">IFERROR(VLOOKUP(F829, Entries!$B:$F, 2, FALSE()),"")</f>
        <v/>
      </c>
      <c r="I829" s="11" t="str">
        <f aca="false">IFERROR(VLOOKUP(F829, Entries!$B:$F, 3, FALSE()),"")</f>
        <v/>
      </c>
      <c r="J829" s="11" t="str">
        <f aca="false">IFERROR(VLOOKUP(F829, Entries!$B:$F, 4, FALSE()),"")</f>
        <v/>
      </c>
      <c r="K829" s="11" t="str">
        <f aca="false">IFERROR(VLOOKUP(F829, Entries!$B:$F, 5, FALSE()),"")</f>
        <v/>
      </c>
      <c r="L829" s="11" t="str">
        <f aca="false">LEFT('Finish order'!$K829,2)</f>
        <v/>
      </c>
      <c r="M829" s="11" t="str">
        <f aca="false">IF(F829&lt;&gt;0,COUNTIF($L$2:L829,L829),"")</f>
        <v/>
      </c>
      <c r="N829" s="11" t="str">
        <f aca="false">IF(F829&lt;&gt;0,L829&amp;":"&amp;M829,"")</f>
        <v/>
      </c>
    </row>
    <row r="830" customFormat="false" ht="15.75" hidden="false" customHeight="true" outlineLevel="0" collapsed="false">
      <c r="A830" s="10" t="n">
        <v>829</v>
      </c>
      <c r="B830" s="10" t="str">
        <f aca="false">IF(F830&lt;&gt;"",COUNTIF($J$2:J830,J830),"")</f>
        <v/>
      </c>
      <c r="C830" s="10" t="str">
        <f aca="false">IF(F830&lt;&gt;0,J830&amp;":"&amp;B830,"")</f>
        <v/>
      </c>
      <c r="D830" s="10" t="str">
        <f aca="false">IF(F830&lt;&gt;0,COUNTIF($K$2:K830,K830),"")</f>
        <v/>
      </c>
      <c r="E830" s="10" t="str">
        <f aca="false">IF(F830&lt;&gt;0,K830&amp;":"&amp;D830,"")</f>
        <v/>
      </c>
      <c r="F830" s="10"/>
      <c r="G830" s="20"/>
      <c r="H830" s="11" t="str">
        <f aca="false">IFERROR(VLOOKUP(F830, Entries!$B:$F, 2, FALSE()),"")</f>
        <v/>
      </c>
      <c r="I830" s="11" t="str">
        <f aca="false">IFERROR(VLOOKUP(F830, Entries!$B:$F, 3, FALSE()),"")</f>
        <v/>
      </c>
      <c r="J830" s="11" t="str">
        <f aca="false">IFERROR(VLOOKUP(F830, Entries!$B:$F, 4, FALSE()),"")</f>
        <v/>
      </c>
      <c r="K830" s="11" t="str">
        <f aca="false">IFERROR(VLOOKUP(F830, Entries!$B:$F, 5, FALSE()),"")</f>
        <v/>
      </c>
      <c r="L830" s="11" t="str">
        <f aca="false">LEFT('Finish order'!$K830,2)</f>
        <v/>
      </c>
      <c r="M830" s="11" t="str">
        <f aca="false">IF(F830&lt;&gt;0,COUNTIF($L$2:L830,L830),"")</f>
        <v/>
      </c>
      <c r="N830" s="11" t="str">
        <f aca="false">IF(F830&lt;&gt;0,L830&amp;":"&amp;M830,"")</f>
        <v/>
      </c>
    </row>
    <row r="831" customFormat="false" ht="15.75" hidden="false" customHeight="true" outlineLevel="0" collapsed="false">
      <c r="A831" s="10" t="n">
        <v>830</v>
      </c>
      <c r="B831" s="10" t="str">
        <f aca="false">IF(F831&lt;&gt;"",COUNTIF($J$2:J831,J831),"")</f>
        <v/>
      </c>
      <c r="C831" s="10" t="str">
        <f aca="false">IF(F831&lt;&gt;0,J831&amp;":"&amp;B831,"")</f>
        <v/>
      </c>
      <c r="D831" s="10" t="str">
        <f aca="false">IF(F831&lt;&gt;0,COUNTIF($K$2:K831,K831),"")</f>
        <v/>
      </c>
      <c r="E831" s="10" t="str">
        <f aca="false">IF(F831&lt;&gt;0,K831&amp;":"&amp;D831,"")</f>
        <v/>
      </c>
      <c r="F831" s="10"/>
      <c r="G831" s="20"/>
      <c r="H831" s="11" t="str">
        <f aca="false">IFERROR(VLOOKUP(F831, Entries!$B:$F, 2, FALSE()),"")</f>
        <v/>
      </c>
      <c r="I831" s="11" t="str">
        <f aca="false">IFERROR(VLOOKUP(F831, Entries!$B:$F, 3, FALSE()),"")</f>
        <v/>
      </c>
      <c r="J831" s="11" t="str">
        <f aca="false">IFERROR(VLOOKUP(F831, Entries!$B:$F, 4, FALSE()),"")</f>
        <v/>
      </c>
      <c r="K831" s="11" t="str">
        <f aca="false">IFERROR(VLOOKUP(F831, Entries!$B:$F, 5, FALSE()),"")</f>
        <v/>
      </c>
      <c r="L831" s="11" t="str">
        <f aca="false">LEFT('Finish order'!$K831,2)</f>
        <v/>
      </c>
      <c r="M831" s="11" t="str">
        <f aca="false">IF(F831&lt;&gt;0,COUNTIF($L$2:L831,L831),"")</f>
        <v/>
      </c>
      <c r="N831" s="11" t="str">
        <f aca="false">IF(F831&lt;&gt;0,L831&amp;":"&amp;M831,"")</f>
        <v/>
      </c>
    </row>
    <row r="832" customFormat="false" ht="15.75" hidden="false" customHeight="true" outlineLevel="0" collapsed="false">
      <c r="A832" s="10" t="n">
        <v>831</v>
      </c>
      <c r="B832" s="10" t="str">
        <f aca="false">IF(F832&lt;&gt;"",COUNTIF($J$2:J832,J832),"")</f>
        <v/>
      </c>
      <c r="C832" s="10" t="str">
        <f aca="false">IF(F832&lt;&gt;0,J832&amp;":"&amp;B832,"")</f>
        <v/>
      </c>
      <c r="D832" s="10" t="str">
        <f aca="false">IF(F832&lt;&gt;0,COUNTIF($K$2:K832,K832),"")</f>
        <v/>
      </c>
      <c r="E832" s="10" t="str">
        <f aca="false">IF(F832&lt;&gt;0,K832&amp;":"&amp;D832,"")</f>
        <v/>
      </c>
      <c r="F832" s="10"/>
      <c r="G832" s="20"/>
      <c r="H832" s="11" t="str">
        <f aca="false">IFERROR(VLOOKUP(F832, Entries!$B:$F, 2, FALSE()),"")</f>
        <v/>
      </c>
      <c r="I832" s="11" t="str">
        <f aca="false">IFERROR(VLOOKUP(F832, Entries!$B:$F, 3, FALSE()),"")</f>
        <v/>
      </c>
      <c r="J832" s="11" t="str">
        <f aca="false">IFERROR(VLOOKUP(F832, Entries!$B:$F, 4, FALSE()),"")</f>
        <v/>
      </c>
      <c r="K832" s="11" t="str">
        <f aca="false">IFERROR(VLOOKUP(F832, Entries!$B:$F, 5, FALSE()),"")</f>
        <v/>
      </c>
      <c r="L832" s="11" t="str">
        <f aca="false">LEFT('Finish order'!$K832,2)</f>
        <v/>
      </c>
      <c r="M832" s="11" t="str">
        <f aca="false">IF(F832&lt;&gt;0,COUNTIF($L$2:L832,L832),"")</f>
        <v/>
      </c>
      <c r="N832" s="11" t="str">
        <f aca="false">IF(F832&lt;&gt;0,L832&amp;":"&amp;M832,"")</f>
        <v/>
      </c>
    </row>
    <row r="833" customFormat="false" ht="15.75" hidden="false" customHeight="true" outlineLevel="0" collapsed="false">
      <c r="A833" s="10" t="n">
        <v>832</v>
      </c>
      <c r="B833" s="10" t="str">
        <f aca="false">IF(F833&lt;&gt;"",COUNTIF($J$2:J833,J833),"")</f>
        <v/>
      </c>
      <c r="C833" s="10" t="str">
        <f aca="false">IF(F833&lt;&gt;0,J833&amp;":"&amp;B833,"")</f>
        <v/>
      </c>
      <c r="D833" s="10" t="str">
        <f aca="false">IF(F833&lt;&gt;0,COUNTIF($K$2:K833,K833),"")</f>
        <v/>
      </c>
      <c r="E833" s="10" t="str">
        <f aca="false">IF(F833&lt;&gt;0,K833&amp;":"&amp;D833,"")</f>
        <v/>
      </c>
      <c r="F833" s="10"/>
      <c r="G833" s="20"/>
      <c r="H833" s="11" t="str">
        <f aca="false">IFERROR(VLOOKUP(F833, Entries!$B:$F, 2, FALSE()),"")</f>
        <v/>
      </c>
      <c r="I833" s="11" t="str">
        <f aca="false">IFERROR(VLOOKUP(F833, Entries!$B:$F, 3, FALSE()),"")</f>
        <v/>
      </c>
      <c r="J833" s="11" t="str">
        <f aca="false">IFERROR(VLOOKUP(F833, Entries!$B:$F, 4, FALSE()),"")</f>
        <v/>
      </c>
      <c r="K833" s="11" t="str">
        <f aca="false">IFERROR(VLOOKUP(F833, Entries!$B:$F, 5, FALSE()),"")</f>
        <v/>
      </c>
      <c r="L833" s="11" t="str">
        <f aca="false">LEFT('Finish order'!$K833,2)</f>
        <v/>
      </c>
      <c r="M833" s="11" t="str">
        <f aca="false">IF(F833&lt;&gt;0,COUNTIF($L$2:L833,L833),"")</f>
        <v/>
      </c>
      <c r="N833" s="11" t="str">
        <f aca="false">IF(F833&lt;&gt;0,L833&amp;":"&amp;M833,"")</f>
        <v/>
      </c>
    </row>
    <row r="834" customFormat="false" ht="15.75" hidden="false" customHeight="true" outlineLevel="0" collapsed="false">
      <c r="A834" s="10" t="n">
        <v>833</v>
      </c>
      <c r="B834" s="10" t="str">
        <f aca="false">IF(F834&lt;&gt;"",COUNTIF($J$2:J834,J834),"")</f>
        <v/>
      </c>
      <c r="C834" s="10" t="str">
        <f aca="false">IF(F834&lt;&gt;0,J834&amp;":"&amp;B834,"")</f>
        <v/>
      </c>
      <c r="D834" s="10" t="str">
        <f aca="false">IF(F834&lt;&gt;0,COUNTIF($K$2:K834,K834),"")</f>
        <v/>
      </c>
      <c r="E834" s="10" t="str">
        <f aca="false">IF(F834&lt;&gt;0,K834&amp;":"&amp;D834,"")</f>
        <v/>
      </c>
      <c r="F834" s="10"/>
      <c r="G834" s="20"/>
      <c r="H834" s="11" t="str">
        <f aca="false">IFERROR(VLOOKUP(F834, Entries!$B:$F, 2, FALSE()),"")</f>
        <v/>
      </c>
      <c r="I834" s="11" t="str">
        <f aca="false">IFERROR(VLOOKUP(F834, Entries!$B:$F, 3, FALSE()),"")</f>
        <v/>
      </c>
      <c r="J834" s="11" t="str">
        <f aca="false">IFERROR(VLOOKUP(F834, Entries!$B:$F, 4, FALSE()),"")</f>
        <v/>
      </c>
      <c r="K834" s="11" t="str">
        <f aca="false">IFERROR(VLOOKUP(F834, Entries!$B:$F, 5, FALSE()),"")</f>
        <v/>
      </c>
      <c r="L834" s="11" t="str">
        <f aca="false">LEFT('Finish order'!$K834,2)</f>
        <v/>
      </c>
      <c r="M834" s="11" t="str">
        <f aca="false">IF(F834&lt;&gt;0,COUNTIF($L$2:L834,L834),"")</f>
        <v/>
      </c>
      <c r="N834" s="11" t="str">
        <f aca="false">IF(F834&lt;&gt;0,L834&amp;":"&amp;M834,"")</f>
        <v/>
      </c>
    </row>
    <row r="835" customFormat="false" ht="15.75" hidden="false" customHeight="true" outlineLevel="0" collapsed="false">
      <c r="A835" s="10" t="n">
        <v>834</v>
      </c>
      <c r="B835" s="10" t="str">
        <f aca="false">IF(F835&lt;&gt;"",COUNTIF($J$2:J835,J835),"")</f>
        <v/>
      </c>
      <c r="C835" s="10" t="str">
        <f aca="false">IF(F835&lt;&gt;0,J835&amp;":"&amp;B835,"")</f>
        <v/>
      </c>
      <c r="D835" s="10" t="str">
        <f aca="false">IF(F835&lt;&gt;0,COUNTIF($K$2:K835,K835),"")</f>
        <v/>
      </c>
      <c r="E835" s="10" t="str">
        <f aca="false">IF(F835&lt;&gt;0,K835&amp;":"&amp;D835,"")</f>
        <v/>
      </c>
      <c r="F835" s="10"/>
      <c r="G835" s="20"/>
      <c r="H835" s="11" t="str">
        <f aca="false">IFERROR(VLOOKUP(F835, Entries!$B:$F, 2, FALSE()),"")</f>
        <v/>
      </c>
      <c r="I835" s="11" t="str">
        <f aca="false">IFERROR(VLOOKUP(F835, Entries!$B:$F, 3, FALSE()),"")</f>
        <v/>
      </c>
      <c r="J835" s="11" t="str">
        <f aca="false">IFERROR(VLOOKUP(F835, Entries!$B:$F, 4, FALSE()),"")</f>
        <v/>
      </c>
      <c r="K835" s="11" t="str">
        <f aca="false">IFERROR(VLOOKUP(F835, Entries!$B:$F, 5, FALSE()),"")</f>
        <v/>
      </c>
      <c r="L835" s="11" t="str">
        <f aca="false">LEFT('Finish order'!$K835,2)</f>
        <v/>
      </c>
      <c r="M835" s="11" t="str">
        <f aca="false">IF(F835&lt;&gt;0,COUNTIF($L$2:L835,L835),"")</f>
        <v/>
      </c>
      <c r="N835" s="11" t="str">
        <f aca="false">IF(F835&lt;&gt;0,L835&amp;":"&amp;M835,"")</f>
        <v/>
      </c>
    </row>
    <row r="836" customFormat="false" ht="15.75" hidden="false" customHeight="true" outlineLevel="0" collapsed="false">
      <c r="A836" s="10" t="n">
        <v>835</v>
      </c>
      <c r="B836" s="10" t="str">
        <f aca="false">IF(F836&lt;&gt;"",COUNTIF($J$2:J836,J836),"")</f>
        <v/>
      </c>
      <c r="C836" s="10" t="str">
        <f aca="false">IF(F836&lt;&gt;0,J836&amp;":"&amp;B836,"")</f>
        <v/>
      </c>
      <c r="D836" s="10" t="str">
        <f aca="false">IF(F836&lt;&gt;0,COUNTIF($K$2:K836,K836),"")</f>
        <v/>
      </c>
      <c r="E836" s="10" t="str">
        <f aca="false">IF(F836&lt;&gt;0,K836&amp;":"&amp;D836,"")</f>
        <v/>
      </c>
      <c r="F836" s="10"/>
      <c r="G836" s="20"/>
      <c r="H836" s="11" t="str">
        <f aca="false">IFERROR(VLOOKUP(F836, Entries!$B:$F, 2, FALSE()),"")</f>
        <v/>
      </c>
      <c r="I836" s="11" t="str">
        <f aca="false">IFERROR(VLOOKUP(F836, Entries!$B:$F, 3, FALSE()),"")</f>
        <v/>
      </c>
      <c r="J836" s="11" t="str">
        <f aca="false">IFERROR(VLOOKUP(F836, Entries!$B:$F, 4, FALSE()),"")</f>
        <v/>
      </c>
      <c r="K836" s="11" t="str">
        <f aca="false">IFERROR(VLOOKUP(F836, Entries!$B:$F, 5, FALSE()),"")</f>
        <v/>
      </c>
      <c r="L836" s="11" t="str">
        <f aca="false">LEFT('Finish order'!$K836,2)</f>
        <v/>
      </c>
      <c r="M836" s="11" t="str">
        <f aca="false">IF(F836&lt;&gt;0,COUNTIF($L$2:L836,L836),"")</f>
        <v/>
      </c>
      <c r="N836" s="11" t="str">
        <f aca="false">IF(F836&lt;&gt;0,L836&amp;":"&amp;M836,"")</f>
        <v/>
      </c>
    </row>
    <row r="837" customFormat="false" ht="15.75" hidden="false" customHeight="true" outlineLevel="0" collapsed="false">
      <c r="A837" s="10" t="n">
        <v>836</v>
      </c>
      <c r="B837" s="10" t="str">
        <f aca="false">IF(F837&lt;&gt;"",COUNTIF($J$2:J837,J837),"")</f>
        <v/>
      </c>
      <c r="C837" s="10" t="str">
        <f aca="false">IF(F837&lt;&gt;0,J837&amp;":"&amp;B837,"")</f>
        <v/>
      </c>
      <c r="D837" s="10" t="str">
        <f aca="false">IF(F837&lt;&gt;0,COUNTIF($K$2:K837,K837),"")</f>
        <v/>
      </c>
      <c r="E837" s="10" t="str">
        <f aca="false">IF(F837&lt;&gt;0,K837&amp;":"&amp;D837,"")</f>
        <v/>
      </c>
      <c r="F837" s="10"/>
      <c r="G837" s="20"/>
      <c r="H837" s="11" t="str">
        <f aca="false">IFERROR(VLOOKUP(F837, Entries!$B:$F, 2, FALSE()),"")</f>
        <v/>
      </c>
      <c r="I837" s="11" t="str">
        <f aca="false">IFERROR(VLOOKUP(F837, Entries!$B:$F, 3, FALSE()),"")</f>
        <v/>
      </c>
      <c r="J837" s="11" t="str">
        <f aca="false">IFERROR(VLOOKUP(F837, Entries!$B:$F, 4, FALSE()),"")</f>
        <v/>
      </c>
      <c r="K837" s="11" t="str">
        <f aca="false">IFERROR(VLOOKUP(F837, Entries!$B:$F, 5, FALSE()),"")</f>
        <v/>
      </c>
      <c r="L837" s="11" t="str">
        <f aca="false">LEFT('Finish order'!$K837,2)</f>
        <v/>
      </c>
      <c r="M837" s="11" t="str">
        <f aca="false">IF(F837&lt;&gt;0,COUNTIF($L$2:L837,L837),"")</f>
        <v/>
      </c>
      <c r="N837" s="11" t="str">
        <f aca="false">IF(F837&lt;&gt;0,L837&amp;":"&amp;M837,"")</f>
        <v/>
      </c>
    </row>
    <row r="838" customFormat="false" ht="15.75" hidden="false" customHeight="true" outlineLevel="0" collapsed="false">
      <c r="A838" s="10" t="n">
        <v>837</v>
      </c>
      <c r="B838" s="10" t="str">
        <f aca="false">IF(F838&lt;&gt;"",COUNTIF($J$2:J838,J838),"")</f>
        <v/>
      </c>
      <c r="C838" s="10" t="str">
        <f aca="false">IF(F838&lt;&gt;0,J838&amp;":"&amp;B838,"")</f>
        <v/>
      </c>
      <c r="D838" s="10" t="str">
        <f aca="false">IF(F838&lt;&gt;0,COUNTIF($K$2:K838,K838),"")</f>
        <v/>
      </c>
      <c r="E838" s="10" t="str">
        <f aca="false">IF(F838&lt;&gt;0,K838&amp;":"&amp;D838,"")</f>
        <v/>
      </c>
      <c r="F838" s="10"/>
      <c r="G838" s="20"/>
      <c r="H838" s="11" t="str">
        <f aca="false">IFERROR(VLOOKUP(F838, Entries!$B:$F, 2, FALSE()),"")</f>
        <v/>
      </c>
      <c r="I838" s="11" t="str">
        <f aca="false">IFERROR(VLOOKUP(F838, Entries!$B:$F, 3, FALSE()),"")</f>
        <v/>
      </c>
      <c r="J838" s="11" t="str">
        <f aca="false">IFERROR(VLOOKUP(F838, Entries!$B:$F, 4, FALSE()),"")</f>
        <v/>
      </c>
      <c r="K838" s="11" t="str">
        <f aca="false">IFERROR(VLOOKUP(F838, Entries!$B:$F, 5, FALSE()),"")</f>
        <v/>
      </c>
      <c r="L838" s="11" t="str">
        <f aca="false">LEFT('Finish order'!$K838,2)</f>
        <v/>
      </c>
      <c r="M838" s="11" t="str">
        <f aca="false">IF(F838&lt;&gt;0,COUNTIF($L$2:L838,L838),"")</f>
        <v/>
      </c>
      <c r="N838" s="11" t="str">
        <f aca="false">IF(F838&lt;&gt;0,L838&amp;":"&amp;M838,"")</f>
        <v/>
      </c>
    </row>
    <row r="839" customFormat="false" ht="15.75" hidden="false" customHeight="true" outlineLevel="0" collapsed="false">
      <c r="A839" s="10" t="n">
        <v>838</v>
      </c>
      <c r="B839" s="10" t="str">
        <f aca="false">IF(F839&lt;&gt;"",COUNTIF($J$2:J839,J839),"")</f>
        <v/>
      </c>
      <c r="C839" s="10" t="str">
        <f aca="false">IF(F839&lt;&gt;0,J839&amp;":"&amp;B839,"")</f>
        <v/>
      </c>
      <c r="D839" s="10" t="str">
        <f aca="false">IF(F839&lt;&gt;0,COUNTIF($K$2:K839,K839),"")</f>
        <v/>
      </c>
      <c r="E839" s="10" t="str">
        <f aca="false">IF(F839&lt;&gt;0,K839&amp;":"&amp;D839,"")</f>
        <v/>
      </c>
      <c r="F839" s="10"/>
      <c r="G839" s="20"/>
      <c r="H839" s="11" t="str">
        <f aca="false">IFERROR(VLOOKUP(F839, Entries!$B:$F, 2, FALSE()),"")</f>
        <v/>
      </c>
      <c r="I839" s="11" t="str">
        <f aca="false">IFERROR(VLOOKUP(F839, Entries!$B:$F, 3, FALSE()),"")</f>
        <v/>
      </c>
      <c r="J839" s="11" t="str">
        <f aca="false">IFERROR(VLOOKUP(F839, Entries!$B:$F, 4, FALSE()),"")</f>
        <v/>
      </c>
      <c r="K839" s="11" t="str">
        <f aca="false">IFERROR(VLOOKUP(F839, Entries!$B:$F, 5, FALSE()),"")</f>
        <v/>
      </c>
      <c r="L839" s="11" t="str">
        <f aca="false">LEFT('Finish order'!$K839,2)</f>
        <v/>
      </c>
      <c r="M839" s="11" t="str">
        <f aca="false">IF(F839&lt;&gt;0,COUNTIF($L$2:L839,L839),"")</f>
        <v/>
      </c>
      <c r="N839" s="11" t="str">
        <f aca="false">IF(F839&lt;&gt;0,L839&amp;":"&amp;M839,"")</f>
        <v/>
      </c>
    </row>
    <row r="840" customFormat="false" ht="15.75" hidden="false" customHeight="true" outlineLevel="0" collapsed="false">
      <c r="A840" s="10" t="n">
        <v>839</v>
      </c>
      <c r="B840" s="10" t="str">
        <f aca="false">IF(F840&lt;&gt;"",COUNTIF($J$2:J840,J840),"")</f>
        <v/>
      </c>
      <c r="C840" s="10" t="str">
        <f aca="false">IF(F840&lt;&gt;0,J840&amp;":"&amp;B840,"")</f>
        <v/>
      </c>
      <c r="D840" s="10" t="str">
        <f aca="false">IF(F840&lt;&gt;0,COUNTIF($K$2:K840,K840),"")</f>
        <v/>
      </c>
      <c r="E840" s="10" t="str">
        <f aca="false">IF(F840&lt;&gt;0,K840&amp;":"&amp;D840,"")</f>
        <v/>
      </c>
      <c r="F840" s="10"/>
      <c r="G840" s="20"/>
      <c r="H840" s="11" t="str">
        <f aca="false">IFERROR(VLOOKUP(F840, Entries!$B:$F, 2, FALSE()),"")</f>
        <v/>
      </c>
      <c r="I840" s="11" t="str">
        <f aca="false">IFERROR(VLOOKUP(F840, Entries!$B:$F, 3, FALSE()),"")</f>
        <v/>
      </c>
      <c r="J840" s="11" t="str">
        <f aca="false">IFERROR(VLOOKUP(F840, Entries!$B:$F, 4, FALSE()),"")</f>
        <v/>
      </c>
      <c r="K840" s="11" t="str">
        <f aca="false">IFERROR(VLOOKUP(F840, Entries!$B:$F, 5, FALSE()),"")</f>
        <v/>
      </c>
      <c r="L840" s="11" t="str">
        <f aca="false">LEFT('Finish order'!$K840,2)</f>
        <v/>
      </c>
      <c r="M840" s="11" t="str">
        <f aca="false">IF(F840&lt;&gt;0,COUNTIF($L$2:L840,L840),"")</f>
        <v/>
      </c>
      <c r="N840" s="11" t="str">
        <f aca="false">IF(F840&lt;&gt;0,L840&amp;":"&amp;M840,"")</f>
        <v/>
      </c>
    </row>
    <row r="841" customFormat="false" ht="15.75" hidden="false" customHeight="true" outlineLevel="0" collapsed="false">
      <c r="A841" s="10" t="n">
        <v>840</v>
      </c>
      <c r="B841" s="10" t="str">
        <f aca="false">IF(F841&lt;&gt;"",COUNTIF($J$2:J841,J841),"")</f>
        <v/>
      </c>
      <c r="C841" s="10" t="str">
        <f aca="false">IF(F841&lt;&gt;0,J841&amp;":"&amp;B841,"")</f>
        <v/>
      </c>
      <c r="D841" s="10" t="str">
        <f aca="false">IF(F841&lt;&gt;0,COUNTIF($K$2:K841,K841),"")</f>
        <v/>
      </c>
      <c r="E841" s="10" t="str">
        <f aca="false">IF(F841&lt;&gt;0,K841&amp;":"&amp;D841,"")</f>
        <v/>
      </c>
      <c r="F841" s="10"/>
      <c r="G841" s="20"/>
      <c r="H841" s="11" t="str">
        <f aca="false">IFERROR(VLOOKUP(F841, Entries!$B:$F, 2, FALSE()),"")</f>
        <v/>
      </c>
      <c r="I841" s="11" t="str">
        <f aca="false">IFERROR(VLOOKUP(F841, Entries!$B:$F, 3, FALSE()),"")</f>
        <v/>
      </c>
      <c r="J841" s="11" t="str">
        <f aca="false">IFERROR(VLOOKUP(F841, Entries!$B:$F, 4, FALSE()),"")</f>
        <v/>
      </c>
      <c r="K841" s="11" t="str">
        <f aca="false">IFERROR(VLOOKUP(F841, Entries!$B:$F, 5, FALSE()),"")</f>
        <v/>
      </c>
      <c r="L841" s="11" t="str">
        <f aca="false">LEFT('Finish order'!$K841,2)</f>
        <v/>
      </c>
      <c r="M841" s="11" t="str">
        <f aca="false">IF(F841&lt;&gt;0,COUNTIF($L$2:L841,L841),"")</f>
        <v/>
      </c>
      <c r="N841" s="11" t="str">
        <f aca="false">IF(F841&lt;&gt;0,L841&amp;":"&amp;M841,"")</f>
        <v/>
      </c>
    </row>
    <row r="842" customFormat="false" ht="15.75" hidden="false" customHeight="true" outlineLevel="0" collapsed="false">
      <c r="A842" s="10" t="n">
        <v>841</v>
      </c>
      <c r="B842" s="10" t="str">
        <f aca="false">IF(F842&lt;&gt;"",COUNTIF($J$2:J842,J842),"")</f>
        <v/>
      </c>
      <c r="C842" s="10" t="str">
        <f aca="false">IF(F842&lt;&gt;0,J842&amp;":"&amp;B842,"")</f>
        <v/>
      </c>
      <c r="D842" s="10" t="str">
        <f aca="false">IF(F842&lt;&gt;0,COUNTIF($K$2:K842,K842),"")</f>
        <v/>
      </c>
      <c r="E842" s="10" t="str">
        <f aca="false">IF(F842&lt;&gt;0,K842&amp;":"&amp;D842,"")</f>
        <v/>
      </c>
      <c r="F842" s="10"/>
      <c r="G842" s="20"/>
      <c r="H842" s="11" t="str">
        <f aca="false">IFERROR(VLOOKUP(F842, Entries!$B:$F, 2, FALSE()),"")</f>
        <v/>
      </c>
      <c r="I842" s="11" t="str">
        <f aca="false">IFERROR(VLOOKUP(F842, Entries!$B:$F, 3, FALSE()),"")</f>
        <v/>
      </c>
      <c r="J842" s="11" t="str">
        <f aca="false">IFERROR(VLOOKUP(F842, Entries!$B:$F, 4, FALSE()),"")</f>
        <v/>
      </c>
      <c r="K842" s="11" t="str">
        <f aca="false">IFERROR(VLOOKUP(F842, Entries!$B:$F, 5, FALSE()),"")</f>
        <v/>
      </c>
      <c r="L842" s="11" t="str">
        <f aca="false">LEFT('Finish order'!$K842,2)</f>
        <v/>
      </c>
      <c r="M842" s="11" t="str">
        <f aca="false">IF(F842&lt;&gt;0,COUNTIF($L$2:L842,L842),"")</f>
        <v/>
      </c>
      <c r="N842" s="11" t="str">
        <f aca="false">IF(F842&lt;&gt;0,L842&amp;":"&amp;M842,"")</f>
        <v/>
      </c>
    </row>
    <row r="843" customFormat="false" ht="15.75" hidden="false" customHeight="true" outlineLevel="0" collapsed="false">
      <c r="A843" s="10" t="n">
        <v>842</v>
      </c>
      <c r="B843" s="10" t="str">
        <f aca="false">IF(F843&lt;&gt;"",COUNTIF($J$2:J843,J843),"")</f>
        <v/>
      </c>
      <c r="C843" s="10" t="str">
        <f aca="false">IF(F843&lt;&gt;0,J843&amp;":"&amp;B843,"")</f>
        <v/>
      </c>
      <c r="D843" s="10" t="str">
        <f aca="false">IF(F843&lt;&gt;0,COUNTIF($K$2:K843,K843),"")</f>
        <v/>
      </c>
      <c r="E843" s="10" t="str">
        <f aca="false">IF(F843&lt;&gt;0,K843&amp;":"&amp;D843,"")</f>
        <v/>
      </c>
      <c r="F843" s="10"/>
      <c r="G843" s="20"/>
      <c r="H843" s="11" t="str">
        <f aca="false">IFERROR(VLOOKUP(F843, Entries!$B:$F, 2, FALSE()),"")</f>
        <v/>
      </c>
      <c r="I843" s="11" t="str">
        <f aca="false">IFERROR(VLOOKUP(F843, Entries!$B:$F, 3, FALSE()),"")</f>
        <v/>
      </c>
      <c r="J843" s="11" t="str">
        <f aca="false">IFERROR(VLOOKUP(F843, Entries!$B:$F, 4, FALSE()),"")</f>
        <v/>
      </c>
      <c r="K843" s="11" t="str">
        <f aca="false">IFERROR(VLOOKUP(F843, Entries!$B:$F, 5, FALSE()),"")</f>
        <v/>
      </c>
      <c r="L843" s="11" t="str">
        <f aca="false">LEFT('Finish order'!$K843,2)</f>
        <v/>
      </c>
      <c r="M843" s="11" t="str">
        <f aca="false">IF(F843&lt;&gt;0,COUNTIF($L$2:L843,L843),"")</f>
        <v/>
      </c>
      <c r="N843" s="11" t="str">
        <f aca="false">IF(F843&lt;&gt;0,L843&amp;":"&amp;M843,"")</f>
        <v/>
      </c>
    </row>
    <row r="844" customFormat="false" ht="15.75" hidden="false" customHeight="true" outlineLevel="0" collapsed="false">
      <c r="A844" s="10" t="n">
        <v>843</v>
      </c>
      <c r="B844" s="10" t="str">
        <f aca="false">IF(F844&lt;&gt;"",COUNTIF($J$2:J844,J844),"")</f>
        <v/>
      </c>
      <c r="C844" s="10" t="str">
        <f aca="false">IF(F844&lt;&gt;0,J844&amp;":"&amp;B844,"")</f>
        <v/>
      </c>
      <c r="D844" s="10" t="str">
        <f aca="false">IF(F844&lt;&gt;0,COUNTIF($K$2:K844,K844),"")</f>
        <v/>
      </c>
      <c r="E844" s="10" t="str">
        <f aca="false">IF(F844&lt;&gt;0,K844&amp;":"&amp;D844,"")</f>
        <v/>
      </c>
      <c r="F844" s="10"/>
      <c r="G844" s="20"/>
      <c r="H844" s="11" t="str">
        <f aca="false">IFERROR(VLOOKUP(F844, Entries!$B:$F, 2, FALSE()),"")</f>
        <v/>
      </c>
      <c r="I844" s="11" t="str">
        <f aca="false">IFERROR(VLOOKUP(F844, Entries!$B:$F, 3, FALSE()),"")</f>
        <v/>
      </c>
      <c r="J844" s="11" t="str">
        <f aca="false">IFERROR(VLOOKUP(F844, Entries!$B:$F, 4, FALSE()),"")</f>
        <v/>
      </c>
      <c r="K844" s="11" t="str">
        <f aca="false">IFERROR(VLOOKUP(F844, Entries!$B:$F, 5, FALSE()),"")</f>
        <v/>
      </c>
      <c r="L844" s="11" t="str">
        <f aca="false">LEFT('Finish order'!$K844,2)</f>
        <v/>
      </c>
      <c r="M844" s="11" t="str">
        <f aca="false">IF(F844&lt;&gt;0,COUNTIF($L$2:L844,L844),"")</f>
        <v/>
      </c>
      <c r="N844" s="11" t="str">
        <f aca="false">IF(F844&lt;&gt;0,L844&amp;":"&amp;M844,"")</f>
        <v/>
      </c>
    </row>
    <row r="845" customFormat="false" ht="15.75" hidden="false" customHeight="true" outlineLevel="0" collapsed="false">
      <c r="A845" s="10" t="n">
        <v>844</v>
      </c>
      <c r="B845" s="10" t="str">
        <f aca="false">IF(F845&lt;&gt;"",COUNTIF($J$2:J845,J845),"")</f>
        <v/>
      </c>
      <c r="C845" s="10" t="str">
        <f aca="false">IF(F845&lt;&gt;0,J845&amp;":"&amp;B845,"")</f>
        <v/>
      </c>
      <c r="D845" s="10" t="str">
        <f aca="false">IF(F845&lt;&gt;0,COUNTIF($K$2:K845,K845),"")</f>
        <v/>
      </c>
      <c r="E845" s="10" t="str">
        <f aca="false">IF(F845&lt;&gt;0,K845&amp;":"&amp;D845,"")</f>
        <v/>
      </c>
      <c r="F845" s="10"/>
      <c r="G845" s="20"/>
      <c r="H845" s="11" t="str">
        <f aca="false">IFERROR(VLOOKUP(F845, Entries!$B:$F, 2, FALSE()),"")</f>
        <v/>
      </c>
      <c r="I845" s="11" t="str">
        <f aca="false">IFERROR(VLOOKUP(F845, Entries!$B:$F, 3, FALSE()),"")</f>
        <v/>
      </c>
      <c r="J845" s="11" t="str">
        <f aca="false">IFERROR(VLOOKUP(F845, Entries!$B:$F, 4, FALSE()),"")</f>
        <v/>
      </c>
      <c r="K845" s="11" t="str">
        <f aca="false">IFERROR(VLOOKUP(F845, Entries!$B:$F, 5, FALSE()),"")</f>
        <v/>
      </c>
      <c r="L845" s="11" t="str">
        <f aca="false">LEFT('Finish order'!$K845,2)</f>
        <v/>
      </c>
      <c r="M845" s="11" t="str">
        <f aca="false">IF(F845&lt;&gt;0,COUNTIF($L$2:L845,L845),"")</f>
        <v/>
      </c>
      <c r="N845" s="11" t="str">
        <f aca="false">IF(F845&lt;&gt;0,L845&amp;":"&amp;M845,"")</f>
        <v/>
      </c>
    </row>
    <row r="846" customFormat="false" ht="15.75" hidden="false" customHeight="true" outlineLevel="0" collapsed="false">
      <c r="A846" s="10" t="n">
        <v>845</v>
      </c>
      <c r="B846" s="10" t="str">
        <f aca="false">IF(F846&lt;&gt;"",COUNTIF($J$2:J846,J846),"")</f>
        <v/>
      </c>
      <c r="C846" s="10" t="str">
        <f aca="false">IF(F846&lt;&gt;0,J846&amp;":"&amp;B846,"")</f>
        <v/>
      </c>
      <c r="D846" s="10" t="str">
        <f aca="false">IF(F846&lt;&gt;0,COUNTIF($K$2:K846,K846),"")</f>
        <v/>
      </c>
      <c r="E846" s="10" t="str">
        <f aca="false">IF(F846&lt;&gt;0,K846&amp;":"&amp;D846,"")</f>
        <v/>
      </c>
      <c r="F846" s="10"/>
      <c r="G846" s="20"/>
      <c r="H846" s="11" t="str">
        <f aca="false">IFERROR(VLOOKUP(F846, Entries!$B:$F, 2, FALSE()),"")</f>
        <v/>
      </c>
      <c r="I846" s="11" t="str">
        <f aca="false">IFERROR(VLOOKUP(F846, Entries!$B:$F, 3, FALSE()),"")</f>
        <v/>
      </c>
      <c r="J846" s="11" t="str">
        <f aca="false">IFERROR(VLOOKUP(F846, Entries!$B:$F, 4, FALSE()),"")</f>
        <v/>
      </c>
      <c r="K846" s="11" t="str">
        <f aca="false">IFERROR(VLOOKUP(F846, Entries!$B:$F, 5, FALSE()),"")</f>
        <v/>
      </c>
      <c r="L846" s="11" t="str">
        <f aca="false">LEFT('Finish order'!$K846,2)</f>
        <v/>
      </c>
      <c r="M846" s="11" t="str">
        <f aca="false">IF(F846&lt;&gt;0,COUNTIF($L$2:L846,L846),"")</f>
        <v/>
      </c>
      <c r="N846" s="11" t="str">
        <f aca="false">IF(F846&lt;&gt;0,L846&amp;":"&amp;M846,"")</f>
        <v/>
      </c>
    </row>
    <row r="847" customFormat="false" ht="15.75" hidden="false" customHeight="true" outlineLevel="0" collapsed="false">
      <c r="A847" s="10" t="n">
        <v>846</v>
      </c>
      <c r="B847" s="10" t="str">
        <f aca="false">IF(F847&lt;&gt;"",COUNTIF($J$2:J847,J847),"")</f>
        <v/>
      </c>
      <c r="C847" s="10" t="str">
        <f aca="false">IF(F847&lt;&gt;0,J847&amp;":"&amp;B847,"")</f>
        <v/>
      </c>
      <c r="D847" s="10" t="str">
        <f aca="false">IF(F847&lt;&gt;0,COUNTIF($K$2:K847,K847),"")</f>
        <v/>
      </c>
      <c r="E847" s="10" t="str">
        <f aca="false">IF(F847&lt;&gt;0,K847&amp;":"&amp;D847,"")</f>
        <v/>
      </c>
      <c r="F847" s="10"/>
      <c r="G847" s="20"/>
      <c r="H847" s="11" t="str">
        <f aca="false">IFERROR(VLOOKUP(F847, Entries!$B:$F, 2, FALSE()),"")</f>
        <v/>
      </c>
      <c r="I847" s="11" t="str">
        <f aca="false">IFERROR(VLOOKUP(F847, Entries!$B:$F, 3, FALSE()),"")</f>
        <v/>
      </c>
      <c r="J847" s="11" t="str">
        <f aca="false">IFERROR(VLOOKUP(F847, Entries!$B:$F, 4, FALSE()),"")</f>
        <v/>
      </c>
      <c r="K847" s="11" t="str">
        <f aca="false">IFERROR(VLOOKUP(F847, Entries!$B:$F, 5, FALSE()),"")</f>
        <v/>
      </c>
      <c r="L847" s="11" t="str">
        <f aca="false">LEFT('Finish order'!$K847,2)</f>
        <v/>
      </c>
      <c r="M847" s="11" t="str">
        <f aca="false">IF(F847&lt;&gt;0,COUNTIF($L$2:L847,L847),"")</f>
        <v/>
      </c>
      <c r="N847" s="11" t="str">
        <f aca="false">IF(F847&lt;&gt;0,L847&amp;":"&amp;M847,"")</f>
        <v/>
      </c>
    </row>
    <row r="848" customFormat="false" ht="15.75" hidden="false" customHeight="true" outlineLevel="0" collapsed="false">
      <c r="A848" s="10" t="n">
        <v>847</v>
      </c>
      <c r="B848" s="10" t="str">
        <f aca="false">IF(F848&lt;&gt;"",COUNTIF($J$2:J848,J848),"")</f>
        <v/>
      </c>
      <c r="C848" s="10" t="str">
        <f aca="false">IF(F848&lt;&gt;0,J848&amp;":"&amp;B848,"")</f>
        <v/>
      </c>
      <c r="D848" s="10" t="str">
        <f aca="false">IF(F848&lt;&gt;0,COUNTIF($K$2:K848,K848),"")</f>
        <v/>
      </c>
      <c r="E848" s="10" t="str">
        <f aca="false">IF(F848&lt;&gt;0,K848&amp;":"&amp;D848,"")</f>
        <v/>
      </c>
      <c r="F848" s="10"/>
      <c r="G848" s="20"/>
      <c r="H848" s="11" t="str">
        <f aca="false">IFERROR(VLOOKUP(F848, Entries!$B:$F, 2, FALSE()),"")</f>
        <v/>
      </c>
      <c r="I848" s="11" t="str">
        <f aca="false">IFERROR(VLOOKUP(F848, Entries!$B:$F, 3, FALSE()),"")</f>
        <v/>
      </c>
      <c r="J848" s="11" t="str">
        <f aca="false">IFERROR(VLOOKUP(F848, Entries!$B:$F, 4, FALSE()),"")</f>
        <v/>
      </c>
      <c r="K848" s="11" t="str">
        <f aca="false">IFERROR(VLOOKUP(F848, Entries!$B:$F, 5, FALSE()),"")</f>
        <v/>
      </c>
      <c r="L848" s="11" t="str">
        <f aca="false">LEFT('Finish order'!$K848,2)</f>
        <v/>
      </c>
      <c r="M848" s="11" t="str">
        <f aca="false">IF(F848&lt;&gt;0,COUNTIF($L$2:L848,L848),"")</f>
        <v/>
      </c>
      <c r="N848" s="11" t="str">
        <f aca="false">IF(F848&lt;&gt;0,L848&amp;":"&amp;M848,"")</f>
        <v/>
      </c>
    </row>
    <row r="849" customFormat="false" ht="15.75" hidden="false" customHeight="true" outlineLevel="0" collapsed="false">
      <c r="A849" s="10" t="n">
        <v>848</v>
      </c>
      <c r="B849" s="10" t="str">
        <f aca="false">IF(F849&lt;&gt;"",COUNTIF($J$2:J849,J849),"")</f>
        <v/>
      </c>
      <c r="C849" s="10" t="str">
        <f aca="false">IF(F849&lt;&gt;0,J849&amp;":"&amp;B849,"")</f>
        <v/>
      </c>
      <c r="D849" s="10" t="str">
        <f aca="false">IF(F849&lt;&gt;0,COUNTIF($K$2:K849,K849),"")</f>
        <v/>
      </c>
      <c r="E849" s="10" t="str">
        <f aca="false">IF(F849&lt;&gt;0,K849&amp;":"&amp;D849,"")</f>
        <v/>
      </c>
      <c r="F849" s="10"/>
      <c r="G849" s="20"/>
      <c r="H849" s="11" t="str">
        <f aca="false">IFERROR(VLOOKUP(F849, Entries!$B:$F, 2, FALSE()),"")</f>
        <v/>
      </c>
      <c r="I849" s="11" t="str">
        <f aca="false">IFERROR(VLOOKUP(F849, Entries!$B:$F, 3, FALSE()),"")</f>
        <v/>
      </c>
      <c r="J849" s="11" t="str">
        <f aca="false">IFERROR(VLOOKUP(F849, Entries!$B:$F, 4, FALSE()),"")</f>
        <v/>
      </c>
      <c r="K849" s="11" t="str">
        <f aca="false">IFERROR(VLOOKUP(F849, Entries!$B:$F, 5, FALSE()),"")</f>
        <v/>
      </c>
      <c r="L849" s="11" t="str">
        <f aca="false">LEFT('Finish order'!$K849,2)</f>
        <v/>
      </c>
      <c r="M849" s="11" t="str">
        <f aca="false">IF(F849&lt;&gt;0,COUNTIF($L$2:L849,L849),"")</f>
        <v/>
      </c>
      <c r="N849" s="11" t="str">
        <f aca="false">IF(F849&lt;&gt;0,L849&amp;":"&amp;M849,"")</f>
        <v/>
      </c>
    </row>
    <row r="850" customFormat="false" ht="15.75" hidden="false" customHeight="true" outlineLevel="0" collapsed="false">
      <c r="A850" s="10" t="n">
        <v>849</v>
      </c>
      <c r="B850" s="10" t="str">
        <f aca="false">IF(F850&lt;&gt;"",COUNTIF($J$2:J850,J850),"")</f>
        <v/>
      </c>
      <c r="C850" s="10" t="str">
        <f aca="false">IF(F850&lt;&gt;0,J850&amp;":"&amp;B850,"")</f>
        <v/>
      </c>
      <c r="D850" s="10" t="str">
        <f aca="false">IF(F850&lt;&gt;0,COUNTIF($K$2:K850,K850),"")</f>
        <v/>
      </c>
      <c r="E850" s="10" t="str">
        <f aca="false">IF(F850&lt;&gt;0,K850&amp;":"&amp;D850,"")</f>
        <v/>
      </c>
      <c r="F850" s="10"/>
      <c r="G850" s="20"/>
      <c r="H850" s="11" t="str">
        <f aca="false">IFERROR(VLOOKUP(F850, Entries!$B:$F, 2, FALSE()),"")</f>
        <v/>
      </c>
      <c r="I850" s="11" t="str">
        <f aca="false">IFERROR(VLOOKUP(F850, Entries!$B:$F, 3, FALSE()),"")</f>
        <v/>
      </c>
      <c r="J850" s="11" t="str">
        <f aca="false">IFERROR(VLOOKUP(F850, Entries!$B:$F, 4, FALSE()),"")</f>
        <v/>
      </c>
      <c r="K850" s="11" t="str">
        <f aca="false">IFERROR(VLOOKUP(F850, Entries!$B:$F, 5, FALSE()),"")</f>
        <v/>
      </c>
      <c r="L850" s="11" t="str">
        <f aca="false">LEFT('Finish order'!$K850,2)</f>
        <v/>
      </c>
      <c r="M850" s="11" t="str">
        <f aca="false">IF(F850&lt;&gt;0,COUNTIF($L$2:L850,L850),"")</f>
        <v/>
      </c>
      <c r="N850" s="11" t="str">
        <f aca="false">IF(F850&lt;&gt;0,L850&amp;":"&amp;M850,"")</f>
        <v/>
      </c>
    </row>
    <row r="851" customFormat="false" ht="15.75" hidden="false" customHeight="true" outlineLevel="0" collapsed="false">
      <c r="A851" s="10" t="n">
        <v>850</v>
      </c>
      <c r="B851" s="10" t="str">
        <f aca="false">IF(F851&lt;&gt;"",COUNTIF($J$2:J851,J851),"")</f>
        <v/>
      </c>
      <c r="C851" s="10" t="str">
        <f aca="false">IF(F851&lt;&gt;0,J851&amp;":"&amp;B851,"")</f>
        <v/>
      </c>
      <c r="D851" s="10" t="str">
        <f aca="false">IF(F851&lt;&gt;0,COUNTIF($K$2:K851,K851),"")</f>
        <v/>
      </c>
      <c r="E851" s="10" t="str">
        <f aca="false">IF(F851&lt;&gt;0,K851&amp;":"&amp;D851,"")</f>
        <v/>
      </c>
      <c r="F851" s="10"/>
      <c r="G851" s="20"/>
      <c r="H851" s="11" t="str">
        <f aca="false">IFERROR(VLOOKUP(F851, Entries!$B:$F, 2, FALSE()),"")</f>
        <v/>
      </c>
      <c r="I851" s="11" t="str">
        <f aca="false">IFERROR(VLOOKUP(F851, Entries!$B:$F, 3, FALSE()),"")</f>
        <v/>
      </c>
      <c r="J851" s="11" t="str">
        <f aca="false">IFERROR(VLOOKUP(F851, Entries!$B:$F, 4, FALSE()),"")</f>
        <v/>
      </c>
      <c r="K851" s="11" t="str">
        <f aca="false">IFERROR(VLOOKUP(F851, Entries!$B:$F, 5, FALSE()),"")</f>
        <v/>
      </c>
      <c r="L851" s="11" t="str">
        <f aca="false">LEFT('Finish order'!$K851,2)</f>
        <v/>
      </c>
      <c r="M851" s="11" t="str">
        <f aca="false">IF(F851&lt;&gt;0,COUNTIF($L$2:L851,L851),"")</f>
        <v/>
      </c>
      <c r="N851" s="11" t="str">
        <f aca="false">IF(F851&lt;&gt;0,L851&amp;":"&amp;M851,"")</f>
        <v/>
      </c>
    </row>
    <row r="852" customFormat="false" ht="15.75" hidden="false" customHeight="true" outlineLevel="0" collapsed="false">
      <c r="A852" s="10" t="n">
        <v>851</v>
      </c>
      <c r="B852" s="10" t="str">
        <f aca="false">IF(F852&lt;&gt;"",COUNTIF($J$2:J852,J852),"")</f>
        <v/>
      </c>
      <c r="C852" s="10" t="str">
        <f aca="false">IF(F852&lt;&gt;0,J852&amp;":"&amp;B852,"")</f>
        <v/>
      </c>
      <c r="D852" s="10" t="str">
        <f aca="false">IF(F852&lt;&gt;0,COUNTIF($K$2:K852,K852),"")</f>
        <v/>
      </c>
      <c r="E852" s="10" t="str">
        <f aca="false">IF(F852&lt;&gt;0,K852&amp;":"&amp;D852,"")</f>
        <v/>
      </c>
      <c r="F852" s="10"/>
      <c r="G852" s="20"/>
      <c r="H852" s="11" t="str">
        <f aca="false">IFERROR(VLOOKUP(F852, Entries!$B:$F, 2, FALSE()),"")</f>
        <v/>
      </c>
      <c r="I852" s="11" t="str">
        <f aca="false">IFERROR(VLOOKUP(F852, Entries!$B:$F, 3, FALSE()),"")</f>
        <v/>
      </c>
      <c r="J852" s="11" t="str">
        <f aca="false">IFERROR(VLOOKUP(F852, Entries!$B:$F, 4, FALSE()),"")</f>
        <v/>
      </c>
      <c r="K852" s="11" t="str">
        <f aca="false">IFERROR(VLOOKUP(F852, Entries!$B:$F, 5, FALSE()),"")</f>
        <v/>
      </c>
      <c r="L852" s="11" t="str">
        <f aca="false">LEFT('Finish order'!$K852,2)</f>
        <v/>
      </c>
      <c r="M852" s="11" t="str">
        <f aca="false">IF(F852&lt;&gt;0,COUNTIF($L$2:L852,L852),"")</f>
        <v/>
      </c>
      <c r="N852" s="11" t="str">
        <f aca="false">IF(F852&lt;&gt;0,L852&amp;":"&amp;M852,"")</f>
        <v/>
      </c>
    </row>
    <row r="853" customFormat="false" ht="15.75" hidden="false" customHeight="true" outlineLevel="0" collapsed="false">
      <c r="A853" s="10" t="n">
        <v>852</v>
      </c>
      <c r="B853" s="10" t="str">
        <f aca="false">IF(F853&lt;&gt;"",COUNTIF($J$2:J853,J853),"")</f>
        <v/>
      </c>
      <c r="C853" s="10" t="str">
        <f aca="false">IF(F853&lt;&gt;0,J853&amp;":"&amp;B853,"")</f>
        <v/>
      </c>
      <c r="D853" s="10" t="str">
        <f aca="false">IF(F853&lt;&gt;0,COUNTIF($K$2:K853,K853),"")</f>
        <v/>
      </c>
      <c r="E853" s="10" t="str">
        <f aca="false">IF(F853&lt;&gt;0,K853&amp;":"&amp;D853,"")</f>
        <v/>
      </c>
      <c r="F853" s="10"/>
      <c r="G853" s="20"/>
      <c r="H853" s="11" t="str">
        <f aca="false">IFERROR(VLOOKUP(F853, Entries!$B:$F, 2, FALSE()),"")</f>
        <v/>
      </c>
      <c r="I853" s="11" t="str">
        <f aca="false">IFERROR(VLOOKUP(F853, Entries!$B:$F, 3, FALSE()),"")</f>
        <v/>
      </c>
      <c r="J853" s="11" t="str">
        <f aca="false">IFERROR(VLOOKUP(F853, Entries!$B:$F, 4, FALSE()),"")</f>
        <v/>
      </c>
      <c r="K853" s="11" t="str">
        <f aca="false">IFERROR(VLOOKUP(F853, Entries!$B:$F, 5, FALSE()),"")</f>
        <v/>
      </c>
      <c r="L853" s="11" t="str">
        <f aca="false">LEFT('Finish order'!$K853,2)</f>
        <v/>
      </c>
      <c r="M853" s="11" t="str">
        <f aca="false">IF(F853&lt;&gt;0,COUNTIF($L$2:L853,L853),"")</f>
        <v/>
      </c>
      <c r="N853" s="11" t="str">
        <f aca="false">IF(F853&lt;&gt;0,L853&amp;":"&amp;M853,"")</f>
        <v/>
      </c>
    </row>
    <row r="854" customFormat="false" ht="15.75" hidden="false" customHeight="true" outlineLevel="0" collapsed="false">
      <c r="A854" s="10" t="n">
        <v>853</v>
      </c>
      <c r="B854" s="10" t="str">
        <f aca="false">IF(F854&lt;&gt;"",COUNTIF($J$2:J854,J854),"")</f>
        <v/>
      </c>
      <c r="C854" s="10" t="str">
        <f aca="false">IF(F854&lt;&gt;0,J854&amp;":"&amp;B854,"")</f>
        <v/>
      </c>
      <c r="D854" s="10" t="str">
        <f aca="false">IF(F854&lt;&gt;0,COUNTIF($K$2:K854,K854),"")</f>
        <v/>
      </c>
      <c r="E854" s="10" t="str">
        <f aca="false">IF(F854&lt;&gt;0,K854&amp;":"&amp;D854,"")</f>
        <v/>
      </c>
      <c r="F854" s="10"/>
      <c r="G854" s="20"/>
      <c r="H854" s="11" t="str">
        <f aca="false">IFERROR(VLOOKUP(F854, Entries!$B:$F, 2, FALSE()),"")</f>
        <v/>
      </c>
      <c r="I854" s="11" t="str">
        <f aca="false">IFERROR(VLOOKUP(F854, Entries!$B:$F, 3, FALSE()),"")</f>
        <v/>
      </c>
      <c r="J854" s="11" t="str">
        <f aca="false">IFERROR(VLOOKUP(F854, Entries!$B:$F, 4, FALSE()),"")</f>
        <v/>
      </c>
      <c r="K854" s="11" t="str">
        <f aca="false">IFERROR(VLOOKUP(F854, Entries!$B:$F, 5, FALSE()),"")</f>
        <v/>
      </c>
      <c r="L854" s="11" t="str">
        <f aca="false">LEFT('Finish order'!$K854,2)</f>
        <v/>
      </c>
      <c r="M854" s="11" t="str">
        <f aca="false">IF(F854&lt;&gt;0,COUNTIF($L$2:L854,L854),"")</f>
        <v/>
      </c>
      <c r="N854" s="11" t="str">
        <f aca="false">IF(F854&lt;&gt;0,L854&amp;":"&amp;M854,"")</f>
        <v/>
      </c>
    </row>
    <row r="855" customFormat="false" ht="15.75" hidden="false" customHeight="true" outlineLevel="0" collapsed="false">
      <c r="A855" s="10" t="n">
        <v>854</v>
      </c>
      <c r="B855" s="10" t="str">
        <f aca="false">IF(F855&lt;&gt;"",COUNTIF($J$2:J855,J855),"")</f>
        <v/>
      </c>
      <c r="C855" s="10" t="str">
        <f aca="false">IF(F855&lt;&gt;0,J855&amp;":"&amp;B855,"")</f>
        <v/>
      </c>
      <c r="D855" s="10" t="str">
        <f aca="false">IF(F855&lt;&gt;0,COUNTIF($K$2:K855,K855),"")</f>
        <v/>
      </c>
      <c r="E855" s="10" t="str">
        <f aca="false">IF(F855&lt;&gt;0,K855&amp;":"&amp;D855,"")</f>
        <v/>
      </c>
      <c r="F855" s="10"/>
      <c r="G855" s="20"/>
      <c r="H855" s="11" t="str">
        <f aca="false">IFERROR(VLOOKUP(F855, Entries!$B:$F, 2, FALSE()),"")</f>
        <v/>
      </c>
      <c r="I855" s="11" t="str">
        <f aca="false">IFERROR(VLOOKUP(F855, Entries!$B:$F, 3, FALSE()),"")</f>
        <v/>
      </c>
      <c r="J855" s="11" t="str">
        <f aca="false">IFERROR(VLOOKUP(F855, Entries!$B:$F, 4, FALSE()),"")</f>
        <v/>
      </c>
      <c r="K855" s="11" t="str">
        <f aca="false">IFERROR(VLOOKUP(F855, Entries!$B:$F, 5, FALSE()),"")</f>
        <v/>
      </c>
      <c r="L855" s="11" t="str">
        <f aca="false">LEFT('Finish order'!$K855,2)</f>
        <v/>
      </c>
      <c r="M855" s="11" t="str">
        <f aca="false">IF(F855&lt;&gt;0,COUNTIF($L$2:L855,L855),"")</f>
        <v/>
      </c>
      <c r="N855" s="11" t="str">
        <f aca="false">IF(F855&lt;&gt;0,L855&amp;":"&amp;M855,"")</f>
        <v/>
      </c>
    </row>
    <row r="856" customFormat="false" ht="15.75" hidden="false" customHeight="true" outlineLevel="0" collapsed="false">
      <c r="A856" s="10" t="n">
        <v>855</v>
      </c>
      <c r="B856" s="10" t="str">
        <f aca="false">IF(F856&lt;&gt;"",COUNTIF($J$2:J856,J856),"")</f>
        <v/>
      </c>
      <c r="C856" s="10" t="str">
        <f aca="false">IF(F856&lt;&gt;0,J856&amp;":"&amp;B856,"")</f>
        <v/>
      </c>
      <c r="D856" s="10" t="str">
        <f aca="false">IF(F856&lt;&gt;0,COUNTIF($K$2:K856,K856),"")</f>
        <v/>
      </c>
      <c r="E856" s="10" t="str">
        <f aca="false">IF(F856&lt;&gt;0,K856&amp;":"&amp;D856,"")</f>
        <v/>
      </c>
      <c r="F856" s="10"/>
      <c r="G856" s="20"/>
      <c r="H856" s="11" t="str">
        <f aca="false">IFERROR(VLOOKUP(F856, Entries!$B:$F, 2, FALSE()),"")</f>
        <v/>
      </c>
      <c r="I856" s="11" t="str">
        <f aca="false">IFERROR(VLOOKUP(F856, Entries!$B:$F, 3, FALSE()),"")</f>
        <v/>
      </c>
      <c r="J856" s="11" t="str">
        <f aca="false">IFERROR(VLOOKUP(F856, Entries!$B:$F, 4, FALSE()),"")</f>
        <v/>
      </c>
      <c r="K856" s="11" t="str">
        <f aca="false">IFERROR(VLOOKUP(F856, Entries!$B:$F, 5, FALSE()),"")</f>
        <v/>
      </c>
      <c r="L856" s="11" t="str">
        <f aca="false">LEFT('Finish order'!$K856,2)</f>
        <v/>
      </c>
      <c r="M856" s="11" t="str">
        <f aca="false">IF(F856&lt;&gt;0,COUNTIF($L$2:L856,L856),"")</f>
        <v/>
      </c>
      <c r="N856" s="11" t="str">
        <f aca="false">IF(F856&lt;&gt;0,L856&amp;":"&amp;M856,"")</f>
        <v/>
      </c>
    </row>
    <row r="857" customFormat="false" ht="15.75" hidden="false" customHeight="true" outlineLevel="0" collapsed="false">
      <c r="A857" s="10" t="n">
        <v>856</v>
      </c>
      <c r="B857" s="10" t="str">
        <f aca="false">IF(F857&lt;&gt;"",COUNTIF($J$2:J857,J857),"")</f>
        <v/>
      </c>
      <c r="C857" s="10" t="str">
        <f aca="false">IF(F857&lt;&gt;0,J857&amp;":"&amp;B857,"")</f>
        <v/>
      </c>
      <c r="D857" s="10" t="str">
        <f aca="false">IF(F857&lt;&gt;0,COUNTIF($K$2:K857,K857),"")</f>
        <v/>
      </c>
      <c r="E857" s="10" t="str">
        <f aca="false">IF(F857&lt;&gt;0,K857&amp;":"&amp;D857,"")</f>
        <v/>
      </c>
      <c r="F857" s="10"/>
      <c r="G857" s="20"/>
      <c r="H857" s="11" t="str">
        <f aca="false">IFERROR(VLOOKUP(F857, Entries!$B:$F, 2, FALSE()),"")</f>
        <v/>
      </c>
      <c r="I857" s="11" t="str">
        <f aca="false">IFERROR(VLOOKUP(F857, Entries!$B:$F, 3, FALSE()),"")</f>
        <v/>
      </c>
      <c r="J857" s="11" t="str">
        <f aca="false">IFERROR(VLOOKUP(F857, Entries!$B:$F, 4, FALSE()),"")</f>
        <v/>
      </c>
      <c r="K857" s="11" t="str">
        <f aca="false">IFERROR(VLOOKUP(F857, Entries!$B:$F, 5, FALSE()),"")</f>
        <v/>
      </c>
      <c r="L857" s="11" t="str">
        <f aca="false">LEFT('Finish order'!$K857,2)</f>
        <v/>
      </c>
      <c r="M857" s="11" t="str">
        <f aca="false">IF(F857&lt;&gt;0,COUNTIF($L$2:L857,L857),"")</f>
        <v/>
      </c>
      <c r="N857" s="11" t="str">
        <f aca="false">IF(F857&lt;&gt;0,L857&amp;":"&amp;M857,"")</f>
        <v/>
      </c>
    </row>
    <row r="858" customFormat="false" ht="15.75" hidden="false" customHeight="true" outlineLevel="0" collapsed="false">
      <c r="A858" s="10" t="n">
        <v>857</v>
      </c>
      <c r="B858" s="10" t="str">
        <f aca="false">IF(F858&lt;&gt;"",COUNTIF($J$2:J858,J858),"")</f>
        <v/>
      </c>
      <c r="C858" s="10" t="str">
        <f aca="false">IF(F858&lt;&gt;0,J858&amp;":"&amp;B858,"")</f>
        <v/>
      </c>
      <c r="D858" s="10" t="str">
        <f aca="false">IF(F858&lt;&gt;0,COUNTIF($K$2:K858,K858),"")</f>
        <v/>
      </c>
      <c r="E858" s="10" t="str">
        <f aca="false">IF(F858&lt;&gt;0,K858&amp;":"&amp;D858,"")</f>
        <v/>
      </c>
      <c r="F858" s="10"/>
      <c r="G858" s="20"/>
      <c r="H858" s="11" t="str">
        <f aca="false">IFERROR(VLOOKUP(F858, Entries!$B:$F, 2, FALSE()),"")</f>
        <v/>
      </c>
      <c r="I858" s="11" t="str">
        <f aca="false">IFERROR(VLOOKUP(F858, Entries!$B:$F, 3, FALSE()),"")</f>
        <v/>
      </c>
      <c r="J858" s="11" t="str">
        <f aca="false">IFERROR(VLOOKUP(F858, Entries!$B:$F, 4, FALSE()),"")</f>
        <v/>
      </c>
      <c r="K858" s="11" t="str">
        <f aca="false">IFERROR(VLOOKUP(F858, Entries!$B:$F, 5, FALSE()),"")</f>
        <v/>
      </c>
      <c r="L858" s="11" t="str">
        <f aca="false">LEFT('Finish order'!$K858,2)</f>
        <v/>
      </c>
      <c r="M858" s="11" t="str">
        <f aca="false">IF(F858&lt;&gt;0,COUNTIF($L$2:L858,L858),"")</f>
        <v/>
      </c>
      <c r="N858" s="11" t="str">
        <f aca="false">IF(F858&lt;&gt;0,L858&amp;":"&amp;M858,"")</f>
        <v/>
      </c>
    </row>
    <row r="859" customFormat="false" ht="15.75" hidden="false" customHeight="true" outlineLevel="0" collapsed="false">
      <c r="A859" s="10" t="n">
        <v>858</v>
      </c>
      <c r="B859" s="10" t="str">
        <f aca="false">IF(F859&lt;&gt;"",COUNTIF($J$2:J859,J859),"")</f>
        <v/>
      </c>
      <c r="C859" s="10" t="str">
        <f aca="false">IF(F859&lt;&gt;0,J859&amp;":"&amp;B859,"")</f>
        <v/>
      </c>
      <c r="D859" s="10" t="str">
        <f aca="false">IF(F859&lt;&gt;0,COUNTIF($K$2:K859,K859),"")</f>
        <v/>
      </c>
      <c r="E859" s="10" t="str">
        <f aca="false">IF(F859&lt;&gt;0,K859&amp;":"&amp;D859,"")</f>
        <v/>
      </c>
      <c r="F859" s="10"/>
      <c r="G859" s="20"/>
      <c r="H859" s="11" t="str">
        <f aca="false">IFERROR(VLOOKUP(F859, Entries!$B:$F, 2, FALSE()),"")</f>
        <v/>
      </c>
      <c r="I859" s="11" t="str">
        <f aca="false">IFERROR(VLOOKUP(F859, Entries!$B:$F, 3, FALSE()),"")</f>
        <v/>
      </c>
      <c r="J859" s="11" t="str">
        <f aca="false">IFERROR(VLOOKUP(F859, Entries!$B:$F, 4, FALSE()),"")</f>
        <v/>
      </c>
      <c r="K859" s="11" t="str">
        <f aca="false">IFERROR(VLOOKUP(F859, Entries!$B:$F, 5, FALSE()),"")</f>
        <v/>
      </c>
      <c r="L859" s="11" t="str">
        <f aca="false">LEFT('Finish order'!$K859,2)</f>
        <v/>
      </c>
      <c r="M859" s="11" t="str">
        <f aca="false">IF(F859&lt;&gt;0,COUNTIF($L$2:L859,L859),"")</f>
        <v/>
      </c>
      <c r="N859" s="11" t="str">
        <f aca="false">IF(F859&lt;&gt;0,L859&amp;":"&amp;M859,"")</f>
        <v/>
      </c>
    </row>
    <row r="860" customFormat="false" ht="15.75" hidden="false" customHeight="true" outlineLevel="0" collapsed="false">
      <c r="A860" s="10" t="n">
        <v>859</v>
      </c>
      <c r="B860" s="10" t="str">
        <f aca="false">IF(F860&lt;&gt;"",COUNTIF($J$2:J860,J860),"")</f>
        <v/>
      </c>
      <c r="C860" s="10" t="str">
        <f aca="false">IF(F860&lt;&gt;0,J860&amp;":"&amp;B860,"")</f>
        <v/>
      </c>
      <c r="D860" s="10" t="str">
        <f aca="false">IF(F860&lt;&gt;0,COUNTIF($K$2:K860,K860),"")</f>
        <v/>
      </c>
      <c r="E860" s="10" t="str">
        <f aca="false">IF(F860&lt;&gt;0,K860&amp;":"&amp;D860,"")</f>
        <v/>
      </c>
      <c r="F860" s="10"/>
      <c r="G860" s="20"/>
      <c r="H860" s="11" t="str">
        <f aca="false">IFERROR(VLOOKUP(F860, Entries!$B:$F, 2, FALSE()),"")</f>
        <v/>
      </c>
      <c r="I860" s="11" t="str">
        <f aca="false">IFERROR(VLOOKUP(F860, Entries!$B:$F, 3, FALSE()),"")</f>
        <v/>
      </c>
      <c r="J860" s="11" t="str">
        <f aca="false">IFERROR(VLOOKUP(F860, Entries!$B:$F, 4, FALSE()),"")</f>
        <v/>
      </c>
      <c r="K860" s="11" t="str">
        <f aca="false">IFERROR(VLOOKUP(F860, Entries!$B:$F, 5, FALSE()),"")</f>
        <v/>
      </c>
      <c r="L860" s="11" t="str">
        <f aca="false">LEFT('Finish order'!$K860,2)</f>
        <v/>
      </c>
      <c r="M860" s="11" t="str">
        <f aca="false">IF(F860&lt;&gt;0,COUNTIF($L$2:L860,L860),"")</f>
        <v/>
      </c>
      <c r="N860" s="11" t="str">
        <f aca="false">IF(F860&lt;&gt;0,L860&amp;":"&amp;M860,"")</f>
        <v/>
      </c>
    </row>
    <row r="861" customFormat="false" ht="15.75" hidden="false" customHeight="true" outlineLevel="0" collapsed="false">
      <c r="A861" s="10" t="n">
        <v>860</v>
      </c>
      <c r="B861" s="10" t="str">
        <f aca="false">IF(F861&lt;&gt;"",COUNTIF($J$2:J861,J861),"")</f>
        <v/>
      </c>
      <c r="C861" s="10" t="str">
        <f aca="false">IF(F861&lt;&gt;0,J861&amp;":"&amp;B861,"")</f>
        <v/>
      </c>
      <c r="D861" s="10" t="str">
        <f aca="false">IF(F861&lt;&gt;0,COUNTIF($K$2:K861,K861),"")</f>
        <v/>
      </c>
      <c r="E861" s="10" t="str">
        <f aca="false">IF(F861&lt;&gt;0,K861&amp;":"&amp;D861,"")</f>
        <v/>
      </c>
      <c r="F861" s="10"/>
      <c r="G861" s="20"/>
      <c r="H861" s="11" t="str">
        <f aca="false">IFERROR(VLOOKUP(F861, Entries!$B:$F, 2, FALSE()),"")</f>
        <v/>
      </c>
      <c r="I861" s="11" t="str">
        <f aca="false">IFERROR(VLOOKUP(F861, Entries!$B:$F, 3, FALSE()),"")</f>
        <v/>
      </c>
      <c r="J861" s="11" t="str">
        <f aca="false">IFERROR(VLOOKUP(F861, Entries!$B:$F, 4, FALSE()),"")</f>
        <v/>
      </c>
      <c r="K861" s="11" t="str">
        <f aca="false">IFERROR(VLOOKUP(F861, Entries!$B:$F, 5, FALSE()),"")</f>
        <v/>
      </c>
      <c r="L861" s="11" t="str">
        <f aca="false">LEFT('Finish order'!$K861,2)</f>
        <v/>
      </c>
      <c r="M861" s="11" t="str">
        <f aca="false">IF(F861&lt;&gt;0,COUNTIF($L$2:L861,L861),"")</f>
        <v/>
      </c>
      <c r="N861" s="11" t="str">
        <f aca="false">IF(F861&lt;&gt;0,L861&amp;":"&amp;M861,"")</f>
        <v/>
      </c>
    </row>
    <row r="862" customFormat="false" ht="15.75" hidden="false" customHeight="true" outlineLevel="0" collapsed="false">
      <c r="A862" s="10" t="n">
        <v>861</v>
      </c>
      <c r="B862" s="10" t="str">
        <f aca="false">IF(F862&lt;&gt;"",COUNTIF($J$2:J862,J862),"")</f>
        <v/>
      </c>
      <c r="C862" s="10" t="str">
        <f aca="false">IF(F862&lt;&gt;0,J862&amp;":"&amp;B862,"")</f>
        <v/>
      </c>
      <c r="D862" s="10" t="str">
        <f aca="false">IF(F862&lt;&gt;0,COUNTIF($K$2:K862,K862),"")</f>
        <v/>
      </c>
      <c r="E862" s="10" t="str">
        <f aca="false">IF(F862&lt;&gt;0,K862&amp;":"&amp;D862,"")</f>
        <v/>
      </c>
      <c r="F862" s="10"/>
      <c r="G862" s="20"/>
      <c r="H862" s="11" t="str">
        <f aca="false">IFERROR(VLOOKUP(F862, Entries!$B:$F, 2, FALSE()),"")</f>
        <v/>
      </c>
      <c r="I862" s="11" t="str">
        <f aca="false">IFERROR(VLOOKUP(F862, Entries!$B:$F, 3, FALSE()),"")</f>
        <v/>
      </c>
      <c r="J862" s="11" t="str">
        <f aca="false">IFERROR(VLOOKUP(F862, Entries!$B:$F, 4, FALSE()),"")</f>
        <v/>
      </c>
      <c r="K862" s="11" t="str">
        <f aca="false">IFERROR(VLOOKUP(F862, Entries!$B:$F, 5, FALSE()),"")</f>
        <v/>
      </c>
      <c r="L862" s="11" t="str">
        <f aca="false">LEFT('Finish order'!$K862,2)</f>
        <v/>
      </c>
      <c r="M862" s="11" t="str">
        <f aca="false">IF(F862&lt;&gt;0,COUNTIF($L$2:L862,L862),"")</f>
        <v/>
      </c>
      <c r="N862" s="11" t="str">
        <f aca="false">IF(F862&lt;&gt;0,L862&amp;":"&amp;M862,"")</f>
        <v/>
      </c>
    </row>
    <row r="863" customFormat="false" ht="15.75" hidden="false" customHeight="true" outlineLevel="0" collapsed="false">
      <c r="A863" s="10" t="n">
        <v>862</v>
      </c>
      <c r="B863" s="10" t="str">
        <f aca="false">IF(F863&lt;&gt;"",COUNTIF($J$2:J863,J863),"")</f>
        <v/>
      </c>
      <c r="C863" s="10" t="str">
        <f aca="false">IF(F863&lt;&gt;0,J863&amp;":"&amp;B863,"")</f>
        <v/>
      </c>
      <c r="D863" s="10" t="str">
        <f aca="false">IF(F863&lt;&gt;0,COUNTIF($K$2:K863,K863),"")</f>
        <v/>
      </c>
      <c r="E863" s="10" t="str">
        <f aca="false">IF(F863&lt;&gt;0,K863&amp;":"&amp;D863,"")</f>
        <v/>
      </c>
      <c r="F863" s="10"/>
      <c r="G863" s="20"/>
      <c r="H863" s="11" t="str">
        <f aca="false">IFERROR(VLOOKUP(F863, Entries!$B:$F, 2, FALSE()),"")</f>
        <v/>
      </c>
      <c r="I863" s="11" t="str">
        <f aca="false">IFERROR(VLOOKUP(F863, Entries!$B:$F, 3, FALSE()),"")</f>
        <v/>
      </c>
      <c r="J863" s="11" t="str">
        <f aca="false">IFERROR(VLOOKUP(F863, Entries!$B:$F, 4, FALSE()),"")</f>
        <v/>
      </c>
      <c r="K863" s="11" t="str">
        <f aca="false">IFERROR(VLOOKUP(F863, Entries!$B:$F, 5, FALSE()),"")</f>
        <v/>
      </c>
      <c r="L863" s="11" t="str">
        <f aca="false">LEFT('Finish order'!$K863,2)</f>
        <v/>
      </c>
      <c r="M863" s="11" t="str">
        <f aca="false">IF(F863&lt;&gt;0,COUNTIF($L$2:L863,L863),"")</f>
        <v/>
      </c>
      <c r="N863" s="11" t="str">
        <f aca="false">IF(F863&lt;&gt;0,L863&amp;":"&amp;M863,"")</f>
        <v/>
      </c>
    </row>
    <row r="864" customFormat="false" ht="15.75" hidden="false" customHeight="true" outlineLevel="0" collapsed="false">
      <c r="A864" s="10" t="n">
        <v>863</v>
      </c>
      <c r="B864" s="10" t="str">
        <f aca="false">IF(F864&lt;&gt;"",COUNTIF($J$2:J864,J864),"")</f>
        <v/>
      </c>
      <c r="C864" s="10" t="str">
        <f aca="false">IF(F864&lt;&gt;0,J864&amp;":"&amp;B864,"")</f>
        <v/>
      </c>
      <c r="D864" s="10" t="str">
        <f aca="false">IF(F864&lt;&gt;0,COUNTIF($K$2:K864,K864),"")</f>
        <v/>
      </c>
      <c r="E864" s="10" t="str">
        <f aca="false">IF(F864&lt;&gt;0,K864&amp;":"&amp;D864,"")</f>
        <v/>
      </c>
      <c r="F864" s="10"/>
      <c r="G864" s="20"/>
      <c r="H864" s="11" t="str">
        <f aca="false">IFERROR(VLOOKUP(F864, Entries!$B:$F, 2, FALSE()),"")</f>
        <v/>
      </c>
      <c r="I864" s="11" t="str">
        <f aca="false">IFERROR(VLOOKUP(F864, Entries!$B:$F, 3, FALSE()),"")</f>
        <v/>
      </c>
      <c r="J864" s="11" t="str">
        <f aca="false">IFERROR(VLOOKUP(F864, Entries!$B:$F, 4, FALSE()),"")</f>
        <v/>
      </c>
      <c r="K864" s="11" t="str">
        <f aca="false">IFERROR(VLOOKUP(F864, Entries!$B:$F, 5, FALSE()),"")</f>
        <v/>
      </c>
      <c r="L864" s="11" t="str">
        <f aca="false">LEFT('Finish order'!$K864,2)</f>
        <v/>
      </c>
      <c r="M864" s="11" t="str">
        <f aca="false">IF(F864&lt;&gt;0,COUNTIF($L$2:L864,L864),"")</f>
        <v/>
      </c>
      <c r="N864" s="11" t="str">
        <f aca="false">IF(F864&lt;&gt;0,L864&amp;":"&amp;M864,"")</f>
        <v/>
      </c>
    </row>
    <row r="865" customFormat="false" ht="15.75" hidden="false" customHeight="true" outlineLevel="0" collapsed="false">
      <c r="A865" s="10" t="n">
        <v>864</v>
      </c>
      <c r="B865" s="10" t="str">
        <f aca="false">IF(F865&lt;&gt;"",COUNTIF($J$2:J865,J865),"")</f>
        <v/>
      </c>
      <c r="C865" s="10" t="str">
        <f aca="false">IF(F865&lt;&gt;0,J865&amp;":"&amp;B865,"")</f>
        <v/>
      </c>
      <c r="D865" s="10" t="str">
        <f aca="false">IF(F865&lt;&gt;0,COUNTIF($K$2:K865,K865),"")</f>
        <v/>
      </c>
      <c r="E865" s="10" t="str">
        <f aca="false">IF(F865&lt;&gt;0,K865&amp;":"&amp;D865,"")</f>
        <v/>
      </c>
      <c r="F865" s="10"/>
      <c r="G865" s="20"/>
      <c r="H865" s="11" t="str">
        <f aca="false">IFERROR(VLOOKUP(F865, Entries!$B:$F, 2, FALSE()),"")</f>
        <v/>
      </c>
      <c r="I865" s="11" t="str">
        <f aca="false">IFERROR(VLOOKUP(F865, Entries!$B:$F, 3, FALSE()),"")</f>
        <v/>
      </c>
      <c r="J865" s="11" t="str">
        <f aca="false">IFERROR(VLOOKUP(F865, Entries!$B:$F, 4, FALSE()),"")</f>
        <v/>
      </c>
      <c r="K865" s="11" t="str">
        <f aca="false">IFERROR(VLOOKUP(F865, Entries!$B:$F, 5, FALSE()),"")</f>
        <v/>
      </c>
      <c r="L865" s="11" t="str">
        <f aca="false">LEFT('Finish order'!$K865,2)</f>
        <v/>
      </c>
      <c r="M865" s="11" t="str">
        <f aca="false">IF(F865&lt;&gt;0,COUNTIF($L$2:L865,L865),"")</f>
        <v/>
      </c>
      <c r="N865" s="11" t="str">
        <f aca="false">IF(F865&lt;&gt;0,L865&amp;":"&amp;M865,"")</f>
        <v/>
      </c>
    </row>
    <row r="866" customFormat="false" ht="15.75" hidden="false" customHeight="true" outlineLevel="0" collapsed="false">
      <c r="A866" s="10" t="n">
        <v>865</v>
      </c>
      <c r="B866" s="10" t="str">
        <f aca="false">IF(F866&lt;&gt;"",COUNTIF($J$2:J866,J866),"")</f>
        <v/>
      </c>
      <c r="C866" s="10" t="str">
        <f aca="false">IF(F866&lt;&gt;0,J866&amp;":"&amp;B866,"")</f>
        <v/>
      </c>
      <c r="D866" s="10" t="str">
        <f aca="false">IF(F866&lt;&gt;0,COUNTIF($K$2:K866,K866),"")</f>
        <v/>
      </c>
      <c r="E866" s="10" t="str">
        <f aca="false">IF(F866&lt;&gt;0,K866&amp;":"&amp;D866,"")</f>
        <v/>
      </c>
      <c r="F866" s="10"/>
      <c r="G866" s="20"/>
      <c r="H866" s="11" t="str">
        <f aca="false">IFERROR(VLOOKUP(F866, Entries!$B:$F, 2, FALSE()),"")</f>
        <v/>
      </c>
      <c r="I866" s="11" t="str">
        <f aca="false">IFERROR(VLOOKUP(F866, Entries!$B:$F, 3, FALSE()),"")</f>
        <v/>
      </c>
      <c r="J866" s="11" t="str">
        <f aca="false">IFERROR(VLOOKUP(F866, Entries!$B:$F, 4, FALSE()),"")</f>
        <v/>
      </c>
      <c r="K866" s="11" t="str">
        <f aca="false">IFERROR(VLOOKUP(F866, Entries!$B:$F, 5, FALSE()),"")</f>
        <v/>
      </c>
      <c r="L866" s="11" t="str">
        <f aca="false">LEFT('Finish order'!$K866,2)</f>
        <v/>
      </c>
      <c r="M866" s="11" t="str">
        <f aca="false">IF(F866&lt;&gt;0,COUNTIF($L$2:L866,L866),"")</f>
        <v/>
      </c>
      <c r="N866" s="11" t="str">
        <f aca="false">IF(F866&lt;&gt;0,L866&amp;":"&amp;M866,"")</f>
        <v/>
      </c>
    </row>
    <row r="867" customFormat="false" ht="15.75" hidden="false" customHeight="true" outlineLevel="0" collapsed="false">
      <c r="A867" s="10" t="n">
        <v>866</v>
      </c>
      <c r="B867" s="10" t="str">
        <f aca="false">IF(F867&lt;&gt;"",COUNTIF($J$2:J867,J867),"")</f>
        <v/>
      </c>
      <c r="C867" s="10" t="str">
        <f aca="false">IF(F867&lt;&gt;0,J867&amp;":"&amp;B867,"")</f>
        <v/>
      </c>
      <c r="D867" s="10" t="str">
        <f aca="false">IF(F867&lt;&gt;0,COUNTIF($K$2:K867,K867),"")</f>
        <v/>
      </c>
      <c r="E867" s="10" t="str">
        <f aca="false">IF(F867&lt;&gt;0,K867&amp;":"&amp;D867,"")</f>
        <v/>
      </c>
      <c r="F867" s="10"/>
      <c r="G867" s="20"/>
      <c r="H867" s="11" t="str">
        <f aca="false">IFERROR(VLOOKUP(F867, Entries!$B:$F, 2, FALSE()),"")</f>
        <v/>
      </c>
      <c r="I867" s="11" t="str">
        <f aca="false">IFERROR(VLOOKUP(F867, Entries!$B:$F, 3, FALSE()),"")</f>
        <v/>
      </c>
      <c r="J867" s="11" t="str">
        <f aca="false">IFERROR(VLOOKUP(F867, Entries!$B:$F, 4, FALSE()),"")</f>
        <v/>
      </c>
      <c r="K867" s="11" t="str">
        <f aca="false">IFERROR(VLOOKUP(F867, Entries!$B:$F, 5, FALSE()),"")</f>
        <v/>
      </c>
      <c r="L867" s="11" t="str">
        <f aca="false">LEFT('Finish order'!$K867,2)</f>
        <v/>
      </c>
      <c r="M867" s="11" t="str">
        <f aca="false">IF(F867&lt;&gt;0,COUNTIF($L$2:L867,L867),"")</f>
        <v/>
      </c>
      <c r="N867" s="11" t="str">
        <f aca="false">IF(F867&lt;&gt;0,L867&amp;":"&amp;M867,"")</f>
        <v/>
      </c>
    </row>
    <row r="868" customFormat="false" ht="15.75" hidden="false" customHeight="true" outlineLevel="0" collapsed="false">
      <c r="A868" s="10" t="n">
        <v>867</v>
      </c>
      <c r="B868" s="10" t="str">
        <f aca="false">IF(F868&lt;&gt;"",COUNTIF($J$2:J868,J868),"")</f>
        <v/>
      </c>
      <c r="C868" s="10" t="str">
        <f aca="false">IF(F868&lt;&gt;0,J868&amp;":"&amp;B868,"")</f>
        <v/>
      </c>
      <c r="D868" s="10" t="str">
        <f aca="false">IF(F868&lt;&gt;0,COUNTIF($K$2:K868,K868),"")</f>
        <v/>
      </c>
      <c r="E868" s="10" t="str">
        <f aca="false">IF(F868&lt;&gt;0,K868&amp;":"&amp;D868,"")</f>
        <v/>
      </c>
      <c r="F868" s="10"/>
      <c r="G868" s="20"/>
      <c r="H868" s="11" t="str">
        <f aca="false">IFERROR(VLOOKUP(F868, Entries!$B:$F, 2, FALSE()),"")</f>
        <v/>
      </c>
      <c r="I868" s="11" t="str">
        <f aca="false">IFERROR(VLOOKUP(F868, Entries!$B:$F, 3, FALSE()),"")</f>
        <v/>
      </c>
      <c r="J868" s="11" t="str">
        <f aca="false">IFERROR(VLOOKUP(F868, Entries!$B:$F, 4, FALSE()),"")</f>
        <v/>
      </c>
      <c r="K868" s="11" t="str">
        <f aca="false">IFERROR(VLOOKUP(F868, Entries!$B:$F, 5, FALSE()),"")</f>
        <v/>
      </c>
      <c r="L868" s="11" t="str">
        <f aca="false">LEFT('Finish order'!$K868,2)</f>
        <v/>
      </c>
      <c r="M868" s="11" t="str">
        <f aca="false">IF(F868&lt;&gt;0,COUNTIF($L$2:L868,L868),"")</f>
        <v/>
      </c>
      <c r="N868" s="11" t="str">
        <f aca="false">IF(F868&lt;&gt;0,L868&amp;":"&amp;M868,"")</f>
        <v/>
      </c>
    </row>
    <row r="869" customFormat="false" ht="15.75" hidden="false" customHeight="true" outlineLevel="0" collapsed="false">
      <c r="A869" s="10" t="n">
        <v>868</v>
      </c>
      <c r="B869" s="10" t="str">
        <f aca="false">IF(F869&lt;&gt;"",COUNTIF($J$2:J869,J869),"")</f>
        <v/>
      </c>
      <c r="C869" s="10" t="str">
        <f aca="false">IF(F869&lt;&gt;0,J869&amp;":"&amp;B869,"")</f>
        <v/>
      </c>
      <c r="D869" s="10" t="str">
        <f aca="false">IF(F869&lt;&gt;0,COUNTIF($K$2:K869,K869),"")</f>
        <v/>
      </c>
      <c r="E869" s="10" t="str">
        <f aca="false">IF(F869&lt;&gt;0,K869&amp;":"&amp;D869,"")</f>
        <v/>
      </c>
      <c r="F869" s="10"/>
      <c r="G869" s="20"/>
      <c r="H869" s="11" t="str">
        <f aca="false">IFERROR(VLOOKUP(F869, Entries!$B:$F, 2, FALSE()),"")</f>
        <v/>
      </c>
      <c r="I869" s="11" t="str">
        <f aca="false">IFERROR(VLOOKUP(F869, Entries!$B:$F, 3, FALSE()),"")</f>
        <v/>
      </c>
      <c r="J869" s="11" t="str">
        <f aca="false">IFERROR(VLOOKUP(F869, Entries!$B:$F, 4, FALSE()),"")</f>
        <v/>
      </c>
      <c r="K869" s="11" t="str">
        <f aca="false">IFERROR(VLOOKUP(F869, Entries!$B:$F, 5, FALSE()),"")</f>
        <v/>
      </c>
      <c r="L869" s="11" t="str">
        <f aca="false">LEFT('Finish order'!$K869,2)</f>
        <v/>
      </c>
      <c r="M869" s="11" t="str">
        <f aca="false">IF(F869&lt;&gt;0,COUNTIF($L$2:L869,L869),"")</f>
        <v/>
      </c>
      <c r="N869" s="11" t="str">
        <f aca="false">IF(F869&lt;&gt;0,L869&amp;":"&amp;M869,"")</f>
        <v/>
      </c>
    </row>
    <row r="870" customFormat="false" ht="15.75" hidden="false" customHeight="true" outlineLevel="0" collapsed="false">
      <c r="A870" s="10" t="n">
        <v>869</v>
      </c>
      <c r="B870" s="10" t="str">
        <f aca="false">IF(F870&lt;&gt;"",COUNTIF($J$2:J870,J870),"")</f>
        <v/>
      </c>
      <c r="C870" s="10" t="str">
        <f aca="false">IF(F870&lt;&gt;0,J870&amp;":"&amp;B870,"")</f>
        <v/>
      </c>
      <c r="D870" s="10" t="str">
        <f aca="false">IF(F870&lt;&gt;0,COUNTIF($K$2:K870,K870),"")</f>
        <v/>
      </c>
      <c r="E870" s="10" t="str">
        <f aca="false">IF(F870&lt;&gt;0,K870&amp;":"&amp;D870,"")</f>
        <v/>
      </c>
      <c r="F870" s="10"/>
      <c r="G870" s="20"/>
      <c r="H870" s="11" t="str">
        <f aca="false">IFERROR(VLOOKUP(F870, Entries!$B:$F, 2, FALSE()),"")</f>
        <v/>
      </c>
      <c r="I870" s="11" t="str">
        <f aca="false">IFERROR(VLOOKUP(F870, Entries!$B:$F, 3, FALSE()),"")</f>
        <v/>
      </c>
      <c r="J870" s="11" t="str">
        <f aca="false">IFERROR(VLOOKUP(F870, Entries!$B:$F, 4, FALSE()),"")</f>
        <v/>
      </c>
      <c r="K870" s="11" t="str">
        <f aca="false">IFERROR(VLOOKUP(F870, Entries!$B:$F, 5, FALSE()),"")</f>
        <v/>
      </c>
      <c r="L870" s="11" t="str">
        <f aca="false">LEFT('Finish order'!$K870,2)</f>
        <v/>
      </c>
      <c r="M870" s="11" t="str">
        <f aca="false">IF(F870&lt;&gt;0,COUNTIF($L$2:L870,L870),"")</f>
        <v/>
      </c>
      <c r="N870" s="11" t="str">
        <f aca="false">IF(F870&lt;&gt;0,L870&amp;":"&amp;M870,"")</f>
        <v/>
      </c>
    </row>
    <row r="871" customFormat="false" ht="15.75" hidden="false" customHeight="true" outlineLevel="0" collapsed="false">
      <c r="A871" s="10" t="n">
        <v>870</v>
      </c>
      <c r="B871" s="10" t="str">
        <f aca="false">IF(F871&lt;&gt;"",COUNTIF($J$2:J871,J871),"")</f>
        <v/>
      </c>
      <c r="C871" s="10" t="str">
        <f aca="false">IF(F871&lt;&gt;0,J871&amp;":"&amp;B871,"")</f>
        <v/>
      </c>
      <c r="D871" s="10" t="str">
        <f aca="false">IF(F871&lt;&gt;0,COUNTIF($K$2:K871,K871),"")</f>
        <v/>
      </c>
      <c r="E871" s="10" t="str">
        <f aca="false">IF(F871&lt;&gt;0,K871&amp;":"&amp;D871,"")</f>
        <v/>
      </c>
      <c r="F871" s="10"/>
      <c r="G871" s="20"/>
      <c r="H871" s="11" t="str">
        <f aca="false">IFERROR(VLOOKUP(F871, Entries!$B:$F, 2, FALSE()),"")</f>
        <v/>
      </c>
      <c r="I871" s="11" t="str">
        <f aca="false">IFERROR(VLOOKUP(F871, Entries!$B:$F, 3, FALSE()),"")</f>
        <v/>
      </c>
      <c r="J871" s="11" t="str">
        <f aca="false">IFERROR(VLOOKUP(F871, Entries!$B:$F, 4, FALSE()),"")</f>
        <v/>
      </c>
      <c r="K871" s="11" t="str">
        <f aca="false">IFERROR(VLOOKUP(F871, Entries!$B:$F, 5, FALSE()),"")</f>
        <v/>
      </c>
      <c r="L871" s="11" t="str">
        <f aca="false">LEFT('Finish order'!$K871,2)</f>
        <v/>
      </c>
      <c r="M871" s="11" t="str">
        <f aca="false">IF(F871&lt;&gt;0,COUNTIF($L$2:L871,L871),"")</f>
        <v/>
      </c>
      <c r="N871" s="11" t="str">
        <f aca="false">IF(F871&lt;&gt;0,L871&amp;":"&amp;M871,"")</f>
        <v/>
      </c>
    </row>
    <row r="872" customFormat="false" ht="15.75" hidden="false" customHeight="true" outlineLevel="0" collapsed="false">
      <c r="A872" s="10" t="n">
        <v>871</v>
      </c>
      <c r="B872" s="10" t="str">
        <f aca="false">IF(F872&lt;&gt;"",COUNTIF($J$2:J872,J872),"")</f>
        <v/>
      </c>
      <c r="C872" s="10" t="str">
        <f aca="false">IF(F872&lt;&gt;0,J872&amp;":"&amp;B872,"")</f>
        <v/>
      </c>
      <c r="D872" s="10" t="str">
        <f aca="false">IF(F872&lt;&gt;0,COUNTIF($K$2:K872,K872),"")</f>
        <v/>
      </c>
      <c r="E872" s="10" t="str">
        <f aca="false">IF(F872&lt;&gt;0,K872&amp;":"&amp;D872,"")</f>
        <v/>
      </c>
      <c r="F872" s="10"/>
      <c r="G872" s="20"/>
      <c r="H872" s="11" t="str">
        <f aca="false">IFERROR(VLOOKUP(F872, Entries!$B:$F, 2, FALSE()),"")</f>
        <v/>
      </c>
      <c r="I872" s="11" t="str">
        <f aca="false">IFERROR(VLOOKUP(F872, Entries!$B:$F, 3, FALSE()),"")</f>
        <v/>
      </c>
      <c r="J872" s="11" t="str">
        <f aca="false">IFERROR(VLOOKUP(F872, Entries!$B:$F, 4, FALSE()),"")</f>
        <v/>
      </c>
      <c r="K872" s="11" t="str">
        <f aca="false">IFERROR(VLOOKUP(F872, Entries!$B:$F, 5, FALSE()),"")</f>
        <v/>
      </c>
      <c r="L872" s="11" t="str">
        <f aca="false">LEFT('Finish order'!$K872,2)</f>
        <v/>
      </c>
      <c r="M872" s="11" t="str">
        <f aca="false">IF(F872&lt;&gt;0,COUNTIF($L$2:L872,L872),"")</f>
        <v/>
      </c>
      <c r="N872" s="11" t="str">
        <f aca="false">IF(F872&lt;&gt;0,L872&amp;":"&amp;M872,"")</f>
        <v/>
      </c>
    </row>
    <row r="873" customFormat="false" ht="15.75" hidden="false" customHeight="true" outlineLevel="0" collapsed="false">
      <c r="A873" s="10" t="n">
        <v>872</v>
      </c>
      <c r="B873" s="10" t="str">
        <f aca="false">IF(F873&lt;&gt;"",COUNTIF($J$2:J873,J873),"")</f>
        <v/>
      </c>
      <c r="C873" s="10" t="str">
        <f aca="false">IF(F873&lt;&gt;0,J873&amp;":"&amp;B873,"")</f>
        <v/>
      </c>
      <c r="D873" s="10" t="str">
        <f aca="false">IF(F873&lt;&gt;0,COUNTIF($K$2:K873,K873),"")</f>
        <v/>
      </c>
      <c r="E873" s="10" t="str">
        <f aca="false">IF(F873&lt;&gt;0,K873&amp;":"&amp;D873,"")</f>
        <v/>
      </c>
      <c r="F873" s="10"/>
      <c r="G873" s="20"/>
      <c r="H873" s="11" t="str">
        <f aca="false">IFERROR(VLOOKUP(F873, Entries!$B:$F, 2, FALSE()),"")</f>
        <v/>
      </c>
      <c r="I873" s="11" t="str">
        <f aca="false">IFERROR(VLOOKUP(F873, Entries!$B:$F, 3, FALSE()),"")</f>
        <v/>
      </c>
      <c r="J873" s="11" t="str">
        <f aca="false">IFERROR(VLOOKUP(F873, Entries!$B:$F, 4, FALSE()),"")</f>
        <v/>
      </c>
      <c r="K873" s="11" t="str">
        <f aca="false">IFERROR(VLOOKUP(F873, Entries!$B:$F, 5, FALSE()),"")</f>
        <v/>
      </c>
      <c r="L873" s="11" t="str">
        <f aca="false">LEFT('Finish order'!$K873,2)</f>
        <v/>
      </c>
      <c r="M873" s="11" t="str">
        <f aca="false">IF(F873&lt;&gt;0,COUNTIF($L$2:L873,L873),"")</f>
        <v/>
      </c>
      <c r="N873" s="11" t="str">
        <f aca="false">IF(F873&lt;&gt;0,L873&amp;":"&amp;M873,"")</f>
        <v/>
      </c>
    </row>
    <row r="874" customFormat="false" ht="15.75" hidden="false" customHeight="true" outlineLevel="0" collapsed="false">
      <c r="A874" s="10" t="n">
        <v>873</v>
      </c>
      <c r="B874" s="10" t="str">
        <f aca="false">IF(F874&lt;&gt;"",COUNTIF($J$2:J874,J874),"")</f>
        <v/>
      </c>
      <c r="C874" s="10" t="str">
        <f aca="false">IF(F874&lt;&gt;0,J874&amp;":"&amp;B874,"")</f>
        <v/>
      </c>
      <c r="D874" s="10" t="str">
        <f aca="false">IF(F874&lt;&gt;0,COUNTIF($K$2:K874,K874),"")</f>
        <v/>
      </c>
      <c r="E874" s="10" t="str">
        <f aca="false">IF(F874&lt;&gt;0,K874&amp;":"&amp;D874,"")</f>
        <v/>
      </c>
      <c r="F874" s="10"/>
      <c r="G874" s="20"/>
      <c r="H874" s="11" t="str">
        <f aca="false">IFERROR(VLOOKUP(F874, Entries!$B:$F, 2, FALSE()),"")</f>
        <v/>
      </c>
      <c r="I874" s="11" t="str">
        <f aca="false">IFERROR(VLOOKUP(F874, Entries!$B:$F, 3, FALSE()),"")</f>
        <v/>
      </c>
      <c r="J874" s="11" t="str">
        <f aca="false">IFERROR(VLOOKUP(F874, Entries!$B:$F, 4, FALSE()),"")</f>
        <v/>
      </c>
      <c r="K874" s="11" t="str">
        <f aca="false">IFERROR(VLOOKUP(F874, Entries!$B:$F, 5, FALSE()),"")</f>
        <v/>
      </c>
      <c r="L874" s="11" t="str">
        <f aca="false">LEFT('Finish order'!$K874,2)</f>
        <v/>
      </c>
      <c r="M874" s="11" t="str">
        <f aca="false">IF(F874&lt;&gt;0,COUNTIF($L$2:L874,L874),"")</f>
        <v/>
      </c>
      <c r="N874" s="11" t="str">
        <f aca="false">IF(F874&lt;&gt;0,L874&amp;":"&amp;M874,"")</f>
        <v/>
      </c>
    </row>
    <row r="875" customFormat="false" ht="15.75" hidden="false" customHeight="true" outlineLevel="0" collapsed="false">
      <c r="A875" s="10" t="n">
        <v>874</v>
      </c>
      <c r="B875" s="10" t="str">
        <f aca="false">IF(F875&lt;&gt;"",COUNTIF($J$2:J875,J875),"")</f>
        <v/>
      </c>
      <c r="C875" s="10" t="str">
        <f aca="false">IF(F875&lt;&gt;0,J875&amp;":"&amp;B875,"")</f>
        <v/>
      </c>
      <c r="D875" s="10" t="str">
        <f aca="false">IF(F875&lt;&gt;0,COUNTIF($K$2:K875,K875),"")</f>
        <v/>
      </c>
      <c r="E875" s="10" t="str">
        <f aca="false">IF(F875&lt;&gt;0,K875&amp;":"&amp;D875,"")</f>
        <v/>
      </c>
      <c r="F875" s="10"/>
      <c r="G875" s="20"/>
      <c r="H875" s="11" t="str">
        <f aca="false">IFERROR(VLOOKUP(F875, Entries!$B:$F, 2, FALSE()),"")</f>
        <v/>
      </c>
      <c r="I875" s="11" t="str">
        <f aca="false">IFERROR(VLOOKUP(F875, Entries!$B:$F, 3, FALSE()),"")</f>
        <v/>
      </c>
      <c r="J875" s="11" t="str">
        <f aca="false">IFERROR(VLOOKUP(F875, Entries!$B:$F, 4, FALSE()),"")</f>
        <v/>
      </c>
      <c r="K875" s="11" t="str">
        <f aca="false">IFERROR(VLOOKUP(F875, Entries!$B:$F, 5, FALSE()),"")</f>
        <v/>
      </c>
      <c r="L875" s="11" t="str">
        <f aca="false">LEFT('Finish order'!$K875,2)</f>
        <v/>
      </c>
      <c r="M875" s="11" t="str">
        <f aca="false">IF(F875&lt;&gt;0,COUNTIF($L$2:L875,L875),"")</f>
        <v/>
      </c>
      <c r="N875" s="11" t="str">
        <f aca="false">IF(F875&lt;&gt;0,L875&amp;":"&amp;M875,"")</f>
        <v/>
      </c>
    </row>
    <row r="876" customFormat="false" ht="15.75" hidden="false" customHeight="true" outlineLevel="0" collapsed="false">
      <c r="A876" s="10" t="n">
        <v>875</v>
      </c>
      <c r="B876" s="10" t="str">
        <f aca="false">IF(F876&lt;&gt;"",COUNTIF($J$2:J876,J876),"")</f>
        <v/>
      </c>
      <c r="C876" s="10" t="str">
        <f aca="false">IF(F876&lt;&gt;0,J876&amp;":"&amp;B876,"")</f>
        <v/>
      </c>
      <c r="D876" s="10" t="str">
        <f aca="false">IF(F876&lt;&gt;0,COUNTIF($K$2:K876,K876),"")</f>
        <v/>
      </c>
      <c r="E876" s="10" t="str">
        <f aca="false">IF(F876&lt;&gt;0,K876&amp;":"&amp;D876,"")</f>
        <v/>
      </c>
      <c r="F876" s="10"/>
      <c r="G876" s="20"/>
      <c r="H876" s="11" t="str">
        <f aca="false">IFERROR(VLOOKUP(F876, Entries!$B:$F, 2, FALSE()),"")</f>
        <v/>
      </c>
      <c r="I876" s="11" t="str">
        <f aca="false">IFERROR(VLOOKUP(F876, Entries!$B:$F, 3, FALSE()),"")</f>
        <v/>
      </c>
      <c r="J876" s="11" t="str">
        <f aca="false">IFERROR(VLOOKUP(F876, Entries!$B:$F, 4, FALSE()),"")</f>
        <v/>
      </c>
      <c r="K876" s="11" t="str">
        <f aca="false">IFERROR(VLOOKUP(F876, Entries!$B:$F, 5, FALSE()),"")</f>
        <v/>
      </c>
      <c r="L876" s="11" t="str">
        <f aca="false">LEFT('Finish order'!$K876,2)</f>
        <v/>
      </c>
      <c r="M876" s="11" t="str">
        <f aca="false">IF(F876&lt;&gt;0,COUNTIF($L$2:L876,L876),"")</f>
        <v/>
      </c>
      <c r="N876" s="11" t="str">
        <f aca="false">IF(F876&lt;&gt;0,L876&amp;":"&amp;M876,"")</f>
        <v/>
      </c>
    </row>
    <row r="877" customFormat="false" ht="15.75" hidden="false" customHeight="true" outlineLevel="0" collapsed="false">
      <c r="A877" s="10" t="n">
        <v>876</v>
      </c>
      <c r="B877" s="10" t="str">
        <f aca="false">IF(F877&lt;&gt;"",COUNTIF($J$2:J877,J877),"")</f>
        <v/>
      </c>
      <c r="C877" s="10" t="str">
        <f aca="false">IF(F877&lt;&gt;0,J877&amp;":"&amp;B877,"")</f>
        <v/>
      </c>
      <c r="D877" s="10" t="str">
        <f aca="false">IF(F877&lt;&gt;0,COUNTIF($K$2:K877,K877),"")</f>
        <v/>
      </c>
      <c r="E877" s="10" t="str">
        <f aca="false">IF(F877&lt;&gt;0,K877&amp;":"&amp;D877,"")</f>
        <v/>
      </c>
      <c r="F877" s="10"/>
      <c r="G877" s="20"/>
      <c r="H877" s="11" t="str">
        <f aca="false">IFERROR(VLOOKUP(F877, Entries!$B:$F, 2, FALSE()),"")</f>
        <v/>
      </c>
      <c r="I877" s="11" t="str">
        <f aca="false">IFERROR(VLOOKUP(F877, Entries!$B:$F, 3, FALSE()),"")</f>
        <v/>
      </c>
      <c r="J877" s="11" t="str">
        <f aca="false">IFERROR(VLOOKUP(F877, Entries!$B:$F, 4, FALSE()),"")</f>
        <v/>
      </c>
      <c r="K877" s="11" t="str">
        <f aca="false">IFERROR(VLOOKUP(F877, Entries!$B:$F, 5, FALSE()),"")</f>
        <v/>
      </c>
      <c r="L877" s="11" t="str">
        <f aca="false">LEFT('Finish order'!$K877,2)</f>
        <v/>
      </c>
      <c r="M877" s="11" t="str">
        <f aca="false">IF(F877&lt;&gt;0,COUNTIF($L$2:L877,L877),"")</f>
        <v/>
      </c>
      <c r="N877" s="11" t="str">
        <f aca="false">IF(F877&lt;&gt;0,L877&amp;":"&amp;M877,"")</f>
        <v/>
      </c>
    </row>
    <row r="878" customFormat="false" ht="15.75" hidden="false" customHeight="true" outlineLevel="0" collapsed="false">
      <c r="A878" s="10" t="n">
        <v>877</v>
      </c>
      <c r="B878" s="10" t="str">
        <f aca="false">IF(F878&lt;&gt;"",COUNTIF($J$2:J878,J878),"")</f>
        <v/>
      </c>
      <c r="C878" s="10" t="str">
        <f aca="false">IF(F878&lt;&gt;0,J878&amp;":"&amp;B878,"")</f>
        <v/>
      </c>
      <c r="D878" s="10" t="str">
        <f aca="false">IF(F878&lt;&gt;0,COUNTIF($K$2:K878,K878),"")</f>
        <v/>
      </c>
      <c r="E878" s="10" t="str">
        <f aca="false">IF(F878&lt;&gt;0,K878&amp;":"&amp;D878,"")</f>
        <v/>
      </c>
      <c r="F878" s="10"/>
      <c r="G878" s="20"/>
      <c r="H878" s="11" t="str">
        <f aca="false">IFERROR(VLOOKUP(F878, Entries!$B:$F, 2, FALSE()),"")</f>
        <v/>
      </c>
      <c r="I878" s="11" t="str">
        <f aca="false">IFERROR(VLOOKUP(F878, Entries!$B:$F, 3, FALSE()),"")</f>
        <v/>
      </c>
      <c r="J878" s="11" t="str">
        <f aca="false">IFERROR(VLOOKUP(F878, Entries!$B:$F, 4, FALSE()),"")</f>
        <v/>
      </c>
      <c r="K878" s="11" t="str">
        <f aca="false">IFERROR(VLOOKUP(F878, Entries!$B:$F, 5, FALSE()),"")</f>
        <v/>
      </c>
      <c r="L878" s="11" t="str">
        <f aca="false">LEFT('Finish order'!$K878,2)</f>
        <v/>
      </c>
      <c r="M878" s="11" t="str">
        <f aca="false">IF(F878&lt;&gt;0,COUNTIF($L$2:L878,L878),"")</f>
        <v/>
      </c>
      <c r="N878" s="11" t="str">
        <f aca="false">IF(F878&lt;&gt;0,L878&amp;":"&amp;M878,"")</f>
        <v/>
      </c>
    </row>
    <row r="879" customFormat="false" ht="15.75" hidden="false" customHeight="true" outlineLevel="0" collapsed="false">
      <c r="A879" s="10" t="n">
        <v>878</v>
      </c>
      <c r="B879" s="10" t="str">
        <f aca="false">IF(F879&lt;&gt;"",COUNTIF($J$2:J879,J879),"")</f>
        <v/>
      </c>
      <c r="C879" s="10" t="str">
        <f aca="false">IF(F879&lt;&gt;0,J879&amp;":"&amp;B879,"")</f>
        <v/>
      </c>
      <c r="D879" s="10" t="str">
        <f aca="false">IF(F879&lt;&gt;0,COUNTIF($K$2:K879,K879),"")</f>
        <v/>
      </c>
      <c r="E879" s="10" t="str">
        <f aca="false">IF(F879&lt;&gt;0,K879&amp;":"&amp;D879,"")</f>
        <v/>
      </c>
      <c r="F879" s="10"/>
      <c r="G879" s="20"/>
      <c r="H879" s="11" t="str">
        <f aca="false">IFERROR(VLOOKUP(F879, Entries!$B:$F, 2, FALSE()),"")</f>
        <v/>
      </c>
      <c r="I879" s="11" t="str">
        <f aca="false">IFERROR(VLOOKUP(F879, Entries!$B:$F, 3, FALSE()),"")</f>
        <v/>
      </c>
      <c r="J879" s="11" t="str">
        <f aca="false">IFERROR(VLOOKUP(F879, Entries!$B:$F, 4, FALSE()),"")</f>
        <v/>
      </c>
      <c r="K879" s="11" t="str">
        <f aca="false">IFERROR(VLOOKUP(F879, Entries!$B:$F, 5, FALSE()),"")</f>
        <v/>
      </c>
      <c r="L879" s="11" t="str">
        <f aca="false">LEFT('Finish order'!$K879,2)</f>
        <v/>
      </c>
      <c r="M879" s="11" t="str">
        <f aca="false">IF(F879&lt;&gt;0,COUNTIF($L$2:L879,L879),"")</f>
        <v/>
      </c>
      <c r="N879" s="11" t="str">
        <f aca="false">IF(F879&lt;&gt;0,L879&amp;":"&amp;M879,"")</f>
        <v/>
      </c>
    </row>
    <row r="880" customFormat="false" ht="15.75" hidden="false" customHeight="true" outlineLevel="0" collapsed="false">
      <c r="A880" s="10" t="n">
        <v>879</v>
      </c>
      <c r="B880" s="10" t="str">
        <f aca="false">IF(F880&lt;&gt;"",COUNTIF($J$2:J880,J880),"")</f>
        <v/>
      </c>
      <c r="C880" s="10" t="str">
        <f aca="false">IF(F880&lt;&gt;0,J880&amp;":"&amp;B880,"")</f>
        <v/>
      </c>
      <c r="D880" s="10" t="str">
        <f aca="false">IF(F880&lt;&gt;0,COUNTIF($K$2:K880,K880),"")</f>
        <v/>
      </c>
      <c r="E880" s="10" t="str">
        <f aca="false">IF(F880&lt;&gt;0,K880&amp;":"&amp;D880,"")</f>
        <v/>
      </c>
      <c r="F880" s="10"/>
      <c r="G880" s="20"/>
      <c r="H880" s="11" t="str">
        <f aca="false">IFERROR(VLOOKUP(F880, Entries!$B:$F, 2, FALSE()),"")</f>
        <v/>
      </c>
      <c r="I880" s="11" t="str">
        <f aca="false">IFERROR(VLOOKUP(F880, Entries!$B:$F, 3, FALSE()),"")</f>
        <v/>
      </c>
      <c r="J880" s="11" t="str">
        <f aca="false">IFERROR(VLOOKUP(F880, Entries!$B:$F, 4, FALSE()),"")</f>
        <v/>
      </c>
      <c r="K880" s="11" t="str">
        <f aca="false">IFERROR(VLOOKUP(F880, Entries!$B:$F, 5, FALSE()),"")</f>
        <v/>
      </c>
      <c r="L880" s="11" t="str">
        <f aca="false">LEFT('Finish order'!$K880,2)</f>
        <v/>
      </c>
      <c r="M880" s="11" t="str">
        <f aca="false">IF(F880&lt;&gt;0,COUNTIF($L$2:L880,L880),"")</f>
        <v/>
      </c>
      <c r="N880" s="11" t="str">
        <f aca="false">IF(F880&lt;&gt;0,L880&amp;":"&amp;M880,"")</f>
        <v/>
      </c>
    </row>
    <row r="881" customFormat="false" ht="15.75" hidden="false" customHeight="true" outlineLevel="0" collapsed="false">
      <c r="A881" s="10" t="n">
        <v>880</v>
      </c>
      <c r="B881" s="10" t="str">
        <f aca="false">IF(F881&lt;&gt;"",COUNTIF($J$2:J881,J881),"")</f>
        <v/>
      </c>
      <c r="C881" s="10" t="str">
        <f aca="false">IF(F881&lt;&gt;0,J881&amp;":"&amp;B881,"")</f>
        <v/>
      </c>
      <c r="D881" s="10" t="str">
        <f aca="false">IF(F881&lt;&gt;0,COUNTIF($K$2:K881,K881),"")</f>
        <v/>
      </c>
      <c r="E881" s="10" t="str">
        <f aca="false">IF(F881&lt;&gt;0,K881&amp;":"&amp;D881,"")</f>
        <v/>
      </c>
      <c r="F881" s="10"/>
      <c r="G881" s="20"/>
      <c r="H881" s="11" t="str">
        <f aca="false">IFERROR(VLOOKUP(F881, Entries!$B:$F, 2, FALSE()),"")</f>
        <v/>
      </c>
      <c r="I881" s="11" t="str">
        <f aca="false">IFERROR(VLOOKUP(F881, Entries!$B:$F, 3, FALSE()),"")</f>
        <v/>
      </c>
      <c r="J881" s="11" t="str">
        <f aca="false">IFERROR(VLOOKUP(F881, Entries!$B:$F, 4, FALSE()),"")</f>
        <v/>
      </c>
      <c r="K881" s="11" t="str">
        <f aca="false">IFERROR(VLOOKUP(F881, Entries!$B:$F, 5, FALSE()),"")</f>
        <v/>
      </c>
      <c r="L881" s="11" t="str">
        <f aca="false">LEFT('Finish order'!$K881,2)</f>
        <v/>
      </c>
      <c r="M881" s="11" t="str">
        <f aca="false">IF(F881&lt;&gt;0,COUNTIF($L$2:L881,L881),"")</f>
        <v/>
      </c>
      <c r="N881" s="11" t="str">
        <f aca="false">IF(F881&lt;&gt;0,L881&amp;":"&amp;M881,"")</f>
        <v/>
      </c>
    </row>
    <row r="882" customFormat="false" ht="15.75" hidden="false" customHeight="true" outlineLevel="0" collapsed="false">
      <c r="A882" s="10" t="n">
        <v>881</v>
      </c>
      <c r="B882" s="10" t="str">
        <f aca="false">IF(F882&lt;&gt;"",COUNTIF($J$2:J882,J882),"")</f>
        <v/>
      </c>
      <c r="C882" s="10" t="str">
        <f aca="false">IF(F882&lt;&gt;0,J882&amp;":"&amp;B882,"")</f>
        <v/>
      </c>
      <c r="D882" s="10" t="str">
        <f aca="false">IF(F882&lt;&gt;0,COUNTIF($K$2:K882,K882),"")</f>
        <v/>
      </c>
      <c r="E882" s="10" t="str">
        <f aca="false">IF(F882&lt;&gt;0,K882&amp;":"&amp;D882,"")</f>
        <v/>
      </c>
      <c r="F882" s="10"/>
      <c r="G882" s="20"/>
      <c r="H882" s="11" t="str">
        <f aca="false">IFERROR(VLOOKUP(F882, Entries!$B:$F, 2, FALSE()),"")</f>
        <v/>
      </c>
      <c r="I882" s="11" t="str">
        <f aca="false">IFERROR(VLOOKUP(F882, Entries!$B:$F, 3, FALSE()),"")</f>
        <v/>
      </c>
      <c r="J882" s="11" t="str">
        <f aca="false">IFERROR(VLOOKUP(F882, Entries!$B:$F, 4, FALSE()),"")</f>
        <v/>
      </c>
      <c r="K882" s="11" t="str">
        <f aca="false">IFERROR(VLOOKUP(F882, Entries!$B:$F, 5, FALSE()),"")</f>
        <v/>
      </c>
      <c r="L882" s="11" t="str">
        <f aca="false">LEFT('Finish order'!$K882,2)</f>
        <v/>
      </c>
      <c r="M882" s="11" t="str">
        <f aca="false">IF(F882&lt;&gt;0,COUNTIF($L$2:L882,L882),"")</f>
        <v/>
      </c>
      <c r="N882" s="11" t="str">
        <f aca="false">IF(F882&lt;&gt;0,L882&amp;":"&amp;M882,"")</f>
        <v/>
      </c>
    </row>
    <row r="883" customFormat="false" ht="15.75" hidden="false" customHeight="true" outlineLevel="0" collapsed="false">
      <c r="A883" s="10" t="n">
        <v>882</v>
      </c>
      <c r="B883" s="10" t="str">
        <f aca="false">IF(F883&lt;&gt;"",COUNTIF($J$2:J883,J883),"")</f>
        <v/>
      </c>
      <c r="C883" s="10" t="str">
        <f aca="false">IF(F883&lt;&gt;0,J883&amp;":"&amp;B883,"")</f>
        <v/>
      </c>
      <c r="D883" s="10" t="str">
        <f aca="false">IF(F883&lt;&gt;0,COUNTIF($K$2:K883,K883),"")</f>
        <v/>
      </c>
      <c r="E883" s="10" t="str">
        <f aca="false">IF(F883&lt;&gt;0,K883&amp;":"&amp;D883,"")</f>
        <v/>
      </c>
      <c r="F883" s="10"/>
      <c r="G883" s="20"/>
      <c r="H883" s="11" t="str">
        <f aca="false">IFERROR(VLOOKUP(F883, Entries!$B:$F, 2, FALSE()),"")</f>
        <v/>
      </c>
      <c r="I883" s="11" t="str">
        <f aca="false">IFERROR(VLOOKUP(F883, Entries!$B:$F, 3, FALSE()),"")</f>
        <v/>
      </c>
      <c r="J883" s="11" t="str">
        <f aca="false">IFERROR(VLOOKUP(F883, Entries!$B:$F, 4, FALSE()),"")</f>
        <v/>
      </c>
      <c r="K883" s="11" t="str">
        <f aca="false">IFERROR(VLOOKUP(F883, Entries!$B:$F, 5, FALSE()),"")</f>
        <v/>
      </c>
      <c r="L883" s="11" t="str">
        <f aca="false">LEFT('Finish order'!$K883,2)</f>
        <v/>
      </c>
      <c r="M883" s="11" t="str">
        <f aca="false">IF(F883&lt;&gt;0,COUNTIF($L$2:L883,L883),"")</f>
        <v/>
      </c>
      <c r="N883" s="11" t="str">
        <f aca="false">IF(F883&lt;&gt;0,L883&amp;":"&amp;M883,"")</f>
        <v/>
      </c>
    </row>
    <row r="884" customFormat="false" ht="15.75" hidden="false" customHeight="true" outlineLevel="0" collapsed="false">
      <c r="A884" s="10" t="n">
        <v>883</v>
      </c>
      <c r="B884" s="10" t="str">
        <f aca="false">IF(F884&lt;&gt;"",COUNTIF($J$2:J884,J884),"")</f>
        <v/>
      </c>
      <c r="C884" s="10" t="str">
        <f aca="false">IF(F884&lt;&gt;0,J884&amp;":"&amp;B884,"")</f>
        <v/>
      </c>
      <c r="D884" s="10" t="str">
        <f aca="false">IF(F884&lt;&gt;0,COUNTIF($K$2:K884,K884),"")</f>
        <v/>
      </c>
      <c r="E884" s="10" t="str">
        <f aca="false">IF(F884&lt;&gt;0,K884&amp;":"&amp;D884,"")</f>
        <v/>
      </c>
      <c r="F884" s="10"/>
      <c r="G884" s="20"/>
      <c r="H884" s="11" t="str">
        <f aca="false">IFERROR(VLOOKUP(F884, Entries!$B:$F, 2, FALSE()),"")</f>
        <v/>
      </c>
      <c r="I884" s="11" t="str">
        <f aca="false">IFERROR(VLOOKUP(F884, Entries!$B:$F, 3, FALSE()),"")</f>
        <v/>
      </c>
      <c r="J884" s="11" t="str">
        <f aca="false">IFERROR(VLOOKUP(F884, Entries!$B:$F, 4, FALSE()),"")</f>
        <v/>
      </c>
      <c r="K884" s="11" t="str">
        <f aca="false">IFERROR(VLOOKUP(F884, Entries!$B:$F, 5, FALSE()),"")</f>
        <v/>
      </c>
      <c r="L884" s="11" t="str">
        <f aca="false">LEFT('Finish order'!$K884,2)</f>
        <v/>
      </c>
      <c r="M884" s="11" t="str">
        <f aca="false">IF(F884&lt;&gt;0,COUNTIF($L$2:L884,L884),"")</f>
        <v/>
      </c>
      <c r="N884" s="11" t="str">
        <f aca="false">IF(F884&lt;&gt;0,L884&amp;":"&amp;M884,"")</f>
        <v/>
      </c>
    </row>
    <row r="885" customFormat="false" ht="15.75" hidden="false" customHeight="true" outlineLevel="0" collapsed="false">
      <c r="A885" s="10" t="n">
        <v>884</v>
      </c>
      <c r="B885" s="10" t="str">
        <f aca="false">IF(F885&lt;&gt;"",COUNTIF($J$2:J885,J885),"")</f>
        <v/>
      </c>
      <c r="C885" s="10" t="str">
        <f aca="false">IF(F885&lt;&gt;0,J885&amp;":"&amp;B885,"")</f>
        <v/>
      </c>
      <c r="D885" s="10" t="str">
        <f aca="false">IF(F885&lt;&gt;0,COUNTIF($K$2:K885,K885),"")</f>
        <v/>
      </c>
      <c r="E885" s="10" t="str">
        <f aca="false">IF(F885&lt;&gt;0,K885&amp;":"&amp;D885,"")</f>
        <v/>
      </c>
      <c r="F885" s="10"/>
      <c r="G885" s="20"/>
      <c r="H885" s="11" t="str">
        <f aca="false">IFERROR(VLOOKUP(F885, Entries!$B:$F, 2, FALSE()),"")</f>
        <v/>
      </c>
      <c r="I885" s="11" t="str">
        <f aca="false">IFERROR(VLOOKUP(F885, Entries!$B:$F, 3, FALSE()),"")</f>
        <v/>
      </c>
      <c r="J885" s="11" t="str">
        <f aca="false">IFERROR(VLOOKUP(F885, Entries!$B:$F, 4, FALSE()),"")</f>
        <v/>
      </c>
      <c r="K885" s="11" t="str">
        <f aca="false">IFERROR(VLOOKUP(F885, Entries!$B:$F, 5, FALSE()),"")</f>
        <v/>
      </c>
      <c r="L885" s="11" t="str">
        <f aca="false">LEFT('Finish order'!$K885,2)</f>
        <v/>
      </c>
      <c r="M885" s="11" t="str">
        <f aca="false">IF(F885&lt;&gt;0,COUNTIF($L$2:L885,L885),"")</f>
        <v/>
      </c>
      <c r="N885" s="11" t="str">
        <f aca="false">IF(F885&lt;&gt;0,L885&amp;":"&amp;M885,"")</f>
        <v/>
      </c>
    </row>
    <row r="886" customFormat="false" ht="15.75" hidden="false" customHeight="true" outlineLevel="0" collapsed="false">
      <c r="A886" s="10" t="n">
        <v>885</v>
      </c>
      <c r="B886" s="10" t="str">
        <f aca="false">IF(F886&lt;&gt;"",COUNTIF($J$2:J886,J886),"")</f>
        <v/>
      </c>
      <c r="C886" s="10" t="str">
        <f aca="false">IF(F886&lt;&gt;0,J886&amp;":"&amp;B886,"")</f>
        <v/>
      </c>
      <c r="D886" s="10" t="str">
        <f aca="false">IF(F886&lt;&gt;0,COUNTIF($K$2:K886,K886),"")</f>
        <v/>
      </c>
      <c r="E886" s="10" t="str">
        <f aca="false">IF(F886&lt;&gt;0,K886&amp;":"&amp;D886,"")</f>
        <v/>
      </c>
      <c r="F886" s="10"/>
      <c r="G886" s="20"/>
      <c r="H886" s="11" t="str">
        <f aca="false">IFERROR(VLOOKUP(F886, Entries!$B:$F, 2, FALSE()),"")</f>
        <v/>
      </c>
      <c r="I886" s="11" t="str">
        <f aca="false">IFERROR(VLOOKUP(F886, Entries!$B:$F, 3, FALSE()),"")</f>
        <v/>
      </c>
      <c r="J886" s="11" t="str">
        <f aca="false">IFERROR(VLOOKUP(F886, Entries!$B:$F, 4, FALSE()),"")</f>
        <v/>
      </c>
      <c r="K886" s="11" t="str">
        <f aca="false">IFERROR(VLOOKUP(F886, Entries!$B:$F, 5, FALSE()),"")</f>
        <v/>
      </c>
      <c r="L886" s="11" t="str">
        <f aca="false">LEFT('Finish order'!$K886,2)</f>
        <v/>
      </c>
      <c r="M886" s="11" t="str">
        <f aca="false">IF(F886&lt;&gt;0,COUNTIF($L$2:L886,L886),"")</f>
        <v/>
      </c>
      <c r="N886" s="11" t="str">
        <f aca="false">IF(F886&lt;&gt;0,L886&amp;":"&amp;M886,"")</f>
        <v/>
      </c>
    </row>
    <row r="887" customFormat="false" ht="15.75" hidden="false" customHeight="true" outlineLevel="0" collapsed="false">
      <c r="A887" s="10" t="n">
        <v>886</v>
      </c>
      <c r="B887" s="10" t="str">
        <f aca="false">IF(F887&lt;&gt;"",COUNTIF($J$2:J887,J887),"")</f>
        <v/>
      </c>
      <c r="C887" s="10" t="str">
        <f aca="false">IF(F887&lt;&gt;0,J887&amp;":"&amp;B887,"")</f>
        <v/>
      </c>
      <c r="D887" s="10" t="str">
        <f aca="false">IF(F887&lt;&gt;0,COUNTIF($K$2:K887,K887),"")</f>
        <v/>
      </c>
      <c r="E887" s="10" t="str">
        <f aca="false">IF(F887&lt;&gt;0,K887&amp;":"&amp;D887,"")</f>
        <v/>
      </c>
      <c r="F887" s="10"/>
      <c r="G887" s="20"/>
      <c r="H887" s="11" t="str">
        <f aca="false">IFERROR(VLOOKUP(F887, Entries!$B:$F, 2, FALSE()),"")</f>
        <v/>
      </c>
      <c r="I887" s="11" t="str">
        <f aca="false">IFERROR(VLOOKUP(F887, Entries!$B:$F, 3, FALSE()),"")</f>
        <v/>
      </c>
      <c r="J887" s="11" t="str">
        <f aca="false">IFERROR(VLOOKUP(F887, Entries!$B:$F, 4, FALSE()),"")</f>
        <v/>
      </c>
      <c r="K887" s="11" t="str">
        <f aca="false">IFERROR(VLOOKUP(F887, Entries!$B:$F, 5, FALSE()),"")</f>
        <v/>
      </c>
      <c r="L887" s="11" t="str">
        <f aca="false">LEFT('Finish order'!$K887,2)</f>
        <v/>
      </c>
      <c r="M887" s="11" t="str">
        <f aca="false">IF(F887&lt;&gt;0,COUNTIF($L$2:L887,L887),"")</f>
        <v/>
      </c>
      <c r="N887" s="11" t="str">
        <f aca="false">IF(F887&lt;&gt;0,L887&amp;":"&amp;M887,"")</f>
        <v/>
      </c>
    </row>
    <row r="888" customFormat="false" ht="15.75" hidden="false" customHeight="true" outlineLevel="0" collapsed="false">
      <c r="A888" s="10" t="n">
        <v>887</v>
      </c>
      <c r="B888" s="10" t="str">
        <f aca="false">IF(F888&lt;&gt;"",COUNTIF($J$2:J888,J888),"")</f>
        <v/>
      </c>
      <c r="C888" s="10" t="str">
        <f aca="false">IF(F888&lt;&gt;0,J888&amp;":"&amp;B888,"")</f>
        <v/>
      </c>
      <c r="D888" s="10" t="str">
        <f aca="false">IF(F888&lt;&gt;0,COUNTIF($K$2:K888,K888),"")</f>
        <v/>
      </c>
      <c r="E888" s="10" t="str">
        <f aca="false">IF(F888&lt;&gt;0,K888&amp;":"&amp;D888,"")</f>
        <v/>
      </c>
      <c r="F888" s="10"/>
      <c r="G888" s="20"/>
      <c r="H888" s="11" t="str">
        <f aca="false">IFERROR(VLOOKUP(F888, Entries!$B:$F, 2, FALSE()),"")</f>
        <v/>
      </c>
      <c r="I888" s="11" t="str">
        <f aca="false">IFERROR(VLOOKUP(F888, Entries!$B:$F, 3, FALSE()),"")</f>
        <v/>
      </c>
      <c r="J888" s="11" t="str">
        <f aca="false">IFERROR(VLOOKUP(F888, Entries!$B:$F, 4, FALSE()),"")</f>
        <v/>
      </c>
      <c r="K888" s="11" t="str">
        <f aca="false">IFERROR(VLOOKUP(F888, Entries!$B:$F, 5, FALSE()),"")</f>
        <v/>
      </c>
      <c r="L888" s="11" t="str">
        <f aca="false">LEFT('Finish order'!$K888,2)</f>
        <v/>
      </c>
      <c r="M888" s="11" t="str">
        <f aca="false">IF(F888&lt;&gt;0,COUNTIF($L$2:L888,L888),"")</f>
        <v/>
      </c>
      <c r="N888" s="11" t="str">
        <f aca="false">IF(F888&lt;&gt;0,L888&amp;":"&amp;M888,"")</f>
        <v/>
      </c>
    </row>
    <row r="889" customFormat="false" ht="15.75" hidden="false" customHeight="true" outlineLevel="0" collapsed="false">
      <c r="A889" s="10" t="n">
        <v>888</v>
      </c>
      <c r="B889" s="10" t="str">
        <f aca="false">IF(F889&lt;&gt;"",COUNTIF($J$2:J889,J889),"")</f>
        <v/>
      </c>
      <c r="C889" s="10" t="str">
        <f aca="false">IF(F889&lt;&gt;0,J889&amp;":"&amp;B889,"")</f>
        <v/>
      </c>
      <c r="D889" s="10" t="str">
        <f aca="false">IF(F889&lt;&gt;0,COUNTIF($K$2:K889,K889),"")</f>
        <v/>
      </c>
      <c r="E889" s="10" t="str">
        <f aca="false">IF(F889&lt;&gt;0,K889&amp;":"&amp;D889,"")</f>
        <v/>
      </c>
      <c r="F889" s="10"/>
      <c r="G889" s="20"/>
      <c r="H889" s="11" t="str">
        <f aca="false">IFERROR(VLOOKUP(F889, Entries!$B:$F, 2, FALSE()),"")</f>
        <v/>
      </c>
      <c r="I889" s="11" t="str">
        <f aca="false">IFERROR(VLOOKUP(F889, Entries!$B:$F, 3, FALSE()),"")</f>
        <v/>
      </c>
      <c r="J889" s="11" t="str">
        <f aca="false">IFERROR(VLOOKUP(F889, Entries!$B:$F, 4, FALSE()),"")</f>
        <v/>
      </c>
      <c r="K889" s="11" t="str">
        <f aca="false">IFERROR(VLOOKUP(F889, Entries!$B:$F, 5, FALSE()),"")</f>
        <v/>
      </c>
      <c r="L889" s="11" t="str">
        <f aca="false">LEFT('Finish order'!$K889,2)</f>
        <v/>
      </c>
      <c r="M889" s="11" t="str">
        <f aca="false">IF(F889&lt;&gt;0,COUNTIF($L$2:L889,L889),"")</f>
        <v/>
      </c>
      <c r="N889" s="11" t="str">
        <f aca="false">IF(F889&lt;&gt;0,L889&amp;":"&amp;M889,"")</f>
        <v/>
      </c>
    </row>
    <row r="890" customFormat="false" ht="15.75" hidden="false" customHeight="true" outlineLevel="0" collapsed="false">
      <c r="A890" s="10" t="n">
        <v>889</v>
      </c>
      <c r="B890" s="10" t="str">
        <f aca="false">IF(F890&lt;&gt;"",COUNTIF($J$2:J890,J890),"")</f>
        <v/>
      </c>
      <c r="C890" s="10" t="str">
        <f aca="false">IF(F890&lt;&gt;0,J890&amp;":"&amp;B890,"")</f>
        <v/>
      </c>
      <c r="D890" s="10" t="str">
        <f aca="false">IF(F890&lt;&gt;0,COUNTIF($K$2:K890,K890),"")</f>
        <v/>
      </c>
      <c r="E890" s="10" t="str">
        <f aca="false">IF(F890&lt;&gt;0,K890&amp;":"&amp;D890,"")</f>
        <v/>
      </c>
      <c r="F890" s="10"/>
      <c r="G890" s="20"/>
      <c r="H890" s="11" t="str">
        <f aca="false">IFERROR(VLOOKUP(F890, Entries!$B:$F, 2, FALSE()),"")</f>
        <v/>
      </c>
      <c r="I890" s="11" t="str">
        <f aca="false">IFERROR(VLOOKUP(F890, Entries!$B:$F, 3, FALSE()),"")</f>
        <v/>
      </c>
      <c r="J890" s="11" t="str">
        <f aca="false">IFERROR(VLOOKUP(F890, Entries!$B:$F, 4, FALSE()),"")</f>
        <v/>
      </c>
      <c r="K890" s="11" t="str">
        <f aca="false">IFERROR(VLOOKUP(F890, Entries!$B:$F, 5, FALSE()),"")</f>
        <v/>
      </c>
      <c r="L890" s="11" t="str">
        <f aca="false">LEFT('Finish order'!$K890,2)</f>
        <v/>
      </c>
      <c r="M890" s="11" t="str">
        <f aca="false">IF(F890&lt;&gt;0,COUNTIF($L$2:L890,L890),"")</f>
        <v/>
      </c>
      <c r="N890" s="11" t="str">
        <f aca="false">IF(F890&lt;&gt;0,L890&amp;":"&amp;M890,"")</f>
        <v/>
      </c>
    </row>
    <row r="891" customFormat="false" ht="15.75" hidden="false" customHeight="true" outlineLevel="0" collapsed="false">
      <c r="A891" s="10" t="n">
        <v>890</v>
      </c>
      <c r="B891" s="10" t="str">
        <f aca="false">IF(F891&lt;&gt;"",COUNTIF($J$2:J891,J891),"")</f>
        <v/>
      </c>
      <c r="C891" s="10" t="str">
        <f aca="false">IF(F891&lt;&gt;0,J891&amp;":"&amp;B891,"")</f>
        <v/>
      </c>
      <c r="D891" s="10" t="str">
        <f aca="false">IF(F891&lt;&gt;0,COUNTIF($K$2:K891,K891),"")</f>
        <v/>
      </c>
      <c r="E891" s="10" t="str">
        <f aca="false">IF(F891&lt;&gt;0,K891&amp;":"&amp;D891,"")</f>
        <v/>
      </c>
      <c r="F891" s="10"/>
      <c r="G891" s="20"/>
      <c r="H891" s="11" t="str">
        <f aca="false">IFERROR(VLOOKUP(F891, Entries!$B:$F, 2, FALSE()),"")</f>
        <v/>
      </c>
      <c r="I891" s="11" t="str">
        <f aca="false">IFERROR(VLOOKUP(F891, Entries!$B:$F, 3, FALSE()),"")</f>
        <v/>
      </c>
      <c r="J891" s="11" t="str">
        <f aca="false">IFERROR(VLOOKUP(F891, Entries!$B:$F, 4, FALSE()),"")</f>
        <v/>
      </c>
      <c r="K891" s="11" t="str">
        <f aca="false">IFERROR(VLOOKUP(F891, Entries!$B:$F, 5, FALSE()),"")</f>
        <v/>
      </c>
      <c r="L891" s="11" t="str">
        <f aca="false">LEFT('Finish order'!$K891,2)</f>
        <v/>
      </c>
      <c r="M891" s="11" t="str">
        <f aca="false">IF(F891&lt;&gt;0,COUNTIF($L$2:L891,L891),"")</f>
        <v/>
      </c>
      <c r="N891" s="11" t="str">
        <f aca="false">IF(F891&lt;&gt;0,L891&amp;":"&amp;M891,"")</f>
        <v/>
      </c>
    </row>
    <row r="892" customFormat="false" ht="15.75" hidden="false" customHeight="true" outlineLevel="0" collapsed="false">
      <c r="A892" s="10" t="n">
        <v>891</v>
      </c>
      <c r="B892" s="10" t="str">
        <f aca="false">IF(F892&lt;&gt;"",COUNTIF($J$2:J892,J892),"")</f>
        <v/>
      </c>
      <c r="C892" s="10" t="str">
        <f aca="false">IF(F892&lt;&gt;0,J892&amp;":"&amp;B892,"")</f>
        <v/>
      </c>
      <c r="D892" s="10" t="str">
        <f aca="false">IF(F892&lt;&gt;0,COUNTIF($K$2:K892,K892),"")</f>
        <v/>
      </c>
      <c r="E892" s="10" t="str">
        <f aca="false">IF(F892&lt;&gt;0,K892&amp;":"&amp;D892,"")</f>
        <v/>
      </c>
      <c r="F892" s="10"/>
      <c r="G892" s="20"/>
      <c r="H892" s="11" t="str">
        <f aca="false">IFERROR(VLOOKUP(F892, Entries!$B:$F, 2, FALSE()),"")</f>
        <v/>
      </c>
      <c r="I892" s="11" t="str">
        <f aca="false">IFERROR(VLOOKUP(F892, Entries!$B:$F, 3, FALSE()),"")</f>
        <v/>
      </c>
      <c r="J892" s="11" t="str">
        <f aca="false">IFERROR(VLOOKUP(F892, Entries!$B:$F, 4, FALSE()),"")</f>
        <v/>
      </c>
      <c r="K892" s="11" t="str">
        <f aca="false">IFERROR(VLOOKUP(F892, Entries!$B:$F, 5, FALSE()),"")</f>
        <v/>
      </c>
      <c r="L892" s="11" t="str">
        <f aca="false">LEFT('Finish order'!$K892,2)</f>
        <v/>
      </c>
      <c r="M892" s="11" t="str">
        <f aca="false">IF(F892&lt;&gt;0,COUNTIF($L$2:L892,L892),"")</f>
        <v/>
      </c>
      <c r="N892" s="11" t="str">
        <f aca="false">IF(F892&lt;&gt;0,L892&amp;":"&amp;M892,"")</f>
        <v/>
      </c>
    </row>
    <row r="893" customFormat="false" ht="15.75" hidden="false" customHeight="true" outlineLevel="0" collapsed="false">
      <c r="A893" s="10" t="n">
        <v>892</v>
      </c>
      <c r="B893" s="10" t="str">
        <f aca="false">IF(F893&lt;&gt;"",COUNTIF($J$2:J893,J893),"")</f>
        <v/>
      </c>
      <c r="C893" s="10" t="str">
        <f aca="false">IF(F893&lt;&gt;0,J893&amp;":"&amp;B893,"")</f>
        <v/>
      </c>
      <c r="D893" s="10" t="str">
        <f aca="false">IF(F893&lt;&gt;0,COUNTIF($K$2:K893,K893),"")</f>
        <v/>
      </c>
      <c r="E893" s="10" t="str">
        <f aca="false">IF(F893&lt;&gt;0,K893&amp;":"&amp;D893,"")</f>
        <v/>
      </c>
      <c r="F893" s="10"/>
      <c r="G893" s="20"/>
      <c r="H893" s="11" t="str">
        <f aca="false">IFERROR(VLOOKUP(F893, Entries!$B:$F, 2, FALSE()),"")</f>
        <v/>
      </c>
      <c r="I893" s="11" t="str">
        <f aca="false">IFERROR(VLOOKUP(F893, Entries!$B:$F, 3, FALSE()),"")</f>
        <v/>
      </c>
      <c r="J893" s="11" t="str">
        <f aca="false">IFERROR(VLOOKUP(F893, Entries!$B:$F, 4, FALSE()),"")</f>
        <v/>
      </c>
      <c r="K893" s="11" t="str">
        <f aca="false">IFERROR(VLOOKUP(F893, Entries!$B:$F, 5, FALSE()),"")</f>
        <v/>
      </c>
      <c r="L893" s="11" t="str">
        <f aca="false">LEFT('Finish order'!$K893,2)</f>
        <v/>
      </c>
      <c r="M893" s="11" t="str">
        <f aca="false">IF(F893&lt;&gt;0,COUNTIF($L$2:L893,L893),"")</f>
        <v/>
      </c>
      <c r="N893" s="11" t="str">
        <f aca="false">IF(F893&lt;&gt;0,L893&amp;":"&amp;M893,"")</f>
        <v/>
      </c>
    </row>
    <row r="894" customFormat="false" ht="15.75" hidden="false" customHeight="true" outlineLevel="0" collapsed="false">
      <c r="A894" s="10" t="n">
        <v>893</v>
      </c>
      <c r="B894" s="10" t="str">
        <f aca="false">IF(F894&lt;&gt;"",COUNTIF($J$2:J894,J894),"")</f>
        <v/>
      </c>
      <c r="C894" s="10" t="str">
        <f aca="false">IF(F894&lt;&gt;0,J894&amp;":"&amp;B894,"")</f>
        <v/>
      </c>
      <c r="D894" s="10" t="str">
        <f aca="false">IF(F894&lt;&gt;0,COUNTIF($K$2:K894,K894),"")</f>
        <v/>
      </c>
      <c r="E894" s="10" t="str">
        <f aca="false">IF(F894&lt;&gt;0,K894&amp;":"&amp;D894,"")</f>
        <v/>
      </c>
      <c r="F894" s="10"/>
      <c r="G894" s="20"/>
      <c r="H894" s="11" t="str">
        <f aca="false">IFERROR(VLOOKUP(F894, Entries!$B:$F, 2, FALSE()),"")</f>
        <v/>
      </c>
      <c r="I894" s="11" t="str">
        <f aca="false">IFERROR(VLOOKUP(F894, Entries!$B:$F, 3, FALSE()),"")</f>
        <v/>
      </c>
      <c r="J894" s="11" t="str">
        <f aca="false">IFERROR(VLOOKUP(F894, Entries!$B:$F, 4, FALSE()),"")</f>
        <v/>
      </c>
      <c r="K894" s="11" t="str">
        <f aca="false">IFERROR(VLOOKUP(F894, Entries!$B:$F, 5, FALSE()),"")</f>
        <v/>
      </c>
      <c r="L894" s="11" t="str">
        <f aca="false">LEFT('Finish order'!$K894,2)</f>
        <v/>
      </c>
      <c r="M894" s="11" t="str">
        <f aca="false">IF(F894&lt;&gt;0,COUNTIF($L$2:L894,L894),"")</f>
        <v/>
      </c>
      <c r="N894" s="11" t="str">
        <f aca="false">IF(F894&lt;&gt;0,L894&amp;":"&amp;M894,"")</f>
        <v/>
      </c>
    </row>
    <row r="895" customFormat="false" ht="15.75" hidden="false" customHeight="true" outlineLevel="0" collapsed="false">
      <c r="A895" s="10" t="n">
        <v>894</v>
      </c>
      <c r="B895" s="10" t="str">
        <f aca="false">IF(F895&lt;&gt;"",COUNTIF($J$2:J895,J895),"")</f>
        <v/>
      </c>
      <c r="C895" s="10" t="str">
        <f aca="false">IF(F895&lt;&gt;0,J895&amp;":"&amp;B895,"")</f>
        <v/>
      </c>
      <c r="D895" s="10" t="str">
        <f aca="false">IF(F895&lt;&gt;0,COUNTIF($K$2:K895,K895),"")</f>
        <v/>
      </c>
      <c r="E895" s="10" t="str">
        <f aca="false">IF(F895&lt;&gt;0,K895&amp;":"&amp;D895,"")</f>
        <v/>
      </c>
      <c r="F895" s="10"/>
      <c r="G895" s="20"/>
      <c r="H895" s="11" t="str">
        <f aca="false">IFERROR(VLOOKUP(F895, Entries!$B:$F, 2, FALSE()),"")</f>
        <v/>
      </c>
      <c r="I895" s="11" t="str">
        <f aca="false">IFERROR(VLOOKUP(F895, Entries!$B:$F, 3, FALSE()),"")</f>
        <v/>
      </c>
      <c r="J895" s="11" t="str">
        <f aca="false">IFERROR(VLOOKUP(F895, Entries!$B:$F, 4, FALSE()),"")</f>
        <v/>
      </c>
      <c r="K895" s="11" t="str">
        <f aca="false">IFERROR(VLOOKUP(F895, Entries!$B:$F, 5, FALSE()),"")</f>
        <v/>
      </c>
      <c r="L895" s="11" t="str">
        <f aca="false">LEFT('Finish order'!$K895,2)</f>
        <v/>
      </c>
      <c r="M895" s="11" t="str">
        <f aca="false">IF(F895&lt;&gt;0,COUNTIF($L$2:L895,L895),"")</f>
        <v/>
      </c>
      <c r="N895" s="11" t="str">
        <f aca="false">IF(F895&lt;&gt;0,L895&amp;":"&amp;M895,"")</f>
        <v/>
      </c>
    </row>
    <row r="896" customFormat="false" ht="15.75" hidden="false" customHeight="true" outlineLevel="0" collapsed="false">
      <c r="A896" s="10" t="n">
        <v>895</v>
      </c>
      <c r="B896" s="10" t="str">
        <f aca="false">IF(F896&lt;&gt;"",COUNTIF($J$2:J896,J896),"")</f>
        <v/>
      </c>
      <c r="C896" s="10" t="str">
        <f aca="false">IF(F896&lt;&gt;0,J896&amp;":"&amp;B896,"")</f>
        <v/>
      </c>
      <c r="D896" s="10" t="str">
        <f aca="false">IF(F896&lt;&gt;0,COUNTIF($K$2:K896,K896),"")</f>
        <v/>
      </c>
      <c r="E896" s="10" t="str">
        <f aca="false">IF(F896&lt;&gt;0,K896&amp;":"&amp;D896,"")</f>
        <v/>
      </c>
      <c r="F896" s="10"/>
      <c r="G896" s="20"/>
      <c r="H896" s="11" t="str">
        <f aca="false">IFERROR(VLOOKUP(F896, Entries!$B:$F, 2, FALSE()),"")</f>
        <v/>
      </c>
      <c r="I896" s="11" t="str">
        <f aca="false">IFERROR(VLOOKUP(F896, Entries!$B:$F, 3, FALSE()),"")</f>
        <v/>
      </c>
      <c r="J896" s="11" t="str">
        <f aca="false">IFERROR(VLOOKUP(F896, Entries!$B:$F, 4, FALSE()),"")</f>
        <v/>
      </c>
      <c r="K896" s="11" t="str">
        <f aca="false">IFERROR(VLOOKUP(F896, Entries!$B:$F, 5, FALSE()),"")</f>
        <v/>
      </c>
      <c r="L896" s="11" t="str">
        <f aca="false">LEFT('Finish order'!$K896,2)</f>
        <v/>
      </c>
      <c r="M896" s="11" t="str">
        <f aca="false">IF(F896&lt;&gt;0,COUNTIF($L$2:L896,L896),"")</f>
        <v/>
      </c>
      <c r="N896" s="11" t="str">
        <f aca="false">IF(F896&lt;&gt;0,L896&amp;":"&amp;M896,"")</f>
        <v/>
      </c>
    </row>
    <row r="897" customFormat="false" ht="15.75" hidden="false" customHeight="true" outlineLevel="0" collapsed="false">
      <c r="A897" s="10" t="n">
        <v>896</v>
      </c>
      <c r="B897" s="10" t="str">
        <f aca="false">IF(F897&lt;&gt;"",COUNTIF($J$2:J897,J897),"")</f>
        <v/>
      </c>
      <c r="C897" s="10" t="str">
        <f aca="false">IF(F897&lt;&gt;0,J897&amp;":"&amp;B897,"")</f>
        <v/>
      </c>
      <c r="D897" s="10" t="str">
        <f aca="false">IF(F897&lt;&gt;0,COUNTIF($K$2:K897,K897),"")</f>
        <v/>
      </c>
      <c r="E897" s="10" t="str">
        <f aca="false">IF(F897&lt;&gt;0,K897&amp;":"&amp;D897,"")</f>
        <v/>
      </c>
      <c r="F897" s="10"/>
      <c r="G897" s="20"/>
      <c r="H897" s="11" t="str">
        <f aca="false">IFERROR(VLOOKUP(F897, Entries!$B:$F, 2, FALSE()),"")</f>
        <v/>
      </c>
      <c r="I897" s="11" t="str">
        <f aca="false">IFERROR(VLOOKUP(F897, Entries!$B:$F, 3, FALSE()),"")</f>
        <v/>
      </c>
      <c r="J897" s="11" t="str">
        <f aca="false">IFERROR(VLOOKUP(F897, Entries!$B:$F, 4, FALSE()),"")</f>
        <v/>
      </c>
      <c r="K897" s="11" t="str">
        <f aca="false">IFERROR(VLOOKUP(F897, Entries!$B:$F, 5, FALSE()),"")</f>
        <v/>
      </c>
      <c r="L897" s="11" t="str">
        <f aca="false">LEFT('Finish order'!$K897,2)</f>
        <v/>
      </c>
      <c r="M897" s="11" t="str">
        <f aca="false">IF(F897&lt;&gt;0,COUNTIF($L$2:L897,L897),"")</f>
        <v/>
      </c>
      <c r="N897" s="11" t="str">
        <f aca="false">IF(F897&lt;&gt;0,L897&amp;":"&amp;M897,"")</f>
        <v/>
      </c>
    </row>
    <row r="898" customFormat="false" ht="15.75" hidden="false" customHeight="true" outlineLevel="0" collapsed="false">
      <c r="A898" s="10" t="n">
        <v>897</v>
      </c>
      <c r="B898" s="10" t="str">
        <f aca="false">IF(F898&lt;&gt;"",COUNTIF($J$2:J898,J898),"")</f>
        <v/>
      </c>
      <c r="C898" s="10" t="str">
        <f aca="false">IF(F898&lt;&gt;0,J898&amp;":"&amp;B898,"")</f>
        <v/>
      </c>
      <c r="D898" s="10" t="str">
        <f aca="false">IF(F898&lt;&gt;0,COUNTIF($K$2:K898,K898),"")</f>
        <v/>
      </c>
      <c r="E898" s="10" t="str">
        <f aca="false">IF(F898&lt;&gt;0,K898&amp;":"&amp;D898,"")</f>
        <v/>
      </c>
      <c r="F898" s="10"/>
      <c r="G898" s="20"/>
      <c r="H898" s="11" t="str">
        <f aca="false">IFERROR(VLOOKUP(F898, Entries!$B:$F, 2, FALSE()),"")</f>
        <v/>
      </c>
      <c r="I898" s="11" t="str">
        <f aca="false">IFERROR(VLOOKUP(F898, Entries!$B:$F, 3, FALSE()),"")</f>
        <v/>
      </c>
      <c r="J898" s="11" t="str">
        <f aca="false">IFERROR(VLOOKUP(F898, Entries!$B:$F, 4, FALSE()),"")</f>
        <v/>
      </c>
      <c r="K898" s="11" t="str">
        <f aca="false">IFERROR(VLOOKUP(F898, Entries!$B:$F, 5, FALSE()),"")</f>
        <v/>
      </c>
      <c r="L898" s="11" t="str">
        <f aca="false">LEFT('Finish order'!$K898,2)</f>
        <v/>
      </c>
      <c r="M898" s="11" t="str">
        <f aca="false">IF(F898&lt;&gt;0,COUNTIF($L$2:L898,L898),"")</f>
        <v/>
      </c>
      <c r="N898" s="11" t="str">
        <f aca="false">IF(F898&lt;&gt;0,L898&amp;":"&amp;M898,"")</f>
        <v/>
      </c>
    </row>
    <row r="899" customFormat="false" ht="15.75" hidden="false" customHeight="true" outlineLevel="0" collapsed="false">
      <c r="A899" s="10" t="n">
        <v>898</v>
      </c>
      <c r="B899" s="10" t="str">
        <f aca="false">IF(F899&lt;&gt;"",COUNTIF($J$2:J899,J899),"")</f>
        <v/>
      </c>
      <c r="C899" s="10" t="str">
        <f aca="false">IF(F899&lt;&gt;0,J899&amp;":"&amp;B899,"")</f>
        <v/>
      </c>
      <c r="D899" s="10" t="str">
        <f aca="false">IF(F899&lt;&gt;0,COUNTIF($K$2:K899,K899),"")</f>
        <v/>
      </c>
      <c r="E899" s="10" t="str">
        <f aca="false">IF(F899&lt;&gt;0,K899&amp;":"&amp;D899,"")</f>
        <v/>
      </c>
      <c r="F899" s="10"/>
      <c r="G899" s="20"/>
      <c r="H899" s="11" t="str">
        <f aca="false">IFERROR(VLOOKUP(F899, Entries!$B:$F, 2, FALSE()),"")</f>
        <v/>
      </c>
      <c r="I899" s="11" t="str">
        <f aca="false">IFERROR(VLOOKUP(F899, Entries!$B:$F, 3, FALSE()),"")</f>
        <v/>
      </c>
      <c r="J899" s="11" t="str">
        <f aca="false">IFERROR(VLOOKUP(F899, Entries!$B:$F, 4, FALSE()),"")</f>
        <v/>
      </c>
      <c r="K899" s="11" t="str">
        <f aca="false">IFERROR(VLOOKUP(F899, Entries!$B:$F, 5, FALSE()),"")</f>
        <v/>
      </c>
      <c r="L899" s="11" t="str">
        <f aca="false">LEFT('Finish order'!$K899,2)</f>
        <v/>
      </c>
      <c r="M899" s="11" t="str">
        <f aca="false">IF(F899&lt;&gt;0,COUNTIF($L$2:L899,L899),"")</f>
        <v/>
      </c>
      <c r="N899" s="11" t="str">
        <f aca="false">IF(F899&lt;&gt;0,L899&amp;":"&amp;M899,"")</f>
        <v/>
      </c>
    </row>
    <row r="900" customFormat="false" ht="15.75" hidden="false" customHeight="true" outlineLevel="0" collapsed="false">
      <c r="A900" s="10" t="n">
        <v>899</v>
      </c>
      <c r="B900" s="10" t="str">
        <f aca="false">IF(F900&lt;&gt;"",COUNTIF($J$2:J900,J900),"")</f>
        <v/>
      </c>
      <c r="C900" s="10" t="str">
        <f aca="false">IF(F900&lt;&gt;0,J900&amp;":"&amp;B900,"")</f>
        <v/>
      </c>
      <c r="D900" s="10" t="str">
        <f aca="false">IF(F900&lt;&gt;0,COUNTIF($K$2:K900,K900),"")</f>
        <v/>
      </c>
      <c r="E900" s="10" t="str">
        <f aca="false">IF(F900&lt;&gt;0,K900&amp;":"&amp;D900,"")</f>
        <v/>
      </c>
      <c r="F900" s="10"/>
      <c r="G900" s="20"/>
      <c r="H900" s="11" t="str">
        <f aca="false">IFERROR(VLOOKUP(F900, Entries!$B:$F, 2, FALSE()),"")</f>
        <v/>
      </c>
      <c r="I900" s="11" t="str">
        <f aca="false">IFERROR(VLOOKUP(F900, Entries!$B:$F, 3, FALSE()),"")</f>
        <v/>
      </c>
      <c r="J900" s="11" t="str">
        <f aca="false">IFERROR(VLOOKUP(F900, Entries!$B:$F, 4, FALSE()),"")</f>
        <v/>
      </c>
      <c r="K900" s="11" t="str">
        <f aca="false">IFERROR(VLOOKUP(F900, Entries!$B:$F, 5, FALSE()),"")</f>
        <v/>
      </c>
      <c r="L900" s="11" t="str">
        <f aca="false">LEFT('Finish order'!$K900,2)</f>
        <v/>
      </c>
      <c r="M900" s="11" t="str">
        <f aca="false">IF(F900&lt;&gt;0,COUNTIF($L$2:L900,L900),"")</f>
        <v/>
      </c>
      <c r="N900" s="11" t="str">
        <f aca="false">IF(F900&lt;&gt;0,L900&amp;":"&amp;M900,"")</f>
        <v/>
      </c>
    </row>
    <row r="901" customFormat="false" ht="15.75" hidden="false" customHeight="true" outlineLevel="0" collapsed="false">
      <c r="A901" s="10" t="n">
        <v>900</v>
      </c>
      <c r="B901" s="10" t="str">
        <f aca="false">IF(F901&lt;&gt;"",COUNTIF($J$2:J901,J901),"")</f>
        <v/>
      </c>
      <c r="C901" s="10" t="str">
        <f aca="false">IF(F901&lt;&gt;0,J901&amp;":"&amp;B901,"")</f>
        <v/>
      </c>
      <c r="D901" s="10" t="str">
        <f aca="false">IF(F901&lt;&gt;0,COUNTIF($K$2:K901,K901),"")</f>
        <v/>
      </c>
      <c r="E901" s="10" t="str">
        <f aca="false">IF(F901&lt;&gt;0,K901&amp;":"&amp;D901,"")</f>
        <v/>
      </c>
      <c r="F901" s="10"/>
      <c r="G901" s="20"/>
      <c r="H901" s="11" t="str">
        <f aca="false">IFERROR(VLOOKUP(F901, Entries!$B:$F, 2, FALSE()),"")</f>
        <v/>
      </c>
      <c r="I901" s="11" t="str">
        <f aca="false">IFERROR(VLOOKUP(F901, Entries!$B:$F, 3, FALSE()),"")</f>
        <v/>
      </c>
      <c r="J901" s="11" t="str">
        <f aca="false">IFERROR(VLOOKUP(F901, Entries!$B:$F, 4, FALSE()),"")</f>
        <v/>
      </c>
      <c r="K901" s="11" t="str">
        <f aca="false">IFERROR(VLOOKUP(F901, Entries!$B:$F, 5, FALSE()),"")</f>
        <v/>
      </c>
      <c r="L901" s="11" t="str">
        <f aca="false">LEFT('Finish order'!$K901,2)</f>
        <v/>
      </c>
      <c r="M901" s="11" t="str">
        <f aca="false">IF(F901&lt;&gt;0,COUNTIF($L$2:L901,L901),"")</f>
        <v/>
      </c>
      <c r="N901" s="11" t="str">
        <f aca="false">IF(F901&lt;&gt;0,L901&amp;":"&amp;M901,"")</f>
        <v/>
      </c>
    </row>
    <row r="902" customFormat="false" ht="15.75" hidden="false" customHeight="true" outlineLevel="0" collapsed="false">
      <c r="A902" s="10" t="n">
        <v>901</v>
      </c>
      <c r="B902" s="10" t="str">
        <f aca="false">IF(F902&lt;&gt;"",COUNTIF($J$2:J902,J902),"")</f>
        <v/>
      </c>
      <c r="C902" s="10" t="str">
        <f aca="false">IF(F902&lt;&gt;0,J902&amp;":"&amp;B902,"")</f>
        <v/>
      </c>
      <c r="D902" s="10" t="str">
        <f aca="false">IF(F902&lt;&gt;0,COUNTIF($K$2:K902,K902),"")</f>
        <v/>
      </c>
      <c r="E902" s="10" t="str">
        <f aca="false">IF(F902&lt;&gt;0,K902&amp;":"&amp;D902,"")</f>
        <v/>
      </c>
      <c r="F902" s="10"/>
      <c r="G902" s="20"/>
      <c r="H902" s="11" t="str">
        <f aca="false">IFERROR(VLOOKUP(F902, Entries!$B:$F, 2, FALSE()),"")</f>
        <v/>
      </c>
      <c r="I902" s="11" t="str">
        <f aca="false">IFERROR(VLOOKUP(F902, Entries!$B:$F, 3, FALSE()),"")</f>
        <v/>
      </c>
      <c r="J902" s="11" t="str">
        <f aca="false">IFERROR(VLOOKUP(F902, Entries!$B:$F, 4, FALSE()),"")</f>
        <v/>
      </c>
      <c r="K902" s="11" t="str">
        <f aca="false">IFERROR(VLOOKUP(F902, Entries!$B:$F, 5, FALSE()),"")</f>
        <v/>
      </c>
      <c r="L902" s="11" t="str">
        <f aca="false">LEFT('Finish order'!$K902,2)</f>
        <v/>
      </c>
      <c r="M902" s="11" t="str">
        <f aca="false">IF(F902&lt;&gt;0,COUNTIF($L$2:L902,L902),"")</f>
        <v/>
      </c>
      <c r="N902" s="11" t="str">
        <f aca="false">IF(F902&lt;&gt;0,L902&amp;":"&amp;M902,"")</f>
        <v/>
      </c>
    </row>
    <row r="903" customFormat="false" ht="15.75" hidden="false" customHeight="true" outlineLevel="0" collapsed="false">
      <c r="A903" s="10" t="n">
        <v>902</v>
      </c>
      <c r="B903" s="10" t="str">
        <f aca="false">IF(F903&lt;&gt;"",COUNTIF($J$2:J903,J903),"")</f>
        <v/>
      </c>
      <c r="C903" s="10" t="str">
        <f aca="false">IF(F903&lt;&gt;0,J903&amp;":"&amp;B903,"")</f>
        <v/>
      </c>
      <c r="D903" s="10" t="str">
        <f aca="false">IF(F903&lt;&gt;0,COUNTIF($K$2:K903,K903),"")</f>
        <v/>
      </c>
      <c r="E903" s="10" t="str">
        <f aca="false">IF(F903&lt;&gt;0,K903&amp;":"&amp;D903,"")</f>
        <v/>
      </c>
      <c r="F903" s="10"/>
      <c r="G903" s="20"/>
      <c r="H903" s="11" t="str">
        <f aca="false">IFERROR(VLOOKUP(F903, Entries!$B:$F, 2, FALSE()),"")</f>
        <v/>
      </c>
      <c r="I903" s="11" t="str">
        <f aca="false">IFERROR(VLOOKUP(F903, Entries!$B:$F, 3, FALSE()),"")</f>
        <v/>
      </c>
      <c r="J903" s="11" t="str">
        <f aca="false">IFERROR(VLOOKUP(F903, Entries!$B:$F, 4, FALSE()),"")</f>
        <v/>
      </c>
      <c r="K903" s="11" t="str">
        <f aca="false">IFERROR(VLOOKUP(F903, Entries!$B:$F, 5, FALSE()),"")</f>
        <v/>
      </c>
      <c r="L903" s="11" t="str">
        <f aca="false">LEFT('Finish order'!$K903,2)</f>
        <v/>
      </c>
      <c r="M903" s="11" t="str">
        <f aca="false">IF(F903&lt;&gt;0,COUNTIF($L$2:L903,L903),"")</f>
        <v/>
      </c>
      <c r="N903" s="11" t="str">
        <f aca="false">IF(F903&lt;&gt;0,L903&amp;":"&amp;M903,"")</f>
        <v/>
      </c>
    </row>
    <row r="904" customFormat="false" ht="15.75" hidden="false" customHeight="true" outlineLevel="0" collapsed="false">
      <c r="A904" s="10" t="n">
        <v>903</v>
      </c>
      <c r="B904" s="10" t="str">
        <f aca="false">IF(F904&lt;&gt;"",COUNTIF($J$2:J904,J904),"")</f>
        <v/>
      </c>
      <c r="C904" s="10" t="str">
        <f aca="false">IF(F904&lt;&gt;0,J904&amp;":"&amp;B904,"")</f>
        <v/>
      </c>
      <c r="D904" s="10" t="str">
        <f aca="false">IF(F904&lt;&gt;0,COUNTIF($K$2:K904,K904),"")</f>
        <v/>
      </c>
      <c r="E904" s="10" t="str">
        <f aca="false">IF(F904&lt;&gt;0,K904&amp;":"&amp;D904,"")</f>
        <v/>
      </c>
      <c r="F904" s="10"/>
      <c r="G904" s="20"/>
      <c r="H904" s="11" t="str">
        <f aca="false">IFERROR(VLOOKUP(F904, Entries!$B:$F, 2, FALSE()),"")</f>
        <v/>
      </c>
      <c r="I904" s="11" t="str">
        <f aca="false">IFERROR(VLOOKUP(F904, Entries!$B:$F, 3, FALSE()),"")</f>
        <v/>
      </c>
      <c r="J904" s="11" t="str">
        <f aca="false">IFERROR(VLOOKUP(F904, Entries!$B:$F, 4, FALSE()),"")</f>
        <v/>
      </c>
      <c r="K904" s="11" t="str">
        <f aca="false">IFERROR(VLOOKUP(F904, Entries!$B:$F, 5, FALSE()),"")</f>
        <v/>
      </c>
      <c r="L904" s="11" t="str">
        <f aca="false">LEFT('Finish order'!$K904,2)</f>
        <v/>
      </c>
      <c r="M904" s="11" t="str">
        <f aca="false">IF(F904&lt;&gt;0,COUNTIF($L$2:L904,L904),"")</f>
        <v/>
      </c>
      <c r="N904" s="11" t="str">
        <f aca="false">IF(F904&lt;&gt;0,L904&amp;":"&amp;M904,"")</f>
        <v/>
      </c>
    </row>
    <row r="905" customFormat="false" ht="15.75" hidden="false" customHeight="true" outlineLevel="0" collapsed="false">
      <c r="A905" s="10" t="n">
        <v>904</v>
      </c>
      <c r="B905" s="10" t="str">
        <f aca="false">IF(F905&lt;&gt;"",COUNTIF($J$2:J905,J905),"")</f>
        <v/>
      </c>
      <c r="C905" s="10" t="str">
        <f aca="false">IF(F905&lt;&gt;0,J905&amp;":"&amp;B905,"")</f>
        <v/>
      </c>
      <c r="D905" s="10" t="str">
        <f aca="false">IF(F905&lt;&gt;0,COUNTIF($K$2:K905,K905),"")</f>
        <v/>
      </c>
      <c r="E905" s="10" t="str">
        <f aca="false">IF(F905&lt;&gt;0,K905&amp;":"&amp;D905,"")</f>
        <v/>
      </c>
      <c r="F905" s="10"/>
      <c r="G905" s="20"/>
      <c r="H905" s="11" t="str">
        <f aca="false">IFERROR(VLOOKUP(F905, Entries!$B:$F, 2, FALSE()),"")</f>
        <v/>
      </c>
      <c r="I905" s="11" t="str">
        <f aca="false">IFERROR(VLOOKUP(F905, Entries!$B:$F, 3, FALSE()),"")</f>
        <v/>
      </c>
      <c r="J905" s="11" t="str">
        <f aca="false">IFERROR(VLOOKUP(F905, Entries!$B:$F, 4, FALSE()),"")</f>
        <v/>
      </c>
      <c r="K905" s="11" t="str">
        <f aca="false">IFERROR(VLOOKUP(F905, Entries!$B:$F, 5, FALSE()),"")</f>
        <v/>
      </c>
      <c r="L905" s="11" t="str">
        <f aca="false">LEFT('Finish order'!$K905,2)</f>
        <v/>
      </c>
      <c r="M905" s="11" t="str">
        <f aca="false">IF(F905&lt;&gt;0,COUNTIF($L$2:L905,L905),"")</f>
        <v/>
      </c>
      <c r="N905" s="11" t="str">
        <f aca="false">IF(F905&lt;&gt;0,L905&amp;":"&amp;M905,"")</f>
        <v/>
      </c>
    </row>
    <row r="906" customFormat="false" ht="15.75" hidden="false" customHeight="true" outlineLevel="0" collapsed="false">
      <c r="A906" s="10" t="n">
        <v>905</v>
      </c>
      <c r="B906" s="10" t="str">
        <f aca="false">IF(F906&lt;&gt;"",COUNTIF($J$2:J906,J906),"")</f>
        <v/>
      </c>
      <c r="C906" s="10" t="str">
        <f aca="false">IF(F906&lt;&gt;0,J906&amp;":"&amp;B906,"")</f>
        <v/>
      </c>
      <c r="D906" s="10" t="str">
        <f aca="false">IF(F906&lt;&gt;0,COUNTIF($K$2:K906,K906),"")</f>
        <v/>
      </c>
      <c r="E906" s="10" t="str">
        <f aca="false">IF(F906&lt;&gt;0,K906&amp;":"&amp;D906,"")</f>
        <v/>
      </c>
      <c r="F906" s="10"/>
      <c r="G906" s="20"/>
      <c r="H906" s="11" t="str">
        <f aca="false">IFERROR(VLOOKUP(F906, Entries!$B:$F, 2, FALSE()),"")</f>
        <v/>
      </c>
      <c r="I906" s="11" t="str">
        <f aca="false">IFERROR(VLOOKUP(F906, Entries!$B:$F, 3, FALSE()),"")</f>
        <v/>
      </c>
      <c r="J906" s="11" t="str">
        <f aca="false">IFERROR(VLOOKUP(F906, Entries!$B:$F, 4, FALSE()),"")</f>
        <v/>
      </c>
      <c r="K906" s="11" t="str">
        <f aca="false">IFERROR(VLOOKUP(F906, Entries!$B:$F, 5, FALSE()),"")</f>
        <v/>
      </c>
      <c r="L906" s="11" t="str">
        <f aca="false">LEFT('Finish order'!$K906,2)</f>
        <v/>
      </c>
      <c r="M906" s="11" t="str">
        <f aca="false">IF(F906&lt;&gt;0,COUNTIF($L$2:L906,L906),"")</f>
        <v/>
      </c>
      <c r="N906" s="11" t="str">
        <f aca="false">IF(F906&lt;&gt;0,L906&amp;":"&amp;M906,"")</f>
        <v/>
      </c>
    </row>
    <row r="907" customFormat="false" ht="15.75" hidden="false" customHeight="true" outlineLevel="0" collapsed="false">
      <c r="A907" s="10" t="n">
        <v>906</v>
      </c>
      <c r="B907" s="10" t="str">
        <f aca="false">IF(F907&lt;&gt;"",COUNTIF($J$2:J907,J907),"")</f>
        <v/>
      </c>
      <c r="C907" s="10" t="str">
        <f aca="false">IF(F907&lt;&gt;0,J907&amp;":"&amp;B907,"")</f>
        <v/>
      </c>
      <c r="D907" s="10" t="str">
        <f aca="false">IF(F907&lt;&gt;0,COUNTIF($K$2:K907,K907),"")</f>
        <v/>
      </c>
      <c r="E907" s="10" t="str">
        <f aca="false">IF(F907&lt;&gt;0,K907&amp;":"&amp;D907,"")</f>
        <v/>
      </c>
      <c r="F907" s="10"/>
      <c r="G907" s="20"/>
      <c r="H907" s="11" t="str">
        <f aca="false">IFERROR(VLOOKUP(F907, Entries!$B:$F, 2, FALSE()),"")</f>
        <v/>
      </c>
      <c r="I907" s="11" t="str">
        <f aca="false">IFERROR(VLOOKUP(F907, Entries!$B:$F, 3, FALSE()),"")</f>
        <v/>
      </c>
      <c r="J907" s="11" t="str">
        <f aca="false">IFERROR(VLOOKUP(F907, Entries!$B:$F, 4, FALSE()),"")</f>
        <v/>
      </c>
      <c r="K907" s="11" t="str">
        <f aca="false">IFERROR(VLOOKUP(F907, Entries!$B:$F, 5, FALSE()),"")</f>
        <v/>
      </c>
      <c r="L907" s="11" t="str">
        <f aca="false">LEFT('Finish order'!$K907,2)</f>
        <v/>
      </c>
      <c r="M907" s="11" t="str">
        <f aca="false">IF(F907&lt;&gt;0,COUNTIF($L$2:L907,L907),"")</f>
        <v/>
      </c>
      <c r="N907" s="11" t="str">
        <f aca="false">IF(F907&lt;&gt;0,L907&amp;":"&amp;M907,"")</f>
        <v/>
      </c>
    </row>
    <row r="908" customFormat="false" ht="15.75" hidden="false" customHeight="true" outlineLevel="0" collapsed="false">
      <c r="A908" s="10" t="n">
        <v>907</v>
      </c>
      <c r="B908" s="10" t="str">
        <f aca="false">IF(F908&lt;&gt;"",COUNTIF($J$2:J908,J908),"")</f>
        <v/>
      </c>
      <c r="C908" s="10" t="str">
        <f aca="false">IF(F908&lt;&gt;0,J908&amp;":"&amp;B908,"")</f>
        <v/>
      </c>
      <c r="D908" s="10" t="str">
        <f aca="false">IF(F908&lt;&gt;0,COUNTIF($K$2:K908,K908),"")</f>
        <v/>
      </c>
      <c r="E908" s="10" t="str">
        <f aca="false">IF(F908&lt;&gt;0,K908&amp;":"&amp;D908,"")</f>
        <v/>
      </c>
      <c r="F908" s="10"/>
      <c r="G908" s="20"/>
      <c r="H908" s="11" t="str">
        <f aca="false">IFERROR(VLOOKUP(F908, Entries!$B:$F, 2, FALSE()),"")</f>
        <v/>
      </c>
      <c r="I908" s="11" t="str">
        <f aca="false">IFERROR(VLOOKUP(F908, Entries!$B:$F, 3, FALSE()),"")</f>
        <v/>
      </c>
      <c r="J908" s="11" t="str">
        <f aca="false">IFERROR(VLOOKUP(F908, Entries!$B:$F, 4, FALSE()),"")</f>
        <v/>
      </c>
      <c r="K908" s="11" t="str">
        <f aca="false">IFERROR(VLOOKUP(F908, Entries!$B:$F, 5, FALSE()),"")</f>
        <v/>
      </c>
      <c r="L908" s="11" t="str">
        <f aca="false">LEFT('Finish order'!$K908,2)</f>
        <v/>
      </c>
      <c r="M908" s="11" t="str">
        <f aca="false">IF(F908&lt;&gt;0,COUNTIF($L$2:L908,L908),"")</f>
        <v/>
      </c>
      <c r="N908" s="11" t="str">
        <f aca="false">IF(F908&lt;&gt;0,L908&amp;":"&amp;M908,"")</f>
        <v/>
      </c>
    </row>
    <row r="909" customFormat="false" ht="15.75" hidden="false" customHeight="true" outlineLevel="0" collapsed="false">
      <c r="A909" s="10" t="n">
        <v>908</v>
      </c>
      <c r="B909" s="10" t="str">
        <f aca="false">IF(F909&lt;&gt;"",COUNTIF($J$2:J909,J909),"")</f>
        <v/>
      </c>
      <c r="C909" s="10" t="str">
        <f aca="false">IF(F909&lt;&gt;0,J909&amp;":"&amp;B909,"")</f>
        <v/>
      </c>
      <c r="D909" s="10" t="str">
        <f aca="false">IF(F909&lt;&gt;0,COUNTIF($K$2:K909,K909),"")</f>
        <v/>
      </c>
      <c r="E909" s="10" t="str">
        <f aca="false">IF(F909&lt;&gt;0,K909&amp;":"&amp;D909,"")</f>
        <v/>
      </c>
      <c r="F909" s="10"/>
      <c r="G909" s="20"/>
      <c r="H909" s="11" t="str">
        <f aca="false">IFERROR(VLOOKUP(F909, Entries!$B:$F, 2, FALSE()),"")</f>
        <v/>
      </c>
      <c r="I909" s="11" t="str">
        <f aca="false">IFERROR(VLOOKUP(F909, Entries!$B:$F, 3, FALSE()),"")</f>
        <v/>
      </c>
      <c r="J909" s="11" t="str">
        <f aca="false">IFERROR(VLOOKUP(F909, Entries!$B:$F, 4, FALSE()),"")</f>
        <v/>
      </c>
      <c r="K909" s="11" t="str">
        <f aca="false">IFERROR(VLOOKUP(F909, Entries!$B:$F, 5, FALSE()),"")</f>
        <v/>
      </c>
      <c r="L909" s="11" t="str">
        <f aca="false">LEFT('Finish order'!$K909,2)</f>
        <v/>
      </c>
      <c r="M909" s="11" t="str">
        <f aca="false">IF(F909&lt;&gt;0,COUNTIF($L$2:L909,L909),"")</f>
        <v/>
      </c>
      <c r="N909" s="11" t="str">
        <f aca="false">IF(F909&lt;&gt;0,L909&amp;":"&amp;M909,"")</f>
        <v/>
      </c>
    </row>
    <row r="910" customFormat="false" ht="15.75" hidden="false" customHeight="true" outlineLevel="0" collapsed="false">
      <c r="A910" s="10" t="n">
        <v>909</v>
      </c>
      <c r="B910" s="10" t="str">
        <f aca="false">IF(F910&lt;&gt;"",COUNTIF($J$2:J910,J910),"")</f>
        <v/>
      </c>
      <c r="C910" s="10" t="str">
        <f aca="false">IF(F910&lt;&gt;0,J910&amp;":"&amp;B910,"")</f>
        <v/>
      </c>
      <c r="D910" s="10" t="str">
        <f aca="false">IF(F910&lt;&gt;0,COUNTIF($K$2:K910,K910),"")</f>
        <v/>
      </c>
      <c r="E910" s="10" t="str">
        <f aca="false">IF(F910&lt;&gt;0,K910&amp;":"&amp;D910,"")</f>
        <v/>
      </c>
      <c r="F910" s="10"/>
      <c r="G910" s="20"/>
      <c r="H910" s="11" t="str">
        <f aca="false">IFERROR(VLOOKUP(F910, Entries!$B:$F, 2, FALSE()),"")</f>
        <v/>
      </c>
      <c r="I910" s="11" t="str">
        <f aca="false">IFERROR(VLOOKUP(F910, Entries!$B:$F, 3, FALSE()),"")</f>
        <v/>
      </c>
      <c r="J910" s="11" t="str">
        <f aca="false">IFERROR(VLOOKUP(F910, Entries!$B:$F, 4, FALSE()),"")</f>
        <v/>
      </c>
      <c r="K910" s="11" t="str">
        <f aca="false">IFERROR(VLOOKUP(F910, Entries!$B:$F, 5, FALSE()),"")</f>
        <v/>
      </c>
      <c r="L910" s="11" t="str">
        <f aca="false">LEFT('Finish order'!$K910,2)</f>
        <v/>
      </c>
      <c r="M910" s="11" t="str">
        <f aca="false">IF(F910&lt;&gt;0,COUNTIF($L$2:L910,L910),"")</f>
        <v/>
      </c>
      <c r="N910" s="11" t="str">
        <f aca="false">IF(F910&lt;&gt;0,L910&amp;":"&amp;M910,"")</f>
        <v/>
      </c>
    </row>
    <row r="911" customFormat="false" ht="15.75" hidden="false" customHeight="true" outlineLevel="0" collapsed="false">
      <c r="A911" s="10" t="n">
        <v>910</v>
      </c>
      <c r="B911" s="10" t="str">
        <f aca="false">IF(F911&lt;&gt;"",COUNTIF($J$2:J911,J911),"")</f>
        <v/>
      </c>
      <c r="C911" s="10" t="str">
        <f aca="false">IF(F911&lt;&gt;0,J911&amp;":"&amp;B911,"")</f>
        <v/>
      </c>
      <c r="D911" s="10" t="str">
        <f aca="false">IF(F911&lt;&gt;0,COUNTIF($K$2:K911,K911),"")</f>
        <v/>
      </c>
      <c r="E911" s="10" t="str">
        <f aca="false">IF(F911&lt;&gt;0,K911&amp;":"&amp;D911,"")</f>
        <v/>
      </c>
      <c r="F911" s="10"/>
      <c r="G911" s="20"/>
      <c r="H911" s="11" t="str">
        <f aca="false">IFERROR(VLOOKUP(F911, Entries!$B:$F, 2, FALSE()),"")</f>
        <v/>
      </c>
      <c r="I911" s="11" t="str">
        <f aca="false">IFERROR(VLOOKUP(F911, Entries!$B:$F, 3, FALSE()),"")</f>
        <v/>
      </c>
      <c r="J911" s="11" t="str">
        <f aca="false">IFERROR(VLOOKUP(F911, Entries!$B:$F, 4, FALSE()),"")</f>
        <v/>
      </c>
      <c r="K911" s="11" t="str">
        <f aca="false">IFERROR(VLOOKUP(F911, Entries!$B:$F, 5, FALSE()),"")</f>
        <v/>
      </c>
      <c r="L911" s="11" t="str">
        <f aca="false">LEFT('Finish order'!$K911,2)</f>
        <v/>
      </c>
      <c r="M911" s="11" t="str">
        <f aca="false">IF(F911&lt;&gt;0,COUNTIF($L$2:L911,L911),"")</f>
        <v/>
      </c>
      <c r="N911" s="11" t="str">
        <f aca="false">IF(F911&lt;&gt;0,L911&amp;":"&amp;M911,"")</f>
        <v/>
      </c>
    </row>
    <row r="912" customFormat="false" ht="15.75" hidden="false" customHeight="true" outlineLevel="0" collapsed="false">
      <c r="A912" s="10" t="n">
        <v>911</v>
      </c>
      <c r="B912" s="10" t="str">
        <f aca="false">IF(F912&lt;&gt;"",COUNTIF($J$2:J912,J912),"")</f>
        <v/>
      </c>
      <c r="C912" s="10" t="str">
        <f aca="false">IF(F912&lt;&gt;0,J912&amp;":"&amp;B912,"")</f>
        <v/>
      </c>
      <c r="D912" s="10" t="str">
        <f aca="false">IF(F912&lt;&gt;0,COUNTIF($K$2:K912,K912),"")</f>
        <v/>
      </c>
      <c r="E912" s="10" t="str">
        <f aca="false">IF(F912&lt;&gt;0,K912&amp;":"&amp;D912,"")</f>
        <v/>
      </c>
      <c r="F912" s="10"/>
      <c r="G912" s="20"/>
      <c r="H912" s="11" t="str">
        <f aca="false">IFERROR(VLOOKUP(F912, Entries!$B:$F, 2, FALSE()),"")</f>
        <v/>
      </c>
      <c r="I912" s="11" t="str">
        <f aca="false">IFERROR(VLOOKUP(F912, Entries!$B:$F, 3, FALSE()),"")</f>
        <v/>
      </c>
      <c r="J912" s="11" t="str">
        <f aca="false">IFERROR(VLOOKUP(F912, Entries!$B:$F, 4, FALSE()),"")</f>
        <v/>
      </c>
      <c r="K912" s="11" t="str">
        <f aca="false">IFERROR(VLOOKUP(F912, Entries!$B:$F, 5, FALSE()),"")</f>
        <v/>
      </c>
      <c r="L912" s="11" t="str">
        <f aca="false">LEFT('Finish order'!$K912,2)</f>
        <v/>
      </c>
      <c r="M912" s="11" t="str">
        <f aca="false">IF(F912&lt;&gt;0,COUNTIF($L$2:L912,L912),"")</f>
        <v/>
      </c>
      <c r="N912" s="11" t="str">
        <f aca="false">IF(F912&lt;&gt;0,L912&amp;":"&amp;M912,"")</f>
        <v/>
      </c>
    </row>
    <row r="913" customFormat="false" ht="15.75" hidden="false" customHeight="true" outlineLevel="0" collapsed="false">
      <c r="A913" s="10" t="n">
        <v>912</v>
      </c>
      <c r="B913" s="10" t="str">
        <f aca="false">IF(F913&lt;&gt;"",COUNTIF($J$2:J913,J913),"")</f>
        <v/>
      </c>
      <c r="C913" s="10" t="str">
        <f aca="false">IF(F913&lt;&gt;0,J913&amp;":"&amp;B913,"")</f>
        <v/>
      </c>
      <c r="D913" s="10" t="str">
        <f aca="false">IF(F913&lt;&gt;0,COUNTIF($K$2:K913,K913),"")</f>
        <v/>
      </c>
      <c r="E913" s="10" t="str">
        <f aca="false">IF(F913&lt;&gt;0,K913&amp;":"&amp;D913,"")</f>
        <v/>
      </c>
      <c r="F913" s="10"/>
      <c r="G913" s="20"/>
      <c r="H913" s="11" t="str">
        <f aca="false">IFERROR(VLOOKUP(F913, Entries!$B:$F, 2, FALSE()),"")</f>
        <v/>
      </c>
      <c r="I913" s="11" t="str">
        <f aca="false">IFERROR(VLOOKUP(F913, Entries!$B:$F, 3, FALSE()),"")</f>
        <v/>
      </c>
      <c r="J913" s="11" t="str">
        <f aca="false">IFERROR(VLOOKUP(F913, Entries!$B:$F, 4, FALSE()),"")</f>
        <v/>
      </c>
      <c r="K913" s="11" t="str">
        <f aca="false">IFERROR(VLOOKUP(F913, Entries!$B:$F, 5, FALSE()),"")</f>
        <v/>
      </c>
      <c r="L913" s="11" t="str">
        <f aca="false">LEFT('Finish order'!$K913,2)</f>
        <v/>
      </c>
      <c r="M913" s="11" t="str">
        <f aca="false">IF(F913&lt;&gt;0,COUNTIF($L$2:L913,L913),"")</f>
        <v/>
      </c>
      <c r="N913" s="11" t="str">
        <f aca="false">IF(F913&lt;&gt;0,L913&amp;":"&amp;M913,"")</f>
        <v/>
      </c>
    </row>
    <row r="914" customFormat="false" ht="15.75" hidden="false" customHeight="true" outlineLevel="0" collapsed="false">
      <c r="A914" s="10" t="n">
        <v>913</v>
      </c>
      <c r="B914" s="10" t="str">
        <f aca="false">IF(F914&lt;&gt;"",COUNTIF($J$2:J914,J914),"")</f>
        <v/>
      </c>
      <c r="C914" s="10" t="str">
        <f aca="false">IF(F914&lt;&gt;0,J914&amp;":"&amp;B914,"")</f>
        <v/>
      </c>
      <c r="D914" s="10" t="str">
        <f aca="false">IF(F914&lt;&gt;0,COUNTIF($K$2:K914,K914),"")</f>
        <v/>
      </c>
      <c r="E914" s="10" t="str">
        <f aca="false">IF(F914&lt;&gt;0,K914&amp;":"&amp;D914,"")</f>
        <v/>
      </c>
      <c r="F914" s="10"/>
      <c r="G914" s="20"/>
      <c r="H914" s="11" t="str">
        <f aca="false">IFERROR(VLOOKUP(F914, Entries!$B:$F, 2, FALSE()),"")</f>
        <v/>
      </c>
      <c r="I914" s="11" t="str">
        <f aca="false">IFERROR(VLOOKUP(F914, Entries!$B:$F, 3, FALSE()),"")</f>
        <v/>
      </c>
      <c r="J914" s="11" t="str">
        <f aca="false">IFERROR(VLOOKUP(F914, Entries!$B:$F, 4, FALSE()),"")</f>
        <v/>
      </c>
      <c r="K914" s="11" t="str">
        <f aca="false">IFERROR(VLOOKUP(F914, Entries!$B:$F, 5, FALSE()),"")</f>
        <v/>
      </c>
      <c r="L914" s="11" t="str">
        <f aca="false">LEFT('Finish order'!$K914,2)</f>
        <v/>
      </c>
      <c r="M914" s="11" t="str">
        <f aca="false">IF(F914&lt;&gt;0,COUNTIF($L$2:L914,L914),"")</f>
        <v/>
      </c>
      <c r="N914" s="11" t="str">
        <f aca="false">IF(F914&lt;&gt;0,L914&amp;":"&amp;M914,"")</f>
        <v/>
      </c>
    </row>
    <row r="915" customFormat="false" ht="15.75" hidden="false" customHeight="true" outlineLevel="0" collapsed="false">
      <c r="A915" s="10" t="n">
        <v>914</v>
      </c>
      <c r="B915" s="10" t="str">
        <f aca="false">IF(F915&lt;&gt;"",COUNTIF($J$2:J915,J915),"")</f>
        <v/>
      </c>
      <c r="C915" s="10" t="str">
        <f aca="false">IF(F915&lt;&gt;0,J915&amp;":"&amp;B915,"")</f>
        <v/>
      </c>
      <c r="D915" s="10" t="str">
        <f aca="false">IF(F915&lt;&gt;0,COUNTIF($K$2:K915,K915),"")</f>
        <v/>
      </c>
      <c r="E915" s="10" t="str">
        <f aca="false">IF(F915&lt;&gt;0,K915&amp;":"&amp;D915,"")</f>
        <v/>
      </c>
      <c r="F915" s="10"/>
      <c r="G915" s="20"/>
      <c r="H915" s="11" t="str">
        <f aca="false">IFERROR(VLOOKUP(F915, Entries!$B:$F, 2, FALSE()),"")</f>
        <v/>
      </c>
      <c r="I915" s="11" t="str">
        <f aca="false">IFERROR(VLOOKUP(F915, Entries!$B:$F, 3, FALSE()),"")</f>
        <v/>
      </c>
      <c r="J915" s="11" t="str">
        <f aca="false">IFERROR(VLOOKUP(F915, Entries!$B:$F, 4, FALSE()),"")</f>
        <v/>
      </c>
      <c r="K915" s="11" t="str">
        <f aca="false">IFERROR(VLOOKUP(F915, Entries!$B:$F, 5, FALSE()),"")</f>
        <v/>
      </c>
      <c r="L915" s="11" t="str">
        <f aca="false">LEFT('Finish order'!$K915,2)</f>
        <v/>
      </c>
      <c r="M915" s="11" t="str">
        <f aca="false">IF(F915&lt;&gt;0,COUNTIF($L$2:L915,L915),"")</f>
        <v/>
      </c>
      <c r="N915" s="11" t="str">
        <f aca="false">IF(F915&lt;&gt;0,L915&amp;":"&amp;M915,"")</f>
        <v/>
      </c>
    </row>
    <row r="916" customFormat="false" ht="15.75" hidden="false" customHeight="true" outlineLevel="0" collapsed="false">
      <c r="A916" s="10" t="n">
        <v>915</v>
      </c>
      <c r="B916" s="10" t="str">
        <f aca="false">IF(F916&lt;&gt;"",COUNTIF($J$2:J916,J916),"")</f>
        <v/>
      </c>
      <c r="C916" s="10" t="str">
        <f aca="false">IF(F916&lt;&gt;0,J916&amp;":"&amp;B916,"")</f>
        <v/>
      </c>
      <c r="D916" s="10" t="str">
        <f aca="false">IF(F916&lt;&gt;0,COUNTIF($K$2:K916,K916),"")</f>
        <v/>
      </c>
      <c r="E916" s="10" t="str">
        <f aca="false">IF(F916&lt;&gt;0,K916&amp;":"&amp;D916,"")</f>
        <v/>
      </c>
      <c r="F916" s="10"/>
      <c r="G916" s="20"/>
      <c r="H916" s="11" t="str">
        <f aca="false">IFERROR(VLOOKUP(F916, Entries!$B:$F, 2, FALSE()),"")</f>
        <v/>
      </c>
      <c r="I916" s="11" t="str">
        <f aca="false">IFERROR(VLOOKUP(F916, Entries!$B:$F, 3, FALSE()),"")</f>
        <v/>
      </c>
      <c r="J916" s="11" t="str">
        <f aca="false">IFERROR(VLOOKUP(F916, Entries!$B:$F, 4, FALSE()),"")</f>
        <v/>
      </c>
      <c r="K916" s="11" t="str">
        <f aca="false">IFERROR(VLOOKUP(F916, Entries!$B:$F, 5, FALSE()),"")</f>
        <v/>
      </c>
      <c r="L916" s="11" t="str">
        <f aca="false">LEFT('Finish order'!$K916,2)</f>
        <v/>
      </c>
      <c r="M916" s="11" t="str">
        <f aca="false">IF(F916&lt;&gt;0,COUNTIF($L$2:L916,L916),"")</f>
        <v/>
      </c>
      <c r="N916" s="11" t="str">
        <f aca="false">IF(F916&lt;&gt;0,L916&amp;":"&amp;M916,"")</f>
        <v/>
      </c>
    </row>
    <row r="917" customFormat="false" ht="15.75" hidden="false" customHeight="true" outlineLevel="0" collapsed="false">
      <c r="A917" s="10" t="n">
        <v>916</v>
      </c>
      <c r="B917" s="10" t="str">
        <f aca="false">IF(F917&lt;&gt;"",COUNTIF($J$2:J917,J917),"")</f>
        <v/>
      </c>
      <c r="C917" s="10" t="str">
        <f aca="false">IF(F917&lt;&gt;0,J917&amp;":"&amp;B917,"")</f>
        <v/>
      </c>
      <c r="D917" s="10" t="str">
        <f aca="false">IF(F917&lt;&gt;0,COUNTIF($K$2:K917,K917),"")</f>
        <v/>
      </c>
      <c r="E917" s="10" t="str">
        <f aca="false">IF(F917&lt;&gt;0,K917&amp;":"&amp;D917,"")</f>
        <v/>
      </c>
      <c r="F917" s="10"/>
      <c r="G917" s="20"/>
      <c r="H917" s="11" t="str">
        <f aca="false">IFERROR(VLOOKUP(F917, Entries!$B:$F, 2, FALSE()),"")</f>
        <v/>
      </c>
      <c r="I917" s="11" t="str">
        <f aca="false">IFERROR(VLOOKUP(F917, Entries!$B:$F, 3, FALSE()),"")</f>
        <v/>
      </c>
      <c r="J917" s="11" t="str">
        <f aca="false">IFERROR(VLOOKUP(F917, Entries!$B:$F, 4, FALSE()),"")</f>
        <v/>
      </c>
      <c r="K917" s="11" t="str">
        <f aca="false">IFERROR(VLOOKUP(F917, Entries!$B:$F, 5, FALSE()),"")</f>
        <v/>
      </c>
      <c r="L917" s="11" t="str">
        <f aca="false">LEFT('Finish order'!$K917,2)</f>
        <v/>
      </c>
      <c r="M917" s="11" t="str">
        <f aca="false">IF(F917&lt;&gt;0,COUNTIF($L$2:L917,L917),"")</f>
        <v/>
      </c>
      <c r="N917" s="11" t="str">
        <f aca="false">IF(F917&lt;&gt;0,L917&amp;":"&amp;M917,"")</f>
        <v/>
      </c>
    </row>
    <row r="918" customFormat="false" ht="15.75" hidden="false" customHeight="true" outlineLevel="0" collapsed="false">
      <c r="A918" s="10" t="n">
        <v>917</v>
      </c>
      <c r="B918" s="10" t="str">
        <f aca="false">IF(F918&lt;&gt;"",COUNTIF($J$2:J918,J918),"")</f>
        <v/>
      </c>
      <c r="C918" s="10" t="str">
        <f aca="false">IF(F918&lt;&gt;0,J918&amp;":"&amp;B918,"")</f>
        <v/>
      </c>
      <c r="D918" s="10" t="str">
        <f aca="false">IF(F918&lt;&gt;0,COUNTIF($K$2:K918,K918),"")</f>
        <v/>
      </c>
      <c r="E918" s="10" t="str">
        <f aca="false">IF(F918&lt;&gt;0,K918&amp;":"&amp;D918,"")</f>
        <v/>
      </c>
      <c r="F918" s="10"/>
      <c r="G918" s="20"/>
      <c r="H918" s="11" t="str">
        <f aca="false">IFERROR(VLOOKUP(F918, Entries!$B:$F, 2, FALSE()),"")</f>
        <v/>
      </c>
      <c r="I918" s="11" t="str">
        <f aca="false">IFERROR(VLOOKUP(F918, Entries!$B:$F, 3, FALSE()),"")</f>
        <v/>
      </c>
      <c r="J918" s="11" t="str">
        <f aca="false">IFERROR(VLOOKUP(F918, Entries!$B:$F, 4, FALSE()),"")</f>
        <v/>
      </c>
      <c r="K918" s="11" t="str">
        <f aca="false">IFERROR(VLOOKUP(F918, Entries!$B:$F, 5, FALSE()),"")</f>
        <v/>
      </c>
      <c r="L918" s="11" t="str">
        <f aca="false">LEFT('Finish order'!$K918,2)</f>
        <v/>
      </c>
      <c r="M918" s="11" t="str">
        <f aca="false">IF(F918&lt;&gt;0,COUNTIF($L$2:L918,L918),"")</f>
        <v/>
      </c>
      <c r="N918" s="11" t="str">
        <f aca="false">IF(F918&lt;&gt;0,L918&amp;":"&amp;M918,"")</f>
        <v/>
      </c>
    </row>
    <row r="919" customFormat="false" ht="15.75" hidden="false" customHeight="true" outlineLevel="0" collapsed="false">
      <c r="A919" s="10" t="n">
        <v>918</v>
      </c>
      <c r="B919" s="10" t="str">
        <f aca="false">IF(F919&lt;&gt;"",COUNTIF($J$2:J919,J919),"")</f>
        <v/>
      </c>
      <c r="C919" s="10" t="str">
        <f aca="false">IF(F919&lt;&gt;0,J919&amp;":"&amp;B919,"")</f>
        <v/>
      </c>
      <c r="D919" s="10" t="str">
        <f aca="false">IF(F919&lt;&gt;0,COUNTIF($K$2:K919,K919),"")</f>
        <v/>
      </c>
      <c r="E919" s="10" t="str">
        <f aca="false">IF(F919&lt;&gt;0,K919&amp;":"&amp;D919,"")</f>
        <v/>
      </c>
      <c r="F919" s="10"/>
      <c r="G919" s="20"/>
      <c r="H919" s="11" t="str">
        <f aca="false">IFERROR(VLOOKUP(F919, Entries!$B:$F, 2, FALSE()),"")</f>
        <v/>
      </c>
      <c r="I919" s="11" t="str">
        <f aca="false">IFERROR(VLOOKUP(F919, Entries!$B:$F, 3, FALSE()),"")</f>
        <v/>
      </c>
      <c r="J919" s="11" t="str">
        <f aca="false">IFERROR(VLOOKUP(F919, Entries!$B:$F, 4, FALSE()),"")</f>
        <v/>
      </c>
      <c r="K919" s="11" t="str">
        <f aca="false">IFERROR(VLOOKUP(F919, Entries!$B:$F, 5, FALSE()),"")</f>
        <v/>
      </c>
      <c r="L919" s="11" t="str">
        <f aca="false">LEFT('Finish order'!$K919,2)</f>
        <v/>
      </c>
      <c r="M919" s="11" t="str">
        <f aca="false">IF(F919&lt;&gt;0,COUNTIF($L$2:L919,L919),"")</f>
        <v/>
      </c>
      <c r="N919" s="11" t="str">
        <f aca="false">IF(F919&lt;&gt;0,L919&amp;":"&amp;M919,"")</f>
        <v/>
      </c>
    </row>
    <row r="920" customFormat="false" ht="15.75" hidden="false" customHeight="true" outlineLevel="0" collapsed="false">
      <c r="A920" s="10" t="n">
        <v>919</v>
      </c>
      <c r="B920" s="10" t="str">
        <f aca="false">IF(F920&lt;&gt;"",COUNTIF($J$2:J920,J920),"")</f>
        <v/>
      </c>
      <c r="C920" s="10" t="str">
        <f aca="false">IF(F920&lt;&gt;0,J920&amp;":"&amp;B920,"")</f>
        <v/>
      </c>
      <c r="D920" s="10" t="str">
        <f aca="false">IF(F920&lt;&gt;0,COUNTIF($K$2:K920,K920),"")</f>
        <v/>
      </c>
      <c r="E920" s="10" t="str">
        <f aca="false">IF(F920&lt;&gt;0,K920&amp;":"&amp;D920,"")</f>
        <v/>
      </c>
      <c r="F920" s="10"/>
      <c r="G920" s="20"/>
      <c r="H920" s="11" t="str">
        <f aca="false">IFERROR(VLOOKUP(F920, Entries!$B:$F, 2, FALSE()),"")</f>
        <v/>
      </c>
      <c r="I920" s="11" t="str">
        <f aca="false">IFERROR(VLOOKUP(F920, Entries!$B:$F, 3, FALSE()),"")</f>
        <v/>
      </c>
      <c r="J920" s="11" t="str">
        <f aca="false">IFERROR(VLOOKUP(F920, Entries!$B:$F, 4, FALSE()),"")</f>
        <v/>
      </c>
      <c r="K920" s="11" t="str">
        <f aca="false">IFERROR(VLOOKUP(F920, Entries!$B:$F, 5, FALSE()),"")</f>
        <v/>
      </c>
      <c r="L920" s="11" t="str">
        <f aca="false">LEFT('Finish order'!$K920,2)</f>
        <v/>
      </c>
      <c r="M920" s="11" t="str">
        <f aca="false">IF(F920&lt;&gt;0,COUNTIF($L$2:L920,L920),"")</f>
        <v/>
      </c>
      <c r="N920" s="11" t="str">
        <f aca="false">IF(F920&lt;&gt;0,L920&amp;":"&amp;M920,"")</f>
        <v/>
      </c>
    </row>
    <row r="921" customFormat="false" ht="15.75" hidden="false" customHeight="true" outlineLevel="0" collapsed="false">
      <c r="A921" s="10" t="n">
        <v>920</v>
      </c>
      <c r="B921" s="10" t="str">
        <f aca="false">IF(F921&lt;&gt;"",COUNTIF($J$2:J921,J921),"")</f>
        <v/>
      </c>
      <c r="C921" s="10" t="str">
        <f aca="false">IF(F921&lt;&gt;0,J921&amp;":"&amp;B921,"")</f>
        <v/>
      </c>
      <c r="D921" s="10" t="str">
        <f aca="false">IF(F921&lt;&gt;0,COUNTIF($K$2:K921,K921),"")</f>
        <v/>
      </c>
      <c r="E921" s="10" t="str">
        <f aca="false">IF(F921&lt;&gt;0,K921&amp;":"&amp;D921,"")</f>
        <v/>
      </c>
      <c r="F921" s="10"/>
      <c r="G921" s="20"/>
      <c r="H921" s="11" t="str">
        <f aca="false">IFERROR(VLOOKUP(F921, Entries!$B:$F, 2, FALSE()),"")</f>
        <v/>
      </c>
      <c r="I921" s="11" t="str">
        <f aca="false">IFERROR(VLOOKUP(F921, Entries!$B:$F, 3, FALSE()),"")</f>
        <v/>
      </c>
      <c r="J921" s="11" t="str">
        <f aca="false">IFERROR(VLOOKUP(F921, Entries!$B:$F, 4, FALSE()),"")</f>
        <v/>
      </c>
      <c r="K921" s="11" t="str">
        <f aca="false">IFERROR(VLOOKUP(F921, Entries!$B:$F, 5, FALSE()),"")</f>
        <v/>
      </c>
      <c r="L921" s="11" t="str">
        <f aca="false">LEFT('Finish order'!$K921,2)</f>
        <v/>
      </c>
      <c r="M921" s="11" t="str">
        <f aca="false">IF(F921&lt;&gt;0,COUNTIF($L$2:L921,L921),"")</f>
        <v/>
      </c>
      <c r="N921" s="11" t="str">
        <f aca="false">IF(F921&lt;&gt;0,L921&amp;":"&amp;M921,"")</f>
        <v/>
      </c>
    </row>
    <row r="922" customFormat="false" ht="15.75" hidden="false" customHeight="true" outlineLevel="0" collapsed="false">
      <c r="A922" s="10" t="n">
        <v>921</v>
      </c>
      <c r="B922" s="10" t="str">
        <f aca="false">IF(F922&lt;&gt;"",COUNTIF($J$2:J922,J922),"")</f>
        <v/>
      </c>
      <c r="C922" s="10" t="str">
        <f aca="false">IF(F922&lt;&gt;0,J922&amp;":"&amp;B922,"")</f>
        <v/>
      </c>
      <c r="D922" s="10" t="str">
        <f aca="false">IF(F922&lt;&gt;0,COUNTIF($K$2:K922,K922),"")</f>
        <v/>
      </c>
      <c r="E922" s="10" t="str">
        <f aca="false">IF(F922&lt;&gt;0,K922&amp;":"&amp;D922,"")</f>
        <v/>
      </c>
      <c r="F922" s="10"/>
      <c r="G922" s="20"/>
      <c r="H922" s="11" t="str">
        <f aca="false">IFERROR(VLOOKUP(F922, Entries!$B:$F, 2, FALSE()),"")</f>
        <v/>
      </c>
      <c r="I922" s="11" t="str">
        <f aca="false">IFERROR(VLOOKUP(F922, Entries!$B:$F, 3, FALSE()),"")</f>
        <v/>
      </c>
      <c r="J922" s="11" t="str">
        <f aca="false">IFERROR(VLOOKUP(F922, Entries!$B:$F, 4, FALSE()),"")</f>
        <v/>
      </c>
      <c r="K922" s="11" t="str">
        <f aca="false">IFERROR(VLOOKUP(F922, Entries!$B:$F, 5, FALSE()),"")</f>
        <v/>
      </c>
      <c r="L922" s="11" t="str">
        <f aca="false">LEFT('Finish order'!$K922,2)</f>
        <v/>
      </c>
      <c r="M922" s="11" t="str">
        <f aca="false">IF(F922&lt;&gt;0,COUNTIF($L$2:L922,L922),"")</f>
        <v/>
      </c>
      <c r="N922" s="11" t="str">
        <f aca="false">IF(F922&lt;&gt;0,L922&amp;":"&amp;M922,"")</f>
        <v/>
      </c>
    </row>
    <row r="923" customFormat="false" ht="15.75" hidden="false" customHeight="true" outlineLevel="0" collapsed="false">
      <c r="A923" s="10" t="n">
        <v>922</v>
      </c>
      <c r="B923" s="10" t="str">
        <f aca="false">IF(F923&lt;&gt;"",COUNTIF($J$2:J923,J923),"")</f>
        <v/>
      </c>
      <c r="C923" s="10" t="str">
        <f aca="false">IF(F923&lt;&gt;0,J923&amp;":"&amp;B923,"")</f>
        <v/>
      </c>
      <c r="D923" s="10" t="str">
        <f aca="false">IF(F923&lt;&gt;0,COUNTIF($K$2:K923,K923),"")</f>
        <v/>
      </c>
      <c r="E923" s="10" t="str">
        <f aca="false">IF(F923&lt;&gt;0,K923&amp;":"&amp;D923,"")</f>
        <v/>
      </c>
      <c r="F923" s="10"/>
      <c r="G923" s="20"/>
      <c r="H923" s="11" t="str">
        <f aca="false">IFERROR(VLOOKUP(F923, Entries!$B:$F, 2, FALSE()),"")</f>
        <v/>
      </c>
      <c r="I923" s="11" t="str">
        <f aca="false">IFERROR(VLOOKUP(F923, Entries!$B:$F, 3, FALSE()),"")</f>
        <v/>
      </c>
      <c r="J923" s="11" t="str">
        <f aca="false">IFERROR(VLOOKUP(F923, Entries!$B:$F, 4, FALSE()),"")</f>
        <v/>
      </c>
      <c r="K923" s="11" t="str">
        <f aca="false">IFERROR(VLOOKUP(F923, Entries!$B:$F, 5, FALSE()),"")</f>
        <v/>
      </c>
      <c r="L923" s="11" t="str">
        <f aca="false">LEFT('Finish order'!$K923,2)</f>
        <v/>
      </c>
      <c r="M923" s="11" t="str">
        <f aca="false">IF(F923&lt;&gt;0,COUNTIF($L$2:L923,L923),"")</f>
        <v/>
      </c>
      <c r="N923" s="11" t="str">
        <f aca="false">IF(F923&lt;&gt;0,L923&amp;":"&amp;M923,"")</f>
        <v/>
      </c>
    </row>
    <row r="924" customFormat="false" ht="15.75" hidden="false" customHeight="true" outlineLevel="0" collapsed="false">
      <c r="A924" s="10" t="n">
        <v>923</v>
      </c>
      <c r="B924" s="10" t="str">
        <f aca="false">IF(F924&lt;&gt;"",COUNTIF($J$2:J924,J924),"")</f>
        <v/>
      </c>
      <c r="C924" s="10" t="str">
        <f aca="false">IF(F924&lt;&gt;0,J924&amp;":"&amp;B924,"")</f>
        <v/>
      </c>
      <c r="D924" s="10" t="str">
        <f aca="false">IF(F924&lt;&gt;0,COUNTIF($K$2:K924,K924),"")</f>
        <v/>
      </c>
      <c r="E924" s="10" t="str">
        <f aca="false">IF(F924&lt;&gt;0,K924&amp;":"&amp;D924,"")</f>
        <v/>
      </c>
      <c r="F924" s="10"/>
      <c r="G924" s="20"/>
      <c r="H924" s="11" t="str">
        <f aca="false">IFERROR(VLOOKUP(F924, Entries!$B:$F, 2, FALSE()),"")</f>
        <v/>
      </c>
      <c r="I924" s="11" t="str">
        <f aca="false">IFERROR(VLOOKUP(F924, Entries!$B:$F, 3, FALSE()),"")</f>
        <v/>
      </c>
      <c r="J924" s="11" t="str">
        <f aca="false">IFERROR(VLOOKUP(F924, Entries!$B:$F, 4, FALSE()),"")</f>
        <v/>
      </c>
      <c r="K924" s="11" t="str">
        <f aca="false">IFERROR(VLOOKUP(F924, Entries!$B:$F, 5, FALSE()),"")</f>
        <v/>
      </c>
      <c r="L924" s="11" t="str">
        <f aca="false">LEFT('Finish order'!$K924,2)</f>
        <v/>
      </c>
      <c r="M924" s="11" t="str">
        <f aca="false">IF(F924&lt;&gt;0,COUNTIF($L$2:L924,L924),"")</f>
        <v/>
      </c>
      <c r="N924" s="11" t="str">
        <f aca="false">IF(F924&lt;&gt;0,L924&amp;":"&amp;M924,"")</f>
        <v/>
      </c>
    </row>
    <row r="925" customFormat="false" ht="15.75" hidden="false" customHeight="true" outlineLevel="0" collapsed="false">
      <c r="A925" s="10" t="n">
        <v>924</v>
      </c>
      <c r="B925" s="10" t="str">
        <f aca="false">IF(F925&lt;&gt;"",COUNTIF($J$2:J925,J925),"")</f>
        <v/>
      </c>
      <c r="C925" s="10" t="str">
        <f aca="false">IF(F925&lt;&gt;0,J925&amp;":"&amp;B925,"")</f>
        <v/>
      </c>
      <c r="D925" s="10" t="str">
        <f aca="false">IF(F925&lt;&gt;0,COUNTIF($K$2:K925,K925),"")</f>
        <v/>
      </c>
      <c r="E925" s="10" t="str">
        <f aca="false">IF(F925&lt;&gt;0,K925&amp;":"&amp;D925,"")</f>
        <v/>
      </c>
      <c r="F925" s="10"/>
      <c r="G925" s="20"/>
      <c r="H925" s="11" t="str">
        <f aca="false">IFERROR(VLOOKUP(F925, Entries!$B:$F, 2, FALSE()),"")</f>
        <v/>
      </c>
      <c r="I925" s="11" t="str">
        <f aca="false">IFERROR(VLOOKUP(F925, Entries!$B:$F, 3, FALSE()),"")</f>
        <v/>
      </c>
      <c r="J925" s="11" t="str">
        <f aca="false">IFERROR(VLOOKUP(F925, Entries!$B:$F, 4, FALSE()),"")</f>
        <v/>
      </c>
      <c r="K925" s="11" t="str">
        <f aca="false">IFERROR(VLOOKUP(F925, Entries!$B:$F, 5, FALSE()),"")</f>
        <v/>
      </c>
      <c r="L925" s="11" t="str">
        <f aca="false">LEFT('Finish order'!$K925,2)</f>
        <v/>
      </c>
      <c r="M925" s="11" t="str">
        <f aca="false">IF(F925&lt;&gt;0,COUNTIF($L$2:L925,L925),"")</f>
        <v/>
      </c>
      <c r="N925" s="11" t="str">
        <f aca="false">IF(F925&lt;&gt;0,L925&amp;":"&amp;M925,"")</f>
        <v/>
      </c>
    </row>
    <row r="926" customFormat="false" ht="15.75" hidden="false" customHeight="true" outlineLevel="0" collapsed="false">
      <c r="A926" s="10" t="n">
        <v>925</v>
      </c>
      <c r="B926" s="10" t="str">
        <f aca="false">IF(F926&lt;&gt;"",COUNTIF($J$2:J926,J926),"")</f>
        <v/>
      </c>
      <c r="C926" s="10" t="str">
        <f aca="false">IF(F926&lt;&gt;0,J926&amp;":"&amp;B926,"")</f>
        <v/>
      </c>
      <c r="D926" s="10" t="str">
        <f aca="false">IF(F926&lt;&gt;0,COUNTIF($K$2:K926,K926),"")</f>
        <v/>
      </c>
      <c r="E926" s="10" t="str">
        <f aca="false">IF(F926&lt;&gt;0,K926&amp;":"&amp;D926,"")</f>
        <v/>
      </c>
      <c r="F926" s="10"/>
      <c r="G926" s="20"/>
      <c r="H926" s="11" t="str">
        <f aca="false">IFERROR(VLOOKUP(F926, Entries!$B:$F, 2, FALSE()),"")</f>
        <v/>
      </c>
      <c r="I926" s="11" t="str">
        <f aca="false">IFERROR(VLOOKUP(F926, Entries!$B:$F, 3, FALSE()),"")</f>
        <v/>
      </c>
      <c r="J926" s="11" t="str">
        <f aca="false">IFERROR(VLOOKUP(F926, Entries!$B:$F, 4, FALSE()),"")</f>
        <v/>
      </c>
      <c r="K926" s="11" t="str">
        <f aca="false">IFERROR(VLOOKUP(F926, Entries!$B:$F, 5, FALSE()),"")</f>
        <v/>
      </c>
      <c r="L926" s="11" t="str">
        <f aca="false">LEFT('Finish order'!$K926,2)</f>
        <v/>
      </c>
      <c r="M926" s="11" t="str">
        <f aca="false">IF(F926&lt;&gt;0,COUNTIF($L$2:L926,L926),"")</f>
        <v/>
      </c>
      <c r="N926" s="11" t="str">
        <f aca="false">IF(F926&lt;&gt;0,L926&amp;":"&amp;M926,"")</f>
        <v/>
      </c>
    </row>
    <row r="927" customFormat="false" ht="15.75" hidden="false" customHeight="true" outlineLevel="0" collapsed="false">
      <c r="A927" s="10" t="n">
        <v>926</v>
      </c>
      <c r="B927" s="10" t="str">
        <f aca="false">IF(F927&lt;&gt;"",COUNTIF($J$2:J927,J927),"")</f>
        <v/>
      </c>
      <c r="C927" s="10" t="str">
        <f aca="false">IF(F927&lt;&gt;0,J927&amp;":"&amp;B927,"")</f>
        <v/>
      </c>
      <c r="D927" s="10" t="str">
        <f aca="false">IF(F927&lt;&gt;0,COUNTIF($K$2:K927,K927),"")</f>
        <v/>
      </c>
      <c r="E927" s="10" t="str">
        <f aca="false">IF(F927&lt;&gt;0,K927&amp;":"&amp;D927,"")</f>
        <v/>
      </c>
      <c r="F927" s="10"/>
      <c r="G927" s="20"/>
      <c r="H927" s="11" t="str">
        <f aca="false">IFERROR(VLOOKUP(F927, Entries!$B:$F, 2, FALSE()),"")</f>
        <v/>
      </c>
      <c r="I927" s="11" t="str">
        <f aca="false">IFERROR(VLOOKUP(F927, Entries!$B:$F, 3, FALSE()),"")</f>
        <v/>
      </c>
      <c r="J927" s="11" t="str">
        <f aca="false">IFERROR(VLOOKUP(F927, Entries!$B:$F, 4, FALSE()),"")</f>
        <v/>
      </c>
      <c r="K927" s="11" t="str">
        <f aca="false">IFERROR(VLOOKUP(F927, Entries!$B:$F, 5, FALSE()),"")</f>
        <v/>
      </c>
      <c r="L927" s="11" t="str">
        <f aca="false">LEFT('Finish order'!$K927,2)</f>
        <v/>
      </c>
      <c r="M927" s="11" t="str">
        <f aca="false">IF(F927&lt;&gt;0,COUNTIF($L$2:L927,L927),"")</f>
        <v/>
      </c>
      <c r="N927" s="11" t="str">
        <f aca="false">IF(F927&lt;&gt;0,L927&amp;":"&amp;M927,"")</f>
        <v/>
      </c>
    </row>
    <row r="928" customFormat="false" ht="15.75" hidden="false" customHeight="true" outlineLevel="0" collapsed="false">
      <c r="A928" s="10" t="n">
        <v>927</v>
      </c>
      <c r="B928" s="10" t="str">
        <f aca="false">IF(F928&lt;&gt;"",COUNTIF($J$2:J928,J928),"")</f>
        <v/>
      </c>
      <c r="C928" s="10" t="str">
        <f aca="false">IF(F928&lt;&gt;0,J928&amp;":"&amp;B928,"")</f>
        <v/>
      </c>
      <c r="D928" s="10" t="str">
        <f aca="false">IF(F928&lt;&gt;0,COUNTIF($K$2:K928,K928),"")</f>
        <v/>
      </c>
      <c r="E928" s="10" t="str">
        <f aca="false">IF(F928&lt;&gt;0,K928&amp;":"&amp;D928,"")</f>
        <v/>
      </c>
      <c r="F928" s="10"/>
      <c r="G928" s="20"/>
      <c r="H928" s="11" t="str">
        <f aca="false">IFERROR(VLOOKUP(F928, Entries!$B:$F, 2, FALSE()),"")</f>
        <v/>
      </c>
      <c r="I928" s="11" t="str">
        <f aca="false">IFERROR(VLOOKUP(F928, Entries!$B:$F, 3, FALSE()),"")</f>
        <v/>
      </c>
      <c r="J928" s="11" t="str">
        <f aca="false">IFERROR(VLOOKUP(F928, Entries!$B:$F, 4, FALSE()),"")</f>
        <v/>
      </c>
      <c r="K928" s="11" t="str">
        <f aca="false">IFERROR(VLOOKUP(F928, Entries!$B:$F, 5, FALSE()),"")</f>
        <v/>
      </c>
      <c r="L928" s="11" t="str">
        <f aca="false">LEFT('Finish order'!$K928,2)</f>
        <v/>
      </c>
      <c r="M928" s="11" t="str">
        <f aca="false">IF(F928&lt;&gt;0,COUNTIF($L$2:L928,L928),"")</f>
        <v/>
      </c>
      <c r="N928" s="11" t="str">
        <f aca="false">IF(F928&lt;&gt;0,L928&amp;":"&amp;M928,"")</f>
        <v/>
      </c>
    </row>
    <row r="929" customFormat="false" ht="15.75" hidden="false" customHeight="true" outlineLevel="0" collapsed="false">
      <c r="A929" s="10" t="n">
        <v>928</v>
      </c>
      <c r="B929" s="10" t="str">
        <f aca="false">IF(F929&lt;&gt;"",COUNTIF($J$2:J929,J929),"")</f>
        <v/>
      </c>
      <c r="C929" s="10" t="str">
        <f aca="false">IF(F929&lt;&gt;0,J929&amp;":"&amp;B929,"")</f>
        <v/>
      </c>
      <c r="D929" s="10" t="str">
        <f aca="false">IF(F929&lt;&gt;0,COUNTIF($K$2:K929,K929),"")</f>
        <v/>
      </c>
      <c r="E929" s="10" t="str">
        <f aca="false">IF(F929&lt;&gt;0,K929&amp;":"&amp;D929,"")</f>
        <v/>
      </c>
      <c r="F929" s="10"/>
      <c r="G929" s="20"/>
      <c r="H929" s="11" t="str">
        <f aca="false">IFERROR(VLOOKUP(F929, Entries!$B:$F, 2, FALSE()),"")</f>
        <v/>
      </c>
      <c r="I929" s="11" t="str">
        <f aca="false">IFERROR(VLOOKUP(F929, Entries!$B:$F, 3, FALSE()),"")</f>
        <v/>
      </c>
      <c r="J929" s="11" t="str">
        <f aca="false">IFERROR(VLOOKUP(F929, Entries!$B:$F, 4, FALSE()),"")</f>
        <v/>
      </c>
      <c r="K929" s="11" t="str">
        <f aca="false">IFERROR(VLOOKUP(F929, Entries!$B:$F, 5, FALSE()),"")</f>
        <v/>
      </c>
      <c r="L929" s="11" t="str">
        <f aca="false">LEFT('Finish order'!$K929,2)</f>
        <v/>
      </c>
      <c r="M929" s="11" t="str">
        <f aca="false">IF(F929&lt;&gt;0,COUNTIF($L$2:L929,L929),"")</f>
        <v/>
      </c>
      <c r="N929" s="11" t="str">
        <f aca="false">IF(F929&lt;&gt;0,L929&amp;":"&amp;M929,"")</f>
        <v/>
      </c>
    </row>
    <row r="930" customFormat="false" ht="15.75" hidden="false" customHeight="true" outlineLevel="0" collapsed="false">
      <c r="A930" s="10" t="n">
        <v>929</v>
      </c>
      <c r="B930" s="10" t="str">
        <f aca="false">IF(F930&lt;&gt;"",COUNTIF($J$2:J930,J930),"")</f>
        <v/>
      </c>
      <c r="C930" s="10" t="str">
        <f aca="false">IF(F930&lt;&gt;0,J930&amp;":"&amp;B930,"")</f>
        <v/>
      </c>
      <c r="D930" s="10" t="str">
        <f aca="false">IF(F930&lt;&gt;0,COUNTIF($K$2:K930,K930),"")</f>
        <v/>
      </c>
      <c r="E930" s="10" t="str">
        <f aca="false">IF(F930&lt;&gt;0,K930&amp;":"&amp;D930,"")</f>
        <v/>
      </c>
      <c r="F930" s="10"/>
      <c r="G930" s="20"/>
      <c r="H930" s="11" t="str">
        <f aca="false">IFERROR(VLOOKUP(F930, Entries!$B:$F, 2, FALSE()),"")</f>
        <v/>
      </c>
      <c r="I930" s="11" t="str">
        <f aca="false">IFERROR(VLOOKUP(F930, Entries!$B:$F, 3, FALSE()),"")</f>
        <v/>
      </c>
      <c r="J930" s="11" t="str">
        <f aca="false">IFERROR(VLOOKUP(F930, Entries!$B:$F, 4, FALSE()),"")</f>
        <v/>
      </c>
      <c r="K930" s="11" t="str">
        <f aca="false">IFERROR(VLOOKUP(F930, Entries!$B:$F, 5, FALSE()),"")</f>
        <v/>
      </c>
      <c r="L930" s="11" t="str">
        <f aca="false">LEFT('Finish order'!$K930,2)</f>
        <v/>
      </c>
      <c r="M930" s="11" t="str">
        <f aca="false">IF(F930&lt;&gt;0,COUNTIF($L$2:L930,L930),"")</f>
        <v/>
      </c>
      <c r="N930" s="11" t="str">
        <f aca="false">IF(F930&lt;&gt;0,L930&amp;":"&amp;M930,"")</f>
        <v/>
      </c>
    </row>
    <row r="931" customFormat="false" ht="15.75" hidden="false" customHeight="true" outlineLevel="0" collapsed="false">
      <c r="A931" s="10" t="n">
        <v>930</v>
      </c>
      <c r="B931" s="10" t="str">
        <f aca="false">IF(F931&lt;&gt;"",COUNTIF($J$2:J931,J931),"")</f>
        <v/>
      </c>
      <c r="C931" s="10" t="str">
        <f aca="false">IF(F931&lt;&gt;0,J931&amp;":"&amp;B931,"")</f>
        <v/>
      </c>
      <c r="D931" s="10" t="str">
        <f aca="false">IF(F931&lt;&gt;0,COUNTIF($K$2:K931,K931),"")</f>
        <v/>
      </c>
      <c r="E931" s="10" t="str">
        <f aca="false">IF(F931&lt;&gt;0,K931&amp;":"&amp;D931,"")</f>
        <v/>
      </c>
      <c r="F931" s="10"/>
      <c r="G931" s="20"/>
      <c r="H931" s="11" t="str">
        <f aca="false">IFERROR(VLOOKUP(F931, Entries!$B:$F, 2, FALSE()),"")</f>
        <v/>
      </c>
      <c r="I931" s="11" t="str">
        <f aca="false">IFERROR(VLOOKUP(F931, Entries!$B:$F, 3, FALSE()),"")</f>
        <v/>
      </c>
      <c r="J931" s="11" t="str">
        <f aca="false">IFERROR(VLOOKUP(F931, Entries!$B:$F, 4, FALSE()),"")</f>
        <v/>
      </c>
      <c r="K931" s="11" t="str">
        <f aca="false">IFERROR(VLOOKUP(F931, Entries!$B:$F, 5, FALSE()),"")</f>
        <v/>
      </c>
      <c r="L931" s="11" t="str">
        <f aca="false">LEFT('Finish order'!$K931,2)</f>
        <v/>
      </c>
      <c r="M931" s="11" t="str">
        <f aca="false">IF(F931&lt;&gt;0,COUNTIF($L$2:L931,L931),"")</f>
        <v/>
      </c>
      <c r="N931" s="11" t="str">
        <f aca="false">IF(F931&lt;&gt;0,L931&amp;":"&amp;M931,"")</f>
        <v/>
      </c>
    </row>
    <row r="932" customFormat="false" ht="15.75" hidden="false" customHeight="true" outlineLevel="0" collapsed="false">
      <c r="A932" s="10" t="n">
        <v>931</v>
      </c>
      <c r="B932" s="10" t="str">
        <f aca="false">IF(F932&lt;&gt;"",COUNTIF($J$2:J932,J932),"")</f>
        <v/>
      </c>
      <c r="C932" s="10" t="str">
        <f aca="false">IF(F932&lt;&gt;0,J932&amp;":"&amp;B932,"")</f>
        <v/>
      </c>
      <c r="D932" s="10" t="str">
        <f aca="false">IF(F932&lt;&gt;0,COUNTIF($K$2:K932,K932),"")</f>
        <v/>
      </c>
      <c r="E932" s="10" t="str">
        <f aca="false">IF(F932&lt;&gt;0,K932&amp;":"&amp;D932,"")</f>
        <v/>
      </c>
      <c r="F932" s="10"/>
      <c r="G932" s="20"/>
      <c r="H932" s="11" t="str">
        <f aca="false">IFERROR(VLOOKUP(F932, Entries!$B:$F, 2, FALSE()),"")</f>
        <v/>
      </c>
      <c r="I932" s="11" t="str">
        <f aca="false">IFERROR(VLOOKUP(F932, Entries!$B:$F, 3, FALSE()),"")</f>
        <v/>
      </c>
      <c r="J932" s="11" t="str">
        <f aca="false">IFERROR(VLOOKUP(F932, Entries!$B:$F, 4, FALSE()),"")</f>
        <v/>
      </c>
      <c r="K932" s="11" t="str">
        <f aca="false">IFERROR(VLOOKUP(F932, Entries!$B:$F, 5, FALSE()),"")</f>
        <v/>
      </c>
      <c r="L932" s="11" t="str">
        <f aca="false">LEFT('Finish order'!$K932,2)</f>
        <v/>
      </c>
      <c r="M932" s="11" t="str">
        <f aca="false">IF(F932&lt;&gt;0,COUNTIF($L$2:L932,L932),"")</f>
        <v/>
      </c>
      <c r="N932" s="11" t="str">
        <f aca="false">IF(F932&lt;&gt;0,L932&amp;":"&amp;M932,"")</f>
        <v/>
      </c>
    </row>
    <row r="933" customFormat="false" ht="15.75" hidden="false" customHeight="true" outlineLevel="0" collapsed="false">
      <c r="A933" s="10" t="n">
        <v>932</v>
      </c>
      <c r="B933" s="10" t="str">
        <f aca="false">IF(F933&lt;&gt;"",COUNTIF($J$2:J933,J933),"")</f>
        <v/>
      </c>
      <c r="C933" s="10" t="str">
        <f aca="false">IF(F933&lt;&gt;0,J933&amp;":"&amp;B933,"")</f>
        <v/>
      </c>
      <c r="D933" s="10" t="str">
        <f aca="false">IF(F933&lt;&gt;0,COUNTIF($K$2:K933,K933),"")</f>
        <v/>
      </c>
      <c r="E933" s="10" t="str">
        <f aca="false">IF(F933&lt;&gt;0,K933&amp;":"&amp;D933,"")</f>
        <v/>
      </c>
      <c r="F933" s="10"/>
      <c r="G933" s="20"/>
      <c r="H933" s="11" t="str">
        <f aca="false">IFERROR(VLOOKUP(F933, Entries!$B:$F, 2, FALSE()),"")</f>
        <v/>
      </c>
      <c r="I933" s="11" t="str">
        <f aca="false">IFERROR(VLOOKUP(F933, Entries!$B:$F, 3, FALSE()),"")</f>
        <v/>
      </c>
      <c r="J933" s="11" t="str">
        <f aca="false">IFERROR(VLOOKUP(F933, Entries!$B:$F, 4, FALSE()),"")</f>
        <v/>
      </c>
      <c r="K933" s="11" t="str">
        <f aca="false">IFERROR(VLOOKUP(F933, Entries!$B:$F, 5, FALSE()),"")</f>
        <v/>
      </c>
      <c r="L933" s="11" t="str">
        <f aca="false">LEFT('Finish order'!$K933,2)</f>
        <v/>
      </c>
      <c r="M933" s="11" t="str">
        <f aca="false">IF(F933&lt;&gt;0,COUNTIF($L$2:L933,L933),"")</f>
        <v/>
      </c>
      <c r="N933" s="11" t="str">
        <f aca="false">IF(F933&lt;&gt;0,L933&amp;":"&amp;M933,"")</f>
        <v/>
      </c>
    </row>
    <row r="934" customFormat="false" ht="15.75" hidden="false" customHeight="true" outlineLevel="0" collapsed="false">
      <c r="A934" s="10" t="n">
        <v>933</v>
      </c>
      <c r="B934" s="10" t="str">
        <f aca="false">IF(F934&lt;&gt;"",COUNTIF($J$2:J934,J934),"")</f>
        <v/>
      </c>
      <c r="C934" s="10" t="str">
        <f aca="false">IF(F934&lt;&gt;0,J934&amp;":"&amp;B934,"")</f>
        <v/>
      </c>
      <c r="D934" s="10" t="str">
        <f aca="false">IF(F934&lt;&gt;0,COUNTIF($K$2:K934,K934),"")</f>
        <v/>
      </c>
      <c r="E934" s="10" t="str">
        <f aca="false">IF(F934&lt;&gt;0,K934&amp;":"&amp;D934,"")</f>
        <v/>
      </c>
      <c r="F934" s="10"/>
      <c r="G934" s="20"/>
      <c r="H934" s="11" t="str">
        <f aca="false">IFERROR(VLOOKUP(F934, Entries!$B:$F, 2, FALSE()),"")</f>
        <v/>
      </c>
      <c r="I934" s="11" t="str">
        <f aca="false">IFERROR(VLOOKUP(F934, Entries!$B:$F, 3, FALSE()),"")</f>
        <v/>
      </c>
      <c r="J934" s="11" t="str">
        <f aca="false">IFERROR(VLOOKUP(F934, Entries!$B:$F, 4, FALSE()),"")</f>
        <v/>
      </c>
      <c r="K934" s="11" t="str">
        <f aca="false">IFERROR(VLOOKUP(F934, Entries!$B:$F, 5, FALSE()),"")</f>
        <v/>
      </c>
      <c r="L934" s="11" t="str">
        <f aca="false">LEFT('Finish order'!$K934,2)</f>
        <v/>
      </c>
      <c r="M934" s="11" t="str">
        <f aca="false">IF(F934&lt;&gt;0,COUNTIF($L$2:L934,L934),"")</f>
        <v/>
      </c>
      <c r="N934" s="11" t="str">
        <f aca="false">IF(F934&lt;&gt;0,L934&amp;":"&amp;M934,"")</f>
        <v/>
      </c>
    </row>
    <row r="935" customFormat="false" ht="15.75" hidden="false" customHeight="true" outlineLevel="0" collapsed="false">
      <c r="A935" s="10" t="n">
        <v>934</v>
      </c>
      <c r="B935" s="10" t="str">
        <f aca="false">IF(F935&lt;&gt;"",COUNTIF($J$2:J935,J935),"")</f>
        <v/>
      </c>
      <c r="C935" s="10" t="str">
        <f aca="false">IF(F935&lt;&gt;0,J935&amp;":"&amp;B935,"")</f>
        <v/>
      </c>
      <c r="D935" s="10" t="str">
        <f aca="false">IF(F935&lt;&gt;0,COUNTIF($K$2:K935,K935),"")</f>
        <v/>
      </c>
      <c r="E935" s="10" t="str">
        <f aca="false">IF(F935&lt;&gt;0,K935&amp;":"&amp;D935,"")</f>
        <v/>
      </c>
      <c r="F935" s="10"/>
      <c r="G935" s="20"/>
      <c r="H935" s="11" t="str">
        <f aca="false">IFERROR(VLOOKUP(F935, Entries!$B:$F, 2, FALSE()),"")</f>
        <v/>
      </c>
      <c r="I935" s="11" t="str">
        <f aca="false">IFERROR(VLOOKUP(F935, Entries!$B:$F, 3, FALSE()),"")</f>
        <v/>
      </c>
      <c r="J935" s="11" t="str">
        <f aca="false">IFERROR(VLOOKUP(F935, Entries!$B:$F, 4, FALSE()),"")</f>
        <v/>
      </c>
      <c r="K935" s="11" t="str">
        <f aca="false">IFERROR(VLOOKUP(F935, Entries!$B:$F, 5, FALSE()),"")</f>
        <v/>
      </c>
      <c r="L935" s="11" t="str">
        <f aca="false">LEFT('Finish order'!$K935,2)</f>
        <v/>
      </c>
      <c r="M935" s="11" t="str">
        <f aca="false">IF(F935&lt;&gt;0,COUNTIF($L$2:L935,L935),"")</f>
        <v/>
      </c>
      <c r="N935" s="11" t="str">
        <f aca="false">IF(F935&lt;&gt;0,L935&amp;":"&amp;M935,"")</f>
        <v/>
      </c>
    </row>
    <row r="936" customFormat="false" ht="15.75" hidden="false" customHeight="true" outlineLevel="0" collapsed="false">
      <c r="A936" s="10" t="n">
        <v>935</v>
      </c>
      <c r="B936" s="10" t="str">
        <f aca="false">IF(F936&lt;&gt;"",COUNTIF($J$2:J936,J936),"")</f>
        <v/>
      </c>
      <c r="C936" s="10" t="str">
        <f aca="false">IF(F936&lt;&gt;0,J936&amp;":"&amp;B936,"")</f>
        <v/>
      </c>
      <c r="D936" s="10" t="str">
        <f aca="false">IF(F936&lt;&gt;0,COUNTIF($K$2:K936,K936),"")</f>
        <v/>
      </c>
      <c r="E936" s="10" t="str">
        <f aca="false">IF(F936&lt;&gt;0,K936&amp;":"&amp;D936,"")</f>
        <v/>
      </c>
      <c r="F936" s="10"/>
      <c r="G936" s="20"/>
      <c r="H936" s="11" t="str">
        <f aca="false">IFERROR(VLOOKUP(F936, Entries!$B:$F, 2, FALSE()),"")</f>
        <v/>
      </c>
      <c r="I936" s="11" t="str">
        <f aca="false">IFERROR(VLOOKUP(F936, Entries!$B:$F, 3, FALSE()),"")</f>
        <v/>
      </c>
      <c r="J936" s="11" t="str">
        <f aca="false">IFERROR(VLOOKUP(F936, Entries!$B:$F, 4, FALSE()),"")</f>
        <v/>
      </c>
      <c r="K936" s="11" t="str">
        <f aca="false">IFERROR(VLOOKUP(F936, Entries!$B:$F, 5, FALSE()),"")</f>
        <v/>
      </c>
      <c r="L936" s="11" t="str">
        <f aca="false">LEFT('Finish order'!$K936,2)</f>
        <v/>
      </c>
      <c r="M936" s="11" t="str">
        <f aca="false">IF(F936&lt;&gt;0,COUNTIF($L$2:L936,L936),"")</f>
        <v/>
      </c>
      <c r="N936" s="11" t="str">
        <f aca="false">IF(F936&lt;&gt;0,L936&amp;":"&amp;M936,"")</f>
        <v/>
      </c>
    </row>
    <row r="937" customFormat="false" ht="15.75" hidden="false" customHeight="true" outlineLevel="0" collapsed="false">
      <c r="A937" s="10" t="n">
        <v>936</v>
      </c>
      <c r="B937" s="10" t="str">
        <f aca="false">IF(F937&lt;&gt;"",COUNTIF($J$2:J937,J937),"")</f>
        <v/>
      </c>
      <c r="C937" s="10" t="str">
        <f aca="false">IF(F937&lt;&gt;0,J937&amp;":"&amp;B937,"")</f>
        <v/>
      </c>
      <c r="D937" s="10" t="str">
        <f aca="false">IF(F937&lt;&gt;0,COUNTIF($K$2:K937,K937),"")</f>
        <v/>
      </c>
      <c r="E937" s="10" t="str">
        <f aca="false">IF(F937&lt;&gt;0,K937&amp;":"&amp;D937,"")</f>
        <v/>
      </c>
      <c r="F937" s="10"/>
      <c r="G937" s="20"/>
      <c r="H937" s="11" t="str">
        <f aca="false">IFERROR(VLOOKUP(F937, Entries!$B:$F, 2, FALSE()),"")</f>
        <v/>
      </c>
      <c r="I937" s="11" t="str">
        <f aca="false">IFERROR(VLOOKUP(F937, Entries!$B:$F, 3, FALSE()),"")</f>
        <v/>
      </c>
      <c r="J937" s="11" t="str">
        <f aca="false">IFERROR(VLOOKUP(F937, Entries!$B:$F, 4, FALSE()),"")</f>
        <v/>
      </c>
      <c r="K937" s="11" t="str">
        <f aca="false">IFERROR(VLOOKUP(F937, Entries!$B:$F, 5, FALSE()),"")</f>
        <v/>
      </c>
      <c r="L937" s="11" t="str">
        <f aca="false">LEFT('Finish order'!$K937,2)</f>
        <v/>
      </c>
      <c r="M937" s="11" t="str">
        <f aca="false">IF(F937&lt;&gt;0,COUNTIF($L$2:L937,L937),"")</f>
        <v/>
      </c>
      <c r="N937" s="11" t="str">
        <f aca="false">IF(F937&lt;&gt;0,L937&amp;":"&amp;M937,"")</f>
        <v/>
      </c>
    </row>
    <row r="938" customFormat="false" ht="15.75" hidden="false" customHeight="true" outlineLevel="0" collapsed="false">
      <c r="A938" s="10" t="n">
        <v>937</v>
      </c>
      <c r="B938" s="10" t="str">
        <f aca="false">IF(F938&lt;&gt;"",COUNTIF($J$2:J938,J938),"")</f>
        <v/>
      </c>
      <c r="C938" s="10" t="str">
        <f aca="false">IF(F938&lt;&gt;0,J938&amp;":"&amp;B938,"")</f>
        <v/>
      </c>
      <c r="D938" s="10" t="str">
        <f aca="false">IF(F938&lt;&gt;0,COUNTIF($K$2:K938,K938),"")</f>
        <v/>
      </c>
      <c r="E938" s="10" t="str">
        <f aca="false">IF(F938&lt;&gt;0,K938&amp;":"&amp;D938,"")</f>
        <v/>
      </c>
      <c r="F938" s="10"/>
      <c r="G938" s="20"/>
      <c r="H938" s="11" t="str">
        <f aca="false">IFERROR(VLOOKUP(F938, Entries!$B:$F, 2, FALSE()),"")</f>
        <v/>
      </c>
      <c r="I938" s="11" t="str">
        <f aca="false">IFERROR(VLOOKUP(F938, Entries!$B:$F, 3, FALSE()),"")</f>
        <v/>
      </c>
      <c r="J938" s="11" t="str">
        <f aca="false">IFERROR(VLOOKUP(F938, Entries!$B:$F, 4, FALSE()),"")</f>
        <v/>
      </c>
      <c r="K938" s="11" t="str">
        <f aca="false">IFERROR(VLOOKUP(F938, Entries!$B:$F, 5, FALSE()),"")</f>
        <v/>
      </c>
      <c r="L938" s="11" t="str">
        <f aca="false">LEFT('Finish order'!$K938,2)</f>
        <v/>
      </c>
      <c r="M938" s="11" t="str">
        <f aca="false">IF(F938&lt;&gt;0,COUNTIF($L$2:L938,L938),"")</f>
        <v/>
      </c>
      <c r="N938" s="11" t="str">
        <f aca="false">IF(F938&lt;&gt;0,L938&amp;":"&amp;M938,"")</f>
        <v/>
      </c>
    </row>
    <row r="939" customFormat="false" ht="15.75" hidden="false" customHeight="true" outlineLevel="0" collapsed="false">
      <c r="A939" s="10" t="n">
        <v>938</v>
      </c>
      <c r="B939" s="10" t="str">
        <f aca="false">IF(F939&lt;&gt;"",COUNTIF($J$2:J939,J939),"")</f>
        <v/>
      </c>
      <c r="C939" s="10" t="str">
        <f aca="false">IF(F939&lt;&gt;0,J939&amp;":"&amp;B939,"")</f>
        <v/>
      </c>
      <c r="D939" s="10" t="str">
        <f aca="false">IF(F939&lt;&gt;0,COUNTIF($K$2:K939,K939),"")</f>
        <v/>
      </c>
      <c r="E939" s="10" t="str">
        <f aca="false">IF(F939&lt;&gt;0,K939&amp;":"&amp;D939,"")</f>
        <v/>
      </c>
      <c r="F939" s="10"/>
      <c r="G939" s="20"/>
      <c r="H939" s="11" t="str">
        <f aca="false">IFERROR(VLOOKUP(F939, Entries!$B:$F, 2, FALSE()),"")</f>
        <v/>
      </c>
      <c r="I939" s="11" t="str">
        <f aca="false">IFERROR(VLOOKUP(F939, Entries!$B:$F, 3, FALSE()),"")</f>
        <v/>
      </c>
      <c r="J939" s="11" t="str">
        <f aca="false">IFERROR(VLOOKUP(F939, Entries!$B:$F, 4, FALSE()),"")</f>
        <v/>
      </c>
      <c r="K939" s="11" t="str">
        <f aca="false">IFERROR(VLOOKUP(F939, Entries!$B:$F, 5, FALSE()),"")</f>
        <v/>
      </c>
      <c r="L939" s="11" t="str">
        <f aca="false">LEFT('Finish order'!$K939,2)</f>
        <v/>
      </c>
      <c r="M939" s="11" t="str">
        <f aca="false">IF(F939&lt;&gt;0,COUNTIF($L$2:L939,L939),"")</f>
        <v/>
      </c>
      <c r="N939" s="11" t="str">
        <f aca="false">IF(F939&lt;&gt;0,L939&amp;":"&amp;M939,"")</f>
        <v/>
      </c>
    </row>
    <row r="940" customFormat="false" ht="15.75" hidden="false" customHeight="true" outlineLevel="0" collapsed="false">
      <c r="A940" s="10" t="n">
        <v>939</v>
      </c>
      <c r="B940" s="10" t="str">
        <f aca="false">IF(F940&lt;&gt;"",COUNTIF($J$2:J940,J940),"")</f>
        <v/>
      </c>
      <c r="C940" s="10" t="str">
        <f aca="false">IF(F940&lt;&gt;0,J940&amp;":"&amp;B940,"")</f>
        <v/>
      </c>
      <c r="D940" s="10" t="str">
        <f aca="false">IF(F940&lt;&gt;0,COUNTIF($K$2:K940,K940),"")</f>
        <v/>
      </c>
      <c r="E940" s="10" t="str">
        <f aca="false">IF(F940&lt;&gt;0,K940&amp;":"&amp;D940,"")</f>
        <v/>
      </c>
      <c r="F940" s="10"/>
      <c r="G940" s="20"/>
      <c r="H940" s="11" t="str">
        <f aca="false">IFERROR(VLOOKUP(F940, Entries!$B:$F, 2, FALSE()),"")</f>
        <v/>
      </c>
      <c r="I940" s="11" t="str">
        <f aca="false">IFERROR(VLOOKUP(F940, Entries!$B:$F, 3, FALSE()),"")</f>
        <v/>
      </c>
      <c r="J940" s="11" t="str">
        <f aca="false">IFERROR(VLOOKUP(F940, Entries!$B:$F, 4, FALSE()),"")</f>
        <v/>
      </c>
      <c r="K940" s="11" t="str">
        <f aca="false">IFERROR(VLOOKUP(F940, Entries!$B:$F, 5, FALSE()),"")</f>
        <v/>
      </c>
      <c r="L940" s="11" t="str">
        <f aca="false">LEFT('Finish order'!$K940,2)</f>
        <v/>
      </c>
      <c r="M940" s="11" t="str">
        <f aca="false">IF(F940&lt;&gt;0,COUNTIF($L$2:L940,L940),"")</f>
        <v/>
      </c>
      <c r="N940" s="11" t="str">
        <f aca="false">IF(F940&lt;&gt;0,L940&amp;":"&amp;M940,"")</f>
        <v/>
      </c>
    </row>
    <row r="941" customFormat="false" ht="15.75" hidden="false" customHeight="true" outlineLevel="0" collapsed="false">
      <c r="A941" s="10" t="n">
        <v>940</v>
      </c>
      <c r="B941" s="10" t="str">
        <f aca="false">IF(F941&lt;&gt;"",COUNTIF($J$2:J941,J941),"")</f>
        <v/>
      </c>
      <c r="C941" s="10" t="str">
        <f aca="false">IF(F941&lt;&gt;0,J941&amp;":"&amp;B941,"")</f>
        <v/>
      </c>
      <c r="D941" s="10" t="str">
        <f aca="false">IF(F941&lt;&gt;0,COUNTIF($K$2:K941,K941),"")</f>
        <v/>
      </c>
      <c r="E941" s="10" t="str">
        <f aca="false">IF(F941&lt;&gt;0,K941&amp;":"&amp;D941,"")</f>
        <v/>
      </c>
      <c r="F941" s="10"/>
      <c r="G941" s="20"/>
      <c r="H941" s="11" t="str">
        <f aca="false">IFERROR(VLOOKUP(F941, Entries!$B:$F, 2, FALSE()),"")</f>
        <v/>
      </c>
      <c r="I941" s="11" t="str">
        <f aca="false">IFERROR(VLOOKUP(F941, Entries!$B:$F, 3, FALSE()),"")</f>
        <v/>
      </c>
      <c r="J941" s="11" t="str">
        <f aca="false">IFERROR(VLOOKUP(F941, Entries!$B:$F, 4, FALSE()),"")</f>
        <v/>
      </c>
      <c r="K941" s="11" t="str">
        <f aca="false">IFERROR(VLOOKUP(F941, Entries!$B:$F, 5, FALSE()),"")</f>
        <v/>
      </c>
      <c r="L941" s="11" t="str">
        <f aca="false">LEFT('Finish order'!$K941,2)</f>
        <v/>
      </c>
      <c r="M941" s="11" t="str">
        <f aca="false">IF(F941&lt;&gt;0,COUNTIF($L$2:L941,L941),"")</f>
        <v/>
      </c>
      <c r="N941" s="11" t="str">
        <f aca="false">IF(F941&lt;&gt;0,L941&amp;":"&amp;M941,"")</f>
        <v/>
      </c>
    </row>
    <row r="942" customFormat="false" ht="15.75" hidden="false" customHeight="true" outlineLevel="0" collapsed="false">
      <c r="A942" s="10" t="n">
        <v>941</v>
      </c>
      <c r="B942" s="10" t="str">
        <f aca="false">IF(F942&lt;&gt;"",COUNTIF($J$2:J942,J942),"")</f>
        <v/>
      </c>
      <c r="C942" s="10" t="str">
        <f aca="false">IF(F942&lt;&gt;0,J942&amp;":"&amp;B942,"")</f>
        <v/>
      </c>
      <c r="D942" s="10" t="str">
        <f aca="false">IF(F942&lt;&gt;0,COUNTIF($K$2:K942,K942),"")</f>
        <v/>
      </c>
      <c r="E942" s="10" t="str">
        <f aca="false">IF(F942&lt;&gt;0,K942&amp;":"&amp;D942,"")</f>
        <v/>
      </c>
      <c r="F942" s="10"/>
      <c r="G942" s="20"/>
      <c r="H942" s="11" t="str">
        <f aca="false">IFERROR(VLOOKUP(F942, Entries!$B:$F, 2, FALSE()),"")</f>
        <v/>
      </c>
      <c r="I942" s="11" t="str">
        <f aca="false">IFERROR(VLOOKUP(F942, Entries!$B:$F, 3, FALSE()),"")</f>
        <v/>
      </c>
      <c r="J942" s="11" t="str">
        <f aca="false">IFERROR(VLOOKUP(F942, Entries!$B:$F, 4, FALSE()),"")</f>
        <v/>
      </c>
      <c r="K942" s="11" t="str">
        <f aca="false">IFERROR(VLOOKUP(F942, Entries!$B:$F, 5, FALSE()),"")</f>
        <v/>
      </c>
      <c r="L942" s="11" t="str">
        <f aca="false">LEFT('Finish order'!$K942,2)</f>
        <v/>
      </c>
      <c r="M942" s="11" t="str">
        <f aca="false">IF(F942&lt;&gt;0,COUNTIF($L$2:L942,L942),"")</f>
        <v/>
      </c>
      <c r="N942" s="11" t="str">
        <f aca="false">IF(F942&lt;&gt;0,L942&amp;":"&amp;M942,"")</f>
        <v/>
      </c>
    </row>
    <row r="943" customFormat="false" ht="15.75" hidden="false" customHeight="true" outlineLevel="0" collapsed="false">
      <c r="A943" s="10" t="n">
        <v>942</v>
      </c>
      <c r="B943" s="10" t="str">
        <f aca="false">IF(F943&lt;&gt;"",COUNTIF($J$2:J943,J943),"")</f>
        <v/>
      </c>
      <c r="C943" s="10" t="str">
        <f aca="false">IF(F943&lt;&gt;0,J943&amp;":"&amp;B943,"")</f>
        <v/>
      </c>
      <c r="D943" s="10" t="str">
        <f aca="false">IF(F943&lt;&gt;0,COUNTIF($K$2:K943,K943),"")</f>
        <v/>
      </c>
      <c r="E943" s="10" t="str">
        <f aca="false">IF(F943&lt;&gt;0,K943&amp;":"&amp;D943,"")</f>
        <v/>
      </c>
      <c r="F943" s="10"/>
      <c r="G943" s="20"/>
      <c r="H943" s="11" t="str">
        <f aca="false">IFERROR(VLOOKUP(F943, Entries!$B:$F, 2, FALSE()),"")</f>
        <v/>
      </c>
      <c r="I943" s="11" t="str">
        <f aca="false">IFERROR(VLOOKUP(F943, Entries!$B:$F, 3, FALSE()),"")</f>
        <v/>
      </c>
      <c r="J943" s="11" t="str">
        <f aca="false">IFERROR(VLOOKUP(F943, Entries!$B:$F, 4, FALSE()),"")</f>
        <v/>
      </c>
      <c r="K943" s="11" t="str">
        <f aca="false">IFERROR(VLOOKUP(F943, Entries!$B:$F, 5, FALSE()),"")</f>
        <v/>
      </c>
      <c r="L943" s="11" t="str">
        <f aca="false">LEFT('Finish order'!$K943,2)</f>
        <v/>
      </c>
      <c r="M943" s="11" t="str">
        <f aca="false">IF(F943&lt;&gt;0,COUNTIF($L$2:L943,L943),"")</f>
        <v/>
      </c>
      <c r="N943" s="11" t="str">
        <f aca="false">IF(F943&lt;&gt;0,L943&amp;":"&amp;M943,"")</f>
        <v/>
      </c>
    </row>
    <row r="944" customFormat="false" ht="15.75" hidden="false" customHeight="true" outlineLevel="0" collapsed="false">
      <c r="A944" s="10" t="n">
        <v>943</v>
      </c>
      <c r="B944" s="10" t="str">
        <f aca="false">IF(F944&lt;&gt;"",COUNTIF($J$2:J944,J944),"")</f>
        <v/>
      </c>
      <c r="C944" s="10" t="str">
        <f aca="false">IF(F944&lt;&gt;0,J944&amp;":"&amp;B944,"")</f>
        <v/>
      </c>
      <c r="D944" s="10" t="str">
        <f aca="false">IF(F944&lt;&gt;0,COUNTIF($K$2:K944,K944),"")</f>
        <v/>
      </c>
      <c r="E944" s="10" t="str">
        <f aca="false">IF(F944&lt;&gt;0,K944&amp;":"&amp;D944,"")</f>
        <v/>
      </c>
      <c r="F944" s="10"/>
      <c r="G944" s="20"/>
      <c r="H944" s="11" t="str">
        <f aca="false">IFERROR(VLOOKUP(F944, Entries!$B:$F, 2, FALSE()),"")</f>
        <v/>
      </c>
      <c r="I944" s="11" t="str">
        <f aca="false">IFERROR(VLOOKUP(F944, Entries!$B:$F, 3, FALSE()),"")</f>
        <v/>
      </c>
      <c r="J944" s="11" t="str">
        <f aca="false">IFERROR(VLOOKUP(F944, Entries!$B:$F, 4, FALSE()),"")</f>
        <v/>
      </c>
      <c r="K944" s="11" t="str">
        <f aca="false">IFERROR(VLOOKUP(F944, Entries!$B:$F, 5, FALSE()),"")</f>
        <v/>
      </c>
      <c r="L944" s="11" t="str">
        <f aca="false">LEFT('Finish order'!$K944,2)</f>
        <v/>
      </c>
      <c r="M944" s="11" t="str">
        <f aca="false">IF(F944&lt;&gt;0,COUNTIF($L$2:L944,L944),"")</f>
        <v/>
      </c>
      <c r="N944" s="11" t="str">
        <f aca="false">IF(F944&lt;&gt;0,L944&amp;":"&amp;M944,"")</f>
        <v/>
      </c>
    </row>
    <row r="945" customFormat="false" ht="15.75" hidden="false" customHeight="true" outlineLevel="0" collapsed="false">
      <c r="A945" s="10" t="n">
        <v>944</v>
      </c>
      <c r="B945" s="10" t="str">
        <f aca="false">IF(F945&lt;&gt;"",COUNTIF($J$2:J945,J945),"")</f>
        <v/>
      </c>
      <c r="C945" s="10" t="str">
        <f aca="false">IF(F945&lt;&gt;0,J945&amp;":"&amp;B945,"")</f>
        <v/>
      </c>
      <c r="D945" s="10" t="str">
        <f aca="false">IF(F945&lt;&gt;0,COUNTIF($K$2:K945,K945),"")</f>
        <v/>
      </c>
      <c r="E945" s="10" t="str">
        <f aca="false">IF(F945&lt;&gt;0,K945&amp;":"&amp;D945,"")</f>
        <v/>
      </c>
      <c r="F945" s="10"/>
      <c r="G945" s="20"/>
      <c r="H945" s="11" t="str">
        <f aca="false">IFERROR(VLOOKUP(F945, Entries!$B:$F, 2, FALSE()),"")</f>
        <v/>
      </c>
      <c r="I945" s="11" t="str">
        <f aca="false">IFERROR(VLOOKUP(F945, Entries!$B:$F, 3, FALSE()),"")</f>
        <v/>
      </c>
      <c r="J945" s="11" t="str">
        <f aca="false">IFERROR(VLOOKUP(F945, Entries!$B:$F, 4, FALSE()),"")</f>
        <v/>
      </c>
      <c r="K945" s="11" t="str">
        <f aca="false">IFERROR(VLOOKUP(F945, Entries!$B:$F, 5, FALSE()),"")</f>
        <v/>
      </c>
      <c r="L945" s="11" t="str">
        <f aca="false">LEFT('Finish order'!$K945,2)</f>
        <v/>
      </c>
      <c r="M945" s="11" t="str">
        <f aca="false">IF(F945&lt;&gt;0,COUNTIF($L$2:L945,L945),"")</f>
        <v/>
      </c>
      <c r="N945" s="11" t="str">
        <f aca="false">IF(F945&lt;&gt;0,L945&amp;":"&amp;M945,"")</f>
        <v/>
      </c>
    </row>
    <row r="946" customFormat="false" ht="15.75" hidden="false" customHeight="true" outlineLevel="0" collapsed="false">
      <c r="A946" s="10" t="n">
        <v>945</v>
      </c>
      <c r="B946" s="10" t="str">
        <f aca="false">IF(F946&lt;&gt;"",COUNTIF($J$2:J946,J946),"")</f>
        <v/>
      </c>
      <c r="C946" s="10" t="str">
        <f aca="false">IF(F946&lt;&gt;0,J946&amp;":"&amp;B946,"")</f>
        <v/>
      </c>
      <c r="D946" s="10" t="str">
        <f aca="false">IF(F946&lt;&gt;0,COUNTIF($K$2:K946,K946),"")</f>
        <v/>
      </c>
      <c r="E946" s="10" t="str">
        <f aca="false">IF(F946&lt;&gt;0,K946&amp;":"&amp;D946,"")</f>
        <v/>
      </c>
      <c r="F946" s="10"/>
      <c r="G946" s="20"/>
      <c r="H946" s="11" t="str">
        <f aca="false">IFERROR(VLOOKUP(F946, Entries!$B:$F, 2, FALSE()),"")</f>
        <v/>
      </c>
      <c r="I946" s="11" t="str">
        <f aca="false">IFERROR(VLOOKUP(F946, Entries!$B:$F, 3, FALSE()),"")</f>
        <v/>
      </c>
      <c r="J946" s="11" t="str">
        <f aca="false">IFERROR(VLOOKUP(F946, Entries!$B:$F, 4, FALSE()),"")</f>
        <v/>
      </c>
      <c r="K946" s="11" t="str">
        <f aca="false">IFERROR(VLOOKUP(F946, Entries!$B:$F, 5, FALSE()),"")</f>
        <v/>
      </c>
      <c r="L946" s="11" t="str">
        <f aca="false">LEFT('Finish order'!$K946,2)</f>
        <v/>
      </c>
      <c r="M946" s="11" t="str">
        <f aca="false">IF(F946&lt;&gt;0,COUNTIF($L$2:L946,L946),"")</f>
        <v/>
      </c>
      <c r="N946" s="11" t="str">
        <f aca="false">IF(F946&lt;&gt;0,L946&amp;":"&amp;M946,"")</f>
        <v/>
      </c>
    </row>
    <row r="947" customFormat="false" ht="15.75" hidden="false" customHeight="true" outlineLevel="0" collapsed="false">
      <c r="A947" s="10" t="n">
        <v>946</v>
      </c>
      <c r="B947" s="10" t="str">
        <f aca="false">IF(F947&lt;&gt;"",COUNTIF($J$2:J947,J947),"")</f>
        <v/>
      </c>
      <c r="C947" s="10" t="str">
        <f aca="false">IF(F947&lt;&gt;0,J947&amp;":"&amp;B947,"")</f>
        <v/>
      </c>
      <c r="D947" s="10" t="str">
        <f aca="false">IF(F947&lt;&gt;0,COUNTIF($K$2:K947,K947),"")</f>
        <v/>
      </c>
      <c r="E947" s="10" t="str">
        <f aca="false">IF(F947&lt;&gt;0,K947&amp;":"&amp;D947,"")</f>
        <v/>
      </c>
      <c r="F947" s="10"/>
      <c r="G947" s="20"/>
      <c r="H947" s="11" t="str">
        <f aca="false">IFERROR(VLOOKUP(F947, Entries!$B:$F, 2, FALSE()),"")</f>
        <v/>
      </c>
      <c r="I947" s="11" t="str">
        <f aca="false">IFERROR(VLOOKUP(F947, Entries!$B:$F, 3, FALSE()),"")</f>
        <v/>
      </c>
      <c r="J947" s="11" t="str">
        <f aca="false">IFERROR(VLOOKUP(F947, Entries!$B:$F, 4, FALSE()),"")</f>
        <v/>
      </c>
      <c r="K947" s="11" t="str">
        <f aca="false">IFERROR(VLOOKUP(F947, Entries!$B:$F, 5, FALSE()),"")</f>
        <v/>
      </c>
      <c r="L947" s="11" t="str">
        <f aca="false">LEFT('Finish order'!$K947,2)</f>
        <v/>
      </c>
      <c r="M947" s="11" t="str">
        <f aca="false">IF(F947&lt;&gt;0,COUNTIF($L$2:L947,L947),"")</f>
        <v/>
      </c>
      <c r="N947" s="11" t="str">
        <f aca="false">IF(F947&lt;&gt;0,L947&amp;":"&amp;M947,"")</f>
        <v/>
      </c>
    </row>
    <row r="948" customFormat="false" ht="15.75" hidden="false" customHeight="true" outlineLevel="0" collapsed="false">
      <c r="A948" s="10" t="n">
        <v>947</v>
      </c>
      <c r="B948" s="10" t="str">
        <f aca="false">IF(F948&lt;&gt;"",COUNTIF($J$2:J948,J948),"")</f>
        <v/>
      </c>
      <c r="C948" s="10" t="str">
        <f aca="false">IF(F948&lt;&gt;0,J948&amp;":"&amp;B948,"")</f>
        <v/>
      </c>
      <c r="D948" s="10" t="str">
        <f aca="false">IF(F948&lt;&gt;0,COUNTIF($K$2:K948,K948),"")</f>
        <v/>
      </c>
      <c r="E948" s="10" t="str">
        <f aca="false">IF(F948&lt;&gt;0,K948&amp;":"&amp;D948,"")</f>
        <v/>
      </c>
      <c r="F948" s="10"/>
      <c r="G948" s="20"/>
      <c r="H948" s="11" t="str">
        <f aca="false">IFERROR(VLOOKUP(F948, Entries!$B:$F, 2, FALSE()),"")</f>
        <v/>
      </c>
      <c r="I948" s="11" t="str">
        <f aca="false">IFERROR(VLOOKUP(F948, Entries!$B:$F, 3, FALSE()),"")</f>
        <v/>
      </c>
      <c r="J948" s="11" t="str">
        <f aca="false">IFERROR(VLOOKUP(F948, Entries!$B:$F, 4, FALSE()),"")</f>
        <v/>
      </c>
      <c r="K948" s="11" t="str">
        <f aca="false">IFERROR(VLOOKUP(F948, Entries!$B:$F, 5, FALSE()),"")</f>
        <v/>
      </c>
      <c r="L948" s="11" t="str">
        <f aca="false">LEFT('Finish order'!$K948,2)</f>
        <v/>
      </c>
      <c r="M948" s="11" t="str">
        <f aca="false">IF(F948&lt;&gt;0,COUNTIF($L$2:L948,L948),"")</f>
        <v/>
      </c>
      <c r="N948" s="11" t="str">
        <f aca="false">IF(F948&lt;&gt;0,L948&amp;":"&amp;M948,"")</f>
        <v/>
      </c>
    </row>
    <row r="949" customFormat="false" ht="15.75" hidden="false" customHeight="true" outlineLevel="0" collapsed="false">
      <c r="A949" s="10" t="n">
        <v>948</v>
      </c>
      <c r="B949" s="10" t="str">
        <f aca="false">IF(F949&lt;&gt;"",COUNTIF($J$2:J949,J949),"")</f>
        <v/>
      </c>
      <c r="C949" s="10" t="str">
        <f aca="false">IF(F949&lt;&gt;0,J949&amp;":"&amp;B949,"")</f>
        <v/>
      </c>
      <c r="D949" s="10" t="str">
        <f aca="false">IF(F949&lt;&gt;0,COUNTIF($K$2:K949,K949),"")</f>
        <v/>
      </c>
      <c r="E949" s="10" t="str">
        <f aca="false">IF(F949&lt;&gt;0,K949&amp;":"&amp;D949,"")</f>
        <v/>
      </c>
      <c r="F949" s="10"/>
      <c r="G949" s="20"/>
      <c r="H949" s="11" t="str">
        <f aca="false">IFERROR(VLOOKUP(F949, Entries!$B:$F, 2, FALSE()),"")</f>
        <v/>
      </c>
      <c r="I949" s="11" t="str">
        <f aca="false">IFERROR(VLOOKUP(F949, Entries!$B:$F, 3, FALSE()),"")</f>
        <v/>
      </c>
      <c r="J949" s="11" t="str">
        <f aca="false">IFERROR(VLOOKUP(F949, Entries!$B:$F, 4, FALSE()),"")</f>
        <v/>
      </c>
      <c r="K949" s="11" t="str">
        <f aca="false">IFERROR(VLOOKUP(F949, Entries!$B:$F, 5, FALSE()),"")</f>
        <v/>
      </c>
      <c r="L949" s="11" t="str">
        <f aca="false">LEFT('Finish order'!$K949,2)</f>
        <v/>
      </c>
      <c r="M949" s="11" t="str">
        <f aca="false">IF(F949&lt;&gt;0,COUNTIF($L$2:L949,L949),"")</f>
        <v/>
      </c>
      <c r="N949" s="11" t="str">
        <f aca="false">IF(F949&lt;&gt;0,L949&amp;":"&amp;M949,"")</f>
        <v/>
      </c>
    </row>
    <row r="950" customFormat="false" ht="15.75" hidden="false" customHeight="true" outlineLevel="0" collapsed="false">
      <c r="A950" s="10" t="n">
        <v>949</v>
      </c>
      <c r="B950" s="10" t="str">
        <f aca="false">IF(F950&lt;&gt;"",COUNTIF($J$2:J950,J950),"")</f>
        <v/>
      </c>
      <c r="C950" s="10" t="str">
        <f aca="false">IF(F950&lt;&gt;0,J950&amp;":"&amp;B950,"")</f>
        <v/>
      </c>
      <c r="D950" s="10" t="str">
        <f aca="false">IF(F950&lt;&gt;0,COUNTIF($K$2:K950,K950),"")</f>
        <v/>
      </c>
      <c r="E950" s="10" t="str">
        <f aca="false">IF(F950&lt;&gt;0,K950&amp;":"&amp;D950,"")</f>
        <v/>
      </c>
      <c r="F950" s="10"/>
      <c r="G950" s="20"/>
      <c r="H950" s="11" t="str">
        <f aca="false">IFERROR(VLOOKUP(F950, Entries!$B:$F, 2, FALSE()),"")</f>
        <v/>
      </c>
      <c r="I950" s="11" t="str">
        <f aca="false">IFERROR(VLOOKUP(F950, Entries!$B:$F, 3, FALSE()),"")</f>
        <v/>
      </c>
      <c r="J950" s="11" t="str">
        <f aca="false">IFERROR(VLOOKUP(F950, Entries!$B:$F, 4, FALSE()),"")</f>
        <v/>
      </c>
      <c r="K950" s="11" t="str">
        <f aca="false">IFERROR(VLOOKUP(F950, Entries!$B:$F, 5, FALSE()),"")</f>
        <v/>
      </c>
      <c r="L950" s="11" t="str">
        <f aca="false">LEFT('Finish order'!$K950,2)</f>
        <v/>
      </c>
      <c r="M950" s="11" t="str">
        <f aca="false">IF(F950&lt;&gt;0,COUNTIF($L$2:L950,L950),"")</f>
        <v/>
      </c>
      <c r="N950" s="11" t="str">
        <f aca="false">IF(F950&lt;&gt;0,L950&amp;":"&amp;M950,"")</f>
        <v/>
      </c>
    </row>
    <row r="951" customFormat="false" ht="15.75" hidden="false" customHeight="true" outlineLevel="0" collapsed="false">
      <c r="A951" s="10" t="n">
        <v>950</v>
      </c>
      <c r="B951" s="10" t="str">
        <f aca="false">IF(F951&lt;&gt;"",COUNTIF($J$2:J951,J951),"")</f>
        <v/>
      </c>
      <c r="C951" s="10" t="str">
        <f aca="false">IF(F951&lt;&gt;0,J951&amp;":"&amp;B951,"")</f>
        <v/>
      </c>
      <c r="D951" s="10" t="str">
        <f aca="false">IF(F951&lt;&gt;0,COUNTIF($K$2:K951,K951),"")</f>
        <v/>
      </c>
      <c r="E951" s="10" t="str">
        <f aca="false">IF(F951&lt;&gt;0,K951&amp;":"&amp;D951,"")</f>
        <v/>
      </c>
      <c r="F951" s="10"/>
      <c r="G951" s="20"/>
      <c r="H951" s="11" t="str">
        <f aca="false">IFERROR(VLOOKUP(F951, Entries!$B:$F, 2, FALSE()),"")</f>
        <v/>
      </c>
      <c r="I951" s="11" t="str">
        <f aca="false">IFERROR(VLOOKUP(F951, Entries!$B:$F, 3, FALSE()),"")</f>
        <v/>
      </c>
      <c r="J951" s="11" t="str">
        <f aca="false">IFERROR(VLOOKUP(F951, Entries!$B:$F, 4, FALSE()),"")</f>
        <v/>
      </c>
      <c r="K951" s="11" t="str">
        <f aca="false">IFERROR(VLOOKUP(F951, Entries!$B:$F, 5, FALSE()),"")</f>
        <v/>
      </c>
      <c r="L951" s="11" t="str">
        <f aca="false">LEFT('Finish order'!$K951,2)</f>
        <v/>
      </c>
      <c r="M951" s="11" t="str">
        <f aca="false">IF(F951&lt;&gt;0,COUNTIF($L$2:L951,L951),"")</f>
        <v/>
      </c>
      <c r="N951" s="11" t="str">
        <f aca="false">IF(F951&lt;&gt;0,L951&amp;":"&amp;M951,"")</f>
        <v/>
      </c>
    </row>
    <row r="952" customFormat="false" ht="15.75" hidden="false" customHeight="true" outlineLevel="0" collapsed="false">
      <c r="A952" s="10" t="n">
        <v>951</v>
      </c>
      <c r="B952" s="10" t="str">
        <f aca="false">IF(F952&lt;&gt;"",COUNTIF($J$2:J952,J952),"")</f>
        <v/>
      </c>
      <c r="C952" s="10" t="str">
        <f aca="false">IF(F952&lt;&gt;0,J952&amp;":"&amp;B952,"")</f>
        <v/>
      </c>
      <c r="D952" s="10" t="str">
        <f aca="false">IF(F952&lt;&gt;0,COUNTIF($K$2:K952,K952),"")</f>
        <v/>
      </c>
      <c r="E952" s="10" t="str">
        <f aca="false">IF(F952&lt;&gt;0,K952&amp;":"&amp;D952,"")</f>
        <v/>
      </c>
      <c r="F952" s="10"/>
      <c r="G952" s="20"/>
      <c r="H952" s="11" t="str">
        <f aca="false">IFERROR(VLOOKUP(F952, Entries!$B:$F, 2, FALSE()),"")</f>
        <v/>
      </c>
      <c r="I952" s="11" t="str">
        <f aca="false">IFERROR(VLOOKUP(F952, Entries!$B:$F, 3, FALSE()),"")</f>
        <v/>
      </c>
      <c r="J952" s="11" t="str">
        <f aca="false">IFERROR(VLOOKUP(F952, Entries!$B:$F, 4, FALSE()),"")</f>
        <v/>
      </c>
      <c r="K952" s="11" t="str">
        <f aca="false">IFERROR(VLOOKUP(F952, Entries!$B:$F, 5, FALSE()),"")</f>
        <v/>
      </c>
      <c r="L952" s="11" t="str">
        <f aca="false">LEFT('Finish order'!$K952,2)</f>
        <v/>
      </c>
      <c r="M952" s="11" t="str">
        <f aca="false">IF(F952&lt;&gt;0,COUNTIF($L$2:L952,L952),"")</f>
        <v/>
      </c>
      <c r="N952" s="11" t="str">
        <f aca="false">IF(F952&lt;&gt;0,L952&amp;":"&amp;M952,"")</f>
        <v/>
      </c>
    </row>
    <row r="953" customFormat="false" ht="15.75" hidden="false" customHeight="true" outlineLevel="0" collapsed="false">
      <c r="A953" s="10" t="n">
        <v>952</v>
      </c>
      <c r="B953" s="10" t="str">
        <f aca="false">IF(F953&lt;&gt;"",COUNTIF($J$2:J953,J953),"")</f>
        <v/>
      </c>
      <c r="C953" s="10" t="str">
        <f aca="false">IF(F953&lt;&gt;0,J953&amp;":"&amp;B953,"")</f>
        <v/>
      </c>
      <c r="D953" s="10" t="str">
        <f aca="false">IF(F953&lt;&gt;0,COUNTIF($K$2:K953,K953),"")</f>
        <v/>
      </c>
      <c r="E953" s="10" t="str">
        <f aca="false">IF(F953&lt;&gt;0,K953&amp;":"&amp;D953,"")</f>
        <v/>
      </c>
      <c r="F953" s="10"/>
      <c r="G953" s="20"/>
      <c r="H953" s="11" t="str">
        <f aca="false">IFERROR(VLOOKUP(F953, Entries!$B:$F, 2, FALSE()),"")</f>
        <v/>
      </c>
      <c r="I953" s="11" t="str">
        <f aca="false">IFERROR(VLOOKUP(F953, Entries!$B:$F, 3, FALSE()),"")</f>
        <v/>
      </c>
      <c r="J953" s="11" t="str">
        <f aca="false">IFERROR(VLOOKUP(F953, Entries!$B:$F, 4, FALSE()),"")</f>
        <v/>
      </c>
      <c r="K953" s="11" t="str">
        <f aca="false">IFERROR(VLOOKUP(F953, Entries!$B:$F, 5, FALSE()),"")</f>
        <v/>
      </c>
      <c r="L953" s="11" t="str">
        <f aca="false">LEFT('Finish order'!$K953,2)</f>
        <v/>
      </c>
      <c r="M953" s="11" t="str">
        <f aca="false">IF(F953&lt;&gt;0,COUNTIF($L$2:L953,L953),"")</f>
        <v/>
      </c>
      <c r="N953" s="11" t="str">
        <f aca="false">IF(F953&lt;&gt;0,L953&amp;":"&amp;M953,"")</f>
        <v/>
      </c>
    </row>
    <row r="954" customFormat="false" ht="15.75" hidden="false" customHeight="true" outlineLevel="0" collapsed="false">
      <c r="A954" s="10" t="n">
        <v>953</v>
      </c>
      <c r="B954" s="10" t="str">
        <f aca="false">IF(F954&lt;&gt;"",COUNTIF($J$2:J954,J954),"")</f>
        <v/>
      </c>
      <c r="C954" s="10" t="str">
        <f aca="false">IF(F954&lt;&gt;0,J954&amp;":"&amp;B954,"")</f>
        <v/>
      </c>
      <c r="D954" s="10" t="str">
        <f aca="false">IF(F954&lt;&gt;0,COUNTIF($K$2:K954,K954),"")</f>
        <v/>
      </c>
      <c r="E954" s="10" t="str">
        <f aca="false">IF(F954&lt;&gt;0,K954&amp;":"&amp;D954,"")</f>
        <v/>
      </c>
      <c r="F954" s="10"/>
      <c r="G954" s="20"/>
      <c r="H954" s="11" t="str">
        <f aca="false">IFERROR(VLOOKUP(F954, Entries!$B:$F, 2, FALSE()),"")</f>
        <v/>
      </c>
      <c r="I954" s="11" t="str">
        <f aca="false">IFERROR(VLOOKUP(F954, Entries!$B:$F, 3, FALSE()),"")</f>
        <v/>
      </c>
      <c r="J954" s="11" t="str">
        <f aca="false">IFERROR(VLOOKUP(F954, Entries!$B:$F, 4, FALSE()),"")</f>
        <v/>
      </c>
      <c r="K954" s="11" t="str">
        <f aca="false">IFERROR(VLOOKUP(F954, Entries!$B:$F, 5, FALSE()),"")</f>
        <v/>
      </c>
      <c r="L954" s="11" t="str">
        <f aca="false">LEFT('Finish order'!$K954,2)</f>
        <v/>
      </c>
      <c r="M954" s="11" t="str">
        <f aca="false">IF(F954&lt;&gt;0,COUNTIF($L$2:L954,L954),"")</f>
        <v/>
      </c>
      <c r="N954" s="11" t="str">
        <f aca="false">IF(F954&lt;&gt;0,L954&amp;":"&amp;M954,"")</f>
        <v/>
      </c>
    </row>
    <row r="955" customFormat="false" ht="15.75" hidden="false" customHeight="true" outlineLevel="0" collapsed="false">
      <c r="A955" s="10" t="n">
        <v>954</v>
      </c>
      <c r="B955" s="10" t="str">
        <f aca="false">IF(F955&lt;&gt;"",COUNTIF($J$2:J955,J955),"")</f>
        <v/>
      </c>
      <c r="C955" s="10" t="str">
        <f aca="false">IF(F955&lt;&gt;0,J955&amp;":"&amp;B955,"")</f>
        <v/>
      </c>
      <c r="D955" s="10" t="str">
        <f aca="false">IF(F955&lt;&gt;0,COUNTIF($K$2:K955,K955),"")</f>
        <v/>
      </c>
      <c r="E955" s="10" t="str">
        <f aca="false">IF(F955&lt;&gt;0,K955&amp;":"&amp;D955,"")</f>
        <v/>
      </c>
      <c r="F955" s="10"/>
      <c r="G955" s="20"/>
      <c r="H955" s="11" t="str">
        <f aca="false">IFERROR(VLOOKUP(F955, Entries!$B:$F, 2, FALSE()),"")</f>
        <v/>
      </c>
      <c r="I955" s="11" t="str">
        <f aca="false">IFERROR(VLOOKUP(F955, Entries!$B:$F, 3, FALSE()),"")</f>
        <v/>
      </c>
      <c r="J955" s="11" t="str">
        <f aca="false">IFERROR(VLOOKUP(F955, Entries!$B:$F, 4, FALSE()),"")</f>
        <v/>
      </c>
      <c r="K955" s="11" t="str">
        <f aca="false">IFERROR(VLOOKUP(F955, Entries!$B:$F, 5, FALSE()),"")</f>
        <v/>
      </c>
      <c r="L955" s="11" t="str">
        <f aca="false">LEFT('Finish order'!$K955,2)</f>
        <v/>
      </c>
      <c r="M955" s="11" t="str">
        <f aca="false">IF(F955&lt;&gt;0,COUNTIF($L$2:L955,L955),"")</f>
        <v/>
      </c>
      <c r="N955" s="11" t="str">
        <f aca="false">IF(F955&lt;&gt;0,L955&amp;":"&amp;M955,"")</f>
        <v/>
      </c>
    </row>
    <row r="956" customFormat="false" ht="15.75" hidden="false" customHeight="true" outlineLevel="0" collapsed="false">
      <c r="A956" s="10" t="n">
        <v>955</v>
      </c>
      <c r="B956" s="10" t="str">
        <f aca="false">IF(F956&lt;&gt;"",COUNTIF($J$2:J956,J956),"")</f>
        <v/>
      </c>
      <c r="C956" s="10" t="str">
        <f aca="false">IF(F956&lt;&gt;0,J956&amp;":"&amp;B956,"")</f>
        <v/>
      </c>
      <c r="D956" s="10" t="str">
        <f aca="false">IF(F956&lt;&gt;0,COUNTIF($K$2:K956,K956),"")</f>
        <v/>
      </c>
      <c r="E956" s="10" t="str">
        <f aca="false">IF(F956&lt;&gt;0,K956&amp;":"&amp;D956,"")</f>
        <v/>
      </c>
      <c r="F956" s="10"/>
      <c r="G956" s="20"/>
      <c r="H956" s="11" t="str">
        <f aca="false">IFERROR(VLOOKUP(F956, Entries!$B:$F, 2, FALSE()),"")</f>
        <v/>
      </c>
      <c r="I956" s="11" t="str">
        <f aca="false">IFERROR(VLOOKUP(F956, Entries!$B:$F, 3, FALSE()),"")</f>
        <v/>
      </c>
      <c r="J956" s="11" t="str">
        <f aca="false">IFERROR(VLOOKUP(F956, Entries!$B:$F, 4, FALSE()),"")</f>
        <v/>
      </c>
      <c r="K956" s="11" t="str">
        <f aca="false">IFERROR(VLOOKUP(F956, Entries!$B:$F, 5, FALSE()),"")</f>
        <v/>
      </c>
      <c r="L956" s="11" t="str">
        <f aca="false">LEFT('Finish order'!$K956,2)</f>
        <v/>
      </c>
      <c r="M956" s="11" t="str">
        <f aca="false">IF(F956&lt;&gt;0,COUNTIF($L$2:L956,L956),"")</f>
        <v/>
      </c>
      <c r="N956" s="11" t="str">
        <f aca="false">IF(F956&lt;&gt;0,L956&amp;":"&amp;M956,"")</f>
        <v/>
      </c>
    </row>
    <row r="957" customFormat="false" ht="15.75" hidden="false" customHeight="true" outlineLevel="0" collapsed="false">
      <c r="A957" s="10" t="n">
        <v>956</v>
      </c>
      <c r="B957" s="10" t="str">
        <f aca="false">IF(F957&lt;&gt;"",COUNTIF($J$2:J957,J957),"")</f>
        <v/>
      </c>
      <c r="C957" s="10" t="str">
        <f aca="false">IF(F957&lt;&gt;0,J957&amp;":"&amp;B957,"")</f>
        <v/>
      </c>
      <c r="D957" s="10" t="str">
        <f aca="false">IF(F957&lt;&gt;0,COUNTIF($K$2:K957,K957),"")</f>
        <v/>
      </c>
      <c r="E957" s="10" t="str">
        <f aca="false">IF(F957&lt;&gt;0,K957&amp;":"&amp;D957,"")</f>
        <v/>
      </c>
      <c r="F957" s="10"/>
      <c r="G957" s="20"/>
      <c r="H957" s="11" t="str">
        <f aca="false">IFERROR(VLOOKUP(F957, Entries!$B:$F, 2, FALSE()),"")</f>
        <v/>
      </c>
      <c r="I957" s="11" t="str">
        <f aca="false">IFERROR(VLOOKUP(F957, Entries!$B:$F, 3, FALSE()),"")</f>
        <v/>
      </c>
      <c r="J957" s="11" t="str">
        <f aca="false">IFERROR(VLOOKUP(F957, Entries!$B:$F, 4, FALSE()),"")</f>
        <v/>
      </c>
      <c r="K957" s="11" t="str">
        <f aca="false">IFERROR(VLOOKUP(F957, Entries!$B:$F, 5, FALSE()),"")</f>
        <v/>
      </c>
      <c r="L957" s="11" t="str">
        <f aca="false">LEFT('Finish order'!$K957,2)</f>
        <v/>
      </c>
      <c r="M957" s="11" t="str">
        <f aca="false">IF(F957&lt;&gt;0,COUNTIF($L$2:L957,L957),"")</f>
        <v/>
      </c>
      <c r="N957" s="11" t="str">
        <f aca="false">IF(F957&lt;&gt;0,L957&amp;":"&amp;M957,"")</f>
        <v/>
      </c>
    </row>
    <row r="958" customFormat="false" ht="15.75" hidden="false" customHeight="true" outlineLevel="0" collapsed="false">
      <c r="A958" s="10" t="n">
        <v>957</v>
      </c>
      <c r="B958" s="10" t="str">
        <f aca="false">IF(F958&lt;&gt;"",COUNTIF($J$2:J958,J958),"")</f>
        <v/>
      </c>
      <c r="C958" s="10" t="str">
        <f aca="false">IF(F958&lt;&gt;0,J958&amp;":"&amp;B958,"")</f>
        <v/>
      </c>
      <c r="D958" s="10" t="str">
        <f aca="false">IF(F958&lt;&gt;0,COUNTIF($K$2:K958,K958),"")</f>
        <v/>
      </c>
      <c r="E958" s="10" t="str">
        <f aca="false">IF(F958&lt;&gt;0,K958&amp;":"&amp;D958,"")</f>
        <v/>
      </c>
      <c r="F958" s="10"/>
      <c r="G958" s="20"/>
      <c r="H958" s="11" t="str">
        <f aca="false">IFERROR(VLOOKUP(F958, Entries!$B:$F, 2, FALSE()),"")</f>
        <v/>
      </c>
      <c r="I958" s="11" t="str">
        <f aca="false">IFERROR(VLOOKUP(F958, Entries!$B:$F, 3, FALSE()),"")</f>
        <v/>
      </c>
      <c r="J958" s="11" t="str">
        <f aca="false">IFERROR(VLOOKUP(F958, Entries!$B:$F, 4, FALSE()),"")</f>
        <v/>
      </c>
      <c r="K958" s="11" t="str">
        <f aca="false">IFERROR(VLOOKUP(F958, Entries!$B:$F, 5, FALSE()),"")</f>
        <v/>
      </c>
      <c r="L958" s="11" t="str">
        <f aca="false">LEFT('Finish order'!$K958,2)</f>
        <v/>
      </c>
      <c r="M958" s="11" t="str">
        <f aca="false">IF(F958&lt;&gt;0,COUNTIF($L$2:L958,L958),"")</f>
        <v/>
      </c>
      <c r="N958" s="11" t="str">
        <f aca="false">IF(F958&lt;&gt;0,L958&amp;":"&amp;M958,"")</f>
        <v/>
      </c>
    </row>
    <row r="959" customFormat="false" ht="15.75" hidden="false" customHeight="true" outlineLevel="0" collapsed="false">
      <c r="A959" s="10" t="n">
        <v>958</v>
      </c>
      <c r="B959" s="10" t="str">
        <f aca="false">IF(F959&lt;&gt;"",COUNTIF($J$2:J959,J959),"")</f>
        <v/>
      </c>
      <c r="C959" s="10" t="str">
        <f aca="false">IF(F959&lt;&gt;0,J959&amp;":"&amp;B959,"")</f>
        <v/>
      </c>
      <c r="D959" s="10" t="str">
        <f aca="false">IF(F959&lt;&gt;0,COUNTIF($K$2:K959,K959),"")</f>
        <v/>
      </c>
      <c r="E959" s="10" t="str">
        <f aca="false">IF(F959&lt;&gt;0,K959&amp;":"&amp;D959,"")</f>
        <v/>
      </c>
      <c r="F959" s="10"/>
      <c r="G959" s="20"/>
      <c r="H959" s="11" t="str">
        <f aca="false">IFERROR(VLOOKUP(F959, Entries!$B:$F, 2, FALSE()),"")</f>
        <v/>
      </c>
      <c r="I959" s="11" t="str">
        <f aca="false">IFERROR(VLOOKUP(F959, Entries!$B:$F, 3, FALSE()),"")</f>
        <v/>
      </c>
      <c r="J959" s="11" t="str">
        <f aca="false">IFERROR(VLOOKUP(F959, Entries!$B:$F, 4, FALSE()),"")</f>
        <v/>
      </c>
      <c r="K959" s="11" t="str">
        <f aca="false">IFERROR(VLOOKUP(F959, Entries!$B:$F, 5, FALSE()),"")</f>
        <v/>
      </c>
      <c r="L959" s="11" t="str">
        <f aca="false">LEFT('Finish order'!$K959,2)</f>
        <v/>
      </c>
      <c r="M959" s="11" t="str">
        <f aca="false">IF(F959&lt;&gt;0,COUNTIF($L$2:L959,L959),"")</f>
        <v/>
      </c>
      <c r="N959" s="11" t="str">
        <f aca="false">IF(F959&lt;&gt;0,L959&amp;":"&amp;M959,"")</f>
        <v/>
      </c>
    </row>
    <row r="960" customFormat="false" ht="15.75" hidden="false" customHeight="true" outlineLevel="0" collapsed="false">
      <c r="A960" s="10" t="n">
        <v>959</v>
      </c>
      <c r="B960" s="10" t="str">
        <f aca="false">IF(F960&lt;&gt;"",COUNTIF($J$2:J960,J960),"")</f>
        <v/>
      </c>
      <c r="C960" s="10" t="str">
        <f aca="false">IF(F960&lt;&gt;0,J960&amp;":"&amp;B960,"")</f>
        <v/>
      </c>
      <c r="D960" s="10" t="str">
        <f aca="false">IF(F960&lt;&gt;0,COUNTIF($K$2:K960,K960),"")</f>
        <v/>
      </c>
      <c r="E960" s="10" t="str">
        <f aca="false">IF(F960&lt;&gt;0,K960&amp;":"&amp;D960,"")</f>
        <v/>
      </c>
      <c r="F960" s="10"/>
      <c r="G960" s="20"/>
      <c r="H960" s="11" t="str">
        <f aca="false">IFERROR(VLOOKUP(F960, Entries!$B:$F, 2, FALSE()),"")</f>
        <v/>
      </c>
      <c r="I960" s="11" t="str">
        <f aca="false">IFERROR(VLOOKUP(F960, Entries!$B:$F, 3, FALSE()),"")</f>
        <v/>
      </c>
      <c r="J960" s="11" t="str">
        <f aca="false">IFERROR(VLOOKUP(F960, Entries!$B:$F, 4, FALSE()),"")</f>
        <v/>
      </c>
      <c r="K960" s="11" t="str">
        <f aca="false">IFERROR(VLOOKUP(F960, Entries!$B:$F, 5, FALSE()),"")</f>
        <v/>
      </c>
      <c r="L960" s="11" t="str">
        <f aca="false">LEFT('Finish order'!$K960,2)</f>
        <v/>
      </c>
      <c r="M960" s="11" t="str">
        <f aca="false">IF(F960&lt;&gt;0,COUNTIF($L$2:L960,L960),"")</f>
        <v/>
      </c>
      <c r="N960" s="11" t="str">
        <f aca="false">IF(F960&lt;&gt;0,L960&amp;":"&amp;M960,"")</f>
        <v/>
      </c>
    </row>
    <row r="961" customFormat="false" ht="15.75" hidden="false" customHeight="true" outlineLevel="0" collapsed="false">
      <c r="A961" s="10" t="n">
        <v>960</v>
      </c>
      <c r="B961" s="10" t="str">
        <f aca="false">IF(F961&lt;&gt;"",COUNTIF($J$2:J961,J961),"")</f>
        <v/>
      </c>
      <c r="C961" s="10" t="str">
        <f aca="false">IF(F961&lt;&gt;0,J961&amp;":"&amp;B961,"")</f>
        <v/>
      </c>
      <c r="D961" s="10" t="str">
        <f aca="false">IF(F961&lt;&gt;0,COUNTIF($K$2:K961,K961),"")</f>
        <v/>
      </c>
      <c r="E961" s="10" t="str">
        <f aca="false">IF(F961&lt;&gt;0,K961&amp;":"&amp;D961,"")</f>
        <v/>
      </c>
      <c r="F961" s="10"/>
      <c r="G961" s="20"/>
      <c r="H961" s="11" t="str">
        <f aca="false">IFERROR(VLOOKUP(F961, Entries!$B:$F, 2, FALSE()),"")</f>
        <v/>
      </c>
      <c r="I961" s="11" t="str">
        <f aca="false">IFERROR(VLOOKUP(F961, Entries!$B:$F, 3, FALSE()),"")</f>
        <v/>
      </c>
      <c r="J961" s="11" t="str">
        <f aca="false">IFERROR(VLOOKUP(F961, Entries!$B:$F, 4, FALSE()),"")</f>
        <v/>
      </c>
      <c r="K961" s="11" t="str">
        <f aca="false">IFERROR(VLOOKUP(F961, Entries!$B:$F, 5, FALSE()),"")</f>
        <v/>
      </c>
      <c r="L961" s="11" t="str">
        <f aca="false">LEFT('Finish order'!$K961,2)</f>
        <v/>
      </c>
      <c r="M961" s="11" t="str">
        <f aca="false">IF(F961&lt;&gt;0,COUNTIF($L$2:L961,L961),"")</f>
        <v/>
      </c>
      <c r="N961" s="11" t="str">
        <f aca="false">IF(F961&lt;&gt;0,L961&amp;":"&amp;M961,"")</f>
        <v/>
      </c>
    </row>
    <row r="962" customFormat="false" ht="15.75" hidden="false" customHeight="true" outlineLevel="0" collapsed="false">
      <c r="A962" s="10" t="n">
        <v>961</v>
      </c>
      <c r="B962" s="10" t="str">
        <f aca="false">IF(F962&lt;&gt;"",COUNTIF($J$2:J962,J962),"")</f>
        <v/>
      </c>
      <c r="C962" s="10" t="str">
        <f aca="false">IF(F962&lt;&gt;0,J962&amp;":"&amp;B962,"")</f>
        <v/>
      </c>
      <c r="D962" s="10" t="str">
        <f aca="false">IF(F962&lt;&gt;0,COUNTIF($K$2:K962,K962),"")</f>
        <v/>
      </c>
      <c r="E962" s="10" t="str">
        <f aca="false">IF(F962&lt;&gt;0,K962&amp;":"&amp;D962,"")</f>
        <v/>
      </c>
      <c r="F962" s="10"/>
      <c r="G962" s="20"/>
      <c r="H962" s="11" t="str">
        <f aca="false">IFERROR(VLOOKUP(F962, Entries!$B:$F, 2, FALSE()),"")</f>
        <v/>
      </c>
      <c r="I962" s="11" t="str">
        <f aca="false">IFERROR(VLOOKUP(F962, Entries!$B:$F, 3, FALSE()),"")</f>
        <v/>
      </c>
      <c r="J962" s="11" t="str">
        <f aca="false">IFERROR(VLOOKUP(F962, Entries!$B:$F, 4, FALSE()),"")</f>
        <v/>
      </c>
      <c r="K962" s="11" t="str">
        <f aca="false">IFERROR(VLOOKUP(F962, Entries!$B:$F, 5, FALSE()),"")</f>
        <v/>
      </c>
      <c r="L962" s="11" t="str">
        <f aca="false">LEFT('Finish order'!$K962,2)</f>
        <v/>
      </c>
      <c r="M962" s="11" t="str">
        <f aca="false">IF(F962&lt;&gt;0,COUNTIF($L$2:L962,L962),"")</f>
        <v/>
      </c>
      <c r="N962" s="11" t="str">
        <f aca="false">IF(F962&lt;&gt;0,L962&amp;":"&amp;M962,"")</f>
        <v/>
      </c>
    </row>
    <row r="963" customFormat="false" ht="15.75" hidden="false" customHeight="true" outlineLevel="0" collapsed="false">
      <c r="A963" s="10" t="n">
        <v>962</v>
      </c>
      <c r="B963" s="10" t="str">
        <f aca="false">IF(F963&lt;&gt;"",COUNTIF($J$2:J963,J963),"")</f>
        <v/>
      </c>
      <c r="C963" s="10" t="str">
        <f aca="false">IF(F963&lt;&gt;0,J963&amp;":"&amp;B963,"")</f>
        <v/>
      </c>
      <c r="D963" s="10" t="str">
        <f aca="false">IF(F963&lt;&gt;0,COUNTIF($K$2:K963,K963),"")</f>
        <v/>
      </c>
      <c r="E963" s="10" t="str">
        <f aca="false">IF(F963&lt;&gt;0,K963&amp;":"&amp;D963,"")</f>
        <v/>
      </c>
      <c r="F963" s="10"/>
      <c r="G963" s="20"/>
      <c r="H963" s="11" t="str">
        <f aca="false">IFERROR(VLOOKUP(F963, Entries!$B:$F, 2, FALSE()),"")</f>
        <v/>
      </c>
      <c r="I963" s="11" t="str">
        <f aca="false">IFERROR(VLOOKUP(F963, Entries!$B:$F, 3, FALSE()),"")</f>
        <v/>
      </c>
      <c r="J963" s="11" t="str">
        <f aca="false">IFERROR(VLOOKUP(F963, Entries!$B:$F, 4, FALSE()),"")</f>
        <v/>
      </c>
      <c r="K963" s="11" t="str">
        <f aca="false">IFERROR(VLOOKUP(F963, Entries!$B:$F, 5, FALSE()),"")</f>
        <v/>
      </c>
      <c r="L963" s="11" t="str">
        <f aca="false">LEFT('Finish order'!$K963,2)</f>
        <v/>
      </c>
      <c r="M963" s="11" t="str">
        <f aca="false">IF(F963&lt;&gt;0,COUNTIF($L$2:L963,L963),"")</f>
        <v/>
      </c>
      <c r="N963" s="11" t="str">
        <f aca="false">IF(F963&lt;&gt;0,L963&amp;":"&amp;M963,"")</f>
        <v/>
      </c>
    </row>
    <row r="964" customFormat="false" ht="15.75" hidden="false" customHeight="true" outlineLevel="0" collapsed="false">
      <c r="A964" s="10" t="n">
        <v>963</v>
      </c>
      <c r="B964" s="10" t="str">
        <f aca="false">IF(F964&lt;&gt;"",COUNTIF($J$2:J964,J964),"")</f>
        <v/>
      </c>
      <c r="C964" s="10" t="str">
        <f aca="false">IF(F964&lt;&gt;0,J964&amp;":"&amp;B964,"")</f>
        <v/>
      </c>
      <c r="D964" s="10" t="str">
        <f aca="false">IF(F964&lt;&gt;0,COUNTIF($K$2:K964,K964),"")</f>
        <v/>
      </c>
      <c r="E964" s="10" t="str">
        <f aca="false">IF(F964&lt;&gt;0,K964&amp;":"&amp;D964,"")</f>
        <v/>
      </c>
      <c r="F964" s="10"/>
      <c r="G964" s="20"/>
      <c r="H964" s="11" t="str">
        <f aca="false">IFERROR(VLOOKUP(F964, Entries!$B:$F, 2, FALSE()),"")</f>
        <v/>
      </c>
      <c r="I964" s="11" t="str">
        <f aca="false">IFERROR(VLOOKUP(F964, Entries!$B:$F, 3, FALSE()),"")</f>
        <v/>
      </c>
      <c r="J964" s="11" t="str">
        <f aca="false">IFERROR(VLOOKUP(F964, Entries!$B:$F, 4, FALSE()),"")</f>
        <v/>
      </c>
      <c r="K964" s="11" t="str">
        <f aca="false">IFERROR(VLOOKUP(F964, Entries!$B:$F, 5, FALSE()),"")</f>
        <v/>
      </c>
      <c r="L964" s="11" t="str">
        <f aca="false">LEFT('Finish order'!$K964,2)</f>
        <v/>
      </c>
      <c r="M964" s="11" t="str">
        <f aca="false">IF(F964&lt;&gt;0,COUNTIF($L$2:L964,L964),"")</f>
        <v/>
      </c>
      <c r="N964" s="11" t="str">
        <f aca="false">IF(F964&lt;&gt;0,L964&amp;":"&amp;M964,"")</f>
        <v/>
      </c>
    </row>
    <row r="965" customFormat="false" ht="15.75" hidden="false" customHeight="true" outlineLevel="0" collapsed="false">
      <c r="A965" s="10" t="n">
        <v>964</v>
      </c>
      <c r="B965" s="10" t="str">
        <f aca="false">IF(F965&lt;&gt;"",COUNTIF($J$2:J965,J965),"")</f>
        <v/>
      </c>
      <c r="C965" s="10" t="str">
        <f aca="false">IF(F965&lt;&gt;0,J965&amp;":"&amp;B965,"")</f>
        <v/>
      </c>
      <c r="D965" s="10" t="str">
        <f aca="false">IF(F965&lt;&gt;0,COUNTIF($K$2:K965,K965),"")</f>
        <v/>
      </c>
      <c r="E965" s="10" t="str">
        <f aca="false">IF(F965&lt;&gt;0,K965&amp;":"&amp;D965,"")</f>
        <v/>
      </c>
      <c r="F965" s="10"/>
      <c r="G965" s="20"/>
      <c r="H965" s="11" t="str">
        <f aca="false">IFERROR(VLOOKUP(F965, Entries!$B:$F, 2, FALSE()),"")</f>
        <v/>
      </c>
      <c r="I965" s="11" t="str">
        <f aca="false">IFERROR(VLOOKUP(F965, Entries!$B:$F, 3, FALSE()),"")</f>
        <v/>
      </c>
      <c r="J965" s="11" t="str">
        <f aca="false">IFERROR(VLOOKUP(F965, Entries!$B:$F, 4, FALSE()),"")</f>
        <v/>
      </c>
      <c r="K965" s="11" t="str">
        <f aca="false">IFERROR(VLOOKUP(F965, Entries!$B:$F, 5, FALSE()),"")</f>
        <v/>
      </c>
      <c r="L965" s="11" t="str">
        <f aca="false">LEFT('Finish order'!$K965,2)</f>
        <v/>
      </c>
      <c r="M965" s="11" t="str">
        <f aca="false">IF(F965&lt;&gt;0,COUNTIF($L$2:L965,L965),"")</f>
        <v/>
      </c>
      <c r="N965" s="11" t="str">
        <f aca="false">IF(F965&lt;&gt;0,L965&amp;":"&amp;M965,"")</f>
        <v/>
      </c>
    </row>
    <row r="966" customFormat="false" ht="15.75" hidden="false" customHeight="true" outlineLevel="0" collapsed="false">
      <c r="A966" s="10" t="n">
        <v>965</v>
      </c>
      <c r="B966" s="10" t="str">
        <f aca="false">IF(F966&lt;&gt;"",COUNTIF($J$2:J966,J966),"")</f>
        <v/>
      </c>
      <c r="C966" s="10" t="str">
        <f aca="false">IF(F966&lt;&gt;0,J966&amp;":"&amp;B966,"")</f>
        <v/>
      </c>
      <c r="D966" s="10" t="str">
        <f aca="false">IF(F966&lt;&gt;0,COUNTIF($K$2:K966,K966),"")</f>
        <v/>
      </c>
      <c r="E966" s="10" t="str">
        <f aca="false">IF(F966&lt;&gt;0,K966&amp;":"&amp;D966,"")</f>
        <v/>
      </c>
      <c r="F966" s="10"/>
      <c r="G966" s="20"/>
      <c r="H966" s="11" t="str">
        <f aca="false">IFERROR(VLOOKUP(F966, Entries!$B:$F, 2, FALSE()),"")</f>
        <v/>
      </c>
      <c r="I966" s="11" t="str">
        <f aca="false">IFERROR(VLOOKUP(F966, Entries!$B:$F, 3, FALSE()),"")</f>
        <v/>
      </c>
      <c r="J966" s="11" t="str">
        <f aca="false">IFERROR(VLOOKUP(F966, Entries!$B:$F, 4, FALSE()),"")</f>
        <v/>
      </c>
      <c r="K966" s="11" t="str">
        <f aca="false">IFERROR(VLOOKUP(F966, Entries!$B:$F, 5, FALSE()),"")</f>
        <v/>
      </c>
      <c r="L966" s="11" t="str">
        <f aca="false">LEFT('Finish order'!$K966,2)</f>
        <v/>
      </c>
      <c r="M966" s="11" t="str">
        <f aca="false">IF(F966&lt;&gt;0,COUNTIF($L$2:L966,L966),"")</f>
        <v/>
      </c>
      <c r="N966" s="11" t="str">
        <f aca="false">IF(F966&lt;&gt;0,L966&amp;":"&amp;M966,"")</f>
        <v/>
      </c>
    </row>
    <row r="967" customFormat="false" ht="15.75" hidden="false" customHeight="true" outlineLevel="0" collapsed="false">
      <c r="A967" s="10" t="n">
        <v>966</v>
      </c>
      <c r="B967" s="10" t="str">
        <f aca="false">IF(F967&lt;&gt;"",COUNTIF($J$2:J967,J967),"")</f>
        <v/>
      </c>
      <c r="C967" s="10" t="str">
        <f aca="false">IF(F967&lt;&gt;0,J967&amp;":"&amp;B967,"")</f>
        <v/>
      </c>
      <c r="D967" s="10" t="str">
        <f aca="false">IF(F967&lt;&gt;0,COUNTIF($K$2:K967,K967),"")</f>
        <v/>
      </c>
      <c r="E967" s="10" t="str">
        <f aca="false">IF(F967&lt;&gt;0,K967&amp;":"&amp;D967,"")</f>
        <v/>
      </c>
      <c r="F967" s="10"/>
      <c r="G967" s="20"/>
      <c r="H967" s="11" t="str">
        <f aca="false">IFERROR(VLOOKUP(F967, Entries!$B:$F, 2, FALSE()),"")</f>
        <v/>
      </c>
      <c r="I967" s="11" t="str">
        <f aca="false">IFERROR(VLOOKUP(F967, Entries!$B:$F, 3, FALSE()),"")</f>
        <v/>
      </c>
      <c r="J967" s="11" t="str">
        <f aca="false">IFERROR(VLOOKUP(F967, Entries!$B:$F, 4, FALSE()),"")</f>
        <v/>
      </c>
      <c r="K967" s="11" t="str">
        <f aca="false">IFERROR(VLOOKUP(F967, Entries!$B:$F, 5, FALSE()),"")</f>
        <v/>
      </c>
      <c r="L967" s="11" t="str">
        <f aca="false">LEFT('Finish order'!$K967,2)</f>
        <v/>
      </c>
      <c r="M967" s="11" t="str">
        <f aca="false">IF(F967&lt;&gt;0,COUNTIF($L$2:L967,L967),"")</f>
        <v/>
      </c>
      <c r="N967" s="11" t="str">
        <f aca="false">IF(F967&lt;&gt;0,L967&amp;":"&amp;M967,"")</f>
        <v/>
      </c>
    </row>
    <row r="968" customFormat="false" ht="15.75" hidden="false" customHeight="true" outlineLevel="0" collapsed="false">
      <c r="A968" s="10" t="n">
        <v>967</v>
      </c>
      <c r="B968" s="10" t="str">
        <f aca="false">IF(F968&lt;&gt;"",COUNTIF($J$2:J968,J968),"")</f>
        <v/>
      </c>
      <c r="C968" s="10" t="str">
        <f aca="false">IF(F968&lt;&gt;0,J968&amp;":"&amp;B968,"")</f>
        <v/>
      </c>
      <c r="D968" s="10" t="str">
        <f aca="false">IF(F968&lt;&gt;0,COUNTIF($K$2:K968,K968),"")</f>
        <v/>
      </c>
      <c r="E968" s="10" t="str">
        <f aca="false">IF(F968&lt;&gt;0,K968&amp;":"&amp;D968,"")</f>
        <v/>
      </c>
      <c r="F968" s="10"/>
      <c r="G968" s="20"/>
      <c r="H968" s="11" t="str">
        <f aca="false">IFERROR(VLOOKUP(F968, Entries!$B:$F, 2, FALSE()),"")</f>
        <v/>
      </c>
      <c r="I968" s="11" t="str">
        <f aca="false">IFERROR(VLOOKUP(F968, Entries!$B:$F, 3, FALSE()),"")</f>
        <v/>
      </c>
      <c r="J968" s="11" t="str">
        <f aca="false">IFERROR(VLOOKUP(F968, Entries!$B:$F, 4, FALSE()),"")</f>
        <v/>
      </c>
      <c r="K968" s="11" t="str">
        <f aca="false">IFERROR(VLOOKUP(F968, Entries!$B:$F, 5, FALSE()),"")</f>
        <v/>
      </c>
      <c r="L968" s="11" t="str">
        <f aca="false">LEFT('Finish order'!$K968,2)</f>
        <v/>
      </c>
      <c r="M968" s="11" t="str">
        <f aca="false">IF(F968&lt;&gt;0,COUNTIF($L$2:L968,L968),"")</f>
        <v/>
      </c>
      <c r="N968" s="11" t="str">
        <f aca="false">IF(F968&lt;&gt;0,L968&amp;":"&amp;M968,"")</f>
        <v/>
      </c>
    </row>
    <row r="969" customFormat="false" ht="15.75" hidden="false" customHeight="true" outlineLevel="0" collapsed="false">
      <c r="A969" s="10" t="n">
        <v>968</v>
      </c>
      <c r="B969" s="10" t="str">
        <f aca="false">IF(F969&lt;&gt;"",COUNTIF($J$2:J969,J969),"")</f>
        <v/>
      </c>
      <c r="C969" s="10" t="str">
        <f aca="false">IF(F969&lt;&gt;0,J969&amp;":"&amp;B969,"")</f>
        <v/>
      </c>
      <c r="D969" s="10" t="str">
        <f aca="false">IF(F969&lt;&gt;0,COUNTIF($K$2:K969,K969),"")</f>
        <v/>
      </c>
      <c r="E969" s="10" t="str">
        <f aca="false">IF(F969&lt;&gt;0,K969&amp;":"&amp;D969,"")</f>
        <v/>
      </c>
      <c r="F969" s="10"/>
      <c r="G969" s="20"/>
      <c r="H969" s="11" t="str">
        <f aca="false">IFERROR(VLOOKUP(F969, Entries!$B:$F, 2, FALSE()),"")</f>
        <v/>
      </c>
      <c r="I969" s="11" t="str">
        <f aca="false">IFERROR(VLOOKUP(F969, Entries!$B:$F, 3, FALSE()),"")</f>
        <v/>
      </c>
      <c r="J969" s="11" t="str">
        <f aca="false">IFERROR(VLOOKUP(F969, Entries!$B:$F, 4, FALSE()),"")</f>
        <v/>
      </c>
      <c r="K969" s="11" t="str">
        <f aca="false">IFERROR(VLOOKUP(F969, Entries!$B:$F, 5, FALSE()),"")</f>
        <v/>
      </c>
      <c r="L969" s="11" t="str">
        <f aca="false">LEFT('Finish order'!$K969,2)</f>
        <v/>
      </c>
      <c r="M969" s="11" t="str">
        <f aca="false">IF(F969&lt;&gt;0,COUNTIF($L$2:L969,L969),"")</f>
        <v/>
      </c>
      <c r="N969" s="11" t="str">
        <f aca="false">IF(F969&lt;&gt;0,L969&amp;":"&amp;M969,"")</f>
        <v/>
      </c>
    </row>
    <row r="970" customFormat="false" ht="15.75" hidden="false" customHeight="true" outlineLevel="0" collapsed="false">
      <c r="A970" s="10" t="n">
        <v>969</v>
      </c>
      <c r="B970" s="10" t="str">
        <f aca="false">IF(F970&lt;&gt;"",COUNTIF($J$2:J970,J970),"")</f>
        <v/>
      </c>
      <c r="C970" s="10" t="str">
        <f aca="false">IF(F970&lt;&gt;0,J970&amp;":"&amp;B970,"")</f>
        <v/>
      </c>
      <c r="D970" s="10" t="str">
        <f aca="false">IF(F970&lt;&gt;0,COUNTIF($K$2:K970,K970),"")</f>
        <v/>
      </c>
      <c r="E970" s="10" t="str">
        <f aca="false">IF(F970&lt;&gt;0,K970&amp;":"&amp;D970,"")</f>
        <v/>
      </c>
      <c r="F970" s="10"/>
      <c r="G970" s="20"/>
      <c r="H970" s="11" t="str">
        <f aca="false">IFERROR(VLOOKUP(F970, Entries!$B:$F, 2, FALSE()),"")</f>
        <v/>
      </c>
      <c r="I970" s="11" t="str">
        <f aca="false">IFERROR(VLOOKUP(F970, Entries!$B:$F, 3, FALSE()),"")</f>
        <v/>
      </c>
      <c r="J970" s="11" t="str">
        <f aca="false">IFERROR(VLOOKUP(F970, Entries!$B:$F, 4, FALSE()),"")</f>
        <v/>
      </c>
      <c r="K970" s="11" t="str">
        <f aca="false">IFERROR(VLOOKUP(F970, Entries!$B:$F, 5, FALSE()),"")</f>
        <v/>
      </c>
      <c r="L970" s="11" t="str">
        <f aca="false">LEFT('Finish order'!$K970,2)</f>
        <v/>
      </c>
      <c r="M970" s="11" t="str">
        <f aca="false">IF(F970&lt;&gt;0,COUNTIF($L$2:L970,L970),"")</f>
        <v/>
      </c>
      <c r="N970" s="11" t="str">
        <f aca="false">IF(F970&lt;&gt;0,L970&amp;":"&amp;M970,"")</f>
        <v/>
      </c>
    </row>
    <row r="971" customFormat="false" ht="15.75" hidden="false" customHeight="true" outlineLevel="0" collapsed="false">
      <c r="A971" s="10" t="n">
        <v>970</v>
      </c>
      <c r="B971" s="10" t="str">
        <f aca="false">IF(F971&lt;&gt;"",COUNTIF($J$2:J971,J971),"")</f>
        <v/>
      </c>
      <c r="C971" s="10" t="str">
        <f aca="false">IF(F971&lt;&gt;0,J971&amp;":"&amp;B971,"")</f>
        <v/>
      </c>
      <c r="D971" s="10" t="str">
        <f aca="false">IF(F971&lt;&gt;0,COUNTIF($K$2:K971,K971),"")</f>
        <v/>
      </c>
      <c r="E971" s="10" t="str">
        <f aca="false">IF(F971&lt;&gt;0,K971&amp;":"&amp;D971,"")</f>
        <v/>
      </c>
      <c r="F971" s="10"/>
      <c r="G971" s="20"/>
      <c r="H971" s="11" t="str">
        <f aca="false">IFERROR(VLOOKUP(F971, Entries!$B:$F, 2, FALSE()),"")</f>
        <v/>
      </c>
      <c r="I971" s="11" t="str">
        <f aca="false">IFERROR(VLOOKUP(F971, Entries!$B:$F, 3, FALSE()),"")</f>
        <v/>
      </c>
      <c r="J971" s="11" t="str">
        <f aca="false">IFERROR(VLOOKUP(F971, Entries!$B:$F, 4, FALSE()),"")</f>
        <v/>
      </c>
      <c r="K971" s="11" t="str">
        <f aca="false">IFERROR(VLOOKUP(F971, Entries!$B:$F, 5, FALSE()),"")</f>
        <v/>
      </c>
      <c r="L971" s="11" t="str">
        <f aca="false">LEFT('Finish order'!$K971,2)</f>
        <v/>
      </c>
      <c r="M971" s="11" t="str">
        <f aca="false">IF(F971&lt;&gt;0,COUNTIF($L$2:L971,L971),"")</f>
        <v/>
      </c>
      <c r="N971" s="11" t="str">
        <f aca="false">IF(F971&lt;&gt;0,L971&amp;":"&amp;M971,"")</f>
        <v/>
      </c>
    </row>
    <row r="972" customFormat="false" ht="15.75" hidden="false" customHeight="true" outlineLevel="0" collapsed="false">
      <c r="A972" s="10" t="n">
        <v>971</v>
      </c>
      <c r="B972" s="10" t="str">
        <f aca="false">IF(F972&lt;&gt;"",COUNTIF($J$2:J972,J972),"")</f>
        <v/>
      </c>
      <c r="C972" s="10" t="str">
        <f aca="false">IF(F972&lt;&gt;0,J972&amp;":"&amp;B972,"")</f>
        <v/>
      </c>
      <c r="D972" s="10" t="str">
        <f aca="false">IF(F972&lt;&gt;0,COUNTIF($K$2:K972,K972),"")</f>
        <v/>
      </c>
      <c r="E972" s="10" t="str">
        <f aca="false">IF(F972&lt;&gt;0,K972&amp;":"&amp;D972,"")</f>
        <v/>
      </c>
      <c r="F972" s="10"/>
      <c r="G972" s="20"/>
      <c r="H972" s="11" t="str">
        <f aca="false">IFERROR(VLOOKUP(F972, Entries!$B:$F, 2, FALSE()),"")</f>
        <v/>
      </c>
      <c r="I972" s="11" t="str">
        <f aca="false">IFERROR(VLOOKUP(F972, Entries!$B:$F, 3, FALSE()),"")</f>
        <v/>
      </c>
      <c r="J972" s="11" t="str">
        <f aca="false">IFERROR(VLOOKUP(F972, Entries!$B:$F, 4, FALSE()),"")</f>
        <v/>
      </c>
      <c r="K972" s="11" t="str">
        <f aca="false">IFERROR(VLOOKUP(F972, Entries!$B:$F, 5, FALSE()),"")</f>
        <v/>
      </c>
      <c r="L972" s="11" t="str">
        <f aca="false">LEFT('Finish order'!$K972,2)</f>
        <v/>
      </c>
      <c r="M972" s="11" t="str">
        <f aca="false">IF(F972&lt;&gt;0,COUNTIF($L$2:L972,L972),"")</f>
        <v/>
      </c>
      <c r="N972" s="11" t="str">
        <f aca="false">IF(F972&lt;&gt;0,L972&amp;":"&amp;M972,"")</f>
        <v/>
      </c>
    </row>
    <row r="973" customFormat="false" ht="15.75" hidden="false" customHeight="true" outlineLevel="0" collapsed="false">
      <c r="A973" s="10" t="n">
        <v>972</v>
      </c>
      <c r="B973" s="10" t="str">
        <f aca="false">IF(F973&lt;&gt;"",COUNTIF($J$2:J973,J973),"")</f>
        <v/>
      </c>
      <c r="C973" s="10" t="str">
        <f aca="false">IF(F973&lt;&gt;0,J973&amp;":"&amp;B973,"")</f>
        <v/>
      </c>
      <c r="D973" s="10" t="str">
        <f aca="false">IF(F973&lt;&gt;0,COUNTIF($K$2:K973,K973),"")</f>
        <v/>
      </c>
      <c r="E973" s="10" t="str">
        <f aca="false">IF(F973&lt;&gt;0,K973&amp;":"&amp;D973,"")</f>
        <v/>
      </c>
      <c r="F973" s="10"/>
      <c r="G973" s="20"/>
      <c r="H973" s="11" t="str">
        <f aca="false">IFERROR(VLOOKUP(F973, Entries!$B:$F, 2, FALSE()),"")</f>
        <v/>
      </c>
      <c r="I973" s="11" t="str">
        <f aca="false">IFERROR(VLOOKUP(F973, Entries!$B:$F, 3, FALSE()),"")</f>
        <v/>
      </c>
      <c r="J973" s="11" t="str">
        <f aca="false">IFERROR(VLOOKUP(F973, Entries!$B:$F, 4, FALSE()),"")</f>
        <v/>
      </c>
      <c r="K973" s="11" t="str">
        <f aca="false">IFERROR(VLOOKUP(F973, Entries!$B:$F, 5, FALSE()),"")</f>
        <v/>
      </c>
      <c r="L973" s="11" t="str">
        <f aca="false">LEFT('Finish order'!$K973,2)</f>
        <v/>
      </c>
      <c r="M973" s="11" t="str">
        <f aca="false">IF(F973&lt;&gt;0,COUNTIF($L$2:L973,L973),"")</f>
        <v/>
      </c>
      <c r="N973" s="11" t="str">
        <f aca="false">IF(F973&lt;&gt;0,L973&amp;":"&amp;M973,"")</f>
        <v/>
      </c>
    </row>
    <row r="974" customFormat="false" ht="15.75" hidden="false" customHeight="true" outlineLevel="0" collapsed="false">
      <c r="A974" s="10" t="n">
        <v>973</v>
      </c>
      <c r="B974" s="10" t="str">
        <f aca="false">IF(F974&lt;&gt;"",COUNTIF($J$2:J974,J974),"")</f>
        <v/>
      </c>
      <c r="C974" s="10" t="str">
        <f aca="false">IF(F974&lt;&gt;0,J974&amp;":"&amp;B974,"")</f>
        <v/>
      </c>
      <c r="D974" s="10" t="str">
        <f aca="false">IF(F974&lt;&gt;0,COUNTIF($K$2:K974,K974),"")</f>
        <v/>
      </c>
      <c r="E974" s="10" t="str">
        <f aca="false">IF(F974&lt;&gt;0,K974&amp;":"&amp;D974,"")</f>
        <v/>
      </c>
      <c r="F974" s="10"/>
      <c r="G974" s="20"/>
      <c r="H974" s="11" t="str">
        <f aca="false">IFERROR(VLOOKUP(F974, Entries!$B:$F, 2, FALSE()),"")</f>
        <v/>
      </c>
      <c r="I974" s="11" t="str">
        <f aca="false">IFERROR(VLOOKUP(F974, Entries!$B:$F, 3, FALSE()),"")</f>
        <v/>
      </c>
      <c r="J974" s="11" t="str">
        <f aca="false">IFERROR(VLOOKUP(F974, Entries!$B:$F, 4, FALSE()),"")</f>
        <v/>
      </c>
      <c r="K974" s="11" t="str">
        <f aca="false">IFERROR(VLOOKUP(F974, Entries!$B:$F, 5, FALSE()),"")</f>
        <v/>
      </c>
      <c r="L974" s="11" t="str">
        <f aca="false">LEFT('Finish order'!$K974,2)</f>
        <v/>
      </c>
      <c r="M974" s="11" t="str">
        <f aca="false">IF(F974&lt;&gt;0,COUNTIF($L$2:L974,L974),"")</f>
        <v/>
      </c>
      <c r="N974" s="11" t="str">
        <f aca="false">IF(F974&lt;&gt;0,L974&amp;":"&amp;M974,"")</f>
        <v/>
      </c>
    </row>
    <row r="975" customFormat="false" ht="15.75" hidden="false" customHeight="true" outlineLevel="0" collapsed="false">
      <c r="A975" s="10" t="n">
        <v>974</v>
      </c>
      <c r="B975" s="10" t="str">
        <f aca="false">IF(F975&lt;&gt;"",COUNTIF($J$2:J975,J975),"")</f>
        <v/>
      </c>
      <c r="C975" s="10" t="str">
        <f aca="false">IF(F975&lt;&gt;0,J975&amp;":"&amp;B975,"")</f>
        <v/>
      </c>
      <c r="D975" s="10" t="str">
        <f aca="false">IF(F975&lt;&gt;0,COUNTIF($K$2:K975,K975),"")</f>
        <v/>
      </c>
      <c r="E975" s="10" t="str">
        <f aca="false">IF(F975&lt;&gt;0,K975&amp;":"&amp;D975,"")</f>
        <v/>
      </c>
      <c r="F975" s="10"/>
      <c r="G975" s="20"/>
      <c r="H975" s="11" t="str">
        <f aca="false">IFERROR(VLOOKUP(F975, Entries!$B:$F, 2, FALSE()),"")</f>
        <v/>
      </c>
      <c r="I975" s="11" t="str">
        <f aca="false">IFERROR(VLOOKUP(F975, Entries!$B:$F, 3, FALSE()),"")</f>
        <v/>
      </c>
      <c r="J975" s="11" t="str">
        <f aca="false">IFERROR(VLOOKUP(F975, Entries!$B:$F, 4, FALSE()),"")</f>
        <v/>
      </c>
      <c r="K975" s="11" t="str">
        <f aca="false">IFERROR(VLOOKUP(F975, Entries!$B:$F, 5, FALSE()),"")</f>
        <v/>
      </c>
      <c r="L975" s="11" t="str">
        <f aca="false">LEFT('Finish order'!$K975,2)</f>
        <v/>
      </c>
      <c r="M975" s="11" t="str">
        <f aca="false">IF(F975&lt;&gt;0,COUNTIF($L$2:L975,L975),"")</f>
        <v/>
      </c>
      <c r="N975" s="11" t="str">
        <f aca="false">IF(F975&lt;&gt;0,L975&amp;":"&amp;M975,"")</f>
        <v/>
      </c>
    </row>
    <row r="976" customFormat="false" ht="15.75" hidden="false" customHeight="true" outlineLevel="0" collapsed="false">
      <c r="A976" s="10" t="n">
        <v>975</v>
      </c>
      <c r="B976" s="10" t="str">
        <f aca="false">IF(F976&lt;&gt;"",COUNTIF($J$2:J976,J976),"")</f>
        <v/>
      </c>
      <c r="C976" s="10" t="str">
        <f aca="false">IF(F976&lt;&gt;0,J976&amp;":"&amp;B976,"")</f>
        <v/>
      </c>
      <c r="D976" s="10" t="str">
        <f aca="false">IF(F976&lt;&gt;0,COUNTIF($K$2:K976,K976),"")</f>
        <v/>
      </c>
      <c r="E976" s="10" t="str">
        <f aca="false">IF(F976&lt;&gt;0,K976&amp;":"&amp;D976,"")</f>
        <v/>
      </c>
      <c r="F976" s="10"/>
      <c r="G976" s="20"/>
      <c r="H976" s="11" t="str">
        <f aca="false">IFERROR(VLOOKUP(F976, Entries!$B:$F, 2, FALSE()),"")</f>
        <v/>
      </c>
      <c r="I976" s="11" t="str">
        <f aca="false">IFERROR(VLOOKUP(F976, Entries!$B:$F, 3, FALSE()),"")</f>
        <v/>
      </c>
      <c r="J976" s="11" t="str">
        <f aca="false">IFERROR(VLOOKUP(F976, Entries!$B:$F, 4, FALSE()),"")</f>
        <v/>
      </c>
      <c r="K976" s="11" t="str">
        <f aca="false">IFERROR(VLOOKUP(F976, Entries!$B:$F, 5, FALSE()),"")</f>
        <v/>
      </c>
      <c r="L976" s="11" t="str">
        <f aca="false">LEFT('Finish order'!$K976,2)</f>
        <v/>
      </c>
      <c r="M976" s="11" t="str">
        <f aca="false">IF(F976&lt;&gt;0,COUNTIF($L$2:L976,L976),"")</f>
        <v/>
      </c>
      <c r="N976" s="11" t="str">
        <f aca="false">IF(F976&lt;&gt;0,L976&amp;":"&amp;M976,"")</f>
        <v/>
      </c>
    </row>
    <row r="977" customFormat="false" ht="15.75" hidden="false" customHeight="true" outlineLevel="0" collapsed="false">
      <c r="A977" s="10" t="n">
        <v>976</v>
      </c>
      <c r="B977" s="10" t="str">
        <f aca="false">IF(F977&lt;&gt;"",COUNTIF($J$2:J977,J977),"")</f>
        <v/>
      </c>
      <c r="C977" s="10" t="str">
        <f aca="false">IF(F977&lt;&gt;0,J977&amp;":"&amp;B977,"")</f>
        <v/>
      </c>
      <c r="D977" s="10" t="str">
        <f aca="false">IF(F977&lt;&gt;0,COUNTIF($K$2:K977,K977),"")</f>
        <v/>
      </c>
      <c r="E977" s="10" t="str">
        <f aca="false">IF(F977&lt;&gt;0,K977&amp;":"&amp;D977,"")</f>
        <v/>
      </c>
      <c r="F977" s="10"/>
      <c r="G977" s="20"/>
      <c r="H977" s="11" t="str">
        <f aca="false">IFERROR(VLOOKUP(F977, Entries!$B:$F, 2, FALSE()),"")</f>
        <v/>
      </c>
      <c r="I977" s="11" t="str">
        <f aca="false">IFERROR(VLOOKUP(F977, Entries!$B:$F, 3, FALSE()),"")</f>
        <v/>
      </c>
      <c r="J977" s="11" t="str">
        <f aca="false">IFERROR(VLOOKUP(F977, Entries!$B:$F, 4, FALSE()),"")</f>
        <v/>
      </c>
      <c r="K977" s="11" t="str">
        <f aca="false">IFERROR(VLOOKUP(F977, Entries!$B:$F, 5, FALSE()),"")</f>
        <v/>
      </c>
      <c r="L977" s="11" t="str">
        <f aca="false">LEFT('Finish order'!$K977,2)</f>
        <v/>
      </c>
      <c r="M977" s="11" t="str">
        <f aca="false">IF(F977&lt;&gt;0,COUNTIF($L$2:L977,L977),"")</f>
        <v/>
      </c>
      <c r="N977" s="11" t="str">
        <f aca="false">IF(F977&lt;&gt;0,L977&amp;":"&amp;M977,"")</f>
        <v/>
      </c>
    </row>
    <row r="978" customFormat="false" ht="15.75" hidden="false" customHeight="true" outlineLevel="0" collapsed="false">
      <c r="A978" s="10" t="n">
        <v>977</v>
      </c>
      <c r="B978" s="10" t="str">
        <f aca="false">IF(F978&lt;&gt;"",COUNTIF($J$2:J978,J978),"")</f>
        <v/>
      </c>
      <c r="C978" s="10" t="str">
        <f aca="false">IF(F978&lt;&gt;0,J978&amp;":"&amp;B978,"")</f>
        <v/>
      </c>
      <c r="D978" s="10" t="str">
        <f aca="false">IF(F978&lt;&gt;0,COUNTIF($K$2:K978,K978),"")</f>
        <v/>
      </c>
      <c r="E978" s="10" t="str">
        <f aca="false">IF(F978&lt;&gt;0,K978&amp;":"&amp;D978,"")</f>
        <v/>
      </c>
      <c r="F978" s="10"/>
      <c r="G978" s="20"/>
      <c r="H978" s="11" t="str">
        <f aca="false">IFERROR(VLOOKUP(F978, Entries!$B:$F, 2, FALSE()),"")</f>
        <v/>
      </c>
      <c r="I978" s="11" t="str">
        <f aca="false">IFERROR(VLOOKUP(F978, Entries!$B:$F, 3, FALSE()),"")</f>
        <v/>
      </c>
      <c r="J978" s="11" t="str">
        <f aca="false">IFERROR(VLOOKUP(F978, Entries!$B:$F, 4, FALSE()),"")</f>
        <v/>
      </c>
      <c r="K978" s="11" t="str">
        <f aca="false">IFERROR(VLOOKUP(F978, Entries!$B:$F, 5, FALSE()),"")</f>
        <v/>
      </c>
      <c r="L978" s="11" t="str">
        <f aca="false">LEFT('Finish order'!$K978,2)</f>
        <v/>
      </c>
      <c r="M978" s="11" t="str">
        <f aca="false">IF(F978&lt;&gt;0,COUNTIF($L$2:L978,L978),"")</f>
        <v/>
      </c>
      <c r="N978" s="11" t="str">
        <f aca="false">IF(F978&lt;&gt;0,L978&amp;":"&amp;M978,"")</f>
        <v/>
      </c>
    </row>
    <row r="979" customFormat="false" ht="15.75" hidden="false" customHeight="true" outlineLevel="0" collapsed="false">
      <c r="A979" s="10" t="n">
        <v>978</v>
      </c>
      <c r="B979" s="10" t="str">
        <f aca="false">IF(F979&lt;&gt;"",COUNTIF($J$2:J979,J979),"")</f>
        <v/>
      </c>
      <c r="C979" s="10" t="str">
        <f aca="false">IF(F979&lt;&gt;0,J979&amp;":"&amp;B979,"")</f>
        <v/>
      </c>
      <c r="D979" s="10" t="str">
        <f aca="false">IF(F979&lt;&gt;0,COUNTIF($K$2:K979,K979),"")</f>
        <v/>
      </c>
      <c r="E979" s="10" t="str">
        <f aca="false">IF(F979&lt;&gt;0,K979&amp;":"&amp;D979,"")</f>
        <v/>
      </c>
      <c r="F979" s="10"/>
      <c r="G979" s="20"/>
      <c r="H979" s="11" t="str">
        <f aca="false">IFERROR(VLOOKUP(F979, Entries!$B:$F, 2, FALSE()),"")</f>
        <v/>
      </c>
      <c r="I979" s="11" t="str">
        <f aca="false">IFERROR(VLOOKUP(F979, Entries!$B:$F, 3, FALSE()),"")</f>
        <v/>
      </c>
      <c r="J979" s="11" t="str">
        <f aca="false">IFERROR(VLOOKUP(F979, Entries!$B:$F, 4, FALSE()),"")</f>
        <v/>
      </c>
      <c r="K979" s="11" t="str">
        <f aca="false">IFERROR(VLOOKUP(F979, Entries!$B:$F, 5, FALSE()),"")</f>
        <v/>
      </c>
      <c r="L979" s="11" t="str">
        <f aca="false">LEFT('Finish order'!$K979,2)</f>
        <v/>
      </c>
      <c r="M979" s="11" t="str">
        <f aca="false">IF(F979&lt;&gt;0,COUNTIF($L$2:L979,L979),"")</f>
        <v/>
      </c>
      <c r="N979" s="11" t="str">
        <f aca="false">IF(F979&lt;&gt;0,L979&amp;":"&amp;M979,"")</f>
        <v/>
      </c>
    </row>
    <row r="980" customFormat="false" ht="15.75" hidden="false" customHeight="true" outlineLevel="0" collapsed="false">
      <c r="A980" s="10" t="n">
        <v>979</v>
      </c>
      <c r="B980" s="10" t="str">
        <f aca="false">IF(F980&lt;&gt;"",COUNTIF($J$2:J980,J980),"")</f>
        <v/>
      </c>
      <c r="C980" s="10" t="str">
        <f aca="false">IF(F980&lt;&gt;0,J980&amp;":"&amp;B980,"")</f>
        <v/>
      </c>
      <c r="D980" s="10" t="str">
        <f aca="false">IF(F980&lt;&gt;0,COUNTIF($K$2:K980,K980),"")</f>
        <v/>
      </c>
      <c r="E980" s="10" t="str">
        <f aca="false">IF(F980&lt;&gt;0,K980&amp;":"&amp;D980,"")</f>
        <v/>
      </c>
      <c r="F980" s="10"/>
      <c r="G980" s="20"/>
      <c r="H980" s="11" t="str">
        <f aca="false">IFERROR(VLOOKUP(F980, Entries!$B:$F, 2, FALSE()),"")</f>
        <v/>
      </c>
      <c r="I980" s="11" t="str">
        <f aca="false">IFERROR(VLOOKUP(F980, Entries!$B:$F, 3, FALSE()),"")</f>
        <v/>
      </c>
      <c r="J980" s="11" t="str">
        <f aca="false">IFERROR(VLOOKUP(F980, Entries!$B:$F, 4, FALSE()),"")</f>
        <v/>
      </c>
      <c r="K980" s="11" t="str">
        <f aca="false">IFERROR(VLOOKUP(F980, Entries!$B:$F, 5, FALSE()),"")</f>
        <v/>
      </c>
      <c r="L980" s="11" t="str">
        <f aca="false">LEFT('Finish order'!$K980,2)</f>
        <v/>
      </c>
      <c r="M980" s="11" t="str">
        <f aca="false">IF(F980&lt;&gt;0,COUNTIF($L$2:L980,L980),"")</f>
        <v/>
      </c>
      <c r="N980" s="11" t="str">
        <f aca="false">IF(F980&lt;&gt;0,L980&amp;":"&amp;M980,"")</f>
        <v/>
      </c>
    </row>
    <row r="981" customFormat="false" ht="15.75" hidden="false" customHeight="true" outlineLevel="0" collapsed="false">
      <c r="A981" s="10" t="n">
        <v>980</v>
      </c>
      <c r="B981" s="10" t="str">
        <f aca="false">IF(F981&lt;&gt;"",COUNTIF($J$2:J981,J981),"")</f>
        <v/>
      </c>
      <c r="C981" s="10" t="str">
        <f aca="false">IF(F981&lt;&gt;0,J981&amp;":"&amp;B981,"")</f>
        <v/>
      </c>
      <c r="D981" s="10" t="str">
        <f aca="false">IF(F981&lt;&gt;0,COUNTIF($K$2:K981,K981),"")</f>
        <v/>
      </c>
      <c r="E981" s="10" t="str">
        <f aca="false">IF(F981&lt;&gt;0,K981&amp;":"&amp;D981,"")</f>
        <v/>
      </c>
      <c r="F981" s="10"/>
      <c r="G981" s="20"/>
      <c r="H981" s="11" t="str">
        <f aca="false">IFERROR(VLOOKUP(F981, Entries!$B:$F, 2, FALSE()),"")</f>
        <v/>
      </c>
      <c r="I981" s="11" t="str">
        <f aca="false">IFERROR(VLOOKUP(F981, Entries!$B:$F, 3, FALSE()),"")</f>
        <v/>
      </c>
      <c r="J981" s="11" t="str">
        <f aca="false">IFERROR(VLOOKUP(F981, Entries!$B:$F, 4, FALSE()),"")</f>
        <v/>
      </c>
      <c r="K981" s="11" t="str">
        <f aca="false">IFERROR(VLOOKUP(F981, Entries!$B:$F, 5, FALSE()),"")</f>
        <v/>
      </c>
      <c r="L981" s="11" t="str">
        <f aca="false">LEFT('Finish order'!$K981,2)</f>
        <v/>
      </c>
      <c r="M981" s="11" t="str">
        <f aca="false">IF(F981&lt;&gt;0,COUNTIF($L$2:L981,L981),"")</f>
        <v/>
      </c>
      <c r="N981" s="11" t="str">
        <f aca="false">IF(F981&lt;&gt;0,L981&amp;":"&amp;M981,"")</f>
        <v/>
      </c>
    </row>
    <row r="982" customFormat="false" ht="15.75" hidden="false" customHeight="true" outlineLevel="0" collapsed="false">
      <c r="A982" s="10" t="n">
        <v>981</v>
      </c>
      <c r="B982" s="10" t="str">
        <f aca="false">IF(F982&lt;&gt;"",COUNTIF($J$2:J982,J982),"")</f>
        <v/>
      </c>
      <c r="C982" s="10" t="str">
        <f aca="false">IF(F982&lt;&gt;0,J982&amp;":"&amp;B982,"")</f>
        <v/>
      </c>
      <c r="D982" s="10" t="str">
        <f aca="false">IF(F982&lt;&gt;0,COUNTIF($K$2:K982,K982),"")</f>
        <v/>
      </c>
      <c r="E982" s="10" t="str">
        <f aca="false">IF(F982&lt;&gt;0,K982&amp;":"&amp;D982,"")</f>
        <v/>
      </c>
      <c r="F982" s="10"/>
      <c r="G982" s="20"/>
      <c r="H982" s="11" t="str">
        <f aca="false">IFERROR(VLOOKUP(F982, Entries!$B:$F, 2, FALSE()),"")</f>
        <v/>
      </c>
      <c r="I982" s="11" t="str">
        <f aca="false">IFERROR(VLOOKUP(F982, Entries!$B:$F, 3, FALSE()),"")</f>
        <v/>
      </c>
      <c r="J982" s="11" t="str">
        <f aca="false">IFERROR(VLOOKUP(F982, Entries!$B:$F, 4, FALSE()),"")</f>
        <v/>
      </c>
      <c r="K982" s="11" t="str">
        <f aca="false">IFERROR(VLOOKUP(F982, Entries!$B:$F, 5, FALSE()),"")</f>
        <v/>
      </c>
      <c r="L982" s="11" t="str">
        <f aca="false">LEFT('Finish order'!$K982,2)</f>
        <v/>
      </c>
      <c r="M982" s="11" t="str">
        <f aca="false">IF(F982&lt;&gt;0,COUNTIF($L$2:L982,L982),"")</f>
        <v/>
      </c>
      <c r="N982" s="11" t="str">
        <f aca="false">IF(F982&lt;&gt;0,L982&amp;":"&amp;M982,"")</f>
        <v/>
      </c>
    </row>
    <row r="983" customFormat="false" ht="15.75" hidden="false" customHeight="true" outlineLevel="0" collapsed="false">
      <c r="A983" s="10" t="n">
        <v>982</v>
      </c>
      <c r="B983" s="10" t="str">
        <f aca="false">IF(F983&lt;&gt;"",COUNTIF($J$2:J983,J983),"")</f>
        <v/>
      </c>
      <c r="C983" s="10" t="str">
        <f aca="false">IF(F983&lt;&gt;0,J983&amp;":"&amp;B983,"")</f>
        <v/>
      </c>
      <c r="D983" s="10" t="str">
        <f aca="false">IF(F983&lt;&gt;0,COUNTIF($K$2:K983,K983),"")</f>
        <v/>
      </c>
      <c r="E983" s="10" t="str">
        <f aca="false">IF(F983&lt;&gt;0,K983&amp;":"&amp;D983,"")</f>
        <v/>
      </c>
      <c r="F983" s="10"/>
      <c r="G983" s="20"/>
      <c r="H983" s="11" t="str">
        <f aca="false">IFERROR(VLOOKUP(F983, Entries!$B:$F, 2, FALSE()),"")</f>
        <v/>
      </c>
      <c r="I983" s="11" t="str">
        <f aca="false">IFERROR(VLOOKUP(F983, Entries!$B:$F, 3, FALSE()),"")</f>
        <v/>
      </c>
      <c r="J983" s="11" t="str">
        <f aca="false">IFERROR(VLOOKUP(F983, Entries!$B:$F, 4, FALSE()),"")</f>
        <v/>
      </c>
      <c r="K983" s="11" t="str">
        <f aca="false">IFERROR(VLOOKUP(F983, Entries!$B:$F, 5, FALSE()),"")</f>
        <v/>
      </c>
      <c r="L983" s="11" t="str">
        <f aca="false">LEFT('Finish order'!$K983,2)</f>
        <v/>
      </c>
      <c r="M983" s="11" t="str">
        <f aca="false">IF(F983&lt;&gt;0,COUNTIF($L$2:L983,L983),"")</f>
        <v/>
      </c>
      <c r="N983" s="11" t="str">
        <f aca="false">IF(F983&lt;&gt;0,L983&amp;":"&amp;M983,"")</f>
        <v/>
      </c>
    </row>
    <row r="984" customFormat="false" ht="15.75" hidden="false" customHeight="true" outlineLevel="0" collapsed="false">
      <c r="A984" s="10" t="n">
        <v>983</v>
      </c>
      <c r="B984" s="10" t="str">
        <f aca="false">IF(F984&lt;&gt;"",COUNTIF($J$2:J984,J984),"")</f>
        <v/>
      </c>
      <c r="C984" s="10" t="str">
        <f aca="false">IF(F984&lt;&gt;0,J984&amp;":"&amp;B984,"")</f>
        <v/>
      </c>
      <c r="D984" s="10" t="str">
        <f aca="false">IF(F984&lt;&gt;0,COUNTIF($K$2:K984,K984),"")</f>
        <v/>
      </c>
      <c r="E984" s="10" t="str">
        <f aca="false">IF(F984&lt;&gt;0,K984&amp;":"&amp;D984,"")</f>
        <v/>
      </c>
      <c r="F984" s="10"/>
      <c r="G984" s="20"/>
      <c r="H984" s="11" t="str">
        <f aca="false">IFERROR(VLOOKUP(F984, Entries!$B:$F, 2, FALSE()),"")</f>
        <v/>
      </c>
      <c r="I984" s="11" t="str">
        <f aca="false">IFERROR(VLOOKUP(F984, Entries!$B:$F, 3, FALSE()),"")</f>
        <v/>
      </c>
      <c r="J984" s="11" t="str">
        <f aca="false">IFERROR(VLOOKUP(F984, Entries!$B:$F, 4, FALSE()),"")</f>
        <v/>
      </c>
      <c r="K984" s="11" t="str">
        <f aca="false">IFERROR(VLOOKUP(F984, Entries!$B:$F, 5, FALSE()),"")</f>
        <v/>
      </c>
      <c r="L984" s="11" t="str">
        <f aca="false">LEFT('Finish order'!$K984,2)</f>
        <v/>
      </c>
      <c r="M984" s="11" t="str">
        <f aca="false">IF(F984&lt;&gt;0,COUNTIF($L$2:L984,L984),"")</f>
        <v/>
      </c>
      <c r="N984" s="11" t="str">
        <f aca="false">IF(F984&lt;&gt;0,L984&amp;":"&amp;M984,"")</f>
        <v/>
      </c>
    </row>
    <row r="985" customFormat="false" ht="15.75" hidden="false" customHeight="true" outlineLevel="0" collapsed="false">
      <c r="A985" s="10" t="n">
        <v>984</v>
      </c>
      <c r="B985" s="10" t="str">
        <f aca="false">IF(F985&lt;&gt;"",COUNTIF($J$2:J985,J985),"")</f>
        <v/>
      </c>
      <c r="C985" s="10" t="str">
        <f aca="false">IF(F985&lt;&gt;0,J985&amp;":"&amp;B985,"")</f>
        <v/>
      </c>
      <c r="D985" s="10" t="str">
        <f aca="false">IF(F985&lt;&gt;0,COUNTIF($K$2:K985,K985),"")</f>
        <v/>
      </c>
      <c r="E985" s="10" t="str">
        <f aca="false">IF(F985&lt;&gt;0,K985&amp;":"&amp;D985,"")</f>
        <v/>
      </c>
      <c r="F985" s="10"/>
      <c r="G985" s="20"/>
      <c r="H985" s="11" t="str">
        <f aca="false">IFERROR(VLOOKUP(F985, Entries!$B:$F, 2, FALSE()),"")</f>
        <v/>
      </c>
      <c r="I985" s="11" t="str">
        <f aca="false">IFERROR(VLOOKUP(F985, Entries!$B:$F, 3, FALSE()),"")</f>
        <v/>
      </c>
      <c r="J985" s="11" t="str">
        <f aca="false">IFERROR(VLOOKUP(F985, Entries!$B:$F, 4, FALSE()),"")</f>
        <v/>
      </c>
      <c r="K985" s="11" t="str">
        <f aca="false">IFERROR(VLOOKUP(F985, Entries!$B:$F, 5, FALSE()),"")</f>
        <v/>
      </c>
      <c r="L985" s="11" t="str">
        <f aca="false">LEFT('Finish order'!$K985,2)</f>
        <v/>
      </c>
      <c r="M985" s="11" t="str">
        <f aca="false">IF(F985&lt;&gt;0,COUNTIF($L$2:L985,L985),"")</f>
        <v/>
      </c>
      <c r="N985" s="11" t="str">
        <f aca="false">IF(F985&lt;&gt;0,L985&amp;":"&amp;M985,"")</f>
        <v/>
      </c>
    </row>
    <row r="986" customFormat="false" ht="15.75" hidden="false" customHeight="true" outlineLevel="0" collapsed="false">
      <c r="A986" s="10" t="n">
        <v>985</v>
      </c>
      <c r="B986" s="10" t="str">
        <f aca="false">IF(F986&lt;&gt;"",COUNTIF($J$2:J986,J986),"")</f>
        <v/>
      </c>
      <c r="C986" s="10" t="str">
        <f aca="false">IF(F986&lt;&gt;0,J986&amp;":"&amp;B986,"")</f>
        <v/>
      </c>
      <c r="D986" s="10" t="str">
        <f aca="false">IF(F986&lt;&gt;0,COUNTIF($K$2:K986,K986),"")</f>
        <v/>
      </c>
      <c r="E986" s="10" t="str">
        <f aca="false">IF(F986&lt;&gt;0,K986&amp;":"&amp;D986,"")</f>
        <v/>
      </c>
      <c r="F986" s="10"/>
      <c r="G986" s="20"/>
      <c r="H986" s="11" t="str">
        <f aca="false">IFERROR(VLOOKUP(F986, Entries!$B:$F, 2, FALSE()),"")</f>
        <v/>
      </c>
      <c r="I986" s="11" t="str">
        <f aca="false">IFERROR(VLOOKUP(F986, Entries!$B:$F, 3, FALSE()),"")</f>
        <v/>
      </c>
      <c r="J986" s="11" t="str">
        <f aca="false">IFERROR(VLOOKUP(F986, Entries!$B:$F, 4, FALSE()),"")</f>
        <v/>
      </c>
      <c r="K986" s="11" t="str">
        <f aca="false">IFERROR(VLOOKUP(F986, Entries!$B:$F, 5, FALSE()),"")</f>
        <v/>
      </c>
      <c r="L986" s="11" t="str">
        <f aca="false">LEFT('Finish order'!$K986,2)</f>
        <v/>
      </c>
      <c r="M986" s="11" t="str">
        <f aca="false">IF(F986&lt;&gt;0,COUNTIF($L$2:L986,L986),"")</f>
        <v/>
      </c>
      <c r="N986" s="11" t="str">
        <f aca="false">IF(F986&lt;&gt;0,L986&amp;":"&amp;M986,"")</f>
        <v/>
      </c>
    </row>
    <row r="987" customFormat="false" ht="15.75" hidden="false" customHeight="true" outlineLevel="0" collapsed="false">
      <c r="A987" s="10" t="n">
        <v>986</v>
      </c>
      <c r="B987" s="10" t="str">
        <f aca="false">IF(F987&lt;&gt;"",COUNTIF($J$2:J987,J987),"")</f>
        <v/>
      </c>
      <c r="C987" s="10" t="str">
        <f aca="false">IF(F987&lt;&gt;0,J987&amp;":"&amp;B987,"")</f>
        <v/>
      </c>
      <c r="D987" s="10" t="str">
        <f aca="false">IF(F987&lt;&gt;0,COUNTIF($K$2:K987,K987),"")</f>
        <v/>
      </c>
      <c r="E987" s="10" t="str">
        <f aca="false">IF(F987&lt;&gt;0,K987&amp;":"&amp;D987,"")</f>
        <v/>
      </c>
      <c r="F987" s="10"/>
      <c r="G987" s="20"/>
      <c r="H987" s="11" t="str">
        <f aca="false">IFERROR(VLOOKUP(F987, Entries!$B:$F, 2, FALSE()),"")</f>
        <v/>
      </c>
      <c r="I987" s="11" t="str">
        <f aca="false">IFERROR(VLOOKUP(F987, Entries!$B:$F, 3, FALSE()),"")</f>
        <v/>
      </c>
      <c r="J987" s="11" t="str">
        <f aca="false">IFERROR(VLOOKUP(F987, Entries!$B:$F, 4, FALSE()),"")</f>
        <v/>
      </c>
      <c r="K987" s="11" t="str">
        <f aca="false">IFERROR(VLOOKUP(F987, Entries!$B:$F, 5, FALSE()),"")</f>
        <v/>
      </c>
      <c r="L987" s="11" t="str">
        <f aca="false">LEFT('Finish order'!$K987,2)</f>
        <v/>
      </c>
      <c r="M987" s="11" t="str">
        <f aca="false">IF(F987&lt;&gt;0,COUNTIF($L$2:L987,L987),"")</f>
        <v/>
      </c>
      <c r="N987" s="11" t="str">
        <f aca="false">IF(F987&lt;&gt;0,L987&amp;":"&amp;M987,"")</f>
        <v/>
      </c>
    </row>
    <row r="988" customFormat="false" ht="15.75" hidden="false" customHeight="true" outlineLevel="0" collapsed="false">
      <c r="A988" s="10" t="n">
        <v>987</v>
      </c>
      <c r="B988" s="10" t="str">
        <f aca="false">IF(F988&lt;&gt;"",COUNTIF($J$2:J988,J988),"")</f>
        <v/>
      </c>
      <c r="C988" s="10" t="str">
        <f aca="false">IF(F988&lt;&gt;0,J988&amp;":"&amp;B988,"")</f>
        <v/>
      </c>
      <c r="D988" s="10" t="str">
        <f aca="false">IF(F988&lt;&gt;0,COUNTIF($K$2:K988,K988),"")</f>
        <v/>
      </c>
      <c r="E988" s="10" t="str">
        <f aca="false">IF(F988&lt;&gt;0,K988&amp;":"&amp;D988,"")</f>
        <v/>
      </c>
      <c r="F988" s="10"/>
      <c r="G988" s="20"/>
      <c r="H988" s="11" t="str">
        <f aca="false">IFERROR(VLOOKUP(F988, Entries!$B:$F, 2, FALSE()),"")</f>
        <v/>
      </c>
      <c r="I988" s="11" t="str">
        <f aca="false">IFERROR(VLOOKUP(F988, Entries!$B:$F, 3, FALSE()),"")</f>
        <v/>
      </c>
      <c r="J988" s="11" t="str">
        <f aca="false">IFERROR(VLOOKUP(F988, Entries!$B:$F, 4, FALSE()),"")</f>
        <v/>
      </c>
      <c r="K988" s="11" t="str">
        <f aca="false">IFERROR(VLOOKUP(F988, Entries!$B:$F, 5, FALSE()),"")</f>
        <v/>
      </c>
      <c r="L988" s="11" t="str">
        <f aca="false">LEFT('Finish order'!$K988,2)</f>
        <v/>
      </c>
      <c r="M988" s="11" t="str">
        <f aca="false">IF(F988&lt;&gt;0,COUNTIF($L$2:L988,L988),"")</f>
        <v/>
      </c>
      <c r="N988" s="11" t="str">
        <f aca="false">IF(F988&lt;&gt;0,L988&amp;":"&amp;M988,"")</f>
        <v/>
      </c>
    </row>
    <row r="989" customFormat="false" ht="15.75" hidden="false" customHeight="true" outlineLevel="0" collapsed="false">
      <c r="A989" s="10" t="n">
        <v>988</v>
      </c>
      <c r="B989" s="10" t="str">
        <f aca="false">IF(F989&lt;&gt;"",COUNTIF($J$2:J989,J989),"")</f>
        <v/>
      </c>
      <c r="C989" s="10" t="str">
        <f aca="false">IF(F989&lt;&gt;0,J989&amp;":"&amp;B989,"")</f>
        <v/>
      </c>
      <c r="D989" s="10" t="str">
        <f aca="false">IF(F989&lt;&gt;0,COUNTIF($K$2:K989,K989),"")</f>
        <v/>
      </c>
      <c r="E989" s="10" t="str">
        <f aca="false">IF(F989&lt;&gt;0,K989&amp;":"&amp;D989,"")</f>
        <v/>
      </c>
      <c r="F989" s="10"/>
      <c r="G989" s="20"/>
      <c r="H989" s="11" t="str">
        <f aca="false">IFERROR(VLOOKUP(F989, Entries!$B:$F, 2, FALSE()),"")</f>
        <v/>
      </c>
      <c r="I989" s="11" t="str">
        <f aca="false">IFERROR(VLOOKUP(F989, Entries!$B:$F, 3, FALSE()),"")</f>
        <v/>
      </c>
      <c r="J989" s="11" t="str">
        <f aca="false">IFERROR(VLOOKUP(F989, Entries!$B:$F, 4, FALSE()),"")</f>
        <v/>
      </c>
      <c r="K989" s="11" t="str">
        <f aca="false">IFERROR(VLOOKUP(F989, Entries!$B:$F, 5, FALSE()),"")</f>
        <v/>
      </c>
      <c r="L989" s="11" t="str">
        <f aca="false">LEFT('Finish order'!$K989,2)</f>
        <v/>
      </c>
      <c r="M989" s="11" t="str">
        <f aca="false">IF(F989&lt;&gt;0,COUNTIF($L$2:L989,L989),"")</f>
        <v/>
      </c>
      <c r="N989" s="11" t="str">
        <f aca="false">IF(F989&lt;&gt;0,L989&amp;":"&amp;M989,"")</f>
        <v/>
      </c>
    </row>
    <row r="990" customFormat="false" ht="15.75" hidden="false" customHeight="true" outlineLevel="0" collapsed="false">
      <c r="A990" s="10" t="n">
        <v>989</v>
      </c>
      <c r="B990" s="10" t="str">
        <f aca="false">IF(F990&lt;&gt;"",COUNTIF($J$2:J990,J990),"")</f>
        <v/>
      </c>
      <c r="C990" s="10" t="str">
        <f aca="false">IF(F990&lt;&gt;0,J990&amp;":"&amp;B990,"")</f>
        <v/>
      </c>
      <c r="D990" s="10" t="str">
        <f aca="false">IF(F990&lt;&gt;0,COUNTIF($K$2:K990,K990),"")</f>
        <v/>
      </c>
      <c r="E990" s="10" t="str">
        <f aca="false">IF(F990&lt;&gt;0,K990&amp;":"&amp;D990,"")</f>
        <v/>
      </c>
      <c r="F990" s="10"/>
      <c r="G990" s="20"/>
      <c r="H990" s="11" t="str">
        <f aca="false">IFERROR(VLOOKUP(F990, Entries!$B:$F, 2, FALSE()),"")</f>
        <v/>
      </c>
      <c r="I990" s="11" t="str">
        <f aca="false">IFERROR(VLOOKUP(F990, Entries!$B:$F, 3, FALSE()),"")</f>
        <v/>
      </c>
      <c r="J990" s="11" t="str">
        <f aca="false">IFERROR(VLOOKUP(F990, Entries!$B:$F, 4, FALSE()),"")</f>
        <v/>
      </c>
      <c r="K990" s="11" t="str">
        <f aca="false">IFERROR(VLOOKUP(F990, Entries!$B:$F, 5, FALSE()),"")</f>
        <v/>
      </c>
      <c r="L990" s="11" t="str">
        <f aca="false">LEFT('Finish order'!$K990,2)</f>
        <v/>
      </c>
      <c r="M990" s="11" t="str">
        <f aca="false">IF(F990&lt;&gt;0,COUNTIF($L$2:L990,L990),"")</f>
        <v/>
      </c>
      <c r="N990" s="11" t="str">
        <f aca="false">IF(F990&lt;&gt;0,L990&amp;":"&amp;M990,"")</f>
        <v/>
      </c>
    </row>
    <row r="991" customFormat="false" ht="15.75" hidden="false" customHeight="true" outlineLevel="0" collapsed="false">
      <c r="A991" s="10" t="n">
        <v>990</v>
      </c>
      <c r="B991" s="10" t="str">
        <f aca="false">IF(F991&lt;&gt;"",COUNTIF($J$2:J991,J991),"")</f>
        <v/>
      </c>
      <c r="C991" s="10" t="str">
        <f aca="false">IF(F991&lt;&gt;0,J991&amp;":"&amp;B991,"")</f>
        <v/>
      </c>
      <c r="D991" s="10" t="str">
        <f aca="false">IF(F991&lt;&gt;0,COUNTIF($K$2:K991,K991),"")</f>
        <v/>
      </c>
      <c r="E991" s="10" t="str">
        <f aca="false">IF(F991&lt;&gt;0,K991&amp;":"&amp;D991,"")</f>
        <v/>
      </c>
      <c r="F991" s="10"/>
      <c r="G991" s="20"/>
      <c r="H991" s="11" t="str">
        <f aca="false">IFERROR(VLOOKUP(F991, Entries!$B:$F, 2, FALSE()),"")</f>
        <v/>
      </c>
      <c r="I991" s="11" t="str">
        <f aca="false">IFERROR(VLOOKUP(F991, Entries!$B:$F, 3, FALSE()),"")</f>
        <v/>
      </c>
      <c r="J991" s="11" t="str">
        <f aca="false">IFERROR(VLOOKUP(F991, Entries!$B:$F, 4, FALSE()),"")</f>
        <v/>
      </c>
      <c r="K991" s="11" t="str">
        <f aca="false">IFERROR(VLOOKUP(F991, Entries!$B:$F, 5, FALSE()),"")</f>
        <v/>
      </c>
      <c r="L991" s="11" t="str">
        <f aca="false">LEFT('Finish order'!$K991,2)</f>
        <v/>
      </c>
      <c r="M991" s="11" t="str">
        <f aca="false">IF(F991&lt;&gt;0,COUNTIF($L$2:L991,L991),"")</f>
        <v/>
      </c>
      <c r="N991" s="11" t="str">
        <f aca="false">IF(F991&lt;&gt;0,L991&amp;":"&amp;M991,"")</f>
        <v/>
      </c>
    </row>
    <row r="992" customFormat="false" ht="15.75" hidden="false" customHeight="true" outlineLevel="0" collapsed="false">
      <c r="A992" s="10" t="n">
        <v>991</v>
      </c>
      <c r="B992" s="10" t="str">
        <f aca="false">IF(F992&lt;&gt;"",COUNTIF($J$2:J992,J992),"")</f>
        <v/>
      </c>
      <c r="C992" s="10" t="str">
        <f aca="false">IF(F992&lt;&gt;0,J992&amp;":"&amp;B992,"")</f>
        <v/>
      </c>
      <c r="D992" s="10" t="str">
        <f aca="false">IF(F992&lt;&gt;0,COUNTIF($K$2:K992,K992),"")</f>
        <v/>
      </c>
      <c r="E992" s="10" t="str">
        <f aca="false">IF(F992&lt;&gt;0,K992&amp;":"&amp;D992,"")</f>
        <v/>
      </c>
      <c r="F992" s="10"/>
      <c r="G992" s="20"/>
      <c r="H992" s="11" t="str">
        <f aca="false">IFERROR(VLOOKUP(F992, Entries!$B:$F, 2, FALSE()),"")</f>
        <v/>
      </c>
      <c r="I992" s="11" t="str">
        <f aca="false">IFERROR(VLOOKUP(F992, Entries!$B:$F, 3, FALSE()),"")</f>
        <v/>
      </c>
      <c r="J992" s="11" t="str">
        <f aca="false">IFERROR(VLOOKUP(F992, Entries!$B:$F, 4, FALSE()),"")</f>
        <v/>
      </c>
      <c r="K992" s="11" t="str">
        <f aca="false">IFERROR(VLOOKUP(F992, Entries!$B:$F, 5, FALSE()),"")</f>
        <v/>
      </c>
      <c r="L992" s="11" t="str">
        <f aca="false">LEFT('Finish order'!$K992,2)</f>
        <v/>
      </c>
      <c r="M992" s="11" t="str">
        <f aca="false">IF(F992&lt;&gt;0,COUNTIF($L$2:L992,L992),"")</f>
        <v/>
      </c>
      <c r="N992" s="11" t="str">
        <f aca="false">IF(F992&lt;&gt;0,L992&amp;":"&amp;M992,"")</f>
        <v/>
      </c>
    </row>
    <row r="993" customFormat="false" ht="15.75" hidden="false" customHeight="true" outlineLevel="0" collapsed="false">
      <c r="A993" s="10" t="n">
        <v>992</v>
      </c>
      <c r="B993" s="10" t="str">
        <f aca="false">IF(F993&lt;&gt;"",COUNTIF($J$2:J993,J993),"")</f>
        <v/>
      </c>
      <c r="C993" s="10" t="str">
        <f aca="false">IF(F993&lt;&gt;0,J993&amp;":"&amp;B993,"")</f>
        <v/>
      </c>
      <c r="D993" s="10" t="str">
        <f aca="false">IF(F993&lt;&gt;0,COUNTIF($K$2:K993,K993),"")</f>
        <v/>
      </c>
      <c r="E993" s="10" t="str">
        <f aca="false">IF(F993&lt;&gt;0,K993&amp;":"&amp;D993,"")</f>
        <v/>
      </c>
      <c r="F993" s="10"/>
      <c r="G993" s="20"/>
      <c r="H993" s="11" t="str">
        <f aca="false">IFERROR(VLOOKUP(F993, Entries!$B:$F, 2, FALSE()),"")</f>
        <v/>
      </c>
      <c r="I993" s="11" t="str">
        <f aca="false">IFERROR(VLOOKUP(F993, Entries!$B:$F, 3, FALSE()),"")</f>
        <v/>
      </c>
      <c r="J993" s="11" t="str">
        <f aca="false">IFERROR(VLOOKUP(F993, Entries!$B:$F, 4, FALSE()),"")</f>
        <v/>
      </c>
      <c r="K993" s="11" t="str">
        <f aca="false">IFERROR(VLOOKUP(F993, Entries!$B:$F, 5, FALSE()),"")</f>
        <v/>
      </c>
      <c r="L993" s="11" t="str">
        <f aca="false">LEFT('Finish order'!$K993,2)</f>
        <v/>
      </c>
      <c r="M993" s="11" t="str">
        <f aca="false">IF(F993&lt;&gt;0,COUNTIF($L$2:L993,L993),"")</f>
        <v/>
      </c>
      <c r="N993" s="11" t="str">
        <f aca="false">IF(F993&lt;&gt;0,L993&amp;":"&amp;M993,"")</f>
        <v/>
      </c>
    </row>
    <row r="994" customFormat="false" ht="15.75" hidden="false" customHeight="true" outlineLevel="0" collapsed="false">
      <c r="A994" s="10" t="n">
        <v>993</v>
      </c>
      <c r="B994" s="10" t="str">
        <f aca="false">IF(F994&lt;&gt;"",COUNTIF($J$2:J994,J994),"")</f>
        <v/>
      </c>
      <c r="C994" s="10" t="str">
        <f aca="false">IF(F994&lt;&gt;0,J994&amp;":"&amp;B994,"")</f>
        <v/>
      </c>
      <c r="D994" s="10" t="str">
        <f aca="false">IF(F994&lt;&gt;0,COUNTIF($K$2:K994,K994),"")</f>
        <v/>
      </c>
      <c r="E994" s="10" t="str">
        <f aca="false">IF(F994&lt;&gt;0,K994&amp;":"&amp;D994,"")</f>
        <v/>
      </c>
      <c r="F994" s="10"/>
      <c r="G994" s="20"/>
      <c r="H994" s="11" t="str">
        <f aca="false">IFERROR(VLOOKUP(F994, Entries!$B:$F, 2, FALSE()),"")</f>
        <v/>
      </c>
      <c r="I994" s="11" t="str">
        <f aca="false">IFERROR(VLOOKUP(F994, Entries!$B:$F, 3, FALSE()),"")</f>
        <v/>
      </c>
      <c r="J994" s="11" t="str">
        <f aca="false">IFERROR(VLOOKUP(F994, Entries!$B:$F, 4, FALSE()),"")</f>
        <v/>
      </c>
      <c r="K994" s="11" t="str">
        <f aca="false">IFERROR(VLOOKUP(F994, Entries!$B:$F, 5, FALSE()),"")</f>
        <v/>
      </c>
      <c r="L994" s="11" t="str">
        <f aca="false">LEFT('Finish order'!$K994,2)</f>
        <v/>
      </c>
      <c r="M994" s="11" t="str">
        <f aca="false">IF(F994&lt;&gt;0,COUNTIF($L$2:L994,L994),"")</f>
        <v/>
      </c>
      <c r="N994" s="11" t="str">
        <f aca="false">IF(F994&lt;&gt;0,L994&amp;":"&amp;M994,"")</f>
        <v/>
      </c>
    </row>
    <row r="995" customFormat="false" ht="15.75" hidden="false" customHeight="true" outlineLevel="0" collapsed="false">
      <c r="A995" s="10" t="n">
        <v>994</v>
      </c>
      <c r="B995" s="10" t="str">
        <f aca="false">IF(F995&lt;&gt;"",COUNTIF($J$2:J995,J995),"")</f>
        <v/>
      </c>
      <c r="C995" s="10" t="str">
        <f aca="false">IF(F995&lt;&gt;0,J995&amp;":"&amp;B995,"")</f>
        <v/>
      </c>
      <c r="D995" s="10" t="str">
        <f aca="false">IF(F995&lt;&gt;0,COUNTIF($K$2:K995,K995),"")</f>
        <v/>
      </c>
      <c r="E995" s="10" t="str">
        <f aca="false">IF(F995&lt;&gt;0,K995&amp;":"&amp;D995,"")</f>
        <v/>
      </c>
      <c r="F995" s="10"/>
      <c r="G995" s="20"/>
      <c r="H995" s="11" t="str">
        <f aca="false">IFERROR(VLOOKUP(F995, Entries!$B:$F, 2, FALSE()),"")</f>
        <v/>
      </c>
      <c r="I995" s="11" t="str">
        <f aca="false">IFERROR(VLOOKUP(F995, Entries!$B:$F, 3, FALSE()),"")</f>
        <v/>
      </c>
      <c r="J995" s="11" t="str">
        <f aca="false">IFERROR(VLOOKUP(F995, Entries!$B:$F, 4, FALSE()),"")</f>
        <v/>
      </c>
      <c r="K995" s="11" t="str">
        <f aca="false">IFERROR(VLOOKUP(F995, Entries!$B:$F, 5, FALSE()),"")</f>
        <v/>
      </c>
      <c r="L995" s="11" t="str">
        <f aca="false">LEFT('Finish order'!$K995,2)</f>
        <v/>
      </c>
      <c r="M995" s="11" t="str">
        <f aca="false">IF(F995&lt;&gt;0,COUNTIF($L$2:L995,L995),"")</f>
        <v/>
      </c>
      <c r="N995" s="11" t="str">
        <f aca="false">IF(F995&lt;&gt;0,L995&amp;":"&amp;M995,"")</f>
        <v/>
      </c>
    </row>
    <row r="996" customFormat="false" ht="15.75" hidden="false" customHeight="true" outlineLevel="0" collapsed="false">
      <c r="A996" s="10" t="n">
        <v>995</v>
      </c>
      <c r="B996" s="10" t="str">
        <f aca="false">IF(F996&lt;&gt;"",COUNTIF($J$2:J996,J996),"")</f>
        <v/>
      </c>
      <c r="C996" s="10" t="str">
        <f aca="false">IF(F996&lt;&gt;0,J996&amp;":"&amp;B996,"")</f>
        <v/>
      </c>
      <c r="D996" s="10" t="str">
        <f aca="false">IF(F996&lt;&gt;0,COUNTIF($K$2:K996,K996),"")</f>
        <v/>
      </c>
      <c r="E996" s="10" t="str">
        <f aca="false">IF(F996&lt;&gt;0,K996&amp;":"&amp;D996,"")</f>
        <v/>
      </c>
      <c r="F996" s="10"/>
      <c r="G996" s="20"/>
      <c r="H996" s="11" t="str">
        <f aca="false">IFERROR(VLOOKUP(F996, Entries!$B:$F, 2, FALSE()),"")</f>
        <v/>
      </c>
      <c r="I996" s="11" t="str">
        <f aca="false">IFERROR(VLOOKUP(F996, Entries!$B:$F, 3, FALSE()),"")</f>
        <v/>
      </c>
      <c r="J996" s="11" t="str">
        <f aca="false">IFERROR(VLOOKUP(F996, Entries!$B:$F, 4, FALSE()),"")</f>
        <v/>
      </c>
      <c r="K996" s="11" t="str">
        <f aca="false">IFERROR(VLOOKUP(F996, Entries!$B:$F, 5, FALSE()),"")</f>
        <v/>
      </c>
      <c r="L996" s="11" t="str">
        <f aca="false">LEFT('Finish order'!$K996,2)</f>
        <v/>
      </c>
      <c r="M996" s="11" t="str">
        <f aca="false">IF(F996&lt;&gt;0,COUNTIF($L$2:L996,L996),"")</f>
        <v/>
      </c>
      <c r="N996" s="11" t="str">
        <f aca="false">IF(F996&lt;&gt;0,L996&amp;":"&amp;M996,"")</f>
        <v/>
      </c>
    </row>
    <row r="997" customFormat="false" ht="15.75" hidden="false" customHeight="true" outlineLevel="0" collapsed="false">
      <c r="A997" s="10" t="n">
        <v>996</v>
      </c>
      <c r="B997" s="10" t="str">
        <f aca="false">IF(F997&lt;&gt;"",COUNTIF($J$2:J997,J997),"")</f>
        <v/>
      </c>
      <c r="C997" s="10" t="str">
        <f aca="false">IF(F997&lt;&gt;0,J997&amp;":"&amp;B997,"")</f>
        <v/>
      </c>
      <c r="D997" s="10" t="str">
        <f aca="false">IF(F997&lt;&gt;0,COUNTIF($K$2:K997,K997),"")</f>
        <v/>
      </c>
      <c r="E997" s="10" t="str">
        <f aca="false">IF(F997&lt;&gt;0,K997&amp;":"&amp;D997,"")</f>
        <v/>
      </c>
      <c r="F997" s="10"/>
      <c r="G997" s="20"/>
      <c r="H997" s="11" t="str">
        <f aca="false">IFERROR(VLOOKUP(F997, Entries!$B:$F, 2, FALSE()),"")</f>
        <v/>
      </c>
      <c r="I997" s="11" t="str">
        <f aca="false">IFERROR(VLOOKUP(F997, Entries!$B:$F, 3, FALSE()),"")</f>
        <v/>
      </c>
      <c r="J997" s="11" t="str">
        <f aca="false">IFERROR(VLOOKUP(F997, Entries!$B:$F, 4, FALSE()),"")</f>
        <v/>
      </c>
      <c r="K997" s="11" t="str">
        <f aca="false">IFERROR(VLOOKUP(F997, Entries!$B:$F, 5, FALSE()),"")</f>
        <v/>
      </c>
      <c r="L997" s="11" t="str">
        <f aca="false">LEFT('Finish order'!$K997,2)</f>
        <v/>
      </c>
      <c r="M997" s="11" t="str">
        <f aca="false">IF(F997&lt;&gt;0,COUNTIF($L$2:L997,L997),"")</f>
        <v/>
      </c>
      <c r="N997" s="11" t="str">
        <f aca="false">IF(F997&lt;&gt;0,L997&amp;":"&amp;M997,"")</f>
        <v/>
      </c>
    </row>
    <row r="998" customFormat="false" ht="15.75" hidden="false" customHeight="true" outlineLevel="0" collapsed="false">
      <c r="A998" s="10" t="n">
        <v>997</v>
      </c>
      <c r="B998" s="10" t="str">
        <f aca="false">IF(F998&lt;&gt;"",COUNTIF($J$2:J998,J998),"")</f>
        <v/>
      </c>
      <c r="C998" s="10" t="str">
        <f aca="false">IF(F998&lt;&gt;0,J998&amp;":"&amp;B998,"")</f>
        <v/>
      </c>
      <c r="D998" s="10" t="str">
        <f aca="false">IF(F998&lt;&gt;0,COUNTIF($K$2:K998,K998),"")</f>
        <v/>
      </c>
      <c r="E998" s="10" t="str">
        <f aca="false">IF(F998&lt;&gt;0,K998&amp;":"&amp;D998,"")</f>
        <v/>
      </c>
      <c r="F998" s="10"/>
      <c r="G998" s="20"/>
      <c r="H998" s="11" t="str">
        <f aca="false">IFERROR(VLOOKUP(F998, Entries!$B:$F, 2, FALSE()),"")</f>
        <v/>
      </c>
      <c r="I998" s="11" t="str">
        <f aca="false">IFERROR(VLOOKUP(F998, Entries!$B:$F, 3, FALSE()),"")</f>
        <v/>
      </c>
      <c r="J998" s="11" t="str">
        <f aca="false">IFERROR(VLOOKUP(F998, Entries!$B:$F, 4, FALSE()),"")</f>
        <v/>
      </c>
      <c r="K998" s="11" t="str">
        <f aca="false">IFERROR(VLOOKUP(F998, Entries!$B:$F, 5, FALSE()),"")</f>
        <v/>
      </c>
      <c r="L998" s="11" t="str">
        <f aca="false">LEFT('Finish order'!$K998,2)</f>
        <v/>
      </c>
      <c r="M998" s="11" t="str">
        <f aca="false">IF(F998&lt;&gt;0,COUNTIF($L$2:L998,L998),"")</f>
        <v/>
      </c>
      <c r="N998" s="11" t="str">
        <f aca="false">IF(F998&lt;&gt;0,L998&amp;":"&amp;M998,"")</f>
        <v/>
      </c>
    </row>
    <row r="999" customFormat="false" ht="15.75" hidden="false" customHeight="true" outlineLevel="0" collapsed="false">
      <c r="A999" s="10" t="n">
        <v>998</v>
      </c>
      <c r="B999" s="10" t="str">
        <f aca="false">IF(F999&lt;&gt;"",COUNTIF($J$2:J999,J999),"")</f>
        <v/>
      </c>
      <c r="C999" s="10" t="str">
        <f aca="false">IF(F999&lt;&gt;0,J999&amp;":"&amp;B999,"")</f>
        <v/>
      </c>
      <c r="D999" s="10" t="str">
        <f aca="false">IF(F999&lt;&gt;0,COUNTIF($K$2:K999,K999),"")</f>
        <v/>
      </c>
      <c r="E999" s="10" t="str">
        <f aca="false">IF(F999&lt;&gt;0,K999&amp;":"&amp;D999,"")</f>
        <v/>
      </c>
      <c r="F999" s="10"/>
      <c r="G999" s="20"/>
      <c r="H999" s="11" t="str">
        <f aca="false">IFERROR(VLOOKUP(F999, Entries!$B:$F, 2, FALSE()),"")</f>
        <v/>
      </c>
      <c r="I999" s="11" t="str">
        <f aca="false">IFERROR(VLOOKUP(F999, Entries!$B:$F, 3, FALSE()),"")</f>
        <v/>
      </c>
      <c r="J999" s="11" t="str">
        <f aca="false">IFERROR(VLOOKUP(F999, Entries!$B:$F, 4, FALSE()),"")</f>
        <v/>
      </c>
      <c r="K999" s="11" t="str">
        <f aca="false">IFERROR(VLOOKUP(F999, Entries!$B:$F, 5, FALSE()),"")</f>
        <v/>
      </c>
      <c r="L999" s="11" t="str">
        <f aca="false">LEFT('Finish order'!$K999,2)</f>
        <v/>
      </c>
      <c r="M999" s="11" t="str">
        <f aca="false">IF(F999&lt;&gt;0,COUNTIF($L$2:L999,L999),"")</f>
        <v/>
      </c>
      <c r="N999" s="11" t="str">
        <f aca="false">IF(F999&lt;&gt;0,L999&amp;":"&amp;M999,"")</f>
        <v/>
      </c>
    </row>
    <row r="1000" customFormat="false" ht="15.75" hidden="false" customHeight="true" outlineLevel="0" collapsed="false">
      <c r="A1000" s="10" t="n">
        <v>999</v>
      </c>
      <c r="B1000" s="10" t="str">
        <f aca="false">IF(F1000&lt;&gt;"",COUNTIF($J$2:J1000,J1000),"")</f>
        <v/>
      </c>
      <c r="C1000" s="10" t="str">
        <f aca="false">IF(F1000&lt;&gt;0,J1000&amp;":"&amp;B1000,"")</f>
        <v/>
      </c>
      <c r="D1000" s="10" t="str">
        <f aca="false">IF(F1000&lt;&gt;0,COUNTIF($K$2:K1000,K1000),"")</f>
        <v/>
      </c>
      <c r="E1000" s="10" t="str">
        <f aca="false">IF(F1000&lt;&gt;0,K1000&amp;":"&amp;D1000,"")</f>
        <v/>
      </c>
      <c r="F1000" s="10"/>
      <c r="G1000" s="20"/>
      <c r="H1000" s="11" t="str">
        <f aca="false">IFERROR(VLOOKUP(F1000, Entries!$B:$F, 2, FALSE()),"")</f>
        <v/>
      </c>
      <c r="I1000" s="11" t="str">
        <f aca="false">IFERROR(VLOOKUP(F1000, Entries!$B:$F, 3, FALSE()),"")</f>
        <v/>
      </c>
      <c r="J1000" s="11" t="str">
        <f aca="false">IFERROR(VLOOKUP(F1000, Entries!$B:$F, 4, FALSE()),"")</f>
        <v/>
      </c>
      <c r="K1000" s="11" t="str">
        <f aca="false">IFERROR(VLOOKUP(F1000, Entries!$B:$F, 5, FALSE()),"")</f>
        <v/>
      </c>
      <c r="L1000" s="11" t="str">
        <f aca="false">LEFT('Finish order'!$K1000,2)</f>
        <v/>
      </c>
      <c r="M1000" s="11" t="str">
        <f aca="false">IF(F1000&lt;&gt;0,COUNTIF($L$2:L1000,L1000),"")</f>
        <v/>
      </c>
      <c r="N1000" s="11" t="str">
        <f aca="false">IF(F1000&lt;&gt;0,L1000&amp;":"&amp;M1000,"")</f>
        <v/>
      </c>
    </row>
    <row r="1001" customFormat="false" ht="15.75" hidden="false" customHeight="true" outlineLevel="0" collapsed="false">
      <c r="A1001" s="10" t="n">
        <v>1000</v>
      </c>
      <c r="B1001" s="10" t="str">
        <f aca="false">IF(F1001&lt;&gt;"",COUNTIF($J$2:J1001,J1001),"")</f>
        <v/>
      </c>
      <c r="C1001" s="10" t="str">
        <f aca="false">IF(F1001&lt;&gt;0,J1001&amp;":"&amp;B1001,"")</f>
        <v/>
      </c>
      <c r="D1001" s="10" t="str">
        <f aca="false">IF(F1001&lt;&gt;0,COUNTIF($K$2:K1001,K1001),"")</f>
        <v/>
      </c>
      <c r="E1001" s="10" t="str">
        <f aca="false">IF(F1001&lt;&gt;0,K1001&amp;":"&amp;D1001,"")</f>
        <v/>
      </c>
      <c r="F1001" s="10"/>
      <c r="G1001" s="20"/>
      <c r="H1001" s="11" t="str">
        <f aca="false">IFERROR(VLOOKUP(F1001, Entries!$B:$F, 2, FALSE()),"")</f>
        <v/>
      </c>
      <c r="I1001" s="11" t="str">
        <f aca="false">IFERROR(VLOOKUP(F1001, Entries!$B:$F, 3, FALSE()),"")</f>
        <v/>
      </c>
      <c r="J1001" s="11" t="str">
        <f aca="false">IFERROR(VLOOKUP(F1001, Entries!$B:$F, 4, FALSE()),"")</f>
        <v/>
      </c>
      <c r="K1001" s="11" t="str">
        <f aca="false">IFERROR(VLOOKUP(F1001, Entries!$B:$F, 5, FALSE()),"")</f>
        <v/>
      </c>
      <c r="L1001" s="11" t="str">
        <f aca="false">LEFT('Finish order'!$K1001,2)</f>
        <v/>
      </c>
      <c r="M1001" s="11" t="str">
        <f aca="false">IF(F1001&lt;&gt;0,COUNTIF($L$2:L1001,L1001),"")</f>
        <v/>
      </c>
      <c r="N1001" s="11" t="str">
        <f aca="false">IF(F1001&lt;&gt;0,L1001&amp;":"&amp;M1001,"")</f>
        <v/>
      </c>
    </row>
    <row r="1002" customFormat="false" ht="15.75" hidden="false" customHeight="true" outlineLevel="0" collapsed="false">
      <c r="A1002" s="10" t="n">
        <v>1001</v>
      </c>
      <c r="B1002" s="10" t="str">
        <f aca="false">IF(F1002&lt;&gt;"",COUNTIF($J$2:J1002,J1002),"")</f>
        <v/>
      </c>
      <c r="C1002" s="10" t="str">
        <f aca="false">IF(F1002&lt;&gt;0,J1002&amp;":"&amp;B1002,"")</f>
        <v/>
      </c>
      <c r="D1002" s="10" t="str">
        <f aca="false">IF(F1002&lt;&gt;0,COUNTIF($K$2:K1002,K1002),"")</f>
        <v/>
      </c>
      <c r="E1002" s="10" t="str">
        <f aca="false">IF(F1002&lt;&gt;0,K1002&amp;":"&amp;D1002,"")</f>
        <v/>
      </c>
      <c r="F1002" s="10"/>
      <c r="G1002" s="20"/>
      <c r="H1002" s="11" t="str">
        <f aca="false">IFERROR(VLOOKUP(F1002, Entries!$B:$F, 2, FALSE()),"")</f>
        <v/>
      </c>
      <c r="I1002" s="11" t="str">
        <f aca="false">IFERROR(VLOOKUP(F1002, Entries!$B:$F, 3, FALSE()),"")</f>
        <v/>
      </c>
      <c r="J1002" s="11" t="str">
        <f aca="false">IFERROR(VLOOKUP(F1002, Entries!$B:$F, 4, FALSE()),"")</f>
        <v/>
      </c>
      <c r="K1002" s="11" t="str">
        <f aca="false">IFERROR(VLOOKUP(F1002, Entries!$B:$F, 5, FALSE()),"")</f>
        <v/>
      </c>
      <c r="L1002" s="11" t="str">
        <f aca="false">LEFT('Finish order'!$K1002,2)</f>
        <v/>
      </c>
      <c r="M1002" s="11" t="str">
        <f aca="false">IF(F1002&lt;&gt;0,COUNTIF($L$2:L1002,L1002),"")</f>
        <v/>
      </c>
      <c r="N1002" s="11" t="str">
        <f aca="false">IF(F1002&lt;&gt;0,L1002&amp;":"&amp;M1002,"")</f>
        <v/>
      </c>
    </row>
    <row r="1003" customFormat="false" ht="15.75" hidden="false" customHeight="true" outlineLevel="0" collapsed="false">
      <c r="A1003" s="10" t="n">
        <v>1002</v>
      </c>
      <c r="B1003" s="10" t="str">
        <f aca="false">IF(F1003&lt;&gt;"",COUNTIF($J$2:J1003,J1003),"")</f>
        <v/>
      </c>
      <c r="C1003" s="10" t="str">
        <f aca="false">IF(F1003&lt;&gt;0,J1003&amp;":"&amp;B1003,"")</f>
        <v/>
      </c>
      <c r="D1003" s="10" t="str">
        <f aca="false">IF(F1003&lt;&gt;0,COUNTIF($K$2:K1003,K1003),"")</f>
        <v/>
      </c>
      <c r="E1003" s="10" t="str">
        <f aca="false">IF(F1003&lt;&gt;0,K1003&amp;":"&amp;D1003,"")</f>
        <v/>
      </c>
      <c r="F1003" s="10"/>
      <c r="G1003" s="20"/>
      <c r="H1003" s="11" t="str">
        <f aca="false">IFERROR(VLOOKUP(F1003, Entries!$B:$F, 2, FALSE()),"")</f>
        <v/>
      </c>
      <c r="I1003" s="11" t="str">
        <f aca="false">IFERROR(VLOOKUP(F1003, Entries!$B:$F, 3, FALSE()),"")</f>
        <v/>
      </c>
      <c r="J1003" s="11" t="str">
        <f aca="false">IFERROR(VLOOKUP(F1003, Entries!$B:$F, 4, FALSE()),"")</f>
        <v/>
      </c>
      <c r="K1003" s="11" t="str">
        <f aca="false">IFERROR(VLOOKUP(F1003, Entries!$B:$F, 5, FALSE()),"")</f>
        <v/>
      </c>
      <c r="L1003" s="11" t="str">
        <f aca="false">LEFT('Finish order'!$K1003,2)</f>
        <v/>
      </c>
      <c r="M1003" s="11" t="str">
        <f aca="false">IF(F1003&lt;&gt;0,COUNTIF($L$2:L1003,L1003),"")</f>
        <v/>
      </c>
      <c r="N1003" s="11" t="str">
        <f aca="false">IF(F1003&lt;&gt;0,L1003&amp;":"&amp;M1003,"")</f>
        <v/>
      </c>
    </row>
    <row r="1004" customFormat="false" ht="15.75" hidden="false" customHeight="true" outlineLevel="0" collapsed="false">
      <c r="A1004" s="10" t="n">
        <v>1003</v>
      </c>
      <c r="B1004" s="10" t="str">
        <f aca="false">IF(F1004&lt;&gt;"",COUNTIF($J$2:J1004,J1004),"")</f>
        <v/>
      </c>
      <c r="C1004" s="10" t="str">
        <f aca="false">IF(F1004&lt;&gt;0,J1004&amp;":"&amp;B1004,"")</f>
        <v/>
      </c>
      <c r="D1004" s="10" t="str">
        <f aca="false">IF(F1004&lt;&gt;0,COUNTIF($K$2:K1004,K1004),"")</f>
        <v/>
      </c>
      <c r="E1004" s="10" t="str">
        <f aca="false">IF(F1004&lt;&gt;0,K1004&amp;":"&amp;D1004,"")</f>
        <v/>
      </c>
      <c r="F1004" s="10"/>
      <c r="G1004" s="20"/>
      <c r="H1004" s="11" t="str">
        <f aca="false">IFERROR(VLOOKUP(F1004, Entries!$B:$F, 2, FALSE()),"")</f>
        <v/>
      </c>
      <c r="I1004" s="11" t="str">
        <f aca="false">IFERROR(VLOOKUP(F1004, Entries!$B:$F, 3, FALSE()),"")</f>
        <v/>
      </c>
      <c r="J1004" s="11" t="str">
        <f aca="false">IFERROR(VLOOKUP(F1004, Entries!$B:$F, 4, FALSE()),"")</f>
        <v/>
      </c>
      <c r="K1004" s="11" t="str">
        <f aca="false">IFERROR(VLOOKUP(F1004, Entries!$B:$F, 5, FALSE()),"")</f>
        <v/>
      </c>
      <c r="L1004" s="11" t="str">
        <f aca="false">LEFT('Finish order'!$K1004,2)</f>
        <v/>
      </c>
      <c r="M1004" s="11" t="str">
        <f aca="false">IF(F1004&lt;&gt;0,COUNTIF($L$2:L1004,L1004),"")</f>
        <v/>
      </c>
      <c r="N1004" s="11" t="str">
        <f aca="false">IF(F1004&lt;&gt;0,L1004&amp;":"&amp;M1004,"")</f>
        <v/>
      </c>
    </row>
    <row r="1005" customFormat="false" ht="15.75" hidden="false" customHeight="true" outlineLevel="0" collapsed="false">
      <c r="A1005" s="10" t="n">
        <v>1004</v>
      </c>
      <c r="B1005" s="10" t="str">
        <f aca="false">IF(F1005&lt;&gt;"",COUNTIF($J$2:J1005,J1005),"")</f>
        <v/>
      </c>
      <c r="C1005" s="10" t="str">
        <f aca="false">IF(F1005&lt;&gt;0,J1005&amp;":"&amp;B1005,"")</f>
        <v/>
      </c>
      <c r="D1005" s="10" t="str">
        <f aca="false">IF(F1005&lt;&gt;0,COUNTIF($K$2:K1005,K1005),"")</f>
        <v/>
      </c>
      <c r="E1005" s="10" t="str">
        <f aca="false">IF(F1005&lt;&gt;0,K1005&amp;":"&amp;D1005,"")</f>
        <v/>
      </c>
      <c r="F1005" s="10"/>
      <c r="G1005" s="20"/>
      <c r="H1005" s="11" t="str">
        <f aca="false">IFERROR(VLOOKUP(F1005, Entries!$B:$F, 2, FALSE()),"")</f>
        <v/>
      </c>
      <c r="I1005" s="11" t="str">
        <f aca="false">IFERROR(VLOOKUP(F1005, Entries!$B:$F, 3, FALSE()),"")</f>
        <v/>
      </c>
      <c r="J1005" s="11" t="str">
        <f aca="false">IFERROR(VLOOKUP(F1005, Entries!$B:$F, 4, FALSE()),"")</f>
        <v/>
      </c>
      <c r="K1005" s="11" t="str">
        <f aca="false">IFERROR(VLOOKUP(F1005, Entries!$B:$F, 5, FALSE()),"")</f>
        <v/>
      </c>
      <c r="L1005" s="11" t="str">
        <f aca="false">LEFT('Finish order'!$K1005,2)</f>
        <v/>
      </c>
      <c r="M1005" s="11" t="str">
        <f aca="false">IF(F1005&lt;&gt;0,COUNTIF($L$2:L1005,L1005),"")</f>
        <v/>
      </c>
      <c r="N1005" s="11" t="str">
        <f aca="false">IF(F1005&lt;&gt;0,L1005&amp;":"&amp;M1005,"")</f>
        <v/>
      </c>
    </row>
    <row r="1006" customFormat="false" ht="15.75" hidden="false" customHeight="true" outlineLevel="0" collapsed="false">
      <c r="A1006" s="10" t="n">
        <v>1005</v>
      </c>
      <c r="B1006" s="10" t="str">
        <f aca="false">IF(F1006&lt;&gt;"",COUNTIF($J$2:J1006,J1006),"")</f>
        <v/>
      </c>
      <c r="C1006" s="10" t="str">
        <f aca="false">IF(F1006&lt;&gt;0,J1006&amp;":"&amp;B1006,"")</f>
        <v/>
      </c>
      <c r="D1006" s="10" t="str">
        <f aca="false">IF(F1006&lt;&gt;0,COUNTIF($K$2:K1006,K1006),"")</f>
        <v/>
      </c>
      <c r="E1006" s="10" t="str">
        <f aca="false">IF(F1006&lt;&gt;0,K1006&amp;":"&amp;D1006,"")</f>
        <v/>
      </c>
      <c r="F1006" s="10"/>
      <c r="G1006" s="20"/>
      <c r="H1006" s="11" t="str">
        <f aca="false">IFERROR(VLOOKUP(F1006, Entries!$B:$F, 2, FALSE()),"")</f>
        <v/>
      </c>
      <c r="I1006" s="11" t="str">
        <f aca="false">IFERROR(VLOOKUP(F1006, Entries!$B:$F, 3, FALSE()),"")</f>
        <v/>
      </c>
      <c r="J1006" s="11" t="str">
        <f aca="false">IFERROR(VLOOKUP(F1006, Entries!$B:$F, 4, FALSE()),"")</f>
        <v/>
      </c>
      <c r="K1006" s="11" t="str">
        <f aca="false">IFERROR(VLOOKUP(F1006, Entries!$B:$F, 5, FALSE()),"")</f>
        <v/>
      </c>
      <c r="L1006" s="11" t="str">
        <f aca="false">LEFT('Finish order'!$K1006,2)</f>
        <v/>
      </c>
      <c r="M1006" s="11" t="str">
        <f aca="false">IF(F1006&lt;&gt;0,COUNTIF($L$2:L1006,L1006),"")</f>
        <v/>
      </c>
      <c r="N1006" s="11" t="str">
        <f aca="false">IF(F1006&lt;&gt;0,L1006&amp;":"&amp;M1006,"")</f>
        <v/>
      </c>
    </row>
    <row r="1007" customFormat="false" ht="15.75" hidden="false" customHeight="true" outlineLevel="0" collapsed="false">
      <c r="A1007" s="10" t="n">
        <v>1006</v>
      </c>
      <c r="B1007" s="10" t="str">
        <f aca="false">IF(F1007&lt;&gt;"",COUNTIF($J$2:J1007,J1007),"")</f>
        <v/>
      </c>
      <c r="C1007" s="10" t="str">
        <f aca="false">IF(F1007&lt;&gt;0,J1007&amp;":"&amp;B1007,"")</f>
        <v/>
      </c>
      <c r="D1007" s="10" t="str">
        <f aca="false">IF(F1007&lt;&gt;0,COUNTIF($K$2:K1007,K1007),"")</f>
        <v/>
      </c>
      <c r="E1007" s="10" t="str">
        <f aca="false">IF(F1007&lt;&gt;0,K1007&amp;":"&amp;D1007,"")</f>
        <v/>
      </c>
      <c r="F1007" s="10"/>
      <c r="G1007" s="20"/>
      <c r="H1007" s="11" t="str">
        <f aca="false">IFERROR(VLOOKUP(F1007, Entries!$B:$F, 2, FALSE()),"")</f>
        <v/>
      </c>
      <c r="I1007" s="11" t="str">
        <f aca="false">IFERROR(VLOOKUP(F1007, Entries!$B:$F, 3, FALSE()),"")</f>
        <v/>
      </c>
      <c r="J1007" s="11" t="str">
        <f aca="false">IFERROR(VLOOKUP(F1007, Entries!$B:$F, 4, FALSE()),"")</f>
        <v/>
      </c>
      <c r="K1007" s="11" t="str">
        <f aca="false">IFERROR(VLOOKUP(F1007, Entries!$B:$F, 5, FALSE()),"")</f>
        <v/>
      </c>
      <c r="L1007" s="11" t="str">
        <f aca="false">LEFT('Finish order'!$K1007,2)</f>
        <v/>
      </c>
      <c r="M1007" s="11" t="str">
        <f aca="false">IF(F1007&lt;&gt;0,COUNTIF($L$2:L1007,L1007),"")</f>
        <v/>
      </c>
      <c r="N1007" s="11" t="str">
        <f aca="false">IF(F1007&lt;&gt;0,L1007&amp;":"&amp;M1007,"")</f>
        <v/>
      </c>
    </row>
    <row r="1008" customFormat="false" ht="15.75" hidden="false" customHeight="true" outlineLevel="0" collapsed="false">
      <c r="A1008" s="10" t="n">
        <v>1007</v>
      </c>
      <c r="B1008" s="10" t="str">
        <f aca="false">IF(F1008&lt;&gt;"",COUNTIF($J$2:J1008,J1008),"")</f>
        <v/>
      </c>
      <c r="C1008" s="10" t="str">
        <f aca="false">IF(F1008&lt;&gt;0,J1008&amp;":"&amp;B1008,"")</f>
        <v/>
      </c>
      <c r="D1008" s="10" t="str">
        <f aca="false">IF(F1008&lt;&gt;0,COUNTIF($K$2:K1008,K1008),"")</f>
        <v/>
      </c>
      <c r="E1008" s="10" t="str">
        <f aca="false">IF(F1008&lt;&gt;0,K1008&amp;":"&amp;D1008,"")</f>
        <v/>
      </c>
      <c r="F1008" s="10"/>
      <c r="G1008" s="20"/>
      <c r="H1008" s="11" t="str">
        <f aca="false">IFERROR(VLOOKUP(F1008, Entries!$B:$F, 2, FALSE()),"")</f>
        <v/>
      </c>
      <c r="I1008" s="11" t="str">
        <f aca="false">IFERROR(VLOOKUP(F1008, Entries!$B:$F, 3, FALSE()),"")</f>
        <v/>
      </c>
      <c r="J1008" s="11" t="str">
        <f aca="false">IFERROR(VLOOKUP(F1008, Entries!$B:$F, 4, FALSE()),"")</f>
        <v/>
      </c>
      <c r="K1008" s="11" t="str">
        <f aca="false">IFERROR(VLOOKUP(F1008, Entries!$B:$F, 5, FALSE()),"")</f>
        <v/>
      </c>
      <c r="L1008" s="11" t="str">
        <f aca="false">LEFT('Finish order'!$K1008,2)</f>
        <v/>
      </c>
      <c r="M1008" s="11" t="str">
        <f aca="false">IF(F1008&lt;&gt;0,COUNTIF($L$2:L1008,L1008),"")</f>
        <v/>
      </c>
      <c r="N1008" s="11" t="str">
        <f aca="false">IF(F1008&lt;&gt;0,L1008&amp;":"&amp;M1008,"")</f>
        <v/>
      </c>
    </row>
    <row r="1009" customFormat="false" ht="15.75" hidden="false" customHeight="true" outlineLevel="0" collapsed="false">
      <c r="A1009" s="10" t="n">
        <v>1008</v>
      </c>
      <c r="B1009" s="10" t="str">
        <f aca="false">IF(F1009&lt;&gt;"",COUNTIF($J$2:J1009,J1009),"")</f>
        <v/>
      </c>
      <c r="C1009" s="10" t="str">
        <f aca="false">IF(F1009&lt;&gt;0,J1009&amp;":"&amp;B1009,"")</f>
        <v/>
      </c>
      <c r="D1009" s="10" t="str">
        <f aca="false">IF(F1009&lt;&gt;0,COUNTIF($K$2:K1009,K1009),"")</f>
        <v/>
      </c>
      <c r="E1009" s="10" t="str">
        <f aca="false">IF(F1009&lt;&gt;0,K1009&amp;":"&amp;D1009,"")</f>
        <v/>
      </c>
      <c r="F1009" s="10"/>
      <c r="G1009" s="20"/>
      <c r="H1009" s="11" t="str">
        <f aca="false">IFERROR(VLOOKUP(F1009, Entries!$B:$F, 2, FALSE()),"")</f>
        <v/>
      </c>
      <c r="I1009" s="11" t="str">
        <f aca="false">IFERROR(VLOOKUP(F1009, Entries!$B:$F, 3, FALSE()),"")</f>
        <v/>
      </c>
      <c r="J1009" s="11" t="str">
        <f aca="false">IFERROR(VLOOKUP(F1009, Entries!$B:$F, 4, FALSE()),"")</f>
        <v/>
      </c>
      <c r="K1009" s="11" t="str">
        <f aca="false">IFERROR(VLOOKUP(F1009, Entries!$B:$F, 5, FALSE()),"")</f>
        <v/>
      </c>
      <c r="L1009" s="11" t="str">
        <f aca="false">LEFT('Finish order'!$K1009,2)</f>
        <v/>
      </c>
      <c r="M1009" s="11" t="str">
        <f aca="false">IF(F1009&lt;&gt;0,COUNTIF($L$2:L1009,L1009),"")</f>
        <v/>
      </c>
      <c r="N1009" s="11" t="str">
        <f aca="false">IF(F1009&lt;&gt;0,L1009&amp;":"&amp;M1009,"")</f>
        <v/>
      </c>
    </row>
    <row r="1010" customFormat="false" ht="15.75" hidden="false" customHeight="true" outlineLevel="0" collapsed="false">
      <c r="A1010" s="10" t="n">
        <v>1009</v>
      </c>
      <c r="B1010" s="10" t="str">
        <f aca="false">IF(F1010&lt;&gt;"",COUNTIF($J$2:J1010,J1010),"")</f>
        <v/>
      </c>
      <c r="C1010" s="10" t="str">
        <f aca="false">IF(F1010&lt;&gt;0,J1010&amp;":"&amp;B1010,"")</f>
        <v/>
      </c>
      <c r="D1010" s="10" t="str">
        <f aca="false">IF(F1010&lt;&gt;0,COUNTIF($K$2:K1010,K1010),"")</f>
        <v/>
      </c>
      <c r="E1010" s="10" t="str">
        <f aca="false">IF(F1010&lt;&gt;0,K1010&amp;":"&amp;D1010,"")</f>
        <v/>
      </c>
      <c r="F1010" s="10"/>
      <c r="G1010" s="20"/>
      <c r="H1010" s="11" t="str">
        <f aca="false">IFERROR(VLOOKUP(F1010, Entries!$B:$F, 2, FALSE()),"")</f>
        <v/>
      </c>
      <c r="I1010" s="11" t="str">
        <f aca="false">IFERROR(VLOOKUP(F1010, Entries!$B:$F, 3, FALSE()),"")</f>
        <v/>
      </c>
      <c r="J1010" s="11" t="str">
        <f aca="false">IFERROR(VLOOKUP(F1010, Entries!$B:$F, 4, FALSE()),"")</f>
        <v/>
      </c>
      <c r="K1010" s="11" t="str">
        <f aca="false">IFERROR(VLOOKUP(F1010, Entries!$B:$F, 5, FALSE()),"")</f>
        <v/>
      </c>
      <c r="L1010" s="11" t="str">
        <f aca="false">LEFT('Finish order'!$K1010,2)</f>
        <v/>
      </c>
      <c r="M1010" s="11" t="str">
        <f aca="false">IF(F1010&lt;&gt;0,COUNTIF($L$2:L1010,L1010),"")</f>
        <v/>
      </c>
      <c r="N1010" s="11" t="str">
        <f aca="false">IF(F1010&lt;&gt;0,L1010&amp;":"&amp;M1010,"")</f>
        <v/>
      </c>
    </row>
    <row r="1011" customFormat="false" ht="15.75" hidden="false" customHeight="true" outlineLevel="0" collapsed="false">
      <c r="A1011" s="10" t="n">
        <v>1010</v>
      </c>
      <c r="B1011" s="10" t="str">
        <f aca="false">IF(F1011&lt;&gt;"",COUNTIF($J$2:J1011,J1011),"")</f>
        <v/>
      </c>
      <c r="C1011" s="10" t="str">
        <f aca="false">IF(F1011&lt;&gt;0,J1011&amp;":"&amp;B1011,"")</f>
        <v/>
      </c>
      <c r="D1011" s="10" t="str">
        <f aca="false">IF(F1011&lt;&gt;0,COUNTIF($K$2:K1011,K1011),"")</f>
        <v/>
      </c>
      <c r="E1011" s="10" t="str">
        <f aca="false">IF(F1011&lt;&gt;0,K1011&amp;":"&amp;D1011,"")</f>
        <v/>
      </c>
      <c r="F1011" s="10"/>
      <c r="G1011" s="20"/>
      <c r="H1011" s="11" t="str">
        <f aca="false">IFERROR(VLOOKUP(F1011, Entries!$B:$F, 2, FALSE()),"")</f>
        <v/>
      </c>
      <c r="I1011" s="11" t="str">
        <f aca="false">IFERROR(VLOOKUP(F1011, Entries!$B:$F, 3, FALSE()),"")</f>
        <v/>
      </c>
      <c r="J1011" s="11" t="str">
        <f aca="false">IFERROR(VLOOKUP(F1011, Entries!$B:$F, 4, FALSE()),"")</f>
        <v/>
      </c>
      <c r="K1011" s="11" t="str">
        <f aca="false">IFERROR(VLOOKUP(F1011, Entries!$B:$F, 5, FALSE()),"")</f>
        <v/>
      </c>
      <c r="L1011" s="11" t="str">
        <f aca="false">LEFT('Finish order'!$K1011,2)</f>
        <v/>
      </c>
      <c r="M1011" s="11" t="str">
        <f aca="false">IF(F1011&lt;&gt;0,COUNTIF($L$2:L1011,L1011),"")</f>
        <v/>
      </c>
      <c r="N1011" s="11" t="str">
        <f aca="false">IF(F1011&lt;&gt;0,L1011&amp;":"&amp;M1011,"")</f>
        <v/>
      </c>
    </row>
    <row r="1012" customFormat="false" ht="15.75" hidden="false" customHeight="true" outlineLevel="0" collapsed="false">
      <c r="A1012" s="10" t="n">
        <v>1011</v>
      </c>
      <c r="B1012" s="10" t="str">
        <f aca="false">IF(F1012&lt;&gt;"",COUNTIF($J$2:J1012,J1012),"")</f>
        <v/>
      </c>
      <c r="C1012" s="10" t="str">
        <f aca="false">IF(F1012&lt;&gt;0,J1012&amp;":"&amp;B1012,"")</f>
        <v/>
      </c>
      <c r="D1012" s="10" t="str">
        <f aca="false">IF(F1012&lt;&gt;0,COUNTIF($K$2:K1012,K1012),"")</f>
        <v/>
      </c>
      <c r="E1012" s="10" t="str">
        <f aca="false">IF(F1012&lt;&gt;0,K1012&amp;":"&amp;D1012,"")</f>
        <v/>
      </c>
      <c r="F1012" s="10"/>
      <c r="G1012" s="20"/>
      <c r="H1012" s="11" t="str">
        <f aca="false">IFERROR(VLOOKUP(F1012, Entries!$B:$F, 2, FALSE()),"")</f>
        <v/>
      </c>
      <c r="I1012" s="11" t="str">
        <f aca="false">IFERROR(VLOOKUP(F1012, Entries!$B:$F, 3, FALSE()),"")</f>
        <v/>
      </c>
      <c r="J1012" s="11" t="str">
        <f aca="false">IFERROR(VLOOKUP(F1012, Entries!$B:$F, 4, FALSE()),"")</f>
        <v/>
      </c>
      <c r="K1012" s="11" t="str">
        <f aca="false">IFERROR(VLOOKUP(F1012, Entries!$B:$F, 5, FALSE()),"")</f>
        <v/>
      </c>
      <c r="L1012" s="11" t="str">
        <f aca="false">LEFT('Finish order'!$K1012,2)</f>
        <v/>
      </c>
      <c r="M1012" s="11" t="str">
        <f aca="false">IF(F1012&lt;&gt;0,COUNTIF($L$2:L1012,L1012),"")</f>
        <v/>
      </c>
      <c r="N1012" s="11" t="str">
        <f aca="false">IF(F1012&lt;&gt;0,L1012&amp;":"&amp;M1012,"")</f>
        <v/>
      </c>
    </row>
    <row r="1013" customFormat="false" ht="15.75" hidden="false" customHeight="true" outlineLevel="0" collapsed="false">
      <c r="A1013" s="10" t="n">
        <v>1012</v>
      </c>
      <c r="B1013" s="10" t="str">
        <f aca="false">IF(F1013&lt;&gt;"",COUNTIF($J$2:J1013,J1013),"")</f>
        <v/>
      </c>
      <c r="C1013" s="10" t="str">
        <f aca="false">IF(F1013&lt;&gt;0,J1013&amp;":"&amp;B1013,"")</f>
        <v/>
      </c>
      <c r="D1013" s="10" t="str">
        <f aca="false">IF(F1013&lt;&gt;0,COUNTIF($K$2:K1013,K1013),"")</f>
        <v/>
      </c>
      <c r="E1013" s="10" t="str">
        <f aca="false">IF(F1013&lt;&gt;0,K1013&amp;":"&amp;D1013,"")</f>
        <v/>
      </c>
      <c r="F1013" s="10"/>
      <c r="G1013" s="20"/>
      <c r="H1013" s="11" t="str">
        <f aca="false">IFERROR(VLOOKUP(F1013, Entries!$B:$F, 2, FALSE()),"")</f>
        <v/>
      </c>
      <c r="I1013" s="11" t="str">
        <f aca="false">IFERROR(VLOOKUP(F1013, Entries!$B:$F, 3, FALSE()),"")</f>
        <v/>
      </c>
      <c r="J1013" s="11" t="str">
        <f aca="false">IFERROR(VLOOKUP(F1013, Entries!$B:$F, 4, FALSE()),"")</f>
        <v/>
      </c>
      <c r="K1013" s="11" t="str">
        <f aca="false">IFERROR(VLOOKUP(F1013, Entries!$B:$F, 5, FALSE()),"")</f>
        <v/>
      </c>
      <c r="L1013" s="11" t="str">
        <f aca="false">LEFT('Finish order'!$K1013,2)</f>
        <v/>
      </c>
      <c r="M1013" s="11" t="str">
        <f aca="false">IF(F1013&lt;&gt;0,COUNTIF($L$2:L1013,L1013),"")</f>
        <v/>
      </c>
      <c r="N1013" s="11" t="str">
        <f aca="false">IF(F1013&lt;&gt;0,L1013&amp;":"&amp;M1013,"")</f>
        <v/>
      </c>
    </row>
    <row r="1014" customFormat="false" ht="15.75" hidden="false" customHeight="true" outlineLevel="0" collapsed="false">
      <c r="A1014" s="10" t="n">
        <v>1013</v>
      </c>
      <c r="B1014" s="10" t="str">
        <f aca="false">IF(F1014&lt;&gt;"",COUNTIF($J$2:J1014,J1014),"")</f>
        <v/>
      </c>
      <c r="C1014" s="10" t="str">
        <f aca="false">IF(F1014&lt;&gt;0,J1014&amp;":"&amp;B1014,"")</f>
        <v/>
      </c>
      <c r="D1014" s="10" t="str">
        <f aca="false">IF(F1014&lt;&gt;0,COUNTIF($K$2:K1014,K1014),"")</f>
        <v/>
      </c>
      <c r="E1014" s="10" t="str">
        <f aca="false">IF(F1014&lt;&gt;0,K1014&amp;":"&amp;D1014,"")</f>
        <v/>
      </c>
      <c r="F1014" s="10"/>
      <c r="G1014" s="20"/>
      <c r="H1014" s="11" t="str">
        <f aca="false">IFERROR(VLOOKUP(F1014, Entries!$B:$F, 2, FALSE()),"")</f>
        <v/>
      </c>
      <c r="I1014" s="11" t="str">
        <f aca="false">IFERROR(VLOOKUP(F1014, Entries!$B:$F, 3, FALSE()),"")</f>
        <v/>
      </c>
      <c r="J1014" s="11" t="str">
        <f aca="false">IFERROR(VLOOKUP(F1014, Entries!$B:$F, 4, FALSE()),"")</f>
        <v/>
      </c>
      <c r="K1014" s="11" t="str">
        <f aca="false">IFERROR(VLOOKUP(F1014, Entries!$B:$F, 5, FALSE()),"")</f>
        <v/>
      </c>
      <c r="L1014" s="11" t="str">
        <f aca="false">LEFT('Finish order'!$K1014,2)</f>
        <v/>
      </c>
      <c r="M1014" s="11" t="str">
        <f aca="false">IF(F1014&lt;&gt;0,COUNTIF($L$2:L1014,L1014),"")</f>
        <v/>
      </c>
      <c r="N1014" s="11" t="str">
        <f aca="false">IF(F1014&lt;&gt;0,L1014&amp;":"&amp;M1014,"")</f>
        <v/>
      </c>
    </row>
    <row r="1015" customFormat="false" ht="15.75" hidden="false" customHeight="true" outlineLevel="0" collapsed="false">
      <c r="A1015" s="10" t="n">
        <v>1014</v>
      </c>
      <c r="B1015" s="10" t="str">
        <f aca="false">IF(F1015&lt;&gt;"",COUNTIF($J$2:J1015,J1015),"")</f>
        <v/>
      </c>
      <c r="C1015" s="10" t="str">
        <f aca="false">IF(F1015&lt;&gt;0,J1015&amp;":"&amp;B1015,"")</f>
        <v/>
      </c>
      <c r="D1015" s="10" t="str">
        <f aca="false">IF(F1015&lt;&gt;0,COUNTIF($K$2:K1015,K1015),"")</f>
        <v/>
      </c>
      <c r="E1015" s="10" t="str">
        <f aca="false">IF(F1015&lt;&gt;0,K1015&amp;":"&amp;D1015,"")</f>
        <v/>
      </c>
      <c r="F1015" s="10"/>
      <c r="G1015" s="20"/>
      <c r="H1015" s="11" t="str">
        <f aca="false">IFERROR(VLOOKUP(F1015, Entries!$B:$F, 2, FALSE()),"")</f>
        <v/>
      </c>
      <c r="I1015" s="11" t="str">
        <f aca="false">IFERROR(VLOOKUP(F1015, Entries!$B:$F, 3, FALSE()),"")</f>
        <v/>
      </c>
      <c r="J1015" s="11" t="str">
        <f aca="false">IFERROR(VLOOKUP(F1015, Entries!$B:$F, 4, FALSE()),"")</f>
        <v/>
      </c>
      <c r="K1015" s="11" t="str">
        <f aca="false">IFERROR(VLOOKUP(F1015, Entries!$B:$F, 5, FALSE()),"")</f>
        <v/>
      </c>
      <c r="L1015" s="11" t="str">
        <f aca="false">LEFT('Finish order'!$K1015,2)</f>
        <v/>
      </c>
      <c r="M1015" s="11" t="str">
        <f aca="false">IF(F1015&lt;&gt;0,COUNTIF($L$2:L1015,L1015),"")</f>
        <v/>
      </c>
      <c r="N1015" s="11" t="str">
        <f aca="false">IF(F1015&lt;&gt;0,L1015&amp;":"&amp;M1015,"")</f>
        <v/>
      </c>
    </row>
    <row r="1016" customFormat="false" ht="15.75" hidden="false" customHeight="true" outlineLevel="0" collapsed="false">
      <c r="A1016" s="10" t="n">
        <v>1015</v>
      </c>
      <c r="B1016" s="10" t="str">
        <f aca="false">IF(F1016&lt;&gt;"",COUNTIF($J$2:J1016,J1016),"")</f>
        <v/>
      </c>
      <c r="C1016" s="10" t="str">
        <f aca="false">IF(F1016&lt;&gt;0,J1016&amp;":"&amp;B1016,"")</f>
        <v/>
      </c>
      <c r="D1016" s="10" t="str">
        <f aca="false">IF(F1016&lt;&gt;0,COUNTIF($K$2:K1016,K1016),"")</f>
        <v/>
      </c>
      <c r="E1016" s="10" t="str">
        <f aca="false">IF(F1016&lt;&gt;0,K1016&amp;":"&amp;D1016,"")</f>
        <v/>
      </c>
      <c r="F1016" s="10"/>
      <c r="G1016" s="20"/>
      <c r="H1016" s="11" t="str">
        <f aca="false">IFERROR(VLOOKUP(F1016, Entries!$B:$F, 2, FALSE()),"")</f>
        <v/>
      </c>
      <c r="I1016" s="11" t="str">
        <f aca="false">IFERROR(VLOOKUP(F1016, Entries!$B:$F, 3, FALSE()),"")</f>
        <v/>
      </c>
      <c r="J1016" s="11" t="str">
        <f aca="false">IFERROR(VLOOKUP(F1016, Entries!$B:$F, 4, FALSE()),"")</f>
        <v/>
      </c>
      <c r="K1016" s="11" t="str">
        <f aca="false">IFERROR(VLOOKUP(F1016, Entries!$B:$F, 5, FALSE()),"")</f>
        <v/>
      </c>
      <c r="L1016" s="11" t="str">
        <f aca="false">LEFT('Finish order'!$K1016,2)</f>
        <v/>
      </c>
      <c r="M1016" s="11" t="str">
        <f aca="false">IF(F1016&lt;&gt;0,COUNTIF($L$2:L1016,L1016),"")</f>
        <v/>
      </c>
      <c r="N1016" s="11" t="str">
        <f aca="false">IF(F1016&lt;&gt;0,L1016&amp;":"&amp;M1016,"")</f>
        <v/>
      </c>
    </row>
    <row r="1017" customFormat="false" ht="15.75" hidden="false" customHeight="true" outlineLevel="0" collapsed="false">
      <c r="A1017" s="10" t="n">
        <v>1016</v>
      </c>
      <c r="B1017" s="10" t="str">
        <f aca="false">IF(F1017&lt;&gt;"",COUNTIF($J$2:J1017,J1017),"")</f>
        <v/>
      </c>
      <c r="C1017" s="10" t="str">
        <f aca="false">IF(F1017&lt;&gt;0,J1017&amp;":"&amp;B1017,"")</f>
        <v/>
      </c>
      <c r="D1017" s="10" t="str">
        <f aca="false">IF(F1017&lt;&gt;0,COUNTIF($K$2:K1017,K1017),"")</f>
        <v/>
      </c>
      <c r="E1017" s="10" t="str">
        <f aca="false">IF(F1017&lt;&gt;0,K1017&amp;":"&amp;D1017,"")</f>
        <v/>
      </c>
      <c r="F1017" s="10"/>
      <c r="G1017" s="20"/>
      <c r="H1017" s="11" t="str">
        <f aca="false">IFERROR(VLOOKUP(F1017, Entries!$B:$F, 2, FALSE()),"")</f>
        <v/>
      </c>
      <c r="I1017" s="11" t="str">
        <f aca="false">IFERROR(VLOOKUP(F1017, Entries!$B:$F, 3, FALSE()),"")</f>
        <v/>
      </c>
      <c r="J1017" s="11" t="str">
        <f aca="false">IFERROR(VLOOKUP(F1017, Entries!$B:$F, 4, FALSE()),"")</f>
        <v/>
      </c>
      <c r="K1017" s="11" t="str">
        <f aca="false">IFERROR(VLOOKUP(F1017, Entries!$B:$F, 5, FALSE()),"")</f>
        <v/>
      </c>
      <c r="L1017" s="11" t="str">
        <f aca="false">LEFT('Finish order'!$K1017,2)</f>
        <v/>
      </c>
      <c r="M1017" s="11" t="str">
        <f aca="false">IF(F1017&lt;&gt;0,COUNTIF($L$2:L1017,L1017),"")</f>
        <v/>
      </c>
      <c r="N1017" s="11" t="str">
        <f aca="false">IF(F1017&lt;&gt;0,L1017&amp;":"&amp;M1017,"")</f>
        <v/>
      </c>
    </row>
    <row r="1018" customFormat="false" ht="15.75" hidden="false" customHeight="true" outlineLevel="0" collapsed="false">
      <c r="A1018" s="10" t="n">
        <v>1017</v>
      </c>
      <c r="B1018" s="10" t="str">
        <f aca="false">IF(F1018&lt;&gt;"",COUNTIF($J$2:J1018,J1018),"")</f>
        <v/>
      </c>
      <c r="C1018" s="10" t="str">
        <f aca="false">IF(F1018&lt;&gt;0,J1018&amp;":"&amp;B1018,"")</f>
        <v/>
      </c>
      <c r="D1018" s="10" t="str">
        <f aca="false">IF(F1018&lt;&gt;0,COUNTIF($K$2:K1018,K1018),"")</f>
        <v/>
      </c>
      <c r="E1018" s="10" t="str">
        <f aca="false">IF(F1018&lt;&gt;0,K1018&amp;":"&amp;D1018,"")</f>
        <v/>
      </c>
      <c r="F1018" s="10"/>
      <c r="G1018" s="20"/>
      <c r="H1018" s="11" t="str">
        <f aca="false">IFERROR(VLOOKUP(F1018, Entries!$B:$F, 2, FALSE()),"")</f>
        <v/>
      </c>
      <c r="I1018" s="11" t="str">
        <f aca="false">IFERROR(VLOOKUP(F1018, Entries!$B:$F, 3, FALSE()),"")</f>
        <v/>
      </c>
      <c r="J1018" s="11" t="str">
        <f aca="false">IFERROR(VLOOKUP(F1018, Entries!$B:$F, 4, FALSE()),"")</f>
        <v/>
      </c>
      <c r="K1018" s="11" t="str">
        <f aca="false">IFERROR(VLOOKUP(F1018, Entries!$B:$F, 5, FALSE()),"")</f>
        <v/>
      </c>
      <c r="L1018" s="11" t="str">
        <f aca="false">LEFT('Finish order'!$K1018,2)</f>
        <v/>
      </c>
      <c r="M1018" s="11" t="str">
        <f aca="false">IF(F1018&lt;&gt;0,COUNTIF($L$2:L1018,L1018),"")</f>
        <v/>
      </c>
      <c r="N1018" s="11" t="str">
        <f aca="false">IF(F1018&lt;&gt;0,L1018&amp;":"&amp;M1018,"")</f>
        <v/>
      </c>
    </row>
    <row r="1019" customFormat="false" ht="15.75" hidden="false" customHeight="true" outlineLevel="0" collapsed="false">
      <c r="A1019" s="10" t="n">
        <v>1018</v>
      </c>
      <c r="B1019" s="10" t="str">
        <f aca="false">IF(F1019&lt;&gt;"",COUNTIF($J$2:J1019,J1019),"")</f>
        <v/>
      </c>
      <c r="C1019" s="10" t="str">
        <f aca="false">IF(F1019&lt;&gt;0,J1019&amp;":"&amp;B1019,"")</f>
        <v/>
      </c>
      <c r="D1019" s="10" t="str">
        <f aca="false">IF(F1019&lt;&gt;0,COUNTIF($K$2:K1019,K1019),"")</f>
        <v/>
      </c>
      <c r="E1019" s="10" t="str">
        <f aca="false">IF(F1019&lt;&gt;0,K1019&amp;":"&amp;D1019,"")</f>
        <v/>
      </c>
      <c r="F1019" s="10"/>
      <c r="G1019" s="20"/>
      <c r="H1019" s="11" t="str">
        <f aca="false">IFERROR(VLOOKUP(F1019, Entries!$B:$F, 2, FALSE()),"")</f>
        <v/>
      </c>
      <c r="I1019" s="11" t="str">
        <f aca="false">IFERROR(VLOOKUP(F1019, Entries!$B:$F, 3, FALSE()),"")</f>
        <v/>
      </c>
      <c r="J1019" s="11" t="str">
        <f aca="false">IFERROR(VLOOKUP(F1019, Entries!$B:$F, 4, FALSE()),"")</f>
        <v/>
      </c>
      <c r="K1019" s="11" t="str">
        <f aca="false">IFERROR(VLOOKUP(F1019, Entries!$B:$F, 5, FALSE()),"")</f>
        <v/>
      </c>
      <c r="L1019" s="11" t="str">
        <f aca="false">LEFT('Finish order'!$K1019,2)</f>
        <v/>
      </c>
      <c r="M1019" s="11" t="str">
        <f aca="false">IF(F1019&lt;&gt;0,COUNTIF($L$2:L1019,L1019),"")</f>
        <v/>
      </c>
      <c r="N1019" s="11" t="str">
        <f aca="false">IF(F1019&lt;&gt;0,L1019&amp;":"&amp;M1019,"")</f>
        <v/>
      </c>
    </row>
    <row r="1020" customFormat="false" ht="15.75" hidden="false" customHeight="true" outlineLevel="0" collapsed="false">
      <c r="A1020" s="10" t="n">
        <v>1019</v>
      </c>
      <c r="B1020" s="10" t="str">
        <f aca="false">IF(F1020&lt;&gt;"",COUNTIF($J$2:J1020,J1020),"")</f>
        <v/>
      </c>
      <c r="C1020" s="10" t="str">
        <f aca="false">IF(F1020&lt;&gt;0,J1020&amp;":"&amp;B1020,"")</f>
        <v/>
      </c>
      <c r="D1020" s="10" t="str">
        <f aca="false">IF(F1020&lt;&gt;0,COUNTIF($K$2:K1020,K1020),"")</f>
        <v/>
      </c>
      <c r="E1020" s="10" t="str">
        <f aca="false">IF(F1020&lt;&gt;0,K1020&amp;":"&amp;D1020,"")</f>
        <v/>
      </c>
      <c r="F1020" s="10"/>
      <c r="G1020" s="20"/>
      <c r="H1020" s="11" t="str">
        <f aca="false">IFERROR(VLOOKUP(F1020, Entries!$B:$F, 2, FALSE()),"")</f>
        <v/>
      </c>
      <c r="I1020" s="11" t="str">
        <f aca="false">IFERROR(VLOOKUP(F1020, Entries!$B:$F, 3, FALSE()),"")</f>
        <v/>
      </c>
      <c r="J1020" s="11" t="str">
        <f aca="false">IFERROR(VLOOKUP(F1020, Entries!$B:$F, 4, FALSE()),"")</f>
        <v/>
      </c>
      <c r="K1020" s="11" t="str">
        <f aca="false">IFERROR(VLOOKUP(F1020, Entries!$B:$F, 5, FALSE()),"")</f>
        <v/>
      </c>
      <c r="L1020" s="11" t="str">
        <f aca="false">LEFT('Finish order'!$K1020,2)</f>
        <v/>
      </c>
      <c r="M1020" s="11" t="str">
        <f aca="false">IF(F1020&lt;&gt;0,COUNTIF($L$2:L1020,L1020),"")</f>
        <v/>
      </c>
      <c r="N1020" s="11" t="str">
        <f aca="false">IF(F1020&lt;&gt;0,L1020&amp;":"&amp;M1020,"")</f>
        <v/>
      </c>
    </row>
    <row r="1021" customFormat="false" ht="15.75" hidden="false" customHeight="true" outlineLevel="0" collapsed="false">
      <c r="A1021" s="10" t="n">
        <v>1020</v>
      </c>
      <c r="B1021" s="10" t="str">
        <f aca="false">IF(F1021&lt;&gt;"",COUNTIF($J$2:J1021,J1021),"")</f>
        <v/>
      </c>
      <c r="C1021" s="10" t="str">
        <f aca="false">IF(F1021&lt;&gt;0,J1021&amp;":"&amp;B1021,"")</f>
        <v/>
      </c>
      <c r="D1021" s="10" t="str">
        <f aca="false">IF(F1021&lt;&gt;0,COUNTIF($K$2:K1021,K1021),"")</f>
        <v/>
      </c>
      <c r="E1021" s="10" t="str">
        <f aca="false">IF(F1021&lt;&gt;0,K1021&amp;":"&amp;D1021,"")</f>
        <v/>
      </c>
      <c r="F1021" s="10"/>
      <c r="G1021" s="20"/>
      <c r="H1021" s="11" t="str">
        <f aca="false">IFERROR(VLOOKUP(F1021, Entries!$B:$F, 2, FALSE()),"")</f>
        <v/>
      </c>
      <c r="I1021" s="11" t="str">
        <f aca="false">IFERROR(VLOOKUP(F1021, Entries!$B:$F, 3, FALSE()),"")</f>
        <v/>
      </c>
      <c r="J1021" s="11" t="str">
        <f aca="false">IFERROR(VLOOKUP(F1021, Entries!$B:$F, 4, FALSE()),"")</f>
        <v/>
      </c>
      <c r="K1021" s="11" t="str">
        <f aca="false">IFERROR(VLOOKUP(F1021, Entries!$B:$F, 5, FALSE()),"")</f>
        <v/>
      </c>
      <c r="L1021" s="11" t="str">
        <f aca="false">LEFT('Finish order'!$K1021,2)</f>
        <v/>
      </c>
      <c r="M1021" s="11" t="str">
        <f aca="false">IF(F1021&lt;&gt;0,COUNTIF($L$2:L1021,L1021),"")</f>
        <v/>
      </c>
      <c r="N1021" s="11" t="str">
        <f aca="false">IF(F1021&lt;&gt;0,L1021&amp;":"&amp;M1021,"")</f>
        <v/>
      </c>
    </row>
    <row r="1022" customFormat="false" ht="15.75" hidden="false" customHeight="true" outlineLevel="0" collapsed="false">
      <c r="A1022" s="10" t="n">
        <v>1021</v>
      </c>
      <c r="B1022" s="10" t="str">
        <f aca="false">IF(F1022&lt;&gt;"",COUNTIF($J$2:J1022,J1022),"")</f>
        <v/>
      </c>
      <c r="C1022" s="10" t="str">
        <f aca="false">IF(F1022&lt;&gt;0,J1022&amp;":"&amp;B1022,"")</f>
        <v/>
      </c>
      <c r="D1022" s="10" t="str">
        <f aca="false">IF(F1022&lt;&gt;0,COUNTIF($K$2:K1022,K1022),"")</f>
        <v/>
      </c>
      <c r="E1022" s="10" t="str">
        <f aca="false">IF(F1022&lt;&gt;0,K1022&amp;":"&amp;D1022,"")</f>
        <v/>
      </c>
      <c r="F1022" s="10"/>
      <c r="G1022" s="20"/>
      <c r="H1022" s="11" t="str">
        <f aca="false">IFERROR(VLOOKUP(F1022, Entries!$B:$F, 2, FALSE()),"")</f>
        <v/>
      </c>
      <c r="I1022" s="11" t="str">
        <f aca="false">IFERROR(VLOOKUP(F1022, Entries!$B:$F, 3, FALSE()),"")</f>
        <v/>
      </c>
      <c r="J1022" s="11" t="str">
        <f aca="false">IFERROR(VLOOKUP(F1022, Entries!$B:$F, 4, FALSE()),"")</f>
        <v/>
      </c>
      <c r="K1022" s="11" t="str">
        <f aca="false">IFERROR(VLOOKUP(F1022, Entries!$B:$F, 5, FALSE()),"")</f>
        <v/>
      </c>
      <c r="L1022" s="11" t="str">
        <f aca="false">LEFT('Finish order'!$K1022,2)</f>
        <v/>
      </c>
      <c r="M1022" s="11" t="str">
        <f aca="false">IF(F1022&lt;&gt;0,COUNTIF($L$2:L1022,L1022),"")</f>
        <v/>
      </c>
      <c r="N1022" s="11" t="str">
        <f aca="false">IF(F1022&lt;&gt;0,L1022&amp;":"&amp;M1022,"")</f>
        <v/>
      </c>
    </row>
    <row r="1023" customFormat="false" ht="15.75" hidden="false" customHeight="true" outlineLevel="0" collapsed="false">
      <c r="A1023" s="10" t="n">
        <v>1022</v>
      </c>
      <c r="B1023" s="10" t="str">
        <f aca="false">IF(F1023&lt;&gt;"",COUNTIF($J$2:J1023,J1023),"")</f>
        <v/>
      </c>
      <c r="C1023" s="10" t="str">
        <f aca="false">IF(F1023&lt;&gt;0,J1023&amp;":"&amp;B1023,"")</f>
        <v/>
      </c>
      <c r="D1023" s="10" t="str">
        <f aca="false">IF(F1023&lt;&gt;0,COUNTIF($K$2:K1023,K1023),"")</f>
        <v/>
      </c>
      <c r="E1023" s="10" t="str">
        <f aca="false">IF(F1023&lt;&gt;0,K1023&amp;":"&amp;D1023,"")</f>
        <v/>
      </c>
      <c r="F1023" s="10"/>
      <c r="G1023" s="20"/>
      <c r="H1023" s="11" t="str">
        <f aca="false">IFERROR(VLOOKUP(F1023, Entries!$B:$F, 2, FALSE()),"")</f>
        <v/>
      </c>
      <c r="I1023" s="11" t="str">
        <f aca="false">IFERROR(VLOOKUP(F1023, Entries!$B:$F, 3, FALSE()),"")</f>
        <v/>
      </c>
      <c r="J1023" s="11" t="str">
        <f aca="false">IFERROR(VLOOKUP(F1023, Entries!$B:$F, 4, FALSE()),"")</f>
        <v/>
      </c>
      <c r="K1023" s="11" t="str">
        <f aca="false">IFERROR(VLOOKUP(F1023, Entries!$B:$F, 5, FALSE()),"")</f>
        <v/>
      </c>
      <c r="L1023" s="11" t="str">
        <f aca="false">LEFT('Finish order'!$K1023,2)</f>
        <v/>
      </c>
      <c r="M1023" s="11" t="str">
        <f aca="false">IF(F1023&lt;&gt;0,COUNTIF($L$2:L1023,L1023),"")</f>
        <v/>
      </c>
      <c r="N1023" s="11" t="str">
        <f aca="false">IF(F1023&lt;&gt;0,L1023&amp;":"&amp;M1023,"")</f>
        <v/>
      </c>
    </row>
    <row r="1024" customFormat="false" ht="15.75" hidden="false" customHeight="true" outlineLevel="0" collapsed="false">
      <c r="A1024" s="10" t="n">
        <v>1023</v>
      </c>
      <c r="B1024" s="10" t="str">
        <f aca="false">IF(F1024&lt;&gt;"",COUNTIF($J$2:J1024,J1024),"")</f>
        <v/>
      </c>
      <c r="C1024" s="10" t="str">
        <f aca="false">IF(F1024&lt;&gt;0,J1024&amp;":"&amp;B1024,"")</f>
        <v/>
      </c>
      <c r="D1024" s="10" t="str">
        <f aca="false">IF(F1024&lt;&gt;0,COUNTIF($K$2:K1024,K1024),"")</f>
        <v/>
      </c>
      <c r="E1024" s="10" t="str">
        <f aca="false">IF(F1024&lt;&gt;0,K1024&amp;":"&amp;D1024,"")</f>
        <v/>
      </c>
      <c r="F1024" s="10"/>
      <c r="G1024" s="20"/>
      <c r="H1024" s="11" t="str">
        <f aca="false">IFERROR(VLOOKUP(F1024, Entries!$B:$F, 2, FALSE()),"")</f>
        <v/>
      </c>
      <c r="I1024" s="11" t="str">
        <f aca="false">IFERROR(VLOOKUP(F1024, Entries!$B:$F, 3, FALSE()),"")</f>
        <v/>
      </c>
      <c r="J1024" s="11" t="str">
        <f aca="false">IFERROR(VLOOKUP(F1024, Entries!$B:$F, 4, FALSE()),"")</f>
        <v/>
      </c>
      <c r="K1024" s="11" t="str">
        <f aca="false">IFERROR(VLOOKUP(F1024, Entries!$B:$F, 5, FALSE()),"")</f>
        <v/>
      </c>
      <c r="L1024" s="11" t="str">
        <f aca="false">LEFT('Finish order'!$K1024,2)</f>
        <v/>
      </c>
      <c r="M1024" s="11" t="str">
        <f aca="false">IF(F1024&lt;&gt;0,COUNTIF($L$2:L1024,L1024),"")</f>
        <v/>
      </c>
      <c r="N1024" s="11" t="str">
        <f aca="false">IF(F1024&lt;&gt;0,L1024&amp;":"&amp;M1024,"")</f>
        <v/>
      </c>
    </row>
    <row r="1025" customFormat="false" ht="15.75" hidden="false" customHeight="true" outlineLevel="0" collapsed="false">
      <c r="A1025" s="10" t="n">
        <v>1024</v>
      </c>
      <c r="B1025" s="10" t="str">
        <f aca="false">IF(F1025&lt;&gt;"",COUNTIF($J$2:J1025,J1025),"")</f>
        <v/>
      </c>
      <c r="C1025" s="10" t="str">
        <f aca="false">IF(F1025&lt;&gt;0,J1025&amp;":"&amp;B1025,"")</f>
        <v/>
      </c>
      <c r="D1025" s="10" t="str">
        <f aca="false">IF(F1025&lt;&gt;0,COUNTIF($K$2:K1025,K1025),"")</f>
        <v/>
      </c>
      <c r="E1025" s="10" t="str">
        <f aca="false">IF(F1025&lt;&gt;0,K1025&amp;":"&amp;D1025,"")</f>
        <v/>
      </c>
      <c r="F1025" s="10"/>
      <c r="G1025" s="20"/>
      <c r="H1025" s="11" t="str">
        <f aca="false">IFERROR(VLOOKUP(F1025, Entries!$B:$F, 2, FALSE()),"")</f>
        <v/>
      </c>
      <c r="I1025" s="11" t="str">
        <f aca="false">IFERROR(VLOOKUP(F1025, Entries!$B:$F, 3, FALSE()),"")</f>
        <v/>
      </c>
      <c r="J1025" s="11" t="str">
        <f aca="false">IFERROR(VLOOKUP(F1025, Entries!$B:$F, 4, FALSE()),"")</f>
        <v/>
      </c>
      <c r="K1025" s="11" t="str">
        <f aca="false">IFERROR(VLOOKUP(F1025, Entries!$B:$F, 5, FALSE()),"")</f>
        <v/>
      </c>
      <c r="L1025" s="11" t="str">
        <f aca="false">LEFT('Finish order'!$K1025,2)</f>
        <v/>
      </c>
      <c r="M1025" s="11" t="str">
        <f aca="false">IF(F1025&lt;&gt;0,COUNTIF($L$2:L1025,L1025),"")</f>
        <v/>
      </c>
      <c r="N1025" s="11" t="str">
        <f aca="false">IF(F1025&lt;&gt;0,L1025&amp;":"&amp;M1025,"")</f>
        <v/>
      </c>
    </row>
    <row r="1026" customFormat="false" ht="15.75" hidden="false" customHeight="true" outlineLevel="0" collapsed="false">
      <c r="A1026" s="10" t="n">
        <v>1025</v>
      </c>
      <c r="B1026" s="10" t="str">
        <f aca="false">IF(F1026&lt;&gt;"",COUNTIF($J$2:J1026,J1026),"")</f>
        <v/>
      </c>
      <c r="C1026" s="10" t="str">
        <f aca="false">IF(F1026&lt;&gt;0,J1026&amp;":"&amp;B1026,"")</f>
        <v/>
      </c>
      <c r="D1026" s="10" t="str">
        <f aca="false">IF(F1026&lt;&gt;0,COUNTIF($K$2:K1026,K1026),"")</f>
        <v/>
      </c>
      <c r="E1026" s="10" t="str">
        <f aca="false">IF(F1026&lt;&gt;0,K1026&amp;":"&amp;D1026,"")</f>
        <v/>
      </c>
      <c r="F1026" s="10"/>
      <c r="G1026" s="20"/>
      <c r="H1026" s="11" t="str">
        <f aca="false">IFERROR(VLOOKUP(F1026, Entries!$B:$F, 2, FALSE()),"")</f>
        <v/>
      </c>
      <c r="I1026" s="11" t="str">
        <f aca="false">IFERROR(VLOOKUP(F1026, Entries!$B:$F, 3, FALSE()),"")</f>
        <v/>
      </c>
      <c r="J1026" s="11" t="str">
        <f aca="false">IFERROR(VLOOKUP(F1026, Entries!$B:$F, 4, FALSE()),"")</f>
        <v/>
      </c>
      <c r="K1026" s="11" t="str">
        <f aca="false">IFERROR(VLOOKUP(F1026, Entries!$B:$F, 5, FALSE()),"")</f>
        <v/>
      </c>
      <c r="L1026" s="11" t="str">
        <f aca="false">LEFT('Finish order'!$K1026,2)</f>
        <v/>
      </c>
      <c r="M1026" s="11" t="str">
        <f aca="false">IF(F1026&lt;&gt;0,COUNTIF($L$2:L1026,L1026),"")</f>
        <v/>
      </c>
      <c r="N1026" s="11" t="str">
        <f aca="false">IF(F1026&lt;&gt;0,L1026&amp;":"&amp;M1026,"")</f>
        <v/>
      </c>
    </row>
    <row r="1027" customFormat="false" ht="15.75" hidden="false" customHeight="true" outlineLevel="0" collapsed="false">
      <c r="A1027" s="10" t="n">
        <v>1026</v>
      </c>
      <c r="B1027" s="10" t="str">
        <f aca="false">IF(F1027&lt;&gt;"",COUNTIF($J$2:J1027,J1027),"")</f>
        <v/>
      </c>
      <c r="C1027" s="10" t="str">
        <f aca="false">IF(F1027&lt;&gt;0,J1027&amp;":"&amp;B1027,"")</f>
        <v/>
      </c>
      <c r="D1027" s="10" t="str">
        <f aca="false">IF(F1027&lt;&gt;0,COUNTIF($K$2:K1027,K1027),"")</f>
        <v/>
      </c>
      <c r="E1027" s="10" t="str">
        <f aca="false">IF(F1027&lt;&gt;0,K1027&amp;":"&amp;D1027,"")</f>
        <v/>
      </c>
      <c r="F1027" s="10"/>
      <c r="G1027" s="20"/>
      <c r="H1027" s="11" t="str">
        <f aca="false">IFERROR(VLOOKUP(F1027, Entries!$B:$F, 2, FALSE()),"")</f>
        <v/>
      </c>
      <c r="I1027" s="11" t="str">
        <f aca="false">IFERROR(VLOOKUP(F1027, Entries!$B:$F, 3, FALSE()),"")</f>
        <v/>
      </c>
      <c r="J1027" s="11" t="str">
        <f aca="false">IFERROR(VLOOKUP(F1027, Entries!$B:$F, 4, FALSE()),"")</f>
        <v/>
      </c>
      <c r="K1027" s="11" t="str">
        <f aca="false">IFERROR(VLOOKUP(F1027, Entries!$B:$F, 5, FALSE()),"")</f>
        <v/>
      </c>
      <c r="L1027" s="11" t="str">
        <f aca="false">LEFT('Finish order'!$K1027,2)</f>
        <v/>
      </c>
      <c r="M1027" s="11" t="str">
        <f aca="false">IF(F1027&lt;&gt;0,COUNTIF($L$2:L1027,L1027),"")</f>
        <v/>
      </c>
      <c r="N1027" s="11" t="str">
        <f aca="false">IF(F1027&lt;&gt;0,L1027&amp;":"&amp;M1027,"")</f>
        <v/>
      </c>
    </row>
    <row r="1028" customFormat="false" ht="15.75" hidden="false" customHeight="true" outlineLevel="0" collapsed="false">
      <c r="A1028" s="10" t="n">
        <v>1027</v>
      </c>
      <c r="B1028" s="10" t="str">
        <f aca="false">IF(F1028&lt;&gt;"",COUNTIF($J$2:J1028,J1028),"")</f>
        <v/>
      </c>
      <c r="C1028" s="10" t="str">
        <f aca="false">IF(F1028&lt;&gt;0,J1028&amp;":"&amp;B1028,"")</f>
        <v/>
      </c>
      <c r="D1028" s="10" t="str">
        <f aca="false">IF(F1028&lt;&gt;0,COUNTIF($K$2:K1028,K1028),"")</f>
        <v/>
      </c>
      <c r="E1028" s="10" t="str">
        <f aca="false">IF(F1028&lt;&gt;0,K1028&amp;":"&amp;D1028,"")</f>
        <v/>
      </c>
      <c r="F1028" s="10"/>
      <c r="G1028" s="20"/>
      <c r="H1028" s="11" t="str">
        <f aca="false">IFERROR(VLOOKUP(F1028, Entries!$B:$F, 2, FALSE()),"")</f>
        <v/>
      </c>
      <c r="I1028" s="11" t="str">
        <f aca="false">IFERROR(VLOOKUP(F1028, Entries!$B:$F, 3, FALSE()),"")</f>
        <v/>
      </c>
      <c r="J1028" s="11" t="str">
        <f aca="false">IFERROR(VLOOKUP(F1028, Entries!$B:$F, 4, FALSE()),"")</f>
        <v/>
      </c>
      <c r="K1028" s="11" t="str">
        <f aca="false">IFERROR(VLOOKUP(F1028, Entries!$B:$F, 5, FALSE()),"")</f>
        <v/>
      </c>
      <c r="L1028" s="11" t="str">
        <f aca="false">LEFT('Finish order'!$K1028,2)</f>
        <v/>
      </c>
      <c r="M1028" s="11" t="str">
        <f aca="false">IF(F1028&lt;&gt;0,COUNTIF($L$2:L1028,L1028),"")</f>
        <v/>
      </c>
      <c r="N1028" s="11" t="str">
        <f aca="false">IF(F1028&lt;&gt;0,L1028&amp;":"&amp;M1028,"")</f>
        <v/>
      </c>
    </row>
    <row r="1029" customFormat="false" ht="15.75" hidden="false" customHeight="true" outlineLevel="0" collapsed="false">
      <c r="A1029" s="10" t="n">
        <v>1028</v>
      </c>
      <c r="B1029" s="10" t="str">
        <f aca="false">IF(F1029&lt;&gt;"",COUNTIF($J$2:J1029,J1029),"")</f>
        <v/>
      </c>
      <c r="C1029" s="10" t="str">
        <f aca="false">IF(F1029&lt;&gt;0,J1029&amp;":"&amp;B1029,"")</f>
        <v/>
      </c>
      <c r="D1029" s="10" t="str">
        <f aca="false">IF(F1029&lt;&gt;0,COUNTIF($K$2:K1029,K1029),"")</f>
        <v/>
      </c>
      <c r="E1029" s="10" t="str">
        <f aca="false">IF(F1029&lt;&gt;0,K1029&amp;":"&amp;D1029,"")</f>
        <v/>
      </c>
      <c r="F1029" s="10"/>
      <c r="G1029" s="20"/>
      <c r="H1029" s="11" t="str">
        <f aca="false">IFERROR(VLOOKUP(F1029, Entries!$B:$F, 2, FALSE()),"")</f>
        <v/>
      </c>
      <c r="I1029" s="11" t="str">
        <f aca="false">IFERROR(VLOOKUP(F1029, Entries!$B:$F, 3, FALSE()),"")</f>
        <v/>
      </c>
      <c r="J1029" s="11" t="str">
        <f aca="false">IFERROR(VLOOKUP(F1029, Entries!$B:$F, 4, FALSE()),"")</f>
        <v/>
      </c>
      <c r="K1029" s="11" t="str">
        <f aca="false">IFERROR(VLOOKUP(F1029, Entries!$B:$F, 5, FALSE()),"")</f>
        <v/>
      </c>
      <c r="L1029" s="11" t="str">
        <f aca="false">LEFT('Finish order'!$K1029,2)</f>
        <v/>
      </c>
      <c r="M1029" s="11" t="str">
        <f aca="false">IF(F1029&lt;&gt;0,COUNTIF($L$2:L1029,L1029),"")</f>
        <v/>
      </c>
      <c r="N1029" s="11" t="str">
        <f aca="false">IF(F1029&lt;&gt;0,L1029&amp;":"&amp;M1029,"")</f>
        <v/>
      </c>
    </row>
    <row r="1030" customFormat="false" ht="15.75" hidden="false" customHeight="true" outlineLevel="0" collapsed="false">
      <c r="A1030" s="10" t="n">
        <v>1029</v>
      </c>
      <c r="B1030" s="10" t="str">
        <f aca="false">IF(F1030&lt;&gt;"",COUNTIF($J$2:J1030,J1030),"")</f>
        <v/>
      </c>
      <c r="C1030" s="10" t="str">
        <f aca="false">IF(F1030&lt;&gt;0,J1030&amp;":"&amp;B1030,"")</f>
        <v/>
      </c>
      <c r="D1030" s="10" t="str">
        <f aca="false">IF(F1030&lt;&gt;0,COUNTIF($K$2:K1030,K1030),"")</f>
        <v/>
      </c>
      <c r="E1030" s="10" t="str">
        <f aca="false">IF(F1030&lt;&gt;0,K1030&amp;":"&amp;D1030,"")</f>
        <v/>
      </c>
      <c r="F1030" s="10"/>
      <c r="G1030" s="20"/>
      <c r="H1030" s="11" t="str">
        <f aca="false">IFERROR(VLOOKUP(F1030, Entries!$B:$F, 2, FALSE()),"")</f>
        <v/>
      </c>
      <c r="I1030" s="11" t="str">
        <f aca="false">IFERROR(VLOOKUP(F1030, Entries!$B:$F, 3, FALSE()),"")</f>
        <v/>
      </c>
      <c r="J1030" s="11" t="str">
        <f aca="false">IFERROR(VLOOKUP(F1030, Entries!$B:$F, 4, FALSE()),"")</f>
        <v/>
      </c>
      <c r="K1030" s="11" t="str">
        <f aca="false">IFERROR(VLOOKUP(F1030, Entries!$B:$F, 5, FALSE()),"")</f>
        <v/>
      </c>
      <c r="L1030" s="11" t="str">
        <f aca="false">LEFT('Finish order'!$K1030,2)</f>
        <v/>
      </c>
      <c r="M1030" s="11" t="str">
        <f aca="false">IF(F1030&lt;&gt;0,COUNTIF($L$2:L1030,L1030),"")</f>
        <v/>
      </c>
      <c r="N1030" s="11" t="str">
        <f aca="false">IF(F1030&lt;&gt;0,L1030&amp;":"&amp;M1030,"")</f>
        <v/>
      </c>
    </row>
    <row r="1031" customFormat="false" ht="15.75" hidden="false" customHeight="true" outlineLevel="0" collapsed="false">
      <c r="A1031" s="10" t="n">
        <v>1030</v>
      </c>
      <c r="B1031" s="10" t="str">
        <f aca="false">IF(F1031&lt;&gt;"",COUNTIF($J$2:J1031,J1031),"")</f>
        <v/>
      </c>
      <c r="C1031" s="10" t="str">
        <f aca="false">IF(F1031&lt;&gt;0,J1031&amp;":"&amp;B1031,"")</f>
        <v/>
      </c>
      <c r="D1031" s="10" t="str">
        <f aca="false">IF(F1031&lt;&gt;0,COUNTIF($K$2:K1031,K1031),"")</f>
        <v/>
      </c>
      <c r="E1031" s="10" t="str">
        <f aca="false">IF(F1031&lt;&gt;0,K1031&amp;":"&amp;D1031,"")</f>
        <v/>
      </c>
      <c r="F1031" s="10"/>
      <c r="G1031" s="20"/>
      <c r="H1031" s="11" t="str">
        <f aca="false">IFERROR(VLOOKUP(F1031, Entries!$B:$F, 2, FALSE()),"")</f>
        <v/>
      </c>
      <c r="I1031" s="11" t="str">
        <f aca="false">IFERROR(VLOOKUP(F1031, Entries!$B:$F, 3, FALSE()),"")</f>
        <v/>
      </c>
      <c r="J1031" s="11" t="str">
        <f aca="false">IFERROR(VLOOKUP(F1031, Entries!$B:$F, 4, FALSE()),"")</f>
        <v/>
      </c>
      <c r="K1031" s="11" t="str">
        <f aca="false">IFERROR(VLOOKUP(F1031, Entries!$B:$F, 5, FALSE()),"")</f>
        <v/>
      </c>
      <c r="L1031" s="11" t="str">
        <f aca="false">LEFT('Finish order'!$K1031,2)</f>
        <v/>
      </c>
      <c r="M1031" s="11" t="str">
        <f aca="false">IF(F1031&lt;&gt;0,COUNTIF($L$2:L1031,L1031),"")</f>
        <v/>
      </c>
      <c r="N1031" s="11" t="str">
        <f aca="false">IF(F1031&lt;&gt;0,L1031&amp;":"&amp;M1031,"")</f>
        <v/>
      </c>
    </row>
    <row r="1032" customFormat="false" ht="15.75" hidden="false" customHeight="true" outlineLevel="0" collapsed="false">
      <c r="A1032" s="10" t="n">
        <v>1031</v>
      </c>
      <c r="B1032" s="10" t="str">
        <f aca="false">IF(F1032&lt;&gt;"",COUNTIF($J$2:J1032,J1032),"")</f>
        <v/>
      </c>
      <c r="C1032" s="10" t="str">
        <f aca="false">IF(F1032&lt;&gt;0,J1032&amp;":"&amp;B1032,"")</f>
        <v/>
      </c>
      <c r="D1032" s="10" t="str">
        <f aca="false">IF(F1032&lt;&gt;0,COUNTIF($K$2:K1032,K1032),"")</f>
        <v/>
      </c>
      <c r="E1032" s="10" t="str">
        <f aca="false">IF(F1032&lt;&gt;0,K1032&amp;":"&amp;D1032,"")</f>
        <v/>
      </c>
      <c r="F1032" s="10"/>
      <c r="G1032" s="20"/>
      <c r="H1032" s="11" t="str">
        <f aca="false">IFERROR(VLOOKUP(F1032, Entries!$B:$F, 2, FALSE()),"")</f>
        <v/>
      </c>
      <c r="I1032" s="11" t="str">
        <f aca="false">IFERROR(VLOOKUP(F1032, Entries!$B:$F, 3, FALSE()),"")</f>
        <v/>
      </c>
      <c r="J1032" s="11" t="str">
        <f aca="false">IFERROR(VLOOKUP(F1032, Entries!$B:$F, 4, FALSE()),"")</f>
        <v/>
      </c>
      <c r="K1032" s="11" t="str">
        <f aca="false">IFERROR(VLOOKUP(F1032, Entries!$B:$F, 5, FALSE()),"")</f>
        <v/>
      </c>
      <c r="L1032" s="11" t="str">
        <f aca="false">LEFT('Finish order'!$K1032,2)</f>
        <v/>
      </c>
      <c r="M1032" s="11" t="str">
        <f aca="false">IF(F1032&lt;&gt;0,COUNTIF($L$2:L1032,L1032),"")</f>
        <v/>
      </c>
      <c r="N1032" s="11" t="str">
        <f aca="false">IF(F1032&lt;&gt;0,L1032&amp;":"&amp;M1032,"")</f>
        <v/>
      </c>
    </row>
    <row r="1033" customFormat="false" ht="15.75" hidden="false" customHeight="true" outlineLevel="0" collapsed="false">
      <c r="A1033" s="10" t="n">
        <v>1032</v>
      </c>
      <c r="B1033" s="10" t="str">
        <f aca="false">IF(F1033&lt;&gt;"",COUNTIF($J$2:J1033,J1033),"")</f>
        <v/>
      </c>
      <c r="C1033" s="10" t="str">
        <f aca="false">IF(F1033&lt;&gt;0,J1033&amp;":"&amp;B1033,"")</f>
        <v/>
      </c>
      <c r="D1033" s="10" t="str">
        <f aca="false">IF(F1033&lt;&gt;0,COUNTIF($K$2:K1033,K1033),"")</f>
        <v/>
      </c>
      <c r="E1033" s="10" t="str">
        <f aca="false">IF(F1033&lt;&gt;0,K1033&amp;":"&amp;D1033,"")</f>
        <v/>
      </c>
      <c r="F1033" s="10"/>
      <c r="G1033" s="20"/>
      <c r="H1033" s="11" t="str">
        <f aca="false">IFERROR(VLOOKUP(F1033, Entries!$B:$F, 2, FALSE()),"")</f>
        <v/>
      </c>
      <c r="I1033" s="11" t="str">
        <f aca="false">IFERROR(VLOOKUP(F1033, Entries!$B:$F, 3, FALSE()),"")</f>
        <v/>
      </c>
      <c r="J1033" s="11" t="str">
        <f aca="false">IFERROR(VLOOKUP(F1033, Entries!$B:$F, 4, FALSE()),"")</f>
        <v/>
      </c>
      <c r="K1033" s="11" t="str">
        <f aca="false">IFERROR(VLOOKUP(F1033, Entries!$B:$F, 5, FALSE()),"")</f>
        <v/>
      </c>
      <c r="L1033" s="11" t="str">
        <f aca="false">LEFT('Finish order'!$K1033,2)</f>
        <v/>
      </c>
      <c r="M1033" s="11" t="str">
        <f aca="false">IF(F1033&lt;&gt;0,COUNTIF($L$2:L1033,L1033),"")</f>
        <v/>
      </c>
      <c r="N1033" s="11" t="str">
        <f aca="false">IF(F1033&lt;&gt;0,L1033&amp;":"&amp;M1033,"")</f>
        <v/>
      </c>
    </row>
    <row r="1034" customFormat="false" ht="15.75" hidden="false" customHeight="true" outlineLevel="0" collapsed="false">
      <c r="A1034" s="10" t="n">
        <v>1033</v>
      </c>
      <c r="B1034" s="10" t="str">
        <f aca="false">IF(F1034&lt;&gt;"",COUNTIF($J$2:J1034,J1034),"")</f>
        <v/>
      </c>
      <c r="C1034" s="10" t="str">
        <f aca="false">IF(F1034&lt;&gt;0,J1034&amp;":"&amp;B1034,"")</f>
        <v/>
      </c>
      <c r="D1034" s="10" t="str">
        <f aca="false">IF(F1034&lt;&gt;0,COUNTIF($K$2:K1034,K1034),"")</f>
        <v/>
      </c>
      <c r="E1034" s="10" t="str">
        <f aca="false">IF(F1034&lt;&gt;0,K1034&amp;":"&amp;D1034,"")</f>
        <v/>
      </c>
      <c r="F1034" s="10"/>
      <c r="G1034" s="20"/>
      <c r="H1034" s="11" t="str">
        <f aca="false">IFERROR(VLOOKUP(F1034, Entries!$B:$F, 2, FALSE()),"")</f>
        <v/>
      </c>
      <c r="I1034" s="11" t="str">
        <f aca="false">IFERROR(VLOOKUP(F1034, Entries!$B:$F, 3, FALSE()),"")</f>
        <v/>
      </c>
      <c r="J1034" s="11" t="str">
        <f aca="false">IFERROR(VLOOKUP(F1034, Entries!$B:$F, 4, FALSE()),"")</f>
        <v/>
      </c>
      <c r="K1034" s="11" t="str">
        <f aca="false">IFERROR(VLOOKUP(F1034, Entries!$B:$F, 5, FALSE()),"")</f>
        <v/>
      </c>
      <c r="L1034" s="11" t="str">
        <f aca="false">LEFT('Finish order'!$K1034,2)</f>
        <v/>
      </c>
      <c r="M1034" s="11" t="str">
        <f aca="false">IF(F1034&lt;&gt;0,COUNTIF($L$2:L1034,L1034),"")</f>
        <v/>
      </c>
      <c r="N1034" s="11" t="str">
        <f aca="false">IF(F1034&lt;&gt;0,L1034&amp;":"&amp;M1034,"")</f>
        <v/>
      </c>
    </row>
    <row r="1035" customFormat="false" ht="15.75" hidden="false" customHeight="true" outlineLevel="0" collapsed="false">
      <c r="A1035" s="10" t="n">
        <v>1034</v>
      </c>
      <c r="B1035" s="10" t="str">
        <f aca="false">IF(F1035&lt;&gt;"",COUNTIF($J$2:J1035,J1035),"")</f>
        <v/>
      </c>
      <c r="C1035" s="10" t="str">
        <f aca="false">IF(F1035&lt;&gt;0,J1035&amp;":"&amp;B1035,"")</f>
        <v/>
      </c>
      <c r="D1035" s="10" t="str">
        <f aca="false">IF(F1035&lt;&gt;0,COUNTIF($K$2:K1035,K1035),"")</f>
        <v/>
      </c>
      <c r="E1035" s="10" t="str">
        <f aca="false">IF(F1035&lt;&gt;0,K1035&amp;":"&amp;D1035,"")</f>
        <v/>
      </c>
      <c r="F1035" s="10"/>
      <c r="G1035" s="20"/>
      <c r="H1035" s="11" t="str">
        <f aca="false">IFERROR(VLOOKUP(F1035, Entries!$B:$F, 2, FALSE()),"")</f>
        <v/>
      </c>
      <c r="I1035" s="11" t="str">
        <f aca="false">IFERROR(VLOOKUP(F1035, Entries!$B:$F, 3, FALSE()),"")</f>
        <v/>
      </c>
      <c r="J1035" s="11" t="str">
        <f aca="false">IFERROR(VLOOKUP(F1035, Entries!$B:$F, 4, FALSE()),"")</f>
        <v/>
      </c>
      <c r="K1035" s="11" t="str">
        <f aca="false">IFERROR(VLOOKUP(F1035, Entries!$B:$F, 5, FALSE()),"")</f>
        <v/>
      </c>
      <c r="L1035" s="11" t="str">
        <f aca="false">LEFT('Finish order'!$K1035,2)</f>
        <v/>
      </c>
      <c r="M1035" s="11" t="str">
        <f aca="false">IF(F1035&lt;&gt;0,COUNTIF($L$2:L1035,L1035),"")</f>
        <v/>
      </c>
      <c r="N1035" s="11" t="str">
        <f aca="false">IF(F1035&lt;&gt;0,L1035&amp;":"&amp;M1035,"")</f>
        <v/>
      </c>
    </row>
    <row r="1036" customFormat="false" ht="15.75" hidden="false" customHeight="true" outlineLevel="0" collapsed="false">
      <c r="A1036" s="10" t="n">
        <v>1035</v>
      </c>
      <c r="B1036" s="10" t="str">
        <f aca="false">IF(F1036&lt;&gt;"",COUNTIF($J$2:J1036,J1036),"")</f>
        <v/>
      </c>
      <c r="C1036" s="10" t="str">
        <f aca="false">IF(F1036&lt;&gt;0,J1036&amp;":"&amp;B1036,"")</f>
        <v/>
      </c>
      <c r="D1036" s="10" t="str">
        <f aca="false">IF(F1036&lt;&gt;0,COUNTIF($K$2:K1036,K1036),"")</f>
        <v/>
      </c>
      <c r="E1036" s="10" t="str">
        <f aca="false">IF(F1036&lt;&gt;0,K1036&amp;":"&amp;D1036,"")</f>
        <v/>
      </c>
      <c r="F1036" s="10"/>
      <c r="G1036" s="20"/>
      <c r="H1036" s="11" t="str">
        <f aca="false">IFERROR(VLOOKUP(F1036, Entries!$B:$F, 2, FALSE()),"")</f>
        <v/>
      </c>
      <c r="I1036" s="11" t="str">
        <f aca="false">IFERROR(VLOOKUP(F1036, Entries!$B:$F, 3, FALSE()),"")</f>
        <v/>
      </c>
      <c r="J1036" s="11" t="str">
        <f aca="false">IFERROR(VLOOKUP(F1036, Entries!$B:$F, 4, FALSE()),"")</f>
        <v/>
      </c>
      <c r="K1036" s="11" t="str">
        <f aca="false">IFERROR(VLOOKUP(F1036, Entries!$B:$F, 5, FALSE()),"")</f>
        <v/>
      </c>
      <c r="L1036" s="11" t="str">
        <f aca="false">LEFT('Finish order'!$K1036,2)</f>
        <v/>
      </c>
      <c r="M1036" s="11" t="str">
        <f aca="false">IF(F1036&lt;&gt;0,COUNTIF($L$2:L1036,L1036),"")</f>
        <v/>
      </c>
      <c r="N1036" s="11" t="str">
        <f aca="false">IF(F1036&lt;&gt;0,L1036&amp;":"&amp;M1036,"")</f>
        <v/>
      </c>
    </row>
    <row r="1037" customFormat="false" ht="15.75" hidden="false" customHeight="true" outlineLevel="0" collapsed="false">
      <c r="A1037" s="10" t="n">
        <v>1036</v>
      </c>
      <c r="B1037" s="10" t="str">
        <f aca="false">IF(F1037&lt;&gt;"",COUNTIF($J$2:J1037,J1037),"")</f>
        <v/>
      </c>
      <c r="C1037" s="10" t="str">
        <f aca="false">IF(F1037&lt;&gt;0,J1037&amp;":"&amp;B1037,"")</f>
        <v/>
      </c>
      <c r="D1037" s="10" t="str">
        <f aca="false">IF(F1037&lt;&gt;0,COUNTIF($K$2:K1037,K1037),"")</f>
        <v/>
      </c>
      <c r="E1037" s="10" t="str">
        <f aca="false">IF(F1037&lt;&gt;0,K1037&amp;":"&amp;D1037,"")</f>
        <v/>
      </c>
      <c r="F1037" s="10"/>
      <c r="G1037" s="20"/>
      <c r="H1037" s="11" t="str">
        <f aca="false">IFERROR(VLOOKUP(F1037, Entries!$B:$F, 2, FALSE()),"")</f>
        <v/>
      </c>
      <c r="I1037" s="11" t="str">
        <f aca="false">IFERROR(VLOOKUP(F1037, Entries!$B:$F, 3, FALSE()),"")</f>
        <v/>
      </c>
      <c r="J1037" s="11" t="str">
        <f aca="false">IFERROR(VLOOKUP(F1037, Entries!$B:$F, 4, FALSE()),"")</f>
        <v/>
      </c>
      <c r="K1037" s="11" t="str">
        <f aca="false">IFERROR(VLOOKUP(F1037, Entries!$B:$F, 5, FALSE()),"")</f>
        <v/>
      </c>
      <c r="L1037" s="11" t="str">
        <f aca="false">LEFT('Finish order'!$K1037,2)</f>
        <v/>
      </c>
      <c r="M1037" s="11" t="str">
        <f aca="false">IF(F1037&lt;&gt;0,COUNTIF($L$2:L1037,L1037),"")</f>
        <v/>
      </c>
      <c r="N1037" s="11" t="str">
        <f aca="false">IF(F1037&lt;&gt;0,L1037&amp;":"&amp;M1037,"")</f>
        <v/>
      </c>
    </row>
    <row r="1038" customFormat="false" ht="15.75" hidden="false" customHeight="true" outlineLevel="0" collapsed="false">
      <c r="A1038" s="10" t="n">
        <v>1037</v>
      </c>
      <c r="B1038" s="10" t="str">
        <f aca="false">IF(F1038&lt;&gt;"",COUNTIF($J$2:J1038,J1038),"")</f>
        <v/>
      </c>
      <c r="C1038" s="10" t="str">
        <f aca="false">IF(F1038&lt;&gt;0,J1038&amp;":"&amp;B1038,"")</f>
        <v/>
      </c>
      <c r="D1038" s="10" t="str">
        <f aca="false">IF(F1038&lt;&gt;0,COUNTIF($K$2:K1038,K1038),"")</f>
        <v/>
      </c>
      <c r="E1038" s="10" t="str">
        <f aca="false">IF(F1038&lt;&gt;0,K1038&amp;":"&amp;D1038,"")</f>
        <v/>
      </c>
      <c r="F1038" s="10"/>
      <c r="G1038" s="20"/>
      <c r="H1038" s="11" t="str">
        <f aca="false">IFERROR(VLOOKUP(F1038, Entries!$B:$F, 2, FALSE()),"")</f>
        <v/>
      </c>
      <c r="I1038" s="11" t="str">
        <f aca="false">IFERROR(VLOOKUP(F1038, Entries!$B:$F, 3, FALSE()),"")</f>
        <v/>
      </c>
      <c r="J1038" s="11" t="str">
        <f aca="false">IFERROR(VLOOKUP(F1038, Entries!$B:$F, 4, FALSE()),"")</f>
        <v/>
      </c>
      <c r="K1038" s="11" t="str">
        <f aca="false">IFERROR(VLOOKUP(F1038, Entries!$B:$F, 5, FALSE()),"")</f>
        <v/>
      </c>
      <c r="L1038" s="11" t="str">
        <f aca="false">LEFT('Finish order'!$K1038,2)</f>
        <v/>
      </c>
      <c r="M1038" s="11" t="str">
        <f aca="false">IF(F1038&lt;&gt;0,COUNTIF($L$2:L1038,L1038),"")</f>
        <v/>
      </c>
      <c r="N1038" s="11" t="str">
        <f aca="false">IF(F1038&lt;&gt;0,L1038&amp;":"&amp;M1038,"")</f>
        <v/>
      </c>
    </row>
    <row r="1039" customFormat="false" ht="15.75" hidden="false" customHeight="true" outlineLevel="0" collapsed="false">
      <c r="A1039" s="10" t="n">
        <v>1038</v>
      </c>
      <c r="B1039" s="10" t="str">
        <f aca="false">IF(F1039&lt;&gt;"",COUNTIF($J$2:J1039,J1039),"")</f>
        <v/>
      </c>
      <c r="C1039" s="10" t="str">
        <f aca="false">IF(F1039&lt;&gt;0,J1039&amp;":"&amp;B1039,"")</f>
        <v/>
      </c>
      <c r="D1039" s="10" t="str">
        <f aca="false">IF(F1039&lt;&gt;0,COUNTIF($K$2:K1039,K1039),"")</f>
        <v/>
      </c>
      <c r="E1039" s="10" t="str">
        <f aca="false">IF(F1039&lt;&gt;0,K1039&amp;":"&amp;D1039,"")</f>
        <v/>
      </c>
      <c r="F1039" s="10"/>
      <c r="G1039" s="20"/>
      <c r="H1039" s="11" t="str">
        <f aca="false">IFERROR(VLOOKUP(F1039, Entries!$B:$F, 2, FALSE()),"")</f>
        <v/>
      </c>
      <c r="I1039" s="11" t="str">
        <f aca="false">IFERROR(VLOOKUP(F1039, Entries!$B:$F, 3, FALSE()),"")</f>
        <v/>
      </c>
      <c r="J1039" s="11" t="str">
        <f aca="false">IFERROR(VLOOKUP(F1039, Entries!$B:$F, 4, FALSE()),"")</f>
        <v/>
      </c>
      <c r="K1039" s="11" t="str">
        <f aca="false">IFERROR(VLOOKUP(F1039, Entries!$B:$F, 5, FALSE()),"")</f>
        <v/>
      </c>
      <c r="L1039" s="11" t="str">
        <f aca="false">LEFT('Finish order'!$K1039,2)</f>
        <v/>
      </c>
      <c r="M1039" s="11" t="str">
        <f aca="false">IF(F1039&lt;&gt;0,COUNTIF($L$2:L1039,L1039),"")</f>
        <v/>
      </c>
      <c r="N1039" s="11" t="str">
        <f aca="false">IF(F1039&lt;&gt;0,L1039&amp;":"&amp;M1039,"")</f>
        <v/>
      </c>
    </row>
    <row r="1040" customFormat="false" ht="15.75" hidden="false" customHeight="true" outlineLevel="0" collapsed="false">
      <c r="A1040" s="10" t="n">
        <v>1039</v>
      </c>
      <c r="B1040" s="10" t="str">
        <f aca="false">IF(F1040&lt;&gt;"",COUNTIF($J$2:J1040,J1040),"")</f>
        <v/>
      </c>
      <c r="C1040" s="10" t="str">
        <f aca="false">IF(F1040&lt;&gt;0,J1040&amp;":"&amp;B1040,"")</f>
        <v/>
      </c>
      <c r="D1040" s="10" t="str">
        <f aca="false">IF(F1040&lt;&gt;0,COUNTIF($K$2:K1040,K1040),"")</f>
        <v/>
      </c>
      <c r="E1040" s="10" t="str">
        <f aca="false">IF(F1040&lt;&gt;0,K1040&amp;":"&amp;D1040,"")</f>
        <v/>
      </c>
      <c r="F1040" s="10"/>
      <c r="G1040" s="20"/>
      <c r="H1040" s="11" t="str">
        <f aca="false">IFERROR(VLOOKUP(F1040, Entries!$B:$F, 2, FALSE()),"")</f>
        <v/>
      </c>
      <c r="I1040" s="11" t="str">
        <f aca="false">IFERROR(VLOOKUP(F1040, Entries!$B:$F, 3, FALSE()),"")</f>
        <v/>
      </c>
      <c r="J1040" s="11" t="str">
        <f aca="false">IFERROR(VLOOKUP(F1040, Entries!$B:$F, 4, FALSE()),"")</f>
        <v/>
      </c>
      <c r="K1040" s="11" t="str">
        <f aca="false">IFERROR(VLOOKUP(F1040, Entries!$B:$F, 5, FALSE()),"")</f>
        <v/>
      </c>
      <c r="L1040" s="11" t="str">
        <f aca="false">LEFT('Finish order'!$K1040,2)</f>
        <v/>
      </c>
      <c r="M1040" s="11" t="str">
        <f aca="false">IF(F1040&lt;&gt;0,COUNTIF($L$2:L1040,L1040),"")</f>
        <v/>
      </c>
      <c r="N1040" s="11" t="str">
        <f aca="false">IF(F1040&lt;&gt;0,L1040&amp;":"&amp;M1040,"")</f>
        <v/>
      </c>
    </row>
    <row r="1041" customFormat="false" ht="15.75" hidden="false" customHeight="true" outlineLevel="0" collapsed="false">
      <c r="A1041" s="10" t="n">
        <v>1040</v>
      </c>
      <c r="B1041" s="10" t="str">
        <f aca="false">IF(F1041&lt;&gt;"",COUNTIF($J$2:J1041,J1041),"")</f>
        <v/>
      </c>
      <c r="C1041" s="10" t="str">
        <f aca="false">IF(F1041&lt;&gt;0,J1041&amp;":"&amp;B1041,"")</f>
        <v/>
      </c>
      <c r="D1041" s="10" t="str">
        <f aca="false">IF(F1041&lt;&gt;0,COUNTIF($K$2:K1041,K1041),"")</f>
        <v/>
      </c>
      <c r="E1041" s="10" t="str">
        <f aca="false">IF(F1041&lt;&gt;0,K1041&amp;":"&amp;D1041,"")</f>
        <v/>
      </c>
      <c r="F1041" s="10"/>
      <c r="G1041" s="20"/>
      <c r="H1041" s="11" t="str">
        <f aca="false">IFERROR(VLOOKUP(F1041, Entries!$B:$F, 2, FALSE()),"")</f>
        <v/>
      </c>
      <c r="I1041" s="11" t="str">
        <f aca="false">IFERROR(VLOOKUP(F1041, Entries!$B:$F, 3, FALSE()),"")</f>
        <v/>
      </c>
      <c r="J1041" s="11" t="str">
        <f aca="false">IFERROR(VLOOKUP(F1041, Entries!$B:$F, 4, FALSE()),"")</f>
        <v/>
      </c>
      <c r="K1041" s="11" t="str">
        <f aca="false">IFERROR(VLOOKUP(F1041, Entries!$B:$F, 5, FALSE()),"")</f>
        <v/>
      </c>
      <c r="L1041" s="11" t="str">
        <f aca="false">LEFT('Finish order'!$K1041,2)</f>
        <v/>
      </c>
      <c r="M1041" s="11" t="str">
        <f aca="false">IF(F1041&lt;&gt;0,COUNTIF($L$2:L1041,L1041),"")</f>
        <v/>
      </c>
      <c r="N1041" s="11" t="str">
        <f aca="false">IF(F1041&lt;&gt;0,L1041&amp;":"&amp;M1041,"")</f>
        <v/>
      </c>
    </row>
    <row r="1042" customFormat="false" ht="15.75" hidden="false" customHeight="true" outlineLevel="0" collapsed="false">
      <c r="A1042" s="10" t="n">
        <v>1041</v>
      </c>
      <c r="B1042" s="10" t="str">
        <f aca="false">IF(F1042&lt;&gt;"",COUNTIF($J$2:J1042,J1042),"")</f>
        <v/>
      </c>
      <c r="C1042" s="10" t="str">
        <f aca="false">IF(F1042&lt;&gt;0,J1042&amp;":"&amp;B1042,"")</f>
        <v/>
      </c>
      <c r="D1042" s="10" t="str">
        <f aca="false">IF(F1042&lt;&gt;0,COUNTIF($K$2:K1042,K1042),"")</f>
        <v/>
      </c>
      <c r="E1042" s="10" t="str">
        <f aca="false">IF(F1042&lt;&gt;0,K1042&amp;":"&amp;D1042,"")</f>
        <v/>
      </c>
      <c r="F1042" s="10"/>
      <c r="G1042" s="20"/>
      <c r="H1042" s="11" t="str">
        <f aca="false">IFERROR(VLOOKUP(F1042, Entries!$B:$F, 2, FALSE()),"")</f>
        <v/>
      </c>
      <c r="I1042" s="11" t="str">
        <f aca="false">IFERROR(VLOOKUP(F1042, Entries!$B:$F, 3, FALSE()),"")</f>
        <v/>
      </c>
      <c r="J1042" s="11" t="str">
        <f aca="false">IFERROR(VLOOKUP(F1042, Entries!$B:$F, 4, FALSE()),"")</f>
        <v/>
      </c>
      <c r="K1042" s="11" t="str">
        <f aca="false">IFERROR(VLOOKUP(F1042, Entries!$B:$F, 5, FALSE()),"")</f>
        <v/>
      </c>
      <c r="L1042" s="11" t="str">
        <f aca="false">LEFT('Finish order'!$K1042,2)</f>
        <v/>
      </c>
      <c r="M1042" s="11" t="str">
        <f aca="false">IF(F1042&lt;&gt;0,COUNTIF($L$2:L1042,L1042),"")</f>
        <v/>
      </c>
      <c r="N1042" s="11" t="str">
        <f aca="false">IF(F1042&lt;&gt;0,L1042&amp;":"&amp;M1042,"")</f>
        <v/>
      </c>
    </row>
    <row r="1043" customFormat="false" ht="15.75" hidden="false" customHeight="true" outlineLevel="0" collapsed="false">
      <c r="A1043" s="10" t="n">
        <v>1042</v>
      </c>
      <c r="B1043" s="10" t="str">
        <f aca="false">IF(F1043&lt;&gt;"",COUNTIF($J$2:J1043,J1043),"")</f>
        <v/>
      </c>
      <c r="C1043" s="10" t="str">
        <f aca="false">IF(F1043&lt;&gt;0,J1043&amp;":"&amp;B1043,"")</f>
        <v/>
      </c>
      <c r="D1043" s="10" t="str">
        <f aca="false">IF(F1043&lt;&gt;0,COUNTIF($K$2:K1043,K1043),"")</f>
        <v/>
      </c>
      <c r="E1043" s="10" t="str">
        <f aca="false">IF(F1043&lt;&gt;0,K1043&amp;":"&amp;D1043,"")</f>
        <v/>
      </c>
      <c r="F1043" s="10"/>
      <c r="G1043" s="20"/>
      <c r="H1043" s="11" t="str">
        <f aca="false">IFERROR(VLOOKUP(F1043, Entries!$B:$F, 2, FALSE()),"")</f>
        <v/>
      </c>
      <c r="I1043" s="11" t="str">
        <f aca="false">IFERROR(VLOOKUP(F1043, Entries!$B:$F, 3, FALSE()),"")</f>
        <v/>
      </c>
      <c r="J1043" s="11" t="str">
        <f aca="false">IFERROR(VLOOKUP(F1043, Entries!$B:$F, 4, FALSE()),"")</f>
        <v/>
      </c>
      <c r="K1043" s="11" t="str">
        <f aca="false">IFERROR(VLOOKUP(F1043, Entries!$B:$F, 5, FALSE()),"")</f>
        <v/>
      </c>
      <c r="L1043" s="11" t="str">
        <f aca="false">LEFT('Finish order'!$K1043,2)</f>
        <v/>
      </c>
      <c r="M1043" s="11" t="str">
        <f aca="false">IF(F1043&lt;&gt;0,COUNTIF($L$2:L1043,L1043),"")</f>
        <v/>
      </c>
      <c r="N1043" s="11" t="str">
        <f aca="false">IF(F1043&lt;&gt;0,L1043&amp;":"&amp;M1043,"")</f>
        <v/>
      </c>
    </row>
    <row r="1044" customFormat="false" ht="15.75" hidden="false" customHeight="true" outlineLevel="0" collapsed="false">
      <c r="A1044" s="10" t="n">
        <v>1043</v>
      </c>
      <c r="B1044" s="10" t="str">
        <f aca="false">IF(F1044&lt;&gt;"",COUNTIF($J$2:J1044,J1044),"")</f>
        <v/>
      </c>
      <c r="C1044" s="10" t="str">
        <f aca="false">IF(F1044&lt;&gt;0,J1044&amp;":"&amp;B1044,"")</f>
        <v/>
      </c>
      <c r="D1044" s="10" t="str">
        <f aca="false">IF(F1044&lt;&gt;0,COUNTIF($K$2:K1044,K1044),"")</f>
        <v/>
      </c>
      <c r="E1044" s="10" t="str">
        <f aca="false">IF(F1044&lt;&gt;0,K1044&amp;":"&amp;D1044,"")</f>
        <v/>
      </c>
      <c r="F1044" s="10"/>
      <c r="G1044" s="20"/>
      <c r="H1044" s="11" t="str">
        <f aca="false">IFERROR(VLOOKUP(F1044, Entries!$B:$F, 2, FALSE()),"")</f>
        <v/>
      </c>
      <c r="I1044" s="11" t="str">
        <f aca="false">IFERROR(VLOOKUP(F1044, Entries!$B:$F, 3, FALSE()),"")</f>
        <v/>
      </c>
      <c r="J1044" s="11" t="str">
        <f aca="false">IFERROR(VLOOKUP(F1044, Entries!$B:$F, 4, FALSE()),"")</f>
        <v/>
      </c>
      <c r="K1044" s="11" t="str">
        <f aca="false">IFERROR(VLOOKUP(F1044, Entries!$B:$F, 5, FALSE()),"")</f>
        <v/>
      </c>
      <c r="L1044" s="11" t="str">
        <f aca="false">LEFT('Finish order'!$K1044,2)</f>
        <v/>
      </c>
      <c r="M1044" s="11" t="str">
        <f aca="false">IF(F1044&lt;&gt;0,COUNTIF($L$2:L1044,L1044),"")</f>
        <v/>
      </c>
      <c r="N1044" s="11" t="str">
        <f aca="false">IF(F1044&lt;&gt;0,L1044&amp;":"&amp;M1044,"")</f>
        <v/>
      </c>
    </row>
    <row r="1045" customFormat="false" ht="15.75" hidden="false" customHeight="true" outlineLevel="0" collapsed="false">
      <c r="A1045" s="10" t="n">
        <v>1044</v>
      </c>
      <c r="B1045" s="10" t="str">
        <f aca="false">IF(F1045&lt;&gt;"",COUNTIF($J$2:J1045,J1045),"")</f>
        <v/>
      </c>
      <c r="C1045" s="10" t="str">
        <f aca="false">IF(F1045&lt;&gt;0,J1045&amp;":"&amp;B1045,"")</f>
        <v/>
      </c>
      <c r="D1045" s="10" t="str">
        <f aca="false">IF(F1045&lt;&gt;0,COUNTIF($K$2:K1045,K1045),"")</f>
        <v/>
      </c>
      <c r="E1045" s="10" t="str">
        <f aca="false">IF(F1045&lt;&gt;0,K1045&amp;":"&amp;D1045,"")</f>
        <v/>
      </c>
      <c r="F1045" s="10"/>
      <c r="G1045" s="20"/>
      <c r="H1045" s="11" t="str">
        <f aca="false">IFERROR(VLOOKUP(F1045, Entries!$B:$F, 2, FALSE()),"")</f>
        <v/>
      </c>
      <c r="I1045" s="11" t="str">
        <f aca="false">IFERROR(VLOOKUP(F1045, Entries!$B:$F, 3, FALSE()),"")</f>
        <v/>
      </c>
      <c r="J1045" s="11" t="str">
        <f aca="false">IFERROR(VLOOKUP(F1045, Entries!$B:$F, 4, FALSE()),"")</f>
        <v/>
      </c>
      <c r="K1045" s="11" t="str">
        <f aca="false">IFERROR(VLOOKUP(F1045, Entries!$B:$F, 5, FALSE()),"")</f>
        <v/>
      </c>
      <c r="L1045" s="11" t="str">
        <f aca="false">LEFT('Finish order'!$K1045,2)</f>
        <v/>
      </c>
      <c r="M1045" s="11" t="str">
        <f aca="false">IF(F1045&lt;&gt;0,COUNTIF($L$2:L1045,L1045),"")</f>
        <v/>
      </c>
      <c r="N1045" s="11" t="str">
        <f aca="false">IF(F1045&lt;&gt;0,L1045&amp;":"&amp;M1045,"")</f>
        <v/>
      </c>
    </row>
    <row r="1046" customFormat="false" ht="15.75" hidden="false" customHeight="true" outlineLevel="0" collapsed="false">
      <c r="A1046" s="10" t="n">
        <v>1045</v>
      </c>
      <c r="B1046" s="10" t="str">
        <f aca="false">IF(F1046&lt;&gt;"",COUNTIF($J$2:J1046,J1046),"")</f>
        <v/>
      </c>
      <c r="C1046" s="10" t="str">
        <f aca="false">IF(F1046&lt;&gt;0,J1046&amp;":"&amp;B1046,"")</f>
        <v/>
      </c>
      <c r="D1046" s="10" t="str">
        <f aca="false">IF(F1046&lt;&gt;0,COUNTIF($K$2:K1046,K1046),"")</f>
        <v/>
      </c>
      <c r="E1046" s="10" t="str">
        <f aca="false">IF(F1046&lt;&gt;0,K1046&amp;":"&amp;D1046,"")</f>
        <v/>
      </c>
      <c r="F1046" s="10"/>
      <c r="G1046" s="20"/>
      <c r="H1046" s="11" t="str">
        <f aca="false">IFERROR(VLOOKUP(F1046, Entries!$B:$F, 2, FALSE()),"")</f>
        <v/>
      </c>
      <c r="I1046" s="11" t="str">
        <f aca="false">IFERROR(VLOOKUP(F1046, Entries!$B:$F, 3, FALSE()),"")</f>
        <v/>
      </c>
      <c r="J1046" s="11" t="str">
        <f aca="false">IFERROR(VLOOKUP(F1046, Entries!$B:$F, 4, FALSE()),"")</f>
        <v/>
      </c>
      <c r="K1046" s="11" t="str">
        <f aca="false">IFERROR(VLOOKUP(F1046, Entries!$B:$F, 5, FALSE()),"")</f>
        <v/>
      </c>
      <c r="L1046" s="11" t="str">
        <f aca="false">LEFT('Finish order'!$K1046,2)</f>
        <v/>
      </c>
      <c r="M1046" s="11" t="str">
        <f aca="false">IF(F1046&lt;&gt;0,COUNTIF($L$2:L1046,L1046),"")</f>
        <v/>
      </c>
      <c r="N1046" s="11" t="str">
        <f aca="false">IF(F1046&lt;&gt;0,L1046&amp;":"&amp;M1046,"")</f>
        <v/>
      </c>
    </row>
    <row r="1047" customFormat="false" ht="15.75" hidden="false" customHeight="true" outlineLevel="0" collapsed="false">
      <c r="A1047" s="10" t="n">
        <v>1046</v>
      </c>
      <c r="B1047" s="10" t="str">
        <f aca="false">IF(F1047&lt;&gt;"",COUNTIF($J$2:J1047,J1047),"")</f>
        <v/>
      </c>
      <c r="C1047" s="10" t="str">
        <f aca="false">IF(F1047&lt;&gt;0,J1047&amp;":"&amp;B1047,"")</f>
        <v/>
      </c>
      <c r="D1047" s="10" t="str">
        <f aca="false">IF(F1047&lt;&gt;0,COUNTIF($K$2:K1047,K1047),"")</f>
        <v/>
      </c>
      <c r="E1047" s="10" t="str">
        <f aca="false">IF(F1047&lt;&gt;0,K1047&amp;":"&amp;D1047,"")</f>
        <v/>
      </c>
      <c r="F1047" s="10"/>
      <c r="G1047" s="20"/>
      <c r="H1047" s="11" t="str">
        <f aca="false">IFERROR(VLOOKUP(F1047, Entries!$B:$F, 2, FALSE()),"")</f>
        <v/>
      </c>
      <c r="I1047" s="11" t="str">
        <f aca="false">IFERROR(VLOOKUP(F1047, Entries!$B:$F, 3, FALSE()),"")</f>
        <v/>
      </c>
      <c r="J1047" s="11" t="str">
        <f aca="false">IFERROR(VLOOKUP(F1047, Entries!$B:$F, 4, FALSE()),"")</f>
        <v/>
      </c>
      <c r="K1047" s="11" t="str">
        <f aca="false">IFERROR(VLOOKUP(F1047, Entries!$B:$F, 5, FALSE()),"")</f>
        <v/>
      </c>
      <c r="L1047" s="11" t="str">
        <f aca="false">LEFT('Finish order'!$K1047,2)</f>
        <v/>
      </c>
      <c r="M1047" s="11" t="str">
        <f aca="false">IF(F1047&lt;&gt;0,COUNTIF($L$2:L1047,L1047),"")</f>
        <v/>
      </c>
      <c r="N1047" s="11" t="str">
        <f aca="false">IF(F1047&lt;&gt;0,L1047&amp;":"&amp;M1047,"")</f>
        <v/>
      </c>
    </row>
    <row r="1048" customFormat="false" ht="15.75" hidden="false" customHeight="true" outlineLevel="0" collapsed="false">
      <c r="A1048" s="10" t="n">
        <v>1047</v>
      </c>
      <c r="B1048" s="10" t="str">
        <f aca="false">IF(F1048&lt;&gt;"",COUNTIF($J$2:J1048,J1048),"")</f>
        <v/>
      </c>
      <c r="C1048" s="10" t="str">
        <f aca="false">IF(F1048&lt;&gt;0,J1048&amp;":"&amp;B1048,"")</f>
        <v/>
      </c>
      <c r="D1048" s="10" t="str">
        <f aca="false">IF(F1048&lt;&gt;0,COUNTIF($K$2:K1048,K1048),"")</f>
        <v/>
      </c>
      <c r="E1048" s="10" t="str">
        <f aca="false">IF(F1048&lt;&gt;0,K1048&amp;":"&amp;D1048,"")</f>
        <v/>
      </c>
      <c r="F1048" s="10"/>
      <c r="G1048" s="20"/>
      <c r="H1048" s="11" t="str">
        <f aca="false">IFERROR(VLOOKUP(F1048, Entries!$B:$F, 2, FALSE()),"")</f>
        <v/>
      </c>
      <c r="I1048" s="11" t="str">
        <f aca="false">IFERROR(VLOOKUP(F1048, Entries!$B:$F, 3, FALSE()),"")</f>
        <v/>
      </c>
      <c r="J1048" s="11" t="str">
        <f aca="false">IFERROR(VLOOKUP(F1048, Entries!$B:$F, 4, FALSE()),"")</f>
        <v/>
      </c>
      <c r="K1048" s="11" t="str">
        <f aca="false">IFERROR(VLOOKUP(F1048, Entries!$B:$F, 5, FALSE()),"")</f>
        <v/>
      </c>
      <c r="L1048" s="11" t="str">
        <f aca="false">LEFT('Finish order'!$K1048,2)</f>
        <v/>
      </c>
      <c r="M1048" s="11" t="str">
        <f aca="false">IF(F1048&lt;&gt;0,COUNTIF($L$2:L1048,L1048),"")</f>
        <v/>
      </c>
      <c r="N1048" s="11" t="str">
        <f aca="false">IF(F1048&lt;&gt;0,L1048&amp;":"&amp;M1048,"")</f>
        <v/>
      </c>
    </row>
    <row r="1049" customFormat="false" ht="15.75" hidden="false" customHeight="true" outlineLevel="0" collapsed="false">
      <c r="A1049" s="10" t="n">
        <v>1048</v>
      </c>
      <c r="B1049" s="10" t="str">
        <f aca="false">IF(F1049&lt;&gt;"",COUNTIF($J$2:J1049,J1049),"")</f>
        <v/>
      </c>
      <c r="C1049" s="10" t="str">
        <f aca="false">IF(F1049&lt;&gt;0,J1049&amp;":"&amp;B1049,"")</f>
        <v/>
      </c>
      <c r="D1049" s="10" t="str">
        <f aca="false">IF(F1049&lt;&gt;0,COUNTIF($K$2:K1049,K1049),"")</f>
        <v/>
      </c>
      <c r="E1049" s="10" t="str">
        <f aca="false">IF(F1049&lt;&gt;0,K1049&amp;":"&amp;D1049,"")</f>
        <v/>
      </c>
      <c r="F1049" s="10"/>
      <c r="G1049" s="20"/>
      <c r="H1049" s="11" t="str">
        <f aca="false">IFERROR(VLOOKUP(F1049, Entries!$B:$F, 2, FALSE()),"")</f>
        <v/>
      </c>
      <c r="I1049" s="11" t="str">
        <f aca="false">IFERROR(VLOOKUP(F1049, Entries!$B:$F, 3, FALSE()),"")</f>
        <v/>
      </c>
      <c r="J1049" s="11" t="str">
        <f aca="false">IFERROR(VLOOKUP(F1049, Entries!$B:$F, 4, FALSE()),"")</f>
        <v/>
      </c>
      <c r="K1049" s="11" t="str">
        <f aca="false">IFERROR(VLOOKUP(F1049, Entries!$B:$F, 5, FALSE()),"")</f>
        <v/>
      </c>
      <c r="L1049" s="11" t="str">
        <f aca="false">LEFT('Finish order'!$K1049,2)</f>
        <v/>
      </c>
      <c r="M1049" s="11" t="str">
        <f aca="false">IF(F1049&lt;&gt;0,COUNTIF($L$2:L1049,L1049),"")</f>
        <v/>
      </c>
      <c r="N1049" s="11" t="str">
        <f aca="false">IF(F1049&lt;&gt;0,L1049&amp;":"&amp;M1049,"")</f>
        <v/>
      </c>
    </row>
    <row r="1050" customFormat="false" ht="15.75" hidden="false" customHeight="true" outlineLevel="0" collapsed="false">
      <c r="A1050" s="10" t="n">
        <v>1049</v>
      </c>
      <c r="B1050" s="10" t="str">
        <f aca="false">IF(F1050&lt;&gt;"",COUNTIF($J$2:J1050,J1050),"")</f>
        <v/>
      </c>
      <c r="C1050" s="10" t="str">
        <f aca="false">IF(F1050&lt;&gt;0,J1050&amp;":"&amp;B1050,"")</f>
        <v/>
      </c>
      <c r="D1050" s="10" t="str">
        <f aca="false">IF(F1050&lt;&gt;0,COUNTIF($K$2:K1050,K1050),"")</f>
        <v/>
      </c>
      <c r="E1050" s="10" t="str">
        <f aca="false">IF(F1050&lt;&gt;0,K1050&amp;":"&amp;D1050,"")</f>
        <v/>
      </c>
      <c r="F1050" s="10"/>
      <c r="G1050" s="20"/>
      <c r="H1050" s="11" t="str">
        <f aca="false">IFERROR(VLOOKUP(F1050, Entries!$B:$F, 2, FALSE()),"")</f>
        <v/>
      </c>
      <c r="I1050" s="11" t="str">
        <f aca="false">IFERROR(VLOOKUP(F1050, Entries!$B:$F, 3, FALSE()),"")</f>
        <v/>
      </c>
      <c r="J1050" s="11" t="str">
        <f aca="false">IFERROR(VLOOKUP(F1050, Entries!$B:$F, 4, FALSE()),"")</f>
        <v/>
      </c>
      <c r="K1050" s="11" t="str">
        <f aca="false">IFERROR(VLOOKUP(F1050, Entries!$B:$F, 5, FALSE()),"")</f>
        <v/>
      </c>
      <c r="L1050" s="11" t="str">
        <f aca="false">LEFT('Finish order'!$K1050,2)</f>
        <v/>
      </c>
      <c r="M1050" s="11" t="str">
        <f aca="false">IF(F1050&lt;&gt;0,COUNTIF($L$2:L1050,L1050),"")</f>
        <v/>
      </c>
      <c r="N1050" s="11" t="str">
        <f aca="false">IF(F1050&lt;&gt;0,L1050&amp;":"&amp;M1050,"")</f>
        <v/>
      </c>
    </row>
    <row r="1051" customFormat="false" ht="15.75" hidden="false" customHeight="true" outlineLevel="0" collapsed="false">
      <c r="A1051" s="10" t="n">
        <v>1050</v>
      </c>
      <c r="B1051" s="10" t="str">
        <f aca="false">IF(F1051&lt;&gt;"",COUNTIF($J$2:J1051,J1051),"")</f>
        <v/>
      </c>
      <c r="C1051" s="10" t="str">
        <f aca="false">IF(F1051&lt;&gt;0,J1051&amp;":"&amp;B1051,"")</f>
        <v/>
      </c>
      <c r="D1051" s="10" t="str">
        <f aca="false">IF(F1051&lt;&gt;0,COUNTIF($K$2:K1051,K1051),"")</f>
        <v/>
      </c>
      <c r="E1051" s="10" t="str">
        <f aca="false">IF(F1051&lt;&gt;0,K1051&amp;":"&amp;D1051,"")</f>
        <v/>
      </c>
      <c r="F1051" s="10"/>
      <c r="G1051" s="20"/>
      <c r="H1051" s="11" t="str">
        <f aca="false">IFERROR(VLOOKUP(F1051, Entries!$B:$F, 2, FALSE()),"")</f>
        <v/>
      </c>
      <c r="I1051" s="11" t="str">
        <f aca="false">IFERROR(VLOOKUP(F1051, Entries!$B:$F, 3, FALSE()),"")</f>
        <v/>
      </c>
      <c r="J1051" s="11" t="str">
        <f aca="false">IFERROR(VLOOKUP(F1051, Entries!$B:$F, 4, FALSE()),"")</f>
        <v/>
      </c>
      <c r="K1051" s="11" t="str">
        <f aca="false">IFERROR(VLOOKUP(F1051, Entries!$B:$F, 5, FALSE()),"")</f>
        <v/>
      </c>
      <c r="L1051" s="11" t="str">
        <f aca="false">LEFT('Finish order'!$K1051,2)</f>
        <v/>
      </c>
      <c r="M1051" s="11" t="str">
        <f aca="false">IF(F1051&lt;&gt;0,COUNTIF($L$2:L1051,L1051),"")</f>
        <v/>
      </c>
      <c r="N1051" s="11" t="str">
        <f aca="false">IF(F1051&lt;&gt;0,L1051&amp;":"&amp;M1051,"")</f>
        <v/>
      </c>
    </row>
    <row r="1052" customFormat="false" ht="15.75" hidden="false" customHeight="true" outlineLevel="0" collapsed="false">
      <c r="A1052" s="10" t="n">
        <v>1051</v>
      </c>
      <c r="B1052" s="10" t="str">
        <f aca="false">IF(F1052&lt;&gt;"",COUNTIF($J$2:J1052,J1052),"")</f>
        <v/>
      </c>
      <c r="C1052" s="10" t="str">
        <f aca="false">IF(F1052&lt;&gt;0,J1052&amp;":"&amp;B1052,"")</f>
        <v/>
      </c>
      <c r="D1052" s="10" t="str">
        <f aca="false">IF(F1052&lt;&gt;0,COUNTIF($K$2:K1052,K1052),"")</f>
        <v/>
      </c>
      <c r="E1052" s="10" t="str">
        <f aca="false">IF(F1052&lt;&gt;0,K1052&amp;":"&amp;D1052,"")</f>
        <v/>
      </c>
      <c r="F1052" s="10"/>
      <c r="G1052" s="20"/>
      <c r="H1052" s="11" t="str">
        <f aca="false">IFERROR(VLOOKUP(F1052, Entries!$B:$F, 2, FALSE()),"")</f>
        <v/>
      </c>
      <c r="I1052" s="11" t="str">
        <f aca="false">IFERROR(VLOOKUP(F1052, Entries!$B:$F, 3, FALSE()),"")</f>
        <v/>
      </c>
      <c r="J1052" s="11" t="str">
        <f aca="false">IFERROR(VLOOKUP(F1052, Entries!$B:$F, 4, FALSE()),"")</f>
        <v/>
      </c>
      <c r="K1052" s="11" t="str">
        <f aca="false">IFERROR(VLOOKUP(F1052, Entries!$B:$F, 5, FALSE()),"")</f>
        <v/>
      </c>
      <c r="L1052" s="11" t="str">
        <f aca="false">LEFT('Finish order'!$K1052,2)</f>
        <v/>
      </c>
      <c r="M1052" s="11" t="str">
        <f aca="false">IF(F1052&lt;&gt;0,COUNTIF($L$2:L1052,L1052),"")</f>
        <v/>
      </c>
      <c r="N1052" s="11" t="str">
        <f aca="false">IF(F1052&lt;&gt;0,L1052&amp;":"&amp;M1052,"")</f>
        <v/>
      </c>
    </row>
    <row r="1053" customFormat="false" ht="15.75" hidden="false" customHeight="true" outlineLevel="0" collapsed="false">
      <c r="A1053" s="10" t="n">
        <v>1052</v>
      </c>
      <c r="B1053" s="10" t="str">
        <f aca="false">IF(F1053&lt;&gt;"",COUNTIF($J$2:J1053,J1053),"")</f>
        <v/>
      </c>
      <c r="C1053" s="10" t="str">
        <f aca="false">IF(F1053&lt;&gt;0,J1053&amp;":"&amp;B1053,"")</f>
        <v/>
      </c>
      <c r="D1053" s="10" t="str">
        <f aca="false">IF(F1053&lt;&gt;0,COUNTIF($K$2:K1053,K1053),"")</f>
        <v/>
      </c>
      <c r="E1053" s="10" t="str">
        <f aca="false">IF(F1053&lt;&gt;0,K1053&amp;":"&amp;D1053,"")</f>
        <v/>
      </c>
      <c r="F1053" s="10"/>
      <c r="G1053" s="20"/>
      <c r="H1053" s="11" t="str">
        <f aca="false">IFERROR(VLOOKUP(F1053, Entries!$B:$F, 2, FALSE()),"")</f>
        <v/>
      </c>
      <c r="I1053" s="11" t="str">
        <f aca="false">IFERROR(VLOOKUP(F1053, Entries!$B:$F, 3, FALSE()),"")</f>
        <v/>
      </c>
      <c r="J1053" s="11" t="str">
        <f aca="false">IFERROR(VLOOKUP(F1053, Entries!$B:$F, 4, FALSE()),"")</f>
        <v/>
      </c>
      <c r="K1053" s="11" t="str">
        <f aca="false">IFERROR(VLOOKUP(F1053, Entries!$B:$F, 5, FALSE()),"")</f>
        <v/>
      </c>
      <c r="L1053" s="11" t="str">
        <f aca="false">LEFT('Finish order'!$K1053,2)</f>
        <v/>
      </c>
      <c r="M1053" s="11" t="str">
        <f aca="false">IF(F1053&lt;&gt;0,COUNTIF($L$2:L1053,L1053),"")</f>
        <v/>
      </c>
      <c r="N1053" s="11" t="str">
        <f aca="false">IF(F1053&lt;&gt;0,L1053&amp;":"&amp;M1053,"")</f>
        <v/>
      </c>
    </row>
    <row r="1054" customFormat="false" ht="15.75" hidden="false" customHeight="true" outlineLevel="0" collapsed="false">
      <c r="A1054" s="10" t="n">
        <v>1053</v>
      </c>
      <c r="B1054" s="10" t="str">
        <f aca="false">IF(F1054&lt;&gt;"",COUNTIF($J$2:J1054,J1054),"")</f>
        <v/>
      </c>
      <c r="C1054" s="10" t="str">
        <f aca="false">IF(F1054&lt;&gt;0,J1054&amp;":"&amp;B1054,"")</f>
        <v/>
      </c>
      <c r="D1054" s="10" t="str">
        <f aca="false">IF(F1054&lt;&gt;0,COUNTIF($K$2:K1054,K1054),"")</f>
        <v/>
      </c>
      <c r="E1054" s="10" t="str">
        <f aca="false">IF(F1054&lt;&gt;0,K1054&amp;":"&amp;D1054,"")</f>
        <v/>
      </c>
      <c r="F1054" s="10"/>
      <c r="G1054" s="20"/>
      <c r="H1054" s="11" t="str">
        <f aca="false">IFERROR(VLOOKUP(F1054, Entries!$B:$F, 2, FALSE()),"")</f>
        <v/>
      </c>
      <c r="I1054" s="11" t="str">
        <f aca="false">IFERROR(VLOOKUP(F1054, Entries!$B:$F, 3, FALSE()),"")</f>
        <v/>
      </c>
      <c r="J1054" s="11" t="str">
        <f aca="false">IFERROR(VLOOKUP(F1054, Entries!$B:$F, 4, FALSE()),"")</f>
        <v/>
      </c>
      <c r="K1054" s="11" t="str">
        <f aca="false">IFERROR(VLOOKUP(F1054, Entries!$B:$F, 5, FALSE()),"")</f>
        <v/>
      </c>
      <c r="L1054" s="11" t="str">
        <f aca="false">LEFT('Finish order'!$K1054,2)</f>
        <v/>
      </c>
      <c r="M1054" s="11" t="str">
        <f aca="false">IF(F1054&lt;&gt;0,COUNTIF($L$2:L1054,L1054),"")</f>
        <v/>
      </c>
      <c r="N1054" s="11" t="str">
        <f aca="false">IF(F1054&lt;&gt;0,L1054&amp;":"&amp;M1054,"")</f>
        <v/>
      </c>
    </row>
    <row r="1055" customFormat="false" ht="15.75" hidden="false" customHeight="true" outlineLevel="0" collapsed="false">
      <c r="A1055" s="10" t="n">
        <v>1054</v>
      </c>
      <c r="B1055" s="10" t="str">
        <f aca="false">IF(F1055&lt;&gt;"",COUNTIF($J$2:J1055,J1055),"")</f>
        <v/>
      </c>
      <c r="C1055" s="10" t="str">
        <f aca="false">IF(F1055&lt;&gt;0,J1055&amp;":"&amp;B1055,"")</f>
        <v/>
      </c>
      <c r="D1055" s="10" t="str">
        <f aca="false">IF(F1055&lt;&gt;0,COUNTIF($K$2:K1055,K1055),"")</f>
        <v/>
      </c>
      <c r="E1055" s="10" t="str">
        <f aca="false">IF(F1055&lt;&gt;0,K1055&amp;":"&amp;D1055,"")</f>
        <v/>
      </c>
      <c r="F1055" s="10"/>
      <c r="G1055" s="20"/>
      <c r="H1055" s="11" t="str">
        <f aca="false">IFERROR(VLOOKUP(F1055, Entries!$B:$F, 2, FALSE()),"")</f>
        <v/>
      </c>
      <c r="I1055" s="11" t="str">
        <f aca="false">IFERROR(VLOOKUP(F1055, Entries!$B:$F, 3, FALSE()),"")</f>
        <v/>
      </c>
      <c r="J1055" s="11" t="str">
        <f aca="false">IFERROR(VLOOKUP(F1055, Entries!$B:$F, 4, FALSE()),"")</f>
        <v/>
      </c>
      <c r="K1055" s="11" t="str">
        <f aca="false">IFERROR(VLOOKUP(F1055, Entries!$B:$F, 5, FALSE()),"")</f>
        <v/>
      </c>
      <c r="L1055" s="11" t="str">
        <f aca="false">LEFT('Finish order'!$K1055,2)</f>
        <v/>
      </c>
      <c r="M1055" s="11" t="str">
        <f aca="false">IF(F1055&lt;&gt;0,COUNTIF($L$2:L1055,L1055),"")</f>
        <v/>
      </c>
      <c r="N1055" s="11" t="str">
        <f aca="false">IF(F1055&lt;&gt;0,L1055&amp;":"&amp;M1055,"")</f>
        <v/>
      </c>
    </row>
    <row r="1056" customFormat="false" ht="15.75" hidden="false" customHeight="true" outlineLevel="0" collapsed="false">
      <c r="A1056" s="10" t="n">
        <v>1055</v>
      </c>
      <c r="B1056" s="10" t="str">
        <f aca="false">IF(F1056&lt;&gt;"",COUNTIF($J$2:J1056,J1056),"")</f>
        <v/>
      </c>
      <c r="C1056" s="10" t="str">
        <f aca="false">IF(F1056&lt;&gt;0,J1056&amp;":"&amp;B1056,"")</f>
        <v/>
      </c>
      <c r="D1056" s="10" t="str">
        <f aca="false">IF(F1056&lt;&gt;0,COUNTIF($K$2:K1056,K1056),"")</f>
        <v/>
      </c>
      <c r="E1056" s="10" t="str">
        <f aca="false">IF(F1056&lt;&gt;0,K1056&amp;":"&amp;D1056,"")</f>
        <v/>
      </c>
      <c r="F1056" s="10"/>
      <c r="G1056" s="20"/>
      <c r="H1056" s="11" t="str">
        <f aca="false">IFERROR(VLOOKUP(F1056, Entries!$B:$F, 2, FALSE()),"")</f>
        <v/>
      </c>
      <c r="I1056" s="11" t="str">
        <f aca="false">IFERROR(VLOOKUP(F1056, Entries!$B:$F, 3, FALSE()),"")</f>
        <v/>
      </c>
      <c r="J1056" s="11" t="str">
        <f aca="false">IFERROR(VLOOKUP(F1056, Entries!$B:$F, 4, FALSE()),"")</f>
        <v/>
      </c>
      <c r="K1056" s="11" t="str">
        <f aca="false">IFERROR(VLOOKUP(F1056, Entries!$B:$F, 5, FALSE()),"")</f>
        <v/>
      </c>
      <c r="L1056" s="11" t="str">
        <f aca="false">LEFT('Finish order'!$K1056,2)</f>
        <v/>
      </c>
      <c r="M1056" s="11" t="str">
        <f aca="false">IF(F1056&lt;&gt;0,COUNTIF($L$2:L1056,L1056),"")</f>
        <v/>
      </c>
      <c r="N1056" s="11" t="str">
        <f aca="false">IF(F1056&lt;&gt;0,L1056&amp;":"&amp;M1056,"")</f>
        <v/>
      </c>
    </row>
    <row r="1057" customFormat="false" ht="15.75" hidden="false" customHeight="true" outlineLevel="0" collapsed="false">
      <c r="A1057" s="10" t="n">
        <v>1056</v>
      </c>
      <c r="B1057" s="10" t="str">
        <f aca="false">IF(F1057&lt;&gt;"",COUNTIF($J$2:J1057,J1057),"")</f>
        <v/>
      </c>
      <c r="C1057" s="10" t="str">
        <f aca="false">IF(F1057&lt;&gt;0,J1057&amp;":"&amp;B1057,"")</f>
        <v/>
      </c>
      <c r="D1057" s="10" t="str">
        <f aca="false">IF(F1057&lt;&gt;0,COUNTIF($K$2:K1057,K1057),"")</f>
        <v/>
      </c>
      <c r="E1057" s="10" t="str">
        <f aca="false">IF(F1057&lt;&gt;0,K1057&amp;":"&amp;D1057,"")</f>
        <v/>
      </c>
      <c r="F1057" s="10"/>
      <c r="G1057" s="20"/>
      <c r="H1057" s="11" t="str">
        <f aca="false">IFERROR(VLOOKUP(F1057, Entries!$B:$F, 2, FALSE()),"")</f>
        <v/>
      </c>
      <c r="I1057" s="11" t="str">
        <f aca="false">IFERROR(VLOOKUP(F1057, Entries!$B:$F, 3, FALSE()),"")</f>
        <v/>
      </c>
      <c r="J1057" s="11" t="str">
        <f aca="false">IFERROR(VLOOKUP(F1057, Entries!$B:$F, 4, FALSE()),"")</f>
        <v/>
      </c>
      <c r="K1057" s="11" t="str">
        <f aca="false">IFERROR(VLOOKUP(F1057, Entries!$B:$F, 5, FALSE()),"")</f>
        <v/>
      </c>
      <c r="L1057" s="11" t="str">
        <f aca="false">LEFT('Finish order'!$K1057,2)</f>
        <v/>
      </c>
      <c r="M1057" s="11" t="str">
        <f aca="false">IF(F1057&lt;&gt;0,COUNTIF($L$2:L1057,L1057),"")</f>
        <v/>
      </c>
      <c r="N1057" s="11" t="str">
        <f aca="false">IF(F1057&lt;&gt;0,L1057&amp;":"&amp;M1057,"")</f>
        <v/>
      </c>
    </row>
    <row r="1058" customFormat="false" ht="15.75" hidden="false" customHeight="true" outlineLevel="0" collapsed="false">
      <c r="A1058" s="10" t="n">
        <v>1057</v>
      </c>
      <c r="B1058" s="10" t="str">
        <f aca="false">IF(F1058&lt;&gt;"",COUNTIF($J$2:J1058,J1058),"")</f>
        <v/>
      </c>
      <c r="C1058" s="10" t="str">
        <f aca="false">IF(F1058&lt;&gt;0,J1058&amp;":"&amp;B1058,"")</f>
        <v/>
      </c>
      <c r="D1058" s="10" t="str">
        <f aca="false">IF(F1058&lt;&gt;0,COUNTIF($K$2:K1058,K1058),"")</f>
        <v/>
      </c>
      <c r="E1058" s="10" t="str">
        <f aca="false">IF(F1058&lt;&gt;0,K1058&amp;":"&amp;D1058,"")</f>
        <v/>
      </c>
      <c r="F1058" s="10"/>
      <c r="G1058" s="20"/>
      <c r="H1058" s="11" t="str">
        <f aca="false">IFERROR(VLOOKUP(F1058, Entries!$B:$F, 2, FALSE()),"")</f>
        <v/>
      </c>
      <c r="I1058" s="11" t="str">
        <f aca="false">IFERROR(VLOOKUP(F1058, Entries!$B:$F, 3, FALSE()),"")</f>
        <v/>
      </c>
      <c r="J1058" s="11" t="str">
        <f aca="false">IFERROR(VLOOKUP(F1058, Entries!$B:$F, 4, FALSE()),"")</f>
        <v/>
      </c>
      <c r="K1058" s="11" t="str">
        <f aca="false">IFERROR(VLOOKUP(F1058, Entries!$B:$F, 5, FALSE()),"")</f>
        <v/>
      </c>
      <c r="L1058" s="11" t="str">
        <f aca="false">LEFT('Finish order'!$K1058,2)</f>
        <v/>
      </c>
      <c r="M1058" s="11" t="str">
        <f aca="false">IF(F1058&lt;&gt;0,COUNTIF($L$2:L1058,L1058),"")</f>
        <v/>
      </c>
      <c r="N1058" s="11" t="str">
        <f aca="false">IF(F1058&lt;&gt;0,L1058&amp;":"&amp;M1058,"")</f>
        <v/>
      </c>
    </row>
    <row r="1059" customFormat="false" ht="15.75" hidden="false" customHeight="true" outlineLevel="0" collapsed="false">
      <c r="A1059" s="10" t="n">
        <v>1058</v>
      </c>
      <c r="B1059" s="10" t="str">
        <f aca="false">IF(F1059&lt;&gt;"",COUNTIF($J$2:J1059,J1059),"")</f>
        <v/>
      </c>
      <c r="C1059" s="10" t="str">
        <f aca="false">IF(F1059&lt;&gt;0,J1059&amp;":"&amp;B1059,"")</f>
        <v/>
      </c>
      <c r="D1059" s="10" t="str">
        <f aca="false">IF(F1059&lt;&gt;0,COUNTIF($K$2:K1059,K1059),"")</f>
        <v/>
      </c>
      <c r="E1059" s="10" t="str">
        <f aca="false">IF(F1059&lt;&gt;0,K1059&amp;":"&amp;D1059,"")</f>
        <v/>
      </c>
      <c r="F1059" s="10"/>
      <c r="G1059" s="20"/>
      <c r="H1059" s="11" t="str">
        <f aca="false">IFERROR(VLOOKUP(F1059, Entries!$B:$F, 2, FALSE()),"")</f>
        <v/>
      </c>
      <c r="I1059" s="11" t="str">
        <f aca="false">IFERROR(VLOOKUP(F1059, Entries!$B:$F, 3, FALSE()),"")</f>
        <v/>
      </c>
      <c r="J1059" s="11" t="str">
        <f aca="false">IFERROR(VLOOKUP(F1059, Entries!$B:$F, 4, FALSE()),"")</f>
        <v/>
      </c>
      <c r="K1059" s="11" t="str">
        <f aca="false">IFERROR(VLOOKUP(F1059, Entries!$B:$F, 5, FALSE()),"")</f>
        <v/>
      </c>
      <c r="L1059" s="11" t="str">
        <f aca="false">LEFT('Finish order'!$K1059,2)</f>
        <v/>
      </c>
      <c r="M1059" s="11" t="str">
        <f aca="false">IF(F1059&lt;&gt;0,COUNTIF($L$2:L1059,L1059),"")</f>
        <v/>
      </c>
      <c r="N1059" s="11" t="str">
        <f aca="false">IF(F1059&lt;&gt;0,L1059&amp;":"&amp;M1059,"")</f>
        <v/>
      </c>
    </row>
    <row r="1060" customFormat="false" ht="15.75" hidden="false" customHeight="true" outlineLevel="0" collapsed="false">
      <c r="A1060" s="10" t="n">
        <v>1059</v>
      </c>
      <c r="B1060" s="10" t="str">
        <f aca="false">IF(F1060&lt;&gt;"",COUNTIF($J$2:J1060,J1060),"")</f>
        <v/>
      </c>
      <c r="C1060" s="10" t="str">
        <f aca="false">IF(F1060&lt;&gt;0,J1060&amp;":"&amp;B1060,"")</f>
        <v/>
      </c>
      <c r="D1060" s="10" t="str">
        <f aca="false">IF(F1060&lt;&gt;0,COUNTIF($K$2:K1060,K1060),"")</f>
        <v/>
      </c>
      <c r="E1060" s="10" t="str">
        <f aca="false">IF(F1060&lt;&gt;0,K1060&amp;":"&amp;D1060,"")</f>
        <v/>
      </c>
      <c r="F1060" s="10"/>
      <c r="G1060" s="20"/>
      <c r="H1060" s="11" t="str">
        <f aca="false">IFERROR(VLOOKUP(F1060, Entries!$B:$F, 2, FALSE()),"")</f>
        <v/>
      </c>
      <c r="I1060" s="11" t="str">
        <f aca="false">IFERROR(VLOOKUP(F1060, Entries!$B:$F, 3, FALSE()),"")</f>
        <v/>
      </c>
      <c r="J1060" s="11" t="str">
        <f aca="false">IFERROR(VLOOKUP(F1060, Entries!$B:$F, 4, FALSE()),"")</f>
        <v/>
      </c>
      <c r="K1060" s="11" t="str">
        <f aca="false">IFERROR(VLOOKUP(F1060, Entries!$B:$F, 5, FALSE()),"")</f>
        <v/>
      </c>
      <c r="L1060" s="11" t="str">
        <f aca="false">LEFT('Finish order'!$K1060,2)</f>
        <v/>
      </c>
      <c r="M1060" s="11" t="str">
        <f aca="false">IF(F1060&lt;&gt;0,COUNTIF($L$2:L1060,L1060),"")</f>
        <v/>
      </c>
      <c r="N1060" s="11" t="str">
        <f aca="false">IF(F1060&lt;&gt;0,L1060&amp;":"&amp;M1060,"")</f>
        <v/>
      </c>
    </row>
    <row r="1061" customFormat="false" ht="15.75" hidden="false" customHeight="true" outlineLevel="0" collapsed="false">
      <c r="A1061" s="10" t="n">
        <v>1060</v>
      </c>
      <c r="B1061" s="10" t="str">
        <f aca="false">IF(F1061&lt;&gt;"",COUNTIF($J$2:J1061,J1061),"")</f>
        <v/>
      </c>
      <c r="C1061" s="10" t="str">
        <f aca="false">IF(F1061&lt;&gt;0,J1061&amp;":"&amp;B1061,"")</f>
        <v/>
      </c>
      <c r="D1061" s="10" t="str">
        <f aca="false">IF(F1061&lt;&gt;0,COUNTIF($K$2:K1061,K1061),"")</f>
        <v/>
      </c>
      <c r="E1061" s="10" t="str">
        <f aca="false">IF(F1061&lt;&gt;0,K1061&amp;":"&amp;D1061,"")</f>
        <v/>
      </c>
      <c r="F1061" s="10"/>
      <c r="G1061" s="20"/>
      <c r="H1061" s="11" t="str">
        <f aca="false">IFERROR(VLOOKUP(F1061, Entries!$B:$F, 2, FALSE()),"")</f>
        <v/>
      </c>
      <c r="I1061" s="11" t="str">
        <f aca="false">IFERROR(VLOOKUP(F1061, Entries!$B:$F, 3, FALSE()),"")</f>
        <v/>
      </c>
      <c r="J1061" s="11" t="str">
        <f aca="false">IFERROR(VLOOKUP(F1061, Entries!$B:$F, 4, FALSE()),"")</f>
        <v/>
      </c>
      <c r="K1061" s="11" t="str">
        <f aca="false">IFERROR(VLOOKUP(F1061, Entries!$B:$F, 5, FALSE()),"")</f>
        <v/>
      </c>
      <c r="L1061" s="11" t="str">
        <f aca="false">LEFT('Finish order'!$K1061,2)</f>
        <v/>
      </c>
      <c r="M1061" s="11" t="str">
        <f aca="false">IF(F1061&lt;&gt;0,COUNTIF($L$2:L1061,L1061),"")</f>
        <v/>
      </c>
      <c r="N1061" s="11" t="str">
        <f aca="false">IF(F1061&lt;&gt;0,L1061&amp;":"&amp;M1061,"")</f>
        <v/>
      </c>
    </row>
    <row r="1062" customFormat="false" ht="15.75" hidden="false" customHeight="true" outlineLevel="0" collapsed="false">
      <c r="A1062" s="10" t="n">
        <v>1061</v>
      </c>
      <c r="B1062" s="10" t="str">
        <f aca="false">IF(F1062&lt;&gt;"",COUNTIF($J$2:J1062,J1062),"")</f>
        <v/>
      </c>
      <c r="C1062" s="10" t="str">
        <f aca="false">IF(F1062&lt;&gt;0,J1062&amp;":"&amp;B1062,"")</f>
        <v/>
      </c>
      <c r="D1062" s="10" t="str">
        <f aca="false">IF(F1062&lt;&gt;0,COUNTIF($K$2:K1062,K1062),"")</f>
        <v/>
      </c>
      <c r="E1062" s="10" t="str">
        <f aca="false">IF(F1062&lt;&gt;0,K1062&amp;":"&amp;D1062,"")</f>
        <v/>
      </c>
      <c r="F1062" s="10"/>
      <c r="G1062" s="20"/>
      <c r="H1062" s="11" t="str">
        <f aca="false">IFERROR(VLOOKUP(F1062, Entries!$B:$F, 2, FALSE()),"")</f>
        <v/>
      </c>
      <c r="I1062" s="11" t="str">
        <f aca="false">IFERROR(VLOOKUP(F1062, Entries!$B:$F, 3, FALSE()),"")</f>
        <v/>
      </c>
      <c r="J1062" s="11" t="str">
        <f aca="false">IFERROR(VLOOKUP(F1062, Entries!$B:$F, 4, FALSE()),"")</f>
        <v/>
      </c>
      <c r="K1062" s="11" t="str">
        <f aca="false">IFERROR(VLOOKUP(F1062, Entries!$B:$F, 5, FALSE()),"")</f>
        <v/>
      </c>
      <c r="L1062" s="11" t="str">
        <f aca="false">LEFT('Finish order'!$K1062,2)</f>
        <v/>
      </c>
      <c r="M1062" s="11" t="str">
        <f aca="false">IF(F1062&lt;&gt;0,COUNTIF($L$2:L1062,L1062),"")</f>
        <v/>
      </c>
      <c r="N1062" s="11" t="str">
        <f aca="false">IF(F1062&lt;&gt;0,L1062&amp;":"&amp;M1062,"")</f>
        <v/>
      </c>
    </row>
    <row r="1063" customFormat="false" ht="15.75" hidden="false" customHeight="true" outlineLevel="0" collapsed="false">
      <c r="A1063" s="10" t="n">
        <v>1062</v>
      </c>
      <c r="B1063" s="10" t="str">
        <f aca="false">IF(F1063&lt;&gt;"",COUNTIF($J$2:J1063,J1063),"")</f>
        <v/>
      </c>
      <c r="C1063" s="10" t="str">
        <f aca="false">IF(F1063&lt;&gt;0,J1063&amp;":"&amp;B1063,"")</f>
        <v/>
      </c>
      <c r="D1063" s="10" t="str">
        <f aca="false">IF(F1063&lt;&gt;0,COUNTIF($K$2:K1063,K1063),"")</f>
        <v/>
      </c>
      <c r="E1063" s="10" t="str">
        <f aca="false">IF(F1063&lt;&gt;0,K1063&amp;":"&amp;D1063,"")</f>
        <v/>
      </c>
      <c r="F1063" s="10"/>
      <c r="G1063" s="20"/>
      <c r="H1063" s="11" t="str">
        <f aca="false">IFERROR(VLOOKUP(F1063, Entries!$B:$F, 2, FALSE()),"")</f>
        <v/>
      </c>
      <c r="I1063" s="11" t="str">
        <f aca="false">IFERROR(VLOOKUP(F1063, Entries!$B:$F, 3, FALSE()),"")</f>
        <v/>
      </c>
      <c r="J1063" s="11" t="str">
        <f aca="false">IFERROR(VLOOKUP(F1063, Entries!$B:$F, 4, FALSE()),"")</f>
        <v/>
      </c>
      <c r="K1063" s="11" t="str">
        <f aca="false">IFERROR(VLOOKUP(F1063, Entries!$B:$F, 5, FALSE()),"")</f>
        <v/>
      </c>
      <c r="L1063" s="11" t="str">
        <f aca="false">LEFT('Finish order'!$K1063,2)</f>
        <v/>
      </c>
      <c r="M1063" s="11" t="str">
        <f aca="false">IF(F1063&lt;&gt;0,COUNTIF($L$2:L1063,L1063),"")</f>
        <v/>
      </c>
      <c r="N1063" s="11" t="str">
        <f aca="false">IF(F1063&lt;&gt;0,L1063&amp;":"&amp;M1063,"")</f>
        <v/>
      </c>
    </row>
    <row r="1064" customFormat="false" ht="15.75" hidden="false" customHeight="true" outlineLevel="0" collapsed="false">
      <c r="A1064" s="10" t="n">
        <v>1063</v>
      </c>
      <c r="B1064" s="10" t="str">
        <f aca="false">IF(F1064&lt;&gt;"",COUNTIF($J$2:J1064,J1064),"")</f>
        <v/>
      </c>
      <c r="C1064" s="10" t="str">
        <f aca="false">IF(F1064&lt;&gt;0,J1064&amp;":"&amp;B1064,"")</f>
        <v/>
      </c>
      <c r="D1064" s="10" t="str">
        <f aca="false">IF(F1064&lt;&gt;0,COUNTIF($K$2:K1064,K1064),"")</f>
        <v/>
      </c>
      <c r="E1064" s="10" t="str">
        <f aca="false">IF(F1064&lt;&gt;0,K1064&amp;":"&amp;D1064,"")</f>
        <v/>
      </c>
      <c r="F1064" s="10"/>
      <c r="G1064" s="20"/>
      <c r="H1064" s="11" t="str">
        <f aca="false">IFERROR(VLOOKUP(F1064, Entries!$B:$F, 2, FALSE()),"")</f>
        <v/>
      </c>
      <c r="I1064" s="11" t="str">
        <f aca="false">IFERROR(VLOOKUP(F1064, Entries!$B:$F, 3, FALSE()),"")</f>
        <v/>
      </c>
      <c r="J1064" s="11" t="str">
        <f aca="false">IFERROR(VLOOKUP(F1064, Entries!$B:$F, 4, FALSE()),"")</f>
        <v/>
      </c>
      <c r="K1064" s="11" t="str">
        <f aca="false">IFERROR(VLOOKUP(F1064, Entries!$B:$F, 5, FALSE()),"")</f>
        <v/>
      </c>
      <c r="L1064" s="11" t="str">
        <f aca="false">LEFT('Finish order'!$K1064,2)</f>
        <v/>
      </c>
      <c r="M1064" s="11" t="str">
        <f aca="false">IF(F1064&lt;&gt;0,COUNTIF($L$2:L1064,L1064),"")</f>
        <v/>
      </c>
      <c r="N1064" s="11" t="str">
        <f aca="false">IF(F1064&lt;&gt;0,L1064&amp;":"&amp;M1064,"")</f>
        <v/>
      </c>
    </row>
    <row r="1065" customFormat="false" ht="15.75" hidden="false" customHeight="true" outlineLevel="0" collapsed="false">
      <c r="A1065" s="10" t="n">
        <v>1064</v>
      </c>
      <c r="B1065" s="10" t="str">
        <f aca="false">IF(F1065&lt;&gt;"",COUNTIF($J$2:J1065,J1065),"")</f>
        <v/>
      </c>
      <c r="C1065" s="10" t="str">
        <f aca="false">IF(F1065&lt;&gt;0,J1065&amp;":"&amp;B1065,"")</f>
        <v/>
      </c>
      <c r="D1065" s="10" t="str">
        <f aca="false">IF(F1065&lt;&gt;0,COUNTIF($K$2:K1065,K1065),"")</f>
        <v/>
      </c>
      <c r="E1065" s="10" t="str">
        <f aca="false">IF(F1065&lt;&gt;0,K1065&amp;":"&amp;D1065,"")</f>
        <v/>
      </c>
      <c r="F1065" s="10"/>
      <c r="G1065" s="20"/>
      <c r="H1065" s="11" t="str">
        <f aca="false">IFERROR(VLOOKUP(F1065, Entries!$B:$F, 2, FALSE()),"")</f>
        <v/>
      </c>
      <c r="I1065" s="11" t="str">
        <f aca="false">IFERROR(VLOOKUP(F1065, Entries!$B:$F, 3, FALSE()),"")</f>
        <v/>
      </c>
      <c r="J1065" s="11" t="str">
        <f aca="false">IFERROR(VLOOKUP(F1065, Entries!$B:$F, 4, FALSE()),"")</f>
        <v/>
      </c>
      <c r="K1065" s="11" t="str">
        <f aca="false">IFERROR(VLOOKUP(F1065, Entries!$B:$F, 5, FALSE()),"")</f>
        <v/>
      </c>
      <c r="L1065" s="11" t="str">
        <f aca="false">LEFT('Finish order'!$K1065,2)</f>
        <v/>
      </c>
      <c r="M1065" s="11" t="str">
        <f aca="false">IF(F1065&lt;&gt;0,COUNTIF($L$2:L1065,L1065),"")</f>
        <v/>
      </c>
      <c r="N1065" s="11" t="str">
        <f aca="false">IF(F1065&lt;&gt;0,L1065&amp;":"&amp;M1065,"")</f>
        <v/>
      </c>
    </row>
    <row r="1066" customFormat="false" ht="15.75" hidden="false" customHeight="true" outlineLevel="0" collapsed="false">
      <c r="A1066" s="10" t="n">
        <v>1065</v>
      </c>
      <c r="B1066" s="10" t="str">
        <f aca="false">IF(F1066&lt;&gt;"",COUNTIF($J$2:J1066,J1066),"")</f>
        <v/>
      </c>
      <c r="C1066" s="10" t="str">
        <f aca="false">IF(F1066&lt;&gt;0,J1066&amp;":"&amp;B1066,"")</f>
        <v/>
      </c>
      <c r="D1066" s="10" t="str">
        <f aca="false">IF(F1066&lt;&gt;0,COUNTIF($K$2:K1066,K1066),"")</f>
        <v/>
      </c>
      <c r="E1066" s="10" t="str">
        <f aca="false">IF(F1066&lt;&gt;0,K1066&amp;":"&amp;D1066,"")</f>
        <v/>
      </c>
      <c r="F1066" s="10"/>
      <c r="G1066" s="20"/>
      <c r="H1066" s="11" t="str">
        <f aca="false">IFERROR(VLOOKUP(F1066, Entries!$B:$F, 2, FALSE()),"")</f>
        <v/>
      </c>
      <c r="I1066" s="11" t="str">
        <f aca="false">IFERROR(VLOOKUP(F1066, Entries!$B:$F, 3, FALSE()),"")</f>
        <v/>
      </c>
      <c r="J1066" s="11" t="str">
        <f aca="false">IFERROR(VLOOKUP(F1066, Entries!$B:$F, 4, FALSE()),"")</f>
        <v/>
      </c>
      <c r="K1066" s="11" t="str">
        <f aca="false">IFERROR(VLOOKUP(F1066, Entries!$B:$F, 5, FALSE()),"")</f>
        <v/>
      </c>
      <c r="L1066" s="11" t="str">
        <f aca="false">LEFT('Finish order'!$K1066,2)</f>
        <v/>
      </c>
      <c r="M1066" s="11" t="str">
        <f aca="false">IF(F1066&lt;&gt;0,COUNTIF($L$2:L1066,L1066),"")</f>
        <v/>
      </c>
      <c r="N1066" s="11" t="str">
        <f aca="false">IF(F1066&lt;&gt;0,L1066&amp;":"&amp;M1066,"")</f>
        <v/>
      </c>
    </row>
    <row r="1067" customFormat="false" ht="15.75" hidden="false" customHeight="true" outlineLevel="0" collapsed="false">
      <c r="A1067" s="10" t="n">
        <v>1066</v>
      </c>
      <c r="B1067" s="10" t="str">
        <f aca="false">IF(F1067&lt;&gt;"",COUNTIF($J$2:J1067,J1067),"")</f>
        <v/>
      </c>
      <c r="C1067" s="10" t="str">
        <f aca="false">IF(F1067&lt;&gt;0,J1067&amp;":"&amp;B1067,"")</f>
        <v/>
      </c>
      <c r="D1067" s="10" t="str">
        <f aca="false">IF(F1067&lt;&gt;0,COUNTIF($K$2:K1067,K1067),"")</f>
        <v/>
      </c>
      <c r="E1067" s="10" t="str">
        <f aca="false">IF(F1067&lt;&gt;0,K1067&amp;":"&amp;D1067,"")</f>
        <v/>
      </c>
      <c r="F1067" s="10"/>
      <c r="G1067" s="20"/>
      <c r="H1067" s="11" t="str">
        <f aca="false">IFERROR(VLOOKUP(F1067, Entries!$B:$F, 2, FALSE()),"")</f>
        <v/>
      </c>
      <c r="I1067" s="11" t="str">
        <f aca="false">IFERROR(VLOOKUP(F1067, Entries!$B:$F, 3, FALSE()),"")</f>
        <v/>
      </c>
      <c r="J1067" s="11" t="str">
        <f aca="false">IFERROR(VLOOKUP(F1067, Entries!$B:$F, 4, FALSE()),"")</f>
        <v/>
      </c>
      <c r="K1067" s="11" t="str">
        <f aca="false">IFERROR(VLOOKUP(F1067, Entries!$B:$F, 5, FALSE()),"")</f>
        <v/>
      </c>
      <c r="L1067" s="11" t="str">
        <f aca="false">LEFT('Finish order'!$K1067,2)</f>
        <v/>
      </c>
      <c r="M1067" s="11" t="str">
        <f aca="false">IF(F1067&lt;&gt;0,COUNTIF($L$2:L1067,L1067),"")</f>
        <v/>
      </c>
      <c r="N1067" s="11" t="str">
        <f aca="false">IF(F1067&lt;&gt;0,L1067&amp;":"&amp;M1067,"")</f>
        <v/>
      </c>
    </row>
    <row r="1068" customFormat="false" ht="15.75" hidden="false" customHeight="true" outlineLevel="0" collapsed="false">
      <c r="A1068" s="10" t="n">
        <v>1067</v>
      </c>
      <c r="B1068" s="10" t="str">
        <f aca="false">IF(F1068&lt;&gt;"",COUNTIF($J$2:J1068,J1068),"")</f>
        <v/>
      </c>
      <c r="C1068" s="10" t="str">
        <f aca="false">IF(F1068&lt;&gt;0,J1068&amp;":"&amp;B1068,"")</f>
        <v/>
      </c>
      <c r="D1068" s="10" t="str">
        <f aca="false">IF(F1068&lt;&gt;0,COUNTIF($K$2:K1068,K1068),"")</f>
        <v/>
      </c>
      <c r="E1068" s="10" t="str">
        <f aca="false">IF(F1068&lt;&gt;0,K1068&amp;":"&amp;D1068,"")</f>
        <v/>
      </c>
      <c r="F1068" s="10"/>
      <c r="G1068" s="20"/>
      <c r="H1068" s="11" t="str">
        <f aca="false">IFERROR(VLOOKUP(F1068, Entries!$B:$F, 2, FALSE()),"")</f>
        <v/>
      </c>
      <c r="I1068" s="11" t="str">
        <f aca="false">IFERROR(VLOOKUP(F1068, Entries!$B:$F, 3, FALSE()),"")</f>
        <v/>
      </c>
      <c r="J1068" s="11" t="str">
        <f aca="false">IFERROR(VLOOKUP(F1068, Entries!$B:$F, 4, FALSE()),"")</f>
        <v/>
      </c>
      <c r="K1068" s="11" t="str">
        <f aca="false">IFERROR(VLOOKUP(F1068, Entries!$B:$F, 5, FALSE()),"")</f>
        <v/>
      </c>
      <c r="L1068" s="11" t="str">
        <f aca="false">LEFT('Finish order'!$K1068,2)</f>
        <v/>
      </c>
      <c r="M1068" s="11" t="str">
        <f aca="false">IF(F1068&lt;&gt;0,COUNTIF($L$2:L1068,L1068),"")</f>
        <v/>
      </c>
      <c r="N1068" s="11" t="str">
        <f aca="false">IF(F1068&lt;&gt;0,L1068&amp;":"&amp;M1068,"")</f>
        <v/>
      </c>
    </row>
    <row r="1069" customFormat="false" ht="15.75" hidden="false" customHeight="true" outlineLevel="0" collapsed="false">
      <c r="A1069" s="10" t="n">
        <v>1068</v>
      </c>
      <c r="B1069" s="10" t="str">
        <f aca="false">IF(F1069&lt;&gt;"",COUNTIF($J$2:J1069,J1069),"")</f>
        <v/>
      </c>
      <c r="C1069" s="10" t="str">
        <f aca="false">IF(F1069&lt;&gt;0,J1069&amp;":"&amp;B1069,"")</f>
        <v/>
      </c>
      <c r="D1069" s="10" t="str">
        <f aca="false">IF(F1069&lt;&gt;0,COUNTIF($K$2:K1069,K1069),"")</f>
        <v/>
      </c>
      <c r="E1069" s="10" t="str">
        <f aca="false">IF(F1069&lt;&gt;0,K1069&amp;":"&amp;D1069,"")</f>
        <v/>
      </c>
      <c r="F1069" s="10"/>
      <c r="G1069" s="20"/>
      <c r="H1069" s="11" t="str">
        <f aca="false">IFERROR(VLOOKUP(F1069, Entries!$B:$F, 2, FALSE()),"")</f>
        <v/>
      </c>
      <c r="I1069" s="11" t="str">
        <f aca="false">IFERROR(VLOOKUP(F1069, Entries!$B:$F, 3, FALSE()),"")</f>
        <v/>
      </c>
      <c r="J1069" s="11" t="str">
        <f aca="false">IFERROR(VLOOKUP(F1069, Entries!$B:$F, 4, FALSE()),"")</f>
        <v/>
      </c>
      <c r="K1069" s="11" t="str">
        <f aca="false">IFERROR(VLOOKUP(F1069, Entries!$B:$F, 5, FALSE()),"")</f>
        <v/>
      </c>
      <c r="L1069" s="11" t="str">
        <f aca="false">LEFT('Finish order'!$K1069,2)</f>
        <v/>
      </c>
      <c r="M1069" s="11" t="str">
        <f aca="false">IF(F1069&lt;&gt;0,COUNTIF($L$2:L1069,L1069),"")</f>
        <v/>
      </c>
      <c r="N1069" s="11" t="str">
        <f aca="false">IF(F1069&lt;&gt;0,L1069&amp;":"&amp;M1069,"")</f>
        <v/>
      </c>
    </row>
    <row r="1070" customFormat="false" ht="15.75" hidden="false" customHeight="true" outlineLevel="0" collapsed="false">
      <c r="A1070" s="10" t="n">
        <v>1069</v>
      </c>
      <c r="B1070" s="10" t="str">
        <f aca="false">IF(F1070&lt;&gt;"",COUNTIF($J$2:J1070,J1070),"")</f>
        <v/>
      </c>
      <c r="C1070" s="10" t="str">
        <f aca="false">IF(F1070&lt;&gt;0,J1070&amp;":"&amp;B1070,"")</f>
        <v/>
      </c>
      <c r="D1070" s="10" t="str">
        <f aca="false">IF(F1070&lt;&gt;0,COUNTIF($K$2:K1070,K1070),"")</f>
        <v/>
      </c>
      <c r="E1070" s="10" t="str">
        <f aca="false">IF(F1070&lt;&gt;0,K1070&amp;":"&amp;D1070,"")</f>
        <v/>
      </c>
      <c r="F1070" s="10"/>
      <c r="G1070" s="20"/>
      <c r="H1070" s="11" t="str">
        <f aca="false">IFERROR(VLOOKUP(F1070, Entries!$B:$F, 2, FALSE()),"")</f>
        <v/>
      </c>
      <c r="I1070" s="11" t="str">
        <f aca="false">IFERROR(VLOOKUP(F1070, Entries!$B:$F, 3, FALSE()),"")</f>
        <v/>
      </c>
      <c r="J1070" s="11" t="str">
        <f aca="false">IFERROR(VLOOKUP(F1070, Entries!$B:$F, 4, FALSE()),"")</f>
        <v/>
      </c>
      <c r="K1070" s="11" t="str">
        <f aca="false">IFERROR(VLOOKUP(F1070, Entries!$B:$F, 5, FALSE()),"")</f>
        <v/>
      </c>
      <c r="L1070" s="11" t="str">
        <f aca="false">LEFT('Finish order'!$K1070,2)</f>
        <v/>
      </c>
      <c r="M1070" s="11" t="str">
        <f aca="false">IF(F1070&lt;&gt;0,COUNTIF($L$2:L1070,L1070),"")</f>
        <v/>
      </c>
      <c r="N1070" s="11" t="str">
        <f aca="false">IF(F1070&lt;&gt;0,L1070&amp;":"&amp;M1070,"")</f>
        <v/>
      </c>
    </row>
    <row r="1071" customFormat="false" ht="15.75" hidden="false" customHeight="true" outlineLevel="0" collapsed="false">
      <c r="A1071" s="10" t="n">
        <v>1070</v>
      </c>
      <c r="B1071" s="10" t="str">
        <f aca="false">IF(F1071&lt;&gt;"",COUNTIF($J$2:J1071,J1071),"")</f>
        <v/>
      </c>
      <c r="C1071" s="10" t="str">
        <f aca="false">IF(F1071&lt;&gt;0,J1071&amp;":"&amp;B1071,"")</f>
        <v/>
      </c>
      <c r="D1071" s="10" t="str">
        <f aca="false">IF(F1071&lt;&gt;0,COUNTIF($K$2:K1071,K1071),"")</f>
        <v/>
      </c>
      <c r="E1071" s="10" t="str">
        <f aca="false">IF(F1071&lt;&gt;0,K1071&amp;":"&amp;D1071,"")</f>
        <v/>
      </c>
      <c r="F1071" s="10"/>
      <c r="G1071" s="20"/>
      <c r="H1071" s="11" t="str">
        <f aca="false">IFERROR(VLOOKUP(F1071, Entries!$B:$F, 2, FALSE()),"")</f>
        <v/>
      </c>
      <c r="I1071" s="11" t="str">
        <f aca="false">IFERROR(VLOOKUP(F1071, Entries!$B:$F, 3, FALSE()),"")</f>
        <v/>
      </c>
      <c r="J1071" s="11" t="str">
        <f aca="false">IFERROR(VLOOKUP(F1071, Entries!$B:$F, 4, FALSE()),"")</f>
        <v/>
      </c>
      <c r="K1071" s="11" t="str">
        <f aca="false">IFERROR(VLOOKUP(F1071, Entries!$B:$F, 5, FALSE()),"")</f>
        <v/>
      </c>
      <c r="L1071" s="11" t="str">
        <f aca="false">LEFT('Finish order'!$K1071,2)</f>
        <v/>
      </c>
      <c r="M1071" s="11" t="str">
        <f aca="false">IF(F1071&lt;&gt;0,COUNTIF($L$2:L1071,L1071),"")</f>
        <v/>
      </c>
      <c r="N1071" s="11" t="str">
        <f aca="false">IF(F1071&lt;&gt;0,L1071&amp;":"&amp;M1071,"")</f>
        <v/>
      </c>
    </row>
    <row r="1072" customFormat="false" ht="15.75" hidden="false" customHeight="true" outlineLevel="0" collapsed="false">
      <c r="A1072" s="10" t="n">
        <v>1071</v>
      </c>
      <c r="B1072" s="10" t="str">
        <f aca="false">IF(F1072&lt;&gt;"",COUNTIF($J$2:J1072,J1072),"")</f>
        <v/>
      </c>
      <c r="C1072" s="10" t="str">
        <f aca="false">IF(F1072&lt;&gt;0,J1072&amp;":"&amp;B1072,"")</f>
        <v/>
      </c>
      <c r="D1072" s="10" t="str">
        <f aca="false">IF(F1072&lt;&gt;0,COUNTIF($K$2:K1072,K1072),"")</f>
        <v/>
      </c>
      <c r="E1072" s="10" t="str">
        <f aca="false">IF(F1072&lt;&gt;0,K1072&amp;":"&amp;D1072,"")</f>
        <v/>
      </c>
      <c r="F1072" s="10"/>
      <c r="G1072" s="20"/>
      <c r="H1072" s="11" t="str">
        <f aca="false">IFERROR(VLOOKUP(F1072, Entries!$B:$F, 2, FALSE()),"")</f>
        <v/>
      </c>
      <c r="I1072" s="11" t="str">
        <f aca="false">IFERROR(VLOOKUP(F1072, Entries!$B:$F, 3, FALSE()),"")</f>
        <v/>
      </c>
      <c r="J1072" s="11" t="str">
        <f aca="false">IFERROR(VLOOKUP(F1072, Entries!$B:$F, 4, FALSE()),"")</f>
        <v/>
      </c>
      <c r="K1072" s="11" t="str">
        <f aca="false">IFERROR(VLOOKUP(F1072, Entries!$B:$F, 5, FALSE()),"")</f>
        <v/>
      </c>
      <c r="L1072" s="11" t="str">
        <f aca="false">LEFT('Finish order'!$K1072,2)</f>
        <v/>
      </c>
      <c r="M1072" s="11" t="str">
        <f aca="false">IF(F1072&lt;&gt;0,COUNTIF($L$2:L1072,L1072),"")</f>
        <v/>
      </c>
      <c r="N1072" s="11" t="str">
        <f aca="false">IF(F1072&lt;&gt;0,L1072&amp;":"&amp;M1072,"")</f>
        <v/>
      </c>
    </row>
    <row r="1073" customFormat="false" ht="15.75" hidden="false" customHeight="true" outlineLevel="0" collapsed="false">
      <c r="A1073" s="10" t="n">
        <v>1072</v>
      </c>
      <c r="B1073" s="10" t="str">
        <f aca="false">IF(F1073&lt;&gt;"",COUNTIF($J$2:J1073,J1073),"")</f>
        <v/>
      </c>
      <c r="C1073" s="10" t="str">
        <f aca="false">IF(F1073&lt;&gt;0,J1073&amp;":"&amp;B1073,"")</f>
        <v/>
      </c>
      <c r="D1073" s="10" t="str">
        <f aca="false">IF(F1073&lt;&gt;0,COUNTIF($K$2:K1073,K1073),"")</f>
        <v/>
      </c>
      <c r="E1073" s="10" t="str">
        <f aca="false">IF(F1073&lt;&gt;0,K1073&amp;":"&amp;D1073,"")</f>
        <v/>
      </c>
      <c r="F1073" s="10"/>
      <c r="G1073" s="20"/>
      <c r="H1073" s="11" t="str">
        <f aca="false">IFERROR(VLOOKUP(F1073, Entries!$B:$F, 2, FALSE()),"")</f>
        <v/>
      </c>
      <c r="I1073" s="11" t="str">
        <f aca="false">IFERROR(VLOOKUP(F1073, Entries!$B:$F, 3, FALSE()),"")</f>
        <v/>
      </c>
      <c r="J1073" s="11" t="str">
        <f aca="false">IFERROR(VLOOKUP(F1073, Entries!$B:$F, 4, FALSE()),"")</f>
        <v/>
      </c>
      <c r="K1073" s="11" t="str">
        <f aca="false">IFERROR(VLOOKUP(F1073, Entries!$B:$F, 5, FALSE()),"")</f>
        <v/>
      </c>
      <c r="L1073" s="11" t="str">
        <f aca="false">LEFT('Finish order'!$K1073,2)</f>
        <v/>
      </c>
      <c r="M1073" s="11" t="str">
        <f aca="false">IF(F1073&lt;&gt;0,COUNTIF($L$2:L1073,L1073),"")</f>
        <v/>
      </c>
      <c r="N1073" s="11" t="str">
        <f aca="false">IF(F1073&lt;&gt;0,L1073&amp;":"&amp;M1073,"")</f>
        <v/>
      </c>
    </row>
    <row r="1074" customFormat="false" ht="15.75" hidden="false" customHeight="true" outlineLevel="0" collapsed="false">
      <c r="A1074" s="10" t="n">
        <v>1073</v>
      </c>
      <c r="B1074" s="10" t="str">
        <f aca="false">IF(F1074&lt;&gt;"",COUNTIF($J$2:J1074,J1074),"")</f>
        <v/>
      </c>
      <c r="C1074" s="10" t="str">
        <f aca="false">IF(F1074&lt;&gt;0,J1074&amp;":"&amp;B1074,"")</f>
        <v/>
      </c>
      <c r="D1074" s="10" t="str">
        <f aca="false">IF(F1074&lt;&gt;0,COUNTIF($K$2:K1074,K1074),"")</f>
        <v/>
      </c>
      <c r="E1074" s="10" t="str">
        <f aca="false">IF(F1074&lt;&gt;0,K1074&amp;":"&amp;D1074,"")</f>
        <v/>
      </c>
      <c r="F1074" s="10"/>
      <c r="G1074" s="20"/>
      <c r="H1074" s="11" t="str">
        <f aca="false">IFERROR(VLOOKUP(F1074, Entries!$B:$F, 2, FALSE()),"")</f>
        <v/>
      </c>
      <c r="I1074" s="11" t="str">
        <f aca="false">IFERROR(VLOOKUP(F1074, Entries!$B:$F, 3, FALSE()),"")</f>
        <v/>
      </c>
      <c r="J1074" s="11" t="str">
        <f aca="false">IFERROR(VLOOKUP(F1074, Entries!$B:$F, 4, FALSE()),"")</f>
        <v/>
      </c>
      <c r="K1074" s="11" t="str">
        <f aca="false">IFERROR(VLOOKUP(F1074, Entries!$B:$F, 5, FALSE()),"")</f>
        <v/>
      </c>
      <c r="L1074" s="11" t="str">
        <f aca="false">LEFT('Finish order'!$K1074,2)</f>
        <v/>
      </c>
      <c r="M1074" s="11" t="str">
        <f aca="false">IF(F1074&lt;&gt;0,COUNTIF($L$2:L1074,L1074),"")</f>
        <v/>
      </c>
      <c r="N1074" s="11" t="str">
        <f aca="false">IF(F1074&lt;&gt;0,L1074&amp;":"&amp;M1074,"")</f>
        <v/>
      </c>
    </row>
    <row r="1075" customFormat="false" ht="15.75" hidden="false" customHeight="true" outlineLevel="0" collapsed="false">
      <c r="A1075" s="10" t="n">
        <v>1074</v>
      </c>
      <c r="B1075" s="10" t="str">
        <f aca="false">IF(F1075&lt;&gt;"",COUNTIF($J$2:J1075,J1075),"")</f>
        <v/>
      </c>
      <c r="C1075" s="10" t="str">
        <f aca="false">IF(F1075&lt;&gt;0,J1075&amp;":"&amp;B1075,"")</f>
        <v/>
      </c>
      <c r="D1075" s="10" t="str">
        <f aca="false">IF(F1075&lt;&gt;0,COUNTIF($K$2:K1075,K1075),"")</f>
        <v/>
      </c>
      <c r="E1075" s="10" t="str">
        <f aca="false">IF(F1075&lt;&gt;0,K1075&amp;":"&amp;D1075,"")</f>
        <v/>
      </c>
      <c r="F1075" s="10"/>
      <c r="G1075" s="20"/>
      <c r="H1075" s="11" t="str">
        <f aca="false">IFERROR(VLOOKUP(F1075, Entries!$B:$F, 2, FALSE()),"")</f>
        <v/>
      </c>
      <c r="I1075" s="11" t="str">
        <f aca="false">IFERROR(VLOOKUP(F1075, Entries!$B:$F, 3, FALSE()),"")</f>
        <v/>
      </c>
      <c r="J1075" s="11" t="str">
        <f aca="false">IFERROR(VLOOKUP(F1075, Entries!$B:$F, 4, FALSE()),"")</f>
        <v/>
      </c>
      <c r="K1075" s="11" t="str">
        <f aca="false">IFERROR(VLOOKUP(F1075, Entries!$B:$F, 5, FALSE()),"")</f>
        <v/>
      </c>
      <c r="L1075" s="11" t="str">
        <f aca="false">LEFT('Finish order'!$K1075,2)</f>
        <v/>
      </c>
      <c r="M1075" s="11" t="str">
        <f aca="false">IF(F1075&lt;&gt;0,COUNTIF($L$2:L1075,L1075),"")</f>
        <v/>
      </c>
      <c r="N1075" s="11" t="str">
        <f aca="false">IF(F1075&lt;&gt;0,L1075&amp;":"&amp;M1075,"")</f>
        <v/>
      </c>
    </row>
    <row r="1076" customFormat="false" ht="15.75" hidden="false" customHeight="true" outlineLevel="0" collapsed="false">
      <c r="A1076" s="10" t="n">
        <v>1075</v>
      </c>
      <c r="B1076" s="10" t="str">
        <f aca="false">IF(F1076&lt;&gt;"",COUNTIF($J$2:J1076,J1076),"")</f>
        <v/>
      </c>
      <c r="C1076" s="10" t="str">
        <f aca="false">IF(F1076&lt;&gt;0,J1076&amp;":"&amp;B1076,"")</f>
        <v/>
      </c>
      <c r="D1076" s="10" t="str">
        <f aca="false">IF(F1076&lt;&gt;0,COUNTIF($K$2:K1076,K1076),"")</f>
        <v/>
      </c>
      <c r="E1076" s="10" t="str">
        <f aca="false">IF(F1076&lt;&gt;0,K1076&amp;":"&amp;D1076,"")</f>
        <v/>
      </c>
      <c r="F1076" s="10"/>
      <c r="G1076" s="20"/>
      <c r="H1076" s="11" t="str">
        <f aca="false">IFERROR(VLOOKUP(F1076, Entries!$B:$F, 2, FALSE()),"")</f>
        <v/>
      </c>
      <c r="I1076" s="11" t="str">
        <f aca="false">IFERROR(VLOOKUP(F1076, Entries!$B:$F, 3, FALSE()),"")</f>
        <v/>
      </c>
      <c r="J1076" s="11" t="str">
        <f aca="false">IFERROR(VLOOKUP(F1076, Entries!$B:$F, 4, FALSE()),"")</f>
        <v/>
      </c>
      <c r="K1076" s="11" t="str">
        <f aca="false">IFERROR(VLOOKUP(F1076, Entries!$B:$F, 5, FALSE()),"")</f>
        <v/>
      </c>
      <c r="L1076" s="11" t="str">
        <f aca="false">LEFT('Finish order'!$K1076,2)</f>
        <v/>
      </c>
      <c r="M1076" s="11" t="str">
        <f aca="false">IF(F1076&lt;&gt;0,COUNTIF($L$2:L1076,L1076),"")</f>
        <v/>
      </c>
      <c r="N1076" s="11" t="str">
        <f aca="false">IF(F1076&lt;&gt;0,L1076&amp;":"&amp;M1076,"")</f>
        <v/>
      </c>
    </row>
    <row r="1077" customFormat="false" ht="15.75" hidden="false" customHeight="true" outlineLevel="0" collapsed="false">
      <c r="A1077" s="10" t="n">
        <v>1076</v>
      </c>
      <c r="B1077" s="10" t="str">
        <f aca="false">IF(F1077&lt;&gt;"",COUNTIF($J$2:J1077,J1077),"")</f>
        <v/>
      </c>
      <c r="C1077" s="10" t="str">
        <f aca="false">IF(F1077&lt;&gt;0,J1077&amp;":"&amp;B1077,"")</f>
        <v/>
      </c>
      <c r="D1077" s="10" t="str">
        <f aca="false">IF(F1077&lt;&gt;0,COUNTIF($K$2:K1077,K1077),"")</f>
        <v/>
      </c>
      <c r="E1077" s="10" t="str">
        <f aca="false">IF(F1077&lt;&gt;0,K1077&amp;":"&amp;D1077,"")</f>
        <v/>
      </c>
      <c r="F1077" s="10"/>
      <c r="G1077" s="20"/>
      <c r="H1077" s="11" t="str">
        <f aca="false">IFERROR(VLOOKUP(F1077, Entries!$B:$F, 2, FALSE()),"")</f>
        <v/>
      </c>
      <c r="I1077" s="11" t="str">
        <f aca="false">IFERROR(VLOOKUP(F1077, Entries!$B:$F, 3, FALSE()),"")</f>
        <v/>
      </c>
      <c r="J1077" s="11" t="str">
        <f aca="false">IFERROR(VLOOKUP(F1077, Entries!$B:$F, 4, FALSE()),"")</f>
        <v/>
      </c>
      <c r="K1077" s="11" t="str">
        <f aca="false">IFERROR(VLOOKUP(F1077, Entries!$B:$F, 5, FALSE()),"")</f>
        <v/>
      </c>
      <c r="L1077" s="11" t="str">
        <f aca="false">LEFT('Finish order'!$K1077,2)</f>
        <v/>
      </c>
      <c r="M1077" s="11" t="str">
        <f aca="false">IF(F1077&lt;&gt;0,COUNTIF($L$2:L1077,L1077),"")</f>
        <v/>
      </c>
      <c r="N1077" s="11" t="str">
        <f aca="false">IF(F1077&lt;&gt;0,L1077&amp;":"&amp;M1077,"")</f>
        <v/>
      </c>
    </row>
    <row r="1078" customFormat="false" ht="15.75" hidden="false" customHeight="true" outlineLevel="0" collapsed="false">
      <c r="A1078" s="10" t="n">
        <v>1077</v>
      </c>
      <c r="B1078" s="10" t="str">
        <f aca="false">IF(F1078&lt;&gt;"",COUNTIF($J$2:J1078,J1078),"")</f>
        <v/>
      </c>
      <c r="C1078" s="10" t="str">
        <f aca="false">IF(F1078&lt;&gt;0,J1078&amp;":"&amp;B1078,"")</f>
        <v/>
      </c>
      <c r="D1078" s="10" t="str">
        <f aca="false">IF(F1078&lt;&gt;0,COUNTIF($K$2:K1078,K1078),"")</f>
        <v/>
      </c>
      <c r="E1078" s="10" t="str">
        <f aca="false">IF(F1078&lt;&gt;0,K1078&amp;":"&amp;D1078,"")</f>
        <v/>
      </c>
      <c r="F1078" s="10"/>
      <c r="G1078" s="20"/>
      <c r="H1078" s="11" t="str">
        <f aca="false">IFERROR(VLOOKUP(F1078, Entries!$B:$F, 2, FALSE()),"")</f>
        <v/>
      </c>
      <c r="I1078" s="11" t="str">
        <f aca="false">IFERROR(VLOOKUP(F1078, Entries!$B:$F, 3, FALSE()),"")</f>
        <v/>
      </c>
      <c r="J1078" s="11" t="str">
        <f aca="false">IFERROR(VLOOKUP(F1078, Entries!$B:$F, 4, FALSE()),"")</f>
        <v/>
      </c>
      <c r="K1078" s="11" t="str">
        <f aca="false">IFERROR(VLOOKUP(F1078, Entries!$B:$F, 5, FALSE()),"")</f>
        <v/>
      </c>
      <c r="L1078" s="11" t="str">
        <f aca="false">LEFT('Finish order'!$K1078,2)</f>
        <v/>
      </c>
      <c r="M1078" s="11" t="str">
        <f aca="false">IF(F1078&lt;&gt;0,COUNTIF($L$2:L1078,L1078),"")</f>
        <v/>
      </c>
      <c r="N1078" s="11" t="str">
        <f aca="false">IF(F1078&lt;&gt;0,L1078&amp;":"&amp;M1078,"")</f>
        <v/>
      </c>
    </row>
    <row r="1079" customFormat="false" ht="15.75" hidden="false" customHeight="true" outlineLevel="0" collapsed="false">
      <c r="A1079" s="10" t="n">
        <v>1078</v>
      </c>
      <c r="B1079" s="10" t="str">
        <f aca="false">IF(F1079&lt;&gt;"",COUNTIF($J$2:J1079,J1079),"")</f>
        <v/>
      </c>
      <c r="C1079" s="10" t="str">
        <f aca="false">IF(F1079&lt;&gt;0,J1079&amp;":"&amp;B1079,"")</f>
        <v/>
      </c>
      <c r="D1079" s="10" t="str">
        <f aca="false">IF(F1079&lt;&gt;0,COUNTIF($K$2:K1079,K1079),"")</f>
        <v/>
      </c>
      <c r="E1079" s="10" t="str">
        <f aca="false">IF(F1079&lt;&gt;0,K1079&amp;":"&amp;D1079,"")</f>
        <v/>
      </c>
      <c r="F1079" s="10"/>
      <c r="G1079" s="20"/>
      <c r="H1079" s="11" t="str">
        <f aca="false">IFERROR(VLOOKUP(F1079, Entries!$B:$F, 2, FALSE()),"")</f>
        <v/>
      </c>
      <c r="I1079" s="11" t="str">
        <f aca="false">IFERROR(VLOOKUP(F1079, Entries!$B:$F, 3, FALSE()),"")</f>
        <v/>
      </c>
      <c r="J1079" s="11" t="str">
        <f aca="false">IFERROR(VLOOKUP(F1079, Entries!$B:$F, 4, FALSE()),"")</f>
        <v/>
      </c>
      <c r="K1079" s="11" t="str">
        <f aca="false">IFERROR(VLOOKUP(F1079, Entries!$B:$F, 5, FALSE()),"")</f>
        <v/>
      </c>
      <c r="L1079" s="11" t="str">
        <f aca="false">LEFT('Finish order'!$K1079,2)</f>
        <v/>
      </c>
      <c r="M1079" s="11" t="str">
        <f aca="false">IF(F1079&lt;&gt;0,COUNTIF($L$2:L1079,L1079),"")</f>
        <v/>
      </c>
      <c r="N1079" s="11" t="str">
        <f aca="false">IF(F1079&lt;&gt;0,L1079&amp;":"&amp;M1079,"")</f>
        <v/>
      </c>
    </row>
    <row r="1080" customFormat="false" ht="15.75" hidden="false" customHeight="true" outlineLevel="0" collapsed="false">
      <c r="A1080" s="10" t="n">
        <v>1079</v>
      </c>
      <c r="B1080" s="10" t="str">
        <f aca="false">IF(F1080&lt;&gt;"",COUNTIF($J$2:J1080,J1080),"")</f>
        <v/>
      </c>
      <c r="C1080" s="10" t="str">
        <f aca="false">IF(F1080&lt;&gt;0,J1080&amp;":"&amp;B1080,"")</f>
        <v/>
      </c>
      <c r="D1080" s="10" t="str">
        <f aca="false">IF(F1080&lt;&gt;0,COUNTIF($K$2:K1080,K1080),"")</f>
        <v/>
      </c>
      <c r="E1080" s="10" t="str">
        <f aca="false">IF(F1080&lt;&gt;0,K1080&amp;":"&amp;D1080,"")</f>
        <v/>
      </c>
      <c r="F1080" s="10"/>
      <c r="G1080" s="20"/>
      <c r="H1080" s="11" t="str">
        <f aca="false">IFERROR(VLOOKUP(F1080, Entries!$B:$F, 2, FALSE()),"")</f>
        <v/>
      </c>
      <c r="I1080" s="11" t="str">
        <f aca="false">IFERROR(VLOOKUP(F1080, Entries!$B:$F, 3, FALSE()),"")</f>
        <v/>
      </c>
      <c r="J1080" s="11" t="str">
        <f aca="false">IFERROR(VLOOKUP(F1080, Entries!$B:$F, 4, FALSE()),"")</f>
        <v/>
      </c>
      <c r="K1080" s="11" t="str">
        <f aca="false">IFERROR(VLOOKUP(F1080, Entries!$B:$F, 5, FALSE()),"")</f>
        <v/>
      </c>
      <c r="L1080" s="11" t="str">
        <f aca="false">LEFT('Finish order'!$K1080,2)</f>
        <v/>
      </c>
      <c r="M1080" s="11" t="str">
        <f aca="false">IF(F1080&lt;&gt;0,COUNTIF($L$2:L1080,L1080),"")</f>
        <v/>
      </c>
      <c r="N1080" s="11" t="str">
        <f aca="false">IF(F1080&lt;&gt;0,L1080&amp;":"&amp;M1080,"")</f>
        <v/>
      </c>
    </row>
    <row r="1081" customFormat="false" ht="15.75" hidden="false" customHeight="true" outlineLevel="0" collapsed="false">
      <c r="A1081" s="10" t="n">
        <v>1080</v>
      </c>
      <c r="B1081" s="10" t="str">
        <f aca="false">IF(F1081&lt;&gt;"",COUNTIF($J$2:J1081,J1081),"")</f>
        <v/>
      </c>
      <c r="C1081" s="10" t="str">
        <f aca="false">IF(F1081&lt;&gt;0,J1081&amp;":"&amp;B1081,"")</f>
        <v/>
      </c>
      <c r="D1081" s="10" t="str">
        <f aca="false">IF(F1081&lt;&gt;0,COUNTIF($K$2:K1081,K1081),"")</f>
        <v/>
      </c>
      <c r="E1081" s="10" t="str">
        <f aca="false">IF(F1081&lt;&gt;0,K1081&amp;":"&amp;D1081,"")</f>
        <v/>
      </c>
      <c r="F1081" s="10"/>
      <c r="G1081" s="20"/>
      <c r="H1081" s="11" t="str">
        <f aca="false">IFERROR(VLOOKUP(F1081, Entries!$B:$F, 2, FALSE()),"")</f>
        <v/>
      </c>
      <c r="I1081" s="11" t="str">
        <f aca="false">IFERROR(VLOOKUP(F1081, Entries!$B:$F, 3, FALSE()),"")</f>
        <v/>
      </c>
      <c r="J1081" s="11" t="str">
        <f aca="false">IFERROR(VLOOKUP(F1081, Entries!$B:$F, 4, FALSE()),"")</f>
        <v/>
      </c>
      <c r="K1081" s="11" t="str">
        <f aca="false">IFERROR(VLOOKUP(F1081, Entries!$B:$F, 5, FALSE()),"")</f>
        <v/>
      </c>
      <c r="L1081" s="11" t="str">
        <f aca="false">LEFT('Finish order'!$K1081,2)</f>
        <v/>
      </c>
      <c r="M1081" s="11" t="str">
        <f aca="false">IF(F1081&lt;&gt;0,COUNTIF($L$2:L1081,L1081),"")</f>
        <v/>
      </c>
      <c r="N1081" s="11" t="str">
        <f aca="false">IF(F1081&lt;&gt;0,L1081&amp;":"&amp;M1081,"")</f>
        <v/>
      </c>
    </row>
    <row r="1082" customFormat="false" ht="15.75" hidden="false" customHeight="true" outlineLevel="0" collapsed="false">
      <c r="A1082" s="10" t="n">
        <v>1081</v>
      </c>
      <c r="B1082" s="10" t="str">
        <f aca="false">IF(F1082&lt;&gt;"",COUNTIF($J$2:J1082,J1082),"")</f>
        <v/>
      </c>
      <c r="C1082" s="10" t="str">
        <f aca="false">IF(F1082&lt;&gt;0,J1082&amp;":"&amp;B1082,"")</f>
        <v/>
      </c>
      <c r="D1082" s="10" t="str">
        <f aca="false">IF(F1082&lt;&gt;0,COUNTIF($K$2:K1082,K1082),"")</f>
        <v/>
      </c>
      <c r="E1082" s="10" t="str">
        <f aca="false">IF(F1082&lt;&gt;0,K1082&amp;":"&amp;D1082,"")</f>
        <v/>
      </c>
      <c r="F1082" s="10"/>
      <c r="G1082" s="20"/>
      <c r="H1082" s="11" t="str">
        <f aca="false">IFERROR(VLOOKUP(F1082, Entries!$B:$F, 2, FALSE()),"")</f>
        <v/>
      </c>
      <c r="I1082" s="11" t="str">
        <f aca="false">IFERROR(VLOOKUP(F1082, Entries!$B:$F, 3, FALSE()),"")</f>
        <v/>
      </c>
      <c r="J1082" s="11" t="str">
        <f aca="false">IFERROR(VLOOKUP(F1082, Entries!$B:$F, 4, FALSE()),"")</f>
        <v/>
      </c>
      <c r="K1082" s="11" t="str">
        <f aca="false">IFERROR(VLOOKUP(F1082, Entries!$B:$F, 5, FALSE()),"")</f>
        <v/>
      </c>
      <c r="L1082" s="11" t="str">
        <f aca="false">LEFT('Finish order'!$K1082,2)</f>
        <v/>
      </c>
      <c r="M1082" s="11" t="str">
        <f aca="false">IF(F1082&lt;&gt;0,COUNTIF($L$2:L1082,L1082),"")</f>
        <v/>
      </c>
      <c r="N1082" s="11" t="str">
        <f aca="false">IF(F1082&lt;&gt;0,L1082&amp;":"&amp;M1082,"")</f>
        <v/>
      </c>
    </row>
    <row r="1083" customFormat="false" ht="15.75" hidden="false" customHeight="true" outlineLevel="0" collapsed="false">
      <c r="A1083" s="10" t="n">
        <v>1082</v>
      </c>
      <c r="B1083" s="10" t="str">
        <f aca="false">IF(F1083&lt;&gt;"",COUNTIF($J$2:J1083,J1083),"")</f>
        <v/>
      </c>
      <c r="C1083" s="10" t="str">
        <f aca="false">IF(F1083&lt;&gt;0,J1083&amp;":"&amp;B1083,"")</f>
        <v/>
      </c>
      <c r="D1083" s="10" t="str">
        <f aca="false">IF(F1083&lt;&gt;0,COUNTIF($K$2:K1083,K1083),"")</f>
        <v/>
      </c>
      <c r="E1083" s="10" t="str">
        <f aca="false">IF(F1083&lt;&gt;0,K1083&amp;":"&amp;D1083,"")</f>
        <v/>
      </c>
      <c r="F1083" s="10"/>
      <c r="G1083" s="20"/>
      <c r="H1083" s="11" t="str">
        <f aca="false">IFERROR(VLOOKUP(F1083, Entries!$B:$F, 2, FALSE()),"")</f>
        <v/>
      </c>
      <c r="I1083" s="11" t="str">
        <f aca="false">IFERROR(VLOOKUP(F1083, Entries!$B:$F, 3, FALSE()),"")</f>
        <v/>
      </c>
      <c r="J1083" s="11" t="str">
        <f aca="false">IFERROR(VLOOKUP(F1083, Entries!$B:$F, 4, FALSE()),"")</f>
        <v/>
      </c>
      <c r="K1083" s="11" t="str">
        <f aca="false">IFERROR(VLOOKUP(F1083, Entries!$B:$F, 5, FALSE()),"")</f>
        <v/>
      </c>
      <c r="L1083" s="11" t="str">
        <f aca="false">LEFT('Finish order'!$K1083,2)</f>
        <v/>
      </c>
      <c r="M1083" s="11" t="str">
        <f aca="false">IF(F1083&lt;&gt;0,COUNTIF($L$2:L1083,L1083),"")</f>
        <v/>
      </c>
      <c r="N1083" s="11" t="str">
        <f aca="false">IF(F1083&lt;&gt;0,L1083&amp;":"&amp;M1083,"")</f>
        <v/>
      </c>
    </row>
    <row r="1084" customFormat="false" ht="15.75" hidden="false" customHeight="true" outlineLevel="0" collapsed="false">
      <c r="A1084" s="10" t="n">
        <v>1083</v>
      </c>
      <c r="B1084" s="10" t="str">
        <f aca="false">IF(F1084&lt;&gt;"",COUNTIF($J$2:J1084,J1084),"")</f>
        <v/>
      </c>
      <c r="C1084" s="10" t="str">
        <f aca="false">IF(F1084&lt;&gt;0,J1084&amp;":"&amp;B1084,"")</f>
        <v/>
      </c>
      <c r="D1084" s="10" t="str">
        <f aca="false">IF(F1084&lt;&gt;0,COUNTIF($K$2:K1084,K1084),"")</f>
        <v/>
      </c>
      <c r="E1084" s="10" t="str">
        <f aca="false">IF(F1084&lt;&gt;0,K1084&amp;":"&amp;D1084,"")</f>
        <v/>
      </c>
      <c r="F1084" s="10"/>
      <c r="G1084" s="20"/>
      <c r="H1084" s="11" t="str">
        <f aca="false">IFERROR(VLOOKUP(F1084, Entries!$B:$F, 2, FALSE()),"")</f>
        <v/>
      </c>
      <c r="I1084" s="11" t="str">
        <f aca="false">IFERROR(VLOOKUP(F1084, Entries!$B:$F, 3, FALSE()),"")</f>
        <v/>
      </c>
      <c r="J1084" s="11" t="str">
        <f aca="false">IFERROR(VLOOKUP(F1084, Entries!$B:$F, 4, FALSE()),"")</f>
        <v/>
      </c>
      <c r="K1084" s="11" t="str">
        <f aca="false">IFERROR(VLOOKUP(F1084, Entries!$B:$F, 5, FALSE()),"")</f>
        <v/>
      </c>
      <c r="L1084" s="11" t="str">
        <f aca="false">LEFT('Finish order'!$K1084,2)</f>
        <v/>
      </c>
      <c r="M1084" s="11" t="str">
        <f aca="false">IF(F1084&lt;&gt;0,COUNTIF($L$2:L1084,L1084),"")</f>
        <v/>
      </c>
      <c r="N1084" s="11" t="str">
        <f aca="false">IF(F1084&lt;&gt;0,L1084&amp;":"&amp;M1084,"")</f>
        <v/>
      </c>
    </row>
    <row r="1085" customFormat="false" ht="15.75" hidden="false" customHeight="true" outlineLevel="0" collapsed="false">
      <c r="A1085" s="10" t="n">
        <v>1084</v>
      </c>
      <c r="B1085" s="10" t="str">
        <f aca="false">IF(F1085&lt;&gt;"",COUNTIF($J$2:J1085,J1085),"")</f>
        <v/>
      </c>
      <c r="C1085" s="10" t="str">
        <f aca="false">IF(F1085&lt;&gt;0,J1085&amp;":"&amp;B1085,"")</f>
        <v/>
      </c>
      <c r="D1085" s="10" t="str">
        <f aca="false">IF(F1085&lt;&gt;0,COUNTIF($K$2:K1085,K1085),"")</f>
        <v/>
      </c>
      <c r="E1085" s="10" t="str">
        <f aca="false">IF(F1085&lt;&gt;0,K1085&amp;":"&amp;D1085,"")</f>
        <v/>
      </c>
      <c r="F1085" s="10"/>
      <c r="G1085" s="20"/>
      <c r="H1085" s="11" t="str">
        <f aca="false">IFERROR(VLOOKUP(F1085, Entries!$B:$F, 2, FALSE()),"")</f>
        <v/>
      </c>
      <c r="I1085" s="11" t="str">
        <f aca="false">IFERROR(VLOOKUP(F1085, Entries!$B:$F, 3, FALSE()),"")</f>
        <v/>
      </c>
      <c r="J1085" s="11" t="str">
        <f aca="false">IFERROR(VLOOKUP(F1085, Entries!$B:$F, 4, FALSE()),"")</f>
        <v/>
      </c>
      <c r="K1085" s="11" t="str">
        <f aca="false">IFERROR(VLOOKUP(F1085, Entries!$B:$F, 5, FALSE()),"")</f>
        <v/>
      </c>
      <c r="L1085" s="11" t="str">
        <f aca="false">LEFT('Finish order'!$K1085,2)</f>
        <v/>
      </c>
      <c r="M1085" s="11" t="str">
        <f aca="false">IF(F1085&lt;&gt;0,COUNTIF($L$2:L1085,L1085),"")</f>
        <v/>
      </c>
      <c r="N1085" s="11" t="str">
        <f aca="false">IF(F1085&lt;&gt;0,L1085&amp;":"&amp;M1085,"")</f>
        <v/>
      </c>
    </row>
    <row r="1086" customFormat="false" ht="15.75" hidden="false" customHeight="true" outlineLevel="0" collapsed="false">
      <c r="A1086" s="10" t="n">
        <v>1085</v>
      </c>
      <c r="B1086" s="10" t="str">
        <f aca="false">IF(F1086&lt;&gt;"",COUNTIF($J$2:J1086,J1086),"")</f>
        <v/>
      </c>
      <c r="C1086" s="10" t="str">
        <f aca="false">IF(F1086&lt;&gt;0,J1086&amp;":"&amp;B1086,"")</f>
        <v/>
      </c>
      <c r="D1086" s="10" t="str">
        <f aca="false">IF(F1086&lt;&gt;0,COUNTIF($K$2:K1086,K1086),"")</f>
        <v/>
      </c>
      <c r="E1086" s="10" t="str">
        <f aca="false">IF(F1086&lt;&gt;0,K1086&amp;":"&amp;D1086,"")</f>
        <v/>
      </c>
      <c r="F1086" s="10"/>
      <c r="G1086" s="20"/>
      <c r="H1086" s="11" t="str">
        <f aca="false">IFERROR(VLOOKUP(F1086, Entries!$B:$F, 2, FALSE()),"")</f>
        <v/>
      </c>
      <c r="I1086" s="11" t="str">
        <f aca="false">IFERROR(VLOOKUP(F1086, Entries!$B:$F, 3, FALSE()),"")</f>
        <v/>
      </c>
      <c r="J1086" s="11" t="str">
        <f aca="false">IFERROR(VLOOKUP(F1086, Entries!$B:$F, 4, FALSE()),"")</f>
        <v/>
      </c>
      <c r="K1086" s="11" t="str">
        <f aca="false">IFERROR(VLOOKUP(F1086, Entries!$B:$F, 5, FALSE()),"")</f>
        <v/>
      </c>
      <c r="L1086" s="11" t="str">
        <f aca="false">LEFT('Finish order'!$K1086,2)</f>
        <v/>
      </c>
      <c r="M1086" s="11" t="str">
        <f aca="false">IF(F1086&lt;&gt;0,COUNTIF($L$2:L1086,L1086),"")</f>
        <v/>
      </c>
      <c r="N1086" s="11" t="str">
        <f aca="false">IF(F1086&lt;&gt;0,L1086&amp;":"&amp;M1086,"")</f>
        <v/>
      </c>
    </row>
    <row r="1087" customFormat="false" ht="15.75" hidden="false" customHeight="true" outlineLevel="0" collapsed="false">
      <c r="A1087" s="10" t="n">
        <v>1086</v>
      </c>
      <c r="B1087" s="10" t="str">
        <f aca="false">IF(F1087&lt;&gt;"",COUNTIF($J$2:J1087,J1087),"")</f>
        <v/>
      </c>
      <c r="C1087" s="10" t="str">
        <f aca="false">IF(F1087&lt;&gt;0,J1087&amp;":"&amp;B1087,"")</f>
        <v/>
      </c>
      <c r="D1087" s="10" t="str">
        <f aca="false">IF(F1087&lt;&gt;0,COUNTIF($K$2:K1087,K1087),"")</f>
        <v/>
      </c>
      <c r="E1087" s="10" t="str">
        <f aca="false">IF(F1087&lt;&gt;0,K1087&amp;":"&amp;D1087,"")</f>
        <v/>
      </c>
      <c r="F1087" s="10"/>
      <c r="G1087" s="20"/>
      <c r="H1087" s="11" t="str">
        <f aca="false">IFERROR(VLOOKUP(F1087, Entries!$B:$F, 2, FALSE()),"")</f>
        <v/>
      </c>
      <c r="I1087" s="11" t="str">
        <f aca="false">IFERROR(VLOOKUP(F1087, Entries!$B:$F, 3, FALSE()),"")</f>
        <v/>
      </c>
      <c r="J1087" s="11" t="str">
        <f aca="false">IFERROR(VLOOKUP(F1087, Entries!$B:$F, 4, FALSE()),"")</f>
        <v/>
      </c>
      <c r="K1087" s="11" t="str">
        <f aca="false">IFERROR(VLOOKUP(F1087, Entries!$B:$F, 5, FALSE()),"")</f>
        <v/>
      </c>
      <c r="L1087" s="11" t="str">
        <f aca="false">LEFT('Finish order'!$K1087,2)</f>
        <v/>
      </c>
      <c r="M1087" s="11" t="str">
        <f aca="false">IF(F1087&lt;&gt;0,COUNTIF($L$2:L1087,L1087),"")</f>
        <v/>
      </c>
      <c r="N1087" s="11" t="str">
        <f aca="false">IF(F1087&lt;&gt;0,L1087&amp;":"&amp;M1087,"")</f>
        <v/>
      </c>
    </row>
    <row r="1088" customFormat="false" ht="15.75" hidden="false" customHeight="true" outlineLevel="0" collapsed="false">
      <c r="A1088" s="10" t="n">
        <v>1087</v>
      </c>
      <c r="B1088" s="10" t="str">
        <f aca="false">IF(F1088&lt;&gt;"",COUNTIF($J$2:J1088,J1088),"")</f>
        <v/>
      </c>
      <c r="C1088" s="10" t="str">
        <f aca="false">IF(F1088&lt;&gt;0,J1088&amp;":"&amp;B1088,"")</f>
        <v/>
      </c>
      <c r="D1088" s="10" t="str">
        <f aca="false">IF(F1088&lt;&gt;0,COUNTIF($K$2:K1088,K1088),"")</f>
        <v/>
      </c>
      <c r="E1088" s="10" t="str">
        <f aca="false">IF(F1088&lt;&gt;0,K1088&amp;":"&amp;D1088,"")</f>
        <v/>
      </c>
      <c r="F1088" s="10"/>
      <c r="G1088" s="20"/>
      <c r="H1088" s="11" t="str">
        <f aca="false">IFERROR(VLOOKUP(F1088, Entries!$B:$F, 2, FALSE()),"")</f>
        <v/>
      </c>
      <c r="I1088" s="11" t="str">
        <f aca="false">IFERROR(VLOOKUP(F1088, Entries!$B:$F, 3, FALSE()),"")</f>
        <v/>
      </c>
      <c r="J1088" s="11" t="str">
        <f aca="false">IFERROR(VLOOKUP(F1088, Entries!$B:$F, 4, FALSE()),"")</f>
        <v/>
      </c>
      <c r="K1088" s="11" t="str">
        <f aca="false">IFERROR(VLOOKUP(F1088, Entries!$B:$F, 5, FALSE()),"")</f>
        <v/>
      </c>
      <c r="L1088" s="11" t="str">
        <f aca="false">LEFT('Finish order'!$K1088,2)</f>
        <v/>
      </c>
      <c r="M1088" s="11" t="str">
        <f aca="false">IF(F1088&lt;&gt;0,COUNTIF($L$2:L1088,L1088),"")</f>
        <v/>
      </c>
      <c r="N1088" s="11" t="str">
        <f aca="false">IF(F1088&lt;&gt;0,L1088&amp;":"&amp;M1088,"")</f>
        <v/>
      </c>
    </row>
    <row r="1089" customFormat="false" ht="15.75" hidden="false" customHeight="true" outlineLevel="0" collapsed="false">
      <c r="A1089" s="10" t="n">
        <v>1088</v>
      </c>
      <c r="B1089" s="10" t="str">
        <f aca="false">IF(F1089&lt;&gt;"",COUNTIF($J$2:J1089,J1089),"")</f>
        <v/>
      </c>
      <c r="C1089" s="10" t="str">
        <f aca="false">IF(F1089&lt;&gt;0,J1089&amp;":"&amp;B1089,"")</f>
        <v/>
      </c>
      <c r="D1089" s="10" t="str">
        <f aca="false">IF(F1089&lt;&gt;0,COUNTIF($K$2:K1089,K1089),"")</f>
        <v/>
      </c>
      <c r="E1089" s="10" t="str">
        <f aca="false">IF(F1089&lt;&gt;0,K1089&amp;":"&amp;D1089,"")</f>
        <v/>
      </c>
      <c r="F1089" s="10"/>
      <c r="G1089" s="20"/>
      <c r="H1089" s="11" t="str">
        <f aca="false">IFERROR(VLOOKUP(F1089, Entries!$B:$F, 2, FALSE()),"")</f>
        <v/>
      </c>
      <c r="I1089" s="11" t="str">
        <f aca="false">IFERROR(VLOOKUP(F1089, Entries!$B:$F, 3, FALSE()),"")</f>
        <v/>
      </c>
      <c r="J1089" s="11" t="str">
        <f aca="false">IFERROR(VLOOKUP(F1089, Entries!$B:$F, 4, FALSE()),"")</f>
        <v/>
      </c>
      <c r="K1089" s="11" t="str">
        <f aca="false">IFERROR(VLOOKUP(F1089, Entries!$B:$F, 5, FALSE()),"")</f>
        <v/>
      </c>
      <c r="L1089" s="11" t="str">
        <f aca="false">LEFT('Finish order'!$K1089,2)</f>
        <v/>
      </c>
      <c r="M1089" s="11" t="str">
        <f aca="false">IF(F1089&lt;&gt;0,COUNTIF($L$2:L1089,L1089),"")</f>
        <v/>
      </c>
      <c r="N1089" s="11" t="str">
        <f aca="false">IF(F1089&lt;&gt;0,L1089&amp;":"&amp;M1089,"")</f>
        <v/>
      </c>
    </row>
    <row r="1090" customFormat="false" ht="15.75" hidden="false" customHeight="true" outlineLevel="0" collapsed="false">
      <c r="A1090" s="10" t="n">
        <v>1089</v>
      </c>
      <c r="B1090" s="10" t="str">
        <f aca="false">IF(F1090&lt;&gt;"",COUNTIF($J$2:J1090,J1090),"")</f>
        <v/>
      </c>
      <c r="C1090" s="10" t="str">
        <f aca="false">IF(F1090&lt;&gt;0,J1090&amp;":"&amp;B1090,"")</f>
        <v/>
      </c>
      <c r="D1090" s="10" t="str">
        <f aca="false">IF(F1090&lt;&gt;0,COUNTIF($K$2:K1090,K1090),"")</f>
        <v/>
      </c>
      <c r="E1090" s="10" t="str">
        <f aca="false">IF(F1090&lt;&gt;0,K1090&amp;":"&amp;D1090,"")</f>
        <v/>
      </c>
      <c r="F1090" s="10"/>
      <c r="G1090" s="20"/>
      <c r="H1090" s="11" t="str">
        <f aca="false">IFERROR(VLOOKUP(F1090, Entries!$B:$F, 2, FALSE()),"")</f>
        <v/>
      </c>
      <c r="I1090" s="11" t="str">
        <f aca="false">IFERROR(VLOOKUP(F1090, Entries!$B:$F, 3, FALSE()),"")</f>
        <v/>
      </c>
      <c r="J1090" s="11" t="str">
        <f aca="false">IFERROR(VLOOKUP(F1090, Entries!$B:$F, 4, FALSE()),"")</f>
        <v/>
      </c>
      <c r="K1090" s="11" t="str">
        <f aca="false">IFERROR(VLOOKUP(F1090, Entries!$B:$F, 5, FALSE()),"")</f>
        <v/>
      </c>
      <c r="L1090" s="11" t="str">
        <f aca="false">LEFT('Finish order'!$K1090,2)</f>
        <v/>
      </c>
      <c r="M1090" s="11" t="str">
        <f aca="false">IF(F1090&lt;&gt;0,COUNTIF($L$2:L1090,L1090),"")</f>
        <v/>
      </c>
      <c r="N1090" s="11" t="str">
        <f aca="false">IF(F1090&lt;&gt;0,L1090&amp;":"&amp;M1090,"")</f>
        <v/>
      </c>
    </row>
    <row r="1091" customFormat="false" ht="15.75" hidden="false" customHeight="true" outlineLevel="0" collapsed="false">
      <c r="A1091" s="10" t="n">
        <v>1090</v>
      </c>
      <c r="B1091" s="10" t="str">
        <f aca="false">IF(F1091&lt;&gt;"",COUNTIF($J$2:J1091,J1091),"")</f>
        <v/>
      </c>
      <c r="C1091" s="10" t="str">
        <f aca="false">IF(F1091&lt;&gt;0,J1091&amp;":"&amp;B1091,"")</f>
        <v/>
      </c>
      <c r="D1091" s="10" t="str">
        <f aca="false">IF(F1091&lt;&gt;0,COUNTIF($K$2:K1091,K1091),"")</f>
        <v/>
      </c>
      <c r="E1091" s="10" t="str">
        <f aca="false">IF(F1091&lt;&gt;0,K1091&amp;":"&amp;D1091,"")</f>
        <v/>
      </c>
      <c r="F1091" s="10"/>
      <c r="G1091" s="20"/>
      <c r="H1091" s="11" t="str">
        <f aca="false">IFERROR(VLOOKUP(F1091, Entries!$B:$F, 2, FALSE()),"")</f>
        <v/>
      </c>
      <c r="I1091" s="11" t="str">
        <f aca="false">IFERROR(VLOOKUP(F1091, Entries!$B:$F, 3, FALSE()),"")</f>
        <v/>
      </c>
      <c r="J1091" s="11" t="str">
        <f aca="false">IFERROR(VLOOKUP(F1091, Entries!$B:$F, 4, FALSE()),"")</f>
        <v/>
      </c>
      <c r="K1091" s="11" t="str">
        <f aca="false">IFERROR(VLOOKUP(F1091, Entries!$B:$F, 5, FALSE()),"")</f>
        <v/>
      </c>
      <c r="L1091" s="11" t="str">
        <f aca="false">LEFT('Finish order'!$K1091,2)</f>
        <v/>
      </c>
      <c r="M1091" s="11" t="str">
        <f aca="false">IF(F1091&lt;&gt;0,COUNTIF($L$2:L1091,L1091),"")</f>
        <v/>
      </c>
      <c r="N1091" s="11" t="str">
        <f aca="false">IF(F1091&lt;&gt;0,L1091&amp;":"&amp;M1091,"")</f>
        <v/>
      </c>
    </row>
    <row r="1092" customFormat="false" ht="15.75" hidden="false" customHeight="true" outlineLevel="0" collapsed="false">
      <c r="A1092" s="10" t="n">
        <v>1091</v>
      </c>
      <c r="B1092" s="10" t="str">
        <f aca="false">IF(F1092&lt;&gt;"",COUNTIF($J$2:J1092,J1092),"")</f>
        <v/>
      </c>
      <c r="C1092" s="10" t="str">
        <f aca="false">IF(F1092&lt;&gt;0,J1092&amp;":"&amp;B1092,"")</f>
        <v/>
      </c>
      <c r="D1092" s="10" t="str">
        <f aca="false">IF(F1092&lt;&gt;0,COUNTIF($K$2:K1092,K1092),"")</f>
        <v/>
      </c>
      <c r="E1092" s="10" t="str">
        <f aca="false">IF(F1092&lt;&gt;0,K1092&amp;":"&amp;D1092,"")</f>
        <v/>
      </c>
      <c r="F1092" s="10"/>
      <c r="G1092" s="20"/>
      <c r="H1092" s="11" t="str">
        <f aca="false">IFERROR(VLOOKUP(F1092, Entries!$B:$F, 2, FALSE()),"")</f>
        <v/>
      </c>
      <c r="I1092" s="11" t="str">
        <f aca="false">IFERROR(VLOOKUP(F1092, Entries!$B:$F, 3, FALSE()),"")</f>
        <v/>
      </c>
      <c r="J1092" s="11" t="str">
        <f aca="false">IFERROR(VLOOKUP(F1092, Entries!$B:$F, 4, FALSE()),"")</f>
        <v/>
      </c>
      <c r="K1092" s="11" t="str">
        <f aca="false">IFERROR(VLOOKUP(F1092, Entries!$B:$F, 5, FALSE()),"")</f>
        <v/>
      </c>
      <c r="L1092" s="11" t="str">
        <f aca="false">LEFT('Finish order'!$K1092,2)</f>
        <v/>
      </c>
      <c r="M1092" s="11" t="str">
        <f aca="false">IF(F1092&lt;&gt;0,COUNTIF($L$2:L1092,L1092),"")</f>
        <v/>
      </c>
      <c r="N1092" s="11" t="str">
        <f aca="false">IF(F1092&lt;&gt;0,L1092&amp;":"&amp;M1092,"")</f>
        <v/>
      </c>
    </row>
    <row r="1093" customFormat="false" ht="15.75" hidden="false" customHeight="true" outlineLevel="0" collapsed="false">
      <c r="A1093" s="10" t="n">
        <v>1092</v>
      </c>
      <c r="B1093" s="10" t="str">
        <f aca="false">IF(F1093&lt;&gt;"",COUNTIF($J$2:J1093,J1093),"")</f>
        <v/>
      </c>
      <c r="C1093" s="10" t="str">
        <f aca="false">IF(F1093&lt;&gt;0,J1093&amp;":"&amp;B1093,"")</f>
        <v/>
      </c>
      <c r="D1093" s="10" t="str">
        <f aca="false">IF(F1093&lt;&gt;0,COUNTIF($K$2:K1093,K1093),"")</f>
        <v/>
      </c>
      <c r="E1093" s="10" t="str">
        <f aca="false">IF(F1093&lt;&gt;0,K1093&amp;":"&amp;D1093,"")</f>
        <v/>
      </c>
      <c r="F1093" s="10"/>
      <c r="G1093" s="20"/>
      <c r="H1093" s="11" t="str">
        <f aca="false">IFERROR(VLOOKUP(F1093, Entries!$B:$F, 2, FALSE()),"")</f>
        <v/>
      </c>
      <c r="I1093" s="11" t="str">
        <f aca="false">IFERROR(VLOOKUP(F1093, Entries!$B:$F, 3, FALSE()),"")</f>
        <v/>
      </c>
      <c r="J1093" s="11" t="str">
        <f aca="false">IFERROR(VLOOKUP(F1093, Entries!$B:$F, 4, FALSE()),"")</f>
        <v/>
      </c>
      <c r="K1093" s="11" t="str">
        <f aca="false">IFERROR(VLOOKUP(F1093, Entries!$B:$F, 5, FALSE()),"")</f>
        <v/>
      </c>
      <c r="L1093" s="11" t="str">
        <f aca="false">LEFT('Finish order'!$K1093,2)</f>
        <v/>
      </c>
      <c r="M1093" s="11" t="str">
        <f aca="false">IF(F1093&lt;&gt;0,COUNTIF($L$2:L1093,L1093),"")</f>
        <v/>
      </c>
      <c r="N1093" s="11" t="str">
        <f aca="false">IF(F1093&lt;&gt;0,L1093&amp;":"&amp;M1093,"")</f>
        <v/>
      </c>
    </row>
    <row r="1094" customFormat="false" ht="15.75" hidden="false" customHeight="true" outlineLevel="0" collapsed="false">
      <c r="A1094" s="10" t="n">
        <v>1093</v>
      </c>
      <c r="B1094" s="10" t="str">
        <f aca="false">IF(F1094&lt;&gt;"",COUNTIF($J$2:J1094,J1094),"")</f>
        <v/>
      </c>
      <c r="C1094" s="10" t="str">
        <f aca="false">IF(F1094&lt;&gt;0,J1094&amp;":"&amp;B1094,"")</f>
        <v/>
      </c>
      <c r="D1094" s="10" t="str">
        <f aca="false">IF(F1094&lt;&gt;0,COUNTIF($K$2:K1094,K1094),"")</f>
        <v/>
      </c>
      <c r="E1094" s="10" t="str">
        <f aca="false">IF(F1094&lt;&gt;0,K1094&amp;":"&amp;D1094,"")</f>
        <v/>
      </c>
      <c r="F1094" s="10"/>
      <c r="G1094" s="20"/>
      <c r="H1094" s="11" t="str">
        <f aca="false">IFERROR(VLOOKUP(F1094, Entries!$B:$F, 2, FALSE()),"")</f>
        <v/>
      </c>
      <c r="I1094" s="11" t="str">
        <f aca="false">IFERROR(VLOOKUP(F1094, Entries!$B:$F, 3, FALSE()),"")</f>
        <v/>
      </c>
      <c r="J1094" s="11" t="str">
        <f aca="false">IFERROR(VLOOKUP(F1094, Entries!$B:$F, 4, FALSE()),"")</f>
        <v/>
      </c>
      <c r="K1094" s="11" t="str">
        <f aca="false">IFERROR(VLOOKUP(F1094, Entries!$B:$F, 5, FALSE()),"")</f>
        <v/>
      </c>
      <c r="L1094" s="11" t="str">
        <f aca="false">LEFT('Finish order'!$K1094,2)</f>
        <v/>
      </c>
      <c r="M1094" s="11" t="str">
        <f aca="false">IF(F1094&lt;&gt;0,COUNTIF($L$2:L1094,L1094),"")</f>
        <v/>
      </c>
      <c r="N1094" s="11" t="str">
        <f aca="false">IF(F1094&lt;&gt;0,L1094&amp;":"&amp;M1094,"")</f>
        <v/>
      </c>
    </row>
    <row r="1095" customFormat="false" ht="15.75" hidden="false" customHeight="true" outlineLevel="0" collapsed="false">
      <c r="A1095" s="10" t="n">
        <v>1094</v>
      </c>
      <c r="B1095" s="10" t="str">
        <f aca="false">IF(F1095&lt;&gt;"",COUNTIF($J$2:J1095,J1095),"")</f>
        <v/>
      </c>
      <c r="C1095" s="10" t="str">
        <f aca="false">IF(F1095&lt;&gt;0,J1095&amp;":"&amp;B1095,"")</f>
        <v/>
      </c>
      <c r="D1095" s="10" t="str">
        <f aca="false">IF(F1095&lt;&gt;0,COUNTIF($K$2:K1095,K1095),"")</f>
        <v/>
      </c>
      <c r="E1095" s="10" t="str">
        <f aca="false">IF(F1095&lt;&gt;0,K1095&amp;":"&amp;D1095,"")</f>
        <v/>
      </c>
      <c r="F1095" s="10"/>
      <c r="G1095" s="20"/>
      <c r="H1095" s="11" t="str">
        <f aca="false">IFERROR(VLOOKUP(F1095, Entries!$B:$F, 2, FALSE()),"")</f>
        <v/>
      </c>
      <c r="I1095" s="11" t="str">
        <f aca="false">IFERROR(VLOOKUP(F1095, Entries!$B:$F, 3, FALSE()),"")</f>
        <v/>
      </c>
      <c r="J1095" s="11" t="str">
        <f aca="false">IFERROR(VLOOKUP(F1095, Entries!$B:$F, 4, FALSE()),"")</f>
        <v/>
      </c>
      <c r="K1095" s="11" t="str">
        <f aca="false">IFERROR(VLOOKUP(F1095, Entries!$B:$F, 5, FALSE()),"")</f>
        <v/>
      </c>
      <c r="L1095" s="11" t="str">
        <f aca="false">LEFT('Finish order'!$K1095,2)</f>
        <v/>
      </c>
      <c r="M1095" s="11" t="str">
        <f aca="false">IF(F1095&lt;&gt;0,COUNTIF($L$2:L1095,L1095),"")</f>
        <v/>
      </c>
      <c r="N1095" s="11" t="str">
        <f aca="false">IF(F1095&lt;&gt;0,L1095&amp;":"&amp;M1095,"")</f>
        <v/>
      </c>
    </row>
    <row r="1096" customFormat="false" ht="15.75" hidden="false" customHeight="true" outlineLevel="0" collapsed="false">
      <c r="A1096" s="10" t="n">
        <v>1095</v>
      </c>
      <c r="B1096" s="10" t="str">
        <f aca="false">IF(F1096&lt;&gt;"",COUNTIF($J$2:J1096,J1096),"")</f>
        <v/>
      </c>
      <c r="C1096" s="10" t="str">
        <f aca="false">IF(F1096&lt;&gt;0,J1096&amp;":"&amp;B1096,"")</f>
        <v/>
      </c>
      <c r="D1096" s="10" t="str">
        <f aca="false">IF(F1096&lt;&gt;0,COUNTIF($K$2:K1096,K1096),"")</f>
        <v/>
      </c>
      <c r="E1096" s="10" t="str">
        <f aca="false">IF(F1096&lt;&gt;0,K1096&amp;":"&amp;D1096,"")</f>
        <v/>
      </c>
      <c r="F1096" s="10"/>
      <c r="G1096" s="20"/>
      <c r="H1096" s="11" t="str">
        <f aca="false">IFERROR(VLOOKUP(F1096, Entries!$B:$F, 2, FALSE()),"")</f>
        <v/>
      </c>
      <c r="I1096" s="11" t="str">
        <f aca="false">IFERROR(VLOOKUP(F1096, Entries!$B:$F, 3, FALSE()),"")</f>
        <v/>
      </c>
      <c r="J1096" s="11" t="str">
        <f aca="false">IFERROR(VLOOKUP(F1096, Entries!$B:$F, 4, FALSE()),"")</f>
        <v/>
      </c>
      <c r="K1096" s="11" t="str">
        <f aca="false">IFERROR(VLOOKUP(F1096, Entries!$B:$F, 5, FALSE()),"")</f>
        <v/>
      </c>
      <c r="L1096" s="11" t="str">
        <f aca="false">LEFT('Finish order'!$K1096,2)</f>
        <v/>
      </c>
      <c r="M1096" s="11" t="str">
        <f aca="false">IF(F1096&lt;&gt;0,COUNTIF($L$2:L1096,L1096),"")</f>
        <v/>
      </c>
      <c r="N1096" s="11" t="str">
        <f aca="false">IF(F1096&lt;&gt;0,L1096&amp;":"&amp;M1096,"")</f>
        <v/>
      </c>
    </row>
    <row r="1097" customFormat="false" ht="15.75" hidden="false" customHeight="true" outlineLevel="0" collapsed="false">
      <c r="A1097" s="10" t="n">
        <v>1096</v>
      </c>
      <c r="B1097" s="10" t="str">
        <f aca="false">IF(F1097&lt;&gt;"",COUNTIF($J$2:J1097,J1097),"")</f>
        <v/>
      </c>
      <c r="C1097" s="10" t="str">
        <f aca="false">IF(F1097&lt;&gt;0,J1097&amp;":"&amp;B1097,"")</f>
        <v/>
      </c>
      <c r="D1097" s="10" t="str">
        <f aca="false">IF(F1097&lt;&gt;0,COUNTIF($K$2:K1097,K1097),"")</f>
        <v/>
      </c>
      <c r="E1097" s="10" t="str">
        <f aca="false">IF(F1097&lt;&gt;0,K1097&amp;":"&amp;D1097,"")</f>
        <v/>
      </c>
      <c r="F1097" s="10"/>
      <c r="G1097" s="20"/>
      <c r="H1097" s="11" t="str">
        <f aca="false">IFERROR(VLOOKUP(F1097, Entries!$B:$F, 2, FALSE()),"")</f>
        <v/>
      </c>
      <c r="I1097" s="11" t="str">
        <f aca="false">IFERROR(VLOOKUP(F1097, Entries!$B:$F, 3, FALSE()),"")</f>
        <v/>
      </c>
      <c r="J1097" s="11" t="str">
        <f aca="false">IFERROR(VLOOKUP(F1097, Entries!$B:$F, 4, FALSE()),"")</f>
        <v/>
      </c>
      <c r="K1097" s="11" t="str">
        <f aca="false">IFERROR(VLOOKUP(F1097, Entries!$B:$F, 5, FALSE()),"")</f>
        <v/>
      </c>
      <c r="L1097" s="11" t="str">
        <f aca="false">LEFT('Finish order'!$K1097,2)</f>
        <v/>
      </c>
      <c r="M1097" s="11" t="str">
        <f aca="false">IF(F1097&lt;&gt;0,COUNTIF($L$2:L1097,L1097),"")</f>
        <v/>
      </c>
      <c r="N1097" s="11" t="str">
        <f aca="false">IF(F1097&lt;&gt;0,L1097&amp;":"&amp;M1097,"")</f>
        <v/>
      </c>
    </row>
    <row r="1098" customFormat="false" ht="15.75" hidden="false" customHeight="true" outlineLevel="0" collapsed="false">
      <c r="A1098" s="10" t="n">
        <v>1097</v>
      </c>
      <c r="B1098" s="10" t="str">
        <f aca="false">IF(F1098&lt;&gt;"",COUNTIF($J$2:J1098,J1098),"")</f>
        <v/>
      </c>
      <c r="C1098" s="10" t="str">
        <f aca="false">IF(F1098&lt;&gt;0,J1098&amp;":"&amp;B1098,"")</f>
        <v/>
      </c>
      <c r="D1098" s="10" t="str">
        <f aca="false">IF(F1098&lt;&gt;0,COUNTIF($K$2:K1098,K1098),"")</f>
        <v/>
      </c>
      <c r="E1098" s="10" t="str">
        <f aca="false">IF(F1098&lt;&gt;0,K1098&amp;":"&amp;D1098,"")</f>
        <v/>
      </c>
      <c r="F1098" s="10"/>
      <c r="G1098" s="20"/>
      <c r="H1098" s="11" t="str">
        <f aca="false">IFERROR(VLOOKUP(F1098, Entries!$B:$F, 2, FALSE()),"")</f>
        <v/>
      </c>
      <c r="I1098" s="11" t="str">
        <f aca="false">IFERROR(VLOOKUP(F1098, Entries!$B:$F, 3, FALSE()),"")</f>
        <v/>
      </c>
      <c r="J1098" s="11" t="str">
        <f aca="false">IFERROR(VLOOKUP(F1098, Entries!$B:$F, 4, FALSE()),"")</f>
        <v/>
      </c>
      <c r="K1098" s="11" t="str">
        <f aca="false">IFERROR(VLOOKUP(F1098, Entries!$B:$F, 5, FALSE()),"")</f>
        <v/>
      </c>
      <c r="L1098" s="11" t="str">
        <f aca="false">LEFT('Finish order'!$K1098,2)</f>
        <v/>
      </c>
      <c r="M1098" s="11" t="str">
        <f aca="false">IF(F1098&lt;&gt;0,COUNTIF($L$2:L1098,L1098),"")</f>
        <v/>
      </c>
      <c r="N1098" s="11" t="str">
        <f aca="false">IF(F1098&lt;&gt;0,L1098&amp;":"&amp;M1098,"")</f>
        <v/>
      </c>
    </row>
    <row r="1099" customFormat="false" ht="15.75" hidden="false" customHeight="true" outlineLevel="0" collapsed="false">
      <c r="A1099" s="10" t="n">
        <v>1098</v>
      </c>
      <c r="B1099" s="10" t="str">
        <f aca="false">IF(F1099&lt;&gt;"",COUNTIF($J$2:J1099,J1099),"")</f>
        <v/>
      </c>
      <c r="C1099" s="10" t="str">
        <f aca="false">IF(F1099&lt;&gt;0,J1099&amp;":"&amp;B1099,"")</f>
        <v/>
      </c>
      <c r="D1099" s="10" t="str">
        <f aca="false">IF(F1099&lt;&gt;0,COUNTIF($K$2:K1099,K1099),"")</f>
        <v/>
      </c>
      <c r="E1099" s="10" t="str">
        <f aca="false">IF(F1099&lt;&gt;0,K1099&amp;":"&amp;D1099,"")</f>
        <v/>
      </c>
      <c r="F1099" s="10"/>
      <c r="G1099" s="20"/>
      <c r="H1099" s="11" t="str">
        <f aca="false">IFERROR(VLOOKUP(F1099, Entries!$B:$F, 2, FALSE()),"")</f>
        <v/>
      </c>
      <c r="I1099" s="11" t="str">
        <f aca="false">IFERROR(VLOOKUP(F1099, Entries!$B:$F, 3, FALSE()),"")</f>
        <v/>
      </c>
      <c r="J1099" s="11" t="str">
        <f aca="false">IFERROR(VLOOKUP(F1099, Entries!$B:$F, 4, FALSE()),"")</f>
        <v/>
      </c>
      <c r="K1099" s="11" t="str">
        <f aca="false">IFERROR(VLOOKUP(F1099, Entries!$B:$F, 5, FALSE()),"")</f>
        <v/>
      </c>
      <c r="L1099" s="11" t="str">
        <f aca="false">LEFT('Finish order'!$K1099,2)</f>
        <v/>
      </c>
      <c r="M1099" s="11" t="str">
        <f aca="false">IF(F1099&lt;&gt;0,COUNTIF($L$2:L1099,L1099),"")</f>
        <v/>
      </c>
      <c r="N1099" s="11" t="str">
        <f aca="false">IF(F1099&lt;&gt;0,L1099&amp;":"&amp;M1099,"")</f>
        <v/>
      </c>
    </row>
    <row r="1100" customFormat="false" ht="15.75" hidden="false" customHeight="true" outlineLevel="0" collapsed="false">
      <c r="A1100" s="10" t="n">
        <v>1099</v>
      </c>
      <c r="B1100" s="10" t="str">
        <f aca="false">IF(F1100&lt;&gt;"",COUNTIF($J$2:J1100,J1100),"")</f>
        <v/>
      </c>
      <c r="C1100" s="10" t="str">
        <f aca="false">IF(F1100&lt;&gt;0,J1100&amp;":"&amp;B1100,"")</f>
        <v/>
      </c>
      <c r="D1100" s="10" t="str">
        <f aca="false">IF(F1100&lt;&gt;0,COUNTIF($K$2:K1100,K1100),"")</f>
        <v/>
      </c>
      <c r="E1100" s="10" t="str">
        <f aca="false">IF(F1100&lt;&gt;0,K1100&amp;":"&amp;D1100,"")</f>
        <v/>
      </c>
      <c r="F1100" s="10"/>
      <c r="G1100" s="20"/>
      <c r="H1100" s="11" t="str">
        <f aca="false">IFERROR(VLOOKUP(F1100, Entries!$B:$F, 2, FALSE()),"")</f>
        <v/>
      </c>
      <c r="I1100" s="11" t="str">
        <f aca="false">IFERROR(VLOOKUP(F1100, Entries!$B:$F, 3, FALSE()),"")</f>
        <v/>
      </c>
      <c r="J1100" s="11" t="str">
        <f aca="false">IFERROR(VLOOKUP(F1100, Entries!$B:$F, 4, FALSE()),"")</f>
        <v/>
      </c>
      <c r="K1100" s="11" t="str">
        <f aca="false">IFERROR(VLOOKUP(F1100, Entries!$B:$F, 5, FALSE()),"")</f>
        <v/>
      </c>
      <c r="L1100" s="11" t="str">
        <f aca="false">LEFT('Finish order'!$K1100,2)</f>
        <v/>
      </c>
      <c r="M1100" s="11" t="str">
        <f aca="false">IF(F1100&lt;&gt;0,COUNTIF($L$2:L1100,L1100),"")</f>
        <v/>
      </c>
      <c r="N1100" s="11" t="str">
        <f aca="false">IF(F1100&lt;&gt;0,L1100&amp;":"&amp;M1100,"")</f>
        <v/>
      </c>
    </row>
    <row r="1101" customFormat="false" ht="15.75" hidden="false" customHeight="true" outlineLevel="0" collapsed="false">
      <c r="A1101" s="10" t="n">
        <v>1100</v>
      </c>
      <c r="B1101" s="10" t="str">
        <f aca="false">IF(F1101&lt;&gt;"",COUNTIF($J$2:J1101,J1101),"")</f>
        <v/>
      </c>
      <c r="C1101" s="10" t="str">
        <f aca="false">IF(F1101&lt;&gt;0,J1101&amp;":"&amp;B1101,"")</f>
        <v/>
      </c>
      <c r="D1101" s="10" t="str">
        <f aca="false">IF(F1101&lt;&gt;0,COUNTIF($K$2:K1101,K1101),"")</f>
        <v/>
      </c>
      <c r="E1101" s="10" t="str">
        <f aca="false">IF(F1101&lt;&gt;0,K1101&amp;":"&amp;D1101,"")</f>
        <v/>
      </c>
      <c r="F1101" s="10"/>
      <c r="G1101" s="20"/>
      <c r="H1101" s="11" t="str">
        <f aca="false">IFERROR(VLOOKUP(F1101, Entries!$B:$F, 2, FALSE()),"")</f>
        <v/>
      </c>
      <c r="I1101" s="11" t="str">
        <f aca="false">IFERROR(VLOOKUP(F1101, Entries!$B:$F, 3, FALSE()),"")</f>
        <v/>
      </c>
      <c r="J1101" s="11" t="str">
        <f aca="false">IFERROR(VLOOKUP(F1101, Entries!$B:$F, 4, FALSE()),"")</f>
        <v/>
      </c>
      <c r="K1101" s="11" t="str">
        <f aca="false">IFERROR(VLOOKUP(F1101, Entries!$B:$F, 5, FALSE()),"")</f>
        <v/>
      </c>
      <c r="L1101" s="11" t="str">
        <f aca="false">LEFT('Finish order'!$K1101,2)</f>
        <v/>
      </c>
      <c r="M1101" s="11" t="str">
        <f aca="false">IF(F1101&lt;&gt;0,COUNTIF($L$2:L1101,L1101),"")</f>
        <v/>
      </c>
      <c r="N1101" s="11" t="str">
        <f aca="false">IF(F1101&lt;&gt;0,L1101&amp;":"&amp;M1101,"")</f>
        <v/>
      </c>
    </row>
    <row r="1102" customFormat="false" ht="15.75" hidden="false" customHeight="true" outlineLevel="0" collapsed="false">
      <c r="A1102" s="10" t="n">
        <v>1101</v>
      </c>
      <c r="B1102" s="10" t="str">
        <f aca="false">IF(F1102&lt;&gt;"",COUNTIF($J$2:J1102,J1102),"")</f>
        <v/>
      </c>
      <c r="C1102" s="10" t="str">
        <f aca="false">IF(F1102&lt;&gt;0,J1102&amp;":"&amp;B1102,"")</f>
        <v/>
      </c>
      <c r="D1102" s="10" t="str">
        <f aca="false">IF(F1102&lt;&gt;0,COUNTIF($K$2:K1102,K1102),"")</f>
        <v/>
      </c>
      <c r="E1102" s="10" t="str">
        <f aca="false">IF(F1102&lt;&gt;0,K1102&amp;":"&amp;D1102,"")</f>
        <v/>
      </c>
      <c r="F1102" s="10"/>
      <c r="G1102" s="20"/>
      <c r="H1102" s="11" t="str">
        <f aca="false">IFERROR(VLOOKUP(F1102, Entries!$B:$F, 2, FALSE()),"")</f>
        <v/>
      </c>
      <c r="I1102" s="11" t="str">
        <f aca="false">IFERROR(VLOOKUP(F1102, Entries!$B:$F, 3, FALSE()),"")</f>
        <v/>
      </c>
      <c r="J1102" s="11" t="str">
        <f aca="false">IFERROR(VLOOKUP(F1102, Entries!$B:$F, 4, FALSE()),"")</f>
        <v/>
      </c>
      <c r="K1102" s="11" t="str">
        <f aca="false">IFERROR(VLOOKUP(F1102, Entries!$B:$F, 5, FALSE()),"")</f>
        <v/>
      </c>
      <c r="L1102" s="11" t="str">
        <f aca="false">LEFT('Finish order'!$K1102,2)</f>
        <v/>
      </c>
      <c r="M1102" s="11" t="str">
        <f aca="false">IF(F1102&lt;&gt;0,COUNTIF($L$2:L1102,L1102),"")</f>
        <v/>
      </c>
      <c r="N1102" s="11" t="str">
        <f aca="false">IF(F1102&lt;&gt;0,L1102&amp;":"&amp;M1102,"")</f>
        <v/>
      </c>
    </row>
    <row r="1103" customFormat="false" ht="15.75" hidden="false" customHeight="true" outlineLevel="0" collapsed="false">
      <c r="A1103" s="10" t="n">
        <v>1102</v>
      </c>
      <c r="B1103" s="10" t="str">
        <f aca="false">IF(F1103&lt;&gt;"",COUNTIF($J$2:J1103,J1103),"")</f>
        <v/>
      </c>
      <c r="C1103" s="10" t="str">
        <f aca="false">IF(F1103&lt;&gt;0,J1103&amp;":"&amp;B1103,"")</f>
        <v/>
      </c>
      <c r="D1103" s="10" t="str">
        <f aca="false">IF(F1103&lt;&gt;0,COUNTIF($K$2:K1103,K1103),"")</f>
        <v/>
      </c>
      <c r="E1103" s="10" t="str">
        <f aca="false">IF(F1103&lt;&gt;0,K1103&amp;":"&amp;D1103,"")</f>
        <v/>
      </c>
      <c r="F1103" s="10"/>
      <c r="G1103" s="20"/>
      <c r="H1103" s="11" t="str">
        <f aca="false">IFERROR(VLOOKUP(F1103, Entries!$B:$F, 2, FALSE()),"")</f>
        <v/>
      </c>
      <c r="I1103" s="11" t="str">
        <f aca="false">IFERROR(VLOOKUP(F1103, Entries!$B:$F, 3, FALSE()),"")</f>
        <v/>
      </c>
      <c r="J1103" s="11" t="str">
        <f aca="false">IFERROR(VLOOKUP(F1103, Entries!$B:$F, 4, FALSE()),"")</f>
        <v/>
      </c>
      <c r="K1103" s="11" t="str">
        <f aca="false">IFERROR(VLOOKUP(F1103, Entries!$B:$F, 5, FALSE()),"")</f>
        <v/>
      </c>
      <c r="L1103" s="11" t="str">
        <f aca="false">LEFT('Finish order'!$K1103,2)</f>
        <v/>
      </c>
      <c r="M1103" s="11" t="str">
        <f aca="false">IF(F1103&lt;&gt;0,COUNTIF($L$2:L1103,L1103),"")</f>
        <v/>
      </c>
      <c r="N1103" s="11" t="str">
        <f aca="false">IF(F1103&lt;&gt;0,L1103&amp;":"&amp;M1103,"")</f>
        <v/>
      </c>
    </row>
    <row r="1104" customFormat="false" ht="15.75" hidden="false" customHeight="true" outlineLevel="0" collapsed="false">
      <c r="A1104" s="10" t="n">
        <v>1103</v>
      </c>
      <c r="B1104" s="10" t="str">
        <f aca="false">IF(F1104&lt;&gt;"",COUNTIF($J$2:J1104,J1104),"")</f>
        <v/>
      </c>
      <c r="C1104" s="10" t="str">
        <f aca="false">IF(F1104&lt;&gt;0,J1104&amp;":"&amp;B1104,"")</f>
        <v/>
      </c>
      <c r="D1104" s="10" t="str">
        <f aca="false">IF(F1104&lt;&gt;0,COUNTIF($K$2:K1104,K1104),"")</f>
        <v/>
      </c>
      <c r="E1104" s="10" t="str">
        <f aca="false">IF(F1104&lt;&gt;0,K1104&amp;":"&amp;D1104,"")</f>
        <v/>
      </c>
      <c r="F1104" s="10"/>
      <c r="G1104" s="20"/>
      <c r="H1104" s="11" t="str">
        <f aca="false">IFERROR(VLOOKUP(F1104, Entries!$B:$F, 2, FALSE()),"")</f>
        <v/>
      </c>
      <c r="I1104" s="11" t="str">
        <f aca="false">IFERROR(VLOOKUP(F1104, Entries!$B:$F, 3, FALSE()),"")</f>
        <v/>
      </c>
      <c r="J1104" s="11" t="str">
        <f aca="false">IFERROR(VLOOKUP(F1104, Entries!$B:$F, 4, FALSE()),"")</f>
        <v/>
      </c>
      <c r="K1104" s="11" t="str">
        <f aca="false">IFERROR(VLOOKUP(F1104, Entries!$B:$F, 5, FALSE()),"")</f>
        <v/>
      </c>
      <c r="L1104" s="11" t="str">
        <f aca="false">LEFT('Finish order'!$K1104,2)</f>
        <v/>
      </c>
      <c r="M1104" s="11" t="str">
        <f aca="false">IF(F1104&lt;&gt;0,COUNTIF($L$2:L1104,L1104),"")</f>
        <v/>
      </c>
      <c r="N1104" s="11" t="str">
        <f aca="false">IF(F1104&lt;&gt;0,L1104&amp;":"&amp;M1104,"")</f>
        <v/>
      </c>
    </row>
    <row r="1105" customFormat="false" ht="15.75" hidden="false" customHeight="true" outlineLevel="0" collapsed="false">
      <c r="A1105" s="10" t="n">
        <v>1104</v>
      </c>
      <c r="B1105" s="10" t="str">
        <f aca="false">IF(F1105&lt;&gt;"",COUNTIF($J$2:J1105,J1105),"")</f>
        <v/>
      </c>
      <c r="C1105" s="10" t="str">
        <f aca="false">IF(F1105&lt;&gt;0,J1105&amp;":"&amp;B1105,"")</f>
        <v/>
      </c>
      <c r="D1105" s="10" t="str">
        <f aca="false">IF(F1105&lt;&gt;0,COUNTIF($K$2:K1105,K1105),"")</f>
        <v/>
      </c>
      <c r="E1105" s="10" t="str">
        <f aca="false">IF(F1105&lt;&gt;0,K1105&amp;":"&amp;D1105,"")</f>
        <v/>
      </c>
      <c r="F1105" s="10"/>
      <c r="G1105" s="20"/>
      <c r="H1105" s="11" t="str">
        <f aca="false">IFERROR(VLOOKUP(F1105, Entries!$B:$F, 2, FALSE()),"")</f>
        <v/>
      </c>
      <c r="I1105" s="11" t="str">
        <f aca="false">IFERROR(VLOOKUP(F1105, Entries!$B:$F, 3, FALSE()),"")</f>
        <v/>
      </c>
      <c r="J1105" s="11" t="str">
        <f aca="false">IFERROR(VLOOKUP(F1105, Entries!$B:$F, 4, FALSE()),"")</f>
        <v/>
      </c>
      <c r="K1105" s="11" t="str">
        <f aca="false">IFERROR(VLOOKUP(F1105, Entries!$B:$F, 5, FALSE()),"")</f>
        <v/>
      </c>
      <c r="L1105" s="11" t="str">
        <f aca="false">LEFT('Finish order'!$K1105,2)</f>
        <v/>
      </c>
      <c r="M1105" s="11" t="str">
        <f aca="false">IF(F1105&lt;&gt;0,COUNTIF($L$2:L1105,L1105),"")</f>
        <v/>
      </c>
      <c r="N1105" s="11" t="str">
        <f aca="false">IF(F1105&lt;&gt;0,L1105&amp;":"&amp;M1105,"")</f>
        <v/>
      </c>
    </row>
    <row r="1106" customFormat="false" ht="15.75" hidden="false" customHeight="true" outlineLevel="0" collapsed="false">
      <c r="A1106" s="10" t="n">
        <v>1105</v>
      </c>
      <c r="B1106" s="10" t="str">
        <f aca="false">IF(F1106&lt;&gt;"",COUNTIF($J$2:J1106,J1106),"")</f>
        <v/>
      </c>
      <c r="C1106" s="10" t="str">
        <f aca="false">IF(F1106&lt;&gt;0,J1106&amp;":"&amp;B1106,"")</f>
        <v/>
      </c>
      <c r="D1106" s="10" t="str">
        <f aca="false">IF(F1106&lt;&gt;0,COUNTIF($K$2:K1106,K1106),"")</f>
        <v/>
      </c>
      <c r="E1106" s="10" t="str">
        <f aca="false">IF(F1106&lt;&gt;0,K1106&amp;":"&amp;D1106,"")</f>
        <v/>
      </c>
      <c r="F1106" s="10"/>
      <c r="G1106" s="20"/>
      <c r="H1106" s="11" t="str">
        <f aca="false">IFERROR(VLOOKUP(F1106, Entries!$B:$F, 2, FALSE()),"")</f>
        <v/>
      </c>
      <c r="I1106" s="11" t="str">
        <f aca="false">IFERROR(VLOOKUP(F1106, Entries!$B:$F, 3, FALSE()),"")</f>
        <v/>
      </c>
      <c r="J1106" s="11" t="str">
        <f aca="false">IFERROR(VLOOKUP(F1106, Entries!$B:$F, 4, FALSE()),"")</f>
        <v/>
      </c>
      <c r="K1106" s="11" t="str">
        <f aca="false">IFERROR(VLOOKUP(F1106, Entries!$B:$F, 5, FALSE()),"")</f>
        <v/>
      </c>
      <c r="L1106" s="11" t="str">
        <f aca="false">LEFT('Finish order'!$K1106,2)</f>
        <v/>
      </c>
      <c r="M1106" s="11" t="str">
        <f aca="false">IF(F1106&lt;&gt;0,COUNTIF($L$2:L1106,L1106),"")</f>
        <v/>
      </c>
      <c r="N1106" s="11" t="str">
        <f aca="false">IF(F1106&lt;&gt;0,L1106&amp;":"&amp;M1106,"")</f>
        <v/>
      </c>
    </row>
    <row r="1107" customFormat="false" ht="15.75" hidden="false" customHeight="true" outlineLevel="0" collapsed="false">
      <c r="A1107" s="10" t="n">
        <v>1106</v>
      </c>
      <c r="B1107" s="10" t="str">
        <f aca="false">IF(F1107&lt;&gt;"",COUNTIF($J$2:J1107,J1107),"")</f>
        <v/>
      </c>
      <c r="C1107" s="10" t="str">
        <f aca="false">IF(F1107&lt;&gt;0,J1107&amp;":"&amp;B1107,"")</f>
        <v/>
      </c>
      <c r="D1107" s="10" t="str">
        <f aca="false">IF(F1107&lt;&gt;0,COUNTIF($K$2:K1107,K1107),"")</f>
        <v/>
      </c>
      <c r="E1107" s="10" t="str">
        <f aca="false">IF(F1107&lt;&gt;0,K1107&amp;":"&amp;D1107,"")</f>
        <v/>
      </c>
      <c r="F1107" s="10"/>
      <c r="G1107" s="20"/>
      <c r="H1107" s="11" t="str">
        <f aca="false">IFERROR(VLOOKUP(F1107, Entries!$B:$F, 2, FALSE()),"")</f>
        <v/>
      </c>
      <c r="I1107" s="11" t="str">
        <f aca="false">IFERROR(VLOOKUP(F1107, Entries!$B:$F, 3, FALSE()),"")</f>
        <v/>
      </c>
      <c r="J1107" s="11" t="str">
        <f aca="false">IFERROR(VLOOKUP(F1107, Entries!$B:$F, 4, FALSE()),"")</f>
        <v/>
      </c>
      <c r="K1107" s="11" t="str">
        <f aca="false">IFERROR(VLOOKUP(F1107, Entries!$B:$F, 5, FALSE()),"")</f>
        <v/>
      </c>
      <c r="L1107" s="11" t="str">
        <f aca="false">LEFT('Finish order'!$K1107,2)</f>
        <v/>
      </c>
      <c r="M1107" s="11" t="str">
        <f aca="false">IF(F1107&lt;&gt;0,COUNTIF($L$2:L1107,L1107),"")</f>
        <v/>
      </c>
      <c r="N1107" s="11" t="str">
        <f aca="false">IF(F1107&lt;&gt;0,L1107&amp;":"&amp;M1107,"")</f>
        <v/>
      </c>
    </row>
    <row r="1108" customFormat="false" ht="15.75" hidden="false" customHeight="true" outlineLevel="0" collapsed="false">
      <c r="A1108" s="10" t="n">
        <v>1107</v>
      </c>
      <c r="B1108" s="10" t="str">
        <f aca="false">IF(F1108&lt;&gt;"",COUNTIF($J$2:J1108,J1108),"")</f>
        <v/>
      </c>
      <c r="C1108" s="10" t="str">
        <f aca="false">IF(F1108&lt;&gt;0,J1108&amp;":"&amp;B1108,"")</f>
        <v/>
      </c>
      <c r="D1108" s="10" t="str">
        <f aca="false">IF(F1108&lt;&gt;0,COUNTIF($K$2:K1108,K1108),"")</f>
        <v/>
      </c>
      <c r="E1108" s="10" t="str">
        <f aca="false">IF(F1108&lt;&gt;0,K1108&amp;":"&amp;D1108,"")</f>
        <v/>
      </c>
      <c r="F1108" s="10"/>
      <c r="G1108" s="20"/>
      <c r="H1108" s="11" t="str">
        <f aca="false">IFERROR(VLOOKUP(F1108, Entries!$B:$F, 2, FALSE()),"")</f>
        <v/>
      </c>
      <c r="I1108" s="11" t="str">
        <f aca="false">IFERROR(VLOOKUP(F1108, Entries!$B:$F, 3, FALSE()),"")</f>
        <v/>
      </c>
      <c r="J1108" s="11" t="str">
        <f aca="false">IFERROR(VLOOKUP(F1108, Entries!$B:$F, 4, FALSE()),"")</f>
        <v/>
      </c>
      <c r="K1108" s="11" t="str">
        <f aca="false">IFERROR(VLOOKUP(F1108, Entries!$B:$F, 5, FALSE()),"")</f>
        <v/>
      </c>
      <c r="L1108" s="11" t="str">
        <f aca="false">LEFT('Finish order'!$K1108,2)</f>
        <v/>
      </c>
      <c r="M1108" s="11" t="str">
        <f aca="false">IF(F1108&lt;&gt;0,COUNTIF($L$2:L1108,L1108),"")</f>
        <v/>
      </c>
      <c r="N1108" s="11" t="str">
        <f aca="false">IF(F1108&lt;&gt;0,L1108&amp;":"&amp;M1108,"")</f>
        <v/>
      </c>
    </row>
    <row r="1109" customFormat="false" ht="15.75" hidden="false" customHeight="true" outlineLevel="0" collapsed="false">
      <c r="A1109" s="10" t="n">
        <v>1108</v>
      </c>
      <c r="B1109" s="10" t="str">
        <f aca="false">IF(F1109&lt;&gt;"",COUNTIF($J$2:J1109,J1109),"")</f>
        <v/>
      </c>
      <c r="C1109" s="10" t="str">
        <f aca="false">IF(F1109&lt;&gt;0,J1109&amp;":"&amp;B1109,"")</f>
        <v/>
      </c>
      <c r="D1109" s="10" t="str">
        <f aca="false">IF(F1109&lt;&gt;0,COUNTIF($K$2:K1109,K1109),"")</f>
        <v/>
      </c>
      <c r="E1109" s="10" t="str">
        <f aca="false">IF(F1109&lt;&gt;0,K1109&amp;":"&amp;D1109,"")</f>
        <v/>
      </c>
      <c r="F1109" s="10"/>
      <c r="G1109" s="20"/>
      <c r="H1109" s="11" t="str">
        <f aca="false">IFERROR(VLOOKUP(F1109, Entries!$B:$F, 2, FALSE()),"")</f>
        <v/>
      </c>
      <c r="I1109" s="11" t="str">
        <f aca="false">IFERROR(VLOOKUP(F1109, Entries!$B:$F, 3, FALSE()),"")</f>
        <v/>
      </c>
      <c r="J1109" s="11" t="str">
        <f aca="false">IFERROR(VLOOKUP(F1109, Entries!$B:$F, 4, FALSE()),"")</f>
        <v/>
      </c>
      <c r="K1109" s="11" t="str">
        <f aca="false">IFERROR(VLOOKUP(F1109, Entries!$B:$F, 5, FALSE()),"")</f>
        <v/>
      </c>
      <c r="L1109" s="11" t="str">
        <f aca="false">LEFT('Finish order'!$K1109,2)</f>
        <v/>
      </c>
      <c r="M1109" s="11" t="str">
        <f aca="false">IF(F1109&lt;&gt;0,COUNTIF($L$2:L1109,L1109),"")</f>
        <v/>
      </c>
      <c r="N1109" s="11" t="str">
        <f aca="false">IF(F1109&lt;&gt;0,L1109&amp;":"&amp;M1109,"")</f>
        <v/>
      </c>
    </row>
    <row r="1110" customFormat="false" ht="15.75" hidden="false" customHeight="true" outlineLevel="0" collapsed="false">
      <c r="A1110" s="10" t="n">
        <v>1109</v>
      </c>
      <c r="B1110" s="10" t="str">
        <f aca="false">IF(F1110&lt;&gt;"",COUNTIF($J$2:J1110,J1110),"")</f>
        <v/>
      </c>
      <c r="C1110" s="10" t="str">
        <f aca="false">IF(F1110&lt;&gt;0,J1110&amp;":"&amp;B1110,"")</f>
        <v/>
      </c>
      <c r="D1110" s="10" t="str">
        <f aca="false">IF(F1110&lt;&gt;0,COUNTIF($K$2:K1110,K1110),"")</f>
        <v/>
      </c>
      <c r="E1110" s="10" t="str">
        <f aca="false">IF(F1110&lt;&gt;0,K1110&amp;":"&amp;D1110,"")</f>
        <v/>
      </c>
      <c r="F1110" s="10"/>
      <c r="G1110" s="20"/>
      <c r="H1110" s="11" t="str">
        <f aca="false">IFERROR(VLOOKUP(F1110, Entries!$B:$F, 2, FALSE()),"")</f>
        <v/>
      </c>
      <c r="I1110" s="11" t="str">
        <f aca="false">IFERROR(VLOOKUP(F1110, Entries!$B:$F, 3, FALSE()),"")</f>
        <v/>
      </c>
      <c r="J1110" s="11" t="str">
        <f aca="false">IFERROR(VLOOKUP(F1110, Entries!$B:$F, 4, FALSE()),"")</f>
        <v/>
      </c>
      <c r="K1110" s="11" t="str">
        <f aca="false">IFERROR(VLOOKUP(F1110, Entries!$B:$F, 5, FALSE()),"")</f>
        <v/>
      </c>
      <c r="L1110" s="11" t="str">
        <f aca="false">LEFT('Finish order'!$K1110,2)</f>
        <v/>
      </c>
      <c r="M1110" s="11" t="str">
        <f aca="false">IF(F1110&lt;&gt;0,COUNTIF($L$2:L1110,L1110),"")</f>
        <v/>
      </c>
      <c r="N1110" s="11" t="str">
        <f aca="false">IF(F1110&lt;&gt;0,L1110&amp;":"&amp;M1110,"")</f>
        <v/>
      </c>
    </row>
    <row r="1111" customFormat="false" ht="15.75" hidden="false" customHeight="true" outlineLevel="0" collapsed="false">
      <c r="A1111" s="10" t="n">
        <v>1110</v>
      </c>
      <c r="B1111" s="10" t="str">
        <f aca="false">IF(F1111&lt;&gt;"",COUNTIF($J$2:J1111,J1111),"")</f>
        <v/>
      </c>
      <c r="C1111" s="10" t="str">
        <f aca="false">IF(F1111&lt;&gt;0,J1111&amp;":"&amp;B1111,"")</f>
        <v/>
      </c>
      <c r="D1111" s="10" t="str">
        <f aca="false">IF(F1111&lt;&gt;0,COUNTIF($K$2:K1111,K1111),"")</f>
        <v/>
      </c>
      <c r="E1111" s="10" t="str">
        <f aca="false">IF(F1111&lt;&gt;0,K1111&amp;":"&amp;D1111,"")</f>
        <v/>
      </c>
      <c r="F1111" s="10"/>
      <c r="G1111" s="20"/>
      <c r="H1111" s="11" t="str">
        <f aca="false">IFERROR(VLOOKUP(F1111, Entries!$B:$F, 2, FALSE()),"")</f>
        <v/>
      </c>
      <c r="I1111" s="11" t="str">
        <f aca="false">IFERROR(VLOOKUP(F1111, Entries!$B:$F, 3, FALSE()),"")</f>
        <v/>
      </c>
      <c r="J1111" s="11" t="str">
        <f aca="false">IFERROR(VLOOKUP(F1111, Entries!$B:$F, 4, FALSE()),"")</f>
        <v/>
      </c>
      <c r="K1111" s="11" t="str">
        <f aca="false">IFERROR(VLOOKUP(F1111, Entries!$B:$F, 5, FALSE()),"")</f>
        <v/>
      </c>
      <c r="L1111" s="11" t="str">
        <f aca="false">LEFT('Finish order'!$K1111,2)</f>
        <v/>
      </c>
      <c r="M1111" s="11" t="str">
        <f aca="false">IF(F1111&lt;&gt;0,COUNTIF($L$2:L1111,L1111),"")</f>
        <v/>
      </c>
      <c r="N1111" s="11" t="str">
        <f aca="false">IF(F1111&lt;&gt;0,L1111&amp;":"&amp;M1111,"")</f>
        <v/>
      </c>
    </row>
    <row r="1112" customFormat="false" ht="15.75" hidden="false" customHeight="true" outlineLevel="0" collapsed="false">
      <c r="A1112" s="10" t="n">
        <v>1111</v>
      </c>
      <c r="B1112" s="10" t="str">
        <f aca="false">IF(F1112&lt;&gt;"",COUNTIF($J$2:J1112,J1112),"")</f>
        <v/>
      </c>
      <c r="C1112" s="10" t="str">
        <f aca="false">IF(F1112&lt;&gt;0,J1112&amp;":"&amp;B1112,"")</f>
        <v/>
      </c>
      <c r="D1112" s="10" t="str">
        <f aca="false">IF(F1112&lt;&gt;0,COUNTIF($K$2:K1112,K1112),"")</f>
        <v/>
      </c>
      <c r="E1112" s="10" t="str">
        <f aca="false">IF(F1112&lt;&gt;0,K1112&amp;":"&amp;D1112,"")</f>
        <v/>
      </c>
      <c r="F1112" s="10"/>
      <c r="G1112" s="20"/>
      <c r="H1112" s="11" t="str">
        <f aca="false">IFERROR(VLOOKUP(F1112, Entries!$B:$F, 2, FALSE()),"")</f>
        <v/>
      </c>
      <c r="I1112" s="11" t="str">
        <f aca="false">IFERROR(VLOOKUP(F1112, Entries!$B:$F, 3, FALSE()),"")</f>
        <v/>
      </c>
      <c r="J1112" s="11" t="str">
        <f aca="false">IFERROR(VLOOKUP(F1112, Entries!$B:$F, 4, FALSE()),"")</f>
        <v/>
      </c>
      <c r="K1112" s="11" t="str">
        <f aca="false">IFERROR(VLOOKUP(F1112, Entries!$B:$F, 5, FALSE()),"")</f>
        <v/>
      </c>
      <c r="L1112" s="11" t="str">
        <f aca="false">LEFT('Finish order'!$K1112,2)</f>
        <v/>
      </c>
      <c r="M1112" s="11" t="str">
        <f aca="false">IF(F1112&lt;&gt;0,COUNTIF($L$2:L1112,L1112),"")</f>
        <v/>
      </c>
      <c r="N1112" s="11" t="str">
        <f aca="false">IF(F1112&lt;&gt;0,L1112&amp;":"&amp;M1112,"")</f>
        <v/>
      </c>
    </row>
    <row r="1113" customFormat="false" ht="15.75" hidden="false" customHeight="true" outlineLevel="0" collapsed="false">
      <c r="A1113" s="10" t="n">
        <v>1112</v>
      </c>
      <c r="B1113" s="10" t="str">
        <f aca="false">IF(F1113&lt;&gt;"",COUNTIF($J$2:J1113,J1113),"")</f>
        <v/>
      </c>
      <c r="C1113" s="10" t="str">
        <f aca="false">IF(F1113&lt;&gt;0,J1113&amp;":"&amp;B1113,"")</f>
        <v/>
      </c>
      <c r="D1113" s="10" t="str">
        <f aca="false">IF(F1113&lt;&gt;0,COUNTIF($K$2:K1113,K1113),"")</f>
        <v/>
      </c>
      <c r="E1113" s="10" t="str">
        <f aca="false">IF(F1113&lt;&gt;0,K1113&amp;":"&amp;D1113,"")</f>
        <v/>
      </c>
      <c r="F1113" s="10"/>
      <c r="G1113" s="20"/>
      <c r="H1113" s="11" t="str">
        <f aca="false">IFERROR(VLOOKUP(F1113, Entries!$B:$F, 2, FALSE()),"")</f>
        <v/>
      </c>
      <c r="I1113" s="11" t="str">
        <f aca="false">IFERROR(VLOOKUP(F1113, Entries!$B:$F, 3, FALSE()),"")</f>
        <v/>
      </c>
      <c r="J1113" s="11" t="str">
        <f aca="false">IFERROR(VLOOKUP(F1113, Entries!$B:$F, 4, FALSE()),"")</f>
        <v/>
      </c>
      <c r="K1113" s="11" t="str">
        <f aca="false">IFERROR(VLOOKUP(F1113, Entries!$B:$F, 5, FALSE()),"")</f>
        <v/>
      </c>
      <c r="L1113" s="11" t="str">
        <f aca="false">LEFT('Finish order'!$K1113,2)</f>
        <v/>
      </c>
      <c r="M1113" s="11" t="str">
        <f aca="false">IF(F1113&lt;&gt;0,COUNTIF($L$2:L1113,L1113),"")</f>
        <v/>
      </c>
      <c r="N1113" s="11" t="str">
        <f aca="false">IF(F1113&lt;&gt;0,L1113&amp;":"&amp;M1113,"")</f>
        <v/>
      </c>
    </row>
    <row r="1114" customFormat="false" ht="15.75" hidden="false" customHeight="true" outlineLevel="0" collapsed="false">
      <c r="A1114" s="10" t="n">
        <v>1113</v>
      </c>
      <c r="B1114" s="10" t="str">
        <f aca="false">IF(F1114&lt;&gt;"",COUNTIF($J$2:J1114,J1114),"")</f>
        <v/>
      </c>
      <c r="C1114" s="10" t="str">
        <f aca="false">IF(F1114&lt;&gt;0,J1114&amp;":"&amp;B1114,"")</f>
        <v/>
      </c>
      <c r="D1114" s="10" t="str">
        <f aca="false">IF(F1114&lt;&gt;0,COUNTIF($K$2:K1114,K1114),"")</f>
        <v/>
      </c>
      <c r="E1114" s="10" t="str">
        <f aca="false">IF(F1114&lt;&gt;0,K1114&amp;":"&amp;D1114,"")</f>
        <v/>
      </c>
      <c r="F1114" s="10"/>
      <c r="G1114" s="20"/>
      <c r="H1114" s="11" t="str">
        <f aca="false">IFERROR(VLOOKUP(F1114, Entries!$B:$F, 2, FALSE()),"")</f>
        <v/>
      </c>
      <c r="I1114" s="11" t="str">
        <f aca="false">IFERROR(VLOOKUP(F1114, Entries!$B:$F, 3, FALSE()),"")</f>
        <v/>
      </c>
      <c r="J1114" s="11" t="str">
        <f aca="false">IFERROR(VLOOKUP(F1114, Entries!$B:$F, 4, FALSE()),"")</f>
        <v/>
      </c>
      <c r="K1114" s="11" t="str">
        <f aca="false">IFERROR(VLOOKUP(F1114, Entries!$B:$F, 5, FALSE()),"")</f>
        <v/>
      </c>
      <c r="L1114" s="11" t="str">
        <f aca="false">LEFT('Finish order'!$K1114,2)</f>
        <v/>
      </c>
      <c r="M1114" s="11" t="str">
        <f aca="false">IF(F1114&lt;&gt;0,COUNTIF($L$2:L1114,L1114),"")</f>
        <v/>
      </c>
      <c r="N1114" s="11" t="str">
        <f aca="false">IF(F1114&lt;&gt;0,L1114&amp;":"&amp;M1114,"")</f>
        <v/>
      </c>
    </row>
    <row r="1115" customFormat="false" ht="15.75" hidden="false" customHeight="true" outlineLevel="0" collapsed="false">
      <c r="A1115" s="10" t="n">
        <v>1114</v>
      </c>
      <c r="B1115" s="10" t="str">
        <f aca="false">IF(F1115&lt;&gt;"",COUNTIF($J$2:J1115,J1115),"")</f>
        <v/>
      </c>
      <c r="C1115" s="10" t="str">
        <f aca="false">IF(F1115&lt;&gt;0,J1115&amp;":"&amp;B1115,"")</f>
        <v/>
      </c>
      <c r="D1115" s="10" t="str">
        <f aca="false">IF(F1115&lt;&gt;0,COUNTIF($K$2:K1115,K1115),"")</f>
        <v/>
      </c>
      <c r="E1115" s="10" t="str">
        <f aca="false">IF(F1115&lt;&gt;0,K1115&amp;":"&amp;D1115,"")</f>
        <v/>
      </c>
      <c r="F1115" s="10"/>
      <c r="G1115" s="20"/>
      <c r="H1115" s="11" t="str">
        <f aca="false">IFERROR(VLOOKUP(F1115, Entries!$B:$F, 2, FALSE()),"")</f>
        <v/>
      </c>
      <c r="I1115" s="11" t="str">
        <f aca="false">IFERROR(VLOOKUP(F1115, Entries!$B:$F, 3, FALSE()),"")</f>
        <v/>
      </c>
      <c r="J1115" s="11" t="str">
        <f aca="false">IFERROR(VLOOKUP(F1115, Entries!$B:$F, 4, FALSE()),"")</f>
        <v/>
      </c>
      <c r="K1115" s="11" t="str">
        <f aca="false">IFERROR(VLOOKUP(F1115, Entries!$B:$F, 5, FALSE()),"")</f>
        <v/>
      </c>
      <c r="L1115" s="11" t="str">
        <f aca="false">LEFT('Finish order'!$K1115,2)</f>
        <v/>
      </c>
      <c r="M1115" s="11" t="str">
        <f aca="false">IF(F1115&lt;&gt;0,COUNTIF($L$2:L1115,L1115),"")</f>
        <v/>
      </c>
      <c r="N1115" s="11" t="str">
        <f aca="false">IF(F1115&lt;&gt;0,L1115&amp;":"&amp;M1115,"")</f>
        <v/>
      </c>
    </row>
    <row r="1116" customFormat="false" ht="15.75" hidden="false" customHeight="true" outlineLevel="0" collapsed="false">
      <c r="A1116" s="10" t="n">
        <v>1115</v>
      </c>
      <c r="B1116" s="10" t="str">
        <f aca="false">IF(F1116&lt;&gt;"",COUNTIF($J$2:J1116,J1116),"")</f>
        <v/>
      </c>
      <c r="C1116" s="10" t="str">
        <f aca="false">IF(F1116&lt;&gt;0,J1116&amp;":"&amp;B1116,"")</f>
        <v/>
      </c>
      <c r="D1116" s="10" t="str">
        <f aca="false">IF(F1116&lt;&gt;0,COUNTIF($K$2:K1116,K1116),"")</f>
        <v/>
      </c>
      <c r="E1116" s="10" t="str">
        <f aca="false">IF(F1116&lt;&gt;0,K1116&amp;":"&amp;D1116,"")</f>
        <v/>
      </c>
      <c r="F1116" s="10"/>
      <c r="G1116" s="20"/>
      <c r="H1116" s="11" t="str">
        <f aca="false">IFERROR(VLOOKUP(F1116, Entries!$B:$F, 2, FALSE()),"")</f>
        <v/>
      </c>
      <c r="I1116" s="11" t="str">
        <f aca="false">IFERROR(VLOOKUP(F1116, Entries!$B:$F, 3, FALSE()),"")</f>
        <v/>
      </c>
      <c r="J1116" s="11" t="str">
        <f aca="false">IFERROR(VLOOKUP(F1116, Entries!$B:$F, 4, FALSE()),"")</f>
        <v/>
      </c>
      <c r="K1116" s="11" t="str">
        <f aca="false">IFERROR(VLOOKUP(F1116, Entries!$B:$F, 5, FALSE()),"")</f>
        <v/>
      </c>
      <c r="L1116" s="11" t="str">
        <f aca="false">LEFT('Finish order'!$K1116,2)</f>
        <v/>
      </c>
      <c r="M1116" s="11" t="str">
        <f aca="false">IF(F1116&lt;&gt;0,COUNTIF($L$2:L1116,L1116),"")</f>
        <v/>
      </c>
      <c r="N1116" s="11" t="str">
        <f aca="false">IF(F1116&lt;&gt;0,L1116&amp;":"&amp;M1116,"")</f>
        <v/>
      </c>
    </row>
    <row r="1117" customFormat="false" ht="15.75" hidden="false" customHeight="true" outlineLevel="0" collapsed="false">
      <c r="A1117" s="10" t="n">
        <v>1116</v>
      </c>
      <c r="B1117" s="10" t="str">
        <f aca="false">IF(F1117&lt;&gt;"",COUNTIF($J$2:J1117,J1117),"")</f>
        <v/>
      </c>
      <c r="C1117" s="10" t="str">
        <f aca="false">IF(F1117&lt;&gt;0,J1117&amp;":"&amp;B1117,"")</f>
        <v/>
      </c>
      <c r="D1117" s="10" t="str">
        <f aca="false">IF(F1117&lt;&gt;0,COUNTIF($K$2:K1117,K1117),"")</f>
        <v/>
      </c>
      <c r="E1117" s="10" t="str">
        <f aca="false">IF(F1117&lt;&gt;0,K1117&amp;":"&amp;D1117,"")</f>
        <v/>
      </c>
      <c r="F1117" s="10"/>
      <c r="G1117" s="20"/>
      <c r="H1117" s="11" t="str">
        <f aca="false">IFERROR(VLOOKUP(F1117, Entries!$B:$F, 2, FALSE()),"")</f>
        <v/>
      </c>
      <c r="I1117" s="11" t="str">
        <f aca="false">IFERROR(VLOOKUP(F1117, Entries!$B:$F, 3, FALSE()),"")</f>
        <v/>
      </c>
      <c r="J1117" s="11" t="str">
        <f aca="false">IFERROR(VLOOKUP(F1117, Entries!$B:$F, 4, FALSE()),"")</f>
        <v/>
      </c>
      <c r="K1117" s="11" t="str">
        <f aca="false">IFERROR(VLOOKUP(F1117, Entries!$B:$F, 5, FALSE()),"")</f>
        <v/>
      </c>
      <c r="L1117" s="11" t="str">
        <f aca="false">LEFT('Finish order'!$K1117,2)</f>
        <v/>
      </c>
      <c r="M1117" s="11" t="str">
        <f aca="false">IF(F1117&lt;&gt;0,COUNTIF($L$2:L1117,L1117),"")</f>
        <v/>
      </c>
      <c r="N1117" s="11" t="str">
        <f aca="false">IF(F1117&lt;&gt;0,L1117&amp;":"&amp;M1117,"")</f>
        <v/>
      </c>
    </row>
    <row r="1118" customFormat="false" ht="15.75" hidden="false" customHeight="true" outlineLevel="0" collapsed="false">
      <c r="A1118" s="10" t="n">
        <v>1117</v>
      </c>
      <c r="B1118" s="10" t="str">
        <f aca="false">IF(F1118&lt;&gt;"",COUNTIF($J$2:J1118,J1118),"")</f>
        <v/>
      </c>
      <c r="C1118" s="10" t="str">
        <f aca="false">IF(F1118&lt;&gt;0,J1118&amp;":"&amp;B1118,"")</f>
        <v/>
      </c>
      <c r="D1118" s="10" t="str">
        <f aca="false">IF(F1118&lt;&gt;0,COUNTIF($K$2:K1118,K1118),"")</f>
        <v/>
      </c>
      <c r="E1118" s="10" t="str">
        <f aca="false">IF(F1118&lt;&gt;0,K1118&amp;":"&amp;D1118,"")</f>
        <v/>
      </c>
      <c r="F1118" s="10"/>
      <c r="G1118" s="20"/>
      <c r="H1118" s="11" t="str">
        <f aca="false">IFERROR(VLOOKUP(F1118, Entries!$B:$F, 2, FALSE()),"")</f>
        <v/>
      </c>
      <c r="I1118" s="11" t="str">
        <f aca="false">IFERROR(VLOOKUP(F1118, Entries!$B:$F, 3, FALSE()),"")</f>
        <v/>
      </c>
      <c r="J1118" s="11" t="str">
        <f aca="false">IFERROR(VLOOKUP(F1118, Entries!$B:$F, 4, FALSE()),"")</f>
        <v/>
      </c>
      <c r="K1118" s="11" t="str">
        <f aca="false">IFERROR(VLOOKUP(F1118, Entries!$B:$F, 5, FALSE()),"")</f>
        <v/>
      </c>
      <c r="L1118" s="11" t="str">
        <f aca="false">LEFT('Finish order'!$K1118,2)</f>
        <v/>
      </c>
      <c r="M1118" s="11" t="str">
        <f aca="false">IF(F1118&lt;&gt;0,COUNTIF($L$2:L1118,L1118),"")</f>
        <v/>
      </c>
      <c r="N1118" s="11" t="str">
        <f aca="false">IF(F1118&lt;&gt;0,L1118&amp;":"&amp;M1118,"")</f>
        <v/>
      </c>
    </row>
    <row r="1119" customFormat="false" ht="15.75" hidden="false" customHeight="true" outlineLevel="0" collapsed="false">
      <c r="A1119" s="10" t="n">
        <v>1118</v>
      </c>
      <c r="B1119" s="10" t="str">
        <f aca="false">IF(F1119&lt;&gt;"",COUNTIF($J$2:J1119,J1119),"")</f>
        <v/>
      </c>
      <c r="C1119" s="10" t="str">
        <f aca="false">IF(F1119&lt;&gt;0,J1119&amp;":"&amp;B1119,"")</f>
        <v/>
      </c>
      <c r="D1119" s="10" t="str">
        <f aca="false">IF(F1119&lt;&gt;0,COUNTIF($K$2:K1119,K1119),"")</f>
        <v/>
      </c>
      <c r="E1119" s="10" t="str">
        <f aca="false">IF(F1119&lt;&gt;0,K1119&amp;":"&amp;D1119,"")</f>
        <v/>
      </c>
      <c r="F1119" s="10"/>
      <c r="G1119" s="20"/>
      <c r="H1119" s="11" t="str">
        <f aca="false">IFERROR(VLOOKUP(F1119, Entries!$B:$F, 2, FALSE()),"")</f>
        <v/>
      </c>
      <c r="I1119" s="11" t="str">
        <f aca="false">IFERROR(VLOOKUP(F1119, Entries!$B:$F, 3, FALSE()),"")</f>
        <v/>
      </c>
      <c r="J1119" s="11" t="str">
        <f aca="false">IFERROR(VLOOKUP(F1119, Entries!$B:$F, 4, FALSE()),"")</f>
        <v/>
      </c>
      <c r="K1119" s="11" t="str">
        <f aca="false">IFERROR(VLOOKUP(F1119, Entries!$B:$F, 5, FALSE()),"")</f>
        <v/>
      </c>
      <c r="L1119" s="11" t="str">
        <f aca="false">LEFT('Finish order'!$K1119,2)</f>
        <v/>
      </c>
      <c r="M1119" s="11" t="str">
        <f aca="false">IF(F1119&lt;&gt;0,COUNTIF($L$2:L1119,L1119),"")</f>
        <v/>
      </c>
      <c r="N1119" s="11" t="str">
        <f aca="false">IF(F1119&lt;&gt;0,L1119&amp;":"&amp;M1119,"")</f>
        <v/>
      </c>
    </row>
    <row r="1120" customFormat="false" ht="15.75" hidden="false" customHeight="true" outlineLevel="0" collapsed="false">
      <c r="A1120" s="10" t="n">
        <v>1119</v>
      </c>
      <c r="B1120" s="10" t="str">
        <f aca="false">IF(F1120&lt;&gt;"",COUNTIF($J$2:J1120,J1120),"")</f>
        <v/>
      </c>
      <c r="C1120" s="10" t="str">
        <f aca="false">IF(F1120&lt;&gt;0,J1120&amp;":"&amp;B1120,"")</f>
        <v/>
      </c>
      <c r="D1120" s="10" t="str">
        <f aca="false">IF(F1120&lt;&gt;0,COUNTIF($K$2:K1120,K1120),"")</f>
        <v/>
      </c>
      <c r="E1120" s="10" t="str">
        <f aca="false">IF(F1120&lt;&gt;0,K1120&amp;":"&amp;D1120,"")</f>
        <v/>
      </c>
      <c r="F1120" s="10"/>
      <c r="G1120" s="20"/>
      <c r="H1120" s="11" t="str">
        <f aca="false">IFERROR(VLOOKUP(F1120, Entries!$B:$F, 2, FALSE()),"")</f>
        <v/>
      </c>
      <c r="I1120" s="11" t="str">
        <f aca="false">IFERROR(VLOOKUP(F1120, Entries!$B:$F, 3, FALSE()),"")</f>
        <v/>
      </c>
      <c r="J1120" s="11" t="str">
        <f aca="false">IFERROR(VLOOKUP(F1120, Entries!$B:$F, 4, FALSE()),"")</f>
        <v/>
      </c>
      <c r="K1120" s="11" t="str">
        <f aca="false">IFERROR(VLOOKUP(F1120, Entries!$B:$F, 5, FALSE()),"")</f>
        <v/>
      </c>
      <c r="L1120" s="11" t="str">
        <f aca="false">LEFT('Finish order'!$K1120,2)</f>
        <v/>
      </c>
      <c r="M1120" s="11" t="str">
        <f aca="false">IF(F1120&lt;&gt;0,COUNTIF($L$2:L1120,L1120),"")</f>
        <v/>
      </c>
      <c r="N1120" s="11" t="str">
        <f aca="false">IF(F1120&lt;&gt;0,L1120&amp;":"&amp;M1120,"")</f>
        <v/>
      </c>
    </row>
    <row r="1121" customFormat="false" ht="15.75" hidden="false" customHeight="true" outlineLevel="0" collapsed="false">
      <c r="A1121" s="10" t="n">
        <v>1120</v>
      </c>
      <c r="B1121" s="10" t="str">
        <f aca="false">IF(F1121&lt;&gt;"",COUNTIF($J$2:J1121,J1121),"")</f>
        <v/>
      </c>
      <c r="C1121" s="10" t="str">
        <f aca="false">IF(F1121&lt;&gt;0,J1121&amp;":"&amp;B1121,"")</f>
        <v/>
      </c>
      <c r="D1121" s="10" t="str">
        <f aca="false">IF(F1121&lt;&gt;0,COUNTIF($K$2:K1121,K1121),"")</f>
        <v/>
      </c>
      <c r="E1121" s="10" t="str">
        <f aca="false">IF(F1121&lt;&gt;0,K1121&amp;":"&amp;D1121,"")</f>
        <v/>
      </c>
      <c r="F1121" s="10"/>
      <c r="G1121" s="20"/>
      <c r="H1121" s="11" t="str">
        <f aca="false">IFERROR(VLOOKUP(F1121, Entries!$B:$F, 2, FALSE()),"")</f>
        <v/>
      </c>
      <c r="I1121" s="11" t="str">
        <f aca="false">IFERROR(VLOOKUP(F1121, Entries!$B:$F, 3, FALSE()),"")</f>
        <v/>
      </c>
      <c r="J1121" s="11" t="str">
        <f aca="false">IFERROR(VLOOKUP(F1121, Entries!$B:$F, 4, FALSE()),"")</f>
        <v/>
      </c>
      <c r="K1121" s="11" t="str">
        <f aca="false">IFERROR(VLOOKUP(F1121, Entries!$B:$F, 5, FALSE()),"")</f>
        <v/>
      </c>
      <c r="L1121" s="11" t="str">
        <f aca="false">LEFT('Finish order'!$K1121,2)</f>
        <v/>
      </c>
      <c r="M1121" s="11" t="str">
        <f aca="false">IF(F1121&lt;&gt;0,COUNTIF($L$2:L1121,L1121),"")</f>
        <v/>
      </c>
      <c r="N1121" s="11" t="str">
        <f aca="false">IF(F1121&lt;&gt;0,L1121&amp;":"&amp;M1121,"")</f>
        <v/>
      </c>
    </row>
    <row r="1122" customFormat="false" ht="15.75" hidden="false" customHeight="true" outlineLevel="0" collapsed="false">
      <c r="A1122" s="10" t="n">
        <v>1121</v>
      </c>
      <c r="B1122" s="10" t="str">
        <f aca="false">IF(F1122&lt;&gt;"",COUNTIF($J$2:J1122,J1122),"")</f>
        <v/>
      </c>
      <c r="C1122" s="10" t="str">
        <f aca="false">IF(F1122&lt;&gt;0,J1122&amp;":"&amp;B1122,"")</f>
        <v/>
      </c>
      <c r="D1122" s="10" t="str">
        <f aca="false">IF(F1122&lt;&gt;0,COUNTIF($K$2:K1122,K1122),"")</f>
        <v/>
      </c>
      <c r="E1122" s="10" t="str">
        <f aca="false">IF(F1122&lt;&gt;0,K1122&amp;":"&amp;D1122,"")</f>
        <v/>
      </c>
      <c r="F1122" s="10"/>
      <c r="G1122" s="20"/>
      <c r="H1122" s="11" t="str">
        <f aca="false">IFERROR(VLOOKUP(F1122, Entries!$B:$F, 2, FALSE()),"")</f>
        <v/>
      </c>
      <c r="I1122" s="11" t="str">
        <f aca="false">IFERROR(VLOOKUP(F1122, Entries!$B:$F, 3, FALSE()),"")</f>
        <v/>
      </c>
      <c r="J1122" s="11" t="str">
        <f aca="false">IFERROR(VLOOKUP(F1122, Entries!$B:$F, 4, FALSE()),"")</f>
        <v/>
      </c>
      <c r="K1122" s="11" t="str">
        <f aca="false">IFERROR(VLOOKUP(F1122, Entries!$B:$F, 5, FALSE()),"")</f>
        <v/>
      </c>
      <c r="L1122" s="11" t="str">
        <f aca="false">LEFT('Finish order'!$K1122,2)</f>
        <v/>
      </c>
      <c r="M1122" s="11" t="str">
        <f aca="false">IF(F1122&lt;&gt;0,COUNTIF($L$2:L1122,L1122),"")</f>
        <v/>
      </c>
      <c r="N1122" s="11" t="str">
        <f aca="false">IF(F1122&lt;&gt;0,L1122&amp;":"&amp;M1122,"")</f>
        <v/>
      </c>
    </row>
    <row r="1123" customFormat="false" ht="15.75" hidden="false" customHeight="true" outlineLevel="0" collapsed="false">
      <c r="A1123" s="10" t="n">
        <v>1122</v>
      </c>
      <c r="B1123" s="10" t="str">
        <f aca="false">IF(F1123&lt;&gt;"",COUNTIF($J$2:J1123,J1123),"")</f>
        <v/>
      </c>
      <c r="C1123" s="10" t="str">
        <f aca="false">IF(F1123&lt;&gt;0,J1123&amp;":"&amp;B1123,"")</f>
        <v/>
      </c>
      <c r="D1123" s="10" t="str">
        <f aca="false">IF(F1123&lt;&gt;0,COUNTIF($K$2:K1123,K1123),"")</f>
        <v/>
      </c>
      <c r="E1123" s="10" t="str">
        <f aca="false">IF(F1123&lt;&gt;0,K1123&amp;":"&amp;D1123,"")</f>
        <v/>
      </c>
      <c r="F1123" s="10"/>
      <c r="G1123" s="20"/>
      <c r="H1123" s="11" t="str">
        <f aca="false">IFERROR(VLOOKUP(F1123, Entries!$B:$F, 2, FALSE()),"")</f>
        <v/>
      </c>
      <c r="I1123" s="11" t="str">
        <f aca="false">IFERROR(VLOOKUP(F1123, Entries!$B:$F, 3, FALSE()),"")</f>
        <v/>
      </c>
      <c r="J1123" s="11" t="str">
        <f aca="false">IFERROR(VLOOKUP(F1123, Entries!$B:$F, 4, FALSE()),"")</f>
        <v/>
      </c>
      <c r="K1123" s="11" t="str">
        <f aca="false">IFERROR(VLOOKUP(F1123, Entries!$B:$F, 5, FALSE()),"")</f>
        <v/>
      </c>
      <c r="L1123" s="11" t="str">
        <f aca="false">LEFT('Finish order'!$K1123,2)</f>
        <v/>
      </c>
      <c r="M1123" s="11" t="str">
        <f aca="false">IF(F1123&lt;&gt;0,COUNTIF($L$2:L1123,L1123),"")</f>
        <v/>
      </c>
      <c r="N1123" s="11" t="str">
        <f aca="false">IF(F1123&lt;&gt;0,L1123&amp;":"&amp;M1123,"")</f>
        <v/>
      </c>
    </row>
    <row r="1124" customFormat="false" ht="15.75" hidden="false" customHeight="true" outlineLevel="0" collapsed="false">
      <c r="A1124" s="10" t="n">
        <v>1123</v>
      </c>
      <c r="B1124" s="10" t="str">
        <f aca="false">IF(F1124&lt;&gt;"",COUNTIF($J$2:J1124,J1124),"")</f>
        <v/>
      </c>
      <c r="C1124" s="10" t="str">
        <f aca="false">IF(F1124&lt;&gt;0,J1124&amp;":"&amp;B1124,"")</f>
        <v/>
      </c>
      <c r="D1124" s="10" t="str">
        <f aca="false">IF(F1124&lt;&gt;0,COUNTIF($K$2:K1124,K1124),"")</f>
        <v/>
      </c>
      <c r="E1124" s="10" t="str">
        <f aca="false">IF(F1124&lt;&gt;0,K1124&amp;":"&amp;D1124,"")</f>
        <v/>
      </c>
      <c r="F1124" s="10"/>
      <c r="G1124" s="20"/>
      <c r="H1124" s="11" t="str">
        <f aca="false">IFERROR(VLOOKUP(F1124, Entries!$B:$F, 2, FALSE()),"")</f>
        <v/>
      </c>
      <c r="I1124" s="11" t="str">
        <f aca="false">IFERROR(VLOOKUP(F1124, Entries!$B:$F, 3, FALSE()),"")</f>
        <v/>
      </c>
      <c r="J1124" s="11" t="str">
        <f aca="false">IFERROR(VLOOKUP(F1124, Entries!$B:$F, 4, FALSE()),"")</f>
        <v/>
      </c>
      <c r="K1124" s="11" t="str">
        <f aca="false">IFERROR(VLOOKUP(F1124, Entries!$B:$F, 5, FALSE()),"")</f>
        <v/>
      </c>
      <c r="L1124" s="11" t="str">
        <f aca="false">LEFT('Finish order'!$K1124,2)</f>
        <v/>
      </c>
      <c r="M1124" s="11" t="str">
        <f aca="false">IF(F1124&lt;&gt;0,COUNTIF($L$2:L1124,L1124),"")</f>
        <v/>
      </c>
      <c r="N1124" s="11" t="str">
        <f aca="false">IF(F1124&lt;&gt;0,L1124&amp;":"&amp;M1124,"")</f>
        <v/>
      </c>
    </row>
    <row r="1125" customFormat="false" ht="15.75" hidden="false" customHeight="true" outlineLevel="0" collapsed="false">
      <c r="A1125" s="10" t="n">
        <v>1124</v>
      </c>
      <c r="B1125" s="10" t="str">
        <f aca="false">IF(F1125&lt;&gt;"",COUNTIF($J$2:J1125,J1125),"")</f>
        <v/>
      </c>
      <c r="C1125" s="10" t="str">
        <f aca="false">IF(F1125&lt;&gt;0,J1125&amp;":"&amp;B1125,"")</f>
        <v/>
      </c>
      <c r="D1125" s="10" t="str">
        <f aca="false">IF(F1125&lt;&gt;0,COUNTIF($K$2:K1125,K1125),"")</f>
        <v/>
      </c>
      <c r="E1125" s="10" t="str">
        <f aca="false">IF(F1125&lt;&gt;0,K1125&amp;":"&amp;D1125,"")</f>
        <v/>
      </c>
      <c r="F1125" s="10"/>
      <c r="G1125" s="20"/>
      <c r="H1125" s="11" t="str">
        <f aca="false">IFERROR(VLOOKUP(F1125, Entries!$B:$F, 2, FALSE()),"")</f>
        <v/>
      </c>
      <c r="I1125" s="11" t="str">
        <f aca="false">IFERROR(VLOOKUP(F1125, Entries!$B:$F, 3, FALSE()),"")</f>
        <v/>
      </c>
      <c r="J1125" s="11" t="str">
        <f aca="false">IFERROR(VLOOKUP(F1125, Entries!$B:$F, 4, FALSE()),"")</f>
        <v/>
      </c>
      <c r="K1125" s="11" t="str">
        <f aca="false">IFERROR(VLOOKUP(F1125, Entries!$B:$F, 5, FALSE()),"")</f>
        <v/>
      </c>
      <c r="L1125" s="11" t="str">
        <f aca="false">LEFT('Finish order'!$K1125,2)</f>
        <v/>
      </c>
      <c r="M1125" s="11" t="str">
        <f aca="false">IF(F1125&lt;&gt;0,COUNTIF($L$2:L1125,L1125),"")</f>
        <v/>
      </c>
      <c r="N1125" s="11" t="str">
        <f aca="false">IF(F1125&lt;&gt;0,L1125&amp;":"&amp;M1125,"")</f>
        <v/>
      </c>
    </row>
    <row r="1126" customFormat="false" ht="15.75" hidden="false" customHeight="true" outlineLevel="0" collapsed="false">
      <c r="A1126" s="10" t="n">
        <v>1125</v>
      </c>
      <c r="B1126" s="10" t="str">
        <f aca="false">IF(F1126&lt;&gt;"",COUNTIF($J$2:J1126,J1126),"")</f>
        <v/>
      </c>
      <c r="C1126" s="10" t="str">
        <f aca="false">IF(F1126&lt;&gt;0,J1126&amp;":"&amp;B1126,"")</f>
        <v/>
      </c>
      <c r="D1126" s="10" t="str">
        <f aca="false">IF(F1126&lt;&gt;0,COUNTIF($K$2:K1126,K1126),"")</f>
        <v/>
      </c>
      <c r="E1126" s="10" t="str">
        <f aca="false">IF(F1126&lt;&gt;0,K1126&amp;":"&amp;D1126,"")</f>
        <v/>
      </c>
      <c r="F1126" s="10"/>
      <c r="G1126" s="20"/>
      <c r="H1126" s="11" t="str">
        <f aca="false">IFERROR(VLOOKUP(F1126, Entries!$B:$F, 2, FALSE()),"")</f>
        <v/>
      </c>
      <c r="I1126" s="11" t="str">
        <f aca="false">IFERROR(VLOOKUP(F1126, Entries!$B:$F, 3, FALSE()),"")</f>
        <v/>
      </c>
      <c r="J1126" s="11" t="str">
        <f aca="false">IFERROR(VLOOKUP(F1126, Entries!$B:$F, 4, FALSE()),"")</f>
        <v/>
      </c>
      <c r="K1126" s="11" t="str">
        <f aca="false">IFERROR(VLOOKUP(F1126, Entries!$B:$F, 5, FALSE()),"")</f>
        <v/>
      </c>
      <c r="L1126" s="11" t="str">
        <f aca="false">LEFT('Finish order'!$K1126,2)</f>
        <v/>
      </c>
      <c r="M1126" s="11" t="str">
        <f aca="false">IF(F1126&lt;&gt;0,COUNTIF($L$2:L1126,L1126),"")</f>
        <v/>
      </c>
      <c r="N1126" s="11" t="str">
        <f aca="false">IF(F1126&lt;&gt;0,L1126&amp;":"&amp;M1126,"")</f>
        <v/>
      </c>
    </row>
    <row r="1127" customFormat="false" ht="15.75" hidden="false" customHeight="true" outlineLevel="0" collapsed="false">
      <c r="A1127" s="10" t="n">
        <v>1126</v>
      </c>
      <c r="B1127" s="10" t="str">
        <f aca="false">IF(F1127&lt;&gt;"",COUNTIF($J$2:J1127,J1127),"")</f>
        <v/>
      </c>
      <c r="C1127" s="10" t="str">
        <f aca="false">IF(F1127&lt;&gt;0,J1127&amp;":"&amp;B1127,"")</f>
        <v/>
      </c>
      <c r="D1127" s="10" t="str">
        <f aca="false">IF(F1127&lt;&gt;0,COUNTIF($K$2:K1127,K1127),"")</f>
        <v/>
      </c>
      <c r="E1127" s="10" t="str">
        <f aca="false">IF(F1127&lt;&gt;0,K1127&amp;":"&amp;D1127,"")</f>
        <v/>
      </c>
      <c r="F1127" s="10"/>
      <c r="G1127" s="20"/>
      <c r="H1127" s="11" t="str">
        <f aca="false">IFERROR(VLOOKUP(F1127, Entries!$B:$F, 2, FALSE()),"")</f>
        <v/>
      </c>
      <c r="I1127" s="11" t="str">
        <f aca="false">IFERROR(VLOOKUP(F1127, Entries!$B:$F, 3, FALSE()),"")</f>
        <v/>
      </c>
      <c r="J1127" s="11" t="str">
        <f aca="false">IFERROR(VLOOKUP(F1127, Entries!$B:$F, 4, FALSE()),"")</f>
        <v/>
      </c>
      <c r="K1127" s="11" t="str">
        <f aca="false">IFERROR(VLOOKUP(F1127, Entries!$B:$F, 5, FALSE()),"")</f>
        <v/>
      </c>
      <c r="L1127" s="11" t="str">
        <f aca="false">LEFT('Finish order'!$K1127,2)</f>
        <v/>
      </c>
      <c r="M1127" s="11" t="str">
        <f aca="false">IF(F1127&lt;&gt;0,COUNTIF($L$2:L1127,L1127),"")</f>
        <v/>
      </c>
      <c r="N1127" s="11" t="str">
        <f aca="false">IF(F1127&lt;&gt;0,L1127&amp;":"&amp;M1127,"")</f>
        <v/>
      </c>
    </row>
    <row r="1128" customFormat="false" ht="15.75" hidden="false" customHeight="true" outlineLevel="0" collapsed="false">
      <c r="A1128" s="10" t="n">
        <v>1127</v>
      </c>
      <c r="B1128" s="10" t="str">
        <f aca="false">IF(F1128&lt;&gt;"",COUNTIF($J$2:J1128,J1128),"")</f>
        <v/>
      </c>
      <c r="C1128" s="10" t="str">
        <f aca="false">IF(F1128&lt;&gt;0,J1128&amp;":"&amp;B1128,"")</f>
        <v/>
      </c>
      <c r="D1128" s="10" t="str">
        <f aca="false">IF(F1128&lt;&gt;0,COUNTIF($K$2:K1128,K1128),"")</f>
        <v/>
      </c>
      <c r="E1128" s="10" t="str">
        <f aca="false">IF(F1128&lt;&gt;0,K1128&amp;":"&amp;D1128,"")</f>
        <v/>
      </c>
      <c r="F1128" s="10"/>
      <c r="G1128" s="20"/>
      <c r="H1128" s="11" t="str">
        <f aca="false">IFERROR(VLOOKUP(F1128, Entries!$B:$F, 2, FALSE()),"")</f>
        <v/>
      </c>
      <c r="I1128" s="11" t="str">
        <f aca="false">IFERROR(VLOOKUP(F1128, Entries!$B:$F, 3, FALSE()),"")</f>
        <v/>
      </c>
      <c r="J1128" s="11" t="str">
        <f aca="false">IFERROR(VLOOKUP(F1128, Entries!$B:$F, 4, FALSE()),"")</f>
        <v/>
      </c>
      <c r="K1128" s="11" t="str">
        <f aca="false">IFERROR(VLOOKUP(F1128, Entries!$B:$F, 5, FALSE()),"")</f>
        <v/>
      </c>
      <c r="L1128" s="11" t="str">
        <f aca="false">LEFT('Finish order'!$K1128,2)</f>
        <v/>
      </c>
      <c r="M1128" s="11" t="str">
        <f aca="false">IF(F1128&lt;&gt;0,COUNTIF($L$2:L1128,L1128),"")</f>
        <v/>
      </c>
      <c r="N1128" s="11" t="str">
        <f aca="false">IF(F1128&lt;&gt;0,L1128&amp;":"&amp;M1128,"")</f>
        <v/>
      </c>
    </row>
    <row r="1129" customFormat="false" ht="15.75" hidden="false" customHeight="true" outlineLevel="0" collapsed="false">
      <c r="A1129" s="10" t="n">
        <v>1128</v>
      </c>
      <c r="B1129" s="10" t="str">
        <f aca="false">IF(F1129&lt;&gt;"",COUNTIF($J$2:J1129,J1129),"")</f>
        <v/>
      </c>
      <c r="C1129" s="10" t="str">
        <f aca="false">IF(F1129&lt;&gt;0,J1129&amp;":"&amp;B1129,"")</f>
        <v/>
      </c>
      <c r="D1129" s="10" t="str">
        <f aca="false">IF(F1129&lt;&gt;0,COUNTIF($K$2:K1129,K1129),"")</f>
        <v/>
      </c>
      <c r="E1129" s="10" t="str">
        <f aca="false">IF(F1129&lt;&gt;0,K1129&amp;":"&amp;D1129,"")</f>
        <v/>
      </c>
      <c r="F1129" s="10"/>
      <c r="G1129" s="20"/>
      <c r="H1129" s="11" t="str">
        <f aca="false">IFERROR(VLOOKUP(F1129, Entries!$B:$F, 2, FALSE()),"")</f>
        <v/>
      </c>
      <c r="I1129" s="11" t="str">
        <f aca="false">IFERROR(VLOOKUP(F1129, Entries!$B:$F, 3, FALSE()),"")</f>
        <v/>
      </c>
      <c r="J1129" s="11" t="str">
        <f aca="false">IFERROR(VLOOKUP(F1129, Entries!$B:$F, 4, FALSE()),"")</f>
        <v/>
      </c>
      <c r="K1129" s="11" t="str">
        <f aca="false">IFERROR(VLOOKUP(F1129, Entries!$B:$F, 5, FALSE()),"")</f>
        <v/>
      </c>
      <c r="L1129" s="11" t="str">
        <f aca="false">LEFT('Finish order'!$K1129,2)</f>
        <v/>
      </c>
      <c r="M1129" s="11" t="str">
        <f aca="false">IF(F1129&lt;&gt;0,COUNTIF($L$2:L1129,L1129),"")</f>
        <v/>
      </c>
      <c r="N1129" s="11" t="str">
        <f aca="false">IF(F1129&lt;&gt;0,L1129&amp;":"&amp;M1129,"")</f>
        <v/>
      </c>
    </row>
    <row r="1130" customFormat="false" ht="15.75" hidden="false" customHeight="true" outlineLevel="0" collapsed="false">
      <c r="A1130" s="10" t="n">
        <v>1129</v>
      </c>
      <c r="B1130" s="10" t="str">
        <f aca="false">IF(F1130&lt;&gt;"",COUNTIF($J$2:J1130,J1130),"")</f>
        <v/>
      </c>
      <c r="C1130" s="10" t="str">
        <f aca="false">IF(F1130&lt;&gt;0,J1130&amp;":"&amp;B1130,"")</f>
        <v/>
      </c>
      <c r="D1130" s="10" t="str">
        <f aca="false">IF(F1130&lt;&gt;0,COUNTIF($K$2:K1130,K1130),"")</f>
        <v/>
      </c>
      <c r="E1130" s="10" t="str">
        <f aca="false">IF(F1130&lt;&gt;0,K1130&amp;":"&amp;D1130,"")</f>
        <v/>
      </c>
      <c r="F1130" s="10"/>
      <c r="G1130" s="20"/>
      <c r="H1130" s="11" t="str">
        <f aca="false">IFERROR(VLOOKUP(F1130, Entries!$B:$F, 2, FALSE()),"")</f>
        <v/>
      </c>
      <c r="I1130" s="11" t="str">
        <f aca="false">IFERROR(VLOOKUP(F1130, Entries!$B:$F, 3, FALSE()),"")</f>
        <v/>
      </c>
      <c r="J1130" s="11" t="str">
        <f aca="false">IFERROR(VLOOKUP(F1130, Entries!$B:$F, 4, FALSE()),"")</f>
        <v/>
      </c>
      <c r="K1130" s="11" t="str">
        <f aca="false">IFERROR(VLOOKUP(F1130, Entries!$B:$F, 5, FALSE()),"")</f>
        <v/>
      </c>
      <c r="L1130" s="11" t="str">
        <f aca="false">LEFT('Finish order'!$K1130,2)</f>
        <v/>
      </c>
      <c r="M1130" s="11" t="str">
        <f aca="false">IF(F1130&lt;&gt;0,COUNTIF($L$2:L1130,L1130),"")</f>
        <v/>
      </c>
      <c r="N1130" s="11" t="str">
        <f aca="false">IF(F1130&lt;&gt;0,L1130&amp;":"&amp;M1130,"")</f>
        <v/>
      </c>
    </row>
    <row r="1131" customFormat="false" ht="15.75" hidden="false" customHeight="true" outlineLevel="0" collapsed="false">
      <c r="A1131" s="10" t="n">
        <v>1130</v>
      </c>
      <c r="B1131" s="10" t="str">
        <f aca="false">IF(F1131&lt;&gt;"",COUNTIF($J$2:J1131,J1131),"")</f>
        <v/>
      </c>
      <c r="C1131" s="10" t="str">
        <f aca="false">IF(F1131&lt;&gt;0,J1131&amp;":"&amp;B1131,"")</f>
        <v/>
      </c>
      <c r="D1131" s="10" t="str">
        <f aca="false">IF(F1131&lt;&gt;0,COUNTIF($K$2:K1131,K1131),"")</f>
        <v/>
      </c>
      <c r="E1131" s="10" t="str">
        <f aca="false">IF(F1131&lt;&gt;0,K1131&amp;":"&amp;D1131,"")</f>
        <v/>
      </c>
      <c r="F1131" s="10"/>
      <c r="G1131" s="20"/>
      <c r="H1131" s="11" t="str">
        <f aca="false">IFERROR(VLOOKUP(F1131, Entries!$B:$F, 2, FALSE()),"")</f>
        <v/>
      </c>
      <c r="I1131" s="11" t="str">
        <f aca="false">IFERROR(VLOOKUP(F1131, Entries!$B:$F, 3, FALSE()),"")</f>
        <v/>
      </c>
      <c r="J1131" s="11" t="str">
        <f aca="false">IFERROR(VLOOKUP(F1131, Entries!$B:$F, 4, FALSE()),"")</f>
        <v/>
      </c>
      <c r="K1131" s="11" t="str">
        <f aca="false">IFERROR(VLOOKUP(F1131, Entries!$B:$F, 5, FALSE()),"")</f>
        <v/>
      </c>
      <c r="L1131" s="11" t="str">
        <f aca="false">LEFT('Finish order'!$K1131,2)</f>
        <v/>
      </c>
      <c r="M1131" s="11" t="str">
        <f aca="false">IF(F1131&lt;&gt;0,COUNTIF($L$2:L1131,L1131),"")</f>
        <v/>
      </c>
      <c r="N1131" s="11" t="str">
        <f aca="false">IF(F1131&lt;&gt;0,L1131&amp;":"&amp;M1131,"")</f>
        <v/>
      </c>
    </row>
    <row r="1132" customFormat="false" ht="15.75" hidden="false" customHeight="true" outlineLevel="0" collapsed="false">
      <c r="A1132" s="10" t="n">
        <v>1131</v>
      </c>
      <c r="B1132" s="10" t="str">
        <f aca="false">IF(F1132&lt;&gt;"",COUNTIF($J$2:J1132,J1132),"")</f>
        <v/>
      </c>
      <c r="C1132" s="10" t="str">
        <f aca="false">IF(F1132&lt;&gt;0,J1132&amp;":"&amp;B1132,"")</f>
        <v/>
      </c>
      <c r="D1132" s="10" t="str">
        <f aca="false">IF(F1132&lt;&gt;0,COUNTIF($K$2:K1132,K1132),"")</f>
        <v/>
      </c>
      <c r="E1132" s="10" t="str">
        <f aca="false">IF(F1132&lt;&gt;0,K1132&amp;":"&amp;D1132,"")</f>
        <v/>
      </c>
      <c r="F1132" s="10"/>
      <c r="G1132" s="20"/>
      <c r="H1132" s="11" t="str">
        <f aca="false">IFERROR(VLOOKUP(F1132, Entries!$B:$F, 2, FALSE()),"")</f>
        <v/>
      </c>
      <c r="I1132" s="11" t="str">
        <f aca="false">IFERROR(VLOOKUP(F1132, Entries!$B:$F, 3, FALSE()),"")</f>
        <v/>
      </c>
      <c r="J1132" s="11" t="str">
        <f aca="false">IFERROR(VLOOKUP(F1132, Entries!$B:$F, 4, FALSE()),"")</f>
        <v/>
      </c>
      <c r="K1132" s="11" t="str">
        <f aca="false">IFERROR(VLOOKUP(F1132, Entries!$B:$F, 5, FALSE()),"")</f>
        <v/>
      </c>
      <c r="L1132" s="11" t="str">
        <f aca="false">LEFT('Finish order'!$K1132,2)</f>
        <v/>
      </c>
      <c r="M1132" s="11" t="str">
        <f aca="false">IF(F1132&lt;&gt;0,COUNTIF($L$2:L1132,L1132),"")</f>
        <v/>
      </c>
      <c r="N1132" s="11" t="str">
        <f aca="false">IF(F1132&lt;&gt;0,L1132&amp;":"&amp;M1132,"")</f>
        <v/>
      </c>
    </row>
    <row r="1133" customFormat="false" ht="15.75" hidden="false" customHeight="true" outlineLevel="0" collapsed="false">
      <c r="A1133" s="10" t="n">
        <v>1132</v>
      </c>
      <c r="B1133" s="10" t="str">
        <f aca="false">IF(F1133&lt;&gt;"",COUNTIF($J$2:J1133,J1133),"")</f>
        <v/>
      </c>
      <c r="C1133" s="10" t="str">
        <f aca="false">IF(F1133&lt;&gt;0,J1133&amp;":"&amp;B1133,"")</f>
        <v/>
      </c>
      <c r="D1133" s="10" t="str">
        <f aca="false">IF(F1133&lt;&gt;0,COUNTIF($K$2:K1133,K1133),"")</f>
        <v/>
      </c>
      <c r="E1133" s="10" t="str">
        <f aca="false">IF(F1133&lt;&gt;0,K1133&amp;":"&amp;D1133,"")</f>
        <v/>
      </c>
      <c r="F1133" s="10"/>
      <c r="G1133" s="20"/>
      <c r="H1133" s="11" t="str">
        <f aca="false">IFERROR(VLOOKUP(F1133, Entries!$B:$F, 2, FALSE()),"")</f>
        <v/>
      </c>
      <c r="I1133" s="11" t="str">
        <f aca="false">IFERROR(VLOOKUP(F1133, Entries!$B:$F, 3, FALSE()),"")</f>
        <v/>
      </c>
      <c r="J1133" s="11" t="str">
        <f aca="false">IFERROR(VLOOKUP(F1133, Entries!$B:$F, 4, FALSE()),"")</f>
        <v/>
      </c>
      <c r="K1133" s="11" t="str">
        <f aca="false">IFERROR(VLOOKUP(F1133, Entries!$B:$F, 5, FALSE()),"")</f>
        <v/>
      </c>
      <c r="L1133" s="11" t="str">
        <f aca="false">LEFT('Finish order'!$K1133,2)</f>
        <v/>
      </c>
      <c r="M1133" s="11" t="str">
        <f aca="false">IF(F1133&lt;&gt;0,COUNTIF($L$2:L1133,L1133),"")</f>
        <v/>
      </c>
      <c r="N1133" s="11" t="str">
        <f aca="false">IF(F1133&lt;&gt;0,L1133&amp;":"&amp;M1133,"")</f>
        <v/>
      </c>
    </row>
    <row r="1134" customFormat="false" ht="15.75" hidden="false" customHeight="true" outlineLevel="0" collapsed="false">
      <c r="A1134" s="10" t="n">
        <v>1133</v>
      </c>
      <c r="B1134" s="10" t="str">
        <f aca="false">IF(F1134&lt;&gt;"",COUNTIF($J$2:J1134,J1134),"")</f>
        <v/>
      </c>
      <c r="C1134" s="10" t="str">
        <f aca="false">IF(F1134&lt;&gt;0,J1134&amp;":"&amp;B1134,"")</f>
        <v/>
      </c>
      <c r="D1134" s="10" t="str">
        <f aca="false">IF(F1134&lt;&gt;0,COUNTIF($K$2:K1134,K1134),"")</f>
        <v/>
      </c>
      <c r="E1134" s="10" t="str">
        <f aca="false">IF(F1134&lt;&gt;0,K1134&amp;":"&amp;D1134,"")</f>
        <v/>
      </c>
      <c r="F1134" s="10"/>
      <c r="G1134" s="20"/>
      <c r="H1134" s="11" t="str">
        <f aca="false">IFERROR(VLOOKUP(F1134, Entries!$B:$F, 2, FALSE()),"")</f>
        <v/>
      </c>
      <c r="I1134" s="11" t="str">
        <f aca="false">IFERROR(VLOOKUP(F1134, Entries!$B:$F, 3, FALSE()),"")</f>
        <v/>
      </c>
      <c r="J1134" s="11" t="str">
        <f aca="false">IFERROR(VLOOKUP(F1134, Entries!$B:$F, 4, FALSE()),"")</f>
        <v/>
      </c>
      <c r="K1134" s="11" t="str">
        <f aca="false">IFERROR(VLOOKUP(F1134, Entries!$B:$F, 5, FALSE()),"")</f>
        <v/>
      </c>
      <c r="L1134" s="11" t="str">
        <f aca="false">LEFT('Finish order'!$K1134,2)</f>
        <v/>
      </c>
      <c r="M1134" s="11" t="str">
        <f aca="false">IF(F1134&lt;&gt;0,COUNTIF($L$2:L1134,L1134),"")</f>
        <v/>
      </c>
      <c r="N1134" s="11" t="str">
        <f aca="false">IF(F1134&lt;&gt;0,L1134&amp;":"&amp;M1134,"")</f>
        <v/>
      </c>
    </row>
    <row r="1135" customFormat="false" ht="15.75" hidden="false" customHeight="true" outlineLevel="0" collapsed="false">
      <c r="A1135" s="10" t="n">
        <v>1134</v>
      </c>
      <c r="B1135" s="10" t="str">
        <f aca="false">IF(F1135&lt;&gt;"",COUNTIF($J$2:J1135,J1135),"")</f>
        <v/>
      </c>
      <c r="C1135" s="10" t="str">
        <f aca="false">IF(F1135&lt;&gt;0,J1135&amp;":"&amp;B1135,"")</f>
        <v/>
      </c>
      <c r="D1135" s="10" t="str">
        <f aca="false">IF(F1135&lt;&gt;0,COUNTIF($K$2:K1135,K1135),"")</f>
        <v/>
      </c>
      <c r="E1135" s="10" t="str">
        <f aca="false">IF(F1135&lt;&gt;0,K1135&amp;":"&amp;D1135,"")</f>
        <v/>
      </c>
      <c r="F1135" s="10"/>
      <c r="G1135" s="20"/>
      <c r="H1135" s="11" t="str">
        <f aca="false">IFERROR(VLOOKUP(F1135, Entries!$B:$F, 2, FALSE()),"")</f>
        <v/>
      </c>
      <c r="I1135" s="11" t="str">
        <f aca="false">IFERROR(VLOOKUP(F1135, Entries!$B:$F, 3, FALSE()),"")</f>
        <v/>
      </c>
      <c r="J1135" s="11" t="str">
        <f aca="false">IFERROR(VLOOKUP(F1135, Entries!$B:$F, 4, FALSE()),"")</f>
        <v/>
      </c>
      <c r="K1135" s="11" t="str">
        <f aca="false">IFERROR(VLOOKUP(F1135, Entries!$B:$F, 5, FALSE()),"")</f>
        <v/>
      </c>
      <c r="L1135" s="11" t="str">
        <f aca="false">LEFT('Finish order'!$K1135,2)</f>
        <v/>
      </c>
      <c r="M1135" s="11" t="str">
        <f aca="false">IF(F1135&lt;&gt;0,COUNTIF($L$2:L1135,L1135),"")</f>
        <v/>
      </c>
      <c r="N1135" s="11" t="str">
        <f aca="false">IF(F1135&lt;&gt;0,L1135&amp;":"&amp;M1135,"")</f>
        <v/>
      </c>
    </row>
    <row r="1136" customFormat="false" ht="15.75" hidden="false" customHeight="true" outlineLevel="0" collapsed="false">
      <c r="A1136" s="10" t="n">
        <v>1135</v>
      </c>
      <c r="B1136" s="10" t="str">
        <f aca="false">IF(F1136&lt;&gt;"",COUNTIF($J$2:J1136,J1136),"")</f>
        <v/>
      </c>
      <c r="C1136" s="10" t="str">
        <f aca="false">IF(F1136&lt;&gt;0,J1136&amp;":"&amp;B1136,"")</f>
        <v/>
      </c>
      <c r="D1136" s="10" t="str">
        <f aca="false">IF(F1136&lt;&gt;0,COUNTIF($K$2:K1136,K1136),"")</f>
        <v/>
      </c>
      <c r="E1136" s="10" t="str">
        <f aca="false">IF(F1136&lt;&gt;0,K1136&amp;":"&amp;D1136,"")</f>
        <v/>
      </c>
      <c r="F1136" s="10"/>
      <c r="G1136" s="20"/>
      <c r="H1136" s="11" t="str">
        <f aca="false">IFERROR(VLOOKUP(F1136, Entries!$B:$F, 2, FALSE()),"")</f>
        <v/>
      </c>
      <c r="I1136" s="11" t="str">
        <f aca="false">IFERROR(VLOOKUP(F1136, Entries!$B:$F, 3, FALSE()),"")</f>
        <v/>
      </c>
      <c r="J1136" s="11" t="str">
        <f aca="false">IFERROR(VLOOKUP(F1136, Entries!$B:$F, 4, FALSE()),"")</f>
        <v/>
      </c>
      <c r="K1136" s="11" t="str">
        <f aca="false">IFERROR(VLOOKUP(F1136, Entries!$B:$F, 5, FALSE()),"")</f>
        <v/>
      </c>
      <c r="L1136" s="11" t="str">
        <f aca="false">LEFT('Finish order'!$K1136,2)</f>
        <v/>
      </c>
      <c r="M1136" s="11" t="str">
        <f aca="false">IF(F1136&lt;&gt;0,COUNTIF($L$2:L1136,L1136),"")</f>
        <v/>
      </c>
      <c r="N1136" s="11" t="str">
        <f aca="false">IF(F1136&lt;&gt;0,L1136&amp;":"&amp;M1136,"")</f>
        <v/>
      </c>
    </row>
    <row r="1137" customFormat="false" ht="15.75" hidden="false" customHeight="true" outlineLevel="0" collapsed="false">
      <c r="A1137" s="10" t="n">
        <v>1136</v>
      </c>
      <c r="B1137" s="10" t="str">
        <f aca="false">IF(F1137&lt;&gt;"",COUNTIF($J$2:J1137,J1137),"")</f>
        <v/>
      </c>
      <c r="C1137" s="10" t="str">
        <f aca="false">IF(F1137&lt;&gt;0,J1137&amp;":"&amp;B1137,"")</f>
        <v/>
      </c>
      <c r="D1137" s="10" t="str">
        <f aca="false">IF(F1137&lt;&gt;0,COUNTIF($K$2:K1137,K1137),"")</f>
        <v/>
      </c>
      <c r="E1137" s="10" t="str">
        <f aca="false">IF(F1137&lt;&gt;0,K1137&amp;":"&amp;D1137,"")</f>
        <v/>
      </c>
      <c r="F1137" s="10"/>
      <c r="G1137" s="20"/>
      <c r="H1137" s="11" t="str">
        <f aca="false">IFERROR(VLOOKUP(F1137, Entries!$B:$F, 2, FALSE()),"")</f>
        <v/>
      </c>
      <c r="I1137" s="11" t="str">
        <f aca="false">IFERROR(VLOOKUP(F1137, Entries!$B:$F, 3, FALSE()),"")</f>
        <v/>
      </c>
      <c r="J1137" s="11" t="str">
        <f aca="false">IFERROR(VLOOKUP(F1137, Entries!$B:$F, 4, FALSE()),"")</f>
        <v/>
      </c>
      <c r="K1137" s="11" t="str">
        <f aca="false">IFERROR(VLOOKUP(F1137, Entries!$B:$F, 5, FALSE()),"")</f>
        <v/>
      </c>
      <c r="L1137" s="11" t="str">
        <f aca="false">LEFT('Finish order'!$K1137,2)</f>
        <v/>
      </c>
      <c r="M1137" s="11" t="str">
        <f aca="false">IF(F1137&lt;&gt;0,COUNTIF($L$2:L1137,L1137),"")</f>
        <v/>
      </c>
      <c r="N1137" s="11" t="str">
        <f aca="false">IF(F1137&lt;&gt;0,L1137&amp;":"&amp;M1137,"")</f>
        <v/>
      </c>
    </row>
    <row r="1138" customFormat="false" ht="15.75" hidden="false" customHeight="true" outlineLevel="0" collapsed="false">
      <c r="A1138" s="10" t="n">
        <v>1137</v>
      </c>
      <c r="B1138" s="10" t="str">
        <f aca="false">IF(F1138&lt;&gt;"",COUNTIF($J$2:J1138,J1138),"")</f>
        <v/>
      </c>
      <c r="C1138" s="10" t="str">
        <f aca="false">IF(F1138&lt;&gt;0,J1138&amp;":"&amp;B1138,"")</f>
        <v/>
      </c>
      <c r="D1138" s="10" t="str">
        <f aca="false">IF(F1138&lt;&gt;0,COUNTIF($K$2:K1138,K1138),"")</f>
        <v/>
      </c>
      <c r="E1138" s="10" t="str">
        <f aca="false">IF(F1138&lt;&gt;0,K1138&amp;":"&amp;D1138,"")</f>
        <v/>
      </c>
      <c r="F1138" s="10"/>
      <c r="G1138" s="20"/>
      <c r="H1138" s="11" t="str">
        <f aca="false">IFERROR(VLOOKUP(F1138, Entries!$B:$F, 2, FALSE()),"")</f>
        <v/>
      </c>
      <c r="I1138" s="11" t="str">
        <f aca="false">IFERROR(VLOOKUP(F1138, Entries!$B:$F, 3, FALSE()),"")</f>
        <v/>
      </c>
      <c r="J1138" s="11" t="str">
        <f aca="false">IFERROR(VLOOKUP(F1138, Entries!$B:$F, 4, FALSE()),"")</f>
        <v/>
      </c>
      <c r="K1138" s="11" t="str">
        <f aca="false">IFERROR(VLOOKUP(F1138, Entries!$B:$F, 5, FALSE()),"")</f>
        <v/>
      </c>
      <c r="L1138" s="11" t="str">
        <f aca="false">LEFT('Finish order'!$K1138,2)</f>
        <v/>
      </c>
      <c r="M1138" s="11" t="str">
        <f aca="false">IF(F1138&lt;&gt;0,COUNTIF($L$2:L1138,L1138),"")</f>
        <v/>
      </c>
      <c r="N1138" s="11" t="str">
        <f aca="false">IF(F1138&lt;&gt;0,L1138&amp;":"&amp;M1138,"")</f>
        <v/>
      </c>
    </row>
    <row r="1139" customFormat="false" ht="15.75" hidden="false" customHeight="true" outlineLevel="0" collapsed="false">
      <c r="A1139" s="10" t="n">
        <v>1138</v>
      </c>
      <c r="B1139" s="10" t="str">
        <f aca="false">IF(F1139&lt;&gt;"",COUNTIF($J$2:J1139,J1139),"")</f>
        <v/>
      </c>
      <c r="C1139" s="10" t="str">
        <f aca="false">IF(F1139&lt;&gt;0,J1139&amp;":"&amp;B1139,"")</f>
        <v/>
      </c>
      <c r="D1139" s="10" t="str">
        <f aca="false">IF(F1139&lt;&gt;0,COUNTIF($K$2:K1139,K1139),"")</f>
        <v/>
      </c>
      <c r="E1139" s="10" t="str">
        <f aca="false">IF(F1139&lt;&gt;0,K1139&amp;":"&amp;D1139,"")</f>
        <v/>
      </c>
      <c r="F1139" s="10"/>
      <c r="G1139" s="20"/>
      <c r="H1139" s="11" t="str">
        <f aca="false">IFERROR(VLOOKUP(F1139, Entries!$B:$F, 2, FALSE()),"")</f>
        <v/>
      </c>
      <c r="I1139" s="11" t="str">
        <f aca="false">IFERROR(VLOOKUP(F1139, Entries!$B:$F, 3, FALSE()),"")</f>
        <v/>
      </c>
      <c r="J1139" s="11" t="str">
        <f aca="false">IFERROR(VLOOKUP(F1139, Entries!$B:$F, 4, FALSE()),"")</f>
        <v/>
      </c>
      <c r="K1139" s="11" t="str">
        <f aca="false">IFERROR(VLOOKUP(F1139, Entries!$B:$F, 5, FALSE()),"")</f>
        <v/>
      </c>
      <c r="L1139" s="11" t="str">
        <f aca="false">LEFT('Finish order'!$K1139,2)</f>
        <v/>
      </c>
      <c r="M1139" s="11" t="str">
        <f aca="false">IF(F1139&lt;&gt;0,COUNTIF($L$2:L1139,L1139),"")</f>
        <v/>
      </c>
      <c r="N1139" s="11" t="str">
        <f aca="false">IF(F1139&lt;&gt;0,L1139&amp;":"&amp;M1139,"")</f>
        <v/>
      </c>
    </row>
    <row r="1140" customFormat="false" ht="15.75" hidden="false" customHeight="true" outlineLevel="0" collapsed="false">
      <c r="A1140" s="10" t="n">
        <v>1139</v>
      </c>
      <c r="B1140" s="10" t="str">
        <f aca="false">IF(F1140&lt;&gt;"",COUNTIF($J$2:J1140,J1140),"")</f>
        <v/>
      </c>
      <c r="C1140" s="10" t="str">
        <f aca="false">IF(F1140&lt;&gt;0,J1140&amp;":"&amp;B1140,"")</f>
        <v/>
      </c>
      <c r="D1140" s="10" t="str">
        <f aca="false">IF(F1140&lt;&gt;0,COUNTIF($K$2:K1140,K1140),"")</f>
        <v/>
      </c>
      <c r="E1140" s="10" t="str">
        <f aca="false">IF(F1140&lt;&gt;0,K1140&amp;":"&amp;D1140,"")</f>
        <v/>
      </c>
      <c r="F1140" s="10"/>
      <c r="G1140" s="20"/>
      <c r="H1140" s="11" t="str">
        <f aca="false">IFERROR(VLOOKUP(F1140, Entries!$B:$F, 2, FALSE()),"")</f>
        <v/>
      </c>
      <c r="I1140" s="11" t="str">
        <f aca="false">IFERROR(VLOOKUP(F1140, Entries!$B:$F, 3, FALSE()),"")</f>
        <v/>
      </c>
      <c r="J1140" s="11" t="str">
        <f aca="false">IFERROR(VLOOKUP(F1140, Entries!$B:$F, 4, FALSE()),"")</f>
        <v/>
      </c>
      <c r="K1140" s="11" t="str">
        <f aca="false">IFERROR(VLOOKUP(F1140, Entries!$B:$F, 5, FALSE()),"")</f>
        <v/>
      </c>
      <c r="L1140" s="11" t="str">
        <f aca="false">LEFT('Finish order'!$K1140,2)</f>
        <v/>
      </c>
      <c r="M1140" s="11" t="str">
        <f aca="false">IF(F1140&lt;&gt;0,COUNTIF($L$2:L1140,L1140),"")</f>
        <v/>
      </c>
      <c r="N1140" s="11" t="str">
        <f aca="false">IF(F1140&lt;&gt;0,L1140&amp;":"&amp;M1140,"")</f>
        <v/>
      </c>
    </row>
    <row r="1141" customFormat="false" ht="15.75" hidden="false" customHeight="true" outlineLevel="0" collapsed="false">
      <c r="A1141" s="10" t="n">
        <v>1140</v>
      </c>
      <c r="B1141" s="10" t="str">
        <f aca="false">IF(F1141&lt;&gt;"",COUNTIF($J$2:J1141,J1141),"")</f>
        <v/>
      </c>
      <c r="C1141" s="10" t="str">
        <f aca="false">IF(F1141&lt;&gt;0,J1141&amp;":"&amp;B1141,"")</f>
        <v/>
      </c>
      <c r="D1141" s="10" t="str">
        <f aca="false">IF(F1141&lt;&gt;0,COUNTIF($K$2:K1141,K1141),"")</f>
        <v/>
      </c>
      <c r="E1141" s="10" t="str">
        <f aca="false">IF(F1141&lt;&gt;0,K1141&amp;":"&amp;D1141,"")</f>
        <v/>
      </c>
      <c r="F1141" s="10"/>
      <c r="G1141" s="20"/>
      <c r="H1141" s="11" t="str">
        <f aca="false">IFERROR(VLOOKUP(F1141, Entries!$B:$F, 2, FALSE()),"")</f>
        <v/>
      </c>
      <c r="I1141" s="11" t="str">
        <f aca="false">IFERROR(VLOOKUP(F1141, Entries!$B:$F, 3, FALSE()),"")</f>
        <v/>
      </c>
      <c r="J1141" s="11" t="str">
        <f aca="false">IFERROR(VLOOKUP(F1141, Entries!$B:$F, 4, FALSE()),"")</f>
        <v/>
      </c>
      <c r="K1141" s="11" t="str">
        <f aca="false">IFERROR(VLOOKUP(F1141, Entries!$B:$F, 5, FALSE()),"")</f>
        <v/>
      </c>
      <c r="L1141" s="11" t="str">
        <f aca="false">LEFT('Finish order'!$K1141,2)</f>
        <v/>
      </c>
      <c r="M1141" s="11" t="str">
        <f aca="false">IF(F1141&lt;&gt;0,COUNTIF($L$2:L1141,L1141),"")</f>
        <v/>
      </c>
      <c r="N1141" s="11" t="str">
        <f aca="false">IF(F1141&lt;&gt;0,L1141&amp;":"&amp;M1141,"")</f>
        <v/>
      </c>
    </row>
    <row r="1142" customFormat="false" ht="15.75" hidden="false" customHeight="true" outlineLevel="0" collapsed="false">
      <c r="A1142" s="10" t="n">
        <v>1141</v>
      </c>
      <c r="B1142" s="10" t="str">
        <f aca="false">IF(F1142&lt;&gt;"",COUNTIF($J$2:J1142,J1142),"")</f>
        <v/>
      </c>
      <c r="C1142" s="10" t="str">
        <f aca="false">IF(F1142&lt;&gt;0,J1142&amp;":"&amp;B1142,"")</f>
        <v/>
      </c>
      <c r="D1142" s="10" t="str">
        <f aca="false">IF(F1142&lt;&gt;0,COUNTIF($K$2:K1142,K1142),"")</f>
        <v/>
      </c>
      <c r="E1142" s="10" t="str">
        <f aca="false">IF(F1142&lt;&gt;0,K1142&amp;":"&amp;D1142,"")</f>
        <v/>
      </c>
      <c r="F1142" s="10"/>
      <c r="G1142" s="20"/>
      <c r="H1142" s="11" t="str">
        <f aca="false">IFERROR(VLOOKUP(F1142, Entries!$B:$F, 2, FALSE()),"")</f>
        <v/>
      </c>
      <c r="I1142" s="11" t="str">
        <f aca="false">IFERROR(VLOOKUP(F1142, Entries!$B:$F, 3, FALSE()),"")</f>
        <v/>
      </c>
      <c r="J1142" s="11" t="str">
        <f aca="false">IFERROR(VLOOKUP(F1142, Entries!$B:$F, 4, FALSE()),"")</f>
        <v/>
      </c>
      <c r="K1142" s="11" t="str">
        <f aca="false">IFERROR(VLOOKUP(F1142, Entries!$B:$F, 5, FALSE()),"")</f>
        <v/>
      </c>
      <c r="L1142" s="11" t="str">
        <f aca="false">LEFT('Finish order'!$K1142,2)</f>
        <v/>
      </c>
      <c r="M1142" s="11" t="str">
        <f aca="false">IF(F1142&lt;&gt;0,COUNTIF($L$2:L1142,L1142),"")</f>
        <v/>
      </c>
      <c r="N1142" s="11" t="str">
        <f aca="false">IF(F1142&lt;&gt;0,L1142&amp;":"&amp;M1142,"")</f>
        <v/>
      </c>
    </row>
    <row r="1143" customFormat="false" ht="15.75" hidden="false" customHeight="true" outlineLevel="0" collapsed="false">
      <c r="A1143" s="10" t="n">
        <v>1142</v>
      </c>
      <c r="B1143" s="10" t="str">
        <f aca="false">IF(F1143&lt;&gt;"",COUNTIF($J$2:J1143,J1143),"")</f>
        <v/>
      </c>
      <c r="C1143" s="10" t="str">
        <f aca="false">IF(F1143&lt;&gt;0,J1143&amp;":"&amp;B1143,"")</f>
        <v/>
      </c>
      <c r="D1143" s="10" t="str">
        <f aca="false">IF(F1143&lt;&gt;0,COUNTIF($K$2:K1143,K1143),"")</f>
        <v/>
      </c>
      <c r="E1143" s="10" t="str">
        <f aca="false">IF(F1143&lt;&gt;0,K1143&amp;":"&amp;D1143,"")</f>
        <v/>
      </c>
      <c r="F1143" s="10"/>
      <c r="G1143" s="20"/>
      <c r="H1143" s="11" t="str">
        <f aca="false">IFERROR(VLOOKUP(F1143, Entries!$B:$F, 2, FALSE()),"")</f>
        <v/>
      </c>
      <c r="I1143" s="11" t="str">
        <f aca="false">IFERROR(VLOOKUP(F1143, Entries!$B:$F, 3, FALSE()),"")</f>
        <v/>
      </c>
      <c r="J1143" s="11" t="str">
        <f aca="false">IFERROR(VLOOKUP(F1143, Entries!$B:$F, 4, FALSE()),"")</f>
        <v/>
      </c>
      <c r="K1143" s="11" t="str">
        <f aca="false">IFERROR(VLOOKUP(F1143, Entries!$B:$F, 5, FALSE()),"")</f>
        <v/>
      </c>
      <c r="L1143" s="11" t="str">
        <f aca="false">LEFT('Finish order'!$K1143,2)</f>
        <v/>
      </c>
      <c r="M1143" s="11" t="str">
        <f aca="false">IF(F1143&lt;&gt;0,COUNTIF($L$2:L1143,L1143),"")</f>
        <v/>
      </c>
      <c r="N1143" s="11" t="str">
        <f aca="false">IF(F1143&lt;&gt;0,L1143&amp;":"&amp;M1143,"")</f>
        <v/>
      </c>
    </row>
    <row r="1144" customFormat="false" ht="15.75" hidden="false" customHeight="true" outlineLevel="0" collapsed="false">
      <c r="A1144" s="10" t="n">
        <v>1143</v>
      </c>
      <c r="B1144" s="10" t="str">
        <f aca="false">IF(F1144&lt;&gt;"",COUNTIF($J$2:J1144,J1144),"")</f>
        <v/>
      </c>
      <c r="C1144" s="10" t="str">
        <f aca="false">IF(F1144&lt;&gt;0,J1144&amp;":"&amp;B1144,"")</f>
        <v/>
      </c>
      <c r="D1144" s="10" t="str">
        <f aca="false">IF(F1144&lt;&gt;0,COUNTIF($K$2:K1144,K1144),"")</f>
        <v/>
      </c>
      <c r="E1144" s="10" t="str">
        <f aca="false">IF(F1144&lt;&gt;0,K1144&amp;":"&amp;D1144,"")</f>
        <v/>
      </c>
      <c r="F1144" s="10"/>
      <c r="G1144" s="20"/>
      <c r="H1144" s="11" t="str">
        <f aca="false">IFERROR(VLOOKUP(F1144, Entries!$B:$F, 2, FALSE()),"")</f>
        <v/>
      </c>
      <c r="I1144" s="11" t="str">
        <f aca="false">IFERROR(VLOOKUP(F1144, Entries!$B:$F, 3, FALSE()),"")</f>
        <v/>
      </c>
      <c r="J1144" s="11" t="str">
        <f aca="false">IFERROR(VLOOKUP(F1144, Entries!$B:$F, 4, FALSE()),"")</f>
        <v/>
      </c>
      <c r="K1144" s="11" t="str">
        <f aca="false">IFERROR(VLOOKUP(F1144, Entries!$B:$F, 5, FALSE()),"")</f>
        <v/>
      </c>
      <c r="L1144" s="11" t="str">
        <f aca="false">LEFT('Finish order'!$K1144,2)</f>
        <v/>
      </c>
      <c r="M1144" s="11" t="str">
        <f aca="false">IF(F1144&lt;&gt;0,COUNTIF($L$2:L1144,L1144),"")</f>
        <v/>
      </c>
      <c r="N1144" s="11" t="str">
        <f aca="false">IF(F1144&lt;&gt;0,L1144&amp;":"&amp;M1144,"")</f>
        <v/>
      </c>
    </row>
    <row r="1145" customFormat="false" ht="15.75" hidden="false" customHeight="true" outlineLevel="0" collapsed="false">
      <c r="A1145" s="10" t="n">
        <v>1144</v>
      </c>
      <c r="B1145" s="10" t="str">
        <f aca="false">IF(F1145&lt;&gt;"",COUNTIF($J$2:J1145,J1145),"")</f>
        <v/>
      </c>
      <c r="C1145" s="10" t="str">
        <f aca="false">IF(F1145&lt;&gt;0,J1145&amp;":"&amp;B1145,"")</f>
        <v/>
      </c>
      <c r="D1145" s="10" t="str">
        <f aca="false">IF(F1145&lt;&gt;0,COUNTIF($K$2:K1145,K1145),"")</f>
        <v/>
      </c>
      <c r="E1145" s="10" t="str">
        <f aca="false">IF(F1145&lt;&gt;0,K1145&amp;":"&amp;D1145,"")</f>
        <v/>
      </c>
      <c r="F1145" s="10"/>
      <c r="G1145" s="20"/>
      <c r="H1145" s="11" t="str">
        <f aca="false">IFERROR(VLOOKUP(F1145, Entries!$B:$F, 2, FALSE()),"")</f>
        <v/>
      </c>
      <c r="I1145" s="11" t="str">
        <f aca="false">IFERROR(VLOOKUP(F1145, Entries!$B:$F, 3, FALSE()),"")</f>
        <v/>
      </c>
      <c r="J1145" s="11" t="str">
        <f aca="false">IFERROR(VLOOKUP(F1145, Entries!$B:$F, 4, FALSE()),"")</f>
        <v/>
      </c>
      <c r="K1145" s="11" t="str">
        <f aca="false">IFERROR(VLOOKUP(F1145, Entries!$B:$F, 5, FALSE()),"")</f>
        <v/>
      </c>
      <c r="L1145" s="11" t="str">
        <f aca="false">LEFT('Finish order'!$K1145,2)</f>
        <v/>
      </c>
      <c r="M1145" s="11" t="str">
        <f aca="false">IF(F1145&lt;&gt;0,COUNTIF($L$2:L1145,L1145),"")</f>
        <v/>
      </c>
      <c r="N1145" s="11" t="str">
        <f aca="false">IF(F1145&lt;&gt;0,L1145&amp;":"&amp;M1145,"")</f>
        <v/>
      </c>
    </row>
    <row r="1146" customFormat="false" ht="15.75" hidden="false" customHeight="true" outlineLevel="0" collapsed="false">
      <c r="A1146" s="10" t="n">
        <v>1145</v>
      </c>
      <c r="B1146" s="10" t="str">
        <f aca="false">IF(F1146&lt;&gt;"",COUNTIF($J$2:J1146,J1146),"")</f>
        <v/>
      </c>
      <c r="C1146" s="10" t="str">
        <f aca="false">IF(F1146&lt;&gt;0,J1146&amp;":"&amp;B1146,"")</f>
        <v/>
      </c>
      <c r="D1146" s="10" t="str">
        <f aca="false">IF(F1146&lt;&gt;0,COUNTIF($K$2:K1146,K1146),"")</f>
        <v/>
      </c>
      <c r="E1146" s="10" t="str">
        <f aca="false">IF(F1146&lt;&gt;0,K1146&amp;":"&amp;D1146,"")</f>
        <v/>
      </c>
      <c r="F1146" s="10"/>
      <c r="G1146" s="20"/>
      <c r="H1146" s="11" t="str">
        <f aca="false">IFERROR(VLOOKUP(F1146, Entries!$B:$F, 2, FALSE()),"")</f>
        <v/>
      </c>
      <c r="I1146" s="11" t="str">
        <f aca="false">IFERROR(VLOOKUP(F1146, Entries!$B:$F, 3, FALSE()),"")</f>
        <v/>
      </c>
      <c r="J1146" s="11" t="str">
        <f aca="false">IFERROR(VLOOKUP(F1146, Entries!$B:$F, 4, FALSE()),"")</f>
        <v/>
      </c>
      <c r="K1146" s="11" t="str">
        <f aca="false">IFERROR(VLOOKUP(F1146, Entries!$B:$F, 5, FALSE()),"")</f>
        <v/>
      </c>
      <c r="L1146" s="11" t="str">
        <f aca="false">LEFT('Finish order'!$K1146,2)</f>
        <v/>
      </c>
      <c r="M1146" s="11" t="str">
        <f aca="false">IF(F1146&lt;&gt;0,COUNTIF($L$2:L1146,L1146),"")</f>
        <v/>
      </c>
      <c r="N1146" s="11" t="str">
        <f aca="false">IF(F1146&lt;&gt;0,L1146&amp;":"&amp;M1146,"")</f>
        <v/>
      </c>
    </row>
    <row r="1147" customFormat="false" ht="15.75" hidden="false" customHeight="true" outlineLevel="0" collapsed="false">
      <c r="A1147" s="10" t="n">
        <v>1146</v>
      </c>
      <c r="B1147" s="10" t="str">
        <f aca="false">IF(F1147&lt;&gt;"",COUNTIF($J$2:J1147,J1147),"")</f>
        <v/>
      </c>
      <c r="C1147" s="10" t="str">
        <f aca="false">IF(F1147&lt;&gt;0,J1147&amp;":"&amp;B1147,"")</f>
        <v/>
      </c>
      <c r="D1147" s="10" t="str">
        <f aca="false">IF(F1147&lt;&gt;0,COUNTIF($K$2:K1147,K1147),"")</f>
        <v/>
      </c>
      <c r="E1147" s="10" t="str">
        <f aca="false">IF(F1147&lt;&gt;0,K1147&amp;":"&amp;D1147,"")</f>
        <v/>
      </c>
      <c r="F1147" s="10"/>
      <c r="G1147" s="20"/>
      <c r="H1147" s="11" t="str">
        <f aca="false">IFERROR(VLOOKUP(F1147, Entries!$B:$F, 2, FALSE()),"")</f>
        <v/>
      </c>
      <c r="I1147" s="11" t="str">
        <f aca="false">IFERROR(VLOOKUP(F1147, Entries!$B:$F, 3, FALSE()),"")</f>
        <v/>
      </c>
      <c r="J1147" s="11" t="str">
        <f aca="false">IFERROR(VLOOKUP(F1147, Entries!$B:$F, 4, FALSE()),"")</f>
        <v/>
      </c>
      <c r="K1147" s="11" t="str">
        <f aca="false">IFERROR(VLOOKUP(F1147, Entries!$B:$F, 5, FALSE()),"")</f>
        <v/>
      </c>
      <c r="L1147" s="11" t="str">
        <f aca="false">LEFT('Finish order'!$K1147,2)</f>
        <v/>
      </c>
      <c r="M1147" s="11" t="str">
        <f aca="false">IF(F1147&lt;&gt;0,COUNTIF($L$2:L1147,L1147),"")</f>
        <v/>
      </c>
      <c r="N1147" s="11" t="str">
        <f aca="false">IF(F1147&lt;&gt;0,L1147&amp;":"&amp;M1147,"")</f>
        <v/>
      </c>
    </row>
    <row r="1148" customFormat="false" ht="15.75" hidden="false" customHeight="true" outlineLevel="0" collapsed="false">
      <c r="A1148" s="10" t="n">
        <v>1147</v>
      </c>
      <c r="B1148" s="10" t="str">
        <f aca="false">IF(F1148&lt;&gt;"",COUNTIF($J$2:J1148,J1148),"")</f>
        <v/>
      </c>
      <c r="C1148" s="10" t="str">
        <f aca="false">IF(F1148&lt;&gt;0,J1148&amp;":"&amp;B1148,"")</f>
        <v/>
      </c>
      <c r="D1148" s="10" t="str">
        <f aca="false">IF(F1148&lt;&gt;0,COUNTIF($K$2:K1148,K1148),"")</f>
        <v/>
      </c>
      <c r="E1148" s="10" t="str">
        <f aca="false">IF(F1148&lt;&gt;0,K1148&amp;":"&amp;D1148,"")</f>
        <v/>
      </c>
      <c r="F1148" s="10"/>
      <c r="G1148" s="20"/>
      <c r="H1148" s="11" t="str">
        <f aca="false">IFERROR(VLOOKUP(F1148, Entries!$B:$F, 2, FALSE()),"")</f>
        <v/>
      </c>
      <c r="I1148" s="11" t="str">
        <f aca="false">IFERROR(VLOOKUP(F1148, Entries!$B:$F, 3, FALSE()),"")</f>
        <v/>
      </c>
      <c r="J1148" s="11" t="str">
        <f aca="false">IFERROR(VLOOKUP(F1148, Entries!$B:$F, 4, FALSE()),"")</f>
        <v/>
      </c>
      <c r="K1148" s="11" t="str">
        <f aca="false">IFERROR(VLOOKUP(F1148, Entries!$B:$F, 5, FALSE()),"")</f>
        <v/>
      </c>
      <c r="L1148" s="11" t="str">
        <f aca="false">LEFT('Finish order'!$K1148,2)</f>
        <v/>
      </c>
      <c r="M1148" s="11" t="str">
        <f aca="false">IF(F1148&lt;&gt;0,COUNTIF($L$2:L1148,L1148),"")</f>
        <v/>
      </c>
      <c r="N1148" s="11" t="str">
        <f aca="false">IF(F1148&lt;&gt;0,L1148&amp;":"&amp;M1148,"")</f>
        <v/>
      </c>
    </row>
    <row r="1149" customFormat="false" ht="15.75" hidden="false" customHeight="true" outlineLevel="0" collapsed="false">
      <c r="A1149" s="10" t="n">
        <v>1148</v>
      </c>
      <c r="B1149" s="10" t="str">
        <f aca="false">IF(F1149&lt;&gt;"",COUNTIF($J$2:J1149,J1149),"")</f>
        <v/>
      </c>
      <c r="C1149" s="10" t="str">
        <f aca="false">IF(F1149&lt;&gt;0,J1149&amp;":"&amp;B1149,"")</f>
        <v/>
      </c>
      <c r="D1149" s="10" t="str">
        <f aca="false">IF(F1149&lt;&gt;0,COUNTIF($K$2:K1149,K1149),"")</f>
        <v/>
      </c>
      <c r="E1149" s="10" t="str">
        <f aca="false">IF(F1149&lt;&gt;0,K1149&amp;":"&amp;D1149,"")</f>
        <v/>
      </c>
      <c r="F1149" s="10"/>
      <c r="G1149" s="20"/>
      <c r="H1149" s="11" t="str">
        <f aca="false">IFERROR(VLOOKUP(F1149, Entries!$B:$F, 2, FALSE()),"")</f>
        <v/>
      </c>
      <c r="I1149" s="11" t="str">
        <f aca="false">IFERROR(VLOOKUP(F1149, Entries!$B:$F, 3, FALSE()),"")</f>
        <v/>
      </c>
      <c r="J1149" s="11" t="str">
        <f aca="false">IFERROR(VLOOKUP(F1149, Entries!$B:$F, 4, FALSE()),"")</f>
        <v/>
      </c>
      <c r="K1149" s="11" t="str">
        <f aca="false">IFERROR(VLOOKUP(F1149, Entries!$B:$F, 5, FALSE()),"")</f>
        <v/>
      </c>
      <c r="L1149" s="11" t="str">
        <f aca="false">LEFT('Finish order'!$K1149,2)</f>
        <v/>
      </c>
      <c r="M1149" s="11" t="str">
        <f aca="false">IF(F1149&lt;&gt;0,COUNTIF($L$2:L1149,L1149),"")</f>
        <v/>
      </c>
      <c r="N1149" s="11" t="str">
        <f aca="false">IF(F1149&lt;&gt;0,L1149&amp;":"&amp;M1149,"")</f>
        <v/>
      </c>
    </row>
    <row r="1150" customFormat="false" ht="15.75" hidden="false" customHeight="true" outlineLevel="0" collapsed="false">
      <c r="A1150" s="10" t="n">
        <v>1149</v>
      </c>
      <c r="B1150" s="10" t="str">
        <f aca="false">IF(F1150&lt;&gt;"",COUNTIF($J$2:J1150,J1150),"")</f>
        <v/>
      </c>
      <c r="C1150" s="10" t="str">
        <f aca="false">IF(F1150&lt;&gt;0,J1150&amp;":"&amp;B1150,"")</f>
        <v/>
      </c>
      <c r="D1150" s="10" t="str">
        <f aca="false">IF(F1150&lt;&gt;0,COUNTIF($K$2:K1150,K1150),"")</f>
        <v/>
      </c>
      <c r="E1150" s="10" t="str">
        <f aca="false">IF(F1150&lt;&gt;0,K1150&amp;":"&amp;D1150,"")</f>
        <v/>
      </c>
      <c r="F1150" s="10"/>
      <c r="G1150" s="20"/>
      <c r="H1150" s="11" t="str">
        <f aca="false">IFERROR(VLOOKUP(F1150, Entries!$B:$F, 2, FALSE()),"")</f>
        <v/>
      </c>
      <c r="I1150" s="11" t="str">
        <f aca="false">IFERROR(VLOOKUP(F1150, Entries!$B:$F, 3, FALSE()),"")</f>
        <v/>
      </c>
      <c r="J1150" s="11" t="str">
        <f aca="false">IFERROR(VLOOKUP(F1150, Entries!$B:$F, 4, FALSE()),"")</f>
        <v/>
      </c>
      <c r="K1150" s="11" t="str">
        <f aca="false">IFERROR(VLOOKUP(F1150, Entries!$B:$F, 5, FALSE()),"")</f>
        <v/>
      </c>
      <c r="L1150" s="11" t="str">
        <f aca="false">LEFT('Finish order'!$K1150,2)</f>
        <v/>
      </c>
      <c r="M1150" s="11" t="str">
        <f aca="false">IF(F1150&lt;&gt;0,COUNTIF($L$2:L1150,L1150),"")</f>
        <v/>
      </c>
      <c r="N1150" s="11" t="str">
        <f aca="false">IF(F1150&lt;&gt;0,L1150&amp;":"&amp;M1150,"")</f>
        <v/>
      </c>
    </row>
    <row r="1151" customFormat="false" ht="15.75" hidden="false" customHeight="true" outlineLevel="0" collapsed="false">
      <c r="A1151" s="10" t="n">
        <v>1150</v>
      </c>
      <c r="B1151" s="10" t="str">
        <f aca="false">IF(F1151&lt;&gt;"",COUNTIF($J$2:J1151,J1151),"")</f>
        <v/>
      </c>
      <c r="C1151" s="10" t="str">
        <f aca="false">IF(F1151&lt;&gt;0,J1151&amp;":"&amp;B1151,"")</f>
        <v/>
      </c>
      <c r="D1151" s="10" t="str">
        <f aca="false">IF(F1151&lt;&gt;0,COUNTIF($K$2:K1151,K1151),"")</f>
        <v/>
      </c>
      <c r="E1151" s="10" t="str">
        <f aca="false">IF(F1151&lt;&gt;0,K1151&amp;":"&amp;D1151,"")</f>
        <v/>
      </c>
      <c r="F1151" s="10"/>
      <c r="G1151" s="20"/>
      <c r="H1151" s="11" t="str">
        <f aca="false">IFERROR(VLOOKUP(F1151, Entries!$B:$F, 2, FALSE()),"")</f>
        <v/>
      </c>
      <c r="I1151" s="11" t="str">
        <f aca="false">IFERROR(VLOOKUP(F1151, Entries!$B:$F, 3, FALSE()),"")</f>
        <v/>
      </c>
      <c r="J1151" s="11" t="str">
        <f aca="false">IFERROR(VLOOKUP(F1151, Entries!$B:$F, 4, FALSE()),"")</f>
        <v/>
      </c>
      <c r="K1151" s="11" t="str">
        <f aca="false">IFERROR(VLOOKUP(F1151, Entries!$B:$F, 5, FALSE()),"")</f>
        <v/>
      </c>
      <c r="L1151" s="11" t="str">
        <f aca="false">LEFT('Finish order'!$K1151,2)</f>
        <v/>
      </c>
      <c r="M1151" s="11" t="str">
        <f aca="false">IF(F1151&lt;&gt;0,COUNTIF($L$2:L1151,L1151),"")</f>
        <v/>
      </c>
      <c r="N1151" s="11" t="str">
        <f aca="false">IF(F1151&lt;&gt;0,L1151&amp;":"&amp;M1151,"")</f>
        <v/>
      </c>
    </row>
    <row r="1152" customFormat="false" ht="15.75" hidden="false" customHeight="true" outlineLevel="0" collapsed="false">
      <c r="A1152" s="10" t="n">
        <v>1151</v>
      </c>
      <c r="B1152" s="10" t="str">
        <f aca="false">IF(F1152&lt;&gt;"",COUNTIF($J$2:J1152,J1152),"")</f>
        <v/>
      </c>
      <c r="C1152" s="10" t="str">
        <f aca="false">IF(F1152&lt;&gt;0,J1152&amp;":"&amp;B1152,"")</f>
        <v/>
      </c>
      <c r="D1152" s="10" t="str">
        <f aca="false">IF(F1152&lt;&gt;0,COUNTIF($K$2:K1152,K1152),"")</f>
        <v/>
      </c>
      <c r="E1152" s="10" t="str">
        <f aca="false">IF(F1152&lt;&gt;0,K1152&amp;":"&amp;D1152,"")</f>
        <v/>
      </c>
      <c r="F1152" s="10"/>
      <c r="G1152" s="20"/>
      <c r="H1152" s="11" t="str">
        <f aca="false">IFERROR(VLOOKUP(F1152, Entries!$B:$F, 2, FALSE()),"")</f>
        <v/>
      </c>
      <c r="I1152" s="11" t="str">
        <f aca="false">IFERROR(VLOOKUP(F1152, Entries!$B:$F, 3, FALSE()),"")</f>
        <v/>
      </c>
      <c r="J1152" s="11" t="str">
        <f aca="false">IFERROR(VLOOKUP(F1152, Entries!$B:$F, 4, FALSE()),"")</f>
        <v/>
      </c>
      <c r="K1152" s="11" t="str">
        <f aca="false">IFERROR(VLOOKUP(F1152, Entries!$B:$F, 5, FALSE()),"")</f>
        <v/>
      </c>
      <c r="L1152" s="11" t="str">
        <f aca="false">LEFT('Finish order'!$K1152,2)</f>
        <v/>
      </c>
      <c r="M1152" s="11" t="str">
        <f aca="false">IF(F1152&lt;&gt;0,COUNTIF($L$2:L1152,L1152),"")</f>
        <v/>
      </c>
      <c r="N1152" s="11" t="str">
        <f aca="false">IF(F1152&lt;&gt;0,L1152&amp;":"&amp;M1152,"")</f>
        <v/>
      </c>
    </row>
    <row r="1153" customFormat="false" ht="15.75" hidden="false" customHeight="true" outlineLevel="0" collapsed="false">
      <c r="A1153" s="10" t="n">
        <v>1152</v>
      </c>
      <c r="B1153" s="10" t="str">
        <f aca="false">IF(F1153&lt;&gt;"",COUNTIF($J$2:J1153,J1153),"")</f>
        <v/>
      </c>
      <c r="C1153" s="10" t="str">
        <f aca="false">IF(F1153&lt;&gt;0,J1153&amp;":"&amp;B1153,"")</f>
        <v/>
      </c>
      <c r="D1153" s="10" t="str">
        <f aca="false">IF(F1153&lt;&gt;0,COUNTIF($K$2:K1153,K1153),"")</f>
        <v/>
      </c>
      <c r="E1153" s="10" t="str">
        <f aca="false">IF(F1153&lt;&gt;0,K1153&amp;":"&amp;D1153,"")</f>
        <v/>
      </c>
      <c r="F1153" s="10"/>
      <c r="G1153" s="20"/>
      <c r="H1153" s="11" t="str">
        <f aca="false">IFERROR(VLOOKUP(F1153, Entries!$B:$F, 2, FALSE()),"")</f>
        <v/>
      </c>
      <c r="I1153" s="11" t="str">
        <f aca="false">IFERROR(VLOOKUP(F1153, Entries!$B:$F, 3, FALSE()),"")</f>
        <v/>
      </c>
      <c r="J1153" s="11" t="str">
        <f aca="false">IFERROR(VLOOKUP(F1153, Entries!$B:$F, 4, FALSE()),"")</f>
        <v/>
      </c>
      <c r="K1153" s="11" t="str">
        <f aca="false">IFERROR(VLOOKUP(F1153, Entries!$B:$F, 5, FALSE()),"")</f>
        <v/>
      </c>
      <c r="L1153" s="11" t="str">
        <f aca="false">LEFT('Finish order'!$K1153,2)</f>
        <v/>
      </c>
      <c r="M1153" s="11" t="str">
        <f aca="false">IF(F1153&lt;&gt;0,COUNTIF($L$2:L1153,L1153),"")</f>
        <v/>
      </c>
      <c r="N1153" s="11" t="str">
        <f aca="false">IF(F1153&lt;&gt;0,L1153&amp;":"&amp;M1153,"")</f>
        <v/>
      </c>
    </row>
    <row r="1154" customFormat="false" ht="15.75" hidden="false" customHeight="true" outlineLevel="0" collapsed="false">
      <c r="A1154" s="10" t="n">
        <v>1153</v>
      </c>
      <c r="B1154" s="10" t="str">
        <f aca="false">IF(F1154&lt;&gt;"",COUNTIF($J$2:J1154,J1154),"")</f>
        <v/>
      </c>
      <c r="C1154" s="10" t="str">
        <f aca="false">IF(F1154&lt;&gt;0,J1154&amp;":"&amp;B1154,"")</f>
        <v/>
      </c>
      <c r="D1154" s="10" t="str">
        <f aca="false">IF(F1154&lt;&gt;0,COUNTIF($K$2:K1154,K1154),"")</f>
        <v/>
      </c>
      <c r="E1154" s="10" t="str">
        <f aca="false">IF(F1154&lt;&gt;0,K1154&amp;":"&amp;D1154,"")</f>
        <v/>
      </c>
      <c r="F1154" s="10"/>
      <c r="G1154" s="20"/>
      <c r="H1154" s="11" t="str">
        <f aca="false">IFERROR(VLOOKUP(F1154, Entries!$B:$F, 2, FALSE()),"")</f>
        <v/>
      </c>
      <c r="I1154" s="11" t="str">
        <f aca="false">IFERROR(VLOOKUP(F1154, Entries!$B:$F, 3, FALSE()),"")</f>
        <v/>
      </c>
      <c r="J1154" s="11" t="str">
        <f aca="false">IFERROR(VLOOKUP(F1154, Entries!$B:$F, 4, FALSE()),"")</f>
        <v/>
      </c>
      <c r="K1154" s="11" t="str">
        <f aca="false">IFERROR(VLOOKUP(F1154, Entries!$B:$F, 5, FALSE()),"")</f>
        <v/>
      </c>
      <c r="L1154" s="11" t="str">
        <f aca="false">LEFT('Finish order'!$K1154,2)</f>
        <v/>
      </c>
      <c r="M1154" s="11" t="str">
        <f aca="false">IF(F1154&lt;&gt;0,COUNTIF($L$2:L1154,L1154),"")</f>
        <v/>
      </c>
      <c r="N1154" s="11" t="str">
        <f aca="false">IF(F1154&lt;&gt;0,L1154&amp;":"&amp;M1154,"")</f>
        <v/>
      </c>
    </row>
    <row r="1155" customFormat="false" ht="15.75" hidden="false" customHeight="true" outlineLevel="0" collapsed="false">
      <c r="A1155" s="10" t="n">
        <v>1154</v>
      </c>
      <c r="B1155" s="10" t="str">
        <f aca="false">IF(F1155&lt;&gt;"",COUNTIF($J$2:J1155,J1155),"")</f>
        <v/>
      </c>
      <c r="C1155" s="10" t="str">
        <f aca="false">IF(F1155&lt;&gt;0,J1155&amp;":"&amp;B1155,"")</f>
        <v/>
      </c>
      <c r="D1155" s="10" t="str">
        <f aca="false">IF(F1155&lt;&gt;0,COUNTIF($K$2:K1155,K1155),"")</f>
        <v/>
      </c>
      <c r="E1155" s="10" t="str">
        <f aca="false">IF(F1155&lt;&gt;0,K1155&amp;":"&amp;D1155,"")</f>
        <v/>
      </c>
      <c r="F1155" s="10"/>
      <c r="G1155" s="20"/>
      <c r="H1155" s="11" t="str">
        <f aca="false">IFERROR(VLOOKUP(F1155, Entries!$B:$F, 2, FALSE()),"")</f>
        <v/>
      </c>
      <c r="I1155" s="11" t="str">
        <f aca="false">IFERROR(VLOOKUP(F1155, Entries!$B:$F, 3, FALSE()),"")</f>
        <v/>
      </c>
      <c r="J1155" s="11" t="str">
        <f aca="false">IFERROR(VLOOKUP(F1155, Entries!$B:$F, 4, FALSE()),"")</f>
        <v/>
      </c>
      <c r="K1155" s="11" t="str">
        <f aca="false">IFERROR(VLOOKUP(F1155, Entries!$B:$F, 5, FALSE()),"")</f>
        <v/>
      </c>
      <c r="L1155" s="11" t="str">
        <f aca="false">LEFT('Finish order'!$K1155,2)</f>
        <v/>
      </c>
      <c r="M1155" s="11" t="str">
        <f aca="false">IF(F1155&lt;&gt;0,COUNTIF($L$2:L1155,L1155),"")</f>
        <v/>
      </c>
      <c r="N1155" s="11" t="str">
        <f aca="false">IF(F1155&lt;&gt;0,L1155&amp;":"&amp;M1155,"")</f>
        <v/>
      </c>
    </row>
    <row r="1156" customFormat="false" ht="15.75" hidden="false" customHeight="true" outlineLevel="0" collapsed="false">
      <c r="A1156" s="10" t="n">
        <v>1155</v>
      </c>
      <c r="B1156" s="10" t="str">
        <f aca="false">IF(F1156&lt;&gt;"",COUNTIF($J$2:J1156,J1156),"")</f>
        <v/>
      </c>
      <c r="C1156" s="10" t="str">
        <f aca="false">IF(F1156&lt;&gt;0,J1156&amp;":"&amp;B1156,"")</f>
        <v/>
      </c>
      <c r="D1156" s="10" t="str">
        <f aca="false">IF(F1156&lt;&gt;0,COUNTIF($K$2:K1156,K1156),"")</f>
        <v/>
      </c>
      <c r="E1156" s="10" t="str">
        <f aca="false">IF(F1156&lt;&gt;0,K1156&amp;":"&amp;D1156,"")</f>
        <v/>
      </c>
      <c r="F1156" s="10"/>
      <c r="G1156" s="20"/>
      <c r="H1156" s="11" t="str">
        <f aca="false">IFERROR(VLOOKUP(F1156, Entries!$B:$F, 2, FALSE()),"")</f>
        <v/>
      </c>
      <c r="I1156" s="11" t="str">
        <f aca="false">IFERROR(VLOOKUP(F1156, Entries!$B:$F, 3, FALSE()),"")</f>
        <v/>
      </c>
      <c r="J1156" s="11" t="str">
        <f aca="false">IFERROR(VLOOKUP(F1156, Entries!$B:$F, 4, FALSE()),"")</f>
        <v/>
      </c>
      <c r="K1156" s="11" t="str">
        <f aca="false">IFERROR(VLOOKUP(F1156, Entries!$B:$F, 5, FALSE()),"")</f>
        <v/>
      </c>
      <c r="L1156" s="11" t="str">
        <f aca="false">LEFT('Finish order'!$K1156,2)</f>
        <v/>
      </c>
      <c r="M1156" s="11" t="str">
        <f aca="false">IF(F1156&lt;&gt;0,COUNTIF($L$2:L1156,L1156),"")</f>
        <v/>
      </c>
      <c r="N1156" s="11" t="str">
        <f aca="false">IF(F1156&lt;&gt;0,L1156&amp;":"&amp;M1156,"")</f>
        <v/>
      </c>
    </row>
    <row r="1157" customFormat="false" ht="15.75" hidden="false" customHeight="true" outlineLevel="0" collapsed="false">
      <c r="A1157" s="10" t="n">
        <v>1156</v>
      </c>
      <c r="B1157" s="10" t="str">
        <f aca="false">IF(F1157&lt;&gt;"",COUNTIF($J$2:J1157,J1157),"")</f>
        <v/>
      </c>
      <c r="C1157" s="10" t="str">
        <f aca="false">IF(F1157&lt;&gt;0,J1157&amp;":"&amp;B1157,"")</f>
        <v/>
      </c>
      <c r="D1157" s="10" t="str">
        <f aca="false">IF(F1157&lt;&gt;0,COUNTIF($K$2:K1157,K1157),"")</f>
        <v/>
      </c>
      <c r="E1157" s="10" t="str">
        <f aca="false">IF(F1157&lt;&gt;0,K1157&amp;":"&amp;D1157,"")</f>
        <v/>
      </c>
      <c r="F1157" s="10"/>
      <c r="G1157" s="20"/>
      <c r="H1157" s="11" t="str">
        <f aca="false">IFERROR(VLOOKUP(F1157, Entries!$B:$F, 2, FALSE()),"")</f>
        <v/>
      </c>
      <c r="I1157" s="11" t="str">
        <f aca="false">IFERROR(VLOOKUP(F1157, Entries!$B:$F, 3, FALSE()),"")</f>
        <v/>
      </c>
      <c r="J1157" s="11" t="str">
        <f aca="false">IFERROR(VLOOKUP(F1157, Entries!$B:$F, 4, FALSE()),"")</f>
        <v/>
      </c>
      <c r="K1157" s="11" t="str">
        <f aca="false">IFERROR(VLOOKUP(F1157, Entries!$B:$F, 5, FALSE()),"")</f>
        <v/>
      </c>
      <c r="L1157" s="11" t="str">
        <f aca="false">LEFT('Finish order'!$K1157,2)</f>
        <v/>
      </c>
      <c r="M1157" s="11" t="str">
        <f aca="false">IF(F1157&lt;&gt;0,COUNTIF($L$2:L1157,L1157),"")</f>
        <v/>
      </c>
      <c r="N1157" s="11" t="str">
        <f aca="false">IF(F1157&lt;&gt;0,L1157&amp;":"&amp;M1157,"")</f>
        <v/>
      </c>
    </row>
    <row r="1158" customFormat="false" ht="15.75" hidden="false" customHeight="true" outlineLevel="0" collapsed="false">
      <c r="A1158" s="10" t="n">
        <v>1157</v>
      </c>
      <c r="B1158" s="10" t="str">
        <f aca="false">IF(F1158&lt;&gt;"",COUNTIF($J$2:J1158,J1158),"")</f>
        <v/>
      </c>
      <c r="C1158" s="10" t="str">
        <f aca="false">IF(F1158&lt;&gt;0,J1158&amp;":"&amp;B1158,"")</f>
        <v/>
      </c>
      <c r="D1158" s="10" t="str">
        <f aca="false">IF(F1158&lt;&gt;0,COUNTIF($K$2:K1158,K1158),"")</f>
        <v/>
      </c>
      <c r="E1158" s="10" t="str">
        <f aca="false">IF(F1158&lt;&gt;0,K1158&amp;":"&amp;D1158,"")</f>
        <v/>
      </c>
      <c r="F1158" s="10"/>
      <c r="G1158" s="20"/>
      <c r="H1158" s="11" t="str">
        <f aca="false">IFERROR(VLOOKUP(F1158, Entries!$B:$F, 2, FALSE()),"")</f>
        <v/>
      </c>
      <c r="I1158" s="11" t="str">
        <f aca="false">IFERROR(VLOOKUP(F1158, Entries!$B:$F, 3, FALSE()),"")</f>
        <v/>
      </c>
      <c r="J1158" s="11" t="str">
        <f aca="false">IFERROR(VLOOKUP(F1158, Entries!$B:$F, 4, FALSE()),"")</f>
        <v/>
      </c>
      <c r="K1158" s="11" t="str">
        <f aca="false">IFERROR(VLOOKUP(F1158, Entries!$B:$F, 5, FALSE()),"")</f>
        <v/>
      </c>
      <c r="L1158" s="11" t="str">
        <f aca="false">LEFT('Finish order'!$K1158,2)</f>
        <v/>
      </c>
      <c r="M1158" s="11" t="str">
        <f aca="false">IF(F1158&lt;&gt;0,COUNTIF($L$2:L1158,L1158),"")</f>
        <v/>
      </c>
      <c r="N1158" s="11" t="str">
        <f aca="false">IF(F1158&lt;&gt;0,L1158&amp;":"&amp;M1158,"")</f>
        <v/>
      </c>
    </row>
    <row r="1159" customFormat="false" ht="15.75" hidden="false" customHeight="true" outlineLevel="0" collapsed="false">
      <c r="A1159" s="10" t="n">
        <v>1158</v>
      </c>
      <c r="B1159" s="10" t="str">
        <f aca="false">IF(F1159&lt;&gt;"",COUNTIF($J$2:J1159,J1159),"")</f>
        <v/>
      </c>
      <c r="C1159" s="10" t="str">
        <f aca="false">IF(F1159&lt;&gt;0,J1159&amp;":"&amp;B1159,"")</f>
        <v/>
      </c>
      <c r="D1159" s="10" t="str">
        <f aca="false">IF(F1159&lt;&gt;0,COUNTIF($K$2:K1159,K1159),"")</f>
        <v/>
      </c>
      <c r="E1159" s="10" t="str">
        <f aca="false">IF(F1159&lt;&gt;0,K1159&amp;":"&amp;D1159,"")</f>
        <v/>
      </c>
      <c r="F1159" s="10"/>
      <c r="G1159" s="20"/>
      <c r="H1159" s="11" t="str">
        <f aca="false">IFERROR(VLOOKUP(F1159, Entries!$B:$F, 2, FALSE()),"")</f>
        <v/>
      </c>
      <c r="I1159" s="11" t="str">
        <f aca="false">IFERROR(VLOOKUP(F1159, Entries!$B:$F, 3, FALSE()),"")</f>
        <v/>
      </c>
      <c r="J1159" s="11" t="str">
        <f aca="false">IFERROR(VLOOKUP(F1159, Entries!$B:$F, 4, FALSE()),"")</f>
        <v/>
      </c>
      <c r="K1159" s="11" t="str">
        <f aca="false">IFERROR(VLOOKUP(F1159, Entries!$B:$F, 5, FALSE()),"")</f>
        <v/>
      </c>
      <c r="L1159" s="11" t="str">
        <f aca="false">LEFT('Finish order'!$K1159,2)</f>
        <v/>
      </c>
      <c r="M1159" s="11" t="str">
        <f aca="false">IF(F1159&lt;&gt;0,COUNTIF($L$2:L1159,L1159),"")</f>
        <v/>
      </c>
      <c r="N1159" s="11" t="str">
        <f aca="false">IF(F1159&lt;&gt;0,L1159&amp;":"&amp;M1159,"")</f>
        <v/>
      </c>
    </row>
    <row r="1160" customFormat="false" ht="15.75" hidden="false" customHeight="true" outlineLevel="0" collapsed="false">
      <c r="A1160" s="10" t="n">
        <v>1159</v>
      </c>
      <c r="B1160" s="10" t="str">
        <f aca="false">IF(F1160&lt;&gt;"",COUNTIF($J$2:J1160,J1160),"")</f>
        <v/>
      </c>
      <c r="C1160" s="10" t="str">
        <f aca="false">IF(F1160&lt;&gt;0,J1160&amp;":"&amp;B1160,"")</f>
        <v/>
      </c>
      <c r="D1160" s="10" t="str">
        <f aca="false">IF(F1160&lt;&gt;0,COUNTIF($K$2:K1160,K1160),"")</f>
        <v/>
      </c>
      <c r="E1160" s="10" t="str">
        <f aca="false">IF(F1160&lt;&gt;0,K1160&amp;":"&amp;D1160,"")</f>
        <v/>
      </c>
      <c r="F1160" s="10"/>
      <c r="G1160" s="20"/>
      <c r="H1160" s="11" t="str">
        <f aca="false">IFERROR(VLOOKUP(F1160, Entries!$B:$F, 2, FALSE()),"")</f>
        <v/>
      </c>
      <c r="I1160" s="11" t="str">
        <f aca="false">IFERROR(VLOOKUP(F1160, Entries!$B:$F, 3, FALSE()),"")</f>
        <v/>
      </c>
      <c r="J1160" s="11" t="str">
        <f aca="false">IFERROR(VLOOKUP(F1160, Entries!$B:$F, 4, FALSE()),"")</f>
        <v/>
      </c>
      <c r="K1160" s="11" t="str">
        <f aca="false">IFERROR(VLOOKUP(F1160, Entries!$B:$F, 5, FALSE()),"")</f>
        <v/>
      </c>
      <c r="L1160" s="11" t="str">
        <f aca="false">LEFT('Finish order'!$K1160,2)</f>
        <v/>
      </c>
      <c r="M1160" s="11" t="str">
        <f aca="false">IF(F1160&lt;&gt;0,COUNTIF($L$2:L1160,L1160),"")</f>
        <v/>
      </c>
      <c r="N1160" s="11" t="str">
        <f aca="false">IF(F1160&lt;&gt;0,L1160&amp;":"&amp;M1160,"")</f>
        <v/>
      </c>
    </row>
    <row r="1161" customFormat="false" ht="15.75" hidden="false" customHeight="true" outlineLevel="0" collapsed="false">
      <c r="A1161" s="10" t="n">
        <v>1160</v>
      </c>
      <c r="B1161" s="10" t="str">
        <f aca="false">IF(F1161&lt;&gt;"",COUNTIF($J$2:J1161,J1161),"")</f>
        <v/>
      </c>
      <c r="C1161" s="10" t="str">
        <f aca="false">IF(F1161&lt;&gt;0,J1161&amp;":"&amp;B1161,"")</f>
        <v/>
      </c>
      <c r="D1161" s="10" t="str">
        <f aca="false">IF(F1161&lt;&gt;0,COUNTIF($K$2:K1161,K1161),"")</f>
        <v/>
      </c>
      <c r="E1161" s="10" t="str">
        <f aca="false">IF(F1161&lt;&gt;0,K1161&amp;":"&amp;D1161,"")</f>
        <v/>
      </c>
      <c r="F1161" s="10"/>
      <c r="G1161" s="20"/>
      <c r="H1161" s="11" t="str">
        <f aca="false">IFERROR(VLOOKUP(F1161, Entries!$B:$F, 2, FALSE()),"")</f>
        <v/>
      </c>
      <c r="I1161" s="11" t="str">
        <f aca="false">IFERROR(VLOOKUP(F1161, Entries!$B:$F, 3, FALSE()),"")</f>
        <v/>
      </c>
      <c r="J1161" s="11" t="str">
        <f aca="false">IFERROR(VLOOKUP(F1161, Entries!$B:$F, 4, FALSE()),"")</f>
        <v/>
      </c>
      <c r="K1161" s="11" t="str">
        <f aca="false">IFERROR(VLOOKUP(F1161, Entries!$B:$F, 5, FALSE()),"")</f>
        <v/>
      </c>
      <c r="L1161" s="11" t="str">
        <f aca="false">LEFT('Finish order'!$K1161,2)</f>
        <v/>
      </c>
      <c r="M1161" s="11" t="str">
        <f aca="false">IF(F1161&lt;&gt;0,COUNTIF($L$2:L1161,L1161),"")</f>
        <v/>
      </c>
      <c r="N1161" s="11" t="str">
        <f aca="false">IF(F1161&lt;&gt;0,L1161&amp;":"&amp;M1161,"")</f>
        <v/>
      </c>
    </row>
    <row r="1162" customFormat="false" ht="15.75" hidden="false" customHeight="true" outlineLevel="0" collapsed="false">
      <c r="A1162" s="10" t="n">
        <v>1161</v>
      </c>
      <c r="B1162" s="10" t="str">
        <f aca="false">IF(F1162&lt;&gt;"",COUNTIF($J$2:J1162,J1162),"")</f>
        <v/>
      </c>
      <c r="C1162" s="10" t="str">
        <f aca="false">IF(F1162&lt;&gt;0,J1162&amp;":"&amp;B1162,"")</f>
        <v/>
      </c>
      <c r="D1162" s="10" t="str">
        <f aca="false">IF(F1162&lt;&gt;0,COUNTIF($K$2:K1162,K1162),"")</f>
        <v/>
      </c>
      <c r="E1162" s="10" t="str">
        <f aca="false">IF(F1162&lt;&gt;0,K1162&amp;":"&amp;D1162,"")</f>
        <v/>
      </c>
      <c r="F1162" s="10"/>
      <c r="G1162" s="20"/>
      <c r="H1162" s="11" t="str">
        <f aca="false">IFERROR(VLOOKUP(F1162, Entries!$B:$F, 2, FALSE()),"")</f>
        <v/>
      </c>
      <c r="I1162" s="11" t="str">
        <f aca="false">IFERROR(VLOOKUP(F1162, Entries!$B:$F, 3, FALSE()),"")</f>
        <v/>
      </c>
      <c r="J1162" s="11" t="str">
        <f aca="false">IFERROR(VLOOKUP(F1162, Entries!$B:$F, 4, FALSE()),"")</f>
        <v/>
      </c>
      <c r="K1162" s="11" t="str">
        <f aca="false">IFERROR(VLOOKUP(F1162, Entries!$B:$F, 5, FALSE()),"")</f>
        <v/>
      </c>
      <c r="L1162" s="11" t="str">
        <f aca="false">LEFT('Finish order'!$K1162,2)</f>
        <v/>
      </c>
      <c r="M1162" s="11" t="str">
        <f aca="false">IF(F1162&lt;&gt;0,COUNTIF($L$2:L1162,L1162),"")</f>
        <v/>
      </c>
      <c r="N1162" s="11" t="str">
        <f aca="false">IF(F1162&lt;&gt;0,L1162&amp;":"&amp;M1162,"")</f>
        <v/>
      </c>
    </row>
    <row r="1163" customFormat="false" ht="15.75" hidden="false" customHeight="true" outlineLevel="0" collapsed="false">
      <c r="A1163" s="10" t="n">
        <v>1162</v>
      </c>
      <c r="B1163" s="10" t="str">
        <f aca="false">IF(F1163&lt;&gt;"",COUNTIF($J$2:J1163,J1163),"")</f>
        <v/>
      </c>
      <c r="C1163" s="10" t="str">
        <f aca="false">IF(F1163&lt;&gt;0,J1163&amp;":"&amp;B1163,"")</f>
        <v/>
      </c>
      <c r="D1163" s="10" t="str">
        <f aca="false">IF(F1163&lt;&gt;0,COUNTIF($K$2:K1163,K1163),"")</f>
        <v/>
      </c>
      <c r="E1163" s="10" t="str">
        <f aca="false">IF(F1163&lt;&gt;0,K1163&amp;":"&amp;D1163,"")</f>
        <v/>
      </c>
      <c r="F1163" s="10"/>
      <c r="G1163" s="20"/>
      <c r="H1163" s="11" t="str">
        <f aca="false">IFERROR(VLOOKUP(F1163, Entries!$B:$F, 2, FALSE()),"")</f>
        <v/>
      </c>
      <c r="I1163" s="11" t="str">
        <f aca="false">IFERROR(VLOOKUP(F1163, Entries!$B:$F, 3, FALSE()),"")</f>
        <v/>
      </c>
      <c r="J1163" s="11" t="str">
        <f aca="false">IFERROR(VLOOKUP(F1163, Entries!$B:$F, 4, FALSE()),"")</f>
        <v/>
      </c>
      <c r="K1163" s="11" t="str">
        <f aca="false">IFERROR(VLOOKUP(F1163, Entries!$B:$F, 5, FALSE()),"")</f>
        <v/>
      </c>
      <c r="L1163" s="11" t="str">
        <f aca="false">LEFT('Finish order'!$K1163,2)</f>
        <v/>
      </c>
      <c r="M1163" s="11" t="str">
        <f aca="false">IF(F1163&lt;&gt;0,COUNTIF($L$2:L1163,L1163),"")</f>
        <v/>
      </c>
      <c r="N1163" s="11" t="str">
        <f aca="false">IF(F1163&lt;&gt;0,L1163&amp;":"&amp;M1163,"")</f>
        <v/>
      </c>
    </row>
    <row r="1164" customFormat="false" ht="15.75" hidden="false" customHeight="true" outlineLevel="0" collapsed="false">
      <c r="A1164" s="10" t="n">
        <v>1163</v>
      </c>
      <c r="B1164" s="10" t="str">
        <f aca="false">IF(F1164&lt;&gt;"",COUNTIF($J$2:J1164,J1164),"")</f>
        <v/>
      </c>
      <c r="C1164" s="10" t="str">
        <f aca="false">IF(F1164&lt;&gt;0,J1164&amp;":"&amp;B1164,"")</f>
        <v/>
      </c>
      <c r="D1164" s="10" t="str">
        <f aca="false">IF(F1164&lt;&gt;0,COUNTIF($K$2:K1164,K1164),"")</f>
        <v/>
      </c>
      <c r="E1164" s="10" t="str">
        <f aca="false">IF(F1164&lt;&gt;0,K1164&amp;":"&amp;D1164,"")</f>
        <v/>
      </c>
      <c r="F1164" s="10"/>
      <c r="G1164" s="20"/>
      <c r="H1164" s="11" t="str">
        <f aca="false">IFERROR(VLOOKUP(F1164, Entries!$B:$F, 2, FALSE()),"")</f>
        <v/>
      </c>
      <c r="I1164" s="11" t="str">
        <f aca="false">IFERROR(VLOOKUP(F1164, Entries!$B:$F, 3, FALSE()),"")</f>
        <v/>
      </c>
      <c r="J1164" s="11" t="str">
        <f aca="false">IFERROR(VLOOKUP(F1164, Entries!$B:$F, 4, FALSE()),"")</f>
        <v/>
      </c>
      <c r="K1164" s="11" t="str">
        <f aca="false">IFERROR(VLOOKUP(F1164, Entries!$B:$F, 5, FALSE()),"")</f>
        <v/>
      </c>
      <c r="L1164" s="11" t="str">
        <f aca="false">LEFT('Finish order'!$K1164,2)</f>
        <v/>
      </c>
      <c r="M1164" s="11" t="str">
        <f aca="false">IF(F1164&lt;&gt;0,COUNTIF($L$2:L1164,L1164),"")</f>
        <v/>
      </c>
      <c r="N1164" s="11" t="str">
        <f aca="false">IF(F1164&lt;&gt;0,L1164&amp;":"&amp;M1164,"")</f>
        <v/>
      </c>
    </row>
    <row r="1165" customFormat="false" ht="15.75" hidden="false" customHeight="true" outlineLevel="0" collapsed="false">
      <c r="A1165" s="10" t="n">
        <v>1164</v>
      </c>
      <c r="B1165" s="10" t="str">
        <f aca="false">IF(F1165&lt;&gt;"",COUNTIF($J$2:J1165,J1165),"")</f>
        <v/>
      </c>
      <c r="C1165" s="10" t="str">
        <f aca="false">IF(F1165&lt;&gt;0,J1165&amp;":"&amp;B1165,"")</f>
        <v/>
      </c>
      <c r="D1165" s="10" t="str">
        <f aca="false">IF(F1165&lt;&gt;0,COUNTIF($K$2:K1165,K1165),"")</f>
        <v/>
      </c>
      <c r="E1165" s="10" t="str">
        <f aca="false">IF(F1165&lt;&gt;0,K1165&amp;":"&amp;D1165,"")</f>
        <v/>
      </c>
      <c r="F1165" s="10"/>
      <c r="G1165" s="20"/>
      <c r="H1165" s="11" t="str">
        <f aca="false">IFERROR(VLOOKUP(F1165, Entries!$B:$F, 2, FALSE()),"")</f>
        <v/>
      </c>
      <c r="I1165" s="11" t="str">
        <f aca="false">IFERROR(VLOOKUP(F1165, Entries!$B:$F, 3, FALSE()),"")</f>
        <v/>
      </c>
      <c r="J1165" s="11" t="str">
        <f aca="false">IFERROR(VLOOKUP(F1165, Entries!$B:$F, 4, FALSE()),"")</f>
        <v/>
      </c>
      <c r="K1165" s="11" t="str">
        <f aca="false">IFERROR(VLOOKUP(F1165, Entries!$B:$F, 5, FALSE()),"")</f>
        <v/>
      </c>
      <c r="L1165" s="11" t="str">
        <f aca="false">LEFT('Finish order'!$K1165,2)</f>
        <v/>
      </c>
      <c r="M1165" s="11" t="str">
        <f aca="false">IF(F1165&lt;&gt;0,COUNTIF($L$2:L1165,L1165),"")</f>
        <v/>
      </c>
      <c r="N1165" s="11" t="str">
        <f aca="false">IF(F1165&lt;&gt;0,L1165&amp;":"&amp;M1165,"")</f>
        <v/>
      </c>
    </row>
    <row r="1166" customFormat="false" ht="15.75" hidden="false" customHeight="true" outlineLevel="0" collapsed="false">
      <c r="A1166" s="10" t="n">
        <v>1165</v>
      </c>
      <c r="B1166" s="10" t="str">
        <f aca="false">IF(F1166&lt;&gt;"",COUNTIF($J$2:J1166,J1166),"")</f>
        <v/>
      </c>
      <c r="C1166" s="10" t="str">
        <f aca="false">IF(F1166&lt;&gt;0,J1166&amp;":"&amp;B1166,"")</f>
        <v/>
      </c>
      <c r="D1166" s="10" t="str">
        <f aca="false">IF(F1166&lt;&gt;0,COUNTIF($K$2:K1166,K1166),"")</f>
        <v/>
      </c>
      <c r="E1166" s="10" t="str">
        <f aca="false">IF(F1166&lt;&gt;0,K1166&amp;":"&amp;D1166,"")</f>
        <v/>
      </c>
      <c r="F1166" s="10"/>
      <c r="G1166" s="20"/>
      <c r="H1166" s="11" t="str">
        <f aca="false">IFERROR(VLOOKUP(F1166, Entries!$B:$F, 2, FALSE()),"")</f>
        <v/>
      </c>
      <c r="I1166" s="11" t="str">
        <f aca="false">IFERROR(VLOOKUP(F1166, Entries!$B:$F, 3, FALSE()),"")</f>
        <v/>
      </c>
      <c r="J1166" s="11" t="str">
        <f aca="false">IFERROR(VLOOKUP(F1166, Entries!$B:$F, 4, FALSE()),"")</f>
        <v/>
      </c>
      <c r="K1166" s="11" t="str">
        <f aca="false">IFERROR(VLOOKUP(F1166, Entries!$B:$F, 5, FALSE()),"")</f>
        <v/>
      </c>
      <c r="L1166" s="11" t="str">
        <f aca="false">LEFT('Finish order'!$K1166,2)</f>
        <v/>
      </c>
      <c r="M1166" s="11" t="str">
        <f aca="false">IF(F1166&lt;&gt;0,COUNTIF($L$2:L1166,L1166),"")</f>
        <v/>
      </c>
      <c r="N1166" s="11" t="str">
        <f aca="false">IF(F1166&lt;&gt;0,L1166&amp;":"&amp;M1166,"")</f>
        <v/>
      </c>
    </row>
    <row r="1167" customFormat="false" ht="15.75" hidden="false" customHeight="true" outlineLevel="0" collapsed="false">
      <c r="A1167" s="10" t="n">
        <v>1166</v>
      </c>
      <c r="B1167" s="10" t="str">
        <f aca="false">IF(F1167&lt;&gt;"",COUNTIF($J$2:J1167,J1167),"")</f>
        <v/>
      </c>
      <c r="C1167" s="10" t="str">
        <f aca="false">IF(F1167&lt;&gt;0,J1167&amp;":"&amp;B1167,"")</f>
        <v/>
      </c>
      <c r="D1167" s="10" t="str">
        <f aca="false">IF(F1167&lt;&gt;0,COUNTIF($K$2:K1167,K1167),"")</f>
        <v/>
      </c>
      <c r="E1167" s="10" t="str">
        <f aca="false">IF(F1167&lt;&gt;0,K1167&amp;":"&amp;D1167,"")</f>
        <v/>
      </c>
      <c r="F1167" s="10"/>
      <c r="G1167" s="20"/>
      <c r="H1167" s="11" t="str">
        <f aca="false">IFERROR(VLOOKUP(F1167, Entries!$B:$F, 2, FALSE()),"")</f>
        <v/>
      </c>
      <c r="I1167" s="11" t="str">
        <f aca="false">IFERROR(VLOOKUP(F1167, Entries!$B:$F, 3, FALSE()),"")</f>
        <v/>
      </c>
      <c r="J1167" s="11" t="str">
        <f aca="false">IFERROR(VLOOKUP(F1167, Entries!$B:$F, 4, FALSE()),"")</f>
        <v/>
      </c>
      <c r="K1167" s="11" t="str">
        <f aca="false">IFERROR(VLOOKUP(F1167, Entries!$B:$F, 5, FALSE()),"")</f>
        <v/>
      </c>
      <c r="L1167" s="11" t="str">
        <f aca="false">LEFT('Finish order'!$K1167,2)</f>
        <v/>
      </c>
      <c r="M1167" s="11" t="str">
        <f aca="false">IF(F1167&lt;&gt;0,COUNTIF($L$2:L1167,L1167),"")</f>
        <v/>
      </c>
      <c r="N1167" s="11" t="str">
        <f aca="false">IF(F1167&lt;&gt;0,L1167&amp;":"&amp;M1167,"")</f>
        <v/>
      </c>
    </row>
    <row r="1168" customFormat="false" ht="15.75" hidden="false" customHeight="true" outlineLevel="0" collapsed="false">
      <c r="A1168" s="10" t="n">
        <v>1167</v>
      </c>
      <c r="B1168" s="10" t="str">
        <f aca="false">IF(F1168&lt;&gt;"",COUNTIF($J$2:J1168,J1168),"")</f>
        <v/>
      </c>
      <c r="C1168" s="10" t="str">
        <f aca="false">IF(F1168&lt;&gt;0,J1168&amp;":"&amp;B1168,"")</f>
        <v/>
      </c>
      <c r="D1168" s="10" t="str">
        <f aca="false">IF(F1168&lt;&gt;0,COUNTIF($K$2:K1168,K1168),"")</f>
        <v/>
      </c>
      <c r="E1168" s="10" t="str">
        <f aca="false">IF(F1168&lt;&gt;0,K1168&amp;":"&amp;D1168,"")</f>
        <v/>
      </c>
      <c r="F1168" s="10"/>
      <c r="G1168" s="20"/>
      <c r="H1168" s="11" t="str">
        <f aca="false">IFERROR(VLOOKUP(F1168, Entries!$B:$F, 2, FALSE()),"")</f>
        <v/>
      </c>
      <c r="I1168" s="11" t="str">
        <f aca="false">IFERROR(VLOOKUP(F1168, Entries!$B:$F, 3, FALSE()),"")</f>
        <v/>
      </c>
      <c r="J1168" s="11" t="str">
        <f aca="false">IFERROR(VLOOKUP(F1168, Entries!$B:$F, 4, FALSE()),"")</f>
        <v/>
      </c>
      <c r="K1168" s="11" t="str">
        <f aca="false">IFERROR(VLOOKUP(F1168, Entries!$B:$F, 5, FALSE()),"")</f>
        <v/>
      </c>
      <c r="L1168" s="11" t="str">
        <f aca="false">LEFT('Finish order'!$K1168,2)</f>
        <v/>
      </c>
      <c r="M1168" s="11" t="str">
        <f aca="false">IF(F1168&lt;&gt;0,COUNTIF($L$2:L1168,L1168),"")</f>
        <v/>
      </c>
      <c r="N1168" s="11" t="str">
        <f aca="false">IF(F1168&lt;&gt;0,L1168&amp;":"&amp;M1168,"")</f>
        <v/>
      </c>
    </row>
    <row r="1169" customFormat="false" ht="15.75" hidden="false" customHeight="true" outlineLevel="0" collapsed="false">
      <c r="A1169" s="10" t="n">
        <v>1168</v>
      </c>
      <c r="B1169" s="10" t="str">
        <f aca="false">IF(F1169&lt;&gt;"",COUNTIF($J$2:J1169,J1169),"")</f>
        <v/>
      </c>
      <c r="C1169" s="10" t="str">
        <f aca="false">IF(F1169&lt;&gt;0,J1169&amp;":"&amp;B1169,"")</f>
        <v/>
      </c>
      <c r="D1169" s="10" t="str">
        <f aca="false">IF(F1169&lt;&gt;0,COUNTIF($K$2:K1169,K1169),"")</f>
        <v/>
      </c>
      <c r="E1169" s="10" t="str">
        <f aca="false">IF(F1169&lt;&gt;0,K1169&amp;":"&amp;D1169,"")</f>
        <v/>
      </c>
      <c r="F1169" s="10"/>
      <c r="G1169" s="20"/>
      <c r="H1169" s="11" t="str">
        <f aca="false">IFERROR(VLOOKUP(F1169, Entries!$B:$F, 2, FALSE()),"")</f>
        <v/>
      </c>
      <c r="I1169" s="11" t="str">
        <f aca="false">IFERROR(VLOOKUP(F1169, Entries!$B:$F, 3, FALSE()),"")</f>
        <v/>
      </c>
      <c r="J1169" s="11" t="str">
        <f aca="false">IFERROR(VLOOKUP(F1169, Entries!$B:$F, 4, FALSE()),"")</f>
        <v/>
      </c>
      <c r="K1169" s="11" t="str">
        <f aca="false">IFERROR(VLOOKUP(F1169, Entries!$B:$F, 5, FALSE()),"")</f>
        <v/>
      </c>
      <c r="L1169" s="11" t="str">
        <f aca="false">LEFT('Finish order'!$K1169,2)</f>
        <v/>
      </c>
      <c r="M1169" s="11" t="str">
        <f aca="false">IF(F1169&lt;&gt;0,COUNTIF($L$2:L1169,L1169),"")</f>
        <v/>
      </c>
      <c r="N1169" s="11" t="str">
        <f aca="false">IF(F1169&lt;&gt;0,L1169&amp;":"&amp;M1169,"")</f>
        <v/>
      </c>
    </row>
    <row r="1170" customFormat="false" ht="15.75" hidden="false" customHeight="true" outlineLevel="0" collapsed="false">
      <c r="A1170" s="10" t="n">
        <v>1169</v>
      </c>
      <c r="B1170" s="10" t="str">
        <f aca="false">IF(F1170&lt;&gt;"",COUNTIF($J$2:J1170,J1170),"")</f>
        <v/>
      </c>
      <c r="C1170" s="10" t="str">
        <f aca="false">IF(F1170&lt;&gt;0,J1170&amp;":"&amp;B1170,"")</f>
        <v/>
      </c>
      <c r="D1170" s="10" t="str">
        <f aca="false">IF(F1170&lt;&gt;0,COUNTIF($K$2:K1170,K1170),"")</f>
        <v/>
      </c>
      <c r="E1170" s="10" t="str">
        <f aca="false">IF(F1170&lt;&gt;0,K1170&amp;":"&amp;D1170,"")</f>
        <v/>
      </c>
      <c r="F1170" s="10"/>
      <c r="G1170" s="20"/>
      <c r="H1170" s="11" t="str">
        <f aca="false">IFERROR(VLOOKUP(F1170, Entries!$B:$F, 2, FALSE()),"")</f>
        <v/>
      </c>
      <c r="I1170" s="11" t="str">
        <f aca="false">IFERROR(VLOOKUP(F1170, Entries!$B:$F, 3, FALSE()),"")</f>
        <v/>
      </c>
      <c r="J1170" s="11" t="str">
        <f aca="false">IFERROR(VLOOKUP(F1170, Entries!$B:$F, 4, FALSE()),"")</f>
        <v/>
      </c>
      <c r="K1170" s="11" t="str">
        <f aca="false">IFERROR(VLOOKUP(F1170, Entries!$B:$F, 5, FALSE()),"")</f>
        <v/>
      </c>
      <c r="L1170" s="11" t="str">
        <f aca="false">LEFT('Finish order'!$K1170,2)</f>
        <v/>
      </c>
      <c r="M1170" s="11" t="str">
        <f aca="false">IF(F1170&lt;&gt;0,COUNTIF($L$2:L1170,L1170),"")</f>
        <v/>
      </c>
      <c r="N1170" s="11" t="str">
        <f aca="false">IF(F1170&lt;&gt;0,L1170&amp;":"&amp;M1170,"")</f>
        <v/>
      </c>
    </row>
    <row r="1171" customFormat="false" ht="15.75" hidden="false" customHeight="true" outlineLevel="0" collapsed="false">
      <c r="A1171" s="10" t="n">
        <v>1170</v>
      </c>
      <c r="B1171" s="10" t="str">
        <f aca="false">IF(F1171&lt;&gt;"",COUNTIF($J$2:J1171,J1171),"")</f>
        <v/>
      </c>
      <c r="C1171" s="10" t="str">
        <f aca="false">IF(F1171&lt;&gt;0,J1171&amp;":"&amp;B1171,"")</f>
        <v/>
      </c>
      <c r="D1171" s="10" t="str">
        <f aca="false">IF(F1171&lt;&gt;0,COUNTIF($K$2:K1171,K1171),"")</f>
        <v/>
      </c>
      <c r="E1171" s="10" t="str">
        <f aca="false">IF(F1171&lt;&gt;0,K1171&amp;":"&amp;D1171,"")</f>
        <v/>
      </c>
      <c r="F1171" s="10"/>
      <c r="G1171" s="20"/>
      <c r="H1171" s="11" t="str">
        <f aca="false">IFERROR(VLOOKUP(F1171, Entries!$B:$F, 2, FALSE()),"")</f>
        <v/>
      </c>
      <c r="I1171" s="11" t="str">
        <f aca="false">IFERROR(VLOOKUP(F1171, Entries!$B:$F, 3, FALSE()),"")</f>
        <v/>
      </c>
      <c r="J1171" s="11" t="str">
        <f aca="false">IFERROR(VLOOKUP(F1171, Entries!$B:$F, 4, FALSE()),"")</f>
        <v/>
      </c>
      <c r="K1171" s="11" t="str">
        <f aca="false">IFERROR(VLOOKUP(F1171, Entries!$B:$F, 5, FALSE()),"")</f>
        <v/>
      </c>
      <c r="L1171" s="11" t="str">
        <f aca="false">LEFT('Finish order'!$K1171,2)</f>
        <v/>
      </c>
      <c r="M1171" s="11" t="str">
        <f aca="false">IF(F1171&lt;&gt;0,COUNTIF($L$2:L1171,L1171),"")</f>
        <v/>
      </c>
      <c r="N1171" s="11" t="str">
        <f aca="false">IF(F1171&lt;&gt;0,L1171&amp;":"&amp;M1171,"")</f>
        <v/>
      </c>
    </row>
    <row r="1172" customFormat="false" ht="15.75" hidden="false" customHeight="true" outlineLevel="0" collapsed="false">
      <c r="A1172" s="10" t="n">
        <v>1171</v>
      </c>
      <c r="B1172" s="10" t="str">
        <f aca="false">IF(F1172&lt;&gt;"",COUNTIF($J$2:J1172,J1172),"")</f>
        <v/>
      </c>
      <c r="C1172" s="10" t="str">
        <f aca="false">IF(F1172&lt;&gt;0,J1172&amp;":"&amp;B1172,"")</f>
        <v/>
      </c>
      <c r="D1172" s="10" t="str">
        <f aca="false">IF(F1172&lt;&gt;0,COUNTIF($K$2:K1172,K1172),"")</f>
        <v/>
      </c>
      <c r="E1172" s="10" t="str">
        <f aca="false">IF(F1172&lt;&gt;0,K1172&amp;":"&amp;D1172,"")</f>
        <v/>
      </c>
      <c r="F1172" s="10"/>
      <c r="G1172" s="20"/>
      <c r="H1172" s="11" t="str">
        <f aca="false">IFERROR(VLOOKUP(F1172, Entries!$B:$F, 2, FALSE()),"")</f>
        <v/>
      </c>
      <c r="I1172" s="11" t="str">
        <f aca="false">IFERROR(VLOOKUP(F1172, Entries!$B:$F, 3, FALSE()),"")</f>
        <v/>
      </c>
      <c r="J1172" s="11" t="str">
        <f aca="false">IFERROR(VLOOKUP(F1172, Entries!$B:$F, 4, FALSE()),"")</f>
        <v/>
      </c>
      <c r="K1172" s="11" t="str">
        <f aca="false">IFERROR(VLOOKUP(F1172, Entries!$B:$F, 5, FALSE()),"")</f>
        <v/>
      </c>
      <c r="L1172" s="11" t="str">
        <f aca="false">LEFT('Finish order'!$K1172,2)</f>
        <v/>
      </c>
      <c r="M1172" s="11" t="str">
        <f aca="false">IF(F1172&lt;&gt;0,COUNTIF($L$2:L1172,L1172),"")</f>
        <v/>
      </c>
      <c r="N1172" s="11" t="str">
        <f aca="false">IF(F1172&lt;&gt;0,L1172&amp;":"&amp;M1172,"")</f>
        <v/>
      </c>
    </row>
    <row r="1173" customFormat="false" ht="15.75" hidden="false" customHeight="true" outlineLevel="0" collapsed="false">
      <c r="A1173" s="10" t="n">
        <v>1172</v>
      </c>
      <c r="B1173" s="10" t="str">
        <f aca="false">IF(F1173&lt;&gt;"",COUNTIF($J$2:J1173,J1173),"")</f>
        <v/>
      </c>
      <c r="C1173" s="10" t="str">
        <f aca="false">IF(F1173&lt;&gt;0,J1173&amp;":"&amp;B1173,"")</f>
        <v/>
      </c>
      <c r="D1173" s="10" t="str">
        <f aca="false">IF(F1173&lt;&gt;0,COUNTIF($K$2:K1173,K1173),"")</f>
        <v/>
      </c>
      <c r="E1173" s="10" t="str">
        <f aca="false">IF(F1173&lt;&gt;0,K1173&amp;":"&amp;D1173,"")</f>
        <v/>
      </c>
      <c r="F1173" s="10"/>
      <c r="G1173" s="20"/>
      <c r="H1173" s="11" t="str">
        <f aca="false">IFERROR(VLOOKUP(F1173, Entries!$B:$F, 2, FALSE()),"")</f>
        <v/>
      </c>
      <c r="I1173" s="11" t="str">
        <f aca="false">IFERROR(VLOOKUP(F1173, Entries!$B:$F, 3, FALSE()),"")</f>
        <v/>
      </c>
      <c r="J1173" s="11" t="str">
        <f aca="false">IFERROR(VLOOKUP(F1173, Entries!$B:$F, 4, FALSE()),"")</f>
        <v/>
      </c>
      <c r="K1173" s="11" t="str">
        <f aca="false">IFERROR(VLOOKUP(F1173, Entries!$B:$F, 5, FALSE()),"")</f>
        <v/>
      </c>
      <c r="L1173" s="11" t="str">
        <f aca="false">LEFT('Finish order'!$K1173,2)</f>
        <v/>
      </c>
      <c r="M1173" s="11" t="str">
        <f aca="false">IF(F1173&lt;&gt;0,COUNTIF($L$2:L1173,L1173),"")</f>
        <v/>
      </c>
      <c r="N1173" s="11" t="str">
        <f aca="false">IF(F1173&lt;&gt;0,L1173&amp;":"&amp;M1173,"")</f>
        <v/>
      </c>
    </row>
    <row r="1174" customFormat="false" ht="15.75" hidden="false" customHeight="true" outlineLevel="0" collapsed="false">
      <c r="A1174" s="10" t="n">
        <v>1173</v>
      </c>
      <c r="B1174" s="10" t="str">
        <f aca="false">IF(F1174&lt;&gt;"",COUNTIF($J$2:J1174,J1174),"")</f>
        <v/>
      </c>
      <c r="C1174" s="10" t="str">
        <f aca="false">IF(F1174&lt;&gt;0,J1174&amp;":"&amp;B1174,"")</f>
        <v/>
      </c>
      <c r="D1174" s="10" t="str">
        <f aca="false">IF(F1174&lt;&gt;0,COUNTIF($K$2:K1174,K1174),"")</f>
        <v/>
      </c>
      <c r="E1174" s="10" t="str">
        <f aca="false">IF(F1174&lt;&gt;0,K1174&amp;":"&amp;D1174,"")</f>
        <v/>
      </c>
      <c r="F1174" s="10"/>
      <c r="G1174" s="20"/>
      <c r="H1174" s="11" t="str">
        <f aca="false">IFERROR(VLOOKUP(F1174, Entries!$B:$F, 2, FALSE()),"")</f>
        <v/>
      </c>
      <c r="I1174" s="11" t="str">
        <f aca="false">IFERROR(VLOOKUP(F1174, Entries!$B:$F, 3, FALSE()),"")</f>
        <v/>
      </c>
      <c r="J1174" s="11" t="str">
        <f aca="false">IFERROR(VLOOKUP(F1174, Entries!$B:$F, 4, FALSE()),"")</f>
        <v/>
      </c>
      <c r="K1174" s="11" t="str">
        <f aca="false">IFERROR(VLOOKUP(F1174, Entries!$B:$F, 5, FALSE()),"")</f>
        <v/>
      </c>
      <c r="L1174" s="11" t="str">
        <f aca="false">LEFT('Finish order'!$K1174,2)</f>
        <v/>
      </c>
      <c r="M1174" s="11" t="str">
        <f aca="false">IF(F1174&lt;&gt;0,COUNTIF($L$2:L1174,L1174),"")</f>
        <v/>
      </c>
      <c r="N1174" s="11" t="str">
        <f aca="false">IF(F1174&lt;&gt;0,L1174&amp;":"&amp;M1174,"")</f>
        <v/>
      </c>
    </row>
    <row r="1175" customFormat="false" ht="15.75" hidden="false" customHeight="true" outlineLevel="0" collapsed="false">
      <c r="A1175" s="10" t="n">
        <v>1174</v>
      </c>
      <c r="B1175" s="10" t="str">
        <f aca="false">IF(F1175&lt;&gt;"",COUNTIF($J$2:J1175,J1175),"")</f>
        <v/>
      </c>
      <c r="C1175" s="10" t="str">
        <f aca="false">IF(F1175&lt;&gt;0,J1175&amp;":"&amp;B1175,"")</f>
        <v/>
      </c>
      <c r="D1175" s="10" t="str">
        <f aca="false">IF(F1175&lt;&gt;0,COUNTIF($K$2:K1175,K1175),"")</f>
        <v/>
      </c>
      <c r="E1175" s="10" t="str">
        <f aca="false">IF(F1175&lt;&gt;0,K1175&amp;":"&amp;D1175,"")</f>
        <v/>
      </c>
      <c r="F1175" s="10"/>
      <c r="G1175" s="20"/>
      <c r="H1175" s="11" t="str">
        <f aca="false">IFERROR(VLOOKUP(F1175, Entries!$B:$F, 2, FALSE()),"")</f>
        <v/>
      </c>
      <c r="I1175" s="11" t="str">
        <f aca="false">IFERROR(VLOOKUP(F1175, Entries!$B:$F, 3, FALSE()),"")</f>
        <v/>
      </c>
      <c r="J1175" s="11" t="str">
        <f aca="false">IFERROR(VLOOKUP(F1175, Entries!$B:$F, 4, FALSE()),"")</f>
        <v/>
      </c>
      <c r="K1175" s="11" t="str">
        <f aca="false">IFERROR(VLOOKUP(F1175, Entries!$B:$F, 5, FALSE()),"")</f>
        <v/>
      </c>
      <c r="L1175" s="11" t="str">
        <f aca="false">LEFT('Finish order'!$K1175,2)</f>
        <v/>
      </c>
      <c r="M1175" s="11" t="str">
        <f aca="false">IF(F1175&lt;&gt;0,COUNTIF($L$2:L1175,L1175),"")</f>
        <v/>
      </c>
      <c r="N1175" s="11" t="str">
        <f aca="false">IF(F1175&lt;&gt;0,L1175&amp;":"&amp;M1175,"")</f>
        <v/>
      </c>
    </row>
    <row r="1176" customFormat="false" ht="15.75" hidden="false" customHeight="true" outlineLevel="0" collapsed="false">
      <c r="A1176" s="10" t="n">
        <v>1175</v>
      </c>
      <c r="B1176" s="10" t="str">
        <f aca="false">IF(F1176&lt;&gt;"",COUNTIF($J$2:J1176,J1176),"")</f>
        <v/>
      </c>
      <c r="C1176" s="10" t="str">
        <f aca="false">IF(F1176&lt;&gt;0,J1176&amp;":"&amp;B1176,"")</f>
        <v/>
      </c>
      <c r="D1176" s="10" t="str">
        <f aca="false">IF(F1176&lt;&gt;0,COUNTIF($K$2:K1176,K1176),"")</f>
        <v/>
      </c>
      <c r="E1176" s="10" t="str">
        <f aca="false">IF(F1176&lt;&gt;0,K1176&amp;":"&amp;D1176,"")</f>
        <v/>
      </c>
      <c r="F1176" s="10"/>
      <c r="G1176" s="20"/>
      <c r="H1176" s="11" t="str">
        <f aca="false">IFERROR(VLOOKUP(F1176, Entries!$B:$F, 2, FALSE()),"")</f>
        <v/>
      </c>
      <c r="I1176" s="11" t="str">
        <f aca="false">IFERROR(VLOOKUP(F1176, Entries!$B:$F, 3, FALSE()),"")</f>
        <v/>
      </c>
      <c r="J1176" s="11" t="str">
        <f aca="false">IFERROR(VLOOKUP(F1176, Entries!$B:$F, 4, FALSE()),"")</f>
        <v/>
      </c>
      <c r="K1176" s="11" t="str">
        <f aca="false">IFERROR(VLOOKUP(F1176, Entries!$B:$F, 5, FALSE()),"")</f>
        <v/>
      </c>
      <c r="L1176" s="11" t="str">
        <f aca="false">LEFT('Finish order'!$K1176,2)</f>
        <v/>
      </c>
      <c r="M1176" s="11" t="str">
        <f aca="false">IF(F1176&lt;&gt;0,COUNTIF($L$2:L1176,L1176),"")</f>
        <v/>
      </c>
      <c r="N1176" s="11" t="str">
        <f aca="false">IF(F1176&lt;&gt;0,L1176&amp;":"&amp;M1176,"")</f>
        <v/>
      </c>
    </row>
    <row r="1177" customFormat="false" ht="15.75" hidden="false" customHeight="true" outlineLevel="0" collapsed="false">
      <c r="A1177" s="10" t="n">
        <v>1176</v>
      </c>
      <c r="B1177" s="10" t="str">
        <f aca="false">IF(F1177&lt;&gt;"",COUNTIF($J$2:J1177,J1177),"")</f>
        <v/>
      </c>
      <c r="C1177" s="10" t="str">
        <f aca="false">IF(F1177&lt;&gt;0,J1177&amp;":"&amp;B1177,"")</f>
        <v/>
      </c>
      <c r="D1177" s="10" t="str">
        <f aca="false">IF(F1177&lt;&gt;0,COUNTIF($K$2:K1177,K1177),"")</f>
        <v/>
      </c>
      <c r="E1177" s="10" t="str">
        <f aca="false">IF(F1177&lt;&gt;0,K1177&amp;":"&amp;D1177,"")</f>
        <v/>
      </c>
      <c r="F1177" s="10"/>
      <c r="G1177" s="20"/>
      <c r="H1177" s="11" t="str">
        <f aca="false">IFERROR(VLOOKUP(F1177, Entries!$B:$F, 2, FALSE()),"")</f>
        <v/>
      </c>
      <c r="I1177" s="11" t="str">
        <f aca="false">IFERROR(VLOOKUP(F1177, Entries!$B:$F, 3, FALSE()),"")</f>
        <v/>
      </c>
      <c r="J1177" s="11" t="str">
        <f aca="false">IFERROR(VLOOKUP(F1177, Entries!$B:$F, 4, FALSE()),"")</f>
        <v/>
      </c>
      <c r="K1177" s="11" t="str">
        <f aca="false">IFERROR(VLOOKUP(F1177, Entries!$B:$F, 5, FALSE()),"")</f>
        <v/>
      </c>
      <c r="L1177" s="11" t="str">
        <f aca="false">LEFT('Finish order'!$K1177,2)</f>
        <v/>
      </c>
      <c r="M1177" s="11" t="str">
        <f aca="false">IF(F1177&lt;&gt;0,COUNTIF($L$2:L1177,L1177),"")</f>
        <v/>
      </c>
      <c r="N1177" s="11" t="str">
        <f aca="false">IF(F1177&lt;&gt;0,L1177&amp;":"&amp;M1177,"")</f>
        <v/>
      </c>
    </row>
    <row r="1178" customFormat="false" ht="15.75" hidden="false" customHeight="true" outlineLevel="0" collapsed="false">
      <c r="A1178" s="10" t="n">
        <v>1177</v>
      </c>
      <c r="B1178" s="10" t="str">
        <f aca="false">IF(F1178&lt;&gt;"",COUNTIF($J$2:J1178,J1178),"")</f>
        <v/>
      </c>
      <c r="C1178" s="10" t="str">
        <f aca="false">IF(F1178&lt;&gt;0,J1178&amp;":"&amp;B1178,"")</f>
        <v/>
      </c>
      <c r="D1178" s="10" t="str">
        <f aca="false">IF(F1178&lt;&gt;0,COUNTIF($K$2:K1178,K1178),"")</f>
        <v/>
      </c>
      <c r="E1178" s="10" t="str">
        <f aca="false">IF(F1178&lt;&gt;0,K1178&amp;":"&amp;D1178,"")</f>
        <v/>
      </c>
      <c r="F1178" s="10"/>
      <c r="G1178" s="20"/>
      <c r="H1178" s="11" t="str">
        <f aca="false">IFERROR(VLOOKUP(F1178, Entries!$B:$F, 2, FALSE()),"")</f>
        <v/>
      </c>
      <c r="I1178" s="11" t="str">
        <f aca="false">IFERROR(VLOOKUP(F1178, Entries!$B:$F, 3, FALSE()),"")</f>
        <v/>
      </c>
      <c r="J1178" s="11" t="str">
        <f aca="false">IFERROR(VLOOKUP(F1178, Entries!$B:$F, 4, FALSE()),"")</f>
        <v/>
      </c>
      <c r="K1178" s="11" t="str">
        <f aca="false">IFERROR(VLOOKUP(F1178, Entries!$B:$F, 5, FALSE()),"")</f>
        <v/>
      </c>
      <c r="L1178" s="11" t="str">
        <f aca="false">LEFT('Finish order'!$K1178,2)</f>
        <v/>
      </c>
      <c r="M1178" s="11" t="str">
        <f aca="false">IF(F1178&lt;&gt;0,COUNTIF($L$2:L1178,L1178),"")</f>
        <v/>
      </c>
      <c r="N1178" s="11" t="str">
        <f aca="false">IF(F1178&lt;&gt;0,L1178&amp;":"&amp;M1178,"")</f>
        <v/>
      </c>
    </row>
    <row r="1179" customFormat="false" ht="15.75" hidden="false" customHeight="true" outlineLevel="0" collapsed="false">
      <c r="A1179" s="10" t="n">
        <v>1178</v>
      </c>
      <c r="B1179" s="10" t="str">
        <f aca="false">IF(F1179&lt;&gt;"",COUNTIF($J$2:J1179,J1179),"")</f>
        <v/>
      </c>
      <c r="C1179" s="10" t="str">
        <f aca="false">IF(F1179&lt;&gt;0,J1179&amp;":"&amp;B1179,"")</f>
        <v/>
      </c>
      <c r="D1179" s="10" t="str">
        <f aca="false">IF(F1179&lt;&gt;0,COUNTIF($K$2:K1179,K1179),"")</f>
        <v/>
      </c>
      <c r="E1179" s="10" t="str">
        <f aca="false">IF(F1179&lt;&gt;0,K1179&amp;":"&amp;D1179,"")</f>
        <v/>
      </c>
      <c r="F1179" s="10"/>
      <c r="G1179" s="20"/>
      <c r="H1179" s="11" t="str">
        <f aca="false">IFERROR(VLOOKUP(F1179, Entries!$B:$F, 2, FALSE()),"")</f>
        <v/>
      </c>
      <c r="I1179" s="11" t="str">
        <f aca="false">IFERROR(VLOOKUP(F1179, Entries!$B:$F, 3, FALSE()),"")</f>
        <v/>
      </c>
      <c r="J1179" s="11" t="str">
        <f aca="false">IFERROR(VLOOKUP(F1179, Entries!$B:$F, 4, FALSE()),"")</f>
        <v/>
      </c>
      <c r="K1179" s="11" t="str">
        <f aca="false">IFERROR(VLOOKUP(F1179, Entries!$B:$F, 5, FALSE()),"")</f>
        <v/>
      </c>
      <c r="L1179" s="11" t="str">
        <f aca="false">LEFT('Finish order'!$K1179,2)</f>
        <v/>
      </c>
      <c r="M1179" s="11" t="str">
        <f aca="false">IF(F1179&lt;&gt;0,COUNTIF($L$2:L1179,L1179),"")</f>
        <v/>
      </c>
      <c r="N1179" s="11" t="str">
        <f aca="false">IF(F1179&lt;&gt;0,L1179&amp;":"&amp;M1179,"")</f>
        <v/>
      </c>
    </row>
    <row r="1180" customFormat="false" ht="15.75" hidden="false" customHeight="true" outlineLevel="0" collapsed="false">
      <c r="A1180" s="10" t="n">
        <v>1179</v>
      </c>
      <c r="B1180" s="10" t="str">
        <f aca="false">IF(F1180&lt;&gt;"",COUNTIF($J$2:J1180,J1180),"")</f>
        <v/>
      </c>
      <c r="C1180" s="10" t="str">
        <f aca="false">IF(F1180&lt;&gt;0,J1180&amp;":"&amp;B1180,"")</f>
        <v/>
      </c>
      <c r="D1180" s="10" t="str">
        <f aca="false">IF(F1180&lt;&gt;0,COUNTIF($K$2:K1180,K1180),"")</f>
        <v/>
      </c>
      <c r="E1180" s="10" t="str">
        <f aca="false">IF(F1180&lt;&gt;0,K1180&amp;":"&amp;D1180,"")</f>
        <v/>
      </c>
      <c r="F1180" s="10"/>
      <c r="G1180" s="20"/>
      <c r="H1180" s="11" t="str">
        <f aca="false">IFERROR(VLOOKUP(F1180, Entries!$B:$F, 2, FALSE()),"")</f>
        <v/>
      </c>
      <c r="I1180" s="11" t="str">
        <f aca="false">IFERROR(VLOOKUP(F1180, Entries!$B:$F, 3, FALSE()),"")</f>
        <v/>
      </c>
      <c r="J1180" s="11" t="str">
        <f aca="false">IFERROR(VLOOKUP(F1180, Entries!$B:$F, 4, FALSE()),"")</f>
        <v/>
      </c>
      <c r="K1180" s="11" t="str">
        <f aca="false">IFERROR(VLOOKUP(F1180, Entries!$B:$F, 5, FALSE()),"")</f>
        <v/>
      </c>
      <c r="L1180" s="11" t="str">
        <f aca="false">LEFT('Finish order'!$K1180,2)</f>
        <v/>
      </c>
      <c r="M1180" s="11" t="str">
        <f aca="false">IF(F1180&lt;&gt;0,COUNTIF($L$2:L1180,L1180),"")</f>
        <v/>
      </c>
      <c r="N1180" s="11" t="str">
        <f aca="false">IF(F1180&lt;&gt;0,L1180&amp;":"&amp;M1180,"")</f>
        <v/>
      </c>
    </row>
    <row r="1181" customFormat="false" ht="15.75" hidden="false" customHeight="true" outlineLevel="0" collapsed="false">
      <c r="A1181" s="10" t="n">
        <v>1180</v>
      </c>
      <c r="B1181" s="10" t="str">
        <f aca="false">IF(F1181&lt;&gt;"",COUNTIF($J$2:J1181,J1181),"")</f>
        <v/>
      </c>
      <c r="C1181" s="10" t="str">
        <f aca="false">IF(F1181&lt;&gt;0,J1181&amp;":"&amp;B1181,"")</f>
        <v/>
      </c>
      <c r="D1181" s="10" t="str">
        <f aca="false">IF(F1181&lt;&gt;0,COUNTIF($K$2:K1181,K1181),"")</f>
        <v/>
      </c>
      <c r="E1181" s="10" t="str">
        <f aca="false">IF(F1181&lt;&gt;0,K1181&amp;":"&amp;D1181,"")</f>
        <v/>
      </c>
      <c r="F1181" s="10"/>
      <c r="G1181" s="20"/>
      <c r="H1181" s="11" t="str">
        <f aca="false">IFERROR(VLOOKUP(F1181, Entries!$B:$F, 2, FALSE()),"")</f>
        <v/>
      </c>
      <c r="I1181" s="11" t="str">
        <f aca="false">IFERROR(VLOOKUP(F1181, Entries!$B:$F, 3, FALSE()),"")</f>
        <v/>
      </c>
      <c r="J1181" s="11" t="str">
        <f aca="false">IFERROR(VLOOKUP(F1181, Entries!$B:$F, 4, FALSE()),"")</f>
        <v/>
      </c>
      <c r="K1181" s="11" t="str">
        <f aca="false">IFERROR(VLOOKUP(F1181, Entries!$B:$F, 5, FALSE()),"")</f>
        <v/>
      </c>
      <c r="L1181" s="11" t="str">
        <f aca="false">LEFT('Finish order'!$K1181,2)</f>
        <v/>
      </c>
      <c r="M1181" s="11" t="str">
        <f aca="false">IF(F1181&lt;&gt;0,COUNTIF($L$2:L1181,L1181),"")</f>
        <v/>
      </c>
      <c r="N1181" s="11" t="str">
        <f aca="false">IF(F1181&lt;&gt;0,L1181&amp;":"&amp;M1181,"")</f>
        <v/>
      </c>
    </row>
    <row r="1182" customFormat="false" ht="15.75" hidden="false" customHeight="true" outlineLevel="0" collapsed="false">
      <c r="A1182" s="10" t="n">
        <v>1181</v>
      </c>
      <c r="B1182" s="10" t="str">
        <f aca="false">IF(F1182&lt;&gt;"",COUNTIF($J$2:J1182,J1182),"")</f>
        <v/>
      </c>
      <c r="C1182" s="10" t="str">
        <f aca="false">IF(F1182&lt;&gt;0,J1182&amp;":"&amp;B1182,"")</f>
        <v/>
      </c>
      <c r="D1182" s="10" t="str">
        <f aca="false">IF(F1182&lt;&gt;0,COUNTIF($K$2:K1182,K1182),"")</f>
        <v/>
      </c>
      <c r="E1182" s="10" t="str">
        <f aca="false">IF(F1182&lt;&gt;0,K1182&amp;":"&amp;D1182,"")</f>
        <v/>
      </c>
      <c r="F1182" s="10"/>
      <c r="G1182" s="20"/>
      <c r="H1182" s="11" t="str">
        <f aca="false">IFERROR(VLOOKUP(F1182, Entries!$B:$F, 2, FALSE()),"")</f>
        <v/>
      </c>
      <c r="I1182" s="11" t="str">
        <f aca="false">IFERROR(VLOOKUP(F1182, Entries!$B:$F, 3, FALSE()),"")</f>
        <v/>
      </c>
      <c r="J1182" s="11" t="str">
        <f aca="false">IFERROR(VLOOKUP(F1182, Entries!$B:$F, 4, FALSE()),"")</f>
        <v/>
      </c>
      <c r="K1182" s="11" t="str">
        <f aca="false">IFERROR(VLOOKUP(F1182, Entries!$B:$F, 5, FALSE()),"")</f>
        <v/>
      </c>
      <c r="L1182" s="11" t="str">
        <f aca="false">LEFT('Finish order'!$K1182,2)</f>
        <v/>
      </c>
      <c r="M1182" s="11" t="str">
        <f aca="false">IF(F1182&lt;&gt;0,COUNTIF($L$2:L1182,L1182),"")</f>
        <v/>
      </c>
      <c r="N1182" s="11" t="str">
        <f aca="false">IF(F1182&lt;&gt;0,L1182&amp;":"&amp;M1182,"")</f>
        <v/>
      </c>
    </row>
    <row r="1183" customFormat="false" ht="15.75" hidden="false" customHeight="true" outlineLevel="0" collapsed="false">
      <c r="A1183" s="10" t="n">
        <v>1182</v>
      </c>
      <c r="B1183" s="10" t="str">
        <f aca="false">IF(F1183&lt;&gt;"",COUNTIF($J$2:J1183,J1183),"")</f>
        <v/>
      </c>
      <c r="C1183" s="10" t="str">
        <f aca="false">IF(F1183&lt;&gt;0,J1183&amp;":"&amp;B1183,"")</f>
        <v/>
      </c>
      <c r="D1183" s="10" t="str">
        <f aca="false">IF(F1183&lt;&gt;0,COUNTIF($K$2:K1183,K1183),"")</f>
        <v/>
      </c>
      <c r="E1183" s="10" t="str">
        <f aca="false">IF(F1183&lt;&gt;0,K1183&amp;":"&amp;D1183,"")</f>
        <v/>
      </c>
      <c r="F1183" s="10"/>
      <c r="G1183" s="20"/>
      <c r="H1183" s="11" t="str">
        <f aca="false">IFERROR(VLOOKUP(F1183, Entries!$B:$F, 2, FALSE()),"")</f>
        <v/>
      </c>
      <c r="I1183" s="11" t="str">
        <f aca="false">IFERROR(VLOOKUP(F1183, Entries!$B:$F, 3, FALSE()),"")</f>
        <v/>
      </c>
      <c r="J1183" s="11" t="str">
        <f aca="false">IFERROR(VLOOKUP(F1183, Entries!$B:$F, 4, FALSE()),"")</f>
        <v/>
      </c>
      <c r="K1183" s="11" t="str">
        <f aca="false">IFERROR(VLOOKUP(F1183, Entries!$B:$F, 5, FALSE()),"")</f>
        <v/>
      </c>
      <c r="L1183" s="11" t="str">
        <f aca="false">LEFT('Finish order'!$K1183,2)</f>
        <v/>
      </c>
      <c r="M1183" s="11" t="str">
        <f aca="false">IF(F1183&lt;&gt;0,COUNTIF($L$2:L1183,L1183),"")</f>
        <v/>
      </c>
      <c r="N1183" s="11" t="str">
        <f aca="false">IF(F1183&lt;&gt;0,L1183&amp;":"&amp;M1183,"")</f>
        <v/>
      </c>
    </row>
    <row r="1184" customFormat="false" ht="15.75" hidden="false" customHeight="true" outlineLevel="0" collapsed="false">
      <c r="A1184" s="10" t="n">
        <v>1183</v>
      </c>
      <c r="B1184" s="10" t="str">
        <f aca="false">IF(F1184&lt;&gt;"",COUNTIF($J$2:J1184,J1184),"")</f>
        <v/>
      </c>
      <c r="C1184" s="10" t="str">
        <f aca="false">IF(F1184&lt;&gt;0,J1184&amp;":"&amp;B1184,"")</f>
        <v/>
      </c>
      <c r="D1184" s="10" t="str">
        <f aca="false">IF(F1184&lt;&gt;0,COUNTIF($K$2:K1184,K1184),"")</f>
        <v/>
      </c>
      <c r="E1184" s="10" t="str">
        <f aca="false">IF(F1184&lt;&gt;0,K1184&amp;":"&amp;D1184,"")</f>
        <v/>
      </c>
      <c r="F1184" s="10"/>
      <c r="G1184" s="20"/>
      <c r="H1184" s="11" t="str">
        <f aca="false">IFERROR(VLOOKUP(F1184, Entries!$B:$F, 2, FALSE()),"")</f>
        <v/>
      </c>
      <c r="I1184" s="11" t="str">
        <f aca="false">IFERROR(VLOOKUP(F1184, Entries!$B:$F, 3, FALSE()),"")</f>
        <v/>
      </c>
      <c r="J1184" s="11" t="str">
        <f aca="false">IFERROR(VLOOKUP(F1184, Entries!$B:$F, 4, FALSE()),"")</f>
        <v/>
      </c>
      <c r="K1184" s="11" t="str">
        <f aca="false">IFERROR(VLOOKUP(F1184, Entries!$B:$F, 5, FALSE()),"")</f>
        <v/>
      </c>
      <c r="L1184" s="11" t="str">
        <f aca="false">LEFT('Finish order'!$K1184,2)</f>
        <v/>
      </c>
      <c r="M1184" s="11" t="str">
        <f aca="false">IF(F1184&lt;&gt;0,COUNTIF($L$2:L1184,L1184),"")</f>
        <v/>
      </c>
      <c r="N1184" s="11" t="str">
        <f aca="false">IF(F1184&lt;&gt;0,L1184&amp;":"&amp;M1184,"")</f>
        <v/>
      </c>
    </row>
    <row r="1185" customFormat="false" ht="15.75" hidden="false" customHeight="true" outlineLevel="0" collapsed="false">
      <c r="A1185" s="10" t="n">
        <v>1184</v>
      </c>
      <c r="B1185" s="10" t="str">
        <f aca="false">IF(F1185&lt;&gt;"",COUNTIF($J$2:J1185,J1185),"")</f>
        <v/>
      </c>
      <c r="C1185" s="10" t="str">
        <f aca="false">IF(F1185&lt;&gt;0,J1185&amp;":"&amp;B1185,"")</f>
        <v/>
      </c>
      <c r="D1185" s="10" t="str">
        <f aca="false">IF(F1185&lt;&gt;0,COUNTIF($K$2:K1185,K1185),"")</f>
        <v/>
      </c>
      <c r="E1185" s="10" t="str">
        <f aca="false">IF(F1185&lt;&gt;0,K1185&amp;":"&amp;D1185,"")</f>
        <v/>
      </c>
      <c r="F1185" s="10"/>
      <c r="G1185" s="20"/>
      <c r="H1185" s="11" t="str">
        <f aca="false">IFERROR(VLOOKUP(F1185, Entries!$B:$F, 2, FALSE()),"")</f>
        <v/>
      </c>
      <c r="I1185" s="11" t="str">
        <f aca="false">IFERROR(VLOOKUP(F1185, Entries!$B:$F, 3, FALSE()),"")</f>
        <v/>
      </c>
      <c r="J1185" s="11" t="str">
        <f aca="false">IFERROR(VLOOKUP(F1185, Entries!$B:$F, 4, FALSE()),"")</f>
        <v/>
      </c>
      <c r="K1185" s="11" t="str">
        <f aca="false">IFERROR(VLOOKUP(F1185, Entries!$B:$F, 5, FALSE()),"")</f>
        <v/>
      </c>
      <c r="L1185" s="11" t="str">
        <f aca="false">LEFT('Finish order'!$K1185,2)</f>
        <v/>
      </c>
      <c r="M1185" s="11" t="str">
        <f aca="false">IF(F1185&lt;&gt;0,COUNTIF($L$2:L1185,L1185),"")</f>
        <v/>
      </c>
      <c r="N1185" s="11" t="str">
        <f aca="false">IF(F1185&lt;&gt;0,L1185&amp;":"&amp;M1185,"")</f>
        <v/>
      </c>
    </row>
    <row r="1186" customFormat="false" ht="15.75" hidden="false" customHeight="true" outlineLevel="0" collapsed="false">
      <c r="A1186" s="10" t="n">
        <v>1185</v>
      </c>
      <c r="B1186" s="10" t="str">
        <f aca="false">IF(F1186&lt;&gt;"",COUNTIF($J$2:J1186,J1186),"")</f>
        <v/>
      </c>
      <c r="C1186" s="10" t="str">
        <f aca="false">IF(F1186&lt;&gt;0,J1186&amp;":"&amp;B1186,"")</f>
        <v/>
      </c>
      <c r="D1186" s="10" t="str">
        <f aca="false">IF(F1186&lt;&gt;0,COUNTIF($K$2:K1186,K1186),"")</f>
        <v/>
      </c>
      <c r="E1186" s="10" t="str">
        <f aca="false">IF(F1186&lt;&gt;0,K1186&amp;":"&amp;D1186,"")</f>
        <v/>
      </c>
      <c r="F1186" s="10"/>
      <c r="G1186" s="20"/>
      <c r="H1186" s="11" t="str">
        <f aca="false">IFERROR(VLOOKUP(F1186, Entries!$B:$F, 2, FALSE()),"")</f>
        <v/>
      </c>
      <c r="I1186" s="11" t="str">
        <f aca="false">IFERROR(VLOOKUP(F1186, Entries!$B:$F, 3, FALSE()),"")</f>
        <v/>
      </c>
      <c r="J1186" s="11" t="str">
        <f aca="false">IFERROR(VLOOKUP(F1186, Entries!$B:$F, 4, FALSE()),"")</f>
        <v/>
      </c>
      <c r="K1186" s="11" t="str">
        <f aca="false">IFERROR(VLOOKUP(F1186, Entries!$B:$F, 5, FALSE()),"")</f>
        <v/>
      </c>
      <c r="L1186" s="11" t="str">
        <f aca="false">LEFT('Finish order'!$K1186,2)</f>
        <v/>
      </c>
      <c r="M1186" s="11" t="str">
        <f aca="false">IF(F1186&lt;&gt;0,COUNTIF($L$2:L1186,L1186),"")</f>
        <v/>
      </c>
      <c r="N1186" s="11" t="str">
        <f aca="false">IF(F1186&lt;&gt;0,L1186&amp;":"&amp;M1186,"")</f>
        <v/>
      </c>
    </row>
    <row r="1187" customFormat="false" ht="15.75" hidden="false" customHeight="true" outlineLevel="0" collapsed="false">
      <c r="A1187" s="10" t="n">
        <v>1186</v>
      </c>
      <c r="B1187" s="10" t="str">
        <f aca="false">IF(F1187&lt;&gt;"",COUNTIF($J$2:J1187,J1187),"")</f>
        <v/>
      </c>
      <c r="C1187" s="10" t="str">
        <f aca="false">IF(F1187&lt;&gt;0,J1187&amp;":"&amp;B1187,"")</f>
        <v/>
      </c>
      <c r="D1187" s="10" t="str">
        <f aca="false">IF(F1187&lt;&gt;0,COUNTIF($K$2:K1187,K1187),"")</f>
        <v/>
      </c>
      <c r="E1187" s="10" t="str">
        <f aca="false">IF(F1187&lt;&gt;0,K1187&amp;":"&amp;D1187,"")</f>
        <v/>
      </c>
      <c r="F1187" s="10"/>
      <c r="G1187" s="20"/>
      <c r="H1187" s="11" t="str">
        <f aca="false">IFERROR(VLOOKUP(F1187, Entries!$B:$F, 2, FALSE()),"")</f>
        <v/>
      </c>
      <c r="I1187" s="11" t="str">
        <f aca="false">IFERROR(VLOOKUP(F1187, Entries!$B:$F, 3, FALSE()),"")</f>
        <v/>
      </c>
      <c r="J1187" s="11" t="str">
        <f aca="false">IFERROR(VLOOKUP(F1187, Entries!$B:$F, 4, FALSE()),"")</f>
        <v/>
      </c>
      <c r="K1187" s="11" t="str">
        <f aca="false">IFERROR(VLOOKUP(F1187, Entries!$B:$F, 5, FALSE()),"")</f>
        <v/>
      </c>
      <c r="L1187" s="11" t="str">
        <f aca="false">LEFT('Finish order'!$K1187,2)</f>
        <v/>
      </c>
      <c r="M1187" s="11" t="str">
        <f aca="false">IF(F1187&lt;&gt;0,COUNTIF($L$2:L1187,L1187),"")</f>
        <v/>
      </c>
      <c r="N1187" s="11" t="str">
        <f aca="false">IF(F1187&lt;&gt;0,L1187&amp;":"&amp;M1187,"")</f>
        <v/>
      </c>
    </row>
    <row r="1188" customFormat="false" ht="15.75" hidden="false" customHeight="true" outlineLevel="0" collapsed="false">
      <c r="A1188" s="10" t="n">
        <v>1187</v>
      </c>
      <c r="B1188" s="10" t="str">
        <f aca="false">IF(F1188&lt;&gt;"",COUNTIF($J$2:J1188,J1188),"")</f>
        <v/>
      </c>
      <c r="C1188" s="10" t="str">
        <f aca="false">IF(F1188&lt;&gt;0,J1188&amp;":"&amp;B1188,"")</f>
        <v/>
      </c>
      <c r="D1188" s="10" t="str">
        <f aca="false">IF(F1188&lt;&gt;0,COUNTIF($K$2:K1188,K1188),"")</f>
        <v/>
      </c>
      <c r="E1188" s="10" t="str">
        <f aca="false">IF(F1188&lt;&gt;0,K1188&amp;":"&amp;D1188,"")</f>
        <v/>
      </c>
      <c r="F1188" s="10"/>
      <c r="G1188" s="20"/>
      <c r="H1188" s="11" t="str">
        <f aca="false">IFERROR(VLOOKUP(F1188, Entries!$B:$F, 2, FALSE()),"")</f>
        <v/>
      </c>
      <c r="I1188" s="11" t="str">
        <f aca="false">IFERROR(VLOOKUP(F1188, Entries!$B:$F, 3, FALSE()),"")</f>
        <v/>
      </c>
      <c r="J1188" s="11" t="str">
        <f aca="false">IFERROR(VLOOKUP(F1188, Entries!$B:$F, 4, FALSE()),"")</f>
        <v/>
      </c>
      <c r="K1188" s="11" t="str">
        <f aca="false">IFERROR(VLOOKUP(F1188, Entries!$B:$F, 5, FALSE()),"")</f>
        <v/>
      </c>
      <c r="L1188" s="11" t="str">
        <f aca="false">LEFT('Finish order'!$K1188,2)</f>
        <v/>
      </c>
      <c r="M1188" s="11" t="str">
        <f aca="false">IF(F1188&lt;&gt;0,COUNTIF($L$2:L1188,L1188),"")</f>
        <v/>
      </c>
      <c r="N1188" s="11" t="str">
        <f aca="false">IF(F1188&lt;&gt;0,L1188&amp;":"&amp;M1188,"")</f>
        <v/>
      </c>
    </row>
    <row r="1189" customFormat="false" ht="15.75" hidden="false" customHeight="true" outlineLevel="0" collapsed="false">
      <c r="A1189" s="10" t="n">
        <v>1188</v>
      </c>
      <c r="B1189" s="10" t="str">
        <f aca="false">IF(F1189&lt;&gt;"",COUNTIF($J$2:J1189,J1189),"")</f>
        <v/>
      </c>
      <c r="C1189" s="10" t="str">
        <f aca="false">IF(F1189&lt;&gt;0,J1189&amp;":"&amp;B1189,"")</f>
        <v/>
      </c>
      <c r="D1189" s="10" t="str">
        <f aca="false">IF(F1189&lt;&gt;0,COUNTIF($K$2:K1189,K1189),"")</f>
        <v/>
      </c>
      <c r="E1189" s="10" t="str">
        <f aca="false">IF(F1189&lt;&gt;0,K1189&amp;":"&amp;D1189,"")</f>
        <v/>
      </c>
      <c r="F1189" s="10"/>
      <c r="G1189" s="20"/>
      <c r="H1189" s="11" t="str">
        <f aca="false">IFERROR(VLOOKUP(F1189, Entries!$B:$F, 2, FALSE()),"")</f>
        <v/>
      </c>
      <c r="I1189" s="11" t="str">
        <f aca="false">IFERROR(VLOOKUP(F1189, Entries!$B:$F, 3, FALSE()),"")</f>
        <v/>
      </c>
      <c r="J1189" s="11" t="str">
        <f aca="false">IFERROR(VLOOKUP(F1189, Entries!$B:$F, 4, FALSE()),"")</f>
        <v/>
      </c>
      <c r="K1189" s="11" t="str">
        <f aca="false">IFERROR(VLOOKUP(F1189, Entries!$B:$F, 5, FALSE()),"")</f>
        <v/>
      </c>
      <c r="L1189" s="11" t="str">
        <f aca="false">LEFT('Finish order'!$K1189,2)</f>
        <v/>
      </c>
      <c r="M1189" s="11" t="str">
        <f aca="false">IF(F1189&lt;&gt;0,COUNTIF($L$2:L1189,L1189),"")</f>
        <v/>
      </c>
      <c r="N1189" s="11" t="str">
        <f aca="false">IF(F1189&lt;&gt;0,L1189&amp;":"&amp;M1189,"")</f>
        <v/>
      </c>
    </row>
    <row r="1190" customFormat="false" ht="15.75" hidden="false" customHeight="true" outlineLevel="0" collapsed="false">
      <c r="A1190" s="10" t="n">
        <v>1189</v>
      </c>
      <c r="B1190" s="10" t="str">
        <f aca="false">IF(F1190&lt;&gt;"",COUNTIF($J$2:J1190,J1190),"")</f>
        <v/>
      </c>
      <c r="C1190" s="10" t="str">
        <f aca="false">IF(F1190&lt;&gt;0,J1190&amp;":"&amp;B1190,"")</f>
        <v/>
      </c>
      <c r="D1190" s="10" t="str">
        <f aca="false">IF(F1190&lt;&gt;0,COUNTIF($K$2:K1190,K1190),"")</f>
        <v/>
      </c>
      <c r="E1190" s="10" t="str">
        <f aca="false">IF(F1190&lt;&gt;0,K1190&amp;":"&amp;D1190,"")</f>
        <v/>
      </c>
      <c r="F1190" s="10"/>
      <c r="G1190" s="20"/>
      <c r="H1190" s="11" t="str">
        <f aca="false">IFERROR(VLOOKUP(F1190, Entries!$B:$F, 2, FALSE()),"")</f>
        <v/>
      </c>
      <c r="I1190" s="11" t="str">
        <f aca="false">IFERROR(VLOOKUP(F1190, Entries!$B:$F, 3, FALSE()),"")</f>
        <v/>
      </c>
      <c r="J1190" s="11" t="str">
        <f aca="false">IFERROR(VLOOKUP(F1190, Entries!$B:$F, 4, FALSE()),"")</f>
        <v/>
      </c>
      <c r="K1190" s="11" t="str">
        <f aca="false">IFERROR(VLOOKUP(F1190, Entries!$B:$F, 5, FALSE()),"")</f>
        <v/>
      </c>
      <c r="L1190" s="11" t="str">
        <f aca="false">LEFT('Finish order'!$K1190,2)</f>
        <v/>
      </c>
      <c r="M1190" s="11" t="str">
        <f aca="false">IF(F1190&lt;&gt;0,COUNTIF($L$2:L1190,L1190),"")</f>
        <v/>
      </c>
      <c r="N1190" s="11" t="str">
        <f aca="false">IF(F1190&lt;&gt;0,L1190&amp;":"&amp;M1190,"")</f>
        <v/>
      </c>
    </row>
    <row r="1191" customFormat="false" ht="15.75" hidden="false" customHeight="true" outlineLevel="0" collapsed="false">
      <c r="A1191" s="10" t="n">
        <v>1190</v>
      </c>
      <c r="B1191" s="10" t="str">
        <f aca="false">IF(F1191&lt;&gt;"",COUNTIF($J$2:J1191,J1191),"")</f>
        <v/>
      </c>
      <c r="C1191" s="10" t="str">
        <f aca="false">IF(F1191&lt;&gt;0,J1191&amp;":"&amp;B1191,"")</f>
        <v/>
      </c>
      <c r="D1191" s="10" t="str">
        <f aca="false">IF(F1191&lt;&gt;0,COUNTIF($K$2:K1191,K1191),"")</f>
        <v/>
      </c>
      <c r="E1191" s="10" t="str">
        <f aca="false">IF(F1191&lt;&gt;0,K1191&amp;":"&amp;D1191,"")</f>
        <v/>
      </c>
      <c r="F1191" s="10"/>
      <c r="G1191" s="20"/>
      <c r="H1191" s="11" t="str">
        <f aca="false">IFERROR(VLOOKUP(F1191, Entries!$B:$F, 2, FALSE()),"")</f>
        <v/>
      </c>
      <c r="I1191" s="11" t="str">
        <f aca="false">IFERROR(VLOOKUP(F1191, Entries!$B:$F, 3, FALSE()),"")</f>
        <v/>
      </c>
      <c r="J1191" s="11" t="str">
        <f aca="false">IFERROR(VLOOKUP(F1191, Entries!$B:$F, 4, FALSE()),"")</f>
        <v/>
      </c>
      <c r="K1191" s="11" t="str">
        <f aca="false">IFERROR(VLOOKUP(F1191, Entries!$B:$F, 5, FALSE()),"")</f>
        <v/>
      </c>
      <c r="L1191" s="11" t="str">
        <f aca="false">LEFT('Finish order'!$K1191,2)</f>
        <v/>
      </c>
      <c r="M1191" s="11" t="str">
        <f aca="false">IF(F1191&lt;&gt;0,COUNTIF($L$2:L1191,L1191),"")</f>
        <v/>
      </c>
      <c r="N1191" s="11" t="str">
        <f aca="false">IF(F1191&lt;&gt;0,L1191&amp;":"&amp;M1191,"")</f>
        <v/>
      </c>
    </row>
    <row r="1192" customFormat="false" ht="15.75" hidden="false" customHeight="true" outlineLevel="0" collapsed="false">
      <c r="A1192" s="10" t="n">
        <v>1191</v>
      </c>
      <c r="B1192" s="10" t="str">
        <f aca="false">IF(F1192&lt;&gt;"",COUNTIF($J$2:J1192,J1192),"")</f>
        <v/>
      </c>
      <c r="C1192" s="10" t="str">
        <f aca="false">IF(F1192&lt;&gt;0,J1192&amp;":"&amp;B1192,"")</f>
        <v/>
      </c>
      <c r="D1192" s="10" t="str">
        <f aca="false">IF(F1192&lt;&gt;0,COUNTIF($K$2:K1192,K1192),"")</f>
        <v/>
      </c>
      <c r="E1192" s="10" t="str">
        <f aca="false">IF(F1192&lt;&gt;0,K1192&amp;":"&amp;D1192,"")</f>
        <v/>
      </c>
      <c r="F1192" s="10"/>
      <c r="G1192" s="20"/>
      <c r="H1192" s="11" t="str">
        <f aca="false">IFERROR(VLOOKUP(F1192, Entries!$B:$F, 2, FALSE()),"")</f>
        <v/>
      </c>
      <c r="I1192" s="11" t="str">
        <f aca="false">IFERROR(VLOOKUP(F1192, Entries!$B:$F, 3, FALSE()),"")</f>
        <v/>
      </c>
      <c r="J1192" s="11" t="str">
        <f aca="false">IFERROR(VLOOKUP(F1192, Entries!$B:$F, 4, FALSE()),"")</f>
        <v/>
      </c>
      <c r="K1192" s="11" t="str">
        <f aca="false">IFERROR(VLOOKUP(F1192, Entries!$B:$F, 5, FALSE()),"")</f>
        <v/>
      </c>
      <c r="L1192" s="11" t="str">
        <f aca="false">LEFT('Finish order'!$K1192,2)</f>
        <v/>
      </c>
      <c r="M1192" s="11" t="str">
        <f aca="false">IF(F1192&lt;&gt;0,COUNTIF($L$2:L1192,L1192),"")</f>
        <v/>
      </c>
      <c r="N1192" s="11" t="str">
        <f aca="false">IF(F1192&lt;&gt;0,L1192&amp;":"&amp;M1192,"")</f>
        <v/>
      </c>
    </row>
    <row r="1193" customFormat="false" ht="15.75" hidden="false" customHeight="true" outlineLevel="0" collapsed="false">
      <c r="A1193" s="10" t="n">
        <v>1192</v>
      </c>
      <c r="B1193" s="10" t="str">
        <f aca="false">IF(F1193&lt;&gt;"",COUNTIF($J$2:J1193,J1193),"")</f>
        <v/>
      </c>
      <c r="C1193" s="10" t="str">
        <f aca="false">IF(F1193&lt;&gt;0,J1193&amp;":"&amp;B1193,"")</f>
        <v/>
      </c>
      <c r="D1193" s="10" t="str">
        <f aca="false">IF(F1193&lt;&gt;0,COUNTIF($K$2:K1193,K1193),"")</f>
        <v/>
      </c>
      <c r="E1193" s="10" t="str">
        <f aca="false">IF(F1193&lt;&gt;0,K1193&amp;":"&amp;D1193,"")</f>
        <v/>
      </c>
      <c r="F1193" s="10"/>
      <c r="G1193" s="20"/>
      <c r="H1193" s="11" t="str">
        <f aca="false">IFERROR(VLOOKUP(F1193, Entries!$B:$F, 2, FALSE()),"")</f>
        <v/>
      </c>
      <c r="I1193" s="11" t="str">
        <f aca="false">IFERROR(VLOOKUP(F1193, Entries!$B:$F, 3, FALSE()),"")</f>
        <v/>
      </c>
      <c r="J1193" s="11" t="str">
        <f aca="false">IFERROR(VLOOKUP(F1193, Entries!$B:$F, 4, FALSE()),"")</f>
        <v/>
      </c>
      <c r="K1193" s="11" t="str">
        <f aca="false">IFERROR(VLOOKUP(F1193, Entries!$B:$F, 5, FALSE()),"")</f>
        <v/>
      </c>
      <c r="L1193" s="11" t="str">
        <f aca="false">LEFT('Finish order'!$K1193,2)</f>
        <v/>
      </c>
      <c r="M1193" s="11" t="str">
        <f aca="false">IF(F1193&lt;&gt;0,COUNTIF($L$2:L1193,L1193),"")</f>
        <v/>
      </c>
      <c r="N1193" s="11" t="str">
        <f aca="false">IF(F1193&lt;&gt;0,L1193&amp;":"&amp;M1193,"")</f>
        <v/>
      </c>
    </row>
    <row r="1194" customFormat="false" ht="15.75" hidden="false" customHeight="true" outlineLevel="0" collapsed="false">
      <c r="A1194" s="10" t="n">
        <v>1193</v>
      </c>
      <c r="B1194" s="10" t="str">
        <f aca="false">IF(F1194&lt;&gt;"",COUNTIF($J$2:J1194,J1194),"")</f>
        <v/>
      </c>
      <c r="C1194" s="10" t="str">
        <f aca="false">IF(F1194&lt;&gt;0,J1194&amp;":"&amp;B1194,"")</f>
        <v/>
      </c>
      <c r="D1194" s="10" t="str">
        <f aca="false">IF(F1194&lt;&gt;0,COUNTIF($K$2:K1194,K1194),"")</f>
        <v/>
      </c>
      <c r="E1194" s="10" t="str">
        <f aca="false">IF(F1194&lt;&gt;0,K1194&amp;":"&amp;D1194,"")</f>
        <v/>
      </c>
      <c r="F1194" s="10"/>
      <c r="G1194" s="20"/>
      <c r="H1194" s="11" t="str">
        <f aca="false">IFERROR(VLOOKUP(F1194, Entries!$B:$F, 2, FALSE()),"")</f>
        <v/>
      </c>
      <c r="I1194" s="11" t="str">
        <f aca="false">IFERROR(VLOOKUP(F1194, Entries!$B:$F, 3, FALSE()),"")</f>
        <v/>
      </c>
      <c r="J1194" s="11" t="str">
        <f aca="false">IFERROR(VLOOKUP(F1194, Entries!$B:$F, 4, FALSE()),"")</f>
        <v/>
      </c>
      <c r="K1194" s="11" t="str">
        <f aca="false">IFERROR(VLOOKUP(F1194, Entries!$B:$F, 5, FALSE()),"")</f>
        <v/>
      </c>
      <c r="L1194" s="11" t="str">
        <f aca="false">LEFT('Finish order'!$K1194,2)</f>
        <v/>
      </c>
      <c r="M1194" s="11" t="str">
        <f aca="false">IF(F1194&lt;&gt;0,COUNTIF($L$2:L1194,L1194),"")</f>
        <v/>
      </c>
      <c r="N1194" s="11" t="str">
        <f aca="false">IF(F1194&lt;&gt;0,L1194&amp;":"&amp;M1194,"")</f>
        <v/>
      </c>
    </row>
    <row r="1195" customFormat="false" ht="15.75" hidden="false" customHeight="true" outlineLevel="0" collapsed="false">
      <c r="A1195" s="10" t="n">
        <v>1194</v>
      </c>
      <c r="B1195" s="10" t="str">
        <f aca="false">IF(F1195&lt;&gt;"",COUNTIF($J$2:J1195,J1195),"")</f>
        <v/>
      </c>
      <c r="C1195" s="10" t="str">
        <f aca="false">IF(F1195&lt;&gt;0,J1195&amp;":"&amp;B1195,"")</f>
        <v/>
      </c>
      <c r="D1195" s="10" t="str">
        <f aca="false">IF(F1195&lt;&gt;0,COUNTIF($K$2:K1195,K1195),"")</f>
        <v/>
      </c>
      <c r="E1195" s="10" t="str">
        <f aca="false">IF(F1195&lt;&gt;0,K1195&amp;":"&amp;D1195,"")</f>
        <v/>
      </c>
      <c r="F1195" s="10"/>
      <c r="G1195" s="20"/>
      <c r="H1195" s="11" t="str">
        <f aca="false">IFERROR(VLOOKUP(F1195, Entries!$B:$F, 2, FALSE()),"")</f>
        <v/>
      </c>
      <c r="I1195" s="11" t="str">
        <f aca="false">IFERROR(VLOOKUP(F1195, Entries!$B:$F, 3, FALSE()),"")</f>
        <v/>
      </c>
      <c r="J1195" s="11" t="str">
        <f aca="false">IFERROR(VLOOKUP(F1195, Entries!$B:$F, 4, FALSE()),"")</f>
        <v/>
      </c>
      <c r="K1195" s="11" t="str">
        <f aca="false">IFERROR(VLOOKUP(F1195, Entries!$B:$F, 5, FALSE()),"")</f>
        <v/>
      </c>
      <c r="L1195" s="11" t="str">
        <f aca="false">LEFT('Finish order'!$K1195,2)</f>
        <v/>
      </c>
      <c r="M1195" s="11" t="str">
        <f aca="false">IF(F1195&lt;&gt;0,COUNTIF($L$2:L1195,L1195),"")</f>
        <v/>
      </c>
      <c r="N1195" s="11" t="str">
        <f aca="false">IF(F1195&lt;&gt;0,L1195&amp;":"&amp;M1195,"")</f>
        <v/>
      </c>
    </row>
    <row r="1196" customFormat="false" ht="15.75" hidden="false" customHeight="true" outlineLevel="0" collapsed="false">
      <c r="A1196" s="10" t="n">
        <v>1195</v>
      </c>
      <c r="B1196" s="10" t="str">
        <f aca="false">IF(F1196&lt;&gt;"",COUNTIF($J$2:J1196,J1196),"")</f>
        <v/>
      </c>
      <c r="C1196" s="10" t="str">
        <f aca="false">IF(F1196&lt;&gt;0,J1196&amp;":"&amp;B1196,"")</f>
        <v/>
      </c>
      <c r="D1196" s="10" t="str">
        <f aca="false">IF(F1196&lt;&gt;0,COUNTIF($K$2:K1196,K1196),"")</f>
        <v/>
      </c>
      <c r="E1196" s="10" t="str">
        <f aca="false">IF(F1196&lt;&gt;0,K1196&amp;":"&amp;D1196,"")</f>
        <v/>
      </c>
      <c r="F1196" s="10"/>
      <c r="G1196" s="20"/>
      <c r="H1196" s="11" t="str">
        <f aca="false">IFERROR(VLOOKUP(F1196, Entries!$B:$F, 2, FALSE()),"")</f>
        <v/>
      </c>
      <c r="I1196" s="11" t="str">
        <f aca="false">IFERROR(VLOOKUP(F1196, Entries!$B:$F, 3, FALSE()),"")</f>
        <v/>
      </c>
      <c r="J1196" s="11" t="str">
        <f aca="false">IFERROR(VLOOKUP(F1196, Entries!$B:$F, 4, FALSE()),"")</f>
        <v/>
      </c>
      <c r="K1196" s="11" t="str">
        <f aca="false">IFERROR(VLOOKUP(F1196, Entries!$B:$F, 5, FALSE()),"")</f>
        <v/>
      </c>
      <c r="L1196" s="11" t="str">
        <f aca="false">LEFT('Finish order'!$K1196,2)</f>
        <v/>
      </c>
      <c r="M1196" s="11" t="str">
        <f aca="false">IF(F1196&lt;&gt;0,COUNTIF($L$2:L1196,L1196),"")</f>
        <v/>
      </c>
      <c r="N1196" s="11" t="str">
        <f aca="false">IF(F1196&lt;&gt;0,L1196&amp;":"&amp;M1196,"")</f>
        <v/>
      </c>
    </row>
    <row r="1197" customFormat="false" ht="15.75" hidden="false" customHeight="true" outlineLevel="0" collapsed="false">
      <c r="A1197" s="10" t="n">
        <v>1196</v>
      </c>
      <c r="B1197" s="10" t="str">
        <f aca="false">IF(F1197&lt;&gt;"",COUNTIF($J$2:J1197,J1197),"")</f>
        <v/>
      </c>
      <c r="C1197" s="10" t="str">
        <f aca="false">IF(F1197&lt;&gt;0,J1197&amp;":"&amp;B1197,"")</f>
        <v/>
      </c>
      <c r="D1197" s="10" t="str">
        <f aca="false">IF(F1197&lt;&gt;0,COUNTIF($K$2:K1197,K1197),"")</f>
        <v/>
      </c>
      <c r="E1197" s="10" t="str">
        <f aca="false">IF(F1197&lt;&gt;0,K1197&amp;":"&amp;D1197,"")</f>
        <v/>
      </c>
      <c r="F1197" s="10"/>
      <c r="G1197" s="20"/>
      <c r="H1197" s="11" t="str">
        <f aca="false">IFERROR(VLOOKUP(F1197, Entries!$B:$F, 2, FALSE()),"")</f>
        <v/>
      </c>
      <c r="I1197" s="11" t="str">
        <f aca="false">IFERROR(VLOOKUP(F1197, Entries!$B:$F, 3, FALSE()),"")</f>
        <v/>
      </c>
      <c r="J1197" s="11" t="str">
        <f aca="false">IFERROR(VLOOKUP(F1197, Entries!$B:$F, 4, FALSE()),"")</f>
        <v/>
      </c>
      <c r="K1197" s="11" t="str">
        <f aca="false">IFERROR(VLOOKUP(F1197, Entries!$B:$F, 5, FALSE()),"")</f>
        <v/>
      </c>
      <c r="L1197" s="11" t="str">
        <f aca="false">LEFT('Finish order'!$K1197,2)</f>
        <v/>
      </c>
      <c r="M1197" s="11" t="str">
        <f aca="false">IF(F1197&lt;&gt;0,COUNTIF($L$2:L1197,L1197),"")</f>
        <v/>
      </c>
      <c r="N1197" s="11" t="str">
        <f aca="false">IF(F1197&lt;&gt;0,L1197&amp;":"&amp;M1197,"")</f>
        <v/>
      </c>
    </row>
    <row r="1198" customFormat="false" ht="15.75" hidden="false" customHeight="true" outlineLevel="0" collapsed="false">
      <c r="A1198" s="10" t="n">
        <v>1197</v>
      </c>
      <c r="B1198" s="10" t="str">
        <f aca="false">IF(F1198&lt;&gt;"",COUNTIF($J$2:J1198,J1198),"")</f>
        <v/>
      </c>
      <c r="C1198" s="10" t="str">
        <f aca="false">IF(F1198&lt;&gt;0,J1198&amp;":"&amp;B1198,"")</f>
        <v/>
      </c>
      <c r="D1198" s="10" t="str">
        <f aca="false">IF(F1198&lt;&gt;0,COUNTIF($K$2:K1198,K1198),"")</f>
        <v/>
      </c>
      <c r="E1198" s="10" t="str">
        <f aca="false">IF(F1198&lt;&gt;0,K1198&amp;":"&amp;D1198,"")</f>
        <v/>
      </c>
      <c r="F1198" s="10"/>
      <c r="G1198" s="20"/>
      <c r="H1198" s="11" t="str">
        <f aca="false">IFERROR(VLOOKUP(F1198, Entries!$B:$F, 2, FALSE()),"")</f>
        <v/>
      </c>
      <c r="I1198" s="11" t="str">
        <f aca="false">IFERROR(VLOOKUP(F1198, Entries!$B:$F, 3, FALSE()),"")</f>
        <v/>
      </c>
      <c r="J1198" s="11" t="str">
        <f aca="false">IFERROR(VLOOKUP(F1198, Entries!$B:$F, 4, FALSE()),"")</f>
        <v/>
      </c>
      <c r="K1198" s="11" t="str">
        <f aca="false">IFERROR(VLOOKUP(F1198, Entries!$B:$F, 5, FALSE()),"")</f>
        <v/>
      </c>
      <c r="L1198" s="11" t="str">
        <f aca="false">LEFT('Finish order'!$K1198,2)</f>
        <v/>
      </c>
      <c r="M1198" s="11" t="str">
        <f aca="false">IF(F1198&lt;&gt;0,COUNTIF($L$2:L1198,L1198),"")</f>
        <v/>
      </c>
      <c r="N1198" s="11" t="str">
        <f aca="false">IF(F1198&lt;&gt;0,L1198&amp;":"&amp;M1198,"")</f>
        <v/>
      </c>
    </row>
    <row r="1199" customFormat="false" ht="15.75" hidden="false" customHeight="true" outlineLevel="0" collapsed="false">
      <c r="A1199" s="10" t="n">
        <v>1198</v>
      </c>
      <c r="B1199" s="10" t="str">
        <f aca="false">IF(F1199&lt;&gt;"",COUNTIF($J$2:J1199,J1199),"")</f>
        <v/>
      </c>
      <c r="C1199" s="10" t="str">
        <f aca="false">IF(F1199&lt;&gt;0,J1199&amp;":"&amp;B1199,"")</f>
        <v/>
      </c>
      <c r="D1199" s="10" t="str">
        <f aca="false">IF(F1199&lt;&gt;0,COUNTIF($K$2:K1199,K1199),"")</f>
        <v/>
      </c>
      <c r="E1199" s="10" t="str">
        <f aca="false">IF(F1199&lt;&gt;0,K1199&amp;":"&amp;D1199,"")</f>
        <v/>
      </c>
      <c r="F1199" s="10"/>
      <c r="G1199" s="20"/>
      <c r="H1199" s="11" t="str">
        <f aca="false">IFERROR(VLOOKUP(F1199, Entries!$B:$F, 2, FALSE()),"")</f>
        <v/>
      </c>
      <c r="I1199" s="11" t="str">
        <f aca="false">IFERROR(VLOOKUP(F1199, Entries!$B:$F, 3, FALSE()),"")</f>
        <v/>
      </c>
      <c r="J1199" s="11" t="str">
        <f aca="false">IFERROR(VLOOKUP(F1199, Entries!$B:$F, 4, FALSE()),"")</f>
        <v/>
      </c>
      <c r="K1199" s="11" t="str">
        <f aca="false">IFERROR(VLOOKUP(F1199, Entries!$B:$F, 5, FALSE()),"")</f>
        <v/>
      </c>
      <c r="L1199" s="11" t="str">
        <f aca="false">LEFT('Finish order'!$K1199,2)</f>
        <v/>
      </c>
      <c r="M1199" s="11" t="str">
        <f aca="false">IF(F1199&lt;&gt;0,COUNTIF($L$2:L1199,L1199),"")</f>
        <v/>
      </c>
      <c r="N1199" s="11" t="str">
        <f aca="false">IF(F1199&lt;&gt;0,L1199&amp;":"&amp;M1199,"")</f>
        <v/>
      </c>
    </row>
    <row r="1200" customFormat="false" ht="15.75" hidden="false" customHeight="true" outlineLevel="0" collapsed="false">
      <c r="A1200" s="10" t="n">
        <v>1199</v>
      </c>
      <c r="B1200" s="10" t="str">
        <f aca="false">IF(F1200&lt;&gt;"",COUNTIF($J$2:J1200,J1200),"")</f>
        <v/>
      </c>
      <c r="C1200" s="10" t="str">
        <f aca="false">IF(F1200&lt;&gt;0,J1200&amp;":"&amp;B1200,"")</f>
        <v/>
      </c>
      <c r="D1200" s="10" t="str">
        <f aca="false">IF(F1200&lt;&gt;0,COUNTIF($K$2:K1200,K1200),"")</f>
        <v/>
      </c>
      <c r="E1200" s="10" t="str">
        <f aca="false">IF(F1200&lt;&gt;0,K1200&amp;":"&amp;D1200,"")</f>
        <v/>
      </c>
      <c r="F1200" s="10"/>
      <c r="G1200" s="20"/>
      <c r="H1200" s="11" t="str">
        <f aca="false">IFERROR(VLOOKUP(F1200, Entries!$B:$F, 2, FALSE()),"")</f>
        <v/>
      </c>
      <c r="I1200" s="11" t="str">
        <f aca="false">IFERROR(VLOOKUP(F1200, Entries!$B:$F, 3, FALSE()),"")</f>
        <v/>
      </c>
      <c r="J1200" s="11" t="str">
        <f aca="false">IFERROR(VLOOKUP(F1200, Entries!$B:$F, 4, FALSE()),"")</f>
        <v/>
      </c>
      <c r="K1200" s="11" t="str">
        <f aca="false">IFERROR(VLOOKUP(F1200, Entries!$B:$F, 5, FALSE()),"")</f>
        <v/>
      </c>
      <c r="L1200" s="11" t="str">
        <f aca="false">LEFT('Finish order'!$K1200,2)</f>
        <v/>
      </c>
      <c r="M1200" s="11" t="str">
        <f aca="false">IF(F1200&lt;&gt;0,COUNTIF($L$2:L1200,L1200),"")</f>
        <v/>
      </c>
      <c r="N1200" s="11" t="str">
        <f aca="false">IF(F1200&lt;&gt;0,L1200&amp;":"&amp;M1200,"")</f>
        <v/>
      </c>
    </row>
    <row r="1201" customFormat="false" ht="15.75" hidden="false" customHeight="true" outlineLevel="0" collapsed="false">
      <c r="A1201" s="10" t="n">
        <v>1200</v>
      </c>
      <c r="B1201" s="10" t="str">
        <f aca="false">IF(F1201&lt;&gt;"",COUNTIF($J$2:J1201,J1201),"")</f>
        <v/>
      </c>
      <c r="C1201" s="10" t="str">
        <f aca="false">IF(F1201&lt;&gt;0,J1201&amp;":"&amp;B1201,"")</f>
        <v/>
      </c>
      <c r="D1201" s="10" t="str">
        <f aca="false">IF(F1201&lt;&gt;0,COUNTIF($K$2:K1201,K1201),"")</f>
        <v/>
      </c>
      <c r="E1201" s="10" t="str">
        <f aca="false">IF(F1201&lt;&gt;0,K1201&amp;":"&amp;D1201,"")</f>
        <v/>
      </c>
      <c r="F1201" s="10"/>
      <c r="G1201" s="20"/>
      <c r="H1201" s="11" t="str">
        <f aca="false">IFERROR(VLOOKUP(F1201, Entries!$B:$F, 2, FALSE()),"")</f>
        <v/>
      </c>
      <c r="I1201" s="11" t="str">
        <f aca="false">IFERROR(VLOOKUP(F1201, Entries!$B:$F, 3, FALSE()),"")</f>
        <v/>
      </c>
      <c r="J1201" s="11" t="str">
        <f aca="false">IFERROR(VLOOKUP(F1201, Entries!$B:$F, 4, FALSE()),"")</f>
        <v/>
      </c>
      <c r="K1201" s="11" t="str">
        <f aca="false">IFERROR(VLOOKUP(F1201, Entries!$B:$F, 5, FALSE()),"")</f>
        <v/>
      </c>
      <c r="L1201" s="11" t="str">
        <f aca="false">LEFT('Finish order'!$K1201,2)</f>
        <v/>
      </c>
      <c r="M1201" s="11" t="str">
        <f aca="false">IF(F1201&lt;&gt;0,COUNTIF($L$2:L1201,L1201),"")</f>
        <v/>
      </c>
      <c r="N1201" s="11" t="str">
        <f aca="false">IF(F1201&lt;&gt;0,L1201&amp;":"&amp;M1201,"")</f>
        <v/>
      </c>
    </row>
    <row r="1202" customFormat="false" ht="15.75" hidden="false" customHeight="true" outlineLevel="0" collapsed="false">
      <c r="A1202" s="10" t="n">
        <v>1201</v>
      </c>
      <c r="B1202" s="10" t="str">
        <f aca="false">IF(F1202&lt;&gt;"",COUNTIF($J$2:J1202,J1202),"")</f>
        <v/>
      </c>
      <c r="C1202" s="10" t="str">
        <f aca="false">IF(F1202&lt;&gt;0,J1202&amp;":"&amp;B1202,"")</f>
        <v/>
      </c>
      <c r="D1202" s="10" t="str">
        <f aca="false">IF(F1202&lt;&gt;0,COUNTIF($K$2:K1202,K1202),"")</f>
        <v/>
      </c>
      <c r="E1202" s="10" t="str">
        <f aca="false">IF(F1202&lt;&gt;0,K1202&amp;":"&amp;D1202,"")</f>
        <v/>
      </c>
      <c r="F1202" s="10"/>
      <c r="G1202" s="20"/>
      <c r="H1202" s="11" t="str">
        <f aca="false">IFERROR(VLOOKUP(F1202, Entries!$B:$F, 2, FALSE()),"")</f>
        <v/>
      </c>
      <c r="I1202" s="11" t="str">
        <f aca="false">IFERROR(VLOOKUP(F1202, Entries!$B:$F, 3, FALSE()),"")</f>
        <v/>
      </c>
      <c r="J1202" s="11" t="str">
        <f aca="false">IFERROR(VLOOKUP(F1202, Entries!$B:$F, 4, FALSE()),"")</f>
        <v/>
      </c>
      <c r="K1202" s="11" t="str">
        <f aca="false">IFERROR(VLOOKUP(F1202, Entries!$B:$F, 5, FALSE()),"")</f>
        <v/>
      </c>
      <c r="L1202" s="11" t="str">
        <f aca="false">LEFT('Finish order'!$K1202,2)</f>
        <v/>
      </c>
      <c r="M1202" s="11" t="str">
        <f aca="false">IF(F1202&lt;&gt;0,COUNTIF($L$2:L1202,L1202),"")</f>
        <v/>
      </c>
      <c r="N1202" s="11" t="str">
        <f aca="false">IF(F1202&lt;&gt;0,L1202&amp;":"&amp;M1202,"")</f>
        <v/>
      </c>
    </row>
    <row r="1203" customFormat="false" ht="15.75" hidden="false" customHeight="true" outlineLevel="0" collapsed="false">
      <c r="A1203" s="10" t="n">
        <v>1202</v>
      </c>
      <c r="B1203" s="10" t="str">
        <f aca="false">IF(F1203&lt;&gt;"",COUNTIF($J$2:J1203,J1203),"")</f>
        <v/>
      </c>
      <c r="C1203" s="10" t="str">
        <f aca="false">IF(F1203&lt;&gt;0,J1203&amp;":"&amp;B1203,"")</f>
        <v/>
      </c>
      <c r="D1203" s="10" t="str">
        <f aca="false">IF(F1203&lt;&gt;0,COUNTIF($K$2:K1203,K1203),"")</f>
        <v/>
      </c>
      <c r="E1203" s="10" t="str">
        <f aca="false">IF(F1203&lt;&gt;0,K1203&amp;":"&amp;D1203,"")</f>
        <v/>
      </c>
      <c r="F1203" s="10"/>
      <c r="G1203" s="20"/>
      <c r="H1203" s="11" t="str">
        <f aca="false">IFERROR(VLOOKUP(F1203, Entries!$B:$F, 2, FALSE()),"")</f>
        <v/>
      </c>
      <c r="I1203" s="11" t="str">
        <f aca="false">IFERROR(VLOOKUP(F1203, Entries!$B:$F, 3, FALSE()),"")</f>
        <v/>
      </c>
      <c r="J1203" s="11" t="str">
        <f aca="false">IFERROR(VLOOKUP(F1203, Entries!$B:$F, 4, FALSE()),"")</f>
        <v/>
      </c>
      <c r="K1203" s="11" t="str">
        <f aca="false">IFERROR(VLOOKUP(F1203, Entries!$B:$F, 5, FALSE()),"")</f>
        <v/>
      </c>
      <c r="L1203" s="11" t="str">
        <f aca="false">LEFT('Finish order'!$K1203,2)</f>
        <v/>
      </c>
      <c r="M1203" s="11" t="str">
        <f aca="false">IF(F1203&lt;&gt;0,COUNTIF($L$2:L1203,L1203),"")</f>
        <v/>
      </c>
      <c r="N1203" s="11" t="str">
        <f aca="false">IF(F1203&lt;&gt;0,L1203&amp;":"&amp;M1203,"")</f>
        <v/>
      </c>
    </row>
    <row r="1204" customFormat="false" ht="15.75" hidden="false" customHeight="true" outlineLevel="0" collapsed="false">
      <c r="A1204" s="10" t="n">
        <v>1203</v>
      </c>
      <c r="B1204" s="10" t="str">
        <f aca="false">IF(F1204&lt;&gt;"",COUNTIF($J$2:J1204,J1204),"")</f>
        <v/>
      </c>
      <c r="C1204" s="10" t="str">
        <f aca="false">IF(F1204&lt;&gt;0,J1204&amp;":"&amp;B1204,"")</f>
        <v/>
      </c>
      <c r="D1204" s="10" t="str">
        <f aca="false">IF(F1204&lt;&gt;0,COUNTIF($K$2:K1204,K1204),"")</f>
        <v/>
      </c>
      <c r="E1204" s="10" t="str">
        <f aca="false">IF(F1204&lt;&gt;0,K1204&amp;":"&amp;D1204,"")</f>
        <v/>
      </c>
      <c r="F1204" s="10"/>
      <c r="G1204" s="20"/>
      <c r="H1204" s="11" t="str">
        <f aca="false">IFERROR(VLOOKUP(F1204, Entries!$B:$F, 2, FALSE()),"")</f>
        <v/>
      </c>
      <c r="I1204" s="11" t="str">
        <f aca="false">IFERROR(VLOOKUP(F1204, Entries!$B:$F, 3, FALSE()),"")</f>
        <v/>
      </c>
      <c r="J1204" s="11" t="str">
        <f aca="false">IFERROR(VLOOKUP(F1204, Entries!$B:$F, 4, FALSE()),"")</f>
        <v/>
      </c>
      <c r="K1204" s="11" t="str">
        <f aca="false">IFERROR(VLOOKUP(F1204, Entries!$B:$F, 5, FALSE()),"")</f>
        <v/>
      </c>
      <c r="L1204" s="11" t="str">
        <f aca="false">LEFT('Finish order'!$K1204,2)</f>
        <v/>
      </c>
      <c r="M1204" s="11" t="str">
        <f aca="false">IF(F1204&lt;&gt;0,COUNTIF($L$2:L1204,L1204),"")</f>
        <v/>
      </c>
      <c r="N1204" s="11" t="str">
        <f aca="false">IF(F1204&lt;&gt;0,L1204&amp;":"&amp;M1204,"")</f>
        <v/>
      </c>
    </row>
    <row r="1205" customFormat="false" ht="15.75" hidden="false" customHeight="true" outlineLevel="0" collapsed="false">
      <c r="A1205" s="10" t="n">
        <v>1204</v>
      </c>
      <c r="B1205" s="10" t="str">
        <f aca="false">IF(F1205&lt;&gt;"",COUNTIF($J$2:J1205,J1205),"")</f>
        <v/>
      </c>
      <c r="C1205" s="10" t="str">
        <f aca="false">IF(F1205&lt;&gt;0,J1205&amp;":"&amp;B1205,"")</f>
        <v/>
      </c>
      <c r="D1205" s="10" t="str">
        <f aca="false">IF(F1205&lt;&gt;0,COUNTIF($K$2:K1205,K1205),"")</f>
        <v/>
      </c>
      <c r="E1205" s="10" t="str">
        <f aca="false">IF(F1205&lt;&gt;0,K1205&amp;":"&amp;D1205,"")</f>
        <v/>
      </c>
      <c r="F1205" s="10"/>
      <c r="G1205" s="20"/>
      <c r="H1205" s="11" t="str">
        <f aca="false">IFERROR(VLOOKUP(F1205, Entries!$B:$F, 2, FALSE()),"")</f>
        <v/>
      </c>
      <c r="I1205" s="11" t="str">
        <f aca="false">IFERROR(VLOOKUP(F1205, Entries!$B:$F, 3, FALSE()),"")</f>
        <v/>
      </c>
      <c r="J1205" s="11" t="str">
        <f aca="false">IFERROR(VLOOKUP(F1205, Entries!$B:$F, 4, FALSE()),"")</f>
        <v/>
      </c>
      <c r="K1205" s="11" t="str">
        <f aca="false">IFERROR(VLOOKUP(F1205, Entries!$B:$F, 5, FALSE()),"")</f>
        <v/>
      </c>
      <c r="L1205" s="11" t="str">
        <f aca="false">LEFT('Finish order'!$K1205,2)</f>
        <v/>
      </c>
      <c r="M1205" s="11" t="str">
        <f aca="false">IF(F1205&lt;&gt;0,COUNTIF($L$2:L1205,L1205),"")</f>
        <v/>
      </c>
      <c r="N1205" s="11" t="str">
        <f aca="false">IF(F1205&lt;&gt;0,L1205&amp;":"&amp;M1205,"")</f>
        <v/>
      </c>
    </row>
    <row r="1206" customFormat="false" ht="15.75" hidden="false" customHeight="true" outlineLevel="0" collapsed="false">
      <c r="A1206" s="10" t="n">
        <v>1205</v>
      </c>
      <c r="B1206" s="10" t="str">
        <f aca="false">IF(F1206&lt;&gt;"",COUNTIF($J$2:J1206,J1206),"")</f>
        <v/>
      </c>
      <c r="C1206" s="10" t="str">
        <f aca="false">IF(F1206&lt;&gt;0,J1206&amp;":"&amp;B1206,"")</f>
        <v/>
      </c>
      <c r="D1206" s="10" t="str">
        <f aca="false">IF(F1206&lt;&gt;0,COUNTIF($K$2:K1206,K1206),"")</f>
        <v/>
      </c>
      <c r="E1206" s="10" t="str">
        <f aca="false">IF(F1206&lt;&gt;0,K1206&amp;":"&amp;D1206,"")</f>
        <v/>
      </c>
      <c r="F1206" s="10"/>
      <c r="G1206" s="20"/>
      <c r="H1206" s="11" t="str">
        <f aca="false">IFERROR(VLOOKUP(F1206, Entries!$B:$F, 2, FALSE()),"")</f>
        <v/>
      </c>
      <c r="I1206" s="11" t="str">
        <f aca="false">IFERROR(VLOOKUP(F1206, Entries!$B:$F, 3, FALSE()),"")</f>
        <v/>
      </c>
      <c r="J1206" s="11" t="str">
        <f aca="false">IFERROR(VLOOKUP(F1206, Entries!$B:$F, 4, FALSE()),"")</f>
        <v/>
      </c>
      <c r="K1206" s="11" t="str">
        <f aca="false">IFERROR(VLOOKUP(F1206, Entries!$B:$F, 5, FALSE()),"")</f>
        <v/>
      </c>
      <c r="L1206" s="11" t="str">
        <f aca="false">LEFT('Finish order'!$K1206,2)</f>
        <v/>
      </c>
      <c r="M1206" s="11" t="str">
        <f aca="false">IF(F1206&lt;&gt;0,COUNTIF($L$2:L1206,L1206),"")</f>
        <v/>
      </c>
      <c r="N1206" s="11" t="str">
        <f aca="false">IF(F1206&lt;&gt;0,L1206&amp;":"&amp;M1206,"")</f>
        <v/>
      </c>
    </row>
    <row r="1207" customFormat="false" ht="15.75" hidden="false" customHeight="true" outlineLevel="0" collapsed="false">
      <c r="A1207" s="10" t="n">
        <v>1206</v>
      </c>
      <c r="B1207" s="10" t="str">
        <f aca="false">IF(F1207&lt;&gt;"",COUNTIF($J$2:J1207,J1207),"")</f>
        <v/>
      </c>
      <c r="C1207" s="10" t="str">
        <f aca="false">IF(F1207&lt;&gt;0,J1207&amp;":"&amp;B1207,"")</f>
        <v/>
      </c>
      <c r="D1207" s="10" t="str">
        <f aca="false">IF(F1207&lt;&gt;0,COUNTIF($K$2:K1207,K1207),"")</f>
        <v/>
      </c>
      <c r="E1207" s="10" t="str">
        <f aca="false">IF(F1207&lt;&gt;0,K1207&amp;":"&amp;D1207,"")</f>
        <v/>
      </c>
      <c r="F1207" s="10"/>
      <c r="G1207" s="20"/>
      <c r="H1207" s="11" t="str">
        <f aca="false">IFERROR(VLOOKUP(F1207, Entries!$B:$F, 2, FALSE()),"")</f>
        <v/>
      </c>
      <c r="I1207" s="11" t="str">
        <f aca="false">IFERROR(VLOOKUP(F1207, Entries!$B:$F, 3, FALSE()),"")</f>
        <v/>
      </c>
      <c r="J1207" s="11" t="str">
        <f aca="false">IFERROR(VLOOKUP(F1207, Entries!$B:$F, 4, FALSE()),"")</f>
        <v/>
      </c>
      <c r="K1207" s="11" t="str">
        <f aca="false">IFERROR(VLOOKUP(F1207, Entries!$B:$F, 5, FALSE()),"")</f>
        <v/>
      </c>
      <c r="L1207" s="11" t="str">
        <f aca="false">LEFT('Finish order'!$K1207,2)</f>
        <v/>
      </c>
      <c r="M1207" s="11" t="str">
        <f aca="false">IF(F1207&lt;&gt;0,COUNTIF($L$2:L1207,L1207),"")</f>
        <v/>
      </c>
      <c r="N1207" s="11" t="str">
        <f aca="false">IF(F1207&lt;&gt;0,L1207&amp;":"&amp;M1207,"")</f>
        <v/>
      </c>
    </row>
    <row r="1208" customFormat="false" ht="15.75" hidden="false" customHeight="true" outlineLevel="0" collapsed="false">
      <c r="A1208" s="10" t="n">
        <v>1207</v>
      </c>
      <c r="B1208" s="10" t="str">
        <f aca="false">IF(F1208&lt;&gt;"",COUNTIF($J$2:J1208,J1208),"")</f>
        <v/>
      </c>
      <c r="C1208" s="10" t="str">
        <f aca="false">IF(F1208&lt;&gt;0,J1208&amp;":"&amp;B1208,"")</f>
        <v/>
      </c>
      <c r="D1208" s="10" t="str">
        <f aca="false">IF(F1208&lt;&gt;0,COUNTIF($K$2:K1208,K1208),"")</f>
        <v/>
      </c>
      <c r="E1208" s="10" t="str">
        <f aca="false">IF(F1208&lt;&gt;0,K1208&amp;":"&amp;D1208,"")</f>
        <v/>
      </c>
      <c r="F1208" s="10"/>
      <c r="G1208" s="20"/>
      <c r="H1208" s="11" t="str">
        <f aca="false">IFERROR(VLOOKUP(F1208, Entries!$B:$F, 2, FALSE()),"")</f>
        <v/>
      </c>
      <c r="I1208" s="11" t="str">
        <f aca="false">IFERROR(VLOOKUP(F1208, Entries!$B:$F, 3, FALSE()),"")</f>
        <v/>
      </c>
      <c r="J1208" s="11" t="str">
        <f aca="false">IFERROR(VLOOKUP(F1208, Entries!$B:$F, 4, FALSE()),"")</f>
        <v/>
      </c>
      <c r="K1208" s="11" t="str">
        <f aca="false">IFERROR(VLOOKUP(F1208, Entries!$B:$F, 5, FALSE()),"")</f>
        <v/>
      </c>
      <c r="L1208" s="11" t="str">
        <f aca="false">LEFT('Finish order'!$K1208,2)</f>
        <v/>
      </c>
      <c r="M1208" s="11" t="str">
        <f aca="false">IF(F1208&lt;&gt;0,COUNTIF($L$2:L1208,L1208),"")</f>
        <v/>
      </c>
      <c r="N1208" s="11" t="str">
        <f aca="false">IF(F1208&lt;&gt;0,L1208&amp;":"&amp;M1208,"")</f>
        <v/>
      </c>
    </row>
    <row r="1209" customFormat="false" ht="15.75" hidden="false" customHeight="true" outlineLevel="0" collapsed="false">
      <c r="A1209" s="10" t="n">
        <v>1208</v>
      </c>
      <c r="B1209" s="10" t="str">
        <f aca="false">IF(F1209&lt;&gt;"",COUNTIF($J$2:J1209,J1209),"")</f>
        <v/>
      </c>
      <c r="C1209" s="10" t="str">
        <f aca="false">IF(F1209&lt;&gt;0,J1209&amp;":"&amp;B1209,"")</f>
        <v/>
      </c>
      <c r="D1209" s="10" t="str">
        <f aca="false">IF(F1209&lt;&gt;0,COUNTIF($K$2:K1209,K1209),"")</f>
        <v/>
      </c>
      <c r="E1209" s="10" t="str">
        <f aca="false">IF(F1209&lt;&gt;0,K1209&amp;":"&amp;D1209,"")</f>
        <v/>
      </c>
      <c r="F1209" s="10"/>
      <c r="G1209" s="20"/>
      <c r="H1209" s="11" t="str">
        <f aca="false">IFERROR(VLOOKUP(F1209, Entries!$B:$F, 2, FALSE()),"")</f>
        <v/>
      </c>
      <c r="I1209" s="11" t="str">
        <f aca="false">IFERROR(VLOOKUP(F1209, Entries!$B:$F, 3, FALSE()),"")</f>
        <v/>
      </c>
      <c r="J1209" s="11" t="str">
        <f aca="false">IFERROR(VLOOKUP(F1209, Entries!$B:$F, 4, FALSE()),"")</f>
        <v/>
      </c>
      <c r="K1209" s="11" t="str">
        <f aca="false">IFERROR(VLOOKUP(F1209, Entries!$B:$F, 5, FALSE()),"")</f>
        <v/>
      </c>
      <c r="L1209" s="11" t="str">
        <f aca="false">LEFT('Finish order'!$K1209,2)</f>
        <v/>
      </c>
      <c r="M1209" s="11" t="str">
        <f aca="false">IF(F1209&lt;&gt;0,COUNTIF($L$2:L1209,L1209),"")</f>
        <v/>
      </c>
      <c r="N1209" s="11" t="str">
        <f aca="false">IF(F1209&lt;&gt;0,L1209&amp;":"&amp;M1209,"")</f>
        <v/>
      </c>
    </row>
    <row r="1210" customFormat="false" ht="15.75" hidden="false" customHeight="true" outlineLevel="0" collapsed="false">
      <c r="A1210" s="10" t="n">
        <v>1209</v>
      </c>
      <c r="B1210" s="10" t="str">
        <f aca="false">IF(F1210&lt;&gt;"",COUNTIF($J$2:J1210,J1210),"")</f>
        <v/>
      </c>
      <c r="C1210" s="10" t="str">
        <f aca="false">IF(F1210&lt;&gt;0,J1210&amp;":"&amp;B1210,"")</f>
        <v/>
      </c>
      <c r="D1210" s="10" t="str">
        <f aca="false">IF(F1210&lt;&gt;0,COUNTIF($K$2:K1210,K1210),"")</f>
        <v/>
      </c>
      <c r="E1210" s="10" t="str">
        <f aca="false">IF(F1210&lt;&gt;0,K1210&amp;":"&amp;D1210,"")</f>
        <v/>
      </c>
      <c r="F1210" s="10"/>
      <c r="G1210" s="20"/>
      <c r="H1210" s="11" t="str">
        <f aca="false">IFERROR(VLOOKUP(F1210, Entries!$B:$F, 2, FALSE()),"")</f>
        <v/>
      </c>
      <c r="I1210" s="11" t="str">
        <f aca="false">IFERROR(VLOOKUP(F1210, Entries!$B:$F, 3, FALSE()),"")</f>
        <v/>
      </c>
      <c r="J1210" s="11" t="str">
        <f aca="false">IFERROR(VLOOKUP(F1210, Entries!$B:$F, 4, FALSE()),"")</f>
        <v/>
      </c>
      <c r="K1210" s="11" t="str">
        <f aca="false">IFERROR(VLOOKUP(F1210, Entries!$B:$F, 5, FALSE()),"")</f>
        <v/>
      </c>
      <c r="L1210" s="11" t="str">
        <f aca="false">LEFT('Finish order'!$K1210,2)</f>
        <v/>
      </c>
      <c r="M1210" s="11" t="str">
        <f aca="false">IF(F1210&lt;&gt;0,COUNTIF($L$2:L1210,L1210),"")</f>
        <v/>
      </c>
      <c r="N1210" s="11" t="str">
        <f aca="false">IF(F1210&lt;&gt;0,L1210&amp;":"&amp;M1210,"")</f>
        <v/>
      </c>
    </row>
    <row r="1211" customFormat="false" ht="15.75" hidden="false" customHeight="true" outlineLevel="0" collapsed="false">
      <c r="A1211" s="10" t="n">
        <v>1210</v>
      </c>
      <c r="B1211" s="10" t="str">
        <f aca="false">IF(F1211&lt;&gt;"",COUNTIF($J$2:J1211,J1211),"")</f>
        <v/>
      </c>
      <c r="C1211" s="10" t="str">
        <f aca="false">IF(F1211&lt;&gt;0,J1211&amp;":"&amp;B1211,"")</f>
        <v/>
      </c>
      <c r="D1211" s="10" t="str">
        <f aca="false">IF(F1211&lt;&gt;0,COUNTIF($K$2:K1211,K1211),"")</f>
        <v/>
      </c>
      <c r="E1211" s="10" t="str">
        <f aca="false">IF(F1211&lt;&gt;0,K1211&amp;":"&amp;D1211,"")</f>
        <v/>
      </c>
      <c r="F1211" s="10"/>
      <c r="G1211" s="20"/>
      <c r="H1211" s="11" t="str">
        <f aca="false">IFERROR(VLOOKUP(F1211, Entries!$B:$F, 2, FALSE()),"")</f>
        <v/>
      </c>
      <c r="I1211" s="11" t="str">
        <f aca="false">IFERROR(VLOOKUP(F1211, Entries!$B:$F, 3, FALSE()),"")</f>
        <v/>
      </c>
      <c r="J1211" s="11" t="str">
        <f aca="false">IFERROR(VLOOKUP(F1211, Entries!$B:$F, 4, FALSE()),"")</f>
        <v/>
      </c>
      <c r="K1211" s="11" t="str">
        <f aca="false">IFERROR(VLOOKUP(F1211, Entries!$B:$F, 5, FALSE()),"")</f>
        <v/>
      </c>
      <c r="L1211" s="11" t="str">
        <f aca="false">LEFT('Finish order'!$K1211,2)</f>
        <v/>
      </c>
      <c r="M1211" s="11" t="str">
        <f aca="false">IF(F1211&lt;&gt;0,COUNTIF($L$2:L1211,L1211),"")</f>
        <v/>
      </c>
      <c r="N1211" s="11" t="str">
        <f aca="false">IF(F1211&lt;&gt;0,L1211&amp;":"&amp;M1211,"")</f>
        <v/>
      </c>
    </row>
    <row r="1212" customFormat="false" ht="15.75" hidden="false" customHeight="true" outlineLevel="0" collapsed="false">
      <c r="A1212" s="10" t="n">
        <v>1211</v>
      </c>
      <c r="B1212" s="10" t="str">
        <f aca="false">IF(F1212&lt;&gt;"",COUNTIF($J$2:J1212,J1212),"")</f>
        <v/>
      </c>
      <c r="C1212" s="10" t="str">
        <f aca="false">IF(F1212&lt;&gt;0,J1212&amp;":"&amp;B1212,"")</f>
        <v/>
      </c>
      <c r="D1212" s="10" t="str">
        <f aca="false">IF(F1212&lt;&gt;0,COUNTIF($K$2:K1212,K1212),"")</f>
        <v/>
      </c>
      <c r="E1212" s="10" t="str">
        <f aca="false">IF(F1212&lt;&gt;0,K1212&amp;":"&amp;D1212,"")</f>
        <v/>
      </c>
      <c r="F1212" s="10"/>
      <c r="G1212" s="20"/>
      <c r="H1212" s="11" t="str">
        <f aca="false">IFERROR(VLOOKUP(F1212, Entries!$B:$F, 2, FALSE()),"")</f>
        <v/>
      </c>
      <c r="I1212" s="11" t="str">
        <f aca="false">IFERROR(VLOOKUP(F1212, Entries!$B:$F, 3, FALSE()),"")</f>
        <v/>
      </c>
      <c r="J1212" s="11" t="str">
        <f aca="false">IFERROR(VLOOKUP(F1212, Entries!$B:$F, 4, FALSE()),"")</f>
        <v/>
      </c>
      <c r="K1212" s="11" t="str">
        <f aca="false">IFERROR(VLOOKUP(F1212, Entries!$B:$F, 5, FALSE()),"")</f>
        <v/>
      </c>
      <c r="L1212" s="11" t="str">
        <f aca="false">LEFT('Finish order'!$K1212,2)</f>
        <v/>
      </c>
      <c r="M1212" s="11" t="str">
        <f aca="false">IF(F1212&lt;&gt;0,COUNTIF($L$2:L1212,L1212),"")</f>
        <v/>
      </c>
      <c r="N1212" s="11" t="str">
        <f aca="false">IF(F1212&lt;&gt;0,L1212&amp;":"&amp;M1212,"")</f>
        <v/>
      </c>
    </row>
    <row r="1213" customFormat="false" ht="15.75" hidden="false" customHeight="true" outlineLevel="0" collapsed="false">
      <c r="A1213" s="10" t="n">
        <v>1212</v>
      </c>
      <c r="B1213" s="10" t="str">
        <f aca="false">IF(F1213&lt;&gt;"",COUNTIF($J$2:J1213,J1213),"")</f>
        <v/>
      </c>
      <c r="C1213" s="10" t="str">
        <f aca="false">IF(F1213&lt;&gt;0,J1213&amp;":"&amp;B1213,"")</f>
        <v/>
      </c>
      <c r="D1213" s="10" t="str">
        <f aca="false">IF(F1213&lt;&gt;0,COUNTIF($K$2:K1213,K1213),"")</f>
        <v/>
      </c>
      <c r="E1213" s="10" t="str">
        <f aca="false">IF(F1213&lt;&gt;0,K1213&amp;":"&amp;D1213,"")</f>
        <v/>
      </c>
      <c r="F1213" s="10"/>
      <c r="G1213" s="20"/>
      <c r="H1213" s="11" t="str">
        <f aca="false">IFERROR(VLOOKUP(F1213, Entries!$B:$F, 2, FALSE()),"")</f>
        <v/>
      </c>
      <c r="I1213" s="11" t="str">
        <f aca="false">IFERROR(VLOOKUP(F1213, Entries!$B:$F, 3, FALSE()),"")</f>
        <v/>
      </c>
      <c r="J1213" s="11" t="str">
        <f aca="false">IFERROR(VLOOKUP(F1213, Entries!$B:$F, 4, FALSE()),"")</f>
        <v/>
      </c>
      <c r="K1213" s="11" t="str">
        <f aca="false">IFERROR(VLOOKUP(F1213, Entries!$B:$F, 5, FALSE()),"")</f>
        <v/>
      </c>
      <c r="L1213" s="11" t="str">
        <f aca="false">LEFT('Finish order'!$K1213,2)</f>
        <v/>
      </c>
      <c r="M1213" s="11" t="str">
        <f aca="false">IF(F1213&lt;&gt;0,COUNTIF($L$2:L1213,L1213),"")</f>
        <v/>
      </c>
      <c r="N1213" s="11" t="str">
        <f aca="false">IF(F1213&lt;&gt;0,L1213&amp;":"&amp;M1213,"")</f>
        <v/>
      </c>
    </row>
    <row r="1214" customFormat="false" ht="15.75" hidden="false" customHeight="true" outlineLevel="0" collapsed="false">
      <c r="A1214" s="10" t="n">
        <v>1213</v>
      </c>
      <c r="B1214" s="10" t="str">
        <f aca="false">IF(F1214&lt;&gt;"",COUNTIF($J$2:J1214,J1214),"")</f>
        <v/>
      </c>
      <c r="C1214" s="10" t="str">
        <f aca="false">IF(F1214&lt;&gt;0,J1214&amp;":"&amp;B1214,"")</f>
        <v/>
      </c>
      <c r="D1214" s="10" t="str">
        <f aca="false">IF(F1214&lt;&gt;0,COUNTIF($K$2:K1214,K1214),"")</f>
        <v/>
      </c>
      <c r="E1214" s="10" t="str">
        <f aca="false">IF(F1214&lt;&gt;0,K1214&amp;":"&amp;D1214,"")</f>
        <v/>
      </c>
      <c r="F1214" s="10"/>
      <c r="G1214" s="20"/>
      <c r="H1214" s="11" t="str">
        <f aca="false">IFERROR(VLOOKUP(F1214, Entries!$B:$F, 2, FALSE()),"")</f>
        <v/>
      </c>
      <c r="I1214" s="11" t="str">
        <f aca="false">IFERROR(VLOOKUP(F1214, Entries!$B:$F, 3, FALSE()),"")</f>
        <v/>
      </c>
      <c r="J1214" s="11" t="str">
        <f aca="false">IFERROR(VLOOKUP(F1214, Entries!$B:$F, 4, FALSE()),"")</f>
        <v/>
      </c>
      <c r="K1214" s="11" t="str">
        <f aca="false">IFERROR(VLOOKUP(F1214, Entries!$B:$F, 5, FALSE()),"")</f>
        <v/>
      </c>
      <c r="L1214" s="11" t="str">
        <f aca="false">LEFT('Finish order'!$K1214,2)</f>
        <v/>
      </c>
      <c r="M1214" s="11" t="str">
        <f aca="false">IF(F1214&lt;&gt;0,COUNTIF($L$2:L1214,L1214),"")</f>
        <v/>
      </c>
      <c r="N1214" s="11" t="str">
        <f aca="false">IF(F1214&lt;&gt;0,L1214&amp;":"&amp;M1214,"")</f>
        <v/>
      </c>
    </row>
    <row r="1215" customFormat="false" ht="15.75" hidden="false" customHeight="true" outlineLevel="0" collapsed="false">
      <c r="A1215" s="10" t="n">
        <v>1214</v>
      </c>
      <c r="B1215" s="10" t="str">
        <f aca="false">IF(F1215&lt;&gt;"",COUNTIF($J$2:J1215,J1215),"")</f>
        <v/>
      </c>
      <c r="C1215" s="10" t="str">
        <f aca="false">IF(F1215&lt;&gt;0,J1215&amp;":"&amp;B1215,"")</f>
        <v/>
      </c>
      <c r="D1215" s="10" t="str">
        <f aca="false">IF(F1215&lt;&gt;0,COUNTIF($K$2:K1215,K1215),"")</f>
        <v/>
      </c>
      <c r="E1215" s="10" t="str">
        <f aca="false">IF(F1215&lt;&gt;0,K1215&amp;":"&amp;D1215,"")</f>
        <v/>
      </c>
      <c r="F1215" s="10"/>
      <c r="G1215" s="20"/>
      <c r="H1215" s="11" t="str">
        <f aca="false">IFERROR(VLOOKUP(F1215, Entries!$B:$F, 2, FALSE()),"")</f>
        <v/>
      </c>
      <c r="I1215" s="11" t="str">
        <f aca="false">IFERROR(VLOOKUP(F1215, Entries!$B:$F, 3, FALSE()),"")</f>
        <v/>
      </c>
      <c r="J1215" s="11" t="str">
        <f aca="false">IFERROR(VLOOKUP(F1215, Entries!$B:$F, 4, FALSE()),"")</f>
        <v/>
      </c>
      <c r="K1215" s="11" t="str">
        <f aca="false">IFERROR(VLOOKUP(F1215, Entries!$B:$F, 5, FALSE()),"")</f>
        <v/>
      </c>
      <c r="L1215" s="11" t="str">
        <f aca="false">LEFT('Finish order'!$K1215,2)</f>
        <v/>
      </c>
      <c r="M1215" s="11" t="str">
        <f aca="false">IF(F1215&lt;&gt;0,COUNTIF($L$2:L1215,L1215),"")</f>
        <v/>
      </c>
      <c r="N1215" s="11" t="str">
        <f aca="false">IF(F1215&lt;&gt;0,L1215&amp;":"&amp;M1215,"")</f>
        <v/>
      </c>
    </row>
    <row r="1216" customFormat="false" ht="15.75" hidden="false" customHeight="true" outlineLevel="0" collapsed="false">
      <c r="A1216" s="10" t="n">
        <v>1215</v>
      </c>
      <c r="B1216" s="10" t="str">
        <f aca="false">IF(F1216&lt;&gt;"",COUNTIF($J$2:J1216,J1216),"")</f>
        <v/>
      </c>
      <c r="C1216" s="10" t="str">
        <f aca="false">IF(F1216&lt;&gt;0,J1216&amp;":"&amp;B1216,"")</f>
        <v/>
      </c>
      <c r="D1216" s="10" t="str">
        <f aca="false">IF(F1216&lt;&gt;0,COUNTIF($K$2:K1216,K1216),"")</f>
        <v/>
      </c>
      <c r="E1216" s="10" t="str">
        <f aca="false">IF(F1216&lt;&gt;0,K1216&amp;":"&amp;D1216,"")</f>
        <v/>
      </c>
      <c r="F1216" s="10"/>
      <c r="G1216" s="20"/>
      <c r="H1216" s="11" t="str">
        <f aca="false">IFERROR(VLOOKUP(F1216, Entries!$B:$F, 2, FALSE()),"")</f>
        <v/>
      </c>
      <c r="I1216" s="11" t="str">
        <f aca="false">IFERROR(VLOOKUP(F1216, Entries!$B:$F, 3, FALSE()),"")</f>
        <v/>
      </c>
      <c r="J1216" s="11" t="str">
        <f aca="false">IFERROR(VLOOKUP(F1216, Entries!$B:$F, 4, FALSE()),"")</f>
        <v/>
      </c>
      <c r="K1216" s="11" t="str">
        <f aca="false">IFERROR(VLOOKUP(F1216, Entries!$B:$F, 5, FALSE()),"")</f>
        <v/>
      </c>
      <c r="L1216" s="11" t="str">
        <f aca="false">LEFT('Finish order'!$K1216,2)</f>
        <v/>
      </c>
      <c r="M1216" s="11" t="str">
        <f aca="false">IF(F1216&lt;&gt;0,COUNTIF($L$2:L1216,L1216),"")</f>
        <v/>
      </c>
      <c r="N1216" s="11" t="str">
        <f aca="false">IF(F1216&lt;&gt;0,L1216&amp;":"&amp;M1216,"")</f>
        <v/>
      </c>
    </row>
    <row r="1217" customFormat="false" ht="15.75" hidden="false" customHeight="true" outlineLevel="0" collapsed="false">
      <c r="A1217" s="10" t="n">
        <v>1216</v>
      </c>
      <c r="B1217" s="10" t="str">
        <f aca="false">IF(F1217&lt;&gt;"",COUNTIF($J$2:J1217,J1217),"")</f>
        <v/>
      </c>
      <c r="C1217" s="10" t="str">
        <f aca="false">IF(F1217&lt;&gt;0,J1217&amp;":"&amp;B1217,"")</f>
        <v/>
      </c>
      <c r="D1217" s="10" t="str">
        <f aca="false">IF(F1217&lt;&gt;0,COUNTIF($K$2:K1217,K1217),"")</f>
        <v/>
      </c>
      <c r="E1217" s="10" t="str">
        <f aca="false">IF(F1217&lt;&gt;0,K1217&amp;":"&amp;D1217,"")</f>
        <v/>
      </c>
      <c r="F1217" s="10"/>
      <c r="G1217" s="20"/>
      <c r="H1217" s="11" t="str">
        <f aca="false">IFERROR(VLOOKUP(F1217, Entries!$B:$F, 2, FALSE()),"")</f>
        <v/>
      </c>
      <c r="I1217" s="11" t="str">
        <f aca="false">IFERROR(VLOOKUP(F1217, Entries!$B:$F, 3, FALSE()),"")</f>
        <v/>
      </c>
      <c r="J1217" s="11" t="str">
        <f aca="false">IFERROR(VLOOKUP(F1217, Entries!$B:$F, 4, FALSE()),"")</f>
        <v/>
      </c>
      <c r="K1217" s="11" t="str">
        <f aca="false">IFERROR(VLOOKUP(F1217, Entries!$B:$F, 5, FALSE()),"")</f>
        <v/>
      </c>
      <c r="L1217" s="11" t="str">
        <f aca="false">LEFT('Finish order'!$K1217,2)</f>
        <v/>
      </c>
      <c r="M1217" s="11" t="str">
        <f aca="false">IF(F1217&lt;&gt;0,COUNTIF($L$2:L1217,L1217),"")</f>
        <v/>
      </c>
      <c r="N1217" s="11" t="str">
        <f aca="false">IF(F1217&lt;&gt;0,L1217&amp;":"&amp;M1217,"")</f>
        <v/>
      </c>
    </row>
    <row r="1218" customFormat="false" ht="15.75" hidden="false" customHeight="true" outlineLevel="0" collapsed="false">
      <c r="A1218" s="10" t="n">
        <v>1217</v>
      </c>
      <c r="B1218" s="10" t="str">
        <f aca="false">IF(F1218&lt;&gt;"",COUNTIF($J$2:J1218,J1218),"")</f>
        <v/>
      </c>
      <c r="C1218" s="10" t="str">
        <f aca="false">IF(F1218&lt;&gt;0,J1218&amp;":"&amp;B1218,"")</f>
        <v/>
      </c>
      <c r="D1218" s="10" t="str">
        <f aca="false">IF(F1218&lt;&gt;0,COUNTIF($K$2:K1218,K1218),"")</f>
        <v/>
      </c>
      <c r="E1218" s="10" t="str">
        <f aca="false">IF(F1218&lt;&gt;0,K1218&amp;":"&amp;D1218,"")</f>
        <v/>
      </c>
      <c r="F1218" s="10"/>
      <c r="G1218" s="20"/>
      <c r="H1218" s="11" t="str">
        <f aca="false">IFERROR(VLOOKUP(F1218, Entries!$B:$F, 2, FALSE()),"")</f>
        <v/>
      </c>
      <c r="I1218" s="11" t="str">
        <f aca="false">IFERROR(VLOOKUP(F1218, Entries!$B:$F, 3, FALSE()),"")</f>
        <v/>
      </c>
      <c r="J1218" s="11" t="str">
        <f aca="false">IFERROR(VLOOKUP(F1218, Entries!$B:$F, 4, FALSE()),"")</f>
        <v/>
      </c>
      <c r="K1218" s="11" t="str">
        <f aca="false">IFERROR(VLOOKUP(F1218, Entries!$B:$F, 5, FALSE()),"")</f>
        <v/>
      </c>
      <c r="L1218" s="11" t="str">
        <f aca="false">LEFT('Finish order'!$K1218,2)</f>
        <v/>
      </c>
      <c r="M1218" s="11" t="str">
        <f aca="false">IF(F1218&lt;&gt;0,COUNTIF($L$2:L1218,L1218),"")</f>
        <v/>
      </c>
      <c r="N1218" s="11" t="str">
        <f aca="false">IF(F1218&lt;&gt;0,L1218&amp;":"&amp;M1218,"")</f>
        <v/>
      </c>
    </row>
    <row r="1219" customFormat="false" ht="15.75" hidden="false" customHeight="true" outlineLevel="0" collapsed="false">
      <c r="A1219" s="10" t="n">
        <v>1218</v>
      </c>
      <c r="B1219" s="10" t="str">
        <f aca="false">IF(F1219&lt;&gt;"",COUNTIF($J$2:J1219,J1219),"")</f>
        <v/>
      </c>
      <c r="C1219" s="10" t="str">
        <f aca="false">IF(F1219&lt;&gt;0,J1219&amp;":"&amp;B1219,"")</f>
        <v/>
      </c>
      <c r="D1219" s="10" t="str">
        <f aca="false">IF(F1219&lt;&gt;0,COUNTIF($K$2:K1219,K1219),"")</f>
        <v/>
      </c>
      <c r="E1219" s="10" t="str">
        <f aca="false">IF(F1219&lt;&gt;0,K1219&amp;":"&amp;D1219,"")</f>
        <v/>
      </c>
      <c r="F1219" s="10"/>
      <c r="G1219" s="20"/>
      <c r="H1219" s="11" t="str">
        <f aca="false">IFERROR(VLOOKUP(F1219, Entries!$B:$F, 2, FALSE()),"")</f>
        <v/>
      </c>
      <c r="I1219" s="11" t="str">
        <f aca="false">IFERROR(VLOOKUP(F1219, Entries!$B:$F, 3, FALSE()),"")</f>
        <v/>
      </c>
      <c r="J1219" s="11" t="str">
        <f aca="false">IFERROR(VLOOKUP(F1219, Entries!$B:$F, 4, FALSE()),"")</f>
        <v/>
      </c>
      <c r="K1219" s="11" t="str">
        <f aca="false">IFERROR(VLOOKUP(F1219, Entries!$B:$F, 5, FALSE()),"")</f>
        <v/>
      </c>
      <c r="L1219" s="11" t="str">
        <f aca="false">LEFT('Finish order'!$K1219,2)</f>
        <v/>
      </c>
      <c r="M1219" s="11" t="str">
        <f aca="false">IF(F1219&lt;&gt;0,COUNTIF($L$2:L1219,L1219),"")</f>
        <v/>
      </c>
      <c r="N1219" s="11" t="str">
        <f aca="false">IF(F1219&lt;&gt;0,L1219&amp;":"&amp;M1219,"")</f>
        <v/>
      </c>
    </row>
    <row r="1220" customFormat="false" ht="15.75" hidden="false" customHeight="true" outlineLevel="0" collapsed="false">
      <c r="A1220" s="10" t="n">
        <v>1219</v>
      </c>
      <c r="B1220" s="10" t="str">
        <f aca="false">IF(F1220&lt;&gt;"",COUNTIF($J$2:J1220,J1220),"")</f>
        <v/>
      </c>
      <c r="C1220" s="10" t="str">
        <f aca="false">IF(F1220&lt;&gt;0,J1220&amp;":"&amp;B1220,"")</f>
        <v/>
      </c>
      <c r="D1220" s="10" t="str">
        <f aca="false">IF(F1220&lt;&gt;0,COUNTIF($K$2:K1220,K1220),"")</f>
        <v/>
      </c>
      <c r="E1220" s="10" t="str">
        <f aca="false">IF(F1220&lt;&gt;0,K1220&amp;":"&amp;D1220,"")</f>
        <v/>
      </c>
      <c r="F1220" s="10"/>
      <c r="G1220" s="20"/>
      <c r="H1220" s="11" t="str">
        <f aca="false">IFERROR(VLOOKUP(F1220, Entries!$B:$F, 2, FALSE()),"")</f>
        <v/>
      </c>
      <c r="I1220" s="11" t="str">
        <f aca="false">IFERROR(VLOOKUP(F1220, Entries!$B:$F, 3, FALSE()),"")</f>
        <v/>
      </c>
      <c r="J1220" s="11" t="str">
        <f aca="false">IFERROR(VLOOKUP(F1220, Entries!$B:$F, 4, FALSE()),"")</f>
        <v/>
      </c>
      <c r="K1220" s="11" t="str">
        <f aca="false">IFERROR(VLOOKUP(F1220, Entries!$B:$F, 5, FALSE()),"")</f>
        <v/>
      </c>
      <c r="L1220" s="11" t="str">
        <f aca="false">LEFT('Finish order'!$K1220,2)</f>
        <v/>
      </c>
      <c r="M1220" s="11" t="str">
        <f aca="false">IF(F1220&lt;&gt;0,COUNTIF($L$2:L1220,L1220),"")</f>
        <v/>
      </c>
      <c r="N1220" s="11" t="str">
        <f aca="false">IF(F1220&lt;&gt;0,L1220&amp;":"&amp;M1220,"")</f>
        <v/>
      </c>
    </row>
    <row r="1221" customFormat="false" ht="15.75" hidden="false" customHeight="true" outlineLevel="0" collapsed="false">
      <c r="A1221" s="10" t="n">
        <v>1220</v>
      </c>
      <c r="B1221" s="10" t="str">
        <f aca="false">IF(F1221&lt;&gt;"",COUNTIF($J$2:J1221,J1221),"")</f>
        <v/>
      </c>
      <c r="C1221" s="10" t="str">
        <f aca="false">IF(F1221&lt;&gt;0,J1221&amp;":"&amp;B1221,"")</f>
        <v/>
      </c>
      <c r="D1221" s="10" t="str">
        <f aca="false">IF(F1221&lt;&gt;0,COUNTIF($K$2:K1221,K1221),"")</f>
        <v/>
      </c>
      <c r="E1221" s="10" t="str">
        <f aca="false">IF(F1221&lt;&gt;0,K1221&amp;":"&amp;D1221,"")</f>
        <v/>
      </c>
      <c r="F1221" s="10"/>
      <c r="G1221" s="20"/>
      <c r="H1221" s="11" t="str">
        <f aca="false">IFERROR(VLOOKUP(F1221, Entries!$B:$F, 2, FALSE()),"")</f>
        <v/>
      </c>
      <c r="I1221" s="11" t="str">
        <f aca="false">IFERROR(VLOOKUP(F1221, Entries!$B:$F, 3, FALSE()),"")</f>
        <v/>
      </c>
      <c r="J1221" s="11" t="str">
        <f aca="false">IFERROR(VLOOKUP(F1221, Entries!$B:$F, 4, FALSE()),"")</f>
        <v/>
      </c>
      <c r="K1221" s="11" t="str">
        <f aca="false">IFERROR(VLOOKUP(F1221, Entries!$B:$F, 5, FALSE()),"")</f>
        <v/>
      </c>
      <c r="L1221" s="11" t="str">
        <f aca="false">LEFT('Finish order'!$K1221,2)</f>
        <v/>
      </c>
      <c r="M1221" s="11" t="str">
        <f aca="false">IF(F1221&lt;&gt;0,COUNTIF($L$2:L1221,L1221),"")</f>
        <v/>
      </c>
      <c r="N1221" s="11" t="str">
        <f aca="false">IF(F1221&lt;&gt;0,L1221&amp;":"&amp;M1221,"")</f>
        <v/>
      </c>
    </row>
    <row r="1222" customFormat="false" ht="15.75" hidden="false" customHeight="true" outlineLevel="0" collapsed="false">
      <c r="A1222" s="10" t="n">
        <v>1221</v>
      </c>
      <c r="B1222" s="10" t="str">
        <f aca="false">IF(F1222&lt;&gt;"",COUNTIF($J$2:J1222,J1222),"")</f>
        <v/>
      </c>
      <c r="C1222" s="10" t="str">
        <f aca="false">IF(F1222&lt;&gt;0,J1222&amp;":"&amp;B1222,"")</f>
        <v/>
      </c>
      <c r="D1222" s="10" t="str">
        <f aca="false">IF(F1222&lt;&gt;0,COUNTIF($K$2:K1222,K1222),"")</f>
        <v/>
      </c>
      <c r="E1222" s="10" t="str">
        <f aca="false">IF(F1222&lt;&gt;0,K1222&amp;":"&amp;D1222,"")</f>
        <v/>
      </c>
      <c r="F1222" s="10"/>
      <c r="G1222" s="20"/>
      <c r="H1222" s="11" t="str">
        <f aca="false">IFERROR(VLOOKUP(F1222, Entries!$B:$F, 2, FALSE()),"")</f>
        <v/>
      </c>
      <c r="I1222" s="11" t="str">
        <f aca="false">IFERROR(VLOOKUP(F1222, Entries!$B:$F, 3, FALSE()),"")</f>
        <v/>
      </c>
      <c r="J1222" s="11" t="str">
        <f aca="false">IFERROR(VLOOKUP(F1222, Entries!$B:$F, 4, FALSE()),"")</f>
        <v/>
      </c>
      <c r="K1222" s="11" t="str">
        <f aca="false">IFERROR(VLOOKUP(F1222, Entries!$B:$F, 5, FALSE()),"")</f>
        <v/>
      </c>
      <c r="L1222" s="11" t="str">
        <f aca="false">LEFT('Finish order'!$K1222,2)</f>
        <v/>
      </c>
      <c r="M1222" s="11" t="str">
        <f aca="false">IF(F1222&lt;&gt;0,COUNTIF($L$2:L1222,L1222),"")</f>
        <v/>
      </c>
      <c r="N1222" s="11" t="str">
        <f aca="false">IF(F1222&lt;&gt;0,L1222&amp;":"&amp;M1222,"")</f>
        <v/>
      </c>
    </row>
    <row r="1223" customFormat="false" ht="15.75" hidden="false" customHeight="true" outlineLevel="0" collapsed="false">
      <c r="A1223" s="10" t="n">
        <v>1222</v>
      </c>
      <c r="B1223" s="10" t="str">
        <f aca="false">IF(F1223&lt;&gt;"",COUNTIF($J$2:J1223,J1223),"")</f>
        <v/>
      </c>
      <c r="C1223" s="10" t="str">
        <f aca="false">IF(F1223&lt;&gt;0,J1223&amp;":"&amp;B1223,"")</f>
        <v/>
      </c>
      <c r="D1223" s="10" t="str">
        <f aca="false">IF(F1223&lt;&gt;0,COUNTIF($K$2:K1223,K1223),"")</f>
        <v/>
      </c>
      <c r="E1223" s="10" t="str">
        <f aca="false">IF(F1223&lt;&gt;0,K1223&amp;":"&amp;D1223,"")</f>
        <v/>
      </c>
      <c r="F1223" s="10"/>
      <c r="G1223" s="20"/>
      <c r="H1223" s="11" t="str">
        <f aca="false">IFERROR(VLOOKUP(F1223, Entries!$B:$F, 2, FALSE()),"")</f>
        <v/>
      </c>
      <c r="I1223" s="11" t="str">
        <f aca="false">IFERROR(VLOOKUP(F1223, Entries!$B:$F, 3, FALSE()),"")</f>
        <v/>
      </c>
      <c r="J1223" s="11" t="str">
        <f aca="false">IFERROR(VLOOKUP(F1223, Entries!$B:$F, 4, FALSE()),"")</f>
        <v/>
      </c>
      <c r="K1223" s="11" t="str">
        <f aca="false">IFERROR(VLOOKUP(F1223, Entries!$B:$F, 5, FALSE()),"")</f>
        <v/>
      </c>
      <c r="L1223" s="11" t="str">
        <f aca="false">LEFT('Finish order'!$K1223,2)</f>
        <v/>
      </c>
      <c r="M1223" s="11" t="str">
        <f aca="false">IF(F1223&lt;&gt;0,COUNTIF($L$2:L1223,L1223),"")</f>
        <v/>
      </c>
      <c r="N1223" s="11" t="str">
        <f aca="false">IF(F1223&lt;&gt;0,L1223&amp;":"&amp;M1223,"")</f>
        <v/>
      </c>
    </row>
    <row r="1224" customFormat="false" ht="15.75" hidden="false" customHeight="true" outlineLevel="0" collapsed="false">
      <c r="A1224" s="10" t="n">
        <v>1223</v>
      </c>
      <c r="B1224" s="10" t="str">
        <f aca="false">IF(F1224&lt;&gt;"",COUNTIF($J$2:J1224,J1224),"")</f>
        <v/>
      </c>
      <c r="C1224" s="10" t="str">
        <f aca="false">IF(F1224&lt;&gt;0,J1224&amp;":"&amp;B1224,"")</f>
        <v/>
      </c>
      <c r="D1224" s="10" t="str">
        <f aca="false">IF(F1224&lt;&gt;0,COUNTIF($K$2:K1224,K1224),"")</f>
        <v/>
      </c>
      <c r="E1224" s="10" t="str">
        <f aca="false">IF(F1224&lt;&gt;0,K1224&amp;":"&amp;D1224,"")</f>
        <v/>
      </c>
      <c r="F1224" s="10"/>
      <c r="G1224" s="20"/>
      <c r="H1224" s="11" t="str">
        <f aca="false">IFERROR(VLOOKUP(F1224, Entries!$B:$F, 2, FALSE()),"")</f>
        <v/>
      </c>
      <c r="I1224" s="11" t="str">
        <f aca="false">IFERROR(VLOOKUP(F1224, Entries!$B:$F, 3, FALSE()),"")</f>
        <v/>
      </c>
      <c r="J1224" s="11" t="str">
        <f aca="false">IFERROR(VLOOKUP(F1224, Entries!$B:$F, 4, FALSE()),"")</f>
        <v/>
      </c>
      <c r="K1224" s="11" t="str">
        <f aca="false">IFERROR(VLOOKUP(F1224, Entries!$B:$F, 5, FALSE()),"")</f>
        <v/>
      </c>
      <c r="L1224" s="11" t="str">
        <f aca="false">LEFT('Finish order'!$K1224,2)</f>
        <v/>
      </c>
      <c r="M1224" s="11" t="str">
        <f aca="false">IF(F1224&lt;&gt;0,COUNTIF($L$2:L1224,L1224),"")</f>
        <v/>
      </c>
      <c r="N1224" s="11" t="str">
        <f aca="false">IF(F1224&lt;&gt;0,L1224&amp;":"&amp;M1224,"")</f>
        <v/>
      </c>
    </row>
    <row r="1225" customFormat="false" ht="15.75" hidden="false" customHeight="true" outlineLevel="0" collapsed="false">
      <c r="A1225" s="10" t="n">
        <v>1224</v>
      </c>
      <c r="B1225" s="10" t="str">
        <f aca="false">IF(F1225&lt;&gt;"",COUNTIF($J$2:J1225,J1225),"")</f>
        <v/>
      </c>
      <c r="C1225" s="10" t="str">
        <f aca="false">IF(F1225&lt;&gt;0,J1225&amp;":"&amp;B1225,"")</f>
        <v/>
      </c>
      <c r="D1225" s="10" t="str">
        <f aca="false">IF(F1225&lt;&gt;0,COUNTIF($K$2:K1225,K1225),"")</f>
        <v/>
      </c>
      <c r="E1225" s="10" t="str">
        <f aca="false">IF(F1225&lt;&gt;0,K1225&amp;":"&amp;D1225,"")</f>
        <v/>
      </c>
      <c r="F1225" s="10"/>
      <c r="G1225" s="20"/>
      <c r="H1225" s="11" t="str">
        <f aca="false">IFERROR(VLOOKUP(F1225, Entries!$B:$F, 2, FALSE()),"")</f>
        <v/>
      </c>
      <c r="I1225" s="11" t="str">
        <f aca="false">IFERROR(VLOOKUP(F1225, Entries!$B:$F, 3, FALSE()),"")</f>
        <v/>
      </c>
      <c r="J1225" s="11" t="str">
        <f aca="false">IFERROR(VLOOKUP(F1225, Entries!$B:$F, 4, FALSE()),"")</f>
        <v/>
      </c>
      <c r="K1225" s="11" t="str">
        <f aca="false">IFERROR(VLOOKUP(F1225, Entries!$B:$F, 5, FALSE()),"")</f>
        <v/>
      </c>
      <c r="L1225" s="11" t="str">
        <f aca="false">LEFT('Finish order'!$K1225,2)</f>
        <v/>
      </c>
      <c r="M1225" s="11" t="str">
        <f aca="false">IF(F1225&lt;&gt;0,COUNTIF($L$2:L1225,L1225),"")</f>
        <v/>
      </c>
      <c r="N1225" s="11" t="str">
        <f aca="false">IF(F1225&lt;&gt;0,L1225&amp;":"&amp;M1225,"")</f>
        <v/>
      </c>
    </row>
    <row r="1226" customFormat="false" ht="15.75" hidden="false" customHeight="true" outlineLevel="0" collapsed="false">
      <c r="A1226" s="10" t="n">
        <v>1225</v>
      </c>
      <c r="B1226" s="10" t="str">
        <f aca="false">IF(F1226&lt;&gt;"",COUNTIF($J$2:J1226,J1226),"")</f>
        <v/>
      </c>
      <c r="C1226" s="10" t="str">
        <f aca="false">IF(F1226&lt;&gt;0,J1226&amp;":"&amp;B1226,"")</f>
        <v/>
      </c>
      <c r="D1226" s="10" t="str">
        <f aca="false">IF(F1226&lt;&gt;0,COUNTIF($K$2:K1226,K1226),"")</f>
        <v/>
      </c>
      <c r="E1226" s="10" t="str">
        <f aca="false">IF(F1226&lt;&gt;0,K1226&amp;":"&amp;D1226,"")</f>
        <v/>
      </c>
      <c r="F1226" s="10"/>
      <c r="G1226" s="20"/>
      <c r="H1226" s="11" t="str">
        <f aca="false">IFERROR(VLOOKUP(F1226, Entries!$B:$F, 2, FALSE()),"")</f>
        <v/>
      </c>
      <c r="I1226" s="11" t="str">
        <f aca="false">IFERROR(VLOOKUP(F1226, Entries!$B:$F, 3, FALSE()),"")</f>
        <v/>
      </c>
      <c r="J1226" s="11" t="str">
        <f aca="false">IFERROR(VLOOKUP(F1226, Entries!$B:$F, 4, FALSE()),"")</f>
        <v/>
      </c>
      <c r="K1226" s="11" t="str">
        <f aca="false">IFERROR(VLOOKUP(F1226, Entries!$B:$F, 5, FALSE()),"")</f>
        <v/>
      </c>
      <c r="L1226" s="11" t="str">
        <f aca="false">LEFT('Finish order'!$K1226,2)</f>
        <v/>
      </c>
      <c r="M1226" s="11" t="str">
        <f aca="false">IF(F1226&lt;&gt;0,COUNTIF($L$2:L1226,L1226),"")</f>
        <v/>
      </c>
      <c r="N1226" s="11" t="str">
        <f aca="false">IF(F1226&lt;&gt;0,L1226&amp;":"&amp;M1226,"")</f>
        <v/>
      </c>
    </row>
    <row r="1227" customFormat="false" ht="15.75" hidden="false" customHeight="true" outlineLevel="0" collapsed="false">
      <c r="A1227" s="10" t="n">
        <v>1226</v>
      </c>
      <c r="B1227" s="10" t="str">
        <f aca="false">IF(F1227&lt;&gt;"",COUNTIF($J$2:J1227,J1227),"")</f>
        <v/>
      </c>
      <c r="C1227" s="10" t="str">
        <f aca="false">IF(F1227&lt;&gt;0,J1227&amp;":"&amp;B1227,"")</f>
        <v/>
      </c>
      <c r="D1227" s="10" t="str">
        <f aca="false">IF(F1227&lt;&gt;0,COUNTIF($K$2:K1227,K1227),"")</f>
        <v/>
      </c>
      <c r="E1227" s="10" t="str">
        <f aca="false">IF(F1227&lt;&gt;0,K1227&amp;":"&amp;D1227,"")</f>
        <v/>
      </c>
      <c r="F1227" s="10"/>
      <c r="G1227" s="20"/>
      <c r="H1227" s="11" t="str">
        <f aca="false">IFERROR(VLOOKUP(F1227, Entries!$B:$F, 2, FALSE()),"")</f>
        <v/>
      </c>
      <c r="I1227" s="11" t="str">
        <f aca="false">IFERROR(VLOOKUP(F1227, Entries!$B:$F, 3, FALSE()),"")</f>
        <v/>
      </c>
      <c r="J1227" s="11" t="str">
        <f aca="false">IFERROR(VLOOKUP(F1227, Entries!$B:$F, 4, FALSE()),"")</f>
        <v/>
      </c>
      <c r="K1227" s="11" t="str">
        <f aca="false">IFERROR(VLOOKUP(F1227, Entries!$B:$F, 5, FALSE()),"")</f>
        <v/>
      </c>
      <c r="L1227" s="11" t="str">
        <f aca="false">LEFT('Finish order'!$K1227,2)</f>
        <v/>
      </c>
      <c r="M1227" s="11" t="str">
        <f aca="false">IF(F1227&lt;&gt;0,COUNTIF($L$2:L1227,L1227),"")</f>
        <v/>
      </c>
      <c r="N1227" s="11" t="str">
        <f aca="false">IF(F1227&lt;&gt;0,L1227&amp;":"&amp;M1227,"")</f>
        <v/>
      </c>
    </row>
    <row r="1228" customFormat="false" ht="15.75" hidden="false" customHeight="true" outlineLevel="0" collapsed="false">
      <c r="A1228" s="10" t="n">
        <v>1227</v>
      </c>
      <c r="B1228" s="10" t="str">
        <f aca="false">IF(F1228&lt;&gt;"",COUNTIF($J$2:J1228,J1228),"")</f>
        <v/>
      </c>
      <c r="C1228" s="10" t="str">
        <f aca="false">IF(F1228&lt;&gt;0,J1228&amp;":"&amp;B1228,"")</f>
        <v/>
      </c>
      <c r="D1228" s="10" t="str">
        <f aca="false">IF(F1228&lt;&gt;0,COUNTIF($K$2:K1228,K1228),"")</f>
        <v/>
      </c>
      <c r="E1228" s="10" t="str">
        <f aca="false">IF(F1228&lt;&gt;0,K1228&amp;":"&amp;D1228,"")</f>
        <v/>
      </c>
      <c r="F1228" s="10"/>
      <c r="G1228" s="20"/>
      <c r="H1228" s="11" t="str">
        <f aca="false">IFERROR(VLOOKUP(F1228, Entries!$B:$F, 2, FALSE()),"")</f>
        <v/>
      </c>
      <c r="I1228" s="11" t="str">
        <f aca="false">IFERROR(VLOOKUP(F1228, Entries!$B:$F, 3, FALSE()),"")</f>
        <v/>
      </c>
      <c r="J1228" s="11" t="str">
        <f aca="false">IFERROR(VLOOKUP(F1228, Entries!$B:$F, 4, FALSE()),"")</f>
        <v/>
      </c>
      <c r="K1228" s="11" t="str">
        <f aca="false">IFERROR(VLOOKUP(F1228, Entries!$B:$F, 5, FALSE()),"")</f>
        <v/>
      </c>
      <c r="L1228" s="11" t="str">
        <f aca="false">LEFT('Finish order'!$K1228,2)</f>
        <v/>
      </c>
      <c r="M1228" s="11" t="str">
        <f aca="false">IF(F1228&lt;&gt;0,COUNTIF($L$2:L1228,L1228),"")</f>
        <v/>
      </c>
      <c r="N1228" s="11" t="str">
        <f aca="false">IF(F1228&lt;&gt;0,L1228&amp;":"&amp;M1228,"")</f>
        <v/>
      </c>
    </row>
    <row r="1229" customFormat="false" ht="15.75" hidden="false" customHeight="true" outlineLevel="0" collapsed="false">
      <c r="A1229" s="10" t="n">
        <v>1228</v>
      </c>
      <c r="B1229" s="10" t="str">
        <f aca="false">IF(F1229&lt;&gt;"",COUNTIF($J$2:J1229,J1229),"")</f>
        <v/>
      </c>
      <c r="C1229" s="10" t="str">
        <f aca="false">IF(F1229&lt;&gt;0,J1229&amp;":"&amp;B1229,"")</f>
        <v/>
      </c>
      <c r="D1229" s="10" t="str">
        <f aca="false">IF(F1229&lt;&gt;0,COUNTIF($K$2:K1229,K1229),"")</f>
        <v/>
      </c>
      <c r="E1229" s="10" t="str">
        <f aca="false">IF(F1229&lt;&gt;0,K1229&amp;":"&amp;D1229,"")</f>
        <v/>
      </c>
      <c r="F1229" s="10"/>
      <c r="G1229" s="20"/>
      <c r="H1229" s="11" t="str">
        <f aca="false">IFERROR(VLOOKUP(F1229, Entries!$B:$F, 2, FALSE()),"")</f>
        <v/>
      </c>
      <c r="I1229" s="11" t="str">
        <f aca="false">IFERROR(VLOOKUP(F1229, Entries!$B:$F, 3, FALSE()),"")</f>
        <v/>
      </c>
      <c r="J1229" s="11" t="str">
        <f aca="false">IFERROR(VLOOKUP(F1229, Entries!$B:$F, 4, FALSE()),"")</f>
        <v/>
      </c>
      <c r="K1229" s="11" t="str">
        <f aca="false">IFERROR(VLOOKUP(F1229, Entries!$B:$F, 5, FALSE()),"")</f>
        <v/>
      </c>
      <c r="L1229" s="11" t="str">
        <f aca="false">LEFT('Finish order'!$K1229,2)</f>
        <v/>
      </c>
      <c r="M1229" s="11" t="str">
        <f aca="false">IF(F1229&lt;&gt;0,COUNTIF($L$2:L1229,L1229),"")</f>
        <v/>
      </c>
      <c r="N1229" s="11" t="str">
        <f aca="false">IF(F1229&lt;&gt;0,L1229&amp;":"&amp;M1229,"")</f>
        <v/>
      </c>
    </row>
    <row r="1230" customFormat="false" ht="15.75" hidden="false" customHeight="true" outlineLevel="0" collapsed="false">
      <c r="A1230" s="10" t="n">
        <v>1229</v>
      </c>
      <c r="B1230" s="10" t="str">
        <f aca="false">IF(F1230&lt;&gt;"",COUNTIF($J$2:J1230,J1230),"")</f>
        <v/>
      </c>
      <c r="C1230" s="10" t="str">
        <f aca="false">IF(F1230&lt;&gt;0,J1230&amp;":"&amp;B1230,"")</f>
        <v/>
      </c>
      <c r="D1230" s="10" t="str">
        <f aca="false">IF(F1230&lt;&gt;0,COUNTIF($K$2:K1230,K1230),"")</f>
        <v/>
      </c>
      <c r="E1230" s="10" t="str">
        <f aca="false">IF(F1230&lt;&gt;0,K1230&amp;":"&amp;D1230,"")</f>
        <v/>
      </c>
      <c r="F1230" s="10"/>
      <c r="G1230" s="20"/>
      <c r="H1230" s="11" t="str">
        <f aca="false">IFERROR(VLOOKUP(F1230, Entries!$B:$F, 2, FALSE()),"")</f>
        <v/>
      </c>
      <c r="I1230" s="11" t="str">
        <f aca="false">IFERROR(VLOOKUP(F1230, Entries!$B:$F, 3, FALSE()),"")</f>
        <v/>
      </c>
      <c r="J1230" s="11" t="str">
        <f aca="false">IFERROR(VLOOKUP(F1230, Entries!$B:$F, 4, FALSE()),"")</f>
        <v/>
      </c>
      <c r="K1230" s="11" t="str">
        <f aca="false">IFERROR(VLOOKUP(F1230, Entries!$B:$F, 5, FALSE()),"")</f>
        <v/>
      </c>
      <c r="L1230" s="11" t="str">
        <f aca="false">LEFT('Finish order'!$K1230,2)</f>
        <v/>
      </c>
      <c r="M1230" s="11" t="str">
        <f aca="false">IF(F1230&lt;&gt;0,COUNTIF($L$2:L1230,L1230),"")</f>
        <v/>
      </c>
      <c r="N1230" s="11" t="str">
        <f aca="false">IF(F1230&lt;&gt;0,L1230&amp;":"&amp;M1230,"")</f>
        <v/>
      </c>
    </row>
    <row r="1231" customFormat="false" ht="15.75" hidden="false" customHeight="true" outlineLevel="0" collapsed="false">
      <c r="A1231" s="10" t="n">
        <v>1230</v>
      </c>
      <c r="B1231" s="10" t="str">
        <f aca="false">IF(F1231&lt;&gt;"",COUNTIF($J$2:J1231,J1231),"")</f>
        <v/>
      </c>
      <c r="C1231" s="10" t="str">
        <f aca="false">IF(F1231&lt;&gt;0,J1231&amp;":"&amp;B1231,"")</f>
        <v/>
      </c>
      <c r="D1231" s="10" t="str">
        <f aca="false">IF(F1231&lt;&gt;0,COUNTIF($K$2:K1231,K1231),"")</f>
        <v/>
      </c>
      <c r="E1231" s="10" t="str">
        <f aca="false">IF(F1231&lt;&gt;0,K1231&amp;":"&amp;D1231,"")</f>
        <v/>
      </c>
      <c r="F1231" s="10"/>
      <c r="G1231" s="20"/>
      <c r="H1231" s="11" t="str">
        <f aca="false">IFERROR(VLOOKUP(F1231, Entries!$B:$F, 2, FALSE()),"")</f>
        <v/>
      </c>
      <c r="I1231" s="11" t="str">
        <f aca="false">IFERROR(VLOOKUP(F1231, Entries!$B:$F, 3, FALSE()),"")</f>
        <v/>
      </c>
      <c r="J1231" s="11" t="str">
        <f aca="false">IFERROR(VLOOKUP(F1231, Entries!$B:$F, 4, FALSE()),"")</f>
        <v/>
      </c>
      <c r="K1231" s="11" t="str">
        <f aca="false">IFERROR(VLOOKUP(F1231, Entries!$B:$F, 5, FALSE()),"")</f>
        <v/>
      </c>
      <c r="L1231" s="11" t="str">
        <f aca="false">LEFT('Finish order'!$K1231,2)</f>
        <v/>
      </c>
      <c r="M1231" s="11" t="str">
        <f aca="false">IF(F1231&lt;&gt;0,COUNTIF($L$2:L1231,L1231),"")</f>
        <v/>
      </c>
      <c r="N1231" s="11" t="str">
        <f aca="false">IF(F1231&lt;&gt;0,L1231&amp;":"&amp;M1231,"")</f>
        <v/>
      </c>
    </row>
    <row r="1232" customFormat="false" ht="15.75" hidden="false" customHeight="true" outlineLevel="0" collapsed="false">
      <c r="A1232" s="10" t="n">
        <v>1231</v>
      </c>
      <c r="B1232" s="10" t="str">
        <f aca="false">IF(F1232&lt;&gt;"",COUNTIF($J$2:J1232,J1232),"")</f>
        <v/>
      </c>
      <c r="C1232" s="10" t="str">
        <f aca="false">IF(F1232&lt;&gt;0,J1232&amp;":"&amp;B1232,"")</f>
        <v/>
      </c>
      <c r="D1232" s="10" t="str">
        <f aca="false">IF(F1232&lt;&gt;0,COUNTIF($K$2:K1232,K1232),"")</f>
        <v/>
      </c>
      <c r="E1232" s="10" t="str">
        <f aca="false">IF(F1232&lt;&gt;0,K1232&amp;":"&amp;D1232,"")</f>
        <v/>
      </c>
      <c r="F1232" s="10"/>
      <c r="G1232" s="20"/>
      <c r="H1232" s="11" t="str">
        <f aca="false">IFERROR(VLOOKUP(F1232, Entries!$B:$F, 2, FALSE()),"")</f>
        <v/>
      </c>
      <c r="I1232" s="11" t="str">
        <f aca="false">IFERROR(VLOOKUP(F1232, Entries!$B:$F, 3, FALSE()),"")</f>
        <v/>
      </c>
      <c r="J1232" s="11" t="str">
        <f aca="false">IFERROR(VLOOKUP(F1232, Entries!$B:$F, 4, FALSE()),"")</f>
        <v/>
      </c>
      <c r="K1232" s="11" t="str">
        <f aca="false">IFERROR(VLOOKUP(F1232, Entries!$B:$F, 5, FALSE()),"")</f>
        <v/>
      </c>
      <c r="L1232" s="11" t="str">
        <f aca="false">LEFT('Finish order'!$K1232,2)</f>
        <v/>
      </c>
      <c r="M1232" s="11" t="str">
        <f aca="false">IF(F1232&lt;&gt;0,COUNTIF($L$2:L1232,L1232),"")</f>
        <v/>
      </c>
      <c r="N1232" s="11" t="str">
        <f aca="false">IF(F1232&lt;&gt;0,L1232&amp;":"&amp;M1232,"")</f>
        <v/>
      </c>
    </row>
    <row r="1233" customFormat="false" ht="15.75" hidden="false" customHeight="true" outlineLevel="0" collapsed="false">
      <c r="A1233" s="10" t="n">
        <v>1232</v>
      </c>
      <c r="B1233" s="10" t="str">
        <f aca="false">IF(F1233&lt;&gt;"",COUNTIF($J$2:J1233,J1233),"")</f>
        <v/>
      </c>
      <c r="C1233" s="10" t="str">
        <f aca="false">IF(F1233&lt;&gt;0,J1233&amp;":"&amp;B1233,"")</f>
        <v/>
      </c>
      <c r="D1233" s="10" t="str">
        <f aca="false">IF(F1233&lt;&gt;0,COUNTIF($K$2:K1233,K1233),"")</f>
        <v/>
      </c>
      <c r="E1233" s="10" t="str">
        <f aca="false">IF(F1233&lt;&gt;0,K1233&amp;":"&amp;D1233,"")</f>
        <v/>
      </c>
      <c r="F1233" s="10"/>
      <c r="G1233" s="20"/>
      <c r="H1233" s="11" t="str">
        <f aca="false">IFERROR(VLOOKUP(F1233, Entries!$B:$F, 2, FALSE()),"")</f>
        <v/>
      </c>
      <c r="I1233" s="11" t="str">
        <f aca="false">IFERROR(VLOOKUP(F1233, Entries!$B:$F, 3, FALSE()),"")</f>
        <v/>
      </c>
      <c r="J1233" s="11" t="str">
        <f aca="false">IFERROR(VLOOKUP(F1233, Entries!$B:$F, 4, FALSE()),"")</f>
        <v/>
      </c>
      <c r="K1233" s="11" t="str">
        <f aca="false">IFERROR(VLOOKUP(F1233, Entries!$B:$F, 5, FALSE()),"")</f>
        <v/>
      </c>
      <c r="L1233" s="11" t="str">
        <f aca="false">LEFT('Finish order'!$K1233,2)</f>
        <v/>
      </c>
      <c r="M1233" s="11" t="str">
        <f aca="false">IF(F1233&lt;&gt;0,COUNTIF($L$2:L1233,L1233),"")</f>
        <v/>
      </c>
      <c r="N1233" s="11" t="str">
        <f aca="false">IF(F1233&lt;&gt;0,L1233&amp;":"&amp;M1233,"")</f>
        <v/>
      </c>
    </row>
    <row r="1234" customFormat="false" ht="15.75" hidden="false" customHeight="true" outlineLevel="0" collapsed="false">
      <c r="A1234" s="10" t="n">
        <v>1233</v>
      </c>
      <c r="B1234" s="10" t="str">
        <f aca="false">IF(F1234&lt;&gt;"",COUNTIF($J$2:J1234,J1234),"")</f>
        <v/>
      </c>
      <c r="C1234" s="10" t="str">
        <f aca="false">IF(F1234&lt;&gt;0,J1234&amp;":"&amp;B1234,"")</f>
        <v/>
      </c>
      <c r="D1234" s="10" t="str">
        <f aca="false">IF(F1234&lt;&gt;0,COUNTIF($K$2:K1234,K1234),"")</f>
        <v/>
      </c>
      <c r="E1234" s="10" t="str">
        <f aca="false">IF(F1234&lt;&gt;0,K1234&amp;":"&amp;D1234,"")</f>
        <v/>
      </c>
      <c r="F1234" s="10"/>
      <c r="G1234" s="20"/>
      <c r="H1234" s="11" t="str">
        <f aca="false">IFERROR(VLOOKUP(F1234, Entries!$B:$F, 2, FALSE()),"")</f>
        <v/>
      </c>
      <c r="I1234" s="11" t="str">
        <f aca="false">IFERROR(VLOOKUP(F1234, Entries!$B:$F, 3, FALSE()),"")</f>
        <v/>
      </c>
      <c r="J1234" s="11" t="str">
        <f aca="false">IFERROR(VLOOKUP(F1234, Entries!$B:$F, 4, FALSE()),"")</f>
        <v/>
      </c>
      <c r="K1234" s="11" t="str">
        <f aca="false">IFERROR(VLOOKUP(F1234, Entries!$B:$F, 5, FALSE()),"")</f>
        <v/>
      </c>
      <c r="L1234" s="11" t="str">
        <f aca="false">LEFT('Finish order'!$K1234,2)</f>
        <v/>
      </c>
      <c r="M1234" s="11" t="str">
        <f aca="false">IF(F1234&lt;&gt;0,COUNTIF($L$2:L1234,L1234),"")</f>
        <v/>
      </c>
      <c r="N1234" s="11" t="str">
        <f aca="false">IF(F1234&lt;&gt;0,L1234&amp;":"&amp;M1234,"")</f>
        <v/>
      </c>
    </row>
    <row r="1235" customFormat="false" ht="15.75" hidden="false" customHeight="true" outlineLevel="0" collapsed="false">
      <c r="A1235" s="10" t="n">
        <v>1234</v>
      </c>
      <c r="B1235" s="10" t="str">
        <f aca="false">IF(F1235&lt;&gt;"",COUNTIF($J$2:J1235,J1235),"")</f>
        <v/>
      </c>
      <c r="C1235" s="10" t="str">
        <f aca="false">IF(F1235&lt;&gt;0,J1235&amp;":"&amp;B1235,"")</f>
        <v/>
      </c>
      <c r="D1235" s="10" t="str">
        <f aca="false">IF(F1235&lt;&gt;0,COUNTIF($K$2:K1235,K1235),"")</f>
        <v/>
      </c>
      <c r="E1235" s="10" t="str">
        <f aca="false">IF(F1235&lt;&gt;0,K1235&amp;":"&amp;D1235,"")</f>
        <v/>
      </c>
      <c r="F1235" s="10"/>
      <c r="G1235" s="20"/>
      <c r="H1235" s="11" t="str">
        <f aca="false">IFERROR(VLOOKUP(F1235, Entries!$B:$F, 2, FALSE()),"")</f>
        <v/>
      </c>
      <c r="I1235" s="11" t="str">
        <f aca="false">IFERROR(VLOOKUP(F1235, Entries!$B:$F, 3, FALSE()),"")</f>
        <v/>
      </c>
      <c r="J1235" s="11" t="str">
        <f aca="false">IFERROR(VLOOKUP(F1235, Entries!$B:$F, 4, FALSE()),"")</f>
        <v/>
      </c>
      <c r="K1235" s="11" t="str">
        <f aca="false">IFERROR(VLOOKUP(F1235, Entries!$B:$F, 5, FALSE()),"")</f>
        <v/>
      </c>
      <c r="L1235" s="11" t="str">
        <f aca="false">LEFT('Finish order'!$K1235,2)</f>
        <v/>
      </c>
      <c r="M1235" s="11" t="str">
        <f aca="false">IF(F1235&lt;&gt;0,COUNTIF($L$2:L1235,L1235),"")</f>
        <v/>
      </c>
      <c r="N1235" s="11" t="str">
        <f aca="false">IF(F1235&lt;&gt;0,L1235&amp;":"&amp;M1235,"")</f>
        <v/>
      </c>
    </row>
    <row r="1236" customFormat="false" ht="15.75" hidden="false" customHeight="true" outlineLevel="0" collapsed="false">
      <c r="A1236" s="10" t="n">
        <v>1235</v>
      </c>
      <c r="B1236" s="10" t="str">
        <f aca="false">IF(F1236&lt;&gt;"",COUNTIF($J$2:J1236,J1236),"")</f>
        <v/>
      </c>
      <c r="C1236" s="10" t="str">
        <f aca="false">IF(F1236&lt;&gt;0,J1236&amp;":"&amp;B1236,"")</f>
        <v/>
      </c>
      <c r="D1236" s="10" t="str">
        <f aca="false">IF(F1236&lt;&gt;0,COUNTIF($K$2:K1236,K1236),"")</f>
        <v/>
      </c>
      <c r="E1236" s="10" t="str">
        <f aca="false">IF(F1236&lt;&gt;0,K1236&amp;":"&amp;D1236,"")</f>
        <v/>
      </c>
      <c r="F1236" s="10"/>
      <c r="G1236" s="20"/>
      <c r="H1236" s="11" t="str">
        <f aca="false">IFERROR(VLOOKUP(F1236, Entries!$B:$F, 2, FALSE()),"")</f>
        <v/>
      </c>
      <c r="I1236" s="11" t="str">
        <f aca="false">IFERROR(VLOOKUP(F1236, Entries!$B:$F, 3, FALSE()),"")</f>
        <v/>
      </c>
      <c r="J1236" s="11" t="str">
        <f aca="false">IFERROR(VLOOKUP(F1236, Entries!$B:$F, 4, FALSE()),"")</f>
        <v/>
      </c>
      <c r="K1236" s="11" t="str">
        <f aca="false">IFERROR(VLOOKUP(F1236, Entries!$B:$F, 5, FALSE()),"")</f>
        <v/>
      </c>
      <c r="L1236" s="11" t="str">
        <f aca="false">LEFT('Finish order'!$K1236,2)</f>
        <v/>
      </c>
      <c r="M1236" s="11" t="str">
        <f aca="false">IF(F1236&lt;&gt;0,COUNTIF($L$2:L1236,L1236),"")</f>
        <v/>
      </c>
      <c r="N1236" s="11" t="str">
        <f aca="false">IF(F1236&lt;&gt;0,L1236&amp;":"&amp;M1236,"")</f>
        <v/>
      </c>
    </row>
    <row r="1237" customFormat="false" ht="15.75" hidden="false" customHeight="true" outlineLevel="0" collapsed="false">
      <c r="A1237" s="10" t="n">
        <v>1236</v>
      </c>
      <c r="B1237" s="10" t="str">
        <f aca="false">IF(F1237&lt;&gt;"",COUNTIF($J$2:J1237,J1237),"")</f>
        <v/>
      </c>
      <c r="C1237" s="10" t="str">
        <f aca="false">IF(F1237&lt;&gt;0,J1237&amp;":"&amp;B1237,"")</f>
        <v/>
      </c>
      <c r="D1237" s="10" t="str">
        <f aca="false">IF(F1237&lt;&gt;0,COUNTIF($K$2:K1237,K1237),"")</f>
        <v/>
      </c>
      <c r="E1237" s="10" t="str">
        <f aca="false">IF(F1237&lt;&gt;0,K1237&amp;":"&amp;D1237,"")</f>
        <v/>
      </c>
      <c r="F1237" s="10"/>
      <c r="G1237" s="20"/>
      <c r="H1237" s="11" t="str">
        <f aca="false">IFERROR(VLOOKUP(F1237, Entries!$B:$F, 2, FALSE()),"")</f>
        <v/>
      </c>
      <c r="I1237" s="11" t="str">
        <f aca="false">IFERROR(VLOOKUP(F1237, Entries!$B:$F, 3, FALSE()),"")</f>
        <v/>
      </c>
      <c r="J1237" s="11" t="str">
        <f aca="false">IFERROR(VLOOKUP(F1237, Entries!$B:$F, 4, FALSE()),"")</f>
        <v/>
      </c>
      <c r="K1237" s="11" t="str">
        <f aca="false">IFERROR(VLOOKUP(F1237, Entries!$B:$F, 5, FALSE()),"")</f>
        <v/>
      </c>
      <c r="L1237" s="11" t="str">
        <f aca="false">LEFT('Finish order'!$K1237,2)</f>
        <v/>
      </c>
      <c r="M1237" s="11" t="str">
        <f aca="false">IF(F1237&lt;&gt;0,COUNTIF($L$2:L1237,L1237),"")</f>
        <v/>
      </c>
      <c r="N1237" s="11" t="str">
        <f aca="false">IF(F1237&lt;&gt;0,L1237&amp;":"&amp;M1237,"")</f>
        <v/>
      </c>
    </row>
    <row r="1238" customFormat="false" ht="15.75" hidden="false" customHeight="true" outlineLevel="0" collapsed="false">
      <c r="A1238" s="10" t="n">
        <v>1237</v>
      </c>
      <c r="B1238" s="10" t="str">
        <f aca="false">IF(F1238&lt;&gt;"",COUNTIF($J$2:J1238,J1238),"")</f>
        <v/>
      </c>
      <c r="C1238" s="10" t="str">
        <f aca="false">IF(F1238&lt;&gt;0,J1238&amp;":"&amp;B1238,"")</f>
        <v/>
      </c>
      <c r="D1238" s="10" t="str">
        <f aca="false">IF(F1238&lt;&gt;0,COUNTIF($K$2:K1238,K1238),"")</f>
        <v/>
      </c>
      <c r="E1238" s="10" t="str">
        <f aca="false">IF(F1238&lt;&gt;0,K1238&amp;":"&amp;D1238,"")</f>
        <v/>
      </c>
      <c r="F1238" s="10"/>
      <c r="G1238" s="20"/>
      <c r="H1238" s="11" t="str">
        <f aca="false">IFERROR(VLOOKUP(F1238, Entries!$B:$F, 2, FALSE()),"")</f>
        <v/>
      </c>
      <c r="I1238" s="11" t="str">
        <f aca="false">IFERROR(VLOOKUP(F1238, Entries!$B:$F, 3, FALSE()),"")</f>
        <v/>
      </c>
      <c r="J1238" s="11" t="str">
        <f aca="false">IFERROR(VLOOKUP(F1238, Entries!$B:$F, 4, FALSE()),"")</f>
        <v/>
      </c>
      <c r="K1238" s="11" t="str">
        <f aca="false">IFERROR(VLOOKUP(F1238, Entries!$B:$F, 5, FALSE()),"")</f>
        <v/>
      </c>
      <c r="L1238" s="11" t="str">
        <f aca="false">LEFT('Finish order'!$K1238,2)</f>
        <v/>
      </c>
      <c r="M1238" s="11" t="str">
        <f aca="false">IF(F1238&lt;&gt;0,COUNTIF($L$2:L1238,L1238),"")</f>
        <v/>
      </c>
      <c r="N1238" s="11" t="str">
        <f aca="false">IF(F1238&lt;&gt;0,L1238&amp;":"&amp;M1238,"")</f>
        <v/>
      </c>
    </row>
    <row r="1239" customFormat="false" ht="15.75" hidden="false" customHeight="true" outlineLevel="0" collapsed="false">
      <c r="A1239" s="10" t="n">
        <v>1238</v>
      </c>
      <c r="B1239" s="10" t="str">
        <f aca="false">IF(F1239&lt;&gt;"",COUNTIF($J$2:J1239,J1239),"")</f>
        <v/>
      </c>
      <c r="C1239" s="10" t="str">
        <f aca="false">IF(F1239&lt;&gt;0,J1239&amp;":"&amp;B1239,"")</f>
        <v/>
      </c>
      <c r="D1239" s="10" t="str">
        <f aca="false">IF(F1239&lt;&gt;0,COUNTIF($K$2:K1239,K1239),"")</f>
        <v/>
      </c>
      <c r="E1239" s="10" t="str">
        <f aca="false">IF(F1239&lt;&gt;0,K1239&amp;":"&amp;D1239,"")</f>
        <v/>
      </c>
      <c r="F1239" s="10"/>
      <c r="G1239" s="20"/>
      <c r="H1239" s="11" t="str">
        <f aca="false">IFERROR(VLOOKUP(F1239, Entries!$B:$F, 2, FALSE()),"")</f>
        <v/>
      </c>
      <c r="I1239" s="11" t="str">
        <f aca="false">IFERROR(VLOOKUP(F1239, Entries!$B:$F, 3, FALSE()),"")</f>
        <v/>
      </c>
      <c r="J1239" s="11" t="str">
        <f aca="false">IFERROR(VLOOKUP(F1239, Entries!$B:$F, 4, FALSE()),"")</f>
        <v/>
      </c>
      <c r="K1239" s="11" t="str">
        <f aca="false">IFERROR(VLOOKUP(F1239, Entries!$B:$F, 5, FALSE()),"")</f>
        <v/>
      </c>
      <c r="L1239" s="11" t="str">
        <f aca="false">LEFT('Finish order'!$K1239,2)</f>
        <v/>
      </c>
      <c r="M1239" s="11" t="str">
        <f aca="false">IF(F1239&lt;&gt;0,COUNTIF($L$2:L1239,L1239),"")</f>
        <v/>
      </c>
      <c r="N1239" s="11" t="str">
        <f aca="false">IF(F1239&lt;&gt;0,L1239&amp;":"&amp;M1239,"")</f>
        <v/>
      </c>
    </row>
    <row r="1240" customFormat="false" ht="15.75" hidden="false" customHeight="true" outlineLevel="0" collapsed="false">
      <c r="A1240" s="10" t="n">
        <v>1239</v>
      </c>
      <c r="B1240" s="10" t="str">
        <f aca="false">IF(F1240&lt;&gt;"",COUNTIF($J$2:J1240,J1240),"")</f>
        <v/>
      </c>
      <c r="C1240" s="10" t="str">
        <f aca="false">IF(F1240&lt;&gt;0,J1240&amp;":"&amp;B1240,"")</f>
        <v/>
      </c>
      <c r="D1240" s="10" t="str">
        <f aca="false">IF(F1240&lt;&gt;0,COUNTIF($K$2:K1240,K1240),"")</f>
        <v/>
      </c>
      <c r="E1240" s="10" t="str">
        <f aca="false">IF(F1240&lt;&gt;0,K1240&amp;":"&amp;D1240,"")</f>
        <v/>
      </c>
      <c r="F1240" s="10"/>
      <c r="G1240" s="20"/>
      <c r="H1240" s="11" t="str">
        <f aca="false">IFERROR(VLOOKUP(F1240, Entries!$B:$F, 2, FALSE()),"")</f>
        <v/>
      </c>
      <c r="I1240" s="11" t="str">
        <f aca="false">IFERROR(VLOOKUP(F1240, Entries!$B:$F, 3, FALSE()),"")</f>
        <v/>
      </c>
      <c r="J1240" s="11" t="str">
        <f aca="false">IFERROR(VLOOKUP(F1240, Entries!$B:$F, 4, FALSE()),"")</f>
        <v/>
      </c>
      <c r="K1240" s="11" t="str">
        <f aca="false">IFERROR(VLOOKUP(F1240, Entries!$B:$F, 5, FALSE()),"")</f>
        <v/>
      </c>
      <c r="L1240" s="11" t="str">
        <f aca="false">LEFT('Finish order'!$K1240,2)</f>
        <v/>
      </c>
      <c r="M1240" s="11" t="str">
        <f aca="false">IF(F1240&lt;&gt;0,COUNTIF($L$2:L1240,L1240),"")</f>
        <v/>
      </c>
      <c r="N1240" s="11" t="str">
        <f aca="false">IF(F1240&lt;&gt;0,L1240&amp;":"&amp;M1240,"")</f>
        <v/>
      </c>
    </row>
    <row r="1241" customFormat="false" ht="15.75" hidden="false" customHeight="true" outlineLevel="0" collapsed="false">
      <c r="A1241" s="10" t="n">
        <v>1240</v>
      </c>
      <c r="B1241" s="10" t="str">
        <f aca="false">IF(F1241&lt;&gt;"",COUNTIF($J$2:J1241,J1241),"")</f>
        <v/>
      </c>
      <c r="C1241" s="10" t="str">
        <f aca="false">IF(F1241&lt;&gt;0,J1241&amp;":"&amp;B1241,"")</f>
        <v/>
      </c>
      <c r="D1241" s="10" t="str">
        <f aca="false">IF(F1241&lt;&gt;0,COUNTIF($K$2:K1241,K1241),"")</f>
        <v/>
      </c>
      <c r="E1241" s="10" t="str">
        <f aca="false">IF(F1241&lt;&gt;0,K1241&amp;":"&amp;D1241,"")</f>
        <v/>
      </c>
      <c r="F1241" s="10"/>
      <c r="G1241" s="20"/>
      <c r="H1241" s="11" t="str">
        <f aca="false">IFERROR(VLOOKUP(F1241, Entries!$B:$F, 2, FALSE()),"")</f>
        <v/>
      </c>
      <c r="I1241" s="11" t="str">
        <f aca="false">IFERROR(VLOOKUP(F1241, Entries!$B:$F, 3, FALSE()),"")</f>
        <v/>
      </c>
      <c r="J1241" s="11" t="str">
        <f aca="false">IFERROR(VLOOKUP(F1241, Entries!$B:$F, 4, FALSE()),"")</f>
        <v/>
      </c>
      <c r="K1241" s="11" t="str">
        <f aca="false">IFERROR(VLOOKUP(F1241, Entries!$B:$F, 5, FALSE()),"")</f>
        <v/>
      </c>
      <c r="L1241" s="11" t="str">
        <f aca="false">LEFT('Finish order'!$K1241,2)</f>
        <v/>
      </c>
      <c r="M1241" s="11" t="str">
        <f aca="false">IF(F1241&lt;&gt;0,COUNTIF($L$2:L1241,L1241),"")</f>
        <v/>
      </c>
      <c r="N1241" s="11" t="str">
        <f aca="false">IF(F1241&lt;&gt;0,L1241&amp;":"&amp;M1241,"")</f>
        <v/>
      </c>
    </row>
    <row r="1242" customFormat="false" ht="15.75" hidden="false" customHeight="true" outlineLevel="0" collapsed="false">
      <c r="A1242" s="10" t="n">
        <v>1241</v>
      </c>
      <c r="B1242" s="10" t="str">
        <f aca="false">IF(F1242&lt;&gt;"",COUNTIF($J$2:J1242,J1242),"")</f>
        <v/>
      </c>
      <c r="C1242" s="10" t="str">
        <f aca="false">IF(F1242&lt;&gt;0,J1242&amp;":"&amp;B1242,"")</f>
        <v/>
      </c>
      <c r="D1242" s="10" t="str">
        <f aca="false">IF(F1242&lt;&gt;0,COUNTIF($K$2:K1242,K1242),"")</f>
        <v/>
      </c>
      <c r="E1242" s="10" t="str">
        <f aca="false">IF(F1242&lt;&gt;0,K1242&amp;":"&amp;D1242,"")</f>
        <v/>
      </c>
      <c r="F1242" s="10"/>
      <c r="G1242" s="20"/>
      <c r="H1242" s="11" t="str">
        <f aca="false">IFERROR(VLOOKUP(F1242, Entries!$B:$F, 2, FALSE()),"")</f>
        <v/>
      </c>
      <c r="I1242" s="11" t="str">
        <f aca="false">IFERROR(VLOOKUP(F1242, Entries!$B:$F, 3, FALSE()),"")</f>
        <v/>
      </c>
      <c r="J1242" s="11" t="str">
        <f aca="false">IFERROR(VLOOKUP(F1242, Entries!$B:$F, 4, FALSE()),"")</f>
        <v/>
      </c>
      <c r="K1242" s="11" t="str">
        <f aca="false">IFERROR(VLOOKUP(F1242, Entries!$B:$F, 5, FALSE()),"")</f>
        <v/>
      </c>
      <c r="L1242" s="11" t="str">
        <f aca="false">LEFT('Finish order'!$K1242,2)</f>
        <v/>
      </c>
      <c r="M1242" s="11" t="str">
        <f aca="false">IF(F1242&lt;&gt;0,COUNTIF($L$2:L1242,L1242),"")</f>
        <v/>
      </c>
      <c r="N1242" s="11" t="str">
        <f aca="false">IF(F1242&lt;&gt;0,L1242&amp;":"&amp;M1242,"")</f>
        <v/>
      </c>
    </row>
    <row r="1243" customFormat="false" ht="15.75" hidden="false" customHeight="true" outlineLevel="0" collapsed="false">
      <c r="A1243" s="10" t="n">
        <v>1242</v>
      </c>
      <c r="B1243" s="10" t="str">
        <f aca="false">IF(F1243&lt;&gt;"",COUNTIF($J$2:J1243,J1243),"")</f>
        <v/>
      </c>
      <c r="C1243" s="10" t="str">
        <f aca="false">IF(F1243&lt;&gt;0,J1243&amp;":"&amp;B1243,"")</f>
        <v/>
      </c>
      <c r="D1243" s="10" t="str">
        <f aca="false">IF(F1243&lt;&gt;0,COUNTIF($K$2:K1243,K1243),"")</f>
        <v/>
      </c>
      <c r="E1243" s="10" t="str">
        <f aca="false">IF(F1243&lt;&gt;0,K1243&amp;":"&amp;D1243,"")</f>
        <v/>
      </c>
      <c r="F1243" s="10"/>
      <c r="G1243" s="20"/>
      <c r="H1243" s="11" t="str">
        <f aca="false">IFERROR(VLOOKUP(F1243, Entries!$B:$F, 2, FALSE()),"")</f>
        <v/>
      </c>
      <c r="I1243" s="11" t="str">
        <f aca="false">IFERROR(VLOOKUP(F1243, Entries!$B:$F, 3, FALSE()),"")</f>
        <v/>
      </c>
      <c r="J1243" s="11" t="str">
        <f aca="false">IFERROR(VLOOKUP(F1243, Entries!$B:$F, 4, FALSE()),"")</f>
        <v/>
      </c>
      <c r="K1243" s="11" t="str">
        <f aca="false">IFERROR(VLOOKUP(F1243, Entries!$B:$F, 5, FALSE()),"")</f>
        <v/>
      </c>
      <c r="L1243" s="11" t="str">
        <f aca="false">LEFT('Finish order'!$K1243,2)</f>
        <v/>
      </c>
      <c r="M1243" s="11" t="str">
        <f aca="false">IF(F1243&lt;&gt;0,COUNTIF($L$2:L1243,L1243),"")</f>
        <v/>
      </c>
      <c r="N1243" s="11" t="str">
        <f aca="false">IF(F1243&lt;&gt;0,L1243&amp;":"&amp;M1243,"")</f>
        <v/>
      </c>
    </row>
    <row r="1244" customFormat="false" ht="15.75" hidden="false" customHeight="true" outlineLevel="0" collapsed="false">
      <c r="A1244" s="10" t="n">
        <v>1243</v>
      </c>
      <c r="B1244" s="10" t="str">
        <f aca="false">IF(F1244&lt;&gt;"",COUNTIF($J$2:J1244,J1244),"")</f>
        <v/>
      </c>
      <c r="C1244" s="10" t="str">
        <f aca="false">IF(F1244&lt;&gt;0,J1244&amp;":"&amp;B1244,"")</f>
        <v/>
      </c>
      <c r="D1244" s="10" t="str">
        <f aca="false">IF(F1244&lt;&gt;0,COUNTIF($K$2:K1244,K1244),"")</f>
        <v/>
      </c>
      <c r="E1244" s="10" t="str">
        <f aca="false">IF(F1244&lt;&gt;0,K1244&amp;":"&amp;D1244,"")</f>
        <v/>
      </c>
      <c r="F1244" s="10"/>
      <c r="G1244" s="20"/>
      <c r="H1244" s="11" t="str">
        <f aca="false">IFERROR(VLOOKUP(F1244, Entries!$B:$F, 2, FALSE()),"")</f>
        <v/>
      </c>
      <c r="I1244" s="11" t="str">
        <f aca="false">IFERROR(VLOOKUP(F1244, Entries!$B:$F, 3, FALSE()),"")</f>
        <v/>
      </c>
      <c r="J1244" s="11" t="str">
        <f aca="false">IFERROR(VLOOKUP(F1244, Entries!$B:$F, 4, FALSE()),"")</f>
        <v/>
      </c>
      <c r="K1244" s="11" t="str">
        <f aca="false">IFERROR(VLOOKUP(F1244, Entries!$B:$F, 5, FALSE()),"")</f>
        <v/>
      </c>
      <c r="L1244" s="11" t="str">
        <f aca="false">LEFT('Finish order'!$K1244,2)</f>
        <v/>
      </c>
      <c r="M1244" s="11" t="str">
        <f aca="false">IF(F1244&lt;&gt;0,COUNTIF($L$2:L1244,L1244),"")</f>
        <v/>
      </c>
      <c r="N1244" s="11" t="str">
        <f aca="false">IF(F1244&lt;&gt;0,L1244&amp;":"&amp;M1244,"")</f>
        <v/>
      </c>
    </row>
    <row r="1245" customFormat="false" ht="15.75" hidden="false" customHeight="true" outlineLevel="0" collapsed="false">
      <c r="A1245" s="10" t="n">
        <v>1244</v>
      </c>
      <c r="B1245" s="10" t="str">
        <f aca="false">IF(F1245&lt;&gt;"",COUNTIF($J$2:J1245,J1245),"")</f>
        <v/>
      </c>
      <c r="C1245" s="10" t="str">
        <f aca="false">IF(F1245&lt;&gt;0,J1245&amp;":"&amp;B1245,"")</f>
        <v/>
      </c>
      <c r="D1245" s="10" t="str">
        <f aca="false">IF(F1245&lt;&gt;0,COUNTIF($K$2:K1245,K1245),"")</f>
        <v/>
      </c>
      <c r="E1245" s="10" t="str">
        <f aca="false">IF(F1245&lt;&gt;0,K1245&amp;":"&amp;D1245,"")</f>
        <v/>
      </c>
      <c r="F1245" s="10"/>
      <c r="G1245" s="20"/>
      <c r="H1245" s="11" t="str">
        <f aca="false">IFERROR(VLOOKUP(F1245, Entries!$B:$F, 2, FALSE()),"")</f>
        <v/>
      </c>
      <c r="I1245" s="11" t="str">
        <f aca="false">IFERROR(VLOOKUP(F1245, Entries!$B:$F, 3, FALSE()),"")</f>
        <v/>
      </c>
      <c r="J1245" s="11" t="str">
        <f aca="false">IFERROR(VLOOKUP(F1245, Entries!$B:$F, 4, FALSE()),"")</f>
        <v/>
      </c>
      <c r="K1245" s="11" t="str">
        <f aca="false">IFERROR(VLOOKUP(F1245, Entries!$B:$F, 5, FALSE()),"")</f>
        <v/>
      </c>
      <c r="L1245" s="11" t="str">
        <f aca="false">LEFT('Finish order'!$K1245,2)</f>
        <v/>
      </c>
      <c r="M1245" s="11" t="str">
        <f aca="false">IF(F1245&lt;&gt;0,COUNTIF($L$2:L1245,L1245),"")</f>
        <v/>
      </c>
      <c r="N1245" s="11" t="str">
        <f aca="false">IF(F1245&lt;&gt;0,L1245&amp;":"&amp;M1245,"")</f>
        <v/>
      </c>
    </row>
    <row r="1246" customFormat="false" ht="15.75" hidden="false" customHeight="true" outlineLevel="0" collapsed="false">
      <c r="A1246" s="10" t="n">
        <v>1245</v>
      </c>
      <c r="B1246" s="10" t="str">
        <f aca="false">IF(F1246&lt;&gt;"",COUNTIF($J$2:J1246,J1246),"")</f>
        <v/>
      </c>
      <c r="C1246" s="10" t="str">
        <f aca="false">IF(F1246&lt;&gt;0,J1246&amp;":"&amp;B1246,"")</f>
        <v/>
      </c>
      <c r="D1246" s="10" t="str">
        <f aca="false">IF(F1246&lt;&gt;0,COUNTIF($K$2:K1246,K1246),"")</f>
        <v/>
      </c>
      <c r="E1246" s="10" t="str">
        <f aca="false">IF(F1246&lt;&gt;0,K1246&amp;":"&amp;D1246,"")</f>
        <v/>
      </c>
      <c r="F1246" s="10"/>
      <c r="G1246" s="20"/>
      <c r="H1246" s="11" t="str">
        <f aca="false">IFERROR(VLOOKUP(F1246, Entries!$B:$F, 2, FALSE()),"")</f>
        <v/>
      </c>
      <c r="I1246" s="11" t="str">
        <f aca="false">IFERROR(VLOOKUP(F1246, Entries!$B:$F, 3, FALSE()),"")</f>
        <v/>
      </c>
      <c r="J1246" s="11" t="str">
        <f aca="false">IFERROR(VLOOKUP(F1246, Entries!$B:$F, 4, FALSE()),"")</f>
        <v/>
      </c>
      <c r="K1246" s="11" t="str">
        <f aca="false">IFERROR(VLOOKUP(F1246, Entries!$B:$F, 5, FALSE()),"")</f>
        <v/>
      </c>
      <c r="L1246" s="11" t="str">
        <f aca="false">LEFT('Finish order'!$K1246,2)</f>
        <v/>
      </c>
      <c r="M1246" s="11" t="str">
        <f aca="false">IF(F1246&lt;&gt;0,COUNTIF($L$2:L1246,L1246),"")</f>
        <v/>
      </c>
      <c r="N1246" s="11" t="str">
        <f aca="false">IF(F1246&lt;&gt;0,L1246&amp;":"&amp;M1246,"")</f>
        <v/>
      </c>
    </row>
    <row r="1247" customFormat="false" ht="15.75" hidden="false" customHeight="true" outlineLevel="0" collapsed="false">
      <c r="A1247" s="10" t="n">
        <v>1246</v>
      </c>
      <c r="B1247" s="10" t="str">
        <f aca="false">IF(F1247&lt;&gt;"",COUNTIF($J$2:J1247,J1247),"")</f>
        <v/>
      </c>
      <c r="C1247" s="10" t="str">
        <f aca="false">IF(F1247&lt;&gt;0,J1247&amp;":"&amp;B1247,"")</f>
        <v/>
      </c>
      <c r="D1247" s="10" t="str">
        <f aca="false">IF(F1247&lt;&gt;0,COUNTIF($K$2:K1247,K1247),"")</f>
        <v/>
      </c>
      <c r="E1247" s="10" t="str">
        <f aca="false">IF(F1247&lt;&gt;0,K1247&amp;":"&amp;D1247,"")</f>
        <v/>
      </c>
      <c r="F1247" s="10"/>
      <c r="G1247" s="20"/>
      <c r="H1247" s="11" t="str">
        <f aca="false">IFERROR(VLOOKUP(F1247, Entries!$B:$F, 2, FALSE()),"")</f>
        <v/>
      </c>
      <c r="I1247" s="11" t="str">
        <f aca="false">IFERROR(VLOOKUP(F1247, Entries!$B:$F, 3, FALSE()),"")</f>
        <v/>
      </c>
      <c r="J1247" s="11" t="str">
        <f aca="false">IFERROR(VLOOKUP(F1247, Entries!$B:$F, 4, FALSE()),"")</f>
        <v/>
      </c>
      <c r="K1247" s="11" t="str">
        <f aca="false">IFERROR(VLOOKUP(F1247, Entries!$B:$F, 5, FALSE()),"")</f>
        <v/>
      </c>
      <c r="L1247" s="11" t="str">
        <f aca="false">LEFT('Finish order'!$K1247,2)</f>
        <v/>
      </c>
      <c r="M1247" s="11" t="str">
        <f aca="false">IF(F1247&lt;&gt;0,COUNTIF($L$2:L1247,L1247),"")</f>
        <v/>
      </c>
      <c r="N1247" s="11" t="str">
        <f aca="false">IF(F1247&lt;&gt;0,L1247&amp;":"&amp;M1247,"")</f>
        <v/>
      </c>
    </row>
    <row r="1248" customFormat="false" ht="15.75" hidden="false" customHeight="true" outlineLevel="0" collapsed="false">
      <c r="A1248" s="10" t="n">
        <v>1247</v>
      </c>
      <c r="B1248" s="10" t="str">
        <f aca="false">IF(F1248&lt;&gt;"",COUNTIF($J$2:J1248,J1248),"")</f>
        <v/>
      </c>
      <c r="C1248" s="10" t="str">
        <f aca="false">IF(F1248&lt;&gt;0,J1248&amp;":"&amp;B1248,"")</f>
        <v/>
      </c>
      <c r="D1248" s="10" t="str">
        <f aca="false">IF(F1248&lt;&gt;0,COUNTIF($K$2:K1248,K1248),"")</f>
        <v/>
      </c>
      <c r="E1248" s="10" t="str">
        <f aca="false">IF(F1248&lt;&gt;0,K1248&amp;":"&amp;D1248,"")</f>
        <v/>
      </c>
      <c r="F1248" s="10"/>
      <c r="G1248" s="20"/>
      <c r="H1248" s="11" t="str">
        <f aca="false">IFERROR(VLOOKUP(F1248, Entries!$B:$F, 2, FALSE()),"")</f>
        <v/>
      </c>
      <c r="I1248" s="11" t="str">
        <f aca="false">IFERROR(VLOOKUP(F1248, Entries!$B:$F, 3, FALSE()),"")</f>
        <v/>
      </c>
      <c r="J1248" s="11" t="str">
        <f aca="false">IFERROR(VLOOKUP(F1248, Entries!$B:$F, 4, FALSE()),"")</f>
        <v/>
      </c>
      <c r="K1248" s="11" t="str">
        <f aca="false">IFERROR(VLOOKUP(F1248, Entries!$B:$F, 5, FALSE()),"")</f>
        <v/>
      </c>
      <c r="L1248" s="11" t="str">
        <f aca="false">LEFT('Finish order'!$K1248,2)</f>
        <v/>
      </c>
      <c r="M1248" s="11" t="str">
        <f aca="false">IF(F1248&lt;&gt;0,COUNTIF($L$2:L1248,L1248),"")</f>
        <v/>
      </c>
      <c r="N1248" s="11" t="str">
        <f aca="false">IF(F1248&lt;&gt;0,L1248&amp;":"&amp;M1248,"")</f>
        <v/>
      </c>
    </row>
    <row r="1249" customFormat="false" ht="15.75" hidden="false" customHeight="true" outlineLevel="0" collapsed="false">
      <c r="A1249" s="10" t="n">
        <v>1248</v>
      </c>
      <c r="B1249" s="10" t="str">
        <f aca="false">IF(F1249&lt;&gt;"",COUNTIF($J$2:J1249,J1249),"")</f>
        <v/>
      </c>
      <c r="C1249" s="10" t="str">
        <f aca="false">IF(F1249&lt;&gt;0,J1249&amp;":"&amp;B1249,"")</f>
        <v/>
      </c>
      <c r="D1249" s="10" t="str">
        <f aca="false">IF(F1249&lt;&gt;0,COUNTIF($K$2:K1249,K1249),"")</f>
        <v/>
      </c>
      <c r="E1249" s="10" t="str">
        <f aca="false">IF(F1249&lt;&gt;0,K1249&amp;":"&amp;D1249,"")</f>
        <v/>
      </c>
      <c r="F1249" s="10"/>
      <c r="G1249" s="20"/>
      <c r="H1249" s="11" t="str">
        <f aca="false">IFERROR(VLOOKUP(F1249, Entries!$B:$F, 2, FALSE()),"")</f>
        <v/>
      </c>
      <c r="I1249" s="11" t="str">
        <f aca="false">IFERROR(VLOOKUP(F1249, Entries!$B:$F, 3, FALSE()),"")</f>
        <v/>
      </c>
      <c r="J1249" s="11" t="str">
        <f aca="false">IFERROR(VLOOKUP(F1249, Entries!$B:$F, 4, FALSE()),"")</f>
        <v/>
      </c>
      <c r="K1249" s="11" t="str">
        <f aca="false">IFERROR(VLOOKUP(F1249, Entries!$B:$F, 5, FALSE()),"")</f>
        <v/>
      </c>
      <c r="L1249" s="11" t="str">
        <f aca="false">LEFT('Finish order'!$K1249,2)</f>
        <v/>
      </c>
      <c r="M1249" s="11" t="str">
        <f aca="false">IF(F1249&lt;&gt;0,COUNTIF($L$2:L1249,L1249),"")</f>
        <v/>
      </c>
      <c r="N1249" s="11" t="str">
        <f aca="false">IF(F1249&lt;&gt;0,L1249&amp;":"&amp;M1249,"")</f>
        <v/>
      </c>
    </row>
    <row r="1250" customFormat="false" ht="15.75" hidden="false" customHeight="true" outlineLevel="0" collapsed="false">
      <c r="A1250" s="10" t="n">
        <v>1249</v>
      </c>
      <c r="B1250" s="10" t="str">
        <f aca="false">IF(F1250&lt;&gt;"",COUNTIF($J$2:J1250,J1250),"")</f>
        <v/>
      </c>
      <c r="C1250" s="10" t="str">
        <f aca="false">IF(F1250&lt;&gt;0,J1250&amp;":"&amp;B1250,"")</f>
        <v/>
      </c>
      <c r="D1250" s="10" t="str">
        <f aca="false">IF(F1250&lt;&gt;0,COUNTIF($K$2:K1250,K1250),"")</f>
        <v/>
      </c>
      <c r="E1250" s="10" t="str">
        <f aca="false">IF(F1250&lt;&gt;0,K1250&amp;":"&amp;D1250,"")</f>
        <v/>
      </c>
      <c r="F1250" s="10"/>
      <c r="G1250" s="20"/>
      <c r="H1250" s="11" t="str">
        <f aca="false">IFERROR(VLOOKUP(F1250, Entries!$B:$F, 2, FALSE()),"")</f>
        <v/>
      </c>
      <c r="I1250" s="11" t="str">
        <f aca="false">IFERROR(VLOOKUP(F1250, Entries!$B:$F, 3, FALSE()),"")</f>
        <v/>
      </c>
      <c r="J1250" s="11" t="str">
        <f aca="false">IFERROR(VLOOKUP(F1250, Entries!$B:$F, 4, FALSE()),"")</f>
        <v/>
      </c>
      <c r="K1250" s="11" t="str">
        <f aca="false">IFERROR(VLOOKUP(F1250, Entries!$B:$F, 5, FALSE()),"")</f>
        <v/>
      </c>
      <c r="L1250" s="11" t="str">
        <f aca="false">LEFT('Finish order'!$K1250,2)</f>
        <v/>
      </c>
      <c r="M1250" s="11" t="str">
        <f aca="false">IF(F1250&lt;&gt;0,COUNTIF($L$2:L1250,L1250),"")</f>
        <v/>
      </c>
      <c r="N1250" s="11" t="str">
        <f aca="false">IF(F1250&lt;&gt;0,L1250&amp;":"&amp;M1250,"")</f>
        <v/>
      </c>
    </row>
    <row r="1251" customFormat="false" ht="15.75" hidden="false" customHeight="true" outlineLevel="0" collapsed="false">
      <c r="A1251" s="10" t="n">
        <v>1250</v>
      </c>
      <c r="B1251" s="10" t="str">
        <f aca="false">IF(F1251&lt;&gt;"",COUNTIF($J$2:J1251,J1251),"")</f>
        <v/>
      </c>
      <c r="C1251" s="10" t="str">
        <f aca="false">IF(F1251&lt;&gt;0,J1251&amp;":"&amp;B1251,"")</f>
        <v/>
      </c>
      <c r="D1251" s="10" t="str">
        <f aca="false">IF(F1251&lt;&gt;0,COUNTIF($K$2:K1251,K1251),"")</f>
        <v/>
      </c>
      <c r="E1251" s="10" t="str">
        <f aca="false">IF(F1251&lt;&gt;0,K1251&amp;":"&amp;D1251,"")</f>
        <v/>
      </c>
      <c r="F1251" s="10"/>
      <c r="G1251" s="20"/>
      <c r="H1251" s="11" t="str">
        <f aca="false">IFERROR(VLOOKUP(F1251, Entries!$B:$F, 2, FALSE()),"")</f>
        <v/>
      </c>
      <c r="I1251" s="11" t="str">
        <f aca="false">IFERROR(VLOOKUP(F1251, Entries!$B:$F, 3, FALSE()),"")</f>
        <v/>
      </c>
      <c r="J1251" s="11" t="str">
        <f aca="false">IFERROR(VLOOKUP(F1251, Entries!$B:$F, 4, FALSE()),"")</f>
        <v/>
      </c>
      <c r="K1251" s="11" t="str">
        <f aca="false">IFERROR(VLOOKUP(F1251, Entries!$B:$F, 5, FALSE()),"")</f>
        <v/>
      </c>
      <c r="L1251" s="11" t="str">
        <f aca="false">LEFT('Finish order'!$K1251,2)</f>
        <v/>
      </c>
      <c r="M1251" s="11" t="str">
        <f aca="false">IF(F1251&lt;&gt;0,COUNTIF($L$2:L1251,L1251),"")</f>
        <v/>
      </c>
      <c r="N1251" s="11" t="str">
        <f aca="false">IF(F1251&lt;&gt;0,L1251&amp;":"&amp;M1251,"")</f>
        <v/>
      </c>
    </row>
    <row r="1252" customFormat="false" ht="15.75" hidden="false" customHeight="true" outlineLevel="0" collapsed="false">
      <c r="A1252" s="10" t="n">
        <v>1251</v>
      </c>
      <c r="B1252" s="10" t="str">
        <f aca="false">IF(F1252&lt;&gt;"",COUNTIF($J$2:J1252,J1252),"")</f>
        <v/>
      </c>
      <c r="C1252" s="10" t="str">
        <f aca="false">IF(F1252&lt;&gt;0,J1252&amp;":"&amp;B1252,"")</f>
        <v/>
      </c>
      <c r="D1252" s="10" t="str">
        <f aca="false">IF(F1252&lt;&gt;0,COUNTIF($K$2:K1252,K1252),"")</f>
        <v/>
      </c>
      <c r="E1252" s="10" t="str">
        <f aca="false">IF(F1252&lt;&gt;0,K1252&amp;":"&amp;D1252,"")</f>
        <v/>
      </c>
      <c r="F1252" s="10"/>
      <c r="G1252" s="20"/>
      <c r="H1252" s="11" t="str">
        <f aca="false">IFERROR(VLOOKUP(F1252, Entries!$B:$F, 2, FALSE()),"")</f>
        <v/>
      </c>
      <c r="I1252" s="11" t="str">
        <f aca="false">IFERROR(VLOOKUP(F1252, Entries!$B:$F, 3, FALSE()),"")</f>
        <v/>
      </c>
      <c r="J1252" s="11" t="str">
        <f aca="false">IFERROR(VLOOKUP(F1252, Entries!$B:$F, 4, FALSE()),"")</f>
        <v/>
      </c>
      <c r="K1252" s="11" t="str">
        <f aca="false">IFERROR(VLOOKUP(F1252, Entries!$B:$F, 5, FALSE()),"")</f>
        <v/>
      </c>
      <c r="L1252" s="11" t="str">
        <f aca="false">LEFT('Finish order'!$K1252,2)</f>
        <v/>
      </c>
      <c r="M1252" s="11" t="str">
        <f aca="false">IF(F1252&lt;&gt;0,COUNTIF($L$2:L1252,L1252),"")</f>
        <v/>
      </c>
      <c r="N1252" s="11" t="str">
        <f aca="false">IF(F1252&lt;&gt;0,L1252&amp;":"&amp;M1252,"")</f>
        <v/>
      </c>
    </row>
    <row r="1253" customFormat="false" ht="15.75" hidden="false" customHeight="true" outlineLevel="0" collapsed="false">
      <c r="A1253" s="10" t="n">
        <v>1252</v>
      </c>
      <c r="B1253" s="10" t="str">
        <f aca="false">IF(F1253&lt;&gt;"",COUNTIF($J$2:J1253,J1253),"")</f>
        <v/>
      </c>
      <c r="C1253" s="10" t="str">
        <f aca="false">IF(F1253&lt;&gt;0,J1253&amp;":"&amp;B1253,"")</f>
        <v/>
      </c>
      <c r="D1253" s="10" t="str">
        <f aca="false">IF(F1253&lt;&gt;0,COUNTIF($K$2:K1253,K1253),"")</f>
        <v/>
      </c>
      <c r="E1253" s="10" t="str">
        <f aca="false">IF(F1253&lt;&gt;0,K1253&amp;":"&amp;D1253,"")</f>
        <v/>
      </c>
      <c r="F1253" s="10"/>
      <c r="G1253" s="20"/>
      <c r="H1253" s="11" t="str">
        <f aca="false">IFERROR(VLOOKUP(F1253, Entries!$B:$F, 2, FALSE()),"")</f>
        <v/>
      </c>
      <c r="I1253" s="11" t="str">
        <f aca="false">IFERROR(VLOOKUP(F1253, Entries!$B:$F, 3, FALSE()),"")</f>
        <v/>
      </c>
      <c r="J1253" s="11" t="str">
        <f aca="false">IFERROR(VLOOKUP(F1253, Entries!$B:$F, 4, FALSE()),"")</f>
        <v/>
      </c>
      <c r="K1253" s="11" t="str">
        <f aca="false">IFERROR(VLOOKUP(F1253, Entries!$B:$F, 5, FALSE()),"")</f>
        <v/>
      </c>
      <c r="L1253" s="11" t="str">
        <f aca="false">LEFT('Finish order'!$K1253,2)</f>
        <v/>
      </c>
      <c r="M1253" s="11" t="str">
        <f aca="false">IF(F1253&lt;&gt;0,COUNTIF($L$2:L1253,L1253),"")</f>
        <v/>
      </c>
      <c r="N1253" s="11" t="str">
        <f aca="false">IF(F1253&lt;&gt;0,L1253&amp;":"&amp;M1253,"")</f>
        <v/>
      </c>
    </row>
    <row r="1254" customFormat="false" ht="15.75" hidden="false" customHeight="true" outlineLevel="0" collapsed="false">
      <c r="A1254" s="10" t="n">
        <v>1253</v>
      </c>
      <c r="B1254" s="10" t="str">
        <f aca="false">IF(F1254&lt;&gt;"",COUNTIF($J$2:J1254,J1254),"")</f>
        <v/>
      </c>
      <c r="C1254" s="10" t="str">
        <f aca="false">IF(F1254&lt;&gt;0,J1254&amp;":"&amp;B1254,"")</f>
        <v/>
      </c>
      <c r="D1254" s="10" t="str">
        <f aca="false">IF(F1254&lt;&gt;0,COUNTIF($K$2:K1254,K1254),"")</f>
        <v/>
      </c>
      <c r="E1254" s="10" t="str">
        <f aca="false">IF(F1254&lt;&gt;0,K1254&amp;":"&amp;D1254,"")</f>
        <v/>
      </c>
      <c r="F1254" s="10"/>
      <c r="G1254" s="20"/>
      <c r="H1254" s="11" t="str">
        <f aca="false">IFERROR(VLOOKUP(F1254, Entries!$B:$F, 2, FALSE()),"")</f>
        <v/>
      </c>
      <c r="I1254" s="11" t="str">
        <f aca="false">IFERROR(VLOOKUP(F1254, Entries!$B:$F, 3, FALSE()),"")</f>
        <v/>
      </c>
      <c r="J1254" s="11" t="str">
        <f aca="false">IFERROR(VLOOKUP(F1254, Entries!$B:$F, 4, FALSE()),"")</f>
        <v/>
      </c>
      <c r="K1254" s="11" t="str">
        <f aca="false">IFERROR(VLOOKUP(F1254, Entries!$B:$F, 5, FALSE()),"")</f>
        <v/>
      </c>
      <c r="L1254" s="11" t="str">
        <f aca="false">LEFT('Finish order'!$K1254,2)</f>
        <v/>
      </c>
      <c r="M1254" s="11" t="str">
        <f aca="false">IF(F1254&lt;&gt;0,COUNTIF($L$2:L1254,L1254),"")</f>
        <v/>
      </c>
      <c r="N1254" s="11" t="str">
        <f aca="false">IF(F1254&lt;&gt;0,L1254&amp;":"&amp;M1254,"")</f>
        <v/>
      </c>
    </row>
    <row r="1255" customFormat="false" ht="15.75" hidden="false" customHeight="true" outlineLevel="0" collapsed="false">
      <c r="A1255" s="10" t="n">
        <v>1254</v>
      </c>
      <c r="B1255" s="10" t="str">
        <f aca="false">IF(F1255&lt;&gt;"",COUNTIF($J$2:J1255,J1255),"")</f>
        <v/>
      </c>
      <c r="C1255" s="10" t="str">
        <f aca="false">IF(F1255&lt;&gt;0,J1255&amp;":"&amp;B1255,"")</f>
        <v/>
      </c>
      <c r="D1255" s="10" t="str">
        <f aca="false">IF(F1255&lt;&gt;0,COUNTIF($K$2:K1255,K1255),"")</f>
        <v/>
      </c>
      <c r="E1255" s="10" t="str">
        <f aca="false">IF(F1255&lt;&gt;0,K1255&amp;":"&amp;D1255,"")</f>
        <v/>
      </c>
      <c r="F1255" s="10"/>
      <c r="G1255" s="20"/>
      <c r="H1255" s="11" t="str">
        <f aca="false">IFERROR(VLOOKUP(F1255, Entries!$B:$F, 2, FALSE()),"")</f>
        <v/>
      </c>
      <c r="I1255" s="11" t="str">
        <f aca="false">IFERROR(VLOOKUP(F1255, Entries!$B:$F, 3, FALSE()),"")</f>
        <v/>
      </c>
      <c r="J1255" s="11" t="str">
        <f aca="false">IFERROR(VLOOKUP(F1255, Entries!$B:$F, 4, FALSE()),"")</f>
        <v/>
      </c>
      <c r="K1255" s="11" t="str">
        <f aca="false">IFERROR(VLOOKUP(F1255, Entries!$B:$F, 5, FALSE()),"")</f>
        <v/>
      </c>
      <c r="L1255" s="11" t="str">
        <f aca="false">LEFT('Finish order'!$K1255,2)</f>
        <v/>
      </c>
      <c r="M1255" s="11" t="str">
        <f aca="false">IF(F1255&lt;&gt;0,COUNTIF($L$2:L1255,L1255),"")</f>
        <v/>
      </c>
      <c r="N1255" s="11" t="str">
        <f aca="false">IF(F1255&lt;&gt;0,L1255&amp;":"&amp;M1255,"")</f>
        <v/>
      </c>
    </row>
    <row r="1256" customFormat="false" ht="15.75" hidden="false" customHeight="true" outlineLevel="0" collapsed="false">
      <c r="A1256" s="10" t="n">
        <v>1255</v>
      </c>
      <c r="B1256" s="10" t="str">
        <f aca="false">IF(F1256&lt;&gt;"",COUNTIF($J$2:J1256,J1256),"")</f>
        <v/>
      </c>
      <c r="C1256" s="10" t="str">
        <f aca="false">IF(F1256&lt;&gt;0,J1256&amp;":"&amp;B1256,"")</f>
        <v/>
      </c>
      <c r="D1256" s="10" t="str">
        <f aca="false">IF(F1256&lt;&gt;0,COUNTIF($K$2:K1256,K1256),"")</f>
        <v/>
      </c>
      <c r="E1256" s="10" t="str">
        <f aca="false">IF(F1256&lt;&gt;0,K1256&amp;":"&amp;D1256,"")</f>
        <v/>
      </c>
      <c r="F1256" s="10"/>
      <c r="G1256" s="20"/>
      <c r="H1256" s="11" t="str">
        <f aca="false">IFERROR(VLOOKUP(F1256, Entries!$B:$F, 2, FALSE()),"")</f>
        <v/>
      </c>
      <c r="I1256" s="11" t="str">
        <f aca="false">IFERROR(VLOOKUP(F1256, Entries!$B:$F, 3, FALSE()),"")</f>
        <v/>
      </c>
      <c r="J1256" s="11" t="str">
        <f aca="false">IFERROR(VLOOKUP(F1256, Entries!$B:$F, 4, FALSE()),"")</f>
        <v/>
      </c>
      <c r="K1256" s="11" t="str">
        <f aca="false">IFERROR(VLOOKUP(F1256, Entries!$B:$F, 5, FALSE()),"")</f>
        <v/>
      </c>
      <c r="L1256" s="11" t="str">
        <f aca="false">LEFT('Finish order'!$K1256,2)</f>
        <v/>
      </c>
      <c r="M1256" s="11" t="str">
        <f aca="false">IF(F1256&lt;&gt;0,COUNTIF($L$2:L1256,L1256),"")</f>
        <v/>
      </c>
      <c r="N1256" s="11" t="str">
        <f aca="false">IF(F1256&lt;&gt;0,L1256&amp;":"&amp;M1256,"")</f>
        <v/>
      </c>
    </row>
    <row r="1257" customFormat="false" ht="15.75" hidden="false" customHeight="true" outlineLevel="0" collapsed="false">
      <c r="A1257" s="10" t="n">
        <v>1256</v>
      </c>
      <c r="B1257" s="10" t="str">
        <f aca="false">IF(F1257&lt;&gt;"",COUNTIF($J$2:J1257,J1257),"")</f>
        <v/>
      </c>
      <c r="C1257" s="10" t="str">
        <f aca="false">IF(F1257&lt;&gt;0,J1257&amp;":"&amp;B1257,"")</f>
        <v/>
      </c>
      <c r="D1257" s="10" t="str">
        <f aca="false">IF(F1257&lt;&gt;0,COUNTIF($K$2:K1257,K1257),"")</f>
        <v/>
      </c>
      <c r="E1257" s="10" t="str">
        <f aca="false">IF(F1257&lt;&gt;0,K1257&amp;":"&amp;D1257,"")</f>
        <v/>
      </c>
      <c r="F1257" s="10"/>
      <c r="G1257" s="20"/>
      <c r="H1257" s="11" t="str">
        <f aca="false">IFERROR(VLOOKUP(F1257, Entries!$B:$F, 2, FALSE()),"")</f>
        <v/>
      </c>
      <c r="I1257" s="11" t="str">
        <f aca="false">IFERROR(VLOOKUP(F1257, Entries!$B:$F, 3, FALSE()),"")</f>
        <v/>
      </c>
      <c r="J1257" s="11" t="str">
        <f aca="false">IFERROR(VLOOKUP(F1257, Entries!$B:$F, 4, FALSE()),"")</f>
        <v/>
      </c>
      <c r="K1257" s="11" t="str">
        <f aca="false">IFERROR(VLOOKUP(F1257, Entries!$B:$F, 5, FALSE()),"")</f>
        <v/>
      </c>
      <c r="L1257" s="11" t="str">
        <f aca="false">LEFT('Finish order'!$K1257,2)</f>
        <v/>
      </c>
      <c r="M1257" s="11" t="str">
        <f aca="false">IF(F1257&lt;&gt;0,COUNTIF($L$2:L1257,L1257),"")</f>
        <v/>
      </c>
      <c r="N1257" s="11" t="str">
        <f aca="false">IF(F1257&lt;&gt;0,L1257&amp;":"&amp;M1257,"")</f>
        <v/>
      </c>
    </row>
    <row r="1258" customFormat="false" ht="15.75" hidden="false" customHeight="true" outlineLevel="0" collapsed="false">
      <c r="A1258" s="10" t="n">
        <v>1257</v>
      </c>
      <c r="B1258" s="10" t="str">
        <f aca="false">IF(F1258&lt;&gt;"",COUNTIF($J$2:J1258,J1258),"")</f>
        <v/>
      </c>
      <c r="C1258" s="10" t="str">
        <f aca="false">IF(F1258&lt;&gt;0,J1258&amp;":"&amp;B1258,"")</f>
        <v/>
      </c>
      <c r="D1258" s="10" t="str">
        <f aca="false">IF(F1258&lt;&gt;0,COUNTIF($K$2:K1258,K1258),"")</f>
        <v/>
      </c>
      <c r="E1258" s="10" t="str">
        <f aca="false">IF(F1258&lt;&gt;0,K1258&amp;":"&amp;D1258,"")</f>
        <v/>
      </c>
      <c r="F1258" s="10"/>
      <c r="G1258" s="20"/>
      <c r="H1258" s="11" t="str">
        <f aca="false">IFERROR(VLOOKUP(F1258, Entries!$B:$F, 2, FALSE()),"")</f>
        <v/>
      </c>
      <c r="I1258" s="11" t="str">
        <f aca="false">IFERROR(VLOOKUP(F1258, Entries!$B:$F, 3, FALSE()),"")</f>
        <v/>
      </c>
      <c r="J1258" s="11" t="str">
        <f aca="false">IFERROR(VLOOKUP(F1258, Entries!$B:$F, 4, FALSE()),"")</f>
        <v/>
      </c>
      <c r="K1258" s="11" t="str">
        <f aca="false">IFERROR(VLOOKUP(F1258, Entries!$B:$F, 5, FALSE()),"")</f>
        <v/>
      </c>
      <c r="L1258" s="11" t="str">
        <f aca="false">LEFT('Finish order'!$K1258,2)</f>
        <v/>
      </c>
      <c r="M1258" s="11" t="str">
        <f aca="false">IF(F1258&lt;&gt;0,COUNTIF($L$2:L1258,L1258),"")</f>
        <v/>
      </c>
      <c r="N1258" s="11" t="str">
        <f aca="false">IF(F1258&lt;&gt;0,L1258&amp;":"&amp;M1258,"")</f>
        <v/>
      </c>
    </row>
    <row r="1259" customFormat="false" ht="15.75" hidden="false" customHeight="true" outlineLevel="0" collapsed="false">
      <c r="A1259" s="10" t="n">
        <v>1258</v>
      </c>
      <c r="B1259" s="10" t="str">
        <f aca="false">IF(F1259&lt;&gt;"",COUNTIF($J$2:J1259,J1259),"")</f>
        <v/>
      </c>
      <c r="C1259" s="10" t="str">
        <f aca="false">IF(F1259&lt;&gt;0,J1259&amp;":"&amp;B1259,"")</f>
        <v/>
      </c>
      <c r="D1259" s="10" t="str">
        <f aca="false">IF(F1259&lt;&gt;0,COUNTIF($K$2:K1259,K1259),"")</f>
        <v/>
      </c>
      <c r="E1259" s="10" t="str">
        <f aca="false">IF(F1259&lt;&gt;0,K1259&amp;":"&amp;D1259,"")</f>
        <v/>
      </c>
      <c r="F1259" s="10"/>
      <c r="G1259" s="20"/>
      <c r="H1259" s="11" t="str">
        <f aca="false">IFERROR(VLOOKUP(F1259, Entries!$B:$F, 2, FALSE()),"")</f>
        <v/>
      </c>
      <c r="I1259" s="11" t="str">
        <f aca="false">IFERROR(VLOOKUP(F1259, Entries!$B:$F, 3, FALSE()),"")</f>
        <v/>
      </c>
      <c r="J1259" s="11" t="str">
        <f aca="false">IFERROR(VLOOKUP(F1259, Entries!$B:$F, 4, FALSE()),"")</f>
        <v/>
      </c>
      <c r="K1259" s="11" t="str">
        <f aca="false">IFERROR(VLOOKUP(F1259, Entries!$B:$F, 5, FALSE()),"")</f>
        <v/>
      </c>
      <c r="L1259" s="11" t="str">
        <f aca="false">LEFT('Finish order'!$K1259,2)</f>
        <v/>
      </c>
      <c r="M1259" s="11" t="str">
        <f aca="false">IF(F1259&lt;&gt;0,COUNTIF($L$2:L1259,L1259),"")</f>
        <v/>
      </c>
      <c r="N1259" s="11" t="str">
        <f aca="false">IF(F1259&lt;&gt;0,L1259&amp;":"&amp;M1259,"")</f>
        <v/>
      </c>
    </row>
    <row r="1260" customFormat="false" ht="15.75" hidden="false" customHeight="true" outlineLevel="0" collapsed="false">
      <c r="A1260" s="10" t="n">
        <v>1259</v>
      </c>
      <c r="B1260" s="10" t="str">
        <f aca="false">IF(F1260&lt;&gt;"",COUNTIF($J$2:J1260,J1260),"")</f>
        <v/>
      </c>
      <c r="C1260" s="10" t="str">
        <f aca="false">IF(F1260&lt;&gt;0,J1260&amp;":"&amp;B1260,"")</f>
        <v/>
      </c>
      <c r="D1260" s="10" t="str">
        <f aca="false">IF(F1260&lt;&gt;0,COUNTIF($K$2:K1260,K1260),"")</f>
        <v/>
      </c>
      <c r="E1260" s="10" t="str">
        <f aca="false">IF(F1260&lt;&gt;0,K1260&amp;":"&amp;D1260,"")</f>
        <v/>
      </c>
      <c r="F1260" s="10"/>
      <c r="G1260" s="20"/>
      <c r="H1260" s="11" t="str">
        <f aca="false">IFERROR(VLOOKUP(F1260, Entries!$B:$F, 2, FALSE()),"")</f>
        <v/>
      </c>
      <c r="I1260" s="11" t="str">
        <f aca="false">IFERROR(VLOOKUP(F1260, Entries!$B:$F, 3, FALSE()),"")</f>
        <v/>
      </c>
      <c r="J1260" s="11" t="str">
        <f aca="false">IFERROR(VLOOKUP(F1260, Entries!$B:$F, 4, FALSE()),"")</f>
        <v/>
      </c>
      <c r="K1260" s="11" t="str">
        <f aca="false">IFERROR(VLOOKUP(F1260, Entries!$B:$F, 5, FALSE()),"")</f>
        <v/>
      </c>
      <c r="L1260" s="11" t="str">
        <f aca="false">LEFT('Finish order'!$K1260,2)</f>
        <v/>
      </c>
      <c r="M1260" s="11" t="str">
        <f aca="false">IF(F1260&lt;&gt;0,COUNTIF($L$2:L1260,L1260),"")</f>
        <v/>
      </c>
      <c r="N1260" s="11" t="str">
        <f aca="false">IF(F1260&lt;&gt;0,L1260&amp;":"&amp;M1260,"")</f>
        <v/>
      </c>
    </row>
    <row r="1261" customFormat="false" ht="15.75" hidden="false" customHeight="true" outlineLevel="0" collapsed="false">
      <c r="A1261" s="10" t="n">
        <v>1260</v>
      </c>
      <c r="B1261" s="10" t="str">
        <f aca="false">IF(F1261&lt;&gt;"",COUNTIF($J$2:J1261,J1261),"")</f>
        <v/>
      </c>
      <c r="C1261" s="10" t="str">
        <f aca="false">IF(F1261&lt;&gt;0,J1261&amp;":"&amp;B1261,"")</f>
        <v/>
      </c>
      <c r="D1261" s="10" t="str">
        <f aca="false">IF(F1261&lt;&gt;0,COUNTIF($K$2:K1261,K1261),"")</f>
        <v/>
      </c>
      <c r="E1261" s="10" t="str">
        <f aca="false">IF(F1261&lt;&gt;0,K1261&amp;":"&amp;D1261,"")</f>
        <v/>
      </c>
      <c r="F1261" s="10"/>
      <c r="G1261" s="20"/>
      <c r="H1261" s="11" t="str">
        <f aca="false">IFERROR(VLOOKUP(F1261, Entries!$B:$F, 2, FALSE()),"")</f>
        <v/>
      </c>
      <c r="I1261" s="11" t="str">
        <f aca="false">IFERROR(VLOOKUP(F1261, Entries!$B:$F, 3, FALSE()),"")</f>
        <v/>
      </c>
      <c r="J1261" s="11" t="str">
        <f aca="false">IFERROR(VLOOKUP(F1261, Entries!$B:$F, 4, FALSE()),"")</f>
        <v/>
      </c>
      <c r="K1261" s="11" t="str">
        <f aca="false">IFERROR(VLOOKUP(F1261, Entries!$B:$F, 5, FALSE()),"")</f>
        <v/>
      </c>
      <c r="L1261" s="11" t="str">
        <f aca="false">LEFT('Finish order'!$K1261,2)</f>
        <v/>
      </c>
      <c r="M1261" s="11" t="str">
        <f aca="false">IF(F1261&lt;&gt;0,COUNTIF($L$2:L1261,L1261),"")</f>
        <v/>
      </c>
      <c r="N1261" s="11" t="str">
        <f aca="false">IF(F1261&lt;&gt;0,L1261&amp;":"&amp;M1261,"")</f>
        <v/>
      </c>
    </row>
    <row r="1262" customFormat="false" ht="15.75" hidden="false" customHeight="true" outlineLevel="0" collapsed="false">
      <c r="A1262" s="10" t="n">
        <v>1261</v>
      </c>
      <c r="B1262" s="10" t="str">
        <f aca="false">IF(F1262&lt;&gt;"",COUNTIF($J$2:J1262,J1262),"")</f>
        <v/>
      </c>
      <c r="C1262" s="10" t="str">
        <f aca="false">IF(F1262&lt;&gt;0,J1262&amp;":"&amp;B1262,"")</f>
        <v/>
      </c>
      <c r="D1262" s="10" t="str">
        <f aca="false">IF(F1262&lt;&gt;0,COUNTIF($K$2:K1262,K1262),"")</f>
        <v/>
      </c>
      <c r="E1262" s="10" t="str">
        <f aca="false">IF(F1262&lt;&gt;0,K1262&amp;":"&amp;D1262,"")</f>
        <v/>
      </c>
      <c r="F1262" s="10"/>
      <c r="G1262" s="20"/>
      <c r="H1262" s="11" t="str">
        <f aca="false">IFERROR(VLOOKUP(F1262, Entries!$B:$F, 2, FALSE()),"")</f>
        <v/>
      </c>
      <c r="I1262" s="11" t="str">
        <f aca="false">IFERROR(VLOOKUP(F1262, Entries!$B:$F, 3, FALSE()),"")</f>
        <v/>
      </c>
      <c r="J1262" s="11" t="str">
        <f aca="false">IFERROR(VLOOKUP(F1262, Entries!$B:$F, 4, FALSE()),"")</f>
        <v/>
      </c>
      <c r="K1262" s="11" t="str">
        <f aca="false">IFERROR(VLOOKUP(F1262, Entries!$B:$F, 5, FALSE()),"")</f>
        <v/>
      </c>
      <c r="L1262" s="11" t="str">
        <f aca="false">LEFT('Finish order'!$K1262,2)</f>
        <v/>
      </c>
      <c r="M1262" s="11" t="str">
        <f aca="false">IF(F1262&lt;&gt;0,COUNTIF($L$2:L1262,L1262),"")</f>
        <v/>
      </c>
      <c r="N1262" s="11" t="str">
        <f aca="false">IF(F1262&lt;&gt;0,L1262&amp;":"&amp;M1262,"")</f>
        <v/>
      </c>
    </row>
    <row r="1263" customFormat="false" ht="15.75" hidden="false" customHeight="true" outlineLevel="0" collapsed="false">
      <c r="A1263" s="10" t="n">
        <v>1262</v>
      </c>
      <c r="B1263" s="10" t="str">
        <f aca="false">IF(F1263&lt;&gt;"",COUNTIF($J$2:J1263,J1263),"")</f>
        <v/>
      </c>
      <c r="C1263" s="10" t="str">
        <f aca="false">IF(F1263&lt;&gt;0,J1263&amp;":"&amp;B1263,"")</f>
        <v/>
      </c>
      <c r="D1263" s="10" t="str">
        <f aca="false">IF(F1263&lt;&gt;0,COUNTIF($K$2:K1263,K1263),"")</f>
        <v/>
      </c>
      <c r="E1263" s="10" t="str">
        <f aca="false">IF(F1263&lt;&gt;0,K1263&amp;":"&amp;D1263,"")</f>
        <v/>
      </c>
      <c r="F1263" s="10"/>
      <c r="G1263" s="20"/>
      <c r="H1263" s="11" t="str">
        <f aca="false">IFERROR(VLOOKUP(F1263, Entries!$B:$F, 2, FALSE()),"")</f>
        <v/>
      </c>
      <c r="I1263" s="11" t="str">
        <f aca="false">IFERROR(VLOOKUP(F1263, Entries!$B:$F, 3, FALSE()),"")</f>
        <v/>
      </c>
      <c r="J1263" s="11" t="str">
        <f aca="false">IFERROR(VLOOKUP(F1263, Entries!$B:$F, 4, FALSE()),"")</f>
        <v/>
      </c>
      <c r="K1263" s="11" t="str">
        <f aca="false">IFERROR(VLOOKUP(F1263, Entries!$B:$F, 5, FALSE()),"")</f>
        <v/>
      </c>
      <c r="L1263" s="11" t="str">
        <f aca="false">LEFT('Finish order'!$K1263,2)</f>
        <v/>
      </c>
      <c r="M1263" s="11" t="str">
        <f aca="false">IF(F1263&lt;&gt;0,COUNTIF($L$2:L1263,L1263),"")</f>
        <v/>
      </c>
      <c r="N1263" s="11" t="str">
        <f aca="false">IF(F1263&lt;&gt;0,L1263&amp;":"&amp;M1263,"")</f>
        <v/>
      </c>
    </row>
    <row r="1264" customFormat="false" ht="15.75" hidden="false" customHeight="true" outlineLevel="0" collapsed="false">
      <c r="A1264" s="10" t="n">
        <v>1263</v>
      </c>
      <c r="B1264" s="10" t="str">
        <f aca="false">IF(F1264&lt;&gt;"",COUNTIF($J$2:J1264,J1264),"")</f>
        <v/>
      </c>
      <c r="C1264" s="10" t="str">
        <f aca="false">IF(F1264&lt;&gt;0,J1264&amp;":"&amp;B1264,"")</f>
        <v/>
      </c>
      <c r="D1264" s="10" t="str">
        <f aca="false">IF(F1264&lt;&gt;0,COUNTIF($K$2:K1264,K1264),"")</f>
        <v/>
      </c>
      <c r="E1264" s="10" t="str">
        <f aca="false">IF(F1264&lt;&gt;0,K1264&amp;":"&amp;D1264,"")</f>
        <v/>
      </c>
      <c r="F1264" s="10"/>
      <c r="G1264" s="20"/>
      <c r="H1264" s="11" t="str">
        <f aca="false">IFERROR(VLOOKUP(F1264, Entries!$B:$F, 2, FALSE()),"")</f>
        <v/>
      </c>
      <c r="I1264" s="11" t="str">
        <f aca="false">IFERROR(VLOOKUP(F1264, Entries!$B:$F, 3, FALSE()),"")</f>
        <v/>
      </c>
      <c r="J1264" s="11" t="str">
        <f aca="false">IFERROR(VLOOKUP(F1264, Entries!$B:$F, 4, FALSE()),"")</f>
        <v/>
      </c>
      <c r="K1264" s="11" t="str">
        <f aca="false">IFERROR(VLOOKUP(F1264, Entries!$B:$F, 5, FALSE()),"")</f>
        <v/>
      </c>
      <c r="L1264" s="11" t="str">
        <f aca="false">LEFT('Finish order'!$K1264,2)</f>
        <v/>
      </c>
      <c r="M1264" s="11" t="str">
        <f aca="false">IF(F1264&lt;&gt;0,COUNTIF($L$2:L1264,L1264),"")</f>
        <v/>
      </c>
      <c r="N1264" s="11" t="str">
        <f aca="false">IF(F1264&lt;&gt;0,L1264&amp;":"&amp;M1264,"")</f>
        <v/>
      </c>
    </row>
    <row r="1265" customFormat="false" ht="15.75" hidden="false" customHeight="true" outlineLevel="0" collapsed="false">
      <c r="A1265" s="10" t="n">
        <v>1264</v>
      </c>
      <c r="B1265" s="10" t="str">
        <f aca="false">IF(F1265&lt;&gt;"",COUNTIF($J$2:J1265,J1265),"")</f>
        <v/>
      </c>
      <c r="C1265" s="10" t="str">
        <f aca="false">IF(F1265&lt;&gt;0,J1265&amp;":"&amp;B1265,"")</f>
        <v/>
      </c>
      <c r="D1265" s="10" t="str">
        <f aca="false">IF(F1265&lt;&gt;0,COUNTIF($K$2:K1265,K1265),"")</f>
        <v/>
      </c>
      <c r="E1265" s="10" t="str">
        <f aca="false">IF(F1265&lt;&gt;0,K1265&amp;":"&amp;D1265,"")</f>
        <v/>
      </c>
      <c r="F1265" s="10"/>
      <c r="G1265" s="20"/>
      <c r="H1265" s="11" t="str">
        <f aca="false">IFERROR(VLOOKUP(F1265, Entries!$B:$F, 2, FALSE()),"")</f>
        <v/>
      </c>
      <c r="I1265" s="11" t="str">
        <f aca="false">IFERROR(VLOOKUP(F1265, Entries!$B:$F, 3, FALSE()),"")</f>
        <v/>
      </c>
      <c r="J1265" s="11" t="str">
        <f aca="false">IFERROR(VLOOKUP(F1265, Entries!$B:$F, 4, FALSE()),"")</f>
        <v/>
      </c>
      <c r="K1265" s="11" t="str">
        <f aca="false">IFERROR(VLOOKUP(F1265, Entries!$B:$F, 5, FALSE()),"")</f>
        <v/>
      </c>
      <c r="L1265" s="11" t="str">
        <f aca="false">LEFT('Finish order'!$K1265,2)</f>
        <v/>
      </c>
      <c r="M1265" s="11" t="str">
        <f aca="false">IF(F1265&lt;&gt;0,COUNTIF($L$2:L1265,L1265),"")</f>
        <v/>
      </c>
      <c r="N1265" s="11" t="str">
        <f aca="false">IF(F1265&lt;&gt;0,L1265&amp;":"&amp;M1265,"")</f>
        <v/>
      </c>
    </row>
    <row r="1266" customFormat="false" ht="15.75" hidden="false" customHeight="true" outlineLevel="0" collapsed="false">
      <c r="A1266" s="10" t="n">
        <v>1265</v>
      </c>
      <c r="B1266" s="10" t="str">
        <f aca="false">IF(F1266&lt;&gt;"",COUNTIF($J$2:J1266,J1266),"")</f>
        <v/>
      </c>
      <c r="C1266" s="10" t="str">
        <f aca="false">IF(F1266&lt;&gt;0,J1266&amp;":"&amp;B1266,"")</f>
        <v/>
      </c>
      <c r="D1266" s="10" t="str">
        <f aca="false">IF(F1266&lt;&gt;0,COUNTIF($K$2:K1266,K1266),"")</f>
        <v/>
      </c>
      <c r="E1266" s="10" t="str">
        <f aca="false">IF(F1266&lt;&gt;0,K1266&amp;":"&amp;D1266,"")</f>
        <v/>
      </c>
      <c r="F1266" s="10"/>
      <c r="G1266" s="20"/>
      <c r="H1266" s="11" t="str">
        <f aca="false">IFERROR(VLOOKUP(F1266, Entries!$B:$F, 2, FALSE()),"")</f>
        <v/>
      </c>
      <c r="I1266" s="11" t="str">
        <f aca="false">IFERROR(VLOOKUP(F1266, Entries!$B:$F, 3, FALSE()),"")</f>
        <v/>
      </c>
      <c r="J1266" s="11" t="str">
        <f aca="false">IFERROR(VLOOKUP(F1266, Entries!$B:$F, 4, FALSE()),"")</f>
        <v/>
      </c>
      <c r="K1266" s="11" t="str">
        <f aca="false">IFERROR(VLOOKUP(F1266, Entries!$B:$F, 5, FALSE()),"")</f>
        <v/>
      </c>
      <c r="L1266" s="11" t="str">
        <f aca="false">LEFT('Finish order'!$K1266,2)</f>
        <v/>
      </c>
      <c r="M1266" s="11" t="str">
        <f aca="false">IF(F1266&lt;&gt;0,COUNTIF($L$2:L1266,L1266),"")</f>
        <v/>
      </c>
      <c r="N1266" s="11" t="str">
        <f aca="false">IF(F1266&lt;&gt;0,L1266&amp;":"&amp;M1266,"")</f>
        <v/>
      </c>
    </row>
    <row r="1267" customFormat="false" ht="15.75" hidden="false" customHeight="true" outlineLevel="0" collapsed="false">
      <c r="A1267" s="10" t="n">
        <v>1266</v>
      </c>
      <c r="B1267" s="10" t="str">
        <f aca="false">IF(F1267&lt;&gt;"",COUNTIF($J$2:J1267,J1267),"")</f>
        <v/>
      </c>
      <c r="C1267" s="10" t="str">
        <f aca="false">IF(F1267&lt;&gt;0,J1267&amp;":"&amp;B1267,"")</f>
        <v/>
      </c>
      <c r="D1267" s="10" t="str">
        <f aca="false">IF(F1267&lt;&gt;0,COUNTIF($K$2:K1267,K1267),"")</f>
        <v/>
      </c>
      <c r="E1267" s="10" t="str">
        <f aca="false">IF(F1267&lt;&gt;0,K1267&amp;":"&amp;D1267,"")</f>
        <v/>
      </c>
      <c r="F1267" s="10"/>
      <c r="G1267" s="20"/>
      <c r="H1267" s="11" t="str">
        <f aca="false">IFERROR(VLOOKUP(F1267, Entries!$B:$F, 2, FALSE()),"")</f>
        <v/>
      </c>
      <c r="I1267" s="11" t="str">
        <f aca="false">IFERROR(VLOOKUP(F1267, Entries!$B:$F, 3, FALSE()),"")</f>
        <v/>
      </c>
      <c r="J1267" s="11" t="str">
        <f aca="false">IFERROR(VLOOKUP(F1267, Entries!$B:$F, 4, FALSE()),"")</f>
        <v/>
      </c>
      <c r="K1267" s="11" t="str">
        <f aca="false">IFERROR(VLOOKUP(F1267, Entries!$B:$F, 5, FALSE()),"")</f>
        <v/>
      </c>
      <c r="L1267" s="11" t="str">
        <f aca="false">LEFT('Finish order'!$K1267,2)</f>
        <v/>
      </c>
      <c r="M1267" s="11" t="str">
        <f aca="false">IF(F1267&lt;&gt;0,COUNTIF($L$2:L1267,L1267),"")</f>
        <v/>
      </c>
      <c r="N1267" s="11" t="str">
        <f aca="false">IF(F1267&lt;&gt;0,L1267&amp;":"&amp;M1267,"")</f>
        <v/>
      </c>
    </row>
    <row r="1268" customFormat="false" ht="15.75" hidden="false" customHeight="true" outlineLevel="0" collapsed="false">
      <c r="A1268" s="10" t="n">
        <v>1267</v>
      </c>
      <c r="B1268" s="10" t="str">
        <f aca="false">IF(F1268&lt;&gt;"",COUNTIF($J$2:J1268,J1268),"")</f>
        <v/>
      </c>
      <c r="C1268" s="10" t="str">
        <f aca="false">IF(F1268&lt;&gt;0,J1268&amp;":"&amp;B1268,"")</f>
        <v/>
      </c>
      <c r="D1268" s="10" t="str">
        <f aca="false">IF(F1268&lt;&gt;0,COUNTIF($K$2:K1268,K1268),"")</f>
        <v/>
      </c>
      <c r="E1268" s="10" t="str">
        <f aca="false">IF(F1268&lt;&gt;0,K1268&amp;":"&amp;D1268,"")</f>
        <v/>
      </c>
      <c r="F1268" s="10"/>
      <c r="G1268" s="20"/>
      <c r="H1268" s="11" t="str">
        <f aca="false">IFERROR(VLOOKUP(F1268, Entries!$B:$F, 2, FALSE()),"")</f>
        <v/>
      </c>
      <c r="I1268" s="11" t="str">
        <f aca="false">IFERROR(VLOOKUP(F1268, Entries!$B:$F, 3, FALSE()),"")</f>
        <v/>
      </c>
      <c r="J1268" s="11" t="str">
        <f aca="false">IFERROR(VLOOKUP(F1268, Entries!$B:$F, 4, FALSE()),"")</f>
        <v/>
      </c>
      <c r="K1268" s="11" t="str">
        <f aca="false">IFERROR(VLOOKUP(F1268, Entries!$B:$F, 5, FALSE()),"")</f>
        <v/>
      </c>
      <c r="L1268" s="11" t="str">
        <f aca="false">LEFT('Finish order'!$K1268,2)</f>
        <v/>
      </c>
      <c r="M1268" s="11" t="str">
        <f aca="false">IF(F1268&lt;&gt;0,COUNTIF($L$2:L1268,L1268),"")</f>
        <v/>
      </c>
      <c r="N1268" s="11" t="str">
        <f aca="false">IF(F1268&lt;&gt;0,L1268&amp;":"&amp;M1268,"")</f>
        <v/>
      </c>
    </row>
    <row r="1269" customFormat="false" ht="15.75" hidden="false" customHeight="true" outlineLevel="0" collapsed="false">
      <c r="A1269" s="10" t="n">
        <v>1268</v>
      </c>
      <c r="B1269" s="10" t="str">
        <f aca="false">IF(F1269&lt;&gt;"",COUNTIF($J$2:J1269,J1269),"")</f>
        <v/>
      </c>
      <c r="C1269" s="10" t="str">
        <f aca="false">IF(F1269&lt;&gt;0,J1269&amp;":"&amp;B1269,"")</f>
        <v/>
      </c>
      <c r="D1269" s="10" t="str">
        <f aca="false">IF(F1269&lt;&gt;0,COUNTIF($K$2:K1269,K1269),"")</f>
        <v/>
      </c>
      <c r="E1269" s="10" t="str">
        <f aca="false">IF(F1269&lt;&gt;0,K1269&amp;":"&amp;D1269,"")</f>
        <v/>
      </c>
      <c r="F1269" s="10"/>
      <c r="G1269" s="20"/>
      <c r="H1269" s="11" t="str">
        <f aca="false">IFERROR(VLOOKUP(F1269, Entries!$B:$F, 2, FALSE()),"")</f>
        <v/>
      </c>
      <c r="I1269" s="11" t="str">
        <f aca="false">IFERROR(VLOOKUP(F1269, Entries!$B:$F, 3, FALSE()),"")</f>
        <v/>
      </c>
      <c r="J1269" s="11" t="str">
        <f aca="false">IFERROR(VLOOKUP(F1269, Entries!$B:$F, 4, FALSE()),"")</f>
        <v/>
      </c>
      <c r="K1269" s="11" t="str">
        <f aca="false">IFERROR(VLOOKUP(F1269, Entries!$B:$F, 5, FALSE()),"")</f>
        <v/>
      </c>
      <c r="L1269" s="11" t="str">
        <f aca="false">LEFT('Finish order'!$K1269,2)</f>
        <v/>
      </c>
      <c r="M1269" s="11" t="str">
        <f aca="false">IF(F1269&lt;&gt;0,COUNTIF($L$2:L1269,L1269),"")</f>
        <v/>
      </c>
      <c r="N1269" s="11" t="str">
        <f aca="false">IF(F1269&lt;&gt;0,L1269&amp;":"&amp;M1269,"")</f>
        <v/>
      </c>
    </row>
    <row r="1270" customFormat="false" ht="15.75" hidden="false" customHeight="true" outlineLevel="0" collapsed="false">
      <c r="A1270" s="10" t="n">
        <v>1269</v>
      </c>
      <c r="B1270" s="10" t="str">
        <f aca="false">IF(F1270&lt;&gt;"",COUNTIF($J$2:J1270,J1270),"")</f>
        <v/>
      </c>
      <c r="C1270" s="10" t="str">
        <f aca="false">IF(F1270&lt;&gt;0,J1270&amp;":"&amp;B1270,"")</f>
        <v/>
      </c>
      <c r="D1270" s="10" t="str">
        <f aca="false">IF(F1270&lt;&gt;0,COUNTIF($K$2:K1270,K1270),"")</f>
        <v/>
      </c>
      <c r="E1270" s="10" t="str">
        <f aca="false">IF(F1270&lt;&gt;0,K1270&amp;":"&amp;D1270,"")</f>
        <v/>
      </c>
      <c r="F1270" s="10"/>
      <c r="G1270" s="20"/>
      <c r="H1270" s="11" t="str">
        <f aca="false">IFERROR(VLOOKUP(F1270, Entries!$B:$F, 2, FALSE()),"")</f>
        <v/>
      </c>
      <c r="I1270" s="11" t="str">
        <f aca="false">IFERROR(VLOOKUP(F1270, Entries!$B:$F, 3, FALSE()),"")</f>
        <v/>
      </c>
      <c r="J1270" s="11" t="str">
        <f aca="false">IFERROR(VLOOKUP(F1270, Entries!$B:$F, 4, FALSE()),"")</f>
        <v/>
      </c>
      <c r="K1270" s="11" t="str">
        <f aca="false">IFERROR(VLOOKUP(F1270, Entries!$B:$F, 5, FALSE()),"")</f>
        <v/>
      </c>
      <c r="L1270" s="11" t="str">
        <f aca="false">LEFT('Finish order'!$K1270,2)</f>
        <v/>
      </c>
      <c r="M1270" s="11" t="str">
        <f aca="false">IF(F1270&lt;&gt;0,COUNTIF($L$2:L1270,L1270),"")</f>
        <v/>
      </c>
      <c r="N1270" s="11" t="str">
        <f aca="false">IF(F1270&lt;&gt;0,L1270&amp;":"&amp;M1270,"")</f>
        <v/>
      </c>
    </row>
    <row r="1271" customFormat="false" ht="15.75" hidden="false" customHeight="true" outlineLevel="0" collapsed="false">
      <c r="A1271" s="10" t="n">
        <v>1270</v>
      </c>
      <c r="B1271" s="10" t="str">
        <f aca="false">IF(F1271&lt;&gt;"",COUNTIF($J$2:J1271,J1271),"")</f>
        <v/>
      </c>
      <c r="C1271" s="10" t="str">
        <f aca="false">IF(F1271&lt;&gt;0,J1271&amp;":"&amp;B1271,"")</f>
        <v/>
      </c>
      <c r="D1271" s="10" t="str">
        <f aca="false">IF(F1271&lt;&gt;0,COUNTIF($K$2:K1271,K1271),"")</f>
        <v/>
      </c>
      <c r="E1271" s="10" t="str">
        <f aca="false">IF(F1271&lt;&gt;0,K1271&amp;":"&amp;D1271,"")</f>
        <v/>
      </c>
      <c r="F1271" s="10"/>
      <c r="G1271" s="20"/>
      <c r="H1271" s="11" t="str">
        <f aca="false">IFERROR(VLOOKUP(F1271, Entries!$B:$F, 2, FALSE()),"")</f>
        <v/>
      </c>
      <c r="I1271" s="11" t="str">
        <f aca="false">IFERROR(VLOOKUP(F1271, Entries!$B:$F, 3, FALSE()),"")</f>
        <v/>
      </c>
      <c r="J1271" s="11" t="str">
        <f aca="false">IFERROR(VLOOKUP(F1271, Entries!$B:$F, 4, FALSE()),"")</f>
        <v/>
      </c>
      <c r="K1271" s="11" t="str">
        <f aca="false">IFERROR(VLOOKUP(F1271, Entries!$B:$F, 5, FALSE()),"")</f>
        <v/>
      </c>
      <c r="L1271" s="11" t="str">
        <f aca="false">LEFT('Finish order'!$K1271,2)</f>
        <v/>
      </c>
      <c r="M1271" s="11" t="str">
        <f aca="false">IF(F1271&lt;&gt;0,COUNTIF($L$2:L1271,L1271),"")</f>
        <v/>
      </c>
      <c r="N1271" s="11" t="str">
        <f aca="false">IF(F1271&lt;&gt;0,L1271&amp;":"&amp;M1271,"")</f>
        <v/>
      </c>
    </row>
    <row r="1272" customFormat="false" ht="15.75" hidden="false" customHeight="true" outlineLevel="0" collapsed="false">
      <c r="A1272" s="10" t="n">
        <v>1271</v>
      </c>
      <c r="B1272" s="10" t="str">
        <f aca="false">IF(F1272&lt;&gt;"",COUNTIF($J$2:J1272,J1272),"")</f>
        <v/>
      </c>
      <c r="C1272" s="10" t="str">
        <f aca="false">IF(F1272&lt;&gt;0,J1272&amp;":"&amp;B1272,"")</f>
        <v/>
      </c>
      <c r="D1272" s="10" t="str">
        <f aca="false">IF(F1272&lt;&gt;0,COUNTIF($K$2:K1272,K1272),"")</f>
        <v/>
      </c>
      <c r="E1272" s="10" t="str">
        <f aca="false">IF(F1272&lt;&gt;0,K1272&amp;":"&amp;D1272,"")</f>
        <v/>
      </c>
      <c r="F1272" s="10"/>
      <c r="G1272" s="20"/>
      <c r="H1272" s="11" t="str">
        <f aca="false">IFERROR(VLOOKUP(F1272, Entries!$B:$F, 2, FALSE()),"")</f>
        <v/>
      </c>
      <c r="I1272" s="11" t="str">
        <f aca="false">IFERROR(VLOOKUP(F1272, Entries!$B:$F, 3, FALSE()),"")</f>
        <v/>
      </c>
      <c r="J1272" s="11" t="str">
        <f aca="false">IFERROR(VLOOKUP(F1272, Entries!$B:$F, 4, FALSE()),"")</f>
        <v/>
      </c>
      <c r="K1272" s="11" t="str">
        <f aca="false">IFERROR(VLOOKUP(F1272, Entries!$B:$F, 5, FALSE()),"")</f>
        <v/>
      </c>
      <c r="L1272" s="11" t="str">
        <f aca="false">LEFT('Finish order'!$K1272,2)</f>
        <v/>
      </c>
      <c r="M1272" s="11" t="str">
        <f aca="false">IF(F1272&lt;&gt;0,COUNTIF($L$2:L1272,L1272),"")</f>
        <v/>
      </c>
      <c r="N1272" s="11" t="str">
        <f aca="false">IF(F1272&lt;&gt;0,L1272&amp;":"&amp;M1272,"")</f>
        <v/>
      </c>
    </row>
    <row r="1273" customFormat="false" ht="15.75" hidden="false" customHeight="true" outlineLevel="0" collapsed="false">
      <c r="A1273" s="10" t="n">
        <v>1272</v>
      </c>
      <c r="B1273" s="10" t="str">
        <f aca="false">IF(F1273&lt;&gt;"",COUNTIF($J$2:J1273,J1273),"")</f>
        <v/>
      </c>
      <c r="C1273" s="10" t="str">
        <f aca="false">IF(F1273&lt;&gt;0,J1273&amp;":"&amp;B1273,"")</f>
        <v/>
      </c>
      <c r="D1273" s="10" t="str">
        <f aca="false">IF(F1273&lt;&gt;0,COUNTIF($K$2:K1273,K1273),"")</f>
        <v/>
      </c>
      <c r="E1273" s="10" t="str">
        <f aca="false">IF(F1273&lt;&gt;0,K1273&amp;":"&amp;D1273,"")</f>
        <v/>
      </c>
      <c r="F1273" s="10"/>
      <c r="G1273" s="20"/>
      <c r="H1273" s="11" t="str">
        <f aca="false">IFERROR(VLOOKUP(F1273, Entries!$B:$F, 2, FALSE()),"")</f>
        <v/>
      </c>
      <c r="I1273" s="11" t="str">
        <f aca="false">IFERROR(VLOOKUP(F1273, Entries!$B:$F, 3, FALSE()),"")</f>
        <v/>
      </c>
      <c r="J1273" s="11" t="str">
        <f aca="false">IFERROR(VLOOKUP(F1273, Entries!$B:$F, 4, FALSE()),"")</f>
        <v/>
      </c>
      <c r="K1273" s="11" t="str">
        <f aca="false">IFERROR(VLOOKUP(F1273, Entries!$B:$F, 5, FALSE()),"")</f>
        <v/>
      </c>
      <c r="L1273" s="11" t="str">
        <f aca="false">LEFT('Finish order'!$K1273,2)</f>
        <v/>
      </c>
      <c r="M1273" s="11" t="str">
        <f aca="false">IF(F1273&lt;&gt;0,COUNTIF($L$2:L1273,L1273),"")</f>
        <v/>
      </c>
      <c r="N1273" s="11" t="str">
        <f aca="false">IF(F1273&lt;&gt;0,L1273&amp;":"&amp;M1273,"")</f>
        <v/>
      </c>
    </row>
    <row r="1274" customFormat="false" ht="15.75" hidden="false" customHeight="true" outlineLevel="0" collapsed="false">
      <c r="A1274" s="10" t="n">
        <v>1273</v>
      </c>
      <c r="B1274" s="10" t="str">
        <f aca="false">IF(F1274&lt;&gt;"",COUNTIF($J$2:J1274,J1274),"")</f>
        <v/>
      </c>
      <c r="C1274" s="10" t="str">
        <f aca="false">IF(F1274&lt;&gt;0,J1274&amp;":"&amp;B1274,"")</f>
        <v/>
      </c>
      <c r="D1274" s="10" t="str">
        <f aca="false">IF(F1274&lt;&gt;0,COUNTIF($K$2:K1274,K1274),"")</f>
        <v/>
      </c>
      <c r="E1274" s="10" t="str">
        <f aca="false">IF(F1274&lt;&gt;0,K1274&amp;":"&amp;D1274,"")</f>
        <v/>
      </c>
      <c r="F1274" s="10"/>
      <c r="G1274" s="20"/>
      <c r="H1274" s="11" t="str">
        <f aca="false">IFERROR(VLOOKUP(F1274, Entries!$B:$F, 2, FALSE()),"")</f>
        <v/>
      </c>
      <c r="I1274" s="11" t="str">
        <f aca="false">IFERROR(VLOOKUP(F1274, Entries!$B:$F, 3, FALSE()),"")</f>
        <v/>
      </c>
      <c r="J1274" s="11" t="str">
        <f aca="false">IFERROR(VLOOKUP(F1274, Entries!$B:$F, 4, FALSE()),"")</f>
        <v/>
      </c>
      <c r="K1274" s="11" t="str">
        <f aca="false">IFERROR(VLOOKUP(F1274, Entries!$B:$F, 5, FALSE()),"")</f>
        <v/>
      </c>
      <c r="L1274" s="11" t="str">
        <f aca="false">LEFT('Finish order'!$K1274,2)</f>
        <v/>
      </c>
      <c r="M1274" s="11" t="str">
        <f aca="false">IF(F1274&lt;&gt;0,COUNTIF($L$2:L1274,L1274),"")</f>
        <v/>
      </c>
      <c r="N1274" s="11" t="str">
        <f aca="false">IF(F1274&lt;&gt;0,L1274&amp;":"&amp;M1274,"")</f>
        <v/>
      </c>
    </row>
    <row r="1275" customFormat="false" ht="15.75" hidden="false" customHeight="true" outlineLevel="0" collapsed="false">
      <c r="A1275" s="10" t="n">
        <v>1274</v>
      </c>
      <c r="B1275" s="10" t="str">
        <f aca="false">IF(F1275&lt;&gt;"",COUNTIF($J$2:J1275,J1275),"")</f>
        <v/>
      </c>
      <c r="C1275" s="10" t="str">
        <f aca="false">IF(F1275&lt;&gt;0,J1275&amp;":"&amp;B1275,"")</f>
        <v/>
      </c>
      <c r="D1275" s="10" t="str">
        <f aca="false">IF(F1275&lt;&gt;0,COUNTIF($K$2:K1275,K1275),"")</f>
        <v/>
      </c>
      <c r="E1275" s="10" t="str">
        <f aca="false">IF(F1275&lt;&gt;0,K1275&amp;":"&amp;D1275,"")</f>
        <v/>
      </c>
      <c r="F1275" s="10"/>
      <c r="G1275" s="20"/>
      <c r="H1275" s="11" t="str">
        <f aca="false">IFERROR(VLOOKUP(F1275, Entries!$B:$F, 2, FALSE()),"")</f>
        <v/>
      </c>
      <c r="I1275" s="11" t="str">
        <f aca="false">IFERROR(VLOOKUP(F1275, Entries!$B:$F, 3, FALSE()),"")</f>
        <v/>
      </c>
      <c r="J1275" s="11" t="str">
        <f aca="false">IFERROR(VLOOKUP(F1275, Entries!$B:$F, 4, FALSE()),"")</f>
        <v/>
      </c>
      <c r="K1275" s="11" t="str">
        <f aca="false">IFERROR(VLOOKUP(F1275, Entries!$B:$F, 5, FALSE()),"")</f>
        <v/>
      </c>
      <c r="L1275" s="11" t="str">
        <f aca="false">LEFT('Finish order'!$K1275,2)</f>
        <v/>
      </c>
      <c r="M1275" s="11" t="str">
        <f aca="false">IF(F1275&lt;&gt;0,COUNTIF($L$2:L1275,L1275),"")</f>
        <v/>
      </c>
      <c r="N1275" s="11" t="str">
        <f aca="false">IF(F1275&lt;&gt;0,L1275&amp;":"&amp;M1275,"")</f>
        <v/>
      </c>
    </row>
    <row r="1276" customFormat="false" ht="15.75" hidden="false" customHeight="true" outlineLevel="0" collapsed="false">
      <c r="A1276" s="10" t="n">
        <v>1275</v>
      </c>
      <c r="B1276" s="10" t="str">
        <f aca="false">IF(F1276&lt;&gt;"",COUNTIF($J$2:J1276,J1276),"")</f>
        <v/>
      </c>
      <c r="C1276" s="10" t="str">
        <f aca="false">IF(F1276&lt;&gt;0,J1276&amp;":"&amp;B1276,"")</f>
        <v/>
      </c>
      <c r="D1276" s="10" t="str">
        <f aca="false">IF(F1276&lt;&gt;0,COUNTIF($K$2:K1276,K1276),"")</f>
        <v/>
      </c>
      <c r="E1276" s="10" t="str">
        <f aca="false">IF(F1276&lt;&gt;0,K1276&amp;":"&amp;D1276,"")</f>
        <v/>
      </c>
      <c r="F1276" s="10"/>
      <c r="G1276" s="20"/>
      <c r="H1276" s="11" t="str">
        <f aca="false">IFERROR(VLOOKUP(F1276, Entries!$B:$F, 2, FALSE()),"")</f>
        <v/>
      </c>
      <c r="I1276" s="11" t="str">
        <f aca="false">IFERROR(VLOOKUP(F1276, Entries!$B:$F, 3, FALSE()),"")</f>
        <v/>
      </c>
      <c r="J1276" s="11" t="str">
        <f aca="false">IFERROR(VLOOKUP(F1276, Entries!$B:$F, 4, FALSE()),"")</f>
        <v/>
      </c>
      <c r="K1276" s="11" t="str">
        <f aca="false">IFERROR(VLOOKUP(F1276, Entries!$B:$F, 5, FALSE()),"")</f>
        <v/>
      </c>
      <c r="L1276" s="11" t="str">
        <f aca="false">LEFT('Finish order'!$K1276,2)</f>
        <v/>
      </c>
      <c r="M1276" s="11" t="str">
        <f aca="false">IF(F1276&lt;&gt;0,COUNTIF($L$2:L1276,L1276),"")</f>
        <v/>
      </c>
      <c r="N1276" s="11" t="str">
        <f aca="false">IF(F1276&lt;&gt;0,L1276&amp;":"&amp;M1276,"")</f>
        <v/>
      </c>
    </row>
    <row r="1277" customFormat="false" ht="15.75" hidden="false" customHeight="true" outlineLevel="0" collapsed="false">
      <c r="A1277" s="10" t="n">
        <v>1276</v>
      </c>
      <c r="B1277" s="10" t="str">
        <f aca="false">IF(F1277&lt;&gt;"",COUNTIF($J$2:J1277,J1277),"")</f>
        <v/>
      </c>
      <c r="C1277" s="10" t="str">
        <f aca="false">IF(F1277&lt;&gt;0,J1277&amp;":"&amp;B1277,"")</f>
        <v/>
      </c>
      <c r="D1277" s="10" t="str">
        <f aca="false">IF(F1277&lt;&gt;0,COUNTIF($K$2:K1277,K1277),"")</f>
        <v/>
      </c>
      <c r="E1277" s="10" t="str">
        <f aca="false">IF(F1277&lt;&gt;0,K1277&amp;":"&amp;D1277,"")</f>
        <v/>
      </c>
      <c r="F1277" s="10"/>
      <c r="G1277" s="20"/>
      <c r="H1277" s="11" t="str">
        <f aca="false">IFERROR(VLOOKUP(F1277, Entries!$B:$F, 2, FALSE()),"")</f>
        <v/>
      </c>
      <c r="I1277" s="11" t="str">
        <f aca="false">IFERROR(VLOOKUP(F1277, Entries!$B:$F, 3, FALSE()),"")</f>
        <v/>
      </c>
      <c r="J1277" s="11" t="str">
        <f aca="false">IFERROR(VLOOKUP(F1277, Entries!$B:$F, 4, FALSE()),"")</f>
        <v/>
      </c>
      <c r="K1277" s="11" t="str">
        <f aca="false">IFERROR(VLOOKUP(F1277, Entries!$B:$F, 5, FALSE()),"")</f>
        <v/>
      </c>
      <c r="L1277" s="11" t="str">
        <f aca="false">LEFT('Finish order'!$K1277,2)</f>
        <v/>
      </c>
      <c r="M1277" s="11" t="str">
        <f aca="false">IF(F1277&lt;&gt;0,COUNTIF($L$2:L1277,L1277),"")</f>
        <v/>
      </c>
      <c r="N1277" s="11" t="str">
        <f aca="false">IF(F1277&lt;&gt;0,L1277&amp;":"&amp;M1277,"")</f>
        <v/>
      </c>
    </row>
    <row r="1278" customFormat="false" ht="15.75" hidden="false" customHeight="true" outlineLevel="0" collapsed="false">
      <c r="A1278" s="10" t="n">
        <v>1277</v>
      </c>
      <c r="B1278" s="10" t="str">
        <f aca="false">IF(F1278&lt;&gt;"",COUNTIF($J$2:J1278,J1278),"")</f>
        <v/>
      </c>
      <c r="C1278" s="10" t="str">
        <f aca="false">IF(F1278&lt;&gt;0,J1278&amp;":"&amp;B1278,"")</f>
        <v/>
      </c>
      <c r="D1278" s="10" t="str">
        <f aca="false">IF(F1278&lt;&gt;0,COUNTIF($K$2:K1278,K1278),"")</f>
        <v/>
      </c>
      <c r="E1278" s="10" t="str">
        <f aca="false">IF(F1278&lt;&gt;0,K1278&amp;":"&amp;D1278,"")</f>
        <v/>
      </c>
      <c r="F1278" s="10"/>
      <c r="G1278" s="20"/>
      <c r="H1278" s="11" t="str">
        <f aca="false">IFERROR(VLOOKUP(F1278, Entries!$B:$F, 2, FALSE()),"")</f>
        <v/>
      </c>
      <c r="I1278" s="11" t="str">
        <f aca="false">IFERROR(VLOOKUP(F1278, Entries!$B:$F, 3, FALSE()),"")</f>
        <v/>
      </c>
      <c r="J1278" s="11" t="str">
        <f aca="false">IFERROR(VLOOKUP(F1278, Entries!$B:$F, 4, FALSE()),"")</f>
        <v/>
      </c>
      <c r="K1278" s="11" t="str">
        <f aca="false">IFERROR(VLOOKUP(F1278, Entries!$B:$F, 5, FALSE()),"")</f>
        <v/>
      </c>
      <c r="L1278" s="11" t="str">
        <f aca="false">LEFT('Finish order'!$K1278,2)</f>
        <v/>
      </c>
      <c r="M1278" s="11" t="str">
        <f aca="false">IF(F1278&lt;&gt;0,COUNTIF($L$2:L1278,L1278),"")</f>
        <v/>
      </c>
      <c r="N1278" s="11" t="str">
        <f aca="false">IF(F1278&lt;&gt;0,L1278&amp;":"&amp;M1278,"")</f>
        <v/>
      </c>
    </row>
    <row r="1279" customFormat="false" ht="15.75" hidden="false" customHeight="true" outlineLevel="0" collapsed="false">
      <c r="A1279" s="10" t="n">
        <v>1278</v>
      </c>
      <c r="B1279" s="10" t="str">
        <f aca="false">IF(F1279&lt;&gt;"",COUNTIF($J$2:J1279,J1279),"")</f>
        <v/>
      </c>
      <c r="C1279" s="10" t="str">
        <f aca="false">IF(F1279&lt;&gt;0,J1279&amp;":"&amp;B1279,"")</f>
        <v/>
      </c>
      <c r="D1279" s="10" t="str">
        <f aca="false">IF(F1279&lt;&gt;0,COUNTIF($K$2:K1279,K1279),"")</f>
        <v/>
      </c>
      <c r="E1279" s="10" t="str">
        <f aca="false">IF(F1279&lt;&gt;0,K1279&amp;":"&amp;D1279,"")</f>
        <v/>
      </c>
      <c r="F1279" s="10"/>
      <c r="G1279" s="20"/>
      <c r="H1279" s="11" t="str">
        <f aca="false">IFERROR(VLOOKUP(F1279, Entries!$B:$F, 2, FALSE()),"")</f>
        <v/>
      </c>
      <c r="I1279" s="11" t="str">
        <f aca="false">IFERROR(VLOOKUP(F1279, Entries!$B:$F, 3, FALSE()),"")</f>
        <v/>
      </c>
      <c r="J1279" s="11" t="str">
        <f aca="false">IFERROR(VLOOKUP(F1279, Entries!$B:$F, 4, FALSE()),"")</f>
        <v/>
      </c>
      <c r="K1279" s="11" t="str">
        <f aca="false">IFERROR(VLOOKUP(F1279, Entries!$B:$F, 5, FALSE()),"")</f>
        <v/>
      </c>
      <c r="L1279" s="11" t="str">
        <f aca="false">LEFT('Finish order'!$K1279,2)</f>
        <v/>
      </c>
      <c r="M1279" s="11" t="str">
        <f aca="false">IF(F1279&lt;&gt;0,COUNTIF($L$2:L1279,L1279),"")</f>
        <v/>
      </c>
      <c r="N1279" s="11" t="str">
        <f aca="false">IF(F1279&lt;&gt;0,L1279&amp;":"&amp;M1279,"")</f>
        <v/>
      </c>
    </row>
    <row r="1280" customFormat="false" ht="15.75" hidden="false" customHeight="true" outlineLevel="0" collapsed="false">
      <c r="A1280" s="10" t="n">
        <v>1279</v>
      </c>
      <c r="B1280" s="10" t="str">
        <f aca="false">IF(F1280&lt;&gt;"",COUNTIF($J$2:J1280,J1280),"")</f>
        <v/>
      </c>
      <c r="C1280" s="10" t="str">
        <f aca="false">IF(F1280&lt;&gt;0,J1280&amp;":"&amp;B1280,"")</f>
        <v/>
      </c>
      <c r="D1280" s="10" t="str">
        <f aca="false">IF(F1280&lt;&gt;0,COUNTIF($K$2:K1280,K1280),"")</f>
        <v/>
      </c>
      <c r="E1280" s="10" t="str">
        <f aca="false">IF(F1280&lt;&gt;0,K1280&amp;":"&amp;D1280,"")</f>
        <v/>
      </c>
      <c r="F1280" s="10"/>
      <c r="G1280" s="20"/>
      <c r="H1280" s="11" t="str">
        <f aca="false">IFERROR(VLOOKUP(F1280, Entries!$B:$F, 2, FALSE()),"")</f>
        <v/>
      </c>
      <c r="I1280" s="11" t="str">
        <f aca="false">IFERROR(VLOOKUP(F1280, Entries!$B:$F, 3, FALSE()),"")</f>
        <v/>
      </c>
      <c r="J1280" s="11" t="str">
        <f aca="false">IFERROR(VLOOKUP(F1280, Entries!$B:$F, 4, FALSE()),"")</f>
        <v/>
      </c>
      <c r="K1280" s="11" t="str">
        <f aca="false">IFERROR(VLOOKUP(F1280, Entries!$B:$F, 5, FALSE()),"")</f>
        <v/>
      </c>
      <c r="L1280" s="11" t="str">
        <f aca="false">LEFT('Finish order'!$K1280,2)</f>
        <v/>
      </c>
      <c r="M1280" s="11" t="str">
        <f aca="false">IF(F1280&lt;&gt;0,COUNTIF($L$2:L1280,L1280),"")</f>
        <v/>
      </c>
      <c r="N1280" s="11" t="str">
        <f aca="false">IF(F1280&lt;&gt;0,L1280&amp;":"&amp;M1280,"")</f>
        <v/>
      </c>
    </row>
    <row r="1281" customFormat="false" ht="15.75" hidden="false" customHeight="true" outlineLevel="0" collapsed="false">
      <c r="A1281" s="10" t="n">
        <v>1280</v>
      </c>
      <c r="B1281" s="10" t="str">
        <f aca="false">IF(F1281&lt;&gt;"",COUNTIF($J$2:J1281,J1281),"")</f>
        <v/>
      </c>
      <c r="C1281" s="10" t="str">
        <f aca="false">IF(F1281&lt;&gt;0,J1281&amp;":"&amp;B1281,"")</f>
        <v/>
      </c>
      <c r="D1281" s="10" t="str">
        <f aca="false">IF(F1281&lt;&gt;0,COUNTIF($K$2:K1281,K1281),"")</f>
        <v/>
      </c>
      <c r="E1281" s="10" t="str">
        <f aca="false">IF(F1281&lt;&gt;0,K1281&amp;":"&amp;D1281,"")</f>
        <v/>
      </c>
      <c r="F1281" s="10"/>
      <c r="G1281" s="20"/>
      <c r="H1281" s="11" t="str">
        <f aca="false">IFERROR(VLOOKUP(F1281, Entries!$B:$F, 2, FALSE()),"")</f>
        <v/>
      </c>
      <c r="I1281" s="11" t="str">
        <f aca="false">IFERROR(VLOOKUP(F1281, Entries!$B:$F, 3, FALSE()),"")</f>
        <v/>
      </c>
      <c r="J1281" s="11" t="str">
        <f aca="false">IFERROR(VLOOKUP(F1281, Entries!$B:$F, 4, FALSE()),"")</f>
        <v/>
      </c>
      <c r="K1281" s="11" t="str">
        <f aca="false">IFERROR(VLOOKUP(F1281, Entries!$B:$F, 5, FALSE()),"")</f>
        <v/>
      </c>
      <c r="L1281" s="11" t="str">
        <f aca="false">LEFT('Finish order'!$K1281,2)</f>
        <v/>
      </c>
      <c r="M1281" s="11" t="str">
        <f aca="false">IF(F1281&lt;&gt;0,COUNTIF($L$2:L1281,L1281),"")</f>
        <v/>
      </c>
      <c r="N1281" s="11" t="str">
        <f aca="false">IF(F1281&lt;&gt;0,L1281&amp;":"&amp;M1281,"")</f>
        <v/>
      </c>
    </row>
    <row r="1282" customFormat="false" ht="15.75" hidden="false" customHeight="true" outlineLevel="0" collapsed="false">
      <c r="A1282" s="10" t="n">
        <v>1281</v>
      </c>
      <c r="B1282" s="10" t="str">
        <f aca="false">IF(F1282&lt;&gt;"",COUNTIF($J$2:J1282,J1282),"")</f>
        <v/>
      </c>
      <c r="C1282" s="10" t="str">
        <f aca="false">IF(F1282&lt;&gt;0,J1282&amp;":"&amp;B1282,"")</f>
        <v/>
      </c>
      <c r="D1282" s="10" t="str">
        <f aca="false">IF(F1282&lt;&gt;0,COUNTIF($K$2:K1282,K1282),"")</f>
        <v/>
      </c>
      <c r="E1282" s="10" t="str">
        <f aca="false">IF(F1282&lt;&gt;0,K1282&amp;":"&amp;D1282,"")</f>
        <v/>
      </c>
      <c r="F1282" s="10"/>
      <c r="G1282" s="20"/>
      <c r="H1282" s="11" t="str">
        <f aca="false">IFERROR(VLOOKUP(F1282, Entries!$B:$F, 2, FALSE()),"")</f>
        <v/>
      </c>
      <c r="I1282" s="11" t="str">
        <f aca="false">IFERROR(VLOOKUP(F1282, Entries!$B:$F, 3, FALSE()),"")</f>
        <v/>
      </c>
      <c r="J1282" s="11" t="str">
        <f aca="false">IFERROR(VLOOKUP(F1282, Entries!$B:$F, 4, FALSE()),"")</f>
        <v/>
      </c>
      <c r="K1282" s="11" t="str">
        <f aca="false">IFERROR(VLOOKUP(F1282, Entries!$B:$F, 5, FALSE()),"")</f>
        <v/>
      </c>
      <c r="L1282" s="11" t="str">
        <f aca="false">LEFT('Finish order'!$K1282,2)</f>
        <v/>
      </c>
      <c r="M1282" s="11" t="str">
        <f aca="false">IF(F1282&lt;&gt;0,COUNTIF($L$2:L1282,L1282),"")</f>
        <v/>
      </c>
      <c r="N1282" s="11" t="str">
        <f aca="false">IF(F1282&lt;&gt;0,L1282&amp;":"&amp;M1282,"")</f>
        <v/>
      </c>
    </row>
    <row r="1283" customFormat="false" ht="15.75" hidden="false" customHeight="true" outlineLevel="0" collapsed="false">
      <c r="A1283" s="10" t="n">
        <v>1282</v>
      </c>
      <c r="B1283" s="10" t="str">
        <f aca="false">IF(F1283&lt;&gt;"",COUNTIF($J$2:J1283,J1283),"")</f>
        <v/>
      </c>
      <c r="C1283" s="10" t="str">
        <f aca="false">IF(F1283&lt;&gt;0,J1283&amp;":"&amp;B1283,"")</f>
        <v/>
      </c>
      <c r="D1283" s="10" t="str">
        <f aca="false">IF(F1283&lt;&gt;0,COUNTIF($K$2:K1283,K1283),"")</f>
        <v/>
      </c>
      <c r="E1283" s="10" t="str">
        <f aca="false">IF(F1283&lt;&gt;0,K1283&amp;":"&amp;D1283,"")</f>
        <v/>
      </c>
      <c r="F1283" s="10"/>
      <c r="G1283" s="20"/>
      <c r="H1283" s="11" t="str">
        <f aca="false">IFERROR(VLOOKUP(F1283, Entries!$B:$F, 2, FALSE()),"")</f>
        <v/>
      </c>
      <c r="I1283" s="11" t="str">
        <f aca="false">IFERROR(VLOOKUP(F1283, Entries!$B:$F, 3, FALSE()),"")</f>
        <v/>
      </c>
      <c r="J1283" s="11" t="str">
        <f aca="false">IFERROR(VLOOKUP(F1283, Entries!$B:$F, 4, FALSE()),"")</f>
        <v/>
      </c>
      <c r="K1283" s="11" t="str">
        <f aca="false">IFERROR(VLOOKUP(F1283, Entries!$B:$F, 5, FALSE()),"")</f>
        <v/>
      </c>
      <c r="L1283" s="11" t="str">
        <f aca="false">LEFT('Finish order'!$K1283,2)</f>
        <v/>
      </c>
      <c r="M1283" s="11" t="str">
        <f aca="false">IF(F1283&lt;&gt;0,COUNTIF($L$2:L1283,L1283),"")</f>
        <v/>
      </c>
      <c r="N1283" s="11" t="str">
        <f aca="false">IF(F1283&lt;&gt;0,L1283&amp;":"&amp;M1283,"")</f>
        <v/>
      </c>
    </row>
    <row r="1284" customFormat="false" ht="15.75" hidden="false" customHeight="true" outlineLevel="0" collapsed="false">
      <c r="A1284" s="10" t="n">
        <v>1283</v>
      </c>
      <c r="B1284" s="10" t="str">
        <f aca="false">IF(F1284&lt;&gt;"",COUNTIF($J$2:J1284,J1284),"")</f>
        <v/>
      </c>
      <c r="C1284" s="10" t="str">
        <f aca="false">IF(F1284&lt;&gt;0,J1284&amp;":"&amp;B1284,"")</f>
        <v/>
      </c>
      <c r="D1284" s="10" t="str">
        <f aca="false">IF(F1284&lt;&gt;0,COUNTIF($K$2:K1284,K1284),"")</f>
        <v/>
      </c>
      <c r="E1284" s="10" t="str">
        <f aca="false">IF(F1284&lt;&gt;0,K1284&amp;":"&amp;D1284,"")</f>
        <v/>
      </c>
      <c r="F1284" s="10"/>
      <c r="G1284" s="20"/>
      <c r="H1284" s="11" t="str">
        <f aca="false">IFERROR(VLOOKUP(F1284, Entries!$B:$F, 2, FALSE()),"")</f>
        <v/>
      </c>
      <c r="I1284" s="11" t="str">
        <f aca="false">IFERROR(VLOOKUP(F1284, Entries!$B:$F, 3, FALSE()),"")</f>
        <v/>
      </c>
      <c r="J1284" s="11" t="str">
        <f aca="false">IFERROR(VLOOKUP(F1284, Entries!$B:$F, 4, FALSE()),"")</f>
        <v/>
      </c>
      <c r="K1284" s="11" t="str">
        <f aca="false">IFERROR(VLOOKUP(F1284, Entries!$B:$F, 5, FALSE()),"")</f>
        <v/>
      </c>
      <c r="L1284" s="11" t="str">
        <f aca="false">LEFT('Finish order'!$K1284,2)</f>
        <v/>
      </c>
      <c r="M1284" s="11" t="str">
        <f aca="false">IF(F1284&lt;&gt;0,COUNTIF($L$2:L1284,L1284),"")</f>
        <v/>
      </c>
      <c r="N1284" s="11" t="str">
        <f aca="false">IF(F1284&lt;&gt;0,L1284&amp;":"&amp;M1284,"")</f>
        <v/>
      </c>
    </row>
    <row r="1285" customFormat="false" ht="15.75" hidden="false" customHeight="true" outlineLevel="0" collapsed="false">
      <c r="A1285" s="10" t="n">
        <v>1284</v>
      </c>
      <c r="B1285" s="10" t="str">
        <f aca="false">IF(F1285&lt;&gt;"",COUNTIF($J$2:J1285,J1285),"")</f>
        <v/>
      </c>
      <c r="C1285" s="10" t="str">
        <f aca="false">IF(F1285&lt;&gt;0,J1285&amp;":"&amp;B1285,"")</f>
        <v/>
      </c>
      <c r="D1285" s="10" t="str">
        <f aca="false">IF(F1285&lt;&gt;0,COUNTIF($K$2:K1285,K1285),"")</f>
        <v/>
      </c>
      <c r="E1285" s="10" t="str">
        <f aca="false">IF(F1285&lt;&gt;0,K1285&amp;":"&amp;D1285,"")</f>
        <v/>
      </c>
      <c r="F1285" s="10"/>
      <c r="G1285" s="20"/>
      <c r="H1285" s="11" t="str">
        <f aca="false">IFERROR(VLOOKUP(F1285, Entries!$B:$F, 2, FALSE()),"")</f>
        <v/>
      </c>
      <c r="I1285" s="11" t="str">
        <f aca="false">IFERROR(VLOOKUP(F1285, Entries!$B:$F, 3, FALSE()),"")</f>
        <v/>
      </c>
      <c r="J1285" s="11" t="str">
        <f aca="false">IFERROR(VLOOKUP(F1285, Entries!$B:$F, 4, FALSE()),"")</f>
        <v/>
      </c>
      <c r="K1285" s="11" t="str">
        <f aca="false">IFERROR(VLOOKUP(F1285, Entries!$B:$F, 5, FALSE()),"")</f>
        <v/>
      </c>
      <c r="L1285" s="11" t="str">
        <f aca="false">LEFT('Finish order'!$K1285,2)</f>
        <v/>
      </c>
      <c r="M1285" s="11" t="str">
        <f aca="false">IF(F1285&lt;&gt;0,COUNTIF($L$2:L1285,L1285),"")</f>
        <v/>
      </c>
      <c r="N1285" s="11" t="str">
        <f aca="false">IF(F1285&lt;&gt;0,L1285&amp;":"&amp;M1285,"")</f>
        <v/>
      </c>
    </row>
    <row r="1286" customFormat="false" ht="15.75" hidden="false" customHeight="true" outlineLevel="0" collapsed="false">
      <c r="A1286" s="10" t="n">
        <v>1285</v>
      </c>
      <c r="B1286" s="10" t="str">
        <f aca="false">IF(F1286&lt;&gt;"",COUNTIF($J$2:J1286,J1286),"")</f>
        <v/>
      </c>
      <c r="C1286" s="10" t="str">
        <f aca="false">IF(F1286&lt;&gt;0,J1286&amp;":"&amp;B1286,"")</f>
        <v/>
      </c>
      <c r="D1286" s="10" t="str">
        <f aca="false">IF(F1286&lt;&gt;0,COUNTIF($K$2:K1286,K1286),"")</f>
        <v/>
      </c>
      <c r="E1286" s="10" t="str">
        <f aca="false">IF(F1286&lt;&gt;0,K1286&amp;":"&amp;D1286,"")</f>
        <v/>
      </c>
      <c r="F1286" s="10"/>
      <c r="G1286" s="20"/>
      <c r="H1286" s="11" t="str">
        <f aca="false">IFERROR(VLOOKUP(F1286, Entries!$B:$F, 2, FALSE()),"")</f>
        <v/>
      </c>
      <c r="I1286" s="11" t="str">
        <f aca="false">IFERROR(VLOOKUP(F1286, Entries!$B:$F, 3, FALSE()),"")</f>
        <v/>
      </c>
      <c r="J1286" s="11" t="str">
        <f aca="false">IFERROR(VLOOKUP(F1286, Entries!$B:$F, 4, FALSE()),"")</f>
        <v/>
      </c>
      <c r="K1286" s="11" t="str">
        <f aca="false">IFERROR(VLOOKUP(F1286, Entries!$B:$F, 5, FALSE()),"")</f>
        <v/>
      </c>
      <c r="L1286" s="11" t="str">
        <f aca="false">LEFT('Finish order'!$K1286,2)</f>
        <v/>
      </c>
      <c r="M1286" s="11" t="str">
        <f aca="false">IF(F1286&lt;&gt;0,COUNTIF($L$2:L1286,L1286),"")</f>
        <v/>
      </c>
      <c r="N1286" s="11" t="str">
        <f aca="false">IF(F1286&lt;&gt;0,L1286&amp;":"&amp;M1286,"")</f>
        <v/>
      </c>
    </row>
    <row r="1287" customFormat="false" ht="15.75" hidden="false" customHeight="true" outlineLevel="0" collapsed="false">
      <c r="A1287" s="10" t="n">
        <v>1286</v>
      </c>
      <c r="B1287" s="10" t="str">
        <f aca="false">IF(F1287&lt;&gt;"",COUNTIF($J$2:J1287,J1287),"")</f>
        <v/>
      </c>
      <c r="C1287" s="10" t="str">
        <f aca="false">IF(F1287&lt;&gt;0,J1287&amp;":"&amp;B1287,"")</f>
        <v/>
      </c>
      <c r="D1287" s="10" t="str">
        <f aca="false">IF(F1287&lt;&gt;0,COUNTIF($K$2:K1287,K1287),"")</f>
        <v/>
      </c>
      <c r="E1287" s="10" t="str">
        <f aca="false">IF(F1287&lt;&gt;0,K1287&amp;":"&amp;D1287,"")</f>
        <v/>
      </c>
      <c r="F1287" s="10"/>
      <c r="G1287" s="20"/>
      <c r="H1287" s="11" t="str">
        <f aca="false">IFERROR(VLOOKUP(F1287, Entries!$B:$F, 2, FALSE()),"")</f>
        <v/>
      </c>
      <c r="I1287" s="11" t="str">
        <f aca="false">IFERROR(VLOOKUP(F1287, Entries!$B:$F, 3, FALSE()),"")</f>
        <v/>
      </c>
      <c r="J1287" s="11" t="str">
        <f aca="false">IFERROR(VLOOKUP(F1287, Entries!$B:$F, 4, FALSE()),"")</f>
        <v/>
      </c>
      <c r="K1287" s="11" t="str">
        <f aca="false">IFERROR(VLOOKUP(F1287, Entries!$B:$F, 5, FALSE()),"")</f>
        <v/>
      </c>
      <c r="L1287" s="11" t="str">
        <f aca="false">LEFT('Finish order'!$K1287,2)</f>
        <v/>
      </c>
      <c r="M1287" s="11" t="str">
        <f aca="false">IF(F1287&lt;&gt;0,COUNTIF($L$2:L1287,L1287),"")</f>
        <v/>
      </c>
      <c r="N1287" s="11" t="str">
        <f aca="false">IF(F1287&lt;&gt;0,L1287&amp;":"&amp;M1287,"")</f>
        <v/>
      </c>
    </row>
    <row r="1288" customFormat="false" ht="15.75" hidden="false" customHeight="true" outlineLevel="0" collapsed="false">
      <c r="A1288" s="10" t="n">
        <v>1287</v>
      </c>
      <c r="B1288" s="10" t="str">
        <f aca="false">IF(F1288&lt;&gt;"",COUNTIF($J$2:J1288,J1288),"")</f>
        <v/>
      </c>
      <c r="C1288" s="10" t="str">
        <f aca="false">IF(F1288&lt;&gt;0,J1288&amp;":"&amp;B1288,"")</f>
        <v/>
      </c>
      <c r="D1288" s="10" t="str">
        <f aca="false">IF(F1288&lt;&gt;0,COUNTIF($K$2:K1288,K1288),"")</f>
        <v/>
      </c>
      <c r="E1288" s="10" t="str">
        <f aca="false">IF(F1288&lt;&gt;0,K1288&amp;":"&amp;D1288,"")</f>
        <v/>
      </c>
      <c r="F1288" s="10"/>
      <c r="G1288" s="20"/>
      <c r="H1288" s="11" t="str">
        <f aca="false">IFERROR(VLOOKUP(F1288, Entries!$B:$F, 2, FALSE()),"")</f>
        <v/>
      </c>
      <c r="I1288" s="11" t="str">
        <f aca="false">IFERROR(VLOOKUP(F1288, Entries!$B:$F, 3, FALSE()),"")</f>
        <v/>
      </c>
      <c r="J1288" s="11" t="str">
        <f aca="false">IFERROR(VLOOKUP(F1288, Entries!$B:$F, 4, FALSE()),"")</f>
        <v/>
      </c>
      <c r="K1288" s="11" t="str">
        <f aca="false">IFERROR(VLOOKUP(F1288, Entries!$B:$F, 5, FALSE()),"")</f>
        <v/>
      </c>
      <c r="L1288" s="11" t="str">
        <f aca="false">LEFT('Finish order'!$K1288,2)</f>
        <v/>
      </c>
      <c r="M1288" s="11" t="str">
        <f aca="false">IF(F1288&lt;&gt;0,COUNTIF($L$2:L1288,L1288),"")</f>
        <v/>
      </c>
      <c r="N1288" s="11" t="str">
        <f aca="false">IF(F1288&lt;&gt;0,L1288&amp;":"&amp;M1288,"")</f>
        <v/>
      </c>
    </row>
    <row r="1289" customFormat="false" ht="15.75" hidden="false" customHeight="true" outlineLevel="0" collapsed="false">
      <c r="A1289" s="10" t="n">
        <v>1288</v>
      </c>
      <c r="B1289" s="10" t="str">
        <f aca="false">IF(F1289&lt;&gt;"",COUNTIF($J$2:J1289,J1289),"")</f>
        <v/>
      </c>
      <c r="C1289" s="10" t="str">
        <f aca="false">IF(F1289&lt;&gt;0,J1289&amp;":"&amp;B1289,"")</f>
        <v/>
      </c>
      <c r="D1289" s="10" t="str">
        <f aca="false">IF(F1289&lt;&gt;0,COUNTIF($K$2:K1289,K1289),"")</f>
        <v/>
      </c>
      <c r="E1289" s="10" t="str">
        <f aca="false">IF(F1289&lt;&gt;0,K1289&amp;":"&amp;D1289,"")</f>
        <v/>
      </c>
      <c r="F1289" s="10"/>
      <c r="G1289" s="20"/>
      <c r="H1289" s="11" t="str">
        <f aca="false">IFERROR(VLOOKUP(F1289, Entries!$B:$F, 2, FALSE()),"")</f>
        <v/>
      </c>
      <c r="I1289" s="11" t="str">
        <f aca="false">IFERROR(VLOOKUP(F1289, Entries!$B:$F, 3, FALSE()),"")</f>
        <v/>
      </c>
      <c r="J1289" s="11" t="str">
        <f aca="false">IFERROR(VLOOKUP(F1289, Entries!$B:$F, 4, FALSE()),"")</f>
        <v/>
      </c>
      <c r="K1289" s="11" t="str">
        <f aca="false">IFERROR(VLOOKUP(F1289, Entries!$B:$F, 5, FALSE()),"")</f>
        <v/>
      </c>
      <c r="L1289" s="11" t="str">
        <f aca="false">LEFT('Finish order'!$K1289,2)</f>
        <v/>
      </c>
      <c r="M1289" s="11" t="str">
        <f aca="false">IF(F1289&lt;&gt;0,COUNTIF($L$2:L1289,L1289),"")</f>
        <v/>
      </c>
      <c r="N1289" s="11" t="str">
        <f aca="false">IF(F1289&lt;&gt;0,L1289&amp;":"&amp;M1289,"")</f>
        <v/>
      </c>
    </row>
    <row r="1290" customFormat="false" ht="15.75" hidden="false" customHeight="true" outlineLevel="0" collapsed="false">
      <c r="A1290" s="10" t="n">
        <v>1289</v>
      </c>
      <c r="B1290" s="10" t="str">
        <f aca="false">IF(F1290&lt;&gt;"",COUNTIF($J$2:J1290,J1290),"")</f>
        <v/>
      </c>
      <c r="C1290" s="10" t="str">
        <f aca="false">IF(F1290&lt;&gt;0,J1290&amp;":"&amp;B1290,"")</f>
        <v/>
      </c>
      <c r="D1290" s="10" t="str">
        <f aca="false">IF(F1290&lt;&gt;0,COUNTIF($K$2:K1290,K1290),"")</f>
        <v/>
      </c>
      <c r="E1290" s="10" t="str">
        <f aca="false">IF(F1290&lt;&gt;0,K1290&amp;":"&amp;D1290,"")</f>
        <v/>
      </c>
      <c r="F1290" s="10"/>
      <c r="G1290" s="20"/>
      <c r="H1290" s="11" t="str">
        <f aca="false">IFERROR(VLOOKUP(F1290, Entries!$B:$F, 2, FALSE()),"")</f>
        <v/>
      </c>
      <c r="I1290" s="11" t="str">
        <f aca="false">IFERROR(VLOOKUP(F1290, Entries!$B:$F, 3, FALSE()),"")</f>
        <v/>
      </c>
      <c r="J1290" s="11" t="str">
        <f aca="false">IFERROR(VLOOKUP(F1290, Entries!$B:$F, 4, FALSE()),"")</f>
        <v/>
      </c>
      <c r="K1290" s="11" t="str">
        <f aca="false">IFERROR(VLOOKUP(F1290, Entries!$B:$F, 5, FALSE()),"")</f>
        <v/>
      </c>
      <c r="L1290" s="11" t="str">
        <f aca="false">LEFT('Finish order'!$K1290,2)</f>
        <v/>
      </c>
      <c r="M1290" s="11" t="str">
        <f aca="false">IF(F1290&lt;&gt;0,COUNTIF($L$2:L1290,L1290),"")</f>
        <v/>
      </c>
      <c r="N1290" s="11" t="str">
        <f aca="false">IF(F1290&lt;&gt;0,L1290&amp;":"&amp;M1290,"")</f>
        <v/>
      </c>
    </row>
    <row r="1291" customFormat="false" ht="15.75" hidden="false" customHeight="true" outlineLevel="0" collapsed="false">
      <c r="A1291" s="10" t="n">
        <v>1290</v>
      </c>
      <c r="B1291" s="10" t="str">
        <f aca="false">IF(F1291&lt;&gt;"",COUNTIF($J$2:J1291,J1291),"")</f>
        <v/>
      </c>
      <c r="C1291" s="10" t="str">
        <f aca="false">IF(F1291&lt;&gt;0,J1291&amp;":"&amp;B1291,"")</f>
        <v/>
      </c>
      <c r="D1291" s="10" t="str">
        <f aca="false">IF(F1291&lt;&gt;0,COUNTIF($K$2:K1291,K1291),"")</f>
        <v/>
      </c>
      <c r="E1291" s="10" t="str">
        <f aca="false">IF(F1291&lt;&gt;0,K1291&amp;":"&amp;D1291,"")</f>
        <v/>
      </c>
      <c r="F1291" s="10"/>
      <c r="G1291" s="20"/>
      <c r="H1291" s="11" t="str">
        <f aca="false">IFERROR(VLOOKUP(F1291, Entries!$B:$F, 2, FALSE()),"")</f>
        <v/>
      </c>
      <c r="I1291" s="11" t="str">
        <f aca="false">IFERROR(VLOOKUP(F1291, Entries!$B:$F, 3, FALSE()),"")</f>
        <v/>
      </c>
      <c r="J1291" s="11" t="str">
        <f aca="false">IFERROR(VLOOKUP(F1291, Entries!$B:$F, 4, FALSE()),"")</f>
        <v/>
      </c>
      <c r="K1291" s="11" t="str">
        <f aca="false">IFERROR(VLOOKUP(F1291, Entries!$B:$F, 5, FALSE()),"")</f>
        <v/>
      </c>
      <c r="L1291" s="11" t="str">
        <f aca="false">LEFT('Finish order'!$K1291,2)</f>
        <v/>
      </c>
      <c r="M1291" s="11" t="str">
        <f aca="false">IF(F1291&lt;&gt;0,COUNTIF($L$2:L1291,L1291),"")</f>
        <v/>
      </c>
      <c r="N1291" s="11" t="str">
        <f aca="false">IF(F1291&lt;&gt;0,L1291&amp;":"&amp;M1291,"")</f>
        <v/>
      </c>
    </row>
    <row r="1292" customFormat="false" ht="15.75" hidden="false" customHeight="true" outlineLevel="0" collapsed="false">
      <c r="A1292" s="10" t="n">
        <v>1291</v>
      </c>
      <c r="B1292" s="10" t="str">
        <f aca="false">IF(F1292&lt;&gt;"",COUNTIF($J$2:J1292,J1292),"")</f>
        <v/>
      </c>
      <c r="C1292" s="10" t="str">
        <f aca="false">IF(F1292&lt;&gt;0,J1292&amp;":"&amp;B1292,"")</f>
        <v/>
      </c>
      <c r="D1292" s="10" t="str">
        <f aca="false">IF(F1292&lt;&gt;0,COUNTIF($K$2:K1292,K1292),"")</f>
        <v/>
      </c>
      <c r="E1292" s="10" t="str">
        <f aca="false">IF(F1292&lt;&gt;0,K1292&amp;":"&amp;D1292,"")</f>
        <v/>
      </c>
      <c r="F1292" s="10"/>
      <c r="G1292" s="20"/>
      <c r="H1292" s="11" t="str">
        <f aca="false">IFERROR(VLOOKUP(F1292, Entries!$B:$F, 2, FALSE()),"")</f>
        <v/>
      </c>
      <c r="I1292" s="11" t="str">
        <f aca="false">IFERROR(VLOOKUP(F1292, Entries!$B:$F, 3, FALSE()),"")</f>
        <v/>
      </c>
      <c r="J1292" s="11" t="str">
        <f aca="false">IFERROR(VLOOKUP(F1292, Entries!$B:$F, 4, FALSE()),"")</f>
        <v/>
      </c>
      <c r="K1292" s="11" t="str">
        <f aca="false">IFERROR(VLOOKUP(F1292, Entries!$B:$F, 5, FALSE()),"")</f>
        <v/>
      </c>
      <c r="L1292" s="11" t="str">
        <f aca="false">LEFT('Finish order'!$K1292,2)</f>
        <v/>
      </c>
      <c r="M1292" s="11" t="str">
        <f aca="false">IF(F1292&lt;&gt;0,COUNTIF($L$2:L1292,L1292),"")</f>
        <v/>
      </c>
      <c r="N1292" s="11" t="str">
        <f aca="false">IF(F1292&lt;&gt;0,L1292&amp;":"&amp;M1292,"")</f>
        <v/>
      </c>
    </row>
    <row r="1293" customFormat="false" ht="15.75" hidden="false" customHeight="true" outlineLevel="0" collapsed="false">
      <c r="A1293" s="10" t="n">
        <v>1292</v>
      </c>
      <c r="B1293" s="10" t="str">
        <f aca="false">IF(F1293&lt;&gt;"",COUNTIF($J$2:J1293,J1293),"")</f>
        <v/>
      </c>
      <c r="C1293" s="10" t="str">
        <f aca="false">IF(F1293&lt;&gt;0,J1293&amp;":"&amp;B1293,"")</f>
        <v/>
      </c>
      <c r="D1293" s="10" t="str">
        <f aca="false">IF(F1293&lt;&gt;0,COUNTIF($K$2:K1293,K1293),"")</f>
        <v/>
      </c>
      <c r="E1293" s="10" t="str">
        <f aca="false">IF(F1293&lt;&gt;0,K1293&amp;":"&amp;D1293,"")</f>
        <v/>
      </c>
      <c r="F1293" s="10"/>
      <c r="G1293" s="20"/>
      <c r="H1293" s="11" t="str">
        <f aca="false">IFERROR(VLOOKUP(F1293, Entries!$B:$F, 2, FALSE()),"")</f>
        <v/>
      </c>
      <c r="I1293" s="11" t="str">
        <f aca="false">IFERROR(VLOOKUP(F1293, Entries!$B:$F, 3, FALSE()),"")</f>
        <v/>
      </c>
      <c r="J1293" s="11" t="str">
        <f aca="false">IFERROR(VLOOKUP(F1293, Entries!$B:$F, 4, FALSE()),"")</f>
        <v/>
      </c>
      <c r="K1293" s="11" t="str">
        <f aca="false">IFERROR(VLOOKUP(F1293, Entries!$B:$F, 5, FALSE()),"")</f>
        <v/>
      </c>
      <c r="L1293" s="11" t="str">
        <f aca="false">LEFT('Finish order'!$K1293,2)</f>
        <v/>
      </c>
      <c r="M1293" s="11" t="str">
        <f aca="false">IF(F1293&lt;&gt;0,COUNTIF($L$2:L1293,L1293),"")</f>
        <v/>
      </c>
      <c r="N1293" s="11" t="str">
        <f aca="false">IF(F1293&lt;&gt;0,L1293&amp;":"&amp;M1293,"")</f>
        <v/>
      </c>
    </row>
    <row r="1294" customFormat="false" ht="15.75" hidden="false" customHeight="true" outlineLevel="0" collapsed="false">
      <c r="A1294" s="10" t="n">
        <v>1293</v>
      </c>
      <c r="B1294" s="10" t="str">
        <f aca="false">IF(F1294&lt;&gt;"",COUNTIF($J$2:J1294,J1294),"")</f>
        <v/>
      </c>
      <c r="C1294" s="10" t="str">
        <f aca="false">IF(F1294&lt;&gt;0,J1294&amp;":"&amp;B1294,"")</f>
        <v/>
      </c>
      <c r="D1294" s="10" t="str">
        <f aca="false">IF(F1294&lt;&gt;0,COUNTIF($K$2:K1294,K1294),"")</f>
        <v/>
      </c>
      <c r="E1294" s="10" t="str">
        <f aca="false">IF(F1294&lt;&gt;0,K1294&amp;":"&amp;D1294,"")</f>
        <v/>
      </c>
      <c r="F1294" s="10"/>
      <c r="G1294" s="20"/>
      <c r="H1294" s="11" t="str">
        <f aca="false">IFERROR(VLOOKUP(F1294, Entries!$B:$F, 2, FALSE()),"")</f>
        <v/>
      </c>
      <c r="I1294" s="11" t="str">
        <f aca="false">IFERROR(VLOOKUP(F1294, Entries!$B:$F, 3, FALSE()),"")</f>
        <v/>
      </c>
      <c r="J1294" s="11" t="str">
        <f aca="false">IFERROR(VLOOKUP(F1294, Entries!$B:$F, 4, FALSE()),"")</f>
        <v/>
      </c>
      <c r="K1294" s="11" t="str">
        <f aca="false">IFERROR(VLOOKUP(F1294, Entries!$B:$F, 5, FALSE()),"")</f>
        <v/>
      </c>
      <c r="L1294" s="11" t="str">
        <f aca="false">LEFT('Finish order'!$K1294,2)</f>
        <v/>
      </c>
      <c r="M1294" s="11" t="str">
        <f aca="false">IF(F1294&lt;&gt;0,COUNTIF($L$2:L1294,L1294),"")</f>
        <v/>
      </c>
      <c r="N1294" s="11" t="str">
        <f aca="false">IF(F1294&lt;&gt;0,L1294&amp;":"&amp;M1294,"")</f>
        <v/>
      </c>
    </row>
    <row r="1295" customFormat="false" ht="15.75" hidden="false" customHeight="true" outlineLevel="0" collapsed="false">
      <c r="A1295" s="10" t="n">
        <v>1294</v>
      </c>
      <c r="B1295" s="10" t="str">
        <f aca="false">IF(F1295&lt;&gt;"",COUNTIF($J$2:J1295,J1295),"")</f>
        <v/>
      </c>
      <c r="C1295" s="10" t="str">
        <f aca="false">IF(F1295&lt;&gt;0,J1295&amp;":"&amp;B1295,"")</f>
        <v/>
      </c>
      <c r="D1295" s="10" t="str">
        <f aca="false">IF(F1295&lt;&gt;0,COUNTIF($K$2:K1295,K1295),"")</f>
        <v/>
      </c>
      <c r="E1295" s="10" t="str">
        <f aca="false">IF(F1295&lt;&gt;0,K1295&amp;":"&amp;D1295,"")</f>
        <v/>
      </c>
      <c r="F1295" s="10"/>
      <c r="G1295" s="20"/>
      <c r="H1295" s="11" t="str">
        <f aca="false">IFERROR(VLOOKUP(F1295, Entries!$B:$F, 2, FALSE()),"")</f>
        <v/>
      </c>
      <c r="I1295" s="11" t="str">
        <f aca="false">IFERROR(VLOOKUP(F1295, Entries!$B:$F, 3, FALSE()),"")</f>
        <v/>
      </c>
      <c r="J1295" s="11" t="str">
        <f aca="false">IFERROR(VLOOKUP(F1295, Entries!$B:$F, 4, FALSE()),"")</f>
        <v/>
      </c>
      <c r="K1295" s="11" t="str">
        <f aca="false">IFERROR(VLOOKUP(F1295, Entries!$B:$F, 5, FALSE()),"")</f>
        <v/>
      </c>
      <c r="L1295" s="11" t="str">
        <f aca="false">LEFT('Finish order'!$K1295,2)</f>
        <v/>
      </c>
      <c r="M1295" s="11" t="str">
        <f aca="false">IF(F1295&lt;&gt;0,COUNTIF($L$2:L1295,L1295),"")</f>
        <v/>
      </c>
      <c r="N1295" s="11" t="str">
        <f aca="false">IF(F1295&lt;&gt;0,L1295&amp;":"&amp;M1295,"")</f>
        <v/>
      </c>
    </row>
    <row r="1296" customFormat="false" ht="15.75" hidden="false" customHeight="true" outlineLevel="0" collapsed="false">
      <c r="A1296" s="10" t="n">
        <v>1295</v>
      </c>
      <c r="B1296" s="10" t="str">
        <f aca="false">IF(F1296&lt;&gt;"",COUNTIF($J$2:J1296,J1296),"")</f>
        <v/>
      </c>
      <c r="C1296" s="10" t="str">
        <f aca="false">IF(F1296&lt;&gt;0,J1296&amp;":"&amp;B1296,"")</f>
        <v/>
      </c>
      <c r="D1296" s="10" t="str">
        <f aca="false">IF(F1296&lt;&gt;0,COUNTIF($K$2:K1296,K1296),"")</f>
        <v/>
      </c>
      <c r="E1296" s="10" t="str">
        <f aca="false">IF(F1296&lt;&gt;0,K1296&amp;":"&amp;D1296,"")</f>
        <v/>
      </c>
      <c r="F1296" s="10"/>
      <c r="G1296" s="20"/>
      <c r="H1296" s="11" t="str">
        <f aca="false">IFERROR(VLOOKUP(F1296, Entries!$B:$F, 2, FALSE()),"")</f>
        <v/>
      </c>
      <c r="I1296" s="11" t="str">
        <f aca="false">IFERROR(VLOOKUP(F1296, Entries!$B:$F, 3, FALSE()),"")</f>
        <v/>
      </c>
      <c r="J1296" s="11" t="str">
        <f aca="false">IFERROR(VLOOKUP(F1296, Entries!$B:$F, 4, FALSE()),"")</f>
        <v/>
      </c>
      <c r="K1296" s="11" t="str">
        <f aca="false">IFERROR(VLOOKUP(F1296, Entries!$B:$F, 5, FALSE()),"")</f>
        <v/>
      </c>
      <c r="L1296" s="11" t="str">
        <f aca="false">LEFT('Finish order'!$K1296,2)</f>
        <v/>
      </c>
      <c r="M1296" s="11" t="str">
        <f aca="false">IF(F1296&lt;&gt;0,COUNTIF($L$2:L1296,L1296),"")</f>
        <v/>
      </c>
      <c r="N1296" s="11" t="str">
        <f aca="false">IF(F1296&lt;&gt;0,L1296&amp;":"&amp;M1296,"")</f>
        <v/>
      </c>
    </row>
    <row r="1297" customFormat="false" ht="15.75" hidden="false" customHeight="true" outlineLevel="0" collapsed="false">
      <c r="A1297" s="10" t="n">
        <v>1296</v>
      </c>
      <c r="B1297" s="10" t="str">
        <f aca="false">IF(F1297&lt;&gt;"",COUNTIF($J$2:J1297,J1297),"")</f>
        <v/>
      </c>
      <c r="C1297" s="10" t="str">
        <f aca="false">IF(F1297&lt;&gt;0,J1297&amp;":"&amp;B1297,"")</f>
        <v/>
      </c>
      <c r="D1297" s="10" t="str">
        <f aca="false">IF(F1297&lt;&gt;0,COUNTIF($K$2:K1297,K1297),"")</f>
        <v/>
      </c>
      <c r="E1297" s="10" t="str">
        <f aca="false">IF(F1297&lt;&gt;0,K1297&amp;":"&amp;D1297,"")</f>
        <v/>
      </c>
      <c r="F1297" s="10"/>
      <c r="G1297" s="20"/>
      <c r="H1297" s="11" t="str">
        <f aca="false">IFERROR(VLOOKUP(F1297, Entries!$B:$F, 2, FALSE()),"")</f>
        <v/>
      </c>
      <c r="I1297" s="11" t="str">
        <f aca="false">IFERROR(VLOOKUP(F1297, Entries!$B:$F, 3, FALSE()),"")</f>
        <v/>
      </c>
      <c r="J1297" s="11" t="str">
        <f aca="false">IFERROR(VLOOKUP(F1297, Entries!$B:$F, 4, FALSE()),"")</f>
        <v/>
      </c>
      <c r="K1297" s="11" t="str">
        <f aca="false">IFERROR(VLOOKUP(F1297, Entries!$B:$F, 5, FALSE()),"")</f>
        <v/>
      </c>
      <c r="L1297" s="11" t="str">
        <f aca="false">LEFT('Finish order'!$K1297,2)</f>
        <v/>
      </c>
      <c r="M1297" s="11" t="str">
        <f aca="false">IF(F1297&lt;&gt;0,COUNTIF($L$2:L1297,L1297),"")</f>
        <v/>
      </c>
      <c r="N1297" s="11" t="str">
        <f aca="false">IF(F1297&lt;&gt;0,L1297&amp;":"&amp;M1297,"")</f>
        <v/>
      </c>
    </row>
    <row r="1298" customFormat="false" ht="15.75" hidden="false" customHeight="true" outlineLevel="0" collapsed="false">
      <c r="A1298" s="10" t="n">
        <v>1297</v>
      </c>
      <c r="B1298" s="10" t="str">
        <f aca="false">IF(F1298&lt;&gt;"",COUNTIF($J$2:J1298,J1298),"")</f>
        <v/>
      </c>
      <c r="C1298" s="10" t="str">
        <f aca="false">IF(F1298&lt;&gt;0,J1298&amp;":"&amp;B1298,"")</f>
        <v/>
      </c>
      <c r="D1298" s="10" t="str">
        <f aca="false">IF(F1298&lt;&gt;0,COUNTIF($K$2:K1298,K1298),"")</f>
        <v/>
      </c>
      <c r="E1298" s="10" t="str">
        <f aca="false">IF(F1298&lt;&gt;0,K1298&amp;":"&amp;D1298,"")</f>
        <v/>
      </c>
      <c r="F1298" s="10"/>
      <c r="G1298" s="20"/>
      <c r="H1298" s="11" t="str">
        <f aca="false">IFERROR(VLOOKUP(F1298, Entries!$B:$F, 2, FALSE()),"")</f>
        <v/>
      </c>
      <c r="I1298" s="11" t="str">
        <f aca="false">IFERROR(VLOOKUP(F1298, Entries!$B:$F, 3, FALSE()),"")</f>
        <v/>
      </c>
      <c r="J1298" s="11" t="str">
        <f aca="false">IFERROR(VLOOKUP(F1298, Entries!$B:$F, 4, FALSE()),"")</f>
        <v/>
      </c>
      <c r="K1298" s="11" t="str">
        <f aca="false">IFERROR(VLOOKUP(F1298, Entries!$B:$F, 5, FALSE()),"")</f>
        <v/>
      </c>
      <c r="L1298" s="11" t="str">
        <f aca="false">LEFT('Finish order'!$K1298,2)</f>
        <v/>
      </c>
      <c r="M1298" s="11" t="str">
        <f aca="false">IF(F1298&lt;&gt;0,COUNTIF($L$2:L1298,L1298),"")</f>
        <v/>
      </c>
      <c r="N1298" s="11" t="str">
        <f aca="false">IF(F1298&lt;&gt;0,L1298&amp;":"&amp;M1298,"")</f>
        <v/>
      </c>
    </row>
    <row r="1299" customFormat="false" ht="15.75" hidden="false" customHeight="true" outlineLevel="0" collapsed="false">
      <c r="A1299" s="10" t="n">
        <v>1298</v>
      </c>
      <c r="B1299" s="10" t="str">
        <f aca="false">IF(F1299&lt;&gt;"",COUNTIF($J$2:J1299,J1299),"")</f>
        <v/>
      </c>
      <c r="C1299" s="10" t="str">
        <f aca="false">IF(F1299&lt;&gt;0,J1299&amp;":"&amp;B1299,"")</f>
        <v/>
      </c>
      <c r="D1299" s="10" t="str">
        <f aca="false">IF(F1299&lt;&gt;0,COUNTIF($K$2:K1299,K1299),"")</f>
        <v/>
      </c>
      <c r="E1299" s="10" t="str">
        <f aca="false">IF(F1299&lt;&gt;0,K1299&amp;":"&amp;D1299,"")</f>
        <v/>
      </c>
      <c r="F1299" s="10"/>
      <c r="G1299" s="20"/>
      <c r="H1299" s="11" t="str">
        <f aca="false">IFERROR(VLOOKUP(F1299, Entries!$B:$F, 2, FALSE()),"")</f>
        <v/>
      </c>
      <c r="I1299" s="11" t="str">
        <f aca="false">IFERROR(VLOOKUP(F1299, Entries!$B:$F, 3, FALSE()),"")</f>
        <v/>
      </c>
      <c r="J1299" s="11" t="str">
        <f aca="false">IFERROR(VLOOKUP(F1299, Entries!$B:$F, 4, FALSE()),"")</f>
        <v/>
      </c>
      <c r="K1299" s="11" t="str">
        <f aca="false">IFERROR(VLOOKUP(F1299, Entries!$B:$F, 5, FALSE()),"")</f>
        <v/>
      </c>
      <c r="L1299" s="11" t="str">
        <f aca="false">LEFT('Finish order'!$K1299,2)</f>
        <v/>
      </c>
      <c r="M1299" s="11" t="str">
        <f aca="false">IF(F1299&lt;&gt;0,COUNTIF($L$2:L1299,L1299),"")</f>
        <v/>
      </c>
      <c r="N1299" s="11" t="str">
        <f aca="false">IF(F1299&lt;&gt;0,L1299&amp;":"&amp;M1299,"")</f>
        <v/>
      </c>
    </row>
    <row r="1300" customFormat="false" ht="15.75" hidden="false" customHeight="true" outlineLevel="0" collapsed="false">
      <c r="A1300" s="10" t="n">
        <v>1299</v>
      </c>
      <c r="B1300" s="10" t="str">
        <f aca="false">IF(F1300&lt;&gt;"",COUNTIF($J$2:J1300,J1300),"")</f>
        <v/>
      </c>
      <c r="C1300" s="10" t="str">
        <f aca="false">IF(F1300&lt;&gt;0,J1300&amp;":"&amp;B1300,"")</f>
        <v/>
      </c>
      <c r="D1300" s="10" t="str">
        <f aca="false">IF(F1300&lt;&gt;0,COUNTIF($K$2:K1300,K1300),"")</f>
        <v/>
      </c>
      <c r="E1300" s="10" t="str">
        <f aca="false">IF(F1300&lt;&gt;0,K1300&amp;":"&amp;D1300,"")</f>
        <v/>
      </c>
      <c r="F1300" s="10"/>
      <c r="G1300" s="20"/>
      <c r="H1300" s="11" t="str">
        <f aca="false">IFERROR(VLOOKUP(F1300, Entries!$B:$F, 2, FALSE()),"")</f>
        <v/>
      </c>
      <c r="I1300" s="11" t="str">
        <f aca="false">IFERROR(VLOOKUP(F1300, Entries!$B:$F, 3, FALSE()),"")</f>
        <v/>
      </c>
      <c r="J1300" s="11" t="str">
        <f aca="false">IFERROR(VLOOKUP(F1300, Entries!$B:$F, 4, FALSE()),"")</f>
        <v/>
      </c>
      <c r="K1300" s="11" t="str">
        <f aca="false">IFERROR(VLOOKUP(F1300, Entries!$B:$F, 5, FALSE()),"")</f>
        <v/>
      </c>
      <c r="L1300" s="11" t="str">
        <f aca="false">LEFT('Finish order'!$K1300,2)</f>
        <v/>
      </c>
      <c r="M1300" s="11" t="str">
        <f aca="false">IF(F1300&lt;&gt;0,COUNTIF($L$2:L1300,L1300),"")</f>
        <v/>
      </c>
      <c r="N1300" s="11" t="str">
        <f aca="false">IF(F1300&lt;&gt;0,L1300&amp;":"&amp;M1300,"")</f>
        <v/>
      </c>
    </row>
    <row r="1301" customFormat="false" ht="15.75" hidden="false" customHeight="true" outlineLevel="0" collapsed="false">
      <c r="A1301" s="10" t="n">
        <v>1300</v>
      </c>
      <c r="B1301" s="10" t="str">
        <f aca="false">IF(F1301&lt;&gt;"",COUNTIF($J$2:J1301,J1301),"")</f>
        <v/>
      </c>
      <c r="C1301" s="10" t="str">
        <f aca="false">IF(F1301&lt;&gt;0,J1301&amp;":"&amp;B1301,"")</f>
        <v/>
      </c>
      <c r="D1301" s="10" t="str">
        <f aca="false">IF(F1301&lt;&gt;0,COUNTIF($K$2:K1301,K1301),"")</f>
        <v/>
      </c>
      <c r="E1301" s="10" t="str">
        <f aca="false">IF(F1301&lt;&gt;0,K1301&amp;":"&amp;D1301,"")</f>
        <v/>
      </c>
      <c r="F1301" s="10"/>
      <c r="G1301" s="20"/>
      <c r="H1301" s="11" t="str">
        <f aca="false">IFERROR(VLOOKUP(F1301, Entries!$B:$F, 2, FALSE()),"")</f>
        <v/>
      </c>
      <c r="I1301" s="11" t="str">
        <f aca="false">IFERROR(VLOOKUP(F1301, Entries!$B:$F, 3, FALSE()),"")</f>
        <v/>
      </c>
      <c r="J1301" s="11" t="str">
        <f aca="false">IFERROR(VLOOKUP(F1301, Entries!$B:$F, 4, FALSE()),"")</f>
        <v/>
      </c>
      <c r="K1301" s="11" t="str">
        <f aca="false">IFERROR(VLOOKUP(F1301, Entries!$B:$F, 5, FALSE()),"")</f>
        <v/>
      </c>
      <c r="L1301" s="11" t="str">
        <f aca="false">LEFT('Finish order'!$K1301,2)</f>
        <v/>
      </c>
      <c r="M1301" s="11" t="str">
        <f aca="false">IF(F1301&lt;&gt;0,COUNTIF($L$2:L1301,L1301),"")</f>
        <v/>
      </c>
      <c r="N1301" s="11" t="str">
        <f aca="false">IF(F1301&lt;&gt;0,L1301&amp;":"&amp;M1301,"")</f>
        <v/>
      </c>
    </row>
    <row r="1302" customFormat="false" ht="15.75" hidden="false" customHeight="true" outlineLevel="0" collapsed="false">
      <c r="A1302" s="10" t="n">
        <v>1301</v>
      </c>
      <c r="B1302" s="10" t="str">
        <f aca="false">IF(F1302&lt;&gt;"",COUNTIF($J$2:J1302,J1302),"")</f>
        <v/>
      </c>
      <c r="C1302" s="10" t="str">
        <f aca="false">IF(F1302&lt;&gt;0,J1302&amp;":"&amp;B1302,"")</f>
        <v/>
      </c>
      <c r="D1302" s="10" t="str">
        <f aca="false">IF(F1302&lt;&gt;0,COUNTIF($K$2:K1302,K1302),"")</f>
        <v/>
      </c>
      <c r="E1302" s="10" t="str">
        <f aca="false">IF(F1302&lt;&gt;0,K1302&amp;":"&amp;D1302,"")</f>
        <v/>
      </c>
      <c r="F1302" s="10"/>
      <c r="G1302" s="20"/>
      <c r="H1302" s="11" t="str">
        <f aca="false">IFERROR(VLOOKUP(F1302, Entries!$B:$F, 2, FALSE()),"")</f>
        <v/>
      </c>
      <c r="I1302" s="11" t="str">
        <f aca="false">IFERROR(VLOOKUP(F1302, Entries!$B:$F, 3, FALSE()),"")</f>
        <v/>
      </c>
      <c r="J1302" s="11" t="str">
        <f aca="false">IFERROR(VLOOKUP(F1302, Entries!$B:$F, 4, FALSE()),"")</f>
        <v/>
      </c>
      <c r="K1302" s="11" t="str">
        <f aca="false">IFERROR(VLOOKUP(F1302, Entries!$B:$F, 5, FALSE()),"")</f>
        <v/>
      </c>
      <c r="L1302" s="11" t="str">
        <f aca="false">LEFT('Finish order'!$K1302,2)</f>
        <v/>
      </c>
      <c r="M1302" s="11" t="str">
        <f aca="false">IF(F1302&lt;&gt;0,COUNTIF($L$2:L1302,L1302),"")</f>
        <v/>
      </c>
      <c r="N1302" s="11" t="str">
        <f aca="false">IF(F1302&lt;&gt;0,L1302&amp;":"&amp;M1302,"")</f>
        <v/>
      </c>
    </row>
    <row r="1303" customFormat="false" ht="15.75" hidden="false" customHeight="true" outlineLevel="0" collapsed="false">
      <c r="A1303" s="10" t="n">
        <v>1302</v>
      </c>
      <c r="B1303" s="10" t="str">
        <f aca="false">IF(F1303&lt;&gt;"",COUNTIF($J$2:J1303,J1303),"")</f>
        <v/>
      </c>
      <c r="C1303" s="10" t="str">
        <f aca="false">IF(F1303&lt;&gt;0,J1303&amp;":"&amp;B1303,"")</f>
        <v/>
      </c>
      <c r="D1303" s="10" t="str">
        <f aca="false">IF(F1303&lt;&gt;0,COUNTIF($K$2:K1303,K1303),"")</f>
        <v/>
      </c>
      <c r="E1303" s="10" t="str">
        <f aca="false">IF(F1303&lt;&gt;0,K1303&amp;":"&amp;D1303,"")</f>
        <v/>
      </c>
      <c r="F1303" s="10"/>
      <c r="G1303" s="20"/>
      <c r="H1303" s="11" t="str">
        <f aca="false">IFERROR(VLOOKUP(F1303, Entries!$B:$F, 2, FALSE()),"")</f>
        <v/>
      </c>
      <c r="I1303" s="11" t="str">
        <f aca="false">IFERROR(VLOOKUP(F1303, Entries!$B:$F, 3, FALSE()),"")</f>
        <v/>
      </c>
      <c r="J1303" s="11" t="str">
        <f aca="false">IFERROR(VLOOKUP(F1303, Entries!$B:$F, 4, FALSE()),"")</f>
        <v/>
      </c>
      <c r="K1303" s="11" t="str">
        <f aca="false">IFERROR(VLOOKUP(F1303, Entries!$B:$F, 5, FALSE()),"")</f>
        <v/>
      </c>
      <c r="L1303" s="11" t="str">
        <f aca="false">LEFT('Finish order'!$K1303,2)</f>
        <v/>
      </c>
      <c r="M1303" s="11" t="str">
        <f aca="false">IF(F1303&lt;&gt;0,COUNTIF($L$2:L1303,L1303),"")</f>
        <v/>
      </c>
      <c r="N1303" s="11" t="str">
        <f aca="false">IF(F1303&lt;&gt;0,L1303&amp;":"&amp;M1303,"")</f>
        <v/>
      </c>
    </row>
    <row r="1304" customFormat="false" ht="15.75" hidden="false" customHeight="true" outlineLevel="0" collapsed="false">
      <c r="A1304" s="10" t="n">
        <v>1303</v>
      </c>
      <c r="B1304" s="10" t="str">
        <f aca="false">IF(F1304&lt;&gt;"",COUNTIF($J$2:J1304,J1304),"")</f>
        <v/>
      </c>
      <c r="C1304" s="10" t="str">
        <f aca="false">IF(F1304&lt;&gt;0,J1304&amp;":"&amp;B1304,"")</f>
        <v/>
      </c>
      <c r="D1304" s="10" t="str">
        <f aca="false">IF(F1304&lt;&gt;0,COUNTIF($K$2:K1304,K1304),"")</f>
        <v/>
      </c>
      <c r="E1304" s="10" t="str">
        <f aca="false">IF(F1304&lt;&gt;0,K1304&amp;":"&amp;D1304,"")</f>
        <v/>
      </c>
      <c r="F1304" s="10"/>
      <c r="G1304" s="20"/>
      <c r="H1304" s="11" t="str">
        <f aca="false">IFERROR(VLOOKUP(F1304, Entries!$B:$F, 2, FALSE()),"")</f>
        <v/>
      </c>
      <c r="I1304" s="11" t="str">
        <f aca="false">IFERROR(VLOOKUP(F1304, Entries!$B:$F, 3, FALSE()),"")</f>
        <v/>
      </c>
      <c r="J1304" s="11" t="str">
        <f aca="false">IFERROR(VLOOKUP(F1304, Entries!$B:$F, 4, FALSE()),"")</f>
        <v/>
      </c>
      <c r="K1304" s="11" t="str">
        <f aca="false">IFERROR(VLOOKUP(F1304, Entries!$B:$F, 5, FALSE()),"")</f>
        <v/>
      </c>
      <c r="L1304" s="11" t="str">
        <f aca="false">LEFT('Finish order'!$K1304,2)</f>
        <v/>
      </c>
      <c r="M1304" s="11" t="str">
        <f aca="false">IF(F1304&lt;&gt;0,COUNTIF($L$2:L1304,L1304),"")</f>
        <v/>
      </c>
      <c r="N1304" s="11" t="str">
        <f aca="false">IF(F1304&lt;&gt;0,L1304&amp;":"&amp;M1304,"")</f>
        <v/>
      </c>
    </row>
    <row r="1305" customFormat="false" ht="15.75" hidden="false" customHeight="true" outlineLevel="0" collapsed="false">
      <c r="A1305" s="10" t="n">
        <v>1304</v>
      </c>
      <c r="B1305" s="10" t="str">
        <f aca="false">IF(F1305&lt;&gt;"",COUNTIF($J$2:J1305,J1305),"")</f>
        <v/>
      </c>
      <c r="C1305" s="10" t="str">
        <f aca="false">IF(F1305&lt;&gt;0,J1305&amp;":"&amp;B1305,"")</f>
        <v/>
      </c>
      <c r="D1305" s="10" t="str">
        <f aca="false">IF(F1305&lt;&gt;0,COUNTIF($K$2:K1305,K1305),"")</f>
        <v/>
      </c>
      <c r="E1305" s="10" t="str">
        <f aca="false">IF(F1305&lt;&gt;0,K1305&amp;":"&amp;D1305,"")</f>
        <v/>
      </c>
      <c r="F1305" s="10"/>
      <c r="G1305" s="20"/>
      <c r="H1305" s="11" t="str">
        <f aca="false">IFERROR(VLOOKUP(F1305, Entries!$B:$F, 2, FALSE()),"")</f>
        <v/>
      </c>
      <c r="I1305" s="11" t="str">
        <f aca="false">IFERROR(VLOOKUP(F1305, Entries!$B:$F, 3, FALSE()),"")</f>
        <v/>
      </c>
      <c r="J1305" s="11" t="str">
        <f aca="false">IFERROR(VLOOKUP(F1305, Entries!$B:$F, 4, FALSE()),"")</f>
        <v/>
      </c>
      <c r="K1305" s="11" t="str">
        <f aca="false">IFERROR(VLOOKUP(F1305, Entries!$B:$F, 5, FALSE()),"")</f>
        <v/>
      </c>
      <c r="L1305" s="11" t="str">
        <f aca="false">LEFT('Finish order'!$K1305,2)</f>
        <v/>
      </c>
      <c r="M1305" s="11" t="str">
        <f aca="false">IF(F1305&lt;&gt;0,COUNTIF($L$2:L1305,L1305),"")</f>
        <v/>
      </c>
      <c r="N1305" s="11" t="str">
        <f aca="false">IF(F1305&lt;&gt;0,L1305&amp;":"&amp;M1305,"")</f>
        <v/>
      </c>
    </row>
    <row r="1306" customFormat="false" ht="15.75" hidden="false" customHeight="true" outlineLevel="0" collapsed="false">
      <c r="A1306" s="10" t="n">
        <v>1305</v>
      </c>
      <c r="B1306" s="10" t="str">
        <f aca="false">IF(F1306&lt;&gt;"",COUNTIF($J$2:J1306,J1306),"")</f>
        <v/>
      </c>
      <c r="C1306" s="10" t="str">
        <f aca="false">IF(F1306&lt;&gt;0,J1306&amp;":"&amp;B1306,"")</f>
        <v/>
      </c>
      <c r="D1306" s="10" t="str">
        <f aca="false">IF(F1306&lt;&gt;0,COUNTIF($K$2:K1306,K1306),"")</f>
        <v/>
      </c>
      <c r="E1306" s="10" t="str">
        <f aca="false">IF(F1306&lt;&gt;0,K1306&amp;":"&amp;D1306,"")</f>
        <v/>
      </c>
      <c r="F1306" s="10"/>
      <c r="G1306" s="20"/>
      <c r="H1306" s="11" t="str">
        <f aca="false">IFERROR(VLOOKUP(F1306, Entries!$B:$F, 2, FALSE()),"")</f>
        <v/>
      </c>
      <c r="I1306" s="11" t="str">
        <f aca="false">IFERROR(VLOOKUP(F1306, Entries!$B:$F, 3, FALSE()),"")</f>
        <v/>
      </c>
      <c r="J1306" s="11" t="str">
        <f aca="false">IFERROR(VLOOKUP(F1306, Entries!$B:$F, 4, FALSE()),"")</f>
        <v/>
      </c>
      <c r="K1306" s="11" t="str">
        <f aca="false">IFERROR(VLOOKUP(F1306, Entries!$B:$F, 5, FALSE()),"")</f>
        <v/>
      </c>
      <c r="L1306" s="11" t="str">
        <f aca="false">LEFT('Finish order'!$K1306,2)</f>
        <v/>
      </c>
      <c r="M1306" s="11" t="str">
        <f aca="false">IF(F1306&lt;&gt;0,COUNTIF($L$2:L1306,L1306),"")</f>
        <v/>
      </c>
      <c r="N1306" s="11" t="str">
        <f aca="false">IF(F1306&lt;&gt;0,L1306&amp;":"&amp;M1306,"")</f>
        <v/>
      </c>
    </row>
    <row r="1307" customFormat="false" ht="15.75" hidden="false" customHeight="true" outlineLevel="0" collapsed="false">
      <c r="A1307" s="10" t="n">
        <v>1306</v>
      </c>
      <c r="B1307" s="10" t="str">
        <f aca="false">IF(F1307&lt;&gt;"",COUNTIF($J$2:J1307,J1307),"")</f>
        <v/>
      </c>
      <c r="C1307" s="10" t="str">
        <f aca="false">IF(F1307&lt;&gt;0,J1307&amp;":"&amp;B1307,"")</f>
        <v/>
      </c>
      <c r="D1307" s="10" t="str">
        <f aca="false">IF(F1307&lt;&gt;0,COUNTIF($K$2:K1307,K1307),"")</f>
        <v/>
      </c>
      <c r="E1307" s="10" t="str">
        <f aca="false">IF(F1307&lt;&gt;0,K1307&amp;":"&amp;D1307,"")</f>
        <v/>
      </c>
      <c r="F1307" s="10"/>
      <c r="G1307" s="20"/>
      <c r="H1307" s="11" t="str">
        <f aca="false">IFERROR(VLOOKUP(F1307, Entries!$B:$F, 2, FALSE()),"")</f>
        <v/>
      </c>
      <c r="I1307" s="11" t="str">
        <f aca="false">IFERROR(VLOOKUP(F1307, Entries!$B:$F, 3, FALSE()),"")</f>
        <v/>
      </c>
      <c r="J1307" s="11" t="str">
        <f aca="false">IFERROR(VLOOKUP(F1307, Entries!$B:$F, 4, FALSE()),"")</f>
        <v/>
      </c>
      <c r="K1307" s="11" t="str">
        <f aca="false">IFERROR(VLOOKUP(F1307, Entries!$B:$F, 5, FALSE()),"")</f>
        <v/>
      </c>
      <c r="L1307" s="11" t="str">
        <f aca="false">LEFT('Finish order'!$K1307,2)</f>
        <v/>
      </c>
      <c r="M1307" s="11" t="str">
        <f aca="false">IF(F1307&lt;&gt;0,COUNTIF($L$2:L1307,L1307),"")</f>
        <v/>
      </c>
      <c r="N1307" s="11" t="str">
        <f aca="false">IF(F1307&lt;&gt;0,L1307&amp;":"&amp;M1307,"")</f>
        <v/>
      </c>
    </row>
    <row r="1308" customFormat="false" ht="15.75" hidden="false" customHeight="true" outlineLevel="0" collapsed="false">
      <c r="A1308" s="10" t="n">
        <v>1307</v>
      </c>
      <c r="B1308" s="10" t="str">
        <f aca="false">IF(F1308&lt;&gt;"",COUNTIF($J$2:J1308,J1308),"")</f>
        <v/>
      </c>
      <c r="C1308" s="10" t="str">
        <f aca="false">IF(F1308&lt;&gt;0,J1308&amp;":"&amp;B1308,"")</f>
        <v/>
      </c>
      <c r="D1308" s="10" t="str">
        <f aca="false">IF(F1308&lt;&gt;0,COUNTIF($K$2:K1308,K1308),"")</f>
        <v/>
      </c>
      <c r="E1308" s="10" t="str">
        <f aca="false">IF(F1308&lt;&gt;0,K1308&amp;":"&amp;D1308,"")</f>
        <v/>
      </c>
      <c r="F1308" s="10"/>
      <c r="G1308" s="20"/>
      <c r="H1308" s="11" t="str">
        <f aca="false">IFERROR(VLOOKUP(F1308, Entries!$B:$F, 2, FALSE()),"")</f>
        <v/>
      </c>
      <c r="I1308" s="11" t="str">
        <f aca="false">IFERROR(VLOOKUP(F1308, Entries!$B:$F, 3, FALSE()),"")</f>
        <v/>
      </c>
      <c r="J1308" s="11" t="str">
        <f aca="false">IFERROR(VLOOKUP(F1308, Entries!$B:$F, 4, FALSE()),"")</f>
        <v/>
      </c>
      <c r="K1308" s="11" t="str">
        <f aca="false">IFERROR(VLOOKUP(F1308, Entries!$B:$F, 5, FALSE()),"")</f>
        <v/>
      </c>
      <c r="L1308" s="11" t="str">
        <f aca="false">LEFT('Finish order'!$K1308,2)</f>
        <v/>
      </c>
      <c r="M1308" s="11" t="str">
        <f aca="false">IF(F1308&lt;&gt;0,COUNTIF($L$2:L1308,L1308),"")</f>
        <v/>
      </c>
      <c r="N1308" s="11" t="str">
        <f aca="false">IF(F1308&lt;&gt;0,L1308&amp;":"&amp;M1308,"")</f>
        <v/>
      </c>
    </row>
    <row r="1309" customFormat="false" ht="15.75" hidden="false" customHeight="true" outlineLevel="0" collapsed="false">
      <c r="A1309" s="10" t="n">
        <v>1308</v>
      </c>
      <c r="B1309" s="10" t="str">
        <f aca="false">IF(F1309&lt;&gt;"",COUNTIF($J$2:J1309,J1309),"")</f>
        <v/>
      </c>
      <c r="C1309" s="10" t="str">
        <f aca="false">IF(F1309&lt;&gt;0,J1309&amp;":"&amp;B1309,"")</f>
        <v/>
      </c>
      <c r="D1309" s="10" t="str">
        <f aca="false">IF(F1309&lt;&gt;0,COUNTIF($K$2:K1309,K1309),"")</f>
        <v/>
      </c>
      <c r="E1309" s="10" t="str">
        <f aca="false">IF(F1309&lt;&gt;0,K1309&amp;":"&amp;D1309,"")</f>
        <v/>
      </c>
      <c r="F1309" s="10"/>
      <c r="G1309" s="20"/>
      <c r="H1309" s="11" t="str">
        <f aca="false">IFERROR(VLOOKUP(F1309, Entries!$B:$F, 2, FALSE()),"")</f>
        <v/>
      </c>
      <c r="I1309" s="11" t="str">
        <f aca="false">IFERROR(VLOOKUP(F1309, Entries!$B:$F, 3, FALSE()),"")</f>
        <v/>
      </c>
      <c r="J1309" s="11" t="str">
        <f aca="false">IFERROR(VLOOKUP(F1309, Entries!$B:$F, 4, FALSE()),"")</f>
        <v/>
      </c>
      <c r="K1309" s="11" t="str">
        <f aca="false">IFERROR(VLOOKUP(F1309, Entries!$B:$F, 5, FALSE()),"")</f>
        <v/>
      </c>
      <c r="L1309" s="11" t="str">
        <f aca="false">LEFT('Finish order'!$K1309,2)</f>
        <v/>
      </c>
      <c r="M1309" s="11" t="str">
        <f aca="false">IF(F1309&lt;&gt;0,COUNTIF($L$2:L1309,L1309),"")</f>
        <v/>
      </c>
      <c r="N1309" s="11" t="str">
        <f aca="false">IF(F1309&lt;&gt;0,L1309&amp;":"&amp;M1309,"")</f>
        <v/>
      </c>
    </row>
    <row r="1310" customFormat="false" ht="15.75" hidden="false" customHeight="true" outlineLevel="0" collapsed="false">
      <c r="A1310" s="10" t="n">
        <v>1309</v>
      </c>
      <c r="B1310" s="10" t="str">
        <f aca="false">IF(F1310&lt;&gt;"",COUNTIF($J$2:J1310,J1310),"")</f>
        <v/>
      </c>
      <c r="C1310" s="10" t="str">
        <f aca="false">IF(F1310&lt;&gt;0,J1310&amp;":"&amp;B1310,"")</f>
        <v/>
      </c>
      <c r="D1310" s="10" t="str">
        <f aca="false">IF(F1310&lt;&gt;0,COUNTIF($K$2:K1310,K1310),"")</f>
        <v/>
      </c>
      <c r="E1310" s="10" t="str">
        <f aca="false">IF(F1310&lt;&gt;0,K1310&amp;":"&amp;D1310,"")</f>
        <v/>
      </c>
      <c r="F1310" s="10"/>
      <c r="G1310" s="20"/>
      <c r="H1310" s="11" t="str">
        <f aca="false">IFERROR(VLOOKUP(F1310, Entries!$B:$F, 2, FALSE()),"")</f>
        <v/>
      </c>
      <c r="I1310" s="11" t="str">
        <f aca="false">IFERROR(VLOOKUP(F1310, Entries!$B:$F, 3, FALSE()),"")</f>
        <v/>
      </c>
      <c r="J1310" s="11" t="str">
        <f aca="false">IFERROR(VLOOKUP(F1310, Entries!$B:$F, 4, FALSE()),"")</f>
        <v/>
      </c>
      <c r="K1310" s="11" t="str">
        <f aca="false">IFERROR(VLOOKUP(F1310, Entries!$B:$F, 5, FALSE()),"")</f>
        <v/>
      </c>
      <c r="L1310" s="11" t="str">
        <f aca="false">LEFT('Finish order'!$K1310,2)</f>
        <v/>
      </c>
      <c r="M1310" s="11" t="str">
        <f aca="false">IF(F1310&lt;&gt;0,COUNTIF($L$2:L1310,L1310),"")</f>
        <v/>
      </c>
      <c r="N1310" s="11" t="str">
        <f aca="false">IF(F1310&lt;&gt;0,L1310&amp;":"&amp;M1310,"")</f>
        <v/>
      </c>
    </row>
    <row r="1311" customFormat="false" ht="15.75" hidden="false" customHeight="true" outlineLevel="0" collapsed="false">
      <c r="A1311" s="10" t="n">
        <v>1310</v>
      </c>
      <c r="B1311" s="10" t="str">
        <f aca="false">IF(F1311&lt;&gt;"",COUNTIF($J$2:J1311,J1311),"")</f>
        <v/>
      </c>
      <c r="C1311" s="10" t="str">
        <f aca="false">IF(F1311&lt;&gt;0,J1311&amp;":"&amp;B1311,"")</f>
        <v/>
      </c>
      <c r="D1311" s="10" t="str">
        <f aca="false">IF(F1311&lt;&gt;0,COUNTIF($K$2:K1311,K1311),"")</f>
        <v/>
      </c>
      <c r="E1311" s="10" t="str">
        <f aca="false">IF(F1311&lt;&gt;0,K1311&amp;":"&amp;D1311,"")</f>
        <v/>
      </c>
      <c r="F1311" s="10"/>
      <c r="G1311" s="20"/>
      <c r="H1311" s="11" t="str">
        <f aca="false">IFERROR(VLOOKUP(F1311, Entries!$B:$F, 2, FALSE()),"")</f>
        <v/>
      </c>
      <c r="I1311" s="11" t="str">
        <f aca="false">IFERROR(VLOOKUP(F1311, Entries!$B:$F, 3, FALSE()),"")</f>
        <v/>
      </c>
      <c r="J1311" s="11" t="str">
        <f aca="false">IFERROR(VLOOKUP(F1311, Entries!$B:$F, 4, FALSE()),"")</f>
        <v/>
      </c>
      <c r="K1311" s="11" t="str">
        <f aca="false">IFERROR(VLOOKUP(F1311, Entries!$B:$F, 5, FALSE()),"")</f>
        <v/>
      </c>
      <c r="L1311" s="11" t="str">
        <f aca="false">LEFT('Finish order'!$K1311,2)</f>
        <v/>
      </c>
      <c r="M1311" s="11" t="str">
        <f aca="false">IF(F1311&lt;&gt;0,COUNTIF($L$2:L1311,L1311),"")</f>
        <v/>
      </c>
      <c r="N1311" s="11" t="str">
        <f aca="false">IF(F1311&lt;&gt;0,L1311&amp;":"&amp;M1311,"")</f>
        <v/>
      </c>
    </row>
    <row r="1312" customFormat="false" ht="15.75" hidden="false" customHeight="true" outlineLevel="0" collapsed="false">
      <c r="A1312" s="10" t="n">
        <v>1311</v>
      </c>
      <c r="B1312" s="10" t="str">
        <f aca="false">IF(F1312&lt;&gt;"",COUNTIF($J$2:J1312,J1312),"")</f>
        <v/>
      </c>
      <c r="C1312" s="10" t="str">
        <f aca="false">IF(F1312&lt;&gt;0,J1312&amp;":"&amp;B1312,"")</f>
        <v/>
      </c>
      <c r="D1312" s="10" t="str">
        <f aca="false">IF(F1312&lt;&gt;0,COUNTIF($K$2:K1312,K1312),"")</f>
        <v/>
      </c>
      <c r="E1312" s="10" t="str">
        <f aca="false">IF(F1312&lt;&gt;0,K1312&amp;":"&amp;D1312,"")</f>
        <v/>
      </c>
      <c r="F1312" s="10"/>
      <c r="G1312" s="20"/>
      <c r="H1312" s="11" t="str">
        <f aca="false">IFERROR(VLOOKUP(F1312, Entries!$B:$F, 2, FALSE()),"")</f>
        <v/>
      </c>
      <c r="I1312" s="11" t="str">
        <f aca="false">IFERROR(VLOOKUP(F1312, Entries!$B:$F, 3, FALSE()),"")</f>
        <v/>
      </c>
      <c r="J1312" s="11" t="str">
        <f aca="false">IFERROR(VLOOKUP(F1312, Entries!$B:$F, 4, FALSE()),"")</f>
        <v/>
      </c>
      <c r="K1312" s="11" t="str">
        <f aca="false">IFERROR(VLOOKUP(F1312, Entries!$B:$F, 5, FALSE()),"")</f>
        <v/>
      </c>
      <c r="L1312" s="11" t="str">
        <f aca="false">LEFT('Finish order'!$K1312,2)</f>
        <v/>
      </c>
      <c r="M1312" s="11" t="str">
        <f aca="false">IF(F1312&lt;&gt;0,COUNTIF($L$2:L1312,L1312),"")</f>
        <v/>
      </c>
      <c r="N1312" s="11" t="str">
        <f aca="false">IF(F1312&lt;&gt;0,L1312&amp;":"&amp;M1312,"")</f>
        <v/>
      </c>
    </row>
    <row r="1313" customFormat="false" ht="15.75" hidden="false" customHeight="true" outlineLevel="0" collapsed="false">
      <c r="A1313" s="10" t="n">
        <v>1312</v>
      </c>
      <c r="B1313" s="10" t="str">
        <f aca="false">IF(F1313&lt;&gt;"",COUNTIF($J$2:J1313,J1313),"")</f>
        <v/>
      </c>
      <c r="C1313" s="10" t="str">
        <f aca="false">IF(F1313&lt;&gt;0,J1313&amp;":"&amp;B1313,"")</f>
        <v/>
      </c>
      <c r="D1313" s="10" t="str">
        <f aca="false">IF(F1313&lt;&gt;0,COUNTIF($K$2:K1313,K1313),"")</f>
        <v/>
      </c>
      <c r="E1313" s="10" t="str">
        <f aca="false">IF(F1313&lt;&gt;0,K1313&amp;":"&amp;D1313,"")</f>
        <v/>
      </c>
      <c r="F1313" s="10"/>
      <c r="G1313" s="20"/>
      <c r="H1313" s="11" t="str">
        <f aca="false">IFERROR(VLOOKUP(F1313, Entries!$B:$F, 2, FALSE()),"")</f>
        <v/>
      </c>
      <c r="I1313" s="11" t="str">
        <f aca="false">IFERROR(VLOOKUP(F1313, Entries!$B:$F, 3, FALSE()),"")</f>
        <v/>
      </c>
      <c r="J1313" s="11" t="str">
        <f aca="false">IFERROR(VLOOKUP(F1313, Entries!$B:$F, 4, FALSE()),"")</f>
        <v/>
      </c>
      <c r="K1313" s="11" t="str">
        <f aca="false">IFERROR(VLOOKUP(F1313, Entries!$B:$F, 5, FALSE()),"")</f>
        <v/>
      </c>
      <c r="L1313" s="11" t="str">
        <f aca="false">LEFT('Finish order'!$K1313,2)</f>
        <v/>
      </c>
      <c r="M1313" s="11" t="str">
        <f aca="false">IF(F1313&lt;&gt;0,COUNTIF($L$2:L1313,L1313),"")</f>
        <v/>
      </c>
      <c r="N1313" s="11" t="str">
        <f aca="false">IF(F1313&lt;&gt;0,L1313&amp;":"&amp;M1313,"")</f>
        <v/>
      </c>
    </row>
    <row r="1314" customFormat="false" ht="15.75" hidden="false" customHeight="true" outlineLevel="0" collapsed="false">
      <c r="A1314" s="10" t="n">
        <v>1313</v>
      </c>
      <c r="B1314" s="10" t="str">
        <f aca="false">IF(F1314&lt;&gt;"",COUNTIF($J$2:J1314,J1314),"")</f>
        <v/>
      </c>
      <c r="C1314" s="10" t="str">
        <f aca="false">IF(F1314&lt;&gt;0,J1314&amp;":"&amp;B1314,"")</f>
        <v/>
      </c>
      <c r="D1314" s="10" t="str">
        <f aca="false">IF(F1314&lt;&gt;0,COUNTIF($K$2:K1314,K1314),"")</f>
        <v/>
      </c>
      <c r="E1314" s="10" t="str">
        <f aca="false">IF(F1314&lt;&gt;0,K1314&amp;":"&amp;D1314,"")</f>
        <v/>
      </c>
      <c r="F1314" s="10"/>
      <c r="G1314" s="20"/>
      <c r="H1314" s="11" t="str">
        <f aca="false">IFERROR(VLOOKUP(F1314, Entries!$B:$F, 2, FALSE()),"")</f>
        <v/>
      </c>
      <c r="I1314" s="11" t="str">
        <f aca="false">IFERROR(VLOOKUP(F1314, Entries!$B:$F, 3, FALSE()),"")</f>
        <v/>
      </c>
      <c r="J1314" s="11" t="str">
        <f aca="false">IFERROR(VLOOKUP(F1314, Entries!$B:$F, 4, FALSE()),"")</f>
        <v/>
      </c>
      <c r="K1314" s="11" t="str">
        <f aca="false">IFERROR(VLOOKUP(F1314, Entries!$B:$F, 5, FALSE()),"")</f>
        <v/>
      </c>
      <c r="L1314" s="11" t="str">
        <f aca="false">LEFT('Finish order'!$K1314,2)</f>
        <v/>
      </c>
      <c r="M1314" s="11" t="str">
        <f aca="false">IF(F1314&lt;&gt;0,COUNTIF($L$2:L1314,L1314),"")</f>
        <v/>
      </c>
      <c r="N1314" s="11" t="str">
        <f aca="false">IF(F1314&lt;&gt;0,L1314&amp;":"&amp;M1314,"")</f>
        <v/>
      </c>
    </row>
    <row r="1315" customFormat="false" ht="15.75" hidden="false" customHeight="true" outlineLevel="0" collapsed="false">
      <c r="A1315" s="10" t="n">
        <v>1314</v>
      </c>
      <c r="B1315" s="10" t="str">
        <f aca="false">IF(F1315&lt;&gt;"",COUNTIF($J$2:J1315,J1315),"")</f>
        <v/>
      </c>
      <c r="C1315" s="10" t="str">
        <f aca="false">IF(F1315&lt;&gt;0,J1315&amp;":"&amp;B1315,"")</f>
        <v/>
      </c>
      <c r="D1315" s="10" t="str">
        <f aca="false">IF(F1315&lt;&gt;0,COUNTIF($K$2:K1315,K1315),"")</f>
        <v/>
      </c>
      <c r="E1315" s="10" t="str">
        <f aca="false">IF(F1315&lt;&gt;0,K1315&amp;":"&amp;D1315,"")</f>
        <v/>
      </c>
      <c r="F1315" s="10"/>
      <c r="G1315" s="20"/>
      <c r="H1315" s="11" t="str">
        <f aca="false">IFERROR(VLOOKUP(F1315, Entries!$B:$F, 2, FALSE()),"")</f>
        <v/>
      </c>
      <c r="I1315" s="11" t="str">
        <f aca="false">IFERROR(VLOOKUP(F1315, Entries!$B:$F, 3, FALSE()),"")</f>
        <v/>
      </c>
      <c r="J1315" s="11" t="str">
        <f aca="false">IFERROR(VLOOKUP(F1315, Entries!$B:$F, 4, FALSE()),"")</f>
        <v/>
      </c>
      <c r="K1315" s="11" t="str">
        <f aca="false">IFERROR(VLOOKUP(F1315, Entries!$B:$F, 5, FALSE()),"")</f>
        <v/>
      </c>
      <c r="L1315" s="11" t="str">
        <f aca="false">LEFT('Finish order'!$K1315,2)</f>
        <v/>
      </c>
      <c r="M1315" s="11" t="str">
        <f aca="false">IF(F1315&lt;&gt;0,COUNTIF($L$2:L1315,L1315),"")</f>
        <v/>
      </c>
      <c r="N1315" s="11" t="str">
        <f aca="false">IF(F1315&lt;&gt;0,L1315&amp;":"&amp;M1315,"")</f>
        <v/>
      </c>
    </row>
    <row r="1316" customFormat="false" ht="15.75" hidden="false" customHeight="true" outlineLevel="0" collapsed="false">
      <c r="A1316" s="10" t="n">
        <v>1315</v>
      </c>
      <c r="B1316" s="10" t="str">
        <f aca="false">IF(F1316&lt;&gt;"",COUNTIF($J$2:J1316,J1316),"")</f>
        <v/>
      </c>
      <c r="C1316" s="10" t="str">
        <f aca="false">IF(F1316&lt;&gt;0,J1316&amp;":"&amp;B1316,"")</f>
        <v/>
      </c>
      <c r="D1316" s="10" t="str">
        <f aca="false">IF(F1316&lt;&gt;0,COUNTIF($K$2:K1316,K1316),"")</f>
        <v/>
      </c>
      <c r="E1316" s="10" t="str">
        <f aca="false">IF(F1316&lt;&gt;0,K1316&amp;":"&amp;D1316,"")</f>
        <v/>
      </c>
      <c r="F1316" s="10"/>
      <c r="G1316" s="20"/>
      <c r="H1316" s="11" t="str">
        <f aca="false">IFERROR(VLOOKUP(F1316, Entries!$B:$F, 2, FALSE()),"")</f>
        <v/>
      </c>
      <c r="I1316" s="11" t="str">
        <f aca="false">IFERROR(VLOOKUP(F1316, Entries!$B:$F, 3, FALSE()),"")</f>
        <v/>
      </c>
      <c r="J1316" s="11" t="str">
        <f aca="false">IFERROR(VLOOKUP(F1316, Entries!$B:$F, 4, FALSE()),"")</f>
        <v/>
      </c>
      <c r="K1316" s="11" t="str">
        <f aca="false">IFERROR(VLOOKUP(F1316, Entries!$B:$F, 5, FALSE()),"")</f>
        <v/>
      </c>
      <c r="L1316" s="11" t="str">
        <f aca="false">LEFT('Finish order'!$K1316,2)</f>
        <v/>
      </c>
      <c r="M1316" s="11" t="str">
        <f aca="false">IF(F1316&lt;&gt;0,COUNTIF($L$2:L1316,L1316),"")</f>
        <v/>
      </c>
      <c r="N1316" s="11" t="str">
        <f aca="false">IF(F1316&lt;&gt;0,L1316&amp;":"&amp;M1316,"")</f>
        <v/>
      </c>
    </row>
    <row r="1317" customFormat="false" ht="15.75" hidden="false" customHeight="true" outlineLevel="0" collapsed="false">
      <c r="A1317" s="10" t="n">
        <v>1316</v>
      </c>
      <c r="B1317" s="10" t="str">
        <f aca="false">IF(F1317&lt;&gt;"",COUNTIF($J$2:J1317,J1317),"")</f>
        <v/>
      </c>
      <c r="C1317" s="10" t="str">
        <f aca="false">IF(F1317&lt;&gt;0,J1317&amp;":"&amp;B1317,"")</f>
        <v/>
      </c>
      <c r="D1317" s="10" t="str">
        <f aca="false">IF(F1317&lt;&gt;0,COUNTIF($K$2:K1317,K1317),"")</f>
        <v/>
      </c>
      <c r="E1317" s="10" t="str">
        <f aca="false">IF(F1317&lt;&gt;0,K1317&amp;":"&amp;D1317,"")</f>
        <v/>
      </c>
      <c r="F1317" s="10"/>
      <c r="G1317" s="20"/>
      <c r="H1317" s="11" t="str">
        <f aca="false">IFERROR(VLOOKUP(F1317, Entries!$B:$F, 2, FALSE()),"")</f>
        <v/>
      </c>
      <c r="I1317" s="11" t="str">
        <f aca="false">IFERROR(VLOOKUP(F1317, Entries!$B:$F, 3, FALSE()),"")</f>
        <v/>
      </c>
      <c r="J1317" s="11" t="str">
        <f aca="false">IFERROR(VLOOKUP(F1317, Entries!$B:$F, 4, FALSE()),"")</f>
        <v/>
      </c>
      <c r="K1317" s="11" t="str">
        <f aca="false">IFERROR(VLOOKUP(F1317, Entries!$B:$F, 5, FALSE()),"")</f>
        <v/>
      </c>
      <c r="L1317" s="11" t="str">
        <f aca="false">LEFT('Finish order'!$K1317,2)</f>
        <v/>
      </c>
      <c r="M1317" s="11" t="str">
        <f aca="false">IF(F1317&lt;&gt;0,COUNTIF($L$2:L1317,L1317),"")</f>
        <v/>
      </c>
      <c r="N1317" s="11" t="str">
        <f aca="false">IF(F1317&lt;&gt;0,L1317&amp;":"&amp;M1317,"")</f>
        <v/>
      </c>
    </row>
    <row r="1318" customFormat="false" ht="15.75" hidden="false" customHeight="true" outlineLevel="0" collapsed="false">
      <c r="A1318" s="10" t="n">
        <v>1317</v>
      </c>
      <c r="B1318" s="10" t="str">
        <f aca="false">IF(F1318&lt;&gt;"",COUNTIF($J$2:J1318,J1318),"")</f>
        <v/>
      </c>
      <c r="C1318" s="10" t="str">
        <f aca="false">IF(F1318&lt;&gt;0,J1318&amp;":"&amp;B1318,"")</f>
        <v/>
      </c>
      <c r="D1318" s="10" t="str">
        <f aca="false">IF(F1318&lt;&gt;0,COUNTIF($K$2:K1318,K1318),"")</f>
        <v/>
      </c>
      <c r="E1318" s="10" t="str">
        <f aca="false">IF(F1318&lt;&gt;0,K1318&amp;":"&amp;D1318,"")</f>
        <v/>
      </c>
      <c r="F1318" s="10"/>
      <c r="G1318" s="20"/>
      <c r="H1318" s="11" t="str">
        <f aca="false">IFERROR(VLOOKUP(F1318, Entries!$B:$F, 2, FALSE()),"")</f>
        <v/>
      </c>
      <c r="I1318" s="11" t="str">
        <f aca="false">IFERROR(VLOOKUP(F1318, Entries!$B:$F, 3, FALSE()),"")</f>
        <v/>
      </c>
      <c r="J1318" s="11" t="str">
        <f aca="false">IFERROR(VLOOKUP(F1318, Entries!$B:$F, 4, FALSE()),"")</f>
        <v/>
      </c>
      <c r="K1318" s="11" t="str">
        <f aca="false">IFERROR(VLOOKUP(F1318, Entries!$B:$F, 5, FALSE()),"")</f>
        <v/>
      </c>
      <c r="L1318" s="11" t="str">
        <f aca="false">LEFT('Finish order'!$K1318,2)</f>
        <v/>
      </c>
      <c r="M1318" s="11" t="str">
        <f aca="false">IF(F1318&lt;&gt;0,COUNTIF($L$2:L1318,L1318),"")</f>
        <v/>
      </c>
      <c r="N1318" s="11" t="str">
        <f aca="false">IF(F1318&lt;&gt;0,L1318&amp;":"&amp;M1318,"")</f>
        <v/>
      </c>
    </row>
    <row r="1319" customFormat="false" ht="15.75" hidden="false" customHeight="true" outlineLevel="0" collapsed="false">
      <c r="A1319" s="10" t="n">
        <v>1318</v>
      </c>
      <c r="B1319" s="10" t="str">
        <f aca="false">IF(F1319&lt;&gt;"",COUNTIF($J$2:J1319,J1319),"")</f>
        <v/>
      </c>
      <c r="C1319" s="10" t="str">
        <f aca="false">IF(F1319&lt;&gt;0,J1319&amp;":"&amp;B1319,"")</f>
        <v/>
      </c>
      <c r="D1319" s="10" t="str">
        <f aca="false">IF(F1319&lt;&gt;0,COUNTIF($K$2:K1319,K1319),"")</f>
        <v/>
      </c>
      <c r="E1319" s="10" t="str">
        <f aca="false">IF(F1319&lt;&gt;0,K1319&amp;":"&amp;D1319,"")</f>
        <v/>
      </c>
      <c r="F1319" s="10"/>
      <c r="G1319" s="20"/>
      <c r="H1319" s="11" t="str">
        <f aca="false">IFERROR(VLOOKUP(F1319, Entries!$B:$F, 2, FALSE()),"")</f>
        <v/>
      </c>
      <c r="I1319" s="11" t="str">
        <f aca="false">IFERROR(VLOOKUP(F1319, Entries!$B:$F, 3, FALSE()),"")</f>
        <v/>
      </c>
      <c r="J1319" s="11" t="str">
        <f aca="false">IFERROR(VLOOKUP(F1319, Entries!$B:$F, 4, FALSE()),"")</f>
        <v/>
      </c>
      <c r="K1319" s="11" t="str">
        <f aca="false">IFERROR(VLOOKUP(F1319, Entries!$B:$F, 5, FALSE()),"")</f>
        <v/>
      </c>
      <c r="L1319" s="11" t="str">
        <f aca="false">LEFT('Finish order'!$K1319,2)</f>
        <v/>
      </c>
      <c r="M1319" s="11" t="str">
        <f aca="false">IF(F1319&lt;&gt;0,COUNTIF($L$2:L1319,L1319),"")</f>
        <v/>
      </c>
      <c r="N1319" s="11" t="str">
        <f aca="false">IF(F1319&lt;&gt;0,L1319&amp;":"&amp;M1319,"")</f>
        <v/>
      </c>
    </row>
    <row r="1320" customFormat="false" ht="15.75" hidden="false" customHeight="true" outlineLevel="0" collapsed="false">
      <c r="A1320" s="10" t="n">
        <v>1319</v>
      </c>
      <c r="B1320" s="10" t="str">
        <f aca="false">IF(F1320&lt;&gt;"",COUNTIF($J$2:J1320,J1320),"")</f>
        <v/>
      </c>
      <c r="C1320" s="10" t="str">
        <f aca="false">IF(F1320&lt;&gt;0,J1320&amp;":"&amp;B1320,"")</f>
        <v/>
      </c>
      <c r="D1320" s="10" t="str">
        <f aca="false">IF(F1320&lt;&gt;0,COUNTIF($K$2:K1320,K1320),"")</f>
        <v/>
      </c>
      <c r="E1320" s="10" t="str">
        <f aca="false">IF(F1320&lt;&gt;0,K1320&amp;":"&amp;D1320,"")</f>
        <v/>
      </c>
      <c r="F1320" s="10"/>
      <c r="G1320" s="20"/>
      <c r="H1320" s="11" t="str">
        <f aca="false">IFERROR(VLOOKUP(F1320, Entries!$B:$F, 2, FALSE()),"")</f>
        <v/>
      </c>
      <c r="I1320" s="11" t="str">
        <f aca="false">IFERROR(VLOOKUP(F1320, Entries!$B:$F, 3, FALSE()),"")</f>
        <v/>
      </c>
      <c r="J1320" s="11" t="str">
        <f aca="false">IFERROR(VLOOKUP(F1320, Entries!$B:$F, 4, FALSE()),"")</f>
        <v/>
      </c>
      <c r="K1320" s="11" t="str">
        <f aca="false">IFERROR(VLOOKUP(F1320, Entries!$B:$F, 5, FALSE()),"")</f>
        <v/>
      </c>
      <c r="L1320" s="11" t="str">
        <f aca="false">LEFT('Finish order'!$K1320,2)</f>
        <v/>
      </c>
      <c r="M1320" s="11" t="str">
        <f aca="false">IF(F1320&lt;&gt;0,COUNTIF($L$2:L1320,L1320),"")</f>
        <v/>
      </c>
      <c r="N1320" s="11" t="str">
        <f aca="false">IF(F1320&lt;&gt;0,L1320&amp;":"&amp;M1320,"")</f>
        <v/>
      </c>
    </row>
    <row r="1321" customFormat="false" ht="15.75" hidden="false" customHeight="true" outlineLevel="0" collapsed="false">
      <c r="A1321" s="10" t="n">
        <v>1320</v>
      </c>
      <c r="B1321" s="10" t="str">
        <f aca="false">IF(F1321&lt;&gt;"",COUNTIF($J$2:J1321,J1321),"")</f>
        <v/>
      </c>
      <c r="C1321" s="10" t="str">
        <f aca="false">IF(F1321&lt;&gt;0,J1321&amp;":"&amp;B1321,"")</f>
        <v/>
      </c>
      <c r="D1321" s="10" t="str">
        <f aca="false">IF(F1321&lt;&gt;0,COUNTIF($K$2:K1321,K1321),"")</f>
        <v/>
      </c>
      <c r="E1321" s="10" t="str">
        <f aca="false">IF(F1321&lt;&gt;0,K1321&amp;":"&amp;D1321,"")</f>
        <v/>
      </c>
      <c r="F1321" s="10"/>
      <c r="G1321" s="20"/>
      <c r="H1321" s="11" t="str">
        <f aca="false">IFERROR(VLOOKUP(F1321, Entries!$B:$F, 2, FALSE()),"")</f>
        <v/>
      </c>
      <c r="I1321" s="11" t="str">
        <f aca="false">IFERROR(VLOOKUP(F1321, Entries!$B:$F, 3, FALSE()),"")</f>
        <v/>
      </c>
      <c r="J1321" s="11" t="str">
        <f aca="false">IFERROR(VLOOKUP(F1321, Entries!$B:$F, 4, FALSE()),"")</f>
        <v/>
      </c>
      <c r="K1321" s="11" t="str">
        <f aca="false">IFERROR(VLOOKUP(F1321, Entries!$B:$F, 5, FALSE()),"")</f>
        <v/>
      </c>
      <c r="L1321" s="11" t="str">
        <f aca="false">LEFT('Finish order'!$K1321,2)</f>
        <v/>
      </c>
      <c r="M1321" s="11" t="str">
        <f aca="false">IF(F1321&lt;&gt;0,COUNTIF($L$2:L1321,L1321),"")</f>
        <v/>
      </c>
      <c r="N1321" s="11" t="str">
        <f aca="false">IF(F1321&lt;&gt;0,L1321&amp;":"&amp;M1321,"")</f>
        <v/>
      </c>
    </row>
    <row r="1322" customFormat="false" ht="15.75" hidden="false" customHeight="true" outlineLevel="0" collapsed="false">
      <c r="A1322" s="10" t="n">
        <v>1321</v>
      </c>
      <c r="B1322" s="10" t="str">
        <f aca="false">IF(F1322&lt;&gt;"",COUNTIF($J$2:J1322,J1322),"")</f>
        <v/>
      </c>
      <c r="C1322" s="10" t="str">
        <f aca="false">IF(F1322&lt;&gt;0,J1322&amp;":"&amp;B1322,"")</f>
        <v/>
      </c>
      <c r="D1322" s="10" t="str">
        <f aca="false">IF(F1322&lt;&gt;0,COUNTIF($K$2:K1322,K1322),"")</f>
        <v/>
      </c>
      <c r="E1322" s="10" t="str">
        <f aca="false">IF(F1322&lt;&gt;0,K1322&amp;":"&amp;D1322,"")</f>
        <v/>
      </c>
      <c r="F1322" s="10"/>
      <c r="G1322" s="20"/>
      <c r="H1322" s="11" t="str">
        <f aca="false">IFERROR(VLOOKUP(F1322, Entries!$B:$F, 2, FALSE()),"")</f>
        <v/>
      </c>
      <c r="I1322" s="11" t="str">
        <f aca="false">IFERROR(VLOOKUP(F1322, Entries!$B:$F, 3, FALSE()),"")</f>
        <v/>
      </c>
      <c r="J1322" s="11" t="str">
        <f aca="false">IFERROR(VLOOKUP(F1322, Entries!$B:$F, 4, FALSE()),"")</f>
        <v/>
      </c>
      <c r="K1322" s="11" t="str">
        <f aca="false">IFERROR(VLOOKUP(F1322, Entries!$B:$F, 5, FALSE()),"")</f>
        <v/>
      </c>
      <c r="L1322" s="11" t="str">
        <f aca="false">LEFT('Finish order'!$K1322,2)</f>
        <v/>
      </c>
      <c r="M1322" s="11" t="str">
        <f aca="false">IF(F1322&lt;&gt;0,COUNTIF($L$2:L1322,L1322),"")</f>
        <v/>
      </c>
      <c r="N1322" s="11" t="str">
        <f aca="false">IF(F1322&lt;&gt;0,L1322&amp;":"&amp;M1322,"")</f>
        <v/>
      </c>
    </row>
    <row r="1323" customFormat="false" ht="15.75" hidden="false" customHeight="true" outlineLevel="0" collapsed="false">
      <c r="A1323" s="10" t="n">
        <v>1322</v>
      </c>
      <c r="B1323" s="10" t="str">
        <f aca="false">IF(F1323&lt;&gt;"",COUNTIF($J$2:J1323,J1323),"")</f>
        <v/>
      </c>
      <c r="C1323" s="10" t="str">
        <f aca="false">IF(F1323&lt;&gt;0,J1323&amp;":"&amp;B1323,"")</f>
        <v/>
      </c>
      <c r="D1323" s="10" t="str">
        <f aca="false">IF(F1323&lt;&gt;0,COUNTIF($K$2:K1323,K1323),"")</f>
        <v/>
      </c>
      <c r="E1323" s="10" t="str">
        <f aca="false">IF(F1323&lt;&gt;0,K1323&amp;":"&amp;D1323,"")</f>
        <v/>
      </c>
      <c r="F1323" s="10"/>
      <c r="G1323" s="20"/>
      <c r="H1323" s="11" t="str">
        <f aca="false">IFERROR(VLOOKUP(F1323, Entries!$B:$F, 2, FALSE()),"")</f>
        <v/>
      </c>
      <c r="I1323" s="11" t="str">
        <f aca="false">IFERROR(VLOOKUP(F1323, Entries!$B:$F, 3, FALSE()),"")</f>
        <v/>
      </c>
      <c r="J1323" s="11" t="str">
        <f aca="false">IFERROR(VLOOKUP(F1323, Entries!$B:$F, 4, FALSE()),"")</f>
        <v/>
      </c>
      <c r="K1323" s="11" t="str">
        <f aca="false">IFERROR(VLOOKUP(F1323, Entries!$B:$F, 5, FALSE()),"")</f>
        <v/>
      </c>
      <c r="L1323" s="11" t="str">
        <f aca="false">LEFT('Finish order'!$K1323,2)</f>
        <v/>
      </c>
      <c r="M1323" s="11" t="str">
        <f aca="false">IF(F1323&lt;&gt;0,COUNTIF($L$2:L1323,L1323),"")</f>
        <v/>
      </c>
      <c r="N1323" s="11" t="str">
        <f aca="false">IF(F1323&lt;&gt;0,L1323&amp;":"&amp;M1323,"")</f>
        <v/>
      </c>
    </row>
    <row r="1324" customFormat="false" ht="15.75" hidden="false" customHeight="true" outlineLevel="0" collapsed="false">
      <c r="A1324" s="10" t="n">
        <v>1323</v>
      </c>
      <c r="B1324" s="10" t="str">
        <f aca="false">IF(F1324&lt;&gt;"",COUNTIF($J$2:J1324,J1324),"")</f>
        <v/>
      </c>
      <c r="C1324" s="10" t="str">
        <f aca="false">IF(F1324&lt;&gt;0,J1324&amp;":"&amp;B1324,"")</f>
        <v/>
      </c>
      <c r="D1324" s="10" t="str">
        <f aca="false">IF(F1324&lt;&gt;0,COUNTIF($K$2:K1324,K1324),"")</f>
        <v/>
      </c>
      <c r="E1324" s="10" t="str">
        <f aca="false">IF(F1324&lt;&gt;0,K1324&amp;":"&amp;D1324,"")</f>
        <v/>
      </c>
      <c r="F1324" s="10"/>
      <c r="G1324" s="20"/>
      <c r="H1324" s="11" t="str">
        <f aca="false">IFERROR(VLOOKUP(F1324, Entries!$B:$F, 2, FALSE()),"")</f>
        <v/>
      </c>
      <c r="I1324" s="11" t="str">
        <f aca="false">IFERROR(VLOOKUP(F1324, Entries!$B:$F, 3, FALSE()),"")</f>
        <v/>
      </c>
      <c r="J1324" s="11" t="str">
        <f aca="false">IFERROR(VLOOKUP(F1324, Entries!$B:$F, 4, FALSE()),"")</f>
        <v/>
      </c>
      <c r="K1324" s="11" t="str">
        <f aca="false">IFERROR(VLOOKUP(F1324, Entries!$B:$F, 5, FALSE()),"")</f>
        <v/>
      </c>
      <c r="L1324" s="11" t="str">
        <f aca="false">LEFT('Finish order'!$K1324,2)</f>
        <v/>
      </c>
      <c r="M1324" s="11" t="str">
        <f aca="false">IF(F1324&lt;&gt;0,COUNTIF($L$2:L1324,L1324),"")</f>
        <v/>
      </c>
      <c r="N1324" s="11" t="str">
        <f aca="false">IF(F1324&lt;&gt;0,L1324&amp;":"&amp;M1324,"")</f>
        <v/>
      </c>
    </row>
    <row r="1325" customFormat="false" ht="15.75" hidden="false" customHeight="true" outlineLevel="0" collapsed="false">
      <c r="A1325" s="10" t="n">
        <v>1324</v>
      </c>
      <c r="B1325" s="10" t="str">
        <f aca="false">IF(F1325&lt;&gt;"",COUNTIF($J$2:J1325,J1325),"")</f>
        <v/>
      </c>
      <c r="C1325" s="10" t="str">
        <f aca="false">IF(F1325&lt;&gt;0,J1325&amp;":"&amp;B1325,"")</f>
        <v/>
      </c>
      <c r="D1325" s="10" t="str">
        <f aca="false">IF(F1325&lt;&gt;0,COUNTIF($K$2:K1325,K1325),"")</f>
        <v/>
      </c>
      <c r="E1325" s="10" t="str">
        <f aca="false">IF(F1325&lt;&gt;0,K1325&amp;":"&amp;D1325,"")</f>
        <v/>
      </c>
      <c r="F1325" s="10"/>
      <c r="G1325" s="20"/>
      <c r="H1325" s="11" t="str">
        <f aca="false">IFERROR(VLOOKUP(F1325, Entries!$B:$F, 2, FALSE()),"")</f>
        <v/>
      </c>
      <c r="I1325" s="11" t="str">
        <f aca="false">IFERROR(VLOOKUP(F1325, Entries!$B:$F, 3, FALSE()),"")</f>
        <v/>
      </c>
      <c r="J1325" s="11" t="str">
        <f aca="false">IFERROR(VLOOKUP(F1325, Entries!$B:$F, 4, FALSE()),"")</f>
        <v/>
      </c>
      <c r="K1325" s="11" t="str">
        <f aca="false">IFERROR(VLOOKUP(F1325, Entries!$B:$F, 5, FALSE()),"")</f>
        <v/>
      </c>
      <c r="L1325" s="11" t="str">
        <f aca="false">LEFT('Finish order'!$K1325,2)</f>
        <v/>
      </c>
      <c r="M1325" s="11" t="str">
        <f aca="false">IF(F1325&lt;&gt;0,COUNTIF($L$2:L1325,L1325),"")</f>
        <v/>
      </c>
      <c r="N1325" s="11" t="str">
        <f aca="false">IF(F1325&lt;&gt;0,L1325&amp;":"&amp;M1325,"")</f>
        <v/>
      </c>
    </row>
    <row r="1326" customFormat="false" ht="15.75" hidden="false" customHeight="true" outlineLevel="0" collapsed="false">
      <c r="A1326" s="10" t="n">
        <v>1325</v>
      </c>
      <c r="B1326" s="10" t="str">
        <f aca="false">IF(F1326&lt;&gt;"",COUNTIF($J$2:J1326,J1326),"")</f>
        <v/>
      </c>
      <c r="C1326" s="10" t="str">
        <f aca="false">IF(F1326&lt;&gt;0,J1326&amp;":"&amp;B1326,"")</f>
        <v/>
      </c>
      <c r="D1326" s="10" t="str">
        <f aca="false">IF(F1326&lt;&gt;0,COUNTIF($K$2:K1326,K1326),"")</f>
        <v/>
      </c>
      <c r="E1326" s="10" t="str">
        <f aca="false">IF(F1326&lt;&gt;0,K1326&amp;":"&amp;D1326,"")</f>
        <v/>
      </c>
      <c r="F1326" s="10"/>
      <c r="G1326" s="20"/>
      <c r="H1326" s="11" t="str">
        <f aca="false">IFERROR(VLOOKUP(F1326, Entries!$B:$F, 2, FALSE()),"")</f>
        <v/>
      </c>
      <c r="I1326" s="11" t="str">
        <f aca="false">IFERROR(VLOOKUP(F1326, Entries!$B:$F, 3, FALSE()),"")</f>
        <v/>
      </c>
      <c r="J1326" s="11" t="str">
        <f aca="false">IFERROR(VLOOKUP(F1326, Entries!$B:$F, 4, FALSE()),"")</f>
        <v/>
      </c>
      <c r="K1326" s="11" t="str">
        <f aca="false">IFERROR(VLOOKUP(F1326, Entries!$B:$F, 5, FALSE()),"")</f>
        <v/>
      </c>
      <c r="L1326" s="11" t="str">
        <f aca="false">LEFT('Finish order'!$K1326,2)</f>
        <v/>
      </c>
      <c r="M1326" s="11" t="str">
        <f aca="false">IF(F1326&lt;&gt;0,COUNTIF($L$2:L1326,L1326),"")</f>
        <v/>
      </c>
      <c r="N1326" s="11" t="str">
        <f aca="false">IF(F1326&lt;&gt;0,L1326&amp;":"&amp;M1326,"")</f>
        <v/>
      </c>
    </row>
    <row r="1327" customFormat="false" ht="15.75" hidden="false" customHeight="true" outlineLevel="0" collapsed="false">
      <c r="A1327" s="10" t="n">
        <v>1326</v>
      </c>
      <c r="B1327" s="10" t="str">
        <f aca="false">IF(F1327&lt;&gt;"",COUNTIF($J$2:J1327,J1327),"")</f>
        <v/>
      </c>
      <c r="C1327" s="10" t="str">
        <f aca="false">IF(F1327&lt;&gt;0,J1327&amp;":"&amp;B1327,"")</f>
        <v/>
      </c>
      <c r="D1327" s="10" t="str">
        <f aca="false">IF(F1327&lt;&gt;0,COUNTIF($K$2:K1327,K1327),"")</f>
        <v/>
      </c>
      <c r="E1327" s="10" t="str">
        <f aca="false">IF(F1327&lt;&gt;0,K1327&amp;":"&amp;D1327,"")</f>
        <v/>
      </c>
      <c r="F1327" s="10"/>
      <c r="G1327" s="20"/>
      <c r="H1327" s="11" t="str">
        <f aca="false">IFERROR(VLOOKUP(F1327, Entries!$B:$F, 2, FALSE()),"")</f>
        <v/>
      </c>
      <c r="I1327" s="11" t="str">
        <f aca="false">IFERROR(VLOOKUP(F1327, Entries!$B:$F, 3, FALSE()),"")</f>
        <v/>
      </c>
      <c r="J1327" s="11" t="str">
        <f aca="false">IFERROR(VLOOKUP(F1327, Entries!$B:$F, 4, FALSE()),"")</f>
        <v/>
      </c>
      <c r="K1327" s="11" t="str">
        <f aca="false">IFERROR(VLOOKUP(F1327, Entries!$B:$F, 5, FALSE()),"")</f>
        <v/>
      </c>
      <c r="L1327" s="11" t="str">
        <f aca="false">LEFT('Finish order'!$K1327,2)</f>
        <v/>
      </c>
      <c r="M1327" s="11" t="str">
        <f aca="false">IF(F1327&lt;&gt;0,COUNTIF($L$2:L1327,L1327),"")</f>
        <v/>
      </c>
      <c r="N1327" s="11" t="str">
        <f aca="false">IF(F1327&lt;&gt;0,L1327&amp;":"&amp;M1327,"")</f>
        <v/>
      </c>
    </row>
    <row r="1328" customFormat="false" ht="15.75" hidden="false" customHeight="true" outlineLevel="0" collapsed="false">
      <c r="A1328" s="10" t="n">
        <v>1327</v>
      </c>
      <c r="B1328" s="10" t="str">
        <f aca="false">IF(F1328&lt;&gt;"",COUNTIF($J$2:J1328,J1328),"")</f>
        <v/>
      </c>
      <c r="C1328" s="10" t="str">
        <f aca="false">IF(F1328&lt;&gt;0,J1328&amp;":"&amp;B1328,"")</f>
        <v/>
      </c>
      <c r="D1328" s="10" t="str">
        <f aca="false">IF(F1328&lt;&gt;0,COUNTIF($K$2:K1328,K1328),"")</f>
        <v/>
      </c>
      <c r="E1328" s="10" t="str">
        <f aca="false">IF(F1328&lt;&gt;0,K1328&amp;":"&amp;D1328,"")</f>
        <v/>
      </c>
      <c r="F1328" s="10"/>
      <c r="G1328" s="20"/>
      <c r="H1328" s="11" t="str">
        <f aca="false">IFERROR(VLOOKUP(F1328, Entries!$B:$F, 2, FALSE()),"")</f>
        <v/>
      </c>
      <c r="I1328" s="11" t="str">
        <f aca="false">IFERROR(VLOOKUP(F1328, Entries!$B:$F, 3, FALSE()),"")</f>
        <v/>
      </c>
      <c r="J1328" s="11" t="str">
        <f aca="false">IFERROR(VLOOKUP(F1328, Entries!$B:$F, 4, FALSE()),"")</f>
        <v/>
      </c>
      <c r="K1328" s="11" t="str">
        <f aca="false">IFERROR(VLOOKUP(F1328, Entries!$B:$F, 5, FALSE()),"")</f>
        <v/>
      </c>
      <c r="L1328" s="11" t="str">
        <f aca="false">LEFT('Finish order'!$K1328,2)</f>
        <v/>
      </c>
      <c r="M1328" s="11" t="str">
        <f aca="false">IF(F1328&lt;&gt;0,COUNTIF($L$2:L1328,L1328),"")</f>
        <v/>
      </c>
      <c r="N1328" s="11" t="str">
        <f aca="false">IF(F1328&lt;&gt;0,L1328&amp;":"&amp;M1328,"")</f>
        <v/>
      </c>
    </row>
    <row r="1329" customFormat="false" ht="15.75" hidden="false" customHeight="true" outlineLevel="0" collapsed="false">
      <c r="A1329" s="10" t="n">
        <v>1328</v>
      </c>
      <c r="B1329" s="10" t="str">
        <f aca="false">IF(F1329&lt;&gt;"",COUNTIF($J$2:J1329,J1329),"")</f>
        <v/>
      </c>
      <c r="C1329" s="10" t="str">
        <f aca="false">IF(F1329&lt;&gt;0,J1329&amp;":"&amp;B1329,"")</f>
        <v/>
      </c>
      <c r="D1329" s="10" t="str">
        <f aca="false">IF(F1329&lt;&gt;0,COUNTIF($K$2:K1329,K1329),"")</f>
        <v/>
      </c>
      <c r="E1329" s="10" t="str">
        <f aca="false">IF(F1329&lt;&gt;0,K1329&amp;":"&amp;D1329,"")</f>
        <v/>
      </c>
      <c r="F1329" s="10"/>
      <c r="G1329" s="20"/>
      <c r="H1329" s="11" t="str">
        <f aca="false">IFERROR(VLOOKUP(F1329, Entries!$B:$F, 2, FALSE()),"")</f>
        <v/>
      </c>
      <c r="I1329" s="11" t="str">
        <f aca="false">IFERROR(VLOOKUP(F1329, Entries!$B:$F, 3, FALSE()),"")</f>
        <v/>
      </c>
      <c r="J1329" s="11" t="str">
        <f aca="false">IFERROR(VLOOKUP(F1329, Entries!$B:$F, 4, FALSE()),"")</f>
        <v/>
      </c>
      <c r="K1329" s="11" t="str">
        <f aca="false">IFERROR(VLOOKUP(F1329, Entries!$B:$F, 5, FALSE()),"")</f>
        <v/>
      </c>
      <c r="L1329" s="11" t="str">
        <f aca="false">LEFT('Finish order'!$K1329,2)</f>
        <v/>
      </c>
      <c r="M1329" s="11" t="str">
        <f aca="false">IF(F1329&lt;&gt;0,COUNTIF($L$2:L1329,L1329),"")</f>
        <v/>
      </c>
      <c r="N1329" s="11" t="str">
        <f aca="false">IF(F1329&lt;&gt;0,L1329&amp;":"&amp;M1329,"")</f>
        <v/>
      </c>
    </row>
    <row r="1330" customFormat="false" ht="15.75" hidden="false" customHeight="true" outlineLevel="0" collapsed="false">
      <c r="A1330" s="10" t="n">
        <v>1329</v>
      </c>
      <c r="B1330" s="10" t="str">
        <f aca="false">IF(F1330&lt;&gt;"",COUNTIF($J$2:J1330,J1330),"")</f>
        <v/>
      </c>
      <c r="C1330" s="10" t="str">
        <f aca="false">IF(F1330&lt;&gt;0,J1330&amp;":"&amp;B1330,"")</f>
        <v/>
      </c>
      <c r="D1330" s="10" t="str">
        <f aca="false">IF(F1330&lt;&gt;0,COUNTIF($K$2:K1330,K1330),"")</f>
        <v/>
      </c>
      <c r="E1330" s="10" t="str">
        <f aca="false">IF(F1330&lt;&gt;0,K1330&amp;":"&amp;D1330,"")</f>
        <v/>
      </c>
      <c r="F1330" s="10"/>
      <c r="G1330" s="20"/>
      <c r="H1330" s="11" t="str">
        <f aca="false">IFERROR(VLOOKUP(F1330, Entries!$B:$F, 2, FALSE()),"")</f>
        <v/>
      </c>
      <c r="I1330" s="11" t="str">
        <f aca="false">IFERROR(VLOOKUP(F1330, Entries!$B:$F, 3, FALSE()),"")</f>
        <v/>
      </c>
      <c r="J1330" s="11" t="str">
        <f aca="false">IFERROR(VLOOKUP(F1330, Entries!$B:$F, 4, FALSE()),"")</f>
        <v/>
      </c>
      <c r="K1330" s="11" t="str">
        <f aca="false">IFERROR(VLOOKUP(F1330, Entries!$B:$F, 5, FALSE()),"")</f>
        <v/>
      </c>
      <c r="L1330" s="11" t="str">
        <f aca="false">LEFT('Finish order'!$K1330,2)</f>
        <v/>
      </c>
      <c r="M1330" s="11" t="str">
        <f aca="false">IF(F1330&lt;&gt;0,COUNTIF($L$2:L1330,L1330),"")</f>
        <v/>
      </c>
      <c r="N1330" s="11" t="str">
        <f aca="false">IF(F1330&lt;&gt;0,L1330&amp;":"&amp;M1330,"")</f>
        <v/>
      </c>
    </row>
    <row r="1331" customFormat="false" ht="15.75" hidden="false" customHeight="true" outlineLevel="0" collapsed="false">
      <c r="A1331" s="10" t="n">
        <v>1330</v>
      </c>
      <c r="B1331" s="10" t="str">
        <f aca="false">IF(F1331&lt;&gt;"",COUNTIF($J$2:J1331,J1331),"")</f>
        <v/>
      </c>
      <c r="C1331" s="10" t="str">
        <f aca="false">IF(F1331&lt;&gt;0,J1331&amp;":"&amp;B1331,"")</f>
        <v/>
      </c>
      <c r="D1331" s="10" t="str">
        <f aca="false">IF(F1331&lt;&gt;0,COUNTIF($K$2:K1331,K1331),"")</f>
        <v/>
      </c>
      <c r="E1331" s="10" t="str">
        <f aca="false">IF(F1331&lt;&gt;0,K1331&amp;":"&amp;D1331,"")</f>
        <v/>
      </c>
      <c r="F1331" s="10"/>
      <c r="G1331" s="20"/>
      <c r="H1331" s="11" t="str">
        <f aca="false">IFERROR(VLOOKUP(F1331, Entries!$B:$F, 2, FALSE()),"")</f>
        <v/>
      </c>
      <c r="I1331" s="11" t="str">
        <f aca="false">IFERROR(VLOOKUP(F1331, Entries!$B:$F, 3, FALSE()),"")</f>
        <v/>
      </c>
      <c r="J1331" s="11" t="str">
        <f aca="false">IFERROR(VLOOKUP(F1331, Entries!$B:$F, 4, FALSE()),"")</f>
        <v/>
      </c>
      <c r="K1331" s="11" t="str">
        <f aca="false">IFERROR(VLOOKUP(F1331, Entries!$B:$F, 5, FALSE()),"")</f>
        <v/>
      </c>
      <c r="L1331" s="11" t="str">
        <f aca="false">LEFT('Finish order'!$K1331,2)</f>
        <v/>
      </c>
      <c r="M1331" s="11" t="str">
        <f aca="false">IF(F1331&lt;&gt;0,COUNTIF($L$2:L1331,L1331),"")</f>
        <v/>
      </c>
      <c r="N1331" s="11" t="str">
        <f aca="false">IF(F1331&lt;&gt;0,L1331&amp;":"&amp;M1331,"")</f>
        <v/>
      </c>
    </row>
    <row r="1332" customFormat="false" ht="15.75" hidden="false" customHeight="true" outlineLevel="0" collapsed="false">
      <c r="A1332" s="10" t="n">
        <v>1331</v>
      </c>
      <c r="B1332" s="10" t="str">
        <f aca="false">IF(F1332&lt;&gt;"",COUNTIF($J$2:J1332,J1332),"")</f>
        <v/>
      </c>
      <c r="C1332" s="10" t="str">
        <f aca="false">IF(F1332&lt;&gt;0,J1332&amp;":"&amp;B1332,"")</f>
        <v/>
      </c>
      <c r="D1332" s="10" t="str">
        <f aca="false">IF(F1332&lt;&gt;0,COUNTIF($K$2:K1332,K1332),"")</f>
        <v/>
      </c>
      <c r="E1332" s="10" t="str">
        <f aca="false">IF(F1332&lt;&gt;0,K1332&amp;":"&amp;D1332,"")</f>
        <v/>
      </c>
      <c r="F1332" s="10"/>
      <c r="G1332" s="20"/>
      <c r="H1332" s="11" t="str">
        <f aca="false">IFERROR(VLOOKUP(F1332, Entries!$B:$F, 2, FALSE()),"")</f>
        <v/>
      </c>
      <c r="I1332" s="11" t="str">
        <f aca="false">IFERROR(VLOOKUP(F1332, Entries!$B:$F, 3, FALSE()),"")</f>
        <v/>
      </c>
      <c r="J1332" s="11" t="str">
        <f aca="false">IFERROR(VLOOKUP(F1332, Entries!$B:$F, 4, FALSE()),"")</f>
        <v/>
      </c>
      <c r="K1332" s="11" t="str">
        <f aca="false">IFERROR(VLOOKUP(F1332, Entries!$B:$F, 5, FALSE()),"")</f>
        <v/>
      </c>
      <c r="L1332" s="11" t="str">
        <f aca="false">LEFT('Finish order'!$K1332,2)</f>
        <v/>
      </c>
      <c r="M1332" s="11" t="str">
        <f aca="false">IF(F1332&lt;&gt;0,COUNTIF($L$2:L1332,L1332),"")</f>
        <v/>
      </c>
      <c r="N1332" s="11" t="str">
        <f aca="false">IF(F1332&lt;&gt;0,L1332&amp;":"&amp;M1332,"")</f>
        <v/>
      </c>
    </row>
    <row r="1333" customFormat="false" ht="15.75" hidden="false" customHeight="true" outlineLevel="0" collapsed="false">
      <c r="A1333" s="10" t="n">
        <v>1332</v>
      </c>
      <c r="B1333" s="10" t="str">
        <f aca="false">IF(F1333&lt;&gt;"",COUNTIF($J$2:J1333,J1333),"")</f>
        <v/>
      </c>
      <c r="C1333" s="10" t="str">
        <f aca="false">IF(F1333&lt;&gt;0,J1333&amp;":"&amp;B1333,"")</f>
        <v/>
      </c>
      <c r="D1333" s="10" t="str">
        <f aca="false">IF(F1333&lt;&gt;0,COUNTIF($K$2:K1333,K1333),"")</f>
        <v/>
      </c>
      <c r="E1333" s="10" t="str">
        <f aca="false">IF(F1333&lt;&gt;0,K1333&amp;":"&amp;D1333,"")</f>
        <v/>
      </c>
      <c r="F1333" s="10"/>
      <c r="G1333" s="20"/>
      <c r="H1333" s="11" t="str">
        <f aca="false">IFERROR(VLOOKUP(F1333, Entries!$B:$F, 2, FALSE()),"")</f>
        <v/>
      </c>
      <c r="I1333" s="11" t="str">
        <f aca="false">IFERROR(VLOOKUP(F1333, Entries!$B:$F, 3, FALSE()),"")</f>
        <v/>
      </c>
      <c r="J1333" s="11" t="str">
        <f aca="false">IFERROR(VLOOKUP(F1333, Entries!$B:$F, 4, FALSE()),"")</f>
        <v/>
      </c>
      <c r="K1333" s="11" t="str">
        <f aca="false">IFERROR(VLOOKUP(F1333, Entries!$B:$F, 5, FALSE()),"")</f>
        <v/>
      </c>
      <c r="L1333" s="11" t="str">
        <f aca="false">LEFT('Finish order'!$K1333,2)</f>
        <v/>
      </c>
      <c r="M1333" s="11" t="str">
        <f aca="false">IF(F1333&lt;&gt;0,COUNTIF($L$2:L1333,L1333),"")</f>
        <v/>
      </c>
      <c r="N1333" s="11" t="str">
        <f aca="false">IF(F1333&lt;&gt;0,L1333&amp;":"&amp;M1333,"")</f>
        <v/>
      </c>
    </row>
    <row r="1334" customFormat="false" ht="15.75" hidden="false" customHeight="true" outlineLevel="0" collapsed="false">
      <c r="A1334" s="10" t="n">
        <v>1333</v>
      </c>
      <c r="B1334" s="10" t="str">
        <f aca="false">IF(F1334&lt;&gt;"",COUNTIF($J$2:J1334,J1334),"")</f>
        <v/>
      </c>
      <c r="C1334" s="10" t="str">
        <f aca="false">IF(F1334&lt;&gt;0,J1334&amp;":"&amp;B1334,"")</f>
        <v/>
      </c>
      <c r="D1334" s="10" t="str">
        <f aca="false">IF(F1334&lt;&gt;0,COUNTIF($K$2:K1334,K1334),"")</f>
        <v/>
      </c>
      <c r="E1334" s="10" t="str">
        <f aca="false">IF(F1334&lt;&gt;0,K1334&amp;":"&amp;D1334,"")</f>
        <v/>
      </c>
      <c r="F1334" s="10"/>
      <c r="G1334" s="20"/>
      <c r="H1334" s="11" t="str">
        <f aca="false">IFERROR(VLOOKUP(F1334, Entries!$B:$F, 2, FALSE()),"")</f>
        <v/>
      </c>
      <c r="I1334" s="11" t="str">
        <f aca="false">IFERROR(VLOOKUP(F1334, Entries!$B:$F, 3, FALSE()),"")</f>
        <v/>
      </c>
      <c r="J1334" s="11" t="str">
        <f aca="false">IFERROR(VLOOKUP(F1334, Entries!$B:$F, 4, FALSE()),"")</f>
        <v/>
      </c>
      <c r="K1334" s="11" t="str">
        <f aca="false">IFERROR(VLOOKUP(F1334, Entries!$B:$F, 5, FALSE()),"")</f>
        <v/>
      </c>
      <c r="L1334" s="11" t="str">
        <f aca="false">LEFT('Finish order'!$K1334,2)</f>
        <v/>
      </c>
      <c r="M1334" s="11" t="str">
        <f aca="false">IF(F1334&lt;&gt;0,COUNTIF($L$2:L1334,L1334),"")</f>
        <v/>
      </c>
      <c r="N1334" s="11" t="str">
        <f aca="false">IF(F1334&lt;&gt;0,L1334&amp;":"&amp;M1334,"")</f>
        <v/>
      </c>
    </row>
    <row r="1335" customFormat="false" ht="15.75" hidden="false" customHeight="true" outlineLevel="0" collapsed="false">
      <c r="A1335" s="10" t="n">
        <v>1334</v>
      </c>
      <c r="B1335" s="10" t="str">
        <f aca="false">IF(F1335&lt;&gt;"",COUNTIF($J$2:J1335,J1335),"")</f>
        <v/>
      </c>
      <c r="C1335" s="10" t="str">
        <f aca="false">IF(F1335&lt;&gt;0,J1335&amp;":"&amp;B1335,"")</f>
        <v/>
      </c>
      <c r="D1335" s="10" t="str">
        <f aca="false">IF(F1335&lt;&gt;0,COUNTIF($K$2:K1335,K1335),"")</f>
        <v/>
      </c>
      <c r="E1335" s="10" t="str">
        <f aca="false">IF(F1335&lt;&gt;0,K1335&amp;":"&amp;D1335,"")</f>
        <v/>
      </c>
      <c r="F1335" s="10"/>
      <c r="G1335" s="20"/>
      <c r="H1335" s="11" t="str">
        <f aca="false">IFERROR(VLOOKUP(F1335, Entries!$B:$F, 2, FALSE()),"")</f>
        <v/>
      </c>
      <c r="I1335" s="11" t="str">
        <f aca="false">IFERROR(VLOOKUP(F1335, Entries!$B:$F, 3, FALSE()),"")</f>
        <v/>
      </c>
      <c r="J1335" s="11" t="str">
        <f aca="false">IFERROR(VLOOKUP(F1335, Entries!$B:$F, 4, FALSE()),"")</f>
        <v/>
      </c>
      <c r="K1335" s="11" t="str">
        <f aca="false">IFERROR(VLOOKUP(F1335, Entries!$B:$F, 5, FALSE()),"")</f>
        <v/>
      </c>
      <c r="L1335" s="11" t="str">
        <f aca="false">LEFT('Finish order'!$K1335,2)</f>
        <v/>
      </c>
      <c r="M1335" s="11" t="str">
        <f aca="false">IF(F1335&lt;&gt;0,COUNTIF($L$2:L1335,L1335),"")</f>
        <v/>
      </c>
      <c r="N1335" s="11" t="str">
        <f aca="false">IF(F1335&lt;&gt;0,L1335&amp;":"&amp;M1335,"")</f>
        <v/>
      </c>
    </row>
    <row r="1336" customFormat="false" ht="15.75" hidden="false" customHeight="true" outlineLevel="0" collapsed="false">
      <c r="A1336" s="10" t="n">
        <v>1335</v>
      </c>
      <c r="B1336" s="10" t="str">
        <f aca="false">IF(F1336&lt;&gt;"",COUNTIF($J$2:J1336,J1336),"")</f>
        <v/>
      </c>
      <c r="C1336" s="10" t="str">
        <f aca="false">IF(F1336&lt;&gt;0,J1336&amp;":"&amp;B1336,"")</f>
        <v/>
      </c>
      <c r="D1336" s="10" t="str">
        <f aca="false">IF(F1336&lt;&gt;0,COUNTIF($K$2:K1336,K1336),"")</f>
        <v/>
      </c>
      <c r="E1336" s="10" t="str">
        <f aca="false">IF(F1336&lt;&gt;0,K1336&amp;":"&amp;D1336,"")</f>
        <v/>
      </c>
      <c r="F1336" s="10"/>
      <c r="G1336" s="20"/>
      <c r="H1336" s="11" t="str">
        <f aca="false">IFERROR(VLOOKUP(F1336, Entries!$B:$F, 2, FALSE()),"")</f>
        <v/>
      </c>
      <c r="I1336" s="11" t="str">
        <f aca="false">IFERROR(VLOOKUP(F1336, Entries!$B:$F, 3, FALSE()),"")</f>
        <v/>
      </c>
      <c r="J1336" s="11" t="str">
        <f aca="false">IFERROR(VLOOKUP(F1336, Entries!$B:$F, 4, FALSE()),"")</f>
        <v/>
      </c>
      <c r="K1336" s="11" t="str">
        <f aca="false">IFERROR(VLOOKUP(F1336, Entries!$B:$F, 5, FALSE()),"")</f>
        <v/>
      </c>
      <c r="L1336" s="11" t="str">
        <f aca="false">LEFT('Finish order'!$K1336,2)</f>
        <v/>
      </c>
      <c r="M1336" s="11" t="str">
        <f aca="false">IF(F1336&lt;&gt;0,COUNTIF($L$2:L1336,L1336),"")</f>
        <v/>
      </c>
      <c r="N1336" s="11" t="str">
        <f aca="false">IF(F1336&lt;&gt;0,L1336&amp;":"&amp;M1336,"")</f>
        <v/>
      </c>
    </row>
    <row r="1337" customFormat="false" ht="15.75" hidden="false" customHeight="true" outlineLevel="0" collapsed="false">
      <c r="A1337" s="10" t="n">
        <v>1336</v>
      </c>
      <c r="B1337" s="10" t="str">
        <f aca="false">IF(F1337&lt;&gt;"",COUNTIF($J$2:J1337,J1337),"")</f>
        <v/>
      </c>
      <c r="C1337" s="10" t="str">
        <f aca="false">IF(F1337&lt;&gt;0,J1337&amp;":"&amp;B1337,"")</f>
        <v/>
      </c>
      <c r="D1337" s="10" t="str">
        <f aca="false">IF(F1337&lt;&gt;0,COUNTIF($K$2:K1337,K1337),"")</f>
        <v/>
      </c>
      <c r="E1337" s="10" t="str">
        <f aca="false">IF(F1337&lt;&gt;0,K1337&amp;":"&amp;D1337,"")</f>
        <v/>
      </c>
      <c r="F1337" s="10"/>
      <c r="G1337" s="20"/>
      <c r="H1337" s="11" t="str">
        <f aca="false">IFERROR(VLOOKUP(F1337, Entries!$B:$F, 2, FALSE()),"")</f>
        <v/>
      </c>
      <c r="I1337" s="11" t="str">
        <f aca="false">IFERROR(VLOOKUP(F1337, Entries!$B:$F, 3, FALSE()),"")</f>
        <v/>
      </c>
      <c r="J1337" s="11" t="str">
        <f aca="false">IFERROR(VLOOKUP(F1337, Entries!$B:$F, 4, FALSE()),"")</f>
        <v/>
      </c>
      <c r="K1337" s="11" t="str">
        <f aca="false">IFERROR(VLOOKUP(F1337, Entries!$B:$F, 5, FALSE()),"")</f>
        <v/>
      </c>
      <c r="L1337" s="11" t="str">
        <f aca="false">LEFT('Finish order'!$K1337,2)</f>
        <v/>
      </c>
      <c r="M1337" s="11" t="str">
        <f aca="false">IF(F1337&lt;&gt;0,COUNTIF($L$2:L1337,L1337),"")</f>
        <v/>
      </c>
      <c r="N1337" s="11" t="str">
        <f aca="false">IF(F1337&lt;&gt;0,L1337&amp;":"&amp;M1337,"")</f>
        <v/>
      </c>
    </row>
    <row r="1338" customFormat="false" ht="15.75" hidden="false" customHeight="true" outlineLevel="0" collapsed="false">
      <c r="A1338" s="10" t="n">
        <v>1337</v>
      </c>
      <c r="B1338" s="10" t="str">
        <f aca="false">IF(F1338&lt;&gt;"",COUNTIF($J$2:J1338,J1338),"")</f>
        <v/>
      </c>
      <c r="C1338" s="10" t="str">
        <f aca="false">IF(F1338&lt;&gt;0,J1338&amp;":"&amp;B1338,"")</f>
        <v/>
      </c>
      <c r="D1338" s="10" t="str">
        <f aca="false">IF(F1338&lt;&gt;0,COUNTIF($K$2:K1338,K1338),"")</f>
        <v/>
      </c>
      <c r="E1338" s="10" t="str">
        <f aca="false">IF(F1338&lt;&gt;0,K1338&amp;":"&amp;D1338,"")</f>
        <v/>
      </c>
      <c r="F1338" s="10"/>
      <c r="G1338" s="20"/>
      <c r="H1338" s="11" t="str">
        <f aca="false">IFERROR(VLOOKUP(F1338, Entries!$B:$F, 2, FALSE()),"")</f>
        <v/>
      </c>
      <c r="I1338" s="11" t="str">
        <f aca="false">IFERROR(VLOOKUP(F1338, Entries!$B:$F, 3, FALSE()),"")</f>
        <v/>
      </c>
      <c r="J1338" s="11" t="str">
        <f aca="false">IFERROR(VLOOKUP(F1338, Entries!$B:$F, 4, FALSE()),"")</f>
        <v/>
      </c>
      <c r="K1338" s="11" t="str">
        <f aca="false">IFERROR(VLOOKUP(F1338, Entries!$B:$F, 5, FALSE()),"")</f>
        <v/>
      </c>
      <c r="L1338" s="11" t="str">
        <f aca="false">LEFT('Finish order'!$K1338,2)</f>
        <v/>
      </c>
      <c r="M1338" s="11" t="str">
        <f aca="false">IF(F1338&lt;&gt;0,COUNTIF($L$2:L1338,L1338),"")</f>
        <v/>
      </c>
      <c r="N1338" s="11" t="str">
        <f aca="false">IF(F1338&lt;&gt;0,L1338&amp;":"&amp;M1338,"")</f>
        <v/>
      </c>
    </row>
    <row r="1339" customFormat="false" ht="15.75" hidden="false" customHeight="true" outlineLevel="0" collapsed="false">
      <c r="A1339" s="10" t="n">
        <v>1338</v>
      </c>
      <c r="B1339" s="10" t="str">
        <f aca="false">IF(F1339&lt;&gt;"",COUNTIF($J$2:J1339,J1339),"")</f>
        <v/>
      </c>
      <c r="C1339" s="10" t="str">
        <f aca="false">IF(F1339&lt;&gt;0,J1339&amp;":"&amp;B1339,"")</f>
        <v/>
      </c>
      <c r="D1339" s="10" t="str">
        <f aca="false">IF(F1339&lt;&gt;0,COUNTIF($K$2:K1339,K1339),"")</f>
        <v/>
      </c>
      <c r="E1339" s="10" t="str">
        <f aca="false">IF(F1339&lt;&gt;0,K1339&amp;":"&amp;D1339,"")</f>
        <v/>
      </c>
      <c r="F1339" s="10"/>
      <c r="G1339" s="20"/>
      <c r="H1339" s="11" t="str">
        <f aca="false">IFERROR(VLOOKUP(F1339, Entries!$B:$F, 2, FALSE()),"")</f>
        <v/>
      </c>
      <c r="I1339" s="11" t="str">
        <f aca="false">IFERROR(VLOOKUP(F1339, Entries!$B:$F, 3, FALSE()),"")</f>
        <v/>
      </c>
      <c r="J1339" s="11" t="str">
        <f aca="false">IFERROR(VLOOKUP(F1339, Entries!$B:$F, 4, FALSE()),"")</f>
        <v/>
      </c>
      <c r="K1339" s="11" t="str">
        <f aca="false">IFERROR(VLOOKUP(F1339, Entries!$B:$F, 5, FALSE()),"")</f>
        <v/>
      </c>
      <c r="L1339" s="11" t="str">
        <f aca="false">LEFT('Finish order'!$K1339,2)</f>
        <v/>
      </c>
      <c r="M1339" s="11" t="str">
        <f aca="false">IF(F1339&lt;&gt;0,COUNTIF($L$2:L1339,L1339),"")</f>
        <v/>
      </c>
      <c r="N1339" s="11" t="str">
        <f aca="false">IF(F1339&lt;&gt;0,L1339&amp;":"&amp;M1339,"")</f>
        <v/>
      </c>
    </row>
    <row r="1340" customFormat="false" ht="15.75" hidden="false" customHeight="true" outlineLevel="0" collapsed="false">
      <c r="A1340" s="10" t="n">
        <v>1339</v>
      </c>
      <c r="B1340" s="10" t="str">
        <f aca="false">IF(F1340&lt;&gt;"",COUNTIF($J$2:J1340,J1340),"")</f>
        <v/>
      </c>
      <c r="C1340" s="10" t="str">
        <f aca="false">IF(F1340&lt;&gt;0,J1340&amp;":"&amp;B1340,"")</f>
        <v/>
      </c>
      <c r="D1340" s="10" t="str">
        <f aca="false">IF(F1340&lt;&gt;0,COUNTIF($K$2:K1340,K1340),"")</f>
        <v/>
      </c>
      <c r="E1340" s="10" t="str">
        <f aca="false">IF(F1340&lt;&gt;0,K1340&amp;":"&amp;D1340,"")</f>
        <v/>
      </c>
      <c r="F1340" s="10"/>
      <c r="G1340" s="20"/>
      <c r="H1340" s="11" t="str">
        <f aca="false">IFERROR(VLOOKUP(F1340, Entries!$B:$F, 2, FALSE()),"")</f>
        <v/>
      </c>
      <c r="I1340" s="11" t="str">
        <f aca="false">IFERROR(VLOOKUP(F1340, Entries!$B:$F, 3, FALSE()),"")</f>
        <v/>
      </c>
      <c r="J1340" s="11" t="str">
        <f aca="false">IFERROR(VLOOKUP(F1340, Entries!$B:$F, 4, FALSE()),"")</f>
        <v/>
      </c>
      <c r="K1340" s="11" t="str">
        <f aca="false">IFERROR(VLOOKUP(F1340, Entries!$B:$F, 5, FALSE()),"")</f>
        <v/>
      </c>
      <c r="L1340" s="11" t="str">
        <f aca="false">LEFT('Finish order'!$K1340,2)</f>
        <v/>
      </c>
      <c r="M1340" s="11" t="str">
        <f aca="false">IF(F1340&lt;&gt;0,COUNTIF($L$2:L1340,L1340),"")</f>
        <v/>
      </c>
      <c r="N1340" s="11" t="str">
        <f aca="false">IF(F1340&lt;&gt;0,L1340&amp;":"&amp;M1340,"")</f>
        <v/>
      </c>
    </row>
    <row r="1341" customFormat="false" ht="15.75" hidden="false" customHeight="true" outlineLevel="0" collapsed="false">
      <c r="A1341" s="10" t="n">
        <v>1340</v>
      </c>
      <c r="B1341" s="10" t="str">
        <f aca="false">IF(F1341&lt;&gt;"",COUNTIF($J$2:J1341,J1341),"")</f>
        <v/>
      </c>
      <c r="C1341" s="10" t="str">
        <f aca="false">IF(F1341&lt;&gt;0,J1341&amp;":"&amp;B1341,"")</f>
        <v/>
      </c>
      <c r="D1341" s="10" t="str">
        <f aca="false">IF(F1341&lt;&gt;0,COUNTIF($K$2:K1341,K1341),"")</f>
        <v/>
      </c>
      <c r="E1341" s="10" t="str">
        <f aca="false">IF(F1341&lt;&gt;0,K1341&amp;":"&amp;D1341,"")</f>
        <v/>
      </c>
      <c r="F1341" s="10"/>
      <c r="G1341" s="20"/>
      <c r="H1341" s="11" t="str">
        <f aca="false">IFERROR(VLOOKUP(F1341, Entries!$B:$F, 2, FALSE()),"")</f>
        <v/>
      </c>
      <c r="I1341" s="11" t="str">
        <f aca="false">IFERROR(VLOOKUP(F1341, Entries!$B:$F, 3, FALSE()),"")</f>
        <v/>
      </c>
      <c r="J1341" s="11" t="str">
        <f aca="false">IFERROR(VLOOKUP(F1341, Entries!$B:$F, 4, FALSE()),"")</f>
        <v/>
      </c>
      <c r="K1341" s="11" t="str">
        <f aca="false">IFERROR(VLOOKUP(F1341, Entries!$B:$F, 5, FALSE()),"")</f>
        <v/>
      </c>
      <c r="L1341" s="11" t="str">
        <f aca="false">LEFT('Finish order'!$K1341,2)</f>
        <v/>
      </c>
      <c r="M1341" s="11" t="str">
        <f aca="false">IF(F1341&lt;&gt;0,COUNTIF($L$2:L1341,L1341),"")</f>
        <v/>
      </c>
      <c r="N1341" s="11" t="str">
        <f aca="false">IF(F1341&lt;&gt;0,L1341&amp;":"&amp;M1341,"")</f>
        <v/>
      </c>
    </row>
    <row r="1342" customFormat="false" ht="15.75" hidden="false" customHeight="true" outlineLevel="0" collapsed="false">
      <c r="A1342" s="10" t="n">
        <v>1341</v>
      </c>
      <c r="B1342" s="10" t="str">
        <f aca="false">IF(F1342&lt;&gt;"",COUNTIF($J$2:J1342,J1342),"")</f>
        <v/>
      </c>
      <c r="C1342" s="10" t="str">
        <f aca="false">IF(F1342&lt;&gt;0,J1342&amp;":"&amp;B1342,"")</f>
        <v/>
      </c>
      <c r="D1342" s="10" t="str">
        <f aca="false">IF(F1342&lt;&gt;0,COUNTIF($K$2:K1342,K1342),"")</f>
        <v/>
      </c>
      <c r="E1342" s="10" t="str">
        <f aca="false">IF(F1342&lt;&gt;0,K1342&amp;":"&amp;D1342,"")</f>
        <v/>
      </c>
      <c r="F1342" s="10"/>
      <c r="G1342" s="20"/>
      <c r="H1342" s="11" t="str">
        <f aca="false">IFERROR(VLOOKUP(F1342, Entries!$B:$F, 2, FALSE()),"")</f>
        <v/>
      </c>
      <c r="I1342" s="11" t="str">
        <f aca="false">IFERROR(VLOOKUP(F1342, Entries!$B:$F, 3, FALSE()),"")</f>
        <v/>
      </c>
      <c r="J1342" s="11" t="str">
        <f aca="false">IFERROR(VLOOKUP(F1342, Entries!$B:$F, 4, FALSE()),"")</f>
        <v/>
      </c>
      <c r="K1342" s="11" t="str">
        <f aca="false">IFERROR(VLOOKUP(F1342, Entries!$B:$F, 5, FALSE()),"")</f>
        <v/>
      </c>
      <c r="L1342" s="11" t="str">
        <f aca="false">LEFT('Finish order'!$K1342,2)</f>
        <v/>
      </c>
      <c r="M1342" s="11" t="str">
        <f aca="false">IF(F1342&lt;&gt;0,COUNTIF($L$2:L1342,L1342),"")</f>
        <v/>
      </c>
      <c r="N1342" s="11" t="str">
        <f aca="false">IF(F1342&lt;&gt;0,L1342&amp;":"&amp;M1342,"")</f>
        <v/>
      </c>
    </row>
    <row r="1343" customFormat="false" ht="15.75" hidden="false" customHeight="true" outlineLevel="0" collapsed="false">
      <c r="A1343" s="10" t="n">
        <v>1342</v>
      </c>
      <c r="B1343" s="10" t="str">
        <f aca="false">IF(F1343&lt;&gt;"",COUNTIF($J$2:J1343,J1343),"")</f>
        <v/>
      </c>
      <c r="C1343" s="10" t="str">
        <f aca="false">IF(F1343&lt;&gt;0,J1343&amp;":"&amp;B1343,"")</f>
        <v/>
      </c>
      <c r="D1343" s="10" t="str">
        <f aca="false">IF(F1343&lt;&gt;0,COUNTIF($K$2:K1343,K1343),"")</f>
        <v/>
      </c>
      <c r="E1343" s="10" t="str">
        <f aca="false">IF(F1343&lt;&gt;0,K1343&amp;":"&amp;D1343,"")</f>
        <v/>
      </c>
      <c r="F1343" s="10"/>
      <c r="G1343" s="20"/>
      <c r="H1343" s="11" t="str">
        <f aca="false">IFERROR(VLOOKUP(F1343, Entries!$B:$F, 2, FALSE()),"")</f>
        <v/>
      </c>
      <c r="I1343" s="11" t="str">
        <f aca="false">IFERROR(VLOOKUP(F1343, Entries!$B:$F, 3, FALSE()),"")</f>
        <v/>
      </c>
      <c r="J1343" s="11" t="str">
        <f aca="false">IFERROR(VLOOKUP(F1343, Entries!$B:$F, 4, FALSE()),"")</f>
        <v/>
      </c>
      <c r="K1343" s="11" t="str">
        <f aca="false">IFERROR(VLOOKUP(F1343, Entries!$B:$F, 5, FALSE()),"")</f>
        <v/>
      </c>
      <c r="L1343" s="11" t="str">
        <f aca="false">LEFT('Finish order'!$K1343,2)</f>
        <v/>
      </c>
      <c r="M1343" s="11" t="str">
        <f aca="false">IF(F1343&lt;&gt;0,COUNTIF($L$2:L1343,L1343),"")</f>
        <v/>
      </c>
      <c r="N1343" s="11" t="str">
        <f aca="false">IF(F1343&lt;&gt;0,L1343&amp;":"&amp;M1343,"")</f>
        <v/>
      </c>
    </row>
    <row r="1344" customFormat="false" ht="15.75" hidden="false" customHeight="true" outlineLevel="0" collapsed="false">
      <c r="A1344" s="10" t="n">
        <v>1343</v>
      </c>
      <c r="B1344" s="10" t="str">
        <f aca="false">IF(F1344&lt;&gt;"",COUNTIF($J$2:J1344,J1344),"")</f>
        <v/>
      </c>
      <c r="C1344" s="10" t="str">
        <f aca="false">IF(F1344&lt;&gt;0,J1344&amp;":"&amp;B1344,"")</f>
        <v/>
      </c>
      <c r="D1344" s="10" t="str">
        <f aca="false">IF(F1344&lt;&gt;0,COUNTIF($K$2:K1344,K1344),"")</f>
        <v/>
      </c>
      <c r="E1344" s="10" t="str">
        <f aca="false">IF(F1344&lt;&gt;0,K1344&amp;":"&amp;D1344,"")</f>
        <v/>
      </c>
      <c r="F1344" s="10"/>
      <c r="G1344" s="20"/>
      <c r="H1344" s="11" t="str">
        <f aca="false">IFERROR(VLOOKUP(F1344, Entries!$B:$F, 2, FALSE()),"")</f>
        <v/>
      </c>
      <c r="I1344" s="11" t="str">
        <f aca="false">IFERROR(VLOOKUP(F1344, Entries!$B:$F, 3, FALSE()),"")</f>
        <v/>
      </c>
      <c r="J1344" s="11" t="str">
        <f aca="false">IFERROR(VLOOKUP(F1344, Entries!$B:$F, 4, FALSE()),"")</f>
        <v/>
      </c>
      <c r="K1344" s="11" t="str">
        <f aca="false">IFERROR(VLOOKUP(F1344, Entries!$B:$F, 5, FALSE()),"")</f>
        <v/>
      </c>
      <c r="L1344" s="11" t="str">
        <f aca="false">LEFT('Finish order'!$K1344,2)</f>
        <v/>
      </c>
      <c r="M1344" s="11" t="str">
        <f aca="false">IF(F1344&lt;&gt;0,COUNTIF($L$2:L1344,L1344),"")</f>
        <v/>
      </c>
      <c r="N1344" s="11" t="str">
        <f aca="false">IF(F1344&lt;&gt;0,L1344&amp;":"&amp;M1344,"")</f>
        <v/>
      </c>
    </row>
    <row r="1345" customFormat="false" ht="15.75" hidden="false" customHeight="true" outlineLevel="0" collapsed="false">
      <c r="A1345" s="10" t="n">
        <v>1344</v>
      </c>
      <c r="B1345" s="10" t="str">
        <f aca="false">IF(F1345&lt;&gt;"",COUNTIF($J$2:J1345,J1345),"")</f>
        <v/>
      </c>
      <c r="C1345" s="10" t="str">
        <f aca="false">IF(F1345&lt;&gt;0,J1345&amp;":"&amp;B1345,"")</f>
        <v/>
      </c>
      <c r="D1345" s="10" t="str">
        <f aca="false">IF(F1345&lt;&gt;0,COUNTIF($K$2:K1345,K1345),"")</f>
        <v/>
      </c>
      <c r="E1345" s="10" t="str">
        <f aca="false">IF(F1345&lt;&gt;0,K1345&amp;":"&amp;D1345,"")</f>
        <v/>
      </c>
      <c r="F1345" s="10"/>
      <c r="G1345" s="20"/>
      <c r="H1345" s="11" t="str">
        <f aca="false">IFERROR(VLOOKUP(F1345, Entries!$B:$F, 2, FALSE()),"")</f>
        <v/>
      </c>
      <c r="I1345" s="11" t="str">
        <f aca="false">IFERROR(VLOOKUP(F1345, Entries!$B:$F, 3, FALSE()),"")</f>
        <v/>
      </c>
      <c r="J1345" s="11" t="str">
        <f aca="false">IFERROR(VLOOKUP(F1345, Entries!$B:$F, 4, FALSE()),"")</f>
        <v/>
      </c>
      <c r="K1345" s="11" t="str">
        <f aca="false">IFERROR(VLOOKUP(F1345, Entries!$B:$F, 5, FALSE()),"")</f>
        <v/>
      </c>
      <c r="L1345" s="11" t="str">
        <f aca="false">LEFT('Finish order'!$K1345,2)</f>
        <v/>
      </c>
      <c r="M1345" s="11" t="str">
        <f aca="false">IF(F1345&lt;&gt;0,COUNTIF($L$2:L1345,L1345),"")</f>
        <v/>
      </c>
      <c r="N1345" s="11" t="str">
        <f aca="false">IF(F1345&lt;&gt;0,L1345&amp;":"&amp;M1345,"")</f>
        <v/>
      </c>
    </row>
    <row r="1346" customFormat="false" ht="15.75" hidden="false" customHeight="true" outlineLevel="0" collapsed="false">
      <c r="A1346" s="10" t="n">
        <v>1345</v>
      </c>
      <c r="B1346" s="10" t="str">
        <f aca="false">IF(F1346&lt;&gt;"",COUNTIF($J$2:J1346,J1346),"")</f>
        <v/>
      </c>
      <c r="C1346" s="10" t="str">
        <f aca="false">IF(F1346&lt;&gt;0,J1346&amp;":"&amp;B1346,"")</f>
        <v/>
      </c>
      <c r="D1346" s="10" t="str">
        <f aca="false">IF(F1346&lt;&gt;0,COUNTIF($K$2:K1346,K1346),"")</f>
        <v/>
      </c>
      <c r="E1346" s="10" t="str">
        <f aca="false">IF(F1346&lt;&gt;0,K1346&amp;":"&amp;D1346,"")</f>
        <v/>
      </c>
      <c r="F1346" s="10"/>
      <c r="G1346" s="20"/>
      <c r="H1346" s="11" t="str">
        <f aca="false">IFERROR(VLOOKUP(F1346, Entries!$B:$F, 2, FALSE()),"")</f>
        <v/>
      </c>
      <c r="I1346" s="11" t="str">
        <f aca="false">IFERROR(VLOOKUP(F1346, Entries!$B:$F, 3, FALSE()),"")</f>
        <v/>
      </c>
      <c r="J1346" s="11" t="str">
        <f aca="false">IFERROR(VLOOKUP(F1346, Entries!$B:$F, 4, FALSE()),"")</f>
        <v/>
      </c>
      <c r="K1346" s="11" t="str">
        <f aca="false">IFERROR(VLOOKUP(F1346, Entries!$B:$F, 5, FALSE()),"")</f>
        <v/>
      </c>
      <c r="L1346" s="11" t="str">
        <f aca="false">LEFT('Finish order'!$K1346,2)</f>
        <v/>
      </c>
      <c r="M1346" s="11" t="str">
        <f aca="false">IF(F1346&lt;&gt;0,COUNTIF($L$2:L1346,L1346),"")</f>
        <v/>
      </c>
      <c r="N1346" s="11" t="str">
        <f aca="false">IF(F1346&lt;&gt;0,L1346&amp;":"&amp;M1346,"")</f>
        <v/>
      </c>
    </row>
    <row r="1347" customFormat="false" ht="15.75" hidden="false" customHeight="true" outlineLevel="0" collapsed="false">
      <c r="A1347" s="10" t="n">
        <v>1346</v>
      </c>
      <c r="B1347" s="10" t="str">
        <f aca="false">IF(F1347&lt;&gt;"",COUNTIF($J$2:J1347,J1347),"")</f>
        <v/>
      </c>
      <c r="C1347" s="10" t="str">
        <f aca="false">IF(F1347&lt;&gt;0,J1347&amp;":"&amp;B1347,"")</f>
        <v/>
      </c>
      <c r="D1347" s="10" t="str">
        <f aca="false">IF(F1347&lt;&gt;0,COUNTIF($K$2:K1347,K1347),"")</f>
        <v/>
      </c>
      <c r="E1347" s="10" t="str">
        <f aca="false">IF(F1347&lt;&gt;0,K1347&amp;":"&amp;D1347,"")</f>
        <v/>
      </c>
      <c r="F1347" s="10"/>
      <c r="G1347" s="20"/>
      <c r="H1347" s="11" t="str">
        <f aca="false">IFERROR(VLOOKUP(F1347, Entries!$B:$F, 2, FALSE()),"")</f>
        <v/>
      </c>
      <c r="I1347" s="11" t="str">
        <f aca="false">IFERROR(VLOOKUP(F1347, Entries!$B:$F, 3, FALSE()),"")</f>
        <v/>
      </c>
      <c r="J1347" s="11" t="str">
        <f aca="false">IFERROR(VLOOKUP(F1347, Entries!$B:$F, 4, FALSE()),"")</f>
        <v/>
      </c>
      <c r="K1347" s="11" t="str">
        <f aca="false">IFERROR(VLOOKUP(F1347, Entries!$B:$F, 5, FALSE()),"")</f>
        <v/>
      </c>
      <c r="L1347" s="11" t="str">
        <f aca="false">LEFT('Finish order'!$K1347,2)</f>
        <v/>
      </c>
      <c r="M1347" s="11" t="str">
        <f aca="false">IF(F1347&lt;&gt;0,COUNTIF($L$2:L1347,L1347),"")</f>
        <v/>
      </c>
      <c r="N1347" s="11" t="str">
        <f aca="false">IF(F1347&lt;&gt;0,L1347&amp;":"&amp;M1347,"")</f>
        <v/>
      </c>
    </row>
    <row r="1348" customFormat="false" ht="15.75" hidden="false" customHeight="true" outlineLevel="0" collapsed="false">
      <c r="A1348" s="10" t="n">
        <v>1347</v>
      </c>
      <c r="B1348" s="10" t="str">
        <f aca="false">IF(F1348&lt;&gt;"",COUNTIF($J$2:J1348,J1348),"")</f>
        <v/>
      </c>
      <c r="C1348" s="10" t="str">
        <f aca="false">IF(F1348&lt;&gt;0,J1348&amp;":"&amp;B1348,"")</f>
        <v/>
      </c>
      <c r="D1348" s="10" t="str">
        <f aca="false">IF(F1348&lt;&gt;0,COUNTIF($K$2:K1348,K1348),"")</f>
        <v/>
      </c>
      <c r="E1348" s="10" t="str">
        <f aca="false">IF(F1348&lt;&gt;0,K1348&amp;":"&amp;D1348,"")</f>
        <v/>
      </c>
      <c r="F1348" s="10"/>
      <c r="G1348" s="20"/>
      <c r="H1348" s="11" t="str">
        <f aca="false">IFERROR(VLOOKUP(F1348, Entries!$B:$F, 2, FALSE()),"")</f>
        <v/>
      </c>
      <c r="I1348" s="11" t="str">
        <f aca="false">IFERROR(VLOOKUP(F1348, Entries!$B:$F, 3, FALSE()),"")</f>
        <v/>
      </c>
      <c r="J1348" s="11" t="str">
        <f aca="false">IFERROR(VLOOKUP(F1348, Entries!$B:$F, 4, FALSE()),"")</f>
        <v/>
      </c>
      <c r="K1348" s="11" t="str">
        <f aca="false">IFERROR(VLOOKUP(F1348, Entries!$B:$F, 5, FALSE()),"")</f>
        <v/>
      </c>
      <c r="L1348" s="11" t="str">
        <f aca="false">LEFT('Finish order'!$K1348,2)</f>
        <v/>
      </c>
      <c r="M1348" s="11" t="str">
        <f aca="false">IF(F1348&lt;&gt;0,COUNTIF($L$2:L1348,L1348),"")</f>
        <v/>
      </c>
      <c r="N1348" s="11" t="str">
        <f aca="false">IF(F1348&lt;&gt;0,L1348&amp;":"&amp;M1348,"")</f>
        <v/>
      </c>
    </row>
    <row r="1349" customFormat="false" ht="15.75" hidden="false" customHeight="true" outlineLevel="0" collapsed="false">
      <c r="A1349" s="10" t="n">
        <v>1348</v>
      </c>
      <c r="B1349" s="10" t="str">
        <f aca="false">IF(F1349&lt;&gt;"",COUNTIF($J$2:J1349,J1349),"")</f>
        <v/>
      </c>
      <c r="C1349" s="10" t="str">
        <f aca="false">IF(F1349&lt;&gt;0,J1349&amp;":"&amp;B1349,"")</f>
        <v/>
      </c>
      <c r="D1349" s="10" t="str">
        <f aca="false">IF(F1349&lt;&gt;0,COUNTIF($K$2:K1349,K1349),"")</f>
        <v/>
      </c>
      <c r="E1349" s="10" t="str">
        <f aca="false">IF(F1349&lt;&gt;0,K1349&amp;":"&amp;D1349,"")</f>
        <v/>
      </c>
      <c r="F1349" s="10"/>
      <c r="G1349" s="20"/>
      <c r="H1349" s="11" t="str">
        <f aca="false">IFERROR(VLOOKUP(F1349, Entries!$B:$F, 2, FALSE()),"")</f>
        <v/>
      </c>
      <c r="I1349" s="11" t="str">
        <f aca="false">IFERROR(VLOOKUP(F1349, Entries!$B:$F, 3, FALSE()),"")</f>
        <v/>
      </c>
      <c r="J1349" s="11" t="str">
        <f aca="false">IFERROR(VLOOKUP(F1349, Entries!$B:$F, 4, FALSE()),"")</f>
        <v/>
      </c>
      <c r="K1349" s="11" t="str">
        <f aca="false">IFERROR(VLOOKUP(F1349, Entries!$B:$F, 5, FALSE()),"")</f>
        <v/>
      </c>
      <c r="L1349" s="11" t="str">
        <f aca="false">LEFT('Finish order'!$K1349,2)</f>
        <v/>
      </c>
      <c r="M1349" s="11" t="str">
        <f aca="false">IF(F1349&lt;&gt;0,COUNTIF($L$2:L1349,L1349),"")</f>
        <v/>
      </c>
      <c r="N1349" s="11" t="str">
        <f aca="false">IF(F1349&lt;&gt;0,L1349&amp;":"&amp;M1349,"")</f>
        <v/>
      </c>
    </row>
    <row r="1350" customFormat="false" ht="15.75" hidden="false" customHeight="true" outlineLevel="0" collapsed="false">
      <c r="A1350" s="10" t="n">
        <v>1349</v>
      </c>
      <c r="B1350" s="10" t="str">
        <f aca="false">IF(F1350&lt;&gt;"",COUNTIF($J$2:J1350,J1350),"")</f>
        <v/>
      </c>
      <c r="C1350" s="10" t="str">
        <f aca="false">IF(F1350&lt;&gt;0,J1350&amp;":"&amp;B1350,"")</f>
        <v/>
      </c>
      <c r="D1350" s="10" t="str">
        <f aca="false">IF(F1350&lt;&gt;0,COUNTIF($K$2:K1350,K1350),"")</f>
        <v/>
      </c>
      <c r="E1350" s="10" t="str">
        <f aca="false">IF(F1350&lt;&gt;0,K1350&amp;":"&amp;D1350,"")</f>
        <v/>
      </c>
      <c r="F1350" s="10"/>
      <c r="G1350" s="20"/>
      <c r="H1350" s="11" t="str">
        <f aca="false">IFERROR(VLOOKUP(F1350, Entries!$B:$F, 2, FALSE()),"")</f>
        <v/>
      </c>
      <c r="I1350" s="11" t="str">
        <f aca="false">IFERROR(VLOOKUP(F1350, Entries!$B:$F, 3, FALSE()),"")</f>
        <v/>
      </c>
      <c r="J1350" s="11" t="str">
        <f aca="false">IFERROR(VLOOKUP(F1350, Entries!$B:$F, 4, FALSE()),"")</f>
        <v/>
      </c>
      <c r="K1350" s="11" t="str">
        <f aca="false">IFERROR(VLOOKUP(F1350, Entries!$B:$F, 5, FALSE()),"")</f>
        <v/>
      </c>
      <c r="L1350" s="11" t="str">
        <f aca="false">LEFT('Finish order'!$K1350,2)</f>
        <v/>
      </c>
      <c r="M1350" s="11" t="str">
        <f aca="false">IF(F1350&lt;&gt;0,COUNTIF($L$2:L1350,L1350),"")</f>
        <v/>
      </c>
      <c r="N1350" s="11" t="str">
        <f aca="false">IF(F1350&lt;&gt;0,L1350&amp;":"&amp;M1350,"")</f>
        <v/>
      </c>
    </row>
    <row r="1351" customFormat="false" ht="15.75" hidden="false" customHeight="true" outlineLevel="0" collapsed="false">
      <c r="A1351" s="10" t="n">
        <v>1350</v>
      </c>
      <c r="B1351" s="10" t="str">
        <f aca="false">IF(F1351&lt;&gt;"",COUNTIF($J$2:J1351,J1351),"")</f>
        <v/>
      </c>
      <c r="C1351" s="10" t="str">
        <f aca="false">IF(F1351&lt;&gt;0,J1351&amp;":"&amp;B1351,"")</f>
        <v/>
      </c>
      <c r="D1351" s="10" t="str">
        <f aca="false">IF(F1351&lt;&gt;0,COUNTIF($K$2:K1351,K1351),"")</f>
        <v/>
      </c>
      <c r="E1351" s="10" t="str">
        <f aca="false">IF(F1351&lt;&gt;0,K1351&amp;":"&amp;D1351,"")</f>
        <v/>
      </c>
      <c r="F1351" s="10"/>
      <c r="G1351" s="20"/>
      <c r="H1351" s="11" t="str">
        <f aca="false">IFERROR(VLOOKUP(F1351, Entries!$B:$F, 2, FALSE()),"")</f>
        <v/>
      </c>
      <c r="I1351" s="11" t="str">
        <f aca="false">IFERROR(VLOOKUP(F1351, Entries!$B:$F, 3, FALSE()),"")</f>
        <v/>
      </c>
      <c r="J1351" s="11" t="str">
        <f aca="false">IFERROR(VLOOKUP(F1351, Entries!$B:$F, 4, FALSE()),"")</f>
        <v/>
      </c>
      <c r="K1351" s="11" t="str">
        <f aca="false">IFERROR(VLOOKUP(F1351, Entries!$B:$F, 5, FALSE()),"")</f>
        <v/>
      </c>
      <c r="L1351" s="11" t="str">
        <f aca="false">LEFT('Finish order'!$K1351,2)</f>
        <v/>
      </c>
      <c r="M1351" s="11" t="str">
        <f aca="false">IF(F1351&lt;&gt;0,COUNTIF($L$2:L1351,L1351),"")</f>
        <v/>
      </c>
      <c r="N1351" s="11" t="str">
        <f aca="false">IF(F1351&lt;&gt;0,L1351&amp;":"&amp;M1351,"")</f>
        <v/>
      </c>
    </row>
    <row r="1352" customFormat="false" ht="15.75" hidden="false" customHeight="true" outlineLevel="0" collapsed="false">
      <c r="A1352" s="10" t="n">
        <v>1351</v>
      </c>
      <c r="B1352" s="10" t="str">
        <f aca="false">IF(F1352&lt;&gt;"",COUNTIF($J$2:J1352,J1352),"")</f>
        <v/>
      </c>
      <c r="C1352" s="10" t="str">
        <f aca="false">IF(F1352&lt;&gt;0,J1352&amp;":"&amp;B1352,"")</f>
        <v/>
      </c>
      <c r="D1352" s="10" t="str">
        <f aca="false">IF(F1352&lt;&gt;0,COUNTIF($K$2:K1352,K1352),"")</f>
        <v/>
      </c>
      <c r="E1352" s="10" t="str">
        <f aca="false">IF(F1352&lt;&gt;0,K1352&amp;":"&amp;D1352,"")</f>
        <v/>
      </c>
      <c r="F1352" s="10"/>
      <c r="G1352" s="20"/>
      <c r="H1352" s="11" t="str">
        <f aca="false">IFERROR(VLOOKUP(F1352, Entries!$B:$F, 2, FALSE()),"")</f>
        <v/>
      </c>
      <c r="I1352" s="11" t="str">
        <f aca="false">IFERROR(VLOOKUP(F1352, Entries!$B:$F, 3, FALSE()),"")</f>
        <v/>
      </c>
      <c r="J1352" s="11" t="str">
        <f aca="false">IFERROR(VLOOKUP(F1352, Entries!$B:$F, 4, FALSE()),"")</f>
        <v/>
      </c>
      <c r="K1352" s="11" t="str">
        <f aca="false">IFERROR(VLOOKUP(F1352, Entries!$B:$F, 5, FALSE()),"")</f>
        <v/>
      </c>
      <c r="L1352" s="11" t="str">
        <f aca="false">LEFT('Finish order'!$K1352,2)</f>
        <v/>
      </c>
      <c r="M1352" s="11" t="str">
        <f aca="false">IF(F1352&lt;&gt;0,COUNTIF($L$2:L1352,L1352),"")</f>
        <v/>
      </c>
      <c r="N1352" s="11" t="str">
        <f aca="false">IF(F1352&lt;&gt;0,L1352&amp;":"&amp;M1352,"")</f>
        <v/>
      </c>
    </row>
    <row r="1353" customFormat="false" ht="15.75" hidden="false" customHeight="true" outlineLevel="0" collapsed="false">
      <c r="A1353" s="10" t="n">
        <v>1352</v>
      </c>
      <c r="B1353" s="10" t="str">
        <f aca="false">IF(F1353&lt;&gt;"",COUNTIF($J$2:J1353,J1353),"")</f>
        <v/>
      </c>
      <c r="C1353" s="10" t="str">
        <f aca="false">IF(F1353&lt;&gt;0,J1353&amp;":"&amp;B1353,"")</f>
        <v/>
      </c>
      <c r="D1353" s="10" t="str">
        <f aca="false">IF(F1353&lt;&gt;0,COUNTIF($K$2:K1353,K1353),"")</f>
        <v/>
      </c>
      <c r="E1353" s="10" t="str">
        <f aca="false">IF(F1353&lt;&gt;0,K1353&amp;":"&amp;D1353,"")</f>
        <v/>
      </c>
      <c r="F1353" s="10"/>
      <c r="G1353" s="20"/>
      <c r="H1353" s="11" t="str">
        <f aca="false">IFERROR(VLOOKUP(F1353, Entries!$B:$F, 2, FALSE()),"")</f>
        <v/>
      </c>
      <c r="I1353" s="11" t="str">
        <f aca="false">IFERROR(VLOOKUP(F1353, Entries!$B:$F, 3, FALSE()),"")</f>
        <v/>
      </c>
      <c r="J1353" s="11" t="str">
        <f aca="false">IFERROR(VLOOKUP(F1353, Entries!$B:$F, 4, FALSE()),"")</f>
        <v/>
      </c>
      <c r="K1353" s="11" t="str">
        <f aca="false">IFERROR(VLOOKUP(F1353, Entries!$B:$F, 5, FALSE()),"")</f>
        <v/>
      </c>
      <c r="L1353" s="11" t="str">
        <f aca="false">LEFT('Finish order'!$K1353,2)</f>
        <v/>
      </c>
      <c r="M1353" s="11" t="str">
        <f aca="false">IF(F1353&lt;&gt;0,COUNTIF($L$2:L1353,L1353),"")</f>
        <v/>
      </c>
      <c r="N1353" s="11" t="str">
        <f aca="false">IF(F1353&lt;&gt;0,L1353&amp;":"&amp;M1353,"")</f>
        <v/>
      </c>
    </row>
    <row r="1354" customFormat="false" ht="15.75" hidden="false" customHeight="true" outlineLevel="0" collapsed="false">
      <c r="A1354" s="10" t="n">
        <v>1353</v>
      </c>
      <c r="B1354" s="10" t="str">
        <f aca="false">IF(F1354&lt;&gt;"",COUNTIF($J$2:J1354,J1354),"")</f>
        <v/>
      </c>
      <c r="C1354" s="10" t="str">
        <f aca="false">IF(F1354&lt;&gt;0,J1354&amp;":"&amp;B1354,"")</f>
        <v/>
      </c>
      <c r="D1354" s="10" t="str">
        <f aca="false">IF(F1354&lt;&gt;0,COUNTIF($K$2:K1354,K1354),"")</f>
        <v/>
      </c>
      <c r="E1354" s="10" t="str">
        <f aca="false">IF(F1354&lt;&gt;0,K1354&amp;":"&amp;D1354,"")</f>
        <v/>
      </c>
      <c r="F1354" s="10"/>
      <c r="G1354" s="20"/>
      <c r="H1354" s="11" t="str">
        <f aca="false">IFERROR(VLOOKUP(F1354, Entries!$B:$F, 2, FALSE()),"")</f>
        <v/>
      </c>
      <c r="I1354" s="11" t="str">
        <f aca="false">IFERROR(VLOOKUP(F1354, Entries!$B:$F, 3, FALSE()),"")</f>
        <v/>
      </c>
      <c r="J1354" s="11" t="str">
        <f aca="false">IFERROR(VLOOKUP(F1354, Entries!$B:$F, 4, FALSE()),"")</f>
        <v/>
      </c>
      <c r="K1354" s="11" t="str">
        <f aca="false">IFERROR(VLOOKUP(F1354, Entries!$B:$F, 5, FALSE()),"")</f>
        <v/>
      </c>
      <c r="L1354" s="11" t="str">
        <f aca="false">LEFT('Finish order'!$K1354,2)</f>
        <v/>
      </c>
      <c r="M1354" s="11" t="str">
        <f aca="false">IF(F1354&lt;&gt;0,COUNTIF($L$2:L1354,L1354),"")</f>
        <v/>
      </c>
      <c r="N1354" s="11" t="str">
        <f aca="false">IF(F1354&lt;&gt;0,L1354&amp;":"&amp;M1354,"")</f>
        <v/>
      </c>
    </row>
    <row r="1355" customFormat="false" ht="15.75" hidden="false" customHeight="true" outlineLevel="0" collapsed="false">
      <c r="A1355" s="10" t="n">
        <v>1354</v>
      </c>
      <c r="B1355" s="10" t="str">
        <f aca="false">IF(F1355&lt;&gt;"",COUNTIF($J$2:J1355,J1355),"")</f>
        <v/>
      </c>
      <c r="C1355" s="10" t="str">
        <f aca="false">IF(F1355&lt;&gt;0,J1355&amp;":"&amp;B1355,"")</f>
        <v/>
      </c>
      <c r="D1355" s="10" t="str">
        <f aca="false">IF(F1355&lt;&gt;0,COUNTIF($K$2:K1355,K1355),"")</f>
        <v/>
      </c>
      <c r="E1355" s="10" t="str">
        <f aca="false">IF(F1355&lt;&gt;0,K1355&amp;":"&amp;D1355,"")</f>
        <v/>
      </c>
      <c r="F1355" s="10"/>
      <c r="G1355" s="20"/>
      <c r="H1355" s="11" t="str">
        <f aca="false">IFERROR(VLOOKUP(F1355, Entries!$B:$F, 2, FALSE()),"")</f>
        <v/>
      </c>
      <c r="I1355" s="11" t="str">
        <f aca="false">IFERROR(VLOOKUP(F1355, Entries!$B:$F, 3, FALSE()),"")</f>
        <v/>
      </c>
      <c r="J1355" s="11" t="str">
        <f aca="false">IFERROR(VLOOKUP(F1355, Entries!$B:$F, 4, FALSE()),"")</f>
        <v/>
      </c>
      <c r="K1355" s="11" t="str">
        <f aca="false">IFERROR(VLOOKUP(F1355, Entries!$B:$F, 5, FALSE()),"")</f>
        <v/>
      </c>
      <c r="L1355" s="11" t="str">
        <f aca="false">LEFT('Finish order'!$K1355,2)</f>
        <v/>
      </c>
      <c r="M1355" s="11" t="str">
        <f aca="false">IF(F1355&lt;&gt;0,COUNTIF($L$2:L1355,L1355),"")</f>
        <v/>
      </c>
      <c r="N1355" s="11" t="str">
        <f aca="false">IF(F1355&lt;&gt;0,L1355&amp;":"&amp;M1355,"")</f>
        <v/>
      </c>
    </row>
    <row r="1356" customFormat="false" ht="15.75" hidden="false" customHeight="true" outlineLevel="0" collapsed="false">
      <c r="A1356" s="10" t="n">
        <v>1355</v>
      </c>
      <c r="B1356" s="10" t="str">
        <f aca="false">IF(F1356&lt;&gt;"",COUNTIF($J$2:J1356,J1356),"")</f>
        <v/>
      </c>
      <c r="C1356" s="10" t="str">
        <f aca="false">IF(F1356&lt;&gt;0,J1356&amp;":"&amp;B1356,"")</f>
        <v/>
      </c>
      <c r="D1356" s="10" t="str">
        <f aca="false">IF(F1356&lt;&gt;0,COUNTIF($K$2:K1356,K1356),"")</f>
        <v/>
      </c>
      <c r="E1356" s="10" t="str">
        <f aca="false">IF(F1356&lt;&gt;0,K1356&amp;":"&amp;D1356,"")</f>
        <v/>
      </c>
      <c r="F1356" s="10"/>
      <c r="G1356" s="20"/>
      <c r="H1356" s="11" t="str">
        <f aca="false">IFERROR(VLOOKUP(F1356, Entries!$B:$F, 2, FALSE()),"")</f>
        <v/>
      </c>
      <c r="I1356" s="11" t="str">
        <f aca="false">IFERROR(VLOOKUP(F1356, Entries!$B:$F, 3, FALSE()),"")</f>
        <v/>
      </c>
      <c r="J1356" s="11" t="str">
        <f aca="false">IFERROR(VLOOKUP(F1356, Entries!$B:$F, 4, FALSE()),"")</f>
        <v/>
      </c>
      <c r="K1356" s="11" t="str">
        <f aca="false">IFERROR(VLOOKUP(F1356, Entries!$B:$F, 5, FALSE()),"")</f>
        <v/>
      </c>
      <c r="L1356" s="11" t="str">
        <f aca="false">LEFT('Finish order'!$K1356,2)</f>
        <v/>
      </c>
      <c r="M1356" s="11" t="str">
        <f aca="false">IF(F1356&lt;&gt;0,COUNTIF($L$2:L1356,L1356),"")</f>
        <v/>
      </c>
      <c r="N1356" s="11" t="str">
        <f aca="false">IF(F1356&lt;&gt;0,L1356&amp;":"&amp;M1356,"")</f>
        <v/>
      </c>
    </row>
    <row r="1357" customFormat="false" ht="15.75" hidden="false" customHeight="true" outlineLevel="0" collapsed="false">
      <c r="A1357" s="10" t="n">
        <v>1356</v>
      </c>
      <c r="B1357" s="10" t="str">
        <f aca="false">IF(F1357&lt;&gt;"",COUNTIF($J$2:J1357,J1357),"")</f>
        <v/>
      </c>
      <c r="C1357" s="10" t="str">
        <f aca="false">IF(F1357&lt;&gt;0,J1357&amp;":"&amp;B1357,"")</f>
        <v/>
      </c>
      <c r="D1357" s="10" t="str">
        <f aca="false">IF(F1357&lt;&gt;0,COUNTIF($K$2:K1357,K1357),"")</f>
        <v/>
      </c>
      <c r="E1357" s="10" t="str">
        <f aca="false">IF(F1357&lt;&gt;0,K1357&amp;":"&amp;D1357,"")</f>
        <v/>
      </c>
      <c r="F1357" s="10"/>
      <c r="G1357" s="20"/>
      <c r="H1357" s="11" t="str">
        <f aca="false">IFERROR(VLOOKUP(F1357, Entries!$B:$F, 2, FALSE()),"")</f>
        <v/>
      </c>
      <c r="I1357" s="11" t="str">
        <f aca="false">IFERROR(VLOOKUP(F1357, Entries!$B:$F, 3, FALSE()),"")</f>
        <v/>
      </c>
      <c r="J1357" s="11" t="str">
        <f aca="false">IFERROR(VLOOKUP(F1357, Entries!$B:$F, 4, FALSE()),"")</f>
        <v/>
      </c>
      <c r="K1357" s="11" t="str">
        <f aca="false">IFERROR(VLOOKUP(F1357, Entries!$B:$F, 5, FALSE()),"")</f>
        <v/>
      </c>
      <c r="L1357" s="11" t="str">
        <f aca="false">LEFT('Finish order'!$K1357,2)</f>
        <v/>
      </c>
      <c r="M1357" s="11" t="str">
        <f aca="false">IF(F1357&lt;&gt;0,COUNTIF($L$2:L1357,L1357),"")</f>
        <v/>
      </c>
      <c r="N1357" s="11" t="str">
        <f aca="false">IF(F1357&lt;&gt;0,L1357&amp;":"&amp;M1357,"")</f>
        <v/>
      </c>
    </row>
    <row r="1358" customFormat="false" ht="15.75" hidden="false" customHeight="true" outlineLevel="0" collapsed="false">
      <c r="A1358" s="10" t="n">
        <v>1357</v>
      </c>
      <c r="B1358" s="10" t="str">
        <f aca="false">IF(F1358&lt;&gt;"",COUNTIF($J$2:J1358,J1358),"")</f>
        <v/>
      </c>
      <c r="C1358" s="10" t="str">
        <f aca="false">IF(F1358&lt;&gt;0,J1358&amp;":"&amp;B1358,"")</f>
        <v/>
      </c>
      <c r="D1358" s="10" t="str">
        <f aca="false">IF(F1358&lt;&gt;0,COUNTIF($K$2:K1358,K1358),"")</f>
        <v/>
      </c>
      <c r="E1358" s="10" t="str">
        <f aca="false">IF(F1358&lt;&gt;0,K1358&amp;":"&amp;D1358,"")</f>
        <v/>
      </c>
      <c r="F1358" s="10"/>
      <c r="G1358" s="20"/>
      <c r="H1358" s="11" t="str">
        <f aca="false">IFERROR(VLOOKUP(F1358, Entries!$B:$F, 2, FALSE()),"")</f>
        <v/>
      </c>
      <c r="I1358" s="11" t="str">
        <f aca="false">IFERROR(VLOOKUP(F1358, Entries!$B:$F, 3, FALSE()),"")</f>
        <v/>
      </c>
      <c r="J1358" s="11" t="str">
        <f aca="false">IFERROR(VLOOKUP(F1358, Entries!$B:$F, 4, FALSE()),"")</f>
        <v/>
      </c>
      <c r="K1358" s="11" t="str">
        <f aca="false">IFERROR(VLOOKUP(F1358, Entries!$B:$F, 5, FALSE()),"")</f>
        <v/>
      </c>
      <c r="L1358" s="11" t="str">
        <f aca="false">LEFT('Finish order'!$K1358,2)</f>
        <v/>
      </c>
      <c r="M1358" s="11" t="str">
        <f aca="false">IF(F1358&lt;&gt;0,COUNTIF($L$2:L1358,L1358),"")</f>
        <v/>
      </c>
      <c r="N1358" s="11" t="str">
        <f aca="false">IF(F1358&lt;&gt;0,L1358&amp;":"&amp;M1358,"")</f>
        <v/>
      </c>
    </row>
    <row r="1359" customFormat="false" ht="15.75" hidden="false" customHeight="true" outlineLevel="0" collapsed="false">
      <c r="A1359" s="10" t="n">
        <v>1358</v>
      </c>
      <c r="B1359" s="10" t="str">
        <f aca="false">IF(F1359&lt;&gt;"",COUNTIF($J$2:J1359,J1359),"")</f>
        <v/>
      </c>
      <c r="C1359" s="10" t="str">
        <f aca="false">IF(F1359&lt;&gt;0,J1359&amp;":"&amp;B1359,"")</f>
        <v/>
      </c>
      <c r="D1359" s="10" t="str">
        <f aca="false">IF(F1359&lt;&gt;0,COUNTIF($K$2:K1359,K1359),"")</f>
        <v/>
      </c>
      <c r="E1359" s="10" t="str">
        <f aca="false">IF(F1359&lt;&gt;0,K1359&amp;":"&amp;D1359,"")</f>
        <v/>
      </c>
      <c r="F1359" s="10"/>
      <c r="G1359" s="20"/>
      <c r="H1359" s="11" t="str">
        <f aca="false">IFERROR(VLOOKUP(F1359, Entries!$B:$F, 2, FALSE()),"")</f>
        <v/>
      </c>
      <c r="I1359" s="11" t="str">
        <f aca="false">IFERROR(VLOOKUP(F1359, Entries!$B:$F, 3, FALSE()),"")</f>
        <v/>
      </c>
      <c r="J1359" s="11" t="str">
        <f aca="false">IFERROR(VLOOKUP(F1359, Entries!$B:$F, 4, FALSE()),"")</f>
        <v/>
      </c>
      <c r="K1359" s="11" t="str">
        <f aca="false">IFERROR(VLOOKUP(F1359, Entries!$B:$F, 5, FALSE()),"")</f>
        <v/>
      </c>
      <c r="L1359" s="11" t="str">
        <f aca="false">LEFT('Finish order'!$K1359,2)</f>
        <v/>
      </c>
      <c r="M1359" s="11" t="str">
        <f aca="false">IF(F1359&lt;&gt;0,COUNTIF($L$2:L1359,L1359),"")</f>
        <v/>
      </c>
      <c r="N1359" s="11" t="str">
        <f aca="false">IF(F1359&lt;&gt;0,L1359&amp;":"&amp;M1359,"")</f>
        <v/>
      </c>
    </row>
    <row r="1360" customFormat="false" ht="15.75" hidden="false" customHeight="true" outlineLevel="0" collapsed="false">
      <c r="A1360" s="10" t="n">
        <v>1359</v>
      </c>
      <c r="B1360" s="10" t="str">
        <f aca="false">IF(F1360&lt;&gt;"",COUNTIF($J$2:J1360,J1360),"")</f>
        <v/>
      </c>
      <c r="C1360" s="10" t="str">
        <f aca="false">IF(F1360&lt;&gt;0,J1360&amp;":"&amp;B1360,"")</f>
        <v/>
      </c>
      <c r="D1360" s="10" t="str">
        <f aca="false">IF(F1360&lt;&gt;0,COUNTIF($K$2:K1360,K1360),"")</f>
        <v/>
      </c>
      <c r="E1360" s="10" t="str">
        <f aca="false">IF(F1360&lt;&gt;0,K1360&amp;":"&amp;D1360,"")</f>
        <v/>
      </c>
      <c r="F1360" s="10"/>
      <c r="G1360" s="20"/>
      <c r="H1360" s="11" t="str">
        <f aca="false">IFERROR(VLOOKUP(F1360, Entries!$B:$F, 2, FALSE()),"")</f>
        <v/>
      </c>
      <c r="I1360" s="11" t="str">
        <f aca="false">IFERROR(VLOOKUP(F1360, Entries!$B:$F, 3, FALSE()),"")</f>
        <v/>
      </c>
      <c r="J1360" s="11" t="str">
        <f aca="false">IFERROR(VLOOKUP(F1360, Entries!$B:$F, 4, FALSE()),"")</f>
        <v/>
      </c>
      <c r="K1360" s="11" t="str">
        <f aca="false">IFERROR(VLOOKUP(F1360, Entries!$B:$F, 5, FALSE()),"")</f>
        <v/>
      </c>
      <c r="L1360" s="11" t="str">
        <f aca="false">LEFT('Finish order'!$K1360,2)</f>
        <v/>
      </c>
      <c r="M1360" s="11" t="str">
        <f aca="false">IF(F1360&lt;&gt;0,COUNTIF($L$2:L1360,L1360),"")</f>
        <v/>
      </c>
      <c r="N1360" s="11" t="str">
        <f aca="false">IF(F1360&lt;&gt;0,L1360&amp;":"&amp;M1360,"")</f>
        <v/>
      </c>
    </row>
    <row r="1361" customFormat="false" ht="15.75" hidden="false" customHeight="true" outlineLevel="0" collapsed="false">
      <c r="A1361" s="10" t="n">
        <v>1360</v>
      </c>
      <c r="B1361" s="10" t="str">
        <f aca="false">IF(F1361&lt;&gt;"",COUNTIF($J$2:J1361,J1361),"")</f>
        <v/>
      </c>
      <c r="C1361" s="10" t="str">
        <f aca="false">IF(F1361&lt;&gt;0,J1361&amp;":"&amp;B1361,"")</f>
        <v/>
      </c>
      <c r="D1361" s="10" t="str">
        <f aca="false">IF(F1361&lt;&gt;0,COUNTIF($K$2:K1361,K1361),"")</f>
        <v/>
      </c>
      <c r="E1361" s="10" t="str">
        <f aca="false">IF(F1361&lt;&gt;0,K1361&amp;":"&amp;D1361,"")</f>
        <v/>
      </c>
      <c r="F1361" s="10"/>
      <c r="G1361" s="20"/>
      <c r="H1361" s="11" t="str">
        <f aca="false">IFERROR(VLOOKUP(F1361, Entries!$B:$F, 2, FALSE()),"")</f>
        <v/>
      </c>
      <c r="I1361" s="11" t="str">
        <f aca="false">IFERROR(VLOOKUP(F1361, Entries!$B:$F, 3, FALSE()),"")</f>
        <v/>
      </c>
      <c r="J1361" s="11" t="str">
        <f aca="false">IFERROR(VLOOKUP(F1361, Entries!$B:$F, 4, FALSE()),"")</f>
        <v/>
      </c>
      <c r="K1361" s="11" t="str">
        <f aca="false">IFERROR(VLOOKUP(F1361, Entries!$B:$F, 5, FALSE()),"")</f>
        <v/>
      </c>
      <c r="L1361" s="11" t="str">
        <f aca="false">LEFT('Finish order'!$K1361,2)</f>
        <v/>
      </c>
      <c r="M1361" s="11" t="str">
        <f aca="false">IF(F1361&lt;&gt;0,COUNTIF($L$2:L1361,L1361),"")</f>
        <v/>
      </c>
      <c r="N1361" s="11" t="str">
        <f aca="false">IF(F1361&lt;&gt;0,L1361&amp;":"&amp;M1361,"")</f>
        <v/>
      </c>
    </row>
    <row r="1362" customFormat="false" ht="15.75" hidden="false" customHeight="true" outlineLevel="0" collapsed="false">
      <c r="A1362" s="10" t="n">
        <v>1361</v>
      </c>
      <c r="B1362" s="10" t="str">
        <f aca="false">IF(F1362&lt;&gt;"",COUNTIF($J$2:J1362,J1362),"")</f>
        <v/>
      </c>
      <c r="C1362" s="10" t="str">
        <f aca="false">IF(F1362&lt;&gt;0,J1362&amp;":"&amp;B1362,"")</f>
        <v/>
      </c>
      <c r="D1362" s="10" t="str">
        <f aca="false">IF(F1362&lt;&gt;0,COUNTIF($K$2:K1362,K1362),"")</f>
        <v/>
      </c>
      <c r="E1362" s="10" t="str">
        <f aca="false">IF(F1362&lt;&gt;0,K1362&amp;":"&amp;D1362,"")</f>
        <v/>
      </c>
      <c r="F1362" s="10"/>
      <c r="G1362" s="20"/>
      <c r="H1362" s="11" t="str">
        <f aca="false">IFERROR(VLOOKUP(F1362, Entries!$B:$F, 2, FALSE()),"")</f>
        <v/>
      </c>
      <c r="I1362" s="11" t="str">
        <f aca="false">IFERROR(VLOOKUP(F1362, Entries!$B:$F, 3, FALSE()),"")</f>
        <v/>
      </c>
      <c r="J1362" s="11" t="str">
        <f aca="false">IFERROR(VLOOKUP(F1362, Entries!$B:$F, 4, FALSE()),"")</f>
        <v/>
      </c>
      <c r="K1362" s="11" t="str">
        <f aca="false">IFERROR(VLOOKUP(F1362, Entries!$B:$F, 5, FALSE()),"")</f>
        <v/>
      </c>
      <c r="L1362" s="11" t="str">
        <f aca="false">LEFT('Finish order'!$K1362,2)</f>
        <v/>
      </c>
      <c r="M1362" s="11" t="str">
        <f aca="false">IF(F1362&lt;&gt;0,COUNTIF($L$2:L1362,L1362),"")</f>
        <v/>
      </c>
      <c r="N1362" s="11" t="str">
        <f aca="false">IF(F1362&lt;&gt;0,L1362&amp;":"&amp;M1362,"")</f>
        <v/>
      </c>
    </row>
    <row r="1363" customFormat="false" ht="15.75" hidden="false" customHeight="true" outlineLevel="0" collapsed="false">
      <c r="A1363" s="10" t="n">
        <v>1362</v>
      </c>
      <c r="B1363" s="10" t="str">
        <f aca="false">IF(F1363&lt;&gt;"",COUNTIF($J$2:J1363,J1363),"")</f>
        <v/>
      </c>
      <c r="C1363" s="10" t="str">
        <f aca="false">IF(F1363&lt;&gt;0,J1363&amp;":"&amp;B1363,"")</f>
        <v/>
      </c>
      <c r="D1363" s="10" t="str">
        <f aca="false">IF(F1363&lt;&gt;0,COUNTIF($K$2:K1363,K1363),"")</f>
        <v/>
      </c>
      <c r="E1363" s="10" t="str">
        <f aca="false">IF(F1363&lt;&gt;0,K1363&amp;":"&amp;D1363,"")</f>
        <v/>
      </c>
      <c r="F1363" s="10"/>
      <c r="G1363" s="20"/>
      <c r="H1363" s="11" t="str">
        <f aca="false">IFERROR(VLOOKUP(F1363, Entries!$B:$F, 2, FALSE()),"")</f>
        <v/>
      </c>
      <c r="I1363" s="11" t="str">
        <f aca="false">IFERROR(VLOOKUP(F1363, Entries!$B:$F, 3, FALSE()),"")</f>
        <v/>
      </c>
      <c r="J1363" s="11" t="str">
        <f aca="false">IFERROR(VLOOKUP(F1363, Entries!$B:$F, 4, FALSE()),"")</f>
        <v/>
      </c>
      <c r="K1363" s="11" t="str">
        <f aca="false">IFERROR(VLOOKUP(F1363, Entries!$B:$F, 5, FALSE()),"")</f>
        <v/>
      </c>
      <c r="L1363" s="11" t="str">
        <f aca="false">LEFT('Finish order'!$K1363,2)</f>
        <v/>
      </c>
      <c r="M1363" s="11" t="str">
        <f aca="false">IF(F1363&lt;&gt;0,COUNTIF($L$2:L1363,L1363),"")</f>
        <v/>
      </c>
      <c r="N1363" s="11" t="str">
        <f aca="false">IF(F1363&lt;&gt;0,L1363&amp;":"&amp;M1363,"")</f>
        <v/>
      </c>
    </row>
    <row r="1364" customFormat="false" ht="15.75" hidden="false" customHeight="true" outlineLevel="0" collapsed="false">
      <c r="A1364" s="10" t="n">
        <v>1363</v>
      </c>
      <c r="B1364" s="10" t="str">
        <f aca="false">IF(F1364&lt;&gt;"",COUNTIF($J$2:J1364,J1364),"")</f>
        <v/>
      </c>
      <c r="C1364" s="10" t="str">
        <f aca="false">IF(F1364&lt;&gt;0,J1364&amp;":"&amp;B1364,"")</f>
        <v/>
      </c>
      <c r="D1364" s="10" t="str">
        <f aca="false">IF(F1364&lt;&gt;0,COUNTIF($K$2:K1364,K1364),"")</f>
        <v/>
      </c>
      <c r="E1364" s="10" t="str">
        <f aca="false">IF(F1364&lt;&gt;0,K1364&amp;":"&amp;D1364,"")</f>
        <v/>
      </c>
      <c r="F1364" s="10"/>
      <c r="G1364" s="20"/>
      <c r="H1364" s="11" t="str">
        <f aca="false">IFERROR(VLOOKUP(F1364, Entries!$B:$F, 2, FALSE()),"")</f>
        <v/>
      </c>
      <c r="I1364" s="11" t="str">
        <f aca="false">IFERROR(VLOOKUP(F1364, Entries!$B:$F, 3, FALSE()),"")</f>
        <v/>
      </c>
      <c r="J1364" s="11" t="str">
        <f aca="false">IFERROR(VLOOKUP(F1364, Entries!$B:$F, 4, FALSE()),"")</f>
        <v/>
      </c>
      <c r="K1364" s="11" t="str">
        <f aca="false">IFERROR(VLOOKUP(F1364, Entries!$B:$F, 5, FALSE()),"")</f>
        <v/>
      </c>
      <c r="L1364" s="11" t="str">
        <f aca="false">LEFT('Finish order'!$K1364,2)</f>
        <v/>
      </c>
      <c r="M1364" s="11" t="str">
        <f aca="false">IF(F1364&lt;&gt;0,COUNTIF($L$2:L1364,L1364),"")</f>
        <v/>
      </c>
      <c r="N1364" s="11" t="str">
        <f aca="false">IF(F1364&lt;&gt;0,L1364&amp;":"&amp;M1364,"")</f>
        <v/>
      </c>
    </row>
    <row r="1365" customFormat="false" ht="15.75" hidden="false" customHeight="true" outlineLevel="0" collapsed="false">
      <c r="A1365" s="10" t="n">
        <v>1364</v>
      </c>
      <c r="B1365" s="10" t="str">
        <f aca="false">IF(F1365&lt;&gt;"",COUNTIF($J$2:J1365,J1365),"")</f>
        <v/>
      </c>
      <c r="C1365" s="10" t="str">
        <f aca="false">IF(F1365&lt;&gt;0,J1365&amp;":"&amp;B1365,"")</f>
        <v/>
      </c>
      <c r="D1365" s="10" t="str">
        <f aca="false">IF(F1365&lt;&gt;0,COUNTIF($K$2:K1365,K1365),"")</f>
        <v/>
      </c>
      <c r="E1365" s="10" t="str">
        <f aca="false">IF(F1365&lt;&gt;0,K1365&amp;":"&amp;D1365,"")</f>
        <v/>
      </c>
      <c r="F1365" s="10"/>
      <c r="G1365" s="20"/>
      <c r="H1365" s="11" t="str">
        <f aca="false">IFERROR(VLOOKUP(F1365, Entries!$B:$F, 2, FALSE()),"")</f>
        <v/>
      </c>
      <c r="I1365" s="11" t="str">
        <f aca="false">IFERROR(VLOOKUP(F1365, Entries!$B:$F, 3, FALSE()),"")</f>
        <v/>
      </c>
      <c r="J1365" s="11" t="str">
        <f aca="false">IFERROR(VLOOKUP(F1365, Entries!$B:$F, 4, FALSE()),"")</f>
        <v/>
      </c>
      <c r="K1365" s="11" t="str">
        <f aca="false">IFERROR(VLOOKUP(F1365, Entries!$B:$F, 5, FALSE()),"")</f>
        <v/>
      </c>
      <c r="L1365" s="11" t="str">
        <f aca="false">LEFT('Finish order'!$K1365,2)</f>
        <v/>
      </c>
      <c r="M1365" s="11" t="str">
        <f aca="false">IF(F1365&lt;&gt;0,COUNTIF($L$2:L1365,L1365),"")</f>
        <v/>
      </c>
      <c r="N1365" s="11" t="str">
        <f aca="false">IF(F1365&lt;&gt;0,L1365&amp;":"&amp;M1365,"")</f>
        <v/>
      </c>
    </row>
    <row r="1366" customFormat="false" ht="15.75" hidden="false" customHeight="true" outlineLevel="0" collapsed="false">
      <c r="A1366" s="10" t="n">
        <v>1365</v>
      </c>
      <c r="B1366" s="10" t="str">
        <f aca="false">IF(F1366&lt;&gt;"",COUNTIF($J$2:J1366,J1366),"")</f>
        <v/>
      </c>
      <c r="C1366" s="10" t="str">
        <f aca="false">IF(F1366&lt;&gt;0,J1366&amp;":"&amp;B1366,"")</f>
        <v/>
      </c>
      <c r="D1366" s="10" t="str">
        <f aca="false">IF(F1366&lt;&gt;0,COUNTIF($K$2:K1366,K1366),"")</f>
        <v/>
      </c>
      <c r="E1366" s="10" t="str">
        <f aca="false">IF(F1366&lt;&gt;0,K1366&amp;":"&amp;D1366,"")</f>
        <v/>
      </c>
      <c r="F1366" s="10"/>
      <c r="G1366" s="20"/>
      <c r="H1366" s="11" t="str">
        <f aca="false">IFERROR(VLOOKUP(F1366, Entries!$B:$F, 2, FALSE()),"")</f>
        <v/>
      </c>
      <c r="I1366" s="11" t="str">
        <f aca="false">IFERROR(VLOOKUP(F1366, Entries!$B:$F, 3, FALSE()),"")</f>
        <v/>
      </c>
      <c r="J1366" s="11" t="str">
        <f aca="false">IFERROR(VLOOKUP(F1366, Entries!$B:$F, 4, FALSE()),"")</f>
        <v/>
      </c>
      <c r="K1366" s="11" t="str">
        <f aca="false">IFERROR(VLOOKUP(F1366, Entries!$B:$F, 5, FALSE()),"")</f>
        <v/>
      </c>
      <c r="L1366" s="11" t="str">
        <f aca="false">LEFT('Finish order'!$K1366,2)</f>
        <v/>
      </c>
      <c r="M1366" s="11" t="str">
        <f aca="false">IF(F1366&lt;&gt;0,COUNTIF($L$2:L1366,L1366),"")</f>
        <v/>
      </c>
      <c r="N1366" s="11" t="str">
        <f aca="false">IF(F1366&lt;&gt;0,L1366&amp;":"&amp;M1366,"")</f>
        <v/>
      </c>
    </row>
    <row r="1367" customFormat="false" ht="15.75" hidden="false" customHeight="true" outlineLevel="0" collapsed="false">
      <c r="A1367" s="10" t="n">
        <v>1366</v>
      </c>
      <c r="B1367" s="10" t="str">
        <f aca="false">IF(F1367&lt;&gt;"",COUNTIF($J$2:J1367,J1367),"")</f>
        <v/>
      </c>
      <c r="C1367" s="10" t="str">
        <f aca="false">IF(F1367&lt;&gt;0,J1367&amp;":"&amp;B1367,"")</f>
        <v/>
      </c>
      <c r="D1367" s="10" t="str">
        <f aca="false">IF(F1367&lt;&gt;0,COUNTIF($K$2:K1367,K1367),"")</f>
        <v/>
      </c>
      <c r="E1367" s="10" t="str">
        <f aca="false">IF(F1367&lt;&gt;0,K1367&amp;":"&amp;D1367,"")</f>
        <v/>
      </c>
      <c r="F1367" s="10"/>
      <c r="G1367" s="20"/>
      <c r="H1367" s="11" t="str">
        <f aca="false">IFERROR(VLOOKUP(F1367, Entries!$B:$F, 2, FALSE()),"")</f>
        <v/>
      </c>
      <c r="I1367" s="11" t="str">
        <f aca="false">IFERROR(VLOOKUP(F1367, Entries!$B:$F, 3, FALSE()),"")</f>
        <v/>
      </c>
      <c r="J1367" s="11" t="str">
        <f aca="false">IFERROR(VLOOKUP(F1367, Entries!$B:$F, 4, FALSE()),"")</f>
        <v/>
      </c>
      <c r="K1367" s="11" t="str">
        <f aca="false">IFERROR(VLOOKUP(F1367, Entries!$B:$F, 5, FALSE()),"")</f>
        <v/>
      </c>
      <c r="L1367" s="11" t="str">
        <f aca="false">LEFT('Finish order'!$K1367,2)</f>
        <v/>
      </c>
      <c r="M1367" s="11" t="str">
        <f aca="false">IF(F1367&lt;&gt;0,COUNTIF($L$2:L1367,L1367),"")</f>
        <v/>
      </c>
      <c r="N1367" s="11" t="str">
        <f aca="false">IF(F1367&lt;&gt;0,L1367&amp;":"&amp;M1367,"")</f>
        <v/>
      </c>
    </row>
    <row r="1368" customFormat="false" ht="15.75" hidden="false" customHeight="true" outlineLevel="0" collapsed="false">
      <c r="A1368" s="10" t="n">
        <v>1367</v>
      </c>
      <c r="B1368" s="10" t="str">
        <f aca="false">IF(F1368&lt;&gt;"",COUNTIF($J$2:J1368,J1368),"")</f>
        <v/>
      </c>
      <c r="C1368" s="10" t="str">
        <f aca="false">IF(F1368&lt;&gt;0,J1368&amp;":"&amp;B1368,"")</f>
        <v/>
      </c>
      <c r="D1368" s="10" t="str">
        <f aca="false">IF(F1368&lt;&gt;0,COUNTIF($K$2:K1368,K1368),"")</f>
        <v/>
      </c>
      <c r="E1368" s="10" t="str">
        <f aca="false">IF(F1368&lt;&gt;0,K1368&amp;":"&amp;D1368,"")</f>
        <v/>
      </c>
      <c r="F1368" s="10"/>
      <c r="G1368" s="20"/>
      <c r="H1368" s="11" t="str">
        <f aca="false">IFERROR(VLOOKUP(F1368, Entries!$B:$F, 2, FALSE()),"")</f>
        <v/>
      </c>
      <c r="I1368" s="11" t="str">
        <f aca="false">IFERROR(VLOOKUP(F1368, Entries!$B:$F, 3, FALSE()),"")</f>
        <v/>
      </c>
      <c r="J1368" s="11" t="str">
        <f aca="false">IFERROR(VLOOKUP(F1368, Entries!$B:$F, 4, FALSE()),"")</f>
        <v/>
      </c>
      <c r="K1368" s="11" t="str">
        <f aca="false">IFERROR(VLOOKUP(F1368, Entries!$B:$F, 5, FALSE()),"")</f>
        <v/>
      </c>
      <c r="L1368" s="11" t="str">
        <f aca="false">LEFT('Finish order'!$K1368,2)</f>
        <v/>
      </c>
      <c r="M1368" s="11" t="str">
        <f aca="false">IF(F1368&lt;&gt;0,COUNTIF($L$2:L1368,L1368),"")</f>
        <v/>
      </c>
      <c r="N1368" s="11" t="str">
        <f aca="false">IF(F1368&lt;&gt;0,L1368&amp;":"&amp;M1368,"")</f>
        <v/>
      </c>
    </row>
    <row r="1369" customFormat="false" ht="15.75" hidden="false" customHeight="true" outlineLevel="0" collapsed="false">
      <c r="A1369" s="10" t="n">
        <v>1368</v>
      </c>
      <c r="B1369" s="10" t="str">
        <f aca="false">IF(F1369&lt;&gt;"",COUNTIF($J$2:J1369,J1369),"")</f>
        <v/>
      </c>
      <c r="C1369" s="10" t="str">
        <f aca="false">IF(F1369&lt;&gt;0,J1369&amp;":"&amp;B1369,"")</f>
        <v/>
      </c>
      <c r="D1369" s="10" t="str">
        <f aca="false">IF(F1369&lt;&gt;0,COUNTIF($K$2:K1369,K1369),"")</f>
        <v/>
      </c>
      <c r="E1369" s="10" t="str">
        <f aca="false">IF(F1369&lt;&gt;0,K1369&amp;":"&amp;D1369,"")</f>
        <v/>
      </c>
      <c r="F1369" s="10"/>
      <c r="G1369" s="20"/>
      <c r="H1369" s="11" t="str">
        <f aca="false">IFERROR(VLOOKUP(F1369, Entries!$B:$F, 2, FALSE()),"")</f>
        <v/>
      </c>
      <c r="I1369" s="11" t="str">
        <f aca="false">IFERROR(VLOOKUP(F1369, Entries!$B:$F, 3, FALSE()),"")</f>
        <v/>
      </c>
      <c r="J1369" s="11" t="str">
        <f aca="false">IFERROR(VLOOKUP(F1369, Entries!$B:$F, 4, FALSE()),"")</f>
        <v/>
      </c>
      <c r="K1369" s="11" t="str">
        <f aca="false">IFERROR(VLOOKUP(F1369, Entries!$B:$F, 5, FALSE()),"")</f>
        <v/>
      </c>
      <c r="L1369" s="11" t="str">
        <f aca="false">LEFT('Finish order'!$K1369,2)</f>
        <v/>
      </c>
      <c r="M1369" s="11" t="str">
        <f aca="false">IF(F1369&lt;&gt;0,COUNTIF($L$2:L1369,L1369),"")</f>
        <v/>
      </c>
      <c r="N1369" s="11" t="str">
        <f aca="false">IF(F1369&lt;&gt;0,L1369&amp;":"&amp;M1369,"")</f>
        <v/>
      </c>
    </row>
    <row r="1370" customFormat="false" ht="15.75" hidden="false" customHeight="true" outlineLevel="0" collapsed="false">
      <c r="A1370" s="10" t="n">
        <v>1369</v>
      </c>
      <c r="B1370" s="10" t="str">
        <f aca="false">IF(F1370&lt;&gt;"",COUNTIF($J$2:J1370,J1370),"")</f>
        <v/>
      </c>
      <c r="C1370" s="10" t="str">
        <f aca="false">IF(F1370&lt;&gt;0,J1370&amp;":"&amp;B1370,"")</f>
        <v/>
      </c>
      <c r="D1370" s="10" t="str">
        <f aca="false">IF(F1370&lt;&gt;0,COUNTIF($K$2:K1370,K1370),"")</f>
        <v/>
      </c>
      <c r="E1370" s="10" t="str">
        <f aca="false">IF(F1370&lt;&gt;0,K1370&amp;":"&amp;D1370,"")</f>
        <v/>
      </c>
      <c r="F1370" s="10"/>
      <c r="G1370" s="20"/>
      <c r="H1370" s="11" t="str">
        <f aca="false">IFERROR(VLOOKUP(F1370, Entries!$B:$F, 2, FALSE()),"")</f>
        <v/>
      </c>
      <c r="I1370" s="11" t="str">
        <f aca="false">IFERROR(VLOOKUP(F1370, Entries!$B:$F, 3, FALSE()),"")</f>
        <v/>
      </c>
      <c r="J1370" s="11" t="str">
        <f aca="false">IFERROR(VLOOKUP(F1370, Entries!$B:$F, 4, FALSE()),"")</f>
        <v/>
      </c>
      <c r="K1370" s="11" t="str">
        <f aca="false">IFERROR(VLOOKUP(F1370, Entries!$B:$F, 5, FALSE()),"")</f>
        <v/>
      </c>
      <c r="L1370" s="11" t="str">
        <f aca="false">LEFT('Finish order'!$K1370,2)</f>
        <v/>
      </c>
      <c r="M1370" s="11" t="str">
        <f aca="false">IF(F1370&lt;&gt;0,COUNTIF($L$2:L1370,L1370),"")</f>
        <v/>
      </c>
      <c r="N1370" s="11" t="str">
        <f aca="false">IF(F1370&lt;&gt;0,L1370&amp;":"&amp;M1370,"")</f>
        <v/>
      </c>
    </row>
    <row r="1371" customFormat="false" ht="15.75" hidden="false" customHeight="true" outlineLevel="0" collapsed="false">
      <c r="A1371" s="10" t="n">
        <v>1370</v>
      </c>
      <c r="B1371" s="10" t="str">
        <f aca="false">IF(F1371&lt;&gt;"",COUNTIF($J$2:J1371,J1371),"")</f>
        <v/>
      </c>
      <c r="C1371" s="10" t="str">
        <f aca="false">IF(F1371&lt;&gt;0,J1371&amp;":"&amp;B1371,"")</f>
        <v/>
      </c>
      <c r="D1371" s="10" t="str">
        <f aca="false">IF(F1371&lt;&gt;0,COUNTIF($K$2:K1371,K1371),"")</f>
        <v/>
      </c>
      <c r="E1371" s="10" t="str">
        <f aca="false">IF(F1371&lt;&gt;0,K1371&amp;":"&amp;D1371,"")</f>
        <v/>
      </c>
      <c r="F1371" s="10"/>
      <c r="G1371" s="20"/>
      <c r="H1371" s="11" t="str">
        <f aca="false">IFERROR(VLOOKUP(F1371, Entries!$B:$F, 2, FALSE()),"")</f>
        <v/>
      </c>
      <c r="I1371" s="11" t="str">
        <f aca="false">IFERROR(VLOOKUP(F1371, Entries!$B:$F, 3, FALSE()),"")</f>
        <v/>
      </c>
      <c r="J1371" s="11" t="str">
        <f aca="false">IFERROR(VLOOKUP(F1371, Entries!$B:$F, 4, FALSE()),"")</f>
        <v/>
      </c>
      <c r="K1371" s="11" t="str">
        <f aca="false">IFERROR(VLOOKUP(F1371, Entries!$B:$F, 5, FALSE()),"")</f>
        <v/>
      </c>
      <c r="L1371" s="11" t="str">
        <f aca="false">LEFT('Finish order'!$K1371,2)</f>
        <v/>
      </c>
      <c r="M1371" s="11" t="str">
        <f aca="false">IF(F1371&lt;&gt;0,COUNTIF($L$2:L1371,L1371),"")</f>
        <v/>
      </c>
      <c r="N1371" s="11" t="str">
        <f aca="false">IF(F1371&lt;&gt;0,L1371&amp;":"&amp;M1371,"")</f>
        <v/>
      </c>
    </row>
    <row r="1372" customFormat="false" ht="15.75" hidden="false" customHeight="true" outlineLevel="0" collapsed="false">
      <c r="A1372" s="10" t="n">
        <v>1371</v>
      </c>
      <c r="B1372" s="10" t="str">
        <f aca="false">IF(F1372&lt;&gt;"",COUNTIF($J$2:J1372,J1372),"")</f>
        <v/>
      </c>
      <c r="C1372" s="10" t="str">
        <f aca="false">IF(F1372&lt;&gt;0,J1372&amp;":"&amp;B1372,"")</f>
        <v/>
      </c>
      <c r="D1372" s="10" t="str">
        <f aca="false">IF(F1372&lt;&gt;0,COUNTIF($K$2:K1372,K1372),"")</f>
        <v/>
      </c>
      <c r="E1372" s="10" t="str">
        <f aca="false">IF(F1372&lt;&gt;0,K1372&amp;":"&amp;D1372,"")</f>
        <v/>
      </c>
      <c r="F1372" s="10"/>
      <c r="G1372" s="20"/>
      <c r="H1372" s="11" t="str">
        <f aca="false">IFERROR(VLOOKUP(F1372, Entries!$B:$F, 2, FALSE()),"")</f>
        <v/>
      </c>
      <c r="I1372" s="11" t="str">
        <f aca="false">IFERROR(VLOOKUP(F1372, Entries!$B:$F, 3, FALSE()),"")</f>
        <v/>
      </c>
      <c r="J1372" s="11" t="str">
        <f aca="false">IFERROR(VLOOKUP(F1372, Entries!$B:$F, 4, FALSE()),"")</f>
        <v/>
      </c>
      <c r="K1372" s="11" t="str">
        <f aca="false">IFERROR(VLOOKUP(F1372, Entries!$B:$F, 5, FALSE()),"")</f>
        <v/>
      </c>
      <c r="L1372" s="11" t="str">
        <f aca="false">LEFT('Finish order'!$K1372,2)</f>
        <v/>
      </c>
      <c r="M1372" s="11" t="str">
        <f aca="false">IF(F1372&lt;&gt;0,COUNTIF($L$2:L1372,L1372),"")</f>
        <v/>
      </c>
      <c r="N1372" s="11" t="str">
        <f aca="false">IF(F1372&lt;&gt;0,L1372&amp;":"&amp;M1372,"")</f>
        <v/>
      </c>
    </row>
    <row r="1373" customFormat="false" ht="15.75" hidden="false" customHeight="true" outlineLevel="0" collapsed="false">
      <c r="A1373" s="10" t="n">
        <v>1372</v>
      </c>
      <c r="B1373" s="10" t="str">
        <f aca="false">IF(F1373&lt;&gt;"",COUNTIF($J$2:J1373,J1373),"")</f>
        <v/>
      </c>
      <c r="C1373" s="10" t="str">
        <f aca="false">IF(F1373&lt;&gt;0,J1373&amp;":"&amp;B1373,"")</f>
        <v/>
      </c>
      <c r="D1373" s="10" t="str">
        <f aca="false">IF(F1373&lt;&gt;0,COUNTIF($K$2:K1373,K1373),"")</f>
        <v/>
      </c>
      <c r="E1373" s="10" t="str">
        <f aca="false">IF(F1373&lt;&gt;0,K1373&amp;":"&amp;D1373,"")</f>
        <v/>
      </c>
      <c r="F1373" s="10"/>
      <c r="G1373" s="20"/>
      <c r="H1373" s="11" t="str">
        <f aca="false">IFERROR(VLOOKUP(F1373, Entries!$B:$F, 2, FALSE()),"")</f>
        <v/>
      </c>
      <c r="I1373" s="11" t="str">
        <f aca="false">IFERROR(VLOOKUP(F1373, Entries!$B:$F, 3, FALSE()),"")</f>
        <v/>
      </c>
      <c r="J1373" s="11" t="str">
        <f aca="false">IFERROR(VLOOKUP(F1373, Entries!$B:$F, 4, FALSE()),"")</f>
        <v/>
      </c>
      <c r="K1373" s="11" t="str">
        <f aca="false">IFERROR(VLOOKUP(F1373, Entries!$B:$F, 5, FALSE()),"")</f>
        <v/>
      </c>
      <c r="L1373" s="11" t="str">
        <f aca="false">LEFT('Finish order'!$K1373,2)</f>
        <v/>
      </c>
      <c r="M1373" s="11" t="str">
        <f aca="false">IF(F1373&lt;&gt;0,COUNTIF($L$2:L1373,L1373),"")</f>
        <v/>
      </c>
      <c r="N1373" s="11" t="str">
        <f aca="false">IF(F1373&lt;&gt;0,L1373&amp;":"&amp;M1373,"")</f>
        <v/>
      </c>
    </row>
    <row r="1374" customFormat="false" ht="15.75" hidden="false" customHeight="true" outlineLevel="0" collapsed="false">
      <c r="A1374" s="10" t="n">
        <v>1373</v>
      </c>
      <c r="B1374" s="10" t="str">
        <f aca="false">IF(F1374&lt;&gt;"",COUNTIF($J$2:J1374,J1374),"")</f>
        <v/>
      </c>
      <c r="C1374" s="10" t="str">
        <f aca="false">IF(F1374&lt;&gt;0,J1374&amp;":"&amp;B1374,"")</f>
        <v/>
      </c>
      <c r="D1374" s="10" t="str">
        <f aca="false">IF(F1374&lt;&gt;0,COUNTIF($K$2:K1374,K1374),"")</f>
        <v/>
      </c>
      <c r="E1374" s="10" t="str">
        <f aca="false">IF(F1374&lt;&gt;0,K1374&amp;":"&amp;D1374,"")</f>
        <v/>
      </c>
      <c r="F1374" s="10"/>
      <c r="G1374" s="20"/>
      <c r="H1374" s="11" t="str">
        <f aca="false">IFERROR(VLOOKUP(F1374, Entries!$B:$F, 2, FALSE()),"")</f>
        <v/>
      </c>
      <c r="I1374" s="11" t="str">
        <f aca="false">IFERROR(VLOOKUP(F1374, Entries!$B:$F, 3, FALSE()),"")</f>
        <v/>
      </c>
      <c r="J1374" s="11" t="str">
        <f aca="false">IFERROR(VLOOKUP(F1374, Entries!$B:$F, 4, FALSE()),"")</f>
        <v/>
      </c>
      <c r="K1374" s="11" t="str">
        <f aca="false">IFERROR(VLOOKUP(F1374, Entries!$B:$F, 5, FALSE()),"")</f>
        <v/>
      </c>
      <c r="L1374" s="11" t="str">
        <f aca="false">LEFT('Finish order'!$K1374,2)</f>
        <v/>
      </c>
      <c r="M1374" s="11" t="str">
        <f aca="false">IF(F1374&lt;&gt;0,COUNTIF($L$2:L1374,L1374),"")</f>
        <v/>
      </c>
      <c r="N1374" s="11" t="str">
        <f aca="false">IF(F1374&lt;&gt;0,L1374&amp;":"&amp;M1374,"")</f>
        <v/>
      </c>
    </row>
    <row r="1375" customFormat="false" ht="15.75" hidden="false" customHeight="true" outlineLevel="0" collapsed="false">
      <c r="A1375" s="10" t="n">
        <v>1374</v>
      </c>
      <c r="B1375" s="10" t="str">
        <f aca="false">IF(F1375&lt;&gt;"",COUNTIF($J$2:J1375,J1375),"")</f>
        <v/>
      </c>
      <c r="C1375" s="10" t="str">
        <f aca="false">IF(F1375&lt;&gt;0,J1375&amp;":"&amp;B1375,"")</f>
        <v/>
      </c>
      <c r="D1375" s="10" t="str">
        <f aca="false">IF(F1375&lt;&gt;0,COUNTIF($K$2:K1375,K1375),"")</f>
        <v/>
      </c>
      <c r="E1375" s="10" t="str">
        <f aca="false">IF(F1375&lt;&gt;0,K1375&amp;":"&amp;D1375,"")</f>
        <v/>
      </c>
      <c r="F1375" s="10"/>
      <c r="G1375" s="20"/>
      <c r="H1375" s="11" t="str">
        <f aca="false">IFERROR(VLOOKUP(F1375, Entries!$B:$F, 2, FALSE()),"")</f>
        <v/>
      </c>
      <c r="I1375" s="11" t="str">
        <f aca="false">IFERROR(VLOOKUP(F1375, Entries!$B:$F, 3, FALSE()),"")</f>
        <v/>
      </c>
      <c r="J1375" s="11" t="str">
        <f aca="false">IFERROR(VLOOKUP(F1375, Entries!$B:$F, 4, FALSE()),"")</f>
        <v/>
      </c>
      <c r="K1375" s="11" t="str">
        <f aca="false">IFERROR(VLOOKUP(F1375, Entries!$B:$F, 5, FALSE()),"")</f>
        <v/>
      </c>
      <c r="L1375" s="11" t="str">
        <f aca="false">LEFT('Finish order'!$K1375,2)</f>
        <v/>
      </c>
      <c r="M1375" s="11" t="str">
        <f aca="false">IF(F1375&lt;&gt;0,COUNTIF($L$2:L1375,L1375),"")</f>
        <v/>
      </c>
      <c r="N1375" s="11" t="str">
        <f aca="false">IF(F1375&lt;&gt;0,L1375&amp;":"&amp;M1375,"")</f>
        <v/>
      </c>
    </row>
    <row r="1376" customFormat="false" ht="15.75" hidden="false" customHeight="true" outlineLevel="0" collapsed="false">
      <c r="A1376" s="10" t="n">
        <v>1375</v>
      </c>
      <c r="B1376" s="10" t="str">
        <f aca="false">IF(F1376&lt;&gt;"",COUNTIF($J$2:J1376,J1376),"")</f>
        <v/>
      </c>
      <c r="C1376" s="10" t="str">
        <f aca="false">IF(F1376&lt;&gt;0,J1376&amp;":"&amp;B1376,"")</f>
        <v/>
      </c>
      <c r="D1376" s="10" t="str">
        <f aca="false">IF(F1376&lt;&gt;0,COUNTIF($K$2:K1376,K1376),"")</f>
        <v/>
      </c>
      <c r="E1376" s="10" t="str">
        <f aca="false">IF(F1376&lt;&gt;0,K1376&amp;":"&amp;D1376,"")</f>
        <v/>
      </c>
      <c r="F1376" s="10"/>
      <c r="G1376" s="20"/>
      <c r="H1376" s="11" t="str">
        <f aca="false">IFERROR(VLOOKUP(F1376, Entries!$B:$F, 2, FALSE()),"")</f>
        <v/>
      </c>
      <c r="I1376" s="11" t="str">
        <f aca="false">IFERROR(VLOOKUP(F1376, Entries!$B:$F, 3, FALSE()),"")</f>
        <v/>
      </c>
      <c r="J1376" s="11" t="str">
        <f aca="false">IFERROR(VLOOKUP(F1376, Entries!$B:$F, 4, FALSE()),"")</f>
        <v/>
      </c>
      <c r="K1376" s="11" t="str">
        <f aca="false">IFERROR(VLOOKUP(F1376, Entries!$B:$F, 5, FALSE()),"")</f>
        <v/>
      </c>
      <c r="L1376" s="11" t="str">
        <f aca="false">LEFT('Finish order'!$K1376,2)</f>
        <v/>
      </c>
      <c r="M1376" s="11" t="str">
        <f aca="false">IF(F1376&lt;&gt;0,COUNTIF($L$2:L1376,L1376),"")</f>
        <v/>
      </c>
      <c r="N1376" s="11" t="str">
        <f aca="false">IF(F1376&lt;&gt;0,L1376&amp;":"&amp;M1376,"")</f>
        <v/>
      </c>
    </row>
    <row r="1377" customFormat="false" ht="15.75" hidden="false" customHeight="true" outlineLevel="0" collapsed="false">
      <c r="A1377" s="10" t="n">
        <v>1376</v>
      </c>
      <c r="B1377" s="10" t="str">
        <f aca="false">IF(F1377&lt;&gt;"",COUNTIF($J$2:J1377,J1377),"")</f>
        <v/>
      </c>
      <c r="C1377" s="10" t="str">
        <f aca="false">IF(F1377&lt;&gt;0,J1377&amp;":"&amp;B1377,"")</f>
        <v/>
      </c>
      <c r="D1377" s="10" t="str">
        <f aca="false">IF(F1377&lt;&gt;0,COUNTIF($K$2:K1377,K1377),"")</f>
        <v/>
      </c>
      <c r="E1377" s="10" t="str">
        <f aca="false">IF(F1377&lt;&gt;0,K1377&amp;":"&amp;D1377,"")</f>
        <v/>
      </c>
      <c r="F1377" s="10"/>
      <c r="G1377" s="20"/>
      <c r="H1377" s="11" t="str">
        <f aca="false">IFERROR(VLOOKUP(F1377, Entries!$B:$F, 2, FALSE()),"")</f>
        <v/>
      </c>
      <c r="I1377" s="11" t="str">
        <f aca="false">IFERROR(VLOOKUP(F1377, Entries!$B:$F, 3, FALSE()),"")</f>
        <v/>
      </c>
      <c r="J1377" s="11" t="str">
        <f aca="false">IFERROR(VLOOKUP(F1377, Entries!$B:$F, 4, FALSE()),"")</f>
        <v/>
      </c>
      <c r="K1377" s="11" t="str">
        <f aca="false">IFERROR(VLOOKUP(F1377, Entries!$B:$F, 5, FALSE()),"")</f>
        <v/>
      </c>
      <c r="L1377" s="11" t="str">
        <f aca="false">LEFT('Finish order'!$K1377,2)</f>
        <v/>
      </c>
      <c r="M1377" s="11" t="str">
        <f aca="false">IF(F1377&lt;&gt;0,COUNTIF($L$2:L1377,L1377),"")</f>
        <v/>
      </c>
      <c r="N1377" s="11" t="str">
        <f aca="false">IF(F1377&lt;&gt;0,L1377&amp;":"&amp;M1377,"")</f>
        <v/>
      </c>
    </row>
    <row r="1378" customFormat="false" ht="15.75" hidden="false" customHeight="true" outlineLevel="0" collapsed="false">
      <c r="A1378" s="10" t="n">
        <v>1377</v>
      </c>
      <c r="B1378" s="10" t="str">
        <f aca="false">IF(F1378&lt;&gt;"",COUNTIF($J$2:J1378,J1378),"")</f>
        <v/>
      </c>
      <c r="C1378" s="10" t="str">
        <f aca="false">IF(F1378&lt;&gt;0,J1378&amp;":"&amp;B1378,"")</f>
        <v/>
      </c>
      <c r="D1378" s="10" t="str">
        <f aca="false">IF(F1378&lt;&gt;0,COUNTIF($K$2:K1378,K1378),"")</f>
        <v/>
      </c>
      <c r="E1378" s="10" t="str">
        <f aca="false">IF(F1378&lt;&gt;0,K1378&amp;":"&amp;D1378,"")</f>
        <v/>
      </c>
      <c r="F1378" s="10"/>
      <c r="G1378" s="20"/>
      <c r="H1378" s="11" t="str">
        <f aca="false">IFERROR(VLOOKUP(F1378, Entries!$B:$F, 2, FALSE()),"")</f>
        <v/>
      </c>
      <c r="I1378" s="11" t="str">
        <f aca="false">IFERROR(VLOOKUP(F1378, Entries!$B:$F, 3, FALSE()),"")</f>
        <v/>
      </c>
      <c r="J1378" s="11" t="str">
        <f aca="false">IFERROR(VLOOKUP(F1378, Entries!$B:$F, 4, FALSE()),"")</f>
        <v/>
      </c>
      <c r="K1378" s="11" t="str">
        <f aca="false">IFERROR(VLOOKUP(F1378, Entries!$B:$F, 5, FALSE()),"")</f>
        <v/>
      </c>
      <c r="L1378" s="11" t="str">
        <f aca="false">LEFT('Finish order'!$K1378,2)</f>
        <v/>
      </c>
      <c r="M1378" s="11" t="str">
        <f aca="false">IF(F1378&lt;&gt;0,COUNTIF($L$2:L1378,L1378),"")</f>
        <v/>
      </c>
      <c r="N1378" s="11" t="str">
        <f aca="false">IF(F1378&lt;&gt;0,L1378&amp;":"&amp;M1378,"")</f>
        <v/>
      </c>
    </row>
    <row r="1379" customFormat="false" ht="15.75" hidden="false" customHeight="true" outlineLevel="0" collapsed="false">
      <c r="A1379" s="10" t="n">
        <v>1378</v>
      </c>
      <c r="B1379" s="10" t="str">
        <f aca="false">IF(F1379&lt;&gt;"",COUNTIF($J$2:J1379,J1379),"")</f>
        <v/>
      </c>
      <c r="C1379" s="10" t="str">
        <f aca="false">IF(F1379&lt;&gt;0,J1379&amp;":"&amp;B1379,"")</f>
        <v/>
      </c>
      <c r="D1379" s="10" t="str">
        <f aca="false">IF(F1379&lt;&gt;0,COUNTIF($K$2:K1379,K1379),"")</f>
        <v/>
      </c>
      <c r="E1379" s="10" t="str">
        <f aca="false">IF(F1379&lt;&gt;0,K1379&amp;":"&amp;D1379,"")</f>
        <v/>
      </c>
      <c r="F1379" s="10"/>
      <c r="G1379" s="20"/>
      <c r="H1379" s="11" t="str">
        <f aca="false">IFERROR(VLOOKUP(F1379, Entries!$B:$F, 2, FALSE()),"")</f>
        <v/>
      </c>
      <c r="I1379" s="11" t="str">
        <f aca="false">IFERROR(VLOOKUP(F1379, Entries!$B:$F, 3, FALSE()),"")</f>
        <v/>
      </c>
      <c r="J1379" s="11" t="str">
        <f aca="false">IFERROR(VLOOKUP(F1379, Entries!$B:$F, 4, FALSE()),"")</f>
        <v/>
      </c>
      <c r="K1379" s="11" t="str">
        <f aca="false">IFERROR(VLOOKUP(F1379, Entries!$B:$F, 5, FALSE()),"")</f>
        <v/>
      </c>
      <c r="L1379" s="11" t="str">
        <f aca="false">LEFT('Finish order'!$K1379,2)</f>
        <v/>
      </c>
      <c r="M1379" s="11" t="str">
        <f aca="false">IF(F1379&lt;&gt;0,COUNTIF($L$2:L1379,L1379),"")</f>
        <v/>
      </c>
      <c r="N1379" s="11" t="str">
        <f aca="false">IF(F1379&lt;&gt;0,L1379&amp;":"&amp;M1379,"")</f>
        <v/>
      </c>
    </row>
    <row r="1380" customFormat="false" ht="15.75" hidden="false" customHeight="true" outlineLevel="0" collapsed="false">
      <c r="A1380" s="10" t="n">
        <v>1379</v>
      </c>
      <c r="B1380" s="10" t="str">
        <f aca="false">IF(F1380&lt;&gt;"",COUNTIF($J$2:J1380,J1380),"")</f>
        <v/>
      </c>
      <c r="C1380" s="10" t="str">
        <f aca="false">IF(F1380&lt;&gt;0,J1380&amp;":"&amp;B1380,"")</f>
        <v/>
      </c>
      <c r="D1380" s="10" t="str">
        <f aca="false">IF(F1380&lt;&gt;0,COUNTIF($K$2:K1380,K1380),"")</f>
        <v/>
      </c>
      <c r="E1380" s="10" t="str">
        <f aca="false">IF(F1380&lt;&gt;0,K1380&amp;":"&amp;D1380,"")</f>
        <v/>
      </c>
      <c r="F1380" s="10"/>
      <c r="G1380" s="20"/>
      <c r="H1380" s="11" t="str">
        <f aca="false">IFERROR(VLOOKUP(F1380, Entries!$B:$F, 2, FALSE()),"")</f>
        <v/>
      </c>
      <c r="I1380" s="11" t="str">
        <f aca="false">IFERROR(VLOOKUP(F1380, Entries!$B:$F, 3, FALSE()),"")</f>
        <v/>
      </c>
      <c r="J1380" s="11" t="str">
        <f aca="false">IFERROR(VLOOKUP(F1380, Entries!$B:$F, 4, FALSE()),"")</f>
        <v/>
      </c>
      <c r="K1380" s="11" t="str">
        <f aca="false">IFERROR(VLOOKUP(F1380, Entries!$B:$F, 5, FALSE()),"")</f>
        <v/>
      </c>
      <c r="L1380" s="11" t="str">
        <f aca="false">LEFT('Finish order'!$K1380,2)</f>
        <v/>
      </c>
      <c r="M1380" s="11" t="str">
        <f aca="false">IF(F1380&lt;&gt;0,COUNTIF($L$2:L1380,L1380),"")</f>
        <v/>
      </c>
      <c r="N1380" s="11" t="str">
        <f aca="false">IF(F1380&lt;&gt;0,L1380&amp;":"&amp;M1380,"")</f>
        <v/>
      </c>
    </row>
    <row r="1381" customFormat="false" ht="15.75" hidden="false" customHeight="true" outlineLevel="0" collapsed="false">
      <c r="A1381" s="10" t="n">
        <v>1380</v>
      </c>
      <c r="B1381" s="10" t="str">
        <f aca="false">IF(F1381&lt;&gt;"",COUNTIF($J$2:J1381,J1381),"")</f>
        <v/>
      </c>
      <c r="C1381" s="10" t="str">
        <f aca="false">IF(F1381&lt;&gt;0,J1381&amp;":"&amp;B1381,"")</f>
        <v/>
      </c>
      <c r="D1381" s="10" t="str">
        <f aca="false">IF(F1381&lt;&gt;0,COUNTIF($K$2:K1381,K1381),"")</f>
        <v/>
      </c>
      <c r="E1381" s="10" t="str">
        <f aca="false">IF(F1381&lt;&gt;0,K1381&amp;":"&amp;D1381,"")</f>
        <v/>
      </c>
      <c r="F1381" s="10"/>
      <c r="G1381" s="20"/>
      <c r="H1381" s="11" t="str">
        <f aca="false">IFERROR(VLOOKUP(F1381, Entries!$B:$F, 2, FALSE()),"")</f>
        <v/>
      </c>
      <c r="I1381" s="11" t="str">
        <f aca="false">IFERROR(VLOOKUP(F1381, Entries!$B:$F, 3, FALSE()),"")</f>
        <v/>
      </c>
      <c r="J1381" s="11" t="str">
        <f aca="false">IFERROR(VLOOKUP(F1381, Entries!$B:$F, 4, FALSE()),"")</f>
        <v/>
      </c>
      <c r="K1381" s="11" t="str">
        <f aca="false">IFERROR(VLOOKUP(F1381, Entries!$B:$F, 5, FALSE()),"")</f>
        <v/>
      </c>
      <c r="L1381" s="11" t="str">
        <f aca="false">LEFT('Finish order'!$K1381,2)</f>
        <v/>
      </c>
      <c r="M1381" s="11" t="str">
        <f aca="false">IF(F1381&lt;&gt;0,COUNTIF($L$2:L1381,L1381),"")</f>
        <v/>
      </c>
      <c r="N1381" s="11" t="str">
        <f aca="false">IF(F1381&lt;&gt;0,L1381&amp;":"&amp;M1381,"")</f>
        <v/>
      </c>
    </row>
    <row r="1382" customFormat="false" ht="15.75" hidden="false" customHeight="true" outlineLevel="0" collapsed="false">
      <c r="A1382" s="10" t="n">
        <v>1381</v>
      </c>
      <c r="B1382" s="10" t="str">
        <f aca="false">IF(F1382&lt;&gt;"",COUNTIF($J$2:J1382,J1382),"")</f>
        <v/>
      </c>
      <c r="C1382" s="10" t="str">
        <f aca="false">IF(F1382&lt;&gt;0,J1382&amp;":"&amp;B1382,"")</f>
        <v/>
      </c>
      <c r="D1382" s="10" t="str">
        <f aca="false">IF(F1382&lt;&gt;0,COUNTIF($K$2:K1382,K1382),"")</f>
        <v/>
      </c>
      <c r="E1382" s="10" t="str">
        <f aca="false">IF(F1382&lt;&gt;0,K1382&amp;":"&amp;D1382,"")</f>
        <v/>
      </c>
      <c r="F1382" s="10"/>
      <c r="G1382" s="20"/>
      <c r="H1382" s="11" t="str">
        <f aca="false">IFERROR(VLOOKUP(F1382, Entries!$B:$F, 2, FALSE()),"")</f>
        <v/>
      </c>
      <c r="I1382" s="11" t="str">
        <f aca="false">IFERROR(VLOOKUP(F1382, Entries!$B:$F, 3, FALSE()),"")</f>
        <v/>
      </c>
      <c r="J1382" s="11" t="str">
        <f aca="false">IFERROR(VLOOKUP(F1382, Entries!$B:$F, 4, FALSE()),"")</f>
        <v/>
      </c>
      <c r="K1382" s="11" t="str">
        <f aca="false">IFERROR(VLOOKUP(F1382, Entries!$B:$F, 5, FALSE()),"")</f>
        <v/>
      </c>
      <c r="L1382" s="11" t="str">
        <f aca="false">LEFT('Finish order'!$K1382,2)</f>
        <v/>
      </c>
      <c r="M1382" s="11" t="str">
        <f aca="false">IF(F1382&lt;&gt;0,COUNTIF($L$2:L1382,L1382),"")</f>
        <v/>
      </c>
      <c r="N1382" s="11" t="str">
        <f aca="false">IF(F1382&lt;&gt;0,L1382&amp;":"&amp;M1382,"")</f>
        <v/>
      </c>
    </row>
    <row r="1383" customFormat="false" ht="15.75" hidden="false" customHeight="true" outlineLevel="0" collapsed="false">
      <c r="A1383" s="10" t="n">
        <v>1382</v>
      </c>
      <c r="B1383" s="10" t="str">
        <f aca="false">IF(F1383&lt;&gt;"",COUNTIF($J$2:J1383,J1383),"")</f>
        <v/>
      </c>
      <c r="C1383" s="10" t="str">
        <f aca="false">IF(F1383&lt;&gt;0,J1383&amp;":"&amp;B1383,"")</f>
        <v/>
      </c>
      <c r="D1383" s="10" t="str">
        <f aca="false">IF(F1383&lt;&gt;0,COUNTIF($K$2:K1383,K1383),"")</f>
        <v/>
      </c>
      <c r="E1383" s="10" t="str">
        <f aca="false">IF(F1383&lt;&gt;0,K1383&amp;":"&amp;D1383,"")</f>
        <v/>
      </c>
      <c r="F1383" s="10"/>
      <c r="G1383" s="20"/>
      <c r="H1383" s="11" t="str">
        <f aca="false">IFERROR(VLOOKUP(F1383, Entries!$B:$F, 2, FALSE()),"")</f>
        <v/>
      </c>
      <c r="I1383" s="11" t="str">
        <f aca="false">IFERROR(VLOOKUP(F1383, Entries!$B:$F, 3, FALSE()),"")</f>
        <v/>
      </c>
      <c r="J1383" s="11" t="str">
        <f aca="false">IFERROR(VLOOKUP(F1383, Entries!$B:$F, 4, FALSE()),"")</f>
        <v/>
      </c>
      <c r="K1383" s="11" t="str">
        <f aca="false">IFERROR(VLOOKUP(F1383, Entries!$B:$F, 5, FALSE()),"")</f>
        <v/>
      </c>
      <c r="L1383" s="11" t="str">
        <f aca="false">LEFT('Finish order'!$K1383,2)</f>
        <v/>
      </c>
      <c r="M1383" s="11" t="str">
        <f aca="false">IF(F1383&lt;&gt;0,COUNTIF($L$2:L1383,L1383),"")</f>
        <v/>
      </c>
      <c r="N1383" s="11" t="str">
        <f aca="false">IF(F1383&lt;&gt;0,L1383&amp;":"&amp;M1383,"")</f>
        <v/>
      </c>
    </row>
    <row r="1384" customFormat="false" ht="15.75" hidden="false" customHeight="true" outlineLevel="0" collapsed="false">
      <c r="A1384" s="10" t="n">
        <v>1383</v>
      </c>
      <c r="B1384" s="10" t="str">
        <f aca="false">IF(F1384&lt;&gt;"",COUNTIF($J$2:J1384,J1384),"")</f>
        <v/>
      </c>
      <c r="C1384" s="10" t="str">
        <f aca="false">IF(F1384&lt;&gt;0,J1384&amp;":"&amp;B1384,"")</f>
        <v/>
      </c>
      <c r="D1384" s="10" t="str">
        <f aca="false">IF(F1384&lt;&gt;0,COUNTIF($K$2:K1384,K1384),"")</f>
        <v/>
      </c>
      <c r="E1384" s="10" t="str">
        <f aca="false">IF(F1384&lt;&gt;0,K1384&amp;":"&amp;D1384,"")</f>
        <v/>
      </c>
      <c r="F1384" s="10"/>
      <c r="G1384" s="20"/>
      <c r="H1384" s="11" t="str">
        <f aca="false">IFERROR(VLOOKUP(F1384, Entries!$B:$F, 2, FALSE()),"")</f>
        <v/>
      </c>
      <c r="I1384" s="11" t="str">
        <f aca="false">IFERROR(VLOOKUP(F1384, Entries!$B:$F, 3, FALSE()),"")</f>
        <v/>
      </c>
      <c r="J1384" s="11" t="str">
        <f aca="false">IFERROR(VLOOKUP(F1384, Entries!$B:$F, 4, FALSE()),"")</f>
        <v/>
      </c>
      <c r="K1384" s="11" t="str">
        <f aca="false">IFERROR(VLOOKUP(F1384, Entries!$B:$F, 5, FALSE()),"")</f>
        <v/>
      </c>
      <c r="L1384" s="11" t="str">
        <f aca="false">LEFT('Finish order'!$K1384,2)</f>
        <v/>
      </c>
      <c r="M1384" s="11" t="str">
        <f aca="false">IF(F1384&lt;&gt;0,COUNTIF($L$2:L1384,L1384),"")</f>
        <v/>
      </c>
      <c r="N1384" s="11" t="str">
        <f aca="false">IF(F1384&lt;&gt;0,L1384&amp;":"&amp;M1384,"")</f>
        <v/>
      </c>
    </row>
    <row r="1385" customFormat="false" ht="15.75" hidden="false" customHeight="true" outlineLevel="0" collapsed="false">
      <c r="A1385" s="10" t="n">
        <v>1384</v>
      </c>
      <c r="B1385" s="10" t="str">
        <f aca="false">IF(F1385&lt;&gt;"",COUNTIF($J$2:J1385,J1385),"")</f>
        <v/>
      </c>
      <c r="C1385" s="10" t="str">
        <f aca="false">IF(F1385&lt;&gt;0,J1385&amp;":"&amp;B1385,"")</f>
        <v/>
      </c>
      <c r="D1385" s="10" t="str">
        <f aca="false">IF(F1385&lt;&gt;0,COUNTIF($K$2:K1385,K1385),"")</f>
        <v/>
      </c>
      <c r="E1385" s="10" t="str">
        <f aca="false">IF(F1385&lt;&gt;0,K1385&amp;":"&amp;D1385,"")</f>
        <v/>
      </c>
      <c r="F1385" s="10"/>
      <c r="G1385" s="20"/>
      <c r="H1385" s="11" t="str">
        <f aca="false">IFERROR(VLOOKUP(F1385, Entries!$B:$F, 2, FALSE()),"")</f>
        <v/>
      </c>
      <c r="I1385" s="11" t="str">
        <f aca="false">IFERROR(VLOOKUP(F1385, Entries!$B:$F, 3, FALSE()),"")</f>
        <v/>
      </c>
      <c r="J1385" s="11" t="str">
        <f aca="false">IFERROR(VLOOKUP(F1385, Entries!$B:$F, 4, FALSE()),"")</f>
        <v/>
      </c>
      <c r="K1385" s="11" t="str">
        <f aca="false">IFERROR(VLOOKUP(F1385, Entries!$B:$F, 5, FALSE()),"")</f>
        <v/>
      </c>
      <c r="L1385" s="11" t="str">
        <f aca="false">LEFT('Finish order'!$K1385,2)</f>
        <v/>
      </c>
      <c r="M1385" s="11" t="str">
        <f aca="false">IF(F1385&lt;&gt;0,COUNTIF($L$2:L1385,L1385),"")</f>
        <v/>
      </c>
      <c r="N1385" s="11" t="str">
        <f aca="false">IF(F1385&lt;&gt;0,L1385&amp;":"&amp;M1385,"")</f>
        <v/>
      </c>
    </row>
    <row r="1386" customFormat="false" ht="15.75" hidden="false" customHeight="true" outlineLevel="0" collapsed="false">
      <c r="A1386" s="10" t="n">
        <v>1385</v>
      </c>
      <c r="B1386" s="10" t="str">
        <f aca="false">IF(F1386&lt;&gt;"",COUNTIF($J$2:J1386,J1386),"")</f>
        <v/>
      </c>
      <c r="C1386" s="10" t="str">
        <f aca="false">IF(F1386&lt;&gt;0,J1386&amp;":"&amp;B1386,"")</f>
        <v/>
      </c>
      <c r="D1386" s="10" t="str">
        <f aca="false">IF(F1386&lt;&gt;0,COUNTIF($K$2:K1386,K1386),"")</f>
        <v/>
      </c>
      <c r="E1386" s="10" t="str">
        <f aca="false">IF(F1386&lt;&gt;0,K1386&amp;":"&amp;D1386,"")</f>
        <v/>
      </c>
      <c r="F1386" s="10"/>
      <c r="G1386" s="20"/>
      <c r="H1386" s="11" t="str">
        <f aca="false">IFERROR(VLOOKUP(F1386, Entries!$B:$F, 2, FALSE()),"")</f>
        <v/>
      </c>
      <c r="I1386" s="11" t="str">
        <f aca="false">IFERROR(VLOOKUP(F1386, Entries!$B:$F, 3, FALSE()),"")</f>
        <v/>
      </c>
      <c r="J1386" s="11" t="str">
        <f aca="false">IFERROR(VLOOKUP(F1386, Entries!$B:$F, 4, FALSE()),"")</f>
        <v/>
      </c>
      <c r="K1386" s="11" t="str">
        <f aca="false">IFERROR(VLOOKUP(F1386, Entries!$B:$F, 5, FALSE()),"")</f>
        <v/>
      </c>
      <c r="L1386" s="11" t="str">
        <f aca="false">LEFT('Finish order'!$K1386,2)</f>
        <v/>
      </c>
      <c r="M1386" s="11" t="str">
        <f aca="false">IF(F1386&lt;&gt;0,COUNTIF($L$2:L1386,L1386),"")</f>
        <v/>
      </c>
      <c r="N1386" s="11" t="str">
        <f aca="false">IF(F1386&lt;&gt;0,L1386&amp;":"&amp;M1386,"")</f>
        <v/>
      </c>
    </row>
    <row r="1387" customFormat="false" ht="15.75" hidden="false" customHeight="true" outlineLevel="0" collapsed="false">
      <c r="A1387" s="10" t="n">
        <v>1386</v>
      </c>
      <c r="B1387" s="10" t="str">
        <f aca="false">IF(F1387&lt;&gt;"",COUNTIF($J$2:J1387,J1387),"")</f>
        <v/>
      </c>
      <c r="C1387" s="10" t="str">
        <f aca="false">IF(F1387&lt;&gt;0,J1387&amp;":"&amp;B1387,"")</f>
        <v/>
      </c>
      <c r="D1387" s="10" t="str">
        <f aca="false">IF(F1387&lt;&gt;0,COUNTIF($K$2:K1387,K1387),"")</f>
        <v/>
      </c>
      <c r="E1387" s="10" t="str">
        <f aca="false">IF(F1387&lt;&gt;0,K1387&amp;":"&amp;D1387,"")</f>
        <v/>
      </c>
      <c r="F1387" s="10"/>
      <c r="G1387" s="20"/>
      <c r="H1387" s="11" t="str">
        <f aca="false">IFERROR(VLOOKUP(F1387, Entries!$B:$F, 2, FALSE()),"")</f>
        <v/>
      </c>
      <c r="I1387" s="11" t="str">
        <f aca="false">IFERROR(VLOOKUP(F1387, Entries!$B:$F, 3, FALSE()),"")</f>
        <v/>
      </c>
      <c r="J1387" s="11" t="str">
        <f aca="false">IFERROR(VLOOKUP(F1387, Entries!$B:$F, 4, FALSE()),"")</f>
        <v/>
      </c>
      <c r="K1387" s="11" t="str">
        <f aca="false">IFERROR(VLOOKUP(F1387, Entries!$B:$F, 5, FALSE()),"")</f>
        <v/>
      </c>
      <c r="L1387" s="11" t="str">
        <f aca="false">LEFT('Finish order'!$K1387,2)</f>
        <v/>
      </c>
      <c r="M1387" s="11" t="str">
        <f aca="false">IF(F1387&lt;&gt;0,COUNTIF($L$2:L1387,L1387),"")</f>
        <v/>
      </c>
      <c r="N1387" s="11" t="str">
        <f aca="false">IF(F1387&lt;&gt;0,L1387&amp;":"&amp;M1387,"")</f>
        <v/>
      </c>
    </row>
    <row r="1388" customFormat="false" ht="15.75" hidden="false" customHeight="true" outlineLevel="0" collapsed="false">
      <c r="A1388" s="10" t="n">
        <v>1387</v>
      </c>
      <c r="B1388" s="10" t="str">
        <f aca="false">IF(F1388&lt;&gt;"",COUNTIF($J$2:J1388,J1388),"")</f>
        <v/>
      </c>
      <c r="C1388" s="10" t="str">
        <f aca="false">IF(F1388&lt;&gt;0,J1388&amp;":"&amp;B1388,"")</f>
        <v/>
      </c>
      <c r="D1388" s="10" t="str">
        <f aca="false">IF(F1388&lt;&gt;0,COUNTIF($K$2:K1388,K1388),"")</f>
        <v/>
      </c>
      <c r="E1388" s="10" t="str">
        <f aca="false">IF(F1388&lt;&gt;0,K1388&amp;":"&amp;D1388,"")</f>
        <v/>
      </c>
      <c r="F1388" s="10"/>
      <c r="G1388" s="20"/>
      <c r="H1388" s="11" t="str">
        <f aca="false">IFERROR(VLOOKUP(F1388, Entries!$B:$F, 2, FALSE()),"")</f>
        <v/>
      </c>
      <c r="I1388" s="11" t="str">
        <f aca="false">IFERROR(VLOOKUP(F1388, Entries!$B:$F, 3, FALSE()),"")</f>
        <v/>
      </c>
      <c r="J1388" s="11" t="str">
        <f aca="false">IFERROR(VLOOKUP(F1388, Entries!$B:$F, 4, FALSE()),"")</f>
        <v/>
      </c>
      <c r="K1388" s="11" t="str">
        <f aca="false">IFERROR(VLOOKUP(F1388, Entries!$B:$F, 5, FALSE()),"")</f>
        <v/>
      </c>
      <c r="L1388" s="11" t="str">
        <f aca="false">LEFT('Finish order'!$K1388,2)</f>
        <v/>
      </c>
      <c r="M1388" s="11" t="str">
        <f aca="false">IF(F1388&lt;&gt;0,COUNTIF($L$2:L1388,L1388),"")</f>
        <v/>
      </c>
      <c r="N1388" s="11" t="str">
        <f aca="false">IF(F1388&lt;&gt;0,L1388&amp;":"&amp;M1388,"")</f>
        <v/>
      </c>
    </row>
    <row r="1389" customFormat="false" ht="15.75" hidden="false" customHeight="true" outlineLevel="0" collapsed="false">
      <c r="A1389" s="10" t="n">
        <v>1388</v>
      </c>
      <c r="B1389" s="10" t="str">
        <f aca="false">IF(F1389&lt;&gt;"",COUNTIF($J$2:J1389,J1389),"")</f>
        <v/>
      </c>
      <c r="C1389" s="10" t="str">
        <f aca="false">IF(F1389&lt;&gt;0,J1389&amp;":"&amp;B1389,"")</f>
        <v/>
      </c>
      <c r="D1389" s="10" t="str">
        <f aca="false">IF(F1389&lt;&gt;0,COUNTIF($K$2:K1389,K1389),"")</f>
        <v/>
      </c>
      <c r="E1389" s="10" t="str">
        <f aca="false">IF(F1389&lt;&gt;0,K1389&amp;":"&amp;D1389,"")</f>
        <v/>
      </c>
      <c r="F1389" s="10"/>
      <c r="G1389" s="20"/>
      <c r="H1389" s="11" t="str">
        <f aca="false">IFERROR(VLOOKUP(F1389, Entries!$B:$F, 2, FALSE()),"")</f>
        <v/>
      </c>
      <c r="I1389" s="11" t="str">
        <f aca="false">IFERROR(VLOOKUP(F1389, Entries!$B:$F, 3, FALSE()),"")</f>
        <v/>
      </c>
      <c r="J1389" s="11" t="str">
        <f aca="false">IFERROR(VLOOKUP(F1389, Entries!$B:$F, 4, FALSE()),"")</f>
        <v/>
      </c>
      <c r="K1389" s="11" t="str">
        <f aca="false">IFERROR(VLOOKUP(F1389, Entries!$B:$F, 5, FALSE()),"")</f>
        <v/>
      </c>
      <c r="L1389" s="11" t="str">
        <f aca="false">LEFT('Finish order'!$K1389,2)</f>
        <v/>
      </c>
      <c r="M1389" s="11" t="str">
        <f aca="false">IF(F1389&lt;&gt;0,COUNTIF($L$2:L1389,L1389),"")</f>
        <v/>
      </c>
      <c r="N1389" s="11" t="str">
        <f aca="false">IF(F1389&lt;&gt;0,L1389&amp;":"&amp;M1389,"")</f>
        <v/>
      </c>
    </row>
    <row r="1390" customFormat="false" ht="15.75" hidden="false" customHeight="true" outlineLevel="0" collapsed="false">
      <c r="A1390" s="10" t="n">
        <v>1389</v>
      </c>
      <c r="B1390" s="10" t="str">
        <f aca="false">IF(F1390&lt;&gt;"",COUNTIF($J$2:J1390,J1390),"")</f>
        <v/>
      </c>
      <c r="C1390" s="10" t="str">
        <f aca="false">IF(F1390&lt;&gt;0,J1390&amp;":"&amp;B1390,"")</f>
        <v/>
      </c>
      <c r="D1390" s="10" t="str">
        <f aca="false">IF(F1390&lt;&gt;0,COUNTIF($K$2:K1390,K1390),"")</f>
        <v/>
      </c>
      <c r="E1390" s="10" t="str">
        <f aca="false">IF(F1390&lt;&gt;0,K1390&amp;":"&amp;D1390,"")</f>
        <v/>
      </c>
      <c r="F1390" s="10"/>
      <c r="G1390" s="20"/>
      <c r="H1390" s="11" t="str">
        <f aca="false">IFERROR(VLOOKUP(F1390, Entries!$B:$F, 2, FALSE()),"")</f>
        <v/>
      </c>
      <c r="I1390" s="11" t="str">
        <f aca="false">IFERROR(VLOOKUP(F1390, Entries!$B:$F, 3, FALSE()),"")</f>
        <v/>
      </c>
      <c r="J1390" s="11" t="str">
        <f aca="false">IFERROR(VLOOKUP(F1390, Entries!$B:$F, 4, FALSE()),"")</f>
        <v/>
      </c>
      <c r="K1390" s="11" t="str">
        <f aca="false">IFERROR(VLOOKUP(F1390, Entries!$B:$F, 5, FALSE()),"")</f>
        <v/>
      </c>
      <c r="L1390" s="11" t="str">
        <f aca="false">LEFT('Finish order'!$K1390,2)</f>
        <v/>
      </c>
      <c r="M1390" s="11" t="str">
        <f aca="false">IF(F1390&lt;&gt;0,COUNTIF($L$2:L1390,L1390),"")</f>
        <v/>
      </c>
      <c r="N1390" s="11" t="str">
        <f aca="false">IF(F1390&lt;&gt;0,L1390&amp;":"&amp;M1390,"")</f>
        <v/>
      </c>
    </row>
    <row r="1391" customFormat="false" ht="15.75" hidden="false" customHeight="true" outlineLevel="0" collapsed="false">
      <c r="A1391" s="10" t="n">
        <v>1390</v>
      </c>
      <c r="B1391" s="10" t="str">
        <f aca="false">IF(F1391&lt;&gt;"",COUNTIF($J$2:J1391,J1391),"")</f>
        <v/>
      </c>
      <c r="C1391" s="10" t="str">
        <f aca="false">IF(F1391&lt;&gt;0,J1391&amp;":"&amp;B1391,"")</f>
        <v/>
      </c>
      <c r="D1391" s="10" t="str">
        <f aca="false">IF(F1391&lt;&gt;0,COUNTIF($K$2:K1391,K1391),"")</f>
        <v/>
      </c>
      <c r="E1391" s="10" t="str">
        <f aca="false">IF(F1391&lt;&gt;0,K1391&amp;":"&amp;D1391,"")</f>
        <v/>
      </c>
      <c r="F1391" s="10"/>
      <c r="G1391" s="20"/>
      <c r="H1391" s="11" t="str">
        <f aca="false">IFERROR(VLOOKUP(F1391, Entries!$B:$F, 2, FALSE()),"")</f>
        <v/>
      </c>
      <c r="I1391" s="11" t="str">
        <f aca="false">IFERROR(VLOOKUP(F1391, Entries!$B:$F, 3, FALSE()),"")</f>
        <v/>
      </c>
      <c r="J1391" s="11" t="str">
        <f aca="false">IFERROR(VLOOKUP(F1391, Entries!$B:$F, 4, FALSE()),"")</f>
        <v/>
      </c>
      <c r="K1391" s="11" t="str">
        <f aca="false">IFERROR(VLOOKUP(F1391, Entries!$B:$F, 5, FALSE()),"")</f>
        <v/>
      </c>
      <c r="L1391" s="11" t="str">
        <f aca="false">LEFT('Finish order'!$K1391,2)</f>
        <v/>
      </c>
      <c r="M1391" s="11" t="str">
        <f aca="false">IF(F1391&lt;&gt;0,COUNTIF($L$2:L1391,L1391),"")</f>
        <v/>
      </c>
      <c r="N1391" s="11" t="str">
        <f aca="false">IF(F1391&lt;&gt;0,L1391&amp;":"&amp;M1391,"")</f>
        <v/>
      </c>
    </row>
    <row r="1392" customFormat="false" ht="15.75" hidden="false" customHeight="true" outlineLevel="0" collapsed="false">
      <c r="A1392" s="10" t="n">
        <v>1391</v>
      </c>
      <c r="B1392" s="10" t="str">
        <f aca="false">IF(F1392&lt;&gt;"",COUNTIF($J$2:J1392,J1392),"")</f>
        <v/>
      </c>
      <c r="C1392" s="10" t="str">
        <f aca="false">IF(F1392&lt;&gt;0,J1392&amp;":"&amp;B1392,"")</f>
        <v/>
      </c>
      <c r="D1392" s="10" t="str">
        <f aca="false">IF(F1392&lt;&gt;0,COUNTIF($K$2:K1392,K1392),"")</f>
        <v/>
      </c>
      <c r="E1392" s="10" t="str">
        <f aca="false">IF(F1392&lt;&gt;0,K1392&amp;":"&amp;D1392,"")</f>
        <v/>
      </c>
      <c r="F1392" s="10"/>
      <c r="G1392" s="20"/>
      <c r="H1392" s="11" t="str">
        <f aca="false">IFERROR(VLOOKUP(F1392, Entries!$B:$F, 2, FALSE()),"")</f>
        <v/>
      </c>
      <c r="I1392" s="11" t="str">
        <f aca="false">IFERROR(VLOOKUP(F1392, Entries!$B:$F, 3, FALSE()),"")</f>
        <v/>
      </c>
      <c r="J1392" s="11" t="str">
        <f aca="false">IFERROR(VLOOKUP(F1392, Entries!$B:$F, 4, FALSE()),"")</f>
        <v/>
      </c>
      <c r="K1392" s="11" t="str">
        <f aca="false">IFERROR(VLOOKUP(F1392, Entries!$B:$F, 5, FALSE()),"")</f>
        <v/>
      </c>
      <c r="L1392" s="11" t="str">
        <f aca="false">LEFT('Finish order'!$K1392,2)</f>
        <v/>
      </c>
      <c r="M1392" s="11" t="str">
        <f aca="false">IF(F1392&lt;&gt;0,COUNTIF($L$2:L1392,L1392),"")</f>
        <v/>
      </c>
      <c r="N1392" s="11" t="str">
        <f aca="false">IF(F1392&lt;&gt;0,L1392&amp;":"&amp;M1392,"")</f>
        <v/>
      </c>
    </row>
    <row r="1393" customFormat="false" ht="15.75" hidden="false" customHeight="true" outlineLevel="0" collapsed="false">
      <c r="A1393" s="10" t="n">
        <v>1392</v>
      </c>
      <c r="B1393" s="10" t="str">
        <f aca="false">IF(F1393&lt;&gt;"",COUNTIF($J$2:J1393,J1393),"")</f>
        <v/>
      </c>
      <c r="C1393" s="10" t="str">
        <f aca="false">IF(F1393&lt;&gt;0,J1393&amp;":"&amp;B1393,"")</f>
        <v/>
      </c>
      <c r="D1393" s="10" t="str">
        <f aca="false">IF(F1393&lt;&gt;0,COUNTIF($K$2:K1393,K1393),"")</f>
        <v/>
      </c>
      <c r="E1393" s="10" t="str">
        <f aca="false">IF(F1393&lt;&gt;0,K1393&amp;":"&amp;D1393,"")</f>
        <v/>
      </c>
      <c r="F1393" s="10"/>
      <c r="G1393" s="20"/>
      <c r="H1393" s="11" t="str">
        <f aca="false">IFERROR(VLOOKUP(F1393, Entries!$B:$F, 2, FALSE()),"")</f>
        <v/>
      </c>
      <c r="I1393" s="11" t="str">
        <f aca="false">IFERROR(VLOOKUP(F1393, Entries!$B:$F, 3, FALSE()),"")</f>
        <v/>
      </c>
      <c r="J1393" s="11" t="str">
        <f aca="false">IFERROR(VLOOKUP(F1393, Entries!$B:$F, 4, FALSE()),"")</f>
        <v/>
      </c>
      <c r="K1393" s="11" t="str">
        <f aca="false">IFERROR(VLOOKUP(F1393, Entries!$B:$F, 5, FALSE()),"")</f>
        <v/>
      </c>
      <c r="L1393" s="11" t="str">
        <f aca="false">LEFT('Finish order'!$K1393,2)</f>
        <v/>
      </c>
      <c r="M1393" s="11" t="str">
        <f aca="false">IF(F1393&lt;&gt;0,COUNTIF($L$2:L1393,L1393),"")</f>
        <v/>
      </c>
      <c r="N1393" s="11" t="str">
        <f aca="false">IF(F1393&lt;&gt;0,L1393&amp;":"&amp;M1393,"")</f>
        <v/>
      </c>
    </row>
    <row r="1394" customFormat="false" ht="15.75" hidden="false" customHeight="true" outlineLevel="0" collapsed="false">
      <c r="A1394" s="10" t="n">
        <v>1393</v>
      </c>
      <c r="B1394" s="10" t="str">
        <f aca="false">IF(F1394&lt;&gt;"",COUNTIF($J$2:J1394,J1394),"")</f>
        <v/>
      </c>
      <c r="C1394" s="10" t="str">
        <f aca="false">IF(F1394&lt;&gt;0,J1394&amp;":"&amp;B1394,"")</f>
        <v/>
      </c>
      <c r="D1394" s="10" t="str">
        <f aca="false">IF(F1394&lt;&gt;0,COUNTIF($K$2:K1394,K1394),"")</f>
        <v/>
      </c>
      <c r="E1394" s="10" t="str">
        <f aca="false">IF(F1394&lt;&gt;0,K1394&amp;":"&amp;D1394,"")</f>
        <v/>
      </c>
      <c r="F1394" s="10"/>
      <c r="G1394" s="20"/>
      <c r="H1394" s="11" t="str">
        <f aca="false">IFERROR(VLOOKUP(F1394, Entries!$B:$F, 2, FALSE()),"")</f>
        <v/>
      </c>
      <c r="I1394" s="11" t="str">
        <f aca="false">IFERROR(VLOOKUP(F1394, Entries!$B:$F, 3, FALSE()),"")</f>
        <v/>
      </c>
      <c r="J1394" s="11" t="str">
        <f aca="false">IFERROR(VLOOKUP(F1394, Entries!$B:$F, 4, FALSE()),"")</f>
        <v/>
      </c>
      <c r="K1394" s="11" t="str">
        <f aca="false">IFERROR(VLOOKUP(F1394, Entries!$B:$F, 5, FALSE()),"")</f>
        <v/>
      </c>
      <c r="L1394" s="11" t="str">
        <f aca="false">LEFT('Finish order'!$K1394,2)</f>
        <v/>
      </c>
      <c r="M1394" s="11" t="str">
        <f aca="false">IF(F1394&lt;&gt;0,COUNTIF($L$2:L1394,L1394),"")</f>
        <v/>
      </c>
      <c r="N1394" s="11" t="str">
        <f aca="false">IF(F1394&lt;&gt;0,L1394&amp;":"&amp;M1394,"")</f>
        <v/>
      </c>
    </row>
    <row r="1395" customFormat="false" ht="15.75" hidden="false" customHeight="true" outlineLevel="0" collapsed="false">
      <c r="A1395" s="10" t="n">
        <v>1394</v>
      </c>
      <c r="B1395" s="10" t="str">
        <f aca="false">IF(F1395&lt;&gt;"",COUNTIF($J$2:J1395,J1395),"")</f>
        <v/>
      </c>
      <c r="C1395" s="10" t="str">
        <f aca="false">IF(F1395&lt;&gt;0,J1395&amp;":"&amp;B1395,"")</f>
        <v/>
      </c>
      <c r="D1395" s="10" t="str">
        <f aca="false">IF(F1395&lt;&gt;0,COUNTIF($K$2:K1395,K1395),"")</f>
        <v/>
      </c>
      <c r="E1395" s="10" t="str">
        <f aca="false">IF(F1395&lt;&gt;0,K1395&amp;":"&amp;D1395,"")</f>
        <v/>
      </c>
      <c r="F1395" s="10"/>
      <c r="G1395" s="20"/>
      <c r="H1395" s="11" t="str">
        <f aca="false">IFERROR(VLOOKUP(F1395, Entries!$B:$F, 2, FALSE()),"")</f>
        <v/>
      </c>
      <c r="I1395" s="11" t="str">
        <f aca="false">IFERROR(VLOOKUP(F1395, Entries!$B:$F, 3, FALSE()),"")</f>
        <v/>
      </c>
      <c r="J1395" s="11" t="str">
        <f aca="false">IFERROR(VLOOKUP(F1395, Entries!$B:$F, 4, FALSE()),"")</f>
        <v/>
      </c>
      <c r="K1395" s="11" t="str">
        <f aca="false">IFERROR(VLOOKUP(F1395, Entries!$B:$F, 5, FALSE()),"")</f>
        <v/>
      </c>
      <c r="L1395" s="11" t="str">
        <f aca="false">LEFT('Finish order'!$K1395,2)</f>
        <v/>
      </c>
      <c r="M1395" s="11" t="str">
        <f aca="false">IF(F1395&lt;&gt;0,COUNTIF($L$2:L1395,L1395),"")</f>
        <v/>
      </c>
      <c r="N1395" s="11" t="str">
        <f aca="false">IF(F1395&lt;&gt;0,L1395&amp;":"&amp;M1395,"")</f>
        <v/>
      </c>
    </row>
    <row r="1396" customFormat="false" ht="15.75" hidden="false" customHeight="true" outlineLevel="0" collapsed="false">
      <c r="A1396" s="10" t="n">
        <v>1395</v>
      </c>
      <c r="B1396" s="10" t="str">
        <f aca="false">IF(F1396&lt;&gt;"",COUNTIF($J$2:J1396,J1396),"")</f>
        <v/>
      </c>
      <c r="C1396" s="10" t="str">
        <f aca="false">IF(F1396&lt;&gt;0,J1396&amp;":"&amp;B1396,"")</f>
        <v/>
      </c>
      <c r="D1396" s="10" t="str">
        <f aca="false">IF(F1396&lt;&gt;0,COUNTIF($K$2:K1396,K1396),"")</f>
        <v/>
      </c>
      <c r="E1396" s="10" t="str">
        <f aca="false">IF(F1396&lt;&gt;0,K1396&amp;":"&amp;D1396,"")</f>
        <v/>
      </c>
      <c r="F1396" s="10"/>
      <c r="G1396" s="20"/>
      <c r="H1396" s="11" t="str">
        <f aca="false">IFERROR(VLOOKUP(F1396, Entries!$B:$F, 2, FALSE()),"")</f>
        <v/>
      </c>
      <c r="I1396" s="11" t="str">
        <f aca="false">IFERROR(VLOOKUP(F1396, Entries!$B:$F, 3, FALSE()),"")</f>
        <v/>
      </c>
      <c r="J1396" s="11" t="str">
        <f aca="false">IFERROR(VLOOKUP(F1396, Entries!$B:$F, 4, FALSE()),"")</f>
        <v/>
      </c>
      <c r="K1396" s="11" t="str">
        <f aca="false">IFERROR(VLOOKUP(F1396, Entries!$B:$F, 5, FALSE()),"")</f>
        <v/>
      </c>
      <c r="L1396" s="11" t="str">
        <f aca="false">LEFT('Finish order'!$K1396,2)</f>
        <v/>
      </c>
      <c r="M1396" s="11" t="str">
        <f aca="false">IF(F1396&lt;&gt;0,COUNTIF($L$2:L1396,L1396),"")</f>
        <v/>
      </c>
      <c r="N1396" s="11" t="str">
        <f aca="false">IF(F1396&lt;&gt;0,L1396&amp;":"&amp;M1396,"")</f>
        <v/>
      </c>
    </row>
    <row r="1397" customFormat="false" ht="15.75" hidden="false" customHeight="true" outlineLevel="0" collapsed="false">
      <c r="A1397" s="10" t="n">
        <v>1396</v>
      </c>
      <c r="B1397" s="10" t="str">
        <f aca="false">IF(F1397&lt;&gt;"",COUNTIF($J$2:J1397,J1397),"")</f>
        <v/>
      </c>
      <c r="C1397" s="10" t="str">
        <f aca="false">IF(F1397&lt;&gt;0,J1397&amp;":"&amp;B1397,"")</f>
        <v/>
      </c>
      <c r="D1397" s="10" t="str">
        <f aca="false">IF(F1397&lt;&gt;0,COUNTIF($K$2:K1397,K1397),"")</f>
        <v/>
      </c>
      <c r="E1397" s="10" t="str">
        <f aca="false">IF(F1397&lt;&gt;0,K1397&amp;":"&amp;D1397,"")</f>
        <v/>
      </c>
      <c r="F1397" s="10"/>
      <c r="G1397" s="20"/>
      <c r="H1397" s="11" t="str">
        <f aca="false">IFERROR(VLOOKUP(F1397, Entries!$B:$F, 2, FALSE()),"")</f>
        <v/>
      </c>
      <c r="I1397" s="11" t="str">
        <f aca="false">IFERROR(VLOOKUP(F1397, Entries!$B:$F, 3, FALSE()),"")</f>
        <v/>
      </c>
      <c r="J1397" s="11" t="str">
        <f aca="false">IFERROR(VLOOKUP(F1397, Entries!$B:$F, 4, FALSE()),"")</f>
        <v/>
      </c>
      <c r="K1397" s="11" t="str">
        <f aca="false">IFERROR(VLOOKUP(F1397, Entries!$B:$F, 5, FALSE()),"")</f>
        <v/>
      </c>
      <c r="L1397" s="11" t="str">
        <f aca="false">LEFT('Finish order'!$K1397,2)</f>
        <v/>
      </c>
      <c r="M1397" s="11" t="str">
        <f aca="false">IF(F1397&lt;&gt;0,COUNTIF($L$2:L1397,L1397),"")</f>
        <v/>
      </c>
      <c r="N1397" s="11" t="str">
        <f aca="false">IF(F1397&lt;&gt;0,L1397&amp;":"&amp;M1397,"")</f>
        <v/>
      </c>
    </row>
    <row r="1398" customFormat="false" ht="15.75" hidden="false" customHeight="true" outlineLevel="0" collapsed="false">
      <c r="A1398" s="10" t="n">
        <v>1397</v>
      </c>
      <c r="B1398" s="10" t="str">
        <f aca="false">IF(F1398&lt;&gt;"",COUNTIF($J$2:J1398,J1398),"")</f>
        <v/>
      </c>
      <c r="C1398" s="10" t="str">
        <f aca="false">IF(F1398&lt;&gt;0,J1398&amp;":"&amp;B1398,"")</f>
        <v/>
      </c>
      <c r="D1398" s="10" t="str">
        <f aca="false">IF(F1398&lt;&gt;0,COUNTIF($K$2:K1398,K1398),"")</f>
        <v/>
      </c>
      <c r="E1398" s="10" t="str">
        <f aca="false">IF(F1398&lt;&gt;0,K1398&amp;":"&amp;D1398,"")</f>
        <v/>
      </c>
      <c r="F1398" s="10"/>
      <c r="G1398" s="20"/>
      <c r="H1398" s="11" t="str">
        <f aca="false">IFERROR(VLOOKUP(F1398, Entries!$B:$F, 2, FALSE()),"")</f>
        <v/>
      </c>
      <c r="I1398" s="11" t="str">
        <f aca="false">IFERROR(VLOOKUP(F1398, Entries!$B:$F, 3, FALSE()),"")</f>
        <v/>
      </c>
      <c r="J1398" s="11" t="str">
        <f aca="false">IFERROR(VLOOKUP(F1398, Entries!$B:$F, 4, FALSE()),"")</f>
        <v/>
      </c>
      <c r="K1398" s="11" t="str">
        <f aca="false">IFERROR(VLOOKUP(F1398, Entries!$B:$F, 5, FALSE()),"")</f>
        <v/>
      </c>
      <c r="L1398" s="11" t="str">
        <f aca="false">LEFT('Finish order'!$K1398,2)</f>
        <v/>
      </c>
      <c r="M1398" s="11" t="str">
        <f aca="false">IF(F1398&lt;&gt;0,COUNTIF($L$2:L1398,L1398),"")</f>
        <v/>
      </c>
      <c r="N1398" s="11" t="str">
        <f aca="false">IF(F1398&lt;&gt;0,L1398&amp;":"&amp;M1398,"")</f>
        <v/>
      </c>
    </row>
    <row r="1399" customFormat="false" ht="15.75" hidden="false" customHeight="true" outlineLevel="0" collapsed="false">
      <c r="A1399" s="10" t="n">
        <v>1398</v>
      </c>
      <c r="B1399" s="10" t="str">
        <f aca="false">IF(F1399&lt;&gt;"",COUNTIF($J$2:J1399,J1399),"")</f>
        <v/>
      </c>
      <c r="C1399" s="10" t="str">
        <f aca="false">IF(F1399&lt;&gt;0,J1399&amp;":"&amp;B1399,"")</f>
        <v/>
      </c>
      <c r="D1399" s="10" t="str">
        <f aca="false">IF(F1399&lt;&gt;0,COUNTIF($K$2:K1399,K1399),"")</f>
        <v/>
      </c>
      <c r="E1399" s="10" t="str">
        <f aca="false">IF(F1399&lt;&gt;0,K1399&amp;":"&amp;D1399,"")</f>
        <v/>
      </c>
      <c r="F1399" s="10"/>
      <c r="G1399" s="20"/>
      <c r="H1399" s="11" t="str">
        <f aca="false">IFERROR(VLOOKUP(F1399, Entries!$B:$F, 2, FALSE()),"")</f>
        <v/>
      </c>
      <c r="I1399" s="11" t="str">
        <f aca="false">IFERROR(VLOOKUP(F1399, Entries!$B:$F, 3, FALSE()),"")</f>
        <v/>
      </c>
      <c r="J1399" s="11" t="str">
        <f aca="false">IFERROR(VLOOKUP(F1399, Entries!$B:$F, 4, FALSE()),"")</f>
        <v/>
      </c>
      <c r="K1399" s="11" t="str">
        <f aca="false">IFERROR(VLOOKUP(F1399, Entries!$B:$F, 5, FALSE()),"")</f>
        <v/>
      </c>
      <c r="L1399" s="11" t="str">
        <f aca="false">LEFT('Finish order'!$K1399,2)</f>
        <v/>
      </c>
      <c r="M1399" s="11" t="str">
        <f aca="false">IF(F1399&lt;&gt;0,COUNTIF($L$2:L1399,L1399),"")</f>
        <v/>
      </c>
      <c r="N1399" s="11" t="str">
        <f aca="false">IF(F1399&lt;&gt;0,L1399&amp;":"&amp;M1399,"")</f>
        <v/>
      </c>
    </row>
    <row r="1400" customFormat="false" ht="15.75" hidden="false" customHeight="true" outlineLevel="0" collapsed="false">
      <c r="A1400" s="10" t="n">
        <v>1399</v>
      </c>
      <c r="B1400" s="10" t="str">
        <f aca="false">IF(F1400&lt;&gt;"",COUNTIF($J$2:J1400,J1400),"")</f>
        <v/>
      </c>
      <c r="C1400" s="10" t="str">
        <f aca="false">IF(F1400&lt;&gt;0,J1400&amp;":"&amp;B1400,"")</f>
        <v/>
      </c>
      <c r="D1400" s="10" t="str">
        <f aca="false">IF(F1400&lt;&gt;0,COUNTIF($K$2:K1400,K1400),"")</f>
        <v/>
      </c>
      <c r="E1400" s="10" t="str">
        <f aca="false">IF(F1400&lt;&gt;0,K1400&amp;":"&amp;D1400,"")</f>
        <v/>
      </c>
      <c r="F1400" s="10"/>
      <c r="G1400" s="20"/>
      <c r="H1400" s="11" t="str">
        <f aca="false">IFERROR(VLOOKUP(F1400, Entries!$B:$F, 2, FALSE()),"")</f>
        <v/>
      </c>
      <c r="I1400" s="11" t="str">
        <f aca="false">IFERROR(VLOOKUP(F1400, Entries!$B:$F, 3, FALSE()),"")</f>
        <v/>
      </c>
      <c r="J1400" s="11" t="str">
        <f aca="false">IFERROR(VLOOKUP(F1400, Entries!$B:$F, 4, FALSE()),"")</f>
        <v/>
      </c>
      <c r="K1400" s="11" t="str">
        <f aca="false">IFERROR(VLOOKUP(F1400, Entries!$B:$F, 5, FALSE()),"")</f>
        <v/>
      </c>
      <c r="L1400" s="11" t="str">
        <f aca="false">LEFT('Finish order'!$K1400,2)</f>
        <v/>
      </c>
      <c r="M1400" s="11" t="str">
        <f aca="false">IF(F1400&lt;&gt;0,COUNTIF($L$2:L1400,L1400),"")</f>
        <v/>
      </c>
      <c r="N1400" s="11" t="str">
        <f aca="false">IF(F1400&lt;&gt;0,L1400&amp;":"&amp;M1400,"")</f>
        <v/>
      </c>
    </row>
    <row r="1401" customFormat="false" ht="15.75" hidden="false" customHeight="true" outlineLevel="0" collapsed="false">
      <c r="A1401" s="10" t="n">
        <v>1400</v>
      </c>
      <c r="B1401" s="10" t="str">
        <f aca="false">IF(F1401&lt;&gt;"",COUNTIF($J$2:J1401,J1401),"")</f>
        <v/>
      </c>
      <c r="C1401" s="10" t="str">
        <f aca="false">IF(F1401&lt;&gt;0,J1401&amp;":"&amp;B1401,"")</f>
        <v/>
      </c>
      <c r="D1401" s="10" t="str">
        <f aca="false">IF(F1401&lt;&gt;0,COUNTIF($K$2:K1401,K1401),"")</f>
        <v/>
      </c>
      <c r="E1401" s="10" t="str">
        <f aca="false">IF(F1401&lt;&gt;0,K1401&amp;":"&amp;D1401,"")</f>
        <v/>
      </c>
      <c r="F1401" s="10"/>
      <c r="G1401" s="20"/>
      <c r="H1401" s="11" t="str">
        <f aca="false">IFERROR(VLOOKUP(F1401, Entries!$B:$F, 2, FALSE()),"")</f>
        <v/>
      </c>
      <c r="I1401" s="11" t="str">
        <f aca="false">IFERROR(VLOOKUP(F1401, Entries!$B:$F, 3, FALSE()),"")</f>
        <v/>
      </c>
      <c r="J1401" s="11" t="str">
        <f aca="false">IFERROR(VLOOKUP(F1401, Entries!$B:$F, 4, FALSE()),"")</f>
        <v/>
      </c>
      <c r="K1401" s="11" t="str">
        <f aca="false">IFERROR(VLOOKUP(F1401, Entries!$B:$F, 5, FALSE()),"")</f>
        <v/>
      </c>
      <c r="L1401" s="11" t="str">
        <f aca="false">LEFT('Finish order'!$K1401,2)</f>
        <v/>
      </c>
      <c r="M1401" s="11" t="str">
        <f aca="false">IF(F1401&lt;&gt;0,COUNTIF($L$2:L1401,L1401),"")</f>
        <v/>
      </c>
      <c r="N1401" s="11" t="str">
        <f aca="false">IF(F1401&lt;&gt;0,L1401&amp;":"&amp;M1401,"")</f>
        <v/>
      </c>
    </row>
    <row r="1402" customFormat="false" ht="15.75" hidden="false" customHeight="true" outlineLevel="0" collapsed="false">
      <c r="A1402" s="10" t="n">
        <v>1401</v>
      </c>
      <c r="B1402" s="10" t="str">
        <f aca="false">IF(F1402&lt;&gt;"",COUNTIF($J$2:J1402,J1402),"")</f>
        <v/>
      </c>
      <c r="C1402" s="10" t="str">
        <f aca="false">IF(F1402&lt;&gt;0,J1402&amp;":"&amp;B1402,"")</f>
        <v/>
      </c>
      <c r="D1402" s="10" t="str">
        <f aca="false">IF(F1402&lt;&gt;0,COUNTIF($K$2:K1402,K1402),"")</f>
        <v/>
      </c>
      <c r="E1402" s="10" t="str">
        <f aca="false">IF(F1402&lt;&gt;0,K1402&amp;":"&amp;D1402,"")</f>
        <v/>
      </c>
      <c r="F1402" s="10"/>
      <c r="G1402" s="20"/>
      <c r="H1402" s="11" t="str">
        <f aca="false">IFERROR(VLOOKUP(F1402, Entries!$B:$F, 2, FALSE()),"")</f>
        <v/>
      </c>
      <c r="I1402" s="11" t="str">
        <f aca="false">IFERROR(VLOOKUP(F1402, Entries!$B:$F, 3, FALSE()),"")</f>
        <v/>
      </c>
      <c r="J1402" s="11" t="str">
        <f aca="false">IFERROR(VLOOKUP(F1402, Entries!$B:$F, 4, FALSE()),"")</f>
        <v/>
      </c>
      <c r="K1402" s="11" t="str">
        <f aca="false">IFERROR(VLOOKUP(F1402, Entries!$B:$F, 5, FALSE()),"")</f>
        <v/>
      </c>
      <c r="L1402" s="11" t="str">
        <f aca="false">LEFT('Finish order'!$K1402,2)</f>
        <v/>
      </c>
      <c r="M1402" s="11" t="str">
        <f aca="false">IF(F1402&lt;&gt;0,COUNTIF($L$2:L1402,L1402),"")</f>
        <v/>
      </c>
      <c r="N1402" s="11" t="str">
        <f aca="false">IF(F1402&lt;&gt;0,L1402&amp;":"&amp;M1402,"")</f>
        <v/>
      </c>
    </row>
    <row r="1403" customFormat="false" ht="15.75" hidden="false" customHeight="true" outlineLevel="0" collapsed="false">
      <c r="A1403" s="10" t="n">
        <v>1402</v>
      </c>
      <c r="B1403" s="10" t="str">
        <f aca="false">IF(F1403&lt;&gt;"",COUNTIF($J$2:J1403,J1403),"")</f>
        <v/>
      </c>
      <c r="C1403" s="10" t="str">
        <f aca="false">IF(F1403&lt;&gt;0,J1403&amp;":"&amp;B1403,"")</f>
        <v/>
      </c>
      <c r="D1403" s="10" t="str">
        <f aca="false">IF(F1403&lt;&gt;0,COUNTIF($K$2:K1403,K1403),"")</f>
        <v/>
      </c>
      <c r="E1403" s="10" t="str">
        <f aca="false">IF(F1403&lt;&gt;0,K1403&amp;":"&amp;D1403,"")</f>
        <v/>
      </c>
      <c r="F1403" s="10"/>
      <c r="G1403" s="20"/>
      <c r="H1403" s="11" t="str">
        <f aca="false">IFERROR(VLOOKUP(F1403, Entries!$B:$F, 2, FALSE()),"")</f>
        <v/>
      </c>
      <c r="I1403" s="11" t="str">
        <f aca="false">IFERROR(VLOOKUP(F1403, Entries!$B:$F, 3, FALSE()),"")</f>
        <v/>
      </c>
      <c r="J1403" s="11" t="str">
        <f aca="false">IFERROR(VLOOKUP(F1403, Entries!$B:$F, 4, FALSE()),"")</f>
        <v/>
      </c>
      <c r="K1403" s="11" t="str">
        <f aca="false">IFERROR(VLOOKUP(F1403, Entries!$B:$F, 5, FALSE()),"")</f>
        <v/>
      </c>
      <c r="L1403" s="11" t="str">
        <f aca="false">LEFT('Finish order'!$K1403,2)</f>
        <v/>
      </c>
      <c r="M1403" s="11" t="str">
        <f aca="false">IF(F1403&lt;&gt;0,COUNTIF($L$2:L1403,L1403),"")</f>
        <v/>
      </c>
      <c r="N1403" s="11" t="str">
        <f aca="false">IF(F1403&lt;&gt;0,L1403&amp;":"&amp;M1403,"")</f>
        <v/>
      </c>
    </row>
    <row r="1404" customFormat="false" ht="15.75" hidden="false" customHeight="true" outlineLevel="0" collapsed="false">
      <c r="A1404" s="10" t="n">
        <v>1403</v>
      </c>
      <c r="B1404" s="10" t="str">
        <f aca="false">IF(F1404&lt;&gt;"",COUNTIF($J$2:J1404,J1404),"")</f>
        <v/>
      </c>
      <c r="C1404" s="10" t="str">
        <f aca="false">IF(F1404&lt;&gt;0,J1404&amp;":"&amp;B1404,"")</f>
        <v/>
      </c>
      <c r="D1404" s="10" t="str">
        <f aca="false">IF(F1404&lt;&gt;0,COUNTIF($K$2:K1404,K1404),"")</f>
        <v/>
      </c>
      <c r="E1404" s="10" t="str">
        <f aca="false">IF(F1404&lt;&gt;0,K1404&amp;":"&amp;D1404,"")</f>
        <v/>
      </c>
      <c r="F1404" s="10"/>
      <c r="G1404" s="20"/>
      <c r="H1404" s="11" t="str">
        <f aca="false">IFERROR(VLOOKUP(F1404, Entries!$B:$F, 2, FALSE()),"")</f>
        <v/>
      </c>
      <c r="I1404" s="11" t="str">
        <f aca="false">IFERROR(VLOOKUP(F1404, Entries!$B:$F, 3, FALSE()),"")</f>
        <v/>
      </c>
      <c r="J1404" s="11" t="str">
        <f aca="false">IFERROR(VLOOKUP(F1404, Entries!$B:$F, 4, FALSE()),"")</f>
        <v/>
      </c>
      <c r="K1404" s="11" t="str">
        <f aca="false">IFERROR(VLOOKUP(F1404, Entries!$B:$F, 5, FALSE()),"")</f>
        <v/>
      </c>
      <c r="L1404" s="11" t="str">
        <f aca="false">LEFT('Finish order'!$K1404,2)</f>
        <v/>
      </c>
      <c r="M1404" s="11" t="str">
        <f aca="false">IF(F1404&lt;&gt;0,COUNTIF($L$2:L1404,L1404),"")</f>
        <v/>
      </c>
      <c r="N1404" s="11" t="str">
        <f aca="false">IF(F1404&lt;&gt;0,L1404&amp;":"&amp;M1404,"")</f>
        <v/>
      </c>
    </row>
    <row r="1405" customFormat="false" ht="15.75" hidden="false" customHeight="true" outlineLevel="0" collapsed="false">
      <c r="A1405" s="10" t="n">
        <v>1404</v>
      </c>
      <c r="B1405" s="10" t="str">
        <f aca="false">IF(F1405&lt;&gt;"",COUNTIF($J$2:J1405,J1405),"")</f>
        <v/>
      </c>
      <c r="C1405" s="10" t="str">
        <f aca="false">IF(F1405&lt;&gt;0,J1405&amp;":"&amp;B1405,"")</f>
        <v/>
      </c>
      <c r="D1405" s="10" t="str">
        <f aca="false">IF(F1405&lt;&gt;0,COUNTIF($K$2:K1405,K1405),"")</f>
        <v/>
      </c>
      <c r="E1405" s="10" t="str">
        <f aca="false">IF(F1405&lt;&gt;0,K1405&amp;":"&amp;D1405,"")</f>
        <v/>
      </c>
      <c r="F1405" s="10"/>
      <c r="G1405" s="20"/>
      <c r="H1405" s="11" t="str">
        <f aca="false">IFERROR(VLOOKUP(F1405, Entries!$B:$F, 2, FALSE()),"")</f>
        <v/>
      </c>
      <c r="I1405" s="11" t="str">
        <f aca="false">IFERROR(VLOOKUP(F1405, Entries!$B:$F, 3, FALSE()),"")</f>
        <v/>
      </c>
      <c r="J1405" s="11" t="str">
        <f aca="false">IFERROR(VLOOKUP(F1405, Entries!$B:$F, 4, FALSE()),"")</f>
        <v/>
      </c>
      <c r="K1405" s="11" t="str">
        <f aca="false">IFERROR(VLOOKUP(F1405, Entries!$B:$F, 5, FALSE()),"")</f>
        <v/>
      </c>
      <c r="L1405" s="11" t="str">
        <f aca="false">LEFT('Finish order'!$K1405,2)</f>
        <v/>
      </c>
      <c r="M1405" s="11" t="str">
        <f aca="false">IF(F1405&lt;&gt;0,COUNTIF($L$2:L1405,L1405),"")</f>
        <v/>
      </c>
      <c r="N1405" s="11" t="str">
        <f aca="false">IF(F1405&lt;&gt;0,L1405&amp;":"&amp;M1405,"")</f>
        <v/>
      </c>
    </row>
    <row r="1406" customFormat="false" ht="15.75" hidden="false" customHeight="true" outlineLevel="0" collapsed="false">
      <c r="A1406" s="10" t="n">
        <v>1405</v>
      </c>
      <c r="B1406" s="10" t="str">
        <f aca="false">IF(F1406&lt;&gt;"",COUNTIF($J$2:J1406,J1406),"")</f>
        <v/>
      </c>
      <c r="C1406" s="10" t="str">
        <f aca="false">IF(F1406&lt;&gt;0,J1406&amp;":"&amp;B1406,"")</f>
        <v/>
      </c>
      <c r="D1406" s="10" t="str">
        <f aca="false">IF(F1406&lt;&gt;0,COUNTIF($K$2:K1406,K1406),"")</f>
        <v/>
      </c>
      <c r="E1406" s="10" t="str">
        <f aca="false">IF(F1406&lt;&gt;0,K1406&amp;":"&amp;D1406,"")</f>
        <v/>
      </c>
      <c r="F1406" s="10"/>
      <c r="G1406" s="20"/>
      <c r="H1406" s="11" t="str">
        <f aca="false">IFERROR(VLOOKUP(F1406, Entries!$B:$F, 2, FALSE()),"")</f>
        <v/>
      </c>
      <c r="I1406" s="11" t="str">
        <f aca="false">IFERROR(VLOOKUP(F1406, Entries!$B:$F, 3, FALSE()),"")</f>
        <v/>
      </c>
      <c r="J1406" s="11" t="str">
        <f aca="false">IFERROR(VLOOKUP(F1406, Entries!$B:$F, 4, FALSE()),"")</f>
        <v/>
      </c>
      <c r="K1406" s="11" t="str">
        <f aca="false">IFERROR(VLOOKUP(F1406, Entries!$B:$F, 5, FALSE()),"")</f>
        <v/>
      </c>
      <c r="L1406" s="11" t="str">
        <f aca="false">LEFT('Finish order'!$K1406,2)</f>
        <v/>
      </c>
      <c r="M1406" s="11" t="str">
        <f aca="false">IF(F1406&lt;&gt;0,COUNTIF($L$2:L1406,L1406),"")</f>
        <v/>
      </c>
      <c r="N1406" s="11" t="str">
        <f aca="false">IF(F1406&lt;&gt;0,L1406&amp;":"&amp;M1406,"")</f>
        <v/>
      </c>
    </row>
    <row r="1407" customFormat="false" ht="15.75" hidden="false" customHeight="true" outlineLevel="0" collapsed="false">
      <c r="A1407" s="10" t="n">
        <v>1406</v>
      </c>
      <c r="B1407" s="10" t="str">
        <f aca="false">IF(F1407&lt;&gt;"",COUNTIF($J$2:J1407,J1407),"")</f>
        <v/>
      </c>
      <c r="C1407" s="10" t="str">
        <f aca="false">IF(F1407&lt;&gt;0,J1407&amp;":"&amp;B1407,"")</f>
        <v/>
      </c>
      <c r="D1407" s="10" t="str">
        <f aca="false">IF(F1407&lt;&gt;0,COUNTIF($K$2:K1407,K1407),"")</f>
        <v/>
      </c>
      <c r="E1407" s="10" t="str">
        <f aca="false">IF(F1407&lt;&gt;0,K1407&amp;":"&amp;D1407,"")</f>
        <v/>
      </c>
      <c r="F1407" s="10"/>
      <c r="G1407" s="20"/>
      <c r="H1407" s="11" t="str">
        <f aca="false">IFERROR(VLOOKUP(F1407, Entries!$B:$F, 2, FALSE()),"")</f>
        <v/>
      </c>
      <c r="I1407" s="11" t="str">
        <f aca="false">IFERROR(VLOOKUP(F1407, Entries!$B:$F, 3, FALSE()),"")</f>
        <v/>
      </c>
      <c r="J1407" s="11" t="str">
        <f aca="false">IFERROR(VLOOKUP(F1407, Entries!$B:$F, 4, FALSE()),"")</f>
        <v/>
      </c>
      <c r="K1407" s="11" t="str">
        <f aca="false">IFERROR(VLOOKUP(F1407, Entries!$B:$F, 5, FALSE()),"")</f>
        <v/>
      </c>
      <c r="L1407" s="11" t="str">
        <f aca="false">LEFT('Finish order'!$K1407,2)</f>
        <v/>
      </c>
      <c r="M1407" s="11" t="str">
        <f aca="false">IF(F1407&lt;&gt;0,COUNTIF($L$2:L1407,L1407),"")</f>
        <v/>
      </c>
      <c r="N1407" s="11" t="str">
        <f aca="false">IF(F1407&lt;&gt;0,L1407&amp;":"&amp;M1407,"")</f>
        <v/>
      </c>
    </row>
    <row r="1408" customFormat="false" ht="15.75" hidden="false" customHeight="true" outlineLevel="0" collapsed="false">
      <c r="A1408" s="10" t="n">
        <v>1407</v>
      </c>
      <c r="B1408" s="10" t="str">
        <f aca="false">IF(F1408&lt;&gt;"",COUNTIF($J$2:J1408,J1408),"")</f>
        <v/>
      </c>
      <c r="C1408" s="10" t="str">
        <f aca="false">IF(F1408&lt;&gt;0,J1408&amp;":"&amp;B1408,"")</f>
        <v/>
      </c>
      <c r="D1408" s="10" t="str">
        <f aca="false">IF(F1408&lt;&gt;0,COUNTIF($K$2:K1408,K1408),"")</f>
        <v/>
      </c>
      <c r="E1408" s="10" t="str">
        <f aca="false">IF(F1408&lt;&gt;0,K1408&amp;":"&amp;D1408,"")</f>
        <v/>
      </c>
      <c r="F1408" s="10"/>
      <c r="G1408" s="20"/>
      <c r="H1408" s="11" t="str">
        <f aca="false">IFERROR(VLOOKUP(F1408, Entries!$B:$F, 2, FALSE()),"")</f>
        <v/>
      </c>
      <c r="I1408" s="11" t="str">
        <f aca="false">IFERROR(VLOOKUP(F1408, Entries!$B:$F, 3, FALSE()),"")</f>
        <v/>
      </c>
      <c r="J1408" s="11" t="str">
        <f aca="false">IFERROR(VLOOKUP(F1408, Entries!$B:$F, 4, FALSE()),"")</f>
        <v/>
      </c>
      <c r="K1408" s="11" t="str">
        <f aca="false">IFERROR(VLOOKUP(F1408, Entries!$B:$F, 5, FALSE()),"")</f>
        <v/>
      </c>
      <c r="L1408" s="11" t="str">
        <f aca="false">LEFT('Finish order'!$K1408,2)</f>
        <v/>
      </c>
      <c r="M1408" s="11" t="str">
        <f aca="false">IF(F1408&lt;&gt;0,COUNTIF($L$2:L1408,L1408),"")</f>
        <v/>
      </c>
      <c r="N1408" s="11" t="str">
        <f aca="false">IF(F1408&lt;&gt;0,L1408&amp;":"&amp;M1408,"")</f>
        <v/>
      </c>
    </row>
    <row r="1409" customFormat="false" ht="15.75" hidden="false" customHeight="true" outlineLevel="0" collapsed="false">
      <c r="A1409" s="10" t="n">
        <v>1408</v>
      </c>
      <c r="B1409" s="10" t="str">
        <f aca="false">IF(F1409&lt;&gt;"",COUNTIF($J$2:J1409,J1409),"")</f>
        <v/>
      </c>
      <c r="C1409" s="10" t="str">
        <f aca="false">IF(F1409&lt;&gt;0,J1409&amp;":"&amp;B1409,"")</f>
        <v/>
      </c>
      <c r="D1409" s="10" t="str">
        <f aca="false">IF(F1409&lt;&gt;0,COUNTIF($K$2:K1409,K1409),"")</f>
        <v/>
      </c>
      <c r="E1409" s="10" t="str">
        <f aca="false">IF(F1409&lt;&gt;0,K1409&amp;":"&amp;D1409,"")</f>
        <v/>
      </c>
      <c r="F1409" s="10"/>
      <c r="G1409" s="20"/>
      <c r="H1409" s="11" t="str">
        <f aca="false">IFERROR(VLOOKUP(F1409, Entries!$B:$F, 2, FALSE()),"")</f>
        <v/>
      </c>
      <c r="I1409" s="11" t="str">
        <f aca="false">IFERROR(VLOOKUP(F1409, Entries!$B:$F, 3, FALSE()),"")</f>
        <v/>
      </c>
      <c r="J1409" s="11" t="str">
        <f aca="false">IFERROR(VLOOKUP(F1409, Entries!$B:$F, 4, FALSE()),"")</f>
        <v/>
      </c>
      <c r="K1409" s="11" t="str">
        <f aca="false">IFERROR(VLOOKUP(F1409, Entries!$B:$F, 5, FALSE()),"")</f>
        <v/>
      </c>
      <c r="L1409" s="11" t="str">
        <f aca="false">LEFT('Finish order'!$K1409,2)</f>
        <v/>
      </c>
      <c r="M1409" s="11" t="str">
        <f aca="false">IF(F1409&lt;&gt;0,COUNTIF($L$2:L1409,L1409),"")</f>
        <v/>
      </c>
      <c r="N1409" s="11" t="str">
        <f aca="false">IF(F1409&lt;&gt;0,L1409&amp;":"&amp;M1409,"")</f>
        <v/>
      </c>
    </row>
    <row r="1410" customFormat="false" ht="15.75" hidden="false" customHeight="true" outlineLevel="0" collapsed="false">
      <c r="A1410" s="10" t="n">
        <v>1409</v>
      </c>
      <c r="B1410" s="10" t="str">
        <f aca="false">IF(F1410&lt;&gt;"",COUNTIF($J$2:J1410,J1410),"")</f>
        <v/>
      </c>
      <c r="C1410" s="10" t="str">
        <f aca="false">IF(F1410&lt;&gt;0,J1410&amp;":"&amp;B1410,"")</f>
        <v/>
      </c>
      <c r="D1410" s="10" t="str">
        <f aca="false">IF(F1410&lt;&gt;0,COUNTIF($K$2:K1410,K1410),"")</f>
        <v/>
      </c>
      <c r="E1410" s="10" t="str">
        <f aca="false">IF(F1410&lt;&gt;0,K1410&amp;":"&amp;D1410,"")</f>
        <v/>
      </c>
      <c r="F1410" s="10"/>
      <c r="G1410" s="20"/>
      <c r="H1410" s="11" t="str">
        <f aca="false">IFERROR(VLOOKUP(F1410, Entries!$B:$F, 2, FALSE()),"")</f>
        <v/>
      </c>
      <c r="I1410" s="11" t="str">
        <f aca="false">IFERROR(VLOOKUP(F1410, Entries!$B:$F, 3, FALSE()),"")</f>
        <v/>
      </c>
      <c r="J1410" s="11" t="str">
        <f aca="false">IFERROR(VLOOKUP(F1410, Entries!$B:$F, 4, FALSE()),"")</f>
        <v/>
      </c>
      <c r="K1410" s="11" t="str">
        <f aca="false">IFERROR(VLOOKUP(F1410, Entries!$B:$F, 5, FALSE()),"")</f>
        <v/>
      </c>
      <c r="L1410" s="11" t="str">
        <f aca="false">LEFT('Finish order'!$K1410,2)</f>
        <v/>
      </c>
      <c r="M1410" s="11" t="str">
        <f aca="false">IF(F1410&lt;&gt;0,COUNTIF($L$2:L1410,L1410),"")</f>
        <v/>
      </c>
      <c r="N1410" s="11" t="str">
        <f aca="false">IF(F1410&lt;&gt;0,L1410&amp;":"&amp;M1410,"")</f>
        <v/>
      </c>
    </row>
    <row r="1411" customFormat="false" ht="15.75" hidden="false" customHeight="true" outlineLevel="0" collapsed="false">
      <c r="A1411" s="10" t="n">
        <v>1410</v>
      </c>
      <c r="B1411" s="10" t="str">
        <f aca="false">IF(F1411&lt;&gt;"",COUNTIF($J$2:J1411,J1411),"")</f>
        <v/>
      </c>
      <c r="C1411" s="10" t="str">
        <f aca="false">IF(F1411&lt;&gt;0,J1411&amp;":"&amp;B1411,"")</f>
        <v/>
      </c>
      <c r="D1411" s="10" t="str">
        <f aca="false">IF(F1411&lt;&gt;0,COUNTIF($K$2:K1411,K1411),"")</f>
        <v/>
      </c>
      <c r="E1411" s="10" t="str">
        <f aca="false">IF(F1411&lt;&gt;0,K1411&amp;":"&amp;D1411,"")</f>
        <v/>
      </c>
      <c r="F1411" s="10"/>
      <c r="G1411" s="20"/>
      <c r="H1411" s="11" t="str">
        <f aca="false">IFERROR(VLOOKUP(F1411, Entries!$B:$F, 2, FALSE()),"")</f>
        <v/>
      </c>
      <c r="I1411" s="11" t="str">
        <f aca="false">IFERROR(VLOOKUP(F1411, Entries!$B:$F, 3, FALSE()),"")</f>
        <v/>
      </c>
      <c r="J1411" s="11" t="str">
        <f aca="false">IFERROR(VLOOKUP(F1411, Entries!$B:$F, 4, FALSE()),"")</f>
        <v/>
      </c>
      <c r="K1411" s="11" t="str">
        <f aca="false">IFERROR(VLOOKUP(F1411, Entries!$B:$F, 5, FALSE()),"")</f>
        <v/>
      </c>
      <c r="L1411" s="11" t="str">
        <f aca="false">LEFT('Finish order'!$K1411,2)</f>
        <v/>
      </c>
      <c r="M1411" s="11" t="str">
        <f aca="false">IF(F1411&lt;&gt;0,COUNTIF($L$2:L1411,L1411),"")</f>
        <v/>
      </c>
      <c r="N1411" s="11" t="str">
        <f aca="false">IF(F1411&lt;&gt;0,L1411&amp;":"&amp;M1411,"")</f>
        <v/>
      </c>
    </row>
    <row r="1412" customFormat="false" ht="15.75" hidden="false" customHeight="true" outlineLevel="0" collapsed="false">
      <c r="A1412" s="10" t="n">
        <v>1411</v>
      </c>
      <c r="B1412" s="10" t="str">
        <f aca="false">IF(F1412&lt;&gt;"",COUNTIF($J$2:J1412,J1412),"")</f>
        <v/>
      </c>
      <c r="C1412" s="10" t="str">
        <f aca="false">IF(F1412&lt;&gt;0,J1412&amp;":"&amp;B1412,"")</f>
        <v/>
      </c>
      <c r="D1412" s="10" t="str">
        <f aca="false">IF(F1412&lt;&gt;0,COUNTIF($K$2:K1412,K1412),"")</f>
        <v/>
      </c>
      <c r="E1412" s="10" t="str">
        <f aca="false">IF(F1412&lt;&gt;0,K1412&amp;":"&amp;D1412,"")</f>
        <v/>
      </c>
      <c r="F1412" s="10"/>
      <c r="G1412" s="20"/>
      <c r="H1412" s="11" t="str">
        <f aca="false">IFERROR(VLOOKUP(F1412, Entries!$B:$F, 2, FALSE()),"")</f>
        <v/>
      </c>
      <c r="I1412" s="11" t="str">
        <f aca="false">IFERROR(VLOOKUP(F1412, Entries!$B:$F, 3, FALSE()),"")</f>
        <v/>
      </c>
      <c r="J1412" s="11" t="str">
        <f aca="false">IFERROR(VLOOKUP(F1412, Entries!$B:$F, 4, FALSE()),"")</f>
        <v/>
      </c>
      <c r="K1412" s="11" t="str">
        <f aca="false">IFERROR(VLOOKUP(F1412, Entries!$B:$F, 5, FALSE()),"")</f>
        <v/>
      </c>
      <c r="L1412" s="11" t="str">
        <f aca="false">LEFT('Finish order'!$K1412,2)</f>
        <v/>
      </c>
      <c r="M1412" s="11" t="str">
        <f aca="false">IF(F1412&lt;&gt;0,COUNTIF($L$2:L1412,L1412),"")</f>
        <v/>
      </c>
      <c r="N1412" s="11" t="str">
        <f aca="false">IF(F1412&lt;&gt;0,L1412&amp;":"&amp;M1412,"")</f>
        <v/>
      </c>
    </row>
    <row r="1413" customFormat="false" ht="15.75" hidden="false" customHeight="true" outlineLevel="0" collapsed="false">
      <c r="A1413" s="10" t="n">
        <v>1412</v>
      </c>
      <c r="B1413" s="10" t="str">
        <f aca="false">IF(F1413&lt;&gt;"",COUNTIF($J$2:J1413,J1413),"")</f>
        <v/>
      </c>
      <c r="C1413" s="10" t="str">
        <f aca="false">IF(F1413&lt;&gt;0,J1413&amp;":"&amp;B1413,"")</f>
        <v/>
      </c>
      <c r="D1413" s="10" t="str">
        <f aca="false">IF(F1413&lt;&gt;0,COUNTIF($K$2:K1413,K1413),"")</f>
        <v/>
      </c>
      <c r="E1413" s="10" t="str">
        <f aca="false">IF(F1413&lt;&gt;0,K1413&amp;":"&amp;D1413,"")</f>
        <v/>
      </c>
      <c r="F1413" s="10"/>
      <c r="G1413" s="20"/>
      <c r="H1413" s="11" t="str">
        <f aca="false">IFERROR(VLOOKUP(F1413, Entries!$B:$F, 2, FALSE()),"")</f>
        <v/>
      </c>
      <c r="I1413" s="11" t="str">
        <f aca="false">IFERROR(VLOOKUP(F1413, Entries!$B:$F, 3, FALSE()),"")</f>
        <v/>
      </c>
      <c r="J1413" s="11" t="str">
        <f aca="false">IFERROR(VLOOKUP(F1413, Entries!$B:$F, 4, FALSE()),"")</f>
        <v/>
      </c>
      <c r="K1413" s="11" t="str">
        <f aca="false">IFERROR(VLOOKUP(F1413, Entries!$B:$F, 5, FALSE()),"")</f>
        <v/>
      </c>
      <c r="L1413" s="11" t="str">
        <f aca="false">LEFT('Finish order'!$K1413,2)</f>
        <v/>
      </c>
      <c r="M1413" s="11" t="str">
        <f aca="false">IF(F1413&lt;&gt;0,COUNTIF($L$2:L1413,L1413),"")</f>
        <v/>
      </c>
      <c r="N1413" s="11" t="str">
        <f aca="false">IF(F1413&lt;&gt;0,L1413&amp;":"&amp;M1413,"")</f>
        <v/>
      </c>
    </row>
    <row r="1414" customFormat="false" ht="15.75" hidden="false" customHeight="true" outlineLevel="0" collapsed="false">
      <c r="A1414" s="10" t="n">
        <v>1413</v>
      </c>
      <c r="B1414" s="10" t="str">
        <f aca="false">IF(F1414&lt;&gt;"",COUNTIF($J$2:J1414,J1414),"")</f>
        <v/>
      </c>
      <c r="C1414" s="10" t="str">
        <f aca="false">IF(F1414&lt;&gt;0,J1414&amp;":"&amp;B1414,"")</f>
        <v/>
      </c>
      <c r="D1414" s="10" t="str">
        <f aca="false">IF(F1414&lt;&gt;0,COUNTIF($K$2:K1414,K1414),"")</f>
        <v/>
      </c>
      <c r="E1414" s="10" t="str">
        <f aca="false">IF(F1414&lt;&gt;0,K1414&amp;":"&amp;D1414,"")</f>
        <v/>
      </c>
      <c r="F1414" s="10"/>
      <c r="G1414" s="20"/>
      <c r="H1414" s="11" t="str">
        <f aca="false">IFERROR(VLOOKUP(F1414, Entries!$B:$F, 2, FALSE()),"")</f>
        <v/>
      </c>
      <c r="I1414" s="11" t="str">
        <f aca="false">IFERROR(VLOOKUP(F1414, Entries!$B:$F, 3, FALSE()),"")</f>
        <v/>
      </c>
      <c r="J1414" s="11" t="str">
        <f aca="false">IFERROR(VLOOKUP(F1414, Entries!$B:$F, 4, FALSE()),"")</f>
        <v/>
      </c>
      <c r="K1414" s="11" t="str">
        <f aca="false">IFERROR(VLOOKUP(F1414, Entries!$B:$F, 5, FALSE()),"")</f>
        <v/>
      </c>
      <c r="L1414" s="11" t="str">
        <f aca="false">LEFT('Finish order'!$K1414,2)</f>
        <v/>
      </c>
      <c r="M1414" s="11" t="str">
        <f aca="false">IF(F1414&lt;&gt;0,COUNTIF($L$2:L1414,L1414),"")</f>
        <v/>
      </c>
      <c r="N1414" s="11" t="str">
        <f aca="false">IF(F1414&lt;&gt;0,L1414&amp;":"&amp;M1414,"")</f>
        <v/>
      </c>
    </row>
    <row r="1415" customFormat="false" ht="15.75" hidden="false" customHeight="true" outlineLevel="0" collapsed="false">
      <c r="A1415" s="10" t="n">
        <v>1414</v>
      </c>
      <c r="B1415" s="10" t="str">
        <f aca="false">IF(F1415&lt;&gt;"",COUNTIF($J$2:J1415,J1415),"")</f>
        <v/>
      </c>
      <c r="C1415" s="10" t="str">
        <f aca="false">IF(F1415&lt;&gt;0,J1415&amp;":"&amp;B1415,"")</f>
        <v/>
      </c>
      <c r="D1415" s="10" t="str">
        <f aca="false">IF(F1415&lt;&gt;0,COUNTIF($K$2:K1415,K1415),"")</f>
        <v/>
      </c>
      <c r="E1415" s="10" t="str">
        <f aca="false">IF(F1415&lt;&gt;0,K1415&amp;":"&amp;D1415,"")</f>
        <v/>
      </c>
      <c r="F1415" s="10"/>
      <c r="G1415" s="20"/>
      <c r="H1415" s="11" t="str">
        <f aca="false">IFERROR(VLOOKUP(F1415, Entries!$B:$F, 2, FALSE()),"")</f>
        <v/>
      </c>
      <c r="I1415" s="11" t="str">
        <f aca="false">IFERROR(VLOOKUP(F1415, Entries!$B:$F, 3, FALSE()),"")</f>
        <v/>
      </c>
      <c r="J1415" s="11" t="str">
        <f aca="false">IFERROR(VLOOKUP(F1415, Entries!$B:$F, 4, FALSE()),"")</f>
        <v/>
      </c>
      <c r="K1415" s="11" t="str">
        <f aca="false">IFERROR(VLOOKUP(F1415, Entries!$B:$F, 5, FALSE()),"")</f>
        <v/>
      </c>
      <c r="L1415" s="11" t="str">
        <f aca="false">LEFT('Finish order'!$K1415,2)</f>
        <v/>
      </c>
      <c r="M1415" s="11" t="str">
        <f aca="false">IF(F1415&lt;&gt;0,COUNTIF($L$2:L1415,L1415),"")</f>
        <v/>
      </c>
      <c r="N1415" s="11" t="str">
        <f aca="false">IF(F1415&lt;&gt;0,L1415&amp;":"&amp;M1415,"")</f>
        <v/>
      </c>
    </row>
    <row r="1416" customFormat="false" ht="15.75" hidden="false" customHeight="true" outlineLevel="0" collapsed="false">
      <c r="A1416" s="10" t="n">
        <v>1415</v>
      </c>
      <c r="B1416" s="10" t="str">
        <f aca="false">IF(F1416&lt;&gt;"",COUNTIF($J$2:J1416,J1416),"")</f>
        <v/>
      </c>
      <c r="C1416" s="10" t="str">
        <f aca="false">IF(F1416&lt;&gt;0,J1416&amp;":"&amp;B1416,"")</f>
        <v/>
      </c>
      <c r="D1416" s="10" t="str">
        <f aca="false">IF(F1416&lt;&gt;0,COUNTIF($K$2:K1416,K1416),"")</f>
        <v/>
      </c>
      <c r="E1416" s="10" t="str">
        <f aca="false">IF(F1416&lt;&gt;0,K1416&amp;":"&amp;D1416,"")</f>
        <v/>
      </c>
      <c r="F1416" s="10"/>
      <c r="G1416" s="20"/>
      <c r="H1416" s="11" t="str">
        <f aca="false">IFERROR(VLOOKUP(F1416, Entries!$B:$F, 2, FALSE()),"")</f>
        <v/>
      </c>
      <c r="I1416" s="11" t="str">
        <f aca="false">IFERROR(VLOOKUP(F1416, Entries!$B:$F, 3, FALSE()),"")</f>
        <v/>
      </c>
      <c r="J1416" s="11" t="str">
        <f aca="false">IFERROR(VLOOKUP(F1416, Entries!$B:$F, 4, FALSE()),"")</f>
        <v/>
      </c>
      <c r="K1416" s="11" t="str">
        <f aca="false">IFERROR(VLOOKUP(F1416, Entries!$B:$F, 5, FALSE()),"")</f>
        <v/>
      </c>
      <c r="L1416" s="11" t="str">
        <f aca="false">LEFT('Finish order'!$K1416,2)</f>
        <v/>
      </c>
      <c r="M1416" s="11" t="str">
        <f aca="false">IF(F1416&lt;&gt;0,COUNTIF($L$2:L1416,L1416),"")</f>
        <v/>
      </c>
      <c r="N1416" s="11" t="str">
        <f aca="false">IF(F1416&lt;&gt;0,L1416&amp;":"&amp;M1416,"")</f>
        <v/>
      </c>
    </row>
    <row r="1417" customFormat="false" ht="15.75" hidden="false" customHeight="true" outlineLevel="0" collapsed="false">
      <c r="A1417" s="10" t="n">
        <v>1416</v>
      </c>
      <c r="B1417" s="10" t="str">
        <f aca="false">IF(F1417&lt;&gt;"",COUNTIF($J$2:J1417,J1417),"")</f>
        <v/>
      </c>
      <c r="C1417" s="10" t="str">
        <f aca="false">IF(F1417&lt;&gt;0,J1417&amp;":"&amp;B1417,"")</f>
        <v/>
      </c>
      <c r="D1417" s="10" t="str">
        <f aca="false">IF(F1417&lt;&gt;0,COUNTIF($K$2:K1417,K1417),"")</f>
        <v/>
      </c>
      <c r="E1417" s="10" t="str">
        <f aca="false">IF(F1417&lt;&gt;0,K1417&amp;":"&amp;D1417,"")</f>
        <v/>
      </c>
      <c r="F1417" s="10"/>
      <c r="G1417" s="20"/>
      <c r="H1417" s="11" t="str">
        <f aca="false">IFERROR(VLOOKUP(F1417, Entries!$B:$F, 2, FALSE()),"")</f>
        <v/>
      </c>
      <c r="I1417" s="11" t="str">
        <f aca="false">IFERROR(VLOOKUP(F1417, Entries!$B:$F, 3, FALSE()),"")</f>
        <v/>
      </c>
      <c r="J1417" s="11" t="str">
        <f aca="false">IFERROR(VLOOKUP(F1417, Entries!$B:$F, 4, FALSE()),"")</f>
        <v/>
      </c>
      <c r="K1417" s="11" t="str">
        <f aca="false">IFERROR(VLOOKUP(F1417, Entries!$B:$F, 5, FALSE()),"")</f>
        <v/>
      </c>
      <c r="L1417" s="11" t="str">
        <f aca="false">LEFT('Finish order'!$K1417,2)</f>
        <v/>
      </c>
      <c r="M1417" s="11" t="str">
        <f aca="false">IF(F1417&lt;&gt;0,COUNTIF($L$2:L1417,L1417),"")</f>
        <v/>
      </c>
      <c r="N1417" s="11" t="str">
        <f aca="false">IF(F1417&lt;&gt;0,L1417&amp;":"&amp;M1417,"")</f>
        <v/>
      </c>
    </row>
    <row r="1418" customFormat="false" ht="15.75" hidden="false" customHeight="true" outlineLevel="0" collapsed="false">
      <c r="A1418" s="10" t="n">
        <v>1417</v>
      </c>
      <c r="B1418" s="10" t="str">
        <f aca="false">IF(F1418&lt;&gt;"",COUNTIF($J$2:J1418,J1418),"")</f>
        <v/>
      </c>
      <c r="C1418" s="10" t="str">
        <f aca="false">IF(F1418&lt;&gt;0,J1418&amp;":"&amp;B1418,"")</f>
        <v/>
      </c>
      <c r="D1418" s="10" t="str">
        <f aca="false">IF(F1418&lt;&gt;0,COUNTIF($K$2:K1418,K1418),"")</f>
        <v/>
      </c>
      <c r="E1418" s="10" t="str">
        <f aca="false">IF(F1418&lt;&gt;0,K1418&amp;":"&amp;D1418,"")</f>
        <v/>
      </c>
      <c r="F1418" s="10"/>
      <c r="G1418" s="20"/>
      <c r="H1418" s="11" t="str">
        <f aca="false">IFERROR(VLOOKUP(F1418, Entries!$B:$F, 2, FALSE()),"")</f>
        <v/>
      </c>
      <c r="I1418" s="11" t="str">
        <f aca="false">IFERROR(VLOOKUP(F1418, Entries!$B:$F, 3, FALSE()),"")</f>
        <v/>
      </c>
      <c r="J1418" s="11" t="str">
        <f aca="false">IFERROR(VLOOKUP(F1418, Entries!$B:$F, 4, FALSE()),"")</f>
        <v/>
      </c>
      <c r="K1418" s="11" t="str">
        <f aca="false">IFERROR(VLOOKUP(F1418, Entries!$B:$F, 5, FALSE()),"")</f>
        <v/>
      </c>
      <c r="L1418" s="11" t="str">
        <f aca="false">LEFT('Finish order'!$K1418,2)</f>
        <v/>
      </c>
      <c r="M1418" s="11" t="str">
        <f aca="false">IF(F1418&lt;&gt;0,COUNTIF($L$2:L1418,L1418),"")</f>
        <v/>
      </c>
      <c r="N1418" s="11" t="str">
        <f aca="false">IF(F1418&lt;&gt;0,L1418&amp;":"&amp;M1418,"")</f>
        <v/>
      </c>
    </row>
    <row r="1419" customFormat="false" ht="15.75" hidden="false" customHeight="true" outlineLevel="0" collapsed="false">
      <c r="A1419" s="10" t="n">
        <v>1418</v>
      </c>
      <c r="B1419" s="10" t="str">
        <f aca="false">IF(F1419&lt;&gt;"",COUNTIF($J$2:J1419,J1419),"")</f>
        <v/>
      </c>
      <c r="C1419" s="10" t="str">
        <f aca="false">IF(F1419&lt;&gt;0,J1419&amp;":"&amp;B1419,"")</f>
        <v/>
      </c>
      <c r="D1419" s="10" t="str">
        <f aca="false">IF(F1419&lt;&gt;0,COUNTIF($K$2:K1419,K1419),"")</f>
        <v/>
      </c>
      <c r="E1419" s="10" t="str">
        <f aca="false">IF(F1419&lt;&gt;0,K1419&amp;":"&amp;D1419,"")</f>
        <v/>
      </c>
      <c r="F1419" s="10"/>
      <c r="G1419" s="20"/>
      <c r="H1419" s="11" t="str">
        <f aca="false">IFERROR(VLOOKUP(F1419, Entries!$B:$F, 2, FALSE()),"")</f>
        <v/>
      </c>
      <c r="I1419" s="11" t="str">
        <f aca="false">IFERROR(VLOOKUP(F1419, Entries!$B:$F, 3, FALSE()),"")</f>
        <v/>
      </c>
      <c r="J1419" s="11" t="str">
        <f aca="false">IFERROR(VLOOKUP(F1419, Entries!$B:$F, 4, FALSE()),"")</f>
        <v/>
      </c>
      <c r="K1419" s="11" t="str">
        <f aca="false">IFERROR(VLOOKUP(F1419, Entries!$B:$F, 5, FALSE()),"")</f>
        <v/>
      </c>
      <c r="L1419" s="11" t="str">
        <f aca="false">LEFT('Finish order'!$K1419,2)</f>
        <v/>
      </c>
      <c r="M1419" s="11" t="str">
        <f aca="false">IF(F1419&lt;&gt;0,COUNTIF($L$2:L1419,L1419),"")</f>
        <v/>
      </c>
      <c r="N1419" s="11" t="str">
        <f aca="false">IF(F1419&lt;&gt;0,L1419&amp;":"&amp;M1419,"")</f>
        <v/>
      </c>
    </row>
    <row r="1420" customFormat="false" ht="15.75" hidden="false" customHeight="true" outlineLevel="0" collapsed="false">
      <c r="A1420" s="10" t="n">
        <v>1419</v>
      </c>
      <c r="B1420" s="10" t="str">
        <f aca="false">IF(F1420&lt;&gt;"",COUNTIF($J$2:J1420,J1420),"")</f>
        <v/>
      </c>
      <c r="C1420" s="10" t="str">
        <f aca="false">IF(F1420&lt;&gt;0,J1420&amp;":"&amp;B1420,"")</f>
        <v/>
      </c>
      <c r="D1420" s="10" t="str">
        <f aca="false">IF(F1420&lt;&gt;0,COUNTIF($K$2:K1420,K1420),"")</f>
        <v/>
      </c>
      <c r="E1420" s="10" t="str">
        <f aca="false">IF(F1420&lt;&gt;0,K1420&amp;":"&amp;D1420,"")</f>
        <v/>
      </c>
      <c r="F1420" s="10"/>
      <c r="G1420" s="20"/>
      <c r="H1420" s="11" t="str">
        <f aca="false">IFERROR(VLOOKUP(F1420, Entries!$B:$F, 2, FALSE()),"")</f>
        <v/>
      </c>
      <c r="I1420" s="11" t="str">
        <f aca="false">IFERROR(VLOOKUP(F1420, Entries!$B:$F, 3, FALSE()),"")</f>
        <v/>
      </c>
      <c r="J1420" s="11" t="str">
        <f aca="false">IFERROR(VLOOKUP(F1420, Entries!$B:$F, 4, FALSE()),"")</f>
        <v/>
      </c>
      <c r="K1420" s="11" t="str">
        <f aca="false">IFERROR(VLOOKUP(F1420, Entries!$B:$F, 5, FALSE()),"")</f>
        <v/>
      </c>
      <c r="L1420" s="11" t="str">
        <f aca="false">LEFT('Finish order'!$K1420,2)</f>
        <v/>
      </c>
      <c r="M1420" s="11" t="str">
        <f aca="false">IF(F1420&lt;&gt;0,COUNTIF($L$2:L1420,L1420),"")</f>
        <v/>
      </c>
      <c r="N1420" s="11" t="str">
        <f aca="false">IF(F1420&lt;&gt;0,L1420&amp;":"&amp;M1420,"")</f>
        <v/>
      </c>
    </row>
    <row r="1421" customFormat="false" ht="15.75" hidden="false" customHeight="true" outlineLevel="0" collapsed="false">
      <c r="A1421" s="10" t="n">
        <v>1420</v>
      </c>
      <c r="B1421" s="10" t="str">
        <f aca="false">IF(F1421&lt;&gt;"",COUNTIF($J$2:J1421,J1421),"")</f>
        <v/>
      </c>
      <c r="C1421" s="10" t="str">
        <f aca="false">IF(F1421&lt;&gt;0,J1421&amp;":"&amp;B1421,"")</f>
        <v/>
      </c>
      <c r="D1421" s="10" t="str">
        <f aca="false">IF(F1421&lt;&gt;0,COUNTIF($K$2:K1421,K1421),"")</f>
        <v/>
      </c>
      <c r="E1421" s="10" t="str">
        <f aca="false">IF(F1421&lt;&gt;0,K1421&amp;":"&amp;D1421,"")</f>
        <v/>
      </c>
      <c r="F1421" s="10"/>
      <c r="G1421" s="20"/>
      <c r="H1421" s="11" t="str">
        <f aca="false">IFERROR(VLOOKUP(F1421, Entries!$B:$F, 2, FALSE()),"")</f>
        <v/>
      </c>
      <c r="I1421" s="11" t="str">
        <f aca="false">IFERROR(VLOOKUP(F1421, Entries!$B:$F, 3, FALSE()),"")</f>
        <v/>
      </c>
      <c r="J1421" s="11" t="str">
        <f aca="false">IFERROR(VLOOKUP(F1421, Entries!$B:$F, 4, FALSE()),"")</f>
        <v/>
      </c>
      <c r="K1421" s="11" t="str">
        <f aca="false">IFERROR(VLOOKUP(F1421, Entries!$B:$F, 5, FALSE()),"")</f>
        <v/>
      </c>
      <c r="L1421" s="11" t="str">
        <f aca="false">LEFT('Finish order'!$K1421,2)</f>
        <v/>
      </c>
      <c r="M1421" s="11" t="str">
        <f aca="false">IF(F1421&lt;&gt;0,COUNTIF($L$2:L1421,L1421),"")</f>
        <v/>
      </c>
      <c r="N1421" s="11" t="str">
        <f aca="false">IF(F1421&lt;&gt;0,L1421&amp;":"&amp;M1421,"")</f>
        <v/>
      </c>
    </row>
    <row r="1422" customFormat="false" ht="15.75" hidden="false" customHeight="true" outlineLevel="0" collapsed="false">
      <c r="A1422" s="10" t="n">
        <v>1421</v>
      </c>
      <c r="B1422" s="10" t="str">
        <f aca="false">IF(F1422&lt;&gt;"",COUNTIF($J$2:J1422,J1422),"")</f>
        <v/>
      </c>
      <c r="C1422" s="10" t="str">
        <f aca="false">IF(F1422&lt;&gt;0,J1422&amp;":"&amp;B1422,"")</f>
        <v/>
      </c>
      <c r="D1422" s="10" t="str">
        <f aca="false">IF(F1422&lt;&gt;0,COUNTIF($K$2:K1422,K1422),"")</f>
        <v/>
      </c>
      <c r="E1422" s="10" t="str">
        <f aca="false">IF(F1422&lt;&gt;0,K1422&amp;":"&amp;D1422,"")</f>
        <v/>
      </c>
      <c r="F1422" s="10"/>
      <c r="G1422" s="20"/>
      <c r="H1422" s="11" t="str">
        <f aca="false">IFERROR(VLOOKUP(F1422, Entries!$B:$F, 2, FALSE()),"")</f>
        <v/>
      </c>
      <c r="I1422" s="11" t="str">
        <f aca="false">IFERROR(VLOOKUP(F1422, Entries!$B:$F, 3, FALSE()),"")</f>
        <v/>
      </c>
      <c r="J1422" s="11" t="str">
        <f aca="false">IFERROR(VLOOKUP(F1422, Entries!$B:$F, 4, FALSE()),"")</f>
        <v/>
      </c>
      <c r="K1422" s="11" t="str">
        <f aca="false">IFERROR(VLOOKUP(F1422, Entries!$B:$F, 5, FALSE()),"")</f>
        <v/>
      </c>
      <c r="L1422" s="11" t="str">
        <f aca="false">LEFT('Finish order'!$K1422,2)</f>
        <v/>
      </c>
      <c r="M1422" s="11" t="str">
        <f aca="false">IF(F1422&lt;&gt;0,COUNTIF($L$2:L1422,L1422),"")</f>
        <v/>
      </c>
      <c r="N1422" s="11" t="str">
        <f aca="false">IF(F1422&lt;&gt;0,L1422&amp;":"&amp;M1422,"")</f>
        <v/>
      </c>
    </row>
    <row r="1423" customFormat="false" ht="15.75" hidden="false" customHeight="true" outlineLevel="0" collapsed="false">
      <c r="A1423" s="10" t="n">
        <v>1422</v>
      </c>
      <c r="B1423" s="10" t="str">
        <f aca="false">IF(F1423&lt;&gt;"",COUNTIF($J$2:J1423,J1423),"")</f>
        <v/>
      </c>
      <c r="C1423" s="10" t="str">
        <f aca="false">IF(F1423&lt;&gt;0,J1423&amp;":"&amp;B1423,"")</f>
        <v/>
      </c>
      <c r="D1423" s="10" t="str">
        <f aca="false">IF(F1423&lt;&gt;0,COUNTIF($K$2:K1423,K1423),"")</f>
        <v/>
      </c>
      <c r="E1423" s="10" t="str">
        <f aca="false">IF(F1423&lt;&gt;0,K1423&amp;":"&amp;D1423,"")</f>
        <v/>
      </c>
      <c r="F1423" s="10"/>
      <c r="G1423" s="20"/>
      <c r="H1423" s="11" t="str">
        <f aca="false">IFERROR(VLOOKUP(F1423, Entries!$B:$F, 2, FALSE()),"")</f>
        <v/>
      </c>
      <c r="I1423" s="11" t="str">
        <f aca="false">IFERROR(VLOOKUP(F1423, Entries!$B:$F, 3, FALSE()),"")</f>
        <v/>
      </c>
      <c r="J1423" s="11" t="str">
        <f aca="false">IFERROR(VLOOKUP(F1423, Entries!$B:$F, 4, FALSE()),"")</f>
        <v/>
      </c>
      <c r="K1423" s="11" t="str">
        <f aca="false">IFERROR(VLOOKUP(F1423, Entries!$B:$F, 5, FALSE()),"")</f>
        <v/>
      </c>
      <c r="L1423" s="11" t="str">
        <f aca="false">LEFT('Finish order'!$K1423,2)</f>
        <v/>
      </c>
      <c r="M1423" s="11" t="str">
        <f aca="false">IF(F1423&lt;&gt;0,COUNTIF($L$2:L1423,L1423),"")</f>
        <v/>
      </c>
      <c r="N1423" s="11" t="str">
        <f aca="false">IF(F1423&lt;&gt;0,L1423&amp;":"&amp;M1423,"")</f>
        <v/>
      </c>
    </row>
    <row r="1424" customFormat="false" ht="15.75" hidden="false" customHeight="true" outlineLevel="0" collapsed="false">
      <c r="A1424" s="10" t="n">
        <v>1423</v>
      </c>
      <c r="B1424" s="10" t="str">
        <f aca="false">IF(F1424&lt;&gt;"",COUNTIF($J$2:J1424,J1424),"")</f>
        <v/>
      </c>
      <c r="C1424" s="10" t="str">
        <f aca="false">IF(F1424&lt;&gt;0,J1424&amp;":"&amp;B1424,"")</f>
        <v/>
      </c>
      <c r="D1424" s="10" t="str">
        <f aca="false">IF(F1424&lt;&gt;0,COUNTIF($K$2:K1424,K1424),"")</f>
        <v/>
      </c>
      <c r="E1424" s="10" t="str">
        <f aca="false">IF(F1424&lt;&gt;0,K1424&amp;":"&amp;D1424,"")</f>
        <v/>
      </c>
      <c r="F1424" s="10"/>
      <c r="G1424" s="20"/>
      <c r="H1424" s="11" t="str">
        <f aca="false">IFERROR(VLOOKUP(F1424, Entries!$B:$F, 2, FALSE()),"")</f>
        <v/>
      </c>
      <c r="I1424" s="11" t="str">
        <f aca="false">IFERROR(VLOOKUP(F1424, Entries!$B:$F, 3, FALSE()),"")</f>
        <v/>
      </c>
      <c r="J1424" s="11" t="str">
        <f aca="false">IFERROR(VLOOKUP(F1424, Entries!$B:$F, 4, FALSE()),"")</f>
        <v/>
      </c>
      <c r="K1424" s="11" t="str">
        <f aca="false">IFERROR(VLOOKUP(F1424, Entries!$B:$F, 5, FALSE()),"")</f>
        <v/>
      </c>
      <c r="L1424" s="11" t="str">
        <f aca="false">LEFT('Finish order'!$K1424,2)</f>
        <v/>
      </c>
      <c r="M1424" s="11" t="str">
        <f aca="false">IF(F1424&lt;&gt;0,COUNTIF($L$2:L1424,L1424),"")</f>
        <v/>
      </c>
      <c r="N1424" s="11" t="str">
        <f aca="false">IF(F1424&lt;&gt;0,L1424&amp;":"&amp;M1424,"")</f>
        <v/>
      </c>
    </row>
    <row r="1425" customFormat="false" ht="15.75" hidden="false" customHeight="true" outlineLevel="0" collapsed="false">
      <c r="A1425" s="10" t="n">
        <v>1424</v>
      </c>
      <c r="B1425" s="10" t="str">
        <f aca="false">IF(F1425&lt;&gt;"",COUNTIF($J$2:J1425,J1425),"")</f>
        <v/>
      </c>
      <c r="C1425" s="10" t="str">
        <f aca="false">IF(F1425&lt;&gt;0,J1425&amp;":"&amp;B1425,"")</f>
        <v/>
      </c>
      <c r="D1425" s="10" t="str">
        <f aca="false">IF(F1425&lt;&gt;0,COUNTIF($K$2:K1425,K1425),"")</f>
        <v/>
      </c>
      <c r="E1425" s="10" t="str">
        <f aca="false">IF(F1425&lt;&gt;0,K1425&amp;":"&amp;D1425,"")</f>
        <v/>
      </c>
      <c r="F1425" s="10"/>
      <c r="G1425" s="20"/>
      <c r="H1425" s="11" t="str">
        <f aca="false">IFERROR(VLOOKUP(F1425, Entries!$B:$F, 2, FALSE()),"")</f>
        <v/>
      </c>
      <c r="I1425" s="11" t="str">
        <f aca="false">IFERROR(VLOOKUP(F1425, Entries!$B:$F, 3, FALSE()),"")</f>
        <v/>
      </c>
      <c r="J1425" s="11" t="str">
        <f aca="false">IFERROR(VLOOKUP(F1425, Entries!$B:$F, 4, FALSE()),"")</f>
        <v/>
      </c>
      <c r="K1425" s="11" t="str">
        <f aca="false">IFERROR(VLOOKUP(F1425, Entries!$B:$F, 5, FALSE()),"")</f>
        <v/>
      </c>
      <c r="L1425" s="11" t="str">
        <f aca="false">LEFT('Finish order'!$K1425,2)</f>
        <v/>
      </c>
      <c r="M1425" s="11" t="str">
        <f aca="false">IF(F1425&lt;&gt;0,COUNTIF($L$2:L1425,L1425),"")</f>
        <v/>
      </c>
      <c r="N1425" s="11" t="str">
        <f aca="false">IF(F1425&lt;&gt;0,L1425&amp;":"&amp;M1425,"")</f>
        <v/>
      </c>
    </row>
    <row r="1426" customFormat="false" ht="15.75" hidden="false" customHeight="true" outlineLevel="0" collapsed="false">
      <c r="A1426" s="10" t="n">
        <v>1425</v>
      </c>
      <c r="B1426" s="10" t="str">
        <f aca="false">IF(F1426&lt;&gt;"",COUNTIF($J$2:J1426,J1426),"")</f>
        <v/>
      </c>
      <c r="C1426" s="10" t="str">
        <f aca="false">IF(F1426&lt;&gt;0,J1426&amp;":"&amp;B1426,"")</f>
        <v/>
      </c>
      <c r="D1426" s="10" t="str">
        <f aca="false">IF(F1426&lt;&gt;0,COUNTIF($K$2:K1426,K1426),"")</f>
        <v/>
      </c>
      <c r="E1426" s="10" t="str">
        <f aca="false">IF(F1426&lt;&gt;0,K1426&amp;":"&amp;D1426,"")</f>
        <v/>
      </c>
      <c r="F1426" s="10"/>
      <c r="G1426" s="20"/>
      <c r="H1426" s="11" t="str">
        <f aca="false">IFERROR(VLOOKUP(F1426, Entries!$B:$F, 2, FALSE()),"")</f>
        <v/>
      </c>
      <c r="I1426" s="11" t="str">
        <f aca="false">IFERROR(VLOOKUP(F1426, Entries!$B:$F, 3, FALSE()),"")</f>
        <v/>
      </c>
      <c r="J1426" s="11" t="str">
        <f aca="false">IFERROR(VLOOKUP(F1426, Entries!$B:$F, 4, FALSE()),"")</f>
        <v/>
      </c>
      <c r="K1426" s="11" t="str">
        <f aca="false">IFERROR(VLOOKUP(F1426, Entries!$B:$F, 5, FALSE()),"")</f>
        <v/>
      </c>
      <c r="L1426" s="11" t="str">
        <f aca="false">LEFT('Finish order'!$K1426,2)</f>
        <v/>
      </c>
      <c r="M1426" s="11" t="str">
        <f aca="false">IF(F1426&lt;&gt;0,COUNTIF($L$2:L1426,L1426),"")</f>
        <v/>
      </c>
      <c r="N1426" s="11" t="str">
        <f aca="false">IF(F1426&lt;&gt;0,L1426&amp;":"&amp;M1426,"")</f>
        <v/>
      </c>
    </row>
    <row r="1427" customFormat="false" ht="15.75" hidden="false" customHeight="true" outlineLevel="0" collapsed="false">
      <c r="A1427" s="10" t="n">
        <v>1426</v>
      </c>
      <c r="B1427" s="10" t="str">
        <f aca="false">IF(F1427&lt;&gt;"",COUNTIF($J$2:J1427,J1427),"")</f>
        <v/>
      </c>
      <c r="C1427" s="10" t="str">
        <f aca="false">IF(F1427&lt;&gt;0,J1427&amp;":"&amp;B1427,"")</f>
        <v/>
      </c>
      <c r="D1427" s="10" t="str">
        <f aca="false">IF(F1427&lt;&gt;0,COUNTIF($K$2:K1427,K1427),"")</f>
        <v/>
      </c>
      <c r="E1427" s="10" t="str">
        <f aca="false">IF(F1427&lt;&gt;0,K1427&amp;":"&amp;D1427,"")</f>
        <v/>
      </c>
      <c r="F1427" s="10"/>
      <c r="G1427" s="20"/>
      <c r="H1427" s="11" t="str">
        <f aca="false">IFERROR(VLOOKUP(F1427, Entries!$B:$F, 2, FALSE()),"")</f>
        <v/>
      </c>
      <c r="I1427" s="11" t="str">
        <f aca="false">IFERROR(VLOOKUP(F1427, Entries!$B:$F, 3, FALSE()),"")</f>
        <v/>
      </c>
      <c r="J1427" s="11" t="str">
        <f aca="false">IFERROR(VLOOKUP(F1427, Entries!$B:$F, 4, FALSE()),"")</f>
        <v/>
      </c>
      <c r="K1427" s="11" t="str">
        <f aca="false">IFERROR(VLOOKUP(F1427, Entries!$B:$F, 5, FALSE()),"")</f>
        <v/>
      </c>
      <c r="L1427" s="11" t="str">
        <f aca="false">LEFT('Finish order'!$K1427,2)</f>
        <v/>
      </c>
      <c r="M1427" s="11" t="str">
        <f aca="false">IF(F1427&lt;&gt;0,COUNTIF($L$2:L1427,L1427),"")</f>
        <v/>
      </c>
      <c r="N1427" s="11" t="str">
        <f aca="false">IF(F1427&lt;&gt;0,L1427&amp;":"&amp;M1427,"")</f>
        <v/>
      </c>
    </row>
    <row r="1428" customFormat="false" ht="15.75" hidden="false" customHeight="true" outlineLevel="0" collapsed="false">
      <c r="A1428" s="10" t="n">
        <v>1427</v>
      </c>
      <c r="B1428" s="10" t="str">
        <f aca="false">IF(F1428&lt;&gt;"",COUNTIF($J$2:J1428,J1428),"")</f>
        <v/>
      </c>
      <c r="C1428" s="10" t="str">
        <f aca="false">IF(F1428&lt;&gt;0,J1428&amp;":"&amp;B1428,"")</f>
        <v/>
      </c>
      <c r="D1428" s="10" t="str">
        <f aca="false">IF(F1428&lt;&gt;0,COUNTIF($K$2:K1428,K1428),"")</f>
        <v/>
      </c>
      <c r="E1428" s="10" t="str">
        <f aca="false">IF(F1428&lt;&gt;0,K1428&amp;":"&amp;D1428,"")</f>
        <v/>
      </c>
      <c r="F1428" s="10"/>
      <c r="G1428" s="20"/>
      <c r="H1428" s="11" t="str">
        <f aca="false">IFERROR(VLOOKUP(F1428, Entries!$B:$F, 2, FALSE()),"")</f>
        <v/>
      </c>
      <c r="I1428" s="11" t="str">
        <f aca="false">IFERROR(VLOOKUP(F1428, Entries!$B:$F, 3, FALSE()),"")</f>
        <v/>
      </c>
      <c r="J1428" s="11" t="str">
        <f aca="false">IFERROR(VLOOKUP(F1428, Entries!$B:$F, 4, FALSE()),"")</f>
        <v/>
      </c>
      <c r="K1428" s="11" t="str">
        <f aca="false">IFERROR(VLOOKUP(F1428, Entries!$B:$F, 5, FALSE()),"")</f>
        <v/>
      </c>
      <c r="L1428" s="11" t="str">
        <f aca="false">LEFT('Finish order'!$K1428,2)</f>
        <v/>
      </c>
      <c r="M1428" s="11" t="str">
        <f aca="false">IF(F1428&lt;&gt;0,COUNTIF($L$2:L1428,L1428),"")</f>
        <v/>
      </c>
      <c r="N1428" s="11" t="str">
        <f aca="false">IF(F1428&lt;&gt;0,L1428&amp;":"&amp;M1428,"")</f>
        <v/>
      </c>
    </row>
    <row r="1429" customFormat="false" ht="15.75" hidden="false" customHeight="true" outlineLevel="0" collapsed="false">
      <c r="A1429" s="10" t="n">
        <v>1428</v>
      </c>
      <c r="B1429" s="10" t="str">
        <f aca="false">IF(F1429&lt;&gt;"",COUNTIF($J$2:J1429,J1429),"")</f>
        <v/>
      </c>
      <c r="C1429" s="10" t="str">
        <f aca="false">IF(F1429&lt;&gt;0,J1429&amp;":"&amp;B1429,"")</f>
        <v/>
      </c>
      <c r="D1429" s="10" t="str">
        <f aca="false">IF(F1429&lt;&gt;0,COUNTIF($K$2:K1429,K1429),"")</f>
        <v/>
      </c>
      <c r="E1429" s="10" t="str">
        <f aca="false">IF(F1429&lt;&gt;0,K1429&amp;":"&amp;D1429,"")</f>
        <v/>
      </c>
      <c r="F1429" s="10"/>
      <c r="G1429" s="20"/>
      <c r="H1429" s="11" t="str">
        <f aca="false">IFERROR(VLOOKUP(F1429, Entries!$B:$F, 2, FALSE()),"")</f>
        <v/>
      </c>
      <c r="I1429" s="11" t="str">
        <f aca="false">IFERROR(VLOOKUP(F1429, Entries!$B:$F, 3, FALSE()),"")</f>
        <v/>
      </c>
      <c r="J1429" s="11" t="str">
        <f aca="false">IFERROR(VLOOKUP(F1429, Entries!$B:$F, 4, FALSE()),"")</f>
        <v/>
      </c>
      <c r="K1429" s="11" t="str">
        <f aca="false">IFERROR(VLOOKUP(F1429, Entries!$B:$F, 5, FALSE()),"")</f>
        <v/>
      </c>
      <c r="L1429" s="11" t="str">
        <f aca="false">LEFT('Finish order'!$K1429,2)</f>
        <v/>
      </c>
      <c r="M1429" s="11" t="str">
        <f aca="false">IF(F1429&lt;&gt;0,COUNTIF($L$2:L1429,L1429),"")</f>
        <v/>
      </c>
      <c r="N1429" s="11" t="str">
        <f aca="false">IF(F1429&lt;&gt;0,L1429&amp;":"&amp;M1429,"")</f>
        <v/>
      </c>
    </row>
    <row r="1430" customFormat="false" ht="15.75" hidden="false" customHeight="true" outlineLevel="0" collapsed="false">
      <c r="A1430" s="10" t="n">
        <v>1429</v>
      </c>
      <c r="B1430" s="10" t="str">
        <f aca="false">IF(F1430&lt;&gt;"",COUNTIF($J$2:J1430,J1430),"")</f>
        <v/>
      </c>
      <c r="C1430" s="10" t="str">
        <f aca="false">IF(F1430&lt;&gt;0,J1430&amp;":"&amp;B1430,"")</f>
        <v/>
      </c>
      <c r="D1430" s="10" t="str">
        <f aca="false">IF(F1430&lt;&gt;0,COUNTIF($K$2:K1430,K1430),"")</f>
        <v/>
      </c>
      <c r="E1430" s="10" t="str">
        <f aca="false">IF(F1430&lt;&gt;0,K1430&amp;":"&amp;D1430,"")</f>
        <v/>
      </c>
      <c r="F1430" s="10"/>
      <c r="G1430" s="20"/>
      <c r="H1430" s="11" t="str">
        <f aca="false">IFERROR(VLOOKUP(F1430, Entries!$B:$F, 2, FALSE()),"")</f>
        <v/>
      </c>
      <c r="I1430" s="11" t="str">
        <f aca="false">IFERROR(VLOOKUP(F1430, Entries!$B:$F, 3, FALSE()),"")</f>
        <v/>
      </c>
      <c r="J1430" s="11" t="str">
        <f aca="false">IFERROR(VLOOKUP(F1430, Entries!$B:$F, 4, FALSE()),"")</f>
        <v/>
      </c>
      <c r="K1430" s="11" t="str">
        <f aca="false">IFERROR(VLOOKUP(F1430, Entries!$B:$F, 5, FALSE()),"")</f>
        <v/>
      </c>
      <c r="L1430" s="11" t="str">
        <f aca="false">LEFT('Finish order'!$K1430,2)</f>
        <v/>
      </c>
      <c r="M1430" s="11" t="str">
        <f aca="false">IF(F1430&lt;&gt;0,COUNTIF($L$2:L1430,L1430),"")</f>
        <v/>
      </c>
      <c r="N1430" s="11" t="str">
        <f aca="false">IF(F1430&lt;&gt;0,L1430&amp;":"&amp;M1430,"")</f>
        <v/>
      </c>
    </row>
    <row r="1431" customFormat="false" ht="15.75" hidden="false" customHeight="true" outlineLevel="0" collapsed="false">
      <c r="A1431" s="10" t="n">
        <v>1430</v>
      </c>
      <c r="B1431" s="10" t="str">
        <f aca="false">IF(F1431&lt;&gt;"",COUNTIF($J$2:J1431,J1431),"")</f>
        <v/>
      </c>
      <c r="C1431" s="10" t="str">
        <f aca="false">IF(F1431&lt;&gt;0,J1431&amp;":"&amp;B1431,"")</f>
        <v/>
      </c>
      <c r="D1431" s="10" t="str">
        <f aca="false">IF(F1431&lt;&gt;0,COUNTIF($K$2:K1431,K1431),"")</f>
        <v/>
      </c>
      <c r="E1431" s="10" t="str">
        <f aca="false">IF(F1431&lt;&gt;0,K1431&amp;":"&amp;D1431,"")</f>
        <v/>
      </c>
      <c r="F1431" s="10"/>
      <c r="G1431" s="20"/>
      <c r="H1431" s="11" t="str">
        <f aca="false">IFERROR(VLOOKUP(F1431, Entries!$B:$F, 2, FALSE()),"")</f>
        <v/>
      </c>
      <c r="I1431" s="11" t="str">
        <f aca="false">IFERROR(VLOOKUP(F1431, Entries!$B:$F, 3, FALSE()),"")</f>
        <v/>
      </c>
      <c r="J1431" s="11" t="str">
        <f aca="false">IFERROR(VLOOKUP(F1431, Entries!$B:$F, 4, FALSE()),"")</f>
        <v/>
      </c>
      <c r="K1431" s="11" t="str">
        <f aca="false">IFERROR(VLOOKUP(F1431, Entries!$B:$F, 5, FALSE()),"")</f>
        <v/>
      </c>
      <c r="L1431" s="11" t="str">
        <f aca="false">LEFT('Finish order'!$K1431,2)</f>
        <v/>
      </c>
      <c r="M1431" s="11" t="str">
        <f aca="false">IF(F1431&lt;&gt;0,COUNTIF($L$2:L1431,L1431),"")</f>
        <v/>
      </c>
      <c r="N1431" s="11" t="str">
        <f aca="false">IF(F1431&lt;&gt;0,L1431&amp;":"&amp;M1431,"")</f>
        <v/>
      </c>
    </row>
    <row r="1432" customFormat="false" ht="15.75" hidden="false" customHeight="true" outlineLevel="0" collapsed="false">
      <c r="A1432" s="10" t="n">
        <v>1431</v>
      </c>
      <c r="B1432" s="10" t="str">
        <f aca="false">IF(F1432&lt;&gt;"",COUNTIF($J$2:J1432,J1432),"")</f>
        <v/>
      </c>
      <c r="C1432" s="10" t="str">
        <f aca="false">IF(F1432&lt;&gt;0,J1432&amp;":"&amp;B1432,"")</f>
        <v/>
      </c>
      <c r="D1432" s="10" t="str">
        <f aca="false">IF(F1432&lt;&gt;0,COUNTIF($K$2:K1432,K1432),"")</f>
        <v/>
      </c>
      <c r="E1432" s="10" t="str">
        <f aca="false">IF(F1432&lt;&gt;0,K1432&amp;":"&amp;D1432,"")</f>
        <v/>
      </c>
      <c r="F1432" s="10"/>
      <c r="G1432" s="20"/>
      <c r="H1432" s="11" t="str">
        <f aca="false">IFERROR(VLOOKUP(F1432, Entries!$B:$F, 2, FALSE()),"")</f>
        <v/>
      </c>
      <c r="I1432" s="11" t="str">
        <f aca="false">IFERROR(VLOOKUP(F1432, Entries!$B:$F, 3, FALSE()),"")</f>
        <v/>
      </c>
      <c r="J1432" s="11" t="str">
        <f aca="false">IFERROR(VLOOKUP(F1432, Entries!$B:$F, 4, FALSE()),"")</f>
        <v/>
      </c>
      <c r="K1432" s="11" t="str">
        <f aca="false">IFERROR(VLOOKUP(F1432, Entries!$B:$F, 5, FALSE()),"")</f>
        <v/>
      </c>
      <c r="L1432" s="11" t="str">
        <f aca="false">LEFT('Finish order'!$K1432,2)</f>
        <v/>
      </c>
      <c r="M1432" s="11" t="str">
        <f aca="false">IF(F1432&lt;&gt;0,COUNTIF($L$2:L1432,L1432),"")</f>
        <v/>
      </c>
      <c r="N1432" s="11" t="str">
        <f aca="false">IF(F1432&lt;&gt;0,L1432&amp;":"&amp;M1432,"")</f>
        <v/>
      </c>
    </row>
    <row r="1433" customFormat="false" ht="15.75" hidden="false" customHeight="true" outlineLevel="0" collapsed="false">
      <c r="A1433" s="10" t="n">
        <v>1432</v>
      </c>
      <c r="B1433" s="10" t="str">
        <f aca="false">IF(F1433&lt;&gt;"",COUNTIF($J$2:J1433,J1433),"")</f>
        <v/>
      </c>
      <c r="C1433" s="10" t="str">
        <f aca="false">IF(F1433&lt;&gt;0,J1433&amp;":"&amp;B1433,"")</f>
        <v/>
      </c>
      <c r="D1433" s="10" t="str">
        <f aca="false">IF(F1433&lt;&gt;0,COUNTIF($K$2:K1433,K1433),"")</f>
        <v/>
      </c>
      <c r="E1433" s="10" t="str">
        <f aca="false">IF(F1433&lt;&gt;0,K1433&amp;":"&amp;D1433,"")</f>
        <v/>
      </c>
      <c r="F1433" s="10"/>
      <c r="G1433" s="20"/>
      <c r="H1433" s="11" t="str">
        <f aca="false">IFERROR(VLOOKUP(F1433, Entries!$B:$F, 2, FALSE()),"")</f>
        <v/>
      </c>
      <c r="I1433" s="11" t="str">
        <f aca="false">IFERROR(VLOOKUP(F1433, Entries!$B:$F, 3, FALSE()),"")</f>
        <v/>
      </c>
      <c r="J1433" s="11" t="str">
        <f aca="false">IFERROR(VLOOKUP(F1433, Entries!$B:$F, 4, FALSE()),"")</f>
        <v/>
      </c>
      <c r="K1433" s="11" t="str">
        <f aca="false">IFERROR(VLOOKUP(F1433, Entries!$B:$F, 5, FALSE()),"")</f>
        <v/>
      </c>
      <c r="L1433" s="11" t="str">
        <f aca="false">LEFT('Finish order'!$K1433,2)</f>
        <v/>
      </c>
      <c r="M1433" s="11" t="str">
        <f aca="false">IF(F1433&lt;&gt;0,COUNTIF($L$2:L1433,L1433),"")</f>
        <v/>
      </c>
      <c r="N1433" s="11" t="str">
        <f aca="false">IF(F1433&lt;&gt;0,L1433&amp;":"&amp;M1433,"")</f>
        <v/>
      </c>
    </row>
    <row r="1434" customFormat="false" ht="15.75" hidden="false" customHeight="true" outlineLevel="0" collapsed="false">
      <c r="A1434" s="10" t="n">
        <v>1433</v>
      </c>
      <c r="B1434" s="10" t="str">
        <f aca="false">IF(F1434&lt;&gt;"",COUNTIF($J$2:J1434,J1434),"")</f>
        <v/>
      </c>
      <c r="C1434" s="10" t="str">
        <f aca="false">IF(F1434&lt;&gt;0,J1434&amp;":"&amp;B1434,"")</f>
        <v/>
      </c>
      <c r="D1434" s="10" t="str">
        <f aca="false">IF(F1434&lt;&gt;0,COUNTIF($K$2:K1434,K1434),"")</f>
        <v/>
      </c>
      <c r="E1434" s="10" t="str">
        <f aca="false">IF(F1434&lt;&gt;0,K1434&amp;":"&amp;D1434,"")</f>
        <v/>
      </c>
      <c r="F1434" s="10"/>
      <c r="G1434" s="20"/>
      <c r="H1434" s="11" t="str">
        <f aca="false">IFERROR(VLOOKUP(F1434, Entries!$B:$F, 2, FALSE()),"")</f>
        <v/>
      </c>
      <c r="I1434" s="11" t="str">
        <f aca="false">IFERROR(VLOOKUP(F1434, Entries!$B:$F, 3, FALSE()),"")</f>
        <v/>
      </c>
      <c r="J1434" s="11" t="str">
        <f aca="false">IFERROR(VLOOKUP(F1434, Entries!$B:$F, 4, FALSE()),"")</f>
        <v/>
      </c>
      <c r="K1434" s="11" t="str">
        <f aca="false">IFERROR(VLOOKUP(F1434, Entries!$B:$F, 5, FALSE()),"")</f>
        <v/>
      </c>
      <c r="L1434" s="11" t="str">
        <f aca="false">LEFT('Finish order'!$K1434,2)</f>
        <v/>
      </c>
      <c r="M1434" s="11" t="str">
        <f aca="false">IF(F1434&lt;&gt;0,COUNTIF($L$2:L1434,L1434),"")</f>
        <v/>
      </c>
      <c r="N1434" s="11" t="str">
        <f aca="false">IF(F1434&lt;&gt;0,L1434&amp;":"&amp;M1434,"")</f>
        <v/>
      </c>
    </row>
    <row r="1435" customFormat="false" ht="15.75" hidden="false" customHeight="true" outlineLevel="0" collapsed="false">
      <c r="A1435" s="10" t="n">
        <v>1434</v>
      </c>
      <c r="B1435" s="10" t="str">
        <f aca="false">IF(F1435&lt;&gt;"",COUNTIF($J$2:J1435,J1435),"")</f>
        <v/>
      </c>
      <c r="C1435" s="10" t="str">
        <f aca="false">IF(F1435&lt;&gt;0,J1435&amp;":"&amp;B1435,"")</f>
        <v/>
      </c>
      <c r="D1435" s="10" t="str">
        <f aca="false">IF(F1435&lt;&gt;0,COUNTIF($K$2:K1435,K1435),"")</f>
        <v/>
      </c>
      <c r="E1435" s="10" t="str">
        <f aca="false">IF(F1435&lt;&gt;0,K1435&amp;":"&amp;D1435,"")</f>
        <v/>
      </c>
      <c r="F1435" s="10"/>
      <c r="G1435" s="20"/>
      <c r="H1435" s="11" t="str">
        <f aca="false">IFERROR(VLOOKUP(F1435, Entries!$B:$F, 2, FALSE()),"")</f>
        <v/>
      </c>
      <c r="I1435" s="11" t="str">
        <f aca="false">IFERROR(VLOOKUP(F1435, Entries!$B:$F, 3, FALSE()),"")</f>
        <v/>
      </c>
      <c r="J1435" s="11" t="str">
        <f aca="false">IFERROR(VLOOKUP(F1435, Entries!$B:$F, 4, FALSE()),"")</f>
        <v/>
      </c>
      <c r="K1435" s="11" t="str">
        <f aca="false">IFERROR(VLOOKUP(F1435, Entries!$B:$F, 5, FALSE()),"")</f>
        <v/>
      </c>
      <c r="L1435" s="11" t="str">
        <f aca="false">LEFT('Finish order'!$K1435,2)</f>
        <v/>
      </c>
      <c r="M1435" s="11" t="str">
        <f aca="false">IF(F1435&lt;&gt;0,COUNTIF($L$2:L1435,L1435),"")</f>
        <v/>
      </c>
      <c r="N1435" s="11" t="str">
        <f aca="false">IF(F1435&lt;&gt;0,L1435&amp;":"&amp;M1435,"")</f>
        <v/>
      </c>
    </row>
    <row r="1436" customFormat="false" ht="15.75" hidden="false" customHeight="true" outlineLevel="0" collapsed="false">
      <c r="A1436" s="10" t="n">
        <v>1435</v>
      </c>
      <c r="B1436" s="10" t="str">
        <f aca="false">IF(F1436&lt;&gt;"",COUNTIF($J$2:J1436,J1436),"")</f>
        <v/>
      </c>
      <c r="C1436" s="10" t="str">
        <f aca="false">IF(F1436&lt;&gt;0,J1436&amp;":"&amp;B1436,"")</f>
        <v/>
      </c>
      <c r="D1436" s="10" t="str">
        <f aca="false">IF(F1436&lt;&gt;0,COUNTIF($K$2:K1436,K1436),"")</f>
        <v/>
      </c>
      <c r="E1436" s="10" t="str">
        <f aca="false">IF(F1436&lt;&gt;0,K1436&amp;":"&amp;D1436,"")</f>
        <v/>
      </c>
      <c r="F1436" s="10"/>
      <c r="G1436" s="20"/>
      <c r="H1436" s="11" t="str">
        <f aca="false">IFERROR(VLOOKUP(F1436, Entries!$B:$F, 2, FALSE()),"")</f>
        <v/>
      </c>
      <c r="I1436" s="11" t="str">
        <f aca="false">IFERROR(VLOOKUP(F1436, Entries!$B:$F, 3, FALSE()),"")</f>
        <v/>
      </c>
      <c r="J1436" s="11" t="str">
        <f aca="false">IFERROR(VLOOKUP(F1436, Entries!$B:$F, 4, FALSE()),"")</f>
        <v/>
      </c>
      <c r="K1436" s="11" t="str">
        <f aca="false">IFERROR(VLOOKUP(F1436, Entries!$B:$F, 5, FALSE()),"")</f>
        <v/>
      </c>
      <c r="L1436" s="11" t="str">
        <f aca="false">LEFT('Finish order'!$K1436,2)</f>
        <v/>
      </c>
      <c r="M1436" s="11" t="str">
        <f aca="false">IF(F1436&lt;&gt;0,COUNTIF($L$2:L1436,L1436),"")</f>
        <v/>
      </c>
      <c r="N1436" s="11" t="str">
        <f aca="false">IF(F1436&lt;&gt;0,L1436&amp;":"&amp;M1436,"")</f>
        <v/>
      </c>
    </row>
    <row r="1437" customFormat="false" ht="15.75" hidden="false" customHeight="true" outlineLevel="0" collapsed="false">
      <c r="A1437" s="10" t="n">
        <v>1436</v>
      </c>
      <c r="B1437" s="10" t="str">
        <f aca="false">IF(F1437&lt;&gt;"",COUNTIF($J$2:J1437,J1437),"")</f>
        <v/>
      </c>
      <c r="C1437" s="10" t="str">
        <f aca="false">IF(F1437&lt;&gt;0,J1437&amp;":"&amp;B1437,"")</f>
        <v/>
      </c>
      <c r="D1437" s="10" t="str">
        <f aca="false">IF(F1437&lt;&gt;0,COUNTIF($K$2:K1437,K1437),"")</f>
        <v/>
      </c>
      <c r="E1437" s="10" t="str">
        <f aca="false">IF(F1437&lt;&gt;0,K1437&amp;":"&amp;D1437,"")</f>
        <v/>
      </c>
      <c r="F1437" s="10"/>
      <c r="G1437" s="20"/>
      <c r="H1437" s="11" t="str">
        <f aca="false">IFERROR(VLOOKUP(F1437, Entries!$B:$F, 2, FALSE()),"")</f>
        <v/>
      </c>
      <c r="I1437" s="11" t="str">
        <f aca="false">IFERROR(VLOOKUP(F1437, Entries!$B:$F, 3, FALSE()),"")</f>
        <v/>
      </c>
      <c r="J1437" s="11" t="str">
        <f aca="false">IFERROR(VLOOKUP(F1437, Entries!$B:$F, 4, FALSE()),"")</f>
        <v/>
      </c>
      <c r="K1437" s="11" t="str">
        <f aca="false">IFERROR(VLOOKUP(F1437, Entries!$B:$F, 5, FALSE()),"")</f>
        <v/>
      </c>
      <c r="L1437" s="11" t="str">
        <f aca="false">LEFT('Finish order'!$K1437,2)</f>
        <v/>
      </c>
      <c r="M1437" s="11" t="str">
        <f aca="false">IF(F1437&lt;&gt;0,COUNTIF($L$2:L1437,L1437),"")</f>
        <v/>
      </c>
      <c r="N1437" s="11" t="str">
        <f aca="false">IF(F1437&lt;&gt;0,L1437&amp;":"&amp;M1437,"")</f>
        <v/>
      </c>
    </row>
    <row r="1438" customFormat="false" ht="15.75" hidden="false" customHeight="true" outlineLevel="0" collapsed="false">
      <c r="A1438" s="10" t="n">
        <v>1437</v>
      </c>
      <c r="B1438" s="10" t="str">
        <f aca="false">IF(F1438&lt;&gt;"",COUNTIF($J$2:J1438,J1438),"")</f>
        <v/>
      </c>
      <c r="C1438" s="10" t="str">
        <f aca="false">IF(F1438&lt;&gt;0,J1438&amp;":"&amp;B1438,"")</f>
        <v/>
      </c>
      <c r="D1438" s="10" t="str">
        <f aca="false">IF(F1438&lt;&gt;0,COUNTIF($K$2:K1438,K1438),"")</f>
        <v/>
      </c>
      <c r="E1438" s="10" t="str">
        <f aca="false">IF(F1438&lt;&gt;0,K1438&amp;":"&amp;D1438,"")</f>
        <v/>
      </c>
      <c r="F1438" s="10"/>
      <c r="G1438" s="20"/>
      <c r="H1438" s="11" t="str">
        <f aca="false">IFERROR(VLOOKUP(F1438, Entries!$B:$F, 2, FALSE()),"")</f>
        <v/>
      </c>
      <c r="I1438" s="11" t="str">
        <f aca="false">IFERROR(VLOOKUP(F1438, Entries!$B:$F, 3, FALSE()),"")</f>
        <v/>
      </c>
      <c r="J1438" s="11" t="str">
        <f aca="false">IFERROR(VLOOKUP(F1438, Entries!$B:$F, 4, FALSE()),"")</f>
        <v/>
      </c>
      <c r="K1438" s="11" t="str">
        <f aca="false">IFERROR(VLOOKUP(F1438, Entries!$B:$F, 5, FALSE()),"")</f>
        <v/>
      </c>
      <c r="L1438" s="11" t="str">
        <f aca="false">LEFT('Finish order'!$K1438,2)</f>
        <v/>
      </c>
      <c r="M1438" s="11" t="str">
        <f aca="false">IF(F1438&lt;&gt;0,COUNTIF($L$2:L1438,L1438),"")</f>
        <v/>
      </c>
      <c r="N1438" s="11" t="str">
        <f aca="false">IF(F1438&lt;&gt;0,L1438&amp;":"&amp;M1438,"")</f>
        <v/>
      </c>
    </row>
    <row r="1439" customFormat="false" ht="15.75" hidden="false" customHeight="true" outlineLevel="0" collapsed="false">
      <c r="A1439" s="10" t="n">
        <v>1438</v>
      </c>
      <c r="B1439" s="10" t="str">
        <f aca="false">IF(F1439&lt;&gt;"",COUNTIF($J$2:J1439,J1439),"")</f>
        <v/>
      </c>
      <c r="C1439" s="10" t="str">
        <f aca="false">IF(F1439&lt;&gt;0,J1439&amp;":"&amp;B1439,"")</f>
        <v/>
      </c>
      <c r="D1439" s="10" t="str">
        <f aca="false">IF(F1439&lt;&gt;0,COUNTIF($K$2:K1439,K1439),"")</f>
        <v/>
      </c>
      <c r="E1439" s="10" t="str">
        <f aca="false">IF(F1439&lt;&gt;0,K1439&amp;":"&amp;D1439,"")</f>
        <v/>
      </c>
      <c r="F1439" s="10"/>
      <c r="G1439" s="20"/>
      <c r="H1439" s="11" t="str">
        <f aca="false">IFERROR(VLOOKUP(F1439, Entries!$B:$F, 2, FALSE()),"")</f>
        <v/>
      </c>
      <c r="I1439" s="11" t="str">
        <f aca="false">IFERROR(VLOOKUP(F1439, Entries!$B:$F, 3, FALSE()),"")</f>
        <v/>
      </c>
      <c r="J1439" s="11" t="str">
        <f aca="false">IFERROR(VLOOKUP(F1439, Entries!$B:$F, 4, FALSE()),"")</f>
        <v/>
      </c>
      <c r="K1439" s="11" t="str">
        <f aca="false">IFERROR(VLOOKUP(F1439, Entries!$B:$F, 5, FALSE()),"")</f>
        <v/>
      </c>
      <c r="L1439" s="11" t="str">
        <f aca="false">LEFT('Finish order'!$K1439,2)</f>
        <v/>
      </c>
      <c r="M1439" s="11" t="str">
        <f aca="false">IF(F1439&lt;&gt;0,COUNTIF($L$2:L1439,L1439),"")</f>
        <v/>
      </c>
      <c r="N1439" s="11" t="str">
        <f aca="false">IF(F1439&lt;&gt;0,L1439&amp;":"&amp;M1439,"")</f>
        <v/>
      </c>
    </row>
    <row r="1440" customFormat="false" ht="15.75" hidden="false" customHeight="true" outlineLevel="0" collapsed="false">
      <c r="A1440" s="10" t="n">
        <v>1439</v>
      </c>
      <c r="B1440" s="10" t="str">
        <f aca="false">IF(F1440&lt;&gt;"",COUNTIF($J$2:J1440,J1440),"")</f>
        <v/>
      </c>
      <c r="C1440" s="10" t="str">
        <f aca="false">IF(F1440&lt;&gt;0,J1440&amp;":"&amp;B1440,"")</f>
        <v/>
      </c>
      <c r="D1440" s="10" t="str">
        <f aca="false">IF(F1440&lt;&gt;0,COUNTIF($K$2:K1440,K1440),"")</f>
        <v/>
      </c>
      <c r="E1440" s="10" t="str">
        <f aca="false">IF(F1440&lt;&gt;0,K1440&amp;":"&amp;D1440,"")</f>
        <v/>
      </c>
      <c r="F1440" s="10"/>
      <c r="G1440" s="20"/>
      <c r="H1440" s="11" t="str">
        <f aca="false">IFERROR(VLOOKUP(F1440, Entries!$B:$F, 2, FALSE()),"")</f>
        <v/>
      </c>
      <c r="I1440" s="11" t="str">
        <f aca="false">IFERROR(VLOOKUP(F1440, Entries!$B:$F, 3, FALSE()),"")</f>
        <v/>
      </c>
      <c r="J1440" s="11" t="str">
        <f aca="false">IFERROR(VLOOKUP(F1440, Entries!$B:$F, 4, FALSE()),"")</f>
        <v/>
      </c>
      <c r="K1440" s="11" t="str">
        <f aca="false">IFERROR(VLOOKUP(F1440, Entries!$B:$F, 5, FALSE()),"")</f>
        <v/>
      </c>
      <c r="L1440" s="11" t="str">
        <f aca="false">LEFT('Finish order'!$K1440,2)</f>
        <v/>
      </c>
      <c r="M1440" s="11" t="str">
        <f aca="false">IF(F1440&lt;&gt;0,COUNTIF($L$2:L1440,L1440),"")</f>
        <v/>
      </c>
      <c r="N1440" s="11" t="str">
        <f aca="false">IF(F1440&lt;&gt;0,L1440&amp;":"&amp;M1440,"")</f>
        <v/>
      </c>
    </row>
    <row r="1441" customFormat="false" ht="15.75" hidden="false" customHeight="true" outlineLevel="0" collapsed="false">
      <c r="A1441" s="10" t="n">
        <v>1440</v>
      </c>
      <c r="B1441" s="10" t="str">
        <f aca="false">IF(F1441&lt;&gt;"",COUNTIF($J$2:J1441,J1441),"")</f>
        <v/>
      </c>
      <c r="C1441" s="10" t="str">
        <f aca="false">IF(F1441&lt;&gt;0,J1441&amp;":"&amp;B1441,"")</f>
        <v/>
      </c>
      <c r="D1441" s="10" t="str">
        <f aca="false">IF(F1441&lt;&gt;0,COUNTIF($K$2:K1441,K1441),"")</f>
        <v/>
      </c>
      <c r="E1441" s="10" t="str">
        <f aca="false">IF(F1441&lt;&gt;0,K1441&amp;":"&amp;D1441,"")</f>
        <v/>
      </c>
      <c r="F1441" s="10"/>
      <c r="G1441" s="20"/>
      <c r="H1441" s="11" t="str">
        <f aca="false">IFERROR(VLOOKUP(F1441, Entries!$B:$F, 2, FALSE()),"")</f>
        <v/>
      </c>
      <c r="I1441" s="11" t="str">
        <f aca="false">IFERROR(VLOOKUP(F1441, Entries!$B:$F, 3, FALSE()),"")</f>
        <v/>
      </c>
      <c r="J1441" s="11" t="str">
        <f aca="false">IFERROR(VLOOKUP(F1441, Entries!$B:$F, 4, FALSE()),"")</f>
        <v/>
      </c>
      <c r="K1441" s="11" t="str">
        <f aca="false">IFERROR(VLOOKUP(F1441, Entries!$B:$F, 5, FALSE()),"")</f>
        <v/>
      </c>
      <c r="L1441" s="11" t="str">
        <f aca="false">LEFT('Finish order'!$K1441,2)</f>
        <v/>
      </c>
      <c r="M1441" s="11" t="str">
        <f aca="false">IF(F1441&lt;&gt;0,COUNTIF($L$2:L1441,L1441),"")</f>
        <v/>
      </c>
      <c r="N1441" s="11" t="str">
        <f aca="false">IF(F1441&lt;&gt;0,L1441&amp;":"&amp;M1441,"")</f>
        <v/>
      </c>
    </row>
    <row r="1442" customFormat="false" ht="15.75" hidden="false" customHeight="true" outlineLevel="0" collapsed="false">
      <c r="A1442" s="10" t="n">
        <v>1441</v>
      </c>
      <c r="B1442" s="10" t="str">
        <f aca="false">IF(F1442&lt;&gt;"",COUNTIF($J$2:J1442,J1442),"")</f>
        <v/>
      </c>
      <c r="C1442" s="10" t="str">
        <f aca="false">IF(F1442&lt;&gt;0,J1442&amp;":"&amp;B1442,"")</f>
        <v/>
      </c>
      <c r="D1442" s="10" t="str">
        <f aca="false">IF(F1442&lt;&gt;0,COUNTIF($K$2:K1442,K1442),"")</f>
        <v/>
      </c>
      <c r="E1442" s="10" t="str">
        <f aca="false">IF(F1442&lt;&gt;0,K1442&amp;":"&amp;D1442,"")</f>
        <v/>
      </c>
      <c r="F1442" s="10"/>
      <c r="G1442" s="20"/>
      <c r="H1442" s="11" t="str">
        <f aca="false">IFERROR(VLOOKUP(F1442, Entries!$B:$F, 2, FALSE()),"")</f>
        <v/>
      </c>
      <c r="I1442" s="11" t="str">
        <f aca="false">IFERROR(VLOOKUP(F1442, Entries!$B:$F, 3, FALSE()),"")</f>
        <v/>
      </c>
      <c r="J1442" s="11" t="str">
        <f aca="false">IFERROR(VLOOKUP(F1442, Entries!$B:$F, 4, FALSE()),"")</f>
        <v/>
      </c>
      <c r="K1442" s="11" t="str">
        <f aca="false">IFERROR(VLOOKUP(F1442, Entries!$B:$F, 5, FALSE()),"")</f>
        <v/>
      </c>
      <c r="L1442" s="11" t="str">
        <f aca="false">LEFT('Finish order'!$K1442,2)</f>
        <v/>
      </c>
      <c r="M1442" s="11" t="str">
        <f aca="false">IF(F1442&lt;&gt;0,COUNTIF($L$2:L1442,L1442),"")</f>
        <v/>
      </c>
      <c r="N1442" s="11" t="str">
        <f aca="false">IF(F1442&lt;&gt;0,L1442&amp;":"&amp;M1442,"")</f>
        <v/>
      </c>
    </row>
    <row r="1443" customFormat="false" ht="15.75" hidden="false" customHeight="true" outlineLevel="0" collapsed="false">
      <c r="A1443" s="10" t="n">
        <v>1442</v>
      </c>
      <c r="B1443" s="10" t="str">
        <f aca="false">IF(F1443&lt;&gt;"",COUNTIF($J$2:J1443,J1443),"")</f>
        <v/>
      </c>
      <c r="C1443" s="10" t="str">
        <f aca="false">IF(F1443&lt;&gt;0,J1443&amp;":"&amp;B1443,"")</f>
        <v/>
      </c>
      <c r="D1443" s="10" t="str">
        <f aca="false">IF(F1443&lt;&gt;0,COUNTIF($K$2:K1443,K1443),"")</f>
        <v/>
      </c>
      <c r="E1443" s="10" t="str">
        <f aca="false">IF(F1443&lt;&gt;0,K1443&amp;":"&amp;D1443,"")</f>
        <v/>
      </c>
      <c r="F1443" s="10"/>
      <c r="G1443" s="20"/>
      <c r="H1443" s="11" t="str">
        <f aca="false">IFERROR(VLOOKUP(F1443, Entries!$B:$F, 2, FALSE()),"")</f>
        <v/>
      </c>
      <c r="I1443" s="11" t="str">
        <f aca="false">IFERROR(VLOOKUP(F1443, Entries!$B:$F, 3, FALSE()),"")</f>
        <v/>
      </c>
      <c r="J1443" s="11" t="str">
        <f aca="false">IFERROR(VLOOKUP(F1443, Entries!$B:$F, 4, FALSE()),"")</f>
        <v/>
      </c>
      <c r="K1443" s="11" t="str">
        <f aca="false">IFERROR(VLOOKUP(F1443, Entries!$B:$F, 5, FALSE()),"")</f>
        <v/>
      </c>
      <c r="L1443" s="11" t="str">
        <f aca="false">LEFT('Finish order'!$K1443,2)</f>
        <v/>
      </c>
      <c r="M1443" s="11" t="str">
        <f aca="false">IF(F1443&lt;&gt;0,COUNTIF($L$2:L1443,L1443),"")</f>
        <v/>
      </c>
      <c r="N1443" s="11" t="str">
        <f aca="false">IF(F1443&lt;&gt;0,L1443&amp;":"&amp;M1443,"")</f>
        <v/>
      </c>
    </row>
    <row r="1444" customFormat="false" ht="15.75" hidden="false" customHeight="true" outlineLevel="0" collapsed="false">
      <c r="A1444" s="10" t="n">
        <v>1443</v>
      </c>
      <c r="B1444" s="10" t="str">
        <f aca="false">IF(F1444&lt;&gt;"",COUNTIF($J$2:J1444,J1444),"")</f>
        <v/>
      </c>
      <c r="C1444" s="10" t="str">
        <f aca="false">IF(F1444&lt;&gt;0,J1444&amp;":"&amp;B1444,"")</f>
        <v/>
      </c>
      <c r="D1444" s="10" t="str">
        <f aca="false">IF(F1444&lt;&gt;0,COUNTIF($K$2:K1444,K1444),"")</f>
        <v/>
      </c>
      <c r="E1444" s="10" t="str">
        <f aca="false">IF(F1444&lt;&gt;0,K1444&amp;":"&amp;D1444,"")</f>
        <v/>
      </c>
      <c r="F1444" s="10"/>
      <c r="G1444" s="20"/>
      <c r="H1444" s="11" t="str">
        <f aca="false">IFERROR(VLOOKUP(F1444, Entries!$B:$F, 2, FALSE()),"")</f>
        <v/>
      </c>
      <c r="I1444" s="11" t="str">
        <f aca="false">IFERROR(VLOOKUP(F1444, Entries!$B:$F, 3, FALSE()),"")</f>
        <v/>
      </c>
      <c r="J1444" s="11" t="str">
        <f aca="false">IFERROR(VLOOKUP(F1444, Entries!$B:$F, 4, FALSE()),"")</f>
        <v/>
      </c>
      <c r="K1444" s="11" t="str">
        <f aca="false">IFERROR(VLOOKUP(F1444, Entries!$B:$F, 5, FALSE()),"")</f>
        <v/>
      </c>
      <c r="L1444" s="11" t="str">
        <f aca="false">LEFT('Finish order'!$K1444,2)</f>
        <v/>
      </c>
      <c r="M1444" s="11" t="str">
        <f aca="false">IF(F1444&lt;&gt;0,COUNTIF($L$2:L1444,L1444),"")</f>
        <v/>
      </c>
      <c r="N1444" s="11" t="str">
        <f aca="false">IF(F1444&lt;&gt;0,L1444&amp;":"&amp;M1444,"")</f>
        <v/>
      </c>
    </row>
    <row r="1445" customFormat="false" ht="15.75" hidden="false" customHeight="true" outlineLevel="0" collapsed="false">
      <c r="A1445" s="10" t="n">
        <v>1444</v>
      </c>
      <c r="B1445" s="10" t="str">
        <f aca="false">IF(F1445&lt;&gt;"",COUNTIF($J$2:J1445,J1445),"")</f>
        <v/>
      </c>
      <c r="C1445" s="10" t="str">
        <f aca="false">IF(F1445&lt;&gt;0,J1445&amp;":"&amp;B1445,"")</f>
        <v/>
      </c>
      <c r="D1445" s="10" t="str">
        <f aca="false">IF(F1445&lt;&gt;0,COUNTIF($K$2:K1445,K1445),"")</f>
        <v/>
      </c>
      <c r="E1445" s="10" t="str">
        <f aca="false">IF(F1445&lt;&gt;0,K1445&amp;":"&amp;D1445,"")</f>
        <v/>
      </c>
      <c r="F1445" s="10"/>
      <c r="G1445" s="20"/>
      <c r="H1445" s="11" t="str">
        <f aca="false">IFERROR(VLOOKUP(F1445, Entries!$B:$F, 2, FALSE()),"")</f>
        <v/>
      </c>
      <c r="I1445" s="11" t="str">
        <f aca="false">IFERROR(VLOOKUP(F1445, Entries!$B:$F, 3, FALSE()),"")</f>
        <v/>
      </c>
      <c r="J1445" s="11" t="str">
        <f aca="false">IFERROR(VLOOKUP(F1445, Entries!$B:$F, 4, FALSE()),"")</f>
        <v/>
      </c>
      <c r="K1445" s="11" t="str">
        <f aca="false">IFERROR(VLOOKUP(F1445, Entries!$B:$F, 5, FALSE()),"")</f>
        <v/>
      </c>
      <c r="L1445" s="11" t="str">
        <f aca="false">LEFT('Finish order'!$K1445,2)</f>
        <v/>
      </c>
      <c r="M1445" s="11" t="str">
        <f aca="false">IF(F1445&lt;&gt;0,COUNTIF($L$2:L1445,L1445),"")</f>
        <v/>
      </c>
      <c r="N1445" s="11" t="str">
        <f aca="false">IF(F1445&lt;&gt;0,L1445&amp;":"&amp;M1445,"")</f>
        <v/>
      </c>
    </row>
    <row r="1446" customFormat="false" ht="15.75" hidden="false" customHeight="true" outlineLevel="0" collapsed="false">
      <c r="A1446" s="10" t="n">
        <v>1445</v>
      </c>
      <c r="B1446" s="10" t="str">
        <f aca="false">IF(F1446&lt;&gt;"",COUNTIF($J$2:J1446,J1446),"")</f>
        <v/>
      </c>
      <c r="C1446" s="10" t="str">
        <f aca="false">IF(F1446&lt;&gt;0,J1446&amp;":"&amp;B1446,"")</f>
        <v/>
      </c>
      <c r="D1446" s="10" t="str">
        <f aca="false">IF(F1446&lt;&gt;0,COUNTIF($K$2:K1446,K1446),"")</f>
        <v/>
      </c>
      <c r="E1446" s="10" t="str">
        <f aca="false">IF(F1446&lt;&gt;0,K1446&amp;":"&amp;D1446,"")</f>
        <v/>
      </c>
      <c r="F1446" s="10"/>
      <c r="G1446" s="20"/>
      <c r="H1446" s="11" t="str">
        <f aca="false">IFERROR(VLOOKUP(F1446, Entries!$B:$F, 2, FALSE()),"")</f>
        <v/>
      </c>
      <c r="I1446" s="11" t="str">
        <f aca="false">IFERROR(VLOOKUP(F1446, Entries!$B:$F, 3, FALSE()),"")</f>
        <v/>
      </c>
      <c r="J1446" s="11" t="str">
        <f aca="false">IFERROR(VLOOKUP(F1446, Entries!$B:$F, 4, FALSE()),"")</f>
        <v/>
      </c>
      <c r="K1446" s="11" t="str">
        <f aca="false">IFERROR(VLOOKUP(F1446, Entries!$B:$F, 5, FALSE()),"")</f>
        <v/>
      </c>
      <c r="L1446" s="11" t="str">
        <f aca="false">LEFT('Finish order'!$K1446,2)</f>
        <v/>
      </c>
      <c r="M1446" s="11" t="str">
        <f aca="false">IF(F1446&lt;&gt;0,COUNTIF($L$2:L1446,L1446),"")</f>
        <v/>
      </c>
      <c r="N1446" s="11" t="str">
        <f aca="false">IF(F1446&lt;&gt;0,L1446&amp;":"&amp;M1446,"")</f>
        <v/>
      </c>
    </row>
    <row r="1447" customFormat="false" ht="15.75" hidden="false" customHeight="true" outlineLevel="0" collapsed="false">
      <c r="A1447" s="10" t="n">
        <v>1446</v>
      </c>
      <c r="B1447" s="10" t="str">
        <f aca="false">IF(F1447&lt;&gt;"",COUNTIF($J$2:J1447,J1447),"")</f>
        <v/>
      </c>
      <c r="C1447" s="10" t="str">
        <f aca="false">IF(F1447&lt;&gt;0,J1447&amp;":"&amp;B1447,"")</f>
        <v/>
      </c>
      <c r="D1447" s="10" t="str">
        <f aca="false">IF(F1447&lt;&gt;0,COUNTIF($K$2:K1447,K1447),"")</f>
        <v/>
      </c>
      <c r="E1447" s="10" t="str">
        <f aca="false">IF(F1447&lt;&gt;0,K1447&amp;":"&amp;D1447,"")</f>
        <v/>
      </c>
      <c r="F1447" s="10"/>
      <c r="G1447" s="20"/>
      <c r="H1447" s="11" t="str">
        <f aca="false">IFERROR(VLOOKUP(F1447, Entries!$B:$F, 2, FALSE()),"")</f>
        <v/>
      </c>
      <c r="I1447" s="11" t="str">
        <f aca="false">IFERROR(VLOOKUP(F1447, Entries!$B:$F, 3, FALSE()),"")</f>
        <v/>
      </c>
      <c r="J1447" s="11" t="str">
        <f aca="false">IFERROR(VLOOKUP(F1447, Entries!$B:$F, 4, FALSE()),"")</f>
        <v/>
      </c>
      <c r="K1447" s="11" t="str">
        <f aca="false">IFERROR(VLOOKUP(F1447, Entries!$B:$F, 5, FALSE()),"")</f>
        <v/>
      </c>
      <c r="L1447" s="11" t="str">
        <f aca="false">LEFT('Finish order'!$K1447,2)</f>
        <v/>
      </c>
      <c r="M1447" s="11" t="str">
        <f aca="false">IF(F1447&lt;&gt;0,COUNTIF($L$2:L1447,L1447),"")</f>
        <v/>
      </c>
      <c r="N1447" s="11" t="str">
        <f aca="false">IF(F1447&lt;&gt;0,L1447&amp;":"&amp;M1447,"")</f>
        <v/>
      </c>
    </row>
    <row r="1448" customFormat="false" ht="15.75" hidden="false" customHeight="true" outlineLevel="0" collapsed="false">
      <c r="A1448" s="10" t="n">
        <v>1447</v>
      </c>
      <c r="B1448" s="10" t="str">
        <f aca="false">IF(F1448&lt;&gt;"",COUNTIF($J$2:J1448,J1448),"")</f>
        <v/>
      </c>
      <c r="C1448" s="10" t="str">
        <f aca="false">IF(F1448&lt;&gt;0,J1448&amp;":"&amp;B1448,"")</f>
        <v/>
      </c>
      <c r="D1448" s="10" t="str">
        <f aca="false">IF(F1448&lt;&gt;0,COUNTIF($K$2:K1448,K1448),"")</f>
        <v/>
      </c>
      <c r="E1448" s="10" t="str">
        <f aca="false">IF(F1448&lt;&gt;0,K1448&amp;":"&amp;D1448,"")</f>
        <v/>
      </c>
      <c r="F1448" s="10"/>
      <c r="G1448" s="20"/>
      <c r="H1448" s="11" t="str">
        <f aca="false">IFERROR(VLOOKUP(F1448, Entries!$B:$F, 2, FALSE()),"")</f>
        <v/>
      </c>
      <c r="I1448" s="11" t="str">
        <f aca="false">IFERROR(VLOOKUP(F1448, Entries!$B:$F, 3, FALSE()),"")</f>
        <v/>
      </c>
      <c r="J1448" s="11" t="str">
        <f aca="false">IFERROR(VLOOKUP(F1448, Entries!$B:$F, 4, FALSE()),"")</f>
        <v/>
      </c>
      <c r="K1448" s="11" t="str">
        <f aca="false">IFERROR(VLOOKUP(F1448, Entries!$B:$F, 5, FALSE()),"")</f>
        <v/>
      </c>
      <c r="L1448" s="11" t="str">
        <f aca="false">LEFT('Finish order'!$K1448,2)</f>
        <v/>
      </c>
      <c r="M1448" s="11" t="str">
        <f aca="false">IF(F1448&lt;&gt;0,COUNTIF($L$2:L1448,L1448),"")</f>
        <v/>
      </c>
      <c r="N1448" s="11" t="str">
        <f aca="false">IF(F1448&lt;&gt;0,L1448&amp;":"&amp;M1448,"")</f>
        <v/>
      </c>
    </row>
    <row r="1449" customFormat="false" ht="15.75" hidden="false" customHeight="true" outlineLevel="0" collapsed="false">
      <c r="A1449" s="10" t="n">
        <v>1448</v>
      </c>
      <c r="B1449" s="10" t="str">
        <f aca="false">IF(F1449&lt;&gt;"",COUNTIF($J$2:J1449,J1449),"")</f>
        <v/>
      </c>
      <c r="C1449" s="10" t="str">
        <f aca="false">IF(F1449&lt;&gt;0,J1449&amp;":"&amp;B1449,"")</f>
        <v/>
      </c>
      <c r="D1449" s="10" t="str">
        <f aca="false">IF(F1449&lt;&gt;0,COUNTIF($K$2:K1449,K1449),"")</f>
        <v/>
      </c>
      <c r="E1449" s="10" t="str">
        <f aca="false">IF(F1449&lt;&gt;0,K1449&amp;":"&amp;D1449,"")</f>
        <v/>
      </c>
      <c r="F1449" s="10"/>
      <c r="G1449" s="20"/>
      <c r="H1449" s="11" t="str">
        <f aca="false">IFERROR(VLOOKUP(F1449, Entries!$B:$F, 2, FALSE()),"")</f>
        <v/>
      </c>
      <c r="I1449" s="11" t="str">
        <f aca="false">IFERROR(VLOOKUP(F1449, Entries!$B:$F, 3, FALSE()),"")</f>
        <v/>
      </c>
      <c r="J1449" s="11" t="str">
        <f aca="false">IFERROR(VLOOKUP(F1449, Entries!$B:$F, 4, FALSE()),"")</f>
        <v/>
      </c>
      <c r="K1449" s="11" t="str">
        <f aca="false">IFERROR(VLOOKUP(F1449, Entries!$B:$F, 5, FALSE()),"")</f>
        <v/>
      </c>
      <c r="L1449" s="11" t="str">
        <f aca="false">LEFT('Finish order'!$K1449,2)</f>
        <v/>
      </c>
      <c r="M1449" s="11" t="str">
        <f aca="false">IF(F1449&lt;&gt;0,COUNTIF($L$2:L1449,L1449),"")</f>
        <v/>
      </c>
      <c r="N1449" s="11" t="str">
        <f aca="false">IF(F1449&lt;&gt;0,L1449&amp;":"&amp;M1449,"")</f>
        <v/>
      </c>
    </row>
    <row r="1450" customFormat="false" ht="15.75" hidden="false" customHeight="true" outlineLevel="0" collapsed="false">
      <c r="A1450" s="10" t="n">
        <v>1449</v>
      </c>
      <c r="B1450" s="10" t="str">
        <f aca="false">IF(F1450&lt;&gt;"",COUNTIF($J$2:J1450,J1450),"")</f>
        <v/>
      </c>
      <c r="C1450" s="10" t="str">
        <f aca="false">IF(F1450&lt;&gt;0,J1450&amp;":"&amp;B1450,"")</f>
        <v/>
      </c>
      <c r="D1450" s="10" t="str">
        <f aca="false">IF(F1450&lt;&gt;0,COUNTIF($K$2:K1450,K1450),"")</f>
        <v/>
      </c>
      <c r="E1450" s="10" t="str">
        <f aca="false">IF(F1450&lt;&gt;0,K1450&amp;":"&amp;D1450,"")</f>
        <v/>
      </c>
      <c r="F1450" s="10"/>
      <c r="G1450" s="20"/>
      <c r="H1450" s="11" t="str">
        <f aca="false">IFERROR(VLOOKUP(F1450, Entries!$B:$F, 2, FALSE()),"")</f>
        <v/>
      </c>
      <c r="I1450" s="11" t="str">
        <f aca="false">IFERROR(VLOOKUP(F1450, Entries!$B:$F, 3, FALSE()),"")</f>
        <v/>
      </c>
      <c r="J1450" s="11" t="str">
        <f aca="false">IFERROR(VLOOKUP(F1450, Entries!$B:$F, 4, FALSE()),"")</f>
        <v/>
      </c>
      <c r="K1450" s="11" t="str">
        <f aca="false">IFERROR(VLOOKUP(F1450, Entries!$B:$F, 5, FALSE()),"")</f>
        <v/>
      </c>
      <c r="L1450" s="11" t="str">
        <f aca="false">LEFT('Finish order'!$K1450,2)</f>
        <v/>
      </c>
      <c r="M1450" s="11" t="str">
        <f aca="false">IF(F1450&lt;&gt;0,COUNTIF($L$2:L1450,L1450),"")</f>
        <v/>
      </c>
      <c r="N1450" s="11" t="str">
        <f aca="false">IF(F1450&lt;&gt;0,L1450&amp;":"&amp;M1450,"")</f>
        <v/>
      </c>
    </row>
    <row r="1451" customFormat="false" ht="15.75" hidden="false" customHeight="true" outlineLevel="0" collapsed="false">
      <c r="A1451" s="10" t="n">
        <v>1450</v>
      </c>
      <c r="B1451" s="10" t="str">
        <f aca="false">IF(F1451&lt;&gt;"",COUNTIF($J$2:J1451,J1451),"")</f>
        <v/>
      </c>
      <c r="C1451" s="10" t="str">
        <f aca="false">IF(F1451&lt;&gt;0,J1451&amp;":"&amp;B1451,"")</f>
        <v/>
      </c>
      <c r="D1451" s="10" t="str">
        <f aca="false">IF(F1451&lt;&gt;0,COUNTIF($K$2:K1451,K1451),"")</f>
        <v/>
      </c>
      <c r="E1451" s="10" t="str">
        <f aca="false">IF(F1451&lt;&gt;0,K1451&amp;":"&amp;D1451,"")</f>
        <v/>
      </c>
      <c r="F1451" s="10"/>
      <c r="G1451" s="20"/>
      <c r="H1451" s="11" t="str">
        <f aca="false">IFERROR(VLOOKUP(F1451, Entries!$B:$F, 2, FALSE()),"")</f>
        <v/>
      </c>
      <c r="I1451" s="11" t="str">
        <f aca="false">IFERROR(VLOOKUP(F1451, Entries!$B:$F, 3, FALSE()),"")</f>
        <v/>
      </c>
      <c r="J1451" s="11" t="str">
        <f aca="false">IFERROR(VLOOKUP(F1451, Entries!$B:$F, 4, FALSE()),"")</f>
        <v/>
      </c>
      <c r="K1451" s="11" t="str">
        <f aca="false">IFERROR(VLOOKUP(F1451, Entries!$B:$F, 5, FALSE()),"")</f>
        <v/>
      </c>
      <c r="L1451" s="11" t="str">
        <f aca="false">LEFT('Finish order'!$K1451,2)</f>
        <v/>
      </c>
      <c r="M1451" s="11" t="str">
        <f aca="false">IF(F1451&lt;&gt;0,COUNTIF($L$2:L1451,L1451),"")</f>
        <v/>
      </c>
      <c r="N1451" s="11" t="str">
        <f aca="false">IF(F1451&lt;&gt;0,L1451&amp;":"&amp;M1451,"")</f>
        <v/>
      </c>
    </row>
    <row r="1452" customFormat="false" ht="15.75" hidden="false" customHeight="true" outlineLevel="0" collapsed="false">
      <c r="A1452" s="10" t="n">
        <v>1451</v>
      </c>
      <c r="B1452" s="10" t="str">
        <f aca="false">IF(F1452&lt;&gt;"",COUNTIF($J$2:J1452,J1452),"")</f>
        <v/>
      </c>
      <c r="C1452" s="10" t="str">
        <f aca="false">IF(F1452&lt;&gt;0,J1452&amp;":"&amp;B1452,"")</f>
        <v/>
      </c>
      <c r="D1452" s="10" t="str">
        <f aca="false">IF(F1452&lt;&gt;0,COUNTIF($K$2:K1452,K1452),"")</f>
        <v/>
      </c>
      <c r="E1452" s="10" t="str">
        <f aca="false">IF(F1452&lt;&gt;0,K1452&amp;":"&amp;D1452,"")</f>
        <v/>
      </c>
      <c r="F1452" s="10"/>
      <c r="G1452" s="20"/>
      <c r="H1452" s="11" t="str">
        <f aca="false">IFERROR(VLOOKUP(F1452, Entries!$B:$F, 2, FALSE()),"")</f>
        <v/>
      </c>
      <c r="I1452" s="11" t="str">
        <f aca="false">IFERROR(VLOOKUP(F1452, Entries!$B:$F, 3, FALSE()),"")</f>
        <v/>
      </c>
      <c r="J1452" s="11" t="str">
        <f aca="false">IFERROR(VLOOKUP(F1452, Entries!$B:$F, 4, FALSE()),"")</f>
        <v/>
      </c>
      <c r="K1452" s="11" t="str">
        <f aca="false">IFERROR(VLOOKUP(F1452, Entries!$B:$F, 5, FALSE()),"")</f>
        <v/>
      </c>
      <c r="L1452" s="11" t="str">
        <f aca="false">LEFT('Finish order'!$K1452,2)</f>
        <v/>
      </c>
      <c r="M1452" s="11" t="str">
        <f aca="false">IF(F1452&lt;&gt;0,COUNTIF($L$2:L1452,L1452),"")</f>
        <v/>
      </c>
      <c r="N1452" s="11" t="str">
        <f aca="false">IF(F1452&lt;&gt;0,L1452&amp;":"&amp;M1452,"")</f>
        <v/>
      </c>
    </row>
    <row r="1453" customFormat="false" ht="15.75" hidden="false" customHeight="true" outlineLevel="0" collapsed="false">
      <c r="A1453" s="10" t="n">
        <v>1452</v>
      </c>
      <c r="B1453" s="10" t="str">
        <f aca="false">IF(F1453&lt;&gt;"",COUNTIF($J$2:J1453,J1453),"")</f>
        <v/>
      </c>
      <c r="C1453" s="10" t="str">
        <f aca="false">IF(F1453&lt;&gt;0,J1453&amp;":"&amp;B1453,"")</f>
        <v/>
      </c>
      <c r="D1453" s="10" t="str">
        <f aca="false">IF(F1453&lt;&gt;0,COUNTIF($K$2:K1453,K1453),"")</f>
        <v/>
      </c>
      <c r="E1453" s="10" t="str">
        <f aca="false">IF(F1453&lt;&gt;0,K1453&amp;":"&amp;D1453,"")</f>
        <v/>
      </c>
      <c r="F1453" s="10"/>
      <c r="G1453" s="20"/>
      <c r="H1453" s="11" t="str">
        <f aca="false">IFERROR(VLOOKUP(F1453, Entries!$B:$F, 2, FALSE()),"")</f>
        <v/>
      </c>
      <c r="I1453" s="11" t="str">
        <f aca="false">IFERROR(VLOOKUP(F1453, Entries!$B:$F, 3, FALSE()),"")</f>
        <v/>
      </c>
      <c r="J1453" s="11" t="str">
        <f aca="false">IFERROR(VLOOKUP(F1453, Entries!$B:$F, 4, FALSE()),"")</f>
        <v/>
      </c>
      <c r="K1453" s="11" t="str">
        <f aca="false">IFERROR(VLOOKUP(F1453, Entries!$B:$F, 5, FALSE()),"")</f>
        <v/>
      </c>
      <c r="L1453" s="11" t="str">
        <f aca="false">LEFT('Finish order'!$K1453,2)</f>
        <v/>
      </c>
      <c r="M1453" s="11" t="str">
        <f aca="false">IF(F1453&lt;&gt;0,COUNTIF($L$2:L1453,L1453),"")</f>
        <v/>
      </c>
      <c r="N1453" s="11" t="str">
        <f aca="false">IF(F1453&lt;&gt;0,L1453&amp;":"&amp;M1453,"")</f>
        <v/>
      </c>
    </row>
    <row r="1454" customFormat="false" ht="15.75" hidden="false" customHeight="true" outlineLevel="0" collapsed="false">
      <c r="A1454" s="10" t="n">
        <v>1453</v>
      </c>
      <c r="B1454" s="10" t="str">
        <f aca="false">IF(F1454&lt;&gt;"",COUNTIF($J$2:J1454,J1454),"")</f>
        <v/>
      </c>
      <c r="C1454" s="10" t="str">
        <f aca="false">IF(F1454&lt;&gt;0,J1454&amp;":"&amp;B1454,"")</f>
        <v/>
      </c>
      <c r="D1454" s="10" t="str">
        <f aca="false">IF(F1454&lt;&gt;0,COUNTIF($K$2:K1454,K1454),"")</f>
        <v/>
      </c>
      <c r="E1454" s="10" t="str">
        <f aca="false">IF(F1454&lt;&gt;0,K1454&amp;":"&amp;D1454,"")</f>
        <v/>
      </c>
      <c r="F1454" s="10"/>
      <c r="G1454" s="20"/>
      <c r="H1454" s="11" t="str">
        <f aca="false">IFERROR(VLOOKUP(F1454, Entries!$B:$F, 2, FALSE()),"")</f>
        <v/>
      </c>
      <c r="I1454" s="11" t="str">
        <f aca="false">IFERROR(VLOOKUP(F1454, Entries!$B:$F, 3, FALSE()),"")</f>
        <v/>
      </c>
      <c r="J1454" s="11" t="str">
        <f aca="false">IFERROR(VLOOKUP(F1454, Entries!$B:$F, 4, FALSE()),"")</f>
        <v/>
      </c>
      <c r="K1454" s="11" t="str">
        <f aca="false">IFERROR(VLOOKUP(F1454, Entries!$B:$F, 5, FALSE()),"")</f>
        <v/>
      </c>
      <c r="L1454" s="11" t="str">
        <f aca="false">LEFT('Finish order'!$K1454,2)</f>
        <v/>
      </c>
      <c r="M1454" s="11" t="str">
        <f aca="false">IF(F1454&lt;&gt;0,COUNTIF($L$2:L1454,L1454),"")</f>
        <v/>
      </c>
      <c r="N1454" s="11" t="str">
        <f aca="false">IF(F1454&lt;&gt;0,L1454&amp;":"&amp;M1454,"")</f>
        <v/>
      </c>
    </row>
    <row r="1455" customFormat="false" ht="15.75" hidden="false" customHeight="true" outlineLevel="0" collapsed="false">
      <c r="A1455" s="10" t="n">
        <v>1454</v>
      </c>
      <c r="B1455" s="10" t="str">
        <f aca="false">IF(F1455&lt;&gt;"",COUNTIF($J$2:J1455,J1455),"")</f>
        <v/>
      </c>
      <c r="C1455" s="10" t="str">
        <f aca="false">IF(F1455&lt;&gt;0,J1455&amp;":"&amp;B1455,"")</f>
        <v/>
      </c>
      <c r="D1455" s="10" t="str">
        <f aca="false">IF(F1455&lt;&gt;0,COUNTIF($K$2:K1455,K1455),"")</f>
        <v/>
      </c>
      <c r="E1455" s="10" t="str">
        <f aca="false">IF(F1455&lt;&gt;0,K1455&amp;":"&amp;D1455,"")</f>
        <v/>
      </c>
      <c r="F1455" s="10"/>
      <c r="G1455" s="20"/>
      <c r="H1455" s="11" t="str">
        <f aca="false">IFERROR(VLOOKUP(F1455, Entries!$B:$F, 2, FALSE()),"")</f>
        <v/>
      </c>
      <c r="I1455" s="11" t="str">
        <f aca="false">IFERROR(VLOOKUP(F1455, Entries!$B:$F, 3, FALSE()),"")</f>
        <v/>
      </c>
      <c r="J1455" s="11" t="str">
        <f aca="false">IFERROR(VLOOKUP(F1455, Entries!$B:$F, 4, FALSE()),"")</f>
        <v/>
      </c>
      <c r="K1455" s="11" t="str">
        <f aca="false">IFERROR(VLOOKUP(F1455, Entries!$B:$F, 5, FALSE()),"")</f>
        <v/>
      </c>
      <c r="L1455" s="11" t="str">
        <f aca="false">LEFT('Finish order'!$K1455,2)</f>
        <v/>
      </c>
      <c r="M1455" s="11" t="str">
        <f aca="false">IF(F1455&lt;&gt;0,COUNTIF($L$2:L1455,L1455),"")</f>
        <v/>
      </c>
      <c r="N1455" s="11" t="str">
        <f aca="false">IF(F1455&lt;&gt;0,L1455&amp;":"&amp;M1455,"")</f>
        <v/>
      </c>
    </row>
    <row r="1456" customFormat="false" ht="15.75" hidden="false" customHeight="true" outlineLevel="0" collapsed="false">
      <c r="A1456" s="10" t="n">
        <v>1455</v>
      </c>
      <c r="B1456" s="10" t="str">
        <f aca="false">IF(F1456&lt;&gt;"",COUNTIF($J$2:J1456,J1456),"")</f>
        <v/>
      </c>
      <c r="C1456" s="10" t="str">
        <f aca="false">IF(F1456&lt;&gt;0,J1456&amp;":"&amp;B1456,"")</f>
        <v/>
      </c>
      <c r="D1456" s="10" t="str">
        <f aca="false">IF(F1456&lt;&gt;0,COUNTIF($K$2:K1456,K1456),"")</f>
        <v/>
      </c>
      <c r="E1456" s="10" t="str">
        <f aca="false">IF(F1456&lt;&gt;0,K1456&amp;":"&amp;D1456,"")</f>
        <v/>
      </c>
      <c r="F1456" s="10"/>
      <c r="G1456" s="20"/>
      <c r="H1456" s="11" t="str">
        <f aca="false">IFERROR(VLOOKUP(F1456, Entries!$B:$F, 2, FALSE()),"")</f>
        <v/>
      </c>
      <c r="I1456" s="11" t="str">
        <f aca="false">IFERROR(VLOOKUP(F1456, Entries!$B:$F, 3, FALSE()),"")</f>
        <v/>
      </c>
      <c r="J1456" s="11" t="str">
        <f aca="false">IFERROR(VLOOKUP(F1456, Entries!$B:$F, 4, FALSE()),"")</f>
        <v/>
      </c>
      <c r="K1456" s="11" t="str">
        <f aca="false">IFERROR(VLOOKUP(F1456, Entries!$B:$F, 5, FALSE()),"")</f>
        <v/>
      </c>
      <c r="L1456" s="11" t="str">
        <f aca="false">LEFT('Finish order'!$K1456,2)</f>
        <v/>
      </c>
      <c r="M1456" s="11" t="str">
        <f aca="false">IF(F1456&lt;&gt;0,COUNTIF($L$2:L1456,L1456),"")</f>
        <v/>
      </c>
      <c r="N1456" s="11" t="str">
        <f aca="false">IF(F1456&lt;&gt;0,L1456&amp;":"&amp;M1456,"")</f>
        <v/>
      </c>
    </row>
    <row r="1457" customFormat="false" ht="15.75" hidden="false" customHeight="true" outlineLevel="0" collapsed="false">
      <c r="A1457" s="10" t="n">
        <v>1456</v>
      </c>
      <c r="B1457" s="10" t="str">
        <f aca="false">IF(F1457&lt;&gt;"",COUNTIF($J$2:J1457,J1457),"")</f>
        <v/>
      </c>
      <c r="C1457" s="10" t="str">
        <f aca="false">IF(F1457&lt;&gt;0,J1457&amp;":"&amp;B1457,"")</f>
        <v/>
      </c>
      <c r="D1457" s="10" t="str">
        <f aca="false">IF(F1457&lt;&gt;0,COUNTIF($K$2:K1457,K1457),"")</f>
        <v/>
      </c>
      <c r="E1457" s="10" t="str">
        <f aca="false">IF(F1457&lt;&gt;0,K1457&amp;":"&amp;D1457,"")</f>
        <v/>
      </c>
      <c r="F1457" s="10"/>
      <c r="G1457" s="20"/>
      <c r="H1457" s="11" t="str">
        <f aca="false">IFERROR(VLOOKUP(F1457, Entries!$B:$F, 2, FALSE()),"")</f>
        <v/>
      </c>
      <c r="I1457" s="11" t="str">
        <f aca="false">IFERROR(VLOOKUP(F1457, Entries!$B:$F, 3, FALSE()),"")</f>
        <v/>
      </c>
      <c r="J1457" s="11" t="str">
        <f aca="false">IFERROR(VLOOKUP(F1457, Entries!$B:$F, 4, FALSE()),"")</f>
        <v/>
      </c>
      <c r="K1457" s="11" t="str">
        <f aca="false">IFERROR(VLOOKUP(F1457, Entries!$B:$F, 5, FALSE()),"")</f>
        <v/>
      </c>
      <c r="L1457" s="11" t="str">
        <f aca="false">LEFT('Finish order'!$K1457,2)</f>
        <v/>
      </c>
      <c r="M1457" s="11" t="str">
        <f aca="false">IF(F1457&lt;&gt;0,COUNTIF($L$2:L1457,L1457),"")</f>
        <v/>
      </c>
      <c r="N1457" s="11" t="str">
        <f aca="false">IF(F1457&lt;&gt;0,L1457&amp;":"&amp;M1457,"")</f>
        <v/>
      </c>
    </row>
    <row r="1458" customFormat="false" ht="15.75" hidden="false" customHeight="true" outlineLevel="0" collapsed="false">
      <c r="A1458" s="10" t="n">
        <v>1457</v>
      </c>
      <c r="B1458" s="10" t="str">
        <f aca="false">IF(F1458&lt;&gt;"",COUNTIF($J$2:J1458,J1458),"")</f>
        <v/>
      </c>
      <c r="C1458" s="10" t="str">
        <f aca="false">IF(F1458&lt;&gt;0,J1458&amp;":"&amp;B1458,"")</f>
        <v/>
      </c>
      <c r="D1458" s="10" t="str">
        <f aca="false">IF(F1458&lt;&gt;0,COUNTIF($K$2:K1458,K1458),"")</f>
        <v/>
      </c>
      <c r="E1458" s="10" t="str">
        <f aca="false">IF(F1458&lt;&gt;0,K1458&amp;":"&amp;D1458,"")</f>
        <v/>
      </c>
      <c r="F1458" s="10"/>
      <c r="G1458" s="20"/>
      <c r="H1458" s="11" t="str">
        <f aca="false">IFERROR(VLOOKUP(F1458, Entries!$B:$F, 2, FALSE()),"")</f>
        <v/>
      </c>
      <c r="I1458" s="11" t="str">
        <f aca="false">IFERROR(VLOOKUP(F1458, Entries!$B:$F, 3, FALSE()),"")</f>
        <v/>
      </c>
      <c r="J1458" s="11" t="str">
        <f aca="false">IFERROR(VLOOKUP(F1458, Entries!$B:$F, 4, FALSE()),"")</f>
        <v/>
      </c>
      <c r="K1458" s="11" t="str">
        <f aca="false">IFERROR(VLOOKUP(F1458, Entries!$B:$F, 5, FALSE()),"")</f>
        <v/>
      </c>
      <c r="L1458" s="11" t="str">
        <f aca="false">LEFT('Finish order'!$K1458,2)</f>
        <v/>
      </c>
      <c r="M1458" s="11" t="str">
        <f aca="false">IF(F1458&lt;&gt;0,COUNTIF($L$2:L1458,L1458),"")</f>
        <v/>
      </c>
      <c r="N1458" s="11" t="str">
        <f aca="false">IF(F1458&lt;&gt;0,L1458&amp;":"&amp;M1458,"")</f>
        <v/>
      </c>
    </row>
    <row r="1459" customFormat="false" ht="15.75" hidden="false" customHeight="true" outlineLevel="0" collapsed="false">
      <c r="A1459" s="10" t="n">
        <v>1458</v>
      </c>
      <c r="B1459" s="10" t="str">
        <f aca="false">IF(F1459&lt;&gt;"",COUNTIF($J$2:J1459,J1459),"")</f>
        <v/>
      </c>
      <c r="C1459" s="10" t="str">
        <f aca="false">IF(F1459&lt;&gt;0,J1459&amp;":"&amp;B1459,"")</f>
        <v/>
      </c>
      <c r="D1459" s="10" t="str">
        <f aca="false">IF(F1459&lt;&gt;0,COUNTIF($K$2:K1459,K1459),"")</f>
        <v/>
      </c>
      <c r="E1459" s="10" t="str">
        <f aca="false">IF(F1459&lt;&gt;0,K1459&amp;":"&amp;D1459,"")</f>
        <v/>
      </c>
      <c r="F1459" s="10"/>
      <c r="G1459" s="20"/>
      <c r="H1459" s="11" t="str">
        <f aca="false">IFERROR(VLOOKUP(F1459, Entries!$B:$F, 2, FALSE()),"")</f>
        <v/>
      </c>
      <c r="I1459" s="11" t="str">
        <f aca="false">IFERROR(VLOOKUP(F1459, Entries!$B:$F, 3, FALSE()),"")</f>
        <v/>
      </c>
      <c r="J1459" s="11" t="str">
        <f aca="false">IFERROR(VLOOKUP(F1459, Entries!$B:$F, 4, FALSE()),"")</f>
        <v/>
      </c>
      <c r="K1459" s="11" t="str">
        <f aca="false">IFERROR(VLOOKUP(F1459, Entries!$B:$F, 5, FALSE()),"")</f>
        <v/>
      </c>
      <c r="L1459" s="11" t="str">
        <f aca="false">LEFT('Finish order'!$K1459,2)</f>
        <v/>
      </c>
      <c r="M1459" s="11" t="str">
        <f aca="false">IF(F1459&lt;&gt;0,COUNTIF($L$2:L1459,L1459),"")</f>
        <v/>
      </c>
      <c r="N1459" s="11" t="str">
        <f aca="false">IF(F1459&lt;&gt;0,L1459&amp;":"&amp;M1459,"")</f>
        <v/>
      </c>
    </row>
    <row r="1460" customFormat="false" ht="15.75" hidden="false" customHeight="true" outlineLevel="0" collapsed="false">
      <c r="A1460" s="10" t="n">
        <v>1459</v>
      </c>
      <c r="B1460" s="10" t="str">
        <f aca="false">IF(F1460&lt;&gt;"",COUNTIF($J$2:J1460,J1460),"")</f>
        <v/>
      </c>
      <c r="C1460" s="10" t="str">
        <f aca="false">IF(F1460&lt;&gt;0,J1460&amp;":"&amp;B1460,"")</f>
        <v/>
      </c>
      <c r="D1460" s="10" t="str">
        <f aca="false">IF(F1460&lt;&gt;0,COUNTIF($K$2:K1460,K1460),"")</f>
        <v/>
      </c>
      <c r="E1460" s="10" t="str">
        <f aca="false">IF(F1460&lt;&gt;0,K1460&amp;":"&amp;D1460,"")</f>
        <v/>
      </c>
      <c r="F1460" s="10"/>
      <c r="G1460" s="20"/>
      <c r="H1460" s="11" t="str">
        <f aca="false">IFERROR(VLOOKUP(F1460, Entries!$B:$F, 2, FALSE()),"")</f>
        <v/>
      </c>
      <c r="I1460" s="11" t="str">
        <f aca="false">IFERROR(VLOOKUP(F1460, Entries!$B:$F, 3, FALSE()),"")</f>
        <v/>
      </c>
      <c r="J1460" s="11" t="str">
        <f aca="false">IFERROR(VLOOKUP(F1460, Entries!$B:$F, 4, FALSE()),"")</f>
        <v/>
      </c>
      <c r="K1460" s="11" t="str">
        <f aca="false">IFERROR(VLOOKUP(F1460, Entries!$B:$F, 5, FALSE()),"")</f>
        <v/>
      </c>
      <c r="L1460" s="11" t="str">
        <f aca="false">LEFT('Finish order'!$K1460,2)</f>
        <v/>
      </c>
      <c r="M1460" s="11" t="str">
        <f aca="false">IF(F1460&lt;&gt;0,COUNTIF($L$2:L1460,L1460),"")</f>
        <v/>
      </c>
      <c r="N1460" s="11" t="str">
        <f aca="false">IF(F1460&lt;&gt;0,L1460&amp;":"&amp;M1460,"")</f>
        <v/>
      </c>
    </row>
    <row r="1461" customFormat="false" ht="15.75" hidden="false" customHeight="true" outlineLevel="0" collapsed="false">
      <c r="A1461" s="10" t="n">
        <v>1460</v>
      </c>
      <c r="B1461" s="10" t="str">
        <f aca="false">IF(F1461&lt;&gt;"",COUNTIF($J$2:J1461,J1461),"")</f>
        <v/>
      </c>
      <c r="C1461" s="10" t="str">
        <f aca="false">IF(F1461&lt;&gt;0,J1461&amp;":"&amp;B1461,"")</f>
        <v/>
      </c>
      <c r="D1461" s="10" t="str">
        <f aca="false">IF(F1461&lt;&gt;0,COUNTIF($K$2:K1461,K1461),"")</f>
        <v/>
      </c>
      <c r="E1461" s="10" t="str">
        <f aca="false">IF(F1461&lt;&gt;0,K1461&amp;":"&amp;D1461,"")</f>
        <v/>
      </c>
      <c r="F1461" s="10"/>
      <c r="G1461" s="20"/>
      <c r="H1461" s="11" t="str">
        <f aca="false">IFERROR(VLOOKUP(F1461, Entries!$B:$F, 2, FALSE()),"")</f>
        <v/>
      </c>
      <c r="I1461" s="11" t="str">
        <f aca="false">IFERROR(VLOOKUP(F1461, Entries!$B:$F, 3, FALSE()),"")</f>
        <v/>
      </c>
      <c r="J1461" s="11" t="str">
        <f aca="false">IFERROR(VLOOKUP(F1461, Entries!$B:$F, 4, FALSE()),"")</f>
        <v/>
      </c>
      <c r="K1461" s="11" t="str">
        <f aca="false">IFERROR(VLOOKUP(F1461, Entries!$B:$F, 5, FALSE()),"")</f>
        <v/>
      </c>
      <c r="L1461" s="11" t="str">
        <f aca="false">LEFT('Finish order'!$K1461,2)</f>
        <v/>
      </c>
      <c r="M1461" s="11" t="str">
        <f aca="false">IF(F1461&lt;&gt;0,COUNTIF($L$2:L1461,L1461),"")</f>
        <v/>
      </c>
      <c r="N1461" s="11" t="str">
        <f aca="false">IF(F1461&lt;&gt;0,L1461&amp;":"&amp;M1461,"")</f>
        <v/>
      </c>
    </row>
    <row r="1462" customFormat="false" ht="15.75" hidden="false" customHeight="true" outlineLevel="0" collapsed="false">
      <c r="A1462" s="10" t="n">
        <v>1461</v>
      </c>
      <c r="B1462" s="10" t="str">
        <f aca="false">IF(F1462&lt;&gt;"",COUNTIF($J$2:J1462,J1462),"")</f>
        <v/>
      </c>
      <c r="C1462" s="10" t="str">
        <f aca="false">IF(F1462&lt;&gt;0,J1462&amp;":"&amp;B1462,"")</f>
        <v/>
      </c>
      <c r="D1462" s="10" t="str">
        <f aca="false">IF(F1462&lt;&gt;0,COUNTIF($K$2:K1462,K1462),"")</f>
        <v/>
      </c>
      <c r="E1462" s="10" t="str">
        <f aca="false">IF(F1462&lt;&gt;0,K1462&amp;":"&amp;D1462,"")</f>
        <v/>
      </c>
      <c r="F1462" s="10"/>
      <c r="G1462" s="20"/>
      <c r="H1462" s="11" t="str">
        <f aca="false">IFERROR(VLOOKUP(F1462, Entries!$B:$F, 2, FALSE()),"")</f>
        <v/>
      </c>
      <c r="I1462" s="11" t="str">
        <f aca="false">IFERROR(VLOOKUP(F1462, Entries!$B:$F, 3, FALSE()),"")</f>
        <v/>
      </c>
      <c r="J1462" s="11" t="str">
        <f aca="false">IFERROR(VLOOKUP(F1462, Entries!$B:$F, 4, FALSE()),"")</f>
        <v/>
      </c>
      <c r="K1462" s="11" t="str">
        <f aca="false">IFERROR(VLOOKUP(F1462, Entries!$B:$F, 5, FALSE()),"")</f>
        <v/>
      </c>
      <c r="L1462" s="11" t="str">
        <f aca="false">LEFT('Finish order'!$K1462,2)</f>
        <v/>
      </c>
      <c r="M1462" s="11" t="str">
        <f aca="false">IF(F1462&lt;&gt;0,COUNTIF($L$2:L1462,L1462),"")</f>
        <v/>
      </c>
      <c r="N1462" s="11" t="str">
        <f aca="false">IF(F1462&lt;&gt;0,L1462&amp;":"&amp;M1462,"")</f>
        <v/>
      </c>
    </row>
    <row r="1463" customFormat="false" ht="15.75" hidden="false" customHeight="true" outlineLevel="0" collapsed="false">
      <c r="A1463" s="10" t="n">
        <v>1462</v>
      </c>
      <c r="B1463" s="10" t="str">
        <f aca="false">IF(F1463&lt;&gt;"",COUNTIF($J$2:J1463,J1463),"")</f>
        <v/>
      </c>
      <c r="C1463" s="10" t="str">
        <f aca="false">IF(F1463&lt;&gt;0,J1463&amp;":"&amp;B1463,"")</f>
        <v/>
      </c>
      <c r="D1463" s="10" t="str">
        <f aca="false">IF(F1463&lt;&gt;0,COUNTIF($K$2:K1463,K1463),"")</f>
        <v/>
      </c>
      <c r="E1463" s="10" t="str">
        <f aca="false">IF(F1463&lt;&gt;0,K1463&amp;":"&amp;D1463,"")</f>
        <v/>
      </c>
      <c r="F1463" s="10"/>
      <c r="G1463" s="20"/>
      <c r="H1463" s="11" t="str">
        <f aca="false">IFERROR(VLOOKUP(F1463, Entries!$B:$F, 2, FALSE()),"")</f>
        <v/>
      </c>
      <c r="I1463" s="11" t="str">
        <f aca="false">IFERROR(VLOOKUP(F1463, Entries!$B:$F, 3, FALSE()),"")</f>
        <v/>
      </c>
      <c r="J1463" s="11" t="str">
        <f aca="false">IFERROR(VLOOKUP(F1463, Entries!$B:$F, 4, FALSE()),"")</f>
        <v/>
      </c>
      <c r="K1463" s="11" t="str">
        <f aca="false">IFERROR(VLOOKUP(F1463, Entries!$B:$F, 5, FALSE()),"")</f>
        <v/>
      </c>
      <c r="L1463" s="11" t="str">
        <f aca="false">LEFT('Finish order'!$K1463,2)</f>
        <v/>
      </c>
      <c r="M1463" s="11" t="str">
        <f aca="false">IF(F1463&lt;&gt;0,COUNTIF($L$2:L1463,L1463),"")</f>
        <v/>
      </c>
      <c r="N1463" s="11" t="str">
        <f aca="false">IF(F1463&lt;&gt;0,L1463&amp;":"&amp;M1463,"")</f>
        <v/>
      </c>
    </row>
    <row r="1464" customFormat="false" ht="15.75" hidden="false" customHeight="true" outlineLevel="0" collapsed="false">
      <c r="A1464" s="10" t="n">
        <v>1463</v>
      </c>
      <c r="B1464" s="10" t="str">
        <f aca="false">IF(F1464&lt;&gt;"",COUNTIF($J$2:J1464,J1464),"")</f>
        <v/>
      </c>
      <c r="C1464" s="10" t="str">
        <f aca="false">IF(F1464&lt;&gt;0,J1464&amp;":"&amp;B1464,"")</f>
        <v/>
      </c>
      <c r="D1464" s="10" t="str">
        <f aca="false">IF(F1464&lt;&gt;0,COUNTIF($K$2:K1464,K1464),"")</f>
        <v/>
      </c>
      <c r="E1464" s="10" t="str">
        <f aca="false">IF(F1464&lt;&gt;0,K1464&amp;":"&amp;D1464,"")</f>
        <v/>
      </c>
      <c r="F1464" s="10"/>
      <c r="G1464" s="20"/>
      <c r="H1464" s="11" t="str">
        <f aca="false">IFERROR(VLOOKUP(F1464, Entries!$B:$F, 2, FALSE()),"")</f>
        <v/>
      </c>
      <c r="I1464" s="11" t="str">
        <f aca="false">IFERROR(VLOOKUP(F1464, Entries!$B:$F, 3, FALSE()),"")</f>
        <v/>
      </c>
      <c r="J1464" s="11" t="str">
        <f aca="false">IFERROR(VLOOKUP(F1464, Entries!$B:$F, 4, FALSE()),"")</f>
        <v/>
      </c>
      <c r="K1464" s="11" t="str">
        <f aca="false">IFERROR(VLOOKUP(F1464, Entries!$B:$F, 5, FALSE()),"")</f>
        <v/>
      </c>
      <c r="L1464" s="11" t="str">
        <f aca="false">LEFT('Finish order'!$K1464,2)</f>
        <v/>
      </c>
      <c r="M1464" s="11" t="str">
        <f aca="false">IF(F1464&lt;&gt;0,COUNTIF($L$2:L1464,L1464),"")</f>
        <v/>
      </c>
      <c r="N1464" s="11" t="str">
        <f aca="false">IF(F1464&lt;&gt;0,L1464&amp;":"&amp;M1464,"")</f>
        <v/>
      </c>
    </row>
    <row r="1465" customFormat="false" ht="15.75" hidden="false" customHeight="true" outlineLevel="0" collapsed="false">
      <c r="A1465" s="10" t="n">
        <v>1464</v>
      </c>
      <c r="B1465" s="10" t="str">
        <f aca="false">IF(F1465&lt;&gt;"",COUNTIF($J$2:J1465,J1465),"")</f>
        <v/>
      </c>
      <c r="C1465" s="10" t="str">
        <f aca="false">IF(F1465&lt;&gt;0,J1465&amp;":"&amp;B1465,"")</f>
        <v/>
      </c>
      <c r="D1465" s="10" t="str">
        <f aca="false">IF(F1465&lt;&gt;0,COUNTIF($K$2:K1465,K1465),"")</f>
        <v/>
      </c>
      <c r="E1465" s="10" t="str">
        <f aca="false">IF(F1465&lt;&gt;0,K1465&amp;":"&amp;D1465,"")</f>
        <v/>
      </c>
      <c r="F1465" s="10"/>
      <c r="G1465" s="20"/>
      <c r="H1465" s="11" t="str">
        <f aca="false">IFERROR(VLOOKUP(F1465, Entries!$B:$F, 2, FALSE()),"")</f>
        <v/>
      </c>
      <c r="I1465" s="11" t="str">
        <f aca="false">IFERROR(VLOOKUP(F1465, Entries!$B:$F, 3, FALSE()),"")</f>
        <v/>
      </c>
      <c r="J1465" s="11" t="str">
        <f aca="false">IFERROR(VLOOKUP(F1465, Entries!$B:$F, 4, FALSE()),"")</f>
        <v/>
      </c>
      <c r="K1465" s="11" t="str">
        <f aca="false">IFERROR(VLOOKUP(F1465, Entries!$B:$F, 5, FALSE()),"")</f>
        <v/>
      </c>
      <c r="L1465" s="11" t="str">
        <f aca="false">LEFT('Finish order'!$K1465,2)</f>
        <v/>
      </c>
      <c r="M1465" s="11" t="str">
        <f aca="false">IF(F1465&lt;&gt;0,COUNTIF($L$2:L1465,L1465),"")</f>
        <v/>
      </c>
      <c r="N1465" s="11" t="str">
        <f aca="false">IF(F1465&lt;&gt;0,L1465&amp;":"&amp;M1465,"")</f>
        <v/>
      </c>
    </row>
    <row r="1466" customFormat="false" ht="15.75" hidden="false" customHeight="true" outlineLevel="0" collapsed="false">
      <c r="A1466" s="10" t="n">
        <v>1465</v>
      </c>
      <c r="B1466" s="10" t="str">
        <f aca="false">IF(F1466&lt;&gt;"",COUNTIF($J$2:J1466,J1466),"")</f>
        <v/>
      </c>
      <c r="C1466" s="10" t="str">
        <f aca="false">IF(F1466&lt;&gt;0,J1466&amp;":"&amp;B1466,"")</f>
        <v/>
      </c>
      <c r="D1466" s="10" t="str">
        <f aca="false">IF(F1466&lt;&gt;0,COUNTIF($K$2:K1466,K1466),"")</f>
        <v/>
      </c>
      <c r="E1466" s="10" t="str">
        <f aca="false">IF(F1466&lt;&gt;0,K1466&amp;":"&amp;D1466,"")</f>
        <v/>
      </c>
      <c r="F1466" s="10"/>
      <c r="G1466" s="20"/>
      <c r="H1466" s="11" t="str">
        <f aca="false">IFERROR(VLOOKUP(F1466, Entries!$B:$F, 2, FALSE()),"")</f>
        <v/>
      </c>
      <c r="I1466" s="11" t="str">
        <f aca="false">IFERROR(VLOOKUP(F1466, Entries!$B:$F, 3, FALSE()),"")</f>
        <v/>
      </c>
      <c r="J1466" s="11" t="str">
        <f aca="false">IFERROR(VLOOKUP(F1466, Entries!$B:$F, 4, FALSE()),"")</f>
        <v/>
      </c>
      <c r="K1466" s="11" t="str">
        <f aca="false">IFERROR(VLOOKUP(F1466, Entries!$B:$F, 5, FALSE()),"")</f>
        <v/>
      </c>
      <c r="L1466" s="11" t="str">
        <f aca="false">LEFT('Finish order'!$K1466,2)</f>
        <v/>
      </c>
      <c r="M1466" s="11" t="str">
        <f aca="false">IF(F1466&lt;&gt;0,COUNTIF($L$2:L1466,L1466),"")</f>
        <v/>
      </c>
      <c r="N1466" s="11" t="str">
        <f aca="false">IF(F1466&lt;&gt;0,L1466&amp;":"&amp;M1466,"")</f>
        <v/>
      </c>
    </row>
    <row r="1467" customFormat="false" ht="15.75" hidden="false" customHeight="true" outlineLevel="0" collapsed="false">
      <c r="A1467" s="10" t="n">
        <v>1466</v>
      </c>
      <c r="B1467" s="10" t="str">
        <f aca="false">IF(F1467&lt;&gt;"",COUNTIF($J$2:J1467,J1467),"")</f>
        <v/>
      </c>
      <c r="C1467" s="10" t="str">
        <f aca="false">IF(F1467&lt;&gt;0,J1467&amp;":"&amp;B1467,"")</f>
        <v/>
      </c>
      <c r="D1467" s="10" t="str">
        <f aca="false">IF(F1467&lt;&gt;0,COUNTIF($K$2:K1467,K1467),"")</f>
        <v/>
      </c>
      <c r="E1467" s="10" t="str">
        <f aca="false">IF(F1467&lt;&gt;0,K1467&amp;":"&amp;D1467,"")</f>
        <v/>
      </c>
      <c r="F1467" s="10"/>
      <c r="G1467" s="20"/>
      <c r="H1467" s="11" t="str">
        <f aca="false">IFERROR(VLOOKUP(F1467, Entries!$B:$F, 2, FALSE()),"")</f>
        <v/>
      </c>
      <c r="I1467" s="11" t="str">
        <f aca="false">IFERROR(VLOOKUP(F1467, Entries!$B:$F, 3, FALSE()),"")</f>
        <v/>
      </c>
      <c r="J1467" s="11" t="str">
        <f aca="false">IFERROR(VLOOKUP(F1467, Entries!$B:$F, 4, FALSE()),"")</f>
        <v/>
      </c>
      <c r="K1467" s="11" t="str">
        <f aca="false">IFERROR(VLOOKUP(F1467, Entries!$B:$F, 5, FALSE()),"")</f>
        <v/>
      </c>
      <c r="L1467" s="11" t="str">
        <f aca="false">LEFT('Finish order'!$K1467,2)</f>
        <v/>
      </c>
      <c r="M1467" s="11" t="str">
        <f aca="false">IF(F1467&lt;&gt;0,COUNTIF($L$2:L1467,L1467),"")</f>
        <v/>
      </c>
      <c r="N1467" s="11" t="str">
        <f aca="false">IF(F1467&lt;&gt;0,L1467&amp;":"&amp;M1467,"")</f>
        <v/>
      </c>
    </row>
    <row r="1468" customFormat="false" ht="15.75" hidden="false" customHeight="true" outlineLevel="0" collapsed="false">
      <c r="A1468" s="10" t="n">
        <v>1467</v>
      </c>
      <c r="B1468" s="10" t="str">
        <f aca="false">IF(F1468&lt;&gt;"",COUNTIF($J$2:J1468,J1468),"")</f>
        <v/>
      </c>
      <c r="C1468" s="10" t="str">
        <f aca="false">IF(F1468&lt;&gt;0,J1468&amp;":"&amp;B1468,"")</f>
        <v/>
      </c>
      <c r="D1468" s="10" t="str">
        <f aca="false">IF(F1468&lt;&gt;0,COUNTIF($K$2:K1468,K1468),"")</f>
        <v/>
      </c>
      <c r="E1468" s="10" t="str">
        <f aca="false">IF(F1468&lt;&gt;0,K1468&amp;":"&amp;D1468,"")</f>
        <v/>
      </c>
      <c r="F1468" s="10"/>
      <c r="G1468" s="20"/>
      <c r="H1468" s="11" t="str">
        <f aca="false">IFERROR(VLOOKUP(F1468, Entries!$B:$F, 2, FALSE()),"")</f>
        <v/>
      </c>
      <c r="I1468" s="11" t="str">
        <f aca="false">IFERROR(VLOOKUP(F1468, Entries!$B:$F, 3, FALSE()),"")</f>
        <v/>
      </c>
      <c r="J1468" s="11" t="str">
        <f aca="false">IFERROR(VLOOKUP(F1468, Entries!$B:$F, 4, FALSE()),"")</f>
        <v/>
      </c>
      <c r="K1468" s="11" t="str">
        <f aca="false">IFERROR(VLOOKUP(F1468, Entries!$B:$F, 5, FALSE()),"")</f>
        <v/>
      </c>
      <c r="L1468" s="11" t="str">
        <f aca="false">LEFT('Finish order'!$K1468,2)</f>
        <v/>
      </c>
      <c r="M1468" s="11" t="str">
        <f aca="false">IF(F1468&lt;&gt;0,COUNTIF($L$2:L1468,L1468),"")</f>
        <v/>
      </c>
      <c r="N1468" s="11" t="str">
        <f aca="false">IF(F1468&lt;&gt;0,L1468&amp;":"&amp;M1468,"")</f>
        <v/>
      </c>
    </row>
    <row r="1469" customFormat="false" ht="15.75" hidden="false" customHeight="true" outlineLevel="0" collapsed="false">
      <c r="A1469" s="10" t="n">
        <v>1468</v>
      </c>
      <c r="B1469" s="10" t="str">
        <f aca="false">IF(F1469&lt;&gt;"",COUNTIF($J$2:J1469,J1469),"")</f>
        <v/>
      </c>
      <c r="C1469" s="10" t="str">
        <f aca="false">IF(F1469&lt;&gt;0,J1469&amp;":"&amp;B1469,"")</f>
        <v/>
      </c>
      <c r="D1469" s="10" t="str">
        <f aca="false">IF(F1469&lt;&gt;0,COUNTIF($K$2:K1469,K1469),"")</f>
        <v/>
      </c>
      <c r="E1469" s="10" t="str">
        <f aca="false">IF(F1469&lt;&gt;0,K1469&amp;":"&amp;D1469,"")</f>
        <v/>
      </c>
      <c r="F1469" s="10"/>
      <c r="G1469" s="20"/>
      <c r="H1469" s="11" t="str">
        <f aca="false">IFERROR(VLOOKUP(F1469, Entries!$B:$F, 2, FALSE()),"")</f>
        <v/>
      </c>
      <c r="I1469" s="11" t="str">
        <f aca="false">IFERROR(VLOOKUP(F1469, Entries!$B:$F, 3, FALSE()),"")</f>
        <v/>
      </c>
      <c r="J1469" s="11" t="str">
        <f aca="false">IFERROR(VLOOKUP(F1469, Entries!$B:$F, 4, FALSE()),"")</f>
        <v/>
      </c>
      <c r="K1469" s="11" t="str">
        <f aca="false">IFERROR(VLOOKUP(F1469, Entries!$B:$F, 5, FALSE()),"")</f>
        <v/>
      </c>
      <c r="L1469" s="11" t="str">
        <f aca="false">LEFT('Finish order'!$K1469,2)</f>
        <v/>
      </c>
      <c r="M1469" s="11" t="str">
        <f aca="false">IF(F1469&lt;&gt;0,COUNTIF($L$2:L1469,L1469),"")</f>
        <v/>
      </c>
      <c r="N1469" s="11" t="str">
        <f aca="false">IF(F1469&lt;&gt;0,L1469&amp;":"&amp;M1469,"")</f>
        <v/>
      </c>
    </row>
    <row r="1470" customFormat="false" ht="15.75" hidden="false" customHeight="true" outlineLevel="0" collapsed="false">
      <c r="A1470" s="10" t="n">
        <v>1469</v>
      </c>
      <c r="B1470" s="10" t="str">
        <f aca="false">IF(F1470&lt;&gt;"",COUNTIF($J$2:J1470,J1470),"")</f>
        <v/>
      </c>
      <c r="C1470" s="10" t="str">
        <f aca="false">IF(F1470&lt;&gt;0,J1470&amp;":"&amp;B1470,"")</f>
        <v/>
      </c>
      <c r="D1470" s="10" t="str">
        <f aca="false">IF(F1470&lt;&gt;0,COUNTIF($K$2:K1470,K1470),"")</f>
        <v/>
      </c>
      <c r="E1470" s="10" t="str">
        <f aca="false">IF(F1470&lt;&gt;0,K1470&amp;":"&amp;D1470,"")</f>
        <v/>
      </c>
      <c r="F1470" s="10"/>
      <c r="G1470" s="20"/>
      <c r="H1470" s="11" t="str">
        <f aca="false">IFERROR(VLOOKUP(F1470, Entries!$B:$F, 2, FALSE()),"")</f>
        <v/>
      </c>
      <c r="I1470" s="11" t="str">
        <f aca="false">IFERROR(VLOOKUP(F1470, Entries!$B:$F, 3, FALSE()),"")</f>
        <v/>
      </c>
      <c r="J1470" s="11" t="str">
        <f aca="false">IFERROR(VLOOKUP(F1470, Entries!$B:$F, 4, FALSE()),"")</f>
        <v/>
      </c>
      <c r="K1470" s="11" t="str">
        <f aca="false">IFERROR(VLOOKUP(F1470, Entries!$B:$F, 5, FALSE()),"")</f>
        <v/>
      </c>
      <c r="L1470" s="11" t="str">
        <f aca="false">LEFT('Finish order'!$K1470,2)</f>
        <v/>
      </c>
      <c r="M1470" s="11" t="str">
        <f aca="false">IF(F1470&lt;&gt;0,COUNTIF($L$2:L1470,L1470),"")</f>
        <v/>
      </c>
      <c r="N1470" s="11" t="str">
        <f aca="false">IF(F1470&lt;&gt;0,L1470&amp;":"&amp;M1470,"")</f>
        <v/>
      </c>
    </row>
    <row r="1471" customFormat="false" ht="15.75" hidden="false" customHeight="true" outlineLevel="0" collapsed="false">
      <c r="A1471" s="10" t="n">
        <v>1470</v>
      </c>
      <c r="B1471" s="10" t="str">
        <f aca="false">IF(F1471&lt;&gt;"",COUNTIF($J$2:J1471,J1471),"")</f>
        <v/>
      </c>
      <c r="C1471" s="10" t="str">
        <f aca="false">IF(F1471&lt;&gt;0,J1471&amp;":"&amp;B1471,"")</f>
        <v/>
      </c>
      <c r="D1471" s="10" t="str">
        <f aca="false">IF(F1471&lt;&gt;0,COUNTIF($K$2:K1471,K1471),"")</f>
        <v/>
      </c>
      <c r="E1471" s="10" t="str">
        <f aca="false">IF(F1471&lt;&gt;0,K1471&amp;":"&amp;D1471,"")</f>
        <v/>
      </c>
      <c r="F1471" s="10"/>
      <c r="G1471" s="20"/>
      <c r="H1471" s="11" t="str">
        <f aca="false">IFERROR(VLOOKUP(F1471, Entries!$B:$F, 2, FALSE()),"")</f>
        <v/>
      </c>
      <c r="I1471" s="11" t="str">
        <f aca="false">IFERROR(VLOOKUP(F1471, Entries!$B:$F, 3, FALSE()),"")</f>
        <v/>
      </c>
      <c r="J1471" s="11" t="str">
        <f aca="false">IFERROR(VLOOKUP(F1471, Entries!$B:$F, 4, FALSE()),"")</f>
        <v/>
      </c>
      <c r="K1471" s="11" t="str">
        <f aca="false">IFERROR(VLOOKUP(F1471, Entries!$B:$F, 5, FALSE()),"")</f>
        <v/>
      </c>
      <c r="L1471" s="11" t="str">
        <f aca="false">LEFT('Finish order'!$K1471,2)</f>
        <v/>
      </c>
      <c r="M1471" s="11" t="str">
        <f aca="false">IF(F1471&lt;&gt;0,COUNTIF($L$2:L1471,L1471),"")</f>
        <v/>
      </c>
      <c r="N1471" s="11" t="str">
        <f aca="false">IF(F1471&lt;&gt;0,L1471&amp;":"&amp;M1471,"")</f>
        <v/>
      </c>
    </row>
    <row r="1472" customFormat="false" ht="15.75" hidden="false" customHeight="true" outlineLevel="0" collapsed="false">
      <c r="A1472" s="10" t="n">
        <v>1471</v>
      </c>
      <c r="B1472" s="10" t="str">
        <f aca="false">IF(F1472&lt;&gt;"",COUNTIF($J$2:J1472,J1472),"")</f>
        <v/>
      </c>
      <c r="C1472" s="10" t="str">
        <f aca="false">IF(F1472&lt;&gt;0,J1472&amp;":"&amp;B1472,"")</f>
        <v/>
      </c>
      <c r="D1472" s="10" t="str">
        <f aca="false">IF(F1472&lt;&gt;0,COUNTIF($K$2:K1472,K1472),"")</f>
        <v/>
      </c>
      <c r="E1472" s="10" t="str">
        <f aca="false">IF(F1472&lt;&gt;0,K1472&amp;":"&amp;D1472,"")</f>
        <v/>
      </c>
      <c r="F1472" s="10"/>
      <c r="G1472" s="20"/>
      <c r="H1472" s="11" t="str">
        <f aca="false">IFERROR(VLOOKUP(F1472, Entries!$B:$F, 2, FALSE()),"")</f>
        <v/>
      </c>
      <c r="I1472" s="11" t="str">
        <f aca="false">IFERROR(VLOOKUP(F1472, Entries!$B:$F, 3, FALSE()),"")</f>
        <v/>
      </c>
      <c r="J1472" s="11" t="str">
        <f aca="false">IFERROR(VLOOKUP(F1472, Entries!$B:$F, 4, FALSE()),"")</f>
        <v/>
      </c>
      <c r="K1472" s="11" t="str">
        <f aca="false">IFERROR(VLOOKUP(F1472, Entries!$B:$F, 5, FALSE()),"")</f>
        <v/>
      </c>
      <c r="L1472" s="11" t="str">
        <f aca="false">LEFT('Finish order'!$K1472,2)</f>
        <v/>
      </c>
      <c r="M1472" s="11" t="str">
        <f aca="false">IF(F1472&lt;&gt;0,COUNTIF($L$2:L1472,L1472),"")</f>
        <v/>
      </c>
      <c r="N1472" s="11" t="str">
        <f aca="false">IF(F1472&lt;&gt;0,L1472&amp;":"&amp;M1472,"")</f>
        <v/>
      </c>
    </row>
    <row r="1473" customFormat="false" ht="15.75" hidden="false" customHeight="true" outlineLevel="0" collapsed="false">
      <c r="A1473" s="10" t="n">
        <v>1472</v>
      </c>
      <c r="B1473" s="10" t="str">
        <f aca="false">IF(F1473&lt;&gt;"",COUNTIF($J$2:J1473,J1473),"")</f>
        <v/>
      </c>
      <c r="C1473" s="10" t="str">
        <f aca="false">IF(F1473&lt;&gt;0,J1473&amp;":"&amp;B1473,"")</f>
        <v/>
      </c>
      <c r="D1473" s="10" t="str">
        <f aca="false">IF(F1473&lt;&gt;0,COUNTIF($K$2:K1473,K1473),"")</f>
        <v/>
      </c>
      <c r="E1473" s="10" t="str">
        <f aca="false">IF(F1473&lt;&gt;0,K1473&amp;":"&amp;D1473,"")</f>
        <v/>
      </c>
      <c r="F1473" s="10"/>
      <c r="G1473" s="20"/>
      <c r="H1473" s="11" t="str">
        <f aca="false">IFERROR(VLOOKUP(F1473, Entries!$B:$F, 2, FALSE()),"")</f>
        <v/>
      </c>
      <c r="I1473" s="11" t="str">
        <f aca="false">IFERROR(VLOOKUP(F1473, Entries!$B:$F, 3, FALSE()),"")</f>
        <v/>
      </c>
      <c r="J1473" s="11" t="str">
        <f aca="false">IFERROR(VLOOKUP(F1473, Entries!$B:$F, 4, FALSE()),"")</f>
        <v/>
      </c>
      <c r="K1473" s="11" t="str">
        <f aca="false">IFERROR(VLOOKUP(F1473, Entries!$B:$F, 5, FALSE()),"")</f>
        <v/>
      </c>
      <c r="L1473" s="11" t="str">
        <f aca="false">LEFT('Finish order'!$K1473,2)</f>
        <v/>
      </c>
      <c r="M1473" s="11" t="str">
        <f aca="false">IF(F1473&lt;&gt;0,COUNTIF($L$2:L1473,L1473),"")</f>
        <v/>
      </c>
      <c r="N1473" s="11" t="str">
        <f aca="false">IF(F1473&lt;&gt;0,L1473&amp;":"&amp;M1473,"")</f>
        <v/>
      </c>
    </row>
    <row r="1474" customFormat="false" ht="15.75" hidden="false" customHeight="true" outlineLevel="0" collapsed="false">
      <c r="A1474" s="10" t="n">
        <v>1473</v>
      </c>
      <c r="B1474" s="10" t="str">
        <f aca="false">IF(F1474&lt;&gt;"",COUNTIF($J$2:J1474,J1474),"")</f>
        <v/>
      </c>
      <c r="C1474" s="10" t="str">
        <f aca="false">IF(F1474&lt;&gt;0,J1474&amp;":"&amp;B1474,"")</f>
        <v/>
      </c>
      <c r="D1474" s="10" t="str">
        <f aca="false">IF(F1474&lt;&gt;0,COUNTIF($K$2:K1474,K1474),"")</f>
        <v/>
      </c>
      <c r="E1474" s="10" t="str">
        <f aca="false">IF(F1474&lt;&gt;0,K1474&amp;":"&amp;D1474,"")</f>
        <v/>
      </c>
      <c r="F1474" s="10"/>
      <c r="G1474" s="20"/>
      <c r="H1474" s="11" t="str">
        <f aca="false">IFERROR(VLOOKUP(F1474, Entries!$B:$F, 2, FALSE()),"")</f>
        <v/>
      </c>
      <c r="I1474" s="11" t="str">
        <f aca="false">IFERROR(VLOOKUP(F1474, Entries!$B:$F, 3, FALSE()),"")</f>
        <v/>
      </c>
      <c r="J1474" s="11" t="str">
        <f aca="false">IFERROR(VLOOKUP(F1474, Entries!$B:$F, 4, FALSE()),"")</f>
        <v/>
      </c>
      <c r="K1474" s="11" t="str">
        <f aca="false">IFERROR(VLOOKUP(F1474, Entries!$B:$F, 5, FALSE()),"")</f>
        <v/>
      </c>
      <c r="L1474" s="11" t="str">
        <f aca="false">LEFT('Finish order'!$K1474,2)</f>
        <v/>
      </c>
      <c r="M1474" s="11" t="str">
        <f aca="false">IF(F1474&lt;&gt;0,COUNTIF($L$2:L1474,L1474),"")</f>
        <v/>
      </c>
      <c r="N1474" s="11" t="str">
        <f aca="false">IF(F1474&lt;&gt;0,L1474&amp;":"&amp;M1474,"")</f>
        <v/>
      </c>
    </row>
    <row r="1475" customFormat="false" ht="15.75" hidden="false" customHeight="true" outlineLevel="0" collapsed="false">
      <c r="A1475" s="10" t="n">
        <v>1474</v>
      </c>
      <c r="B1475" s="10" t="str">
        <f aca="false">IF(F1475&lt;&gt;"",COUNTIF($J$2:J1475,J1475),"")</f>
        <v/>
      </c>
      <c r="C1475" s="10" t="str">
        <f aca="false">IF(F1475&lt;&gt;0,J1475&amp;":"&amp;B1475,"")</f>
        <v/>
      </c>
      <c r="D1475" s="10" t="str">
        <f aca="false">IF(F1475&lt;&gt;0,COUNTIF($K$2:K1475,K1475),"")</f>
        <v/>
      </c>
      <c r="E1475" s="10" t="str">
        <f aca="false">IF(F1475&lt;&gt;0,K1475&amp;":"&amp;D1475,"")</f>
        <v/>
      </c>
      <c r="F1475" s="10"/>
      <c r="G1475" s="20"/>
      <c r="H1475" s="11" t="str">
        <f aca="false">IFERROR(VLOOKUP(F1475, Entries!$B:$F, 2, FALSE()),"")</f>
        <v/>
      </c>
      <c r="I1475" s="11" t="str">
        <f aca="false">IFERROR(VLOOKUP(F1475, Entries!$B:$F, 3, FALSE()),"")</f>
        <v/>
      </c>
      <c r="J1475" s="11" t="str">
        <f aca="false">IFERROR(VLOOKUP(F1475, Entries!$B:$F, 4, FALSE()),"")</f>
        <v/>
      </c>
      <c r="K1475" s="11" t="str">
        <f aca="false">IFERROR(VLOOKUP(F1475, Entries!$B:$F, 5, FALSE()),"")</f>
        <v/>
      </c>
      <c r="L1475" s="11" t="str">
        <f aca="false">LEFT('Finish order'!$K1475,2)</f>
        <v/>
      </c>
      <c r="M1475" s="11" t="str">
        <f aca="false">IF(F1475&lt;&gt;0,COUNTIF($L$2:L1475,L1475),"")</f>
        <v/>
      </c>
      <c r="N1475" s="11" t="str">
        <f aca="false">IF(F1475&lt;&gt;0,L1475&amp;":"&amp;M1475,"")</f>
        <v/>
      </c>
    </row>
    <row r="1476" customFormat="false" ht="15.75" hidden="false" customHeight="true" outlineLevel="0" collapsed="false">
      <c r="A1476" s="10" t="n">
        <v>1475</v>
      </c>
      <c r="B1476" s="10" t="str">
        <f aca="false">IF(F1476&lt;&gt;"",COUNTIF($J$2:J1476,J1476),"")</f>
        <v/>
      </c>
      <c r="C1476" s="10" t="str">
        <f aca="false">IF(F1476&lt;&gt;0,J1476&amp;":"&amp;B1476,"")</f>
        <v/>
      </c>
      <c r="D1476" s="10" t="str">
        <f aca="false">IF(F1476&lt;&gt;0,COUNTIF($K$2:K1476,K1476),"")</f>
        <v/>
      </c>
      <c r="E1476" s="10" t="str">
        <f aca="false">IF(F1476&lt;&gt;0,K1476&amp;":"&amp;D1476,"")</f>
        <v/>
      </c>
      <c r="F1476" s="10"/>
      <c r="G1476" s="20"/>
      <c r="H1476" s="11" t="str">
        <f aca="false">IFERROR(VLOOKUP(F1476, Entries!$B:$F, 2, FALSE()),"")</f>
        <v/>
      </c>
      <c r="I1476" s="11" t="str">
        <f aca="false">IFERROR(VLOOKUP(F1476, Entries!$B:$F, 3, FALSE()),"")</f>
        <v/>
      </c>
      <c r="J1476" s="11" t="str">
        <f aca="false">IFERROR(VLOOKUP(F1476, Entries!$B:$F, 4, FALSE()),"")</f>
        <v/>
      </c>
      <c r="K1476" s="11" t="str">
        <f aca="false">IFERROR(VLOOKUP(F1476, Entries!$B:$F, 5, FALSE()),"")</f>
        <v/>
      </c>
      <c r="L1476" s="11" t="str">
        <f aca="false">LEFT('Finish order'!$K1476,2)</f>
        <v/>
      </c>
      <c r="M1476" s="11" t="str">
        <f aca="false">IF(F1476&lt;&gt;0,COUNTIF($L$2:L1476,L1476),"")</f>
        <v/>
      </c>
      <c r="N1476" s="11" t="str">
        <f aca="false">IF(F1476&lt;&gt;0,L1476&amp;":"&amp;M1476,"")</f>
        <v/>
      </c>
    </row>
    <row r="1477" customFormat="false" ht="15.75" hidden="false" customHeight="true" outlineLevel="0" collapsed="false">
      <c r="A1477" s="10" t="n">
        <v>1476</v>
      </c>
      <c r="B1477" s="10" t="str">
        <f aca="false">IF(F1477&lt;&gt;"",COUNTIF($J$2:J1477,J1477),"")</f>
        <v/>
      </c>
      <c r="C1477" s="10" t="str">
        <f aca="false">IF(F1477&lt;&gt;0,J1477&amp;":"&amp;B1477,"")</f>
        <v/>
      </c>
      <c r="D1477" s="10" t="str">
        <f aca="false">IF(F1477&lt;&gt;0,COUNTIF($K$2:K1477,K1477),"")</f>
        <v/>
      </c>
      <c r="E1477" s="10" t="str">
        <f aca="false">IF(F1477&lt;&gt;0,K1477&amp;":"&amp;D1477,"")</f>
        <v/>
      </c>
      <c r="F1477" s="10"/>
      <c r="G1477" s="20"/>
      <c r="H1477" s="11" t="str">
        <f aca="false">IFERROR(VLOOKUP(F1477, Entries!$B:$F, 2, FALSE()),"")</f>
        <v/>
      </c>
      <c r="I1477" s="11" t="str">
        <f aca="false">IFERROR(VLOOKUP(F1477, Entries!$B:$F, 3, FALSE()),"")</f>
        <v/>
      </c>
      <c r="J1477" s="11" t="str">
        <f aca="false">IFERROR(VLOOKUP(F1477, Entries!$B:$F, 4, FALSE()),"")</f>
        <v/>
      </c>
      <c r="K1477" s="11" t="str">
        <f aca="false">IFERROR(VLOOKUP(F1477, Entries!$B:$F, 5, FALSE()),"")</f>
        <v/>
      </c>
      <c r="L1477" s="11" t="str">
        <f aca="false">LEFT('Finish order'!$K1477,2)</f>
        <v/>
      </c>
      <c r="M1477" s="11" t="str">
        <f aca="false">IF(F1477&lt;&gt;0,COUNTIF($L$2:L1477,L1477),"")</f>
        <v/>
      </c>
      <c r="N1477" s="11" t="str">
        <f aca="false">IF(F1477&lt;&gt;0,L1477&amp;":"&amp;M1477,"")</f>
        <v/>
      </c>
    </row>
    <row r="1478" customFormat="false" ht="15.75" hidden="false" customHeight="true" outlineLevel="0" collapsed="false">
      <c r="A1478" s="10" t="n">
        <v>1477</v>
      </c>
      <c r="B1478" s="10" t="str">
        <f aca="false">IF(F1478&lt;&gt;"",COUNTIF($J$2:J1478,J1478),"")</f>
        <v/>
      </c>
      <c r="C1478" s="10" t="str">
        <f aca="false">IF(F1478&lt;&gt;0,J1478&amp;":"&amp;B1478,"")</f>
        <v/>
      </c>
      <c r="D1478" s="10" t="str">
        <f aca="false">IF(F1478&lt;&gt;0,COUNTIF($K$2:K1478,K1478),"")</f>
        <v/>
      </c>
      <c r="E1478" s="10" t="str">
        <f aca="false">IF(F1478&lt;&gt;0,K1478&amp;":"&amp;D1478,"")</f>
        <v/>
      </c>
      <c r="F1478" s="10"/>
      <c r="G1478" s="20"/>
      <c r="H1478" s="11" t="str">
        <f aca="false">IFERROR(VLOOKUP(F1478, Entries!$B:$F, 2, FALSE()),"")</f>
        <v/>
      </c>
      <c r="I1478" s="11" t="str">
        <f aca="false">IFERROR(VLOOKUP(F1478, Entries!$B:$F, 3, FALSE()),"")</f>
        <v/>
      </c>
      <c r="J1478" s="11" t="str">
        <f aca="false">IFERROR(VLOOKUP(F1478, Entries!$B:$F, 4, FALSE()),"")</f>
        <v/>
      </c>
      <c r="K1478" s="11" t="str">
        <f aca="false">IFERROR(VLOOKUP(F1478, Entries!$B:$F, 5, FALSE()),"")</f>
        <v/>
      </c>
      <c r="L1478" s="11" t="str">
        <f aca="false">LEFT('Finish order'!$K1478,2)</f>
        <v/>
      </c>
      <c r="M1478" s="11" t="str">
        <f aca="false">IF(F1478&lt;&gt;0,COUNTIF($L$2:L1478,L1478),"")</f>
        <v/>
      </c>
      <c r="N1478" s="11" t="str">
        <f aca="false">IF(F1478&lt;&gt;0,L1478&amp;":"&amp;M1478,"")</f>
        <v/>
      </c>
    </row>
    <row r="1479" customFormat="false" ht="15.75" hidden="false" customHeight="true" outlineLevel="0" collapsed="false">
      <c r="A1479" s="10" t="n">
        <v>1478</v>
      </c>
      <c r="B1479" s="10" t="str">
        <f aca="false">IF(F1479&lt;&gt;"",COUNTIF($J$2:J1479,J1479),"")</f>
        <v/>
      </c>
      <c r="C1479" s="10" t="str">
        <f aca="false">IF(F1479&lt;&gt;0,J1479&amp;":"&amp;B1479,"")</f>
        <v/>
      </c>
      <c r="D1479" s="10" t="str">
        <f aca="false">IF(F1479&lt;&gt;0,COUNTIF($K$2:K1479,K1479),"")</f>
        <v/>
      </c>
      <c r="E1479" s="10" t="str">
        <f aca="false">IF(F1479&lt;&gt;0,K1479&amp;":"&amp;D1479,"")</f>
        <v/>
      </c>
      <c r="F1479" s="10"/>
      <c r="G1479" s="20"/>
      <c r="H1479" s="11" t="str">
        <f aca="false">IFERROR(VLOOKUP(F1479, Entries!$B:$F, 2, FALSE()),"")</f>
        <v/>
      </c>
      <c r="I1479" s="11" t="str">
        <f aca="false">IFERROR(VLOOKUP(F1479, Entries!$B:$F, 3, FALSE()),"")</f>
        <v/>
      </c>
      <c r="J1479" s="11" t="str">
        <f aca="false">IFERROR(VLOOKUP(F1479, Entries!$B:$F, 4, FALSE()),"")</f>
        <v/>
      </c>
      <c r="K1479" s="11" t="str">
        <f aca="false">IFERROR(VLOOKUP(F1479, Entries!$B:$F, 5, FALSE()),"")</f>
        <v/>
      </c>
      <c r="L1479" s="11" t="str">
        <f aca="false">LEFT('Finish order'!$K1479,2)</f>
        <v/>
      </c>
      <c r="M1479" s="11" t="str">
        <f aca="false">IF(F1479&lt;&gt;0,COUNTIF($L$2:L1479,L1479),"")</f>
        <v/>
      </c>
      <c r="N1479" s="11" t="str">
        <f aca="false">IF(F1479&lt;&gt;0,L1479&amp;":"&amp;M1479,"")</f>
        <v/>
      </c>
    </row>
    <row r="1480" customFormat="false" ht="15.75" hidden="false" customHeight="true" outlineLevel="0" collapsed="false">
      <c r="A1480" s="10" t="n">
        <v>1479</v>
      </c>
      <c r="B1480" s="10" t="str">
        <f aca="false">IF(F1480&lt;&gt;"",COUNTIF($J$2:J1480,J1480),"")</f>
        <v/>
      </c>
      <c r="C1480" s="10" t="str">
        <f aca="false">IF(F1480&lt;&gt;0,J1480&amp;":"&amp;B1480,"")</f>
        <v/>
      </c>
      <c r="D1480" s="10" t="str">
        <f aca="false">IF(F1480&lt;&gt;0,COUNTIF($K$2:K1480,K1480),"")</f>
        <v/>
      </c>
      <c r="E1480" s="10" t="str">
        <f aca="false">IF(F1480&lt;&gt;0,K1480&amp;":"&amp;D1480,"")</f>
        <v/>
      </c>
      <c r="F1480" s="10"/>
      <c r="G1480" s="20"/>
      <c r="H1480" s="11" t="str">
        <f aca="false">IFERROR(VLOOKUP(F1480, Entries!$B:$F, 2, FALSE()),"")</f>
        <v/>
      </c>
      <c r="I1480" s="11" t="str">
        <f aca="false">IFERROR(VLOOKUP(F1480, Entries!$B:$F, 3, FALSE()),"")</f>
        <v/>
      </c>
      <c r="J1480" s="11" t="str">
        <f aca="false">IFERROR(VLOOKUP(F1480, Entries!$B:$F, 4, FALSE()),"")</f>
        <v/>
      </c>
      <c r="K1480" s="11" t="str">
        <f aca="false">IFERROR(VLOOKUP(F1480, Entries!$B:$F, 5, FALSE()),"")</f>
        <v/>
      </c>
      <c r="L1480" s="11" t="str">
        <f aca="false">LEFT('Finish order'!$K1480,2)</f>
        <v/>
      </c>
      <c r="M1480" s="11" t="str">
        <f aca="false">IF(F1480&lt;&gt;0,COUNTIF($L$2:L1480,L1480),"")</f>
        <v/>
      </c>
      <c r="N1480" s="11" t="str">
        <f aca="false">IF(F1480&lt;&gt;0,L1480&amp;":"&amp;M1480,"")</f>
        <v/>
      </c>
    </row>
    <row r="1481" customFormat="false" ht="15.75" hidden="false" customHeight="true" outlineLevel="0" collapsed="false">
      <c r="A1481" s="10" t="n">
        <v>1480</v>
      </c>
      <c r="B1481" s="10" t="str">
        <f aca="false">IF(F1481&lt;&gt;"",COUNTIF($J$2:J1481,J1481),"")</f>
        <v/>
      </c>
      <c r="C1481" s="10" t="str">
        <f aca="false">IF(F1481&lt;&gt;0,J1481&amp;":"&amp;B1481,"")</f>
        <v/>
      </c>
      <c r="D1481" s="10" t="str">
        <f aca="false">IF(F1481&lt;&gt;0,COUNTIF($K$2:K1481,K1481),"")</f>
        <v/>
      </c>
      <c r="E1481" s="10" t="str">
        <f aca="false">IF(F1481&lt;&gt;0,K1481&amp;":"&amp;D1481,"")</f>
        <v/>
      </c>
      <c r="F1481" s="10"/>
      <c r="G1481" s="20"/>
      <c r="H1481" s="11" t="str">
        <f aca="false">IFERROR(VLOOKUP(F1481, Entries!$B:$F, 2, FALSE()),"")</f>
        <v/>
      </c>
      <c r="I1481" s="11" t="str">
        <f aca="false">IFERROR(VLOOKUP(F1481, Entries!$B:$F, 3, FALSE()),"")</f>
        <v/>
      </c>
      <c r="J1481" s="11" t="str">
        <f aca="false">IFERROR(VLOOKUP(F1481, Entries!$B:$F, 4, FALSE()),"")</f>
        <v/>
      </c>
      <c r="K1481" s="11" t="str">
        <f aca="false">IFERROR(VLOOKUP(F1481, Entries!$B:$F, 5, FALSE()),"")</f>
        <v/>
      </c>
      <c r="L1481" s="11" t="str">
        <f aca="false">LEFT('Finish order'!$K1481,2)</f>
        <v/>
      </c>
      <c r="M1481" s="11" t="str">
        <f aca="false">IF(F1481&lt;&gt;0,COUNTIF($L$2:L1481,L1481),"")</f>
        <v/>
      </c>
      <c r="N1481" s="11" t="str">
        <f aca="false">IF(F1481&lt;&gt;0,L1481&amp;":"&amp;M1481,"")</f>
        <v/>
      </c>
    </row>
    <row r="1482" customFormat="false" ht="15.75" hidden="false" customHeight="true" outlineLevel="0" collapsed="false">
      <c r="A1482" s="10" t="n">
        <v>1481</v>
      </c>
      <c r="B1482" s="10" t="str">
        <f aca="false">IF(F1482&lt;&gt;"",COUNTIF($J$2:J1482,J1482),"")</f>
        <v/>
      </c>
      <c r="C1482" s="10" t="str">
        <f aca="false">IF(F1482&lt;&gt;0,J1482&amp;":"&amp;B1482,"")</f>
        <v/>
      </c>
      <c r="D1482" s="10" t="str">
        <f aca="false">IF(F1482&lt;&gt;0,COUNTIF($K$2:K1482,K1482),"")</f>
        <v/>
      </c>
      <c r="E1482" s="10" t="str">
        <f aca="false">IF(F1482&lt;&gt;0,K1482&amp;":"&amp;D1482,"")</f>
        <v/>
      </c>
      <c r="F1482" s="10"/>
      <c r="G1482" s="20"/>
      <c r="H1482" s="11" t="str">
        <f aca="false">IFERROR(VLOOKUP(F1482, Entries!$B:$F, 2, FALSE()),"")</f>
        <v/>
      </c>
      <c r="I1482" s="11" t="str">
        <f aca="false">IFERROR(VLOOKUP(F1482, Entries!$B:$F, 3, FALSE()),"")</f>
        <v/>
      </c>
      <c r="J1482" s="11" t="str">
        <f aca="false">IFERROR(VLOOKUP(F1482, Entries!$B:$F, 4, FALSE()),"")</f>
        <v/>
      </c>
      <c r="K1482" s="11" t="str">
        <f aca="false">IFERROR(VLOOKUP(F1482, Entries!$B:$F, 5, FALSE()),"")</f>
        <v/>
      </c>
      <c r="L1482" s="11" t="str">
        <f aca="false">LEFT('Finish order'!$K1482,2)</f>
        <v/>
      </c>
      <c r="M1482" s="11" t="str">
        <f aca="false">IF(F1482&lt;&gt;0,COUNTIF($L$2:L1482,L1482),"")</f>
        <v/>
      </c>
      <c r="N1482" s="11" t="str">
        <f aca="false">IF(F1482&lt;&gt;0,L1482&amp;":"&amp;M1482,"")</f>
        <v/>
      </c>
    </row>
    <row r="1483" customFormat="false" ht="15.75" hidden="false" customHeight="true" outlineLevel="0" collapsed="false">
      <c r="A1483" s="10" t="n">
        <v>1482</v>
      </c>
      <c r="B1483" s="10" t="str">
        <f aca="false">IF(F1483&lt;&gt;"",COUNTIF($J$2:J1483,J1483),"")</f>
        <v/>
      </c>
      <c r="C1483" s="10" t="str">
        <f aca="false">IF(F1483&lt;&gt;0,J1483&amp;":"&amp;B1483,"")</f>
        <v/>
      </c>
      <c r="D1483" s="10" t="str">
        <f aca="false">IF(F1483&lt;&gt;0,COUNTIF($K$2:K1483,K1483),"")</f>
        <v/>
      </c>
      <c r="E1483" s="10" t="str">
        <f aca="false">IF(F1483&lt;&gt;0,K1483&amp;":"&amp;D1483,"")</f>
        <v/>
      </c>
      <c r="F1483" s="10"/>
      <c r="G1483" s="20"/>
      <c r="H1483" s="11" t="str">
        <f aca="false">IFERROR(VLOOKUP(F1483, Entries!$B:$F, 2, FALSE()),"")</f>
        <v/>
      </c>
      <c r="I1483" s="11" t="str">
        <f aca="false">IFERROR(VLOOKUP(F1483, Entries!$B:$F, 3, FALSE()),"")</f>
        <v/>
      </c>
      <c r="J1483" s="11" t="str">
        <f aca="false">IFERROR(VLOOKUP(F1483, Entries!$B:$F, 4, FALSE()),"")</f>
        <v/>
      </c>
      <c r="K1483" s="11" t="str">
        <f aca="false">IFERROR(VLOOKUP(F1483, Entries!$B:$F, 5, FALSE()),"")</f>
        <v/>
      </c>
      <c r="L1483" s="11" t="str">
        <f aca="false">LEFT('Finish order'!$K1483,2)</f>
        <v/>
      </c>
      <c r="M1483" s="11" t="str">
        <f aca="false">IF(F1483&lt;&gt;0,COUNTIF($L$2:L1483,L1483),"")</f>
        <v/>
      </c>
      <c r="N1483" s="11" t="str">
        <f aca="false">IF(F1483&lt;&gt;0,L1483&amp;":"&amp;M1483,"")</f>
        <v/>
      </c>
    </row>
    <row r="1484" customFormat="false" ht="15.75" hidden="false" customHeight="true" outlineLevel="0" collapsed="false">
      <c r="A1484" s="10" t="n">
        <v>1483</v>
      </c>
      <c r="B1484" s="10" t="str">
        <f aca="false">IF(F1484&lt;&gt;"",COUNTIF($J$2:J1484,J1484),"")</f>
        <v/>
      </c>
      <c r="C1484" s="10" t="str">
        <f aca="false">IF(F1484&lt;&gt;0,J1484&amp;":"&amp;B1484,"")</f>
        <v/>
      </c>
      <c r="D1484" s="10" t="str">
        <f aca="false">IF(F1484&lt;&gt;0,COUNTIF($K$2:K1484,K1484),"")</f>
        <v/>
      </c>
      <c r="E1484" s="10" t="str">
        <f aca="false">IF(F1484&lt;&gt;0,K1484&amp;":"&amp;D1484,"")</f>
        <v/>
      </c>
      <c r="F1484" s="10"/>
      <c r="G1484" s="20"/>
      <c r="H1484" s="11" t="str">
        <f aca="false">IFERROR(VLOOKUP(F1484, Entries!$B:$F, 2, FALSE()),"")</f>
        <v/>
      </c>
      <c r="I1484" s="11" t="str">
        <f aca="false">IFERROR(VLOOKUP(F1484, Entries!$B:$F, 3, FALSE()),"")</f>
        <v/>
      </c>
      <c r="J1484" s="11" t="str">
        <f aca="false">IFERROR(VLOOKUP(F1484, Entries!$B:$F, 4, FALSE()),"")</f>
        <v/>
      </c>
      <c r="K1484" s="11" t="str">
        <f aca="false">IFERROR(VLOOKUP(F1484, Entries!$B:$F, 5, FALSE()),"")</f>
        <v/>
      </c>
      <c r="L1484" s="11" t="str">
        <f aca="false">LEFT('Finish order'!$K1484,2)</f>
        <v/>
      </c>
      <c r="M1484" s="11" t="str">
        <f aca="false">IF(F1484&lt;&gt;0,COUNTIF($L$2:L1484,L1484),"")</f>
        <v/>
      </c>
      <c r="N1484" s="11" t="str">
        <f aca="false">IF(F1484&lt;&gt;0,L1484&amp;":"&amp;M1484,"")</f>
        <v/>
      </c>
    </row>
    <row r="1485" customFormat="false" ht="15.75" hidden="false" customHeight="true" outlineLevel="0" collapsed="false">
      <c r="A1485" s="10" t="n">
        <v>1484</v>
      </c>
      <c r="B1485" s="10" t="str">
        <f aca="false">IF(F1485&lt;&gt;"",COUNTIF($J$2:J1485,J1485),"")</f>
        <v/>
      </c>
      <c r="C1485" s="10" t="str">
        <f aca="false">IF(F1485&lt;&gt;0,J1485&amp;":"&amp;B1485,"")</f>
        <v/>
      </c>
      <c r="D1485" s="10" t="str">
        <f aca="false">IF(F1485&lt;&gt;0,COUNTIF($K$2:K1485,K1485),"")</f>
        <v/>
      </c>
      <c r="E1485" s="10" t="str">
        <f aca="false">IF(F1485&lt;&gt;0,K1485&amp;":"&amp;D1485,"")</f>
        <v/>
      </c>
      <c r="F1485" s="10"/>
      <c r="G1485" s="20"/>
      <c r="H1485" s="11" t="str">
        <f aca="false">IFERROR(VLOOKUP(F1485, Entries!$B:$F, 2, FALSE()),"")</f>
        <v/>
      </c>
      <c r="I1485" s="11" t="str">
        <f aca="false">IFERROR(VLOOKUP(F1485, Entries!$B:$F, 3, FALSE()),"")</f>
        <v/>
      </c>
      <c r="J1485" s="11" t="str">
        <f aca="false">IFERROR(VLOOKUP(F1485, Entries!$B:$F, 4, FALSE()),"")</f>
        <v/>
      </c>
      <c r="K1485" s="11" t="str">
        <f aca="false">IFERROR(VLOOKUP(F1485, Entries!$B:$F, 5, FALSE()),"")</f>
        <v/>
      </c>
      <c r="L1485" s="11" t="str">
        <f aca="false">LEFT('Finish order'!$K1485,2)</f>
        <v/>
      </c>
      <c r="M1485" s="11" t="str">
        <f aca="false">IF(F1485&lt;&gt;0,COUNTIF($L$2:L1485,L1485),"")</f>
        <v/>
      </c>
      <c r="N1485" s="11" t="str">
        <f aca="false">IF(F1485&lt;&gt;0,L1485&amp;":"&amp;M1485,"")</f>
        <v/>
      </c>
    </row>
    <row r="1486" customFormat="false" ht="15.75" hidden="false" customHeight="true" outlineLevel="0" collapsed="false">
      <c r="A1486" s="10" t="n">
        <v>1485</v>
      </c>
      <c r="B1486" s="10" t="str">
        <f aca="false">IF(F1486&lt;&gt;"",COUNTIF($J$2:J1486,J1486),"")</f>
        <v/>
      </c>
      <c r="C1486" s="10" t="str">
        <f aca="false">IF(F1486&lt;&gt;0,J1486&amp;":"&amp;B1486,"")</f>
        <v/>
      </c>
      <c r="D1486" s="10" t="str">
        <f aca="false">IF(F1486&lt;&gt;0,COUNTIF($K$2:K1486,K1486),"")</f>
        <v/>
      </c>
      <c r="E1486" s="10" t="str">
        <f aca="false">IF(F1486&lt;&gt;0,K1486&amp;":"&amp;D1486,"")</f>
        <v/>
      </c>
      <c r="F1486" s="10"/>
      <c r="G1486" s="20"/>
      <c r="H1486" s="11" t="str">
        <f aca="false">IFERROR(VLOOKUP(F1486, Entries!$B:$F, 2, FALSE()),"")</f>
        <v/>
      </c>
      <c r="I1486" s="11" t="str">
        <f aca="false">IFERROR(VLOOKUP(F1486, Entries!$B:$F, 3, FALSE()),"")</f>
        <v/>
      </c>
      <c r="J1486" s="11" t="str">
        <f aca="false">IFERROR(VLOOKUP(F1486, Entries!$B:$F, 4, FALSE()),"")</f>
        <v/>
      </c>
      <c r="K1486" s="11" t="str">
        <f aca="false">IFERROR(VLOOKUP(F1486, Entries!$B:$F, 5, FALSE()),"")</f>
        <v/>
      </c>
      <c r="L1486" s="11" t="str">
        <f aca="false">LEFT('Finish order'!$K1486,2)</f>
        <v/>
      </c>
      <c r="M1486" s="11" t="str">
        <f aca="false">IF(F1486&lt;&gt;0,COUNTIF($L$2:L1486,L1486),"")</f>
        <v/>
      </c>
      <c r="N1486" s="11" t="str">
        <f aca="false">IF(F1486&lt;&gt;0,L1486&amp;":"&amp;M1486,"")</f>
        <v/>
      </c>
    </row>
    <row r="1487" customFormat="false" ht="15.75" hidden="false" customHeight="true" outlineLevel="0" collapsed="false">
      <c r="A1487" s="10" t="n">
        <v>1486</v>
      </c>
      <c r="B1487" s="10" t="str">
        <f aca="false">IF(F1487&lt;&gt;"",COUNTIF($J$2:J1487,J1487),"")</f>
        <v/>
      </c>
      <c r="C1487" s="10" t="str">
        <f aca="false">IF(F1487&lt;&gt;0,J1487&amp;":"&amp;B1487,"")</f>
        <v/>
      </c>
      <c r="D1487" s="10" t="str">
        <f aca="false">IF(F1487&lt;&gt;0,COUNTIF($K$2:K1487,K1487),"")</f>
        <v/>
      </c>
      <c r="E1487" s="10" t="str">
        <f aca="false">IF(F1487&lt;&gt;0,K1487&amp;":"&amp;D1487,"")</f>
        <v/>
      </c>
      <c r="F1487" s="10"/>
      <c r="G1487" s="20"/>
      <c r="H1487" s="11" t="str">
        <f aca="false">IFERROR(VLOOKUP(F1487, Entries!$B:$F, 2, FALSE()),"")</f>
        <v/>
      </c>
      <c r="I1487" s="11" t="str">
        <f aca="false">IFERROR(VLOOKUP(F1487, Entries!$B:$F, 3, FALSE()),"")</f>
        <v/>
      </c>
      <c r="J1487" s="11" t="str">
        <f aca="false">IFERROR(VLOOKUP(F1487, Entries!$B:$F, 4, FALSE()),"")</f>
        <v/>
      </c>
      <c r="K1487" s="11" t="str">
        <f aca="false">IFERROR(VLOOKUP(F1487, Entries!$B:$F, 5, FALSE()),"")</f>
        <v/>
      </c>
      <c r="L1487" s="11" t="str">
        <f aca="false">LEFT('Finish order'!$K1487,2)</f>
        <v/>
      </c>
      <c r="M1487" s="11" t="str">
        <f aca="false">IF(F1487&lt;&gt;0,COUNTIF($L$2:L1487,L1487),"")</f>
        <v/>
      </c>
      <c r="N1487" s="11" t="str">
        <f aca="false">IF(F1487&lt;&gt;0,L1487&amp;":"&amp;M1487,"")</f>
        <v/>
      </c>
    </row>
    <row r="1488" customFormat="false" ht="15.75" hidden="false" customHeight="true" outlineLevel="0" collapsed="false">
      <c r="A1488" s="10" t="n">
        <v>1487</v>
      </c>
      <c r="B1488" s="10" t="str">
        <f aca="false">IF(F1488&lt;&gt;"",COUNTIF($J$2:J1488,J1488),"")</f>
        <v/>
      </c>
      <c r="C1488" s="10" t="str">
        <f aca="false">IF(F1488&lt;&gt;0,J1488&amp;":"&amp;B1488,"")</f>
        <v/>
      </c>
      <c r="D1488" s="10" t="str">
        <f aca="false">IF(F1488&lt;&gt;0,COUNTIF($K$2:K1488,K1488),"")</f>
        <v/>
      </c>
      <c r="E1488" s="10" t="str">
        <f aca="false">IF(F1488&lt;&gt;0,K1488&amp;":"&amp;D1488,"")</f>
        <v/>
      </c>
      <c r="F1488" s="10"/>
      <c r="G1488" s="20"/>
      <c r="H1488" s="11" t="str">
        <f aca="false">IFERROR(VLOOKUP(F1488, Entries!$B:$F, 2, FALSE()),"")</f>
        <v/>
      </c>
      <c r="I1488" s="11" t="str">
        <f aca="false">IFERROR(VLOOKUP(F1488, Entries!$B:$F, 3, FALSE()),"")</f>
        <v/>
      </c>
      <c r="J1488" s="11" t="str">
        <f aca="false">IFERROR(VLOOKUP(F1488, Entries!$B:$F, 4, FALSE()),"")</f>
        <v/>
      </c>
      <c r="K1488" s="11" t="str">
        <f aca="false">IFERROR(VLOOKUP(F1488, Entries!$B:$F, 5, FALSE()),"")</f>
        <v/>
      </c>
      <c r="L1488" s="11" t="str">
        <f aca="false">LEFT('Finish order'!$K1488,2)</f>
        <v/>
      </c>
      <c r="M1488" s="11" t="str">
        <f aca="false">IF(F1488&lt;&gt;0,COUNTIF($L$2:L1488,L1488),"")</f>
        <v/>
      </c>
      <c r="N1488" s="11" t="str">
        <f aca="false">IF(F1488&lt;&gt;0,L1488&amp;":"&amp;M1488,"")</f>
        <v/>
      </c>
    </row>
    <row r="1489" customFormat="false" ht="15.75" hidden="false" customHeight="true" outlineLevel="0" collapsed="false">
      <c r="A1489" s="10" t="n">
        <v>1488</v>
      </c>
      <c r="B1489" s="10" t="str">
        <f aca="false">IF(F1489&lt;&gt;"",COUNTIF($J$2:J1489,J1489),"")</f>
        <v/>
      </c>
      <c r="C1489" s="10" t="str">
        <f aca="false">IF(F1489&lt;&gt;0,J1489&amp;":"&amp;B1489,"")</f>
        <v/>
      </c>
      <c r="D1489" s="10" t="str">
        <f aca="false">IF(F1489&lt;&gt;0,COUNTIF($K$2:K1489,K1489),"")</f>
        <v/>
      </c>
      <c r="E1489" s="10" t="str">
        <f aca="false">IF(F1489&lt;&gt;0,K1489&amp;":"&amp;D1489,"")</f>
        <v/>
      </c>
      <c r="F1489" s="10"/>
      <c r="G1489" s="20"/>
      <c r="H1489" s="11" t="str">
        <f aca="false">IFERROR(VLOOKUP(F1489, Entries!$B:$F, 2, FALSE()),"")</f>
        <v/>
      </c>
      <c r="I1489" s="11" t="str">
        <f aca="false">IFERROR(VLOOKUP(F1489, Entries!$B:$F, 3, FALSE()),"")</f>
        <v/>
      </c>
      <c r="J1489" s="11" t="str">
        <f aca="false">IFERROR(VLOOKUP(F1489, Entries!$B:$F, 4, FALSE()),"")</f>
        <v/>
      </c>
      <c r="K1489" s="11" t="str">
        <f aca="false">IFERROR(VLOOKUP(F1489, Entries!$B:$F, 5, FALSE()),"")</f>
        <v/>
      </c>
      <c r="L1489" s="11" t="str">
        <f aca="false">LEFT('Finish order'!$K1489,2)</f>
        <v/>
      </c>
      <c r="M1489" s="11" t="str">
        <f aca="false">IF(F1489&lt;&gt;0,COUNTIF($L$2:L1489,L1489),"")</f>
        <v/>
      </c>
      <c r="N1489" s="11" t="str">
        <f aca="false">IF(F1489&lt;&gt;0,L1489&amp;":"&amp;M1489,"")</f>
        <v/>
      </c>
    </row>
    <row r="1490" customFormat="false" ht="15.75" hidden="false" customHeight="true" outlineLevel="0" collapsed="false">
      <c r="A1490" s="10" t="n">
        <v>1489</v>
      </c>
      <c r="B1490" s="10" t="str">
        <f aca="false">IF(F1490&lt;&gt;"",COUNTIF($J$2:J1490,J1490),"")</f>
        <v/>
      </c>
      <c r="C1490" s="10" t="str">
        <f aca="false">IF(F1490&lt;&gt;0,J1490&amp;":"&amp;B1490,"")</f>
        <v/>
      </c>
      <c r="D1490" s="10" t="str">
        <f aca="false">IF(F1490&lt;&gt;0,COUNTIF($K$2:K1490,K1490),"")</f>
        <v/>
      </c>
      <c r="E1490" s="10" t="str">
        <f aca="false">IF(F1490&lt;&gt;0,K1490&amp;":"&amp;D1490,"")</f>
        <v/>
      </c>
      <c r="F1490" s="10"/>
      <c r="G1490" s="20"/>
      <c r="H1490" s="11" t="str">
        <f aca="false">IFERROR(VLOOKUP(F1490, Entries!$B:$F, 2, FALSE()),"")</f>
        <v/>
      </c>
      <c r="I1490" s="11" t="str">
        <f aca="false">IFERROR(VLOOKUP(F1490, Entries!$B:$F, 3, FALSE()),"")</f>
        <v/>
      </c>
      <c r="J1490" s="11" t="str">
        <f aca="false">IFERROR(VLOOKUP(F1490, Entries!$B:$F, 4, FALSE()),"")</f>
        <v/>
      </c>
      <c r="K1490" s="11" t="str">
        <f aca="false">IFERROR(VLOOKUP(F1490, Entries!$B:$F, 5, FALSE()),"")</f>
        <v/>
      </c>
      <c r="L1490" s="11" t="str">
        <f aca="false">LEFT('Finish order'!$K1490,2)</f>
        <v/>
      </c>
      <c r="M1490" s="11" t="str">
        <f aca="false">IF(F1490&lt;&gt;0,COUNTIF($L$2:L1490,L1490),"")</f>
        <v/>
      </c>
      <c r="N1490" s="11" t="str">
        <f aca="false">IF(F1490&lt;&gt;0,L1490&amp;":"&amp;M1490,"")</f>
        <v/>
      </c>
    </row>
    <row r="1491" customFormat="false" ht="15.75" hidden="false" customHeight="true" outlineLevel="0" collapsed="false">
      <c r="A1491" s="10" t="n">
        <v>1490</v>
      </c>
      <c r="B1491" s="10" t="str">
        <f aca="false">IF(F1491&lt;&gt;"",COUNTIF($J$2:J1491,J1491),"")</f>
        <v/>
      </c>
      <c r="C1491" s="10" t="str">
        <f aca="false">IF(F1491&lt;&gt;0,J1491&amp;":"&amp;B1491,"")</f>
        <v/>
      </c>
      <c r="D1491" s="10" t="str">
        <f aca="false">IF(F1491&lt;&gt;0,COUNTIF($K$2:K1491,K1491),"")</f>
        <v/>
      </c>
      <c r="E1491" s="10" t="str">
        <f aca="false">IF(F1491&lt;&gt;0,K1491&amp;":"&amp;D1491,"")</f>
        <v/>
      </c>
      <c r="F1491" s="10"/>
      <c r="G1491" s="20"/>
      <c r="H1491" s="11" t="str">
        <f aca="false">IFERROR(VLOOKUP(F1491, Entries!$B:$F, 2, FALSE()),"")</f>
        <v/>
      </c>
      <c r="I1491" s="11" t="str">
        <f aca="false">IFERROR(VLOOKUP(F1491, Entries!$B:$F, 3, FALSE()),"")</f>
        <v/>
      </c>
      <c r="J1491" s="11" t="str">
        <f aca="false">IFERROR(VLOOKUP(F1491, Entries!$B:$F, 4, FALSE()),"")</f>
        <v/>
      </c>
      <c r="K1491" s="11" t="str">
        <f aca="false">IFERROR(VLOOKUP(F1491, Entries!$B:$F, 5, FALSE()),"")</f>
        <v/>
      </c>
      <c r="L1491" s="11" t="str">
        <f aca="false">LEFT('Finish order'!$K1491,2)</f>
        <v/>
      </c>
      <c r="M1491" s="11" t="str">
        <f aca="false">IF(F1491&lt;&gt;0,COUNTIF($L$2:L1491,L1491),"")</f>
        <v/>
      </c>
      <c r="N1491" s="11" t="str">
        <f aca="false">IF(F1491&lt;&gt;0,L1491&amp;":"&amp;M1491,"")</f>
        <v/>
      </c>
    </row>
    <row r="1492" customFormat="false" ht="15.75" hidden="false" customHeight="true" outlineLevel="0" collapsed="false">
      <c r="A1492" s="10" t="n">
        <v>1491</v>
      </c>
      <c r="B1492" s="10" t="str">
        <f aca="false">IF(F1492&lt;&gt;"",COUNTIF($J$2:J1492,J1492),"")</f>
        <v/>
      </c>
      <c r="C1492" s="10" t="str">
        <f aca="false">IF(F1492&lt;&gt;0,J1492&amp;":"&amp;B1492,"")</f>
        <v/>
      </c>
      <c r="D1492" s="10" t="str">
        <f aca="false">IF(F1492&lt;&gt;0,COUNTIF($K$2:K1492,K1492),"")</f>
        <v/>
      </c>
      <c r="E1492" s="10" t="str">
        <f aca="false">IF(F1492&lt;&gt;0,K1492&amp;":"&amp;D1492,"")</f>
        <v/>
      </c>
      <c r="F1492" s="10"/>
      <c r="G1492" s="20"/>
      <c r="H1492" s="11" t="str">
        <f aca="false">IFERROR(VLOOKUP(F1492, Entries!$B:$F, 2, FALSE()),"")</f>
        <v/>
      </c>
      <c r="I1492" s="11" t="str">
        <f aca="false">IFERROR(VLOOKUP(F1492, Entries!$B:$F, 3, FALSE()),"")</f>
        <v/>
      </c>
      <c r="J1492" s="11" t="str">
        <f aca="false">IFERROR(VLOOKUP(F1492, Entries!$B:$F, 4, FALSE()),"")</f>
        <v/>
      </c>
      <c r="K1492" s="11" t="str">
        <f aca="false">IFERROR(VLOOKUP(F1492, Entries!$B:$F, 5, FALSE()),"")</f>
        <v/>
      </c>
      <c r="L1492" s="11" t="str">
        <f aca="false">LEFT('Finish order'!$K1492,2)</f>
        <v/>
      </c>
      <c r="M1492" s="11" t="str">
        <f aca="false">IF(F1492&lt;&gt;0,COUNTIF($L$2:L1492,L1492),"")</f>
        <v/>
      </c>
      <c r="N1492" s="11" t="str">
        <f aca="false">IF(F1492&lt;&gt;0,L1492&amp;":"&amp;M1492,"")</f>
        <v/>
      </c>
    </row>
    <row r="1493" customFormat="false" ht="15.75" hidden="false" customHeight="true" outlineLevel="0" collapsed="false">
      <c r="A1493" s="10" t="n">
        <v>1492</v>
      </c>
      <c r="B1493" s="10" t="str">
        <f aca="false">IF(F1493&lt;&gt;"",COUNTIF($J$2:J1493,J1493),"")</f>
        <v/>
      </c>
      <c r="C1493" s="10" t="str">
        <f aca="false">IF(F1493&lt;&gt;0,J1493&amp;":"&amp;B1493,"")</f>
        <v/>
      </c>
      <c r="D1493" s="10" t="str">
        <f aca="false">IF(F1493&lt;&gt;0,COUNTIF($K$2:K1493,K1493),"")</f>
        <v/>
      </c>
      <c r="E1493" s="10" t="str">
        <f aca="false">IF(F1493&lt;&gt;0,K1493&amp;":"&amp;D1493,"")</f>
        <v/>
      </c>
      <c r="F1493" s="10"/>
      <c r="G1493" s="20"/>
      <c r="H1493" s="11" t="str">
        <f aca="false">IFERROR(VLOOKUP(F1493, Entries!$B:$F, 2, FALSE()),"")</f>
        <v/>
      </c>
      <c r="I1493" s="11" t="str">
        <f aca="false">IFERROR(VLOOKUP(F1493, Entries!$B:$F, 3, FALSE()),"")</f>
        <v/>
      </c>
      <c r="J1493" s="11" t="str">
        <f aca="false">IFERROR(VLOOKUP(F1493, Entries!$B:$F, 4, FALSE()),"")</f>
        <v/>
      </c>
      <c r="K1493" s="11" t="str">
        <f aca="false">IFERROR(VLOOKUP(F1493, Entries!$B:$F, 5, FALSE()),"")</f>
        <v/>
      </c>
      <c r="L1493" s="11" t="str">
        <f aca="false">LEFT('Finish order'!$K1493,2)</f>
        <v/>
      </c>
      <c r="M1493" s="11" t="str">
        <f aca="false">IF(F1493&lt;&gt;0,COUNTIF($L$2:L1493,L1493),"")</f>
        <v/>
      </c>
      <c r="N1493" s="11" t="str">
        <f aca="false">IF(F1493&lt;&gt;0,L1493&amp;":"&amp;M1493,"")</f>
        <v/>
      </c>
    </row>
    <row r="1494" customFormat="false" ht="15.75" hidden="false" customHeight="true" outlineLevel="0" collapsed="false">
      <c r="A1494" s="10" t="n">
        <v>1493</v>
      </c>
      <c r="B1494" s="10" t="str">
        <f aca="false">IF(F1494&lt;&gt;"",COUNTIF($J$2:J1494,J1494),"")</f>
        <v/>
      </c>
      <c r="C1494" s="10" t="str">
        <f aca="false">IF(F1494&lt;&gt;0,J1494&amp;":"&amp;B1494,"")</f>
        <v/>
      </c>
      <c r="D1494" s="10" t="str">
        <f aca="false">IF(F1494&lt;&gt;0,COUNTIF($K$2:K1494,K1494),"")</f>
        <v/>
      </c>
      <c r="E1494" s="10" t="str">
        <f aca="false">IF(F1494&lt;&gt;0,K1494&amp;":"&amp;D1494,"")</f>
        <v/>
      </c>
      <c r="F1494" s="10"/>
      <c r="G1494" s="20"/>
      <c r="H1494" s="11" t="str">
        <f aca="false">IFERROR(VLOOKUP(F1494, Entries!$B:$F, 2, FALSE()),"")</f>
        <v/>
      </c>
      <c r="I1494" s="11" t="str">
        <f aca="false">IFERROR(VLOOKUP(F1494, Entries!$B:$F, 3, FALSE()),"")</f>
        <v/>
      </c>
      <c r="J1494" s="11" t="str">
        <f aca="false">IFERROR(VLOOKUP(F1494, Entries!$B:$F, 4, FALSE()),"")</f>
        <v/>
      </c>
      <c r="K1494" s="11" t="str">
        <f aca="false">IFERROR(VLOOKUP(F1494, Entries!$B:$F, 5, FALSE()),"")</f>
        <v/>
      </c>
      <c r="L1494" s="11" t="str">
        <f aca="false">LEFT('Finish order'!$K1494,2)</f>
        <v/>
      </c>
      <c r="M1494" s="11" t="str">
        <f aca="false">IF(F1494&lt;&gt;0,COUNTIF($L$2:L1494,L1494),"")</f>
        <v/>
      </c>
      <c r="N1494" s="11" t="str">
        <f aca="false">IF(F1494&lt;&gt;0,L1494&amp;":"&amp;M1494,"")</f>
        <v/>
      </c>
    </row>
    <row r="1495" customFormat="false" ht="15.75" hidden="false" customHeight="true" outlineLevel="0" collapsed="false">
      <c r="A1495" s="10" t="n">
        <v>1494</v>
      </c>
      <c r="B1495" s="10" t="str">
        <f aca="false">IF(F1495&lt;&gt;"",COUNTIF($J$2:J1495,J1495),"")</f>
        <v/>
      </c>
      <c r="C1495" s="10" t="str">
        <f aca="false">IF(F1495&lt;&gt;0,J1495&amp;":"&amp;B1495,"")</f>
        <v/>
      </c>
      <c r="D1495" s="10" t="str">
        <f aca="false">IF(F1495&lt;&gt;0,COUNTIF($K$2:K1495,K1495),"")</f>
        <v/>
      </c>
      <c r="E1495" s="10" t="str">
        <f aca="false">IF(F1495&lt;&gt;0,K1495&amp;":"&amp;D1495,"")</f>
        <v/>
      </c>
      <c r="F1495" s="10"/>
      <c r="G1495" s="20"/>
      <c r="H1495" s="11" t="str">
        <f aca="false">IFERROR(VLOOKUP(F1495, Entries!$B:$F, 2, FALSE()),"")</f>
        <v/>
      </c>
      <c r="I1495" s="11" t="str">
        <f aca="false">IFERROR(VLOOKUP(F1495, Entries!$B:$F, 3, FALSE()),"")</f>
        <v/>
      </c>
      <c r="J1495" s="11" t="str">
        <f aca="false">IFERROR(VLOOKUP(F1495, Entries!$B:$F, 4, FALSE()),"")</f>
        <v/>
      </c>
      <c r="K1495" s="11" t="str">
        <f aca="false">IFERROR(VLOOKUP(F1495, Entries!$B:$F, 5, FALSE()),"")</f>
        <v/>
      </c>
      <c r="L1495" s="11" t="str">
        <f aca="false">LEFT('Finish order'!$K1495,2)</f>
        <v/>
      </c>
      <c r="M1495" s="11" t="str">
        <f aca="false">IF(F1495&lt;&gt;0,COUNTIF($L$2:L1495,L1495),"")</f>
        <v/>
      </c>
      <c r="N1495" s="11" t="str">
        <f aca="false">IF(F1495&lt;&gt;0,L1495&amp;":"&amp;M1495,"")</f>
        <v/>
      </c>
    </row>
    <row r="1496" customFormat="false" ht="15.75" hidden="false" customHeight="true" outlineLevel="0" collapsed="false">
      <c r="A1496" s="10" t="n">
        <v>1495</v>
      </c>
      <c r="B1496" s="10" t="str">
        <f aca="false">IF(F1496&lt;&gt;"",COUNTIF($J$2:J1496,J1496),"")</f>
        <v/>
      </c>
      <c r="C1496" s="10" t="str">
        <f aca="false">IF(F1496&lt;&gt;0,J1496&amp;":"&amp;B1496,"")</f>
        <v/>
      </c>
      <c r="D1496" s="10" t="str">
        <f aca="false">IF(F1496&lt;&gt;0,COUNTIF($K$2:K1496,K1496),"")</f>
        <v/>
      </c>
      <c r="E1496" s="10" t="str">
        <f aca="false">IF(F1496&lt;&gt;0,K1496&amp;":"&amp;D1496,"")</f>
        <v/>
      </c>
      <c r="F1496" s="10"/>
      <c r="G1496" s="20"/>
      <c r="H1496" s="11" t="str">
        <f aca="false">IFERROR(VLOOKUP(F1496, Entries!$B:$F, 2, FALSE()),"")</f>
        <v/>
      </c>
      <c r="I1496" s="11" t="str">
        <f aca="false">IFERROR(VLOOKUP(F1496, Entries!$B:$F, 3, FALSE()),"")</f>
        <v/>
      </c>
      <c r="J1496" s="11" t="str">
        <f aca="false">IFERROR(VLOOKUP(F1496, Entries!$B:$F, 4, FALSE()),"")</f>
        <v/>
      </c>
      <c r="K1496" s="11" t="str">
        <f aca="false">IFERROR(VLOOKUP(F1496, Entries!$B:$F, 5, FALSE()),"")</f>
        <v/>
      </c>
      <c r="L1496" s="11" t="str">
        <f aca="false">LEFT('Finish order'!$K1496,2)</f>
        <v/>
      </c>
      <c r="M1496" s="11" t="str">
        <f aca="false">IF(F1496&lt;&gt;0,COUNTIF($L$2:L1496,L1496),"")</f>
        <v/>
      </c>
      <c r="N1496" s="11" t="str">
        <f aca="false">IF(F1496&lt;&gt;0,L1496&amp;":"&amp;M1496,"")</f>
        <v/>
      </c>
    </row>
    <row r="1497" customFormat="false" ht="15.75" hidden="false" customHeight="true" outlineLevel="0" collapsed="false">
      <c r="A1497" s="10" t="n">
        <v>1496</v>
      </c>
      <c r="B1497" s="10" t="str">
        <f aca="false">IF(F1497&lt;&gt;"",COUNTIF($J$2:J1497,J1497),"")</f>
        <v/>
      </c>
      <c r="C1497" s="10" t="str">
        <f aca="false">IF(F1497&lt;&gt;0,J1497&amp;":"&amp;B1497,"")</f>
        <v/>
      </c>
      <c r="D1497" s="10" t="str">
        <f aca="false">IF(F1497&lt;&gt;0,COUNTIF($K$2:K1497,K1497),"")</f>
        <v/>
      </c>
      <c r="E1497" s="10" t="str">
        <f aca="false">IF(F1497&lt;&gt;0,K1497&amp;":"&amp;D1497,"")</f>
        <v/>
      </c>
      <c r="F1497" s="10"/>
      <c r="G1497" s="20"/>
      <c r="H1497" s="11" t="str">
        <f aca="false">IFERROR(VLOOKUP(F1497, Entries!$B:$F, 2, FALSE()),"")</f>
        <v/>
      </c>
      <c r="I1497" s="11" t="str">
        <f aca="false">IFERROR(VLOOKUP(F1497, Entries!$B:$F, 3, FALSE()),"")</f>
        <v/>
      </c>
      <c r="J1497" s="11" t="str">
        <f aca="false">IFERROR(VLOOKUP(F1497, Entries!$B:$F, 4, FALSE()),"")</f>
        <v/>
      </c>
      <c r="K1497" s="11" t="str">
        <f aca="false">IFERROR(VLOOKUP(F1497, Entries!$B:$F, 5, FALSE()),"")</f>
        <v/>
      </c>
      <c r="L1497" s="11" t="str">
        <f aca="false">LEFT('Finish order'!$K1497,2)</f>
        <v/>
      </c>
      <c r="M1497" s="11" t="str">
        <f aca="false">IF(F1497&lt;&gt;0,COUNTIF($L$2:L1497,L1497),"")</f>
        <v/>
      </c>
      <c r="N1497" s="11" t="str">
        <f aca="false">IF(F1497&lt;&gt;0,L1497&amp;":"&amp;M1497,"")</f>
        <v/>
      </c>
    </row>
    <row r="1498" customFormat="false" ht="15.75" hidden="false" customHeight="true" outlineLevel="0" collapsed="false">
      <c r="A1498" s="10" t="n">
        <v>1497</v>
      </c>
      <c r="B1498" s="10" t="str">
        <f aca="false">IF(F1498&lt;&gt;"",COUNTIF($J$2:J1498,J1498),"")</f>
        <v/>
      </c>
      <c r="C1498" s="10" t="str">
        <f aca="false">IF(F1498&lt;&gt;0,J1498&amp;":"&amp;B1498,"")</f>
        <v/>
      </c>
      <c r="D1498" s="10" t="str">
        <f aca="false">IF(F1498&lt;&gt;0,COUNTIF($K$2:K1498,K1498),"")</f>
        <v/>
      </c>
      <c r="E1498" s="10" t="str">
        <f aca="false">IF(F1498&lt;&gt;0,K1498&amp;":"&amp;D1498,"")</f>
        <v/>
      </c>
      <c r="F1498" s="10"/>
      <c r="G1498" s="20"/>
      <c r="H1498" s="11" t="str">
        <f aca="false">IFERROR(VLOOKUP(F1498, Entries!$B:$F, 2, FALSE()),"")</f>
        <v/>
      </c>
      <c r="I1498" s="11" t="str">
        <f aca="false">IFERROR(VLOOKUP(F1498, Entries!$B:$F, 3, FALSE()),"")</f>
        <v/>
      </c>
      <c r="J1498" s="11" t="str">
        <f aca="false">IFERROR(VLOOKUP(F1498, Entries!$B:$F, 4, FALSE()),"")</f>
        <v/>
      </c>
      <c r="K1498" s="11" t="str">
        <f aca="false">IFERROR(VLOOKUP(F1498, Entries!$B:$F, 5, FALSE()),"")</f>
        <v/>
      </c>
      <c r="L1498" s="11" t="str">
        <f aca="false">LEFT('Finish order'!$K1498,2)</f>
        <v/>
      </c>
      <c r="M1498" s="11" t="str">
        <f aca="false">IF(F1498&lt;&gt;0,COUNTIF($L$2:L1498,L1498),"")</f>
        <v/>
      </c>
      <c r="N1498" s="11" t="str">
        <f aca="false">IF(F1498&lt;&gt;0,L1498&amp;":"&amp;M1498,"")</f>
        <v/>
      </c>
    </row>
    <row r="1499" customFormat="false" ht="15.75" hidden="false" customHeight="true" outlineLevel="0" collapsed="false">
      <c r="A1499" s="10" t="n">
        <v>1498</v>
      </c>
      <c r="B1499" s="10" t="str">
        <f aca="false">IF(F1499&lt;&gt;"",COUNTIF($J$2:J1499,J1499),"")</f>
        <v/>
      </c>
      <c r="C1499" s="10" t="str">
        <f aca="false">IF(F1499&lt;&gt;0,J1499&amp;":"&amp;B1499,"")</f>
        <v/>
      </c>
      <c r="D1499" s="10" t="str">
        <f aca="false">IF(F1499&lt;&gt;0,COUNTIF($K$2:K1499,K1499),"")</f>
        <v/>
      </c>
      <c r="E1499" s="10" t="str">
        <f aca="false">IF(F1499&lt;&gt;0,K1499&amp;":"&amp;D1499,"")</f>
        <v/>
      </c>
      <c r="F1499" s="10"/>
      <c r="G1499" s="20"/>
      <c r="H1499" s="11" t="str">
        <f aca="false">IFERROR(VLOOKUP(F1499, Entries!$B:$F, 2, FALSE()),"")</f>
        <v/>
      </c>
      <c r="I1499" s="11" t="str">
        <f aca="false">IFERROR(VLOOKUP(F1499, Entries!$B:$F, 3, FALSE()),"")</f>
        <v/>
      </c>
      <c r="J1499" s="11" t="str">
        <f aca="false">IFERROR(VLOOKUP(F1499, Entries!$B:$F, 4, FALSE()),"")</f>
        <v/>
      </c>
      <c r="K1499" s="11" t="str">
        <f aca="false">IFERROR(VLOOKUP(F1499, Entries!$B:$F, 5, FALSE()),"")</f>
        <v/>
      </c>
      <c r="L1499" s="11" t="str">
        <f aca="false">LEFT('Finish order'!$K1499,2)</f>
        <v/>
      </c>
      <c r="M1499" s="11" t="str">
        <f aca="false">IF(F1499&lt;&gt;0,COUNTIF($L$2:L1499,L1499),"")</f>
        <v/>
      </c>
      <c r="N1499" s="11" t="str">
        <f aca="false">IF(F1499&lt;&gt;0,L1499&amp;":"&amp;M1499,"")</f>
        <v/>
      </c>
    </row>
    <row r="1500" customFormat="false" ht="15.75" hidden="false" customHeight="true" outlineLevel="0" collapsed="false">
      <c r="A1500" s="10" t="n">
        <v>1499</v>
      </c>
      <c r="B1500" s="10" t="str">
        <f aca="false">IF(F1500&lt;&gt;"",COUNTIF($J$2:J1500,J1500),"")</f>
        <v/>
      </c>
      <c r="C1500" s="10" t="str">
        <f aca="false">IF(F1500&lt;&gt;0,J1500&amp;":"&amp;B1500,"")</f>
        <v/>
      </c>
      <c r="D1500" s="10" t="str">
        <f aca="false">IF(F1500&lt;&gt;0,COUNTIF($K$2:K1500,K1500),"")</f>
        <v/>
      </c>
      <c r="E1500" s="10" t="str">
        <f aca="false">IF(F1500&lt;&gt;0,K1500&amp;":"&amp;D1500,"")</f>
        <v/>
      </c>
      <c r="F1500" s="10"/>
      <c r="G1500" s="20"/>
      <c r="H1500" s="11" t="str">
        <f aca="false">IFERROR(VLOOKUP(F1500, Entries!$B:$F, 2, FALSE()),"")</f>
        <v/>
      </c>
      <c r="I1500" s="11" t="str">
        <f aca="false">IFERROR(VLOOKUP(F1500, Entries!$B:$F, 3, FALSE()),"")</f>
        <v/>
      </c>
      <c r="J1500" s="11" t="str">
        <f aca="false">IFERROR(VLOOKUP(F1500, Entries!$B:$F, 4, FALSE()),"")</f>
        <v/>
      </c>
      <c r="K1500" s="11" t="str">
        <f aca="false">IFERROR(VLOOKUP(F1500, Entries!$B:$F, 5, FALSE()),"")</f>
        <v/>
      </c>
      <c r="L1500" s="11" t="str">
        <f aca="false">LEFT('Finish order'!$K1500,2)</f>
        <v/>
      </c>
      <c r="M1500" s="11" t="str">
        <f aca="false">IF(F1500&lt;&gt;0,COUNTIF($L$2:L1500,L1500),"")</f>
        <v/>
      </c>
      <c r="N1500" s="11" t="str">
        <f aca="false">IF(F1500&lt;&gt;0,L1500&amp;":"&amp;M1500,"")</f>
        <v/>
      </c>
    </row>
    <row r="1501" customFormat="false" ht="15.75" hidden="false" customHeight="true" outlineLevel="0" collapsed="false">
      <c r="A1501" s="10" t="n">
        <v>1500</v>
      </c>
      <c r="B1501" s="10" t="str">
        <f aca="false">IF(F1501&lt;&gt;"",COUNTIF($J$2:J1501,J1501),"")</f>
        <v/>
      </c>
      <c r="C1501" s="10" t="str">
        <f aca="false">IF(F1501&lt;&gt;0,J1501&amp;":"&amp;B1501,"")</f>
        <v/>
      </c>
      <c r="D1501" s="10" t="str">
        <f aca="false">IF(F1501&lt;&gt;0,COUNTIF($K$2:K1501,K1501),"")</f>
        <v/>
      </c>
      <c r="E1501" s="10" t="str">
        <f aca="false">IF(F1501&lt;&gt;0,K1501&amp;":"&amp;D1501,"")</f>
        <v/>
      </c>
      <c r="F1501" s="10"/>
      <c r="G1501" s="20"/>
      <c r="H1501" s="11" t="str">
        <f aca="false">IFERROR(VLOOKUP(F1501, Entries!$B:$F, 2, FALSE()),"")</f>
        <v/>
      </c>
      <c r="I1501" s="11" t="str">
        <f aca="false">IFERROR(VLOOKUP(F1501, Entries!$B:$F, 3, FALSE()),"")</f>
        <v/>
      </c>
      <c r="J1501" s="11" t="str">
        <f aca="false">IFERROR(VLOOKUP(F1501, Entries!$B:$F, 4, FALSE()),"")</f>
        <v/>
      </c>
      <c r="K1501" s="11" t="str">
        <f aca="false">IFERROR(VLOOKUP(F1501, Entries!$B:$F, 5, FALSE()),"")</f>
        <v/>
      </c>
      <c r="L1501" s="11" t="str">
        <f aca="false">LEFT('Finish order'!$K1501,2)</f>
        <v/>
      </c>
      <c r="M1501" s="11" t="str">
        <f aca="false">IF(F1501&lt;&gt;0,COUNTIF($L$2:L1501,L1501),"")</f>
        <v/>
      </c>
      <c r="N1501" s="11" t="str">
        <f aca="false">IF(F1501&lt;&gt;0,L1501&amp;":"&amp;M1501,"")</f>
        <v/>
      </c>
    </row>
    <row r="1502" customFormat="false" ht="15.75" hidden="false" customHeight="true" outlineLevel="0" collapsed="false">
      <c r="A1502" s="10"/>
      <c r="B1502" s="10" t="str">
        <f aca="false">IF(F1502&lt;&gt;"",COUNTIF($J$2:J1502,J1502),"")</f>
        <v/>
      </c>
      <c r="C1502" s="10" t="str">
        <f aca="false">IF(F1502&lt;&gt;0,J1502&amp;":"&amp;B1502,"")</f>
        <v/>
      </c>
      <c r="D1502" s="10" t="str">
        <f aca="false">IF(F1502&lt;&gt;0,COUNTIF($K$2:K1502,K1502),"")</f>
        <v/>
      </c>
      <c r="E1502" s="10" t="str">
        <f aca="false">IF(F1502&lt;&gt;0,K1502&amp;":"&amp;D1502,"")</f>
        <v/>
      </c>
      <c r="F1502" s="10"/>
      <c r="G1502" s="20"/>
      <c r="H1502" s="11" t="str">
        <f aca="false">IFERROR(VLOOKUP(F1502, Entries!$B:$F, 2, FALSE()),"")</f>
        <v/>
      </c>
      <c r="I1502" s="11" t="str">
        <f aca="false">IFERROR(VLOOKUP(F1502, Entries!$B:$F, 3, FALSE()),"")</f>
        <v/>
      </c>
      <c r="J1502" s="11" t="str">
        <f aca="false">IFERROR(VLOOKUP(F1502, Entries!$B:$F, 4, FALSE()),"")</f>
        <v/>
      </c>
      <c r="K1502" s="11" t="str">
        <f aca="false">IFERROR(VLOOKUP(F1502, Entries!$B:$F, 5, FALSE()),"")</f>
        <v/>
      </c>
      <c r="L1502" s="11" t="str">
        <f aca="false">LEFT('Finish order'!$K1502,2)</f>
        <v/>
      </c>
      <c r="M1502" s="11" t="str">
        <f aca="false">IF(F1502&lt;&gt;0,COUNTIF($L$2:L1502,L1502),"")</f>
        <v/>
      </c>
      <c r="N1502" s="11" t="str">
        <f aca="false">IF(F1502&lt;&gt;0,L1502&amp;":"&amp;M1502,"")</f>
        <v/>
      </c>
    </row>
    <row r="1503" customFormat="false" ht="15.75" hidden="false" customHeight="true" outlineLevel="0" collapsed="false">
      <c r="A1503" s="10"/>
      <c r="B1503" s="10" t="str">
        <f aca="false">IF(F1503&lt;&gt;"",COUNTIF($J$2:J1503,J1503),"")</f>
        <v/>
      </c>
      <c r="C1503" s="10" t="str">
        <f aca="false">IF(F1503&lt;&gt;0,J1503&amp;":"&amp;B1503,"")</f>
        <v/>
      </c>
      <c r="D1503" s="10" t="str">
        <f aca="false">IF(F1503&lt;&gt;0,COUNTIF($K$2:K1503,K1503),"")</f>
        <v/>
      </c>
      <c r="E1503" s="10" t="str">
        <f aca="false">IF(F1503&lt;&gt;0,K1503&amp;":"&amp;D1503,"")</f>
        <v/>
      </c>
      <c r="F1503" s="10"/>
      <c r="G1503" s="20"/>
      <c r="H1503" s="11" t="str">
        <f aca="false">IFERROR(VLOOKUP(F1503, Entries!$B:$F, 2, FALSE()),"")</f>
        <v/>
      </c>
      <c r="I1503" s="11" t="str">
        <f aca="false">IFERROR(VLOOKUP(F1503, Entries!$B:$F, 3, FALSE()),"")</f>
        <v/>
      </c>
      <c r="J1503" s="11" t="str">
        <f aca="false">IFERROR(VLOOKUP(F1503, Entries!$B:$F, 4, FALSE()),"")</f>
        <v/>
      </c>
      <c r="K1503" s="11" t="str">
        <f aca="false">IFERROR(VLOOKUP(F1503, Entries!$B:$F, 5, FALSE()),"")</f>
        <v/>
      </c>
      <c r="L1503" s="11" t="str">
        <f aca="false">LEFT('Finish order'!$K1503,2)</f>
        <v/>
      </c>
      <c r="M1503" s="11" t="str">
        <f aca="false">IF(F1503&lt;&gt;0,COUNTIF($L$2:L1503,L1503),"")</f>
        <v/>
      </c>
      <c r="N1503" s="11" t="str">
        <f aca="false">IF(F1503&lt;&gt;0,L1503&amp;":"&amp;M1503,"")</f>
        <v/>
      </c>
    </row>
    <row r="1504" customFormat="false" ht="15.75" hidden="false" customHeight="true" outlineLevel="0" collapsed="false">
      <c r="A1504" s="10"/>
      <c r="B1504" s="10" t="str">
        <f aca="false">IF(F1504&lt;&gt;"",COUNTIF($J$2:J1504,J1504),"")</f>
        <v/>
      </c>
      <c r="C1504" s="10" t="str">
        <f aca="false">IF(F1504&lt;&gt;0,J1504&amp;":"&amp;B1504,"")</f>
        <v/>
      </c>
      <c r="D1504" s="10" t="str">
        <f aca="false">IF(F1504&lt;&gt;0,COUNTIF($K$2:K1504,K1504),"")</f>
        <v/>
      </c>
      <c r="E1504" s="10" t="str">
        <f aca="false">IF(F1504&lt;&gt;0,K1504&amp;":"&amp;D1504,"")</f>
        <v/>
      </c>
      <c r="F1504" s="10"/>
      <c r="G1504" s="20"/>
      <c r="H1504" s="11" t="str">
        <f aca="false">IFERROR(VLOOKUP(F1504, Entries!$B:$F, 2, FALSE()),"")</f>
        <v/>
      </c>
      <c r="I1504" s="11" t="str">
        <f aca="false">IFERROR(VLOOKUP(F1504, Entries!$B:$F, 3, FALSE()),"")</f>
        <v/>
      </c>
      <c r="J1504" s="11" t="str">
        <f aca="false">IFERROR(VLOOKUP(F1504, Entries!$B:$F, 4, FALSE()),"")</f>
        <v/>
      </c>
      <c r="K1504" s="11" t="str">
        <f aca="false">IFERROR(VLOOKUP(F1504, Entries!$B:$F, 5, FALSE()),"")</f>
        <v/>
      </c>
      <c r="L1504" s="11" t="str">
        <f aca="false">LEFT('Finish order'!$K1504,2)</f>
        <v/>
      </c>
      <c r="M1504" s="11" t="str">
        <f aca="false">IF(F1504&lt;&gt;0,COUNTIF($L$2:L1504,L1504),"")</f>
        <v/>
      </c>
      <c r="N1504" s="11" t="str">
        <f aca="false">IF(F1504&lt;&gt;0,L1504&amp;":"&amp;M1504,"")</f>
        <v/>
      </c>
    </row>
    <row r="1505" customFormat="false" ht="15.75" hidden="false" customHeight="true" outlineLevel="0" collapsed="false">
      <c r="A1505" s="10"/>
      <c r="B1505" s="10" t="str">
        <f aca="false">IF(F1505&lt;&gt;"",COUNTIF($J$2:J1505,J1505),"")</f>
        <v/>
      </c>
      <c r="C1505" s="10" t="str">
        <f aca="false">IF(F1505&lt;&gt;0,J1505&amp;":"&amp;B1505,"")</f>
        <v/>
      </c>
      <c r="D1505" s="10" t="str">
        <f aca="false">IF(F1505&lt;&gt;0,COUNTIF($K$2:K1505,K1505),"")</f>
        <v/>
      </c>
      <c r="E1505" s="10" t="str">
        <f aca="false">IF(F1505&lt;&gt;0,K1505&amp;":"&amp;D1505,"")</f>
        <v/>
      </c>
      <c r="F1505" s="10"/>
      <c r="G1505" s="20"/>
      <c r="H1505" s="11" t="str">
        <f aca="false">IFERROR(VLOOKUP(F1505, Entries!$B:$F, 2, FALSE()),"")</f>
        <v/>
      </c>
      <c r="I1505" s="11" t="str">
        <f aca="false">IFERROR(VLOOKUP(F1505, Entries!$B:$F, 3, FALSE()),"")</f>
        <v/>
      </c>
      <c r="J1505" s="11" t="str">
        <f aca="false">IFERROR(VLOOKUP(F1505, Entries!$B:$F, 4, FALSE()),"")</f>
        <v/>
      </c>
      <c r="K1505" s="11" t="str">
        <f aca="false">IFERROR(VLOOKUP(F1505, Entries!$B:$F, 5, FALSE()),"")</f>
        <v/>
      </c>
      <c r="L1505" s="11" t="str">
        <f aca="false">LEFT('Finish order'!$K1505,2)</f>
        <v/>
      </c>
      <c r="M1505" s="11" t="str">
        <f aca="false">IF(F1505&lt;&gt;0,COUNTIF($L$2:L1505,L1505),"")</f>
        <v/>
      </c>
      <c r="N1505" s="11" t="str">
        <f aca="false">IF(F1505&lt;&gt;0,L1505&amp;":"&amp;M1505,"")</f>
        <v/>
      </c>
    </row>
    <row r="1506" customFormat="false" ht="15.75" hidden="false" customHeight="true" outlineLevel="0" collapsed="false">
      <c r="A1506" s="10"/>
      <c r="B1506" s="10" t="str">
        <f aca="false">IF(F1506&lt;&gt;"",COUNTIF($J$2:J1506,J1506),"")</f>
        <v/>
      </c>
      <c r="C1506" s="10" t="str">
        <f aca="false">IF(F1506&lt;&gt;0,J1506&amp;":"&amp;B1506,"")</f>
        <v/>
      </c>
      <c r="D1506" s="10" t="str">
        <f aca="false">IF(F1506&lt;&gt;0,COUNTIF($K$2:K1506,K1506),"")</f>
        <v/>
      </c>
      <c r="E1506" s="10" t="str">
        <f aca="false">IF(F1506&lt;&gt;0,K1506&amp;":"&amp;D1506,"")</f>
        <v/>
      </c>
      <c r="F1506" s="10"/>
      <c r="G1506" s="20"/>
      <c r="H1506" s="11" t="str">
        <f aca="false">IFERROR(VLOOKUP(F1506, Entries!$B:$F, 2, FALSE()),"")</f>
        <v/>
      </c>
      <c r="I1506" s="11" t="str">
        <f aca="false">IFERROR(VLOOKUP(F1506, Entries!$B:$F, 3, FALSE()),"")</f>
        <v/>
      </c>
      <c r="J1506" s="11" t="str">
        <f aca="false">IFERROR(VLOOKUP(F1506, Entries!$B:$F, 4, FALSE()),"")</f>
        <v/>
      </c>
      <c r="K1506" s="11" t="str">
        <f aca="false">IFERROR(VLOOKUP(F1506, Entries!$B:$F, 5, FALSE()),"")</f>
        <v/>
      </c>
      <c r="L1506" s="11" t="str">
        <f aca="false">LEFT('Finish order'!$K1506,2)</f>
        <v/>
      </c>
      <c r="M1506" s="11" t="str">
        <f aca="false">IF(F1506&lt;&gt;0,COUNTIF($L$2:L1506,L1506),"")</f>
        <v/>
      </c>
      <c r="N1506" s="11" t="str">
        <f aca="false">IF(F1506&lt;&gt;0,L1506&amp;":"&amp;M1506,"")</f>
        <v/>
      </c>
    </row>
    <row r="1507" customFormat="false" ht="15.75" hidden="false" customHeight="true" outlineLevel="0" collapsed="false">
      <c r="A1507" s="10"/>
      <c r="B1507" s="10" t="str">
        <f aca="false">IF(F1507&lt;&gt;"",COUNTIF($J$2:J1507,J1507),"")</f>
        <v/>
      </c>
      <c r="C1507" s="10" t="str">
        <f aca="false">IF(F1507&lt;&gt;0,J1507&amp;":"&amp;B1507,"")</f>
        <v/>
      </c>
      <c r="D1507" s="10" t="str">
        <f aca="false">IF(F1507&lt;&gt;0,COUNTIF($K$2:K1507,K1507),"")</f>
        <v/>
      </c>
      <c r="E1507" s="10" t="str">
        <f aca="false">IF(F1507&lt;&gt;0,K1507&amp;":"&amp;D1507,"")</f>
        <v/>
      </c>
      <c r="F1507" s="10"/>
      <c r="G1507" s="20"/>
      <c r="H1507" s="11" t="str">
        <f aca="false">IFERROR(VLOOKUP(F1507, Entries!$B:$F, 2, FALSE()),"")</f>
        <v/>
      </c>
      <c r="I1507" s="11" t="str">
        <f aca="false">IFERROR(VLOOKUP(F1507, Entries!$B:$F, 3, FALSE()),"")</f>
        <v/>
      </c>
      <c r="J1507" s="11" t="str">
        <f aca="false">IFERROR(VLOOKUP(F1507, Entries!$B:$F, 4, FALSE()),"")</f>
        <v/>
      </c>
      <c r="K1507" s="11" t="str">
        <f aca="false">IFERROR(VLOOKUP(F1507, Entries!$B:$F, 5, FALSE()),"")</f>
        <v/>
      </c>
      <c r="L1507" s="11" t="str">
        <f aca="false">LEFT('Finish order'!$K1507,2)</f>
        <v/>
      </c>
      <c r="M1507" s="11" t="str">
        <f aca="false">IF(F1507&lt;&gt;0,COUNTIF($L$2:L1507,L1507),"")</f>
        <v/>
      </c>
      <c r="N1507" s="11" t="str">
        <f aca="false">IF(F1507&lt;&gt;0,L1507&amp;":"&amp;M1507,"")</f>
        <v/>
      </c>
    </row>
    <row r="1508" customFormat="false" ht="15.75" hidden="false" customHeight="true" outlineLevel="0" collapsed="false">
      <c r="A1508" s="10"/>
      <c r="B1508" s="10" t="str">
        <f aca="false">IF(F1508&lt;&gt;"",COUNTIF($J$2:J1508,J1508),"")</f>
        <v/>
      </c>
      <c r="C1508" s="10" t="str">
        <f aca="false">IF(F1508&lt;&gt;0,J1508&amp;":"&amp;B1508,"")</f>
        <v/>
      </c>
      <c r="D1508" s="10" t="str">
        <f aca="false">IF(F1508&lt;&gt;0,COUNTIF($K$2:K1508,K1508),"")</f>
        <v/>
      </c>
      <c r="E1508" s="10" t="str">
        <f aca="false">IF(F1508&lt;&gt;0,K1508&amp;":"&amp;D1508,"")</f>
        <v/>
      </c>
      <c r="F1508" s="10"/>
      <c r="G1508" s="20"/>
      <c r="H1508" s="11" t="str">
        <f aca="false">IFERROR(VLOOKUP(F1508, Entries!$B:$F, 2, FALSE()),"")</f>
        <v/>
      </c>
      <c r="I1508" s="11" t="str">
        <f aca="false">IFERROR(VLOOKUP(F1508, Entries!$B:$F, 3, FALSE()),"")</f>
        <v/>
      </c>
      <c r="J1508" s="11" t="str">
        <f aca="false">IFERROR(VLOOKUP(F1508, Entries!$B:$F, 4, FALSE()),"")</f>
        <v/>
      </c>
      <c r="K1508" s="11" t="str">
        <f aca="false">IFERROR(VLOOKUP(F1508, Entries!$B:$F, 5, FALSE()),"")</f>
        <v/>
      </c>
      <c r="L1508" s="11" t="str">
        <f aca="false">LEFT('Finish order'!$K1508,2)</f>
        <v/>
      </c>
      <c r="M1508" s="11" t="str">
        <f aca="false">IF(F1508&lt;&gt;0,COUNTIF($L$2:L1508,L1508),"")</f>
        <v/>
      </c>
      <c r="N1508" s="11" t="str">
        <f aca="false">IF(F1508&lt;&gt;0,L1508&amp;":"&amp;M1508,"")</f>
        <v/>
      </c>
    </row>
    <row r="1509" customFormat="false" ht="15.75" hidden="false" customHeight="true" outlineLevel="0" collapsed="false">
      <c r="A1509" s="10"/>
      <c r="B1509" s="10" t="str">
        <f aca="false">IF(F1509&lt;&gt;"",COUNTIF($J$2:J1509,J1509),"")</f>
        <v/>
      </c>
      <c r="C1509" s="10" t="str">
        <f aca="false">IF(F1509&lt;&gt;0,J1509&amp;":"&amp;B1509,"")</f>
        <v/>
      </c>
      <c r="D1509" s="10" t="str">
        <f aca="false">IF(F1509&lt;&gt;0,COUNTIF($K$2:K1509,K1509),"")</f>
        <v/>
      </c>
      <c r="E1509" s="10" t="str">
        <f aca="false">IF(F1509&lt;&gt;0,K1509&amp;":"&amp;D1509,"")</f>
        <v/>
      </c>
      <c r="F1509" s="10"/>
      <c r="G1509" s="20"/>
      <c r="H1509" s="11" t="str">
        <f aca="false">IFERROR(VLOOKUP(F1509, Entries!$B:$F, 2, FALSE()),"")</f>
        <v/>
      </c>
      <c r="I1509" s="11" t="str">
        <f aca="false">IFERROR(VLOOKUP(F1509, Entries!$B:$F, 3, FALSE()),"")</f>
        <v/>
      </c>
      <c r="J1509" s="11" t="str">
        <f aca="false">IFERROR(VLOOKUP(F1509, Entries!$B:$F, 4, FALSE()),"")</f>
        <v/>
      </c>
      <c r="K1509" s="11" t="str">
        <f aca="false">IFERROR(VLOOKUP(F1509, Entries!$B:$F, 5, FALSE()),"")</f>
        <v/>
      </c>
      <c r="L1509" s="11" t="str">
        <f aca="false">LEFT('Finish order'!$K1509,2)</f>
        <v/>
      </c>
      <c r="M1509" s="11" t="str">
        <f aca="false">IF(F1509&lt;&gt;0,COUNTIF($L$2:L1509,L1509),"")</f>
        <v/>
      </c>
      <c r="N1509" s="11" t="str">
        <f aca="false">IF(F1509&lt;&gt;0,L1509&amp;":"&amp;M1509,"")</f>
        <v/>
      </c>
    </row>
    <row r="1510" customFormat="false" ht="15.75" hidden="false" customHeight="true" outlineLevel="0" collapsed="false">
      <c r="A1510" s="10"/>
      <c r="B1510" s="10" t="str">
        <f aca="false">IF(F1510&lt;&gt;"",COUNTIF($J$2:J1510,J1510),"")</f>
        <v/>
      </c>
      <c r="C1510" s="10" t="str">
        <f aca="false">IF(F1510&lt;&gt;0,J1510&amp;":"&amp;B1510,"")</f>
        <v/>
      </c>
      <c r="D1510" s="10" t="str">
        <f aca="false">IF(F1510&lt;&gt;0,COUNTIF($K$2:K1510,K1510),"")</f>
        <v/>
      </c>
      <c r="E1510" s="10" t="str">
        <f aca="false">IF(F1510&lt;&gt;0,K1510&amp;":"&amp;D1510,"")</f>
        <v/>
      </c>
      <c r="F1510" s="10"/>
      <c r="G1510" s="20"/>
      <c r="H1510" s="11" t="str">
        <f aca="false">IFERROR(VLOOKUP(F1510, Entries!$B:$F, 2, FALSE()),"")</f>
        <v/>
      </c>
      <c r="I1510" s="11" t="str">
        <f aca="false">IFERROR(VLOOKUP(F1510, Entries!$B:$F, 3, FALSE()),"")</f>
        <v/>
      </c>
      <c r="J1510" s="11" t="str">
        <f aca="false">IFERROR(VLOOKUP(F1510, Entries!$B:$F, 4, FALSE()),"")</f>
        <v/>
      </c>
      <c r="K1510" s="11" t="str">
        <f aca="false">IFERROR(VLOOKUP(F1510, Entries!$B:$F, 5, FALSE()),"")</f>
        <v/>
      </c>
      <c r="L1510" s="11" t="str">
        <f aca="false">LEFT('Finish order'!$K1510,2)</f>
        <v/>
      </c>
      <c r="M1510" s="11" t="str">
        <f aca="false">IF(F1510&lt;&gt;0,COUNTIF($L$2:L1510,L1510),"")</f>
        <v/>
      </c>
      <c r="N1510" s="11" t="str">
        <f aca="false">IF(F1510&lt;&gt;0,L1510&amp;":"&amp;M1510,"")</f>
        <v/>
      </c>
    </row>
  </sheetData>
  <conditionalFormatting sqref="G2:G1510">
    <cfRule type="expression" priority="2" aboveAverage="0" equalAverage="0" bottom="0" percent="0" rank="0" text="" dxfId="3">
      <formula>AND(G2&lt;G1,G1&lt;&gt;"Time",G2&lt;&gt;0)</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W15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3359375" defaultRowHeight="15" zeroHeight="false" outlineLevelRow="0" outlineLevelCol="1"/>
  <cols>
    <col collapsed="false" customWidth="true" hidden="false" outlineLevel="0" max="1" min="1" style="0" width="10.85"/>
    <col collapsed="false" customWidth="true" hidden="false" outlineLevel="0" max="2" min="2" style="0" width="16.43"/>
    <col collapsed="false" customWidth="true" hidden="false" outlineLevel="0" max="3" min="3" style="0" width="8"/>
    <col collapsed="false" customWidth="true" hidden="false" outlineLevel="0" max="4" min="4" style="0" width="31"/>
    <col collapsed="false" customWidth="true" hidden="false" outlineLevel="0" max="5" min="5" style="0" width="10.85"/>
    <col collapsed="false" customWidth="true" hidden="false" outlineLevel="0" max="6" min="6" style="0" width="12.29"/>
    <col collapsed="false" customWidth="true" hidden="true" outlineLevel="1" max="7" min="7" style="0" width="10.29"/>
    <col collapsed="false" customWidth="true" hidden="true" outlineLevel="1" max="8" min="8" style="0" width="11.43"/>
    <col collapsed="false" customWidth="true" hidden="true" outlineLevel="1" max="10" min="9" style="0" width="11.14"/>
    <col collapsed="false" customWidth="true" hidden="true" outlineLevel="1" max="11" min="11" style="0" width="11.43"/>
    <col collapsed="false" customWidth="true" hidden="true" outlineLevel="1" max="14" min="12" style="0" width="11.85"/>
    <col collapsed="false" customWidth="true" hidden="false" outlineLevel="0" max="15" min="15" style="0" width="10.85"/>
    <col collapsed="false" customWidth="true" hidden="false" outlineLevel="0" max="16" min="16" style="0" width="11.43"/>
    <col collapsed="false" customWidth="true" hidden="false" outlineLevel="0" max="17" min="17" style="0" width="22.71"/>
    <col collapsed="false" customWidth="true" hidden="false" outlineLevel="0" max="18" min="18" style="0" width="8"/>
    <col collapsed="false" customWidth="true" hidden="false" outlineLevel="0" max="19" min="19" style="0" width="31"/>
    <col collapsed="false" customWidth="true" hidden="false" outlineLevel="0" max="20" min="20" style="0" width="10.85"/>
    <col collapsed="false" customWidth="true" hidden="false" outlineLevel="0" max="21" min="21" style="0" width="12.29"/>
    <col collapsed="false" customWidth="true" hidden="true" outlineLevel="1" max="22" min="22" style="0" width="10.29"/>
    <col collapsed="false" customWidth="true" hidden="true" outlineLevel="1" max="23" min="23" style="0" width="11.43"/>
    <col collapsed="false" customWidth="true" hidden="true" outlineLevel="1" max="25" min="24" style="0" width="11.14"/>
    <col collapsed="false" customWidth="true" hidden="true" outlineLevel="1" max="26" min="26" style="0" width="11.43"/>
    <col collapsed="false" customWidth="true" hidden="true" outlineLevel="1" max="29" min="27" style="0" width="11.85"/>
    <col collapsed="false" customWidth="true" hidden="false" outlineLevel="0" max="31" min="30" style="0" width="10.85"/>
    <col collapsed="false" customWidth="true" hidden="false" outlineLevel="0" max="32" min="32" style="0" width="17.29"/>
    <col collapsed="false" customWidth="true" hidden="false" outlineLevel="0" max="33" min="33" style="0" width="21"/>
    <col collapsed="false" customWidth="true" hidden="false" outlineLevel="0" max="34" min="34" style="0" width="10.85"/>
    <col collapsed="false" customWidth="true" hidden="false" outlineLevel="0" max="35" min="35" style="0" width="12.29"/>
    <col collapsed="false" customWidth="true" hidden="false" outlineLevel="0" max="39" min="36" style="0" width="10.85"/>
    <col collapsed="false" customWidth="true" hidden="false" outlineLevel="0" max="40" min="40" style="0" width="22"/>
    <col collapsed="false" customWidth="true" hidden="false" outlineLevel="0" max="41" min="41" style="0" width="10.85"/>
    <col collapsed="false" customWidth="true" hidden="false" outlineLevel="0" max="43" min="42" style="0" width="12.29"/>
    <col collapsed="false" customWidth="true" hidden="false" outlineLevel="0" max="45" min="44" style="0" width="10.85"/>
    <col collapsed="false" customWidth="true" hidden="false" outlineLevel="0" max="46" min="46" style="0" width="13"/>
    <col collapsed="false" customWidth="true" hidden="false" outlineLevel="0" max="48" min="47" style="0" width="10.85"/>
    <col collapsed="false" customWidth="true" hidden="false" outlineLevel="0" max="49" min="49" style="0" width="12.29"/>
    <col collapsed="false" customWidth="true" hidden="false" outlineLevel="0" max="52" min="50" style="0" width="10.85"/>
    <col collapsed="false" customWidth="true" hidden="false" outlineLevel="0" max="53" min="53" style="0" width="13.15"/>
    <col collapsed="false" customWidth="true" hidden="false" outlineLevel="0" max="54" min="54" style="0" width="17"/>
    <col collapsed="false" customWidth="true" hidden="false" outlineLevel="0" max="55" min="55" style="0" width="10.85"/>
    <col collapsed="false" customWidth="true" hidden="false" outlineLevel="0" max="56" min="56" style="0" width="12.29"/>
    <col collapsed="false" customWidth="true" hidden="false" outlineLevel="0" max="59" min="57" style="0" width="10.85"/>
    <col collapsed="false" customWidth="true" hidden="false" outlineLevel="0" max="60" min="60" style="0" width="17.71"/>
    <col collapsed="false" customWidth="true" hidden="false" outlineLevel="0" max="61" min="61" style="0" width="17"/>
    <col collapsed="false" customWidth="true" hidden="false" outlineLevel="0" max="62" min="62" style="0" width="10.85"/>
    <col collapsed="false" customWidth="true" hidden="false" outlineLevel="0" max="63" min="63" style="0" width="12.29"/>
    <col collapsed="false" customWidth="true" hidden="false" outlineLevel="0" max="65" min="64" style="0" width="10.85"/>
    <col collapsed="false" customWidth="true" hidden="false" outlineLevel="0" max="66" min="66" style="0" width="8.86"/>
    <col collapsed="false" customWidth="true" hidden="false" outlineLevel="0" max="67" min="67" style="0" width="23.43"/>
    <col collapsed="false" customWidth="true" hidden="false" outlineLevel="0" max="68" min="68" style="0" width="17"/>
    <col collapsed="false" customWidth="true" hidden="false" outlineLevel="0" max="69" min="69" style="0" width="10.85"/>
    <col collapsed="false" customWidth="true" hidden="false" outlineLevel="0" max="70" min="70" style="0" width="12.29"/>
    <col collapsed="false" customWidth="true" hidden="false" outlineLevel="0" max="72" min="71" style="0" width="10.85"/>
    <col collapsed="false" customWidth="true" hidden="false" outlineLevel="0" max="73" min="73" style="0" width="8.71"/>
    <col collapsed="false" customWidth="true" hidden="false" outlineLevel="0" max="74" min="74" style="0" width="13.86"/>
    <col collapsed="false" customWidth="true" hidden="false" outlineLevel="0" max="75" min="75" style="0" width="23.86"/>
    <col collapsed="false" customWidth="true" hidden="false" outlineLevel="0" max="76" min="76" style="0" width="10.85"/>
    <col collapsed="false" customWidth="true" hidden="false" outlineLevel="0" max="77" min="77" style="0" width="12.29"/>
    <col collapsed="false" customWidth="true" hidden="false" outlineLevel="0" max="80" min="78" style="0" width="10.85"/>
    <col collapsed="false" customWidth="true" hidden="false" outlineLevel="0" max="81" min="81" style="0" width="12.71"/>
    <col collapsed="false" customWidth="true" hidden="false" outlineLevel="0" max="82" min="82" style="0" width="23.86"/>
    <col collapsed="false" customWidth="true" hidden="false" outlineLevel="0" max="83" min="83" style="0" width="10.85"/>
    <col collapsed="false" customWidth="true" hidden="false" outlineLevel="0" max="84" min="84" style="0" width="12.29"/>
    <col collapsed="false" customWidth="true" hidden="false" outlineLevel="0" max="87" min="85" style="0" width="10.85"/>
    <col collapsed="false" customWidth="true" hidden="false" outlineLevel="0" max="88" min="88" style="0" width="13.71"/>
    <col collapsed="false" customWidth="true" hidden="false" outlineLevel="0" max="89" min="89" style="0" width="22.43"/>
    <col collapsed="false" customWidth="true" hidden="false" outlineLevel="0" max="90" min="90" style="0" width="10.85"/>
    <col collapsed="false" customWidth="true" hidden="false" outlineLevel="0" max="91" min="91" style="0" width="12.29"/>
    <col collapsed="false" customWidth="true" hidden="false" outlineLevel="0" max="94" min="92" style="0" width="10.85"/>
    <col collapsed="false" customWidth="true" hidden="false" outlineLevel="0" max="95" min="95" style="0" width="14.29"/>
    <col collapsed="false" customWidth="true" hidden="false" outlineLevel="0" max="96" min="96" style="0" width="21.43"/>
    <col collapsed="false" customWidth="true" hidden="false" outlineLevel="0" max="97" min="97" style="0" width="10.85"/>
    <col collapsed="false" customWidth="true" hidden="false" outlineLevel="0" max="98" min="98" style="0" width="12.29"/>
    <col collapsed="false" customWidth="true" hidden="false" outlineLevel="0" max="104" min="99" style="0" width="10.85"/>
    <col collapsed="false" customWidth="true" hidden="false" outlineLevel="0" max="105" min="105" style="0" width="12.29"/>
    <col collapsed="false" customWidth="true" hidden="false" outlineLevel="0" max="108" min="106" style="0" width="10.85"/>
    <col collapsed="false" customWidth="true" hidden="false" outlineLevel="0" max="109" min="109" style="0" width="13.71"/>
    <col collapsed="false" customWidth="true" hidden="false" outlineLevel="0" max="111" min="110" style="0" width="10.85"/>
    <col collapsed="false" customWidth="true" hidden="false" outlineLevel="0" max="112" min="112" style="0" width="12.29"/>
    <col collapsed="false" customWidth="true" hidden="false" outlineLevel="0" max="118" min="113" style="0" width="10.85"/>
    <col collapsed="false" customWidth="true" hidden="false" outlineLevel="0" max="119" min="119" style="0" width="12.29"/>
    <col collapsed="false" customWidth="true" hidden="false" outlineLevel="0" max="125" min="120" style="0" width="10.85"/>
    <col collapsed="false" customWidth="true" hidden="false" outlineLevel="0" max="126" min="126" style="0" width="12.29"/>
    <col collapsed="false" customWidth="true" hidden="false" outlineLevel="0" max="127" min="127" style="0" width="10.85"/>
  </cols>
  <sheetData>
    <row r="1" customFormat="false" ht="19.7" hidden="false" customHeight="false" outlineLevel="0" collapsed="false">
      <c r="A1" s="23" t="s">
        <v>51</v>
      </c>
      <c r="B1" s="24" t="s">
        <v>33</v>
      </c>
      <c r="C1" s="24" t="s">
        <v>440</v>
      </c>
      <c r="D1" s="24" t="s">
        <v>34</v>
      </c>
      <c r="E1" s="24" t="s">
        <v>435</v>
      </c>
      <c r="F1" s="24" t="s">
        <v>32</v>
      </c>
      <c r="G1" s="24" t="s">
        <v>441</v>
      </c>
      <c r="H1" s="24" t="s">
        <v>442</v>
      </c>
      <c r="I1" s="24" t="s">
        <v>443</v>
      </c>
      <c r="J1" s="24" t="s">
        <v>444</v>
      </c>
      <c r="K1" s="25" t="s">
        <v>445</v>
      </c>
      <c r="L1" s="25" t="s">
        <v>446</v>
      </c>
      <c r="M1" s="25" t="s">
        <v>447</v>
      </c>
      <c r="N1" s="25" t="s">
        <v>448</v>
      </c>
      <c r="O1" s="26"/>
      <c r="P1" s="27" t="s">
        <v>39</v>
      </c>
      <c r="Q1" s="24" t="s">
        <v>33</v>
      </c>
      <c r="R1" s="24" t="s">
        <v>440</v>
      </c>
      <c r="S1" s="24" t="s">
        <v>34</v>
      </c>
      <c r="T1" s="24" t="s">
        <v>435</v>
      </c>
      <c r="U1" s="24" t="s">
        <v>32</v>
      </c>
      <c r="V1" s="24" t="s">
        <v>441</v>
      </c>
      <c r="W1" s="24" t="s">
        <v>442</v>
      </c>
      <c r="X1" s="24" t="s">
        <v>443</v>
      </c>
      <c r="Y1" s="24" t="s">
        <v>444</v>
      </c>
      <c r="Z1" s="25" t="s">
        <v>445</v>
      </c>
      <c r="AA1" s="25" t="s">
        <v>446</v>
      </c>
      <c r="AB1" s="25" t="s">
        <v>447</v>
      </c>
      <c r="AC1" s="25" t="s">
        <v>448</v>
      </c>
      <c r="AD1" s="26"/>
      <c r="AE1" s="27" t="s">
        <v>53</v>
      </c>
      <c r="AF1" s="24" t="s">
        <v>33</v>
      </c>
      <c r="AG1" s="24" t="s">
        <v>34</v>
      </c>
      <c r="AH1" s="24" t="s">
        <v>435</v>
      </c>
      <c r="AI1" s="24" t="s">
        <v>32</v>
      </c>
      <c r="AJ1" s="24" t="s">
        <v>449</v>
      </c>
      <c r="AK1" s="26"/>
      <c r="AL1" s="27" t="s">
        <v>267</v>
      </c>
      <c r="AM1" s="24" t="s">
        <v>33</v>
      </c>
      <c r="AN1" s="24" t="s">
        <v>34</v>
      </c>
      <c r="AO1" s="24" t="s">
        <v>435</v>
      </c>
      <c r="AP1" s="24" t="s">
        <v>32</v>
      </c>
      <c r="AQ1" s="24" t="s">
        <v>449</v>
      </c>
      <c r="AR1" s="26"/>
      <c r="AS1" s="27" t="s">
        <v>55</v>
      </c>
      <c r="AT1" s="24" t="s">
        <v>33</v>
      </c>
      <c r="AU1" s="24" t="s">
        <v>34</v>
      </c>
      <c r="AV1" s="24" t="s">
        <v>435</v>
      </c>
      <c r="AW1" s="24" t="s">
        <v>32</v>
      </c>
      <c r="AX1" s="24" t="s">
        <v>449</v>
      </c>
      <c r="AY1" s="26"/>
      <c r="AZ1" s="27" t="s">
        <v>42</v>
      </c>
      <c r="BA1" s="24" t="s">
        <v>33</v>
      </c>
      <c r="BB1" s="24" t="s">
        <v>34</v>
      </c>
      <c r="BC1" s="24" t="s">
        <v>435</v>
      </c>
      <c r="BD1" s="24" t="s">
        <v>32</v>
      </c>
      <c r="BE1" s="24" t="s">
        <v>449</v>
      </c>
      <c r="BF1" s="28"/>
      <c r="BG1" s="24" t="s">
        <v>57</v>
      </c>
      <c r="BH1" s="24" t="s">
        <v>33</v>
      </c>
      <c r="BI1" s="24" t="s">
        <v>34</v>
      </c>
      <c r="BJ1" s="24" t="s">
        <v>435</v>
      </c>
      <c r="BK1" s="24" t="s">
        <v>32</v>
      </c>
      <c r="BL1" s="24" t="s">
        <v>449</v>
      </c>
      <c r="BM1" s="28"/>
      <c r="BN1" s="24" t="s">
        <v>44</v>
      </c>
      <c r="BO1" s="24" t="s">
        <v>33</v>
      </c>
      <c r="BP1" s="24" t="s">
        <v>34</v>
      </c>
      <c r="BQ1" s="24" t="s">
        <v>435</v>
      </c>
      <c r="BR1" s="24" t="s">
        <v>32</v>
      </c>
      <c r="BS1" s="27" t="s">
        <v>449</v>
      </c>
      <c r="BT1" s="26"/>
      <c r="BU1" s="24" t="s">
        <v>59</v>
      </c>
      <c r="BV1" s="24" t="s">
        <v>33</v>
      </c>
      <c r="BW1" s="24" t="s">
        <v>34</v>
      </c>
      <c r="BX1" s="24" t="s">
        <v>435</v>
      </c>
      <c r="BY1" s="24" t="s">
        <v>32</v>
      </c>
      <c r="BZ1" s="27" t="s">
        <v>449</v>
      </c>
      <c r="CA1" s="26"/>
      <c r="CB1" s="24" t="s">
        <v>46</v>
      </c>
      <c r="CC1" s="24" t="s">
        <v>33</v>
      </c>
      <c r="CD1" s="24" t="s">
        <v>34</v>
      </c>
      <c r="CE1" s="24" t="s">
        <v>435</v>
      </c>
      <c r="CF1" s="27" t="s">
        <v>32</v>
      </c>
      <c r="CG1" s="24" t="s">
        <v>449</v>
      </c>
      <c r="CH1" s="26"/>
      <c r="CI1" s="24" t="s">
        <v>61</v>
      </c>
      <c r="CJ1" s="24" t="s">
        <v>33</v>
      </c>
      <c r="CK1" s="24" t="s">
        <v>34</v>
      </c>
      <c r="CL1" s="24" t="s">
        <v>435</v>
      </c>
      <c r="CM1" s="27" t="s">
        <v>32</v>
      </c>
      <c r="CN1" s="24" t="s">
        <v>449</v>
      </c>
      <c r="CO1" s="26"/>
      <c r="CP1" s="24" t="s">
        <v>48</v>
      </c>
      <c r="CQ1" s="24" t="s">
        <v>33</v>
      </c>
      <c r="CR1" s="24" t="s">
        <v>34</v>
      </c>
      <c r="CS1" s="24" t="s">
        <v>435</v>
      </c>
      <c r="CT1" s="24" t="s">
        <v>32</v>
      </c>
      <c r="CU1" s="24" t="s">
        <v>449</v>
      </c>
      <c r="CV1" s="26"/>
      <c r="CW1" s="24" t="s">
        <v>63</v>
      </c>
      <c r="CX1" s="24" t="s">
        <v>33</v>
      </c>
      <c r="CY1" s="24" t="s">
        <v>34</v>
      </c>
      <c r="CZ1" s="24" t="s">
        <v>435</v>
      </c>
      <c r="DA1" s="24" t="s">
        <v>32</v>
      </c>
      <c r="DB1" s="24" t="s">
        <v>449</v>
      </c>
      <c r="DC1" s="26"/>
      <c r="DD1" s="24" t="s">
        <v>50</v>
      </c>
      <c r="DE1" s="24" t="s">
        <v>33</v>
      </c>
      <c r="DF1" s="24" t="s">
        <v>34</v>
      </c>
      <c r="DG1" s="24" t="s">
        <v>435</v>
      </c>
      <c r="DH1" s="24" t="s">
        <v>32</v>
      </c>
      <c r="DI1" s="24" t="s">
        <v>449</v>
      </c>
      <c r="DJ1" s="26"/>
      <c r="DK1" s="24" t="s">
        <v>450</v>
      </c>
      <c r="DL1" s="24" t="s">
        <v>33</v>
      </c>
      <c r="DM1" s="24" t="s">
        <v>34</v>
      </c>
      <c r="DN1" s="24" t="s">
        <v>435</v>
      </c>
      <c r="DO1" s="24" t="s">
        <v>32</v>
      </c>
      <c r="DP1" s="24" t="s">
        <v>449</v>
      </c>
      <c r="DQ1" s="26"/>
      <c r="DR1" s="24" t="s">
        <v>450</v>
      </c>
      <c r="DS1" s="24" t="s">
        <v>33</v>
      </c>
      <c r="DT1" s="24" t="s">
        <v>34</v>
      </c>
      <c r="DU1" s="24" t="s">
        <v>435</v>
      </c>
      <c r="DV1" s="24" t="s">
        <v>32</v>
      </c>
      <c r="DW1" s="24" t="s">
        <v>449</v>
      </c>
    </row>
    <row r="2" customFormat="false" ht="15" hidden="false" customHeight="false" outlineLevel="0" collapsed="false">
      <c r="A2" s="21" t="n">
        <v>1</v>
      </c>
      <c r="B2" s="21" t="str">
        <f aca="false">IFERROR(VLOOKUP(A$1&amp;":"&amp;A2,'Finish order'!$C:$K,6,FALSE()),"")</f>
        <v/>
      </c>
      <c r="C2" s="21" t="str">
        <f aca="false">IFERROR(VLOOKUP(A$1&amp;":"&amp;A2,'Finish order'!$C:$K,9,FALSE()),"")</f>
        <v/>
      </c>
      <c r="D2" s="21" t="str">
        <f aca="false">IFERROR(VLOOKUP(A$1&amp;":"&amp;A2,'Finish order'!$C:$K,7,FALSE()),"")</f>
        <v/>
      </c>
      <c r="E2" s="29" t="str">
        <f aca="false">IFERROR(VLOOKUP(A$1&amp;":"&amp;A2,'Finish order'!$C:$K,5,FALSE()),"")</f>
        <v/>
      </c>
      <c r="F2" s="21" t="str">
        <f aca="false">IFERROR(VLOOKUP(A$1&amp;":"&amp;A2,'Finish order'!$C:$K,4,FALSE()),"")</f>
        <v/>
      </c>
      <c r="G2" s="30" t="n">
        <f aca="false" t="array" ref="G2:G2">IFERROR(SMALL(IF($D$2:$D911=D2,$A$2:$A$911*1.001),1),"")</f>
        <v>1.001</v>
      </c>
      <c r="H2" s="30" t="n">
        <f aca="false" t="array" ref="H2:H2">IFERROR(SMALL(IF($D$2:$D911=D2,$A$2:$A$911*1.0001),2),"")</f>
        <v>2.0002</v>
      </c>
      <c r="I2" s="30" t="n">
        <f aca="false" t="array" ref="I2:I2">IFERROR(SMALL(IF($D$2:$D911=D2,$A$2:$A$911*1.00001),3),"")</f>
        <v>3.00003</v>
      </c>
      <c r="J2" s="30" t="n">
        <f aca="false" t="array" ref="J2:J2">IFERROR(SMALL(IF($D$2:$D911=D2,$A$2:$A$911*1.000001),4),"")</f>
        <v>4.000004</v>
      </c>
      <c r="K2" s="30" t="n">
        <f aca="false">IF(A2&lt;&gt;"", IF(COUNT(G2:J2)=4, SUM(G2:J2), "No"), "")</f>
        <v>10.001234</v>
      </c>
      <c r="L2" s="30" t="n">
        <f aca="false">IF(A2&lt;&gt;"", IF(COUNT(G2:I2)=3, SUM(G2:I2), "No"), "")</f>
        <v>6.00123</v>
      </c>
      <c r="M2" s="30" t="n">
        <f aca="false">IF(A2&lt;&gt;"", IF(COUNT(G2:H2)=2, SUM(G2:H2), "No"), "")</f>
        <v>3.0012</v>
      </c>
      <c r="N2" s="30" t="str">
        <f aca="false">'Results 10 year vets'!$D2&amp;":"&amp;Table1[[#Headers],[Male]]</f>
        <v>:Male</v>
      </c>
      <c r="O2" s="31"/>
      <c r="P2" s="21" t="n">
        <v>1</v>
      </c>
      <c r="Q2" s="21" t="str">
        <f aca="false">IFERROR(VLOOKUP(P$1&amp;":"&amp;P2,'Finish order'!$C:$K,6,FALSE()),"")</f>
        <v/>
      </c>
      <c r="R2" s="21" t="str">
        <f aca="false">IFERROR(VLOOKUP(P$1&amp;":"&amp;P2,'Finish order'!$C:$K,9,FALSE()),"")</f>
        <v/>
      </c>
      <c r="S2" s="21" t="str">
        <f aca="false">IFERROR(VLOOKUP(P$1&amp;":"&amp;P2,'Finish order'!$C:$K,7,FALSE()),"")</f>
        <v/>
      </c>
      <c r="T2" s="29" t="str">
        <f aca="false">IFERROR(VLOOKUP(P$1&amp;":"&amp;P2,'Finish order'!$C:$K,5,FALSE()),"")</f>
        <v/>
      </c>
      <c r="U2" s="21" t="str">
        <f aca="false">IFERROR(VLOOKUP(P$1&amp;":"&amp;P2,'Finish order'!$C:$K,4,FALSE()),"")</f>
        <v/>
      </c>
      <c r="V2" s="30" t="n">
        <f aca="false" t="array" ref="V2:V2">IFERROR(SMALL(IF($S$2:$S911=S2,$P$2:$P$911*1.001),1),"")</f>
        <v>0</v>
      </c>
      <c r="W2" s="30" t="n">
        <f aca="false" t="array" ref="W2:W2">IFERROR(SMALL(IF($S$2:$S911=S2,$P$2:$P$911*1.0001),2),"")</f>
        <v>0</v>
      </c>
      <c r="X2" s="30" t="n">
        <f aca="false" t="array" ref="X2:X2">IFERROR(SMALL(IF($S$2:$S911=S2,$P$2:$P$911*1.00001),3),"")</f>
        <v>0</v>
      </c>
      <c r="Y2" s="30" t="n">
        <f aca="false" t="array" ref="Y2:Y2">IFERROR(SMALL(IF($S$2:$S911=S2,$P$2:$P$911*1.000001),4),"")</f>
        <v>0</v>
      </c>
      <c r="Z2" s="30" t="n">
        <f aca="false">IF(P2&lt;&gt;"", IF(COUNT(V2:Y2)=4, SUM(V2:Y2), "No"), "")</f>
        <v>0</v>
      </c>
      <c r="AA2" s="30" t="n">
        <f aca="false">IF(P2&lt;&gt;"", IF(COUNT(V2:X2)=3, SUM(V2:X2), "No"), "")</f>
        <v>0</v>
      </c>
      <c r="AB2" s="30" t="n">
        <f aca="false">IF(P2&lt;&gt;"", IF(COUNT(V2:W2)=2, SUM(V2:W2), "No"), "")</f>
        <v>0</v>
      </c>
      <c r="AC2" s="30" t="str">
        <f aca="false">'Results 10 year vets'!$S2&amp;":"&amp;Table4[[#Headers],[Female]]</f>
        <v>:Female</v>
      </c>
      <c r="AD2" s="31"/>
      <c r="AE2" s="21" t="n">
        <v>1</v>
      </c>
      <c r="AF2" s="21" t="str">
        <f aca="false">IFERROR(VLOOKUP(AE$1&amp;":"&amp;AE2,'Finish order'!$E:$K,4,FALSE()),"")</f>
        <v/>
      </c>
      <c r="AG2" s="21" t="str">
        <f aca="false">IFERROR(VLOOKUP(AE$1&amp;":"&amp;AE2,'Finish order'!$E:$K,5,FALSE()),"")</f>
        <v/>
      </c>
      <c r="AH2" s="29" t="str">
        <f aca="false">IFERROR(VLOOKUP(AE$1&amp;":"&amp;AE2,'Finish order'!$E:$K,3,FALSE()),"")</f>
        <v/>
      </c>
      <c r="AI2" s="21" t="str">
        <f aca="false">IFERROR(VLOOKUP(AE$1&amp;":"&amp;AE2,'Finish order'!$E:$K,2,FALSE()),"")</f>
        <v/>
      </c>
      <c r="AJ2" s="21" t="str">
        <f aca="false">IF('Results 10 year vets'!$AF2="","",IF((COUNTIF($B$2:$B$4,AF2)&gt;0),"Top3",""))</f>
        <v/>
      </c>
      <c r="AK2" s="31"/>
      <c r="AL2" s="21" t="n">
        <v>1</v>
      </c>
      <c r="AM2" s="21" t="str">
        <f aca="false">IFERROR(VLOOKUP(AL$1&amp;":"&amp;AL2,'Finish order'!$E:$K,4,FALSE()),"")</f>
        <v/>
      </c>
      <c r="AN2" s="21" t="str">
        <f aca="false">IFERROR(VLOOKUP(AL$1&amp;":"&amp;AL2,'Finish order'!$E:$K,5,FALSE()),"")</f>
        <v/>
      </c>
      <c r="AO2" s="29" t="str">
        <f aca="false">IFERROR(VLOOKUP(AL$1&amp;":"&amp;AL2,'Finish order'!$E:$K,3,FALSE()),"")</f>
        <v/>
      </c>
      <c r="AP2" s="21" t="str">
        <f aca="false">IFERROR(VLOOKUP(AL$1&amp;":"&amp;AL2,'Finish order'!$E:$K,2,FALSE()),"")</f>
        <v/>
      </c>
      <c r="AQ2" s="21" t="str">
        <f aca="false">IF('Results 10 year vets'!$AM2="","",IF((COUNTIF($Q$2:$Q$4,AM2)&gt;0),"Top3",""))</f>
        <v/>
      </c>
      <c r="AR2" s="31"/>
      <c r="AS2" s="21" t="n">
        <v>1</v>
      </c>
      <c r="AT2" s="21" t="str">
        <f aca="false">IFERROR(VLOOKUP(AS$1&amp;":"&amp;AS2,'Finish order'!$E:$K,4,FALSE()),"")</f>
        <v/>
      </c>
      <c r="AU2" s="21" t="str">
        <f aca="false">IFERROR(VLOOKUP(AS$1&amp;":"&amp;AS2,'Finish order'!$E:$K,5,FALSE()),"")</f>
        <v/>
      </c>
      <c r="AV2" s="29" t="str">
        <f aca="false">IFERROR(VLOOKUP(AS$1&amp;":"&amp;AS2,'Finish order'!$E:$K,3,FALSE()),"")</f>
        <v/>
      </c>
      <c r="AW2" s="21" t="str">
        <f aca="false">IFERROR(VLOOKUP(AS$1&amp;":"&amp;AS2,'Finish order'!$E:$K,2,FALSE()),"")</f>
        <v/>
      </c>
      <c r="AX2" s="21" t="str">
        <f aca="false">IF('Results 10 year vets'!$AT2="","",IF((COUNTIF($B$2:$B$4,AT2)&gt;0),"Top3",""))</f>
        <v/>
      </c>
      <c r="AY2" s="31"/>
      <c r="AZ2" s="21" t="n">
        <v>1</v>
      </c>
      <c r="BA2" s="21" t="str">
        <f aca="false">IFERROR(VLOOKUP(AZ$1&amp;":"&amp;AZ2,'Finish order'!$E:$K,4,FALSE()),"")</f>
        <v/>
      </c>
      <c r="BB2" s="21" t="str">
        <f aca="false">IFERROR(VLOOKUP(AZ$1&amp;":"&amp;AZ2,'Finish order'!$E:$K,5,FALSE()),"")</f>
        <v/>
      </c>
      <c r="BC2" s="29" t="str">
        <f aca="false">IFERROR(VLOOKUP(AZ$1&amp;":"&amp;AZ2,'Finish order'!$E:$K,3,FALSE()),"")</f>
        <v/>
      </c>
      <c r="BD2" s="21" t="str">
        <f aca="false">IFERROR(VLOOKUP(AZ$1&amp;":"&amp;AZ2,'Finish order'!$E:$K,2,FALSE()),"")</f>
        <v/>
      </c>
      <c r="BE2" s="21" t="str">
        <f aca="false">IF('Results 10 year vets'!$BA2="","",IF((COUNTIF($Q$2:$Q$4,BA2)&gt;0),"Top3",""))</f>
        <v/>
      </c>
      <c r="BF2" s="31"/>
      <c r="BG2" s="21" t="n">
        <v>1</v>
      </c>
      <c r="BH2" s="21" t="str">
        <f aca="false">IFERROR(VLOOKUP(BG$1&amp;":"&amp;BG2,'Finish order'!$E:$K,4,FALSE()),"")</f>
        <v/>
      </c>
      <c r="BI2" s="21" t="str">
        <f aca="false">IFERROR(VLOOKUP(BG$1&amp;":"&amp;BG2,'Finish order'!$E:$K,5,FALSE()),"")</f>
        <v/>
      </c>
      <c r="BJ2" s="29" t="str">
        <f aca="false">IFERROR(VLOOKUP(BG$1&amp;":"&amp;BG2,'Finish order'!$E:$K,3,FALSE()),"")</f>
        <v/>
      </c>
      <c r="BK2" s="21" t="str">
        <f aca="false">IFERROR(VLOOKUP(BG$1&amp;":"&amp;BG2,'Finish order'!$E:$K,2,FALSE()),"")</f>
        <v/>
      </c>
      <c r="BL2" s="21" t="str">
        <f aca="false">IF('Results 10 year vets'!$BA2="","",IF((COUNTIF($B$2:$B$4,BH2)&gt;0),"Top3",""))</f>
        <v/>
      </c>
      <c r="BM2" s="31"/>
      <c r="BN2" s="21" t="n">
        <v>1</v>
      </c>
      <c r="BO2" s="21" t="str">
        <f aca="false">IFERROR(VLOOKUP(BN$1&amp;":"&amp;BN2,'Finish order'!$E:$K,4,FALSE()),"")</f>
        <v/>
      </c>
      <c r="BP2" s="21" t="str">
        <f aca="false">IFERROR(VLOOKUP(BN$1&amp;":"&amp;BN2,'Finish order'!$E:$K,5,FALSE()),"")</f>
        <v/>
      </c>
      <c r="BQ2" s="29" t="str">
        <f aca="false">IFERROR(VLOOKUP(BN$1&amp;":"&amp;BN2,'Finish order'!$E:$K,3,FALSE()),"")</f>
        <v/>
      </c>
      <c r="BR2" s="21" t="str">
        <f aca="false">IFERROR(VLOOKUP(BN$1&amp;":"&amp;BN2,'Finish order'!$E:$K,2,FALSE()),"")</f>
        <v/>
      </c>
      <c r="BS2" s="21" t="str">
        <f aca="false">IF('Results 10 year vets'!$BA2="","",IF((COUNTIF($Q$2:$Q$4,BO2)&gt;0),"Top3",""))</f>
        <v/>
      </c>
      <c r="BT2" s="31"/>
      <c r="BU2" s="21" t="n">
        <v>1</v>
      </c>
      <c r="BV2" s="29" t="str">
        <f aca="false">IFERROR(VLOOKUP(BU$1&amp;":"&amp;BU2,'Finish order'!$E:$K,4,FALSE()),"")</f>
        <v/>
      </c>
      <c r="BW2" s="21" t="str">
        <f aca="false">IFERROR(VLOOKUP(BU$1&amp;":"&amp;BU2,'Finish order'!$E:$K,5,FALSE()),"")</f>
        <v/>
      </c>
      <c r="BX2" s="29" t="str">
        <f aca="false">IFERROR(VLOOKUP(BU$1&amp;":"&amp;BU2,'Finish order'!$E:$K,3,FALSE()),"")</f>
        <v/>
      </c>
      <c r="BY2" s="21" t="str">
        <f aca="false">IFERROR(VLOOKUP(BU$1&amp;":"&amp;BU2,'Finish order'!$E:$K,2,FALSE()),"")</f>
        <v/>
      </c>
      <c r="BZ2" s="21" t="str">
        <f aca="false">IF('Results 10 year vets'!$BV2="","",IF((COUNTIF($B$2:$B$4,BV2)&gt;0),"Top3",""))</f>
        <v/>
      </c>
      <c r="CA2" s="31"/>
      <c r="CB2" s="21" t="n">
        <v>1</v>
      </c>
      <c r="CC2" s="29" t="str">
        <f aca="false">IFERROR(VLOOKUP(CB$1&amp;":"&amp;CB2,'Finish order'!$E:$K,4,FALSE()),"")</f>
        <v/>
      </c>
      <c r="CD2" s="21" t="str">
        <f aca="false">IFERROR(VLOOKUP(CB$1&amp;":"&amp;CB2,'Finish order'!$E:$K,5,FALSE()),"")</f>
        <v/>
      </c>
      <c r="CE2" s="29" t="str">
        <f aca="false">IFERROR(VLOOKUP(CB$1&amp;":"&amp;CB2,'Finish order'!$E:$K,3,FALSE()),"")</f>
        <v/>
      </c>
      <c r="CF2" s="21" t="str">
        <f aca="false">IFERROR(VLOOKUP(CB$1&amp;":"&amp;CB2,'Finish order'!$E:$K,2,FALSE()),"")</f>
        <v/>
      </c>
      <c r="CG2" s="21" t="str">
        <f aca="false">IF('Results 10 year vets'!$CC2="","",IF((COUNTIF($Q$2:$Q$4,CC2)&gt;0),"Top3",""))</f>
        <v/>
      </c>
      <c r="CH2" s="31"/>
      <c r="CI2" s="30" t="n">
        <v>1</v>
      </c>
      <c r="CJ2" s="21" t="str">
        <f aca="false">IFERROR(VLOOKUP(CI$1&amp;":"&amp;CI2,'Finish order'!$E:$K,4,FALSE()),"")</f>
        <v/>
      </c>
      <c r="CK2" s="21" t="str">
        <f aca="false">IFERROR(VLOOKUP(CI$1&amp;":"&amp;CI2,'Finish order'!$E:$K,5,FALSE()),"")</f>
        <v/>
      </c>
      <c r="CL2" s="29" t="str">
        <f aca="false">IFERROR(VLOOKUP(CI$1&amp;":"&amp;CI2,'Finish order'!$E:$K,3,FALSE()),"")</f>
        <v/>
      </c>
      <c r="CM2" s="21" t="str">
        <f aca="false">IFERROR(VLOOKUP(CI$1&amp;":"&amp;CI2,'Finish order'!$E:$K,2,FALSE()),"")</f>
        <v/>
      </c>
      <c r="CN2" s="21" t="str">
        <f aca="false">IF('Results 10 year vets'!$CJ2="","",IF((COUNTIF($B$2:$B$4,CJ2)&gt;0),"Top3",""))</f>
        <v/>
      </c>
      <c r="CO2" s="31"/>
      <c r="CP2" s="30" t="n">
        <v>1</v>
      </c>
      <c r="CQ2" s="21" t="str">
        <f aca="false">IFERROR(VLOOKUP(CP$1&amp;":"&amp;CP2,'Finish order'!$E:$K,4,FALSE()),"")</f>
        <v/>
      </c>
      <c r="CR2" s="21" t="str">
        <f aca="false">IFERROR(VLOOKUP(CP$1&amp;":"&amp;CP2,'Finish order'!$E:$K,5,FALSE()),"")</f>
        <v/>
      </c>
      <c r="CS2" s="29" t="str">
        <f aca="false">IFERROR(VLOOKUP(CP$1&amp;":"&amp;CP2,'Finish order'!$E:$K,3,FALSE()),"")</f>
        <v/>
      </c>
      <c r="CT2" s="21" t="str">
        <f aca="false">IFERROR(VLOOKUP(CP$1&amp;":"&amp;CP2,'Finish order'!$E:$K,2,FALSE()),"")</f>
        <v/>
      </c>
      <c r="CU2" s="21" t="str">
        <f aca="false">IF('Results 10 year vets'!$CQ2="","",IF((COUNTIF($Q$2:$Q$4,CQ2)&gt;0),"Top3",""))</f>
        <v/>
      </c>
      <c r="CV2" s="32"/>
      <c r="CW2" s="21" t="n">
        <v>1</v>
      </c>
      <c r="CX2" s="21" t="str">
        <f aca="false">IFERROR(VLOOKUP(CW$1&amp;":"&amp;CW2,'Finish order'!$E:$K,4,FALSE()),"")</f>
        <v/>
      </c>
      <c r="CY2" s="21" t="str">
        <f aca="false">IFERROR(VLOOKUP(CW$1&amp;":"&amp;CW2,'Finish order'!$E:$K,5,FALSE()),"")</f>
        <v/>
      </c>
      <c r="CZ2" s="29" t="str">
        <f aca="false">IFERROR(VLOOKUP(CW$1&amp;":"&amp;CW2,'Finish order'!$E:$K,3,FALSE()),"")</f>
        <v/>
      </c>
      <c r="DA2" s="21" t="str">
        <f aca="false">IFERROR(VLOOKUP(CW$1&amp;":"&amp;CW2,'Finish order'!$E:$K,2,FALSE()),"")</f>
        <v/>
      </c>
      <c r="DB2" s="21" t="str">
        <f aca="false">IF('Results 10 year vets'!$CX2="","",IF((COUNTIF($B$2:$B$4,CX2)&gt;0),"Top3",""))</f>
        <v/>
      </c>
      <c r="DC2" s="32"/>
      <c r="DD2" s="21" t="n">
        <v>1</v>
      </c>
      <c r="DE2" s="21" t="str">
        <f aca="false">IFERROR(VLOOKUP(DD$1&amp;":"&amp;DD2,'Finish order'!$E:$K,4,FALSE()),"")</f>
        <v/>
      </c>
      <c r="DF2" s="21" t="str">
        <f aca="false">IFERROR(VLOOKUP(DD$1&amp;":"&amp;DD2,'Finish order'!$E:$K,5,FALSE()),"")</f>
        <v/>
      </c>
      <c r="DG2" s="29" t="str">
        <f aca="false">IFERROR(VLOOKUP(DD$1&amp;":"&amp;DD2,'Finish order'!$E:$K,3,FALSE()),"")</f>
        <v/>
      </c>
      <c r="DH2" s="21" t="str">
        <f aca="false">IFERROR(VLOOKUP(DD$1&amp;":"&amp;DD2,'Finish order'!$E:$K,2,FALSE()),"")</f>
        <v/>
      </c>
      <c r="DI2" s="21" t="str">
        <f aca="false">IF('Results 10 year vets'!$DE2="","",IF((COUNTIF($Q$2:$Q$4,DE2)&gt;0),"Top3",""))</f>
        <v/>
      </c>
      <c r="DJ2" s="31"/>
      <c r="DK2" s="21" t="n">
        <v>1</v>
      </c>
      <c r="DL2" s="21" t="str">
        <f aca="false">IFERROR(VLOOKUP(DK$1&amp;":"&amp;DK2,'Finish order'!$E:$K,4,FALSE()),"")</f>
        <v/>
      </c>
      <c r="DM2" s="21" t="str">
        <f aca="false">IFERROR(VLOOKUP(DK$1&amp;":"&amp;DK2,'Finish order'!$E:$K,5,FALSE()),"")</f>
        <v/>
      </c>
      <c r="DN2" s="29" t="str">
        <f aca="false">IFERROR(VLOOKUP(DK$1&amp;":"&amp;DK2,'Finish order'!$E:$K,3,FALSE()),"")</f>
        <v/>
      </c>
      <c r="DO2" s="21" t="str">
        <f aca="false">IFERROR(VLOOKUP(DK$1&amp;":"&amp;DK2,'Finish order'!$E:$K,2,FALSE()),"")</f>
        <v/>
      </c>
      <c r="DP2" s="21" t="str">
        <f aca="false">IF('Results 10 year vets'!$DL2="","",IF((COUNTIF($B$2:$B$4,DL2)&gt;0),"Top3",""))</f>
        <v/>
      </c>
      <c r="DQ2" s="32"/>
      <c r="DR2" s="21" t="n">
        <v>1</v>
      </c>
      <c r="DS2" s="21" t="str">
        <f aca="false">IFERROR(VLOOKUP(DR$1&amp;":"&amp;DR2,'Finish order'!$E:$K,4,FALSE()),"")</f>
        <v/>
      </c>
      <c r="DT2" s="21" t="str">
        <f aca="false">IFERROR(VLOOKUP(DR$1&amp;":"&amp;DR2,'Finish order'!$E:$K,5,FALSE()),"")</f>
        <v/>
      </c>
      <c r="DU2" s="29" t="str">
        <f aca="false">IFERROR(VLOOKUP(DR$1&amp;":"&amp;DR2,'Finish order'!$E:$K,3,FALSE()),"")</f>
        <v/>
      </c>
      <c r="DV2" s="21" t="str">
        <f aca="false">IFERROR(VLOOKUP(DR$1&amp;":"&amp;DR2,'Finish order'!$E:$K,2,FALSE()),"")</f>
        <v/>
      </c>
      <c r="DW2" s="21" t="str">
        <f aca="false">IF('Results 10 year vets'!$DS2="","",IF((COUNTIF($Q$2:$Q$4,DS2)&gt;0),"Top3",""))</f>
        <v/>
      </c>
    </row>
    <row r="3" customFormat="false" ht="15" hidden="false" customHeight="false" outlineLevel="0" collapsed="false">
      <c r="A3" s="21" t="n">
        <v>2</v>
      </c>
      <c r="B3" s="21" t="str">
        <f aca="false">IFERROR(VLOOKUP($A$1&amp;":"&amp;A3,'Finish order'!C:K,6,FALSE()),"")</f>
        <v/>
      </c>
      <c r="C3" s="21" t="str">
        <f aca="false">IFERROR(VLOOKUP(A$1&amp;":"&amp;A3,'Finish order'!$C:$K,9,FALSE()),"")</f>
        <v/>
      </c>
      <c r="D3" s="21" t="str">
        <f aca="false">IFERROR(VLOOKUP(A$1&amp;":"&amp;A3,'Finish order'!$C:$K,7,FALSE()),"")</f>
        <v/>
      </c>
      <c r="E3" s="29" t="str">
        <f aca="false">IFERROR(VLOOKUP($A$1&amp;":"&amp;A3,'Finish order'!C:K,5,FALSE()),"")</f>
        <v/>
      </c>
      <c r="F3" s="21" t="str">
        <f aca="false">IFERROR(VLOOKUP($A$1&amp;":"&amp;A3,'Finish order'!C:K,4,FALSE()),"")</f>
        <v/>
      </c>
      <c r="G3" s="30" t="str">
        <f aca="false" t="array" ref="G3:G3">IFERROR(SMALL(IF($D$2:$D912=D3,$A$2:$A$911*1.001),1),"")</f>
        <v/>
      </c>
      <c r="H3" s="30" t="str">
        <f aca="false" t="array" ref="H3:H3">IFERROR(SMALL(IF($D$2:$D912=D3,$A$2:$A$911*1.0001),2),"")</f>
        <v/>
      </c>
      <c r="I3" s="30" t="str">
        <f aca="false" t="array" ref="I3:I3">IFERROR(SMALL(IF($D$2:$D912=D3,$A$2:$A$911*1.00001),3),"")</f>
        <v/>
      </c>
      <c r="J3" s="30" t="str">
        <f aca="false" t="array" ref="J3:J3">IFERROR(SMALL(IF($D$2:$D912=D3,$A$2:$A$911*1.000001),4),"")</f>
        <v/>
      </c>
      <c r="K3" s="30" t="str">
        <f aca="false">IF(A3&lt;&gt;"", IF(COUNT(G3:J3)=4, SUM(G3:J3), "No"), "")</f>
        <v>No</v>
      </c>
      <c r="L3" s="30" t="str">
        <f aca="false">IF(A3&lt;&gt;"", IF(COUNT(G3:I3)=3, SUM(G3:I3), "No"), "")</f>
        <v>No</v>
      </c>
      <c r="M3" s="30" t="str">
        <f aca="false">IF(A3&lt;&gt;"", IF(COUNT(G3:H3)=2, SUM(G3:H3), "No"), "")</f>
        <v>No</v>
      </c>
      <c r="N3" s="30" t="str">
        <f aca="false">'Results 10 year vets'!$D3&amp;":"&amp;Table1[[#Headers],[Male]]</f>
        <v>:Male</v>
      </c>
      <c r="O3" s="31"/>
      <c r="P3" s="21" t="n">
        <v>2</v>
      </c>
      <c r="Q3" s="21" t="str">
        <f aca="false">IFERROR(VLOOKUP(P$1&amp;":"&amp;P3,'Finish order'!$C:$K,6,FALSE()),"")</f>
        <v/>
      </c>
      <c r="R3" s="21" t="str">
        <f aca="false">IFERROR(VLOOKUP(P$1&amp;":"&amp;P3,'Finish order'!$C:$K,9,FALSE()),"")</f>
        <v/>
      </c>
      <c r="S3" s="21" t="str">
        <f aca="false">IFERROR(VLOOKUP(P$1&amp;":"&amp;P3,'Finish order'!$C:$K,7,FALSE()),"")</f>
        <v/>
      </c>
      <c r="T3" s="29" t="str">
        <f aca="false">IFERROR(VLOOKUP(P$1&amp;":"&amp;P3,'Finish order'!$C:$K,5,FALSE()),"")</f>
        <v/>
      </c>
      <c r="U3" s="21" t="str">
        <f aca="false">IFERROR(VLOOKUP(P$1&amp;":"&amp;P3,'Finish order'!$C:$K,4,FALSE()),"")</f>
        <v/>
      </c>
      <c r="V3" s="30" t="str">
        <f aca="false" t="array" ref="V3:V3">IFERROR(SMALL(IF($S$2:$S912=S3,$P$2:$P$911*1.001),1),"")</f>
        <v/>
      </c>
      <c r="W3" s="30" t="str">
        <f aca="false" t="array" ref="W3:W3">IFERROR(SMALL(IF($S$2:$S912=S3,$P$2:$P$911*1.0001),2),"")</f>
        <v/>
      </c>
      <c r="X3" s="30" t="str">
        <f aca="false" t="array" ref="X3:X3">IFERROR(SMALL(IF($S$2:$S912=S3,$P$2:$P$911*1.00001),3),"")</f>
        <v/>
      </c>
      <c r="Y3" s="30" t="str">
        <f aca="false" t="array" ref="Y3:Y3">IFERROR(SMALL(IF($S$2:$S912=S3,$P$2:$P$911*1.000001),4),"")</f>
        <v/>
      </c>
      <c r="Z3" s="30" t="str">
        <f aca="false">IF(P3&lt;&gt;"", IF(COUNT(V3:Y3)=4, SUM(V3:Y3), "No"), "")</f>
        <v>No</v>
      </c>
      <c r="AA3" s="30" t="str">
        <f aca="false">IF(P3&lt;&gt;"", IF(COUNT(V3:X3)=3, SUM(V3:X3), "No"), "")</f>
        <v>No</v>
      </c>
      <c r="AB3" s="30" t="str">
        <f aca="false">IF(P3&lt;&gt;"", IF(COUNT(V3:W3)=2, SUM(V3:W3), "No"), "")</f>
        <v>No</v>
      </c>
      <c r="AC3" s="30" t="str">
        <f aca="false">'Results 10 year vets'!$S3&amp;":"&amp;Table4[[#Headers],[Female]]</f>
        <v>:Female</v>
      </c>
      <c r="AD3" s="31"/>
      <c r="AE3" s="21" t="n">
        <v>2</v>
      </c>
      <c r="AF3" s="21" t="str">
        <f aca="false">IFERROR(VLOOKUP(AE$1&amp;":"&amp;AE3,'Finish order'!$E:$K,4,FALSE()),"")</f>
        <v/>
      </c>
      <c r="AG3" s="21" t="str">
        <f aca="false">IFERROR(VLOOKUP(AE$1&amp;":"&amp;AE3,'Finish order'!$E:$K,5,FALSE()),"")</f>
        <v/>
      </c>
      <c r="AH3" s="29" t="str">
        <f aca="false">IFERROR(VLOOKUP(AE$1&amp;":"&amp;AE3,'Finish order'!$E:$K,3,FALSE()),"")</f>
        <v/>
      </c>
      <c r="AI3" s="21" t="str">
        <f aca="false">IFERROR(VLOOKUP(AE$1&amp;":"&amp;AE3,'Finish order'!$E:$K,2,FALSE()),"")</f>
        <v/>
      </c>
      <c r="AJ3" s="21" t="str">
        <f aca="false">IF('Results 10 year vets'!$AF3="","",IF((COUNTIF($B$2:$B$4,AF3)&gt;0),"Top3",""))</f>
        <v/>
      </c>
      <c r="AK3" s="31"/>
      <c r="AL3" s="21" t="n">
        <v>2</v>
      </c>
      <c r="AM3" s="21" t="str">
        <f aca="false">IFERROR(VLOOKUP(AL$1&amp;":"&amp;AL3,'Finish order'!$E:$K,4,FALSE()),"")</f>
        <v/>
      </c>
      <c r="AN3" s="21" t="str">
        <f aca="false">IFERROR(VLOOKUP(AL$1&amp;":"&amp;AL3,'Finish order'!$E:$K,5,FALSE()),"")</f>
        <v/>
      </c>
      <c r="AO3" s="29" t="str">
        <f aca="false">IFERROR(VLOOKUP(AL$1&amp;":"&amp;AL3,'Finish order'!$E:$K,3,FALSE()),"")</f>
        <v/>
      </c>
      <c r="AP3" s="21" t="str">
        <f aca="false">IFERROR(VLOOKUP(AL$1&amp;":"&amp;AL3,'Finish order'!$E:$K,2,FALSE()),"")</f>
        <v/>
      </c>
      <c r="AQ3" s="21" t="str">
        <f aca="false">IF('Results 10 year vets'!$AM3="","",IF((COUNTIF($Q$2:$Q$4,AM3)&gt;0),"Top3",""))</f>
        <v/>
      </c>
      <c r="AR3" s="31"/>
      <c r="AS3" s="21" t="n">
        <v>2</v>
      </c>
      <c r="AT3" s="21" t="str">
        <f aca="false">IFERROR(VLOOKUP(AS$1&amp;":"&amp;AS3,'Finish order'!$E:$K,4,FALSE()),"")</f>
        <v/>
      </c>
      <c r="AU3" s="21" t="str">
        <f aca="false">IFERROR(VLOOKUP(AS$1&amp;":"&amp;AS3,'Finish order'!$E:$K,5,FALSE()),"")</f>
        <v/>
      </c>
      <c r="AV3" s="29" t="str">
        <f aca="false">IFERROR(VLOOKUP(AS$1&amp;":"&amp;AS3,'Finish order'!$E:$K,3,FALSE()),"")</f>
        <v/>
      </c>
      <c r="AW3" s="21" t="str">
        <f aca="false">IFERROR(VLOOKUP(AS$1&amp;":"&amp;AS3,'Finish order'!$E:$K,2,FALSE()),"")</f>
        <v/>
      </c>
      <c r="AX3" s="21" t="str">
        <f aca="false">IF('Results 10 year vets'!$AT3="","",IF((COUNTIF($B$2:$B$4,AT3)&gt;0),"Top3",""))</f>
        <v/>
      </c>
      <c r="AY3" s="31"/>
      <c r="AZ3" s="21" t="n">
        <v>2</v>
      </c>
      <c r="BA3" s="21" t="str">
        <f aca="false">IFERROR(VLOOKUP(AZ$1&amp;":"&amp;AZ3,'Finish order'!$E:$K,4,FALSE()),"")</f>
        <v/>
      </c>
      <c r="BB3" s="21" t="str">
        <f aca="false">IFERROR(VLOOKUP(AZ$1&amp;":"&amp;AZ3,'Finish order'!$E:$K,5,FALSE()),"")</f>
        <v/>
      </c>
      <c r="BC3" s="29" t="str">
        <f aca="false">IFERROR(VLOOKUP(AZ$1&amp;":"&amp;AZ3,'Finish order'!$E:$K,3,FALSE()),"")</f>
        <v/>
      </c>
      <c r="BD3" s="21" t="str">
        <f aca="false">IFERROR(VLOOKUP(AZ$1&amp;":"&amp;AZ3,'Finish order'!$E:$K,2,FALSE()),"")</f>
        <v/>
      </c>
      <c r="BE3" s="21" t="str">
        <f aca="false">IF('Results 10 year vets'!$BA3="","",IF((COUNTIF($Q$2:$Q$4,BA3)&gt;0),"Top3",""))</f>
        <v/>
      </c>
      <c r="BF3" s="31"/>
      <c r="BG3" s="21" t="n">
        <v>2</v>
      </c>
      <c r="BH3" s="21" t="str">
        <f aca="false">IFERROR(VLOOKUP(BG$1&amp;":"&amp;BG3,'Finish order'!$E:$K,4,FALSE()),"")</f>
        <v/>
      </c>
      <c r="BI3" s="21" t="str">
        <f aca="false">IFERROR(VLOOKUP(BG$1&amp;":"&amp;BG3,'Finish order'!$E:$K,5,FALSE()),"")</f>
        <v/>
      </c>
      <c r="BJ3" s="29" t="str">
        <f aca="false">IFERROR(VLOOKUP(BG$1&amp;":"&amp;BG3,'Finish order'!$E:$K,3,FALSE()),"")</f>
        <v/>
      </c>
      <c r="BK3" s="21" t="str">
        <f aca="false">IFERROR(VLOOKUP(BG$1&amp;":"&amp;BG3,'Finish order'!$E:$K,2,FALSE()),"")</f>
        <v/>
      </c>
      <c r="BL3" s="21" t="str">
        <f aca="false">IF('Results 10 year vets'!$BA3="","",IF((COUNTIF($B$2:$B$4,BH3)&gt;0),"Top3",""))</f>
        <v/>
      </c>
      <c r="BM3" s="31"/>
      <c r="BN3" s="21" t="n">
        <v>2</v>
      </c>
      <c r="BO3" s="21" t="str">
        <f aca="false">IFERROR(VLOOKUP(BN$1&amp;":"&amp;BN3,'Finish order'!$E:$K,4,FALSE()),"")</f>
        <v/>
      </c>
      <c r="BP3" s="21" t="str">
        <f aca="false">IFERROR(VLOOKUP(BN$1&amp;":"&amp;BN3,'Finish order'!$E:$K,5,FALSE()),"")</f>
        <v/>
      </c>
      <c r="BQ3" s="29" t="str">
        <f aca="false">IFERROR(VLOOKUP(BN$1&amp;":"&amp;BN3,'Finish order'!$E:$K,3,FALSE()),"")</f>
        <v/>
      </c>
      <c r="BR3" s="21" t="str">
        <f aca="false">IFERROR(VLOOKUP(BN$1&amp;":"&amp;BN3,'Finish order'!$E:$K,2,FALSE()),"")</f>
        <v/>
      </c>
      <c r="BS3" s="21" t="str">
        <f aca="false">IF('Results 10 year vets'!$BA3="","",IF((COUNTIF($Q$2:$Q$4,BO3)&gt;0),"Top3",""))</f>
        <v/>
      </c>
      <c r="BT3" s="31"/>
      <c r="BU3" s="21" t="n">
        <v>2</v>
      </c>
      <c r="BV3" s="29" t="str">
        <f aca="false">IFERROR(VLOOKUP(BU$1&amp;":"&amp;BU3,'Finish order'!$E:$K,4,FALSE()),"")</f>
        <v/>
      </c>
      <c r="BW3" s="21" t="str">
        <f aca="false">IFERROR(VLOOKUP(BU$1&amp;":"&amp;BU3,'Finish order'!$E:$K,5,FALSE()),"")</f>
        <v/>
      </c>
      <c r="BX3" s="29" t="str">
        <f aca="false">IFERROR(VLOOKUP(BU$1&amp;":"&amp;BU3,'Finish order'!$E:$K,3,FALSE()),"")</f>
        <v/>
      </c>
      <c r="BY3" s="21" t="str">
        <f aca="false">IFERROR(VLOOKUP(BU$1&amp;":"&amp;BU3,'Finish order'!$E:$K,2,FALSE()),"")</f>
        <v/>
      </c>
      <c r="BZ3" s="21" t="str">
        <f aca="false">IF('Results 10 year vets'!$BV3="","",IF((COUNTIF($B$2:$B$4,BV3)&gt;0),"Top3",""))</f>
        <v/>
      </c>
      <c r="CA3" s="31"/>
      <c r="CB3" s="21" t="n">
        <v>2</v>
      </c>
      <c r="CC3" s="29" t="str">
        <f aca="false">IFERROR(VLOOKUP(CB$1&amp;":"&amp;CB3,'Finish order'!$E:$K,4,FALSE()),"")</f>
        <v/>
      </c>
      <c r="CD3" s="21" t="str">
        <f aca="false">IFERROR(VLOOKUP(CB$1&amp;":"&amp;CB3,'Finish order'!$E:$K,5,FALSE()),"")</f>
        <v/>
      </c>
      <c r="CE3" s="29" t="str">
        <f aca="false">IFERROR(VLOOKUP(CB$1&amp;":"&amp;CB3,'Finish order'!$E:$K,3,FALSE()),"")</f>
        <v/>
      </c>
      <c r="CF3" s="21" t="str">
        <f aca="false">IFERROR(VLOOKUP(CB$1&amp;":"&amp;CB3,'Finish order'!$E:$K,2,FALSE()),"")</f>
        <v/>
      </c>
      <c r="CG3" s="21" t="str">
        <f aca="false">IF('Results 10 year vets'!$CC3="","",IF((COUNTIF($Q$2:$Q$4,CC3)&gt;0),"Top3",""))</f>
        <v/>
      </c>
      <c r="CH3" s="31"/>
      <c r="CI3" s="30" t="n">
        <v>2</v>
      </c>
      <c r="CJ3" s="21" t="str">
        <f aca="false">IFERROR(VLOOKUP(CI$1&amp;":"&amp;CI3,'Finish order'!$E:$K,4,FALSE()),"")</f>
        <v/>
      </c>
      <c r="CK3" s="21" t="str">
        <f aca="false">IFERROR(VLOOKUP(CI$1&amp;":"&amp;CI3,'Finish order'!$E:$K,5,FALSE()),"")</f>
        <v/>
      </c>
      <c r="CL3" s="29" t="str">
        <f aca="false">IFERROR(VLOOKUP(CI$1&amp;":"&amp;CI3,'Finish order'!$E:$K,3,FALSE()),"")</f>
        <v/>
      </c>
      <c r="CM3" s="21" t="str">
        <f aca="false">IFERROR(VLOOKUP(CI$1&amp;":"&amp;CI3,'Finish order'!$E:$K,2,FALSE()),"")</f>
        <v/>
      </c>
      <c r="CN3" s="21" t="str">
        <f aca="false">IF('Results 10 year vets'!$CJ3="","",IF((COUNTIF($B$2:$B$4,CJ3)&gt;0),"Top3",""))</f>
        <v/>
      </c>
      <c r="CO3" s="31"/>
      <c r="CP3" s="30" t="n">
        <v>2</v>
      </c>
      <c r="CQ3" s="21" t="str">
        <f aca="false">IFERROR(VLOOKUP(CP$1&amp;":"&amp;CP3,'Finish order'!$E:$K,4,FALSE()),"")</f>
        <v/>
      </c>
      <c r="CR3" s="21" t="str">
        <f aca="false">IFERROR(VLOOKUP(CP$1&amp;":"&amp;CP3,'Finish order'!$E:$K,5,FALSE()),"")</f>
        <v/>
      </c>
      <c r="CS3" s="29" t="str">
        <f aca="false">IFERROR(VLOOKUP(CP$1&amp;":"&amp;CP3,'Finish order'!$E:$K,3,FALSE()),"")</f>
        <v/>
      </c>
      <c r="CT3" s="21" t="str">
        <f aca="false">IFERROR(VLOOKUP(CP$1&amp;":"&amp;CP3,'Finish order'!$E:$K,2,FALSE()),"")</f>
        <v/>
      </c>
      <c r="CU3" s="21" t="str">
        <f aca="false">IF('Results 10 year vets'!$CQ3="","",IF((COUNTIF($Q$2:$Q$4,CQ3)&gt;0),"Top3",""))</f>
        <v/>
      </c>
      <c r="CV3" s="32"/>
      <c r="CW3" s="21" t="n">
        <v>2</v>
      </c>
      <c r="CX3" s="21" t="str">
        <f aca="false">IFERROR(VLOOKUP(CW$1&amp;":"&amp;CW3,'Finish order'!$E:$K,4,FALSE()),"")</f>
        <v/>
      </c>
      <c r="CY3" s="21" t="str">
        <f aca="false">IFERROR(VLOOKUP(CW$1&amp;":"&amp;CW3,'Finish order'!$E:$K,5,FALSE()),"")</f>
        <v/>
      </c>
      <c r="CZ3" s="29" t="str">
        <f aca="false">IFERROR(VLOOKUP(CW$1&amp;":"&amp;CW3,'Finish order'!$E:$K,3,FALSE()),"")</f>
        <v/>
      </c>
      <c r="DA3" s="21" t="str">
        <f aca="false">IFERROR(VLOOKUP(CW$1&amp;":"&amp;CW3,'Finish order'!$E:$K,2,FALSE()),"")</f>
        <v/>
      </c>
      <c r="DB3" s="21" t="str">
        <f aca="false">IF('Results 10 year vets'!$CX3="","",IF((COUNTIF($B$2:$B$4,CX3)&gt;0),"Top3",""))</f>
        <v/>
      </c>
      <c r="DC3" s="32"/>
      <c r="DD3" s="21" t="n">
        <v>2</v>
      </c>
      <c r="DE3" s="21" t="str">
        <f aca="false">IFERROR(VLOOKUP(DD$1&amp;":"&amp;DD3,'Finish order'!$E:$K,4,FALSE()),"")</f>
        <v/>
      </c>
      <c r="DF3" s="21" t="str">
        <f aca="false">IFERROR(VLOOKUP(DD$1&amp;":"&amp;DD3,'Finish order'!$E:$K,5,FALSE()),"")</f>
        <v/>
      </c>
      <c r="DG3" s="29" t="str">
        <f aca="false">IFERROR(VLOOKUP(DD$1&amp;":"&amp;DD3,'Finish order'!$E:$K,3,FALSE()),"")</f>
        <v/>
      </c>
      <c r="DH3" s="21" t="str">
        <f aca="false">IFERROR(VLOOKUP(DD$1&amp;":"&amp;DD3,'Finish order'!$E:$K,2,FALSE()),"")</f>
        <v/>
      </c>
      <c r="DI3" s="21" t="str">
        <f aca="false">IF('Results 10 year vets'!$DE3="","",IF((COUNTIF($Q$2:$Q$4,DE3)&gt;0),"Top3",""))</f>
        <v/>
      </c>
      <c r="DJ3" s="31"/>
      <c r="DK3" s="21" t="n">
        <v>2</v>
      </c>
      <c r="DL3" s="21" t="str">
        <f aca="false">IFERROR(VLOOKUP(DK$1&amp;":"&amp;DK3,'Finish order'!$E:$K,4,FALSE()),"")</f>
        <v/>
      </c>
      <c r="DM3" s="21" t="str">
        <f aca="false">IFERROR(VLOOKUP(DK$1&amp;":"&amp;DK3,'Finish order'!$E:$K,5,FALSE()),"")</f>
        <v/>
      </c>
      <c r="DN3" s="29" t="str">
        <f aca="false">IFERROR(VLOOKUP(DK$1&amp;":"&amp;DK3,'Finish order'!$E:$K,3,FALSE()),"")</f>
        <v/>
      </c>
      <c r="DO3" s="21" t="str">
        <f aca="false">IFERROR(VLOOKUP(DK$1&amp;":"&amp;DK3,'Finish order'!$E:$K,2,FALSE()),"")</f>
        <v/>
      </c>
      <c r="DP3" s="21" t="str">
        <f aca="false">IF('Results 10 year vets'!$DL3="","",IF((COUNTIF($B$2:$B$4,DL3)&gt;0),"Top3",""))</f>
        <v/>
      </c>
      <c r="DQ3" s="32"/>
      <c r="DR3" s="21" t="n">
        <v>2</v>
      </c>
      <c r="DS3" s="21" t="str">
        <f aca="false">IFERROR(VLOOKUP(DR$1&amp;":"&amp;DR3,'Finish order'!$E:$K,4,FALSE()),"")</f>
        <v/>
      </c>
      <c r="DT3" s="21" t="str">
        <f aca="false">IFERROR(VLOOKUP(DR$1&amp;":"&amp;DR3,'Finish order'!$E:$K,5,FALSE()),"")</f>
        <v/>
      </c>
      <c r="DU3" s="29" t="str">
        <f aca="false">IFERROR(VLOOKUP(DR$1&amp;":"&amp;DR3,'Finish order'!$E:$K,3,FALSE()),"")</f>
        <v/>
      </c>
      <c r="DV3" s="21" t="str">
        <f aca="false">IFERROR(VLOOKUP(DR$1&amp;":"&amp;DR3,'Finish order'!$E:$K,2,FALSE()),"")</f>
        <v/>
      </c>
      <c r="DW3" s="21" t="str">
        <f aca="false">IF('Results 10 year vets'!$DS3="","",IF((COUNTIF($Q$2:$Q$4,DS3)&gt;0),"Top3",""))</f>
        <v/>
      </c>
    </row>
    <row r="4" customFormat="false" ht="15" hidden="false" customHeight="false" outlineLevel="0" collapsed="false">
      <c r="A4" s="21" t="n">
        <v>3</v>
      </c>
      <c r="B4" s="21" t="str">
        <f aca="false">IFERROR(VLOOKUP($A$1&amp;":"&amp;A4,'Finish order'!C:K,6,FALSE()),"")</f>
        <v/>
      </c>
      <c r="C4" s="21" t="str">
        <f aca="false">IFERROR(VLOOKUP(A$1&amp;":"&amp;A4,'Finish order'!$C:$K,9,FALSE()),"")</f>
        <v/>
      </c>
      <c r="D4" s="21" t="str">
        <f aca="false">IFERROR(VLOOKUP(A$1&amp;":"&amp;A4,'Finish order'!$C:$K,7,FALSE()),"")</f>
        <v/>
      </c>
      <c r="E4" s="29" t="str">
        <f aca="false">IFERROR(VLOOKUP($A$1&amp;":"&amp;A4,'Finish order'!C:K,5,FALSE()),"")</f>
        <v/>
      </c>
      <c r="F4" s="21" t="str">
        <f aca="false">IFERROR(VLOOKUP($A$1&amp;":"&amp;A4,'Finish order'!C:K,4,FALSE()),"")</f>
        <v/>
      </c>
      <c r="G4" s="30" t="str">
        <f aca="false" t="array" ref="G4:G4">IFERROR(SMALL(IF($D$2:$D913=D4,$A$2:$A$911*1.001),1),"")</f>
        <v/>
      </c>
      <c r="H4" s="30" t="str">
        <f aca="false" t="array" ref="H4:H4">IFERROR(SMALL(IF($D$2:$D913=D4,$A$2:$A$911*1.0001),2),"")</f>
        <v/>
      </c>
      <c r="I4" s="30" t="str">
        <f aca="false" t="array" ref="I4:I4">IFERROR(SMALL(IF($D$2:$D913=D4,$A$2:$A$911*1.00001),3),"")</f>
        <v/>
      </c>
      <c r="J4" s="30" t="str">
        <f aca="false" t="array" ref="J4:J4">IFERROR(SMALL(IF($D$2:$D913=D4,$A$2:$A$911*1.000001),4),"")</f>
        <v/>
      </c>
      <c r="K4" s="30" t="str">
        <f aca="false">IF(A4&lt;&gt;"", IF(COUNT(G4:J4)=4, SUM(G4:J4), "No"), "")</f>
        <v>No</v>
      </c>
      <c r="L4" s="30" t="str">
        <f aca="false">IF(A4&lt;&gt;"", IF(COUNT(G4:I4)=3, SUM(G4:I4), "No"), "")</f>
        <v>No</v>
      </c>
      <c r="M4" s="30" t="str">
        <f aca="false">IF(A4&lt;&gt;"", IF(COUNT(G4:H4)=2, SUM(G4:H4), "No"), "")</f>
        <v>No</v>
      </c>
      <c r="N4" s="30" t="str">
        <f aca="false">'Results 10 year vets'!$D4&amp;":"&amp;Table1[[#Headers],[Male]]</f>
        <v>:Male</v>
      </c>
      <c r="O4" s="31"/>
      <c r="P4" s="21" t="n">
        <v>3</v>
      </c>
      <c r="Q4" s="21" t="str">
        <f aca="false">IFERROR(VLOOKUP(P$1&amp;":"&amp;P4,'Finish order'!$C:$K,6,FALSE()),"")</f>
        <v/>
      </c>
      <c r="R4" s="21" t="str">
        <f aca="false">IFERROR(VLOOKUP(P$1&amp;":"&amp;P4,'Finish order'!$C:$K,9,FALSE()),"")</f>
        <v/>
      </c>
      <c r="S4" s="21" t="str">
        <f aca="false">IFERROR(VLOOKUP(P$1&amp;":"&amp;P4,'Finish order'!$C:$K,7,FALSE()),"")</f>
        <v/>
      </c>
      <c r="T4" s="29" t="str">
        <f aca="false">IFERROR(VLOOKUP(P$1&amp;":"&amp;P4,'Finish order'!$C:$K,5,FALSE()),"")</f>
        <v/>
      </c>
      <c r="U4" s="21" t="str">
        <f aca="false">IFERROR(VLOOKUP(P$1&amp;":"&amp;P4,'Finish order'!$C:$K,4,FALSE()),"")</f>
        <v/>
      </c>
      <c r="V4" s="30" t="str">
        <f aca="false" t="array" ref="V4:V4">IFERROR(SMALL(IF($S$2:$S913=S4,$P$2:$P$911*1.001),1),"")</f>
        <v/>
      </c>
      <c r="W4" s="30" t="str">
        <f aca="false" t="array" ref="W4:W4">IFERROR(SMALL(IF($S$2:$S913=S4,$P$2:$P$911*1.0001),2),"")</f>
        <v/>
      </c>
      <c r="X4" s="30" t="str">
        <f aca="false" t="array" ref="X4:X4">IFERROR(SMALL(IF($S$2:$S913=S4,$P$2:$P$911*1.00001),3),"")</f>
        <v/>
      </c>
      <c r="Y4" s="30" t="str">
        <f aca="false" t="array" ref="Y4:Y4">IFERROR(SMALL(IF($S$2:$S913=S4,$P$2:$P$911*1.000001),4),"")</f>
        <v/>
      </c>
      <c r="Z4" s="30" t="str">
        <f aca="false">IF(P4&lt;&gt;"", IF(COUNT(V4:Y4)=4, SUM(V4:Y4), "No"), "")</f>
        <v>No</v>
      </c>
      <c r="AA4" s="30" t="str">
        <f aca="false">IF(P4&lt;&gt;"", IF(COUNT(V4:X4)=3, SUM(V4:X4), "No"), "")</f>
        <v>No</v>
      </c>
      <c r="AB4" s="30" t="str">
        <f aca="false">IF(P4&lt;&gt;"", IF(COUNT(V4:W4)=2, SUM(V4:W4), "No"), "")</f>
        <v>No</v>
      </c>
      <c r="AC4" s="30" t="str">
        <f aca="false">'Results 10 year vets'!$S4&amp;":"&amp;Table4[[#Headers],[Female]]</f>
        <v>:Female</v>
      </c>
      <c r="AD4" s="31"/>
      <c r="AE4" s="21" t="n">
        <v>3</v>
      </c>
      <c r="AF4" s="21" t="str">
        <f aca="false">IFERROR(VLOOKUP(AE$1&amp;":"&amp;AE4,'Finish order'!$E:$K,4,FALSE()),"")</f>
        <v/>
      </c>
      <c r="AG4" s="21" t="str">
        <f aca="false">IFERROR(VLOOKUP(AE$1&amp;":"&amp;AE4,'Finish order'!$E:$K,5,FALSE()),"")</f>
        <v/>
      </c>
      <c r="AH4" s="29" t="str">
        <f aca="false">IFERROR(VLOOKUP(AE$1&amp;":"&amp;AE4,'Finish order'!$E:$K,3,FALSE()),"")</f>
        <v/>
      </c>
      <c r="AI4" s="21" t="str">
        <f aca="false">IFERROR(VLOOKUP(AE$1&amp;":"&amp;AE4,'Finish order'!$E:$K,2,FALSE()),"")</f>
        <v/>
      </c>
      <c r="AJ4" s="21" t="str">
        <f aca="false">IF('Results 10 year vets'!$AF4="","",IF((COUNTIF($B$2:$B$4,AF4)&gt;0),"Top3",""))</f>
        <v/>
      </c>
      <c r="AK4" s="31"/>
      <c r="AL4" s="21" t="n">
        <v>3</v>
      </c>
      <c r="AM4" s="21" t="str">
        <f aca="false">IFERROR(VLOOKUP(AL$1&amp;":"&amp;AL4,'Finish order'!$E:$K,4,FALSE()),"")</f>
        <v/>
      </c>
      <c r="AN4" s="21" t="str">
        <f aca="false">IFERROR(VLOOKUP(AL$1&amp;":"&amp;AL4,'Finish order'!$E:$K,5,FALSE()),"")</f>
        <v/>
      </c>
      <c r="AO4" s="29" t="str">
        <f aca="false">IFERROR(VLOOKUP(AL$1&amp;":"&amp;AL4,'Finish order'!$E:$K,3,FALSE()),"")</f>
        <v/>
      </c>
      <c r="AP4" s="21" t="str">
        <f aca="false">IFERROR(VLOOKUP(AL$1&amp;":"&amp;AL4,'Finish order'!$E:$K,2,FALSE()),"")</f>
        <v/>
      </c>
      <c r="AQ4" s="21" t="str">
        <f aca="false">IF('Results 10 year vets'!$AM4="","",IF((COUNTIF($Q$2:$Q$4,AM4)&gt;0),"Top3",""))</f>
        <v/>
      </c>
      <c r="AR4" s="31"/>
      <c r="AS4" s="21" t="n">
        <v>3</v>
      </c>
      <c r="AT4" s="21" t="str">
        <f aca="false">IFERROR(VLOOKUP(AS$1&amp;":"&amp;AS4,'Finish order'!$E:$K,4,FALSE()),"")</f>
        <v/>
      </c>
      <c r="AU4" s="21" t="str">
        <f aca="false">IFERROR(VLOOKUP(AS$1&amp;":"&amp;AS4,'Finish order'!$E:$K,5,FALSE()),"")</f>
        <v/>
      </c>
      <c r="AV4" s="29" t="str">
        <f aca="false">IFERROR(VLOOKUP(AS$1&amp;":"&amp;AS4,'Finish order'!$E:$K,3,FALSE()),"")</f>
        <v/>
      </c>
      <c r="AW4" s="21" t="str">
        <f aca="false">IFERROR(VLOOKUP(AS$1&amp;":"&amp;AS4,'Finish order'!$E:$K,2,FALSE()),"")</f>
        <v/>
      </c>
      <c r="AX4" s="21" t="str">
        <f aca="false">IF('Results 10 year vets'!$AT4="","",IF((COUNTIF($B$2:$B$4,AT4)&gt;0),"Top3",""))</f>
        <v/>
      </c>
      <c r="AY4" s="31"/>
      <c r="AZ4" s="21" t="n">
        <v>3</v>
      </c>
      <c r="BA4" s="21" t="str">
        <f aca="false">IFERROR(VLOOKUP(AZ$1&amp;":"&amp;AZ4,'Finish order'!$E:$K,4,FALSE()),"")</f>
        <v/>
      </c>
      <c r="BB4" s="21" t="str">
        <f aca="false">IFERROR(VLOOKUP(AZ$1&amp;":"&amp;AZ4,'Finish order'!$E:$K,5,FALSE()),"")</f>
        <v/>
      </c>
      <c r="BC4" s="29" t="str">
        <f aca="false">IFERROR(VLOOKUP(AZ$1&amp;":"&amp;AZ4,'Finish order'!$E:$K,3,FALSE()),"")</f>
        <v/>
      </c>
      <c r="BD4" s="21" t="str">
        <f aca="false">IFERROR(VLOOKUP(AZ$1&amp;":"&amp;AZ4,'Finish order'!$E:$K,2,FALSE()),"")</f>
        <v/>
      </c>
      <c r="BE4" s="21" t="str">
        <f aca="false">IF('Results 10 year vets'!$BA4="","",IF((COUNTIF($Q$2:$Q$4,BA4)&gt;0),"Top3",""))</f>
        <v/>
      </c>
      <c r="BF4" s="31"/>
      <c r="BG4" s="21" t="n">
        <v>3</v>
      </c>
      <c r="BH4" s="21" t="str">
        <f aca="false">IFERROR(VLOOKUP(BG$1&amp;":"&amp;BG4,'Finish order'!$E:$K,4,FALSE()),"")</f>
        <v/>
      </c>
      <c r="BI4" s="21" t="str">
        <f aca="false">IFERROR(VLOOKUP(BG$1&amp;":"&amp;BG4,'Finish order'!$E:$K,5,FALSE()),"")</f>
        <v/>
      </c>
      <c r="BJ4" s="29" t="str">
        <f aca="false">IFERROR(VLOOKUP(BG$1&amp;":"&amp;BG4,'Finish order'!$E:$K,3,FALSE()),"")</f>
        <v/>
      </c>
      <c r="BK4" s="21" t="str">
        <f aca="false">IFERROR(VLOOKUP(BG$1&amp;":"&amp;BG4,'Finish order'!$E:$K,2,FALSE()),"")</f>
        <v/>
      </c>
      <c r="BL4" s="21" t="str">
        <f aca="false">IF('Results 10 year vets'!$BA4="","",IF((COUNTIF($B$2:$B$4,BH4)&gt;0),"Top3",""))</f>
        <v/>
      </c>
      <c r="BM4" s="31"/>
      <c r="BN4" s="21" t="n">
        <v>3</v>
      </c>
      <c r="BO4" s="21" t="str">
        <f aca="false">IFERROR(VLOOKUP(BN$1&amp;":"&amp;BN4,'Finish order'!$E:$K,4,FALSE()),"")</f>
        <v/>
      </c>
      <c r="BP4" s="21" t="str">
        <f aca="false">IFERROR(VLOOKUP(BN$1&amp;":"&amp;BN4,'Finish order'!$E:$K,5,FALSE()),"")</f>
        <v/>
      </c>
      <c r="BQ4" s="29" t="str">
        <f aca="false">IFERROR(VLOOKUP(BN$1&amp;":"&amp;BN4,'Finish order'!$E:$K,3,FALSE()),"")</f>
        <v/>
      </c>
      <c r="BR4" s="21" t="str">
        <f aca="false">IFERROR(VLOOKUP(BN$1&amp;":"&amp;BN4,'Finish order'!$E:$K,2,FALSE()),"")</f>
        <v/>
      </c>
      <c r="BS4" s="21" t="str">
        <f aca="false">IF('Results 10 year vets'!$BA4="","",IF((COUNTIF($Q$2:$Q$4,BO4)&gt;0),"Top3",""))</f>
        <v/>
      </c>
      <c r="BT4" s="31"/>
      <c r="BU4" s="21" t="n">
        <v>3</v>
      </c>
      <c r="BV4" s="29" t="str">
        <f aca="false">IFERROR(VLOOKUP(BU$1&amp;":"&amp;BU4,'Finish order'!$E:$K,4,FALSE()),"")</f>
        <v/>
      </c>
      <c r="BW4" s="21" t="str">
        <f aca="false">IFERROR(VLOOKUP(BU$1&amp;":"&amp;BU4,'Finish order'!$E:$K,5,FALSE()),"")</f>
        <v/>
      </c>
      <c r="BX4" s="29" t="str">
        <f aca="false">IFERROR(VLOOKUP(BU$1&amp;":"&amp;BU4,'Finish order'!$E:$K,3,FALSE()),"")</f>
        <v/>
      </c>
      <c r="BY4" s="21" t="str">
        <f aca="false">IFERROR(VLOOKUP(BU$1&amp;":"&amp;BU4,'Finish order'!$E:$K,2,FALSE()),"")</f>
        <v/>
      </c>
      <c r="BZ4" s="21" t="str">
        <f aca="false">IF('Results 10 year vets'!$BV4="","",IF((COUNTIF($B$2:$B$4,BV4)&gt;0),"Top3",""))</f>
        <v/>
      </c>
      <c r="CA4" s="31"/>
      <c r="CB4" s="21" t="n">
        <v>3</v>
      </c>
      <c r="CC4" s="29" t="str">
        <f aca="false">IFERROR(VLOOKUP(CB$1&amp;":"&amp;CB4,'Finish order'!$E:$K,4,FALSE()),"")</f>
        <v/>
      </c>
      <c r="CD4" s="21" t="str">
        <f aca="false">IFERROR(VLOOKUP(CB$1&amp;":"&amp;CB4,'Finish order'!$E:$K,5,FALSE()),"")</f>
        <v/>
      </c>
      <c r="CE4" s="29" t="str">
        <f aca="false">IFERROR(VLOOKUP(CB$1&amp;":"&amp;CB4,'Finish order'!$E:$K,3,FALSE()),"")</f>
        <v/>
      </c>
      <c r="CF4" s="21" t="str">
        <f aca="false">IFERROR(VLOOKUP(CB$1&amp;":"&amp;CB4,'Finish order'!$E:$K,2,FALSE()),"")</f>
        <v/>
      </c>
      <c r="CG4" s="21" t="str">
        <f aca="false">IF('Results 10 year vets'!$CC4="","",IF((COUNTIF($Q$2:$Q$4,CC4)&gt;0),"Top3",""))</f>
        <v/>
      </c>
      <c r="CH4" s="31"/>
      <c r="CI4" s="30" t="n">
        <v>3</v>
      </c>
      <c r="CJ4" s="21" t="str">
        <f aca="false">IFERROR(VLOOKUP(CI$1&amp;":"&amp;CI4,'Finish order'!$E:$K,4,FALSE()),"")</f>
        <v/>
      </c>
      <c r="CK4" s="21" t="str">
        <f aca="false">IFERROR(VLOOKUP(CI$1&amp;":"&amp;CI4,'Finish order'!$E:$K,5,FALSE()),"")</f>
        <v/>
      </c>
      <c r="CL4" s="29" t="str">
        <f aca="false">IFERROR(VLOOKUP(CI$1&amp;":"&amp;CI4,'Finish order'!$E:$K,3,FALSE()),"")</f>
        <v/>
      </c>
      <c r="CM4" s="21" t="str">
        <f aca="false">IFERROR(VLOOKUP(CI$1&amp;":"&amp;CI4,'Finish order'!$E:$K,2,FALSE()),"")</f>
        <v/>
      </c>
      <c r="CN4" s="21" t="str">
        <f aca="false">IF('Results 10 year vets'!$CJ4="","",IF((COUNTIF($B$2:$B$4,CJ4)&gt;0),"Top3",""))</f>
        <v/>
      </c>
      <c r="CO4" s="31"/>
      <c r="CP4" s="30" t="n">
        <v>3</v>
      </c>
      <c r="CQ4" s="21" t="str">
        <f aca="false">IFERROR(VLOOKUP(CP$1&amp;":"&amp;CP4,'Finish order'!$E:$K,4,FALSE()),"")</f>
        <v/>
      </c>
      <c r="CR4" s="21" t="str">
        <f aca="false">IFERROR(VLOOKUP(CP$1&amp;":"&amp;CP4,'Finish order'!$E:$K,5,FALSE()),"")</f>
        <v/>
      </c>
      <c r="CS4" s="29" t="str">
        <f aca="false">IFERROR(VLOOKUP(CP$1&amp;":"&amp;CP4,'Finish order'!$E:$K,3,FALSE()),"")</f>
        <v/>
      </c>
      <c r="CT4" s="21" t="str">
        <f aca="false">IFERROR(VLOOKUP(CP$1&amp;":"&amp;CP4,'Finish order'!$E:$K,2,FALSE()),"")</f>
        <v/>
      </c>
      <c r="CU4" s="21" t="str">
        <f aca="false">IF('Results 10 year vets'!$CQ4="","",IF((COUNTIF($Q$2:$Q$4,CQ4)&gt;0),"Top3",""))</f>
        <v/>
      </c>
      <c r="CV4" s="32"/>
      <c r="CW4" s="21" t="n">
        <v>3</v>
      </c>
      <c r="CX4" s="21" t="str">
        <f aca="false">IFERROR(VLOOKUP(CW$1&amp;":"&amp;CW4,'Finish order'!$E:$K,4,FALSE()),"")</f>
        <v/>
      </c>
      <c r="CY4" s="21" t="str">
        <f aca="false">IFERROR(VLOOKUP(CW$1&amp;":"&amp;CW4,'Finish order'!$E:$K,5,FALSE()),"")</f>
        <v/>
      </c>
      <c r="CZ4" s="29" t="str">
        <f aca="false">IFERROR(VLOOKUP(CW$1&amp;":"&amp;CW4,'Finish order'!$E:$K,3,FALSE()),"")</f>
        <v/>
      </c>
      <c r="DA4" s="21" t="str">
        <f aca="false">IFERROR(VLOOKUP(CW$1&amp;":"&amp;CW4,'Finish order'!$E:$K,2,FALSE()),"")</f>
        <v/>
      </c>
      <c r="DB4" s="21" t="str">
        <f aca="false">IF('Results 10 year vets'!$CX4="","",IF((COUNTIF($B$2:$B$4,CX4)&gt;0),"Top3",""))</f>
        <v/>
      </c>
      <c r="DC4" s="32"/>
      <c r="DD4" s="21" t="n">
        <v>3</v>
      </c>
      <c r="DE4" s="21" t="str">
        <f aca="false">IFERROR(VLOOKUP(DD$1&amp;":"&amp;DD4,'Finish order'!$E:$K,4,FALSE()),"")</f>
        <v/>
      </c>
      <c r="DF4" s="21" t="str">
        <f aca="false">IFERROR(VLOOKUP(DD$1&amp;":"&amp;DD4,'Finish order'!$E:$K,5,FALSE()),"")</f>
        <v/>
      </c>
      <c r="DG4" s="29" t="str">
        <f aca="false">IFERROR(VLOOKUP(DD$1&amp;":"&amp;DD4,'Finish order'!$E:$K,3,FALSE()),"")</f>
        <v/>
      </c>
      <c r="DH4" s="21" t="str">
        <f aca="false">IFERROR(VLOOKUP(DD$1&amp;":"&amp;DD4,'Finish order'!$E:$K,2,FALSE()),"")</f>
        <v/>
      </c>
      <c r="DI4" s="21" t="str">
        <f aca="false">IF('Results 10 year vets'!$DE4="","",IF((COUNTIF($Q$2:$Q$4,DE4)&gt;0),"Top3",""))</f>
        <v/>
      </c>
      <c r="DJ4" s="31"/>
      <c r="DK4" s="21" t="n">
        <v>3</v>
      </c>
      <c r="DL4" s="21" t="str">
        <f aca="false">IFERROR(VLOOKUP(DK$1&amp;":"&amp;DK4,'Finish order'!$E:$K,4,FALSE()),"")</f>
        <v/>
      </c>
      <c r="DM4" s="21" t="str">
        <f aca="false">IFERROR(VLOOKUP(DK$1&amp;":"&amp;DK4,'Finish order'!$E:$K,5,FALSE()),"")</f>
        <v/>
      </c>
      <c r="DN4" s="29" t="str">
        <f aca="false">IFERROR(VLOOKUP(DK$1&amp;":"&amp;DK4,'Finish order'!$E:$K,3,FALSE()),"")</f>
        <v/>
      </c>
      <c r="DO4" s="21" t="str">
        <f aca="false">IFERROR(VLOOKUP(DK$1&amp;":"&amp;DK4,'Finish order'!$E:$K,2,FALSE()),"")</f>
        <v/>
      </c>
      <c r="DP4" s="21" t="str">
        <f aca="false">IF('Results 10 year vets'!$DL4="","",IF((COUNTIF($B$2:$B$4,DL4)&gt;0),"Top3",""))</f>
        <v/>
      </c>
      <c r="DQ4" s="32"/>
      <c r="DR4" s="21" t="n">
        <v>3</v>
      </c>
      <c r="DS4" s="21" t="str">
        <f aca="false">IFERROR(VLOOKUP(DR$1&amp;":"&amp;DR4,'Finish order'!$E:$K,4,FALSE()),"")</f>
        <v/>
      </c>
      <c r="DT4" s="21" t="str">
        <f aca="false">IFERROR(VLOOKUP(DR$1&amp;":"&amp;DR4,'Finish order'!$E:$K,5,FALSE()),"")</f>
        <v/>
      </c>
      <c r="DU4" s="29" t="str">
        <f aca="false">IFERROR(VLOOKUP(DR$1&amp;":"&amp;DR4,'Finish order'!$E:$K,3,FALSE()),"")</f>
        <v/>
      </c>
      <c r="DV4" s="21" t="str">
        <f aca="false">IFERROR(VLOOKUP(DR$1&amp;":"&amp;DR4,'Finish order'!$E:$K,2,FALSE()),"")</f>
        <v/>
      </c>
      <c r="DW4" s="21" t="str">
        <f aca="false">IF('Results 10 year vets'!$DS4="","",IF((COUNTIF($Q$2:$Q$4,DS4)&gt;0),"Top3",""))</f>
        <v/>
      </c>
    </row>
    <row r="5" customFormat="false" ht="15" hidden="false" customHeight="false" outlineLevel="0" collapsed="false">
      <c r="A5" s="21" t="n">
        <v>4</v>
      </c>
      <c r="B5" s="21" t="str">
        <f aca="false">IFERROR(VLOOKUP($A$1&amp;":"&amp;A5,'Finish order'!C:K,6,FALSE()),"")</f>
        <v/>
      </c>
      <c r="C5" s="21" t="str">
        <f aca="false">IFERROR(VLOOKUP(A$1&amp;":"&amp;A5,'Finish order'!$C:$K,9,FALSE()),"")</f>
        <v/>
      </c>
      <c r="D5" s="21" t="str">
        <f aca="false">IFERROR(VLOOKUP(A$1&amp;":"&amp;A5,'Finish order'!$C:$K,7,FALSE()),"")</f>
        <v/>
      </c>
      <c r="E5" s="29" t="str">
        <f aca="false">IFERROR(VLOOKUP($A$1&amp;":"&amp;A5,'Finish order'!C:K,5,FALSE()),"")</f>
        <v/>
      </c>
      <c r="F5" s="21" t="str">
        <f aca="false">IFERROR(VLOOKUP($A$1&amp;":"&amp;A5,'Finish order'!C:K,4,FALSE()),"")</f>
        <v/>
      </c>
      <c r="G5" s="30" t="str">
        <f aca="false" t="array" ref="G5:G5">IFERROR(SMALL(IF($D$2:$D914=D5,$A$2:$A$911*1.001),1),"")</f>
        <v/>
      </c>
      <c r="H5" s="30" t="str">
        <f aca="false" t="array" ref="H5:H5">IFERROR(SMALL(IF($D$2:$D914=D5,$A$2:$A$911*1.0001),2),"")</f>
        <v/>
      </c>
      <c r="I5" s="30" t="str">
        <f aca="false" t="array" ref="I5:I5">IFERROR(SMALL(IF($D$2:$D914=D5,$A$2:$A$911*1.00001),3),"")</f>
        <v/>
      </c>
      <c r="J5" s="30" t="str">
        <f aca="false" t="array" ref="J5:J5">IFERROR(SMALL(IF($D$2:$D914=D5,$A$2:$A$911*1.000001),4),"")</f>
        <v/>
      </c>
      <c r="K5" s="30" t="str">
        <f aca="false">IF(A5&lt;&gt;"", IF(COUNT(G5:J5)=4, SUM(G5:J5), "No"), "")</f>
        <v>No</v>
      </c>
      <c r="L5" s="30" t="str">
        <f aca="false">IF(A5&lt;&gt;"", IF(COUNT(G5:I5)=3, SUM(G5:I5), "No"), "")</f>
        <v>No</v>
      </c>
      <c r="M5" s="30" t="str">
        <f aca="false">IF(A5&lt;&gt;"", IF(COUNT(G5:H5)=2, SUM(G5:H5), "No"), "")</f>
        <v>No</v>
      </c>
      <c r="N5" s="30" t="str">
        <f aca="false">'Results 10 year vets'!$D5&amp;":"&amp;Table1[[#Headers],[Male]]</f>
        <v>:Male</v>
      </c>
      <c r="O5" s="31"/>
      <c r="P5" s="21" t="n">
        <v>4</v>
      </c>
      <c r="Q5" s="21" t="str">
        <f aca="false">IFERROR(VLOOKUP(P$1&amp;":"&amp;P5,'Finish order'!$C:$K,6,FALSE()),"")</f>
        <v/>
      </c>
      <c r="R5" s="21" t="str">
        <f aca="false">IFERROR(VLOOKUP(P$1&amp;":"&amp;P5,'Finish order'!$C:$K,9,FALSE()),"")</f>
        <v/>
      </c>
      <c r="S5" s="21" t="str">
        <f aca="false">IFERROR(VLOOKUP(P$1&amp;":"&amp;P5,'Finish order'!$C:$K,7,FALSE()),"")</f>
        <v/>
      </c>
      <c r="T5" s="29" t="str">
        <f aca="false">IFERROR(VLOOKUP(P$1&amp;":"&amp;P5,'Finish order'!$C:$K,5,FALSE()),"")</f>
        <v/>
      </c>
      <c r="U5" s="21" t="str">
        <f aca="false">IFERROR(VLOOKUP(P$1&amp;":"&amp;P5,'Finish order'!$C:$K,4,FALSE()),"")</f>
        <v/>
      </c>
      <c r="V5" s="30" t="str">
        <f aca="false" t="array" ref="V5:V5">IFERROR(SMALL(IF($S$2:$S914=S5,$P$2:$P$911*1.001),1),"")</f>
        <v/>
      </c>
      <c r="W5" s="30" t="str">
        <f aca="false" t="array" ref="W5:W5">IFERROR(SMALL(IF($S$2:$S914=S5,$P$2:$P$911*1.0001),2),"")</f>
        <v/>
      </c>
      <c r="X5" s="30" t="str">
        <f aca="false" t="array" ref="X5:X5">IFERROR(SMALL(IF($S$2:$S914=S5,$P$2:$P$911*1.00001),3),"")</f>
        <v/>
      </c>
      <c r="Y5" s="30" t="str">
        <f aca="false" t="array" ref="Y5:Y5">IFERROR(SMALL(IF($S$2:$S914=S5,$P$2:$P$911*1.000001),4),"")</f>
        <v/>
      </c>
      <c r="Z5" s="30" t="str">
        <f aca="false">IF(P5&lt;&gt;"", IF(COUNT(V5:Y5)=4, SUM(V5:Y5), "No"), "")</f>
        <v>No</v>
      </c>
      <c r="AA5" s="30" t="str">
        <f aca="false">IF(P5&lt;&gt;"", IF(COUNT(V5:X5)=3, SUM(V5:X5), "No"), "")</f>
        <v>No</v>
      </c>
      <c r="AB5" s="30" t="str">
        <f aca="false">IF(P5&lt;&gt;"", IF(COUNT(V5:W5)=2, SUM(V5:W5), "No"), "")</f>
        <v>No</v>
      </c>
      <c r="AC5" s="30" t="str">
        <f aca="false">'Results 10 year vets'!$S5&amp;":"&amp;Table4[[#Headers],[Female]]</f>
        <v>:Female</v>
      </c>
      <c r="AD5" s="31"/>
      <c r="AE5" s="21" t="n">
        <v>4</v>
      </c>
      <c r="AF5" s="21" t="str">
        <f aca="false">IFERROR(VLOOKUP(AE$1&amp;":"&amp;AE5,'Finish order'!$E:$K,4,FALSE()),"")</f>
        <v/>
      </c>
      <c r="AG5" s="21" t="str">
        <f aca="false">IFERROR(VLOOKUP(AE$1&amp;":"&amp;AE5,'Finish order'!$E:$K,5,FALSE()),"")</f>
        <v/>
      </c>
      <c r="AH5" s="29" t="str">
        <f aca="false">IFERROR(VLOOKUP(AE$1&amp;":"&amp;AE5,'Finish order'!$E:$K,3,FALSE()),"")</f>
        <v/>
      </c>
      <c r="AI5" s="21" t="str">
        <f aca="false">IFERROR(VLOOKUP(AE$1&amp;":"&amp;AE5,'Finish order'!$E:$K,2,FALSE()),"")</f>
        <v/>
      </c>
      <c r="AJ5" s="21"/>
      <c r="AK5" s="31"/>
      <c r="AL5" s="21" t="n">
        <v>4</v>
      </c>
      <c r="AM5" s="21" t="str">
        <f aca="false">IFERROR(VLOOKUP(AL$1&amp;":"&amp;AL5,'Finish order'!$E:$K,4,FALSE()),"")</f>
        <v/>
      </c>
      <c r="AN5" s="21" t="str">
        <f aca="false">IFERROR(VLOOKUP(AL$1&amp;":"&amp;AL5,'Finish order'!$E:$K,5,FALSE()),"")</f>
        <v/>
      </c>
      <c r="AO5" s="29" t="str">
        <f aca="false">IFERROR(VLOOKUP(AL$1&amp;":"&amp;AL5,'Finish order'!$E:$K,3,FALSE()),"")</f>
        <v/>
      </c>
      <c r="AP5" s="21" t="str">
        <f aca="false">IFERROR(VLOOKUP(AL$1&amp;":"&amp;AL5,'Finish order'!$E:$K,2,FALSE()),"")</f>
        <v/>
      </c>
      <c r="AQ5" s="21"/>
      <c r="AR5" s="31"/>
      <c r="AS5" s="21" t="n">
        <v>4</v>
      </c>
      <c r="AT5" s="21" t="str">
        <f aca="false">IFERROR(VLOOKUP(AS$1&amp;":"&amp;AS5,'Finish order'!$E:$K,4,FALSE()),"")</f>
        <v/>
      </c>
      <c r="AU5" s="21" t="str">
        <f aca="false">IFERROR(VLOOKUP(AS$1&amp;":"&amp;AS5,'Finish order'!$E:$K,5,FALSE()),"")</f>
        <v/>
      </c>
      <c r="AV5" s="29" t="str">
        <f aca="false">IFERROR(VLOOKUP(AS$1&amp;":"&amp;AS5,'Finish order'!$E:$K,3,FALSE()),"")</f>
        <v/>
      </c>
      <c r="AW5" s="21" t="str">
        <f aca="false">IFERROR(VLOOKUP(AS$1&amp;":"&amp;AS5,'Finish order'!$E:$K,2,FALSE()),"")</f>
        <v/>
      </c>
      <c r="AX5" s="21"/>
      <c r="AY5" s="31"/>
      <c r="AZ5" s="21" t="n">
        <v>4</v>
      </c>
      <c r="BA5" s="21" t="str">
        <f aca="false">IFERROR(VLOOKUP(AZ$1&amp;":"&amp;AZ5,'Finish order'!$E:$K,4,FALSE()),"")</f>
        <v/>
      </c>
      <c r="BB5" s="21" t="str">
        <f aca="false">IFERROR(VLOOKUP(AZ$1&amp;":"&amp;AZ5,'Finish order'!$E:$K,5,FALSE()),"")</f>
        <v/>
      </c>
      <c r="BC5" s="29" t="str">
        <f aca="false">IFERROR(VLOOKUP(AZ$1&amp;":"&amp;AZ5,'Finish order'!$E:$K,3,FALSE()),"")</f>
        <v/>
      </c>
      <c r="BD5" s="21" t="str">
        <f aca="false">IFERROR(VLOOKUP(AZ$1&amp;":"&amp;AZ5,'Finish order'!$E:$K,2,FALSE()),"")</f>
        <v/>
      </c>
      <c r="BE5" s="21"/>
      <c r="BF5" s="31"/>
      <c r="BG5" s="21" t="n">
        <v>4</v>
      </c>
      <c r="BH5" s="21" t="str">
        <f aca="false">IFERROR(VLOOKUP(BG$1&amp;":"&amp;BG5,'Finish order'!$E:$K,4,FALSE()),"")</f>
        <v/>
      </c>
      <c r="BI5" s="21" t="str">
        <f aca="false">IFERROR(VLOOKUP(BG$1&amp;":"&amp;BG5,'Finish order'!$E:$K,5,FALSE()),"")</f>
        <v/>
      </c>
      <c r="BJ5" s="29" t="str">
        <f aca="false">IFERROR(VLOOKUP(BG$1&amp;":"&amp;BG5,'Finish order'!$E:$K,3,FALSE()),"")</f>
        <v/>
      </c>
      <c r="BK5" s="21" t="str">
        <f aca="false">IFERROR(VLOOKUP(BG$1&amp;":"&amp;BG5,'Finish order'!$E:$K,2,FALSE()),"")</f>
        <v/>
      </c>
      <c r="BL5" s="21"/>
      <c r="BM5" s="31"/>
      <c r="BN5" s="21" t="n">
        <v>4</v>
      </c>
      <c r="BO5" s="21" t="str">
        <f aca="false">IFERROR(VLOOKUP(BN$1&amp;":"&amp;BN5,'Finish order'!$E:$K,4,FALSE()),"")</f>
        <v/>
      </c>
      <c r="BP5" s="21" t="str">
        <f aca="false">IFERROR(VLOOKUP(BN$1&amp;":"&amp;BN5,'Finish order'!$E:$K,5,FALSE()),"")</f>
        <v/>
      </c>
      <c r="BQ5" s="29" t="str">
        <f aca="false">IFERROR(VLOOKUP(BN$1&amp;":"&amp;BN5,'Finish order'!$E:$K,3,FALSE()),"")</f>
        <v/>
      </c>
      <c r="BR5" s="21" t="str">
        <f aca="false">IFERROR(VLOOKUP(BN$1&amp;":"&amp;BN5,'Finish order'!$E:$K,2,FALSE()),"")</f>
        <v/>
      </c>
      <c r="BS5" s="21"/>
      <c r="BT5" s="31"/>
      <c r="BU5" s="21" t="n">
        <v>4</v>
      </c>
      <c r="BV5" s="29" t="str">
        <f aca="false">IFERROR(VLOOKUP(BU$1&amp;":"&amp;BU5,'Finish order'!$E:$K,4,FALSE()),"")</f>
        <v/>
      </c>
      <c r="BW5" s="21" t="str">
        <f aca="false">IFERROR(VLOOKUP(BU$1&amp;":"&amp;BU5,'Finish order'!$E:$K,5,FALSE()),"")</f>
        <v/>
      </c>
      <c r="BX5" s="29" t="str">
        <f aca="false">IFERROR(VLOOKUP(BU$1&amp;":"&amp;BU5,'Finish order'!$E:$K,3,FALSE()),"")</f>
        <v/>
      </c>
      <c r="BY5" s="21" t="str">
        <f aca="false">IFERROR(VLOOKUP(BU$1&amp;":"&amp;BU5,'Finish order'!$E:$K,2,FALSE()),"")</f>
        <v/>
      </c>
      <c r="BZ5" s="21"/>
      <c r="CA5" s="31"/>
      <c r="CB5" s="21" t="n">
        <v>4</v>
      </c>
      <c r="CC5" s="29" t="str">
        <f aca="false">IFERROR(VLOOKUP(CB$1&amp;":"&amp;CB5,'Finish order'!$E:$K,4,FALSE()),"")</f>
        <v/>
      </c>
      <c r="CD5" s="21" t="str">
        <f aca="false">IFERROR(VLOOKUP(CB$1&amp;":"&amp;CB5,'Finish order'!$E:$K,5,FALSE()),"")</f>
        <v/>
      </c>
      <c r="CE5" s="29" t="str">
        <f aca="false">IFERROR(VLOOKUP(CB$1&amp;":"&amp;CB5,'Finish order'!$E:$K,3,FALSE()),"")</f>
        <v/>
      </c>
      <c r="CF5" s="21" t="str">
        <f aca="false">IFERROR(VLOOKUP(CB$1&amp;":"&amp;CB5,'Finish order'!$E:$K,2,FALSE()),"")</f>
        <v/>
      </c>
      <c r="CG5" s="21"/>
      <c r="CH5" s="31"/>
      <c r="CI5" s="30" t="n">
        <v>4</v>
      </c>
      <c r="CJ5" s="21" t="str">
        <f aca="false">IFERROR(VLOOKUP(CI$1&amp;":"&amp;CI5,'Finish order'!$E:$K,4,FALSE()),"")</f>
        <v/>
      </c>
      <c r="CK5" s="21" t="str">
        <f aca="false">IFERROR(VLOOKUP(CI$1&amp;":"&amp;CI5,'Finish order'!$E:$K,5,FALSE()),"")</f>
        <v/>
      </c>
      <c r="CL5" s="29" t="str">
        <f aca="false">IFERROR(VLOOKUP(CI$1&amp;":"&amp;CI5,'Finish order'!$E:$K,3,FALSE()),"")</f>
        <v/>
      </c>
      <c r="CM5" s="21" t="str">
        <f aca="false">IFERROR(VLOOKUP(CI$1&amp;":"&amp;CI5,'Finish order'!$E:$K,2,FALSE()),"")</f>
        <v/>
      </c>
      <c r="CN5" s="21"/>
      <c r="CO5" s="31"/>
      <c r="CP5" s="30" t="n">
        <v>4</v>
      </c>
      <c r="CQ5" s="21" t="str">
        <f aca="false">IFERROR(VLOOKUP(CP$1&amp;":"&amp;CP5,'Finish order'!$E:$K,4,FALSE()),"")</f>
        <v/>
      </c>
      <c r="CR5" s="21" t="str">
        <f aca="false">IFERROR(VLOOKUP(CP$1&amp;":"&amp;CP5,'Finish order'!$E:$K,5,FALSE()),"")</f>
        <v/>
      </c>
      <c r="CS5" s="29" t="str">
        <f aca="false">IFERROR(VLOOKUP(CP$1&amp;":"&amp;CP5,'Finish order'!$E:$K,3,FALSE()),"")</f>
        <v/>
      </c>
      <c r="CT5" s="21" t="str">
        <f aca="false">IFERROR(VLOOKUP(CP$1&amp;":"&amp;CP5,'Finish order'!$E:$K,2,FALSE()),"")</f>
        <v/>
      </c>
      <c r="CU5" s="21"/>
      <c r="CV5" s="32"/>
      <c r="CW5" s="21" t="n">
        <v>4</v>
      </c>
      <c r="CX5" s="21" t="str">
        <f aca="false">IFERROR(VLOOKUP(CW$1&amp;":"&amp;CW5,'Finish order'!$E:$K,4,FALSE()),"")</f>
        <v/>
      </c>
      <c r="CY5" s="21" t="str">
        <f aca="false">IFERROR(VLOOKUP(CW$1&amp;":"&amp;CW5,'Finish order'!$E:$K,5,FALSE()),"")</f>
        <v/>
      </c>
      <c r="CZ5" s="29" t="str">
        <f aca="false">IFERROR(VLOOKUP(CW$1&amp;":"&amp;CW5,'Finish order'!$E:$K,3,FALSE()),"")</f>
        <v/>
      </c>
      <c r="DA5" s="21" t="str">
        <f aca="false">IFERROR(VLOOKUP(CW$1&amp;":"&amp;CW5,'Finish order'!$E:$K,2,FALSE()),"")</f>
        <v/>
      </c>
      <c r="DB5" s="21"/>
      <c r="DC5" s="32"/>
      <c r="DD5" s="21" t="n">
        <v>4</v>
      </c>
      <c r="DE5" s="21" t="str">
        <f aca="false">IFERROR(VLOOKUP(DD$1&amp;":"&amp;DD5,'Finish order'!$E:$K,4,FALSE()),"")</f>
        <v/>
      </c>
      <c r="DF5" s="21" t="str">
        <f aca="false">IFERROR(VLOOKUP(DD$1&amp;":"&amp;DD5,'Finish order'!$E:$K,5,FALSE()),"")</f>
        <v/>
      </c>
      <c r="DG5" s="29" t="str">
        <f aca="false">IFERROR(VLOOKUP(DD$1&amp;":"&amp;DD5,'Finish order'!$E:$K,3,FALSE()),"")</f>
        <v/>
      </c>
      <c r="DH5" s="21" t="str">
        <f aca="false">IFERROR(VLOOKUP(DD$1&amp;":"&amp;DD5,'Finish order'!$E:$K,2,FALSE()),"")</f>
        <v/>
      </c>
      <c r="DI5" s="29"/>
      <c r="DJ5" s="31"/>
      <c r="DK5" s="21" t="n">
        <v>4</v>
      </c>
      <c r="DL5" s="21" t="str">
        <f aca="false">IFERROR(VLOOKUP(DK$1&amp;":"&amp;DK5,'Finish order'!$E:$K,4,FALSE()),"")</f>
        <v/>
      </c>
      <c r="DM5" s="21" t="str">
        <f aca="false">IFERROR(VLOOKUP(DK$1&amp;":"&amp;DK5,'Finish order'!$E:$K,5,FALSE()),"")</f>
        <v/>
      </c>
      <c r="DN5" s="29" t="str">
        <f aca="false">IFERROR(VLOOKUP(DK$1&amp;":"&amp;DK5,'Finish order'!$E:$K,3,FALSE()),"")</f>
        <v/>
      </c>
      <c r="DO5" s="21" t="str">
        <f aca="false">IFERROR(VLOOKUP(DK$1&amp;":"&amp;DK5,'Finish order'!$E:$K,2,FALSE()),"")</f>
        <v/>
      </c>
      <c r="DP5" s="21"/>
      <c r="DQ5" s="32"/>
      <c r="DR5" s="21" t="n">
        <v>4</v>
      </c>
      <c r="DS5" s="21" t="str">
        <f aca="false">IFERROR(VLOOKUP(DR$1&amp;":"&amp;DR5,'Finish order'!$E:$K,4,FALSE()),"")</f>
        <v/>
      </c>
      <c r="DT5" s="21" t="str">
        <f aca="false">IFERROR(VLOOKUP(DR$1&amp;":"&amp;DR5,'Finish order'!$E:$K,5,FALSE()),"")</f>
        <v/>
      </c>
      <c r="DU5" s="29" t="str">
        <f aca="false">IFERROR(VLOOKUP(DR$1&amp;":"&amp;DR5,'Finish order'!$E:$K,3,FALSE()),"")</f>
        <v/>
      </c>
      <c r="DV5" s="21" t="str">
        <f aca="false">IFERROR(VLOOKUP(DR$1&amp;":"&amp;DR5,'Finish order'!$E:$K,2,FALSE()),"")</f>
        <v/>
      </c>
      <c r="DW5" s="29"/>
    </row>
    <row r="6" customFormat="false" ht="15" hidden="false" customHeight="false" outlineLevel="0" collapsed="false">
      <c r="A6" s="21" t="n">
        <v>5</v>
      </c>
      <c r="B6" s="21" t="str">
        <f aca="false">IFERROR(VLOOKUP($A$1&amp;":"&amp;A6,'Finish order'!C:K,6,FALSE()),"")</f>
        <v/>
      </c>
      <c r="C6" s="21" t="str">
        <f aca="false">IFERROR(VLOOKUP(A$1&amp;":"&amp;A6,'Finish order'!$C:$K,9,FALSE()),"")</f>
        <v/>
      </c>
      <c r="D6" s="21" t="str">
        <f aca="false">IFERROR(VLOOKUP(A$1&amp;":"&amp;A6,'Finish order'!$C:$K,7,FALSE()),"")</f>
        <v/>
      </c>
      <c r="E6" s="29" t="str">
        <f aca="false">IFERROR(VLOOKUP($A$1&amp;":"&amp;A6,'Finish order'!C:K,5,FALSE()),"")</f>
        <v/>
      </c>
      <c r="F6" s="21" t="str">
        <f aca="false">IFERROR(VLOOKUP($A$1&amp;":"&amp;A6,'Finish order'!C:K,4,FALSE()),"")</f>
        <v/>
      </c>
      <c r="G6" s="30" t="str">
        <f aca="false" t="array" ref="G6:G6">IFERROR(SMALL(IF($D$2:$D915=D6,$A$2:$A$911*1.001),1),"")</f>
        <v/>
      </c>
      <c r="H6" s="30" t="str">
        <f aca="false" t="array" ref="H6:H6">IFERROR(SMALL(IF($D$2:$D915=D6,$A$2:$A$911*1.0001),2),"")</f>
        <v/>
      </c>
      <c r="I6" s="30" t="str">
        <f aca="false" t="array" ref="I6:I6">IFERROR(SMALL(IF($D$2:$D915=D6,$A$2:$A$911*1.00001),3),"")</f>
        <v/>
      </c>
      <c r="J6" s="30" t="str">
        <f aca="false" t="array" ref="J6:J6">IFERROR(SMALL(IF($D$2:$D915=D6,$A$2:$A$911*1.000001),4),"")</f>
        <v/>
      </c>
      <c r="K6" s="30" t="str">
        <f aca="false">IF(A6&lt;&gt;"", IF(COUNT(G6:J6)=4, SUM(G6:J6), "No"), "")</f>
        <v>No</v>
      </c>
      <c r="L6" s="30" t="str">
        <f aca="false">IF(A6&lt;&gt;"", IF(COUNT(G6:I6)=3, SUM(G6:I6), "No"), "")</f>
        <v>No</v>
      </c>
      <c r="M6" s="30" t="str">
        <f aca="false">IF(A6&lt;&gt;"", IF(COUNT(G6:H6)=2, SUM(G6:H6), "No"), "")</f>
        <v>No</v>
      </c>
      <c r="N6" s="30" t="str">
        <f aca="false">'Results 10 year vets'!$D6&amp;":"&amp;Table1[[#Headers],[Male]]</f>
        <v>:Male</v>
      </c>
      <c r="O6" s="31"/>
      <c r="P6" s="21" t="n">
        <v>5</v>
      </c>
      <c r="Q6" s="21" t="str">
        <f aca="false">IFERROR(VLOOKUP(P$1&amp;":"&amp;P6,'Finish order'!$C:$K,6,FALSE()),"")</f>
        <v/>
      </c>
      <c r="R6" s="21" t="str">
        <f aca="false">IFERROR(VLOOKUP(P$1&amp;":"&amp;P6,'Finish order'!$C:$K,9,FALSE()),"")</f>
        <v/>
      </c>
      <c r="S6" s="21" t="str">
        <f aca="false">IFERROR(VLOOKUP(P$1&amp;":"&amp;P6,'Finish order'!$C:$K,7,FALSE()),"")</f>
        <v/>
      </c>
      <c r="T6" s="29" t="str">
        <f aca="false">IFERROR(VLOOKUP(P$1&amp;":"&amp;P6,'Finish order'!$C:$K,5,FALSE()),"")</f>
        <v/>
      </c>
      <c r="U6" s="21" t="str">
        <f aca="false">IFERROR(VLOOKUP(P$1&amp;":"&amp;P6,'Finish order'!$C:$K,4,FALSE()),"")</f>
        <v/>
      </c>
      <c r="V6" s="30" t="str">
        <f aca="false" t="array" ref="V6:V6">IFERROR(SMALL(IF($S$2:$S915=S6,$P$2:$P$911*1.001),1),"")</f>
        <v/>
      </c>
      <c r="W6" s="30" t="str">
        <f aca="false" t="array" ref="W6:W6">IFERROR(SMALL(IF($S$2:$S915=S6,$P$2:$P$911*1.0001),2),"")</f>
        <v/>
      </c>
      <c r="X6" s="30" t="str">
        <f aca="false" t="array" ref="X6:X6">IFERROR(SMALL(IF($S$2:$S915=S6,$P$2:$P$911*1.00001),3),"")</f>
        <v/>
      </c>
      <c r="Y6" s="30" t="str">
        <f aca="false" t="array" ref="Y6:Y6">IFERROR(SMALL(IF($S$2:$S915=S6,$P$2:$P$911*1.000001),4),"")</f>
        <v/>
      </c>
      <c r="Z6" s="30" t="str">
        <f aca="false">IF(P6&lt;&gt;"", IF(COUNT(V6:Y6)=4, SUM(V6:Y6), "No"), "")</f>
        <v>No</v>
      </c>
      <c r="AA6" s="30" t="str">
        <f aca="false">IF(P6&lt;&gt;"", IF(COUNT(V6:X6)=3, SUM(V6:X6), "No"), "")</f>
        <v>No</v>
      </c>
      <c r="AB6" s="30" t="str">
        <f aca="false">IF(P6&lt;&gt;"", IF(COUNT(V6:W6)=2, SUM(V6:W6), "No"), "")</f>
        <v>No</v>
      </c>
      <c r="AC6" s="30" t="str">
        <f aca="false">'Results 10 year vets'!$S6&amp;":"&amp;Table4[[#Headers],[Female]]</f>
        <v>:Female</v>
      </c>
      <c r="AD6" s="31"/>
      <c r="AE6" s="21" t="n">
        <v>5</v>
      </c>
      <c r="AF6" s="21" t="str">
        <f aca="false">IFERROR(VLOOKUP(AE$1&amp;":"&amp;AE6,'Finish order'!$E:$K,4,FALSE()),"")</f>
        <v/>
      </c>
      <c r="AG6" s="21" t="str">
        <f aca="false">IFERROR(VLOOKUP(AE$1&amp;":"&amp;AE6,'Finish order'!$E:$K,5,FALSE()),"")</f>
        <v/>
      </c>
      <c r="AH6" s="29" t="str">
        <f aca="false">IFERROR(VLOOKUP(AE$1&amp;":"&amp;AE6,'Finish order'!$E:$K,3,FALSE()),"")</f>
        <v/>
      </c>
      <c r="AI6" s="21" t="str">
        <f aca="false">IFERROR(VLOOKUP(AE$1&amp;":"&amp;AE6,'Finish order'!$E:$K,2,FALSE()),"")</f>
        <v/>
      </c>
      <c r="AJ6" s="21"/>
      <c r="AK6" s="31"/>
      <c r="AL6" s="21" t="n">
        <v>5</v>
      </c>
      <c r="AM6" s="21" t="str">
        <f aca="false">IFERROR(VLOOKUP(AL$1&amp;":"&amp;AL6,'Finish order'!$E:$K,4,FALSE()),"")</f>
        <v/>
      </c>
      <c r="AN6" s="21" t="str">
        <f aca="false">IFERROR(VLOOKUP(AL$1&amp;":"&amp;AL6,'Finish order'!$E:$K,5,FALSE()),"")</f>
        <v/>
      </c>
      <c r="AO6" s="29" t="str">
        <f aca="false">IFERROR(VLOOKUP(AL$1&amp;":"&amp;AL6,'Finish order'!$E:$K,3,FALSE()),"")</f>
        <v/>
      </c>
      <c r="AP6" s="21" t="str">
        <f aca="false">IFERROR(VLOOKUP(AL$1&amp;":"&amp;AL6,'Finish order'!$E:$K,2,FALSE()),"")</f>
        <v/>
      </c>
      <c r="AQ6" s="21"/>
      <c r="AR6" s="31"/>
      <c r="AS6" s="21" t="n">
        <v>5</v>
      </c>
      <c r="AT6" s="21" t="str">
        <f aca="false">IFERROR(VLOOKUP(AS$1&amp;":"&amp;AS6,'Finish order'!$E:$K,4,FALSE()),"")</f>
        <v/>
      </c>
      <c r="AU6" s="21" t="str">
        <f aca="false">IFERROR(VLOOKUP(AS$1&amp;":"&amp;AS6,'Finish order'!$E:$K,5,FALSE()),"")</f>
        <v/>
      </c>
      <c r="AV6" s="29" t="str">
        <f aca="false">IFERROR(VLOOKUP(AS$1&amp;":"&amp;AS6,'Finish order'!$E:$K,3,FALSE()),"")</f>
        <v/>
      </c>
      <c r="AW6" s="21" t="str">
        <f aca="false">IFERROR(VLOOKUP(AS$1&amp;":"&amp;AS6,'Finish order'!$E:$K,2,FALSE()),"")</f>
        <v/>
      </c>
      <c r="AX6" s="21"/>
      <c r="AY6" s="31"/>
      <c r="AZ6" s="21" t="n">
        <v>5</v>
      </c>
      <c r="BA6" s="21" t="str">
        <f aca="false">IFERROR(VLOOKUP(AZ$1&amp;":"&amp;AZ6,'Finish order'!$E:$K,4,FALSE()),"")</f>
        <v/>
      </c>
      <c r="BB6" s="21" t="str">
        <f aca="false">IFERROR(VLOOKUP(AZ$1&amp;":"&amp;AZ6,'Finish order'!$E:$K,5,FALSE()),"")</f>
        <v/>
      </c>
      <c r="BC6" s="29" t="str">
        <f aca="false">IFERROR(VLOOKUP(AZ$1&amp;":"&amp;AZ6,'Finish order'!$E:$K,3,FALSE()),"")</f>
        <v/>
      </c>
      <c r="BD6" s="21" t="str">
        <f aca="false">IFERROR(VLOOKUP(AZ$1&amp;":"&amp;AZ6,'Finish order'!$E:$K,2,FALSE()),"")</f>
        <v/>
      </c>
      <c r="BE6" s="21"/>
      <c r="BF6" s="31"/>
      <c r="BG6" s="21" t="n">
        <v>5</v>
      </c>
      <c r="BH6" s="21" t="str">
        <f aca="false">IFERROR(VLOOKUP(BG$1&amp;":"&amp;BG6,'Finish order'!$E:$K,4,FALSE()),"")</f>
        <v/>
      </c>
      <c r="BI6" s="21" t="str">
        <f aca="false">IFERROR(VLOOKUP(BG$1&amp;":"&amp;BG6,'Finish order'!$E:$K,5,FALSE()),"")</f>
        <v/>
      </c>
      <c r="BJ6" s="29" t="str">
        <f aca="false">IFERROR(VLOOKUP(BG$1&amp;":"&amp;BG6,'Finish order'!$E:$K,3,FALSE()),"")</f>
        <v/>
      </c>
      <c r="BK6" s="21" t="str">
        <f aca="false">IFERROR(VLOOKUP(BG$1&amp;":"&amp;BG6,'Finish order'!$E:$K,2,FALSE()),"")</f>
        <v/>
      </c>
      <c r="BL6" s="21"/>
      <c r="BM6" s="31"/>
      <c r="BN6" s="21" t="n">
        <v>5</v>
      </c>
      <c r="BO6" s="21" t="str">
        <f aca="false">IFERROR(VLOOKUP(BN$1&amp;":"&amp;BN6,'Finish order'!$E:$K,4,FALSE()),"")</f>
        <v/>
      </c>
      <c r="BP6" s="21" t="str">
        <f aca="false">IFERROR(VLOOKUP(BN$1&amp;":"&amp;BN6,'Finish order'!$E:$K,5,FALSE()),"")</f>
        <v/>
      </c>
      <c r="BQ6" s="29" t="str">
        <f aca="false">IFERROR(VLOOKUP(BN$1&amp;":"&amp;BN6,'Finish order'!$E:$K,3,FALSE()),"")</f>
        <v/>
      </c>
      <c r="BR6" s="21" t="str">
        <f aca="false">IFERROR(VLOOKUP(BN$1&amp;":"&amp;BN6,'Finish order'!$E:$K,2,FALSE()),"")</f>
        <v/>
      </c>
      <c r="BS6" s="21"/>
      <c r="BT6" s="31"/>
      <c r="BU6" s="21" t="n">
        <v>5</v>
      </c>
      <c r="BV6" s="29" t="str">
        <f aca="false">IFERROR(VLOOKUP(BU$1&amp;":"&amp;BU6,'Finish order'!$E:$K,4,FALSE()),"")</f>
        <v/>
      </c>
      <c r="BW6" s="21" t="str">
        <f aca="false">IFERROR(VLOOKUP(BU$1&amp;":"&amp;BU6,'Finish order'!$E:$K,5,FALSE()),"")</f>
        <v/>
      </c>
      <c r="BX6" s="29" t="str">
        <f aca="false">IFERROR(VLOOKUP(BU$1&amp;":"&amp;BU6,'Finish order'!$E:$K,3,FALSE()),"")</f>
        <v/>
      </c>
      <c r="BY6" s="21" t="str">
        <f aca="false">IFERROR(VLOOKUP(BU$1&amp;":"&amp;BU6,'Finish order'!$E:$K,2,FALSE()),"")</f>
        <v/>
      </c>
      <c r="BZ6" s="21"/>
      <c r="CA6" s="31"/>
      <c r="CB6" s="21" t="n">
        <v>5</v>
      </c>
      <c r="CC6" s="29" t="str">
        <f aca="false">IFERROR(VLOOKUP(CB$1&amp;":"&amp;CB6,'Finish order'!$E:$K,4,FALSE()),"")</f>
        <v/>
      </c>
      <c r="CD6" s="21" t="str">
        <f aca="false">IFERROR(VLOOKUP(CB$1&amp;":"&amp;CB6,'Finish order'!$E:$K,5,FALSE()),"")</f>
        <v/>
      </c>
      <c r="CE6" s="29" t="str">
        <f aca="false">IFERROR(VLOOKUP(CB$1&amp;":"&amp;CB6,'Finish order'!$E:$K,3,FALSE()),"")</f>
        <v/>
      </c>
      <c r="CF6" s="21" t="str">
        <f aca="false">IFERROR(VLOOKUP(CB$1&amp;":"&amp;CB6,'Finish order'!$E:$K,2,FALSE()),"")</f>
        <v/>
      </c>
      <c r="CG6" s="21"/>
      <c r="CH6" s="31"/>
      <c r="CI6" s="30" t="n">
        <v>5</v>
      </c>
      <c r="CJ6" s="21" t="str">
        <f aca="false">IFERROR(VLOOKUP(CI$1&amp;":"&amp;CI6,'Finish order'!$E:$K,4,FALSE()),"")</f>
        <v/>
      </c>
      <c r="CK6" s="21" t="str">
        <f aca="false">IFERROR(VLOOKUP(CI$1&amp;":"&amp;CI6,'Finish order'!$E:$K,5,FALSE()),"")</f>
        <v/>
      </c>
      <c r="CL6" s="29" t="str">
        <f aca="false">IFERROR(VLOOKUP(CI$1&amp;":"&amp;CI6,'Finish order'!$E:$K,3,FALSE()),"")</f>
        <v/>
      </c>
      <c r="CM6" s="21" t="str">
        <f aca="false">IFERROR(VLOOKUP(CI$1&amp;":"&amp;CI6,'Finish order'!$E:$K,2,FALSE()),"")</f>
        <v/>
      </c>
      <c r="CN6" s="21"/>
      <c r="CO6" s="31"/>
      <c r="CP6" s="30" t="n">
        <v>5</v>
      </c>
      <c r="CQ6" s="21" t="str">
        <f aca="false">IFERROR(VLOOKUP(CP$1&amp;":"&amp;CP6,'Finish order'!$E:$K,4,FALSE()),"")</f>
        <v/>
      </c>
      <c r="CR6" s="21" t="str">
        <f aca="false">IFERROR(VLOOKUP(CP$1&amp;":"&amp;CP6,'Finish order'!$E:$K,5,FALSE()),"")</f>
        <v/>
      </c>
      <c r="CS6" s="29" t="str">
        <f aca="false">IFERROR(VLOOKUP(CP$1&amp;":"&amp;CP6,'Finish order'!$E:$K,3,FALSE()),"")</f>
        <v/>
      </c>
      <c r="CT6" s="21" t="str">
        <f aca="false">IFERROR(VLOOKUP(CP$1&amp;":"&amp;CP6,'Finish order'!$E:$K,2,FALSE()),"")</f>
        <v/>
      </c>
      <c r="CU6" s="21"/>
      <c r="CV6" s="32"/>
      <c r="CW6" s="21" t="n">
        <v>5</v>
      </c>
      <c r="CX6" s="21" t="str">
        <f aca="false">IFERROR(VLOOKUP(CW$1&amp;":"&amp;CW6,'Finish order'!$E:$K,4,FALSE()),"")</f>
        <v/>
      </c>
      <c r="CY6" s="21" t="str">
        <f aca="false">IFERROR(VLOOKUP(CW$1&amp;":"&amp;CW6,'Finish order'!$E:$K,5,FALSE()),"")</f>
        <v/>
      </c>
      <c r="CZ6" s="29" t="str">
        <f aca="false">IFERROR(VLOOKUP(CW$1&amp;":"&amp;CW6,'Finish order'!$E:$K,3,FALSE()),"")</f>
        <v/>
      </c>
      <c r="DA6" s="21" t="str">
        <f aca="false">IFERROR(VLOOKUP(CW$1&amp;":"&amp;CW6,'Finish order'!$E:$K,2,FALSE()),"")</f>
        <v/>
      </c>
      <c r="DB6" s="21"/>
      <c r="DC6" s="32"/>
      <c r="DD6" s="21" t="n">
        <v>5</v>
      </c>
      <c r="DE6" s="21" t="str">
        <f aca="false">IFERROR(VLOOKUP(DD$1&amp;":"&amp;DD6,'Finish order'!$E:$K,4,FALSE()),"")</f>
        <v/>
      </c>
      <c r="DF6" s="21" t="str">
        <f aca="false">IFERROR(VLOOKUP(DD$1&amp;":"&amp;DD6,'Finish order'!$E:$K,5,FALSE()),"")</f>
        <v/>
      </c>
      <c r="DG6" s="29" t="str">
        <f aca="false">IFERROR(VLOOKUP(DD$1&amp;":"&amp;DD6,'Finish order'!$E:$K,3,FALSE()),"")</f>
        <v/>
      </c>
      <c r="DH6" s="21" t="str">
        <f aca="false">IFERROR(VLOOKUP(DD$1&amp;":"&amp;DD6,'Finish order'!$E:$K,2,FALSE()),"")</f>
        <v/>
      </c>
      <c r="DI6" s="29"/>
      <c r="DJ6" s="31"/>
      <c r="DK6" s="21" t="n">
        <v>5</v>
      </c>
      <c r="DL6" s="21" t="str">
        <f aca="false">IFERROR(VLOOKUP(DK$1&amp;":"&amp;DK6,'Finish order'!$E:$K,4,FALSE()),"")</f>
        <v/>
      </c>
      <c r="DM6" s="21" t="str">
        <f aca="false">IFERROR(VLOOKUP(DK$1&amp;":"&amp;DK6,'Finish order'!$E:$K,5,FALSE()),"")</f>
        <v/>
      </c>
      <c r="DN6" s="29" t="str">
        <f aca="false">IFERROR(VLOOKUP(DK$1&amp;":"&amp;DK6,'Finish order'!$E:$K,3,FALSE()),"")</f>
        <v/>
      </c>
      <c r="DO6" s="21" t="str">
        <f aca="false">IFERROR(VLOOKUP(DK$1&amp;":"&amp;DK6,'Finish order'!$E:$K,2,FALSE()),"")</f>
        <v/>
      </c>
      <c r="DP6" s="21"/>
      <c r="DQ6" s="32"/>
      <c r="DR6" s="21" t="n">
        <v>5</v>
      </c>
      <c r="DS6" s="21" t="str">
        <f aca="false">IFERROR(VLOOKUP(DR$1&amp;":"&amp;DR6,'Finish order'!$E:$K,4,FALSE()),"")</f>
        <v/>
      </c>
      <c r="DT6" s="21" t="str">
        <f aca="false">IFERROR(VLOOKUP(DR$1&amp;":"&amp;DR6,'Finish order'!$E:$K,5,FALSE()),"")</f>
        <v/>
      </c>
      <c r="DU6" s="29" t="str">
        <f aca="false">IFERROR(VLOOKUP(DR$1&amp;":"&amp;DR6,'Finish order'!$E:$K,3,FALSE()),"")</f>
        <v/>
      </c>
      <c r="DV6" s="21" t="str">
        <f aca="false">IFERROR(VLOOKUP(DR$1&amp;":"&amp;DR6,'Finish order'!$E:$K,2,FALSE()),"")</f>
        <v/>
      </c>
      <c r="DW6" s="29"/>
    </row>
    <row r="7" customFormat="false" ht="15" hidden="false" customHeight="false" outlineLevel="0" collapsed="false">
      <c r="A7" s="21" t="n">
        <v>6</v>
      </c>
      <c r="B7" s="21" t="str">
        <f aca="false">IFERROR(VLOOKUP($A$1&amp;":"&amp;A7,'Finish order'!C:K,6,FALSE()),"")</f>
        <v/>
      </c>
      <c r="C7" s="21" t="str">
        <f aca="false">IFERROR(VLOOKUP(A$1&amp;":"&amp;A7,'Finish order'!$C:$K,9,FALSE()),"")</f>
        <v/>
      </c>
      <c r="D7" s="21" t="str">
        <f aca="false">IFERROR(VLOOKUP(A$1&amp;":"&amp;A7,'Finish order'!$C:$K,7,FALSE()),"")</f>
        <v/>
      </c>
      <c r="E7" s="29" t="str">
        <f aca="false">IFERROR(VLOOKUP($A$1&amp;":"&amp;A7,'Finish order'!C:K,5,FALSE()),"")</f>
        <v/>
      </c>
      <c r="F7" s="21" t="str">
        <f aca="false">IFERROR(VLOOKUP($A$1&amp;":"&amp;A7,'Finish order'!C:K,4,FALSE()),"")</f>
        <v/>
      </c>
      <c r="G7" s="30" t="str">
        <f aca="false" t="array" ref="G7:G7">IFERROR(SMALL(IF($D$2:$D916=D7,$A$2:$A$911*1.001),1),"")</f>
        <v/>
      </c>
      <c r="H7" s="30" t="str">
        <f aca="false" t="array" ref="H7:H7">IFERROR(SMALL(IF($D$2:$D916=D7,$A$2:$A$911*1.0001),2),"")</f>
        <v/>
      </c>
      <c r="I7" s="30" t="str">
        <f aca="false" t="array" ref="I7:I7">IFERROR(SMALL(IF($D$2:$D916=D7,$A$2:$A$911*1.00001),3),"")</f>
        <v/>
      </c>
      <c r="J7" s="30" t="str">
        <f aca="false" t="array" ref="J7:J7">IFERROR(SMALL(IF($D$2:$D916=D7,$A$2:$A$911*1.000001),4),"")</f>
        <v/>
      </c>
      <c r="K7" s="30" t="str">
        <f aca="false">IF(A7&lt;&gt;"", IF(COUNT(G7:J7)=4, SUM(G7:J7), "No"), "")</f>
        <v>No</v>
      </c>
      <c r="L7" s="30" t="str">
        <f aca="false">IF(A7&lt;&gt;"", IF(COUNT(G7:I7)=3, SUM(G7:I7), "No"), "")</f>
        <v>No</v>
      </c>
      <c r="M7" s="30" t="str">
        <f aca="false">IF(A7&lt;&gt;"", IF(COUNT(G7:H7)=2, SUM(G7:H7), "No"), "")</f>
        <v>No</v>
      </c>
      <c r="N7" s="30" t="str">
        <f aca="false">'Results 10 year vets'!$D7&amp;":"&amp;Table1[[#Headers],[Male]]</f>
        <v>:Male</v>
      </c>
      <c r="O7" s="31"/>
      <c r="P7" s="21" t="n">
        <v>6</v>
      </c>
      <c r="Q7" s="21" t="str">
        <f aca="false">IFERROR(VLOOKUP(P$1&amp;":"&amp;P7,'Finish order'!$C:$K,6,FALSE()),"")</f>
        <v/>
      </c>
      <c r="R7" s="21" t="str">
        <f aca="false">IFERROR(VLOOKUP(P$1&amp;":"&amp;P7,'Finish order'!$C:$K,9,FALSE()),"")</f>
        <v/>
      </c>
      <c r="S7" s="21" t="str">
        <f aca="false">IFERROR(VLOOKUP(P$1&amp;":"&amp;P7,'Finish order'!$C:$K,7,FALSE()),"")</f>
        <v/>
      </c>
      <c r="T7" s="29" t="str">
        <f aca="false">IFERROR(VLOOKUP(P$1&amp;":"&amp;P7,'Finish order'!$C:$K,5,FALSE()),"")</f>
        <v/>
      </c>
      <c r="U7" s="21" t="str">
        <f aca="false">IFERROR(VLOOKUP(P$1&amp;":"&amp;P7,'Finish order'!$C:$K,4,FALSE()),"")</f>
        <v/>
      </c>
      <c r="V7" s="30" t="str">
        <f aca="false" t="array" ref="V7:V7">IFERROR(SMALL(IF($S$2:$S916=S7,$P$2:$P$911*1.001),1),"")</f>
        <v/>
      </c>
      <c r="W7" s="30" t="str">
        <f aca="false" t="array" ref="W7:W7">IFERROR(SMALL(IF($S$2:$S916=S7,$P$2:$P$911*1.0001),2),"")</f>
        <v/>
      </c>
      <c r="X7" s="30" t="str">
        <f aca="false" t="array" ref="X7:X7">IFERROR(SMALL(IF($S$2:$S916=S7,$P$2:$P$911*1.00001),3),"")</f>
        <v/>
      </c>
      <c r="Y7" s="30" t="str">
        <f aca="false" t="array" ref="Y7:Y7">IFERROR(SMALL(IF($S$2:$S916=S7,$P$2:$P$911*1.000001),4),"")</f>
        <v/>
      </c>
      <c r="Z7" s="30" t="str">
        <f aca="false">IF(P7&lt;&gt;"", IF(COUNT(V7:Y7)=4, SUM(V7:Y7), "No"), "")</f>
        <v>No</v>
      </c>
      <c r="AA7" s="30" t="str">
        <f aca="false">IF(P7&lt;&gt;"", IF(COUNT(V7:X7)=3, SUM(V7:X7), "No"), "")</f>
        <v>No</v>
      </c>
      <c r="AB7" s="30" t="str">
        <f aca="false">IF(P7&lt;&gt;"", IF(COUNT(V7:W7)=2, SUM(V7:W7), "No"), "")</f>
        <v>No</v>
      </c>
      <c r="AC7" s="30" t="str">
        <f aca="false">'Results 10 year vets'!$S7&amp;":"&amp;Table4[[#Headers],[Female]]</f>
        <v>:Female</v>
      </c>
      <c r="AD7" s="31"/>
      <c r="AE7" s="21" t="n">
        <v>6</v>
      </c>
      <c r="AF7" s="21" t="str">
        <f aca="false">IFERROR(VLOOKUP(AE$1&amp;":"&amp;AE7,'Finish order'!$E:$K,4,FALSE()),"")</f>
        <v/>
      </c>
      <c r="AG7" s="21" t="str">
        <f aca="false">IFERROR(VLOOKUP(AE$1&amp;":"&amp;AE7,'Finish order'!$E:$K,5,FALSE()),"")</f>
        <v/>
      </c>
      <c r="AH7" s="29" t="str">
        <f aca="false">IFERROR(VLOOKUP(AE$1&amp;":"&amp;AE7,'Finish order'!$E:$K,3,FALSE()),"")</f>
        <v/>
      </c>
      <c r="AI7" s="21" t="str">
        <f aca="false">IFERROR(VLOOKUP(AE$1&amp;":"&amp;AE7,'Finish order'!$E:$K,2,FALSE()),"")</f>
        <v/>
      </c>
      <c r="AJ7" s="21"/>
      <c r="AK7" s="31"/>
      <c r="AL7" s="21" t="n">
        <v>6</v>
      </c>
      <c r="AM7" s="21" t="str">
        <f aca="false">IFERROR(VLOOKUP(AL$1&amp;":"&amp;AL7,'Finish order'!$E:$K,4,FALSE()),"")</f>
        <v/>
      </c>
      <c r="AN7" s="21" t="str">
        <f aca="false">IFERROR(VLOOKUP(AL$1&amp;":"&amp;AL7,'Finish order'!$E:$K,5,FALSE()),"")</f>
        <v/>
      </c>
      <c r="AO7" s="29" t="str">
        <f aca="false">IFERROR(VLOOKUP(AL$1&amp;":"&amp;AL7,'Finish order'!$E:$K,3,FALSE()),"")</f>
        <v/>
      </c>
      <c r="AP7" s="21" t="str">
        <f aca="false">IFERROR(VLOOKUP(AL$1&amp;":"&amp;AL7,'Finish order'!$E:$K,2,FALSE()),"")</f>
        <v/>
      </c>
      <c r="AQ7" s="21"/>
      <c r="AR7" s="31"/>
      <c r="AS7" s="21" t="n">
        <v>6</v>
      </c>
      <c r="AT7" s="21" t="str">
        <f aca="false">IFERROR(VLOOKUP(AS$1&amp;":"&amp;AS7,'Finish order'!$E:$K,4,FALSE()),"")</f>
        <v/>
      </c>
      <c r="AU7" s="21" t="str">
        <f aca="false">IFERROR(VLOOKUP(AS$1&amp;":"&amp;AS7,'Finish order'!$E:$K,5,FALSE()),"")</f>
        <v/>
      </c>
      <c r="AV7" s="29" t="str">
        <f aca="false">IFERROR(VLOOKUP(AS$1&amp;":"&amp;AS7,'Finish order'!$E:$K,3,FALSE()),"")</f>
        <v/>
      </c>
      <c r="AW7" s="21" t="str">
        <f aca="false">IFERROR(VLOOKUP(AS$1&amp;":"&amp;AS7,'Finish order'!$E:$K,2,FALSE()),"")</f>
        <v/>
      </c>
      <c r="AX7" s="21"/>
      <c r="AY7" s="31"/>
      <c r="AZ7" s="21" t="n">
        <v>6</v>
      </c>
      <c r="BA7" s="21" t="str">
        <f aca="false">IFERROR(VLOOKUP(AZ$1&amp;":"&amp;AZ7,'Finish order'!$E:$K,4,FALSE()),"")</f>
        <v/>
      </c>
      <c r="BB7" s="21" t="str">
        <f aca="false">IFERROR(VLOOKUP(AZ$1&amp;":"&amp;AZ7,'Finish order'!$E:$K,5,FALSE()),"")</f>
        <v/>
      </c>
      <c r="BC7" s="29" t="str">
        <f aca="false">IFERROR(VLOOKUP(AZ$1&amp;":"&amp;AZ7,'Finish order'!$E:$K,3,FALSE()),"")</f>
        <v/>
      </c>
      <c r="BD7" s="21" t="str">
        <f aca="false">IFERROR(VLOOKUP(AZ$1&amp;":"&amp;AZ7,'Finish order'!$E:$K,2,FALSE()),"")</f>
        <v/>
      </c>
      <c r="BE7" s="21"/>
      <c r="BF7" s="31"/>
      <c r="BG7" s="21" t="n">
        <v>6</v>
      </c>
      <c r="BH7" s="21" t="str">
        <f aca="false">IFERROR(VLOOKUP(BG$1&amp;":"&amp;BG7,'Finish order'!$E:$K,4,FALSE()),"")</f>
        <v/>
      </c>
      <c r="BI7" s="21" t="str">
        <f aca="false">IFERROR(VLOOKUP(BG$1&amp;":"&amp;BG7,'Finish order'!$E:$K,5,FALSE()),"")</f>
        <v/>
      </c>
      <c r="BJ7" s="29" t="str">
        <f aca="false">IFERROR(VLOOKUP(BG$1&amp;":"&amp;BG7,'Finish order'!$E:$K,3,FALSE()),"")</f>
        <v/>
      </c>
      <c r="BK7" s="21" t="str">
        <f aca="false">IFERROR(VLOOKUP(BG$1&amp;":"&amp;BG7,'Finish order'!$E:$K,2,FALSE()),"")</f>
        <v/>
      </c>
      <c r="BL7" s="21"/>
      <c r="BM7" s="31"/>
      <c r="BN7" s="21" t="n">
        <v>6</v>
      </c>
      <c r="BO7" s="21" t="str">
        <f aca="false">IFERROR(VLOOKUP(BN$1&amp;":"&amp;BN7,'Finish order'!$E:$K,4,FALSE()),"")</f>
        <v/>
      </c>
      <c r="BP7" s="21" t="str">
        <f aca="false">IFERROR(VLOOKUP(BN$1&amp;":"&amp;BN7,'Finish order'!$E:$K,5,FALSE()),"")</f>
        <v/>
      </c>
      <c r="BQ7" s="29" t="str">
        <f aca="false">IFERROR(VLOOKUP(BN$1&amp;":"&amp;BN7,'Finish order'!$E:$K,3,FALSE()),"")</f>
        <v/>
      </c>
      <c r="BR7" s="21" t="str">
        <f aca="false">IFERROR(VLOOKUP(BN$1&amp;":"&amp;BN7,'Finish order'!$E:$K,2,FALSE()),"")</f>
        <v/>
      </c>
      <c r="BS7" s="21"/>
      <c r="BT7" s="31"/>
      <c r="BU7" s="21" t="n">
        <v>6</v>
      </c>
      <c r="BV7" s="29" t="str">
        <f aca="false">IFERROR(VLOOKUP(BU$1&amp;":"&amp;BU7,'Finish order'!$E:$K,4,FALSE()),"")</f>
        <v/>
      </c>
      <c r="BW7" s="21" t="str">
        <f aca="false">IFERROR(VLOOKUP(BU$1&amp;":"&amp;BU7,'Finish order'!$E:$K,5,FALSE()),"")</f>
        <v/>
      </c>
      <c r="BX7" s="29" t="str">
        <f aca="false">IFERROR(VLOOKUP(BU$1&amp;":"&amp;BU7,'Finish order'!$E:$K,3,FALSE()),"")</f>
        <v/>
      </c>
      <c r="BY7" s="21" t="str">
        <f aca="false">IFERROR(VLOOKUP(BU$1&amp;":"&amp;BU7,'Finish order'!$E:$K,2,FALSE()),"")</f>
        <v/>
      </c>
      <c r="BZ7" s="21"/>
      <c r="CA7" s="31"/>
      <c r="CB7" s="21" t="n">
        <v>6</v>
      </c>
      <c r="CC7" s="29" t="str">
        <f aca="false">IFERROR(VLOOKUP(CB$1&amp;":"&amp;CB7,'Finish order'!$E:$K,4,FALSE()),"")</f>
        <v/>
      </c>
      <c r="CD7" s="21" t="str">
        <f aca="false">IFERROR(VLOOKUP(CB$1&amp;":"&amp;CB7,'Finish order'!$E:$K,5,FALSE()),"")</f>
        <v/>
      </c>
      <c r="CE7" s="29" t="str">
        <f aca="false">IFERROR(VLOOKUP(CB$1&amp;":"&amp;CB7,'Finish order'!$E:$K,3,FALSE()),"")</f>
        <v/>
      </c>
      <c r="CF7" s="21" t="str">
        <f aca="false">IFERROR(VLOOKUP(CB$1&amp;":"&amp;CB7,'Finish order'!$E:$K,2,FALSE()),"")</f>
        <v/>
      </c>
      <c r="CG7" s="21"/>
      <c r="CH7" s="31"/>
      <c r="CI7" s="30" t="n">
        <v>6</v>
      </c>
      <c r="CJ7" s="21" t="str">
        <f aca="false">IFERROR(VLOOKUP(CI$1&amp;":"&amp;CI7,'Finish order'!$E:$K,4,FALSE()),"")</f>
        <v/>
      </c>
      <c r="CK7" s="21" t="str">
        <f aca="false">IFERROR(VLOOKUP(CI$1&amp;":"&amp;CI7,'Finish order'!$E:$K,5,FALSE()),"")</f>
        <v/>
      </c>
      <c r="CL7" s="29" t="str">
        <f aca="false">IFERROR(VLOOKUP(CI$1&amp;":"&amp;CI7,'Finish order'!$E:$K,3,FALSE()),"")</f>
        <v/>
      </c>
      <c r="CM7" s="21" t="str">
        <f aca="false">IFERROR(VLOOKUP(CI$1&amp;":"&amp;CI7,'Finish order'!$E:$K,2,FALSE()),"")</f>
        <v/>
      </c>
      <c r="CN7" s="21"/>
      <c r="CO7" s="31"/>
      <c r="CP7" s="30" t="n">
        <v>6</v>
      </c>
      <c r="CQ7" s="21" t="str">
        <f aca="false">IFERROR(VLOOKUP(CP$1&amp;":"&amp;CP7,'Finish order'!$E:$K,4,FALSE()),"")</f>
        <v/>
      </c>
      <c r="CR7" s="21" t="str">
        <f aca="false">IFERROR(VLOOKUP(CP$1&amp;":"&amp;CP7,'Finish order'!$E:$K,5,FALSE()),"")</f>
        <v/>
      </c>
      <c r="CS7" s="29" t="str">
        <f aca="false">IFERROR(VLOOKUP(CP$1&amp;":"&amp;CP7,'Finish order'!$E:$K,3,FALSE()),"")</f>
        <v/>
      </c>
      <c r="CT7" s="21" t="str">
        <f aca="false">IFERROR(VLOOKUP(CP$1&amp;":"&amp;CP7,'Finish order'!$E:$K,2,FALSE()),"")</f>
        <v/>
      </c>
      <c r="CU7" s="21"/>
      <c r="CV7" s="32"/>
      <c r="CW7" s="21" t="n">
        <v>6</v>
      </c>
      <c r="CX7" s="21" t="str">
        <f aca="false">IFERROR(VLOOKUP(CW$1&amp;":"&amp;CW7,'Finish order'!$E:$K,4,FALSE()),"")</f>
        <v/>
      </c>
      <c r="CY7" s="21" t="str">
        <f aca="false">IFERROR(VLOOKUP(CW$1&amp;":"&amp;CW7,'Finish order'!$E:$K,5,FALSE()),"")</f>
        <v/>
      </c>
      <c r="CZ7" s="29" t="str">
        <f aca="false">IFERROR(VLOOKUP(CW$1&amp;":"&amp;CW7,'Finish order'!$E:$K,3,FALSE()),"")</f>
        <v/>
      </c>
      <c r="DA7" s="21" t="str">
        <f aca="false">IFERROR(VLOOKUP(CW$1&amp;":"&amp;CW7,'Finish order'!$E:$K,2,FALSE()),"")</f>
        <v/>
      </c>
      <c r="DB7" s="21"/>
      <c r="DC7" s="32"/>
      <c r="DD7" s="21" t="n">
        <v>6</v>
      </c>
      <c r="DE7" s="21" t="str">
        <f aca="false">IFERROR(VLOOKUP(DD$1&amp;":"&amp;DD7,'Finish order'!$E:$K,4,FALSE()),"")</f>
        <v/>
      </c>
      <c r="DF7" s="21" t="str">
        <f aca="false">IFERROR(VLOOKUP(DD$1&amp;":"&amp;DD7,'Finish order'!$E:$K,5,FALSE()),"")</f>
        <v/>
      </c>
      <c r="DG7" s="29" t="str">
        <f aca="false">IFERROR(VLOOKUP(DD$1&amp;":"&amp;DD7,'Finish order'!$E:$K,3,FALSE()),"")</f>
        <v/>
      </c>
      <c r="DH7" s="21" t="str">
        <f aca="false">IFERROR(VLOOKUP(DD$1&amp;":"&amp;DD7,'Finish order'!$E:$K,2,FALSE()),"")</f>
        <v/>
      </c>
      <c r="DI7" s="29"/>
      <c r="DJ7" s="31"/>
      <c r="DK7" s="21" t="n">
        <v>6</v>
      </c>
      <c r="DL7" s="21" t="str">
        <f aca="false">IFERROR(VLOOKUP(DK$1&amp;":"&amp;DK7,'Finish order'!$E:$K,4,FALSE()),"")</f>
        <v/>
      </c>
      <c r="DM7" s="21" t="str">
        <f aca="false">IFERROR(VLOOKUP(DK$1&amp;":"&amp;DK7,'Finish order'!$E:$K,5,FALSE()),"")</f>
        <v/>
      </c>
      <c r="DN7" s="29" t="str">
        <f aca="false">IFERROR(VLOOKUP(DK$1&amp;":"&amp;DK7,'Finish order'!$E:$K,3,FALSE()),"")</f>
        <v/>
      </c>
      <c r="DO7" s="21" t="str">
        <f aca="false">IFERROR(VLOOKUP(DK$1&amp;":"&amp;DK7,'Finish order'!$E:$K,2,FALSE()),"")</f>
        <v/>
      </c>
      <c r="DP7" s="21"/>
      <c r="DQ7" s="32"/>
      <c r="DR7" s="21" t="n">
        <v>6</v>
      </c>
      <c r="DS7" s="21" t="str">
        <f aca="false">IFERROR(VLOOKUP(DR$1&amp;":"&amp;DR7,'Finish order'!$E:$K,4,FALSE()),"")</f>
        <v/>
      </c>
      <c r="DT7" s="21" t="str">
        <f aca="false">IFERROR(VLOOKUP(DR$1&amp;":"&amp;DR7,'Finish order'!$E:$K,5,FALSE()),"")</f>
        <v/>
      </c>
      <c r="DU7" s="29" t="str">
        <f aca="false">IFERROR(VLOOKUP(DR$1&amp;":"&amp;DR7,'Finish order'!$E:$K,3,FALSE()),"")</f>
        <v/>
      </c>
      <c r="DV7" s="21" t="str">
        <f aca="false">IFERROR(VLOOKUP(DR$1&amp;":"&amp;DR7,'Finish order'!$E:$K,2,FALSE()),"")</f>
        <v/>
      </c>
      <c r="DW7" s="29"/>
    </row>
    <row r="8" customFormat="false" ht="15" hidden="false" customHeight="false" outlineLevel="0" collapsed="false">
      <c r="A8" s="21" t="n">
        <v>7</v>
      </c>
      <c r="B8" s="21" t="str">
        <f aca="false">IFERROR(VLOOKUP($A$1&amp;":"&amp;A8,'Finish order'!C:K,6,FALSE()),"")</f>
        <v/>
      </c>
      <c r="C8" s="21" t="str">
        <f aca="false">IFERROR(VLOOKUP(A$1&amp;":"&amp;A8,'Finish order'!$C:$K,9,FALSE()),"")</f>
        <v/>
      </c>
      <c r="D8" s="21" t="str">
        <f aca="false">IFERROR(VLOOKUP(A$1&amp;":"&amp;A8,'Finish order'!$C:$K,7,FALSE()),"")</f>
        <v/>
      </c>
      <c r="E8" s="29" t="str">
        <f aca="false">IFERROR(VLOOKUP($A$1&amp;":"&amp;A8,'Finish order'!C:K,5,FALSE()),"")</f>
        <v/>
      </c>
      <c r="F8" s="21" t="str">
        <f aca="false">IFERROR(VLOOKUP($A$1&amp;":"&amp;A8,'Finish order'!C:K,4,FALSE()),"")</f>
        <v/>
      </c>
      <c r="G8" s="30" t="str">
        <f aca="false" t="array" ref="G8:G8">IFERROR(SMALL(IF($D$2:$D917=D8,$A$2:$A$911*1.001),1),"")</f>
        <v/>
      </c>
      <c r="H8" s="30" t="str">
        <f aca="false" t="array" ref="H8:H8">IFERROR(SMALL(IF($D$2:$D917=D8,$A$2:$A$911*1.0001),2),"")</f>
        <v/>
      </c>
      <c r="I8" s="30" t="str">
        <f aca="false" t="array" ref="I8:I8">IFERROR(SMALL(IF($D$2:$D917=D8,$A$2:$A$911*1.00001),3),"")</f>
        <v/>
      </c>
      <c r="J8" s="30" t="str">
        <f aca="false" t="array" ref="J8:J8">IFERROR(SMALL(IF($D$2:$D917=D8,$A$2:$A$911*1.000001),4),"")</f>
        <v/>
      </c>
      <c r="K8" s="30" t="str">
        <f aca="false">IF(A8&lt;&gt;"", IF(COUNT(G8:J8)=4, SUM(G8:J8), "No"), "")</f>
        <v>No</v>
      </c>
      <c r="L8" s="30" t="str">
        <f aca="false">IF(A8&lt;&gt;"", IF(COUNT(G8:I8)=3, SUM(G8:I8), "No"), "")</f>
        <v>No</v>
      </c>
      <c r="M8" s="30" t="str">
        <f aca="false">IF(A8&lt;&gt;"", IF(COUNT(G8:H8)=2, SUM(G8:H8), "No"), "")</f>
        <v>No</v>
      </c>
      <c r="N8" s="30" t="str">
        <f aca="false">'Results 10 year vets'!$D8&amp;":"&amp;Table1[[#Headers],[Male]]</f>
        <v>:Male</v>
      </c>
      <c r="O8" s="31"/>
      <c r="P8" s="21" t="n">
        <v>7</v>
      </c>
      <c r="Q8" s="21" t="str">
        <f aca="false">IFERROR(VLOOKUP(P$1&amp;":"&amp;P8,'Finish order'!$C:$K,6,FALSE()),"")</f>
        <v/>
      </c>
      <c r="R8" s="21" t="str">
        <f aca="false">IFERROR(VLOOKUP(P$1&amp;":"&amp;P8,'Finish order'!$C:$K,9,FALSE()),"")</f>
        <v/>
      </c>
      <c r="S8" s="21" t="str">
        <f aca="false">IFERROR(VLOOKUP(P$1&amp;":"&amp;P8,'Finish order'!$C:$K,7,FALSE()),"")</f>
        <v/>
      </c>
      <c r="T8" s="29" t="str">
        <f aca="false">IFERROR(VLOOKUP(P$1&amp;":"&amp;P8,'Finish order'!$C:$K,5,FALSE()),"")</f>
        <v/>
      </c>
      <c r="U8" s="21" t="str">
        <f aca="false">IFERROR(VLOOKUP(P$1&amp;":"&amp;P8,'Finish order'!$C:$K,4,FALSE()),"")</f>
        <v/>
      </c>
      <c r="V8" s="30" t="str">
        <f aca="false" t="array" ref="V8:V8">IFERROR(SMALL(IF($S$2:$S917=S8,$P$2:$P$911*1.001),1),"")</f>
        <v/>
      </c>
      <c r="W8" s="30" t="str">
        <f aca="false" t="array" ref="W8:W8">IFERROR(SMALL(IF($S$2:$S917=S8,$P$2:$P$911*1.0001),2),"")</f>
        <v/>
      </c>
      <c r="X8" s="30" t="str">
        <f aca="false" t="array" ref="X8:X8">IFERROR(SMALL(IF($S$2:$S917=S8,$P$2:$P$911*1.00001),3),"")</f>
        <v/>
      </c>
      <c r="Y8" s="30" t="str">
        <f aca="false" t="array" ref="Y8:Y8">IFERROR(SMALL(IF($S$2:$S917=S8,$P$2:$P$911*1.000001),4),"")</f>
        <v/>
      </c>
      <c r="Z8" s="30" t="str">
        <f aca="false">IF(P8&lt;&gt;"", IF(COUNT(V8:Y8)=4, SUM(V8:Y8), "No"), "")</f>
        <v>No</v>
      </c>
      <c r="AA8" s="30" t="str">
        <f aca="false">IF(P8&lt;&gt;"", IF(COUNT(V8:X8)=3, SUM(V8:X8), "No"), "")</f>
        <v>No</v>
      </c>
      <c r="AB8" s="30" t="str">
        <f aca="false">IF(P8&lt;&gt;"", IF(COUNT(V8:W8)=2, SUM(V8:W8), "No"), "")</f>
        <v>No</v>
      </c>
      <c r="AC8" s="30" t="str">
        <f aca="false">'Results 10 year vets'!$S8&amp;":"&amp;Table4[[#Headers],[Female]]</f>
        <v>:Female</v>
      </c>
      <c r="AD8" s="31"/>
      <c r="AE8" s="21" t="n">
        <v>7</v>
      </c>
      <c r="AF8" s="21" t="str">
        <f aca="false">IFERROR(VLOOKUP(AE$1&amp;":"&amp;AE8,'Finish order'!$E:$K,4,FALSE()),"")</f>
        <v/>
      </c>
      <c r="AG8" s="21" t="str">
        <f aca="false">IFERROR(VLOOKUP(AE$1&amp;":"&amp;AE8,'Finish order'!$E:$K,5,FALSE()),"")</f>
        <v/>
      </c>
      <c r="AH8" s="29" t="str">
        <f aca="false">IFERROR(VLOOKUP(AE$1&amp;":"&amp;AE8,'Finish order'!$E:$K,3,FALSE()),"")</f>
        <v/>
      </c>
      <c r="AI8" s="21" t="str">
        <f aca="false">IFERROR(VLOOKUP(AE$1&amp;":"&amp;AE8,'Finish order'!$E:$K,2,FALSE()),"")</f>
        <v/>
      </c>
      <c r="AJ8" s="21"/>
      <c r="AK8" s="31"/>
      <c r="AL8" s="21" t="n">
        <v>7</v>
      </c>
      <c r="AM8" s="21" t="str">
        <f aca="false">IFERROR(VLOOKUP(AL$1&amp;":"&amp;AL8,'Finish order'!$E:$K,4,FALSE()),"")</f>
        <v/>
      </c>
      <c r="AN8" s="21" t="str">
        <f aca="false">IFERROR(VLOOKUP(AL$1&amp;":"&amp;AL8,'Finish order'!$E:$K,5,FALSE()),"")</f>
        <v/>
      </c>
      <c r="AO8" s="29" t="str">
        <f aca="false">IFERROR(VLOOKUP(AL$1&amp;":"&amp;AL8,'Finish order'!$E:$K,3,FALSE()),"")</f>
        <v/>
      </c>
      <c r="AP8" s="21" t="str">
        <f aca="false">IFERROR(VLOOKUP(AL$1&amp;":"&amp;AL8,'Finish order'!$E:$K,2,FALSE()),"")</f>
        <v/>
      </c>
      <c r="AQ8" s="21"/>
      <c r="AR8" s="31"/>
      <c r="AS8" s="21" t="n">
        <v>7</v>
      </c>
      <c r="AT8" s="21" t="str">
        <f aca="false">IFERROR(VLOOKUP(AS$1&amp;":"&amp;AS8,'Finish order'!$E:$K,4,FALSE()),"")</f>
        <v/>
      </c>
      <c r="AU8" s="21" t="str">
        <f aca="false">IFERROR(VLOOKUP(AS$1&amp;":"&amp;AS8,'Finish order'!$E:$K,5,FALSE()),"")</f>
        <v/>
      </c>
      <c r="AV8" s="29" t="str">
        <f aca="false">IFERROR(VLOOKUP(AS$1&amp;":"&amp;AS8,'Finish order'!$E:$K,3,FALSE()),"")</f>
        <v/>
      </c>
      <c r="AW8" s="21" t="str">
        <f aca="false">IFERROR(VLOOKUP(AS$1&amp;":"&amp;AS8,'Finish order'!$E:$K,2,FALSE()),"")</f>
        <v/>
      </c>
      <c r="AX8" s="21"/>
      <c r="AY8" s="31"/>
      <c r="AZ8" s="21" t="n">
        <v>7</v>
      </c>
      <c r="BA8" s="21" t="str">
        <f aca="false">IFERROR(VLOOKUP(AZ$1&amp;":"&amp;AZ8,'Finish order'!$E:$K,4,FALSE()),"")</f>
        <v/>
      </c>
      <c r="BB8" s="21" t="str">
        <f aca="false">IFERROR(VLOOKUP(AZ$1&amp;":"&amp;AZ8,'Finish order'!$E:$K,5,FALSE()),"")</f>
        <v/>
      </c>
      <c r="BC8" s="29" t="str">
        <f aca="false">IFERROR(VLOOKUP(AZ$1&amp;":"&amp;AZ8,'Finish order'!$E:$K,3,FALSE()),"")</f>
        <v/>
      </c>
      <c r="BD8" s="21" t="str">
        <f aca="false">IFERROR(VLOOKUP(AZ$1&amp;":"&amp;AZ8,'Finish order'!$E:$K,2,FALSE()),"")</f>
        <v/>
      </c>
      <c r="BE8" s="21"/>
      <c r="BF8" s="31"/>
      <c r="BG8" s="21" t="n">
        <v>7</v>
      </c>
      <c r="BH8" s="21" t="str">
        <f aca="false">IFERROR(VLOOKUP(BG$1&amp;":"&amp;BG8,'Finish order'!$E:$K,4,FALSE()),"")</f>
        <v/>
      </c>
      <c r="BI8" s="21" t="str">
        <f aca="false">IFERROR(VLOOKUP(BG$1&amp;":"&amp;BG8,'Finish order'!$E:$K,5,FALSE()),"")</f>
        <v/>
      </c>
      <c r="BJ8" s="29" t="str">
        <f aca="false">IFERROR(VLOOKUP(BG$1&amp;":"&amp;BG8,'Finish order'!$E:$K,3,FALSE()),"")</f>
        <v/>
      </c>
      <c r="BK8" s="21" t="str">
        <f aca="false">IFERROR(VLOOKUP(BG$1&amp;":"&amp;BG8,'Finish order'!$E:$K,2,FALSE()),"")</f>
        <v/>
      </c>
      <c r="BL8" s="21"/>
      <c r="BM8" s="31"/>
      <c r="BN8" s="21" t="n">
        <v>7</v>
      </c>
      <c r="BO8" s="21" t="str">
        <f aca="false">IFERROR(VLOOKUP(BN$1&amp;":"&amp;BN8,'Finish order'!$E:$K,4,FALSE()),"")</f>
        <v/>
      </c>
      <c r="BP8" s="21" t="str">
        <f aca="false">IFERROR(VLOOKUP(BN$1&amp;":"&amp;BN8,'Finish order'!$E:$K,5,FALSE()),"")</f>
        <v/>
      </c>
      <c r="BQ8" s="29" t="str">
        <f aca="false">IFERROR(VLOOKUP(BN$1&amp;":"&amp;BN8,'Finish order'!$E:$K,3,FALSE()),"")</f>
        <v/>
      </c>
      <c r="BR8" s="21" t="str">
        <f aca="false">IFERROR(VLOOKUP(BN$1&amp;":"&amp;BN8,'Finish order'!$E:$K,2,FALSE()),"")</f>
        <v/>
      </c>
      <c r="BS8" s="21"/>
      <c r="BT8" s="31"/>
      <c r="BU8" s="21" t="n">
        <v>7</v>
      </c>
      <c r="BV8" s="29" t="str">
        <f aca="false">IFERROR(VLOOKUP(BU$1&amp;":"&amp;BU8,'Finish order'!$E:$K,4,FALSE()),"")</f>
        <v/>
      </c>
      <c r="BW8" s="21" t="str">
        <f aca="false">IFERROR(VLOOKUP(BU$1&amp;":"&amp;BU8,'Finish order'!$E:$K,5,FALSE()),"")</f>
        <v/>
      </c>
      <c r="BX8" s="29" t="str">
        <f aca="false">IFERROR(VLOOKUP(BU$1&amp;":"&amp;BU8,'Finish order'!$E:$K,3,FALSE()),"")</f>
        <v/>
      </c>
      <c r="BY8" s="21" t="str">
        <f aca="false">IFERROR(VLOOKUP(BU$1&amp;":"&amp;BU8,'Finish order'!$E:$K,2,FALSE()),"")</f>
        <v/>
      </c>
      <c r="BZ8" s="21"/>
      <c r="CA8" s="31"/>
      <c r="CB8" s="21" t="n">
        <v>7</v>
      </c>
      <c r="CC8" s="29" t="str">
        <f aca="false">IFERROR(VLOOKUP(CB$1&amp;":"&amp;CB8,'Finish order'!$E:$K,4,FALSE()),"")</f>
        <v/>
      </c>
      <c r="CD8" s="21" t="str">
        <f aca="false">IFERROR(VLOOKUP(CB$1&amp;":"&amp;CB8,'Finish order'!$E:$K,5,FALSE()),"")</f>
        <v/>
      </c>
      <c r="CE8" s="29" t="str">
        <f aca="false">IFERROR(VLOOKUP(CB$1&amp;":"&amp;CB8,'Finish order'!$E:$K,3,FALSE()),"")</f>
        <v/>
      </c>
      <c r="CF8" s="21" t="str">
        <f aca="false">IFERROR(VLOOKUP(CB$1&amp;":"&amp;CB8,'Finish order'!$E:$K,2,FALSE()),"")</f>
        <v/>
      </c>
      <c r="CG8" s="21"/>
      <c r="CH8" s="31"/>
      <c r="CI8" s="30" t="n">
        <v>7</v>
      </c>
      <c r="CJ8" s="21" t="str">
        <f aca="false">IFERROR(VLOOKUP(CI$1&amp;":"&amp;CI8,'Finish order'!$E:$K,4,FALSE()),"")</f>
        <v/>
      </c>
      <c r="CK8" s="21" t="str">
        <f aca="false">IFERROR(VLOOKUP(CI$1&amp;":"&amp;CI8,'Finish order'!$E:$K,5,FALSE()),"")</f>
        <v/>
      </c>
      <c r="CL8" s="29" t="str">
        <f aca="false">IFERROR(VLOOKUP(CI$1&amp;":"&amp;CI8,'Finish order'!$E:$K,3,FALSE()),"")</f>
        <v/>
      </c>
      <c r="CM8" s="21" t="str">
        <f aca="false">IFERROR(VLOOKUP(CI$1&amp;":"&amp;CI8,'Finish order'!$E:$K,2,FALSE()),"")</f>
        <v/>
      </c>
      <c r="CN8" s="21"/>
      <c r="CO8" s="31"/>
      <c r="CP8" s="30" t="n">
        <v>7</v>
      </c>
      <c r="CQ8" s="21" t="str">
        <f aca="false">IFERROR(VLOOKUP(CP$1&amp;":"&amp;CP8,'Finish order'!$E:$K,4,FALSE()),"")</f>
        <v/>
      </c>
      <c r="CR8" s="21" t="str">
        <f aca="false">IFERROR(VLOOKUP(CP$1&amp;":"&amp;CP8,'Finish order'!$E:$K,5,FALSE()),"")</f>
        <v/>
      </c>
      <c r="CS8" s="29" t="str">
        <f aca="false">IFERROR(VLOOKUP(CP$1&amp;":"&amp;CP8,'Finish order'!$E:$K,3,FALSE()),"")</f>
        <v/>
      </c>
      <c r="CT8" s="21" t="str">
        <f aca="false">IFERROR(VLOOKUP(CP$1&amp;":"&amp;CP8,'Finish order'!$E:$K,2,FALSE()),"")</f>
        <v/>
      </c>
      <c r="CU8" s="21"/>
      <c r="CV8" s="32"/>
      <c r="CW8" s="21" t="n">
        <v>7</v>
      </c>
      <c r="CX8" s="21" t="str">
        <f aca="false">IFERROR(VLOOKUP(CW$1&amp;":"&amp;CW8,'Finish order'!$E:$K,4,FALSE()),"")</f>
        <v/>
      </c>
      <c r="CY8" s="21" t="str">
        <f aca="false">IFERROR(VLOOKUP(CW$1&amp;":"&amp;CW8,'Finish order'!$E:$K,5,FALSE()),"")</f>
        <v/>
      </c>
      <c r="CZ8" s="29" t="str">
        <f aca="false">IFERROR(VLOOKUP(CW$1&amp;":"&amp;CW8,'Finish order'!$E:$K,3,FALSE()),"")</f>
        <v/>
      </c>
      <c r="DA8" s="21" t="str">
        <f aca="false">IFERROR(VLOOKUP(CW$1&amp;":"&amp;CW8,'Finish order'!$E:$K,2,FALSE()),"")</f>
        <v/>
      </c>
      <c r="DB8" s="21"/>
      <c r="DC8" s="32"/>
      <c r="DD8" s="21" t="n">
        <v>7</v>
      </c>
      <c r="DE8" s="21" t="str">
        <f aca="false">IFERROR(VLOOKUP(DD$1&amp;":"&amp;DD8,'Finish order'!$E:$K,4,FALSE()),"")</f>
        <v/>
      </c>
      <c r="DF8" s="21" t="str">
        <f aca="false">IFERROR(VLOOKUP(DD$1&amp;":"&amp;DD8,'Finish order'!$E:$K,5,FALSE()),"")</f>
        <v/>
      </c>
      <c r="DG8" s="29" t="str">
        <f aca="false">IFERROR(VLOOKUP(DD$1&amp;":"&amp;DD8,'Finish order'!$E:$K,3,FALSE()),"")</f>
        <v/>
      </c>
      <c r="DH8" s="21" t="str">
        <f aca="false">IFERROR(VLOOKUP(DD$1&amp;":"&amp;DD8,'Finish order'!$E:$K,2,FALSE()),"")</f>
        <v/>
      </c>
      <c r="DI8" s="29"/>
      <c r="DJ8" s="31"/>
      <c r="DK8" s="21" t="n">
        <v>7</v>
      </c>
      <c r="DL8" s="21" t="str">
        <f aca="false">IFERROR(VLOOKUP(DK$1&amp;":"&amp;DK8,'Finish order'!$E:$K,4,FALSE()),"")</f>
        <v/>
      </c>
      <c r="DM8" s="21" t="str">
        <f aca="false">IFERROR(VLOOKUP(DK$1&amp;":"&amp;DK8,'Finish order'!$E:$K,5,FALSE()),"")</f>
        <v/>
      </c>
      <c r="DN8" s="29" t="str">
        <f aca="false">IFERROR(VLOOKUP(DK$1&amp;":"&amp;DK8,'Finish order'!$E:$K,3,FALSE()),"")</f>
        <v/>
      </c>
      <c r="DO8" s="21" t="str">
        <f aca="false">IFERROR(VLOOKUP(DK$1&amp;":"&amp;DK8,'Finish order'!$E:$K,2,FALSE()),"")</f>
        <v/>
      </c>
      <c r="DP8" s="21"/>
      <c r="DQ8" s="32"/>
      <c r="DR8" s="21" t="n">
        <v>7</v>
      </c>
      <c r="DS8" s="21" t="str">
        <f aca="false">IFERROR(VLOOKUP(DR$1&amp;":"&amp;DR8,'Finish order'!$E:$K,4,FALSE()),"")</f>
        <v/>
      </c>
      <c r="DT8" s="21" t="str">
        <f aca="false">IFERROR(VLOOKUP(DR$1&amp;":"&amp;DR8,'Finish order'!$E:$K,5,FALSE()),"")</f>
        <v/>
      </c>
      <c r="DU8" s="29" t="str">
        <f aca="false">IFERROR(VLOOKUP(DR$1&amp;":"&amp;DR8,'Finish order'!$E:$K,3,FALSE()),"")</f>
        <v/>
      </c>
      <c r="DV8" s="21" t="str">
        <f aca="false">IFERROR(VLOOKUP(DR$1&amp;":"&amp;DR8,'Finish order'!$E:$K,2,FALSE()),"")</f>
        <v/>
      </c>
      <c r="DW8" s="29"/>
    </row>
    <row r="9" customFormat="false" ht="15" hidden="false" customHeight="false" outlineLevel="0" collapsed="false">
      <c r="A9" s="21" t="n">
        <v>8</v>
      </c>
      <c r="B9" s="21" t="str">
        <f aca="false">IFERROR(VLOOKUP($A$1&amp;":"&amp;A9,'Finish order'!C:K,6,FALSE()),"")</f>
        <v/>
      </c>
      <c r="C9" s="21" t="str">
        <f aca="false">IFERROR(VLOOKUP(A$1&amp;":"&amp;A9,'Finish order'!$C:$K,9,FALSE()),"")</f>
        <v/>
      </c>
      <c r="D9" s="21" t="str">
        <f aca="false">IFERROR(VLOOKUP(A$1&amp;":"&amp;A9,'Finish order'!$C:$K,7,FALSE()),"")</f>
        <v/>
      </c>
      <c r="E9" s="29" t="str">
        <f aca="false">IFERROR(VLOOKUP($A$1&amp;":"&amp;A9,'Finish order'!C:K,5,FALSE()),"")</f>
        <v/>
      </c>
      <c r="F9" s="21" t="str">
        <f aca="false">IFERROR(VLOOKUP($A$1&amp;":"&amp;A9,'Finish order'!C:K,4,FALSE()),"")</f>
        <v/>
      </c>
      <c r="G9" s="30" t="str">
        <f aca="false" t="array" ref="G9:G9">IFERROR(SMALL(IF($D$2:$D918=D9,$A$2:$A$911*1.001),1),"")</f>
        <v/>
      </c>
      <c r="H9" s="30" t="str">
        <f aca="false" t="array" ref="H9:H9">IFERROR(SMALL(IF($D$2:$D918=D9,$A$2:$A$911*1.0001),2),"")</f>
        <v/>
      </c>
      <c r="I9" s="30" t="str">
        <f aca="false" t="array" ref="I9:I9">IFERROR(SMALL(IF($D$2:$D918=D9,$A$2:$A$911*1.00001),3),"")</f>
        <v/>
      </c>
      <c r="J9" s="30" t="str">
        <f aca="false" t="array" ref="J9:J9">IFERROR(SMALL(IF($D$2:$D918=D9,$A$2:$A$911*1.000001),4),"")</f>
        <v/>
      </c>
      <c r="K9" s="30" t="str">
        <f aca="false">IF(A9&lt;&gt;"", IF(COUNT(G9:J9)=4, SUM(G9:J9), "No"), "")</f>
        <v>No</v>
      </c>
      <c r="L9" s="30" t="str">
        <f aca="false">IF(A9&lt;&gt;"", IF(COUNT(G9:I9)=3, SUM(G9:I9), "No"), "")</f>
        <v>No</v>
      </c>
      <c r="M9" s="30" t="str">
        <f aca="false">IF(A9&lt;&gt;"", IF(COUNT(G9:H9)=2, SUM(G9:H9), "No"), "")</f>
        <v>No</v>
      </c>
      <c r="N9" s="30" t="str">
        <f aca="false">'Results 10 year vets'!$D9&amp;":"&amp;Table1[[#Headers],[Male]]</f>
        <v>:Male</v>
      </c>
      <c r="O9" s="31"/>
      <c r="P9" s="21" t="n">
        <v>8</v>
      </c>
      <c r="Q9" s="21" t="str">
        <f aca="false">IFERROR(VLOOKUP(P$1&amp;":"&amp;P9,'Finish order'!$C:$K,6,FALSE()),"")</f>
        <v/>
      </c>
      <c r="R9" s="21" t="str">
        <f aca="false">IFERROR(VLOOKUP(P$1&amp;":"&amp;P9,'Finish order'!$C:$K,9,FALSE()),"")</f>
        <v/>
      </c>
      <c r="S9" s="21" t="str">
        <f aca="false">IFERROR(VLOOKUP(P$1&amp;":"&amp;P9,'Finish order'!$C:$K,7,FALSE()),"")</f>
        <v/>
      </c>
      <c r="T9" s="29" t="str">
        <f aca="false">IFERROR(VLOOKUP(P$1&amp;":"&amp;P9,'Finish order'!$C:$K,5,FALSE()),"")</f>
        <v/>
      </c>
      <c r="U9" s="21" t="str">
        <f aca="false">IFERROR(VLOOKUP(P$1&amp;":"&amp;P9,'Finish order'!$C:$K,4,FALSE()),"")</f>
        <v/>
      </c>
      <c r="V9" s="30" t="str">
        <f aca="false" t="array" ref="V9:V9">IFERROR(SMALL(IF($S$2:$S918=S9,$P$2:$P$911*1.001),1),"")</f>
        <v/>
      </c>
      <c r="W9" s="30" t="str">
        <f aca="false" t="array" ref="W9:W9">IFERROR(SMALL(IF($S$2:$S918=S9,$P$2:$P$911*1.0001),2),"")</f>
        <v/>
      </c>
      <c r="X9" s="30" t="str">
        <f aca="false" t="array" ref="X9:X9">IFERROR(SMALL(IF($S$2:$S918=S9,$P$2:$P$911*1.00001),3),"")</f>
        <v/>
      </c>
      <c r="Y9" s="30" t="str">
        <f aca="false" t="array" ref="Y9:Y9">IFERROR(SMALL(IF($S$2:$S918=S9,$P$2:$P$911*1.000001),4),"")</f>
        <v/>
      </c>
      <c r="Z9" s="30" t="str">
        <f aca="false">IF(P9&lt;&gt;"", IF(COUNT(V9:Y9)=4, SUM(V9:Y9), "No"), "")</f>
        <v>No</v>
      </c>
      <c r="AA9" s="30" t="str">
        <f aca="false">IF(P9&lt;&gt;"", IF(COUNT(V9:X9)=3, SUM(V9:X9), "No"), "")</f>
        <v>No</v>
      </c>
      <c r="AB9" s="30" t="str">
        <f aca="false">IF(P9&lt;&gt;"", IF(COUNT(V9:W9)=2, SUM(V9:W9), "No"), "")</f>
        <v>No</v>
      </c>
      <c r="AC9" s="30" t="str">
        <f aca="false">'Results 10 year vets'!$S9&amp;":"&amp;Table4[[#Headers],[Female]]</f>
        <v>:Female</v>
      </c>
      <c r="AD9" s="31"/>
      <c r="AE9" s="21" t="n">
        <v>8</v>
      </c>
      <c r="AF9" s="21" t="str">
        <f aca="false">IFERROR(VLOOKUP(AE$1&amp;":"&amp;AE9,'Finish order'!$E:$K,4,FALSE()),"")</f>
        <v/>
      </c>
      <c r="AG9" s="21" t="str">
        <f aca="false">IFERROR(VLOOKUP(AE$1&amp;":"&amp;AE9,'Finish order'!$E:$K,5,FALSE()),"")</f>
        <v/>
      </c>
      <c r="AH9" s="29" t="str">
        <f aca="false">IFERROR(VLOOKUP(AE$1&amp;":"&amp;AE9,'Finish order'!$E:$K,3,FALSE()),"")</f>
        <v/>
      </c>
      <c r="AI9" s="21" t="str">
        <f aca="false">IFERROR(VLOOKUP(AE$1&amp;":"&amp;AE9,'Finish order'!$E:$K,2,FALSE()),"")</f>
        <v/>
      </c>
      <c r="AJ9" s="21"/>
      <c r="AK9" s="31"/>
      <c r="AL9" s="21" t="n">
        <v>8</v>
      </c>
      <c r="AM9" s="21" t="str">
        <f aca="false">IFERROR(VLOOKUP(AL$1&amp;":"&amp;AL9,'Finish order'!$E:$K,4,FALSE()),"")</f>
        <v/>
      </c>
      <c r="AN9" s="21" t="str">
        <f aca="false">IFERROR(VLOOKUP(AL$1&amp;":"&amp;AL9,'Finish order'!$E:$K,5,FALSE()),"")</f>
        <v/>
      </c>
      <c r="AO9" s="29" t="str">
        <f aca="false">IFERROR(VLOOKUP(AL$1&amp;":"&amp;AL9,'Finish order'!$E:$K,3,FALSE()),"")</f>
        <v/>
      </c>
      <c r="AP9" s="21" t="str">
        <f aca="false">IFERROR(VLOOKUP(AL$1&amp;":"&amp;AL9,'Finish order'!$E:$K,2,FALSE()),"")</f>
        <v/>
      </c>
      <c r="AQ9" s="21"/>
      <c r="AR9" s="31"/>
      <c r="AS9" s="21" t="n">
        <v>8</v>
      </c>
      <c r="AT9" s="21" t="str">
        <f aca="false">IFERROR(VLOOKUP(AS$1&amp;":"&amp;AS9,'Finish order'!$E:$K,4,FALSE()),"")</f>
        <v/>
      </c>
      <c r="AU9" s="21" t="str">
        <f aca="false">IFERROR(VLOOKUP(AS$1&amp;":"&amp;AS9,'Finish order'!$E:$K,5,FALSE()),"")</f>
        <v/>
      </c>
      <c r="AV9" s="29" t="str">
        <f aca="false">IFERROR(VLOOKUP(AS$1&amp;":"&amp;AS9,'Finish order'!$E:$K,3,FALSE()),"")</f>
        <v/>
      </c>
      <c r="AW9" s="21" t="str">
        <f aca="false">IFERROR(VLOOKUP(AS$1&amp;":"&amp;AS9,'Finish order'!$E:$K,2,FALSE()),"")</f>
        <v/>
      </c>
      <c r="AX9" s="21"/>
      <c r="AY9" s="31"/>
      <c r="AZ9" s="21" t="n">
        <v>8</v>
      </c>
      <c r="BA9" s="21" t="str">
        <f aca="false">IFERROR(VLOOKUP(AZ$1&amp;":"&amp;AZ9,'Finish order'!$E:$K,4,FALSE()),"")</f>
        <v/>
      </c>
      <c r="BB9" s="21" t="str">
        <f aca="false">IFERROR(VLOOKUP(AZ$1&amp;":"&amp;AZ9,'Finish order'!$E:$K,5,FALSE()),"")</f>
        <v/>
      </c>
      <c r="BC9" s="29" t="str">
        <f aca="false">IFERROR(VLOOKUP(AZ$1&amp;":"&amp;AZ9,'Finish order'!$E:$K,3,FALSE()),"")</f>
        <v/>
      </c>
      <c r="BD9" s="21" t="str">
        <f aca="false">IFERROR(VLOOKUP(AZ$1&amp;":"&amp;AZ9,'Finish order'!$E:$K,2,FALSE()),"")</f>
        <v/>
      </c>
      <c r="BE9" s="21"/>
      <c r="BF9" s="31"/>
      <c r="BG9" s="21" t="n">
        <v>8</v>
      </c>
      <c r="BH9" s="21" t="str">
        <f aca="false">IFERROR(VLOOKUP(BG$1&amp;":"&amp;BG9,'Finish order'!$E:$K,4,FALSE()),"")</f>
        <v/>
      </c>
      <c r="BI9" s="21" t="str">
        <f aca="false">IFERROR(VLOOKUP(BG$1&amp;":"&amp;BG9,'Finish order'!$E:$K,5,FALSE()),"")</f>
        <v/>
      </c>
      <c r="BJ9" s="29" t="str">
        <f aca="false">IFERROR(VLOOKUP(BG$1&amp;":"&amp;BG9,'Finish order'!$E:$K,3,FALSE()),"")</f>
        <v/>
      </c>
      <c r="BK9" s="21" t="str">
        <f aca="false">IFERROR(VLOOKUP(BG$1&amp;":"&amp;BG9,'Finish order'!$E:$K,2,FALSE()),"")</f>
        <v/>
      </c>
      <c r="BL9" s="21"/>
      <c r="BM9" s="31"/>
      <c r="BN9" s="21" t="n">
        <v>8</v>
      </c>
      <c r="BO9" s="21" t="str">
        <f aca="false">IFERROR(VLOOKUP(BN$1&amp;":"&amp;BN9,'Finish order'!$E:$K,4,FALSE()),"")</f>
        <v/>
      </c>
      <c r="BP9" s="21" t="str">
        <f aca="false">IFERROR(VLOOKUP(BN$1&amp;":"&amp;BN9,'Finish order'!$E:$K,5,FALSE()),"")</f>
        <v/>
      </c>
      <c r="BQ9" s="29" t="str">
        <f aca="false">IFERROR(VLOOKUP(BN$1&amp;":"&amp;BN9,'Finish order'!$E:$K,3,FALSE()),"")</f>
        <v/>
      </c>
      <c r="BR9" s="21" t="str">
        <f aca="false">IFERROR(VLOOKUP(BN$1&amp;":"&amp;BN9,'Finish order'!$E:$K,2,FALSE()),"")</f>
        <v/>
      </c>
      <c r="BS9" s="21"/>
      <c r="BT9" s="31"/>
      <c r="BU9" s="21" t="n">
        <v>8</v>
      </c>
      <c r="BV9" s="29" t="str">
        <f aca="false">IFERROR(VLOOKUP(BU$1&amp;":"&amp;BU9,'Finish order'!$E:$K,4,FALSE()),"")</f>
        <v/>
      </c>
      <c r="BW9" s="21" t="str">
        <f aca="false">IFERROR(VLOOKUP(BU$1&amp;":"&amp;BU9,'Finish order'!$E:$K,5,FALSE()),"")</f>
        <v/>
      </c>
      <c r="BX9" s="29" t="str">
        <f aca="false">IFERROR(VLOOKUP(BU$1&amp;":"&amp;BU9,'Finish order'!$E:$K,3,FALSE()),"")</f>
        <v/>
      </c>
      <c r="BY9" s="21" t="str">
        <f aca="false">IFERROR(VLOOKUP(BU$1&amp;":"&amp;BU9,'Finish order'!$E:$K,2,FALSE()),"")</f>
        <v/>
      </c>
      <c r="BZ9" s="21"/>
      <c r="CA9" s="31"/>
      <c r="CB9" s="21" t="n">
        <v>8</v>
      </c>
      <c r="CC9" s="29" t="str">
        <f aca="false">IFERROR(VLOOKUP(CB$1&amp;":"&amp;CB9,'Finish order'!$E:$K,4,FALSE()),"")</f>
        <v/>
      </c>
      <c r="CD9" s="21" t="str">
        <f aca="false">IFERROR(VLOOKUP(CB$1&amp;":"&amp;CB9,'Finish order'!$E:$K,5,FALSE()),"")</f>
        <v/>
      </c>
      <c r="CE9" s="29" t="str">
        <f aca="false">IFERROR(VLOOKUP(CB$1&amp;":"&amp;CB9,'Finish order'!$E:$K,3,FALSE()),"")</f>
        <v/>
      </c>
      <c r="CF9" s="21" t="str">
        <f aca="false">IFERROR(VLOOKUP(CB$1&amp;":"&amp;CB9,'Finish order'!$E:$K,2,FALSE()),"")</f>
        <v/>
      </c>
      <c r="CG9" s="21"/>
      <c r="CH9" s="31"/>
      <c r="CI9" s="30" t="n">
        <v>8</v>
      </c>
      <c r="CJ9" s="21" t="str">
        <f aca="false">IFERROR(VLOOKUP(CI$1&amp;":"&amp;CI9,'Finish order'!$E:$K,4,FALSE()),"")</f>
        <v/>
      </c>
      <c r="CK9" s="21" t="str">
        <f aca="false">IFERROR(VLOOKUP(CI$1&amp;":"&amp;CI9,'Finish order'!$E:$K,5,FALSE()),"")</f>
        <v/>
      </c>
      <c r="CL9" s="29" t="str">
        <f aca="false">IFERROR(VLOOKUP(CI$1&amp;":"&amp;CI9,'Finish order'!$E:$K,3,FALSE()),"")</f>
        <v/>
      </c>
      <c r="CM9" s="21" t="str">
        <f aca="false">IFERROR(VLOOKUP(CI$1&amp;":"&amp;CI9,'Finish order'!$E:$K,2,FALSE()),"")</f>
        <v/>
      </c>
      <c r="CN9" s="21"/>
      <c r="CO9" s="31"/>
      <c r="CP9" s="30" t="n">
        <v>8</v>
      </c>
      <c r="CQ9" s="21" t="str">
        <f aca="false">IFERROR(VLOOKUP(CP$1&amp;":"&amp;CP9,'Finish order'!$E:$K,4,FALSE()),"")</f>
        <v/>
      </c>
      <c r="CR9" s="21" t="str">
        <f aca="false">IFERROR(VLOOKUP(CP$1&amp;":"&amp;CP9,'Finish order'!$E:$K,5,FALSE()),"")</f>
        <v/>
      </c>
      <c r="CS9" s="29" t="str">
        <f aca="false">IFERROR(VLOOKUP(CP$1&amp;":"&amp;CP9,'Finish order'!$E:$K,3,FALSE()),"")</f>
        <v/>
      </c>
      <c r="CT9" s="21" t="str">
        <f aca="false">IFERROR(VLOOKUP(CP$1&amp;":"&amp;CP9,'Finish order'!$E:$K,2,FALSE()),"")</f>
        <v/>
      </c>
      <c r="CU9" s="21"/>
      <c r="CV9" s="32"/>
      <c r="CW9" s="21" t="n">
        <v>8</v>
      </c>
      <c r="CX9" s="21" t="str">
        <f aca="false">IFERROR(VLOOKUP(CW$1&amp;":"&amp;CW9,'Finish order'!$E:$K,4,FALSE()),"")</f>
        <v/>
      </c>
      <c r="CY9" s="21" t="str">
        <f aca="false">IFERROR(VLOOKUP(CW$1&amp;":"&amp;CW9,'Finish order'!$E:$K,5,FALSE()),"")</f>
        <v/>
      </c>
      <c r="CZ9" s="29" t="str">
        <f aca="false">IFERROR(VLOOKUP(CW$1&amp;":"&amp;CW9,'Finish order'!$E:$K,3,FALSE()),"")</f>
        <v/>
      </c>
      <c r="DA9" s="21" t="str">
        <f aca="false">IFERROR(VLOOKUP(CW$1&amp;":"&amp;CW9,'Finish order'!$E:$K,2,FALSE()),"")</f>
        <v/>
      </c>
      <c r="DB9" s="21"/>
      <c r="DC9" s="32"/>
      <c r="DD9" s="21" t="n">
        <v>8</v>
      </c>
      <c r="DE9" s="21" t="str">
        <f aca="false">IFERROR(VLOOKUP(DD$1&amp;":"&amp;DD9,'Finish order'!$E:$K,4,FALSE()),"")</f>
        <v/>
      </c>
      <c r="DF9" s="21" t="str">
        <f aca="false">IFERROR(VLOOKUP(DD$1&amp;":"&amp;DD9,'Finish order'!$E:$K,5,FALSE()),"")</f>
        <v/>
      </c>
      <c r="DG9" s="29" t="str">
        <f aca="false">IFERROR(VLOOKUP(DD$1&amp;":"&amp;DD9,'Finish order'!$E:$K,3,FALSE()),"")</f>
        <v/>
      </c>
      <c r="DH9" s="21" t="str">
        <f aca="false">IFERROR(VLOOKUP(DD$1&amp;":"&amp;DD9,'Finish order'!$E:$K,2,FALSE()),"")</f>
        <v/>
      </c>
      <c r="DI9" s="29"/>
      <c r="DJ9" s="31"/>
      <c r="DK9" s="21" t="n">
        <v>8</v>
      </c>
      <c r="DL9" s="21" t="str">
        <f aca="false">IFERROR(VLOOKUP(DK$1&amp;":"&amp;DK9,'Finish order'!$E:$K,4,FALSE()),"")</f>
        <v/>
      </c>
      <c r="DM9" s="21" t="str">
        <f aca="false">IFERROR(VLOOKUP(DK$1&amp;":"&amp;DK9,'Finish order'!$E:$K,5,FALSE()),"")</f>
        <v/>
      </c>
      <c r="DN9" s="29" t="str">
        <f aca="false">IFERROR(VLOOKUP(DK$1&amp;":"&amp;DK9,'Finish order'!$E:$K,3,FALSE()),"")</f>
        <v/>
      </c>
      <c r="DO9" s="21" t="str">
        <f aca="false">IFERROR(VLOOKUP(DK$1&amp;":"&amp;DK9,'Finish order'!$E:$K,2,FALSE()),"")</f>
        <v/>
      </c>
      <c r="DP9" s="21"/>
      <c r="DQ9" s="32"/>
      <c r="DR9" s="21" t="n">
        <v>8</v>
      </c>
      <c r="DS9" s="21" t="str">
        <f aca="false">IFERROR(VLOOKUP(DR$1&amp;":"&amp;DR9,'Finish order'!$E:$K,4,FALSE()),"")</f>
        <v/>
      </c>
      <c r="DT9" s="21" t="str">
        <f aca="false">IFERROR(VLOOKUP(DR$1&amp;":"&amp;DR9,'Finish order'!$E:$K,5,FALSE()),"")</f>
        <v/>
      </c>
      <c r="DU9" s="29" t="str">
        <f aca="false">IFERROR(VLOOKUP(DR$1&amp;":"&amp;DR9,'Finish order'!$E:$K,3,FALSE()),"")</f>
        <v/>
      </c>
      <c r="DV9" s="21" t="str">
        <f aca="false">IFERROR(VLOOKUP(DR$1&amp;":"&amp;DR9,'Finish order'!$E:$K,2,FALSE()),"")</f>
        <v/>
      </c>
      <c r="DW9" s="29"/>
    </row>
    <row r="10" customFormat="false" ht="15" hidden="false" customHeight="false" outlineLevel="0" collapsed="false">
      <c r="A10" s="21" t="n">
        <v>9</v>
      </c>
      <c r="B10" s="21" t="str">
        <f aca="false">IFERROR(VLOOKUP($A$1&amp;":"&amp;A10,'Finish order'!C:K,6,FALSE()),"")</f>
        <v/>
      </c>
      <c r="C10" s="21" t="str">
        <f aca="false">IFERROR(VLOOKUP(A$1&amp;":"&amp;A10,'Finish order'!$C:$K,9,FALSE()),"")</f>
        <v/>
      </c>
      <c r="D10" s="21" t="str">
        <f aca="false">IFERROR(VLOOKUP(A$1&amp;":"&amp;A10,'Finish order'!$C:$K,7,FALSE()),"")</f>
        <v/>
      </c>
      <c r="E10" s="29" t="str">
        <f aca="false">IFERROR(VLOOKUP($A$1&amp;":"&amp;A10,'Finish order'!C:K,5,FALSE()),"")</f>
        <v/>
      </c>
      <c r="F10" s="21" t="str">
        <f aca="false">IFERROR(VLOOKUP($A$1&amp;":"&amp;A10,'Finish order'!C:K,4,FALSE()),"")</f>
        <v/>
      </c>
      <c r="G10" s="30" t="str">
        <f aca="false" t="array" ref="G10:G10">IFERROR(SMALL(IF($D$2:$D919=D10,$A$2:$A$911*1.001),1),"")</f>
        <v/>
      </c>
      <c r="H10" s="30" t="str">
        <f aca="false" t="array" ref="H10:H10">IFERROR(SMALL(IF($D$2:$D919=D10,$A$2:$A$911*1.0001),2),"")</f>
        <v/>
      </c>
      <c r="I10" s="30" t="str">
        <f aca="false" t="array" ref="I10:I10">IFERROR(SMALL(IF($D$2:$D919=D10,$A$2:$A$911*1.00001),3),"")</f>
        <v/>
      </c>
      <c r="J10" s="30" t="str">
        <f aca="false" t="array" ref="J10:J10">IFERROR(SMALL(IF($D$2:$D919=D10,$A$2:$A$911*1.000001),4),"")</f>
        <v/>
      </c>
      <c r="K10" s="30" t="str">
        <f aca="false">IF(A10&lt;&gt;"", IF(COUNT(G10:J10)=4, SUM(G10:J10), "No"), "")</f>
        <v>No</v>
      </c>
      <c r="L10" s="30" t="str">
        <f aca="false">IF(A10&lt;&gt;"", IF(COUNT(G10:I10)=3, SUM(G10:I10), "No"), "")</f>
        <v>No</v>
      </c>
      <c r="M10" s="30" t="str">
        <f aca="false">IF(A10&lt;&gt;"", IF(COUNT(G10:H10)=2, SUM(G10:H10), "No"), "")</f>
        <v>No</v>
      </c>
      <c r="N10" s="30" t="str">
        <f aca="false">'Results 10 year vets'!$D10&amp;":"&amp;Table1[[#Headers],[Male]]</f>
        <v>:Male</v>
      </c>
      <c r="O10" s="31"/>
      <c r="P10" s="21" t="n">
        <v>9</v>
      </c>
      <c r="Q10" s="21" t="str">
        <f aca="false">IFERROR(VLOOKUP(P$1&amp;":"&amp;P10,'Finish order'!$C:$K,6,FALSE()),"")</f>
        <v/>
      </c>
      <c r="R10" s="21" t="str">
        <f aca="false">IFERROR(VLOOKUP(P$1&amp;":"&amp;P10,'Finish order'!$C:$K,9,FALSE()),"")</f>
        <v/>
      </c>
      <c r="S10" s="21" t="str">
        <f aca="false">IFERROR(VLOOKUP(P$1&amp;":"&amp;P10,'Finish order'!$C:$K,7,FALSE()),"")</f>
        <v/>
      </c>
      <c r="T10" s="29" t="str">
        <f aca="false">IFERROR(VLOOKUP(P$1&amp;":"&amp;P10,'Finish order'!$C:$K,5,FALSE()),"")</f>
        <v/>
      </c>
      <c r="U10" s="21" t="str">
        <f aca="false">IFERROR(VLOOKUP(P$1&amp;":"&amp;P10,'Finish order'!$C:$K,4,FALSE()),"")</f>
        <v/>
      </c>
      <c r="V10" s="30" t="str">
        <f aca="false" t="array" ref="V10:V10">IFERROR(SMALL(IF($S$2:$S919=S10,$P$2:$P$911*1.001),1),"")</f>
        <v/>
      </c>
      <c r="W10" s="30" t="str">
        <f aca="false" t="array" ref="W10:W10">IFERROR(SMALL(IF($S$2:$S919=S10,$P$2:$P$911*1.0001),2),"")</f>
        <v/>
      </c>
      <c r="X10" s="30" t="str">
        <f aca="false" t="array" ref="X10:X10">IFERROR(SMALL(IF($S$2:$S919=S10,$P$2:$P$911*1.00001),3),"")</f>
        <v/>
      </c>
      <c r="Y10" s="30" t="str">
        <f aca="false" t="array" ref="Y10:Y10">IFERROR(SMALL(IF($S$2:$S919=S10,$P$2:$P$911*1.000001),4),"")</f>
        <v/>
      </c>
      <c r="Z10" s="30" t="str">
        <f aca="false">IF(P10&lt;&gt;"", IF(COUNT(V10:Y10)=4, SUM(V10:Y10), "No"), "")</f>
        <v>No</v>
      </c>
      <c r="AA10" s="30" t="str">
        <f aca="false">IF(P10&lt;&gt;"", IF(COUNT(V10:X10)=3, SUM(V10:X10), "No"), "")</f>
        <v>No</v>
      </c>
      <c r="AB10" s="30" t="str">
        <f aca="false">IF(P10&lt;&gt;"", IF(COUNT(V10:W10)=2, SUM(V10:W10), "No"), "")</f>
        <v>No</v>
      </c>
      <c r="AC10" s="30" t="str">
        <f aca="false">'Results 10 year vets'!$S10&amp;":"&amp;Table4[[#Headers],[Female]]</f>
        <v>:Female</v>
      </c>
      <c r="AD10" s="31"/>
      <c r="AE10" s="21" t="n">
        <v>9</v>
      </c>
      <c r="AF10" s="21" t="str">
        <f aca="false">IFERROR(VLOOKUP(AE$1&amp;":"&amp;AE10,'Finish order'!$E:$K,4,FALSE()),"")</f>
        <v/>
      </c>
      <c r="AG10" s="21" t="str">
        <f aca="false">IFERROR(VLOOKUP(AE$1&amp;":"&amp;AE10,'Finish order'!$E:$K,5,FALSE()),"")</f>
        <v/>
      </c>
      <c r="AH10" s="29" t="str">
        <f aca="false">IFERROR(VLOOKUP(AE$1&amp;":"&amp;AE10,'Finish order'!$E:$K,3,FALSE()),"")</f>
        <v/>
      </c>
      <c r="AI10" s="21" t="str">
        <f aca="false">IFERROR(VLOOKUP(AE$1&amp;":"&amp;AE10,'Finish order'!$E:$K,2,FALSE()),"")</f>
        <v/>
      </c>
      <c r="AJ10" s="21"/>
      <c r="AK10" s="31"/>
      <c r="AL10" s="21" t="n">
        <v>9</v>
      </c>
      <c r="AM10" s="21" t="str">
        <f aca="false">IFERROR(VLOOKUP(AL$1&amp;":"&amp;AL10,'Finish order'!$E:$K,4,FALSE()),"")</f>
        <v/>
      </c>
      <c r="AN10" s="21" t="str">
        <f aca="false">IFERROR(VLOOKUP(AL$1&amp;":"&amp;AL10,'Finish order'!$E:$K,5,FALSE()),"")</f>
        <v/>
      </c>
      <c r="AO10" s="29" t="str">
        <f aca="false">IFERROR(VLOOKUP(AL$1&amp;":"&amp;AL10,'Finish order'!$E:$K,3,FALSE()),"")</f>
        <v/>
      </c>
      <c r="AP10" s="21" t="str">
        <f aca="false">IFERROR(VLOOKUP(AL$1&amp;":"&amp;AL10,'Finish order'!$E:$K,2,FALSE()),"")</f>
        <v/>
      </c>
      <c r="AQ10" s="21"/>
      <c r="AR10" s="31"/>
      <c r="AS10" s="21" t="n">
        <v>9</v>
      </c>
      <c r="AT10" s="21" t="str">
        <f aca="false">IFERROR(VLOOKUP(AS$1&amp;":"&amp;AS10,'Finish order'!$E:$K,4,FALSE()),"")</f>
        <v/>
      </c>
      <c r="AU10" s="21" t="str">
        <f aca="false">IFERROR(VLOOKUP(AS$1&amp;":"&amp;AS10,'Finish order'!$E:$K,5,FALSE()),"")</f>
        <v/>
      </c>
      <c r="AV10" s="29" t="str">
        <f aca="false">IFERROR(VLOOKUP(AS$1&amp;":"&amp;AS10,'Finish order'!$E:$K,3,FALSE()),"")</f>
        <v/>
      </c>
      <c r="AW10" s="21" t="str">
        <f aca="false">IFERROR(VLOOKUP(AS$1&amp;":"&amp;AS10,'Finish order'!$E:$K,2,FALSE()),"")</f>
        <v/>
      </c>
      <c r="AX10" s="21"/>
      <c r="AY10" s="31"/>
      <c r="AZ10" s="21" t="n">
        <v>9</v>
      </c>
      <c r="BA10" s="21" t="str">
        <f aca="false">IFERROR(VLOOKUP(AZ$1&amp;":"&amp;AZ10,'Finish order'!$E:$K,4,FALSE()),"")</f>
        <v/>
      </c>
      <c r="BB10" s="21" t="str">
        <f aca="false">IFERROR(VLOOKUP(AZ$1&amp;":"&amp;AZ10,'Finish order'!$E:$K,5,FALSE()),"")</f>
        <v/>
      </c>
      <c r="BC10" s="29" t="str">
        <f aca="false">IFERROR(VLOOKUP(AZ$1&amp;":"&amp;AZ10,'Finish order'!$E:$K,3,FALSE()),"")</f>
        <v/>
      </c>
      <c r="BD10" s="21" t="str">
        <f aca="false">IFERROR(VLOOKUP(AZ$1&amp;":"&amp;AZ10,'Finish order'!$E:$K,2,FALSE()),"")</f>
        <v/>
      </c>
      <c r="BE10" s="21"/>
      <c r="BF10" s="31"/>
      <c r="BG10" s="21" t="n">
        <v>9</v>
      </c>
      <c r="BH10" s="21" t="str">
        <f aca="false">IFERROR(VLOOKUP(BG$1&amp;":"&amp;BG10,'Finish order'!$E:$K,4,FALSE()),"")</f>
        <v/>
      </c>
      <c r="BI10" s="21" t="str">
        <f aca="false">IFERROR(VLOOKUP(BG$1&amp;":"&amp;BG10,'Finish order'!$E:$K,5,FALSE()),"")</f>
        <v/>
      </c>
      <c r="BJ10" s="29" t="str">
        <f aca="false">IFERROR(VLOOKUP(BG$1&amp;":"&amp;BG10,'Finish order'!$E:$K,3,FALSE()),"")</f>
        <v/>
      </c>
      <c r="BK10" s="21" t="str">
        <f aca="false">IFERROR(VLOOKUP(BG$1&amp;":"&amp;BG10,'Finish order'!$E:$K,2,FALSE()),"")</f>
        <v/>
      </c>
      <c r="BL10" s="21"/>
      <c r="BM10" s="31"/>
      <c r="BN10" s="21" t="n">
        <v>9</v>
      </c>
      <c r="BO10" s="21" t="str">
        <f aca="false">IFERROR(VLOOKUP(BN$1&amp;":"&amp;BN10,'Finish order'!$E:$K,4,FALSE()),"")</f>
        <v/>
      </c>
      <c r="BP10" s="21" t="str">
        <f aca="false">IFERROR(VLOOKUP(BN$1&amp;":"&amp;BN10,'Finish order'!$E:$K,5,FALSE()),"")</f>
        <v/>
      </c>
      <c r="BQ10" s="29" t="str">
        <f aca="false">IFERROR(VLOOKUP(BN$1&amp;":"&amp;BN10,'Finish order'!$E:$K,3,FALSE()),"")</f>
        <v/>
      </c>
      <c r="BR10" s="21" t="str">
        <f aca="false">IFERROR(VLOOKUP(BN$1&amp;":"&amp;BN10,'Finish order'!$E:$K,2,FALSE()),"")</f>
        <v/>
      </c>
      <c r="BS10" s="21"/>
      <c r="BT10" s="31"/>
      <c r="BU10" s="21" t="n">
        <v>9</v>
      </c>
      <c r="BV10" s="29" t="str">
        <f aca="false">IFERROR(VLOOKUP(BU$1&amp;":"&amp;BU10,'Finish order'!$E:$K,4,FALSE()),"")</f>
        <v/>
      </c>
      <c r="BW10" s="21" t="str">
        <f aca="false">IFERROR(VLOOKUP(BU$1&amp;":"&amp;BU10,'Finish order'!$E:$K,5,FALSE()),"")</f>
        <v/>
      </c>
      <c r="BX10" s="29" t="str">
        <f aca="false">IFERROR(VLOOKUP(BU$1&amp;":"&amp;BU10,'Finish order'!$E:$K,3,FALSE()),"")</f>
        <v/>
      </c>
      <c r="BY10" s="21" t="str">
        <f aca="false">IFERROR(VLOOKUP(BU$1&amp;":"&amp;BU10,'Finish order'!$E:$K,2,FALSE()),"")</f>
        <v/>
      </c>
      <c r="BZ10" s="21"/>
      <c r="CA10" s="31"/>
      <c r="CB10" s="21" t="n">
        <v>9</v>
      </c>
      <c r="CC10" s="29" t="str">
        <f aca="false">IFERROR(VLOOKUP(CB$1&amp;":"&amp;CB10,'Finish order'!$E:$K,4,FALSE()),"")</f>
        <v/>
      </c>
      <c r="CD10" s="21" t="str">
        <f aca="false">IFERROR(VLOOKUP(CB$1&amp;":"&amp;CB10,'Finish order'!$E:$K,5,FALSE()),"")</f>
        <v/>
      </c>
      <c r="CE10" s="29" t="str">
        <f aca="false">IFERROR(VLOOKUP(CB$1&amp;":"&amp;CB10,'Finish order'!$E:$K,3,FALSE()),"")</f>
        <v/>
      </c>
      <c r="CF10" s="21" t="str">
        <f aca="false">IFERROR(VLOOKUP(CB$1&amp;":"&amp;CB10,'Finish order'!$E:$K,2,FALSE()),"")</f>
        <v/>
      </c>
      <c r="CG10" s="21"/>
      <c r="CH10" s="31"/>
      <c r="CI10" s="30" t="n">
        <v>9</v>
      </c>
      <c r="CJ10" s="21" t="str">
        <f aca="false">IFERROR(VLOOKUP(CI$1&amp;":"&amp;CI10,'Finish order'!$E:$K,4,FALSE()),"")</f>
        <v/>
      </c>
      <c r="CK10" s="21" t="str">
        <f aca="false">IFERROR(VLOOKUP(CI$1&amp;":"&amp;CI10,'Finish order'!$E:$K,5,FALSE()),"")</f>
        <v/>
      </c>
      <c r="CL10" s="29" t="str">
        <f aca="false">IFERROR(VLOOKUP(CI$1&amp;":"&amp;CI10,'Finish order'!$E:$K,3,FALSE()),"")</f>
        <v/>
      </c>
      <c r="CM10" s="21" t="str">
        <f aca="false">IFERROR(VLOOKUP(CI$1&amp;":"&amp;CI10,'Finish order'!$E:$K,2,FALSE()),"")</f>
        <v/>
      </c>
      <c r="CN10" s="21"/>
      <c r="CO10" s="31"/>
      <c r="CP10" s="30" t="n">
        <v>9</v>
      </c>
      <c r="CQ10" s="21" t="str">
        <f aca="false">IFERROR(VLOOKUP(CP$1&amp;":"&amp;CP10,'Finish order'!$E:$K,4,FALSE()),"")</f>
        <v/>
      </c>
      <c r="CR10" s="21" t="str">
        <f aca="false">IFERROR(VLOOKUP(CP$1&amp;":"&amp;CP10,'Finish order'!$E:$K,5,FALSE()),"")</f>
        <v/>
      </c>
      <c r="CS10" s="29" t="str">
        <f aca="false">IFERROR(VLOOKUP(CP$1&amp;":"&amp;CP10,'Finish order'!$E:$K,3,FALSE()),"")</f>
        <v/>
      </c>
      <c r="CT10" s="21" t="str">
        <f aca="false">IFERROR(VLOOKUP(CP$1&amp;":"&amp;CP10,'Finish order'!$E:$K,2,FALSE()),"")</f>
        <v/>
      </c>
      <c r="CU10" s="21"/>
      <c r="CV10" s="32"/>
      <c r="CW10" s="21" t="n">
        <v>9</v>
      </c>
      <c r="CX10" s="21" t="str">
        <f aca="false">IFERROR(VLOOKUP(CW$1&amp;":"&amp;CW10,'Finish order'!$E:$K,4,FALSE()),"")</f>
        <v/>
      </c>
      <c r="CY10" s="21" t="str">
        <f aca="false">IFERROR(VLOOKUP(CW$1&amp;":"&amp;CW10,'Finish order'!$E:$K,5,FALSE()),"")</f>
        <v/>
      </c>
      <c r="CZ10" s="29" t="str">
        <f aca="false">IFERROR(VLOOKUP(CW$1&amp;":"&amp;CW10,'Finish order'!$E:$K,3,FALSE()),"")</f>
        <v/>
      </c>
      <c r="DA10" s="21" t="str">
        <f aca="false">IFERROR(VLOOKUP(CW$1&amp;":"&amp;CW10,'Finish order'!$E:$K,2,FALSE()),"")</f>
        <v/>
      </c>
      <c r="DB10" s="21"/>
      <c r="DC10" s="32"/>
      <c r="DD10" s="21" t="n">
        <v>9</v>
      </c>
      <c r="DE10" s="21" t="str">
        <f aca="false">IFERROR(VLOOKUP(DD$1&amp;":"&amp;DD10,'Finish order'!$E:$K,4,FALSE()),"")</f>
        <v/>
      </c>
      <c r="DF10" s="21" t="str">
        <f aca="false">IFERROR(VLOOKUP(DD$1&amp;":"&amp;DD10,'Finish order'!$E:$K,5,FALSE()),"")</f>
        <v/>
      </c>
      <c r="DG10" s="29" t="str">
        <f aca="false">IFERROR(VLOOKUP(DD$1&amp;":"&amp;DD10,'Finish order'!$E:$K,3,FALSE()),"")</f>
        <v/>
      </c>
      <c r="DH10" s="21" t="str">
        <f aca="false">IFERROR(VLOOKUP(DD$1&amp;":"&amp;DD10,'Finish order'!$E:$K,2,FALSE()),"")</f>
        <v/>
      </c>
      <c r="DI10" s="29"/>
      <c r="DJ10" s="31"/>
      <c r="DK10" s="21" t="n">
        <v>9</v>
      </c>
      <c r="DL10" s="21" t="str">
        <f aca="false">IFERROR(VLOOKUP(DK$1&amp;":"&amp;DK10,'Finish order'!$E:$K,4,FALSE()),"")</f>
        <v/>
      </c>
      <c r="DM10" s="21" t="str">
        <f aca="false">IFERROR(VLOOKUP(DK$1&amp;":"&amp;DK10,'Finish order'!$E:$K,5,FALSE()),"")</f>
        <v/>
      </c>
      <c r="DN10" s="29" t="str">
        <f aca="false">IFERROR(VLOOKUP(DK$1&amp;":"&amp;DK10,'Finish order'!$E:$K,3,FALSE()),"")</f>
        <v/>
      </c>
      <c r="DO10" s="21" t="str">
        <f aca="false">IFERROR(VLOOKUP(DK$1&amp;":"&amp;DK10,'Finish order'!$E:$K,2,FALSE()),"")</f>
        <v/>
      </c>
      <c r="DP10" s="21"/>
      <c r="DQ10" s="32"/>
      <c r="DR10" s="21" t="n">
        <v>9</v>
      </c>
      <c r="DS10" s="21" t="str">
        <f aca="false">IFERROR(VLOOKUP(DR$1&amp;":"&amp;DR10,'Finish order'!$E:$K,4,FALSE()),"")</f>
        <v/>
      </c>
      <c r="DT10" s="21" t="str">
        <f aca="false">IFERROR(VLOOKUP(DR$1&amp;":"&amp;DR10,'Finish order'!$E:$K,5,FALSE()),"")</f>
        <v/>
      </c>
      <c r="DU10" s="29" t="str">
        <f aca="false">IFERROR(VLOOKUP(DR$1&amp;":"&amp;DR10,'Finish order'!$E:$K,3,FALSE()),"")</f>
        <v/>
      </c>
      <c r="DV10" s="21" t="str">
        <f aca="false">IFERROR(VLOOKUP(DR$1&amp;":"&amp;DR10,'Finish order'!$E:$K,2,FALSE()),"")</f>
        <v/>
      </c>
      <c r="DW10" s="29"/>
    </row>
    <row r="11" customFormat="false" ht="15" hidden="false" customHeight="false" outlineLevel="0" collapsed="false">
      <c r="A11" s="21" t="n">
        <v>10</v>
      </c>
      <c r="B11" s="21" t="str">
        <f aca="false">IFERROR(VLOOKUP($A$1&amp;":"&amp;A11,'Finish order'!C:K,6,FALSE()),"")</f>
        <v/>
      </c>
      <c r="C11" s="21" t="str">
        <f aca="false">IFERROR(VLOOKUP(A$1&amp;":"&amp;A11,'Finish order'!$C:$K,9,FALSE()),"")</f>
        <v/>
      </c>
      <c r="D11" s="21" t="str">
        <f aca="false">IFERROR(VLOOKUP(A$1&amp;":"&amp;A11,'Finish order'!$C:$K,7,FALSE()),"")</f>
        <v/>
      </c>
      <c r="E11" s="29" t="str">
        <f aca="false">IFERROR(VLOOKUP($A$1&amp;":"&amp;A11,'Finish order'!C:K,5,FALSE()),"")</f>
        <v/>
      </c>
      <c r="F11" s="21" t="str">
        <f aca="false">IFERROR(VLOOKUP($A$1&amp;":"&amp;A11,'Finish order'!C:K,4,FALSE()),"")</f>
        <v/>
      </c>
      <c r="G11" s="30" t="str">
        <f aca="false" t="array" ref="G11:G11">IFERROR(SMALL(IF($D$2:$D920=D11,$A$2:$A$911*1.001),1),"")</f>
        <v/>
      </c>
      <c r="H11" s="30" t="str">
        <f aca="false" t="array" ref="H11:H11">IFERROR(SMALL(IF($D$2:$D920=D11,$A$2:$A$911*1.0001),2),"")</f>
        <v/>
      </c>
      <c r="I11" s="30" t="str">
        <f aca="false" t="array" ref="I11:I11">IFERROR(SMALL(IF($D$2:$D920=D11,$A$2:$A$911*1.00001),3),"")</f>
        <v/>
      </c>
      <c r="J11" s="30" t="str">
        <f aca="false" t="array" ref="J11:J11">IFERROR(SMALL(IF($D$2:$D920=D11,$A$2:$A$911*1.000001),4),"")</f>
        <v/>
      </c>
      <c r="K11" s="30" t="str">
        <f aca="false">IF(A11&lt;&gt;"", IF(COUNT(G11:J11)=4, SUM(G11:J11), "No"), "")</f>
        <v>No</v>
      </c>
      <c r="L11" s="30" t="str">
        <f aca="false">IF(A11&lt;&gt;"", IF(COUNT(G11:I11)=3, SUM(G11:I11), "No"), "")</f>
        <v>No</v>
      </c>
      <c r="M11" s="30" t="str">
        <f aca="false">IF(A11&lt;&gt;"", IF(COUNT(G11:H11)=2, SUM(G11:H11), "No"), "")</f>
        <v>No</v>
      </c>
      <c r="N11" s="30" t="str">
        <f aca="false">'Results 10 year vets'!$D11&amp;":"&amp;Table1[[#Headers],[Male]]</f>
        <v>:Male</v>
      </c>
      <c r="O11" s="31"/>
      <c r="P11" s="21" t="n">
        <v>10</v>
      </c>
      <c r="Q11" s="21" t="str">
        <f aca="false">IFERROR(VLOOKUP(P$1&amp;":"&amp;P11,'Finish order'!$C:$K,6,FALSE()),"")</f>
        <v/>
      </c>
      <c r="R11" s="21" t="str">
        <f aca="false">IFERROR(VLOOKUP(P$1&amp;":"&amp;P11,'Finish order'!$C:$K,9,FALSE()),"")</f>
        <v/>
      </c>
      <c r="S11" s="21" t="str">
        <f aca="false">IFERROR(VLOOKUP(P$1&amp;":"&amp;P11,'Finish order'!$C:$K,7,FALSE()),"")</f>
        <v/>
      </c>
      <c r="T11" s="29" t="str">
        <f aca="false">IFERROR(VLOOKUP(P$1&amp;":"&amp;P11,'Finish order'!$C:$K,5,FALSE()),"")</f>
        <v/>
      </c>
      <c r="U11" s="21" t="str">
        <f aca="false">IFERROR(VLOOKUP(P$1&amp;":"&amp;P11,'Finish order'!$C:$K,4,FALSE()),"")</f>
        <v/>
      </c>
      <c r="V11" s="30" t="str">
        <f aca="false" t="array" ref="V11:V11">IFERROR(SMALL(IF($S$2:$S920=S11,$P$2:$P$911*1.001),1),"")</f>
        <v/>
      </c>
      <c r="W11" s="30" t="str">
        <f aca="false" t="array" ref="W11:W11">IFERROR(SMALL(IF($S$2:$S920=S11,$P$2:$P$911*1.0001),2),"")</f>
        <v/>
      </c>
      <c r="X11" s="30" t="str">
        <f aca="false" t="array" ref="X11:X11">IFERROR(SMALL(IF($S$2:$S920=S11,$P$2:$P$911*1.00001),3),"")</f>
        <v/>
      </c>
      <c r="Y11" s="30" t="str">
        <f aca="false" t="array" ref="Y11:Y11">IFERROR(SMALL(IF($S$2:$S920=S11,$P$2:$P$911*1.000001),4),"")</f>
        <v/>
      </c>
      <c r="Z11" s="30" t="str">
        <f aca="false">IF(P11&lt;&gt;"", IF(COUNT(V11:Y11)=4, SUM(V11:Y11), "No"), "")</f>
        <v>No</v>
      </c>
      <c r="AA11" s="30" t="str">
        <f aca="false">IF(P11&lt;&gt;"", IF(COUNT(V11:X11)=3, SUM(V11:X11), "No"), "")</f>
        <v>No</v>
      </c>
      <c r="AB11" s="30" t="str">
        <f aca="false">IF(P11&lt;&gt;"", IF(COUNT(V11:W11)=2, SUM(V11:W11), "No"), "")</f>
        <v>No</v>
      </c>
      <c r="AC11" s="30" t="str">
        <f aca="false">'Results 10 year vets'!$S11&amp;":"&amp;Table4[[#Headers],[Female]]</f>
        <v>:Female</v>
      </c>
      <c r="AD11" s="31"/>
      <c r="AE11" s="21" t="n">
        <v>10</v>
      </c>
      <c r="AF11" s="21" t="str">
        <f aca="false">IFERROR(VLOOKUP(AE$1&amp;":"&amp;AE11,'Finish order'!$E:$K,4,FALSE()),"")</f>
        <v/>
      </c>
      <c r="AG11" s="21" t="str">
        <f aca="false">IFERROR(VLOOKUP(AE$1&amp;":"&amp;AE11,'Finish order'!$E:$K,5,FALSE()),"")</f>
        <v/>
      </c>
      <c r="AH11" s="29" t="str">
        <f aca="false">IFERROR(VLOOKUP(AE$1&amp;":"&amp;AE11,'Finish order'!$E:$K,3,FALSE()),"")</f>
        <v/>
      </c>
      <c r="AI11" s="21" t="str">
        <f aca="false">IFERROR(VLOOKUP(AE$1&amp;":"&amp;AE11,'Finish order'!$E:$K,2,FALSE()),"")</f>
        <v/>
      </c>
      <c r="AJ11" s="21"/>
      <c r="AK11" s="31"/>
      <c r="AL11" s="21" t="n">
        <v>10</v>
      </c>
      <c r="AM11" s="21" t="str">
        <f aca="false">IFERROR(VLOOKUP(AL$1&amp;":"&amp;AL11,'Finish order'!$E:$K,4,FALSE()),"")</f>
        <v/>
      </c>
      <c r="AN11" s="21" t="str">
        <f aca="false">IFERROR(VLOOKUP(AL$1&amp;":"&amp;AL11,'Finish order'!$E:$K,5,FALSE()),"")</f>
        <v/>
      </c>
      <c r="AO11" s="29" t="str">
        <f aca="false">IFERROR(VLOOKUP(AL$1&amp;":"&amp;AL11,'Finish order'!$E:$K,3,FALSE()),"")</f>
        <v/>
      </c>
      <c r="AP11" s="21" t="str">
        <f aca="false">IFERROR(VLOOKUP(AL$1&amp;":"&amp;AL11,'Finish order'!$E:$K,2,FALSE()),"")</f>
        <v/>
      </c>
      <c r="AQ11" s="21"/>
      <c r="AR11" s="31"/>
      <c r="AS11" s="21" t="n">
        <v>10</v>
      </c>
      <c r="AT11" s="21" t="str">
        <f aca="false">IFERROR(VLOOKUP(AS$1&amp;":"&amp;AS11,'Finish order'!$E:$K,4,FALSE()),"")</f>
        <v/>
      </c>
      <c r="AU11" s="21" t="str">
        <f aca="false">IFERROR(VLOOKUP(AS$1&amp;":"&amp;AS11,'Finish order'!$E:$K,5,FALSE()),"")</f>
        <v/>
      </c>
      <c r="AV11" s="29" t="str">
        <f aca="false">IFERROR(VLOOKUP(AS$1&amp;":"&amp;AS11,'Finish order'!$E:$K,3,FALSE()),"")</f>
        <v/>
      </c>
      <c r="AW11" s="21" t="str">
        <f aca="false">IFERROR(VLOOKUP(AS$1&amp;":"&amp;AS11,'Finish order'!$E:$K,2,FALSE()),"")</f>
        <v/>
      </c>
      <c r="AX11" s="21"/>
      <c r="AY11" s="31"/>
      <c r="AZ11" s="21" t="n">
        <v>10</v>
      </c>
      <c r="BA11" s="21" t="str">
        <f aca="false">IFERROR(VLOOKUP(AZ$1&amp;":"&amp;AZ11,'Finish order'!$E:$K,4,FALSE()),"")</f>
        <v/>
      </c>
      <c r="BB11" s="21" t="str">
        <f aca="false">IFERROR(VLOOKUP(AZ$1&amp;":"&amp;AZ11,'Finish order'!$E:$K,5,FALSE()),"")</f>
        <v/>
      </c>
      <c r="BC11" s="29" t="str">
        <f aca="false">IFERROR(VLOOKUP(AZ$1&amp;":"&amp;AZ11,'Finish order'!$E:$K,3,FALSE()),"")</f>
        <v/>
      </c>
      <c r="BD11" s="21" t="str">
        <f aca="false">IFERROR(VLOOKUP(AZ$1&amp;":"&amp;AZ11,'Finish order'!$E:$K,2,FALSE()),"")</f>
        <v/>
      </c>
      <c r="BE11" s="21"/>
      <c r="BF11" s="31"/>
      <c r="BG11" s="21" t="n">
        <v>10</v>
      </c>
      <c r="BH11" s="21" t="str">
        <f aca="false">IFERROR(VLOOKUP(BG$1&amp;":"&amp;BG11,'Finish order'!$E:$K,4,FALSE()),"")</f>
        <v/>
      </c>
      <c r="BI11" s="21" t="str">
        <f aca="false">IFERROR(VLOOKUP(BG$1&amp;":"&amp;BG11,'Finish order'!$E:$K,5,FALSE()),"")</f>
        <v/>
      </c>
      <c r="BJ11" s="29" t="str">
        <f aca="false">IFERROR(VLOOKUP(BG$1&amp;":"&amp;BG11,'Finish order'!$E:$K,3,FALSE()),"")</f>
        <v/>
      </c>
      <c r="BK11" s="21" t="str">
        <f aca="false">IFERROR(VLOOKUP(BG$1&amp;":"&amp;BG11,'Finish order'!$E:$K,2,FALSE()),"")</f>
        <v/>
      </c>
      <c r="BL11" s="21"/>
      <c r="BM11" s="31"/>
      <c r="BN11" s="21" t="n">
        <v>10</v>
      </c>
      <c r="BO11" s="21" t="str">
        <f aca="false">IFERROR(VLOOKUP(BN$1&amp;":"&amp;BN11,'Finish order'!$E:$K,4,FALSE()),"")</f>
        <v/>
      </c>
      <c r="BP11" s="21" t="str">
        <f aca="false">IFERROR(VLOOKUP(BN$1&amp;":"&amp;BN11,'Finish order'!$E:$K,5,FALSE()),"")</f>
        <v/>
      </c>
      <c r="BQ11" s="29" t="str">
        <f aca="false">IFERROR(VLOOKUP(BN$1&amp;":"&amp;BN11,'Finish order'!$E:$K,3,FALSE()),"")</f>
        <v/>
      </c>
      <c r="BR11" s="21" t="str">
        <f aca="false">IFERROR(VLOOKUP(BN$1&amp;":"&amp;BN11,'Finish order'!$E:$K,2,FALSE()),"")</f>
        <v/>
      </c>
      <c r="BS11" s="21"/>
      <c r="BT11" s="31"/>
      <c r="BU11" s="21" t="n">
        <v>10</v>
      </c>
      <c r="BV11" s="29" t="str">
        <f aca="false">IFERROR(VLOOKUP(BU$1&amp;":"&amp;BU11,'Finish order'!$E:$K,4,FALSE()),"")</f>
        <v/>
      </c>
      <c r="BW11" s="21" t="str">
        <f aca="false">IFERROR(VLOOKUP(BU$1&amp;":"&amp;BU11,'Finish order'!$E:$K,5,FALSE()),"")</f>
        <v/>
      </c>
      <c r="BX11" s="29" t="str">
        <f aca="false">IFERROR(VLOOKUP(BU$1&amp;":"&amp;BU11,'Finish order'!$E:$K,3,FALSE()),"")</f>
        <v/>
      </c>
      <c r="BY11" s="21" t="str">
        <f aca="false">IFERROR(VLOOKUP(BU$1&amp;":"&amp;BU11,'Finish order'!$E:$K,2,FALSE()),"")</f>
        <v/>
      </c>
      <c r="BZ11" s="21"/>
      <c r="CA11" s="31"/>
      <c r="CB11" s="21" t="n">
        <v>10</v>
      </c>
      <c r="CC11" s="29" t="str">
        <f aca="false">IFERROR(VLOOKUP(CB$1&amp;":"&amp;CB11,'Finish order'!$E:$K,4,FALSE()),"")</f>
        <v/>
      </c>
      <c r="CD11" s="21" t="str">
        <f aca="false">IFERROR(VLOOKUP(CB$1&amp;":"&amp;CB11,'Finish order'!$E:$K,5,FALSE()),"")</f>
        <v/>
      </c>
      <c r="CE11" s="29" t="str">
        <f aca="false">IFERROR(VLOOKUP(CB$1&amp;":"&amp;CB11,'Finish order'!$E:$K,3,FALSE()),"")</f>
        <v/>
      </c>
      <c r="CF11" s="21" t="str">
        <f aca="false">IFERROR(VLOOKUP(CB$1&amp;":"&amp;CB11,'Finish order'!$E:$K,2,FALSE()),"")</f>
        <v/>
      </c>
      <c r="CG11" s="21"/>
      <c r="CH11" s="31"/>
      <c r="CI11" s="30" t="n">
        <v>10</v>
      </c>
      <c r="CJ11" s="21" t="str">
        <f aca="false">IFERROR(VLOOKUP(CI$1&amp;":"&amp;CI11,'Finish order'!$E:$K,4,FALSE()),"")</f>
        <v/>
      </c>
      <c r="CK11" s="21" t="str">
        <f aca="false">IFERROR(VLOOKUP(CI$1&amp;":"&amp;CI11,'Finish order'!$E:$K,5,FALSE()),"")</f>
        <v/>
      </c>
      <c r="CL11" s="29" t="str">
        <f aca="false">IFERROR(VLOOKUP(CI$1&amp;":"&amp;CI11,'Finish order'!$E:$K,3,FALSE()),"")</f>
        <v/>
      </c>
      <c r="CM11" s="21" t="str">
        <f aca="false">IFERROR(VLOOKUP(CI$1&amp;":"&amp;CI11,'Finish order'!$E:$K,2,FALSE()),"")</f>
        <v/>
      </c>
      <c r="CN11" s="21"/>
      <c r="CO11" s="31"/>
      <c r="CP11" s="30" t="n">
        <v>10</v>
      </c>
      <c r="CQ11" s="21" t="str">
        <f aca="false">IFERROR(VLOOKUP(CP$1&amp;":"&amp;CP11,'Finish order'!$E:$K,4,FALSE()),"")</f>
        <v/>
      </c>
      <c r="CR11" s="21" t="str">
        <f aca="false">IFERROR(VLOOKUP(CP$1&amp;":"&amp;CP11,'Finish order'!$E:$K,5,FALSE()),"")</f>
        <v/>
      </c>
      <c r="CS11" s="29" t="str">
        <f aca="false">IFERROR(VLOOKUP(CP$1&amp;":"&amp;CP11,'Finish order'!$E:$K,3,FALSE()),"")</f>
        <v/>
      </c>
      <c r="CT11" s="21" t="str">
        <f aca="false">IFERROR(VLOOKUP(CP$1&amp;":"&amp;CP11,'Finish order'!$E:$K,2,FALSE()),"")</f>
        <v/>
      </c>
      <c r="CU11" s="21"/>
      <c r="CV11" s="32"/>
      <c r="CW11" s="21" t="n">
        <v>10</v>
      </c>
      <c r="CX11" s="21" t="str">
        <f aca="false">IFERROR(VLOOKUP(CW$1&amp;":"&amp;CW11,'Finish order'!$E:$K,4,FALSE()),"")</f>
        <v/>
      </c>
      <c r="CY11" s="21" t="str">
        <f aca="false">IFERROR(VLOOKUP(CW$1&amp;":"&amp;CW11,'Finish order'!$E:$K,5,FALSE()),"")</f>
        <v/>
      </c>
      <c r="CZ11" s="29" t="str">
        <f aca="false">IFERROR(VLOOKUP(CW$1&amp;":"&amp;CW11,'Finish order'!$E:$K,3,FALSE()),"")</f>
        <v/>
      </c>
      <c r="DA11" s="21" t="str">
        <f aca="false">IFERROR(VLOOKUP(CW$1&amp;":"&amp;CW11,'Finish order'!$E:$K,2,FALSE()),"")</f>
        <v/>
      </c>
      <c r="DB11" s="21"/>
      <c r="DC11" s="32"/>
      <c r="DD11" s="21" t="n">
        <v>10</v>
      </c>
      <c r="DE11" s="21" t="str">
        <f aca="false">IFERROR(VLOOKUP(DD$1&amp;":"&amp;DD11,'Finish order'!$E:$K,4,FALSE()),"")</f>
        <v/>
      </c>
      <c r="DF11" s="21" t="str">
        <f aca="false">IFERROR(VLOOKUP(DD$1&amp;":"&amp;DD11,'Finish order'!$E:$K,5,FALSE()),"")</f>
        <v/>
      </c>
      <c r="DG11" s="29" t="str">
        <f aca="false">IFERROR(VLOOKUP(DD$1&amp;":"&amp;DD11,'Finish order'!$E:$K,3,FALSE()),"")</f>
        <v/>
      </c>
      <c r="DH11" s="21" t="str">
        <f aca="false">IFERROR(VLOOKUP(DD$1&amp;":"&amp;DD11,'Finish order'!$E:$K,2,FALSE()),"")</f>
        <v/>
      </c>
      <c r="DI11" s="29"/>
      <c r="DJ11" s="31"/>
      <c r="DK11" s="21" t="n">
        <v>10</v>
      </c>
      <c r="DL11" s="21" t="str">
        <f aca="false">IFERROR(VLOOKUP(DK$1&amp;":"&amp;DK11,'Finish order'!$E:$K,4,FALSE()),"")</f>
        <v/>
      </c>
      <c r="DM11" s="21" t="str">
        <f aca="false">IFERROR(VLOOKUP(DK$1&amp;":"&amp;DK11,'Finish order'!$E:$K,5,FALSE()),"")</f>
        <v/>
      </c>
      <c r="DN11" s="29" t="str">
        <f aca="false">IFERROR(VLOOKUP(DK$1&amp;":"&amp;DK11,'Finish order'!$E:$K,3,FALSE()),"")</f>
        <v/>
      </c>
      <c r="DO11" s="21" t="str">
        <f aca="false">IFERROR(VLOOKUP(DK$1&amp;":"&amp;DK11,'Finish order'!$E:$K,2,FALSE()),"")</f>
        <v/>
      </c>
      <c r="DP11" s="21"/>
      <c r="DQ11" s="32"/>
      <c r="DR11" s="21" t="n">
        <v>10</v>
      </c>
      <c r="DS11" s="21" t="str">
        <f aca="false">IFERROR(VLOOKUP(DR$1&amp;":"&amp;DR11,'Finish order'!$E:$K,4,FALSE()),"")</f>
        <v/>
      </c>
      <c r="DT11" s="21" t="str">
        <f aca="false">IFERROR(VLOOKUP(DR$1&amp;":"&amp;DR11,'Finish order'!$E:$K,5,FALSE()),"")</f>
        <v/>
      </c>
      <c r="DU11" s="29" t="str">
        <f aca="false">IFERROR(VLOOKUP(DR$1&amp;":"&amp;DR11,'Finish order'!$E:$K,3,FALSE()),"")</f>
        <v/>
      </c>
      <c r="DV11" s="21" t="str">
        <f aca="false">IFERROR(VLOOKUP(DR$1&amp;":"&amp;DR11,'Finish order'!$E:$K,2,FALSE()),"")</f>
        <v/>
      </c>
      <c r="DW11" s="29"/>
    </row>
    <row r="12" customFormat="false" ht="15" hidden="false" customHeight="false" outlineLevel="0" collapsed="false">
      <c r="A12" s="21" t="n">
        <v>11</v>
      </c>
      <c r="B12" s="21" t="str">
        <f aca="false">IFERROR(VLOOKUP($A$1&amp;":"&amp;A12,'Finish order'!C:K,6,FALSE()),"")</f>
        <v/>
      </c>
      <c r="C12" s="21" t="str">
        <f aca="false">IFERROR(VLOOKUP(A$1&amp;":"&amp;A12,'Finish order'!$C:$K,9,FALSE()),"")</f>
        <v/>
      </c>
      <c r="D12" s="21" t="str">
        <f aca="false">IFERROR(VLOOKUP(A$1&amp;":"&amp;A12,'Finish order'!$C:$K,7,FALSE()),"")</f>
        <v/>
      </c>
      <c r="E12" s="29" t="str">
        <f aca="false">IFERROR(VLOOKUP($A$1&amp;":"&amp;A12,'Finish order'!C:K,5,FALSE()),"")</f>
        <v/>
      </c>
      <c r="F12" s="21" t="str">
        <f aca="false">IFERROR(VLOOKUP($A$1&amp;":"&amp;A12,'Finish order'!C:K,4,FALSE()),"")</f>
        <v/>
      </c>
      <c r="G12" s="30" t="str">
        <f aca="false" t="array" ref="G12:G12">IFERROR(SMALL(IF($D$2:$D921=D12,$A$2:$A$911*1.001),1),"")</f>
        <v/>
      </c>
      <c r="H12" s="30" t="str">
        <f aca="false" t="array" ref="H12:H12">IFERROR(SMALL(IF($D$2:$D921=D12,$A$2:$A$911*1.0001),2),"")</f>
        <v/>
      </c>
      <c r="I12" s="30" t="str">
        <f aca="false" t="array" ref="I12:I12">IFERROR(SMALL(IF($D$2:$D921=D12,$A$2:$A$911*1.00001),3),"")</f>
        <v/>
      </c>
      <c r="J12" s="30" t="str">
        <f aca="false" t="array" ref="J12:J12">IFERROR(SMALL(IF($D$2:$D921=D12,$A$2:$A$911*1.000001),4),"")</f>
        <v/>
      </c>
      <c r="K12" s="30" t="str">
        <f aca="false">IF(A12&lt;&gt;"", IF(COUNT(G12:J12)=4, SUM(G12:J12), "No"), "")</f>
        <v>No</v>
      </c>
      <c r="L12" s="30" t="str">
        <f aca="false">IF(A12&lt;&gt;"", IF(COUNT(G12:I12)=3, SUM(G12:I12), "No"), "")</f>
        <v>No</v>
      </c>
      <c r="M12" s="30" t="str">
        <f aca="false">IF(A12&lt;&gt;"", IF(COUNT(G12:H12)=2, SUM(G12:H12), "No"), "")</f>
        <v>No</v>
      </c>
      <c r="N12" s="30" t="str">
        <f aca="false">'Results 10 year vets'!$D12&amp;":"&amp;Table1[[#Headers],[Male]]</f>
        <v>:Male</v>
      </c>
      <c r="O12" s="31"/>
      <c r="P12" s="21" t="n">
        <v>11</v>
      </c>
      <c r="Q12" s="21" t="str">
        <f aca="false">IFERROR(VLOOKUP(P$1&amp;":"&amp;P12,'Finish order'!$C:$K,6,FALSE()),"")</f>
        <v/>
      </c>
      <c r="R12" s="21" t="str">
        <f aca="false">IFERROR(VLOOKUP(P$1&amp;":"&amp;P12,'Finish order'!$C:$K,9,FALSE()),"")</f>
        <v/>
      </c>
      <c r="S12" s="21" t="str">
        <f aca="false">IFERROR(VLOOKUP(P$1&amp;":"&amp;P12,'Finish order'!$C:$K,7,FALSE()),"")</f>
        <v/>
      </c>
      <c r="T12" s="29" t="str">
        <f aca="false">IFERROR(VLOOKUP(P$1&amp;":"&amp;P12,'Finish order'!$C:$K,5,FALSE()),"")</f>
        <v/>
      </c>
      <c r="U12" s="21" t="str">
        <f aca="false">IFERROR(VLOOKUP(P$1&amp;":"&amp;P12,'Finish order'!$C:$K,4,FALSE()),"")</f>
        <v/>
      </c>
      <c r="V12" s="30" t="str">
        <f aca="false" t="array" ref="V12:V12">IFERROR(SMALL(IF($S$2:$S921=S12,$P$2:$P$911*1.001),1),"")</f>
        <v/>
      </c>
      <c r="W12" s="30" t="str">
        <f aca="false" t="array" ref="W12:W12">IFERROR(SMALL(IF($S$2:$S921=S12,$P$2:$P$911*1.0001),2),"")</f>
        <v/>
      </c>
      <c r="X12" s="30" t="str">
        <f aca="false" t="array" ref="X12:X12">IFERROR(SMALL(IF($S$2:$S921=S12,$P$2:$P$911*1.00001),3),"")</f>
        <v/>
      </c>
      <c r="Y12" s="30" t="str">
        <f aca="false" t="array" ref="Y12:Y12">IFERROR(SMALL(IF($S$2:$S921=S12,$P$2:$P$911*1.000001),4),"")</f>
        <v/>
      </c>
      <c r="Z12" s="30" t="str">
        <f aca="false">IF(P12&lt;&gt;"", IF(COUNT(V12:Y12)=4, SUM(V12:Y12), "No"), "")</f>
        <v>No</v>
      </c>
      <c r="AA12" s="30" t="str">
        <f aca="false">IF(P12&lt;&gt;"", IF(COUNT(V12:X12)=3, SUM(V12:X12), "No"), "")</f>
        <v>No</v>
      </c>
      <c r="AB12" s="30" t="str">
        <f aca="false">IF(P12&lt;&gt;"", IF(COUNT(V12:W12)=2, SUM(V12:W12), "No"), "")</f>
        <v>No</v>
      </c>
      <c r="AC12" s="30" t="str">
        <f aca="false">'Results 10 year vets'!$S12&amp;":"&amp;Table4[[#Headers],[Female]]</f>
        <v>:Female</v>
      </c>
      <c r="AD12" s="31"/>
      <c r="AE12" s="21" t="n">
        <v>11</v>
      </c>
      <c r="AF12" s="21" t="str">
        <f aca="false">IFERROR(VLOOKUP(AE$1&amp;":"&amp;AE12,'Finish order'!$E:$K,4,FALSE()),"")</f>
        <v/>
      </c>
      <c r="AG12" s="21" t="str">
        <f aca="false">IFERROR(VLOOKUP(AE$1&amp;":"&amp;AE12,'Finish order'!$E:$K,5,FALSE()),"")</f>
        <v/>
      </c>
      <c r="AH12" s="29" t="str">
        <f aca="false">IFERROR(VLOOKUP(AE$1&amp;":"&amp;AE12,'Finish order'!$E:$K,3,FALSE()),"")</f>
        <v/>
      </c>
      <c r="AI12" s="21" t="str">
        <f aca="false">IFERROR(VLOOKUP(AE$1&amp;":"&amp;AE12,'Finish order'!$E:$K,2,FALSE()),"")</f>
        <v/>
      </c>
      <c r="AJ12" s="21"/>
      <c r="AK12" s="31"/>
      <c r="AL12" s="21" t="n">
        <v>11</v>
      </c>
      <c r="AM12" s="21" t="str">
        <f aca="false">IFERROR(VLOOKUP(AL$1&amp;":"&amp;AL12,'Finish order'!$E:$K,4,FALSE()),"")</f>
        <v/>
      </c>
      <c r="AN12" s="21" t="str">
        <f aca="false">IFERROR(VLOOKUP(AL$1&amp;":"&amp;AL12,'Finish order'!$E:$K,5,FALSE()),"")</f>
        <v/>
      </c>
      <c r="AO12" s="29" t="str">
        <f aca="false">IFERROR(VLOOKUP(AL$1&amp;":"&amp;AL12,'Finish order'!$E:$K,3,FALSE()),"")</f>
        <v/>
      </c>
      <c r="AP12" s="21" t="str">
        <f aca="false">IFERROR(VLOOKUP(AL$1&amp;":"&amp;AL12,'Finish order'!$E:$K,2,FALSE()),"")</f>
        <v/>
      </c>
      <c r="AQ12" s="21"/>
      <c r="AR12" s="31"/>
      <c r="AS12" s="21" t="n">
        <v>11</v>
      </c>
      <c r="AT12" s="21" t="str">
        <f aca="false">IFERROR(VLOOKUP(AS$1&amp;":"&amp;AS12,'Finish order'!$E:$K,4,FALSE()),"")</f>
        <v/>
      </c>
      <c r="AU12" s="21" t="str">
        <f aca="false">IFERROR(VLOOKUP(AS$1&amp;":"&amp;AS12,'Finish order'!$E:$K,5,FALSE()),"")</f>
        <v/>
      </c>
      <c r="AV12" s="29" t="str">
        <f aca="false">IFERROR(VLOOKUP(AS$1&amp;":"&amp;AS12,'Finish order'!$E:$K,3,FALSE()),"")</f>
        <v/>
      </c>
      <c r="AW12" s="21" t="str">
        <f aca="false">IFERROR(VLOOKUP(AS$1&amp;":"&amp;AS12,'Finish order'!$E:$K,2,FALSE()),"")</f>
        <v/>
      </c>
      <c r="AX12" s="21"/>
      <c r="AY12" s="31"/>
      <c r="AZ12" s="21" t="n">
        <v>11</v>
      </c>
      <c r="BA12" s="21" t="str">
        <f aca="false">IFERROR(VLOOKUP(AZ$1&amp;":"&amp;AZ12,'Finish order'!$E:$K,4,FALSE()),"")</f>
        <v/>
      </c>
      <c r="BB12" s="21" t="str">
        <f aca="false">IFERROR(VLOOKUP(AZ$1&amp;":"&amp;AZ12,'Finish order'!$E:$K,5,FALSE()),"")</f>
        <v/>
      </c>
      <c r="BC12" s="29" t="str">
        <f aca="false">IFERROR(VLOOKUP(AZ$1&amp;":"&amp;AZ12,'Finish order'!$E:$K,3,FALSE()),"")</f>
        <v/>
      </c>
      <c r="BD12" s="21" t="str">
        <f aca="false">IFERROR(VLOOKUP(AZ$1&amp;":"&amp;AZ12,'Finish order'!$E:$K,2,FALSE()),"")</f>
        <v/>
      </c>
      <c r="BE12" s="21"/>
      <c r="BF12" s="31"/>
      <c r="BG12" s="21" t="n">
        <v>11</v>
      </c>
      <c r="BH12" s="21" t="str">
        <f aca="false">IFERROR(VLOOKUP(BG$1&amp;":"&amp;BG12,'Finish order'!$E:$K,4,FALSE()),"")</f>
        <v/>
      </c>
      <c r="BI12" s="21" t="str">
        <f aca="false">IFERROR(VLOOKUP(BG$1&amp;":"&amp;BG12,'Finish order'!$E:$K,5,FALSE()),"")</f>
        <v/>
      </c>
      <c r="BJ12" s="29" t="str">
        <f aca="false">IFERROR(VLOOKUP(BG$1&amp;":"&amp;BG12,'Finish order'!$E:$K,3,FALSE()),"")</f>
        <v/>
      </c>
      <c r="BK12" s="21" t="str">
        <f aca="false">IFERROR(VLOOKUP(BG$1&amp;":"&amp;BG12,'Finish order'!$E:$K,2,FALSE()),"")</f>
        <v/>
      </c>
      <c r="BL12" s="21"/>
      <c r="BM12" s="31"/>
      <c r="BN12" s="21" t="n">
        <v>11</v>
      </c>
      <c r="BO12" s="21" t="str">
        <f aca="false">IFERROR(VLOOKUP(BN$1&amp;":"&amp;BN12,'Finish order'!$E:$K,4,FALSE()),"")</f>
        <v/>
      </c>
      <c r="BP12" s="21" t="str">
        <f aca="false">IFERROR(VLOOKUP(BN$1&amp;":"&amp;BN12,'Finish order'!$E:$K,5,FALSE()),"")</f>
        <v/>
      </c>
      <c r="BQ12" s="29" t="str">
        <f aca="false">IFERROR(VLOOKUP(BN$1&amp;":"&amp;BN12,'Finish order'!$E:$K,3,FALSE()),"")</f>
        <v/>
      </c>
      <c r="BR12" s="21" t="str">
        <f aca="false">IFERROR(VLOOKUP(BN$1&amp;":"&amp;BN12,'Finish order'!$E:$K,2,FALSE()),"")</f>
        <v/>
      </c>
      <c r="BS12" s="21"/>
      <c r="BT12" s="31"/>
      <c r="BU12" s="21" t="n">
        <v>11</v>
      </c>
      <c r="BV12" s="29" t="str">
        <f aca="false">IFERROR(VLOOKUP(BU$1&amp;":"&amp;BU12,'Finish order'!$E:$K,4,FALSE()),"")</f>
        <v/>
      </c>
      <c r="BW12" s="21" t="str">
        <f aca="false">IFERROR(VLOOKUP(BU$1&amp;":"&amp;BU12,'Finish order'!$E:$K,5,FALSE()),"")</f>
        <v/>
      </c>
      <c r="BX12" s="29" t="str">
        <f aca="false">IFERROR(VLOOKUP(BU$1&amp;":"&amp;BU12,'Finish order'!$E:$K,3,FALSE()),"")</f>
        <v/>
      </c>
      <c r="BY12" s="21" t="str">
        <f aca="false">IFERROR(VLOOKUP(BU$1&amp;":"&amp;BU12,'Finish order'!$E:$K,2,FALSE()),"")</f>
        <v/>
      </c>
      <c r="BZ12" s="21"/>
      <c r="CA12" s="31"/>
      <c r="CB12" s="21" t="n">
        <v>11</v>
      </c>
      <c r="CC12" s="29" t="str">
        <f aca="false">IFERROR(VLOOKUP(CB$1&amp;":"&amp;CB12,'Finish order'!$E:$K,4,FALSE()),"")</f>
        <v/>
      </c>
      <c r="CD12" s="21" t="str">
        <f aca="false">IFERROR(VLOOKUP(CB$1&amp;":"&amp;CB12,'Finish order'!$E:$K,5,FALSE()),"")</f>
        <v/>
      </c>
      <c r="CE12" s="29" t="str">
        <f aca="false">IFERROR(VLOOKUP(CB$1&amp;":"&amp;CB12,'Finish order'!$E:$K,3,FALSE()),"")</f>
        <v/>
      </c>
      <c r="CF12" s="21" t="str">
        <f aca="false">IFERROR(VLOOKUP(CB$1&amp;":"&amp;CB12,'Finish order'!$E:$K,2,FALSE()),"")</f>
        <v/>
      </c>
      <c r="CG12" s="21"/>
      <c r="CH12" s="31"/>
      <c r="CI12" s="30" t="n">
        <v>11</v>
      </c>
      <c r="CJ12" s="21" t="str">
        <f aca="false">IFERROR(VLOOKUP(CI$1&amp;":"&amp;CI12,'Finish order'!$E:$K,4,FALSE()),"")</f>
        <v/>
      </c>
      <c r="CK12" s="21" t="str">
        <f aca="false">IFERROR(VLOOKUP(CI$1&amp;":"&amp;CI12,'Finish order'!$E:$K,5,FALSE()),"")</f>
        <v/>
      </c>
      <c r="CL12" s="29" t="str">
        <f aca="false">IFERROR(VLOOKUP(CI$1&amp;":"&amp;CI12,'Finish order'!$E:$K,3,FALSE()),"")</f>
        <v/>
      </c>
      <c r="CM12" s="21" t="str">
        <f aca="false">IFERROR(VLOOKUP(CI$1&amp;":"&amp;CI12,'Finish order'!$E:$K,2,FALSE()),"")</f>
        <v/>
      </c>
      <c r="CN12" s="21"/>
      <c r="CO12" s="31"/>
      <c r="CP12" s="30" t="n">
        <v>11</v>
      </c>
      <c r="CQ12" s="21" t="str">
        <f aca="false">IFERROR(VLOOKUP(CP$1&amp;":"&amp;CP12,'Finish order'!$E:$K,4,FALSE()),"")</f>
        <v/>
      </c>
      <c r="CR12" s="21" t="str">
        <f aca="false">IFERROR(VLOOKUP(CP$1&amp;":"&amp;CP12,'Finish order'!$E:$K,5,FALSE()),"")</f>
        <v/>
      </c>
      <c r="CS12" s="29" t="str">
        <f aca="false">IFERROR(VLOOKUP(CP$1&amp;":"&amp;CP12,'Finish order'!$E:$K,3,FALSE()),"")</f>
        <v/>
      </c>
      <c r="CT12" s="21" t="str">
        <f aca="false">IFERROR(VLOOKUP(CP$1&amp;":"&amp;CP12,'Finish order'!$E:$K,2,FALSE()),"")</f>
        <v/>
      </c>
      <c r="CU12" s="21"/>
      <c r="CV12" s="32"/>
      <c r="CW12" s="21" t="n">
        <v>11</v>
      </c>
      <c r="CX12" s="21" t="str">
        <f aca="false">IFERROR(VLOOKUP(CW$1&amp;":"&amp;CW12,'Finish order'!$E:$K,4,FALSE()),"")</f>
        <v/>
      </c>
      <c r="CY12" s="21" t="str">
        <f aca="false">IFERROR(VLOOKUP(CW$1&amp;":"&amp;CW12,'Finish order'!$E:$K,5,FALSE()),"")</f>
        <v/>
      </c>
      <c r="CZ12" s="29" t="str">
        <f aca="false">IFERROR(VLOOKUP(CW$1&amp;":"&amp;CW12,'Finish order'!$E:$K,3,FALSE()),"")</f>
        <v/>
      </c>
      <c r="DA12" s="21" t="str">
        <f aca="false">IFERROR(VLOOKUP(CW$1&amp;":"&amp;CW12,'Finish order'!$E:$K,2,FALSE()),"")</f>
        <v/>
      </c>
      <c r="DB12" s="21"/>
      <c r="DC12" s="32"/>
      <c r="DD12" s="21" t="n">
        <v>11</v>
      </c>
      <c r="DE12" s="21" t="str">
        <f aca="false">IFERROR(VLOOKUP(DD$1&amp;":"&amp;DD12,'Finish order'!$E:$K,4,FALSE()),"")</f>
        <v/>
      </c>
      <c r="DF12" s="21" t="str">
        <f aca="false">IFERROR(VLOOKUP(DD$1&amp;":"&amp;DD12,'Finish order'!$E:$K,5,FALSE()),"")</f>
        <v/>
      </c>
      <c r="DG12" s="29" t="str">
        <f aca="false">IFERROR(VLOOKUP(DD$1&amp;":"&amp;DD12,'Finish order'!$E:$K,3,FALSE()),"")</f>
        <v/>
      </c>
      <c r="DH12" s="21" t="str">
        <f aca="false">IFERROR(VLOOKUP(DD$1&amp;":"&amp;DD12,'Finish order'!$E:$K,2,FALSE()),"")</f>
        <v/>
      </c>
      <c r="DI12" s="29"/>
      <c r="DJ12" s="31"/>
      <c r="DK12" s="21" t="n">
        <v>11</v>
      </c>
      <c r="DL12" s="21" t="str">
        <f aca="false">IFERROR(VLOOKUP(DK$1&amp;":"&amp;DK12,'Finish order'!$E:$K,4,FALSE()),"")</f>
        <v/>
      </c>
      <c r="DM12" s="21" t="str">
        <f aca="false">IFERROR(VLOOKUP(DK$1&amp;":"&amp;DK12,'Finish order'!$E:$K,5,FALSE()),"")</f>
        <v/>
      </c>
      <c r="DN12" s="29" t="str">
        <f aca="false">IFERROR(VLOOKUP(DK$1&amp;":"&amp;DK12,'Finish order'!$E:$K,3,FALSE()),"")</f>
        <v/>
      </c>
      <c r="DO12" s="21" t="str">
        <f aca="false">IFERROR(VLOOKUP(DK$1&amp;":"&amp;DK12,'Finish order'!$E:$K,2,FALSE()),"")</f>
        <v/>
      </c>
      <c r="DP12" s="21"/>
      <c r="DQ12" s="32"/>
      <c r="DR12" s="21" t="n">
        <v>11</v>
      </c>
      <c r="DS12" s="21" t="str">
        <f aca="false">IFERROR(VLOOKUP(DR$1&amp;":"&amp;DR12,'Finish order'!$E:$K,4,FALSE()),"")</f>
        <v/>
      </c>
      <c r="DT12" s="21" t="str">
        <f aca="false">IFERROR(VLOOKUP(DR$1&amp;":"&amp;DR12,'Finish order'!$E:$K,5,FALSE()),"")</f>
        <v/>
      </c>
      <c r="DU12" s="29" t="str">
        <f aca="false">IFERROR(VLOOKUP(DR$1&amp;":"&amp;DR12,'Finish order'!$E:$K,3,FALSE()),"")</f>
        <v/>
      </c>
      <c r="DV12" s="21" t="str">
        <f aca="false">IFERROR(VLOOKUP(DR$1&amp;":"&amp;DR12,'Finish order'!$E:$K,2,FALSE()),"")</f>
        <v/>
      </c>
      <c r="DW12" s="29"/>
    </row>
    <row r="13" customFormat="false" ht="15" hidden="false" customHeight="false" outlineLevel="0" collapsed="false">
      <c r="A13" s="21" t="n">
        <v>12</v>
      </c>
      <c r="B13" s="21" t="str">
        <f aca="false">IFERROR(VLOOKUP($A$1&amp;":"&amp;A13,'Finish order'!C:K,6,FALSE()),"")</f>
        <v/>
      </c>
      <c r="C13" s="21" t="str">
        <f aca="false">IFERROR(VLOOKUP(A$1&amp;":"&amp;A13,'Finish order'!$C:$K,9,FALSE()),"")</f>
        <v/>
      </c>
      <c r="D13" s="21" t="str">
        <f aca="false">IFERROR(VLOOKUP(A$1&amp;":"&amp;A13,'Finish order'!$C:$K,7,FALSE()),"")</f>
        <v/>
      </c>
      <c r="E13" s="29" t="str">
        <f aca="false">IFERROR(VLOOKUP($A$1&amp;":"&amp;A13,'Finish order'!C:K,5,FALSE()),"")</f>
        <v/>
      </c>
      <c r="F13" s="21" t="str">
        <f aca="false">IFERROR(VLOOKUP($A$1&amp;":"&amp;A13,'Finish order'!C:K,4,FALSE()),"")</f>
        <v/>
      </c>
      <c r="G13" s="30" t="str">
        <f aca="false" t="array" ref="G13:G13">IFERROR(SMALL(IF($D$2:$D922=D13,$A$2:$A$911*1.001),1),"")</f>
        <v/>
      </c>
      <c r="H13" s="30" t="str">
        <f aca="false" t="array" ref="H13:H13">IFERROR(SMALL(IF($D$2:$D922=D13,$A$2:$A$911*1.0001),2),"")</f>
        <v/>
      </c>
      <c r="I13" s="30" t="str">
        <f aca="false" t="array" ref="I13:I13">IFERROR(SMALL(IF($D$2:$D922=D13,$A$2:$A$911*1.00001),3),"")</f>
        <v/>
      </c>
      <c r="J13" s="30" t="str">
        <f aca="false" t="array" ref="J13:J13">IFERROR(SMALL(IF($D$2:$D922=D13,$A$2:$A$911*1.000001),4),"")</f>
        <v/>
      </c>
      <c r="K13" s="30" t="str">
        <f aca="false">IF(A13&lt;&gt;"", IF(COUNT(G13:J13)=4, SUM(G13:J13), "No"), "")</f>
        <v>No</v>
      </c>
      <c r="L13" s="30" t="str">
        <f aca="false">IF(A13&lt;&gt;"", IF(COUNT(G13:I13)=3, SUM(G13:I13), "No"), "")</f>
        <v>No</v>
      </c>
      <c r="M13" s="30" t="str">
        <f aca="false">IF(A13&lt;&gt;"", IF(COUNT(G13:H13)=2, SUM(G13:H13), "No"), "")</f>
        <v>No</v>
      </c>
      <c r="N13" s="30" t="str">
        <f aca="false">'Results 10 year vets'!$D13&amp;":"&amp;Table1[[#Headers],[Male]]</f>
        <v>:Male</v>
      </c>
      <c r="O13" s="31"/>
      <c r="P13" s="21" t="n">
        <v>12</v>
      </c>
      <c r="Q13" s="21" t="str">
        <f aca="false">IFERROR(VLOOKUP(P$1&amp;":"&amp;P13,'Finish order'!$C:$K,6,FALSE()),"")</f>
        <v/>
      </c>
      <c r="R13" s="21" t="str">
        <f aca="false">IFERROR(VLOOKUP(P$1&amp;":"&amp;P13,'Finish order'!$C:$K,9,FALSE()),"")</f>
        <v/>
      </c>
      <c r="S13" s="21" t="str">
        <f aca="false">IFERROR(VLOOKUP(P$1&amp;":"&amp;P13,'Finish order'!$C:$K,7,FALSE()),"")</f>
        <v/>
      </c>
      <c r="T13" s="29" t="str">
        <f aca="false">IFERROR(VLOOKUP(P$1&amp;":"&amp;P13,'Finish order'!$C:$K,5,FALSE()),"")</f>
        <v/>
      </c>
      <c r="U13" s="21" t="str">
        <f aca="false">IFERROR(VLOOKUP(P$1&amp;":"&amp;P13,'Finish order'!$C:$K,4,FALSE()),"")</f>
        <v/>
      </c>
      <c r="V13" s="30" t="str">
        <f aca="false" t="array" ref="V13:V13">IFERROR(SMALL(IF($S$2:$S922=S13,$P$2:$P$911*1.001),1),"")</f>
        <v/>
      </c>
      <c r="W13" s="30" t="str">
        <f aca="false" t="array" ref="W13:W13">IFERROR(SMALL(IF($S$2:$S922=S13,$P$2:$P$911*1.0001),2),"")</f>
        <v/>
      </c>
      <c r="X13" s="30" t="str">
        <f aca="false" t="array" ref="X13:X13">IFERROR(SMALL(IF($S$2:$S922=S13,$P$2:$P$911*1.00001),3),"")</f>
        <v/>
      </c>
      <c r="Y13" s="30" t="str">
        <f aca="false" t="array" ref="Y13:Y13">IFERROR(SMALL(IF($S$2:$S922=S13,$P$2:$P$911*1.000001),4),"")</f>
        <v/>
      </c>
      <c r="Z13" s="30" t="str">
        <f aca="false">IF(P13&lt;&gt;"", IF(COUNT(V13:Y13)=4, SUM(V13:Y13), "No"), "")</f>
        <v>No</v>
      </c>
      <c r="AA13" s="30" t="str">
        <f aca="false">IF(P13&lt;&gt;"", IF(COUNT(V13:X13)=3, SUM(V13:X13), "No"), "")</f>
        <v>No</v>
      </c>
      <c r="AB13" s="30" t="str">
        <f aca="false">IF(P13&lt;&gt;"", IF(COUNT(V13:W13)=2, SUM(V13:W13), "No"), "")</f>
        <v>No</v>
      </c>
      <c r="AC13" s="30" t="str">
        <f aca="false">'Results 10 year vets'!$S13&amp;":"&amp;Table4[[#Headers],[Female]]</f>
        <v>:Female</v>
      </c>
      <c r="AD13" s="31"/>
      <c r="AE13" s="21" t="n">
        <v>12</v>
      </c>
      <c r="AF13" s="21" t="str">
        <f aca="false">IFERROR(VLOOKUP(AE$1&amp;":"&amp;AE13,'Finish order'!$E:$K,4,FALSE()),"")</f>
        <v/>
      </c>
      <c r="AG13" s="21" t="str">
        <f aca="false">IFERROR(VLOOKUP(AE$1&amp;":"&amp;AE13,'Finish order'!$E:$K,5,FALSE()),"")</f>
        <v/>
      </c>
      <c r="AH13" s="29" t="str">
        <f aca="false">IFERROR(VLOOKUP(AE$1&amp;":"&amp;AE13,'Finish order'!$E:$K,3,FALSE()),"")</f>
        <v/>
      </c>
      <c r="AI13" s="21" t="str">
        <f aca="false">IFERROR(VLOOKUP(AE$1&amp;":"&amp;AE13,'Finish order'!$E:$K,2,FALSE()),"")</f>
        <v/>
      </c>
      <c r="AJ13" s="21"/>
      <c r="AK13" s="31"/>
      <c r="AL13" s="21" t="n">
        <v>12</v>
      </c>
      <c r="AM13" s="21" t="str">
        <f aca="false">IFERROR(VLOOKUP(AL$1&amp;":"&amp;AL13,'Finish order'!$E:$K,4,FALSE()),"")</f>
        <v/>
      </c>
      <c r="AN13" s="21" t="str">
        <f aca="false">IFERROR(VLOOKUP(AL$1&amp;":"&amp;AL13,'Finish order'!$E:$K,5,FALSE()),"")</f>
        <v/>
      </c>
      <c r="AO13" s="29" t="str">
        <f aca="false">IFERROR(VLOOKUP(AL$1&amp;":"&amp;AL13,'Finish order'!$E:$K,3,FALSE()),"")</f>
        <v/>
      </c>
      <c r="AP13" s="21" t="str">
        <f aca="false">IFERROR(VLOOKUP(AL$1&amp;":"&amp;AL13,'Finish order'!$E:$K,2,FALSE()),"")</f>
        <v/>
      </c>
      <c r="AQ13" s="21"/>
      <c r="AR13" s="31"/>
      <c r="AS13" s="21" t="n">
        <v>12</v>
      </c>
      <c r="AT13" s="21" t="str">
        <f aca="false">IFERROR(VLOOKUP(AS$1&amp;":"&amp;AS13,'Finish order'!$E:$K,4,FALSE()),"")</f>
        <v/>
      </c>
      <c r="AU13" s="21" t="str">
        <f aca="false">IFERROR(VLOOKUP(AS$1&amp;":"&amp;AS13,'Finish order'!$E:$K,5,FALSE()),"")</f>
        <v/>
      </c>
      <c r="AV13" s="29" t="str">
        <f aca="false">IFERROR(VLOOKUP(AS$1&amp;":"&amp;AS13,'Finish order'!$E:$K,3,FALSE()),"")</f>
        <v/>
      </c>
      <c r="AW13" s="21" t="str">
        <f aca="false">IFERROR(VLOOKUP(AS$1&amp;":"&amp;AS13,'Finish order'!$E:$K,2,FALSE()),"")</f>
        <v/>
      </c>
      <c r="AX13" s="21"/>
      <c r="AY13" s="31"/>
      <c r="AZ13" s="21" t="n">
        <v>12</v>
      </c>
      <c r="BA13" s="21" t="str">
        <f aca="false">IFERROR(VLOOKUP(AZ$1&amp;":"&amp;AZ13,'Finish order'!$E:$K,4,FALSE()),"")</f>
        <v/>
      </c>
      <c r="BB13" s="21" t="str">
        <f aca="false">IFERROR(VLOOKUP(AZ$1&amp;":"&amp;AZ13,'Finish order'!$E:$K,5,FALSE()),"")</f>
        <v/>
      </c>
      <c r="BC13" s="29" t="str">
        <f aca="false">IFERROR(VLOOKUP(AZ$1&amp;":"&amp;AZ13,'Finish order'!$E:$K,3,FALSE()),"")</f>
        <v/>
      </c>
      <c r="BD13" s="21" t="str">
        <f aca="false">IFERROR(VLOOKUP(AZ$1&amp;":"&amp;AZ13,'Finish order'!$E:$K,2,FALSE()),"")</f>
        <v/>
      </c>
      <c r="BE13" s="21"/>
      <c r="BF13" s="31"/>
      <c r="BG13" s="21" t="n">
        <v>12</v>
      </c>
      <c r="BH13" s="21" t="str">
        <f aca="false">IFERROR(VLOOKUP(BG$1&amp;":"&amp;BG13,'Finish order'!$E:$K,4,FALSE()),"")</f>
        <v/>
      </c>
      <c r="BI13" s="21" t="str">
        <f aca="false">IFERROR(VLOOKUP(BG$1&amp;":"&amp;BG13,'Finish order'!$E:$K,5,FALSE()),"")</f>
        <v/>
      </c>
      <c r="BJ13" s="29" t="str">
        <f aca="false">IFERROR(VLOOKUP(BG$1&amp;":"&amp;BG13,'Finish order'!$E:$K,3,FALSE()),"")</f>
        <v/>
      </c>
      <c r="BK13" s="21" t="str">
        <f aca="false">IFERROR(VLOOKUP(BG$1&amp;":"&amp;BG13,'Finish order'!$E:$K,2,FALSE()),"")</f>
        <v/>
      </c>
      <c r="BL13" s="21"/>
      <c r="BM13" s="31"/>
      <c r="BN13" s="21" t="n">
        <v>12</v>
      </c>
      <c r="BO13" s="21" t="str">
        <f aca="false">IFERROR(VLOOKUP(BN$1&amp;":"&amp;BN13,'Finish order'!$E:$K,4,FALSE()),"")</f>
        <v/>
      </c>
      <c r="BP13" s="21" t="str">
        <f aca="false">IFERROR(VLOOKUP(BN$1&amp;":"&amp;BN13,'Finish order'!$E:$K,5,FALSE()),"")</f>
        <v/>
      </c>
      <c r="BQ13" s="29" t="str">
        <f aca="false">IFERROR(VLOOKUP(BN$1&amp;":"&amp;BN13,'Finish order'!$E:$K,3,FALSE()),"")</f>
        <v/>
      </c>
      <c r="BR13" s="21" t="str">
        <f aca="false">IFERROR(VLOOKUP(BN$1&amp;":"&amp;BN13,'Finish order'!$E:$K,2,FALSE()),"")</f>
        <v/>
      </c>
      <c r="BS13" s="21"/>
      <c r="BT13" s="31"/>
      <c r="BU13" s="21" t="n">
        <v>12</v>
      </c>
      <c r="BV13" s="29" t="str">
        <f aca="false">IFERROR(VLOOKUP(BU$1&amp;":"&amp;BU13,'Finish order'!$E:$K,4,FALSE()),"")</f>
        <v/>
      </c>
      <c r="BW13" s="21" t="str">
        <f aca="false">IFERROR(VLOOKUP(BU$1&amp;":"&amp;BU13,'Finish order'!$E:$K,5,FALSE()),"")</f>
        <v/>
      </c>
      <c r="BX13" s="29" t="str">
        <f aca="false">IFERROR(VLOOKUP(BU$1&amp;":"&amp;BU13,'Finish order'!$E:$K,3,FALSE()),"")</f>
        <v/>
      </c>
      <c r="BY13" s="21" t="str">
        <f aca="false">IFERROR(VLOOKUP(BU$1&amp;":"&amp;BU13,'Finish order'!$E:$K,2,FALSE()),"")</f>
        <v/>
      </c>
      <c r="BZ13" s="21"/>
      <c r="CA13" s="31"/>
      <c r="CB13" s="21" t="n">
        <v>12</v>
      </c>
      <c r="CC13" s="29" t="str">
        <f aca="false">IFERROR(VLOOKUP(CB$1&amp;":"&amp;CB13,'Finish order'!$E:$K,4,FALSE()),"")</f>
        <v/>
      </c>
      <c r="CD13" s="21" t="str">
        <f aca="false">IFERROR(VLOOKUP(CB$1&amp;":"&amp;CB13,'Finish order'!$E:$K,5,FALSE()),"")</f>
        <v/>
      </c>
      <c r="CE13" s="29" t="str">
        <f aca="false">IFERROR(VLOOKUP(CB$1&amp;":"&amp;CB13,'Finish order'!$E:$K,3,FALSE()),"")</f>
        <v/>
      </c>
      <c r="CF13" s="21" t="str">
        <f aca="false">IFERROR(VLOOKUP(CB$1&amp;":"&amp;CB13,'Finish order'!$E:$K,2,FALSE()),"")</f>
        <v/>
      </c>
      <c r="CG13" s="21"/>
      <c r="CH13" s="31"/>
      <c r="CI13" s="30" t="n">
        <v>12</v>
      </c>
      <c r="CJ13" s="21" t="str">
        <f aca="false">IFERROR(VLOOKUP(CI$1&amp;":"&amp;CI13,'Finish order'!$E:$K,4,FALSE()),"")</f>
        <v/>
      </c>
      <c r="CK13" s="21" t="str">
        <f aca="false">IFERROR(VLOOKUP(CI$1&amp;":"&amp;CI13,'Finish order'!$E:$K,5,FALSE()),"")</f>
        <v/>
      </c>
      <c r="CL13" s="29" t="str">
        <f aca="false">IFERROR(VLOOKUP(CI$1&amp;":"&amp;CI13,'Finish order'!$E:$K,3,FALSE()),"")</f>
        <v/>
      </c>
      <c r="CM13" s="21" t="str">
        <f aca="false">IFERROR(VLOOKUP(CI$1&amp;":"&amp;CI13,'Finish order'!$E:$K,2,FALSE()),"")</f>
        <v/>
      </c>
      <c r="CN13" s="21"/>
      <c r="CO13" s="31"/>
      <c r="CP13" s="30" t="n">
        <v>12</v>
      </c>
      <c r="CQ13" s="21" t="str">
        <f aca="false">IFERROR(VLOOKUP(CP$1&amp;":"&amp;CP13,'Finish order'!$E:$K,4,FALSE()),"")</f>
        <v/>
      </c>
      <c r="CR13" s="21" t="str">
        <f aca="false">IFERROR(VLOOKUP(CP$1&amp;":"&amp;CP13,'Finish order'!$E:$K,5,FALSE()),"")</f>
        <v/>
      </c>
      <c r="CS13" s="29" t="str">
        <f aca="false">IFERROR(VLOOKUP(CP$1&amp;":"&amp;CP13,'Finish order'!$E:$K,3,FALSE()),"")</f>
        <v/>
      </c>
      <c r="CT13" s="21" t="str">
        <f aca="false">IFERROR(VLOOKUP(CP$1&amp;":"&amp;CP13,'Finish order'!$E:$K,2,FALSE()),"")</f>
        <v/>
      </c>
      <c r="CU13" s="21"/>
      <c r="CV13" s="32"/>
      <c r="CW13" s="21" t="n">
        <v>12</v>
      </c>
      <c r="CX13" s="21" t="str">
        <f aca="false">IFERROR(VLOOKUP(CW$1&amp;":"&amp;CW13,'Finish order'!$E:$K,4,FALSE()),"")</f>
        <v/>
      </c>
      <c r="CY13" s="21" t="str">
        <f aca="false">IFERROR(VLOOKUP(CW$1&amp;":"&amp;CW13,'Finish order'!$E:$K,5,FALSE()),"")</f>
        <v/>
      </c>
      <c r="CZ13" s="29" t="str">
        <f aca="false">IFERROR(VLOOKUP(CW$1&amp;":"&amp;CW13,'Finish order'!$E:$K,3,FALSE()),"")</f>
        <v/>
      </c>
      <c r="DA13" s="21" t="str">
        <f aca="false">IFERROR(VLOOKUP(CW$1&amp;":"&amp;CW13,'Finish order'!$E:$K,2,FALSE()),"")</f>
        <v/>
      </c>
      <c r="DB13" s="21"/>
      <c r="DC13" s="32"/>
      <c r="DD13" s="21" t="n">
        <v>12</v>
      </c>
      <c r="DE13" s="21" t="str">
        <f aca="false">IFERROR(VLOOKUP(DD$1&amp;":"&amp;DD13,'Finish order'!$E:$K,4,FALSE()),"")</f>
        <v/>
      </c>
      <c r="DF13" s="21" t="str">
        <f aca="false">IFERROR(VLOOKUP(DD$1&amp;":"&amp;DD13,'Finish order'!$E:$K,5,FALSE()),"")</f>
        <v/>
      </c>
      <c r="DG13" s="29" t="str">
        <f aca="false">IFERROR(VLOOKUP(DD$1&amp;":"&amp;DD13,'Finish order'!$E:$K,3,FALSE()),"")</f>
        <v/>
      </c>
      <c r="DH13" s="21" t="str">
        <f aca="false">IFERROR(VLOOKUP(DD$1&amp;":"&amp;DD13,'Finish order'!$E:$K,2,FALSE()),"")</f>
        <v/>
      </c>
      <c r="DI13" s="29"/>
      <c r="DJ13" s="31"/>
      <c r="DK13" s="21" t="n">
        <v>12</v>
      </c>
      <c r="DL13" s="21" t="str">
        <f aca="false">IFERROR(VLOOKUP(DK$1&amp;":"&amp;DK13,'Finish order'!$E:$K,4,FALSE()),"")</f>
        <v/>
      </c>
      <c r="DM13" s="21" t="str">
        <f aca="false">IFERROR(VLOOKUP(DK$1&amp;":"&amp;DK13,'Finish order'!$E:$K,5,FALSE()),"")</f>
        <v/>
      </c>
      <c r="DN13" s="29" t="str">
        <f aca="false">IFERROR(VLOOKUP(DK$1&amp;":"&amp;DK13,'Finish order'!$E:$K,3,FALSE()),"")</f>
        <v/>
      </c>
      <c r="DO13" s="21" t="str">
        <f aca="false">IFERROR(VLOOKUP(DK$1&amp;":"&amp;DK13,'Finish order'!$E:$K,2,FALSE()),"")</f>
        <v/>
      </c>
      <c r="DP13" s="21"/>
      <c r="DQ13" s="32"/>
      <c r="DR13" s="21" t="n">
        <v>12</v>
      </c>
      <c r="DS13" s="21" t="str">
        <f aca="false">IFERROR(VLOOKUP(DR$1&amp;":"&amp;DR13,'Finish order'!$E:$K,4,FALSE()),"")</f>
        <v/>
      </c>
      <c r="DT13" s="21" t="str">
        <f aca="false">IFERROR(VLOOKUP(DR$1&amp;":"&amp;DR13,'Finish order'!$E:$K,5,FALSE()),"")</f>
        <v/>
      </c>
      <c r="DU13" s="29" t="str">
        <f aca="false">IFERROR(VLOOKUP(DR$1&amp;":"&amp;DR13,'Finish order'!$E:$K,3,FALSE()),"")</f>
        <v/>
      </c>
      <c r="DV13" s="21" t="str">
        <f aca="false">IFERROR(VLOOKUP(DR$1&amp;":"&amp;DR13,'Finish order'!$E:$K,2,FALSE()),"")</f>
        <v/>
      </c>
      <c r="DW13" s="29"/>
    </row>
    <row r="14" customFormat="false" ht="15" hidden="false" customHeight="false" outlineLevel="0" collapsed="false">
      <c r="A14" s="21" t="n">
        <v>13</v>
      </c>
      <c r="B14" s="21" t="str">
        <f aca="false">IFERROR(VLOOKUP($A$1&amp;":"&amp;A14,'Finish order'!C:K,6,FALSE()),"")</f>
        <v/>
      </c>
      <c r="C14" s="21" t="str">
        <f aca="false">IFERROR(VLOOKUP(A$1&amp;":"&amp;A14,'Finish order'!$C:$K,9,FALSE()),"")</f>
        <v/>
      </c>
      <c r="D14" s="21" t="str">
        <f aca="false">IFERROR(VLOOKUP(A$1&amp;":"&amp;A14,'Finish order'!$C:$K,7,FALSE()),"")</f>
        <v/>
      </c>
      <c r="E14" s="29" t="str">
        <f aca="false">IFERROR(VLOOKUP($A$1&amp;":"&amp;A14,'Finish order'!C:K,5,FALSE()),"")</f>
        <v/>
      </c>
      <c r="F14" s="21" t="str">
        <f aca="false">IFERROR(VLOOKUP($A$1&amp;":"&amp;A14,'Finish order'!C:K,4,FALSE()),"")</f>
        <v/>
      </c>
      <c r="G14" s="30" t="str">
        <f aca="false" t="array" ref="G14:G14">IFERROR(SMALL(IF($D$2:$D923=D14,$A$2:$A$911*1.001),1),"")</f>
        <v/>
      </c>
      <c r="H14" s="30" t="str">
        <f aca="false" t="array" ref="H14:H14">IFERROR(SMALL(IF($D$2:$D923=D14,$A$2:$A$911*1.0001),2),"")</f>
        <v/>
      </c>
      <c r="I14" s="30" t="str">
        <f aca="false" t="array" ref="I14:I14">IFERROR(SMALL(IF($D$2:$D923=D14,$A$2:$A$911*1.00001),3),"")</f>
        <v/>
      </c>
      <c r="J14" s="30" t="str">
        <f aca="false" t="array" ref="J14:J14">IFERROR(SMALL(IF($D$2:$D923=D14,$A$2:$A$911*1.000001),4),"")</f>
        <v/>
      </c>
      <c r="K14" s="30" t="str">
        <f aca="false">IF(A14&lt;&gt;"", IF(COUNT(G14:J14)=4, SUM(G14:J14), "No"), "")</f>
        <v>No</v>
      </c>
      <c r="L14" s="30" t="str">
        <f aca="false">IF(A14&lt;&gt;"", IF(COUNT(G14:I14)=3, SUM(G14:I14), "No"), "")</f>
        <v>No</v>
      </c>
      <c r="M14" s="30" t="str">
        <f aca="false">IF(A14&lt;&gt;"", IF(COUNT(G14:H14)=2, SUM(G14:H14), "No"), "")</f>
        <v>No</v>
      </c>
      <c r="N14" s="30" t="str">
        <f aca="false">'Results 10 year vets'!$D14&amp;":"&amp;Table1[[#Headers],[Male]]</f>
        <v>:Male</v>
      </c>
      <c r="O14" s="31"/>
      <c r="P14" s="21" t="n">
        <v>13</v>
      </c>
      <c r="Q14" s="21" t="str">
        <f aca="false">IFERROR(VLOOKUP(P$1&amp;":"&amp;P14,'Finish order'!$C:$K,6,FALSE()),"")</f>
        <v/>
      </c>
      <c r="R14" s="21" t="str">
        <f aca="false">IFERROR(VLOOKUP(P$1&amp;":"&amp;P14,'Finish order'!$C:$K,9,FALSE()),"")</f>
        <v/>
      </c>
      <c r="S14" s="21" t="str">
        <f aca="false">IFERROR(VLOOKUP(P$1&amp;":"&amp;P14,'Finish order'!$C:$K,7,FALSE()),"")</f>
        <v/>
      </c>
      <c r="T14" s="29" t="str">
        <f aca="false">IFERROR(VLOOKUP(P$1&amp;":"&amp;P14,'Finish order'!$C:$K,5,FALSE()),"")</f>
        <v/>
      </c>
      <c r="U14" s="21" t="str">
        <f aca="false">IFERROR(VLOOKUP(P$1&amp;":"&amp;P14,'Finish order'!$C:$K,4,FALSE()),"")</f>
        <v/>
      </c>
      <c r="V14" s="30" t="str">
        <f aca="false" t="array" ref="V14:V14">IFERROR(SMALL(IF($S$2:$S923=S14,$P$2:$P$911*1.001),1),"")</f>
        <v/>
      </c>
      <c r="W14" s="30" t="str">
        <f aca="false" t="array" ref="W14:W14">IFERROR(SMALL(IF($S$2:$S923=S14,$P$2:$P$911*1.0001),2),"")</f>
        <v/>
      </c>
      <c r="X14" s="30" t="str">
        <f aca="false" t="array" ref="X14:X14">IFERROR(SMALL(IF($S$2:$S923=S14,$P$2:$P$911*1.00001),3),"")</f>
        <v/>
      </c>
      <c r="Y14" s="30" t="str">
        <f aca="false" t="array" ref="Y14:Y14">IFERROR(SMALL(IF($S$2:$S923=S14,$P$2:$P$911*1.000001),4),"")</f>
        <v/>
      </c>
      <c r="Z14" s="30" t="str">
        <f aca="false">IF(P14&lt;&gt;"", IF(COUNT(V14:Y14)=4, SUM(V14:Y14), "No"), "")</f>
        <v>No</v>
      </c>
      <c r="AA14" s="30" t="str">
        <f aca="false">IF(P14&lt;&gt;"", IF(COUNT(V14:X14)=3, SUM(V14:X14), "No"), "")</f>
        <v>No</v>
      </c>
      <c r="AB14" s="30" t="str">
        <f aca="false">IF(P14&lt;&gt;"", IF(COUNT(V14:W14)=2, SUM(V14:W14), "No"), "")</f>
        <v>No</v>
      </c>
      <c r="AC14" s="30" t="str">
        <f aca="false">'Results 10 year vets'!$S14&amp;":"&amp;Table4[[#Headers],[Female]]</f>
        <v>:Female</v>
      </c>
      <c r="AD14" s="31"/>
      <c r="AE14" s="21" t="n">
        <v>13</v>
      </c>
      <c r="AF14" s="21" t="str">
        <f aca="false">IFERROR(VLOOKUP(AE$1&amp;":"&amp;AE14,'Finish order'!$E:$K,4,FALSE()),"")</f>
        <v/>
      </c>
      <c r="AG14" s="21" t="str">
        <f aca="false">IFERROR(VLOOKUP(AE$1&amp;":"&amp;AE14,'Finish order'!$E:$K,5,FALSE()),"")</f>
        <v/>
      </c>
      <c r="AH14" s="29" t="str">
        <f aca="false">IFERROR(VLOOKUP(AE$1&amp;":"&amp;AE14,'Finish order'!$E:$K,3,FALSE()),"")</f>
        <v/>
      </c>
      <c r="AI14" s="21" t="str">
        <f aca="false">IFERROR(VLOOKUP(AE$1&amp;":"&amp;AE14,'Finish order'!$E:$K,2,FALSE()),"")</f>
        <v/>
      </c>
      <c r="AJ14" s="21"/>
      <c r="AK14" s="31"/>
      <c r="AL14" s="21" t="n">
        <v>13</v>
      </c>
      <c r="AM14" s="21" t="str">
        <f aca="false">IFERROR(VLOOKUP(AL$1&amp;":"&amp;AL14,'Finish order'!$E:$K,4,FALSE()),"")</f>
        <v/>
      </c>
      <c r="AN14" s="21" t="str">
        <f aca="false">IFERROR(VLOOKUP(AL$1&amp;":"&amp;AL14,'Finish order'!$E:$K,5,FALSE()),"")</f>
        <v/>
      </c>
      <c r="AO14" s="29" t="str">
        <f aca="false">IFERROR(VLOOKUP(AL$1&amp;":"&amp;AL14,'Finish order'!$E:$K,3,FALSE()),"")</f>
        <v/>
      </c>
      <c r="AP14" s="21" t="str">
        <f aca="false">IFERROR(VLOOKUP(AL$1&amp;":"&amp;AL14,'Finish order'!$E:$K,2,FALSE()),"")</f>
        <v/>
      </c>
      <c r="AQ14" s="21"/>
      <c r="AR14" s="31"/>
      <c r="AS14" s="21" t="n">
        <v>13</v>
      </c>
      <c r="AT14" s="21" t="str">
        <f aca="false">IFERROR(VLOOKUP(AS$1&amp;":"&amp;AS14,'Finish order'!$E:$K,4,FALSE()),"")</f>
        <v/>
      </c>
      <c r="AU14" s="21" t="str">
        <f aca="false">IFERROR(VLOOKUP(AS$1&amp;":"&amp;AS14,'Finish order'!$E:$K,5,FALSE()),"")</f>
        <v/>
      </c>
      <c r="AV14" s="29" t="str">
        <f aca="false">IFERROR(VLOOKUP(AS$1&amp;":"&amp;AS14,'Finish order'!$E:$K,3,FALSE()),"")</f>
        <v/>
      </c>
      <c r="AW14" s="21" t="str">
        <f aca="false">IFERROR(VLOOKUP(AS$1&amp;":"&amp;AS14,'Finish order'!$E:$K,2,FALSE()),"")</f>
        <v/>
      </c>
      <c r="AX14" s="21"/>
      <c r="AY14" s="31"/>
      <c r="AZ14" s="21" t="n">
        <v>13</v>
      </c>
      <c r="BA14" s="21" t="str">
        <f aca="false">IFERROR(VLOOKUP(AZ$1&amp;":"&amp;AZ14,'Finish order'!$E:$K,4,FALSE()),"")</f>
        <v/>
      </c>
      <c r="BB14" s="21" t="str">
        <f aca="false">IFERROR(VLOOKUP(AZ$1&amp;":"&amp;AZ14,'Finish order'!$E:$K,5,FALSE()),"")</f>
        <v/>
      </c>
      <c r="BC14" s="29" t="str">
        <f aca="false">IFERROR(VLOOKUP(AZ$1&amp;":"&amp;AZ14,'Finish order'!$E:$K,3,FALSE()),"")</f>
        <v/>
      </c>
      <c r="BD14" s="21" t="str">
        <f aca="false">IFERROR(VLOOKUP(AZ$1&amp;":"&amp;AZ14,'Finish order'!$E:$K,2,FALSE()),"")</f>
        <v/>
      </c>
      <c r="BE14" s="21"/>
      <c r="BF14" s="31"/>
      <c r="BG14" s="21" t="n">
        <v>13</v>
      </c>
      <c r="BH14" s="21" t="str">
        <f aca="false">IFERROR(VLOOKUP(BG$1&amp;":"&amp;BG14,'Finish order'!$E:$K,4,FALSE()),"")</f>
        <v/>
      </c>
      <c r="BI14" s="21" t="str">
        <f aca="false">IFERROR(VLOOKUP(BG$1&amp;":"&amp;BG14,'Finish order'!$E:$K,5,FALSE()),"")</f>
        <v/>
      </c>
      <c r="BJ14" s="29" t="str">
        <f aca="false">IFERROR(VLOOKUP(BG$1&amp;":"&amp;BG14,'Finish order'!$E:$K,3,FALSE()),"")</f>
        <v/>
      </c>
      <c r="BK14" s="21" t="str">
        <f aca="false">IFERROR(VLOOKUP(BG$1&amp;":"&amp;BG14,'Finish order'!$E:$K,2,FALSE()),"")</f>
        <v/>
      </c>
      <c r="BL14" s="21"/>
      <c r="BM14" s="31"/>
      <c r="BN14" s="21" t="n">
        <v>13</v>
      </c>
      <c r="BO14" s="21" t="str">
        <f aca="false">IFERROR(VLOOKUP(BN$1&amp;":"&amp;BN14,'Finish order'!$E:$K,4,FALSE()),"")</f>
        <v/>
      </c>
      <c r="BP14" s="21" t="str">
        <f aca="false">IFERROR(VLOOKUP(BN$1&amp;":"&amp;BN14,'Finish order'!$E:$K,5,FALSE()),"")</f>
        <v/>
      </c>
      <c r="BQ14" s="29" t="str">
        <f aca="false">IFERROR(VLOOKUP(BN$1&amp;":"&amp;BN14,'Finish order'!$E:$K,3,FALSE()),"")</f>
        <v/>
      </c>
      <c r="BR14" s="21" t="str">
        <f aca="false">IFERROR(VLOOKUP(BN$1&amp;":"&amp;BN14,'Finish order'!$E:$K,2,FALSE()),"")</f>
        <v/>
      </c>
      <c r="BS14" s="21"/>
      <c r="BT14" s="31"/>
      <c r="BU14" s="21" t="n">
        <v>13</v>
      </c>
      <c r="BV14" s="29" t="str">
        <f aca="false">IFERROR(VLOOKUP(BU$1&amp;":"&amp;BU14,'Finish order'!$E:$K,4,FALSE()),"")</f>
        <v/>
      </c>
      <c r="BW14" s="21" t="str">
        <f aca="false">IFERROR(VLOOKUP(BU$1&amp;":"&amp;BU14,'Finish order'!$E:$K,5,FALSE()),"")</f>
        <v/>
      </c>
      <c r="BX14" s="29" t="str">
        <f aca="false">IFERROR(VLOOKUP(BU$1&amp;":"&amp;BU14,'Finish order'!$E:$K,3,FALSE()),"")</f>
        <v/>
      </c>
      <c r="BY14" s="21" t="str">
        <f aca="false">IFERROR(VLOOKUP(BU$1&amp;":"&amp;BU14,'Finish order'!$E:$K,2,FALSE()),"")</f>
        <v/>
      </c>
      <c r="BZ14" s="21"/>
      <c r="CA14" s="31"/>
      <c r="CB14" s="21" t="n">
        <v>13</v>
      </c>
      <c r="CC14" s="29" t="str">
        <f aca="false">IFERROR(VLOOKUP(CB$1&amp;":"&amp;CB14,'Finish order'!$E:$K,4,FALSE()),"")</f>
        <v/>
      </c>
      <c r="CD14" s="21" t="str">
        <f aca="false">IFERROR(VLOOKUP(CB$1&amp;":"&amp;CB14,'Finish order'!$E:$K,5,FALSE()),"")</f>
        <v/>
      </c>
      <c r="CE14" s="29" t="str">
        <f aca="false">IFERROR(VLOOKUP(CB$1&amp;":"&amp;CB14,'Finish order'!$E:$K,3,FALSE()),"")</f>
        <v/>
      </c>
      <c r="CF14" s="21" t="str">
        <f aca="false">IFERROR(VLOOKUP(CB$1&amp;":"&amp;CB14,'Finish order'!$E:$K,2,FALSE()),"")</f>
        <v/>
      </c>
      <c r="CG14" s="21"/>
      <c r="CH14" s="31"/>
      <c r="CI14" s="30" t="n">
        <v>13</v>
      </c>
      <c r="CJ14" s="21" t="str">
        <f aca="false">IFERROR(VLOOKUP(CI$1&amp;":"&amp;CI14,'Finish order'!$E:$K,4,FALSE()),"")</f>
        <v/>
      </c>
      <c r="CK14" s="21" t="str">
        <f aca="false">IFERROR(VLOOKUP(CI$1&amp;":"&amp;CI14,'Finish order'!$E:$K,5,FALSE()),"")</f>
        <v/>
      </c>
      <c r="CL14" s="29" t="str">
        <f aca="false">IFERROR(VLOOKUP(CI$1&amp;":"&amp;CI14,'Finish order'!$E:$K,3,FALSE()),"")</f>
        <v/>
      </c>
      <c r="CM14" s="21" t="str">
        <f aca="false">IFERROR(VLOOKUP(CI$1&amp;":"&amp;CI14,'Finish order'!$E:$K,2,FALSE()),"")</f>
        <v/>
      </c>
      <c r="CN14" s="21"/>
      <c r="CO14" s="31"/>
      <c r="CP14" s="30" t="n">
        <v>13</v>
      </c>
      <c r="CQ14" s="21" t="str">
        <f aca="false">IFERROR(VLOOKUP(CP$1&amp;":"&amp;CP14,'Finish order'!$E:$K,4,FALSE()),"")</f>
        <v/>
      </c>
      <c r="CR14" s="21" t="str">
        <f aca="false">IFERROR(VLOOKUP(CP$1&amp;":"&amp;CP14,'Finish order'!$E:$K,5,FALSE()),"")</f>
        <v/>
      </c>
      <c r="CS14" s="29" t="str">
        <f aca="false">IFERROR(VLOOKUP(CP$1&amp;":"&amp;CP14,'Finish order'!$E:$K,3,FALSE()),"")</f>
        <v/>
      </c>
      <c r="CT14" s="21" t="str">
        <f aca="false">IFERROR(VLOOKUP(CP$1&amp;":"&amp;CP14,'Finish order'!$E:$K,2,FALSE()),"")</f>
        <v/>
      </c>
      <c r="CU14" s="21"/>
      <c r="CV14" s="32"/>
      <c r="CW14" s="21" t="n">
        <v>13</v>
      </c>
      <c r="CX14" s="21" t="str">
        <f aca="false">IFERROR(VLOOKUP(CW$1&amp;":"&amp;CW14,'Finish order'!$E:$K,4,FALSE()),"")</f>
        <v/>
      </c>
      <c r="CY14" s="21" t="str">
        <f aca="false">IFERROR(VLOOKUP(CW$1&amp;":"&amp;CW14,'Finish order'!$E:$K,5,FALSE()),"")</f>
        <v/>
      </c>
      <c r="CZ14" s="29" t="str">
        <f aca="false">IFERROR(VLOOKUP(CW$1&amp;":"&amp;CW14,'Finish order'!$E:$K,3,FALSE()),"")</f>
        <v/>
      </c>
      <c r="DA14" s="21" t="str">
        <f aca="false">IFERROR(VLOOKUP(CW$1&amp;":"&amp;CW14,'Finish order'!$E:$K,2,FALSE()),"")</f>
        <v/>
      </c>
      <c r="DB14" s="21"/>
      <c r="DC14" s="32"/>
      <c r="DD14" s="21" t="n">
        <v>13</v>
      </c>
      <c r="DE14" s="21" t="str">
        <f aca="false">IFERROR(VLOOKUP(DD$1&amp;":"&amp;DD14,'Finish order'!$E:$K,4,FALSE()),"")</f>
        <v/>
      </c>
      <c r="DF14" s="21" t="str">
        <f aca="false">IFERROR(VLOOKUP(DD$1&amp;":"&amp;DD14,'Finish order'!$E:$K,5,FALSE()),"")</f>
        <v/>
      </c>
      <c r="DG14" s="29" t="str">
        <f aca="false">IFERROR(VLOOKUP(DD$1&amp;":"&amp;DD14,'Finish order'!$E:$K,3,FALSE()),"")</f>
        <v/>
      </c>
      <c r="DH14" s="21" t="str">
        <f aca="false">IFERROR(VLOOKUP(DD$1&amp;":"&amp;DD14,'Finish order'!$E:$K,2,FALSE()),"")</f>
        <v/>
      </c>
      <c r="DI14" s="29"/>
      <c r="DJ14" s="31"/>
      <c r="DK14" s="21" t="n">
        <v>13</v>
      </c>
      <c r="DL14" s="21" t="str">
        <f aca="false">IFERROR(VLOOKUP(DK$1&amp;":"&amp;DK14,'Finish order'!$E:$K,4,FALSE()),"")</f>
        <v/>
      </c>
      <c r="DM14" s="21" t="str">
        <f aca="false">IFERROR(VLOOKUP(DK$1&amp;":"&amp;DK14,'Finish order'!$E:$K,5,FALSE()),"")</f>
        <v/>
      </c>
      <c r="DN14" s="29" t="str">
        <f aca="false">IFERROR(VLOOKUP(DK$1&amp;":"&amp;DK14,'Finish order'!$E:$K,3,FALSE()),"")</f>
        <v/>
      </c>
      <c r="DO14" s="21" t="str">
        <f aca="false">IFERROR(VLOOKUP(DK$1&amp;":"&amp;DK14,'Finish order'!$E:$K,2,FALSE()),"")</f>
        <v/>
      </c>
      <c r="DP14" s="21"/>
      <c r="DQ14" s="32"/>
      <c r="DR14" s="21" t="n">
        <v>13</v>
      </c>
      <c r="DS14" s="21" t="str">
        <f aca="false">IFERROR(VLOOKUP(DR$1&amp;":"&amp;DR14,'Finish order'!$E:$K,4,FALSE()),"")</f>
        <v/>
      </c>
      <c r="DT14" s="21" t="str">
        <f aca="false">IFERROR(VLOOKUP(DR$1&amp;":"&amp;DR14,'Finish order'!$E:$K,5,FALSE()),"")</f>
        <v/>
      </c>
      <c r="DU14" s="29" t="str">
        <f aca="false">IFERROR(VLOOKUP(DR$1&amp;":"&amp;DR14,'Finish order'!$E:$K,3,FALSE()),"")</f>
        <v/>
      </c>
      <c r="DV14" s="21" t="str">
        <f aca="false">IFERROR(VLOOKUP(DR$1&amp;":"&amp;DR14,'Finish order'!$E:$K,2,FALSE()),"")</f>
        <v/>
      </c>
      <c r="DW14" s="29"/>
    </row>
    <row r="15" customFormat="false" ht="15" hidden="false" customHeight="false" outlineLevel="0" collapsed="false">
      <c r="A15" s="21" t="n">
        <v>14</v>
      </c>
      <c r="B15" s="21" t="str">
        <f aca="false">IFERROR(VLOOKUP($A$1&amp;":"&amp;A15,'Finish order'!C:K,6,FALSE()),"")</f>
        <v/>
      </c>
      <c r="C15" s="21" t="str">
        <f aca="false">IFERROR(VLOOKUP(A$1&amp;":"&amp;A15,'Finish order'!$C:$K,9,FALSE()),"")</f>
        <v/>
      </c>
      <c r="D15" s="21" t="str">
        <f aca="false">IFERROR(VLOOKUP(A$1&amp;":"&amp;A15,'Finish order'!$C:$K,7,FALSE()),"")</f>
        <v/>
      </c>
      <c r="E15" s="29" t="str">
        <f aca="false">IFERROR(VLOOKUP($A$1&amp;":"&amp;A15,'Finish order'!C:K,5,FALSE()),"")</f>
        <v/>
      </c>
      <c r="F15" s="21" t="str">
        <f aca="false">IFERROR(VLOOKUP($A$1&amp;":"&amp;A15,'Finish order'!C:K,4,FALSE()),"")</f>
        <v/>
      </c>
      <c r="G15" s="30" t="str">
        <f aca="false" t="array" ref="G15:G15">IFERROR(SMALL(IF($D$2:$D924=D15,$A$2:$A$911*1.001),1),"")</f>
        <v/>
      </c>
      <c r="H15" s="30" t="str">
        <f aca="false" t="array" ref="H15:H15">IFERROR(SMALL(IF($D$2:$D924=D15,$A$2:$A$911*1.0001),2),"")</f>
        <v/>
      </c>
      <c r="I15" s="30" t="str">
        <f aca="false" t="array" ref="I15:I15">IFERROR(SMALL(IF($D$2:$D924=D15,$A$2:$A$911*1.00001),3),"")</f>
        <v/>
      </c>
      <c r="J15" s="30" t="str">
        <f aca="false" t="array" ref="J15:J15">IFERROR(SMALL(IF($D$2:$D924=D15,$A$2:$A$911*1.000001),4),"")</f>
        <v/>
      </c>
      <c r="K15" s="30" t="str">
        <f aca="false">IF(A15&lt;&gt;"", IF(COUNT(G15:J15)=4, SUM(G15:J15), "No"), "")</f>
        <v>No</v>
      </c>
      <c r="L15" s="30" t="str">
        <f aca="false">IF(A15&lt;&gt;"", IF(COUNT(G15:I15)=3, SUM(G15:I15), "No"), "")</f>
        <v>No</v>
      </c>
      <c r="M15" s="30" t="str">
        <f aca="false">IF(A15&lt;&gt;"", IF(COUNT(G15:H15)=2, SUM(G15:H15), "No"), "")</f>
        <v>No</v>
      </c>
      <c r="N15" s="30" t="str">
        <f aca="false">'Results 10 year vets'!$D15&amp;":"&amp;Table1[[#Headers],[Male]]</f>
        <v>:Male</v>
      </c>
      <c r="O15" s="31"/>
      <c r="P15" s="21" t="n">
        <v>14</v>
      </c>
      <c r="Q15" s="21" t="str">
        <f aca="false">IFERROR(VLOOKUP(P$1&amp;":"&amp;P15,'Finish order'!$C:$K,6,FALSE()),"")</f>
        <v/>
      </c>
      <c r="R15" s="21" t="str">
        <f aca="false">IFERROR(VLOOKUP(P$1&amp;":"&amp;P15,'Finish order'!$C:$K,9,FALSE()),"")</f>
        <v/>
      </c>
      <c r="S15" s="21" t="str">
        <f aca="false">IFERROR(VLOOKUP(P$1&amp;":"&amp;P15,'Finish order'!$C:$K,7,FALSE()),"")</f>
        <v/>
      </c>
      <c r="T15" s="29" t="str">
        <f aca="false">IFERROR(VLOOKUP(P$1&amp;":"&amp;P15,'Finish order'!$C:$K,5,FALSE()),"")</f>
        <v/>
      </c>
      <c r="U15" s="21" t="str">
        <f aca="false">IFERROR(VLOOKUP(P$1&amp;":"&amp;P15,'Finish order'!$C:$K,4,FALSE()),"")</f>
        <v/>
      </c>
      <c r="V15" s="30" t="str">
        <f aca="false" t="array" ref="V15:V15">IFERROR(SMALL(IF($S$2:$S924=S15,$P$2:$P$911*1.001),1),"")</f>
        <v/>
      </c>
      <c r="W15" s="30" t="str">
        <f aca="false" t="array" ref="W15:W15">IFERROR(SMALL(IF($S$2:$S924=S15,$P$2:$P$911*1.0001),2),"")</f>
        <v/>
      </c>
      <c r="X15" s="30" t="str">
        <f aca="false" t="array" ref="X15:X15">IFERROR(SMALL(IF($S$2:$S924=S15,$P$2:$P$911*1.00001),3),"")</f>
        <v/>
      </c>
      <c r="Y15" s="30" t="str">
        <f aca="false" t="array" ref="Y15:Y15">IFERROR(SMALL(IF($S$2:$S924=S15,$P$2:$P$911*1.000001),4),"")</f>
        <v/>
      </c>
      <c r="Z15" s="30" t="str">
        <f aca="false">IF(P15&lt;&gt;"", IF(COUNT(V15:Y15)=4, SUM(V15:Y15), "No"), "")</f>
        <v>No</v>
      </c>
      <c r="AA15" s="30" t="str">
        <f aca="false">IF(P15&lt;&gt;"", IF(COUNT(V15:X15)=3, SUM(V15:X15), "No"), "")</f>
        <v>No</v>
      </c>
      <c r="AB15" s="30" t="str">
        <f aca="false">IF(P15&lt;&gt;"", IF(COUNT(V15:W15)=2, SUM(V15:W15), "No"), "")</f>
        <v>No</v>
      </c>
      <c r="AC15" s="30" t="str">
        <f aca="false">'Results 10 year vets'!$S15&amp;":"&amp;Table4[[#Headers],[Female]]</f>
        <v>:Female</v>
      </c>
      <c r="AD15" s="31"/>
      <c r="AE15" s="21" t="n">
        <v>14</v>
      </c>
      <c r="AF15" s="21" t="str">
        <f aca="false">IFERROR(VLOOKUP(AE$1&amp;":"&amp;AE15,'Finish order'!$E:$K,4,FALSE()),"")</f>
        <v/>
      </c>
      <c r="AG15" s="21" t="str">
        <f aca="false">IFERROR(VLOOKUP(AE$1&amp;":"&amp;AE15,'Finish order'!$E:$K,5,FALSE()),"")</f>
        <v/>
      </c>
      <c r="AH15" s="29" t="str">
        <f aca="false">IFERROR(VLOOKUP(AE$1&amp;":"&amp;AE15,'Finish order'!$E:$K,3,FALSE()),"")</f>
        <v/>
      </c>
      <c r="AI15" s="21" t="str">
        <f aca="false">IFERROR(VLOOKUP(AE$1&amp;":"&amp;AE15,'Finish order'!$E:$K,2,FALSE()),"")</f>
        <v/>
      </c>
      <c r="AJ15" s="21"/>
      <c r="AK15" s="31"/>
      <c r="AL15" s="21" t="n">
        <v>14</v>
      </c>
      <c r="AM15" s="21" t="str">
        <f aca="false">IFERROR(VLOOKUP(AL$1&amp;":"&amp;AL15,'Finish order'!$E:$K,4,FALSE()),"")</f>
        <v/>
      </c>
      <c r="AN15" s="21" t="str">
        <f aca="false">IFERROR(VLOOKUP(AL$1&amp;":"&amp;AL15,'Finish order'!$E:$K,5,FALSE()),"")</f>
        <v/>
      </c>
      <c r="AO15" s="29" t="str">
        <f aca="false">IFERROR(VLOOKUP(AL$1&amp;":"&amp;AL15,'Finish order'!$E:$K,3,FALSE()),"")</f>
        <v/>
      </c>
      <c r="AP15" s="21" t="str">
        <f aca="false">IFERROR(VLOOKUP(AL$1&amp;":"&amp;AL15,'Finish order'!$E:$K,2,FALSE()),"")</f>
        <v/>
      </c>
      <c r="AQ15" s="21"/>
      <c r="AR15" s="31"/>
      <c r="AS15" s="21" t="n">
        <v>14</v>
      </c>
      <c r="AT15" s="21" t="str">
        <f aca="false">IFERROR(VLOOKUP(AS$1&amp;":"&amp;AS15,'Finish order'!$E:$K,4,FALSE()),"")</f>
        <v/>
      </c>
      <c r="AU15" s="21" t="str">
        <f aca="false">IFERROR(VLOOKUP(AS$1&amp;":"&amp;AS15,'Finish order'!$E:$K,5,FALSE()),"")</f>
        <v/>
      </c>
      <c r="AV15" s="29" t="str">
        <f aca="false">IFERROR(VLOOKUP(AS$1&amp;":"&amp;AS15,'Finish order'!$E:$K,3,FALSE()),"")</f>
        <v/>
      </c>
      <c r="AW15" s="21" t="str">
        <f aca="false">IFERROR(VLOOKUP(AS$1&amp;":"&amp;AS15,'Finish order'!$E:$K,2,FALSE()),"")</f>
        <v/>
      </c>
      <c r="AX15" s="21"/>
      <c r="AY15" s="31"/>
      <c r="AZ15" s="21" t="n">
        <v>14</v>
      </c>
      <c r="BA15" s="21" t="str">
        <f aca="false">IFERROR(VLOOKUP(AZ$1&amp;":"&amp;AZ15,'Finish order'!$E:$K,4,FALSE()),"")</f>
        <v/>
      </c>
      <c r="BB15" s="21" t="str">
        <f aca="false">IFERROR(VLOOKUP(AZ$1&amp;":"&amp;AZ15,'Finish order'!$E:$K,5,FALSE()),"")</f>
        <v/>
      </c>
      <c r="BC15" s="29" t="str">
        <f aca="false">IFERROR(VLOOKUP(AZ$1&amp;":"&amp;AZ15,'Finish order'!$E:$K,3,FALSE()),"")</f>
        <v/>
      </c>
      <c r="BD15" s="21" t="str">
        <f aca="false">IFERROR(VLOOKUP(AZ$1&amp;":"&amp;AZ15,'Finish order'!$E:$K,2,FALSE()),"")</f>
        <v/>
      </c>
      <c r="BE15" s="21"/>
      <c r="BF15" s="31"/>
      <c r="BG15" s="21" t="n">
        <v>14</v>
      </c>
      <c r="BH15" s="21" t="str">
        <f aca="false">IFERROR(VLOOKUP(BG$1&amp;":"&amp;BG15,'Finish order'!$E:$K,4,FALSE()),"")</f>
        <v/>
      </c>
      <c r="BI15" s="21" t="str">
        <f aca="false">IFERROR(VLOOKUP(BG$1&amp;":"&amp;BG15,'Finish order'!$E:$K,5,FALSE()),"")</f>
        <v/>
      </c>
      <c r="BJ15" s="29" t="str">
        <f aca="false">IFERROR(VLOOKUP(BG$1&amp;":"&amp;BG15,'Finish order'!$E:$K,3,FALSE()),"")</f>
        <v/>
      </c>
      <c r="BK15" s="21" t="str">
        <f aca="false">IFERROR(VLOOKUP(BG$1&amp;":"&amp;BG15,'Finish order'!$E:$K,2,FALSE()),"")</f>
        <v/>
      </c>
      <c r="BL15" s="21"/>
      <c r="BM15" s="31"/>
      <c r="BN15" s="21" t="n">
        <v>14</v>
      </c>
      <c r="BO15" s="21" t="str">
        <f aca="false">IFERROR(VLOOKUP(BN$1&amp;":"&amp;BN15,'Finish order'!$E:$K,4,FALSE()),"")</f>
        <v/>
      </c>
      <c r="BP15" s="21" t="str">
        <f aca="false">IFERROR(VLOOKUP(BN$1&amp;":"&amp;BN15,'Finish order'!$E:$K,5,FALSE()),"")</f>
        <v/>
      </c>
      <c r="BQ15" s="29" t="str">
        <f aca="false">IFERROR(VLOOKUP(BN$1&amp;":"&amp;BN15,'Finish order'!$E:$K,3,FALSE()),"")</f>
        <v/>
      </c>
      <c r="BR15" s="21" t="str">
        <f aca="false">IFERROR(VLOOKUP(BN$1&amp;":"&amp;BN15,'Finish order'!$E:$K,2,FALSE()),"")</f>
        <v/>
      </c>
      <c r="BS15" s="21"/>
      <c r="BT15" s="31"/>
      <c r="BU15" s="21" t="n">
        <v>14</v>
      </c>
      <c r="BV15" s="29" t="str">
        <f aca="false">IFERROR(VLOOKUP(BU$1&amp;":"&amp;BU15,'Finish order'!$E:$K,4,FALSE()),"")</f>
        <v/>
      </c>
      <c r="BW15" s="21" t="str">
        <f aca="false">IFERROR(VLOOKUP(BU$1&amp;":"&amp;BU15,'Finish order'!$E:$K,5,FALSE()),"")</f>
        <v/>
      </c>
      <c r="BX15" s="29" t="str">
        <f aca="false">IFERROR(VLOOKUP(BU$1&amp;":"&amp;BU15,'Finish order'!$E:$K,3,FALSE()),"")</f>
        <v/>
      </c>
      <c r="BY15" s="21" t="str">
        <f aca="false">IFERROR(VLOOKUP(BU$1&amp;":"&amp;BU15,'Finish order'!$E:$K,2,FALSE()),"")</f>
        <v/>
      </c>
      <c r="BZ15" s="21"/>
      <c r="CA15" s="31"/>
      <c r="CB15" s="21" t="n">
        <v>14</v>
      </c>
      <c r="CC15" s="29" t="str">
        <f aca="false">IFERROR(VLOOKUP(CB$1&amp;":"&amp;CB15,'Finish order'!$E:$K,4,FALSE()),"")</f>
        <v/>
      </c>
      <c r="CD15" s="21" t="str">
        <f aca="false">IFERROR(VLOOKUP(CB$1&amp;":"&amp;CB15,'Finish order'!$E:$K,5,FALSE()),"")</f>
        <v/>
      </c>
      <c r="CE15" s="29" t="str">
        <f aca="false">IFERROR(VLOOKUP(CB$1&amp;":"&amp;CB15,'Finish order'!$E:$K,3,FALSE()),"")</f>
        <v/>
      </c>
      <c r="CF15" s="21" t="str">
        <f aca="false">IFERROR(VLOOKUP(CB$1&amp;":"&amp;CB15,'Finish order'!$E:$K,2,FALSE()),"")</f>
        <v/>
      </c>
      <c r="CG15" s="21"/>
      <c r="CH15" s="31"/>
      <c r="CI15" s="30" t="n">
        <v>14</v>
      </c>
      <c r="CJ15" s="21" t="str">
        <f aca="false">IFERROR(VLOOKUP(CI$1&amp;":"&amp;CI15,'Finish order'!$E:$K,4,FALSE()),"")</f>
        <v/>
      </c>
      <c r="CK15" s="21" t="str">
        <f aca="false">IFERROR(VLOOKUP(CI$1&amp;":"&amp;CI15,'Finish order'!$E:$K,5,FALSE()),"")</f>
        <v/>
      </c>
      <c r="CL15" s="29" t="str">
        <f aca="false">IFERROR(VLOOKUP(CI$1&amp;":"&amp;CI15,'Finish order'!$E:$K,3,FALSE()),"")</f>
        <v/>
      </c>
      <c r="CM15" s="21" t="str">
        <f aca="false">IFERROR(VLOOKUP(CI$1&amp;":"&amp;CI15,'Finish order'!$E:$K,2,FALSE()),"")</f>
        <v/>
      </c>
      <c r="CN15" s="21"/>
      <c r="CO15" s="31"/>
      <c r="CP15" s="30" t="n">
        <v>14</v>
      </c>
      <c r="CQ15" s="21" t="str">
        <f aca="false">IFERROR(VLOOKUP(CP$1&amp;":"&amp;CP15,'Finish order'!$E:$K,4,FALSE()),"")</f>
        <v/>
      </c>
      <c r="CR15" s="21" t="str">
        <f aca="false">IFERROR(VLOOKUP(CP$1&amp;":"&amp;CP15,'Finish order'!$E:$K,5,FALSE()),"")</f>
        <v/>
      </c>
      <c r="CS15" s="29" t="str">
        <f aca="false">IFERROR(VLOOKUP(CP$1&amp;":"&amp;CP15,'Finish order'!$E:$K,3,FALSE()),"")</f>
        <v/>
      </c>
      <c r="CT15" s="21" t="str">
        <f aca="false">IFERROR(VLOOKUP(CP$1&amp;":"&amp;CP15,'Finish order'!$E:$K,2,FALSE()),"")</f>
        <v/>
      </c>
      <c r="CU15" s="21"/>
      <c r="CV15" s="32"/>
      <c r="CW15" s="21" t="n">
        <v>14</v>
      </c>
      <c r="CX15" s="21" t="str">
        <f aca="false">IFERROR(VLOOKUP(CW$1&amp;":"&amp;CW15,'Finish order'!$E:$K,4,FALSE()),"")</f>
        <v/>
      </c>
      <c r="CY15" s="21" t="str">
        <f aca="false">IFERROR(VLOOKUP(CW$1&amp;":"&amp;CW15,'Finish order'!$E:$K,5,FALSE()),"")</f>
        <v/>
      </c>
      <c r="CZ15" s="29" t="str">
        <f aca="false">IFERROR(VLOOKUP(CW$1&amp;":"&amp;CW15,'Finish order'!$E:$K,3,FALSE()),"")</f>
        <v/>
      </c>
      <c r="DA15" s="21" t="str">
        <f aca="false">IFERROR(VLOOKUP(CW$1&amp;":"&amp;CW15,'Finish order'!$E:$K,2,FALSE()),"")</f>
        <v/>
      </c>
      <c r="DB15" s="21"/>
      <c r="DC15" s="32"/>
      <c r="DD15" s="21" t="n">
        <v>14</v>
      </c>
      <c r="DE15" s="21" t="str">
        <f aca="false">IFERROR(VLOOKUP(DD$1&amp;":"&amp;DD15,'Finish order'!$E:$K,4,FALSE()),"")</f>
        <v/>
      </c>
      <c r="DF15" s="21" t="str">
        <f aca="false">IFERROR(VLOOKUP(DD$1&amp;":"&amp;DD15,'Finish order'!$E:$K,5,FALSE()),"")</f>
        <v/>
      </c>
      <c r="DG15" s="29" t="str">
        <f aca="false">IFERROR(VLOOKUP(DD$1&amp;":"&amp;DD15,'Finish order'!$E:$K,3,FALSE()),"")</f>
        <v/>
      </c>
      <c r="DH15" s="21" t="str">
        <f aca="false">IFERROR(VLOOKUP(DD$1&amp;":"&amp;DD15,'Finish order'!$E:$K,2,FALSE()),"")</f>
        <v/>
      </c>
      <c r="DI15" s="29"/>
      <c r="DJ15" s="31"/>
      <c r="DK15" s="21" t="n">
        <v>14</v>
      </c>
      <c r="DL15" s="21" t="str">
        <f aca="false">IFERROR(VLOOKUP(DK$1&amp;":"&amp;DK15,'Finish order'!$E:$K,4,FALSE()),"")</f>
        <v/>
      </c>
      <c r="DM15" s="21" t="str">
        <f aca="false">IFERROR(VLOOKUP(DK$1&amp;":"&amp;DK15,'Finish order'!$E:$K,5,FALSE()),"")</f>
        <v/>
      </c>
      <c r="DN15" s="29" t="str">
        <f aca="false">IFERROR(VLOOKUP(DK$1&amp;":"&amp;DK15,'Finish order'!$E:$K,3,FALSE()),"")</f>
        <v/>
      </c>
      <c r="DO15" s="21" t="str">
        <f aca="false">IFERROR(VLOOKUP(DK$1&amp;":"&amp;DK15,'Finish order'!$E:$K,2,FALSE()),"")</f>
        <v/>
      </c>
      <c r="DP15" s="21"/>
      <c r="DQ15" s="32"/>
      <c r="DR15" s="21" t="n">
        <v>14</v>
      </c>
      <c r="DS15" s="21" t="str">
        <f aca="false">IFERROR(VLOOKUP(DR$1&amp;":"&amp;DR15,'Finish order'!$E:$K,4,FALSE()),"")</f>
        <v/>
      </c>
      <c r="DT15" s="21" t="str">
        <f aca="false">IFERROR(VLOOKUP(DR$1&amp;":"&amp;DR15,'Finish order'!$E:$K,5,FALSE()),"")</f>
        <v/>
      </c>
      <c r="DU15" s="29" t="str">
        <f aca="false">IFERROR(VLOOKUP(DR$1&amp;":"&amp;DR15,'Finish order'!$E:$K,3,FALSE()),"")</f>
        <v/>
      </c>
      <c r="DV15" s="21" t="str">
        <f aca="false">IFERROR(VLOOKUP(DR$1&amp;":"&amp;DR15,'Finish order'!$E:$K,2,FALSE()),"")</f>
        <v/>
      </c>
      <c r="DW15" s="29"/>
    </row>
    <row r="16" customFormat="false" ht="15" hidden="false" customHeight="false" outlineLevel="0" collapsed="false">
      <c r="A16" s="21" t="n">
        <v>15</v>
      </c>
      <c r="B16" s="21" t="str">
        <f aca="false">IFERROR(VLOOKUP($A$1&amp;":"&amp;A16,'Finish order'!C:K,6,FALSE()),"")</f>
        <v/>
      </c>
      <c r="C16" s="21" t="str">
        <f aca="false">IFERROR(VLOOKUP(A$1&amp;":"&amp;A16,'Finish order'!$C:$K,9,FALSE()),"")</f>
        <v/>
      </c>
      <c r="D16" s="21" t="str">
        <f aca="false">IFERROR(VLOOKUP(A$1&amp;":"&amp;A16,'Finish order'!$C:$K,7,FALSE()),"")</f>
        <v/>
      </c>
      <c r="E16" s="29" t="str">
        <f aca="false">IFERROR(VLOOKUP($A$1&amp;":"&amp;A16,'Finish order'!C:K,5,FALSE()),"")</f>
        <v/>
      </c>
      <c r="F16" s="21" t="str">
        <f aca="false">IFERROR(VLOOKUP($A$1&amp;":"&amp;A16,'Finish order'!C:K,4,FALSE()),"")</f>
        <v/>
      </c>
      <c r="G16" s="30" t="str">
        <f aca="false" t="array" ref="G16:G16">IFERROR(SMALL(IF($D$2:$D925=D16,$A$2:$A$911*1.001),1),"")</f>
        <v/>
      </c>
      <c r="H16" s="30" t="str">
        <f aca="false" t="array" ref="H16:H16">IFERROR(SMALL(IF($D$2:$D925=D16,$A$2:$A$911*1.0001),2),"")</f>
        <v/>
      </c>
      <c r="I16" s="30" t="str">
        <f aca="false" t="array" ref="I16:I16">IFERROR(SMALL(IF($D$2:$D925=D16,$A$2:$A$911*1.00001),3),"")</f>
        <v/>
      </c>
      <c r="J16" s="30" t="str">
        <f aca="false" t="array" ref="J16:J16">IFERROR(SMALL(IF($D$2:$D925=D16,$A$2:$A$911*1.000001),4),"")</f>
        <v/>
      </c>
      <c r="K16" s="30" t="str">
        <f aca="false">IF(A16&lt;&gt;"", IF(COUNT(G16:J16)=4, SUM(G16:J16), "No"), "")</f>
        <v>No</v>
      </c>
      <c r="L16" s="30" t="str">
        <f aca="false">IF(A16&lt;&gt;"", IF(COUNT(G16:I16)=3, SUM(G16:I16), "No"), "")</f>
        <v>No</v>
      </c>
      <c r="M16" s="30" t="str">
        <f aca="false">IF(A16&lt;&gt;"", IF(COUNT(G16:H16)=2, SUM(G16:H16), "No"), "")</f>
        <v>No</v>
      </c>
      <c r="N16" s="30" t="str">
        <f aca="false">'Results 10 year vets'!$D16&amp;":"&amp;Table1[[#Headers],[Male]]</f>
        <v>:Male</v>
      </c>
      <c r="O16" s="31"/>
      <c r="P16" s="21" t="n">
        <v>15</v>
      </c>
      <c r="Q16" s="21" t="str">
        <f aca="false">IFERROR(VLOOKUP(P$1&amp;":"&amp;P16,'Finish order'!$C:$K,6,FALSE()),"")</f>
        <v/>
      </c>
      <c r="R16" s="21" t="str">
        <f aca="false">IFERROR(VLOOKUP(P$1&amp;":"&amp;P16,'Finish order'!$C:$K,9,FALSE()),"")</f>
        <v/>
      </c>
      <c r="S16" s="21" t="str">
        <f aca="false">IFERROR(VLOOKUP(P$1&amp;":"&amp;P16,'Finish order'!$C:$K,7,FALSE()),"")</f>
        <v/>
      </c>
      <c r="T16" s="29" t="str">
        <f aca="false">IFERROR(VLOOKUP(P$1&amp;":"&amp;P16,'Finish order'!$C:$K,5,FALSE()),"")</f>
        <v/>
      </c>
      <c r="U16" s="21" t="str">
        <f aca="false">IFERROR(VLOOKUP(P$1&amp;":"&amp;P16,'Finish order'!$C:$K,4,FALSE()),"")</f>
        <v/>
      </c>
      <c r="V16" s="30" t="str">
        <f aca="false" t="array" ref="V16:V16">IFERROR(SMALL(IF($S$2:$S925=S16,$P$2:$P$911*1.001),1),"")</f>
        <v/>
      </c>
      <c r="W16" s="30" t="str">
        <f aca="false" t="array" ref="W16:W16">IFERROR(SMALL(IF($S$2:$S925=S16,$P$2:$P$911*1.0001),2),"")</f>
        <v/>
      </c>
      <c r="X16" s="30" t="str">
        <f aca="false" t="array" ref="X16:X16">IFERROR(SMALL(IF($S$2:$S925=S16,$P$2:$P$911*1.00001),3),"")</f>
        <v/>
      </c>
      <c r="Y16" s="30" t="str">
        <f aca="false" t="array" ref="Y16:Y16">IFERROR(SMALL(IF($S$2:$S925=S16,$P$2:$P$911*1.000001),4),"")</f>
        <v/>
      </c>
      <c r="Z16" s="30" t="str">
        <f aca="false">IF(P16&lt;&gt;"", IF(COUNT(V16:Y16)=4, SUM(V16:Y16), "No"), "")</f>
        <v>No</v>
      </c>
      <c r="AA16" s="30" t="str">
        <f aca="false">IF(P16&lt;&gt;"", IF(COUNT(V16:X16)=3, SUM(V16:X16), "No"), "")</f>
        <v>No</v>
      </c>
      <c r="AB16" s="30" t="str">
        <f aca="false">IF(P16&lt;&gt;"", IF(COUNT(V16:W16)=2, SUM(V16:W16), "No"), "")</f>
        <v>No</v>
      </c>
      <c r="AC16" s="30" t="str">
        <f aca="false">'Results 10 year vets'!$S16&amp;":"&amp;Table4[[#Headers],[Female]]</f>
        <v>:Female</v>
      </c>
      <c r="AD16" s="31"/>
      <c r="AE16" s="21" t="n">
        <v>15</v>
      </c>
      <c r="AF16" s="21" t="str">
        <f aca="false">IFERROR(VLOOKUP(AE$1&amp;":"&amp;AE16,'Finish order'!$E:$K,4,FALSE()),"")</f>
        <v/>
      </c>
      <c r="AG16" s="21" t="str">
        <f aca="false">IFERROR(VLOOKUP(AE$1&amp;":"&amp;AE16,'Finish order'!$E:$K,5,FALSE()),"")</f>
        <v/>
      </c>
      <c r="AH16" s="29" t="str">
        <f aca="false">IFERROR(VLOOKUP(AE$1&amp;":"&amp;AE16,'Finish order'!$E:$K,3,FALSE()),"")</f>
        <v/>
      </c>
      <c r="AI16" s="21" t="str">
        <f aca="false">IFERROR(VLOOKUP(AE$1&amp;":"&amp;AE16,'Finish order'!$E:$K,2,FALSE()),"")</f>
        <v/>
      </c>
      <c r="AJ16" s="21"/>
      <c r="AK16" s="31"/>
      <c r="AL16" s="21" t="n">
        <v>15</v>
      </c>
      <c r="AM16" s="21" t="str">
        <f aca="false">IFERROR(VLOOKUP(AL$1&amp;":"&amp;AL16,'Finish order'!$E:$K,4,FALSE()),"")</f>
        <v/>
      </c>
      <c r="AN16" s="21" t="str">
        <f aca="false">IFERROR(VLOOKUP(AL$1&amp;":"&amp;AL16,'Finish order'!$E:$K,5,FALSE()),"")</f>
        <v/>
      </c>
      <c r="AO16" s="29" t="str">
        <f aca="false">IFERROR(VLOOKUP(AL$1&amp;":"&amp;AL16,'Finish order'!$E:$K,3,FALSE()),"")</f>
        <v/>
      </c>
      <c r="AP16" s="21" t="str">
        <f aca="false">IFERROR(VLOOKUP(AL$1&amp;":"&amp;AL16,'Finish order'!$E:$K,2,FALSE()),"")</f>
        <v/>
      </c>
      <c r="AQ16" s="21"/>
      <c r="AR16" s="31"/>
      <c r="AS16" s="21" t="n">
        <v>15</v>
      </c>
      <c r="AT16" s="21" t="str">
        <f aca="false">IFERROR(VLOOKUP(AS$1&amp;":"&amp;AS16,'Finish order'!$E:$K,4,FALSE()),"")</f>
        <v/>
      </c>
      <c r="AU16" s="21" t="str">
        <f aca="false">IFERROR(VLOOKUP(AS$1&amp;":"&amp;AS16,'Finish order'!$E:$K,5,FALSE()),"")</f>
        <v/>
      </c>
      <c r="AV16" s="29" t="str">
        <f aca="false">IFERROR(VLOOKUP(AS$1&amp;":"&amp;AS16,'Finish order'!$E:$K,3,FALSE()),"")</f>
        <v/>
      </c>
      <c r="AW16" s="21" t="str">
        <f aca="false">IFERROR(VLOOKUP(AS$1&amp;":"&amp;AS16,'Finish order'!$E:$K,2,FALSE()),"")</f>
        <v/>
      </c>
      <c r="AX16" s="21"/>
      <c r="AY16" s="31"/>
      <c r="AZ16" s="21" t="n">
        <v>15</v>
      </c>
      <c r="BA16" s="21" t="str">
        <f aca="false">IFERROR(VLOOKUP(AZ$1&amp;":"&amp;AZ16,'Finish order'!$E:$K,4,FALSE()),"")</f>
        <v/>
      </c>
      <c r="BB16" s="21" t="str">
        <f aca="false">IFERROR(VLOOKUP(AZ$1&amp;":"&amp;AZ16,'Finish order'!$E:$K,5,FALSE()),"")</f>
        <v/>
      </c>
      <c r="BC16" s="29" t="str">
        <f aca="false">IFERROR(VLOOKUP(AZ$1&amp;":"&amp;AZ16,'Finish order'!$E:$K,3,FALSE()),"")</f>
        <v/>
      </c>
      <c r="BD16" s="21" t="str">
        <f aca="false">IFERROR(VLOOKUP(AZ$1&amp;":"&amp;AZ16,'Finish order'!$E:$K,2,FALSE()),"")</f>
        <v/>
      </c>
      <c r="BE16" s="21"/>
      <c r="BF16" s="31"/>
      <c r="BG16" s="21" t="n">
        <v>15</v>
      </c>
      <c r="BH16" s="21" t="str">
        <f aca="false">IFERROR(VLOOKUP(BG$1&amp;":"&amp;BG16,'Finish order'!$E:$K,4,FALSE()),"")</f>
        <v/>
      </c>
      <c r="BI16" s="21" t="str">
        <f aca="false">IFERROR(VLOOKUP(BG$1&amp;":"&amp;BG16,'Finish order'!$E:$K,5,FALSE()),"")</f>
        <v/>
      </c>
      <c r="BJ16" s="29" t="str">
        <f aca="false">IFERROR(VLOOKUP(BG$1&amp;":"&amp;BG16,'Finish order'!$E:$K,3,FALSE()),"")</f>
        <v/>
      </c>
      <c r="BK16" s="21" t="str">
        <f aca="false">IFERROR(VLOOKUP(BG$1&amp;":"&amp;BG16,'Finish order'!$E:$K,2,FALSE()),"")</f>
        <v/>
      </c>
      <c r="BL16" s="21"/>
      <c r="BM16" s="31"/>
      <c r="BN16" s="21" t="n">
        <v>15</v>
      </c>
      <c r="BO16" s="21" t="str">
        <f aca="false">IFERROR(VLOOKUP(BN$1&amp;":"&amp;BN16,'Finish order'!$E:$K,4,FALSE()),"")</f>
        <v/>
      </c>
      <c r="BP16" s="21" t="str">
        <f aca="false">IFERROR(VLOOKUP(BN$1&amp;":"&amp;BN16,'Finish order'!$E:$K,5,FALSE()),"")</f>
        <v/>
      </c>
      <c r="BQ16" s="29" t="str">
        <f aca="false">IFERROR(VLOOKUP(BN$1&amp;":"&amp;BN16,'Finish order'!$E:$K,3,FALSE()),"")</f>
        <v/>
      </c>
      <c r="BR16" s="21" t="str">
        <f aca="false">IFERROR(VLOOKUP(BN$1&amp;":"&amp;BN16,'Finish order'!$E:$K,2,FALSE()),"")</f>
        <v/>
      </c>
      <c r="BS16" s="21"/>
      <c r="BT16" s="31"/>
      <c r="BU16" s="21" t="n">
        <v>15</v>
      </c>
      <c r="BV16" s="29" t="str">
        <f aca="false">IFERROR(VLOOKUP(BU$1&amp;":"&amp;BU16,'Finish order'!$E:$K,4,FALSE()),"")</f>
        <v/>
      </c>
      <c r="BW16" s="21" t="str">
        <f aca="false">IFERROR(VLOOKUP(BU$1&amp;":"&amp;BU16,'Finish order'!$E:$K,5,FALSE()),"")</f>
        <v/>
      </c>
      <c r="BX16" s="29" t="str">
        <f aca="false">IFERROR(VLOOKUP(BU$1&amp;":"&amp;BU16,'Finish order'!$E:$K,3,FALSE()),"")</f>
        <v/>
      </c>
      <c r="BY16" s="21" t="str">
        <f aca="false">IFERROR(VLOOKUP(BU$1&amp;":"&amp;BU16,'Finish order'!$E:$K,2,FALSE()),"")</f>
        <v/>
      </c>
      <c r="BZ16" s="21"/>
      <c r="CA16" s="31"/>
      <c r="CB16" s="21" t="n">
        <v>15</v>
      </c>
      <c r="CC16" s="29" t="str">
        <f aca="false">IFERROR(VLOOKUP(CB$1&amp;":"&amp;CB16,'Finish order'!$E:$K,4,FALSE()),"")</f>
        <v/>
      </c>
      <c r="CD16" s="21" t="str">
        <f aca="false">IFERROR(VLOOKUP(CB$1&amp;":"&amp;CB16,'Finish order'!$E:$K,5,FALSE()),"")</f>
        <v/>
      </c>
      <c r="CE16" s="29" t="str">
        <f aca="false">IFERROR(VLOOKUP(CB$1&amp;":"&amp;CB16,'Finish order'!$E:$K,3,FALSE()),"")</f>
        <v/>
      </c>
      <c r="CF16" s="21" t="str">
        <f aca="false">IFERROR(VLOOKUP(CB$1&amp;":"&amp;CB16,'Finish order'!$E:$K,2,FALSE()),"")</f>
        <v/>
      </c>
      <c r="CG16" s="21"/>
      <c r="CH16" s="31"/>
      <c r="CI16" s="30" t="n">
        <v>15</v>
      </c>
      <c r="CJ16" s="21" t="str">
        <f aca="false">IFERROR(VLOOKUP(CI$1&amp;":"&amp;CI16,'Finish order'!$E:$K,4,FALSE()),"")</f>
        <v/>
      </c>
      <c r="CK16" s="21" t="str">
        <f aca="false">IFERROR(VLOOKUP(CI$1&amp;":"&amp;CI16,'Finish order'!$E:$K,5,FALSE()),"")</f>
        <v/>
      </c>
      <c r="CL16" s="29" t="str">
        <f aca="false">IFERROR(VLOOKUP(CI$1&amp;":"&amp;CI16,'Finish order'!$E:$K,3,FALSE()),"")</f>
        <v/>
      </c>
      <c r="CM16" s="21" t="str">
        <f aca="false">IFERROR(VLOOKUP(CI$1&amp;":"&amp;CI16,'Finish order'!$E:$K,2,FALSE()),"")</f>
        <v/>
      </c>
      <c r="CN16" s="21"/>
      <c r="CO16" s="31"/>
      <c r="CP16" s="30" t="n">
        <v>15</v>
      </c>
      <c r="CQ16" s="21" t="str">
        <f aca="false">IFERROR(VLOOKUP(CP$1&amp;":"&amp;CP16,'Finish order'!$E:$K,4,FALSE()),"")</f>
        <v/>
      </c>
      <c r="CR16" s="21" t="str">
        <f aca="false">IFERROR(VLOOKUP(CP$1&amp;":"&amp;CP16,'Finish order'!$E:$K,5,FALSE()),"")</f>
        <v/>
      </c>
      <c r="CS16" s="29" t="str">
        <f aca="false">IFERROR(VLOOKUP(CP$1&amp;":"&amp;CP16,'Finish order'!$E:$K,3,FALSE()),"")</f>
        <v/>
      </c>
      <c r="CT16" s="21" t="str">
        <f aca="false">IFERROR(VLOOKUP(CP$1&amp;":"&amp;CP16,'Finish order'!$E:$K,2,FALSE()),"")</f>
        <v/>
      </c>
      <c r="CU16" s="21"/>
      <c r="CV16" s="32"/>
      <c r="CW16" s="21" t="n">
        <v>15</v>
      </c>
      <c r="CX16" s="21" t="str">
        <f aca="false">IFERROR(VLOOKUP(CW$1&amp;":"&amp;CW16,'Finish order'!$E:$K,4,FALSE()),"")</f>
        <v/>
      </c>
      <c r="CY16" s="21" t="str">
        <f aca="false">IFERROR(VLOOKUP(CW$1&amp;":"&amp;CW16,'Finish order'!$E:$K,5,FALSE()),"")</f>
        <v/>
      </c>
      <c r="CZ16" s="29" t="str">
        <f aca="false">IFERROR(VLOOKUP(CW$1&amp;":"&amp;CW16,'Finish order'!$E:$K,3,FALSE()),"")</f>
        <v/>
      </c>
      <c r="DA16" s="21" t="str">
        <f aca="false">IFERROR(VLOOKUP(CW$1&amp;":"&amp;CW16,'Finish order'!$E:$K,2,FALSE()),"")</f>
        <v/>
      </c>
      <c r="DB16" s="21"/>
      <c r="DC16" s="32"/>
      <c r="DD16" s="21" t="n">
        <v>15</v>
      </c>
      <c r="DE16" s="21" t="str">
        <f aca="false">IFERROR(VLOOKUP(DD$1&amp;":"&amp;DD16,'Finish order'!$E:$K,4,FALSE()),"")</f>
        <v/>
      </c>
      <c r="DF16" s="21" t="str">
        <f aca="false">IFERROR(VLOOKUP(DD$1&amp;":"&amp;DD16,'Finish order'!$E:$K,5,FALSE()),"")</f>
        <v/>
      </c>
      <c r="DG16" s="29" t="str">
        <f aca="false">IFERROR(VLOOKUP(DD$1&amp;":"&amp;DD16,'Finish order'!$E:$K,3,FALSE()),"")</f>
        <v/>
      </c>
      <c r="DH16" s="21" t="str">
        <f aca="false">IFERROR(VLOOKUP(DD$1&amp;":"&amp;DD16,'Finish order'!$E:$K,2,FALSE()),"")</f>
        <v/>
      </c>
      <c r="DI16" s="29"/>
      <c r="DJ16" s="31"/>
      <c r="DK16" s="21" t="n">
        <v>15</v>
      </c>
      <c r="DL16" s="21" t="str">
        <f aca="false">IFERROR(VLOOKUP(DK$1&amp;":"&amp;DK16,'Finish order'!$E:$K,4,FALSE()),"")</f>
        <v/>
      </c>
      <c r="DM16" s="21" t="str">
        <f aca="false">IFERROR(VLOOKUP(DK$1&amp;":"&amp;DK16,'Finish order'!$E:$K,5,FALSE()),"")</f>
        <v/>
      </c>
      <c r="DN16" s="29" t="str">
        <f aca="false">IFERROR(VLOOKUP(DK$1&amp;":"&amp;DK16,'Finish order'!$E:$K,3,FALSE()),"")</f>
        <v/>
      </c>
      <c r="DO16" s="21" t="str">
        <f aca="false">IFERROR(VLOOKUP(DK$1&amp;":"&amp;DK16,'Finish order'!$E:$K,2,FALSE()),"")</f>
        <v/>
      </c>
      <c r="DP16" s="21"/>
      <c r="DQ16" s="32"/>
      <c r="DR16" s="21" t="n">
        <v>15</v>
      </c>
      <c r="DS16" s="21" t="str">
        <f aca="false">IFERROR(VLOOKUP(DR$1&amp;":"&amp;DR16,'Finish order'!$E:$K,4,FALSE()),"")</f>
        <v/>
      </c>
      <c r="DT16" s="21" t="str">
        <f aca="false">IFERROR(VLOOKUP(DR$1&amp;":"&amp;DR16,'Finish order'!$E:$K,5,FALSE()),"")</f>
        <v/>
      </c>
      <c r="DU16" s="29" t="str">
        <f aca="false">IFERROR(VLOOKUP(DR$1&amp;":"&amp;DR16,'Finish order'!$E:$K,3,FALSE()),"")</f>
        <v/>
      </c>
      <c r="DV16" s="21" t="str">
        <f aca="false">IFERROR(VLOOKUP(DR$1&amp;":"&amp;DR16,'Finish order'!$E:$K,2,FALSE()),"")</f>
        <v/>
      </c>
      <c r="DW16" s="29"/>
    </row>
    <row r="17" customFormat="false" ht="15" hidden="false" customHeight="false" outlineLevel="0" collapsed="false">
      <c r="A17" s="21" t="n">
        <v>16</v>
      </c>
      <c r="B17" s="21" t="str">
        <f aca="false">IFERROR(VLOOKUP($A$1&amp;":"&amp;A17,'Finish order'!C:K,6,FALSE()),"")</f>
        <v/>
      </c>
      <c r="C17" s="21" t="str">
        <f aca="false">IFERROR(VLOOKUP(A$1&amp;":"&amp;A17,'Finish order'!$C:$K,9,FALSE()),"")</f>
        <v/>
      </c>
      <c r="D17" s="21" t="str">
        <f aca="false">IFERROR(VLOOKUP(A$1&amp;":"&amp;A17,'Finish order'!$C:$K,7,FALSE()),"")</f>
        <v/>
      </c>
      <c r="E17" s="29" t="str">
        <f aca="false">IFERROR(VLOOKUP($A$1&amp;":"&amp;A17,'Finish order'!C:K,5,FALSE()),"")</f>
        <v/>
      </c>
      <c r="F17" s="21" t="str">
        <f aca="false">IFERROR(VLOOKUP($A$1&amp;":"&amp;A17,'Finish order'!C:K,4,FALSE()),"")</f>
        <v/>
      </c>
      <c r="G17" s="30" t="str">
        <f aca="false" t="array" ref="G17:G17">IFERROR(SMALL(IF($D$2:$D926=D17,$A$2:$A$911*1.001),1),"")</f>
        <v/>
      </c>
      <c r="H17" s="30" t="str">
        <f aca="false" t="array" ref="H17:H17">IFERROR(SMALL(IF($D$2:$D926=D17,$A$2:$A$911*1.0001),2),"")</f>
        <v/>
      </c>
      <c r="I17" s="30" t="str">
        <f aca="false" t="array" ref="I17:I17">IFERROR(SMALL(IF($D$2:$D926=D17,$A$2:$A$911*1.00001),3),"")</f>
        <v/>
      </c>
      <c r="J17" s="30" t="str">
        <f aca="false" t="array" ref="J17:J17">IFERROR(SMALL(IF($D$2:$D926=D17,$A$2:$A$911*1.000001),4),"")</f>
        <v/>
      </c>
      <c r="K17" s="30" t="str">
        <f aca="false">IF(A17&lt;&gt;"", IF(COUNT(G17:J17)=4, SUM(G17:J17), "No"), "")</f>
        <v>No</v>
      </c>
      <c r="L17" s="30" t="str">
        <f aca="false">IF(A17&lt;&gt;"", IF(COUNT(G17:I17)=3, SUM(G17:I17), "No"), "")</f>
        <v>No</v>
      </c>
      <c r="M17" s="30" t="str">
        <f aca="false">IF(A17&lt;&gt;"", IF(COUNT(G17:H17)=2, SUM(G17:H17), "No"), "")</f>
        <v>No</v>
      </c>
      <c r="N17" s="30" t="str">
        <f aca="false">'Results 10 year vets'!$D17&amp;":"&amp;Table1[[#Headers],[Male]]</f>
        <v>:Male</v>
      </c>
      <c r="O17" s="31"/>
      <c r="P17" s="21" t="n">
        <v>16</v>
      </c>
      <c r="Q17" s="21" t="str">
        <f aca="false">IFERROR(VLOOKUP(P$1&amp;":"&amp;P17,'Finish order'!$C:$K,6,FALSE()),"")</f>
        <v/>
      </c>
      <c r="R17" s="21" t="str">
        <f aca="false">IFERROR(VLOOKUP(P$1&amp;":"&amp;P17,'Finish order'!$C:$K,9,FALSE()),"")</f>
        <v/>
      </c>
      <c r="S17" s="21" t="str">
        <f aca="false">IFERROR(VLOOKUP(P$1&amp;":"&amp;P17,'Finish order'!$C:$K,7,FALSE()),"")</f>
        <v/>
      </c>
      <c r="T17" s="29" t="str">
        <f aca="false">IFERROR(VLOOKUP(P$1&amp;":"&amp;P17,'Finish order'!$C:$K,5,FALSE()),"")</f>
        <v/>
      </c>
      <c r="U17" s="21" t="str">
        <f aca="false">IFERROR(VLOOKUP(P$1&amp;":"&amp;P17,'Finish order'!$C:$K,4,FALSE()),"")</f>
        <v/>
      </c>
      <c r="V17" s="30" t="str">
        <f aca="false" t="array" ref="V17:V17">IFERROR(SMALL(IF($S$2:$S926=S17,$P$2:$P$911*1.001),1),"")</f>
        <v/>
      </c>
      <c r="W17" s="30" t="str">
        <f aca="false" t="array" ref="W17:W17">IFERROR(SMALL(IF($S$2:$S926=S17,$P$2:$P$911*1.0001),2),"")</f>
        <v/>
      </c>
      <c r="X17" s="30" t="str">
        <f aca="false" t="array" ref="X17:X17">IFERROR(SMALL(IF($S$2:$S926=S17,$P$2:$P$911*1.00001),3),"")</f>
        <v/>
      </c>
      <c r="Y17" s="30" t="str">
        <f aca="false" t="array" ref="Y17:Y17">IFERROR(SMALL(IF($S$2:$S926=S17,$P$2:$P$911*1.000001),4),"")</f>
        <v/>
      </c>
      <c r="Z17" s="30" t="str">
        <f aca="false">IF(P17&lt;&gt;"", IF(COUNT(V17:Y17)=4, SUM(V17:Y17), "No"), "")</f>
        <v>No</v>
      </c>
      <c r="AA17" s="30" t="str">
        <f aca="false">IF(P17&lt;&gt;"", IF(COUNT(V17:X17)=3, SUM(V17:X17), "No"), "")</f>
        <v>No</v>
      </c>
      <c r="AB17" s="30" t="str">
        <f aca="false">IF(P17&lt;&gt;"", IF(COUNT(V17:W17)=2, SUM(V17:W17), "No"), "")</f>
        <v>No</v>
      </c>
      <c r="AC17" s="30" t="str">
        <f aca="false">'Results 10 year vets'!$S17&amp;":"&amp;Table4[[#Headers],[Female]]</f>
        <v>:Female</v>
      </c>
      <c r="AD17" s="31"/>
      <c r="AE17" s="21" t="n">
        <v>16</v>
      </c>
      <c r="AF17" s="21" t="str">
        <f aca="false">IFERROR(VLOOKUP(AE$1&amp;":"&amp;AE17,'Finish order'!$E:$K,4,FALSE()),"")</f>
        <v/>
      </c>
      <c r="AG17" s="21" t="str">
        <f aca="false">IFERROR(VLOOKUP(AE$1&amp;":"&amp;AE17,'Finish order'!$E:$K,5,FALSE()),"")</f>
        <v/>
      </c>
      <c r="AH17" s="29" t="str">
        <f aca="false">IFERROR(VLOOKUP(AE$1&amp;":"&amp;AE17,'Finish order'!$E:$K,3,FALSE()),"")</f>
        <v/>
      </c>
      <c r="AI17" s="21" t="str">
        <f aca="false">IFERROR(VLOOKUP(AE$1&amp;":"&amp;AE17,'Finish order'!$E:$K,2,FALSE()),"")</f>
        <v/>
      </c>
      <c r="AJ17" s="21"/>
      <c r="AK17" s="31"/>
      <c r="AL17" s="21" t="n">
        <v>16</v>
      </c>
      <c r="AM17" s="21" t="str">
        <f aca="false">IFERROR(VLOOKUP(AL$1&amp;":"&amp;AL17,'Finish order'!$E:$K,4,FALSE()),"")</f>
        <v/>
      </c>
      <c r="AN17" s="21" t="str">
        <f aca="false">IFERROR(VLOOKUP(AL$1&amp;":"&amp;AL17,'Finish order'!$E:$K,5,FALSE()),"")</f>
        <v/>
      </c>
      <c r="AO17" s="29" t="str">
        <f aca="false">IFERROR(VLOOKUP(AL$1&amp;":"&amp;AL17,'Finish order'!$E:$K,3,FALSE()),"")</f>
        <v/>
      </c>
      <c r="AP17" s="21" t="str">
        <f aca="false">IFERROR(VLOOKUP(AL$1&amp;":"&amp;AL17,'Finish order'!$E:$K,2,FALSE()),"")</f>
        <v/>
      </c>
      <c r="AQ17" s="21"/>
      <c r="AR17" s="31"/>
      <c r="AS17" s="21" t="n">
        <v>16</v>
      </c>
      <c r="AT17" s="21" t="str">
        <f aca="false">IFERROR(VLOOKUP(AS$1&amp;":"&amp;AS17,'Finish order'!$E:$K,4,FALSE()),"")</f>
        <v/>
      </c>
      <c r="AU17" s="21" t="str">
        <f aca="false">IFERROR(VLOOKUP(AS$1&amp;":"&amp;AS17,'Finish order'!$E:$K,5,FALSE()),"")</f>
        <v/>
      </c>
      <c r="AV17" s="29" t="str">
        <f aca="false">IFERROR(VLOOKUP(AS$1&amp;":"&amp;AS17,'Finish order'!$E:$K,3,FALSE()),"")</f>
        <v/>
      </c>
      <c r="AW17" s="21" t="str">
        <f aca="false">IFERROR(VLOOKUP(AS$1&amp;":"&amp;AS17,'Finish order'!$E:$K,2,FALSE()),"")</f>
        <v/>
      </c>
      <c r="AX17" s="21"/>
      <c r="AY17" s="31"/>
      <c r="AZ17" s="21" t="n">
        <v>16</v>
      </c>
      <c r="BA17" s="21" t="str">
        <f aca="false">IFERROR(VLOOKUP(AZ$1&amp;":"&amp;AZ17,'Finish order'!$E:$K,4,FALSE()),"")</f>
        <v/>
      </c>
      <c r="BB17" s="21" t="str">
        <f aca="false">IFERROR(VLOOKUP(AZ$1&amp;":"&amp;AZ17,'Finish order'!$E:$K,5,FALSE()),"")</f>
        <v/>
      </c>
      <c r="BC17" s="29" t="str">
        <f aca="false">IFERROR(VLOOKUP(AZ$1&amp;":"&amp;AZ17,'Finish order'!$E:$K,3,FALSE()),"")</f>
        <v/>
      </c>
      <c r="BD17" s="21" t="str">
        <f aca="false">IFERROR(VLOOKUP(AZ$1&amp;":"&amp;AZ17,'Finish order'!$E:$K,2,FALSE()),"")</f>
        <v/>
      </c>
      <c r="BE17" s="21"/>
      <c r="BF17" s="31"/>
      <c r="BG17" s="21" t="n">
        <v>16</v>
      </c>
      <c r="BH17" s="21" t="str">
        <f aca="false">IFERROR(VLOOKUP(BG$1&amp;":"&amp;BG17,'Finish order'!$E:$K,4,FALSE()),"")</f>
        <v/>
      </c>
      <c r="BI17" s="21" t="str">
        <f aca="false">IFERROR(VLOOKUP(BG$1&amp;":"&amp;BG17,'Finish order'!$E:$K,5,FALSE()),"")</f>
        <v/>
      </c>
      <c r="BJ17" s="29" t="str">
        <f aca="false">IFERROR(VLOOKUP(BG$1&amp;":"&amp;BG17,'Finish order'!$E:$K,3,FALSE()),"")</f>
        <v/>
      </c>
      <c r="BK17" s="21" t="str">
        <f aca="false">IFERROR(VLOOKUP(BG$1&amp;":"&amp;BG17,'Finish order'!$E:$K,2,FALSE()),"")</f>
        <v/>
      </c>
      <c r="BL17" s="21"/>
      <c r="BM17" s="31"/>
      <c r="BN17" s="21" t="n">
        <v>16</v>
      </c>
      <c r="BO17" s="21" t="str">
        <f aca="false">IFERROR(VLOOKUP(BN$1&amp;":"&amp;BN17,'Finish order'!$E:$K,4,FALSE()),"")</f>
        <v/>
      </c>
      <c r="BP17" s="21" t="str">
        <f aca="false">IFERROR(VLOOKUP(BN$1&amp;":"&amp;BN17,'Finish order'!$E:$K,5,FALSE()),"")</f>
        <v/>
      </c>
      <c r="BQ17" s="29" t="str">
        <f aca="false">IFERROR(VLOOKUP(BN$1&amp;":"&amp;BN17,'Finish order'!$E:$K,3,FALSE()),"")</f>
        <v/>
      </c>
      <c r="BR17" s="21" t="str">
        <f aca="false">IFERROR(VLOOKUP(BN$1&amp;":"&amp;BN17,'Finish order'!$E:$K,2,FALSE()),"")</f>
        <v/>
      </c>
      <c r="BS17" s="21"/>
      <c r="BT17" s="31"/>
      <c r="BU17" s="21" t="n">
        <v>16</v>
      </c>
      <c r="BV17" s="29" t="str">
        <f aca="false">IFERROR(VLOOKUP(BU$1&amp;":"&amp;BU17,'Finish order'!$E:$K,4,FALSE()),"")</f>
        <v/>
      </c>
      <c r="BW17" s="21" t="str">
        <f aca="false">IFERROR(VLOOKUP(BU$1&amp;":"&amp;BU17,'Finish order'!$E:$K,5,FALSE()),"")</f>
        <v/>
      </c>
      <c r="BX17" s="29" t="str">
        <f aca="false">IFERROR(VLOOKUP(BU$1&amp;":"&amp;BU17,'Finish order'!$E:$K,3,FALSE()),"")</f>
        <v/>
      </c>
      <c r="BY17" s="21" t="str">
        <f aca="false">IFERROR(VLOOKUP(BU$1&amp;":"&amp;BU17,'Finish order'!$E:$K,2,FALSE()),"")</f>
        <v/>
      </c>
      <c r="BZ17" s="21"/>
      <c r="CA17" s="31"/>
      <c r="CB17" s="21" t="n">
        <v>16</v>
      </c>
      <c r="CC17" s="29" t="str">
        <f aca="false">IFERROR(VLOOKUP(CB$1&amp;":"&amp;CB17,'Finish order'!$E:$K,4,FALSE()),"")</f>
        <v/>
      </c>
      <c r="CD17" s="21" t="str">
        <f aca="false">IFERROR(VLOOKUP(CB$1&amp;":"&amp;CB17,'Finish order'!$E:$K,5,FALSE()),"")</f>
        <v/>
      </c>
      <c r="CE17" s="29" t="str">
        <f aca="false">IFERROR(VLOOKUP(CB$1&amp;":"&amp;CB17,'Finish order'!$E:$K,3,FALSE()),"")</f>
        <v/>
      </c>
      <c r="CF17" s="21" t="str">
        <f aca="false">IFERROR(VLOOKUP(CB$1&amp;":"&amp;CB17,'Finish order'!$E:$K,2,FALSE()),"")</f>
        <v/>
      </c>
      <c r="CG17" s="21"/>
      <c r="CH17" s="31"/>
      <c r="CI17" s="30" t="n">
        <v>16</v>
      </c>
      <c r="CJ17" s="21" t="str">
        <f aca="false">IFERROR(VLOOKUP(CI$1&amp;":"&amp;CI17,'Finish order'!$E:$K,4,FALSE()),"")</f>
        <v/>
      </c>
      <c r="CK17" s="21" t="str">
        <f aca="false">IFERROR(VLOOKUP(CI$1&amp;":"&amp;CI17,'Finish order'!$E:$K,5,FALSE()),"")</f>
        <v/>
      </c>
      <c r="CL17" s="29" t="str">
        <f aca="false">IFERROR(VLOOKUP(CI$1&amp;":"&amp;CI17,'Finish order'!$E:$K,3,FALSE()),"")</f>
        <v/>
      </c>
      <c r="CM17" s="21" t="str">
        <f aca="false">IFERROR(VLOOKUP(CI$1&amp;":"&amp;CI17,'Finish order'!$E:$K,2,FALSE()),"")</f>
        <v/>
      </c>
      <c r="CN17" s="21"/>
      <c r="CO17" s="31"/>
      <c r="CP17" s="30" t="n">
        <v>16</v>
      </c>
      <c r="CQ17" s="21" t="str">
        <f aca="false">IFERROR(VLOOKUP(CP$1&amp;":"&amp;CP17,'Finish order'!$E:$K,4,FALSE()),"")</f>
        <v/>
      </c>
      <c r="CR17" s="21" t="str">
        <f aca="false">IFERROR(VLOOKUP(CP$1&amp;":"&amp;CP17,'Finish order'!$E:$K,5,FALSE()),"")</f>
        <v/>
      </c>
      <c r="CS17" s="29" t="str">
        <f aca="false">IFERROR(VLOOKUP(CP$1&amp;":"&amp;CP17,'Finish order'!$E:$K,3,FALSE()),"")</f>
        <v/>
      </c>
      <c r="CT17" s="21" t="str">
        <f aca="false">IFERROR(VLOOKUP(CP$1&amp;":"&amp;CP17,'Finish order'!$E:$K,2,FALSE()),"")</f>
        <v/>
      </c>
      <c r="CU17" s="21"/>
      <c r="CV17" s="32"/>
      <c r="CW17" s="21" t="n">
        <v>16</v>
      </c>
      <c r="CX17" s="21" t="str">
        <f aca="false">IFERROR(VLOOKUP(CW$1&amp;":"&amp;CW17,'Finish order'!$E:$K,4,FALSE()),"")</f>
        <v/>
      </c>
      <c r="CY17" s="21" t="str">
        <f aca="false">IFERROR(VLOOKUP(CW$1&amp;":"&amp;CW17,'Finish order'!$E:$K,5,FALSE()),"")</f>
        <v/>
      </c>
      <c r="CZ17" s="29" t="str">
        <f aca="false">IFERROR(VLOOKUP(CW$1&amp;":"&amp;CW17,'Finish order'!$E:$K,3,FALSE()),"")</f>
        <v/>
      </c>
      <c r="DA17" s="21" t="str">
        <f aca="false">IFERROR(VLOOKUP(CW$1&amp;":"&amp;CW17,'Finish order'!$E:$K,2,FALSE()),"")</f>
        <v/>
      </c>
      <c r="DB17" s="21"/>
      <c r="DC17" s="32"/>
      <c r="DD17" s="21" t="n">
        <v>16</v>
      </c>
      <c r="DE17" s="21" t="str">
        <f aca="false">IFERROR(VLOOKUP(DD$1&amp;":"&amp;DD17,'Finish order'!$E:$K,4,FALSE()),"")</f>
        <v/>
      </c>
      <c r="DF17" s="21" t="str">
        <f aca="false">IFERROR(VLOOKUP(DD$1&amp;":"&amp;DD17,'Finish order'!$E:$K,5,FALSE()),"")</f>
        <v/>
      </c>
      <c r="DG17" s="29" t="str">
        <f aca="false">IFERROR(VLOOKUP(DD$1&amp;":"&amp;DD17,'Finish order'!$E:$K,3,FALSE()),"")</f>
        <v/>
      </c>
      <c r="DH17" s="21" t="str">
        <f aca="false">IFERROR(VLOOKUP(DD$1&amp;":"&amp;DD17,'Finish order'!$E:$K,2,FALSE()),"")</f>
        <v/>
      </c>
      <c r="DI17" s="29"/>
      <c r="DJ17" s="31"/>
      <c r="DK17" s="21" t="n">
        <v>16</v>
      </c>
      <c r="DL17" s="21" t="str">
        <f aca="false">IFERROR(VLOOKUP(DK$1&amp;":"&amp;DK17,'Finish order'!$E:$K,4,FALSE()),"")</f>
        <v/>
      </c>
      <c r="DM17" s="21" t="str">
        <f aca="false">IFERROR(VLOOKUP(DK$1&amp;":"&amp;DK17,'Finish order'!$E:$K,5,FALSE()),"")</f>
        <v/>
      </c>
      <c r="DN17" s="29" t="str">
        <f aca="false">IFERROR(VLOOKUP(DK$1&amp;":"&amp;DK17,'Finish order'!$E:$K,3,FALSE()),"")</f>
        <v/>
      </c>
      <c r="DO17" s="21" t="str">
        <f aca="false">IFERROR(VLOOKUP(DK$1&amp;":"&amp;DK17,'Finish order'!$E:$K,2,FALSE()),"")</f>
        <v/>
      </c>
      <c r="DP17" s="21"/>
      <c r="DQ17" s="32"/>
      <c r="DR17" s="21" t="n">
        <v>16</v>
      </c>
      <c r="DS17" s="21" t="str">
        <f aca="false">IFERROR(VLOOKUP(DR$1&amp;":"&amp;DR17,'Finish order'!$E:$K,4,FALSE()),"")</f>
        <v/>
      </c>
      <c r="DT17" s="21" t="str">
        <f aca="false">IFERROR(VLOOKUP(DR$1&amp;":"&amp;DR17,'Finish order'!$E:$K,5,FALSE()),"")</f>
        <v/>
      </c>
      <c r="DU17" s="29" t="str">
        <f aca="false">IFERROR(VLOOKUP(DR$1&amp;":"&amp;DR17,'Finish order'!$E:$K,3,FALSE()),"")</f>
        <v/>
      </c>
      <c r="DV17" s="21" t="str">
        <f aca="false">IFERROR(VLOOKUP(DR$1&amp;":"&amp;DR17,'Finish order'!$E:$K,2,FALSE()),"")</f>
        <v/>
      </c>
      <c r="DW17" s="29"/>
    </row>
    <row r="18" customFormat="false" ht="15" hidden="false" customHeight="false" outlineLevel="0" collapsed="false">
      <c r="A18" s="21" t="n">
        <v>17</v>
      </c>
      <c r="B18" s="21" t="str">
        <f aca="false">IFERROR(VLOOKUP($A$1&amp;":"&amp;A18,'Finish order'!C:K,6,FALSE()),"")</f>
        <v/>
      </c>
      <c r="C18" s="21" t="str">
        <f aca="false">IFERROR(VLOOKUP(A$1&amp;":"&amp;A18,'Finish order'!$C:$K,9,FALSE()),"")</f>
        <v/>
      </c>
      <c r="D18" s="21" t="str">
        <f aca="false">IFERROR(VLOOKUP(A$1&amp;":"&amp;A18,'Finish order'!$C:$K,7,FALSE()),"")</f>
        <v/>
      </c>
      <c r="E18" s="29" t="str">
        <f aca="false">IFERROR(VLOOKUP($A$1&amp;":"&amp;A18,'Finish order'!C:K,5,FALSE()),"")</f>
        <v/>
      </c>
      <c r="F18" s="21" t="str">
        <f aca="false">IFERROR(VLOOKUP($A$1&amp;":"&amp;A18,'Finish order'!C:K,4,FALSE()),"")</f>
        <v/>
      </c>
      <c r="G18" s="30" t="str">
        <f aca="false" t="array" ref="G18:G18">IFERROR(SMALL(IF($D$2:$D927=D18,$A$2:$A$911*1.001),1),"")</f>
        <v/>
      </c>
      <c r="H18" s="30" t="str">
        <f aca="false" t="array" ref="H18:H18">IFERROR(SMALL(IF($D$2:$D927=D18,$A$2:$A$911*1.0001),2),"")</f>
        <v/>
      </c>
      <c r="I18" s="30" t="str">
        <f aca="false" t="array" ref="I18:I18">IFERROR(SMALL(IF($D$2:$D927=D18,$A$2:$A$911*1.00001),3),"")</f>
        <v/>
      </c>
      <c r="J18" s="30" t="str">
        <f aca="false" t="array" ref="J18:J18">IFERROR(SMALL(IF($D$2:$D927=D18,$A$2:$A$911*1.000001),4),"")</f>
        <v/>
      </c>
      <c r="K18" s="30" t="str">
        <f aca="false">IF(A18&lt;&gt;"", IF(COUNT(G18:J18)=4, SUM(G18:J18), "No"), "")</f>
        <v>No</v>
      </c>
      <c r="L18" s="30" t="str">
        <f aca="false">IF(A18&lt;&gt;"", IF(COUNT(G18:I18)=3, SUM(G18:I18), "No"), "")</f>
        <v>No</v>
      </c>
      <c r="M18" s="30" t="str">
        <f aca="false">IF(A18&lt;&gt;"", IF(COUNT(G18:H18)=2, SUM(G18:H18), "No"), "")</f>
        <v>No</v>
      </c>
      <c r="N18" s="30" t="str">
        <f aca="false">'Results 10 year vets'!$D18&amp;":"&amp;Table1[[#Headers],[Male]]</f>
        <v>:Male</v>
      </c>
      <c r="O18" s="31"/>
      <c r="P18" s="21" t="n">
        <v>17</v>
      </c>
      <c r="Q18" s="21" t="str">
        <f aca="false">IFERROR(VLOOKUP(P$1&amp;":"&amp;P18,'Finish order'!$C:$K,6,FALSE()),"")</f>
        <v/>
      </c>
      <c r="R18" s="21" t="str">
        <f aca="false">IFERROR(VLOOKUP(P$1&amp;":"&amp;P18,'Finish order'!$C:$K,9,FALSE()),"")</f>
        <v/>
      </c>
      <c r="S18" s="21" t="str">
        <f aca="false">IFERROR(VLOOKUP(P$1&amp;":"&amp;P18,'Finish order'!$C:$K,7,FALSE()),"")</f>
        <v/>
      </c>
      <c r="T18" s="29" t="str">
        <f aca="false">IFERROR(VLOOKUP(P$1&amp;":"&amp;P18,'Finish order'!$C:$K,5,FALSE()),"")</f>
        <v/>
      </c>
      <c r="U18" s="21" t="str">
        <f aca="false">IFERROR(VLOOKUP(P$1&amp;":"&amp;P18,'Finish order'!$C:$K,4,FALSE()),"")</f>
        <v/>
      </c>
      <c r="V18" s="30" t="str">
        <f aca="false" t="array" ref="V18:V18">IFERROR(SMALL(IF($S$2:$S927=S18,$P$2:$P$911*1.001),1),"")</f>
        <v/>
      </c>
      <c r="W18" s="30" t="str">
        <f aca="false" t="array" ref="W18:W18">IFERROR(SMALL(IF($S$2:$S927=S18,$P$2:$P$911*1.0001),2),"")</f>
        <v/>
      </c>
      <c r="X18" s="30" t="str">
        <f aca="false" t="array" ref="X18:X18">IFERROR(SMALL(IF($S$2:$S927=S18,$P$2:$P$911*1.00001),3),"")</f>
        <v/>
      </c>
      <c r="Y18" s="30" t="str">
        <f aca="false" t="array" ref="Y18:Y18">IFERROR(SMALL(IF($S$2:$S927=S18,$P$2:$P$911*1.000001),4),"")</f>
        <v/>
      </c>
      <c r="Z18" s="30" t="str">
        <f aca="false">IF(P18&lt;&gt;"", IF(COUNT(V18:Y18)=4, SUM(V18:Y18), "No"), "")</f>
        <v>No</v>
      </c>
      <c r="AA18" s="30" t="str">
        <f aca="false">IF(P18&lt;&gt;"", IF(COUNT(V18:X18)=3, SUM(V18:X18), "No"), "")</f>
        <v>No</v>
      </c>
      <c r="AB18" s="30" t="str">
        <f aca="false">IF(P18&lt;&gt;"", IF(COUNT(V18:W18)=2, SUM(V18:W18), "No"), "")</f>
        <v>No</v>
      </c>
      <c r="AC18" s="30" t="str">
        <f aca="false">'Results 10 year vets'!$S18&amp;":"&amp;Table4[[#Headers],[Female]]</f>
        <v>:Female</v>
      </c>
      <c r="AD18" s="31"/>
      <c r="AE18" s="21" t="n">
        <v>17</v>
      </c>
      <c r="AF18" s="21" t="str">
        <f aca="false">IFERROR(VLOOKUP(AE$1&amp;":"&amp;AE18,'Finish order'!$E:$K,4,FALSE()),"")</f>
        <v/>
      </c>
      <c r="AG18" s="21" t="str">
        <f aca="false">IFERROR(VLOOKUP(AE$1&amp;":"&amp;AE18,'Finish order'!$E:$K,5,FALSE()),"")</f>
        <v/>
      </c>
      <c r="AH18" s="29" t="str">
        <f aca="false">IFERROR(VLOOKUP(AE$1&amp;":"&amp;AE18,'Finish order'!$E:$K,3,FALSE()),"")</f>
        <v/>
      </c>
      <c r="AI18" s="21" t="str">
        <f aca="false">IFERROR(VLOOKUP(AE$1&amp;":"&amp;AE18,'Finish order'!$E:$K,2,FALSE()),"")</f>
        <v/>
      </c>
      <c r="AJ18" s="21"/>
      <c r="AK18" s="31"/>
      <c r="AL18" s="21" t="n">
        <v>17</v>
      </c>
      <c r="AM18" s="21" t="str">
        <f aca="false">IFERROR(VLOOKUP(AL$1&amp;":"&amp;AL18,'Finish order'!$E:$K,4,FALSE()),"")</f>
        <v/>
      </c>
      <c r="AN18" s="21" t="str">
        <f aca="false">IFERROR(VLOOKUP(AL$1&amp;":"&amp;AL18,'Finish order'!$E:$K,5,FALSE()),"")</f>
        <v/>
      </c>
      <c r="AO18" s="29" t="str">
        <f aca="false">IFERROR(VLOOKUP(AL$1&amp;":"&amp;AL18,'Finish order'!$E:$K,3,FALSE()),"")</f>
        <v/>
      </c>
      <c r="AP18" s="21" t="str">
        <f aca="false">IFERROR(VLOOKUP(AL$1&amp;":"&amp;AL18,'Finish order'!$E:$K,2,FALSE()),"")</f>
        <v/>
      </c>
      <c r="AQ18" s="21"/>
      <c r="AR18" s="31"/>
      <c r="AS18" s="21" t="n">
        <v>17</v>
      </c>
      <c r="AT18" s="21" t="str">
        <f aca="false">IFERROR(VLOOKUP(AS$1&amp;":"&amp;AS18,'Finish order'!$E:$K,4,FALSE()),"")</f>
        <v/>
      </c>
      <c r="AU18" s="21" t="str">
        <f aca="false">IFERROR(VLOOKUP(AS$1&amp;":"&amp;AS18,'Finish order'!$E:$K,5,FALSE()),"")</f>
        <v/>
      </c>
      <c r="AV18" s="29" t="str">
        <f aca="false">IFERROR(VLOOKUP(AS$1&amp;":"&amp;AS18,'Finish order'!$E:$K,3,FALSE()),"")</f>
        <v/>
      </c>
      <c r="AW18" s="21" t="str">
        <f aca="false">IFERROR(VLOOKUP(AS$1&amp;":"&amp;AS18,'Finish order'!$E:$K,2,FALSE()),"")</f>
        <v/>
      </c>
      <c r="AX18" s="21"/>
      <c r="AY18" s="31"/>
      <c r="AZ18" s="21" t="n">
        <v>17</v>
      </c>
      <c r="BA18" s="21" t="str">
        <f aca="false">IFERROR(VLOOKUP(AZ$1&amp;":"&amp;AZ18,'Finish order'!$E:$K,4,FALSE()),"")</f>
        <v/>
      </c>
      <c r="BB18" s="21" t="str">
        <f aca="false">IFERROR(VLOOKUP(AZ$1&amp;":"&amp;AZ18,'Finish order'!$E:$K,5,FALSE()),"")</f>
        <v/>
      </c>
      <c r="BC18" s="29" t="str">
        <f aca="false">IFERROR(VLOOKUP(AZ$1&amp;":"&amp;AZ18,'Finish order'!$E:$K,3,FALSE()),"")</f>
        <v/>
      </c>
      <c r="BD18" s="21" t="str">
        <f aca="false">IFERROR(VLOOKUP(AZ$1&amp;":"&amp;AZ18,'Finish order'!$E:$K,2,FALSE()),"")</f>
        <v/>
      </c>
      <c r="BE18" s="21"/>
      <c r="BF18" s="31"/>
      <c r="BG18" s="21" t="n">
        <v>17</v>
      </c>
      <c r="BH18" s="21" t="str">
        <f aca="false">IFERROR(VLOOKUP(BG$1&amp;":"&amp;BG18,'Finish order'!$E:$K,4,FALSE()),"")</f>
        <v/>
      </c>
      <c r="BI18" s="21" t="str">
        <f aca="false">IFERROR(VLOOKUP(BG$1&amp;":"&amp;BG18,'Finish order'!$E:$K,5,FALSE()),"")</f>
        <v/>
      </c>
      <c r="BJ18" s="29" t="str">
        <f aca="false">IFERROR(VLOOKUP(BG$1&amp;":"&amp;BG18,'Finish order'!$E:$K,3,FALSE()),"")</f>
        <v/>
      </c>
      <c r="BK18" s="21" t="str">
        <f aca="false">IFERROR(VLOOKUP(BG$1&amp;":"&amp;BG18,'Finish order'!$E:$K,2,FALSE()),"")</f>
        <v/>
      </c>
      <c r="BL18" s="21"/>
      <c r="BM18" s="31"/>
      <c r="BN18" s="21" t="n">
        <v>17</v>
      </c>
      <c r="BO18" s="21" t="str">
        <f aca="false">IFERROR(VLOOKUP(BN$1&amp;":"&amp;BN18,'Finish order'!$E:$K,4,FALSE()),"")</f>
        <v/>
      </c>
      <c r="BP18" s="21" t="str">
        <f aca="false">IFERROR(VLOOKUP(BN$1&amp;":"&amp;BN18,'Finish order'!$E:$K,5,FALSE()),"")</f>
        <v/>
      </c>
      <c r="BQ18" s="29" t="str">
        <f aca="false">IFERROR(VLOOKUP(BN$1&amp;":"&amp;BN18,'Finish order'!$E:$K,3,FALSE()),"")</f>
        <v/>
      </c>
      <c r="BR18" s="21" t="str">
        <f aca="false">IFERROR(VLOOKUP(BN$1&amp;":"&amp;BN18,'Finish order'!$E:$K,2,FALSE()),"")</f>
        <v/>
      </c>
      <c r="BS18" s="21"/>
      <c r="BT18" s="31"/>
      <c r="BU18" s="21" t="n">
        <v>17</v>
      </c>
      <c r="BV18" s="29" t="str">
        <f aca="false">IFERROR(VLOOKUP(BU$1&amp;":"&amp;BU18,'Finish order'!$E:$K,4,FALSE()),"")</f>
        <v/>
      </c>
      <c r="BW18" s="21" t="str">
        <f aca="false">IFERROR(VLOOKUP(BU$1&amp;":"&amp;BU18,'Finish order'!$E:$K,5,FALSE()),"")</f>
        <v/>
      </c>
      <c r="BX18" s="29" t="str">
        <f aca="false">IFERROR(VLOOKUP(BU$1&amp;":"&amp;BU18,'Finish order'!$E:$K,3,FALSE()),"")</f>
        <v/>
      </c>
      <c r="BY18" s="21" t="str">
        <f aca="false">IFERROR(VLOOKUP(BU$1&amp;":"&amp;BU18,'Finish order'!$E:$K,2,FALSE()),"")</f>
        <v/>
      </c>
      <c r="BZ18" s="21"/>
      <c r="CA18" s="31"/>
      <c r="CB18" s="21" t="n">
        <v>17</v>
      </c>
      <c r="CC18" s="29" t="str">
        <f aca="false">IFERROR(VLOOKUP(CB$1&amp;":"&amp;CB18,'Finish order'!$E:$K,4,FALSE()),"")</f>
        <v/>
      </c>
      <c r="CD18" s="21" t="str">
        <f aca="false">IFERROR(VLOOKUP(CB$1&amp;":"&amp;CB18,'Finish order'!$E:$K,5,FALSE()),"")</f>
        <v/>
      </c>
      <c r="CE18" s="29" t="str">
        <f aca="false">IFERROR(VLOOKUP(CB$1&amp;":"&amp;CB18,'Finish order'!$E:$K,3,FALSE()),"")</f>
        <v/>
      </c>
      <c r="CF18" s="21" t="str">
        <f aca="false">IFERROR(VLOOKUP(CB$1&amp;":"&amp;CB18,'Finish order'!$E:$K,2,FALSE()),"")</f>
        <v/>
      </c>
      <c r="CG18" s="21"/>
      <c r="CH18" s="31"/>
      <c r="CI18" s="30" t="n">
        <v>17</v>
      </c>
      <c r="CJ18" s="21" t="str">
        <f aca="false">IFERROR(VLOOKUP(CI$1&amp;":"&amp;CI18,'Finish order'!$E:$K,4,FALSE()),"")</f>
        <v/>
      </c>
      <c r="CK18" s="21" t="str">
        <f aca="false">IFERROR(VLOOKUP(CI$1&amp;":"&amp;CI18,'Finish order'!$E:$K,5,FALSE()),"")</f>
        <v/>
      </c>
      <c r="CL18" s="29" t="str">
        <f aca="false">IFERROR(VLOOKUP(CI$1&amp;":"&amp;CI18,'Finish order'!$E:$K,3,FALSE()),"")</f>
        <v/>
      </c>
      <c r="CM18" s="21" t="str">
        <f aca="false">IFERROR(VLOOKUP(CI$1&amp;":"&amp;CI18,'Finish order'!$E:$K,2,FALSE()),"")</f>
        <v/>
      </c>
      <c r="CN18" s="21"/>
      <c r="CO18" s="31"/>
      <c r="CP18" s="30" t="n">
        <v>17</v>
      </c>
      <c r="CQ18" s="21" t="str">
        <f aca="false">IFERROR(VLOOKUP(CP$1&amp;":"&amp;CP18,'Finish order'!$E:$K,4,FALSE()),"")</f>
        <v/>
      </c>
      <c r="CR18" s="21" t="str">
        <f aca="false">IFERROR(VLOOKUP(CP$1&amp;":"&amp;CP18,'Finish order'!$E:$K,5,FALSE()),"")</f>
        <v/>
      </c>
      <c r="CS18" s="29" t="str">
        <f aca="false">IFERROR(VLOOKUP(CP$1&amp;":"&amp;CP18,'Finish order'!$E:$K,3,FALSE()),"")</f>
        <v/>
      </c>
      <c r="CT18" s="21" t="str">
        <f aca="false">IFERROR(VLOOKUP(CP$1&amp;":"&amp;CP18,'Finish order'!$E:$K,2,FALSE()),"")</f>
        <v/>
      </c>
      <c r="CU18" s="21"/>
      <c r="CV18" s="32"/>
      <c r="CW18" s="21" t="n">
        <v>17</v>
      </c>
      <c r="CX18" s="21" t="str">
        <f aca="false">IFERROR(VLOOKUP(CW$1&amp;":"&amp;CW18,'Finish order'!$E:$K,4,FALSE()),"")</f>
        <v/>
      </c>
      <c r="CY18" s="21" t="str">
        <f aca="false">IFERROR(VLOOKUP(CW$1&amp;":"&amp;CW18,'Finish order'!$E:$K,5,FALSE()),"")</f>
        <v/>
      </c>
      <c r="CZ18" s="29" t="str">
        <f aca="false">IFERROR(VLOOKUP(CW$1&amp;":"&amp;CW18,'Finish order'!$E:$K,3,FALSE()),"")</f>
        <v/>
      </c>
      <c r="DA18" s="21" t="str">
        <f aca="false">IFERROR(VLOOKUP(CW$1&amp;":"&amp;CW18,'Finish order'!$E:$K,2,FALSE()),"")</f>
        <v/>
      </c>
      <c r="DB18" s="21"/>
      <c r="DC18" s="32"/>
      <c r="DD18" s="21" t="n">
        <v>17</v>
      </c>
      <c r="DE18" s="21" t="str">
        <f aca="false">IFERROR(VLOOKUP(DD$1&amp;":"&amp;DD18,'Finish order'!$E:$K,4,FALSE()),"")</f>
        <v/>
      </c>
      <c r="DF18" s="21" t="str">
        <f aca="false">IFERROR(VLOOKUP(DD$1&amp;":"&amp;DD18,'Finish order'!$E:$K,5,FALSE()),"")</f>
        <v/>
      </c>
      <c r="DG18" s="29" t="str">
        <f aca="false">IFERROR(VLOOKUP(DD$1&amp;":"&amp;DD18,'Finish order'!$E:$K,3,FALSE()),"")</f>
        <v/>
      </c>
      <c r="DH18" s="21" t="str">
        <f aca="false">IFERROR(VLOOKUP(DD$1&amp;":"&amp;DD18,'Finish order'!$E:$K,2,FALSE()),"")</f>
        <v/>
      </c>
      <c r="DI18" s="29"/>
      <c r="DJ18" s="31"/>
      <c r="DK18" s="21" t="n">
        <v>17</v>
      </c>
      <c r="DL18" s="21" t="str">
        <f aca="false">IFERROR(VLOOKUP(DK$1&amp;":"&amp;DK18,'Finish order'!$E:$K,4,FALSE()),"")</f>
        <v/>
      </c>
      <c r="DM18" s="21" t="str">
        <f aca="false">IFERROR(VLOOKUP(DK$1&amp;":"&amp;DK18,'Finish order'!$E:$K,5,FALSE()),"")</f>
        <v/>
      </c>
      <c r="DN18" s="29" t="str">
        <f aca="false">IFERROR(VLOOKUP(DK$1&amp;":"&amp;DK18,'Finish order'!$E:$K,3,FALSE()),"")</f>
        <v/>
      </c>
      <c r="DO18" s="21" t="str">
        <f aca="false">IFERROR(VLOOKUP(DK$1&amp;":"&amp;DK18,'Finish order'!$E:$K,2,FALSE()),"")</f>
        <v/>
      </c>
      <c r="DP18" s="21"/>
      <c r="DQ18" s="32"/>
      <c r="DR18" s="21" t="n">
        <v>17</v>
      </c>
      <c r="DS18" s="21" t="str">
        <f aca="false">IFERROR(VLOOKUP(DR$1&amp;":"&amp;DR18,'Finish order'!$E:$K,4,FALSE()),"")</f>
        <v/>
      </c>
      <c r="DT18" s="21" t="str">
        <f aca="false">IFERROR(VLOOKUP(DR$1&amp;":"&amp;DR18,'Finish order'!$E:$K,5,FALSE()),"")</f>
        <v/>
      </c>
      <c r="DU18" s="29" t="str">
        <f aca="false">IFERROR(VLOOKUP(DR$1&amp;":"&amp;DR18,'Finish order'!$E:$K,3,FALSE()),"")</f>
        <v/>
      </c>
      <c r="DV18" s="21" t="str">
        <f aca="false">IFERROR(VLOOKUP(DR$1&amp;":"&amp;DR18,'Finish order'!$E:$K,2,FALSE()),"")</f>
        <v/>
      </c>
      <c r="DW18" s="29"/>
    </row>
    <row r="19" customFormat="false" ht="15" hidden="false" customHeight="false" outlineLevel="0" collapsed="false">
      <c r="A19" s="21" t="n">
        <v>18</v>
      </c>
      <c r="B19" s="21" t="str">
        <f aca="false">IFERROR(VLOOKUP($A$1&amp;":"&amp;A19,'Finish order'!C:K,6,FALSE()),"")</f>
        <v/>
      </c>
      <c r="C19" s="21" t="str">
        <f aca="false">IFERROR(VLOOKUP(A$1&amp;":"&amp;A19,'Finish order'!$C:$K,9,FALSE()),"")</f>
        <v/>
      </c>
      <c r="D19" s="21" t="str">
        <f aca="false">IFERROR(VLOOKUP(A$1&amp;":"&amp;A19,'Finish order'!$C:$K,7,FALSE()),"")</f>
        <v/>
      </c>
      <c r="E19" s="29" t="str">
        <f aca="false">IFERROR(VLOOKUP($A$1&amp;":"&amp;A19,'Finish order'!C:K,5,FALSE()),"")</f>
        <v/>
      </c>
      <c r="F19" s="21" t="str">
        <f aca="false">IFERROR(VLOOKUP($A$1&amp;":"&amp;A19,'Finish order'!C:K,4,FALSE()),"")</f>
        <v/>
      </c>
      <c r="G19" s="30" t="str">
        <f aca="false" t="array" ref="G19:G19">IFERROR(SMALL(IF($D$2:$D928=D19,$A$2:$A$911*1.001),1),"")</f>
        <v/>
      </c>
      <c r="H19" s="30" t="str">
        <f aca="false" t="array" ref="H19:H19">IFERROR(SMALL(IF($D$2:$D928=D19,$A$2:$A$911*1.0001),2),"")</f>
        <v/>
      </c>
      <c r="I19" s="30" t="str">
        <f aca="false" t="array" ref="I19:I19">IFERROR(SMALL(IF($D$2:$D928=D19,$A$2:$A$911*1.00001),3),"")</f>
        <v/>
      </c>
      <c r="J19" s="30" t="str">
        <f aca="false" t="array" ref="J19:J19">IFERROR(SMALL(IF($D$2:$D928=D19,$A$2:$A$911*1.000001),4),"")</f>
        <v/>
      </c>
      <c r="K19" s="30" t="str">
        <f aca="false">IF(A19&lt;&gt;"", IF(COUNT(G19:J19)=4, SUM(G19:J19), "No"), "")</f>
        <v>No</v>
      </c>
      <c r="L19" s="30" t="str">
        <f aca="false">IF(A19&lt;&gt;"", IF(COUNT(G19:I19)=3, SUM(G19:I19), "No"), "")</f>
        <v>No</v>
      </c>
      <c r="M19" s="30" t="str">
        <f aca="false">IF(A19&lt;&gt;"", IF(COUNT(G19:H19)=2, SUM(G19:H19), "No"), "")</f>
        <v>No</v>
      </c>
      <c r="N19" s="30" t="str">
        <f aca="false">'Results 10 year vets'!$D19&amp;":"&amp;Table1[[#Headers],[Male]]</f>
        <v>:Male</v>
      </c>
      <c r="O19" s="31"/>
      <c r="P19" s="21" t="n">
        <v>18</v>
      </c>
      <c r="Q19" s="21" t="str">
        <f aca="false">IFERROR(VLOOKUP(P$1&amp;":"&amp;P19,'Finish order'!$C:$K,6,FALSE()),"")</f>
        <v/>
      </c>
      <c r="R19" s="21" t="str">
        <f aca="false">IFERROR(VLOOKUP(P$1&amp;":"&amp;P19,'Finish order'!$C:$K,9,FALSE()),"")</f>
        <v/>
      </c>
      <c r="S19" s="21" t="str">
        <f aca="false">IFERROR(VLOOKUP(P$1&amp;":"&amp;P19,'Finish order'!$C:$K,7,FALSE()),"")</f>
        <v/>
      </c>
      <c r="T19" s="29" t="str">
        <f aca="false">IFERROR(VLOOKUP(P$1&amp;":"&amp;P19,'Finish order'!$C:$K,5,FALSE()),"")</f>
        <v/>
      </c>
      <c r="U19" s="21" t="str">
        <f aca="false">IFERROR(VLOOKUP(P$1&amp;":"&amp;P19,'Finish order'!$C:$K,4,FALSE()),"")</f>
        <v/>
      </c>
      <c r="V19" s="30" t="str">
        <f aca="false" t="array" ref="V19:V19">IFERROR(SMALL(IF($S$2:$S928=S19,$P$2:$P$911*1.001),1),"")</f>
        <v/>
      </c>
      <c r="W19" s="30" t="str">
        <f aca="false" t="array" ref="W19:W19">IFERROR(SMALL(IF($S$2:$S928=S19,$P$2:$P$911*1.0001),2),"")</f>
        <v/>
      </c>
      <c r="X19" s="30" t="str">
        <f aca="false" t="array" ref="X19:X19">IFERROR(SMALL(IF($S$2:$S928=S19,$P$2:$P$911*1.00001),3),"")</f>
        <v/>
      </c>
      <c r="Y19" s="30" t="str">
        <f aca="false" t="array" ref="Y19:Y19">IFERROR(SMALL(IF($S$2:$S928=S19,$P$2:$P$911*1.000001),4),"")</f>
        <v/>
      </c>
      <c r="Z19" s="30" t="str">
        <f aca="false">IF(P19&lt;&gt;"", IF(COUNT(V19:Y19)=4, SUM(V19:Y19), "No"), "")</f>
        <v>No</v>
      </c>
      <c r="AA19" s="30" t="str">
        <f aca="false">IF(P19&lt;&gt;"", IF(COUNT(V19:X19)=3, SUM(V19:X19), "No"), "")</f>
        <v>No</v>
      </c>
      <c r="AB19" s="30" t="str">
        <f aca="false">IF(P19&lt;&gt;"", IF(COUNT(V19:W19)=2, SUM(V19:W19), "No"), "")</f>
        <v>No</v>
      </c>
      <c r="AC19" s="30" t="str">
        <f aca="false">'Results 10 year vets'!$S19&amp;":"&amp;Table4[[#Headers],[Female]]</f>
        <v>:Female</v>
      </c>
      <c r="AD19" s="31"/>
      <c r="AE19" s="21" t="n">
        <v>18</v>
      </c>
      <c r="AF19" s="21" t="str">
        <f aca="false">IFERROR(VLOOKUP(AE$1&amp;":"&amp;AE19,'Finish order'!$E:$K,4,FALSE()),"")</f>
        <v/>
      </c>
      <c r="AG19" s="21" t="str">
        <f aca="false">IFERROR(VLOOKUP(AE$1&amp;":"&amp;AE19,'Finish order'!$E:$K,5,FALSE()),"")</f>
        <v/>
      </c>
      <c r="AH19" s="29" t="str">
        <f aca="false">IFERROR(VLOOKUP(AE$1&amp;":"&amp;AE19,'Finish order'!$E:$K,3,FALSE()),"")</f>
        <v/>
      </c>
      <c r="AI19" s="21" t="str">
        <f aca="false">IFERROR(VLOOKUP(AE$1&amp;":"&amp;AE19,'Finish order'!$E:$K,2,FALSE()),"")</f>
        <v/>
      </c>
      <c r="AJ19" s="21"/>
      <c r="AK19" s="31"/>
      <c r="AL19" s="21" t="n">
        <v>18</v>
      </c>
      <c r="AM19" s="21" t="str">
        <f aca="false">IFERROR(VLOOKUP(AL$1&amp;":"&amp;AL19,'Finish order'!$E:$K,4,FALSE()),"")</f>
        <v/>
      </c>
      <c r="AN19" s="21" t="str">
        <f aca="false">IFERROR(VLOOKUP(AL$1&amp;":"&amp;AL19,'Finish order'!$E:$K,5,FALSE()),"")</f>
        <v/>
      </c>
      <c r="AO19" s="29" t="str">
        <f aca="false">IFERROR(VLOOKUP(AL$1&amp;":"&amp;AL19,'Finish order'!$E:$K,3,FALSE()),"")</f>
        <v/>
      </c>
      <c r="AP19" s="21" t="str">
        <f aca="false">IFERROR(VLOOKUP(AL$1&amp;":"&amp;AL19,'Finish order'!$E:$K,2,FALSE()),"")</f>
        <v/>
      </c>
      <c r="AQ19" s="21"/>
      <c r="AR19" s="31"/>
      <c r="AS19" s="21" t="n">
        <v>18</v>
      </c>
      <c r="AT19" s="21" t="str">
        <f aca="false">IFERROR(VLOOKUP(AS$1&amp;":"&amp;AS19,'Finish order'!$E:$K,4,FALSE()),"")</f>
        <v/>
      </c>
      <c r="AU19" s="21" t="str">
        <f aca="false">IFERROR(VLOOKUP(AS$1&amp;":"&amp;AS19,'Finish order'!$E:$K,5,FALSE()),"")</f>
        <v/>
      </c>
      <c r="AV19" s="29" t="str">
        <f aca="false">IFERROR(VLOOKUP(AS$1&amp;":"&amp;AS19,'Finish order'!$E:$K,3,FALSE()),"")</f>
        <v/>
      </c>
      <c r="AW19" s="21" t="str">
        <f aca="false">IFERROR(VLOOKUP(AS$1&amp;":"&amp;AS19,'Finish order'!$E:$K,2,FALSE()),"")</f>
        <v/>
      </c>
      <c r="AX19" s="21"/>
      <c r="AY19" s="31"/>
      <c r="AZ19" s="21" t="n">
        <v>18</v>
      </c>
      <c r="BA19" s="21" t="str">
        <f aca="false">IFERROR(VLOOKUP(AZ$1&amp;":"&amp;AZ19,'Finish order'!$E:$K,4,FALSE()),"")</f>
        <v/>
      </c>
      <c r="BB19" s="21" t="str">
        <f aca="false">IFERROR(VLOOKUP(AZ$1&amp;":"&amp;AZ19,'Finish order'!$E:$K,5,FALSE()),"")</f>
        <v/>
      </c>
      <c r="BC19" s="29" t="str">
        <f aca="false">IFERROR(VLOOKUP(AZ$1&amp;":"&amp;AZ19,'Finish order'!$E:$K,3,FALSE()),"")</f>
        <v/>
      </c>
      <c r="BD19" s="21" t="str">
        <f aca="false">IFERROR(VLOOKUP(AZ$1&amp;":"&amp;AZ19,'Finish order'!$E:$K,2,FALSE()),"")</f>
        <v/>
      </c>
      <c r="BE19" s="21"/>
      <c r="BF19" s="31"/>
      <c r="BG19" s="21" t="n">
        <v>18</v>
      </c>
      <c r="BH19" s="21" t="str">
        <f aca="false">IFERROR(VLOOKUP(BG$1&amp;":"&amp;BG19,'Finish order'!$E:$K,4,FALSE()),"")</f>
        <v/>
      </c>
      <c r="BI19" s="21" t="str">
        <f aca="false">IFERROR(VLOOKUP(BG$1&amp;":"&amp;BG19,'Finish order'!$E:$K,5,FALSE()),"")</f>
        <v/>
      </c>
      <c r="BJ19" s="29" t="str">
        <f aca="false">IFERROR(VLOOKUP(BG$1&amp;":"&amp;BG19,'Finish order'!$E:$K,3,FALSE()),"")</f>
        <v/>
      </c>
      <c r="BK19" s="21" t="str">
        <f aca="false">IFERROR(VLOOKUP(BG$1&amp;":"&amp;BG19,'Finish order'!$E:$K,2,FALSE()),"")</f>
        <v/>
      </c>
      <c r="BL19" s="21"/>
      <c r="BM19" s="31"/>
      <c r="BN19" s="21" t="n">
        <v>18</v>
      </c>
      <c r="BO19" s="21" t="str">
        <f aca="false">IFERROR(VLOOKUP(BN$1&amp;":"&amp;BN19,'Finish order'!$E:$K,4,FALSE()),"")</f>
        <v/>
      </c>
      <c r="BP19" s="21" t="str">
        <f aca="false">IFERROR(VLOOKUP(BN$1&amp;":"&amp;BN19,'Finish order'!$E:$K,5,FALSE()),"")</f>
        <v/>
      </c>
      <c r="BQ19" s="29" t="str">
        <f aca="false">IFERROR(VLOOKUP(BN$1&amp;":"&amp;BN19,'Finish order'!$E:$K,3,FALSE()),"")</f>
        <v/>
      </c>
      <c r="BR19" s="21" t="str">
        <f aca="false">IFERROR(VLOOKUP(BN$1&amp;":"&amp;BN19,'Finish order'!$E:$K,2,FALSE()),"")</f>
        <v/>
      </c>
      <c r="BS19" s="21"/>
      <c r="BT19" s="31"/>
      <c r="BU19" s="21" t="n">
        <v>18</v>
      </c>
      <c r="BV19" s="29" t="str">
        <f aca="false">IFERROR(VLOOKUP(BU$1&amp;":"&amp;BU19,'Finish order'!$E:$K,4,FALSE()),"")</f>
        <v/>
      </c>
      <c r="BW19" s="21" t="str">
        <f aca="false">IFERROR(VLOOKUP(BU$1&amp;":"&amp;BU19,'Finish order'!$E:$K,5,FALSE()),"")</f>
        <v/>
      </c>
      <c r="BX19" s="29" t="str">
        <f aca="false">IFERROR(VLOOKUP(BU$1&amp;":"&amp;BU19,'Finish order'!$E:$K,3,FALSE()),"")</f>
        <v/>
      </c>
      <c r="BY19" s="21" t="str">
        <f aca="false">IFERROR(VLOOKUP(BU$1&amp;":"&amp;BU19,'Finish order'!$E:$K,2,FALSE()),"")</f>
        <v/>
      </c>
      <c r="BZ19" s="21"/>
      <c r="CA19" s="31"/>
      <c r="CB19" s="21" t="n">
        <v>18</v>
      </c>
      <c r="CC19" s="29" t="str">
        <f aca="false">IFERROR(VLOOKUP(CB$1&amp;":"&amp;CB19,'Finish order'!$E:$K,4,FALSE()),"")</f>
        <v/>
      </c>
      <c r="CD19" s="21" t="str">
        <f aca="false">IFERROR(VLOOKUP(CB$1&amp;":"&amp;CB19,'Finish order'!$E:$K,5,FALSE()),"")</f>
        <v/>
      </c>
      <c r="CE19" s="29" t="str">
        <f aca="false">IFERROR(VLOOKUP(CB$1&amp;":"&amp;CB19,'Finish order'!$E:$K,3,FALSE()),"")</f>
        <v/>
      </c>
      <c r="CF19" s="21" t="str">
        <f aca="false">IFERROR(VLOOKUP(CB$1&amp;":"&amp;CB19,'Finish order'!$E:$K,2,FALSE()),"")</f>
        <v/>
      </c>
      <c r="CG19" s="21"/>
      <c r="CH19" s="31"/>
      <c r="CI19" s="30" t="n">
        <v>18</v>
      </c>
      <c r="CJ19" s="21" t="str">
        <f aca="false">IFERROR(VLOOKUP(CI$1&amp;":"&amp;CI19,'Finish order'!$E:$K,4,FALSE()),"")</f>
        <v/>
      </c>
      <c r="CK19" s="21" t="str">
        <f aca="false">IFERROR(VLOOKUP(CI$1&amp;":"&amp;CI19,'Finish order'!$E:$K,5,FALSE()),"")</f>
        <v/>
      </c>
      <c r="CL19" s="29" t="str">
        <f aca="false">IFERROR(VLOOKUP(CI$1&amp;":"&amp;CI19,'Finish order'!$E:$K,3,FALSE()),"")</f>
        <v/>
      </c>
      <c r="CM19" s="21" t="str">
        <f aca="false">IFERROR(VLOOKUP(CI$1&amp;":"&amp;CI19,'Finish order'!$E:$K,2,FALSE()),"")</f>
        <v/>
      </c>
      <c r="CN19" s="21"/>
      <c r="CO19" s="31"/>
      <c r="CP19" s="30" t="n">
        <v>18</v>
      </c>
      <c r="CQ19" s="21" t="str">
        <f aca="false">IFERROR(VLOOKUP(CP$1&amp;":"&amp;CP19,'Finish order'!$E:$K,4,FALSE()),"")</f>
        <v/>
      </c>
      <c r="CR19" s="21" t="str">
        <f aca="false">IFERROR(VLOOKUP(CP$1&amp;":"&amp;CP19,'Finish order'!$E:$K,5,FALSE()),"")</f>
        <v/>
      </c>
      <c r="CS19" s="29" t="str">
        <f aca="false">IFERROR(VLOOKUP(CP$1&amp;":"&amp;CP19,'Finish order'!$E:$K,3,FALSE()),"")</f>
        <v/>
      </c>
      <c r="CT19" s="21" t="str">
        <f aca="false">IFERROR(VLOOKUP(CP$1&amp;":"&amp;CP19,'Finish order'!$E:$K,2,FALSE()),"")</f>
        <v/>
      </c>
      <c r="CU19" s="21"/>
      <c r="CV19" s="32"/>
      <c r="CW19" s="21" t="n">
        <v>18</v>
      </c>
      <c r="CX19" s="21" t="str">
        <f aca="false">IFERROR(VLOOKUP(CW$1&amp;":"&amp;CW19,'Finish order'!$E:$K,4,FALSE()),"")</f>
        <v/>
      </c>
      <c r="CY19" s="21" t="str">
        <f aca="false">IFERROR(VLOOKUP(CW$1&amp;":"&amp;CW19,'Finish order'!$E:$K,5,FALSE()),"")</f>
        <v/>
      </c>
      <c r="CZ19" s="29" t="str">
        <f aca="false">IFERROR(VLOOKUP(CW$1&amp;":"&amp;CW19,'Finish order'!$E:$K,3,FALSE()),"")</f>
        <v/>
      </c>
      <c r="DA19" s="21" t="str">
        <f aca="false">IFERROR(VLOOKUP(CW$1&amp;":"&amp;CW19,'Finish order'!$E:$K,2,FALSE()),"")</f>
        <v/>
      </c>
      <c r="DB19" s="21"/>
      <c r="DC19" s="32"/>
      <c r="DD19" s="21" t="n">
        <v>18</v>
      </c>
      <c r="DE19" s="21" t="str">
        <f aca="false">IFERROR(VLOOKUP(DD$1&amp;":"&amp;DD19,'Finish order'!$E:$K,4,FALSE()),"")</f>
        <v/>
      </c>
      <c r="DF19" s="21" t="str">
        <f aca="false">IFERROR(VLOOKUP(DD$1&amp;":"&amp;DD19,'Finish order'!$E:$K,5,FALSE()),"")</f>
        <v/>
      </c>
      <c r="DG19" s="29" t="str">
        <f aca="false">IFERROR(VLOOKUP(DD$1&amp;":"&amp;DD19,'Finish order'!$E:$K,3,FALSE()),"")</f>
        <v/>
      </c>
      <c r="DH19" s="21" t="str">
        <f aca="false">IFERROR(VLOOKUP(DD$1&amp;":"&amp;DD19,'Finish order'!$E:$K,2,FALSE()),"")</f>
        <v/>
      </c>
      <c r="DI19" s="29"/>
      <c r="DJ19" s="31"/>
      <c r="DK19" s="21" t="n">
        <v>18</v>
      </c>
      <c r="DL19" s="21" t="str">
        <f aca="false">IFERROR(VLOOKUP(DK$1&amp;":"&amp;DK19,'Finish order'!$E:$K,4,FALSE()),"")</f>
        <v/>
      </c>
      <c r="DM19" s="21" t="str">
        <f aca="false">IFERROR(VLOOKUP(DK$1&amp;":"&amp;DK19,'Finish order'!$E:$K,5,FALSE()),"")</f>
        <v/>
      </c>
      <c r="DN19" s="29" t="str">
        <f aca="false">IFERROR(VLOOKUP(DK$1&amp;":"&amp;DK19,'Finish order'!$E:$K,3,FALSE()),"")</f>
        <v/>
      </c>
      <c r="DO19" s="21" t="str">
        <f aca="false">IFERROR(VLOOKUP(DK$1&amp;":"&amp;DK19,'Finish order'!$E:$K,2,FALSE()),"")</f>
        <v/>
      </c>
      <c r="DP19" s="21"/>
      <c r="DQ19" s="32"/>
      <c r="DR19" s="21" t="n">
        <v>18</v>
      </c>
      <c r="DS19" s="21" t="str">
        <f aca="false">IFERROR(VLOOKUP(DR$1&amp;":"&amp;DR19,'Finish order'!$E:$K,4,FALSE()),"")</f>
        <v/>
      </c>
      <c r="DT19" s="21" t="str">
        <f aca="false">IFERROR(VLOOKUP(DR$1&amp;":"&amp;DR19,'Finish order'!$E:$K,5,FALSE()),"")</f>
        <v/>
      </c>
      <c r="DU19" s="29" t="str">
        <f aca="false">IFERROR(VLOOKUP(DR$1&amp;":"&amp;DR19,'Finish order'!$E:$K,3,FALSE()),"")</f>
        <v/>
      </c>
      <c r="DV19" s="21" t="str">
        <f aca="false">IFERROR(VLOOKUP(DR$1&amp;":"&amp;DR19,'Finish order'!$E:$K,2,FALSE()),"")</f>
        <v/>
      </c>
      <c r="DW19" s="29"/>
    </row>
    <row r="20" customFormat="false" ht="15" hidden="false" customHeight="false" outlineLevel="0" collapsed="false">
      <c r="A20" s="21" t="n">
        <v>19</v>
      </c>
      <c r="B20" s="21" t="str">
        <f aca="false">IFERROR(VLOOKUP($A$1&amp;":"&amp;A20,'Finish order'!C:K,6,FALSE()),"")</f>
        <v/>
      </c>
      <c r="C20" s="21" t="str">
        <f aca="false">IFERROR(VLOOKUP(A$1&amp;":"&amp;A20,'Finish order'!$C:$K,9,FALSE()),"")</f>
        <v/>
      </c>
      <c r="D20" s="21" t="str">
        <f aca="false">IFERROR(VLOOKUP(A$1&amp;":"&amp;A20,'Finish order'!$C:$K,7,FALSE()),"")</f>
        <v/>
      </c>
      <c r="E20" s="29" t="str">
        <f aca="false">IFERROR(VLOOKUP($A$1&amp;":"&amp;A20,'Finish order'!C:K,5,FALSE()),"")</f>
        <v/>
      </c>
      <c r="F20" s="21" t="str">
        <f aca="false">IFERROR(VLOOKUP($A$1&amp;":"&amp;A20,'Finish order'!C:K,4,FALSE()),"")</f>
        <v/>
      </c>
      <c r="G20" s="30" t="str">
        <f aca="false" t="array" ref="G20:G20">IFERROR(SMALL(IF($D$2:$D929=D20,$A$2:$A$911*1.001),1),"")</f>
        <v/>
      </c>
      <c r="H20" s="30" t="str">
        <f aca="false" t="array" ref="H20:H20">IFERROR(SMALL(IF($D$2:$D929=D20,$A$2:$A$911*1.0001),2),"")</f>
        <v/>
      </c>
      <c r="I20" s="30" t="str">
        <f aca="false" t="array" ref="I20:I20">IFERROR(SMALL(IF($D$2:$D929=D20,$A$2:$A$911*1.00001),3),"")</f>
        <v/>
      </c>
      <c r="J20" s="30" t="str">
        <f aca="false" t="array" ref="J20:J20">IFERROR(SMALL(IF($D$2:$D929=D20,$A$2:$A$911*1.000001),4),"")</f>
        <v/>
      </c>
      <c r="K20" s="30" t="str">
        <f aca="false">IF(A20&lt;&gt;"", IF(COUNT(G20:J20)=4, SUM(G20:J20), "No"), "")</f>
        <v>No</v>
      </c>
      <c r="L20" s="30" t="str">
        <f aca="false">IF(A20&lt;&gt;"", IF(COUNT(G20:I20)=3, SUM(G20:I20), "No"), "")</f>
        <v>No</v>
      </c>
      <c r="M20" s="30" t="str">
        <f aca="false">IF(A20&lt;&gt;"", IF(COUNT(G20:H20)=2, SUM(G20:H20), "No"), "")</f>
        <v>No</v>
      </c>
      <c r="N20" s="30" t="str">
        <f aca="false">'Results 10 year vets'!$D20&amp;":"&amp;Table1[[#Headers],[Male]]</f>
        <v>:Male</v>
      </c>
      <c r="O20" s="31"/>
      <c r="P20" s="21" t="n">
        <v>19</v>
      </c>
      <c r="Q20" s="21" t="str">
        <f aca="false">IFERROR(VLOOKUP(P$1&amp;":"&amp;P20,'Finish order'!$C:$K,6,FALSE()),"")</f>
        <v/>
      </c>
      <c r="R20" s="21" t="str">
        <f aca="false">IFERROR(VLOOKUP(P$1&amp;":"&amp;P20,'Finish order'!$C:$K,9,FALSE()),"")</f>
        <v/>
      </c>
      <c r="S20" s="21" t="str">
        <f aca="false">IFERROR(VLOOKUP(P$1&amp;":"&amp;P20,'Finish order'!$C:$K,7,FALSE()),"")</f>
        <v/>
      </c>
      <c r="T20" s="29" t="str">
        <f aca="false">IFERROR(VLOOKUP(P$1&amp;":"&amp;P20,'Finish order'!$C:$K,5,FALSE()),"")</f>
        <v/>
      </c>
      <c r="U20" s="21" t="str">
        <f aca="false">IFERROR(VLOOKUP(P$1&amp;":"&amp;P20,'Finish order'!$C:$K,4,FALSE()),"")</f>
        <v/>
      </c>
      <c r="V20" s="30" t="str">
        <f aca="false" t="array" ref="V20:V20">IFERROR(SMALL(IF($S$2:$S929=S20,$P$2:$P$911*1.001),1),"")</f>
        <v/>
      </c>
      <c r="W20" s="30" t="str">
        <f aca="false" t="array" ref="W20:W20">IFERROR(SMALL(IF($S$2:$S929=S20,$P$2:$P$911*1.0001),2),"")</f>
        <v/>
      </c>
      <c r="X20" s="30" t="str">
        <f aca="false" t="array" ref="X20:X20">IFERROR(SMALL(IF($S$2:$S929=S20,$P$2:$P$911*1.00001),3),"")</f>
        <v/>
      </c>
      <c r="Y20" s="30" t="str">
        <f aca="false" t="array" ref="Y20:Y20">IFERROR(SMALL(IF($S$2:$S929=S20,$P$2:$P$911*1.000001),4),"")</f>
        <v/>
      </c>
      <c r="Z20" s="30" t="str">
        <f aca="false">IF(P20&lt;&gt;"", IF(COUNT(V20:Y20)=4, SUM(V20:Y20), "No"), "")</f>
        <v>No</v>
      </c>
      <c r="AA20" s="30" t="str">
        <f aca="false">IF(P20&lt;&gt;"", IF(COUNT(V20:X20)=3, SUM(V20:X20), "No"), "")</f>
        <v>No</v>
      </c>
      <c r="AB20" s="30" t="str">
        <f aca="false">IF(P20&lt;&gt;"", IF(COUNT(V20:W20)=2, SUM(V20:W20), "No"), "")</f>
        <v>No</v>
      </c>
      <c r="AC20" s="30" t="str">
        <f aca="false">'Results 10 year vets'!$S20&amp;":"&amp;Table4[[#Headers],[Female]]</f>
        <v>:Female</v>
      </c>
      <c r="AD20" s="31"/>
      <c r="AE20" s="21" t="n">
        <v>19</v>
      </c>
      <c r="AF20" s="21" t="str">
        <f aca="false">IFERROR(VLOOKUP(AE$1&amp;":"&amp;AE20,'Finish order'!$E:$K,4,FALSE()),"")</f>
        <v/>
      </c>
      <c r="AG20" s="21" t="str">
        <f aca="false">IFERROR(VLOOKUP(AE$1&amp;":"&amp;AE20,'Finish order'!$E:$K,5,FALSE()),"")</f>
        <v/>
      </c>
      <c r="AH20" s="29" t="str">
        <f aca="false">IFERROR(VLOOKUP(AE$1&amp;":"&amp;AE20,'Finish order'!$E:$K,3,FALSE()),"")</f>
        <v/>
      </c>
      <c r="AI20" s="21" t="str">
        <f aca="false">IFERROR(VLOOKUP(AE$1&amp;":"&amp;AE20,'Finish order'!$E:$K,2,FALSE()),"")</f>
        <v/>
      </c>
      <c r="AJ20" s="21"/>
      <c r="AK20" s="31"/>
      <c r="AL20" s="21" t="n">
        <v>19</v>
      </c>
      <c r="AM20" s="21" t="str">
        <f aca="false">IFERROR(VLOOKUP(AL$1&amp;":"&amp;AL20,'Finish order'!$E:$K,4,FALSE()),"")</f>
        <v/>
      </c>
      <c r="AN20" s="21" t="str">
        <f aca="false">IFERROR(VLOOKUP(AL$1&amp;":"&amp;AL20,'Finish order'!$E:$K,5,FALSE()),"")</f>
        <v/>
      </c>
      <c r="AO20" s="29" t="str">
        <f aca="false">IFERROR(VLOOKUP(AL$1&amp;":"&amp;AL20,'Finish order'!$E:$K,3,FALSE()),"")</f>
        <v/>
      </c>
      <c r="AP20" s="21" t="str">
        <f aca="false">IFERROR(VLOOKUP(AL$1&amp;":"&amp;AL20,'Finish order'!$E:$K,2,FALSE()),"")</f>
        <v/>
      </c>
      <c r="AQ20" s="21"/>
      <c r="AR20" s="31"/>
      <c r="AS20" s="21" t="n">
        <v>19</v>
      </c>
      <c r="AT20" s="21" t="str">
        <f aca="false">IFERROR(VLOOKUP(AS$1&amp;":"&amp;AS20,'Finish order'!$E:$K,4,FALSE()),"")</f>
        <v/>
      </c>
      <c r="AU20" s="21" t="str">
        <f aca="false">IFERROR(VLOOKUP(AS$1&amp;":"&amp;AS20,'Finish order'!$E:$K,5,FALSE()),"")</f>
        <v/>
      </c>
      <c r="AV20" s="29" t="str">
        <f aca="false">IFERROR(VLOOKUP(AS$1&amp;":"&amp;AS20,'Finish order'!$E:$K,3,FALSE()),"")</f>
        <v/>
      </c>
      <c r="AW20" s="21" t="str">
        <f aca="false">IFERROR(VLOOKUP(AS$1&amp;":"&amp;AS20,'Finish order'!$E:$K,2,FALSE()),"")</f>
        <v/>
      </c>
      <c r="AX20" s="21"/>
      <c r="AY20" s="31"/>
      <c r="AZ20" s="21" t="n">
        <v>19</v>
      </c>
      <c r="BA20" s="21" t="str">
        <f aca="false">IFERROR(VLOOKUP(AZ$1&amp;":"&amp;AZ20,'Finish order'!$E:$K,4,FALSE()),"")</f>
        <v/>
      </c>
      <c r="BB20" s="21" t="str">
        <f aca="false">IFERROR(VLOOKUP(AZ$1&amp;":"&amp;AZ20,'Finish order'!$E:$K,5,FALSE()),"")</f>
        <v/>
      </c>
      <c r="BC20" s="29" t="str">
        <f aca="false">IFERROR(VLOOKUP(AZ$1&amp;":"&amp;AZ20,'Finish order'!$E:$K,3,FALSE()),"")</f>
        <v/>
      </c>
      <c r="BD20" s="21" t="str">
        <f aca="false">IFERROR(VLOOKUP(AZ$1&amp;":"&amp;AZ20,'Finish order'!$E:$K,2,FALSE()),"")</f>
        <v/>
      </c>
      <c r="BE20" s="21"/>
      <c r="BF20" s="31"/>
      <c r="BG20" s="21" t="n">
        <v>19</v>
      </c>
      <c r="BH20" s="21" t="str">
        <f aca="false">IFERROR(VLOOKUP(BG$1&amp;":"&amp;BG20,'Finish order'!$E:$K,4,FALSE()),"")</f>
        <v/>
      </c>
      <c r="BI20" s="21" t="str">
        <f aca="false">IFERROR(VLOOKUP(BG$1&amp;":"&amp;BG20,'Finish order'!$E:$K,5,FALSE()),"")</f>
        <v/>
      </c>
      <c r="BJ20" s="29" t="str">
        <f aca="false">IFERROR(VLOOKUP(BG$1&amp;":"&amp;BG20,'Finish order'!$E:$K,3,FALSE()),"")</f>
        <v/>
      </c>
      <c r="BK20" s="21" t="str">
        <f aca="false">IFERROR(VLOOKUP(BG$1&amp;":"&amp;BG20,'Finish order'!$E:$K,2,FALSE()),"")</f>
        <v/>
      </c>
      <c r="BL20" s="21"/>
      <c r="BM20" s="31"/>
      <c r="BN20" s="21" t="n">
        <v>19</v>
      </c>
      <c r="BO20" s="21" t="str">
        <f aca="false">IFERROR(VLOOKUP(BN$1&amp;":"&amp;BN20,'Finish order'!$E:$K,4,FALSE()),"")</f>
        <v/>
      </c>
      <c r="BP20" s="21" t="str">
        <f aca="false">IFERROR(VLOOKUP(BN$1&amp;":"&amp;BN20,'Finish order'!$E:$K,5,FALSE()),"")</f>
        <v/>
      </c>
      <c r="BQ20" s="29" t="str">
        <f aca="false">IFERROR(VLOOKUP(BN$1&amp;":"&amp;BN20,'Finish order'!$E:$K,3,FALSE()),"")</f>
        <v/>
      </c>
      <c r="BR20" s="21" t="str">
        <f aca="false">IFERROR(VLOOKUP(BN$1&amp;":"&amp;BN20,'Finish order'!$E:$K,2,FALSE()),"")</f>
        <v/>
      </c>
      <c r="BS20" s="21"/>
      <c r="BT20" s="31"/>
      <c r="BU20" s="21" t="n">
        <v>19</v>
      </c>
      <c r="BV20" s="29" t="str">
        <f aca="false">IFERROR(VLOOKUP(BU$1&amp;":"&amp;BU20,'Finish order'!$E:$K,4,FALSE()),"")</f>
        <v/>
      </c>
      <c r="BW20" s="21" t="str">
        <f aca="false">IFERROR(VLOOKUP(BU$1&amp;":"&amp;BU20,'Finish order'!$E:$K,5,FALSE()),"")</f>
        <v/>
      </c>
      <c r="BX20" s="29" t="str">
        <f aca="false">IFERROR(VLOOKUP(BU$1&amp;":"&amp;BU20,'Finish order'!$E:$K,3,FALSE()),"")</f>
        <v/>
      </c>
      <c r="BY20" s="21" t="str">
        <f aca="false">IFERROR(VLOOKUP(BU$1&amp;":"&amp;BU20,'Finish order'!$E:$K,2,FALSE()),"")</f>
        <v/>
      </c>
      <c r="BZ20" s="21"/>
      <c r="CA20" s="31"/>
      <c r="CB20" s="21" t="n">
        <v>19</v>
      </c>
      <c r="CC20" s="29" t="str">
        <f aca="false">IFERROR(VLOOKUP(CB$1&amp;":"&amp;CB20,'Finish order'!$E:$K,4,FALSE()),"")</f>
        <v/>
      </c>
      <c r="CD20" s="21" t="str">
        <f aca="false">IFERROR(VLOOKUP(CB$1&amp;":"&amp;CB20,'Finish order'!$E:$K,5,FALSE()),"")</f>
        <v/>
      </c>
      <c r="CE20" s="29" t="str">
        <f aca="false">IFERROR(VLOOKUP(CB$1&amp;":"&amp;CB20,'Finish order'!$E:$K,3,FALSE()),"")</f>
        <v/>
      </c>
      <c r="CF20" s="21" t="str">
        <f aca="false">IFERROR(VLOOKUP(CB$1&amp;":"&amp;CB20,'Finish order'!$E:$K,2,FALSE()),"")</f>
        <v/>
      </c>
      <c r="CG20" s="21"/>
      <c r="CH20" s="31"/>
      <c r="CI20" s="30" t="n">
        <v>19</v>
      </c>
      <c r="CJ20" s="21" t="str">
        <f aca="false">IFERROR(VLOOKUP(CI$1&amp;":"&amp;CI20,'Finish order'!$E:$K,4,FALSE()),"")</f>
        <v/>
      </c>
      <c r="CK20" s="21" t="str">
        <f aca="false">IFERROR(VLOOKUP(CI$1&amp;":"&amp;CI20,'Finish order'!$E:$K,5,FALSE()),"")</f>
        <v/>
      </c>
      <c r="CL20" s="29" t="str">
        <f aca="false">IFERROR(VLOOKUP(CI$1&amp;":"&amp;CI20,'Finish order'!$E:$K,3,FALSE()),"")</f>
        <v/>
      </c>
      <c r="CM20" s="21" t="str">
        <f aca="false">IFERROR(VLOOKUP(CI$1&amp;":"&amp;CI20,'Finish order'!$E:$K,2,FALSE()),"")</f>
        <v/>
      </c>
      <c r="CN20" s="21"/>
      <c r="CO20" s="31"/>
      <c r="CP20" s="30" t="n">
        <v>19</v>
      </c>
      <c r="CQ20" s="21" t="str">
        <f aca="false">IFERROR(VLOOKUP(CP$1&amp;":"&amp;CP20,'Finish order'!$E:$K,4,FALSE()),"")</f>
        <v/>
      </c>
      <c r="CR20" s="21" t="str">
        <f aca="false">IFERROR(VLOOKUP(CP$1&amp;":"&amp;CP20,'Finish order'!$E:$K,5,FALSE()),"")</f>
        <v/>
      </c>
      <c r="CS20" s="29" t="str">
        <f aca="false">IFERROR(VLOOKUP(CP$1&amp;":"&amp;CP20,'Finish order'!$E:$K,3,FALSE()),"")</f>
        <v/>
      </c>
      <c r="CT20" s="21" t="str">
        <f aca="false">IFERROR(VLOOKUP(CP$1&amp;":"&amp;CP20,'Finish order'!$E:$K,2,FALSE()),"")</f>
        <v/>
      </c>
      <c r="CU20" s="21"/>
      <c r="CV20" s="32"/>
      <c r="CW20" s="21" t="n">
        <v>19</v>
      </c>
      <c r="CX20" s="21" t="str">
        <f aca="false">IFERROR(VLOOKUP(CW$1&amp;":"&amp;CW20,'Finish order'!$E:$K,4,FALSE()),"")</f>
        <v/>
      </c>
      <c r="CY20" s="21" t="str">
        <f aca="false">IFERROR(VLOOKUP(CW$1&amp;":"&amp;CW20,'Finish order'!$E:$K,5,FALSE()),"")</f>
        <v/>
      </c>
      <c r="CZ20" s="29" t="str">
        <f aca="false">IFERROR(VLOOKUP(CW$1&amp;":"&amp;CW20,'Finish order'!$E:$K,3,FALSE()),"")</f>
        <v/>
      </c>
      <c r="DA20" s="21" t="str">
        <f aca="false">IFERROR(VLOOKUP(CW$1&amp;":"&amp;CW20,'Finish order'!$E:$K,2,FALSE()),"")</f>
        <v/>
      </c>
      <c r="DB20" s="21"/>
      <c r="DC20" s="32"/>
      <c r="DD20" s="21" t="n">
        <v>19</v>
      </c>
      <c r="DE20" s="21" t="str">
        <f aca="false">IFERROR(VLOOKUP(DD$1&amp;":"&amp;DD20,'Finish order'!$E:$K,4,FALSE()),"")</f>
        <v/>
      </c>
      <c r="DF20" s="21" t="str">
        <f aca="false">IFERROR(VLOOKUP(DD$1&amp;":"&amp;DD20,'Finish order'!$E:$K,5,FALSE()),"")</f>
        <v/>
      </c>
      <c r="DG20" s="29" t="str">
        <f aca="false">IFERROR(VLOOKUP(DD$1&amp;":"&amp;DD20,'Finish order'!$E:$K,3,FALSE()),"")</f>
        <v/>
      </c>
      <c r="DH20" s="21" t="str">
        <f aca="false">IFERROR(VLOOKUP(DD$1&amp;":"&amp;DD20,'Finish order'!$E:$K,2,FALSE()),"")</f>
        <v/>
      </c>
      <c r="DI20" s="29"/>
      <c r="DJ20" s="31"/>
      <c r="DK20" s="21" t="n">
        <v>19</v>
      </c>
      <c r="DL20" s="21" t="str">
        <f aca="false">IFERROR(VLOOKUP(DK$1&amp;":"&amp;DK20,'Finish order'!$E:$K,4,FALSE()),"")</f>
        <v/>
      </c>
      <c r="DM20" s="21" t="str">
        <f aca="false">IFERROR(VLOOKUP(DK$1&amp;":"&amp;DK20,'Finish order'!$E:$K,5,FALSE()),"")</f>
        <v/>
      </c>
      <c r="DN20" s="29" t="str">
        <f aca="false">IFERROR(VLOOKUP(DK$1&amp;":"&amp;DK20,'Finish order'!$E:$K,3,FALSE()),"")</f>
        <v/>
      </c>
      <c r="DO20" s="21" t="str">
        <f aca="false">IFERROR(VLOOKUP(DK$1&amp;":"&amp;DK20,'Finish order'!$E:$K,2,FALSE()),"")</f>
        <v/>
      </c>
      <c r="DP20" s="21"/>
      <c r="DQ20" s="32"/>
      <c r="DR20" s="21" t="n">
        <v>19</v>
      </c>
      <c r="DS20" s="21" t="str">
        <f aca="false">IFERROR(VLOOKUP(DR$1&amp;":"&amp;DR20,'Finish order'!$E:$K,4,FALSE()),"")</f>
        <v/>
      </c>
      <c r="DT20" s="21" t="str">
        <f aca="false">IFERROR(VLOOKUP(DR$1&amp;":"&amp;DR20,'Finish order'!$E:$K,5,FALSE()),"")</f>
        <v/>
      </c>
      <c r="DU20" s="29" t="str">
        <f aca="false">IFERROR(VLOOKUP(DR$1&amp;":"&amp;DR20,'Finish order'!$E:$K,3,FALSE()),"")</f>
        <v/>
      </c>
      <c r="DV20" s="21" t="str">
        <f aca="false">IFERROR(VLOOKUP(DR$1&amp;":"&amp;DR20,'Finish order'!$E:$K,2,FALSE()),"")</f>
        <v/>
      </c>
      <c r="DW20" s="29"/>
    </row>
    <row r="21" customFormat="false" ht="15.75" hidden="false" customHeight="true" outlineLevel="0" collapsed="false">
      <c r="A21" s="21" t="n">
        <v>20</v>
      </c>
      <c r="B21" s="21" t="str">
        <f aca="false">IFERROR(VLOOKUP($A$1&amp;":"&amp;A21,'Finish order'!C:K,6,FALSE()),"")</f>
        <v/>
      </c>
      <c r="C21" s="21" t="str">
        <f aca="false">IFERROR(VLOOKUP(A$1&amp;":"&amp;A21,'Finish order'!$C:$K,9,FALSE()),"")</f>
        <v/>
      </c>
      <c r="D21" s="21" t="str">
        <f aca="false">IFERROR(VLOOKUP(A$1&amp;":"&amp;A21,'Finish order'!$C:$K,7,FALSE()),"")</f>
        <v/>
      </c>
      <c r="E21" s="29" t="str">
        <f aca="false">IFERROR(VLOOKUP($A$1&amp;":"&amp;A21,'Finish order'!C:K,5,FALSE()),"")</f>
        <v/>
      </c>
      <c r="F21" s="21" t="str">
        <f aca="false">IFERROR(VLOOKUP($A$1&amp;":"&amp;A21,'Finish order'!C:K,4,FALSE()),"")</f>
        <v/>
      </c>
      <c r="G21" s="30" t="str">
        <f aca="false" t="array" ref="G21:G21">IFERROR(SMALL(IF($D$2:$D930=D21,$A$2:$A$911*1.001),1),"")</f>
        <v/>
      </c>
      <c r="H21" s="30" t="str">
        <f aca="false" t="array" ref="H21:H21">IFERROR(SMALL(IF($D$2:$D930=D21,$A$2:$A$911*1.0001),2),"")</f>
        <v/>
      </c>
      <c r="I21" s="30" t="str">
        <f aca="false" t="array" ref="I21:I21">IFERROR(SMALL(IF($D$2:$D930=D21,$A$2:$A$911*1.00001),3),"")</f>
        <v/>
      </c>
      <c r="J21" s="30" t="str">
        <f aca="false" t="array" ref="J21:J21">IFERROR(SMALL(IF($D$2:$D930=D21,$A$2:$A$911*1.000001),4),"")</f>
        <v/>
      </c>
      <c r="K21" s="30" t="str">
        <f aca="false">IF(A21&lt;&gt;"", IF(COUNT(G21:J21)=4, SUM(G21:J21), "No"), "")</f>
        <v>No</v>
      </c>
      <c r="L21" s="30" t="str">
        <f aca="false">IF(A21&lt;&gt;"", IF(COUNT(G21:I21)=3, SUM(G21:I21), "No"), "")</f>
        <v>No</v>
      </c>
      <c r="M21" s="30" t="str">
        <f aca="false">IF(A21&lt;&gt;"", IF(COUNT(G21:H21)=2, SUM(G21:H21), "No"), "")</f>
        <v>No</v>
      </c>
      <c r="N21" s="30" t="str">
        <f aca="false">'Results 10 year vets'!$D21&amp;":"&amp;Table1[[#Headers],[Male]]</f>
        <v>:Male</v>
      </c>
      <c r="O21" s="31"/>
      <c r="P21" s="21" t="n">
        <v>20</v>
      </c>
      <c r="Q21" s="21" t="str">
        <f aca="false">IFERROR(VLOOKUP(P$1&amp;":"&amp;P21,'Finish order'!$C:$K,6,FALSE()),"")</f>
        <v/>
      </c>
      <c r="R21" s="21" t="str">
        <f aca="false">IFERROR(VLOOKUP(P$1&amp;":"&amp;P21,'Finish order'!$C:$K,9,FALSE()),"")</f>
        <v/>
      </c>
      <c r="S21" s="21" t="str">
        <f aca="false">IFERROR(VLOOKUP(P$1&amp;":"&amp;P21,'Finish order'!$C:$K,7,FALSE()),"")</f>
        <v/>
      </c>
      <c r="T21" s="29" t="str">
        <f aca="false">IFERROR(VLOOKUP(P$1&amp;":"&amp;P21,'Finish order'!$C:$K,5,FALSE()),"")</f>
        <v/>
      </c>
      <c r="U21" s="21" t="str">
        <f aca="false">IFERROR(VLOOKUP(P$1&amp;":"&amp;P21,'Finish order'!$C:$K,4,FALSE()),"")</f>
        <v/>
      </c>
      <c r="V21" s="30" t="str">
        <f aca="false" t="array" ref="V21:V21">IFERROR(SMALL(IF($S$2:$S930=S21,$P$2:$P$911*1.001),1),"")</f>
        <v/>
      </c>
      <c r="W21" s="30" t="str">
        <f aca="false" t="array" ref="W21:W21">IFERROR(SMALL(IF($S$2:$S930=S21,$P$2:$P$911*1.0001),2),"")</f>
        <v/>
      </c>
      <c r="X21" s="30" t="str">
        <f aca="false" t="array" ref="X21:X21">IFERROR(SMALL(IF($S$2:$S930=S21,$P$2:$P$911*1.00001),3),"")</f>
        <v/>
      </c>
      <c r="Y21" s="30" t="str">
        <f aca="false" t="array" ref="Y21:Y21">IFERROR(SMALL(IF($S$2:$S930=S21,$P$2:$P$911*1.000001),4),"")</f>
        <v/>
      </c>
      <c r="Z21" s="30" t="str">
        <f aca="false">IF(P21&lt;&gt;"", IF(COUNT(V21:Y21)=4, SUM(V21:Y21), "No"), "")</f>
        <v>No</v>
      </c>
      <c r="AA21" s="30" t="str">
        <f aca="false">IF(P21&lt;&gt;"", IF(COUNT(V21:X21)=3, SUM(V21:X21), "No"), "")</f>
        <v>No</v>
      </c>
      <c r="AB21" s="30" t="str">
        <f aca="false">IF(P21&lt;&gt;"", IF(COUNT(V21:W21)=2, SUM(V21:W21), "No"), "")</f>
        <v>No</v>
      </c>
      <c r="AC21" s="30" t="str">
        <f aca="false">'Results 10 year vets'!$S21&amp;":"&amp;Table4[[#Headers],[Female]]</f>
        <v>:Female</v>
      </c>
      <c r="AD21" s="31"/>
      <c r="AE21" s="21" t="n">
        <v>20</v>
      </c>
      <c r="AF21" s="21" t="str">
        <f aca="false">IFERROR(VLOOKUP(AE$1&amp;":"&amp;AE21,'Finish order'!$E:$K,4,FALSE()),"")</f>
        <v/>
      </c>
      <c r="AG21" s="21" t="str">
        <f aca="false">IFERROR(VLOOKUP(AE$1&amp;":"&amp;AE21,'Finish order'!$E:$K,5,FALSE()),"")</f>
        <v/>
      </c>
      <c r="AH21" s="29" t="str">
        <f aca="false">IFERROR(VLOOKUP(AE$1&amp;":"&amp;AE21,'Finish order'!$E:$K,3,FALSE()),"")</f>
        <v/>
      </c>
      <c r="AI21" s="21" t="str">
        <f aca="false">IFERROR(VLOOKUP(AE$1&amp;":"&amp;AE21,'Finish order'!$E:$K,2,FALSE()),"")</f>
        <v/>
      </c>
      <c r="AJ21" s="21"/>
      <c r="AK21" s="31"/>
      <c r="AL21" s="21" t="n">
        <v>20</v>
      </c>
      <c r="AM21" s="21" t="str">
        <f aca="false">IFERROR(VLOOKUP(AL$1&amp;":"&amp;AL21,'Finish order'!$E:$K,4,FALSE()),"")</f>
        <v/>
      </c>
      <c r="AN21" s="21" t="str">
        <f aca="false">IFERROR(VLOOKUP(AL$1&amp;":"&amp;AL21,'Finish order'!$E:$K,5,FALSE()),"")</f>
        <v/>
      </c>
      <c r="AO21" s="29" t="str">
        <f aca="false">IFERROR(VLOOKUP(AL$1&amp;":"&amp;AL21,'Finish order'!$E:$K,3,FALSE()),"")</f>
        <v/>
      </c>
      <c r="AP21" s="21" t="str">
        <f aca="false">IFERROR(VLOOKUP(AL$1&amp;":"&amp;AL21,'Finish order'!$E:$K,2,FALSE()),"")</f>
        <v/>
      </c>
      <c r="AQ21" s="21"/>
      <c r="AR21" s="31"/>
      <c r="AS21" s="21" t="n">
        <v>20</v>
      </c>
      <c r="AT21" s="21" t="str">
        <f aca="false">IFERROR(VLOOKUP(AS$1&amp;":"&amp;AS21,'Finish order'!$E:$K,4,FALSE()),"")</f>
        <v/>
      </c>
      <c r="AU21" s="21" t="str">
        <f aca="false">IFERROR(VLOOKUP(AS$1&amp;":"&amp;AS21,'Finish order'!$E:$K,5,FALSE()),"")</f>
        <v/>
      </c>
      <c r="AV21" s="29" t="str">
        <f aca="false">IFERROR(VLOOKUP(AS$1&amp;":"&amp;AS21,'Finish order'!$E:$K,3,FALSE()),"")</f>
        <v/>
      </c>
      <c r="AW21" s="21" t="str">
        <f aca="false">IFERROR(VLOOKUP(AS$1&amp;":"&amp;AS21,'Finish order'!$E:$K,2,FALSE()),"")</f>
        <v/>
      </c>
      <c r="AX21" s="21"/>
      <c r="AY21" s="31"/>
      <c r="AZ21" s="21" t="n">
        <v>20</v>
      </c>
      <c r="BA21" s="21" t="str">
        <f aca="false">IFERROR(VLOOKUP(AZ$1&amp;":"&amp;AZ21,'Finish order'!$E:$K,4,FALSE()),"")</f>
        <v/>
      </c>
      <c r="BB21" s="21" t="str">
        <f aca="false">IFERROR(VLOOKUP(AZ$1&amp;":"&amp;AZ21,'Finish order'!$E:$K,5,FALSE()),"")</f>
        <v/>
      </c>
      <c r="BC21" s="29" t="str">
        <f aca="false">IFERROR(VLOOKUP(AZ$1&amp;":"&amp;AZ21,'Finish order'!$E:$K,3,FALSE()),"")</f>
        <v/>
      </c>
      <c r="BD21" s="21" t="str">
        <f aca="false">IFERROR(VLOOKUP(AZ$1&amp;":"&amp;AZ21,'Finish order'!$E:$K,2,FALSE()),"")</f>
        <v/>
      </c>
      <c r="BE21" s="21"/>
      <c r="BF21" s="31"/>
      <c r="BG21" s="21" t="n">
        <v>20</v>
      </c>
      <c r="BH21" s="21" t="str">
        <f aca="false">IFERROR(VLOOKUP(BG$1&amp;":"&amp;BG21,'Finish order'!$E:$K,4,FALSE()),"")</f>
        <v/>
      </c>
      <c r="BI21" s="21" t="str">
        <f aca="false">IFERROR(VLOOKUP(BG$1&amp;":"&amp;BG21,'Finish order'!$E:$K,5,FALSE()),"")</f>
        <v/>
      </c>
      <c r="BJ21" s="29" t="str">
        <f aca="false">IFERROR(VLOOKUP(BG$1&amp;":"&amp;BG21,'Finish order'!$E:$K,3,FALSE()),"")</f>
        <v/>
      </c>
      <c r="BK21" s="21" t="str">
        <f aca="false">IFERROR(VLOOKUP(BG$1&amp;":"&amp;BG21,'Finish order'!$E:$K,2,FALSE()),"")</f>
        <v/>
      </c>
      <c r="BL21" s="21"/>
      <c r="BM21" s="31"/>
      <c r="BN21" s="21" t="n">
        <v>20</v>
      </c>
      <c r="BO21" s="21" t="str">
        <f aca="false">IFERROR(VLOOKUP(BN$1&amp;":"&amp;BN21,'Finish order'!$E:$K,4,FALSE()),"")</f>
        <v/>
      </c>
      <c r="BP21" s="21" t="str">
        <f aca="false">IFERROR(VLOOKUP(BN$1&amp;":"&amp;BN21,'Finish order'!$E:$K,5,FALSE()),"")</f>
        <v/>
      </c>
      <c r="BQ21" s="29" t="str">
        <f aca="false">IFERROR(VLOOKUP(BN$1&amp;":"&amp;BN21,'Finish order'!$E:$K,3,FALSE()),"")</f>
        <v/>
      </c>
      <c r="BR21" s="21" t="str">
        <f aca="false">IFERROR(VLOOKUP(BN$1&amp;":"&amp;BN21,'Finish order'!$E:$K,2,FALSE()),"")</f>
        <v/>
      </c>
      <c r="BS21" s="21"/>
      <c r="BT21" s="31"/>
      <c r="BU21" s="21" t="n">
        <v>20</v>
      </c>
      <c r="BV21" s="29" t="str">
        <f aca="false">IFERROR(VLOOKUP(BU$1&amp;":"&amp;BU21,'Finish order'!$E:$K,4,FALSE()),"")</f>
        <v/>
      </c>
      <c r="BW21" s="21" t="str">
        <f aca="false">IFERROR(VLOOKUP(BU$1&amp;":"&amp;BU21,'Finish order'!$E:$K,5,FALSE()),"")</f>
        <v/>
      </c>
      <c r="BX21" s="29" t="str">
        <f aca="false">IFERROR(VLOOKUP(BU$1&amp;":"&amp;BU21,'Finish order'!$E:$K,3,FALSE()),"")</f>
        <v/>
      </c>
      <c r="BY21" s="21" t="str">
        <f aca="false">IFERROR(VLOOKUP(BU$1&amp;":"&amp;BU21,'Finish order'!$E:$K,2,FALSE()),"")</f>
        <v/>
      </c>
      <c r="BZ21" s="21"/>
      <c r="CA21" s="31"/>
      <c r="CB21" s="21" t="n">
        <v>20</v>
      </c>
      <c r="CC21" s="29" t="str">
        <f aca="false">IFERROR(VLOOKUP(CB$1&amp;":"&amp;CB21,'Finish order'!$E:$K,4,FALSE()),"")</f>
        <v/>
      </c>
      <c r="CD21" s="21" t="str">
        <f aca="false">IFERROR(VLOOKUP(CB$1&amp;":"&amp;CB21,'Finish order'!$E:$K,5,FALSE()),"")</f>
        <v/>
      </c>
      <c r="CE21" s="29" t="str">
        <f aca="false">IFERROR(VLOOKUP(CB$1&amp;":"&amp;CB21,'Finish order'!$E:$K,3,FALSE()),"")</f>
        <v/>
      </c>
      <c r="CF21" s="21" t="str">
        <f aca="false">IFERROR(VLOOKUP(CB$1&amp;":"&amp;CB21,'Finish order'!$E:$K,2,FALSE()),"")</f>
        <v/>
      </c>
      <c r="CG21" s="21"/>
      <c r="CH21" s="31"/>
      <c r="CI21" s="30" t="n">
        <v>20</v>
      </c>
      <c r="CJ21" s="21" t="str">
        <f aca="false">IFERROR(VLOOKUP(CI$1&amp;":"&amp;CI21,'Finish order'!$E:$K,4,FALSE()),"")</f>
        <v/>
      </c>
      <c r="CK21" s="21" t="str">
        <f aca="false">IFERROR(VLOOKUP(CI$1&amp;":"&amp;CI21,'Finish order'!$E:$K,5,FALSE()),"")</f>
        <v/>
      </c>
      <c r="CL21" s="29" t="str">
        <f aca="false">IFERROR(VLOOKUP(CI$1&amp;":"&amp;CI21,'Finish order'!$E:$K,3,FALSE()),"")</f>
        <v/>
      </c>
      <c r="CM21" s="21" t="str">
        <f aca="false">IFERROR(VLOOKUP(CI$1&amp;":"&amp;CI21,'Finish order'!$E:$K,2,FALSE()),"")</f>
        <v/>
      </c>
      <c r="CN21" s="21"/>
      <c r="CO21" s="31"/>
      <c r="CP21" s="30" t="n">
        <v>20</v>
      </c>
      <c r="CQ21" s="21" t="str">
        <f aca="false">IFERROR(VLOOKUP(CP$1&amp;":"&amp;CP21,'Finish order'!$E:$K,4,FALSE()),"")</f>
        <v/>
      </c>
      <c r="CR21" s="21" t="str">
        <f aca="false">IFERROR(VLOOKUP(CP$1&amp;":"&amp;CP21,'Finish order'!$E:$K,5,FALSE()),"")</f>
        <v/>
      </c>
      <c r="CS21" s="29" t="str">
        <f aca="false">IFERROR(VLOOKUP(CP$1&amp;":"&amp;CP21,'Finish order'!$E:$K,3,FALSE()),"")</f>
        <v/>
      </c>
      <c r="CT21" s="21" t="str">
        <f aca="false">IFERROR(VLOOKUP(CP$1&amp;":"&amp;CP21,'Finish order'!$E:$K,2,FALSE()),"")</f>
        <v/>
      </c>
      <c r="CU21" s="21"/>
      <c r="CV21" s="32"/>
      <c r="CW21" s="21" t="n">
        <v>20</v>
      </c>
      <c r="CX21" s="21" t="str">
        <f aca="false">IFERROR(VLOOKUP(CW$1&amp;":"&amp;CW21,'Finish order'!$E:$K,4,FALSE()),"")</f>
        <v/>
      </c>
      <c r="CY21" s="21" t="str">
        <f aca="false">IFERROR(VLOOKUP(CW$1&amp;":"&amp;CW21,'Finish order'!$E:$K,5,FALSE()),"")</f>
        <v/>
      </c>
      <c r="CZ21" s="29" t="str">
        <f aca="false">IFERROR(VLOOKUP(CW$1&amp;":"&amp;CW21,'Finish order'!$E:$K,3,FALSE()),"")</f>
        <v/>
      </c>
      <c r="DA21" s="21" t="str">
        <f aca="false">IFERROR(VLOOKUP(CW$1&amp;":"&amp;CW21,'Finish order'!$E:$K,2,FALSE()),"")</f>
        <v/>
      </c>
      <c r="DB21" s="21"/>
      <c r="DC21" s="32"/>
      <c r="DD21" s="21" t="n">
        <v>20</v>
      </c>
      <c r="DE21" s="21" t="str">
        <f aca="false">IFERROR(VLOOKUP(DD$1&amp;":"&amp;DD21,'Finish order'!$E:$K,4,FALSE()),"")</f>
        <v/>
      </c>
      <c r="DF21" s="21" t="str">
        <f aca="false">IFERROR(VLOOKUP(DD$1&amp;":"&amp;DD21,'Finish order'!$E:$K,5,FALSE()),"")</f>
        <v/>
      </c>
      <c r="DG21" s="29" t="str">
        <f aca="false">IFERROR(VLOOKUP(DD$1&amp;":"&amp;DD21,'Finish order'!$E:$K,3,FALSE()),"")</f>
        <v/>
      </c>
      <c r="DH21" s="21" t="str">
        <f aca="false">IFERROR(VLOOKUP(DD$1&amp;":"&amp;DD21,'Finish order'!$E:$K,2,FALSE()),"")</f>
        <v/>
      </c>
      <c r="DI21" s="29"/>
      <c r="DJ21" s="31"/>
      <c r="DK21" s="21" t="n">
        <v>20</v>
      </c>
      <c r="DL21" s="21" t="str">
        <f aca="false">IFERROR(VLOOKUP(DK$1&amp;":"&amp;DK21,'Finish order'!$E:$K,4,FALSE()),"")</f>
        <v/>
      </c>
      <c r="DM21" s="21" t="str">
        <f aca="false">IFERROR(VLOOKUP(DK$1&amp;":"&amp;DK21,'Finish order'!$E:$K,5,FALSE()),"")</f>
        <v/>
      </c>
      <c r="DN21" s="29" t="str">
        <f aca="false">IFERROR(VLOOKUP(DK$1&amp;":"&amp;DK21,'Finish order'!$E:$K,3,FALSE()),"")</f>
        <v/>
      </c>
      <c r="DO21" s="21" t="str">
        <f aca="false">IFERROR(VLOOKUP(DK$1&amp;":"&amp;DK21,'Finish order'!$E:$K,2,FALSE()),"")</f>
        <v/>
      </c>
      <c r="DP21" s="21"/>
      <c r="DQ21" s="32"/>
      <c r="DR21" s="21" t="n">
        <v>20</v>
      </c>
      <c r="DS21" s="21" t="str">
        <f aca="false">IFERROR(VLOOKUP(DR$1&amp;":"&amp;DR21,'Finish order'!$E:$K,4,FALSE()),"")</f>
        <v/>
      </c>
      <c r="DT21" s="21" t="str">
        <f aca="false">IFERROR(VLOOKUP(DR$1&amp;":"&amp;DR21,'Finish order'!$E:$K,5,FALSE()),"")</f>
        <v/>
      </c>
      <c r="DU21" s="29" t="str">
        <f aca="false">IFERROR(VLOOKUP(DR$1&amp;":"&amp;DR21,'Finish order'!$E:$K,3,FALSE()),"")</f>
        <v/>
      </c>
      <c r="DV21" s="21" t="str">
        <f aca="false">IFERROR(VLOOKUP(DR$1&amp;":"&amp;DR21,'Finish order'!$E:$K,2,FALSE()),"")</f>
        <v/>
      </c>
      <c r="DW21" s="29"/>
    </row>
    <row r="22" customFormat="false" ht="15.75" hidden="false" customHeight="true" outlineLevel="0" collapsed="false">
      <c r="A22" s="21" t="n">
        <v>21</v>
      </c>
      <c r="B22" s="21" t="str">
        <f aca="false">IFERROR(VLOOKUP($A$1&amp;":"&amp;A22,'Finish order'!C:K,6,FALSE()),"")</f>
        <v/>
      </c>
      <c r="C22" s="21" t="str">
        <f aca="false">IFERROR(VLOOKUP(A$1&amp;":"&amp;A22,'Finish order'!$C:$K,9,FALSE()),"")</f>
        <v/>
      </c>
      <c r="D22" s="21" t="str">
        <f aca="false">IFERROR(VLOOKUP(A$1&amp;":"&amp;A22,'Finish order'!$C:$K,7,FALSE()),"")</f>
        <v/>
      </c>
      <c r="E22" s="29" t="str">
        <f aca="false">IFERROR(VLOOKUP($A$1&amp;":"&amp;A22,'Finish order'!C:K,5,FALSE()),"")</f>
        <v/>
      </c>
      <c r="F22" s="21" t="str">
        <f aca="false">IFERROR(VLOOKUP($A$1&amp;":"&amp;A22,'Finish order'!C:K,4,FALSE()),"")</f>
        <v/>
      </c>
      <c r="G22" s="30" t="str">
        <f aca="false" t="array" ref="G22:G22">IFERROR(SMALL(IF($D$2:$D931=D22,$A$2:$A$911*1.001),1),"")</f>
        <v/>
      </c>
      <c r="H22" s="30" t="str">
        <f aca="false" t="array" ref="H22:H22">IFERROR(SMALL(IF($D$2:$D931=D22,$A$2:$A$911*1.0001),2),"")</f>
        <v/>
      </c>
      <c r="I22" s="30" t="str">
        <f aca="false" t="array" ref="I22:I22">IFERROR(SMALL(IF($D$2:$D931=D22,$A$2:$A$911*1.00001),3),"")</f>
        <v/>
      </c>
      <c r="J22" s="30" t="str">
        <f aca="false" t="array" ref="J22:J22">IFERROR(SMALL(IF($D$2:$D931=D22,$A$2:$A$911*1.000001),4),"")</f>
        <v/>
      </c>
      <c r="K22" s="30" t="str">
        <f aca="false">IF(A22&lt;&gt;"", IF(COUNT(G22:J22)=4, SUM(G22:J22), "No"), "")</f>
        <v>No</v>
      </c>
      <c r="L22" s="30" t="str">
        <f aca="false">IF(A22&lt;&gt;"", IF(COUNT(G22:I22)=3, SUM(G22:I22), "No"), "")</f>
        <v>No</v>
      </c>
      <c r="M22" s="30" t="str">
        <f aca="false">IF(A22&lt;&gt;"", IF(COUNT(G22:H22)=2, SUM(G22:H22), "No"), "")</f>
        <v>No</v>
      </c>
      <c r="N22" s="30" t="str">
        <f aca="false">'Results 10 year vets'!$D22&amp;":"&amp;Table1[[#Headers],[Male]]</f>
        <v>:Male</v>
      </c>
      <c r="O22" s="31"/>
      <c r="P22" s="21" t="n">
        <v>21</v>
      </c>
      <c r="Q22" s="21" t="str">
        <f aca="false">IFERROR(VLOOKUP(P$1&amp;":"&amp;P22,'Finish order'!$C:$K,6,FALSE()),"")</f>
        <v/>
      </c>
      <c r="R22" s="21" t="str">
        <f aca="false">IFERROR(VLOOKUP(P$1&amp;":"&amp;P22,'Finish order'!$C:$K,9,FALSE()),"")</f>
        <v/>
      </c>
      <c r="S22" s="21" t="str">
        <f aca="false">IFERROR(VLOOKUP(P$1&amp;":"&amp;P22,'Finish order'!$C:$K,7,FALSE()),"")</f>
        <v/>
      </c>
      <c r="T22" s="29" t="str">
        <f aca="false">IFERROR(VLOOKUP(P$1&amp;":"&amp;P22,'Finish order'!$C:$K,5,FALSE()),"")</f>
        <v/>
      </c>
      <c r="U22" s="21" t="str">
        <f aca="false">IFERROR(VLOOKUP(P$1&amp;":"&amp;P22,'Finish order'!$C:$K,4,FALSE()),"")</f>
        <v/>
      </c>
      <c r="V22" s="30" t="str">
        <f aca="false" t="array" ref="V22:V22">IFERROR(SMALL(IF($S$2:$S931=S22,$P$2:$P$911*1.001),1),"")</f>
        <v/>
      </c>
      <c r="W22" s="30" t="str">
        <f aca="false" t="array" ref="W22:W22">IFERROR(SMALL(IF($S$2:$S931=S22,$P$2:$P$911*1.0001),2),"")</f>
        <v/>
      </c>
      <c r="X22" s="30" t="str">
        <f aca="false" t="array" ref="X22:X22">IFERROR(SMALL(IF($S$2:$S931=S22,$P$2:$P$911*1.00001),3),"")</f>
        <v/>
      </c>
      <c r="Y22" s="30" t="str">
        <f aca="false" t="array" ref="Y22:Y22">IFERROR(SMALL(IF($S$2:$S931=S22,$P$2:$P$911*1.000001),4),"")</f>
        <v/>
      </c>
      <c r="Z22" s="30" t="str">
        <f aca="false">IF(P22&lt;&gt;"", IF(COUNT(V22:Y22)=4, SUM(V22:Y22), "No"), "")</f>
        <v>No</v>
      </c>
      <c r="AA22" s="30" t="str">
        <f aca="false">IF(P22&lt;&gt;"", IF(COUNT(V22:X22)=3, SUM(V22:X22), "No"), "")</f>
        <v>No</v>
      </c>
      <c r="AB22" s="30" t="str">
        <f aca="false">IF(P22&lt;&gt;"", IF(COUNT(V22:W22)=2, SUM(V22:W22), "No"), "")</f>
        <v>No</v>
      </c>
      <c r="AC22" s="30" t="str">
        <f aca="false">'Results 10 year vets'!$S22&amp;":"&amp;Table4[[#Headers],[Female]]</f>
        <v>:Female</v>
      </c>
      <c r="AD22" s="31"/>
      <c r="AE22" s="21" t="n">
        <v>21</v>
      </c>
      <c r="AF22" s="21" t="str">
        <f aca="false">IFERROR(VLOOKUP(AE$1&amp;":"&amp;AE22,'Finish order'!$E:$K,4,FALSE()),"")</f>
        <v/>
      </c>
      <c r="AG22" s="21" t="str">
        <f aca="false">IFERROR(VLOOKUP(AE$1&amp;":"&amp;AE22,'Finish order'!$E:$K,5,FALSE()),"")</f>
        <v/>
      </c>
      <c r="AH22" s="29" t="str">
        <f aca="false">IFERROR(VLOOKUP(AE$1&amp;":"&amp;AE22,'Finish order'!$E:$K,3,FALSE()),"")</f>
        <v/>
      </c>
      <c r="AI22" s="21" t="str">
        <f aca="false">IFERROR(VLOOKUP(AE$1&amp;":"&amp;AE22,'Finish order'!$E:$K,2,FALSE()),"")</f>
        <v/>
      </c>
      <c r="AJ22" s="21"/>
      <c r="AK22" s="31"/>
      <c r="AL22" s="21" t="n">
        <v>21</v>
      </c>
      <c r="AM22" s="21" t="str">
        <f aca="false">IFERROR(VLOOKUP(AL$1&amp;":"&amp;AL22,'Finish order'!$E:$K,4,FALSE()),"")</f>
        <v/>
      </c>
      <c r="AN22" s="21" t="str">
        <f aca="false">IFERROR(VLOOKUP(AL$1&amp;":"&amp;AL22,'Finish order'!$E:$K,5,FALSE()),"")</f>
        <v/>
      </c>
      <c r="AO22" s="29" t="str">
        <f aca="false">IFERROR(VLOOKUP(AL$1&amp;":"&amp;AL22,'Finish order'!$E:$K,3,FALSE()),"")</f>
        <v/>
      </c>
      <c r="AP22" s="21" t="str">
        <f aca="false">IFERROR(VLOOKUP(AL$1&amp;":"&amp;AL22,'Finish order'!$E:$K,2,FALSE()),"")</f>
        <v/>
      </c>
      <c r="AQ22" s="21"/>
      <c r="AR22" s="31"/>
      <c r="AS22" s="21" t="n">
        <v>21</v>
      </c>
      <c r="AT22" s="21" t="str">
        <f aca="false">IFERROR(VLOOKUP(AS$1&amp;":"&amp;AS22,'Finish order'!$E:$K,4,FALSE()),"")</f>
        <v/>
      </c>
      <c r="AU22" s="21" t="str">
        <f aca="false">IFERROR(VLOOKUP(AS$1&amp;":"&amp;AS22,'Finish order'!$E:$K,5,FALSE()),"")</f>
        <v/>
      </c>
      <c r="AV22" s="29" t="str">
        <f aca="false">IFERROR(VLOOKUP(AS$1&amp;":"&amp;AS22,'Finish order'!$E:$K,3,FALSE()),"")</f>
        <v/>
      </c>
      <c r="AW22" s="21" t="str">
        <f aca="false">IFERROR(VLOOKUP(AS$1&amp;":"&amp;AS22,'Finish order'!$E:$K,2,FALSE()),"")</f>
        <v/>
      </c>
      <c r="AX22" s="21"/>
      <c r="AY22" s="31"/>
      <c r="AZ22" s="21" t="n">
        <v>21</v>
      </c>
      <c r="BA22" s="21" t="str">
        <f aca="false">IFERROR(VLOOKUP(AZ$1&amp;":"&amp;AZ22,'Finish order'!$E:$K,4,FALSE()),"")</f>
        <v/>
      </c>
      <c r="BB22" s="21" t="str">
        <f aca="false">IFERROR(VLOOKUP(AZ$1&amp;":"&amp;AZ22,'Finish order'!$E:$K,5,FALSE()),"")</f>
        <v/>
      </c>
      <c r="BC22" s="29" t="str">
        <f aca="false">IFERROR(VLOOKUP(AZ$1&amp;":"&amp;AZ22,'Finish order'!$E:$K,3,FALSE()),"")</f>
        <v/>
      </c>
      <c r="BD22" s="21" t="str">
        <f aca="false">IFERROR(VLOOKUP(AZ$1&amp;":"&amp;AZ22,'Finish order'!$E:$K,2,FALSE()),"")</f>
        <v/>
      </c>
      <c r="BE22" s="21"/>
      <c r="BF22" s="31"/>
      <c r="BG22" s="21" t="n">
        <v>21</v>
      </c>
      <c r="BH22" s="21" t="str">
        <f aca="false">IFERROR(VLOOKUP(BG$1&amp;":"&amp;BG22,'Finish order'!$E:$K,4,FALSE()),"")</f>
        <v/>
      </c>
      <c r="BI22" s="21" t="str">
        <f aca="false">IFERROR(VLOOKUP(BG$1&amp;":"&amp;BG22,'Finish order'!$E:$K,5,FALSE()),"")</f>
        <v/>
      </c>
      <c r="BJ22" s="29" t="str">
        <f aca="false">IFERROR(VLOOKUP(BG$1&amp;":"&amp;BG22,'Finish order'!$E:$K,3,FALSE()),"")</f>
        <v/>
      </c>
      <c r="BK22" s="21" t="str">
        <f aca="false">IFERROR(VLOOKUP(BG$1&amp;":"&amp;BG22,'Finish order'!$E:$K,2,FALSE()),"")</f>
        <v/>
      </c>
      <c r="BL22" s="21"/>
      <c r="BM22" s="31"/>
      <c r="BN22" s="21" t="n">
        <v>21</v>
      </c>
      <c r="BO22" s="21" t="str">
        <f aca="false">IFERROR(VLOOKUP(BN$1&amp;":"&amp;BN22,'Finish order'!$E:$K,4,FALSE()),"")</f>
        <v/>
      </c>
      <c r="BP22" s="21" t="str">
        <f aca="false">IFERROR(VLOOKUP(BN$1&amp;":"&amp;BN22,'Finish order'!$E:$K,5,FALSE()),"")</f>
        <v/>
      </c>
      <c r="BQ22" s="29" t="str">
        <f aca="false">IFERROR(VLOOKUP(BN$1&amp;":"&amp;BN22,'Finish order'!$E:$K,3,FALSE()),"")</f>
        <v/>
      </c>
      <c r="BR22" s="21" t="str">
        <f aca="false">IFERROR(VLOOKUP(BN$1&amp;":"&amp;BN22,'Finish order'!$E:$K,2,FALSE()),"")</f>
        <v/>
      </c>
      <c r="BS22" s="21"/>
      <c r="BT22" s="31"/>
      <c r="BU22" s="21" t="n">
        <v>21</v>
      </c>
      <c r="BV22" s="29" t="str">
        <f aca="false">IFERROR(VLOOKUP(BU$1&amp;":"&amp;BU22,'Finish order'!$E:$K,4,FALSE()),"")</f>
        <v/>
      </c>
      <c r="BW22" s="21" t="str">
        <f aca="false">IFERROR(VLOOKUP(BU$1&amp;":"&amp;BU22,'Finish order'!$E:$K,5,FALSE()),"")</f>
        <v/>
      </c>
      <c r="BX22" s="29" t="str">
        <f aca="false">IFERROR(VLOOKUP(BU$1&amp;":"&amp;BU22,'Finish order'!$E:$K,3,FALSE()),"")</f>
        <v/>
      </c>
      <c r="BY22" s="21" t="str">
        <f aca="false">IFERROR(VLOOKUP(BU$1&amp;":"&amp;BU22,'Finish order'!$E:$K,2,FALSE()),"")</f>
        <v/>
      </c>
      <c r="BZ22" s="21"/>
      <c r="CA22" s="31"/>
      <c r="CB22" s="21" t="n">
        <v>21</v>
      </c>
      <c r="CC22" s="29" t="str">
        <f aca="false">IFERROR(VLOOKUP(CB$1&amp;":"&amp;CB22,'Finish order'!$E:$K,4,FALSE()),"")</f>
        <v/>
      </c>
      <c r="CD22" s="21" t="str">
        <f aca="false">IFERROR(VLOOKUP(CB$1&amp;":"&amp;CB22,'Finish order'!$E:$K,5,FALSE()),"")</f>
        <v/>
      </c>
      <c r="CE22" s="29" t="str">
        <f aca="false">IFERROR(VLOOKUP(CB$1&amp;":"&amp;CB22,'Finish order'!$E:$K,3,FALSE()),"")</f>
        <v/>
      </c>
      <c r="CF22" s="21" t="str">
        <f aca="false">IFERROR(VLOOKUP(CB$1&amp;":"&amp;CB22,'Finish order'!$E:$K,2,FALSE()),"")</f>
        <v/>
      </c>
      <c r="CG22" s="21"/>
      <c r="CH22" s="31"/>
      <c r="CI22" s="30" t="n">
        <v>21</v>
      </c>
      <c r="CJ22" s="21" t="str">
        <f aca="false">IFERROR(VLOOKUP(CI$1&amp;":"&amp;CI22,'Finish order'!$E:$K,4,FALSE()),"")</f>
        <v/>
      </c>
      <c r="CK22" s="21" t="str">
        <f aca="false">IFERROR(VLOOKUP(CI$1&amp;":"&amp;CI22,'Finish order'!$E:$K,5,FALSE()),"")</f>
        <v/>
      </c>
      <c r="CL22" s="29" t="str">
        <f aca="false">IFERROR(VLOOKUP(CI$1&amp;":"&amp;CI22,'Finish order'!$E:$K,3,FALSE()),"")</f>
        <v/>
      </c>
      <c r="CM22" s="21" t="str">
        <f aca="false">IFERROR(VLOOKUP(CI$1&amp;":"&amp;CI22,'Finish order'!$E:$K,2,FALSE()),"")</f>
        <v/>
      </c>
      <c r="CN22" s="21"/>
      <c r="CO22" s="31"/>
      <c r="CP22" s="30" t="n">
        <v>21</v>
      </c>
      <c r="CQ22" s="21" t="str">
        <f aca="false">IFERROR(VLOOKUP(CP$1&amp;":"&amp;CP22,'Finish order'!$E:$K,4,FALSE()),"")</f>
        <v/>
      </c>
      <c r="CR22" s="21" t="str">
        <f aca="false">IFERROR(VLOOKUP(CP$1&amp;":"&amp;CP22,'Finish order'!$E:$K,5,FALSE()),"")</f>
        <v/>
      </c>
      <c r="CS22" s="29" t="str">
        <f aca="false">IFERROR(VLOOKUP(CP$1&amp;":"&amp;CP22,'Finish order'!$E:$K,3,FALSE()),"")</f>
        <v/>
      </c>
      <c r="CT22" s="21" t="str">
        <f aca="false">IFERROR(VLOOKUP(CP$1&amp;":"&amp;CP22,'Finish order'!$E:$K,2,FALSE()),"")</f>
        <v/>
      </c>
      <c r="CU22" s="21"/>
      <c r="CV22" s="32"/>
      <c r="CW22" s="21" t="n">
        <v>21</v>
      </c>
      <c r="CX22" s="21" t="str">
        <f aca="false">IFERROR(VLOOKUP(CW$1&amp;":"&amp;CW22,'Finish order'!$E:$K,4,FALSE()),"")</f>
        <v/>
      </c>
      <c r="CY22" s="21" t="str">
        <f aca="false">IFERROR(VLOOKUP(CW$1&amp;":"&amp;CW22,'Finish order'!$E:$K,5,FALSE()),"")</f>
        <v/>
      </c>
      <c r="CZ22" s="29" t="str">
        <f aca="false">IFERROR(VLOOKUP(CW$1&amp;":"&amp;CW22,'Finish order'!$E:$K,3,FALSE()),"")</f>
        <v/>
      </c>
      <c r="DA22" s="21" t="str">
        <f aca="false">IFERROR(VLOOKUP(CW$1&amp;":"&amp;CW22,'Finish order'!$E:$K,2,FALSE()),"")</f>
        <v/>
      </c>
      <c r="DB22" s="21"/>
      <c r="DC22" s="32"/>
      <c r="DD22" s="21" t="n">
        <v>21</v>
      </c>
      <c r="DE22" s="21" t="str">
        <f aca="false">IFERROR(VLOOKUP(DD$1&amp;":"&amp;DD22,'Finish order'!$E:$K,4,FALSE()),"")</f>
        <v/>
      </c>
      <c r="DF22" s="21" t="str">
        <f aca="false">IFERROR(VLOOKUP(DD$1&amp;":"&amp;DD22,'Finish order'!$E:$K,5,FALSE()),"")</f>
        <v/>
      </c>
      <c r="DG22" s="29" t="str">
        <f aca="false">IFERROR(VLOOKUP(DD$1&amp;":"&amp;DD22,'Finish order'!$E:$K,3,FALSE()),"")</f>
        <v/>
      </c>
      <c r="DH22" s="21" t="str">
        <f aca="false">IFERROR(VLOOKUP(DD$1&amp;":"&amp;DD22,'Finish order'!$E:$K,2,FALSE()),"")</f>
        <v/>
      </c>
      <c r="DI22" s="29"/>
      <c r="DJ22" s="31"/>
      <c r="DK22" s="21" t="n">
        <v>21</v>
      </c>
      <c r="DL22" s="21" t="str">
        <f aca="false">IFERROR(VLOOKUP(DK$1&amp;":"&amp;DK22,'Finish order'!$E:$K,4,FALSE()),"")</f>
        <v/>
      </c>
      <c r="DM22" s="21" t="str">
        <f aca="false">IFERROR(VLOOKUP(DK$1&amp;":"&amp;DK22,'Finish order'!$E:$K,5,FALSE()),"")</f>
        <v/>
      </c>
      <c r="DN22" s="29" t="str">
        <f aca="false">IFERROR(VLOOKUP(DK$1&amp;":"&amp;DK22,'Finish order'!$E:$K,3,FALSE()),"")</f>
        <v/>
      </c>
      <c r="DO22" s="21" t="str">
        <f aca="false">IFERROR(VLOOKUP(DK$1&amp;":"&amp;DK22,'Finish order'!$E:$K,2,FALSE()),"")</f>
        <v/>
      </c>
      <c r="DP22" s="21"/>
      <c r="DQ22" s="32"/>
      <c r="DR22" s="21" t="n">
        <v>21</v>
      </c>
      <c r="DS22" s="21" t="str">
        <f aca="false">IFERROR(VLOOKUP(DR$1&amp;":"&amp;DR22,'Finish order'!$E:$K,4,FALSE()),"")</f>
        <v/>
      </c>
      <c r="DT22" s="21" t="str">
        <f aca="false">IFERROR(VLOOKUP(DR$1&amp;":"&amp;DR22,'Finish order'!$E:$K,5,FALSE()),"")</f>
        <v/>
      </c>
      <c r="DU22" s="29" t="str">
        <f aca="false">IFERROR(VLOOKUP(DR$1&amp;":"&amp;DR22,'Finish order'!$E:$K,3,FALSE()),"")</f>
        <v/>
      </c>
      <c r="DV22" s="21" t="str">
        <f aca="false">IFERROR(VLOOKUP(DR$1&amp;":"&amp;DR22,'Finish order'!$E:$K,2,FALSE()),"")</f>
        <v/>
      </c>
      <c r="DW22" s="29"/>
    </row>
    <row r="23" customFormat="false" ht="15.75" hidden="false" customHeight="true" outlineLevel="0" collapsed="false">
      <c r="A23" s="21" t="n">
        <v>22</v>
      </c>
      <c r="B23" s="21" t="str">
        <f aca="false">IFERROR(VLOOKUP($A$1&amp;":"&amp;A23,'Finish order'!C:K,6,FALSE()),"")</f>
        <v/>
      </c>
      <c r="C23" s="21" t="str">
        <f aca="false">IFERROR(VLOOKUP(A$1&amp;":"&amp;A23,'Finish order'!$C:$K,9,FALSE()),"")</f>
        <v/>
      </c>
      <c r="D23" s="21" t="str">
        <f aca="false">IFERROR(VLOOKUP(A$1&amp;":"&amp;A23,'Finish order'!$C:$K,7,FALSE()),"")</f>
        <v/>
      </c>
      <c r="E23" s="29" t="str">
        <f aca="false">IFERROR(VLOOKUP($A$1&amp;":"&amp;A23,'Finish order'!C:K,5,FALSE()),"")</f>
        <v/>
      </c>
      <c r="F23" s="21" t="str">
        <f aca="false">IFERROR(VLOOKUP($A$1&amp;":"&amp;A23,'Finish order'!C:K,4,FALSE()),"")</f>
        <v/>
      </c>
      <c r="G23" s="30" t="str">
        <f aca="false" t="array" ref="G23:G23">IFERROR(SMALL(IF($D$2:$D932=D23,$A$2:$A$911*1.001),1),"")</f>
        <v/>
      </c>
      <c r="H23" s="30" t="str">
        <f aca="false" t="array" ref="H23:H23">IFERROR(SMALL(IF($D$2:$D932=D23,$A$2:$A$911*1.0001),2),"")</f>
        <v/>
      </c>
      <c r="I23" s="30" t="str">
        <f aca="false" t="array" ref="I23:I23">IFERROR(SMALL(IF($D$2:$D932=D23,$A$2:$A$911*1.00001),3),"")</f>
        <v/>
      </c>
      <c r="J23" s="30" t="str">
        <f aca="false" t="array" ref="J23:J23">IFERROR(SMALL(IF($D$2:$D932=D23,$A$2:$A$911*1.000001),4),"")</f>
        <v/>
      </c>
      <c r="K23" s="30" t="str">
        <f aca="false">IF(A23&lt;&gt;"", IF(COUNT(G23:J23)=4, SUM(G23:J23), "No"), "")</f>
        <v>No</v>
      </c>
      <c r="L23" s="30" t="str">
        <f aca="false">IF(A23&lt;&gt;"", IF(COUNT(G23:I23)=3, SUM(G23:I23), "No"), "")</f>
        <v>No</v>
      </c>
      <c r="M23" s="30" t="str">
        <f aca="false">IF(A23&lt;&gt;"", IF(COUNT(G23:H23)=2, SUM(G23:H23), "No"), "")</f>
        <v>No</v>
      </c>
      <c r="N23" s="30" t="str">
        <f aca="false">'Results 10 year vets'!$D23&amp;":"&amp;Table1[[#Headers],[Male]]</f>
        <v>:Male</v>
      </c>
      <c r="O23" s="31"/>
      <c r="P23" s="21" t="n">
        <v>22</v>
      </c>
      <c r="Q23" s="21" t="str">
        <f aca="false">IFERROR(VLOOKUP(P$1&amp;":"&amp;P23,'Finish order'!$C:$K,6,FALSE()),"")</f>
        <v/>
      </c>
      <c r="R23" s="21" t="str">
        <f aca="false">IFERROR(VLOOKUP(P$1&amp;":"&amp;P23,'Finish order'!$C:$K,9,FALSE()),"")</f>
        <v/>
      </c>
      <c r="S23" s="21" t="str">
        <f aca="false">IFERROR(VLOOKUP(P$1&amp;":"&amp;P23,'Finish order'!$C:$K,7,FALSE()),"")</f>
        <v/>
      </c>
      <c r="T23" s="29" t="str">
        <f aca="false">IFERROR(VLOOKUP(P$1&amp;":"&amp;P23,'Finish order'!$C:$K,5,FALSE()),"")</f>
        <v/>
      </c>
      <c r="U23" s="21" t="str">
        <f aca="false">IFERROR(VLOOKUP(P$1&amp;":"&amp;P23,'Finish order'!$C:$K,4,FALSE()),"")</f>
        <v/>
      </c>
      <c r="V23" s="30" t="str">
        <f aca="false" t="array" ref="V23:V23">IFERROR(SMALL(IF($S$2:$S932=S23,$P$2:$P$911*1.001),1),"")</f>
        <v/>
      </c>
      <c r="W23" s="30" t="str">
        <f aca="false" t="array" ref="W23:W23">IFERROR(SMALL(IF($S$2:$S932=S23,$P$2:$P$911*1.0001),2),"")</f>
        <v/>
      </c>
      <c r="X23" s="30" t="str">
        <f aca="false" t="array" ref="X23:X23">IFERROR(SMALL(IF($S$2:$S932=S23,$P$2:$P$911*1.00001),3),"")</f>
        <v/>
      </c>
      <c r="Y23" s="30" t="str">
        <f aca="false" t="array" ref="Y23:Y23">IFERROR(SMALL(IF($S$2:$S932=S23,$P$2:$P$911*1.000001),4),"")</f>
        <v/>
      </c>
      <c r="Z23" s="30" t="str">
        <f aca="false">IF(P23&lt;&gt;"", IF(COUNT(V23:Y23)=4, SUM(V23:Y23), "No"), "")</f>
        <v>No</v>
      </c>
      <c r="AA23" s="30" t="str">
        <f aca="false">IF(P23&lt;&gt;"", IF(COUNT(V23:X23)=3, SUM(V23:X23), "No"), "")</f>
        <v>No</v>
      </c>
      <c r="AB23" s="30" t="str">
        <f aca="false">IF(P23&lt;&gt;"", IF(COUNT(V23:W23)=2, SUM(V23:W23), "No"), "")</f>
        <v>No</v>
      </c>
      <c r="AC23" s="30" t="str">
        <f aca="false">'Results 10 year vets'!$S23&amp;":"&amp;Table4[[#Headers],[Female]]</f>
        <v>:Female</v>
      </c>
      <c r="AD23" s="31"/>
      <c r="AE23" s="21" t="n">
        <v>22</v>
      </c>
      <c r="AF23" s="21" t="str">
        <f aca="false">IFERROR(VLOOKUP(AE$1&amp;":"&amp;AE23,'Finish order'!$E:$K,4,FALSE()),"")</f>
        <v/>
      </c>
      <c r="AG23" s="21" t="str">
        <f aca="false">IFERROR(VLOOKUP(AE$1&amp;":"&amp;AE23,'Finish order'!$E:$K,5,FALSE()),"")</f>
        <v/>
      </c>
      <c r="AH23" s="29" t="str">
        <f aca="false">IFERROR(VLOOKUP(AE$1&amp;":"&amp;AE23,'Finish order'!$E:$K,3,FALSE()),"")</f>
        <v/>
      </c>
      <c r="AI23" s="21" t="str">
        <f aca="false">IFERROR(VLOOKUP(AE$1&amp;":"&amp;AE23,'Finish order'!$E:$K,2,FALSE()),"")</f>
        <v/>
      </c>
      <c r="AJ23" s="21"/>
      <c r="AK23" s="31"/>
      <c r="AL23" s="21" t="n">
        <v>22</v>
      </c>
      <c r="AM23" s="21" t="str">
        <f aca="false">IFERROR(VLOOKUP(AL$1&amp;":"&amp;AL23,'Finish order'!$E:$K,4,FALSE()),"")</f>
        <v/>
      </c>
      <c r="AN23" s="21" t="str">
        <f aca="false">IFERROR(VLOOKUP(AL$1&amp;":"&amp;AL23,'Finish order'!$E:$K,5,FALSE()),"")</f>
        <v/>
      </c>
      <c r="AO23" s="29" t="str">
        <f aca="false">IFERROR(VLOOKUP(AL$1&amp;":"&amp;AL23,'Finish order'!$E:$K,3,FALSE()),"")</f>
        <v/>
      </c>
      <c r="AP23" s="21" t="str">
        <f aca="false">IFERROR(VLOOKUP(AL$1&amp;":"&amp;AL23,'Finish order'!$E:$K,2,FALSE()),"")</f>
        <v/>
      </c>
      <c r="AQ23" s="21"/>
      <c r="AR23" s="31"/>
      <c r="AS23" s="21" t="n">
        <v>22</v>
      </c>
      <c r="AT23" s="21" t="str">
        <f aca="false">IFERROR(VLOOKUP(AS$1&amp;":"&amp;AS23,'Finish order'!$E:$K,4,FALSE()),"")</f>
        <v/>
      </c>
      <c r="AU23" s="21" t="str">
        <f aca="false">IFERROR(VLOOKUP(AS$1&amp;":"&amp;AS23,'Finish order'!$E:$K,5,FALSE()),"")</f>
        <v/>
      </c>
      <c r="AV23" s="29" t="str">
        <f aca="false">IFERROR(VLOOKUP(AS$1&amp;":"&amp;AS23,'Finish order'!$E:$K,3,FALSE()),"")</f>
        <v/>
      </c>
      <c r="AW23" s="21" t="str">
        <f aca="false">IFERROR(VLOOKUP(AS$1&amp;":"&amp;AS23,'Finish order'!$E:$K,2,FALSE()),"")</f>
        <v/>
      </c>
      <c r="AX23" s="21"/>
      <c r="AY23" s="31"/>
      <c r="AZ23" s="21" t="n">
        <v>22</v>
      </c>
      <c r="BA23" s="21" t="str">
        <f aca="false">IFERROR(VLOOKUP(AZ$1&amp;":"&amp;AZ23,'Finish order'!$E:$K,4,FALSE()),"")</f>
        <v/>
      </c>
      <c r="BB23" s="21" t="str">
        <f aca="false">IFERROR(VLOOKUP(AZ$1&amp;":"&amp;AZ23,'Finish order'!$E:$K,5,FALSE()),"")</f>
        <v/>
      </c>
      <c r="BC23" s="29" t="str">
        <f aca="false">IFERROR(VLOOKUP(AZ$1&amp;":"&amp;AZ23,'Finish order'!$E:$K,3,FALSE()),"")</f>
        <v/>
      </c>
      <c r="BD23" s="21" t="str">
        <f aca="false">IFERROR(VLOOKUP(AZ$1&amp;":"&amp;AZ23,'Finish order'!$E:$K,2,FALSE()),"")</f>
        <v/>
      </c>
      <c r="BE23" s="21"/>
      <c r="BF23" s="31"/>
      <c r="BG23" s="21" t="n">
        <v>22</v>
      </c>
      <c r="BH23" s="21" t="str">
        <f aca="false">IFERROR(VLOOKUP(BG$1&amp;":"&amp;BG23,'Finish order'!$E:$K,4,FALSE()),"")</f>
        <v/>
      </c>
      <c r="BI23" s="21" t="str">
        <f aca="false">IFERROR(VLOOKUP(BG$1&amp;":"&amp;BG23,'Finish order'!$E:$K,5,FALSE()),"")</f>
        <v/>
      </c>
      <c r="BJ23" s="29" t="str">
        <f aca="false">IFERROR(VLOOKUP(BG$1&amp;":"&amp;BG23,'Finish order'!$E:$K,3,FALSE()),"")</f>
        <v/>
      </c>
      <c r="BK23" s="21" t="str">
        <f aca="false">IFERROR(VLOOKUP(BG$1&amp;":"&amp;BG23,'Finish order'!$E:$K,2,FALSE()),"")</f>
        <v/>
      </c>
      <c r="BL23" s="21"/>
      <c r="BM23" s="31"/>
      <c r="BN23" s="21" t="n">
        <v>22</v>
      </c>
      <c r="BO23" s="21" t="str">
        <f aca="false">IFERROR(VLOOKUP(BN$1&amp;":"&amp;BN23,'Finish order'!$E:$K,4,FALSE()),"")</f>
        <v/>
      </c>
      <c r="BP23" s="21" t="str">
        <f aca="false">IFERROR(VLOOKUP(BN$1&amp;":"&amp;BN23,'Finish order'!$E:$K,5,FALSE()),"")</f>
        <v/>
      </c>
      <c r="BQ23" s="29" t="str">
        <f aca="false">IFERROR(VLOOKUP(BN$1&amp;":"&amp;BN23,'Finish order'!$E:$K,3,FALSE()),"")</f>
        <v/>
      </c>
      <c r="BR23" s="21" t="str">
        <f aca="false">IFERROR(VLOOKUP(BN$1&amp;":"&amp;BN23,'Finish order'!$E:$K,2,FALSE()),"")</f>
        <v/>
      </c>
      <c r="BS23" s="21"/>
      <c r="BT23" s="31"/>
      <c r="BU23" s="21" t="n">
        <v>22</v>
      </c>
      <c r="BV23" s="29" t="str">
        <f aca="false">IFERROR(VLOOKUP(BU$1&amp;":"&amp;BU23,'Finish order'!$E:$K,4,FALSE()),"")</f>
        <v/>
      </c>
      <c r="BW23" s="21" t="str">
        <f aca="false">IFERROR(VLOOKUP(BU$1&amp;":"&amp;BU23,'Finish order'!$E:$K,5,FALSE()),"")</f>
        <v/>
      </c>
      <c r="BX23" s="29" t="str">
        <f aca="false">IFERROR(VLOOKUP(BU$1&amp;":"&amp;BU23,'Finish order'!$E:$K,3,FALSE()),"")</f>
        <v/>
      </c>
      <c r="BY23" s="21" t="str">
        <f aca="false">IFERROR(VLOOKUP(BU$1&amp;":"&amp;BU23,'Finish order'!$E:$K,2,FALSE()),"")</f>
        <v/>
      </c>
      <c r="BZ23" s="21"/>
      <c r="CA23" s="31"/>
      <c r="CB23" s="21" t="n">
        <v>22</v>
      </c>
      <c r="CC23" s="29" t="str">
        <f aca="false">IFERROR(VLOOKUP(CB$1&amp;":"&amp;CB23,'Finish order'!$E:$K,4,FALSE()),"")</f>
        <v/>
      </c>
      <c r="CD23" s="21" t="str">
        <f aca="false">IFERROR(VLOOKUP(CB$1&amp;":"&amp;CB23,'Finish order'!$E:$K,5,FALSE()),"")</f>
        <v/>
      </c>
      <c r="CE23" s="29" t="str">
        <f aca="false">IFERROR(VLOOKUP(CB$1&amp;":"&amp;CB23,'Finish order'!$E:$K,3,FALSE()),"")</f>
        <v/>
      </c>
      <c r="CF23" s="21" t="str">
        <f aca="false">IFERROR(VLOOKUP(CB$1&amp;":"&amp;CB23,'Finish order'!$E:$K,2,FALSE()),"")</f>
        <v/>
      </c>
      <c r="CG23" s="21"/>
      <c r="CH23" s="31"/>
      <c r="CI23" s="30" t="n">
        <v>22</v>
      </c>
      <c r="CJ23" s="21" t="str">
        <f aca="false">IFERROR(VLOOKUP(CI$1&amp;":"&amp;CI23,'Finish order'!$E:$K,4,FALSE()),"")</f>
        <v/>
      </c>
      <c r="CK23" s="21" t="str">
        <f aca="false">IFERROR(VLOOKUP(CI$1&amp;":"&amp;CI23,'Finish order'!$E:$K,5,FALSE()),"")</f>
        <v/>
      </c>
      <c r="CL23" s="29" t="str">
        <f aca="false">IFERROR(VLOOKUP(CI$1&amp;":"&amp;CI23,'Finish order'!$E:$K,3,FALSE()),"")</f>
        <v/>
      </c>
      <c r="CM23" s="21" t="str">
        <f aca="false">IFERROR(VLOOKUP(CI$1&amp;":"&amp;CI23,'Finish order'!$E:$K,2,FALSE()),"")</f>
        <v/>
      </c>
      <c r="CN23" s="21"/>
      <c r="CO23" s="31"/>
      <c r="CP23" s="30" t="n">
        <v>22</v>
      </c>
      <c r="CQ23" s="21" t="str">
        <f aca="false">IFERROR(VLOOKUP(CP$1&amp;":"&amp;CP23,'Finish order'!$E:$K,4,FALSE()),"")</f>
        <v/>
      </c>
      <c r="CR23" s="21" t="str">
        <f aca="false">IFERROR(VLOOKUP(CP$1&amp;":"&amp;CP23,'Finish order'!$E:$K,5,FALSE()),"")</f>
        <v/>
      </c>
      <c r="CS23" s="29" t="str">
        <f aca="false">IFERROR(VLOOKUP(CP$1&amp;":"&amp;CP23,'Finish order'!$E:$K,3,FALSE()),"")</f>
        <v/>
      </c>
      <c r="CT23" s="21" t="str">
        <f aca="false">IFERROR(VLOOKUP(CP$1&amp;":"&amp;CP23,'Finish order'!$E:$K,2,FALSE()),"")</f>
        <v/>
      </c>
      <c r="CU23" s="21"/>
      <c r="CV23" s="32"/>
      <c r="CW23" s="21" t="n">
        <v>22</v>
      </c>
      <c r="CX23" s="21" t="str">
        <f aca="false">IFERROR(VLOOKUP(CW$1&amp;":"&amp;CW23,'Finish order'!$E:$K,4,FALSE()),"")</f>
        <v/>
      </c>
      <c r="CY23" s="21" t="str">
        <f aca="false">IFERROR(VLOOKUP(CW$1&amp;":"&amp;CW23,'Finish order'!$E:$K,5,FALSE()),"")</f>
        <v/>
      </c>
      <c r="CZ23" s="29" t="str">
        <f aca="false">IFERROR(VLOOKUP(CW$1&amp;":"&amp;CW23,'Finish order'!$E:$K,3,FALSE()),"")</f>
        <v/>
      </c>
      <c r="DA23" s="21" t="str">
        <f aca="false">IFERROR(VLOOKUP(CW$1&amp;":"&amp;CW23,'Finish order'!$E:$K,2,FALSE()),"")</f>
        <v/>
      </c>
      <c r="DB23" s="21"/>
      <c r="DC23" s="32"/>
      <c r="DD23" s="21" t="n">
        <v>22</v>
      </c>
      <c r="DE23" s="21" t="str">
        <f aca="false">IFERROR(VLOOKUP(DD$1&amp;":"&amp;DD23,'Finish order'!$E:$K,4,FALSE()),"")</f>
        <v/>
      </c>
      <c r="DF23" s="21" t="str">
        <f aca="false">IFERROR(VLOOKUP(DD$1&amp;":"&amp;DD23,'Finish order'!$E:$K,5,FALSE()),"")</f>
        <v/>
      </c>
      <c r="DG23" s="29" t="str">
        <f aca="false">IFERROR(VLOOKUP(DD$1&amp;":"&amp;DD23,'Finish order'!$E:$K,3,FALSE()),"")</f>
        <v/>
      </c>
      <c r="DH23" s="21" t="str">
        <f aca="false">IFERROR(VLOOKUP(DD$1&amp;":"&amp;DD23,'Finish order'!$E:$K,2,FALSE()),"")</f>
        <v/>
      </c>
      <c r="DI23" s="29"/>
      <c r="DJ23" s="31"/>
      <c r="DK23" s="21" t="n">
        <v>22</v>
      </c>
      <c r="DL23" s="21" t="str">
        <f aca="false">IFERROR(VLOOKUP(DK$1&amp;":"&amp;DK23,'Finish order'!$E:$K,4,FALSE()),"")</f>
        <v/>
      </c>
      <c r="DM23" s="21" t="str">
        <f aca="false">IFERROR(VLOOKUP(DK$1&amp;":"&amp;DK23,'Finish order'!$E:$K,5,FALSE()),"")</f>
        <v/>
      </c>
      <c r="DN23" s="29" t="str">
        <f aca="false">IFERROR(VLOOKUP(DK$1&amp;":"&amp;DK23,'Finish order'!$E:$K,3,FALSE()),"")</f>
        <v/>
      </c>
      <c r="DO23" s="21" t="str">
        <f aca="false">IFERROR(VLOOKUP(DK$1&amp;":"&amp;DK23,'Finish order'!$E:$K,2,FALSE()),"")</f>
        <v/>
      </c>
      <c r="DP23" s="21"/>
      <c r="DQ23" s="32"/>
      <c r="DR23" s="21" t="n">
        <v>22</v>
      </c>
      <c r="DS23" s="21" t="str">
        <f aca="false">IFERROR(VLOOKUP(DR$1&amp;":"&amp;DR23,'Finish order'!$E:$K,4,FALSE()),"")</f>
        <v/>
      </c>
      <c r="DT23" s="21" t="str">
        <f aca="false">IFERROR(VLOOKUP(DR$1&amp;":"&amp;DR23,'Finish order'!$E:$K,5,FALSE()),"")</f>
        <v/>
      </c>
      <c r="DU23" s="29" t="str">
        <f aca="false">IFERROR(VLOOKUP(DR$1&amp;":"&amp;DR23,'Finish order'!$E:$K,3,FALSE()),"")</f>
        <v/>
      </c>
      <c r="DV23" s="21" t="str">
        <f aca="false">IFERROR(VLOOKUP(DR$1&amp;":"&amp;DR23,'Finish order'!$E:$K,2,FALSE()),"")</f>
        <v/>
      </c>
      <c r="DW23" s="29"/>
    </row>
    <row r="24" customFormat="false" ht="15.75" hidden="false" customHeight="true" outlineLevel="0" collapsed="false">
      <c r="A24" s="21" t="n">
        <v>23</v>
      </c>
      <c r="B24" s="21" t="str">
        <f aca="false">IFERROR(VLOOKUP($A$1&amp;":"&amp;A24,'Finish order'!C:K,6,FALSE()),"")</f>
        <v/>
      </c>
      <c r="C24" s="21" t="str">
        <f aca="false">IFERROR(VLOOKUP(A$1&amp;":"&amp;A24,'Finish order'!$C:$K,9,FALSE()),"")</f>
        <v/>
      </c>
      <c r="D24" s="21" t="str">
        <f aca="false">IFERROR(VLOOKUP(A$1&amp;":"&amp;A24,'Finish order'!$C:$K,7,FALSE()),"")</f>
        <v/>
      </c>
      <c r="E24" s="29" t="str">
        <f aca="false">IFERROR(VLOOKUP($A$1&amp;":"&amp;A24,'Finish order'!C:K,5,FALSE()),"")</f>
        <v/>
      </c>
      <c r="F24" s="21" t="str">
        <f aca="false">IFERROR(VLOOKUP($A$1&amp;":"&amp;A24,'Finish order'!C:K,4,FALSE()),"")</f>
        <v/>
      </c>
      <c r="G24" s="30" t="str">
        <f aca="false" t="array" ref="G24:G24">IFERROR(SMALL(IF($D$2:$D933=D24,$A$2:$A$911*1.001),1),"")</f>
        <v/>
      </c>
      <c r="H24" s="30" t="str">
        <f aca="false" t="array" ref="H24:H24">IFERROR(SMALL(IF($D$2:$D933=D24,$A$2:$A$911*1.0001),2),"")</f>
        <v/>
      </c>
      <c r="I24" s="30" t="str">
        <f aca="false" t="array" ref="I24:I24">IFERROR(SMALL(IF($D$2:$D933=D24,$A$2:$A$911*1.00001),3),"")</f>
        <v/>
      </c>
      <c r="J24" s="30" t="str">
        <f aca="false" t="array" ref="J24:J24">IFERROR(SMALL(IF($D$2:$D933=D24,$A$2:$A$911*1.000001),4),"")</f>
        <v/>
      </c>
      <c r="K24" s="30" t="str">
        <f aca="false">IF(A24&lt;&gt;"", IF(COUNT(G24:J24)=4, SUM(G24:J24), "No"), "")</f>
        <v>No</v>
      </c>
      <c r="L24" s="30" t="str">
        <f aca="false">IF(A24&lt;&gt;"", IF(COUNT(G24:I24)=3, SUM(G24:I24), "No"), "")</f>
        <v>No</v>
      </c>
      <c r="M24" s="30" t="str">
        <f aca="false">IF(A24&lt;&gt;"", IF(COUNT(G24:H24)=2, SUM(G24:H24), "No"), "")</f>
        <v>No</v>
      </c>
      <c r="N24" s="30" t="str">
        <f aca="false">'Results 10 year vets'!$D24&amp;":"&amp;Table1[[#Headers],[Male]]</f>
        <v>:Male</v>
      </c>
      <c r="O24" s="31"/>
      <c r="P24" s="21" t="n">
        <v>23</v>
      </c>
      <c r="Q24" s="21" t="str">
        <f aca="false">IFERROR(VLOOKUP(P$1&amp;":"&amp;P24,'Finish order'!$C:$K,6,FALSE()),"")</f>
        <v/>
      </c>
      <c r="R24" s="21" t="str">
        <f aca="false">IFERROR(VLOOKUP(P$1&amp;":"&amp;P24,'Finish order'!$C:$K,9,FALSE()),"")</f>
        <v/>
      </c>
      <c r="S24" s="21" t="str">
        <f aca="false">IFERROR(VLOOKUP(P$1&amp;":"&amp;P24,'Finish order'!$C:$K,7,FALSE()),"")</f>
        <v/>
      </c>
      <c r="T24" s="29" t="str">
        <f aca="false">IFERROR(VLOOKUP(P$1&amp;":"&amp;P24,'Finish order'!$C:$K,5,FALSE()),"")</f>
        <v/>
      </c>
      <c r="U24" s="21" t="str">
        <f aca="false">IFERROR(VLOOKUP(P$1&amp;":"&amp;P24,'Finish order'!$C:$K,4,FALSE()),"")</f>
        <v/>
      </c>
      <c r="V24" s="30" t="str">
        <f aca="false" t="array" ref="V24:V24">IFERROR(SMALL(IF($S$2:$S933=S24,$P$2:$P$911*1.001),1),"")</f>
        <v/>
      </c>
      <c r="W24" s="30" t="str">
        <f aca="false" t="array" ref="W24:W24">IFERROR(SMALL(IF($S$2:$S933=S24,$P$2:$P$911*1.0001),2),"")</f>
        <v/>
      </c>
      <c r="X24" s="30" t="str">
        <f aca="false" t="array" ref="X24:X24">IFERROR(SMALL(IF($S$2:$S933=S24,$P$2:$P$911*1.00001),3),"")</f>
        <v/>
      </c>
      <c r="Y24" s="30" t="str">
        <f aca="false" t="array" ref="Y24:Y24">IFERROR(SMALL(IF($S$2:$S933=S24,$P$2:$P$911*1.000001),4),"")</f>
        <v/>
      </c>
      <c r="Z24" s="30" t="str">
        <f aca="false">IF(P24&lt;&gt;"", IF(COUNT(V24:Y24)=4, SUM(V24:Y24), "No"), "")</f>
        <v>No</v>
      </c>
      <c r="AA24" s="30" t="str">
        <f aca="false">IF(P24&lt;&gt;"", IF(COUNT(V24:X24)=3, SUM(V24:X24), "No"), "")</f>
        <v>No</v>
      </c>
      <c r="AB24" s="30" t="str">
        <f aca="false">IF(P24&lt;&gt;"", IF(COUNT(V24:W24)=2, SUM(V24:W24), "No"), "")</f>
        <v>No</v>
      </c>
      <c r="AC24" s="30" t="str">
        <f aca="false">'Results 10 year vets'!$S24&amp;":"&amp;Table4[[#Headers],[Female]]</f>
        <v>:Female</v>
      </c>
      <c r="AD24" s="31"/>
      <c r="AE24" s="21" t="n">
        <v>23</v>
      </c>
      <c r="AF24" s="21" t="str">
        <f aca="false">IFERROR(VLOOKUP(AE$1&amp;":"&amp;AE24,'Finish order'!$E:$K,4,FALSE()),"")</f>
        <v/>
      </c>
      <c r="AG24" s="21" t="str">
        <f aca="false">IFERROR(VLOOKUP(AE$1&amp;":"&amp;AE24,'Finish order'!$E:$K,5,FALSE()),"")</f>
        <v/>
      </c>
      <c r="AH24" s="29" t="str">
        <f aca="false">IFERROR(VLOOKUP(AE$1&amp;":"&amp;AE24,'Finish order'!$E:$K,3,FALSE()),"")</f>
        <v/>
      </c>
      <c r="AI24" s="21" t="str">
        <f aca="false">IFERROR(VLOOKUP(AE$1&amp;":"&amp;AE24,'Finish order'!$E:$K,2,FALSE()),"")</f>
        <v/>
      </c>
      <c r="AJ24" s="21"/>
      <c r="AK24" s="31"/>
      <c r="AL24" s="21" t="n">
        <v>23</v>
      </c>
      <c r="AM24" s="21" t="str">
        <f aca="false">IFERROR(VLOOKUP(AL$1&amp;":"&amp;AL24,'Finish order'!$E:$K,4,FALSE()),"")</f>
        <v/>
      </c>
      <c r="AN24" s="21" t="str">
        <f aca="false">IFERROR(VLOOKUP(AL$1&amp;":"&amp;AL24,'Finish order'!$E:$K,5,FALSE()),"")</f>
        <v/>
      </c>
      <c r="AO24" s="29" t="str">
        <f aca="false">IFERROR(VLOOKUP(AL$1&amp;":"&amp;AL24,'Finish order'!$E:$K,3,FALSE()),"")</f>
        <v/>
      </c>
      <c r="AP24" s="21" t="str">
        <f aca="false">IFERROR(VLOOKUP(AL$1&amp;":"&amp;AL24,'Finish order'!$E:$K,2,FALSE()),"")</f>
        <v/>
      </c>
      <c r="AQ24" s="21"/>
      <c r="AR24" s="31"/>
      <c r="AS24" s="21" t="n">
        <v>23</v>
      </c>
      <c r="AT24" s="21" t="str">
        <f aca="false">IFERROR(VLOOKUP(AS$1&amp;":"&amp;AS24,'Finish order'!$E:$K,4,FALSE()),"")</f>
        <v/>
      </c>
      <c r="AU24" s="21" t="str">
        <f aca="false">IFERROR(VLOOKUP(AS$1&amp;":"&amp;AS24,'Finish order'!$E:$K,5,FALSE()),"")</f>
        <v/>
      </c>
      <c r="AV24" s="29" t="str">
        <f aca="false">IFERROR(VLOOKUP(AS$1&amp;":"&amp;AS24,'Finish order'!$E:$K,3,FALSE()),"")</f>
        <v/>
      </c>
      <c r="AW24" s="21" t="str">
        <f aca="false">IFERROR(VLOOKUP(AS$1&amp;":"&amp;AS24,'Finish order'!$E:$K,2,FALSE()),"")</f>
        <v/>
      </c>
      <c r="AX24" s="21"/>
      <c r="AY24" s="31"/>
      <c r="AZ24" s="21" t="n">
        <v>23</v>
      </c>
      <c r="BA24" s="21" t="str">
        <f aca="false">IFERROR(VLOOKUP(AZ$1&amp;":"&amp;AZ24,'Finish order'!$E:$K,4,FALSE()),"")</f>
        <v/>
      </c>
      <c r="BB24" s="21" t="str">
        <f aca="false">IFERROR(VLOOKUP(AZ$1&amp;":"&amp;AZ24,'Finish order'!$E:$K,5,FALSE()),"")</f>
        <v/>
      </c>
      <c r="BC24" s="29" t="str">
        <f aca="false">IFERROR(VLOOKUP(AZ$1&amp;":"&amp;AZ24,'Finish order'!$E:$K,3,FALSE()),"")</f>
        <v/>
      </c>
      <c r="BD24" s="21" t="str">
        <f aca="false">IFERROR(VLOOKUP(AZ$1&amp;":"&amp;AZ24,'Finish order'!$E:$K,2,FALSE()),"")</f>
        <v/>
      </c>
      <c r="BE24" s="21"/>
      <c r="BF24" s="31"/>
      <c r="BG24" s="21" t="n">
        <v>23</v>
      </c>
      <c r="BH24" s="21" t="str">
        <f aca="false">IFERROR(VLOOKUP(BG$1&amp;":"&amp;BG24,'Finish order'!$E:$K,4,FALSE()),"")</f>
        <v/>
      </c>
      <c r="BI24" s="21" t="str">
        <f aca="false">IFERROR(VLOOKUP(BG$1&amp;":"&amp;BG24,'Finish order'!$E:$K,5,FALSE()),"")</f>
        <v/>
      </c>
      <c r="BJ24" s="29" t="str">
        <f aca="false">IFERROR(VLOOKUP(BG$1&amp;":"&amp;BG24,'Finish order'!$E:$K,3,FALSE()),"")</f>
        <v/>
      </c>
      <c r="BK24" s="21" t="str">
        <f aca="false">IFERROR(VLOOKUP(BG$1&amp;":"&amp;BG24,'Finish order'!$E:$K,2,FALSE()),"")</f>
        <v/>
      </c>
      <c r="BL24" s="21"/>
      <c r="BM24" s="31"/>
      <c r="BN24" s="21" t="n">
        <v>23</v>
      </c>
      <c r="BO24" s="21" t="str">
        <f aca="false">IFERROR(VLOOKUP(BN$1&amp;":"&amp;BN24,'Finish order'!$E:$K,4,FALSE()),"")</f>
        <v/>
      </c>
      <c r="BP24" s="21" t="str">
        <f aca="false">IFERROR(VLOOKUP(BN$1&amp;":"&amp;BN24,'Finish order'!$E:$K,5,FALSE()),"")</f>
        <v/>
      </c>
      <c r="BQ24" s="29" t="str">
        <f aca="false">IFERROR(VLOOKUP(BN$1&amp;":"&amp;BN24,'Finish order'!$E:$K,3,FALSE()),"")</f>
        <v/>
      </c>
      <c r="BR24" s="21" t="str">
        <f aca="false">IFERROR(VLOOKUP(BN$1&amp;":"&amp;BN24,'Finish order'!$E:$K,2,FALSE()),"")</f>
        <v/>
      </c>
      <c r="BS24" s="21"/>
      <c r="BT24" s="31"/>
      <c r="BU24" s="21" t="n">
        <v>23</v>
      </c>
      <c r="BV24" s="29" t="str">
        <f aca="false">IFERROR(VLOOKUP(BU$1&amp;":"&amp;BU24,'Finish order'!$E:$K,4,FALSE()),"")</f>
        <v/>
      </c>
      <c r="BW24" s="21" t="str">
        <f aca="false">IFERROR(VLOOKUP(BU$1&amp;":"&amp;BU24,'Finish order'!$E:$K,5,FALSE()),"")</f>
        <v/>
      </c>
      <c r="BX24" s="29" t="str">
        <f aca="false">IFERROR(VLOOKUP(BU$1&amp;":"&amp;BU24,'Finish order'!$E:$K,3,FALSE()),"")</f>
        <v/>
      </c>
      <c r="BY24" s="21" t="str">
        <f aca="false">IFERROR(VLOOKUP(BU$1&amp;":"&amp;BU24,'Finish order'!$E:$K,2,FALSE()),"")</f>
        <v/>
      </c>
      <c r="BZ24" s="21"/>
      <c r="CA24" s="31"/>
      <c r="CB24" s="21" t="n">
        <v>23</v>
      </c>
      <c r="CC24" s="29" t="str">
        <f aca="false">IFERROR(VLOOKUP(CB$1&amp;":"&amp;CB24,'Finish order'!$E:$K,4,FALSE()),"")</f>
        <v/>
      </c>
      <c r="CD24" s="21" t="str">
        <f aca="false">IFERROR(VLOOKUP(CB$1&amp;":"&amp;CB24,'Finish order'!$E:$K,5,FALSE()),"")</f>
        <v/>
      </c>
      <c r="CE24" s="29" t="str">
        <f aca="false">IFERROR(VLOOKUP(CB$1&amp;":"&amp;CB24,'Finish order'!$E:$K,3,FALSE()),"")</f>
        <v/>
      </c>
      <c r="CF24" s="21" t="str">
        <f aca="false">IFERROR(VLOOKUP(CB$1&amp;":"&amp;CB24,'Finish order'!$E:$K,2,FALSE()),"")</f>
        <v/>
      </c>
      <c r="CG24" s="21"/>
      <c r="CH24" s="31"/>
      <c r="CI24" s="30" t="n">
        <v>23</v>
      </c>
      <c r="CJ24" s="21" t="str">
        <f aca="false">IFERROR(VLOOKUP(CI$1&amp;":"&amp;CI24,'Finish order'!$E:$K,4,FALSE()),"")</f>
        <v/>
      </c>
      <c r="CK24" s="21" t="str">
        <f aca="false">IFERROR(VLOOKUP(CI$1&amp;":"&amp;CI24,'Finish order'!$E:$K,5,FALSE()),"")</f>
        <v/>
      </c>
      <c r="CL24" s="29" t="str">
        <f aca="false">IFERROR(VLOOKUP(CI$1&amp;":"&amp;CI24,'Finish order'!$E:$K,3,FALSE()),"")</f>
        <v/>
      </c>
      <c r="CM24" s="21" t="str">
        <f aca="false">IFERROR(VLOOKUP(CI$1&amp;":"&amp;CI24,'Finish order'!$E:$K,2,FALSE()),"")</f>
        <v/>
      </c>
      <c r="CN24" s="21"/>
      <c r="CO24" s="31"/>
      <c r="CP24" s="30" t="n">
        <v>23</v>
      </c>
      <c r="CQ24" s="21" t="str">
        <f aca="false">IFERROR(VLOOKUP(CP$1&amp;":"&amp;CP24,'Finish order'!$E:$K,4,FALSE()),"")</f>
        <v/>
      </c>
      <c r="CR24" s="21" t="str">
        <f aca="false">IFERROR(VLOOKUP(CP$1&amp;":"&amp;CP24,'Finish order'!$E:$K,5,FALSE()),"")</f>
        <v/>
      </c>
      <c r="CS24" s="29" t="str">
        <f aca="false">IFERROR(VLOOKUP(CP$1&amp;":"&amp;CP24,'Finish order'!$E:$K,3,FALSE()),"")</f>
        <v/>
      </c>
      <c r="CT24" s="21" t="str">
        <f aca="false">IFERROR(VLOOKUP(CP$1&amp;":"&amp;CP24,'Finish order'!$E:$K,2,FALSE()),"")</f>
        <v/>
      </c>
      <c r="CU24" s="21"/>
      <c r="CV24" s="32"/>
      <c r="CW24" s="21" t="n">
        <v>23</v>
      </c>
      <c r="CX24" s="21" t="str">
        <f aca="false">IFERROR(VLOOKUP(CW$1&amp;":"&amp;CW24,'Finish order'!$E:$K,4,FALSE()),"")</f>
        <v/>
      </c>
      <c r="CY24" s="21" t="str">
        <f aca="false">IFERROR(VLOOKUP(CW$1&amp;":"&amp;CW24,'Finish order'!$E:$K,5,FALSE()),"")</f>
        <v/>
      </c>
      <c r="CZ24" s="29" t="str">
        <f aca="false">IFERROR(VLOOKUP(CW$1&amp;":"&amp;CW24,'Finish order'!$E:$K,3,FALSE()),"")</f>
        <v/>
      </c>
      <c r="DA24" s="21" t="str">
        <f aca="false">IFERROR(VLOOKUP(CW$1&amp;":"&amp;CW24,'Finish order'!$E:$K,2,FALSE()),"")</f>
        <v/>
      </c>
      <c r="DB24" s="21"/>
      <c r="DC24" s="32"/>
      <c r="DD24" s="21" t="n">
        <v>23</v>
      </c>
      <c r="DE24" s="21" t="str">
        <f aca="false">IFERROR(VLOOKUP(DD$1&amp;":"&amp;DD24,'Finish order'!$E:$K,4,FALSE()),"")</f>
        <v/>
      </c>
      <c r="DF24" s="21" t="str">
        <f aca="false">IFERROR(VLOOKUP(DD$1&amp;":"&amp;DD24,'Finish order'!$E:$K,5,FALSE()),"")</f>
        <v/>
      </c>
      <c r="DG24" s="29" t="str">
        <f aca="false">IFERROR(VLOOKUP(DD$1&amp;":"&amp;DD24,'Finish order'!$E:$K,3,FALSE()),"")</f>
        <v/>
      </c>
      <c r="DH24" s="21" t="str">
        <f aca="false">IFERROR(VLOOKUP(DD$1&amp;":"&amp;DD24,'Finish order'!$E:$K,2,FALSE()),"")</f>
        <v/>
      </c>
      <c r="DI24" s="29"/>
      <c r="DJ24" s="31"/>
      <c r="DK24" s="21" t="n">
        <v>23</v>
      </c>
      <c r="DL24" s="21" t="str">
        <f aca="false">IFERROR(VLOOKUP(DK$1&amp;":"&amp;DK24,'Finish order'!$E:$K,4,FALSE()),"")</f>
        <v/>
      </c>
      <c r="DM24" s="21" t="str">
        <f aca="false">IFERROR(VLOOKUP(DK$1&amp;":"&amp;DK24,'Finish order'!$E:$K,5,FALSE()),"")</f>
        <v/>
      </c>
      <c r="DN24" s="29" t="str">
        <f aca="false">IFERROR(VLOOKUP(DK$1&amp;":"&amp;DK24,'Finish order'!$E:$K,3,FALSE()),"")</f>
        <v/>
      </c>
      <c r="DO24" s="21" t="str">
        <f aca="false">IFERROR(VLOOKUP(DK$1&amp;":"&amp;DK24,'Finish order'!$E:$K,2,FALSE()),"")</f>
        <v/>
      </c>
      <c r="DP24" s="21"/>
      <c r="DQ24" s="32"/>
      <c r="DR24" s="21" t="n">
        <v>23</v>
      </c>
      <c r="DS24" s="21" t="str">
        <f aca="false">IFERROR(VLOOKUP(DR$1&amp;":"&amp;DR24,'Finish order'!$E:$K,4,FALSE()),"")</f>
        <v/>
      </c>
      <c r="DT24" s="21" t="str">
        <f aca="false">IFERROR(VLOOKUP(DR$1&amp;":"&amp;DR24,'Finish order'!$E:$K,5,FALSE()),"")</f>
        <v/>
      </c>
      <c r="DU24" s="29" t="str">
        <f aca="false">IFERROR(VLOOKUP(DR$1&amp;":"&amp;DR24,'Finish order'!$E:$K,3,FALSE()),"")</f>
        <v/>
      </c>
      <c r="DV24" s="21" t="str">
        <f aca="false">IFERROR(VLOOKUP(DR$1&amp;":"&amp;DR24,'Finish order'!$E:$K,2,FALSE()),"")</f>
        <v/>
      </c>
      <c r="DW24" s="29"/>
    </row>
    <row r="25" customFormat="false" ht="15.75" hidden="false" customHeight="true" outlineLevel="0" collapsed="false">
      <c r="A25" s="21" t="n">
        <v>24</v>
      </c>
      <c r="B25" s="21" t="str">
        <f aca="false">IFERROR(VLOOKUP($A$1&amp;":"&amp;A25,'Finish order'!C:K,6,FALSE()),"")</f>
        <v/>
      </c>
      <c r="C25" s="21" t="str">
        <f aca="false">IFERROR(VLOOKUP(A$1&amp;":"&amp;A25,'Finish order'!$C:$K,9,FALSE()),"")</f>
        <v/>
      </c>
      <c r="D25" s="21" t="str">
        <f aca="false">IFERROR(VLOOKUP(A$1&amp;":"&amp;A25,'Finish order'!$C:$K,7,FALSE()),"")</f>
        <v/>
      </c>
      <c r="E25" s="29" t="str">
        <f aca="false">IFERROR(VLOOKUP($A$1&amp;":"&amp;A25,'Finish order'!C:K,5,FALSE()),"")</f>
        <v/>
      </c>
      <c r="F25" s="21" t="str">
        <f aca="false">IFERROR(VLOOKUP($A$1&amp;":"&amp;A25,'Finish order'!C:K,4,FALSE()),"")</f>
        <v/>
      </c>
      <c r="G25" s="30" t="str">
        <f aca="false" t="array" ref="G25:G25">IFERROR(SMALL(IF($D$2:$D934=D25,$A$2:$A$911*1.001),1),"")</f>
        <v/>
      </c>
      <c r="H25" s="30" t="str">
        <f aca="false" t="array" ref="H25:H25">IFERROR(SMALL(IF($D$2:$D934=D25,$A$2:$A$911*1.0001),2),"")</f>
        <v/>
      </c>
      <c r="I25" s="30" t="str">
        <f aca="false" t="array" ref="I25:I25">IFERROR(SMALL(IF($D$2:$D934=D25,$A$2:$A$911*1.00001),3),"")</f>
        <v/>
      </c>
      <c r="J25" s="30" t="str">
        <f aca="false" t="array" ref="J25:J25">IFERROR(SMALL(IF($D$2:$D934=D25,$A$2:$A$911*1.000001),4),"")</f>
        <v/>
      </c>
      <c r="K25" s="30" t="str">
        <f aca="false">IF(A25&lt;&gt;"", IF(COUNT(G25:J25)=4, SUM(G25:J25), "No"), "")</f>
        <v>No</v>
      </c>
      <c r="L25" s="30" t="str">
        <f aca="false">IF(A25&lt;&gt;"", IF(COUNT(G25:I25)=3, SUM(G25:I25), "No"), "")</f>
        <v>No</v>
      </c>
      <c r="M25" s="30" t="str">
        <f aca="false">IF(A25&lt;&gt;"", IF(COUNT(G25:H25)=2, SUM(G25:H25), "No"), "")</f>
        <v>No</v>
      </c>
      <c r="N25" s="30" t="str">
        <f aca="false">'Results 10 year vets'!$D25&amp;":"&amp;Table1[[#Headers],[Male]]</f>
        <v>:Male</v>
      </c>
      <c r="O25" s="31"/>
      <c r="P25" s="21" t="n">
        <v>24</v>
      </c>
      <c r="Q25" s="21" t="str">
        <f aca="false">IFERROR(VLOOKUP(P$1&amp;":"&amp;P25,'Finish order'!$C:$K,6,FALSE()),"")</f>
        <v/>
      </c>
      <c r="R25" s="21" t="str">
        <f aca="false">IFERROR(VLOOKUP(P$1&amp;":"&amp;P25,'Finish order'!$C:$K,9,FALSE()),"")</f>
        <v/>
      </c>
      <c r="S25" s="21" t="str">
        <f aca="false">IFERROR(VLOOKUP(P$1&amp;":"&amp;P25,'Finish order'!$C:$K,7,FALSE()),"")</f>
        <v/>
      </c>
      <c r="T25" s="29" t="str">
        <f aca="false">IFERROR(VLOOKUP(P$1&amp;":"&amp;P25,'Finish order'!$C:$K,5,FALSE()),"")</f>
        <v/>
      </c>
      <c r="U25" s="21" t="str">
        <f aca="false">IFERROR(VLOOKUP(P$1&amp;":"&amp;P25,'Finish order'!$C:$K,4,FALSE()),"")</f>
        <v/>
      </c>
      <c r="V25" s="30" t="str">
        <f aca="false" t="array" ref="V25:V25">IFERROR(SMALL(IF($S$2:$S934=S25,$P$2:$P$911*1.001),1),"")</f>
        <v/>
      </c>
      <c r="W25" s="30" t="str">
        <f aca="false" t="array" ref="W25:W25">IFERROR(SMALL(IF($S$2:$S934=S25,$P$2:$P$911*1.0001),2),"")</f>
        <v/>
      </c>
      <c r="X25" s="30" t="str">
        <f aca="false" t="array" ref="X25:X25">IFERROR(SMALL(IF($S$2:$S934=S25,$P$2:$P$911*1.00001),3),"")</f>
        <v/>
      </c>
      <c r="Y25" s="30" t="str">
        <f aca="false" t="array" ref="Y25:Y25">IFERROR(SMALL(IF($S$2:$S934=S25,$P$2:$P$911*1.000001),4),"")</f>
        <v/>
      </c>
      <c r="Z25" s="30" t="str">
        <f aca="false">IF(P25&lt;&gt;"", IF(COUNT(V25:Y25)=4, SUM(V25:Y25), "No"), "")</f>
        <v>No</v>
      </c>
      <c r="AA25" s="30" t="str">
        <f aca="false">IF(P25&lt;&gt;"", IF(COUNT(V25:X25)=3, SUM(V25:X25), "No"), "")</f>
        <v>No</v>
      </c>
      <c r="AB25" s="30" t="str">
        <f aca="false">IF(P25&lt;&gt;"", IF(COUNT(V25:W25)=2, SUM(V25:W25), "No"), "")</f>
        <v>No</v>
      </c>
      <c r="AC25" s="30" t="str">
        <f aca="false">'Results 10 year vets'!$S25&amp;":"&amp;Table4[[#Headers],[Female]]</f>
        <v>:Female</v>
      </c>
      <c r="AD25" s="31"/>
      <c r="AE25" s="21" t="n">
        <v>24</v>
      </c>
      <c r="AF25" s="21" t="str">
        <f aca="false">IFERROR(VLOOKUP(AE$1&amp;":"&amp;AE25,'Finish order'!$E:$K,4,FALSE()),"")</f>
        <v/>
      </c>
      <c r="AG25" s="21" t="str">
        <f aca="false">IFERROR(VLOOKUP(AE$1&amp;":"&amp;AE25,'Finish order'!$E:$K,5,FALSE()),"")</f>
        <v/>
      </c>
      <c r="AH25" s="29" t="str">
        <f aca="false">IFERROR(VLOOKUP(AE$1&amp;":"&amp;AE25,'Finish order'!$E:$K,3,FALSE()),"")</f>
        <v/>
      </c>
      <c r="AI25" s="21" t="str">
        <f aca="false">IFERROR(VLOOKUP(AE$1&amp;":"&amp;AE25,'Finish order'!$E:$K,2,FALSE()),"")</f>
        <v/>
      </c>
      <c r="AJ25" s="21"/>
      <c r="AK25" s="31"/>
      <c r="AL25" s="21" t="n">
        <v>24</v>
      </c>
      <c r="AM25" s="21" t="str">
        <f aca="false">IFERROR(VLOOKUP(AL$1&amp;":"&amp;AL25,'Finish order'!$E:$K,4,FALSE()),"")</f>
        <v/>
      </c>
      <c r="AN25" s="21" t="str">
        <f aca="false">IFERROR(VLOOKUP(AL$1&amp;":"&amp;AL25,'Finish order'!$E:$K,5,FALSE()),"")</f>
        <v/>
      </c>
      <c r="AO25" s="29" t="str">
        <f aca="false">IFERROR(VLOOKUP(AL$1&amp;":"&amp;AL25,'Finish order'!$E:$K,3,FALSE()),"")</f>
        <v/>
      </c>
      <c r="AP25" s="21" t="str">
        <f aca="false">IFERROR(VLOOKUP(AL$1&amp;":"&amp;AL25,'Finish order'!$E:$K,2,FALSE()),"")</f>
        <v/>
      </c>
      <c r="AQ25" s="21"/>
      <c r="AR25" s="31"/>
      <c r="AS25" s="21" t="n">
        <v>24</v>
      </c>
      <c r="AT25" s="21" t="str">
        <f aca="false">IFERROR(VLOOKUP(AS$1&amp;":"&amp;AS25,'Finish order'!$E:$K,4,FALSE()),"")</f>
        <v/>
      </c>
      <c r="AU25" s="21" t="str">
        <f aca="false">IFERROR(VLOOKUP(AS$1&amp;":"&amp;AS25,'Finish order'!$E:$K,5,FALSE()),"")</f>
        <v/>
      </c>
      <c r="AV25" s="29" t="str">
        <f aca="false">IFERROR(VLOOKUP(AS$1&amp;":"&amp;AS25,'Finish order'!$E:$K,3,FALSE()),"")</f>
        <v/>
      </c>
      <c r="AW25" s="21" t="str">
        <f aca="false">IFERROR(VLOOKUP(AS$1&amp;":"&amp;AS25,'Finish order'!$E:$K,2,FALSE()),"")</f>
        <v/>
      </c>
      <c r="AX25" s="21"/>
      <c r="AY25" s="31"/>
      <c r="AZ25" s="21" t="n">
        <v>24</v>
      </c>
      <c r="BA25" s="21" t="str">
        <f aca="false">IFERROR(VLOOKUP(AZ$1&amp;":"&amp;AZ25,'Finish order'!$E:$K,4,FALSE()),"")</f>
        <v/>
      </c>
      <c r="BB25" s="21" t="str">
        <f aca="false">IFERROR(VLOOKUP(AZ$1&amp;":"&amp;AZ25,'Finish order'!$E:$K,5,FALSE()),"")</f>
        <v/>
      </c>
      <c r="BC25" s="29" t="str">
        <f aca="false">IFERROR(VLOOKUP(AZ$1&amp;":"&amp;AZ25,'Finish order'!$E:$K,3,FALSE()),"")</f>
        <v/>
      </c>
      <c r="BD25" s="21" t="str">
        <f aca="false">IFERROR(VLOOKUP(AZ$1&amp;":"&amp;AZ25,'Finish order'!$E:$K,2,FALSE()),"")</f>
        <v/>
      </c>
      <c r="BE25" s="21"/>
      <c r="BF25" s="31"/>
      <c r="BG25" s="21" t="n">
        <v>24</v>
      </c>
      <c r="BH25" s="21" t="str">
        <f aca="false">IFERROR(VLOOKUP(BG$1&amp;":"&amp;BG25,'Finish order'!$E:$K,4,FALSE()),"")</f>
        <v/>
      </c>
      <c r="BI25" s="21" t="str">
        <f aca="false">IFERROR(VLOOKUP(BG$1&amp;":"&amp;BG25,'Finish order'!$E:$K,5,FALSE()),"")</f>
        <v/>
      </c>
      <c r="BJ25" s="29" t="str">
        <f aca="false">IFERROR(VLOOKUP(BG$1&amp;":"&amp;BG25,'Finish order'!$E:$K,3,FALSE()),"")</f>
        <v/>
      </c>
      <c r="BK25" s="21" t="str">
        <f aca="false">IFERROR(VLOOKUP(BG$1&amp;":"&amp;BG25,'Finish order'!$E:$K,2,FALSE()),"")</f>
        <v/>
      </c>
      <c r="BL25" s="21"/>
      <c r="BM25" s="31"/>
      <c r="BN25" s="21" t="n">
        <v>24</v>
      </c>
      <c r="BO25" s="21" t="str">
        <f aca="false">IFERROR(VLOOKUP(BN$1&amp;":"&amp;BN25,'Finish order'!$E:$K,4,FALSE()),"")</f>
        <v/>
      </c>
      <c r="BP25" s="21" t="str">
        <f aca="false">IFERROR(VLOOKUP(BN$1&amp;":"&amp;BN25,'Finish order'!$E:$K,5,FALSE()),"")</f>
        <v/>
      </c>
      <c r="BQ25" s="29" t="str">
        <f aca="false">IFERROR(VLOOKUP(BN$1&amp;":"&amp;BN25,'Finish order'!$E:$K,3,FALSE()),"")</f>
        <v/>
      </c>
      <c r="BR25" s="21" t="str">
        <f aca="false">IFERROR(VLOOKUP(BN$1&amp;":"&amp;BN25,'Finish order'!$E:$K,2,FALSE()),"")</f>
        <v/>
      </c>
      <c r="BS25" s="21"/>
      <c r="BT25" s="31"/>
      <c r="BU25" s="21" t="n">
        <v>24</v>
      </c>
      <c r="BV25" s="29" t="str">
        <f aca="false">IFERROR(VLOOKUP(BU$1&amp;":"&amp;BU25,'Finish order'!$E:$K,4,FALSE()),"")</f>
        <v/>
      </c>
      <c r="BW25" s="21" t="str">
        <f aca="false">IFERROR(VLOOKUP(BU$1&amp;":"&amp;BU25,'Finish order'!$E:$K,5,FALSE()),"")</f>
        <v/>
      </c>
      <c r="BX25" s="29" t="str">
        <f aca="false">IFERROR(VLOOKUP(BU$1&amp;":"&amp;BU25,'Finish order'!$E:$K,3,FALSE()),"")</f>
        <v/>
      </c>
      <c r="BY25" s="21" t="str">
        <f aca="false">IFERROR(VLOOKUP(BU$1&amp;":"&amp;BU25,'Finish order'!$E:$K,2,FALSE()),"")</f>
        <v/>
      </c>
      <c r="BZ25" s="21"/>
      <c r="CA25" s="31"/>
      <c r="CB25" s="21" t="n">
        <v>24</v>
      </c>
      <c r="CC25" s="29" t="str">
        <f aca="false">IFERROR(VLOOKUP(CB$1&amp;":"&amp;CB25,'Finish order'!$E:$K,4,FALSE()),"")</f>
        <v/>
      </c>
      <c r="CD25" s="21" t="str">
        <f aca="false">IFERROR(VLOOKUP(CB$1&amp;":"&amp;CB25,'Finish order'!$E:$K,5,FALSE()),"")</f>
        <v/>
      </c>
      <c r="CE25" s="29" t="str">
        <f aca="false">IFERROR(VLOOKUP(CB$1&amp;":"&amp;CB25,'Finish order'!$E:$K,3,FALSE()),"")</f>
        <v/>
      </c>
      <c r="CF25" s="21" t="str">
        <f aca="false">IFERROR(VLOOKUP(CB$1&amp;":"&amp;CB25,'Finish order'!$E:$K,2,FALSE()),"")</f>
        <v/>
      </c>
      <c r="CG25" s="21"/>
      <c r="CH25" s="31"/>
      <c r="CI25" s="30" t="n">
        <v>24</v>
      </c>
      <c r="CJ25" s="21" t="str">
        <f aca="false">IFERROR(VLOOKUP(CI$1&amp;":"&amp;CI25,'Finish order'!$E:$K,4,FALSE()),"")</f>
        <v/>
      </c>
      <c r="CK25" s="21" t="str">
        <f aca="false">IFERROR(VLOOKUP(CI$1&amp;":"&amp;CI25,'Finish order'!$E:$K,5,FALSE()),"")</f>
        <v/>
      </c>
      <c r="CL25" s="29" t="str">
        <f aca="false">IFERROR(VLOOKUP(CI$1&amp;":"&amp;CI25,'Finish order'!$E:$K,3,FALSE()),"")</f>
        <v/>
      </c>
      <c r="CM25" s="21" t="str">
        <f aca="false">IFERROR(VLOOKUP(CI$1&amp;":"&amp;CI25,'Finish order'!$E:$K,2,FALSE()),"")</f>
        <v/>
      </c>
      <c r="CN25" s="21"/>
      <c r="CO25" s="31"/>
      <c r="CP25" s="30" t="n">
        <v>24</v>
      </c>
      <c r="CQ25" s="21" t="str">
        <f aca="false">IFERROR(VLOOKUP(CP$1&amp;":"&amp;CP25,'Finish order'!$E:$K,4,FALSE()),"")</f>
        <v/>
      </c>
      <c r="CR25" s="21" t="str">
        <f aca="false">IFERROR(VLOOKUP(CP$1&amp;":"&amp;CP25,'Finish order'!$E:$K,5,FALSE()),"")</f>
        <v/>
      </c>
      <c r="CS25" s="29" t="str">
        <f aca="false">IFERROR(VLOOKUP(CP$1&amp;":"&amp;CP25,'Finish order'!$E:$K,3,FALSE()),"")</f>
        <v/>
      </c>
      <c r="CT25" s="21" t="str">
        <f aca="false">IFERROR(VLOOKUP(CP$1&amp;":"&amp;CP25,'Finish order'!$E:$K,2,FALSE()),"")</f>
        <v/>
      </c>
      <c r="CU25" s="21"/>
      <c r="CV25" s="32"/>
      <c r="CW25" s="21" t="n">
        <v>24</v>
      </c>
      <c r="CX25" s="21" t="str">
        <f aca="false">IFERROR(VLOOKUP(CW$1&amp;":"&amp;CW25,'Finish order'!$E:$K,4,FALSE()),"")</f>
        <v/>
      </c>
      <c r="CY25" s="21" t="str">
        <f aca="false">IFERROR(VLOOKUP(CW$1&amp;":"&amp;CW25,'Finish order'!$E:$K,5,FALSE()),"")</f>
        <v/>
      </c>
      <c r="CZ25" s="29" t="str">
        <f aca="false">IFERROR(VLOOKUP(CW$1&amp;":"&amp;CW25,'Finish order'!$E:$K,3,FALSE()),"")</f>
        <v/>
      </c>
      <c r="DA25" s="21" t="str">
        <f aca="false">IFERROR(VLOOKUP(CW$1&amp;":"&amp;CW25,'Finish order'!$E:$K,2,FALSE()),"")</f>
        <v/>
      </c>
      <c r="DB25" s="21"/>
      <c r="DC25" s="32"/>
      <c r="DD25" s="21" t="n">
        <v>24</v>
      </c>
      <c r="DE25" s="21" t="str">
        <f aca="false">IFERROR(VLOOKUP(DD$1&amp;":"&amp;DD25,'Finish order'!$E:$K,4,FALSE()),"")</f>
        <v/>
      </c>
      <c r="DF25" s="21" t="str">
        <f aca="false">IFERROR(VLOOKUP(DD$1&amp;":"&amp;DD25,'Finish order'!$E:$K,5,FALSE()),"")</f>
        <v/>
      </c>
      <c r="DG25" s="29" t="str">
        <f aca="false">IFERROR(VLOOKUP(DD$1&amp;":"&amp;DD25,'Finish order'!$E:$K,3,FALSE()),"")</f>
        <v/>
      </c>
      <c r="DH25" s="21" t="str">
        <f aca="false">IFERROR(VLOOKUP(DD$1&amp;":"&amp;DD25,'Finish order'!$E:$K,2,FALSE()),"")</f>
        <v/>
      </c>
      <c r="DI25" s="29"/>
      <c r="DJ25" s="31"/>
      <c r="DK25" s="21" t="n">
        <v>24</v>
      </c>
      <c r="DL25" s="21" t="str">
        <f aca="false">IFERROR(VLOOKUP(DK$1&amp;":"&amp;DK25,'Finish order'!$E:$K,4,FALSE()),"")</f>
        <v/>
      </c>
      <c r="DM25" s="21" t="str">
        <f aca="false">IFERROR(VLOOKUP(DK$1&amp;":"&amp;DK25,'Finish order'!$E:$K,5,FALSE()),"")</f>
        <v/>
      </c>
      <c r="DN25" s="29" t="str">
        <f aca="false">IFERROR(VLOOKUP(DK$1&amp;":"&amp;DK25,'Finish order'!$E:$K,3,FALSE()),"")</f>
        <v/>
      </c>
      <c r="DO25" s="21" t="str">
        <f aca="false">IFERROR(VLOOKUP(DK$1&amp;":"&amp;DK25,'Finish order'!$E:$K,2,FALSE()),"")</f>
        <v/>
      </c>
      <c r="DP25" s="21"/>
      <c r="DQ25" s="32"/>
      <c r="DR25" s="21" t="n">
        <v>24</v>
      </c>
      <c r="DS25" s="21" t="str">
        <f aca="false">IFERROR(VLOOKUP(DR$1&amp;":"&amp;DR25,'Finish order'!$E:$K,4,FALSE()),"")</f>
        <v/>
      </c>
      <c r="DT25" s="21" t="str">
        <f aca="false">IFERROR(VLOOKUP(DR$1&amp;":"&amp;DR25,'Finish order'!$E:$K,5,FALSE()),"")</f>
        <v/>
      </c>
      <c r="DU25" s="29" t="str">
        <f aca="false">IFERROR(VLOOKUP(DR$1&amp;":"&amp;DR25,'Finish order'!$E:$K,3,FALSE()),"")</f>
        <v/>
      </c>
      <c r="DV25" s="21" t="str">
        <f aca="false">IFERROR(VLOOKUP(DR$1&amp;":"&amp;DR25,'Finish order'!$E:$K,2,FALSE()),"")</f>
        <v/>
      </c>
      <c r="DW25" s="29"/>
    </row>
    <row r="26" customFormat="false" ht="15.75" hidden="false" customHeight="true" outlineLevel="0" collapsed="false">
      <c r="A26" s="21" t="n">
        <v>25</v>
      </c>
      <c r="B26" s="21" t="str">
        <f aca="false">IFERROR(VLOOKUP($A$1&amp;":"&amp;A26,'Finish order'!C:K,6,FALSE()),"")</f>
        <v/>
      </c>
      <c r="C26" s="21" t="str">
        <f aca="false">IFERROR(VLOOKUP(A$1&amp;":"&amp;A26,'Finish order'!$C:$K,9,FALSE()),"")</f>
        <v/>
      </c>
      <c r="D26" s="21" t="str">
        <f aca="false">IFERROR(VLOOKUP(A$1&amp;":"&amp;A26,'Finish order'!$C:$K,7,FALSE()),"")</f>
        <v/>
      </c>
      <c r="E26" s="29" t="str">
        <f aca="false">IFERROR(VLOOKUP($A$1&amp;":"&amp;A26,'Finish order'!C:K,5,FALSE()),"")</f>
        <v/>
      </c>
      <c r="F26" s="21" t="str">
        <f aca="false">IFERROR(VLOOKUP($A$1&amp;":"&amp;A26,'Finish order'!C:K,4,FALSE()),"")</f>
        <v/>
      </c>
      <c r="G26" s="30" t="str">
        <f aca="false" t="array" ref="G26:G26">IFERROR(SMALL(IF($D$2:$D935=D26,$A$2:$A$911*1.001),1),"")</f>
        <v/>
      </c>
      <c r="H26" s="30" t="str">
        <f aca="false" t="array" ref="H26:H26">IFERROR(SMALL(IF($D$2:$D935=D26,$A$2:$A$911*1.0001),2),"")</f>
        <v/>
      </c>
      <c r="I26" s="30" t="str">
        <f aca="false" t="array" ref="I26:I26">IFERROR(SMALL(IF($D$2:$D935=D26,$A$2:$A$911*1.00001),3),"")</f>
        <v/>
      </c>
      <c r="J26" s="30" t="str">
        <f aca="false" t="array" ref="J26:J26">IFERROR(SMALL(IF($D$2:$D935=D26,$A$2:$A$911*1.000001),4),"")</f>
        <v/>
      </c>
      <c r="K26" s="30" t="str">
        <f aca="false">IF(A26&lt;&gt;"", IF(COUNT(G26:J26)=4, SUM(G26:J26), "No"), "")</f>
        <v>No</v>
      </c>
      <c r="L26" s="30" t="str">
        <f aca="false">IF(A26&lt;&gt;"", IF(COUNT(G26:I26)=3, SUM(G26:I26), "No"), "")</f>
        <v>No</v>
      </c>
      <c r="M26" s="30" t="str">
        <f aca="false">IF(A26&lt;&gt;"", IF(COUNT(G26:H26)=2, SUM(G26:H26), "No"), "")</f>
        <v>No</v>
      </c>
      <c r="N26" s="30" t="str">
        <f aca="false">'Results 10 year vets'!$D26&amp;":"&amp;Table1[[#Headers],[Male]]</f>
        <v>:Male</v>
      </c>
      <c r="O26" s="31"/>
      <c r="P26" s="21" t="n">
        <v>25</v>
      </c>
      <c r="Q26" s="21" t="str">
        <f aca="false">IFERROR(VLOOKUP(P$1&amp;":"&amp;P26,'Finish order'!$C:$K,6,FALSE()),"")</f>
        <v/>
      </c>
      <c r="R26" s="21" t="str">
        <f aca="false">IFERROR(VLOOKUP(P$1&amp;":"&amp;P26,'Finish order'!$C:$K,9,FALSE()),"")</f>
        <v/>
      </c>
      <c r="S26" s="21" t="str">
        <f aca="false">IFERROR(VLOOKUP(P$1&amp;":"&amp;P26,'Finish order'!$C:$K,7,FALSE()),"")</f>
        <v/>
      </c>
      <c r="T26" s="29" t="str">
        <f aca="false">IFERROR(VLOOKUP(P$1&amp;":"&amp;P26,'Finish order'!$C:$K,5,FALSE()),"")</f>
        <v/>
      </c>
      <c r="U26" s="21" t="str">
        <f aca="false">IFERROR(VLOOKUP(P$1&amp;":"&amp;P26,'Finish order'!$C:$K,4,FALSE()),"")</f>
        <v/>
      </c>
      <c r="V26" s="30" t="str">
        <f aca="false" t="array" ref="V26:V26">IFERROR(SMALL(IF($S$2:$S935=S26,$P$2:$P$911*1.001),1),"")</f>
        <v/>
      </c>
      <c r="W26" s="30" t="str">
        <f aca="false" t="array" ref="W26:W26">IFERROR(SMALL(IF($S$2:$S935=S26,$P$2:$P$911*1.0001),2),"")</f>
        <v/>
      </c>
      <c r="X26" s="30" t="str">
        <f aca="false" t="array" ref="X26:X26">IFERROR(SMALL(IF($S$2:$S935=S26,$P$2:$P$911*1.00001),3),"")</f>
        <v/>
      </c>
      <c r="Y26" s="30" t="str">
        <f aca="false" t="array" ref="Y26:Y26">IFERROR(SMALL(IF($S$2:$S935=S26,$P$2:$P$911*1.000001),4),"")</f>
        <v/>
      </c>
      <c r="Z26" s="30" t="str">
        <f aca="false">IF(P26&lt;&gt;"", IF(COUNT(V26:Y26)=4, SUM(V26:Y26), "No"), "")</f>
        <v>No</v>
      </c>
      <c r="AA26" s="30" t="str">
        <f aca="false">IF(P26&lt;&gt;"", IF(COUNT(V26:X26)=3, SUM(V26:X26), "No"), "")</f>
        <v>No</v>
      </c>
      <c r="AB26" s="30" t="str">
        <f aca="false">IF(P26&lt;&gt;"", IF(COUNT(V26:W26)=2, SUM(V26:W26), "No"), "")</f>
        <v>No</v>
      </c>
      <c r="AC26" s="30" t="str">
        <f aca="false">'Results 10 year vets'!$S26&amp;":"&amp;Table4[[#Headers],[Female]]</f>
        <v>:Female</v>
      </c>
      <c r="AD26" s="31"/>
      <c r="AE26" s="21" t="n">
        <v>25</v>
      </c>
      <c r="AF26" s="21" t="str">
        <f aca="false">IFERROR(VLOOKUP(AE$1&amp;":"&amp;AE26,'Finish order'!$E:$K,4,FALSE()),"")</f>
        <v/>
      </c>
      <c r="AG26" s="21" t="str">
        <f aca="false">IFERROR(VLOOKUP(AE$1&amp;":"&amp;AE26,'Finish order'!$E:$K,5,FALSE()),"")</f>
        <v/>
      </c>
      <c r="AH26" s="29" t="str">
        <f aca="false">IFERROR(VLOOKUP(AE$1&amp;":"&amp;AE26,'Finish order'!$E:$K,3,FALSE()),"")</f>
        <v/>
      </c>
      <c r="AI26" s="21" t="str">
        <f aca="false">IFERROR(VLOOKUP(AE$1&amp;":"&amp;AE26,'Finish order'!$E:$K,2,FALSE()),"")</f>
        <v/>
      </c>
      <c r="AJ26" s="21"/>
      <c r="AK26" s="31"/>
      <c r="AL26" s="21" t="n">
        <v>25</v>
      </c>
      <c r="AM26" s="21" t="str">
        <f aca="false">IFERROR(VLOOKUP(AL$1&amp;":"&amp;AL26,'Finish order'!$E:$K,4,FALSE()),"")</f>
        <v/>
      </c>
      <c r="AN26" s="21" t="str">
        <f aca="false">IFERROR(VLOOKUP(AL$1&amp;":"&amp;AL26,'Finish order'!$E:$K,5,FALSE()),"")</f>
        <v/>
      </c>
      <c r="AO26" s="29" t="str">
        <f aca="false">IFERROR(VLOOKUP(AL$1&amp;":"&amp;AL26,'Finish order'!$E:$K,3,FALSE()),"")</f>
        <v/>
      </c>
      <c r="AP26" s="21" t="str">
        <f aca="false">IFERROR(VLOOKUP(AL$1&amp;":"&amp;AL26,'Finish order'!$E:$K,2,FALSE()),"")</f>
        <v/>
      </c>
      <c r="AQ26" s="21"/>
      <c r="AR26" s="31"/>
      <c r="AS26" s="21" t="n">
        <v>25</v>
      </c>
      <c r="AT26" s="21" t="str">
        <f aca="false">IFERROR(VLOOKUP(AS$1&amp;":"&amp;AS26,'Finish order'!$E:$K,4,FALSE()),"")</f>
        <v/>
      </c>
      <c r="AU26" s="21" t="str">
        <f aca="false">IFERROR(VLOOKUP(AS$1&amp;":"&amp;AS26,'Finish order'!$E:$K,5,FALSE()),"")</f>
        <v/>
      </c>
      <c r="AV26" s="29" t="str">
        <f aca="false">IFERROR(VLOOKUP(AS$1&amp;":"&amp;AS26,'Finish order'!$E:$K,3,FALSE()),"")</f>
        <v/>
      </c>
      <c r="AW26" s="21" t="str">
        <f aca="false">IFERROR(VLOOKUP(AS$1&amp;":"&amp;AS26,'Finish order'!$E:$K,2,FALSE()),"")</f>
        <v/>
      </c>
      <c r="AX26" s="21"/>
      <c r="AY26" s="31"/>
      <c r="AZ26" s="21" t="n">
        <v>25</v>
      </c>
      <c r="BA26" s="21" t="str">
        <f aca="false">IFERROR(VLOOKUP(AZ$1&amp;":"&amp;AZ26,'Finish order'!$E:$K,4,FALSE()),"")</f>
        <v/>
      </c>
      <c r="BB26" s="21" t="str">
        <f aca="false">IFERROR(VLOOKUP(AZ$1&amp;":"&amp;AZ26,'Finish order'!$E:$K,5,FALSE()),"")</f>
        <v/>
      </c>
      <c r="BC26" s="29" t="str">
        <f aca="false">IFERROR(VLOOKUP(AZ$1&amp;":"&amp;AZ26,'Finish order'!$E:$K,3,FALSE()),"")</f>
        <v/>
      </c>
      <c r="BD26" s="21" t="str">
        <f aca="false">IFERROR(VLOOKUP(AZ$1&amp;":"&amp;AZ26,'Finish order'!$E:$K,2,FALSE()),"")</f>
        <v/>
      </c>
      <c r="BE26" s="21"/>
      <c r="BF26" s="31"/>
      <c r="BG26" s="21" t="n">
        <v>25</v>
      </c>
      <c r="BH26" s="21" t="str">
        <f aca="false">IFERROR(VLOOKUP(BG$1&amp;":"&amp;BG26,'Finish order'!$E:$K,4,FALSE()),"")</f>
        <v/>
      </c>
      <c r="BI26" s="21" t="str">
        <f aca="false">IFERROR(VLOOKUP(BG$1&amp;":"&amp;BG26,'Finish order'!$E:$K,5,FALSE()),"")</f>
        <v/>
      </c>
      <c r="BJ26" s="29" t="str">
        <f aca="false">IFERROR(VLOOKUP(BG$1&amp;":"&amp;BG26,'Finish order'!$E:$K,3,FALSE()),"")</f>
        <v/>
      </c>
      <c r="BK26" s="21" t="str">
        <f aca="false">IFERROR(VLOOKUP(BG$1&amp;":"&amp;BG26,'Finish order'!$E:$K,2,FALSE()),"")</f>
        <v/>
      </c>
      <c r="BL26" s="21"/>
      <c r="BM26" s="31"/>
      <c r="BN26" s="21" t="n">
        <v>25</v>
      </c>
      <c r="BO26" s="21" t="str">
        <f aca="false">IFERROR(VLOOKUP(BN$1&amp;":"&amp;BN26,'Finish order'!$E:$K,4,FALSE()),"")</f>
        <v/>
      </c>
      <c r="BP26" s="21" t="str">
        <f aca="false">IFERROR(VLOOKUP(BN$1&amp;":"&amp;BN26,'Finish order'!$E:$K,5,FALSE()),"")</f>
        <v/>
      </c>
      <c r="BQ26" s="29" t="str">
        <f aca="false">IFERROR(VLOOKUP(BN$1&amp;":"&amp;BN26,'Finish order'!$E:$K,3,FALSE()),"")</f>
        <v/>
      </c>
      <c r="BR26" s="21" t="str">
        <f aca="false">IFERROR(VLOOKUP(BN$1&amp;":"&amp;BN26,'Finish order'!$E:$K,2,FALSE()),"")</f>
        <v/>
      </c>
      <c r="BS26" s="21"/>
      <c r="BT26" s="31"/>
      <c r="BU26" s="21" t="n">
        <v>25</v>
      </c>
      <c r="BV26" s="29" t="str">
        <f aca="false">IFERROR(VLOOKUP(BU$1&amp;":"&amp;BU26,'Finish order'!$E:$K,4,FALSE()),"")</f>
        <v/>
      </c>
      <c r="BW26" s="21" t="str">
        <f aca="false">IFERROR(VLOOKUP(BU$1&amp;":"&amp;BU26,'Finish order'!$E:$K,5,FALSE()),"")</f>
        <v/>
      </c>
      <c r="BX26" s="29" t="str">
        <f aca="false">IFERROR(VLOOKUP(BU$1&amp;":"&amp;BU26,'Finish order'!$E:$K,3,FALSE()),"")</f>
        <v/>
      </c>
      <c r="BY26" s="21" t="str">
        <f aca="false">IFERROR(VLOOKUP(BU$1&amp;":"&amp;BU26,'Finish order'!$E:$K,2,FALSE()),"")</f>
        <v/>
      </c>
      <c r="BZ26" s="21"/>
      <c r="CA26" s="31"/>
      <c r="CB26" s="21" t="n">
        <v>25</v>
      </c>
      <c r="CC26" s="29" t="str">
        <f aca="false">IFERROR(VLOOKUP(CB$1&amp;":"&amp;CB26,'Finish order'!$E:$K,4,FALSE()),"")</f>
        <v/>
      </c>
      <c r="CD26" s="21" t="str">
        <f aca="false">IFERROR(VLOOKUP(CB$1&amp;":"&amp;CB26,'Finish order'!$E:$K,5,FALSE()),"")</f>
        <v/>
      </c>
      <c r="CE26" s="29" t="str">
        <f aca="false">IFERROR(VLOOKUP(CB$1&amp;":"&amp;CB26,'Finish order'!$E:$K,3,FALSE()),"")</f>
        <v/>
      </c>
      <c r="CF26" s="21" t="str">
        <f aca="false">IFERROR(VLOOKUP(CB$1&amp;":"&amp;CB26,'Finish order'!$E:$K,2,FALSE()),"")</f>
        <v/>
      </c>
      <c r="CG26" s="21"/>
      <c r="CH26" s="31"/>
      <c r="CI26" s="30" t="n">
        <v>25</v>
      </c>
      <c r="CJ26" s="21" t="str">
        <f aca="false">IFERROR(VLOOKUP(CI$1&amp;":"&amp;CI26,'Finish order'!$E:$K,4,FALSE()),"")</f>
        <v/>
      </c>
      <c r="CK26" s="21" t="str">
        <f aca="false">IFERROR(VLOOKUP(CI$1&amp;":"&amp;CI26,'Finish order'!$E:$K,5,FALSE()),"")</f>
        <v/>
      </c>
      <c r="CL26" s="29" t="str">
        <f aca="false">IFERROR(VLOOKUP(CI$1&amp;":"&amp;CI26,'Finish order'!$E:$K,3,FALSE()),"")</f>
        <v/>
      </c>
      <c r="CM26" s="21" t="str">
        <f aca="false">IFERROR(VLOOKUP(CI$1&amp;":"&amp;CI26,'Finish order'!$E:$K,2,FALSE()),"")</f>
        <v/>
      </c>
      <c r="CN26" s="21"/>
      <c r="CO26" s="31"/>
      <c r="CP26" s="30" t="n">
        <v>25</v>
      </c>
      <c r="CQ26" s="21" t="str">
        <f aca="false">IFERROR(VLOOKUP(CP$1&amp;":"&amp;CP26,'Finish order'!$E:$K,4,FALSE()),"")</f>
        <v/>
      </c>
      <c r="CR26" s="21" t="str">
        <f aca="false">IFERROR(VLOOKUP(CP$1&amp;":"&amp;CP26,'Finish order'!$E:$K,5,FALSE()),"")</f>
        <v/>
      </c>
      <c r="CS26" s="29" t="str">
        <f aca="false">IFERROR(VLOOKUP(CP$1&amp;":"&amp;CP26,'Finish order'!$E:$K,3,FALSE()),"")</f>
        <v/>
      </c>
      <c r="CT26" s="21" t="str">
        <f aca="false">IFERROR(VLOOKUP(CP$1&amp;":"&amp;CP26,'Finish order'!$E:$K,2,FALSE()),"")</f>
        <v/>
      </c>
      <c r="CU26" s="21"/>
      <c r="CV26" s="32"/>
      <c r="CW26" s="21" t="n">
        <v>25</v>
      </c>
      <c r="CX26" s="21" t="str">
        <f aca="false">IFERROR(VLOOKUP(CW$1&amp;":"&amp;CW26,'Finish order'!$E:$K,4,FALSE()),"")</f>
        <v/>
      </c>
      <c r="CY26" s="21" t="str">
        <f aca="false">IFERROR(VLOOKUP(CW$1&amp;":"&amp;CW26,'Finish order'!$E:$K,5,FALSE()),"")</f>
        <v/>
      </c>
      <c r="CZ26" s="29" t="str">
        <f aca="false">IFERROR(VLOOKUP(CW$1&amp;":"&amp;CW26,'Finish order'!$E:$K,3,FALSE()),"")</f>
        <v/>
      </c>
      <c r="DA26" s="21" t="str">
        <f aca="false">IFERROR(VLOOKUP(CW$1&amp;":"&amp;CW26,'Finish order'!$E:$K,2,FALSE()),"")</f>
        <v/>
      </c>
      <c r="DB26" s="21"/>
      <c r="DC26" s="32"/>
      <c r="DD26" s="21" t="n">
        <v>25</v>
      </c>
      <c r="DE26" s="21" t="str">
        <f aca="false">IFERROR(VLOOKUP(DD$1&amp;":"&amp;DD26,'Finish order'!$E:$K,4,FALSE()),"")</f>
        <v/>
      </c>
      <c r="DF26" s="21" t="str">
        <f aca="false">IFERROR(VLOOKUP(DD$1&amp;":"&amp;DD26,'Finish order'!$E:$K,5,FALSE()),"")</f>
        <v/>
      </c>
      <c r="DG26" s="29" t="str">
        <f aca="false">IFERROR(VLOOKUP(DD$1&amp;":"&amp;DD26,'Finish order'!$E:$K,3,FALSE()),"")</f>
        <v/>
      </c>
      <c r="DH26" s="21" t="str">
        <f aca="false">IFERROR(VLOOKUP(DD$1&amp;":"&amp;DD26,'Finish order'!$E:$K,2,FALSE()),"")</f>
        <v/>
      </c>
      <c r="DI26" s="29"/>
      <c r="DJ26" s="31"/>
      <c r="DK26" s="21" t="n">
        <v>25</v>
      </c>
      <c r="DL26" s="21" t="str">
        <f aca="false">IFERROR(VLOOKUP(DK$1&amp;":"&amp;DK26,'Finish order'!$E:$K,4,FALSE()),"")</f>
        <v/>
      </c>
      <c r="DM26" s="21" t="str">
        <f aca="false">IFERROR(VLOOKUP(DK$1&amp;":"&amp;DK26,'Finish order'!$E:$K,5,FALSE()),"")</f>
        <v/>
      </c>
      <c r="DN26" s="29" t="str">
        <f aca="false">IFERROR(VLOOKUP(DK$1&amp;":"&amp;DK26,'Finish order'!$E:$K,3,FALSE()),"")</f>
        <v/>
      </c>
      <c r="DO26" s="21" t="str">
        <f aca="false">IFERROR(VLOOKUP(DK$1&amp;":"&amp;DK26,'Finish order'!$E:$K,2,FALSE()),"")</f>
        <v/>
      </c>
      <c r="DP26" s="21"/>
      <c r="DQ26" s="32"/>
      <c r="DR26" s="21" t="n">
        <v>25</v>
      </c>
      <c r="DS26" s="21" t="str">
        <f aca="false">IFERROR(VLOOKUP(DR$1&amp;":"&amp;DR26,'Finish order'!$E:$K,4,FALSE()),"")</f>
        <v/>
      </c>
      <c r="DT26" s="21" t="str">
        <f aca="false">IFERROR(VLOOKUP(DR$1&amp;":"&amp;DR26,'Finish order'!$E:$K,5,FALSE()),"")</f>
        <v/>
      </c>
      <c r="DU26" s="29" t="str">
        <f aca="false">IFERROR(VLOOKUP(DR$1&amp;":"&amp;DR26,'Finish order'!$E:$K,3,FALSE()),"")</f>
        <v/>
      </c>
      <c r="DV26" s="21" t="str">
        <f aca="false">IFERROR(VLOOKUP(DR$1&amp;":"&amp;DR26,'Finish order'!$E:$K,2,FALSE()),"")</f>
        <v/>
      </c>
      <c r="DW26" s="29"/>
    </row>
    <row r="27" customFormat="false" ht="15.75" hidden="false" customHeight="true" outlineLevel="0" collapsed="false">
      <c r="A27" s="21" t="n">
        <v>26</v>
      </c>
      <c r="B27" s="21" t="str">
        <f aca="false">IFERROR(VLOOKUP($A$1&amp;":"&amp;A27,'Finish order'!C:K,6,FALSE()),"")</f>
        <v/>
      </c>
      <c r="C27" s="21" t="str">
        <f aca="false">IFERROR(VLOOKUP(A$1&amp;":"&amp;A27,'Finish order'!$C:$K,9,FALSE()),"")</f>
        <v/>
      </c>
      <c r="D27" s="21" t="str">
        <f aca="false">IFERROR(VLOOKUP(A$1&amp;":"&amp;A27,'Finish order'!$C:$K,7,FALSE()),"")</f>
        <v/>
      </c>
      <c r="E27" s="29" t="str">
        <f aca="false">IFERROR(VLOOKUP($A$1&amp;":"&amp;A27,'Finish order'!C:K,5,FALSE()),"")</f>
        <v/>
      </c>
      <c r="F27" s="21" t="str">
        <f aca="false">IFERROR(VLOOKUP($A$1&amp;":"&amp;A27,'Finish order'!C:K,4,FALSE()),"")</f>
        <v/>
      </c>
      <c r="G27" s="30" t="str">
        <f aca="false" t="array" ref="G27:G27">IFERROR(SMALL(IF($D$2:$D936=D27,$A$2:$A$911*1.001),1),"")</f>
        <v/>
      </c>
      <c r="H27" s="30" t="str">
        <f aca="false" t="array" ref="H27:H27">IFERROR(SMALL(IF($D$2:$D936=D27,$A$2:$A$911*1.0001),2),"")</f>
        <v/>
      </c>
      <c r="I27" s="30" t="str">
        <f aca="false" t="array" ref="I27:I27">IFERROR(SMALL(IF($D$2:$D936=D27,$A$2:$A$911*1.00001),3),"")</f>
        <v/>
      </c>
      <c r="J27" s="30" t="str">
        <f aca="false" t="array" ref="J27:J27">IFERROR(SMALL(IF($D$2:$D936=D27,$A$2:$A$911*1.000001),4),"")</f>
        <v/>
      </c>
      <c r="K27" s="30" t="str">
        <f aca="false">IF(A27&lt;&gt;"", IF(COUNT(G27:J27)=4, SUM(G27:J27), "No"), "")</f>
        <v>No</v>
      </c>
      <c r="L27" s="30" t="str">
        <f aca="false">IF(A27&lt;&gt;"", IF(COUNT(G27:I27)=3, SUM(G27:I27), "No"), "")</f>
        <v>No</v>
      </c>
      <c r="M27" s="30" t="str">
        <f aca="false">IF(A27&lt;&gt;"", IF(COUNT(G27:H27)=2, SUM(G27:H27), "No"), "")</f>
        <v>No</v>
      </c>
      <c r="N27" s="30" t="str">
        <f aca="false">'Results 10 year vets'!$D27&amp;":"&amp;Table1[[#Headers],[Male]]</f>
        <v>:Male</v>
      </c>
      <c r="O27" s="31"/>
      <c r="P27" s="21" t="n">
        <v>26</v>
      </c>
      <c r="Q27" s="21" t="str">
        <f aca="false">IFERROR(VLOOKUP(P$1&amp;":"&amp;P27,'Finish order'!$C:$K,6,FALSE()),"")</f>
        <v/>
      </c>
      <c r="R27" s="21" t="str">
        <f aca="false">IFERROR(VLOOKUP(P$1&amp;":"&amp;P27,'Finish order'!$C:$K,9,FALSE()),"")</f>
        <v/>
      </c>
      <c r="S27" s="21" t="str">
        <f aca="false">IFERROR(VLOOKUP(P$1&amp;":"&amp;P27,'Finish order'!$C:$K,7,FALSE()),"")</f>
        <v/>
      </c>
      <c r="T27" s="29" t="str">
        <f aca="false">IFERROR(VLOOKUP(P$1&amp;":"&amp;P27,'Finish order'!$C:$K,5,FALSE()),"")</f>
        <v/>
      </c>
      <c r="U27" s="21" t="str">
        <f aca="false">IFERROR(VLOOKUP(P$1&amp;":"&amp;P27,'Finish order'!$C:$K,4,FALSE()),"")</f>
        <v/>
      </c>
      <c r="V27" s="30" t="str">
        <f aca="false" t="array" ref="V27:V27">IFERROR(SMALL(IF($S$2:$S936=S27,$P$2:$P$911*1.001),1),"")</f>
        <v/>
      </c>
      <c r="W27" s="30" t="str">
        <f aca="false" t="array" ref="W27:W27">IFERROR(SMALL(IF($S$2:$S936=S27,$P$2:$P$911*1.0001),2),"")</f>
        <v/>
      </c>
      <c r="X27" s="30" t="str">
        <f aca="false" t="array" ref="X27:X27">IFERROR(SMALL(IF($S$2:$S936=S27,$P$2:$P$911*1.00001),3),"")</f>
        <v/>
      </c>
      <c r="Y27" s="30" t="str">
        <f aca="false" t="array" ref="Y27:Y27">IFERROR(SMALL(IF($S$2:$S936=S27,$P$2:$P$911*1.000001),4),"")</f>
        <v/>
      </c>
      <c r="Z27" s="30" t="str">
        <f aca="false">IF(P27&lt;&gt;"", IF(COUNT(V27:Y27)=4, SUM(V27:Y27), "No"), "")</f>
        <v>No</v>
      </c>
      <c r="AA27" s="30" t="str">
        <f aca="false">IF(P27&lt;&gt;"", IF(COUNT(V27:X27)=3, SUM(V27:X27), "No"), "")</f>
        <v>No</v>
      </c>
      <c r="AB27" s="30" t="str">
        <f aca="false">IF(P27&lt;&gt;"", IF(COUNT(V27:W27)=2, SUM(V27:W27), "No"), "")</f>
        <v>No</v>
      </c>
      <c r="AC27" s="30" t="str">
        <f aca="false">'Results 10 year vets'!$S27&amp;":"&amp;Table4[[#Headers],[Female]]</f>
        <v>:Female</v>
      </c>
      <c r="AD27" s="31"/>
      <c r="AE27" s="21" t="n">
        <v>26</v>
      </c>
      <c r="AF27" s="21" t="str">
        <f aca="false">IFERROR(VLOOKUP(AE$1&amp;":"&amp;AE27,'Finish order'!$E:$K,4,FALSE()),"")</f>
        <v/>
      </c>
      <c r="AG27" s="21" t="str">
        <f aca="false">IFERROR(VLOOKUP(AE$1&amp;":"&amp;AE27,'Finish order'!$E:$K,5,FALSE()),"")</f>
        <v/>
      </c>
      <c r="AH27" s="29" t="str">
        <f aca="false">IFERROR(VLOOKUP(AE$1&amp;":"&amp;AE27,'Finish order'!$E:$K,3,FALSE()),"")</f>
        <v/>
      </c>
      <c r="AI27" s="21" t="str">
        <f aca="false">IFERROR(VLOOKUP(AE$1&amp;":"&amp;AE27,'Finish order'!$E:$K,2,FALSE()),"")</f>
        <v/>
      </c>
      <c r="AJ27" s="21"/>
      <c r="AK27" s="31"/>
      <c r="AL27" s="21" t="n">
        <v>26</v>
      </c>
      <c r="AM27" s="21" t="str">
        <f aca="false">IFERROR(VLOOKUP(AL$1&amp;":"&amp;AL27,'Finish order'!$E:$K,4,FALSE()),"")</f>
        <v/>
      </c>
      <c r="AN27" s="21" t="str">
        <f aca="false">IFERROR(VLOOKUP(AL$1&amp;":"&amp;AL27,'Finish order'!$E:$K,5,FALSE()),"")</f>
        <v/>
      </c>
      <c r="AO27" s="29" t="str">
        <f aca="false">IFERROR(VLOOKUP(AL$1&amp;":"&amp;AL27,'Finish order'!$E:$K,3,FALSE()),"")</f>
        <v/>
      </c>
      <c r="AP27" s="21" t="str">
        <f aca="false">IFERROR(VLOOKUP(AL$1&amp;":"&amp;AL27,'Finish order'!$E:$K,2,FALSE()),"")</f>
        <v/>
      </c>
      <c r="AQ27" s="21"/>
      <c r="AR27" s="31"/>
      <c r="AS27" s="21" t="n">
        <v>26</v>
      </c>
      <c r="AT27" s="21" t="str">
        <f aca="false">IFERROR(VLOOKUP(AS$1&amp;":"&amp;AS27,'Finish order'!$E:$K,4,FALSE()),"")</f>
        <v/>
      </c>
      <c r="AU27" s="21" t="str">
        <f aca="false">IFERROR(VLOOKUP(AS$1&amp;":"&amp;AS27,'Finish order'!$E:$K,5,FALSE()),"")</f>
        <v/>
      </c>
      <c r="AV27" s="29" t="str">
        <f aca="false">IFERROR(VLOOKUP(AS$1&amp;":"&amp;AS27,'Finish order'!$E:$K,3,FALSE()),"")</f>
        <v/>
      </c>
      <c r="AW27" s="21" t="str">
        <f aca="false">IFERROR(VLOOKUP(AS$1&amp;":"&amp;AS27,'Finish order'!$E:$K,2,FALSE()),"")</f>
        <v/>
      </c>
      <c r="AX27" s="21"/>
      <c r="AY27" s="31"/>
      <c r="AZ27" s="21" t="n">
        <v>26</v>
      </c>
      <c r="BA27" s="21" t="str">
        <f aca="false">IFERROR(VLOOKUP(AZ$1&amp;":"&amp;AZ27,'Finish order'!$E:$K,4,FALSE()),"")</f>
        <v/>
      </c>
      <c r="BB27" s="21" t="str">
        <f aca="false">IFERROR(VLOOKUP(AZ$1&amp;":"&amp;AZ27,'Finish order'!$E:$K,5,FALSE()),"")</f>
        <v/>
      </c>
      <c r="BC27" s="29" t="str">
        <f aca="false">IFERROR(VLOOKUP(AZ$1&amp;":"&amp;AZ27,'Finish order'!$E:$K,3,FALSE()),"")</f>
        <v/>
      </c>
      <c r="BD27" s="21" t="str">
        <f aca="false">IFERROR(VLOOKUP(AZ$1&amp;":"&amp;AZ27,'Finish order'!$E:$K,2,FALSE()),"")</f>
        <v/>
      </c>
      <c r="BE27" s="21"/>
      <c r="BF27" s="31"/>
      <c r="BG27" s="21" t="n">
        <v>26</v>
      </c>
      <c r="BH27" s="21" t="str">
        <f aca="false">IFERROR(VLOOKUP(BG$1&amp;":"&amp;BG27,'Finish order'!$E:$K,4,FALSE()),"")</f>
        <v/>
      </c>
      <c r="BI27" s="21" t="str">
        <f aca="false">IFERROR(VLOOKUP(BG$1&amp;":"&amp;BG27,'Finish order'!$E:$K,5,FALSE()),"")</f>
        <v/>
      </c>
      <c r="BJ27" s="29" t="str">
        <f aca="false">IFERROR(VLOOKUP(BG$1&amp;":"&amp;BG27,'Finish order'!$E:$K,3,FALSE()),"")</f>
        <v/>
      </c>
      <c r="BK27" s="21" t="str">
        <f aca="false">IFERROR(VLOOKUP(BG$1&amp;":"&amp;BG27,'Finish order'!$E:$K,2,FALSE()),"")</f>
        <v/>
      </c>
      <c r="BL27" s="21"/>
      <c r="BM27" s="31"/>
      <c r="BN27" s="21" t="n">
        <v>26</v>
      </c>
      <c r="BO27" s="21" t="str">
        <f aca="false">IFERROR(VLOOKUP(BN$1&amp;":"&amp;BN27,'Finish order'!$E:$K,4,FALSE()),"")</f>
        <v/>
      </c>
      <c r="BP27" s="21" t="str">
        <f aca="false">IFERROR(VLOOKUP(BN$1&amp;":"&amp;BN27,'Finish order'!$E:$K,5,FALSE()),"")</f>
        <v/>
      </c>
      <c r="BQ27" s="29" t="str">
        <f aca="false">IFERROR(VLOOKUP(BN$1&amp;":"&amp;BN27,'Finish order'!$E:$K,3,FALSE()),"")</f>
        <v/>
      </c>
      <c r="BR27" s="21" t="str">
        <f aca="false">IFERROR(VLOOKUP(BN$1&amp;":"&amp;BN27,'Finish order'!$E:$K,2,FALSE()),"")</f>
        <v/>
      </c>
      <c r="BS27" s="21"/>
      <c r="BT27" s="31"/>
      <c r="BU27" s="21" t="n">
        <v>26</v>
      </c>
      <c r="BV27" s="29" t="str">
        <f aca="false">IFERROR(VLOOKUP(BU$1&amp;":"&amp;BU27,'Finish order'!$E:$K,4,FALSE()),"")</f>
        <v/>
      </c>
      <c r="BW27" s="21" t="str">
        <f aca="false">IFERROR(VLOOKUP(BU$1&amp;":"&amp;BU27,'Finish order'!$E:$K,5,FALSE()),"")</f>
        <v/>
      </c>
      <c r="BX27" s="29" t="str">
        <f aca="false">IFERROR(VLOOKUP(BU$1&amp;":"&amp;BU27,'Finish order'!$E:$K,3,FALSE()),"")</f>
        <v/>
      </c>
      <c r="BY27" s="21" t="str">
        <f aca="false">IFERROR(VLOOKUP(BU$1&amp;":"&amp;BU27,'Finish order'!$E:$K,2,FALSE()),"")</f>
        <v/>
      </c>
      <c r="BZ27" s="21"/>
      <c r="CA27" s="31"/>
      <c r="CB27" s="21" t="n">
        <v>26</v>
      </c>
      <c r="CC27" s="29" t="str">
        <f aca="false">IFERROR(VLOOKUP(CB$1&amp;":"&amp;CB27,'Finish order'!$E:$K,4,FALSE()),"")</f>
        <v/>
      </c>
      <c r="CD27" s="21" t="str">
        <f aca="false">IFERROR(VLOOKUP(CB$1&amp;":"&amp;CB27,'Finish order'!$E:$K,5,FALSE()),"")</f>
        <v/>
      </c>
      <c r="CE27" s="29" t="str">
        <f aca="false">IFERROR(VLOOKUP(CB$1&amp;":"&amp;CB27,'Finish order'!$E:$K,3,FALSE()),"")</f>
        <v/>
      </c>
      <c r="CF27" s="21" t="str">
        <f aca="false">IFERROR(VLOOKUP(CB$1&amp;":"&amp;CB27,'Finish order'!$E:$K,2,FALSE()),"")</f>
        <v/>
      </c>
      <c r="CG27" s="21"/>
      <c r="CH27" s="31"/>
      <c r="CI27" s="30" t="n">
        <v>26</v>
      </c>
      <c r="CJ27" s="21" t="str">
        <f aca="false">IFERROR(VLOOKUP(CI$1&amp;":"&amp;CI27,'Finish order'!$E:$K,4,FALSE()),"")</f>
        <v/>
      </c>
      <c r="CK27" s="21" t="str">
        <f aca="false">IFERROR(VLOOKUP(CI$1&amp;":"&amp;CI27,'Finish order'!$E:$K,5,FALSE()),"")</f>
        <v/>
      </c>
      <c r="CL27" s="29" t="str">
        <f aca="false">IFERROR(VLOOKUP(CI$1&amp;":"&amp;CI27,'Finish order'!$E:$K,3,FALSE()),"")</f>
        <v/>
      </c>
      <c r="CM27" s="21" t="str">
        <f aca="false">IFERROR(VLOOKUP(CI$1&amp;":"&amp;CI27,'Finish order'!$E:$K,2,FALSE()),"")</f>
        <v/>
      </c>
      <c r="CN27" s="21"/>
      <c r="CO27" s="31"/>
      <c r="CP27" s="30" t="n">
        <v>26</v>
      </c>
      <c r="CQ27" s="21" t="str">
        <f aca="false">IFERROR(VLOOKUP(CP$1&amp;":"&amp;CP27,'Finish order'!$E:$K,4,FALSE()),"")</f>
        <v/>
      </c>
      <c r="CR27" s="21" t="str">
        <f aca="false">IFERROR(VLOOKUP(CP$1&amp;":"&amp;CP27,'Finish order'!$E:$K,5,FALSE()),"")</f>
        <v/>
      </c>
      <c r="CS27" s="29" t="str">
        <f aca="false">IFERROR(VLOOKUP(CP$1&amp;":"&amp;CP27,'Finish order'!$E:$K,3,FALSE()),"")</f>
        <v/>
      </c>
      <c r="CT27" s="21" t="str">
        <f aca="false">IFERROR(VLOOKUP(CP$1&amp;":"&amp;CP27,'Finish order'!$E:$K,2,FALSE()),"")</f>
        <v/>
      </c>
      <c r="CU27" s="21"/>
      <c r="CV27" s="32"/>
      <c r="CW27" s="21" t="n">
        <v>26</v>
      </c>
      <c r="CX27" s="21" t="str">
        <f aca="false">IFERROR(VLOOKUP(CW$1&amp;":"&amp;CW27,'Finish order'!$E:$K,4,FALSE()),"")</f>
        <v/>
      </c>
      <c r="CY27" s="21" t="str">
        <f aca="false">IFERROR(VLOOKUP(CW$1&amp;":"&amp;CW27,'Finish order'!$E:$K,5,FALSE()),"")</f>
        <v/>
      </c>
      <c r="CZ27" s="29" t="str">
        <f aca="false">IFERROR(VLOOKUP(CW$1&amp;":"&amp;CW27,'Finish order'!$E:$K,3,FALSE()),"")</f>
        <v/>
      </c>
      <c r="DA27" s="21" t="str">
        <f aca="false">IFERROR(VLOOKUP(CW$1&amp;":"&amp;CW27,'Finish order'!$E:$K,2,FALSE()),"")</f>
        <v/>
      </c>
      <c r="DB27" s="21"/>
      <c r="DC27" s="32"/>
      <c r="DD27" s="21" t="n">
        <v>26</v>
      </c>
      <c r="DE27" s="21" t="str">
        <f aca="false">IFERROR(VLOOKUP(DD$1&amp;":"&amp;DD27,'Finish order'!$E:$K,4,FALSE()),"")</f>
        <v/>
      </c>
      <c r="DF27" s="21" t="str">
        <f aca="false">IFERROR(VLOOKUP(DD$1&amp;":"&amp;DD27,'Finish order'!$E:$K,5,FALSE()),"")</f>
        <v/>
      </c>
      <c r="DG27" s="29" t="str">
        <f aca="false">IFERROR(VLOOKUP(DD$1&amp;":"&amp;DD27,'Finish order'!$E:$K,3,FALSE()),"")</f>
        <v/>
      </c>
      <c r="DH27" s="21" t="str">
        <f aca="false">IFERROR(VLOOKUP(DD$1&amp;":"&amp;DD27,'Finish order'!$E:$K,2,FALSE()),"")</f>
        <v/>
      </c>
      <c r="DI27" s="29"/>
      <c r="DJ27" s="31"/>
      <c r="DK27" s="21" t="n">
        <v>26</v>
      </c>
      <c r="DL27" s="21" t="str">
        <f aca="false">IFERROR(VLOOKUP(DK$1&amp;":"&amp;DK27,'Finish order'!$E:$K,4,FALSE()),"")</f>
        <v/>
      </c>
      <c r="DM27" s="21" t="str">
        <f aca="false">IFERROR(VLOOKUP(DK$1&amp;":"&amp;DK27,'Finish order'!$E:$K,5,FALSE()),"")</f>
        <v/>
      </c>
      <c r="DN27" s="29" t="str">
        <f aca="false">IFERROR(VLOOKUP(DK$1&amp;":"&amp;DK27,'Finish order'!$E:$K,3,FALSE()),"")</f>
        <v/>
      </c>
      <c r="DO27" s="21" t="str">
        <f aca="false">IFERROR(VLOOKUP(DK$1&amp;":"&amp;DK27,'Finish order'!$E:$K,2,FALSE()),"")</f>
        <v/>
      </c>
      <c r="DP27" s="21"/>
      <c r="DQ27" s="32"/>
      <c r="DR27" s="21" t="n">
        <v>26</v>
      </c>
      <c r="DS27" s="21" t="str">
        <f aca="false">IFERROR(VLOOKUP(DR$1&amp;":"&amp;DR27,'Finish order'!$E:$K,4,FALSE()),"")</f>
        <v/>
      </c>
      <c r="DT27" s="21" t="str">
        <f aca="false">IFERROR(VLOOKUP(DR$1&amp;":"&amp;DR27,'Finish order'!$E:$K,5,FALSE()),"")</f>
        <v/>
      </c>
      <c r="DU27" s="29" t="str">
        <f aca="false">IFERROR(VLOOKUP(DR$1&amp;":"&amp;DR27,'Finish order'!$E:$K,3,FALSE()),"")</f>
        <v/>
      </c>
      <c r="DV27" s="21" t="str">
        <f aca="false">IFERROR(VLOOKUP(DR$1&amp;":"&amp;DR27,'Finish order'!$E:$K,2,FALSE()),"")</f>
        <v/>
      </c>
      <c r="DW27" s="29"/>
    </row>
    <row r="28" customFormat="false" ht="15.75" hidden="false" customHeight="true" outlineLevel="0" collapsed="false">
      <c r="A28" s="21" t="n">
        <v>27</v>
      </c>
      <c r="B28" s="21" t="str">
        <f aca="false">IFERROR(VLOOKUP($A$1&amp;":"&amp;A28,'Finish order'!C:K,6,FALSE()),"")</f>
        <v/>
      </c>
      <c r="C28" s="21" t="str">
        <f aca="false">IFERROR(VLOOKUP(A$1&amp;":"&amp;A28,'Finish order'!$C:$K,9,FALSE()),"")</f>
        <v/>
      </c>
      <c r="D28" s="21" t="str">
        <f aca="false">IFERROR(VLOOKUP(A$1&amp;":"&amp;A28,'Finish order'!$C:$K,7,FALSE()),"")</f>
        <v/>
      </c>
      <c r="E28" s="29" t="str">
        <f aca="false">IFERROR(VLOOKUP($A$1&amp;":"&amp;A28,'Finish order'!C:K,5,FALSE()),"")</f>
        <v/>
      </c>
      <c r="F28" s="21" t="str">
        <f aca="false">IFERROR(VLOOKUP($A$1&amp;":"&amp;A28,'Finish order'!C:K,4,FALSE()),"")</f>
        <v/>
      </c>
      <c r="G28" s="30" t="str">
        <f aca="false" t="array" ref="G28:G28">IFERROR(SMALL(IF($D$2:$D937=D28,$A$2:$A$911*1.001),1),"")</f>
        <v/>
      </c>
      <c r="H28" s="30" t="str">
        <f aca="false" t="array" ref="H28:H28">IFERROR(SMALL(IF($D$2:$D937=D28,$A$2:$A$911*1.0001),2),"")</f>
        <v/>
      </c>
      <c r="I28" s="30" t="str">
        <f aca="false" t="array" ref="I28:I28">IFERROR(SMALL(IF($D$2:$D937=D28,$A$2:$A$911*1.00001),3),"")</f>
        <v/>
      </c>
      <c r="J28" s="30" t="str">
        <f aca="false" t="array" ref="J28:J28">IFERROR(SMALL(IF($D$2:$D937=D28,$A$2:$A$911*1.000001),4),"")</f>
        <v/>
      </c>
      <c r="K28" s="30" t="str">
        <f aca="false">IF(A28&lt;&gt;"", IF(COUNT(G28:J28)=4, SUM(G28:J28), "No"), "")</f>
        <v>No</v>
      </c>
      <c r="L28" s="30" t="str">
        <f aca="false">IF(A28&lt;&gt;"", IF(COUNT(G28:I28)=3, SUM(G28:I28), "No"), "")</f>
        <v>No</v>
      </c>
      <c r="M28" s="30" t="str">
        <f aca="false">IF(A28&lt;&gt;"", IF(COUNT(G28:H28)=2, SUM(G28:H28), "No"), "")</f>
        <v>No</v>
      </c>
      <c r="N28" s="30" t="str">
        <f aca="false">'Results 10 year vets'!$D28&amp;":"&amp;Table1[[#Headers],[Male]]</f>
        <v>:Male</v>
      </c>
      <c r="O28" s="31"/>
      <c r="P28" s="21" t="n">
        <v>27</v>
      </c>
      <c r="Q28" s="21" t="str">
        <f aca="false">IFERROR(VLOOKUP(P$1&amp;":"&amp;P28,'Finish order'!$C:$K,6,FALSE()),"")</f>
        <v/>
      </c>
      <c r="R28" s="21" t="str">
        <f aca="false">IFERROR(VLOOKUP(P$1&amp;":"&amp;P28,'Finish order'!$C:$K,9,FALSE()),"")</f>
        <v/>
      </c>
      <c r="S28" s="21" t="str">
        <f aca="false">IFERROR(VLOOKUP(P$1&amp;":"&amp;P28,'Finish order'!$C:$K,7,FALSE()),"")</f>
        <v/>
      </c>
      <c r="T28" s="29" t="str">
        <f aca="false">IFERROR(VLOOKUP(P$1&amp;":"&amp;P28,'Finish order'!$C:$K,5,FALSE()),"")</f>
        <v/>
      </c>
      <c r="U28" s="21" t="str">
        <f aca="false">IFERROR(VLOOKUP(P$1&amp;":"&amp;P28,'Finish order'!$C:$K,4,FALSE()),"")</f>
        <v/>
      </c>
      <c r="V28" s="30" t="str">
        <f aca="false" t="array" ref="V28:V28">IFERROR(SMALL(IF($S$2:$S937=S28,$P$2:$P$911*1.001),1),"")</f>
        <v/>
      </c>
      <c r="W28" s="30" t="str">
        <f aca="false" t="array" ref="W28:W28">IFERROR(SMALL(IF($S$2:$S937=S28,$P$2:$P$911*1.0001),2),"")</f>
        <v/>
      </c>
      <c r="X28" s="30" t="str">
        <f aca="false" t="array" ref="X28:X28">IFERROR(SMALL(IF($S$2:$S937=S28,$P$2:$P$911*1.00001),3),"")</f>
        <v/>
      </c>
      <c r="Y28" s="30" t="str">
        <f aca="false" t="array" ref="Y28:Y28">IFERROR(SMALL(IF($S$2:$S937=S28,$P$2:$P$911*1.000001),4),"")</f>
        <v/>
      </c>
      <c r="Z28" s="30" t="str">
        <f aca="false">IF(P28&lt;&gt;"", IF(COUNT(V28:Y28)=4, SUM(V28:Y28), "No"), "")</f>
        <v>No</v>
      </c>
      <c r="AA28" s="30" t="str">
        <f aca="false">IF(P28&lt;&gt;"", IF(COUNT(V28:X28)=3, SUM(V28:X28), "No"), "")</f>
        <v>No</v>
      </c>
      <c r="AB28" s="30" t="str">
        <f aca="false">IF(P28&lt;&gt;"", IF(COUNT(V28:W28)=2, SUM(V28:W28), "No"), "")</f>
        <v>No</v>
      </c>
      <c r="AC28" s="30" t="str">
        <f aca="false">'Results 10 year vets'!$S28&amp;":"&amp;Table4[[#Headers],[Female]]</f>
        <v>:Female</v>
      </c>
      <c r="AD28" s="31"/>
      <c r="AE28" s="21" t="n">
        <v>27</v>
      </c>
      <c r="AF28" s="21" t="str">
        <f aca="false">IFERROR(VLOOKUP(AE$1&amp;":"&amp;AE28,'Finish order'!$E:$K,4,FALSE()),"")</f>
        <v/>
      </c>
      <c r="AG28" s="21" t="str">
        <f aca="false">IFERROR(VLOOKUP(AE$1&amp;":"&amp;AE28,'Finish order'!$E:$K,5,FALSE()),"")</f>
        <v/>
      </c>
      <c r="AH28" s="29" t="str">
        <f aca="false">IFERROR(VLOOKUP(AE$1&amp;":"&amp;AE28,'Finish order'!$E:$K,3,FALSE()),"")</f>
        <v/>
      </c>
      <c r="AI28" s="21" t="str">
        <f aca="false">IFERROR(VLOOKUP(AE$1&amp;":"&amp;AE28,'Finish order'!$E:$K,2,FALSE()),"")</f>
        <v/>
      </c>
      <c r="AJ28" s="21"/>
      <c r="AK28" s="31"/>
      <c r="AL28" s="21" t="n">
        <v>27</v>
      </c>
      <c r="AM28" s="21" t="str">
        <f aca="false">IFERROR(VLOOKUP(AL$1&amp;":"&amp;AL28,'Finish order'!$E:$K,4,FALSE()),"")</f>
        <v/>
      </c>
      <c r="AN28" s="21" t="str">
        <f aca="false">IFERROR(VLOOKUP(AL$1&amp;":"&amp;AL28,'Finish order'!$E:$K,5,FALSE()),"")</f>
        <v/>
      </c>
      <c r="AO28" s="29" t="str">
        <f aca="false">IFERROR(VLOOKUP(AL$1&amp;":"&amp;AL28,'Finish order'!$E:$K,3,FALSE()),"")</f>
        <v/>
      </c>
      <c r="AP28" s="21" t="str">
        <f aca="false">IFERROR(VLOOKUP(AL$1&amp;":"&amp;AL28,'Finish order'!$E:$K,2,FALSE()),"")</f>
        <v/>
      </c>
      <c r="AQ28" s="21"/>
      <c r="AR28" s="31"/>
      <c r="AS28" s="21" t="n">
        <v>27</v>
      </c>
      <c r="AT28" s="21" t="str">
        <f aca="false">IFERROR(VLOOKUP(AS$1&amp;":"&amp;AS28,'Finish order'!$E:$K,4,FALSE()),"")</f>
        <v/>
      </c>
      <c r="AU28" s="21" t="str">
        <f aca="false">IFERROR(VLOOKUP(AS$1&amp;":"&amp;AS28,'Finish order'!$E:$K,5,FALSE()),"")</f>
        <v/>
      </c>
      <c r="AV28" s="29" t="str">
        <f aca="false">IFERROR(VLOOKUP(AS$1&amp;":"&amp;AS28,'Finish order'!$E:$K,3,FALSE()),"")</f>
        <v/>
      </c>
      <c r="AW28" s="21" t="str">
        <f aca="false">IFERROR(VLOOKUP(AS$1&amp;":"&amp;AS28,'Finish order'!$E:$K,2,FALSE()),"")</f>
        <v/>
      </c>
      <c r="AX28" s="21"/>
      <c r="AY28" s="31"/>
      <c r="AZ28" s="21" t="n">
        <v>27</v>
      </c>
      <c r="BA28" s="21" t="str">
        <f aca="false">IFERROR(VLOOKUP(AZ$1&amp;":"&amp;AZ28,'Finish order'!$E:$K,4,FALSE()),"")</f>
        <v/>
      </c>
      <c r="BB28" s="21" t="str">
        <f aca="false">IFERROR(VLOOKUP(AZ$1&amp;":"&amp;AZ28,'Finish order'!$E:$K,5,FALSE()),"")</f>
        <v/>
      </c>
      <c r="BC28" s="29" t="str">
        <f aca="false">IFERROR(VLOOKUP(AZ$1&amp;":"&amp;AZ28,'Finish order'!$E:$K,3,FALSE()),"")</f>
        <v/>
      </c>
      <c r="BD28" s="21" t="str">
        <f aca="false">IFERROR(VLOOKUP(AZ$1&amp;":"&amp;AZ28,'Finish order'!$E:$K,2,FALSE()),"")</f>
        <v/>
      </c>
      <c r="BE28" s="21"/>
      <c r="BF28" s="31"/>
      <c r="BG28" s="21" t="n">
        <v>27</v>
      </c>
      <c r="BH28" s="21" t="str">
        <f aca="false">IFERROR(VLOOKUP(BG$1&amp;":"&amp;BG28,'Finish order'!$E:$K,4,FALSE()),"")</f>
        <v/>
      </c>
      <c r="BI28" s="21" t="str">
        <f aca="false">IFERROR(VLOOKUP(BG$1&amp;":"&amp;BG28,'Finish order'!$E:$K,5,FALSE()),"")</f>
        <v/>
      </c>
      <c r="BJ28" s="29" t="str">
        <f aca="false">IFERROR(VLOOKUP(BG$1&amp;":"&amp;BG28,'Finish order'!$E:$K,3,FALSE()),"")</f>
        <v/>
      </c>
      <c r="BK28" s="21" t="str">
        <f aca="false">IFERROR(VLOOKUP(BG$1&amp;":"&amp;BG28,'Finish order'!$E:$K,2,FALSE()),"")</f>
        <v/>
      </c>
      <c r="BL28" s="21"/>
      <c r="BM28" s="31"/>
      <c r="BN28" s="21" t="n">
        <v>27</v>
      </c>
      <c r="BO28" s="21" t="str">
        <f aca="false">IFERROR(VLOOKUP(BN$1&amp;":"&amp;BN28,'Finish order'!$E:$K,4,FALSE()),"")</f>
        <v/>
      </c>
      <c r="BP28" s="21" t="str">
        <f aca="false">IFERROR(VLOOKUP(BN$1&amp;":"&amp;BN28,'Finish order'!$E:$K,5,FALSE()),"")</f>
        <v/>
      </c>
      <c r="BQ28" s="29" t="str">
        <f aca="false">IFERROR(VLOOKUP(BN$1&amp;":"&amp;BN28,'Finish order'!$E:$K,3,FALSE()),"")</f>
        <v/>
      </c>
      <c r="BR28" s="21" t="str">
        <f aca="false">IFERROR(VLOOKUP(BN$1&amp;":"&amp;BN28,'Finish order'!$E:$K,2,FALSE()),"")</f>
        <v/>
      </c>
      <c r="BS28" s="21"/>
      <c r="BT28" s="31"/>
      <c r="BU28" s="21" t="n">
        <v>27</v>
      </c>
      <c r="BV28" s="29" t="str">
        <f aca="false">IFERROR(VLOOKUP(BU$1&amp;":"&amp;BU28,'Finish order'!$E:$K,4,FALSE()),"")</f>
        <v/>
      </c>
      <c r="BW28" s="21" t="str">
        <f aca="false">IFERROR(VLOOKUP(BU$1&amp;":"&amp;BU28,'Finish order'!$E:$K,5,FALSE()),"")</f>
        <v/>
      </c>
      <c r="BX28" s="29" t="str">
        <f aca="false">IFERROR(VLOOKUP(BU$1&amp;":"&amp;BU28,'Finish order'!$E:$K,3,FALSE()),"")</f>
        <v/>
      </c>
      <c r="BY28" s="21" t="str">
        <f aca="false">IFERROR(VLOOKUP(BU$1&amp;":"&amp;BU28,'Finish order'!$E:$K,2,FALSE()),"")</f>
        <v/>
      </c>
      <c r="BZ28" s="21"/>
      <c r="CA28" s="31"/>
      <c r="CB28" s="21" t="n">
        <v>27</v>
      </c>
      <c r="CC28" s="29" t="str">
        <f aca="false">IFERROR(VLOOKUP(CB$1&amp;":"&amp;CB28,'Finish order'!$E:$K,4,FALSE()),"")</f>
        <v/>
      </c>
      <c r="CD28" s="21" t="str">
        <f aca="false">IFERROR(VLOOKUP(CB$1&amp;":"&amp;CB28,'Finish order'!$E:$K,5,FALSE()),"")</f>
        <v/>
      </c>
      <c r="CE28" s="29" t="str">
        <f aca="false">IFERROR(VLOOKUP(CB$1&amp;":"&amp;CB28,'Finish order'!$E:$K,3,FALSE()),"")</f>
        <v/>
      </c>
      <c r="CF28" s="21" t="str">
        <f aca="false">IFERROR(VLOOKUP(CB$1&amp;":"&amp;CB28,'Finish order'!$E:$K,2,FALSE()),"")</f>
        <v/>
      </c>
      <c r="CG28" s="21"/>
      <c r="CH28" s="31"/>
      <c r="CI28" s="30" t="n">
        <v>27</v>
      </c>
      <c r="CJ28" s="21" t="str">
        <f aca="false">IFERROR(VLOOKUP(CI$1&amp;":"&amp;CI28,'Finish order'!$E:$K,4,FALSE()),"")</f>
        <v/>
      </c>
      <c r="CK28" s="21" t="str">
        <f aca="false">IFERROR(VLOOKUP(CI$1&amp;":"&amp;CI28,'Finish order'!$E:$K,5,FALSE()),"")</f>
        <v/>
      </c>
      <c r="CL28" s="29" t="str">
        <f aca="false">IFERROR(VLOOKUP(CI$1&amp;":"&amp;CI28,'Finish order'!$E:$K,3,FALSE()),"")</f>
        <v/>
      </c>
      <c r="CM28" s="21" t="str">
        <f aca="false">IFERROR(VLOOKUP(CI$1&amp;":"&amp;CI28,'Finish order'!$E:$K,2,FALSE()),"")</f>
        <v/>
      </c>
      <c r="CN28" s="21"/>
      <c r="CO28" s="31"/>
      <c r="CP28" s="30" t="n">
        <v>27</v>
      </c>
      <c r="CQ28" s="21" t="str">
        <f aca="false">IFERROR(VLOOKUP(CP$1&amp;":"&amp;CP28,'Finish order'!$E:$K,4,FALSE()),"")</f>
        <v/>
      </c>
      <c r="CR28" s="21" t="str">
        <f aca="false">IFERROR(VLOOKUP(CP$1&amp;":"&amp;CP28,'Finish order'!$E:$K,5,FALSE()),"")</f>
        <v/>
      </c>
      <c r="CS28" s="29" t="str">
        <f aca="false">IFERROR(VLOOKUP(CP$1&amp;":"&amp;CP28,'Finish order'!$E:$K,3,FALSE()),"")</f>
        <v/>
      </c>
      <c r="CT28" s="21" t="str">
        <f aca="false">IFERROR(VLOOKUP(CP$1&amp;":"&amp;CP28,'Finish order'!$E:$K,2,FALSE()),"")</f>
        <v/>
      </c>
      <c r="CU28" s="21"/>
      <c r="CV28" s="32"/>
      <c r="CW28" s="21" t="n">
        <v>27</v>
      </c>
      <c r="CX28" s="21" t="str">
        <f aca="false">IFERROR(VLOOKUP(CW$1&amp;":"&amp;CW28,'Finish order'!$E:$K,4,FALSE()),"")</f>
        <v/>
      </c>
      <c r="CY28" s="21" t="str">
        <f aca="false">IFERROR(VLOOKUP(CW$1&amp;":"&amp;CW28,'Finish order'!$E:$K,5,FALSE()),"")</f>
        <v/>
      </c>
      <c r="CZ28" s="29" t="str">
        <f aca="false">IFERROR(VLOOKUP(CW$1&amp;":"&amp;CW28,'Finish order'!$E:$K,3,FALSE()),"")</f>
        <v/>
      </c>
      <c r="DA28" s="21" t="str">
        <f aca="false">IFERROR(VLOOKUP(CW$1&amp;":"&amp;CW28,'Finish order'!$E:$K,2,FALSE()),"")</f>
        <v/>
      </c>
      <c r="DB28" s="21"/>
      <c r="DC28" s="32"/>
      <c r="DD28" s="21" t="n">
        <v>27</v>
      </c>
      <c r="DE28" s="21" t="str">
        <f aca="false">IFERROR(VLOOKUP(DD$1&amp;":"&amp;DD28,'Finish order'!$E:$K,4,FALSE()),"")</f>
        <v/>
      </c>
      <c r="DF28" s="21" t="str">
        <f aca="false">IFERROR(VLOOKUP(DD$1&amp;":"&amp;DD28,'Finish order'!$E:$K,5,FALSE()),"")</f>
        <v/>
      </c>
      <c r="DG28" s="29" t="str">
        <f aca="false">IFERROR(VLOOKUP(DD$1&amp;":"&amp;DD28,'Finish order'!$E:$K,3,FALSE()),"")</f>
        <v/>
      </c>
      <c r="DH28" s="21" t="str">
        <f aca="false">IFERROR(VLOOKUP(DD$1&amp;":"&amp;DD28,'Finish order'!$E:$K,2,FALSE()),"")</f>
        <v/>
      </c>
      <c r="DI28" s="29"/>
      <c r="DJ28" s="31"/>
      <c r="DK28" s="21" t="n">
        <v>27</v>
      </c>
      <c r="DL28" s="21" t="str">
        <f aca="false">IFERROR(VLOOKUP(DK$1&amp;":"&amp;DK28,'Finish order'!$E:$K,4,FALSE()),"")</f>
        <v/>
      </c>
      <c r="DM28" s="21" t="str">
        <f aca="false">IFERROR(VLOOKUP(DK$1&amp;":"&amp;DK28,'Finish order'!$E:$K,5,FALSE()),"")</f>
        <v/>
      </c>
      <c r="DN28" s="29" t="str">
        <f aca="false">IFERROR(VLOOKUP(DK$1&amp;":"&amp;DK28,'Finish order'!$E:$K,3,FALSE()),"")</f>
        <v/>
      </c>
      <c r="DO28" s="21" t="str">
        <f aca="false">IFERROR(VLOOKUP(DK$1&amp;":"&amp;DK28,'Finish order'!$E:$K,2,FALSE()),"")</f>
        <v/>
      </c>
      <c r="DP28" s="21"/>
      <c r="DQ28" s="32"/>
      <c r="DR28" s="21" t="n">
        <v>27</v>
      </c>
      <c r="DS28" s="21" t="str">
        <f aca="false">IFERROR(VLOOKUP(DR$1&amp;":"&amp;DR28,'Finish order'!$E:$K,4,FALSE()),"")</f>
        <v/>
      </c>
      <c r="DT28" s="21" t="str">
        <f aca="false">IFERROR(VLOOKUP(DR$1&amp;":"&amp;DR28,'Finish order'!$E:$K,5,FALSE()),"")</f>
        <v/>
      </c>
      <c r="DU28" s="29" t="str">
        <f aca="false">IFERROR(VLOOKUP(DR$1&amp;":"&amp;DR28,'Finish order'!$E:$K,3,FALSE()),"")</f>
        <v/>
      </c>
      <c r="DV28" s="21" t="str">
        <f aca="false">IFERROR(VLOOKUP(DR$1&amp;":"&amp;DR28,'Finish order'!$E:$K,2,FALSE()),"")</f>
        <v/>
      </c>
      <c r="DW28" s="29"/>
    </row>
    <row r="29" customFormat="false" ht="15.75" hidden="false" customHeight="true" outlineLevel="0" collapsed="false">
      <c r="A29" s="21" t="n">
        <v>28</v>
      </c>
      <c r="B29" s="21" t="str">
        <f aca="false">IFERROR(VLOOKUP($A$1&amp;":"&amp;A29,'Finish order'!C:K,6,FALSE()),"")</f>
        <v/>
      </c>
      <c r="C29" s="21" t="str">
        <f aca="false">IFERROR(VLOOKUP(A$1&amp;":"&amp;A29,'Finish order'!$C:$K,9,FALSE()),"")</f>
        <v/>
      </c>
      <c r="D29" s="21" t="str">
        <f aca="false">IFERROR(VLOOKUP(A$1&amp;":"&amp;A29,'Finish order'!$C:$K,7,FALSE()),"")</f>
        <v/>
      </c>
      <c r="E29" s="29" t="str">
        <f aca="false">IFERROR(VLOOKUP($A$1&amp;":"&amp;A29,'Finish order'!C:K,5,FALSE()),"")</f>
        <v/>
      </c>
      <c r="F29" s="21" t="str">
        <f aca="false">IFERROR(VLOOKUP($A$1&amp;":"&amp;A29,'Finish order'!C:K,4,FALSE()),"")</f>
        <v/>
      </c>
      <c r="G29" s="30" t="str">
        <f aca="false" t="array" ref="G29:G29">IFERROR(SMALL(IF($D$2:$D938=D29,$A$2:$A$911*1.001),1),"")</f>
        <v/>
      </c>
      <c r="H29" s="30" t="str">
        <f aca="false" t="array" ref="H29:H29">IFERROR(SMALL(IF($D$2:$D938=D29,$A$2:$A$911*1.0001),2),"")</f>
        <v/>
      </c>
      <c r="I29" s="30" t="str">
        <f aca="false" t="array" ref="I29:I29">IFERROR(SMALL(IF($D$2:$D938=D29,$A$2:$A$911*1.00001),3),"")</f>
        <v/>
      </c>
      <c r="J29" s="30" t="str">
        <f aca="false" t="array" ref="J29:J29">IFERROR(SMALL(IF($D$2:$D938=D29,$A$2:$A$911*1.000001),4),"")</f>
        <v/>
      </c>
      <c r="K29" s="30" t="str">
        <f aca="false">IF(A29&lt;&gt;"", IF(COUNT(G29:J29)=4, SUM(G29:J29), "No"), "")</f>
        <v>No</v>
      </c>
      <c r="L29" s="30" t="str">
        <f aca="false">IF(A29&lt;&gt;"", IF(COUNT(G29:I29)=3, SUM(G29:I29), "No"), "")</f>
        <v>No</v>
      </c>
      <c r="M29" s="30" t="str">
        <f aca="false">IF(A29&lt;&gt;"", IF(COUNT(G29:H29)=2, SUM(G29:H29), "No"), "")</f>
        <v>No</v>
      </c>
      <c r="N29" s="30" t="str">
        <f aca="false">'Results 10 year vets'!$D29&amp;":"&amp;Table1[[#Headers],[Male]]</f>
        <v>:Male</v>
      </c>
      <c r="O29" s="31"/>
      <c r="P29" s="21" t="n">
        <v>28</v>
      </c>
      <c r="Q29" s="21" t="str">
        <f aca="false">IFERROR(VLOOKUP(P$1&amp;":"&amp;P29,'Finish order'!$C:$K,6,FALSE()),"")</f>
        <v/>
      </c>
      <c r="R29" s="21" t="str">
        <f aca="false">IFERROR(VLOOKUP(P$1&amp;":"&amp;P29,'Finish order'!$C:$K,9,FALSE()),"")</f>
        <v/>
      </c>
      <c r="S29" s="21" t="str">
        <f aca="false">IFERROR(VLOOKUP(P$1&amp;":"&amp;P29,'Finish order'!$C:$K,7,FALSE()),"")</f>
        <v/>
      </c>
      <c r="T29" s="29" t="str">
        <f aca="false">IFERROR(VLOOKUP(P$1&amp;":"&amp;P29,'Finish order'!$C:$K,5,FALSE()),"")</f>
        <v/>
      </c>
      <c r="U29" s="21" t="str">
        <f aca="false">IFERROR(VLOOKUP(P$1&amp;":"&amp;P29,'Finish order'!$C:$K,4,FALSE()),"")</f>
        <v/>
      </c>
      <c r="V29" s="30" t="str">
        <f aca="false" t="array" ref="V29:V29">IFERROR(SMALL(IF($S$2:$S938=S29,$P$2:$P$911*1.001),1),"")</f>
        <v/>
      </c>
      <c r="W29" s="30" t="str">
        <f aca="false" t="array" ref="W29:W29">IFERROR(SMALL(IF($S$2:$S938=S29,$P$2:$P$911*1.0001),2),"")</f>
        <v/>
      </c>
      <c r="X29" s="30" t="str">
        <f aca="false" t="array" ref="X29:X29">IFERROR(SMALL(IF($S$2:$S938=S29,$P$2:$P$911*1.00001),3),"")</f>
        <v/>
      </c>
      <c r="Y29" s="30" t="str">
        <f aca="false" t="array" ref="Y29:Y29">IFERROR(SMALL(IF($S$2:$S938=S29,$P$2:$P$911*1.000001),4),"")</f>
        <v/>
      </c>
      <c r="Z29" s="30" t="str">
        <f aca="false">IF(P29&lt;&gt;"", IF(COUNT(V29:Y29)=4, SUM(V29:Y29), "No"), "")</f>
        <v>No</v>
      </c>
      <c r="AA29" s="30" t="str">
        <f aca="false">IF(P29&lt;&gt;"", IF(COUNT(V29:X29)=3, SUM(V29:X29), "No"), "")</f>
        <v>No</v>
      </c>
      <c r="AB29" s="30" t="str">
        <f aca="false">IF(P29&lt;&gt;"", IF(COUNT(V29:W29)=2, SUM(V29:W29), "No"), "")</f>
        <v>No</v>
      </c>
      <c r="AC29" s="30" t="str">
        <f aca="false">'Results 10 year vets'!$S29&amp;":"&amp;Table4[[#Headers],[Female]]</f>
        <v>:Female</v>
      </c>
      <c r="AD29" s="31"/>
      <c r="AE29" s="21" t="n">
        <v>28</v>
      </c>
      <c r="AF29" s="21" t="str">
        <f aca="false">IFERROR(VLOOKUP(AE$1&amp;":"&amp;AE29,'Finish order'!$E:$K,4,FALSE()),"")</f>
        <v/>
      </c>
      <c r="AG29" s="21" t="str">
        <f aca="false">IFERROR(VLOOKUP(AE$1&amp;":"&amp;AE29,'Finish order'!$E:$K,5,FALSE()),"")</f>
        <v/>
      </c>
      <c r="AH29" s="29" t="str">
        <f aca="false">IFERROR(VLOOKUP(AE$1&amp;":"&amp;AE29,'Finish order'!$E:$K,3,FALSE()),"")</f>
        <v/>
      </c>
      <c r="AI29" s="21" t="str">
        <f aca="false">IFERROR(VLOOKUP(AE$1&amp;":"&amp;AE29,'Finish order'!$E:$K,2,FALSE()),"")</f>
        <v/>
      </c>
      <c r="AJ29" s="21"/>
      <c r="AK29" s="31"/>
      <c r="AL29" s="21" t="n">
        <v>28</v>
      </c>
      <c r="AM29" s="21" t="str">
        <f aca="false">IFERROR(VLOOKUP(AL$1&amp;":"&amp;AL29,'Finish order'!$E:$K,4,FALSE()),"")</f>
        <v/>
      </c>
      <c r="AN29" s="21" t="str">
        <f aca="false">IFERROR(VLOOKUP(AL$1&amp;":"&amp;AL29,'Finish order'!$E:$K,5,FALSE()),"")</f>
        <v/>
      </c>
      <c r="AO29" s="29" t="str">
        <f aca="false">IFERROR(VLOOKUP(AL$1&amp;":"&amp;AL29,'Finish order'!$E:$K,3,FALSE()),"")</f>
        <v/>
      </c>
      <c r="AP29" s="21" t="str">
        <f aca="false">IFERROR(VLOOKUP(AL$1&amp;":"&amp;AL29,'Finish order'!$E:$K,2,FALSE()),"")</f>
        <v/>
      </c>
      <c r="AQ29" s="21"/>
      <c r="AR29" s="31"/>
      <c r="AS29" s="21" t="n">
        <v>28</v>
      </c>
      <c r="AT29" s="21" t="str">
        <f aca="false">IFERROR(VLOOKUP(AS$1&amp;":"&amp;AS29,'Finish order'!$E:$K,4,FALSE()),"")</f>
        <v/>
      </c>
      <c r="AU29" s="21" t="str">
        <f aca="false">IFERROR(VLOOKUP(AS$1&amp;":"&amp;AS29,'Finish order'!$E:$K,5,FALSE()),"")</f>
        <v/>
      </c>
      <c r="AV29" s="29" t="str">
        <f aca="false">IFERROR(VLOOKUP(AS$1&amp;":"&amp;AS29,'Finish order'!$E:$K,3,FALSE()),"")</f>
        <v/>
      </c>
      <c r="AW29" s="21" t="str">
        <f aca="false">IFERROR(VLOOKUP(AS$1&amp;":"&amp;AS29,'Finish order'!$E:$K,2,FALSE()),"")</f>
        <v/>
      </c>
      <c r="AX29" s="21"/>
      <c r="AY29" s="31"/>
      <c r="AZ29" s="21" t="n">
        <v>28</v>
      </c>
      <c r="BA29" s="21" t="str">
        <f aca="false">IFERROR(VLOOKUP(AZ$1&amp;":"&amp;AZ29,'Finish order'!$E:$K,4,FALSE()),"")</f>
        <v/>
      </c>
      <c r="BB29" s="21" t="str">
        <f aca="false">IFERROR(VLOOKUP(AZ$1&amp;":"&amp;AZ29,'Finish order'!$E:$K,5,FALSE()),"")</f>
        <v/>
      </c>
      <c r="BC29" s="29" t="str">
        <f aca="false">IFERROR(VLOOKUP(AZ$1&amp;":"&amp;AZ29,'Finish order'!$E:$K,3,FALSE()),"")</f>
        <v/>
      </c>
      <c r="BD29" s="21" t="str">
        <f aca="false">IFERROR(VLOOKUP(AZ$1&amp;":"&amp;AZ29,'Finish order'!$E:$K,2,FALSE()),"")</f>
        <v/>
      </c>
      <c r="BE29" s="21"/>
      <c r="BF29" s="31"/>
      <c r="BG29" s="21" t="n">
        <v>28</v>
      </c>
      <c r="BH29" s="21" t="str">
        <f aca="false">IFERROR(VLOOKUP(BG$1&amp;":"&amp;BG29,'Finish order'!$E:$K,4,FALSE()),"")</f>
        <v/>
      </c>
      <c r="BI29" s="21" t="str">
        <f aca="false">IFERROR(VLOOKUP(BG$1&amp;":"&amp;BG29,'Finish order'!$E:$K,5,FALSE()),"")</f>
        <v/>
      </c>
      <c r="BJ29" s="29" t="str">
        <f aca="false">IFERROR(VLOOKUP(BG$1&amp;":"&amp;BG29,'Finish order'!$E:$K,3,FALSE()),"")</f>
        <v/>
      </c>
      <c r="BK29" s="21" t="str">
        <f aca="false">IFERROR(VLOOKUP(BG$1&amp;":"&amp;BG29,'Finish order'!$E:$K,2,FALSE()),"")</f>
        <v/>
      </c>
      <c r="BL29" s="21"/>
      <c r="BM29" s="31"/>
      <c r="BN29" s="21" t="n">
        <v>28</v>
      </c>
      <c r="BO29" s="21" t="str">
        <f aca="false">IFERROR(VLOOKUP(BN$1&amp;":"&amp;BN29,'Finish order'!$E:$K,4,FALSE()),"")</f>
        <v/>
      </c>
      <c r="BP29" s="21" t="str">
        <f aca="false">IFERROR(VLOOKUP(BN$1&amp;":"&amp;BN29,'Finish order'!$E:$K,5,FALSE()),"")</f>
        <v/>
      </c>
      <c r="BQ29" s="29" t="str">
        <f aca="false">IFERROR(VLOOKUP(BN$1&amp;":"&amp;BN29,'Finish order'!$E:$K,3,FALSE()),"")</f>
        <v/>
      </c>
      <c r="BR29" s="21" t="str">
        <f aca="false">IFERROR(VLOOKUP(BN$1&amp;":"&amp;BN29,'Finish order'!$E:$K,2,FALSE()),"")</f>
        <v/>
      </c>
      <c r="BS29" s="21"/>
      <c r="BT29" s="31"/>
      <c r="BU29" s="21" t="n">
        <v>28</v>
      </c>
      <c r="BV29" s="29" t="str">
        <f aca="false">IFERROR(VLOOKUP(BU$1&amp;":"&amp;BU29,'Finish order'!$E:$K,4,FALSE()),"")</f>
        <v/>
      </c>
      <c r="BW29" s="21" t="str">
        <f aca="false">IFERROR(VLOOKUP(BU$1&amp;":"&amp;BU29,'Finish order'!$E:$K,5,FALSE()),"")</f>
        <v/>
      </c>
      <c r="BX29" s="29" t="str">
        <f aca="false">IFERROR(VLOOKUP(BU$1&amp;":"&amp;BU29,'Finish order'!$E:$K,3,FALSE()),"")</f>
        <v/>
      </c>
      <c r="BY29" s="21" t="str">
        <f aca="false">IFERROR(VLOOKUP(BU$1&amp;":"&amp;BU29,'Finish order'!$E:$K,2,FALSE()),"")</f>
        <v/>
      </c>
      <c r="BZ29" s="21"/>
      <c r="CA29" s="31"/>
      <c r="CB29" s="21" t="n">
        <v>28</v>
      </c>
      <c r="CC29" s="29" t="str">
        <f aca="false">IFERROR(VLOOKUP(CB$1&amp;":"&amp;CB29,'Finish order'!$E:$K,4,FALSE()),"")</f>
        <v/>
      </c>
      <c r="CD29" s="21" t="str">
        <f aca="false">IFERROR(VLOOKUP(CB$1&amp;":"&amp;CB29,'Finish order'!$E:$K,5,FALSE()),"")</f>
        <v/>
      </c>
      <c r="CE29" s="29" t="str">
        <f aca="false">IFERROR(VLOOKUP(CB$1&amp;":"&amp;CB29,'Finish order'!$E:$K,3,FALSE()),"")</f>
        <v/>
      </c>
      <c r="CF29" s="21" t="str">
        <f aca="false">IFERROR(VLOOKUP(CB$1&amp;":"&amp;CB29,'Finish order'!$E:$K,2,FALSE()),"")</f>
        <v/>
      </c>
      <c r="CG29" s="21"/>
      <c r="CH29" s="31"/>
      <c r="CI29" s="30" t="n">
        <v>28</v>
      </c>
      <c r="CJ29" s="21" t="str">
        <f aca="false">IFERROR(VLOOKUP(CI$1&amp;":"&amp;CI29,'Finish order'!$E:$K,4,FALSE()),"")</f>
        <v/>
      </c>
      <c r="CK29" s="21" t="str">
        <f aca="false">IFERROR(VLOOKUP(CI$1&amp;":"&amp;CI29,'Finish order'!$E:$K,5,FALSE()),"")</f>
        <v/>
      </c>
      <c r="CL29" s="29" t="str">
        <f aca="false">IFERROR(VLOOKUP(CI$1&amp;":"&amp;CI29,'Finish order'!$E:$K,3,FALSE()),"")</f>
        <v/>
      </c>
      <c r="CM29" s="21" t="str">
        <f aca="false">IFERROR(VLOOKUP(CI$1&amp;":"&amp;CI29,'Finish order'!$E:$K,2,FALSE()),"")</f>
        <v/>
      </c>
      <c r="CN29" s="21"/>
      <c r="CO29" s="31"/>
      <c r="CP29" s="30" t="n">
        <v>28</v>
      </c>
      <c r="CQ29" s="21" t="str">
        <f aca="false">IFERROR(VLOOKUP(CP$1&amp;":"&amp;CP29,'Finish order'!$E:$K,4,FALSE()),"")</f>
        <v/>
      </c>
      <c r="CR29" s="21" t="str">
        <f aca="false">IFERROR(VLOOKUP(CP$1&amp;":"&amp;CP29,'Finish order'!$E:$K,5,FALSE()),"")</f>
        <v/>
      </c>
      <c r="CS29" s="29" t="str">
        <f aca="false">IFERROR(VLOOKUP(CP$1&amp;":"&amp;CP29,'Finish order'!$E:$K,3,FALSE()),"")</f>
        <v/>
      </c>
      <c r="CT29" s="21" t="str">
        <f aca="false">IFERROR(VLOOKUP(CP$1&amp;":"&amp;CP29,'Finish order'!$E:$K,2,FALSE()),"")</f>
        <v/>
      </c>
      <c r="CU29" s="21"/>
      <c r="CV29" s="32"/>
      <c r="CW29" s="21" t="n">
        <v>28</v>
      </c>
      <c r="CX29" s="21" t="str">
        <f aca="false">IFERROR(VLOOKUP(CW$1&amp;":"&amp;CW29,'Finish order'!$E:$K,4,FALSE()),"")</f>
        <v/>
      </c>
      <c r="CY29" s="21" t="str">
        <f aca="false">IFERROR(VLOOKUP(CW$1&amp;":"&amp;CW29,'Finish order'!$E:$K,5,FALSE()),"")</f>
        <v/>
      </c>
      <c r="CZ29" s="29" t="str">
        <f aca="false">IFERROR(VLOOKUP(CW$1&amp;":"&amp;CW29,'Finish order'!$E:$K,3,FALSE()),"")</f>
        <v/>
      </c>
      <c r="DA29" s="21" t="str">
        <f aca="false">IFERROR(VLOOKUP(CW$1&amp;":"&amp;CW29,'Finish order'!$E:$K,2,FALSE()),"")</f>
        <v/>
      </c>
      <c r="DB29" s="21"/>
      <c r="DC29" s="32"/>
      <c r="DD29" s="21" t="n">
        <v>28</v>
      </c>
      <c r="DE29" s="21" t="str">
        <f aca="false">IFERROR(VLOOKUP(DD$1&amp;":"&amp;DD29,'Finish order'!$E:$K,4,FALSE()),"")</f>
        <v/>
      </c>
      <c r="DF29" s="21" t="str">
        <f aca="false">IFERROR(VLOOKUP(DD$1&amp;":"&amp;DD29,'Finish order'!$E:$K,5,FALSE()),"")</f>
        <v/>
      </c>
      <c r="DG29" s="29" t="str">
        <f aca="false">IFERROR(VLOOKUP(DD$1&amp;":"&amp;DD29,'Finish order'!$E:$K,3,FALSE()),"")</f>
        <v/>
      </c>
      <c r="DH29" s="21" t="str">
        <f aca="false">IFERROR(VLOOKUP(DD$1&amp;":"&amp;DD29,'Finish order'!$E:$K,2,FALSE()),"")</f>
        <v/>
      </c>
      <c r="DI29" s="29"/>
      <c r="DJ29" s="31"/>
      <c r="DK29" s="21" t="n">
        <v>28</v>
      </c>
      <c r="DL29" s="21" t="str">
        <f aca="false">IFERROR(VLOOKUP(DK$1&amp;":"&amp;DK29,'Finish order'!$E:$K,4,FALSE()),"")</f>
        <v/>
      </c>
      <c r="DM29" s="21" t="str">
        <f aca="false">IFERROR(VLOOKUP(DK$1&amp;":"&amp;DK29,'Finish order'!$E:$K,5,FALSE()),"")</f>
        <v/>
      </c>
      <c r="DN29" s="29" t="str">
        <f aca="false">IFERROR(VLOOKUP(DK$1&amp;":"&amp;DK29,'Finish order'!$E:$K,3,FALSE()),"")</f>
        <v/>
      </c>
      <c r="DO29" s="21" t="str">
        <f aca="false">IFERROR(VLOOKUP(DK$1&amp;":"&amp;DK29,'Finish order'!$E:$K,2,FALSE()),"")</f>
        <v/>
      </c>
      <c r="DP29" s="21"/>
      <c r="DQ29" s="32"/>
      <c r="DR29" s="21" t="n">
        <v>28</v>
      </c>
      <c r="DS29" s="21" t="str">
        <f aca="false">IFERROR(VLOOKUP(DR$1&amp;":"&amp;DR29,'Finish order'!$E:$K,4,FALSE()),"")</f>
        <v/>
      </c>
      <c r="DT29" s="21" t="str">
        <f aca="false">IFERROR(VLOOKUP(DR$1&amp;":"&amp;DR29,'Finish order'!$E:$K,5,FALSE()),"")</f>
        <v/>
      </c>
      <c r="DU29" s="29" t="str">
        <f aca="false">IFERROR(VLOOKUP(DR$1&amp;":"&amp;DR29,'Finish order'!$E:$K,3,FALSE()),"")</f>
        <v/>
      </c>
      <c r="DV29" s="21" t="str">
        <f aca="false">IFERROR(VLOOKUP(DR$1&amp;":"&amp;DR29,'Finish order'!$E:$K,2,FALSE()),"")</f>
        <v/>
      </c>
      <c r="DW29" s="29"/>
    </row>
    <row r="30" customFormat="false" ht="15.75" hidden="false" customHeight="true" outlineLevel="0" collapsed="false">
      <c r="A30" s="21" t="n">
        <v>29</v>
      </c>
      <c r="B30" s="21" t="str">
        <f aca="false">IFERROR(VLOOKUP($A$1&amp;":"&amp;A30,'Finish order'!C:K,6,FALSE()),"")</f>
        <v/>
      </c>
      <c r="C30" s="21" t="str">
        <f aca="false">IFERROR(VLOOKUP(A$1&amp;":"&amp;A30,'Finish order'!$C:$K,9,FALSE()),"")</f>
        <v/>
      </c>
      <c r="D30" s="21" t="str">
        <f aca="false">IFERROR(VLOOKUP(A$1&amp;":"&amp;A30,'Finish order'!$C:$K,7,FALSE()),"")</f>
        <v/>
      </c>
      <c r="E30" s="29" t="str">
        <f aca="false">IFERROR(VLOOKUP($A$1&amp;":"&amp;A30,'Finish order'!C:K,5,FALSE()),"")</f>
        <v/>
      </c>
      <c r="F30" s="21" t="str">
        <f aca="false">IFERROR(VLOOKUP($A$1&amp;":"&amp;A30,'Finish order'!C:K,4,FALSE()),"")</f>
        <v/>
      </c>
      <c r="G30" s="30" t="str">
        <f aca="false" t="array" ref="G30:G30">IFERROR(SMALL(IF($D$2:$D939=D30,$A$2:$A$911*1.001),1),"")</f>
        <v/>
      </c>
      <c r="H30" s="30" t="str">
        <f aca="false" t="array" ref="H30:H30">IFERROR(SMALL(IF($D$2:$D939=D30,$A$2:$A$911*1.0001),2),"")</f>
        <v/>
      </c>
      <c r="I30" s="30" t="str">
        <f aca="false" t="array" ref="I30:I30">IFERROR(SMALL(IF($D$2:$D939=D30,$A$2:$A$911*1.00001),3),"")</f>
        <v/>
      </c>
      <c r="J30" s="30" t="str">
        <f aca="false" t="array" ref="J30:J30">IFERROR(SMALL(IF($D$2:$D939=D30,$A$2:$A$911*1.000001),4),"")</f>
        <v/>
      </c>
      <c r="K30" s="30" t="str">
        <f aca="false">IF(A30&lt;&gt;"", IF(COUNT(G30:J30)=4, SUM(G30:J30), "No"), "")</f>
        <v>No</v>
      </c>
      <c r="L30" s="30" t="str">
        <f aca="false">IF(A30&lt;&gt;"", IF(COUNT(G30:I30)=3, SUM(G30:I30), "No"), "")</f>
        <v>No</v>
      </c>
      <c r="M30" s="30" t="str">
        <f aca="false">IF(A30&lt;&gt;"", IF(COUNT(G30:H30)=2, SUM(G30:H30), "No"), "")</f>
        <v>No</v>
      </c>
      <c r="N30" s="30" t="str">
        <f aca="false">'Results 10 year vets'!$D30&amp;":"&amp;Table1[[#Headers],[Male]]</f>
        <v>:Male</v>
      </c>
      <c r="O30" s="31"/>
      <c r="P30" s="21" t="n">
        <v>29</v>
      </c>
      <c r="Q30" s="21" t="str">
        <f aca="false">IFERROR(VLOOKUP(P$1&amp;":"&amp;P30,'Finish order'!$C:$K,6,FALSE()),"")</f>
        <v/>
      </c>
      <c r="R30" s="21" t="str">
        <f aca="false">IFERROR(VLOOKUP(P$1&amp;":"&amp;P30,'Finish order'!$C:$K,9,FALSE()),"")</f>
        <v/>
      </c>
      <c r="S30" s="21" t="str">
        <f aca="false">IFERROR(VLOOKUP(P$1&amp;":"&amp;P30,'Finish order'!$C:$K,7,FALSE()),"")</f>
        <v/>
      </c>
      <c r="T30" s="29" t="str">
        <f aca="false">IFERROR(VLOOKUP(P$1&amp;":"&amp;P30,'Finish order'!$C:$K,5,FALSE()),"")</f>
        <v/>
      </c>
      <c r="U30" s="21" t="str">
        <f aca="false">IFERROR(VLOOKUP(P$1&amp;":"&amp;P30,'Finish order'!$C:$K,4,FALSE()),"")</f>
        <v/>
      </c>
      <c r="V30" s="30" t="str">
        <f aca="false" t="array" ref="V30:V30">IFERROR(SMALL(IF($S$2:$S939=S30,$P$2:$P$911*1.001),1),"")</f>
        <v/>
      </c>
      <c r="W30" s="30" t="str">
        <f aca="false" t="array" ref="W30:W30">IFERROR(SMALL(IF($S$2:$S939=S30,$P$2:$P$911*1.0001),2),"")</f>
        <v/>
      </c>
      <c r="X30" s="30" t="str">
        <f aca="false" t="array" ref="X30:X30">IFERROR(SMALL(IF($S$2:$S939=S30,$P$2:$P$911*1.00001),3),"")</f>
        <v/>
      </c>
      <c r="Y30" s="30" t="str">
        <f aca="false" t="array" ref="Y30:Y30">IFERROR(SMALL(IF($S$2:$S939=S30,$P$2:$P$911*1.000001),4),"")</f>
        <v/>
      </c>
      <c r="Z30" s="30" t="str">
        <f aca="false">IF(P30&lt;&gt;"", IF(COUNT(V30:Y30)=4, SUM(V30:Y30), "No"), "")</f>
        <v>No</v>
      </c>
      <c r="AA30" s="30" t="str">
        <f aca="false">IF(P30&lt;&gt;"", IF(COUNT(V30:X30)=3, SUM(V30:X30), "No"), "")</f>
        <v>No</v>
      </c>
      <c r="AB30" s="30" t="str">
        <f aca="false">IF(P30&lt;&gt;"", IF(COUNT(V30:W30)=2, SUM(V30:W30), "No"), "")</f>
        <v>No</v>
      </c>
      <c r="AC30" s="30" t="str">
        <f aca="false">'Results 10 year vets'!$S30&amp;":"&amp;Table4[[#Headers],[Female]]</f>
        <v>:Female</v>
      </c>
      <c r="AD30" s="31"/>
      <c r="AE30" s="21" t="n">
        <v>29</v>
      </c>
      <c r="AF30" s="21" t="str">
        <f aca="false">IFERROR(VLOOKUP(AE$1&amp;":"&amp;AE30,'Finish order'!$E:$K,4,FALSE()),"")</f>
        <v/>
      </c>
      <c r="AG30" s="21" t="str">
        <f aca="false">IFERROR(VLOOKUP(AE$1&amp;":"&amp;AE30,'Finish order'!$E:$K,5,FALSE()),"")</f>
        <v/>
      </c>
      <c r="AH30" s="29" t="str">
        <f aca="false">IFERROR(VLOOKUP(AE$1&amp;":"&amp;AE30,'Finish order'!$E:$K,3,FALSE()),"")</f>
        <v/>
      </c>
      <c r="AI30" s="21" t="str">
        <f aca="false">IFERROR(VLOOKUP(AE$1&amp;":"&amp;AE30,'Finish order'!$E:$K,2,FALSE()),"")</f>
        <v/>
      </c>
      <c r="AJ30" s="21"/>
      <c r="AK30" s="31"/>
      <c r="AL30" s="21" t="n">
        <v>29</v>
      </c>
      <c r="AM30" s="21" t="str">
        <f aca="false">IFERROR(VLOOKUP(AL$1&amp;":"&amp;AL30,'Finish order'!$E:$K,4,FALSE()),"")</f>
        <v/>
      </c>
      <c r="AN30" s="21" t="str">
        <f aca="false">IFERROR(VLOOKUP(AL$1&amp;":"&amp;AL30,'Finish order'!$E:$K,5,FALSE()),"")</f>
        <v/>
      </c>
      <c r="AO30" s="29" t="str">
        <f aca="false">IFERROR(VLOOKUP(AL$1&amp;":"&amp;AL30,'Finish order'!$E:$K,3,FALSE()),"")</f>
        <v/>
      </c>
      <c r="AP30" s="21" t="str">
        <f aca="false">IFERROR(VLOOKUP(AL$1&amp;":"&amp;AL30,'Finish order'!$E:$K,2,FALSE()),"")</f>
        <v/>
      </c>
      <c r="AQ30" s="21"/>
      <c r="AR30" s="31"/>
      <c r="AS30" s="21" t="n">
        <v>29</v>
      </c>
      <c r="AT30" s="21" t="str">
        <f aca="false">IFERROR(VLOOKUP(AS$1&amp;":"&amp;AS30,'Finish order'!$E:$K,4,FALSE()),"")</f>
        <v/>
      </c>
      <c r="AU30" s="21" t="str">
        <f aca="false">IFERROR(VLOOKUP(AS$1&amp;":"&amp;AS30,'Finish order'!$E:$K,5,FALSE()),"")</f>
        <v/>
      </c>
      <c r="AV30" s="29" t="str">
        <f aca="false">IFERROR(VLOOKUP(AS$1&amp;":"&amp;AS30,'Finish order'!$E:$K,3,FALSE()),"")</f>
        <v/>
      </c>
      <c r="AW30" s="21" t="str">
        <f aca="false">IFERROR(VLOOKUP(AS$1&amp;":"&amp;AS30,'Finish order'!$E:$K,2,FALSE()),"")</f>
        <v/>
      </c>
      <c r="AX30" s="21"/>
      <c r="AY30" s="31"/>
      <c r="AZ30" s="21" t="n">
        <v>29</v>
      </c>
      <c r="BA30" s="21" t="str">
        <f aca="false">IFERROR(VLOOKUP(AZ$1&amp;":"&amp;AZ30,'Finish order'!$E:$K,4,FALSE()),"")</f>
        <v/>
      </c>
      <c r="BB30" s="21" t="str">
        <f aca="false">IFERROR(VLOOKUP(AZ$1&amp;":"&amp;AZ30,'Finish order'!$E:$K,5,FALSE()),"")</f>
        <v/>
      </c>
      <c r="BC30" s="29" t="str">
        <f aca="false">IFERROR(VLOOKUP(AZ$1&amp;":"&amp;AZ30,'Finish order'!$E:$K,3,FALSE()),"")</f>
        <v/>
      </c>
      <c r="BD30" s="21" t="str">
        <f aca="false">IFERROR(VLOOKUP(AZ$1&amp;":"&amp;AZ30,'Finish order'!$E:$K,2,FALSE()),"")</f>
        <v/>
      </c>
      <c r="BE30" s="21"/>
      <c r="BF30" s="31"/>
      <c r="BG30" s="21" t="n">
        <v>29</v>
      </c>
      <c r="BH30" s="21" t="str">
        <f aca="false">IFERROR(VLOOKUP(BG$1&amp;":"&amp;BG30,'Finish order'!$E:$K,4,FALSE()),"")</f>
        <v/>
      </c>
      <c r="BI30" s="21" t="str">
        <f aca="false">IFERROR(VLOOKUP(BG$1&amp;":"&amp;BG30,'Finish order'!$E:$K,5,FALSE()),"")</f>
        <v/>
      </c>
      <c r="BJ30" s="29" t="str">
        <f aca="false">IFERROR(VLOOKUP(BG$1&amp;":"&amp;BG30,'Finish order'!$E:$K,3,FALSE()),"")</f>
        <v/>
      </c>
      <c r="BK30" s="21" t="str">
        <f aca="false">IFERROR(VLOOKUP(BG$1&amp;":"&amp;BG30,'Finish order'!$E:$K,2,FALSE()),"")</f>
        <v/>
      </c>
      <c r="BL30" s="21"/>
      <c r="BM30" s="31"/>
      <c r="BN30" s="21" t="n">
        <v>29</v>
      </c>
      <c r="BO30" s="21" t="str">
        <f aca="false">IFERROR(VLOOKUP(BN$1&amp;":"&amp;BN30,'Finish order'!$E:$K,4,FALSE()),"")</f>
        <v/>
      </c>
      <c r="BP30" s="21" t="str">
        <f aca="false">IFERROR(VLOOKUP(BN$1&amp;":"&amp;BN30,'Finish order'!$E:$K,5,FALSE()),"")</f>
        <v/>
      </c>
      <c r="BQ30" s="29" t="str">
        <f aca="false">IFERROR(VLOOKUP(BN$1&amp;":"&amp;BN30,'Finish order'!$E:$K,3,FALSE()),"")</f>
        <v/>
      </c>
      <c r="BR30" s="21" t="str">
        <f aca="false">IFERROR(VLOOKUP(BN$1&amp;":"&amp;BN30,'Finish order'!$E:$K,2,FALSE()),"")</f>
        <v/>
      </c>
      <c r="BS30" s="21"/>
      <c r="BT30" s="31"/>
      <c r="BU30" s="21" t="n">
        <v>29</v>
      </c>
      <c r="BV30" s="29" t="str">
        <f aca="false">IFERROR(VLOOKUP(BU$1&amp;":"&amp;BU30,'Finish order'!$E:$K,4,FALSE()),"")</f>
        <v/>
      </c>
      <c r="BW30" s="21" t="str">
        <f aca="false">IFERROR(VLOOKUP(BU$1&amp;":"&amp;BU30,'Finish order'!$E:$K,5,FALSE()),"")</f>
        <v/>
      </c>
      <c r="BX30" s="29" t="str">
        <f aca="false">IFERROR(VLOOKUP(BU$1&amp;":"&amp;BU30,'Finish order'!$E:$K,3,FALSE()),"")</f>
        <v/>
      </c>
      <c r="BY30" s="21" t="str">
        <f aca="false">IFERROR(VLOOKUP(BU$1&amp;":"&amp;BU30,'Finish order'!$E:$K,2,FALSE()),"")</f>
        <v/>
      </c>
      <c r="BZ30" s="21"/>
      <c r="CA30" s="31"/>
      <c r="CB30" s="21" t="n">
        <v>29</v>
      </c>
      <c r="CC30" s="29" t="str">
        <f aca="false">IFERROR(VLOOKUP(CB$1&amp;":"&amp;CB30,'Finish order'!$E:$K,4,FALSE()),"")</f>
        <v/>
      </c>
      <c r="CD30" s="21" t="str">
        <f aca="false">IFERROR(VLOOKUP(CB$1&amp;":"&amp;CB30,'Finish order'!$E:$K,5,FALSE()),"")</f>
        <v/>
      </c>
      <c r="CE30" s="29" t="str">
        <f aca="false">IFERROR(VLOOKUP(CB$1&amp;":"&amp;CB30,'Finish order'!$E:$K,3,FALSE()),"")</f>
        <v/>
      </c>
      <c r="CF30" s="21" t="str">
        <f aca="false">IFERROR(VLOOKUP(CB$1&amp;":"&amp;CB30,'Finish order'!$E:$K,2,FALSE()),"")</f>
        <v/>
      </c>
      <c r="CG30" s="21"/>
      <c r="CH30" s="31"/>
      <c r="CI30" s="30" t="n">
        <v>29</v>
      </c>
      <c r="CJ30" s="21" t="str">
        <f aca="false">IFERROR(VLOOKUP(CI$1&amp;":"&amp;CI30,'Finish order'!$E:$K,4,FALSE()),"")</f>
        <v/>
      </c>
      <c r="CK30" s="21" t="str">
        <f aca="false">IFERROR(VLOOKUP(CI$1&amp;":"&amp;CI30,'Finish order'!$E:$K,5,FALSE()),"")</f>
        <v/>
      </c>
      <c r="CL30" s="29" t="str">
        <f aca="false">IFERROR(VLOOKUP(CI$1&amp;":"&amp;CI30,'Finish order'!$E:$K,3,FALSE()),"")</f>
        <v/>
      </c>
      <c r="CM30" s="21" t="str">
        <f aca="false">IFERROR(VLOOKUP(CI$1&amp;":"&amp;CI30,'Finish order'!$E:$K,2,FALSE()),"")</f>
        <v/>
      </c>
      <c r="CN30" s="21"/>
      <c r="CO30" s="31"/>
      <c r="CP30" s="30" t="n">
        <v>29</v>
      </c>
      <c r="CQ30" s="21" t="str">
        <f aca="false">IFERROR(VLOOKUP(CP$1&amp;":"&amp;CP30,'Finish order'!$E:$K,4,FALSE()),"")</f>
        <v/>
      </c>
      <c r="CR30" s="21" t="str">
        <f aca="false">IFERROR(VLOOKUP(CP$1&amp;":"&amp;CP30,'Finish order'!$E:$K,5,FALSE()),"")</f>
        <v/>
      </c>
      <c r="CS30" s="29" t="str">
        <f aca="false">IFERROR(VLOOKUP(CP$1&amp;":"&amp;CP30,'Finish order'!$E:$K,3,FALSE()),"")</f>
        <v/>
      </c>
      <c r="CT30" s="21" t="str">
        <f aca="false">IFERROR(VLOOKUP(CP$1&amp;":"&amp;CP30,'Finish order'!$E:$K,2,FALSE()),"")</f>
        <v/>
      </c>
      <c r="CU30" s="21"/>
      <c r="CV30" s="32"/>
      <c r="CW30" s="21" t="n">
        <v>29</v>
      </c>
      <c r="CX30" s="21" t="str">
        <f aca="false">IFERROR(VLOOKUP(CW$1&amp;":"&amp;CW30,'Finish order'!$E:$K,4,FALSE()),"")</f>
        <v/>
      </c>
      <c r="CY30" s="21" t="str">
        <f aca="false">IFERROR(VLOOKUP(CW$1&amp;":"&amp;CW30,'Finish order'!$E:$K,5,FALSE()),"")</f>
        <v/>
      </c>
      <c r="CZ30" s="29" t="str">
        <f aca="false">IFERROR(VLOOKUP(CW$1&amp;":"&amp;CW30,'Finish order'!$E:$K,3,FALSE()),"")</f>
        <v/>
      </c>
      <c r="DA30" s="21" t="str">
        <f aca="false">IFERROR(VLOOKUP(CW$1&amp;":"&amp;CW30,'Finish order'!$E:$K,2,FALSE()),"")</f>
        <v/>
      </c>
      <c r="DB30" s="21"/>
      <c r="DC30" s="32"/>
      <c r="DD30" s="21" t="n">
        <v>29</v>
      </c>
      <c r="DE30" s="21" t="str">
        <f aca="false">IFERROR(VLOOKUP(DD$1&amp;":"&amp;DD30,'Finish order'!$E:$K,4,FALSE()),"")</f>
        <v/>
      </c>
      <c r="DF30" s="21" t="str">
        <f aca="false">IFERROR(VLOOKUP(DD$1&amp;":"&amp;DD30,'Finish order'!$E:$K,5,FALSE()),"")</f>
        <v/>
      </c>
      <c r="DG30" s="29" t="str">
        <f aca="false">IFERROR(VLOOKUP(DD$1&amp;":"&amp;DD30,'Finish order'!$E:$K,3,FALSE()),"")</f>
        <v/>
      </c>
      <c r="DH30" s="21" t="str">
        <f aca="false">IFERROR(VLOOKUP(DD$1&amp;":"&amp;DD30,'Finish order'!$E:$K,2,FALSE()),"")</f>
        <v/>
      </c>
      <c r="DI30" s="29"/>
      <c r="DJ30" s="31"/>
      <c r="DK30" s="21" t="n">
        <v>29</v>
      </c>
      <c r="DL30" s="21" t="str">
        <f aca="false">IFERROR(VLOOKUP(DK$1&amp;":"&amp;DK30,'Finish order'!$E:$K,4,FALSE()),"")</f>
        <v/>
      </c>
      <c r="DM30" s="21" t="str">
        <f aca="false">IFERROR(VLOOKUP(DK$1&amp;":"&amp;DK30,'Finish order'!$E:$K,5,FALSE()),"")</f>
        <v/>
      </c>
      <c r="DN30" s="29" t="str">
        <f aca="false">IFERROR(VLOOKUP(DK$1&amp;":"&amp;DK30,'Finish order'!$E:$K,3,FALSE()),"")</f>
        <v/>
      </c>
      <c r="DO30" s="21" t="str">
        <f aca="false">IFERROR(VLOOKUP(DK$1&amp;":"&amp;DK30,'Finish order'!$E:$K,2,FALSE()),"")</f>
        <v/>
      </c>
      <c r="DP30" s="21"/>
      <c r="DQ30" s="32"/>
      <c r="DR30" s="21" t="n">
        <v>29</v>
      </c>
      <c r="DS30" s="21" t="str">
        <f aca="false">IFERROR(VLOOKUP(DR$1&amp;":"&amp;DR30,'Finish order'!$E:$K,4,FALSE()),"")</f>
        <v/>
      </c>
      <c r="DT30" s="21" t="str">
        <f aca="false">IFERROR(VLOOKUP(DR$1&amp;":"&amp;DR30,'Finish order'!$E:$K,5,FALSE()),"")</f>
        <v/>
      </c>
      <c r="DU30" s="29" t="str">
        <f aca="false">IFERROR(VLOOKUP(DR$1&amp;":"&amp;DR30,'Finish order'!$E:$K,3,FALSE()),"")</f>
        <v/>
      </c>
      <c r="DV30" s="21" t="str">
        <f aca="false">IFERROR(VLOOKUP(DR$1&amp;":"&amp;DR30,'Finish order'!$E:$K,2,FALSE()),"")</f>
        <v/>
      </c>
      <c r="DW30" s="29"/>
    </row>
    <row r="31" customFormat="false" ht="15.75" hidden="false" customHeight="true" outlineLevel="0" collapsed="false">
      <c r="A31" s="21" t="n">
        <v>30</v>
      </c>
      <c r="B31" s="21" t="str">
        <f aca="false">IFERROR(VLOOKUP($A$1&amp;":"&amp;A31,'Finish order'!C:K,6,FALSE()),"")</f>
        <v/>
      </c>
      <c r="C31" s="21" t="str">
        <f aca="false">IFERROR(VLOOKUP(A$1&amp;":"&amp;A31,'Finish order'!$C:$K,9,FALSE()),"")</f>
        <v/>
      </c>
      <c r="D31" s="21" t="str">
        <f aca="false">IFERROR(VLOOKUP(A$1&amp;":"&amp;A31,'Finish order'!$C:$K,7,FALSE()),"")</f>
        <v/>
      </c>
      <c r="E31" s="29" t="str">
        <f aca="false">IFERROR(VLOOKUP($A$1&amp;":"&amp;A31,'Finish order'!C:K,5,FALSE()),"")</f>
        <v/>
      </c>
      <c r="F31" s="21" t="str">
        <f aca="false">IFERROR(VLOOKUP($A$1&amp;":"&amp;A31,'Finish order'!C:K,4,FALSE()),"")</f>
        <v/>
      </c>
      <c r="G31" s="30" t="str">
        <f aca="false" t="array" ref="G31:G31">IFERROR(SMALL(IF($D$2:$D940=D31,$A$2:$A$911*1.001),1),"")</f>
        <v/>
      </c>
      <c r="H31" s="30" t="str">
        <f aca="false" t="array" ref="H31:H31">IFERROR(SMALL(IF($D$2:$D940=D31,$A$2:$A$911*1.0001),2),"")</f>
        <v/>
      </c>
      <c r="I31" s="30" t="str">
        <f aca="false" t="array" ref="I31:I31">IFERROR(SMALL(IF($D$2:$D940=D31,$A$2:$A$911*1.00001),3),"")</f>
        <v/>
      </c>
      <c r="J31" s="30" t="str">
        <f aca="false" t="array" ref="J31:J31">IFERROR(SMALL(IF($D$2:$D940=D31,$A$2:$A$911*1.000001),4),"")</f>
        <v/>
      </c>
      <c r="K31" s="30" t="str">
        <f aca="false">IF(A31&lt;&gt;"", IF(COUNT(G31:J31)=4, SUM(G31:J31), "No"), "")</f>
        <v>No</v>
      </c>
      <c r="L31" s="30" t="str">
        <f aca="false">IF(A31&lt;&gt;"", IF(COUNT(G31:I31)=3, SUM(G31:I31), "No"), "")</f>
        <v>No</v>
      </c>
      <c r="M31" s="30" t="str">
        <f aca="false">IF(A31&lt;&gt;"", IF(COUNT(G31:H31)=2, SUM(G31:H31), "No"), "")</f>
        <v>No</v>
      </c>
      <c r="N31" s="30" t="str">
        <f aca="false">'Results 10 year vets'!$D31&amp;":"&amp;Table1[[#Headers],[Male]]</f>
        <v>:Male</v>
      </c>
      <c r="O31" s="31"/>
      <c r="P31" s="21" t="n">
        <v>30</v>
      </c>
      <c r="Q31" s="21" t="str">
        <f aca="false">IFERROR(VLOOKUP(P$1&amp;":"&amp;P31,'Finish order'!$C:$K,6,FALSE()),"")</f>
        <v/>
      </c>
      <c r="R31" s="21" t="str">
        <f aca="false">IFERROR(VLOOKUP(P$1&amp;":"&amp;P31,'Finish order'!$C:$K,9,FALSE()),"")</f>
        <v/>
      </c>
      <c r="S31" s="21" t="str">
        <f aca="false">IFERROR(VLOOKUP(P$1&amp;":"&amp;P31,'Finish order'!$C:$K,7,FALSE()),"")</f>
        <v/>
      </c>
      <c r="T31" s="29" t="str">
        <f aca="false">IFERROR(VLOOKUP(P$1&amp;":"&amp;P31,'Finish order'!$C:$K,5,FALSE()),"")</f>
        <v/>
      </c>
      <c r="U31" s="21" t="str">
        <f aca="false">IFERROR(VLOOKUP(P$1&amp;":"&amp;P31,'Finish order'!$C:$K,4,FALSE()),"")</f>
        <v/>
      </c>
      <c r="V31" s="30" t="str">
        <f aca="false" t="array" ref="V31:V31">IFERROR(SMALL(IF($S$2:$S940=S31,$P$2:$P$911*1.001),1),"")</f>
        <v/>
      </c>
      <c r="W31" s="30" t="str">
        <f aca="false" t="array" ref="W31:W31">IFERROR(SMALL(IF($S$2:$S940=S31,$P$2:$P$911*1.0001),2),"")</f>
        <v/>
      </c>
      <c r="X31" s="30" t="str">
        <f aca="false" t="array" ref="X31:X31">IFERROR(SMALL(IF($S$2:$S940=S31,$P$2:$P$911*1.00001),3),"")</f>
        <v/>
      </c>
      <c r="Y31" s="30" t="str">
        <f aca="false" t="array" ref="Y31:Y31">IFERROR(SMALL(IF($S$2:$S940=S31,$P$2:$P$911*1.000001),4),"")</f>
        <v/>
      </c>
      <c r="Z31" s="30" t="str">
        <f aca="false">IF(P31&lt;&gt;"", IF(COUNT(V31:Y31)=4, SUM(V31:Y31), "No"), "")</f>
        <v>No</v>
      </c>
      <c r="AA31" s="30" t="str">
        <f aca="false">IF(P31&lt;&gt;"", IF(COUNT(V31:X31)=3, SUM(V31:X31), "No"), "")</f>
        <v>No</v>
      </c>
      <c r="AB31" s="30" t="str">
        <f aca="false">IF(P31&lt;&gt;"", IF(COUNT(V31:W31)=2, SUM(V31:W31), "No"), "")</f>
        <v>No</v>
      </c>
      <c r="AC31" s="30" t="str">
        <f aca="false">'Results 10 year vets'!$S31&amp;":"&amp;Table4[[#Headers],[Female]]</f>
        <v>:Female</v>
      </c>
      <c r="AD31" s="31"/>
      <c r="AE31" s="21" t="n">
        <v>30</v>
      </c>
      <c r="AF31" s="21" t="str">
        <f aca="false">IFERROR(VLOOKUP(AE$1&amp;":"&amp;AE31,'Finish order'!$E:$K,4,FALSE()),"")</f>
        <v/>
      </c>
      <c r="AG31" s="21" t="str">
        <f aca="false">IFERROR(VLOOKUP(AE$1&amp;":"&amp;AE31,'Finish order'!$E:$K,5,FALSE()),"")</f>
        <v/>
      </c>
      <c r="AH31" s="29" t="str">
        <f aca="false">IFERROR(VLOOKUP(AE$1&amp;":"&amp;AE31,'Finish order'!$E:$K,3,FALSE()),"")</f>
        <v/>
      </c>
      <c r="AI31" s="21" t="str">
        <f aca="false">IFERROR(VLOOKUP(AE$1&amp;":"&amp;AE31,'Finish order'!$E:$K,2,FALSE()),"")</f>
        <v/>
      </c>
      <c r="AJ31" s="21"/>
      <c r="AK31" s="31"/>
      <c r="AL31" s="21" t="n">
        <v>30</v>
      </c>
      <c r="AM31" s="21" t="str">
        <f aca="false">IFERROR(VLOOKUP(AL$1&amp;":"&amp;AL31,'Finish order'!$E:$K,4,FALSE()),"")</f>
        <v/>
      </c>
      <c r="AN31" s="21" t="str">
        <f aca="false">IFERROR(VLOOKUP(AL$1&amp;":"&amp;AL31,'Finish order'!$E:$K,7,FALSE()),"")</f>
        <v/>
      </c>
      <c r="AO31" s="29" t="str">
        <f aca="false">IFERROR(VLOOKUP(AL$1&amp;":"&amp;AL31,'Finish order'!$E:$K,3,FALSE()),"")</f>
        <v/>
      </c>
      <c r="AP31" s="21" t="str">
        <f aca="false">IFERROR(VLOOKUP(AL$1&amp;":"&amp;AL31,'Finish order'!$E:$K,2,FALSE()),"")</f>
        <v/>
      </c>
      <c r="AQ31" s="21"/>
      <c r="AR31" s="31"/>
      <c r="AS31" s="21" t="n">
        <v>30</v>
      </c>
      <c r="AT31" s="21" t="str">
        <f aca="false">IFERROR(VLOOKUP(AS$1&amp;":"&amp;AS31,'Finish order'!$E:$K,4,FALSE()),"")</f>
        <v/>
      </c>
      <c r="AU31" s="21" t="str">
        <f aca="false">IFERROR(VLOOKUP(AS$1&amp;":"&amp;AS31,'Finish order'!$E:$K,5,FALSE()),"")</f>
        <v/>
      </c>
      <c r="AV31" s="29" t="str">
        <f aca="false">IFERROR(VLOOKUP(AS$1&amp;":"&amp;AS31,'Finish order'!$E:$K,3,FALSE()),"")</f>
        <v/>
      </c>
      <c r="AW31" s="21" t="str">
        <f aca="false">IFERROR(VLOOKUP(AS$1&amp;":"&amp;AS31,'Finish order'!$E:$K,2,FALSE()),"")</f>
        <v/>
      </c>
      <c r="AX31" s="21"/>
      <c r="AY31" s="31"/>
      <c r="AZ31" s="21" t="n">
        <v>30</v>
      </c>
      <c r="BA31" s="21" t="str">
        <f aca="false">IFERROR(VLOOKUP(AZ$1&amp;":"&amp;AZ31,'Finish order'!$E:$K,4,FALSE()),"")</f>
        <v/>
      </c>
      <c r="BB31" s="21" t="str">
        <f aca="false">IFERROR(VLOOKUP(AZ$1&amp;":"&amp;AZ31,'Finish order'!$E:$K,5,FALSE()),"")</f>
        <v/>
      </c>
      <c r="BC31" s="29" t="str">
        <f aca="false">IFERROR(VLOOKUP(AZ$1&amp;":"&amp;AZ31,'Finish order'!$E:$K,3,FALSE()),"")</f>
        <v/>
      </c>
      <c r="BD31" s="21" t="str">
        <f aca="false">IFERROR(VLOOKUP(AZ$1&amp;":"&amp;AZ31,'Finish order'!$E:$K,2,FALSE()),"")</f>
        <v/>
      </c>
      <c r="BE31" s="21"/>
      <c r="BF31" s="31"/>
      <c r="BG31" s="21" t="n">
        <v>30</v>
      </c>
      <c r="BH31" s="21" t="str">
        <f aca="false">IFERROR(VLOOKUP(BG$1&amp;":"&amp;BG31,'Finish order'!$E:$K,4,FALSE()),"")</f>
        <v/>
      </c>
      <c r="BI31" s="21" t="str">
        <f aca="false">IFERROR(VLOOKUP(BG$1&amp;":"&amp;BG31,'Finish order'!$E:$K,5,FALSE()),"")</f>
        <v/>
      </c>
      <c r="BJ31" s="29" t="str">
        <f aca="false">IFERROR(VLOOKUP(BG$1&amp;":"&amp;BG31,'Finish order'!$E:$K,3,FALSE()),"")</f>
        <v/>
      </c>
      <c r="BK31" s="21" t="str">
        <f aca="false">IFERROR(VLOOKUP(BG$1&amp;":"&amp;BG31,'Finish order'!$E:$K,2,FALSE()),"")</f>
        <v/>
      </c>
      <c r="BL31" s="21"/>
      <c r="BM31" s="31"/>
      <c r="BN31" s="21" t="n">
        <v>30</v>
      </c>
      <c r="BO31" s="21" t="str">
        <f aca="false">IFERROR(VLOOKUP(BN$1&amp;":"&amp;BN31,'Finish order'!$E:$K,4,FALSE()),"")</f>
        <v/>
      </c>
      <c r="BP31" s="21" t="str">
        <f aca="false">IFERROR(VLOOKUP(BN$1&amp;":"&amp;BN31,'Finish order'!$E:$K,5,FALSE()),"")</f>
        <v/>
      </c>
      <c r="BQ31" s="29" t="str">
        <f aca="false">IFERROR(VLOOKUP(BN$1&amp;":"&amp;BN31,'Finish order'!$E:$K,3,FALSE()),"")</f>
        <v/>
      </c>
      <c r="BR31" s="21" t="str">
        <f aca="false">IFERROR(VLOOKUP(BN$1&amp;":"&amp;BN31,'Finish order'!$E:$K,2,FALSE()),"")</f>
        <v/>
      </c>
      <c r="BS31" s="21"/>
      <c r="BT31" s="31"/>
      <c r="BU31" s="21" t="n">
        <v>30</v>
      </c>
      <c r="BV31" s="29" t="str">
        <f aca="false">IFERROR(VLOOKUP(BU$1&amp;":"&amp;BU31,'Finish order'!$E:$K,4,FALSE()),"")</f>
        <v/>
      </c>
      <c r="BW31" s="21" t="str">
        <f aca="false">IFERROR(VLOOKUP(BU$1&amp;":"&amp;BU31,'Finish order'!$E:$K,5,FALSE()),"")</f>
        <v/>
      </c>
      <c r="BX31" s="29" t="str">
        <f aca="false">IFERROR(VLOOKUP(BU$1&amp;":"&amp;BU31,'Finish order'!$E:$K,3,FALSE()),"")</f>
        <v/>
      </c>
      <c r="BY31" s="21" t="str">
        <f aca="false">IFERROR(VLOOKUP(BU$1&amp;":"&amp;BU31,'Finish order'!$E:$K,2,FALSE()),"")</f>
        <v/>
      </c>
      <c r="BZ31" s="21"/>
      <c r="CA31" s="31"/>
      <c r="CB31" s="21" t="n">
        <v>30</v>
      </c>
      <c r="CC31" s="29" t="str">
        <f aca="false">IFERROR(VLOOKUP(CB$1&amp;":"&amp;CB31,'Finish order'!$E:$K,4,FALSE()),"")</f>
        <v/>
      </c>
      <c r="CD31" s="21" t="str">
        <f aca="false">IFERROR(VLOOKUP(CB$1&amp;":"&amp;CB31,'Finish order'!$E:$K,5,FALSE()),"")</f>
        <v/>
      </c>
      <c r="CE31" s="29" t="str">
        <f aca="false">IFERROR(VLOOKUP(CB$1&amp;":"&amp;CB31,'Finish order'!$E:$K,3,FALSE()),"")</f>
        <v/>
      </c>
      <c r="CF31" s="21" t="str">
        <f aca="false">IFERROR(VLOOKUP(CB$1&amp;":"&amp;CB31,'Finish order'!$E:$K,2,FALSE()),"")</f>
        <v/>
      </c>
      <c r="CG31" s="21"/>
      <c r="CH31" s="31"/>
      <c r="CI31" s="30" t="n">
        <v>30</v>
      </c>
      <c r="CJ31" s="21" t="str">
        <f aca="false">IFERROR(VLOOKUP(CI$1&amp;":"&amp;CI31,'Finish order'!$E:$K,4,FALSE()),"")</f>
        <v/>
      </c>
      <c r="CK31" s="21" t="str">
        <f aca="false">IFERROR(VLOOKUP(CI$1&amp;":"&amp;CI31,'Finish order'!$E:$K,5,FALSE()),"")</f>
        <v/>
      </c>
      <c r="CL31" s="29" t="str">
        <f aca="false">IFERROR(VLOOKUP(CI$1&amp;":"&amp;CI31,'Finish order'!$E:$K,3,FALSE()),"")</f>
        <v/>
      </c>
      <c r="CM31" s="21" t="str">
        <f aca="false">IFERROR(VLOOKUP(CI$1&amp;":"&amp;CI31,'Finish order'!$E:$K,2,FALSE()),"")</f>
        <v/>
      </c>
      <c r="CN31" s="21"/>
      <c r="CO31" s="31"/>
      <c r="CP31" s="30" t="n">
        <v>30</v>
      </c>
      <c r="CQ31" s="21" t="str">
        <f aca="false">IFERROR(VLOOKUP(CP$1&amp;":"&amp;CP31,'Finish order'!$E:$K,4,FALSE()),"")</f>
        <v/>
      </c>
      <c r="CR31" s="21" t="str">
        <f aca="false">IFERROR(VLOOKUP(CP$1&amp;":"&amp;CP31,'Finish order'!$E:$K,5,FALSE()),"")</f>
        <v/>
      </c>
      <c r="CS31" s="29" t="str">
        <f aca="false">IFERROR(VLOOKUP(CP$1&amp;":"&amp;CP31,'Finish order'!$E:$K,3,FALSE()),"")</f>
        <v/>
      </c>
      <c r="CT31" s="21" t="str">
        <f aca="false">IFERROR(VLOOKUP(CP$1&amp;":"&amp;CP31,'Finish order'!$E:$K,2,FALSE()),"")</f>
        <v/>
      </c>
      <c r="CU31" s="21"/>
      <c r="CV31" s="32"/>
      <c r="CW31" s="21" t="n">
        <v>30</v>
      </c>
      <c r="CX31" s="21" t="str">
        <f aca="false">IFERROR(VLOOKUP(CW$1&amp;":"&amp;CW31,'Finish order'!$E:$K,4,FALSE()),"")</f>
        <v/>
      </c>
      <c r="CY31" s="21" t="str">
        <f aca="false">IFERROR(VLOOKUP(CW$1&amp;":"&amp;CW31,'Finish order'!$E:$K,5,FALSE()),"")</f>
        <v/>
      </c>
      <c r="CZ31" s="29" t="str">
        <f aca="false">IFERROR(VLOOKUP(CW$1&amp;":"&amp;CW31,'Finish order'!$E:$K,3,FALSE()),"")</f>
        <v/>
      </c>
      <c r="DA31" s="21" t="str">
        <f aca="false">IFERROR(VLOOKUP(CW$1&amp;":"&amp;CW31,'Finish order'!$E:$K,2,FALSE()),"")</f>
        <v/>
      </c>
      <c r="DB31" s="21"/>
      <c r="DC31" s="32"/>
      <c r="DD31" s="21" t="n">
        <v>30</v>
      </c>
      <c r="DE31" s="21" t="str">
        <f aca="false">IFERROR(VLOOKUP(DD$1&amp;":"&amp;DD31,'Finish order'!$E:$K,4,FALSE()),"")</f>
        <v/>
      </c>
      <c r="DF31" s="21" t="str">
        <f aca="false">IFERROR(VLOOKUP(DD$1&amp;":"&amp;DD31,'Finish order'!$E:$K,5,FALSE()),"")</f>
        <v/>
      </c>
      <c r="DG31" s="29" t="str">
        <f aca="false">IFERROR(VLOOKUP(DD$1&amp;":"&amp;DD31,'Finish order'!$E:$K,3,FALSE()),"")</f>
        <v/>
      </c>
      <c r="DH31" s="21" t="str">
        <f aca="false">IFERROR(VLOOKUP(DD$1&amp;":"&amp;DD31,'Finish order'!$E:$K,2,FALSE()),"")</f>
        <v/>
      </c>
      <c r="DI31" s="29"/>
      <c r="DJ31" s="31"/>
      <c r="DK31" s="21" t="n">
        <v>30</v>
      </c>
      <c r="DL31" s="21" t="str">
        <f aca="false">IFERROR(VLOOKUP(DK$1&amp;":"&amp;DK31,'Finish order'!$E:$K,4,FALSE()),"")</f>
        <v/>
      </c>
      <c r="DM31" s="21" t="str">
        <f aca="false">IFERROR(VLOOKUP(DK$1&amp;":"&amp;DK31,'Finish order'!$E:$K,5,FALSE()),"")</f>
        <v/>
      </c>
      <c r="DN31" s="29" t="str">
        <f aca="false">IFERROR(VLOOKUP(DK$1&amp;":"&amp;DK31,'Finish order'!$E:$K,3,FALSE()),"")</f>
        <v/>
      </c>
      <c r="DO31" s="21" t="str">
        <f aca="false">IFERROR(VLOOKUP(DK$1&amp;":"&amp;DK31,'Finish order'!$E:$K,2,FALSE()),"")</f>
        <v/>
      </c>
      <c r="DP31" s="21"/>
      <c r="DQ31" s="32"/>
      <c r="DR31" s="21" t="n">
        <v>30</v>
      </c>
      <c r="DS31" s="21" t="str">
        <f aca="false">IFERROR(VLOOKUP(DR$1&amp;":"&amp;DR31,'Finish order'!$E:$K,4,FALSE()),"")</f>
        <v/>
      </c>
      <c r="DT31" s="21" t="str">
        <f aca="false">IFERROR(VLOOKUP(DR$1&amp;":"&amp;DR31,'Finish order'!$E:$K,5,FALSE()),"")</f>
        <v/>
      </c>
      <c r="DU31" s="29" t="str">
        <f aca="false">IFERROR(VLOOKUP(DR$1&amp;":"&amp;DR31,'Finish order'!$E:$K,3,FALSE()),"")</f>
        <v/>
      </c>
      <c r="DV31" s="21" t="str">
        <f aca="false">IFERROR(VLOOKUP(DR$1&amp;":"&amp;DR31,'Finish order'!$E:$K,2,FALSE()),"")</f>
        <v/>
      </c>
      <c r="DW31" s="29"/>
    </row>
    <row r="32" customFormat="false" ht="15.75" hidden="false" customHeight="true" outlineLevel="0" collapsed="false">
      <c r="A32" s="21" t="n">
        <v>31</v>
      </c>
      <c r="B32" s="21" t="str">
        <f aca="false">IFERROR(VLOOKUP($A$1&amp;":"&amp;A32,'Finish order'!C:K,6,FALSE()),"")</f>
        <v/>
      </c>
      <c r="C32" s="21" t="str">
        <f aca="false">IFERROR(VLOOKUP(A$1&amp;":"&amp;A32,'Finish order'!$C:$K,9,FALSE()),"")</f>
        <v/>
      </c>
      <c r="D32" s="21" t="str">
        <f aca="false">IFERROR(VLOOKUP(A$1&amp;":"&amp;A32,'Finish order'!$C:$K,7,FALSE()),"")</f>
        <v/>
      </c>
      <c r="E32" s="29" t="str">
        <f aca="false">IFERROR(VLOOKUP($A$1&amp;":"&amp;A32,'Finish order'!C:K,5,FALSE()),"")</f>
        <v/>
      </c>
      <c r="F32" s="21" t="str">
        <f aca="false">IFERROR(VLOOKUP($A$1&amp;":"&amp;A32,'Finish order'!C:K,4,FALSE()),"")</f>
        <v/>
      </c>
      <c r="G32" s="30" t="str">
        <f aca="false" t="array" ref="G32:G32">IFERROR(SMALL(IF($D$2:$D941=D32,$A$2:$A$911*1.001),1),"")</f>
        <v/>
      </c>
      <c r="H32" s="30" t="str">
        <f aca="false" t="array" ref="H32:H32">IFERROR(SMALL(IF($D$2:$D941=D32,$A$2:$A$911*1.0001),2),"")</f>
        <v/>
      </c>
      <c r="I32" s="30" t="str">
        <f aca="false" t="array" ref="I32:I32">IFERROR(SMALL(IF($D$2:$D941=D32,$A$2:$A$911*1.00001),3),"")</f>
        <v/>
      </c>
      <c r="J32" s="30" t="str">
        <f aca="false" t="array" ref="J32:J32">IFERROR(SMALL(IF($D$2:$D941=D32,$A$2:$A$911*1.000001),4),"")</f>
        <v/>
      </c>
      <c r="K32" s="30" t="str">
        <f aca="false">IF(A32&lt;&gt;"", IF(COUNT(G32:J32)=4, SUM(G32:J32), "No"), "")</f>
        <v>No</v>
      </c>
      <c r="L32" s="30" t="str">
        <f aca="false">IF(A32&lt;&gt;"", IF(COUNT(G32:I32)=3, SUM(G32:I32), "No"), "")</f>
        <v>No</v>
      </c>
      <c r="M32" s="30" t="str">
        <f aca="false">IF(A32&lt;&gt;"", IF(COUNT(G32:H32)=2, SUM(G32:H32), "No"), "")</f>
        <v>No</v>
      </c>
      <c r="N32" s="30" t="str">
        <f aca="false">'Results 10 year vets'!$D32&amp;":"&amp;Table1[[#Headers],[Male]]</f>
        <v>:Male</v>
      </c>
      <c r="O32" s="31"/>
      <c r="P32" s="21" t="n">
        <v>31</v>
      </c>
      <c r="Q32" s="21" t="str">
        <f aca="false">IFERROR(VLOOKUP(P$1&amp;":"&amp;P32,'Finish order'!$C:$K,6,FALSE()),"")</f>
        <v/>
      </c>
      <c r="R32" s="21" t="str">
        <f aca="false">IFERROR(VLOOKUP(P$1&amp;":"&amp;P32,'Finish order'!$C:$K,9,FALSE()),"")</f>
        <v/>
      </c>
      <c r="S32" s="21" t="str">
        <f aca="false">IFERROR(VLOOKUP(P$1&amp;":"&amp;P32,'Finish order'!$C:$K,7,FALSE()),"")</f>
        <v/>
      </c>
      <c r="T32" s="29" t="str">
        <f aca="false">IFERROR(VLOOKUP(P$1&amp;":"&amp;P32,'Finish order'!$C:$K,5,FALSE()),"")</f>
        <v/>
      </c>
      <c r="U32" s="21" t="str">
        <f aca="false">IFERROR(VLOOKUP(P$1&amp;":"&amp;P32,'Finish order'!$C:$K,4,FALSE()),"")</f>
        <v/>
      </c>
      <c r="V32" s="30" t="str">
        <f aca="false" t="array" ref="V32:V32">IFERROR(SMALL(IF($S$2:$S941=S32,$P$2:$P$911*1.001),1),"")</f>
        <v/>
      </c>
      <c r="W32" s="30" t="str">
        <f aca="false" t="array" ref="W32:W32">IFERROR(SMALL(IF($S$2:$S941=S32,$P$2:$P$911*1.0001),2),"")</f>
        <v/>
      </c>
      <c r="X32" s="30" t="str">
        <f aca="false" t="array" ref="X32:X32">IFERROR(SMALL(IF($S$2:$S941=S32,$P$2:$P$911*1.00001),3),"")</f>
        <v/>
      </c>
      <c r="Y32" s="30" t="str">
        <f aca="false" t="array" ref="Y32:Y32">IFERROR(SMALL(IF($S$2:$S941=S32,$P$2:$P$911*1.000001),4),"")</f>
        <v/>
      </c>
      <c r="Z32" s="30" t="str">
        <f aca="false">IF(P32&lt;&gt;"", IF(COUNT(V32:Y32)=4, SUM(V32:Y32), "No"), "")</f>
        <v>No</v>
      </c>
      <c r="AA32" s="30" t="str">
        <f aca="false">IF(P32&lt;&gt;"", IF(COUNT(V32:X32)=3, SUM(V32:X32), "No"), "")</f>
        <v>No</v>
      </c>
      <c r="AB32" s="30" t="str">
        <f aca="false">IF(P32&lt;&gt;"", IF(COUNT(V32:W32)=2, SUM(V32:W32), "No"), "")</f>
        <v>No</v>
      </c>
      <c r="AC32" s="30" t="str">
        <f aca="false">'Results 10 year vets'!$S32&amp;":"&amp;Table4[[#Headers],[Female]]</f>
        <v>:Female</v>
      </c>
      <c r="AD32" s="31"/>
      <c r="AE32" s="21" t="n">
        <v>31</v>
      </c>
      <c r="AF32" s="21" t="str">
        <f aca="false">IFERROR(VLOOKUP(AE$1&amp;":"&amp;AE32,'Finish order'!$E:$K,4,FALSE()),"")</f>
        <v/>
      </c>
      <c r="AG32" s="21" t="str">
        <f aca="false">IFERROR(VLOOKUP(AE$1&amp;":"&amp;AE32,'Finish order'!$E:$K,5,FALSE()),"")</f>
        <v/>
      </c>
      <c r="AH32" s="29" t="str">
        <f aca="false">IFERROR(VLOOKUP(AE$1&amp;":"&amp;AE32,'Finish order'!$E:$K,3,FALSE()),"")</f>
        <v/>
      </c>
      <c r="AI32" s="21" t="str">
        <f aca="false">IFERROR(VLOOKUP(AE$1&amp;":"&amp;AE32,'Finish order'!$E:$K,2,FALSE()),"")</f>
        <v/>
      </c>
      <c r="AJ32" s="21"/>
      <c r="AK32" s="31"/>
      <c r="AL32" s="21" t="n">
        <v>31</v>
      </c>
      <c r="AM32" s="21" t="str">
        <f aca="false">IFERROR(VLOOKUP(AL$1&amp;":"&amp;AL32,'Finish order'!$E:$K,4,FALSE()),"")</f>
        <v/>
      </c>
      <c r="AN32" s="21" t="str">
        <f aca="false">IFERROR(VLOOKUP(AL$1&amp;":"&amp;AL32,'Finish order'!$E:$K,5,FALSE()),"")</f>
        <v/>
      </c>
      <c r="AO32" s="29" t="str">
        <f aca="false">IFERROR(VLOOKUP(AL$1&amp;":"&amp;AL32,'Finish order'!$E:$K,3,FALSE()),"")</f>
        <v/>
      </c>
      <c r="AP32" s="21" t="str">
        <f aca="false">IFERROR(VLOOKUP(AL$1&amp;":"&amp;AL32,'Finish order'!$E:$K,2,FALSE()),"")</f>
        <v/>
      </c>
      <c r="AQ32" s="21"/>
      <c r="AR32" s="31"/>
      <c r="AS32" s="21" t="n">
        <v>31</v>
      </c>
      <c r="AT32" s="21" t="str">
        <f aca="false">IFERROR(VLOOKUP(AS$1&amp;":"&amp;AS32,'Finish order'!$E:$K,4,FALSE()),"")</f>
        <v/>
      </c>
      <c r="AU32" s="21" t="str">
        <f aca="false">IFERROR(VLOOKUP(AS$1&amp;":"&amp;AS32,'Finish order'!$E:$K,5,FALSE()),"")</f>
        <v/>
      </c>
      <c r="AV32" s="29" t="str">
        <f aca="false">IFERROR(VLOOKUP(AS$1&amp;":"&amp;AS32,'Finish order'!$E:$K,3,FALSE()),"")</f>
        <v/>
      </c>
      <c r="AW32" s="21" t="str">
        <f aca="false">IFERROR(VLOOKUP(AS$1&amp;":"&amp;AS32,'Finish order'!$E:$K,2,FALSE()),"")</f>
        <v/>
      </c>
      <c r="AX32" s="21"/>
      <c r="AY32" s="31"/>
      <c r="AZ32" s="21" t="n">
        <v>31</v>
      </c>
      <c r="BA32" s="21" t="str">
        <f aca="false">IFERROR(VLOOKUP(AZ$1&amp;":"&amp;AZ32,'Finish order'!$E:$K,4,FALSE()),"")</f>
        <v/>
      </c>
      <c r="BB32" s="21" t="str">
        <f aca="false">IFERROR(VLOOKUP(AZ$1&amp;":"&amp;AZ32,'Finish order'!$E:$K,5,FALSE()),"")</f>
        <v/>
      </c>
      <c r="BC32" s="29" t="str">
        <f aca="false">IFERROR(VLOOKUP(AZ$1&amp;":"&amp;AZ32,'Finish order'!$E:$K,3,FALSE()),"")</f>
        <v/>
      </c>
      <c r="BD32" s="21" t="str">
        <f aca="false">IFERROR(VLOOKUP(AZ$1&amp;":"&amp;AZ32,'Finish order'!$E:$K,2,FALSE()),"")</f>
        <v/>
      </c>
      <c r="BE32" s="21"/>
      <c r="BF32" s="31"/>
      <c r="BG32" s="21" t="n">
        <v>31</v>
      </c>
      <c r="BH32" s="21" t="str">
        <f aca="false">IFERROR(VLOOKUP(BG$1&amp;":"&amp;BG32,'Finish order'!$E:$K,4,FALSE()),"")</f>
        <v/>
      </c>
      <c r="BI32" s="21" t="str">
        <f aca="false">IFERROR(VLOOKUP(BG$1&amp;":"&amp;BG32,'Finish order'!$E:$K,5,FALSE()),"")</f>
        <v/>
      </c>
      <c r="BJ32" s="29" t="str">
        <f aca="false">IFERROR(VLOOKUP(BG$1&amp;":"&amp;BG32,'Finish order'!$E:$K,3,FALSE()),"")</f>
        <v/>
      </c>
      <c r="BK32" s="21" t="str">
        <f aca="false">IFERROR(VLOOKUP(BG$1&amp;":"&amp;BG32,'Finish order'!$E:$K,2,FALSE()),"")</f>
        <v/>
      </c>
      <c r="BL32" s="21"/>
      <c r="BM32" s="31"/>
      <c r="BN32" s="21" t="n">
        <v>31</v>
      </c>
      <c r="BO32" s="21" t="str">
        <f aca="false">IFERROR(VLOOKUP(BN$1&amp;":"&amp;BN32,'Finish order'!$E:$K,4,FALSE()),"")</f>
        <v/>
      </c>
      <c r="BP32" s="21" t="str">
        <f aca="false">IFERROR(VLOOKUP(BN$1&amp;":"&amp;BN32,'Finish order'!$E:$K,5,FALSE()),"")</f>
        <v/>
      </c>
      <c r="BQ32" s="29" t="str">
        <f aca="false">IFERROR(VLOOKUP(BN$1&amp;":"&amp;BN32,'Finish order'!$E:$K,3,FALSE()),"")</f>
        <v/>
      </c>
      <c r="BR32" s="21" t="str">
        <f aca="false">IFERROR(VLOOKUP(BN$1&amp;":"&amp;BN32,'Finish order'!$E:$K,2,FALSE()),"")</f>
        <v/>
      </c>
      <c r="BS32" s="21"/>
      <c r="BT32" s="31"/>
      <c r="BU32" s="21" t="n">
        <v>31</v>
      </c>
      <c r="BV32" s="29" t="str">
        <f aca="false">IFERROR(VLOOKUP(BU$1&amp;":"&amp;BU32,'Finish order'!$E:$K,4,FALSE()),"")</f>
        <v/>
      </c>
      <c r="BW32" s="21" t="str">
        <f aca="false">IFERROR(VLOOKUP(BU$1&amp;":"&amp;BU32,'Finish order'!$E:$K,5,FALSE()),"")</f>
        <v/>
      </c>
      <c r="BX32" s="29" t="str">
        <f aca="false">IFERROR(VLOOKUP(BU$1&amp;":"&amp;BU32,'Finish order'!$E:$K,3,FALSE()),"")</f>
        <v/>
      </c>
      <c r="BY32" s="21" t="str">
        <f aca="false">IFERROR(VLOOKUP(BU$1&amp;":"&amp;BU32,'Finish order'!$E:$K,2,FALSE()),"")</f>
        <v/>
      </c>
      <c r="BZ32" s="21"/>
      <c r="CA32" s="31"/>
      <c r="CB32" s="21" t="n">
        <v>31</v>
      </c>
      <c r="CC32" s="29" t="str">
        <f aca="false">IFERROR(VLOOKUP(CB$1&amp;":"&amp;CB32,'Finish order'!$E:$K,4,FALSE()),"")</f>
        <v/>
      </c>
      <c r="CD32" s="21" t="str">
        <f aca="false">IFERROR(VLOOKUP(CB$1&amp;":"&amp;CB32,'Finish order'!$E:$K,5,FALSE()),"")</f>
        <v/>
      </c>
      <c r="CE32" s="29" t="str">
        <f aca="false">IFERROR(VLOOKUP(CB$1&amp;":"&amp;CB32,'Finish order'!$E:$K,3,FALSE()),"")</f>
        <v/>
      </c>
      <c r="CF32" s="21" t="str">
        <f aca="false">IFERROR(VLOOKUP(CB$1&amp;":"&amp;CB32,'Finish order'!$E:$K,2,FALSE()),"")</f>
        <v/>
      </c>
      <c r="CG32" s="21"/>
      <c r="CH32" s="31"/>
      <c r="CI32" s="30" t="n">
        <v>31</v>
      </c>
      <c r="CJ32" s="21" t="str">
        <f aca="false">IFERROR(VLOOKUP(CI$1&amp;":"&amp;CI32,'Finish order'!$E:$K,4,FALSE()),"")</f>
        <v/>
      </c>
      <c r="CK32" s="21" t="str">
        <f aca="false">IFERROR(VLOOKUP(CI$1&amp;":"&amp;CI32,'Finish order'!$E:$K,5,FALSE()),"")</f>
        <v/>
      </c>
      <c r="CL32" s="29" t="str">
        <f aca="false">IFERROR(VLOOKUP(CI$1&amp;":"&amp;CI32,'Finish order'!$E:$K,3,FALSE()),"")</f>
        <v/>
      </c>
      <c r="CM32" s="21" t="str">
        <f aca="false">IFERROR(VLOOKUP(CI$1&amp;":"&amp;CI32,'Finish order'!$E:$K,2,FALSE()),"")</f>
        <v/>
      </c>
      <c r="CN32" s="21"/>
      <c r="CO32" s="31"/>
      <c r="CP32" s="30" t="n">
        <v>31</v>
      </c>
      <c r="CQ32" s="21" t="str">
        <f aca="false">IFERROR(VLOOKUP(CP$1&amp;":"&amp;CP32,'Finish order'!$E:$K,4,FALSE()),"")</f>
        <v/>
      </c>
      <c r="CR32" s="21" t="str">
        <f aca="false">IFERROR(VLOOKUP(CP$1&amp;":"&amp;CP32,'Finish order'!$E:$K,5,FALSE()),"")</f>
        <v/>
      </c>
      <c r="CS32" s="29" t="str">
        <f aca="false">IFERROR(VLOOKUP(CP$1&amp;":"&amp;CP32,'Finish order'!$E:$K,3,FALSE()),"")</f>
        <v/>
      </c>
      <c r="CT32" s="21" t="str">
        <f aca="false">IFERROR(VLOOKUP(CP$1&amp;":"&amp;CP32,'Finish order'!$E:$K,2,FALSE()),"")</f>
        <v/>
      </c>
      <c r="CU32" s="21"/>
      <c r="CV32" s="31"/>
      <c r="CW32" s="21" t="n">
        <v>31</v>
      </c>
      <c r="CX32" s="21" t="str">
        <f aca="false">IFERROR(VLOOKUP(CW$1&amp;":"&amp;CW32,'Finish order'!$E:$K,4,FALSE()),"")</f>
        <v/>
      </c>
      <c r="CY32" s="21" t="str">
        <f aca="false">IFERROR(VLOOKUP(CW$1&amp;":"&amp;CW32,'Finish order'!$E:$K,5,FALSE()),"")</f>
        <v/>
      </c>
      <c r="CZ32" s="29" t="str">
        <f aca="false">IFERROR(VLOOKUP(CW$1&amp;":"&amp;CW32,'Finish order'!$E:$K,3,FALSE()),"")</f>
        <v/>
      </c>
      <c r="DA32" s="21" t="str">
        <f aca="false">IFERROR(VLOOKUP(CW$1&amp;":"&amp;CW32,'Finish order'!$E:$K,2,FALSE()),"")</f>
        <v/>
      </c>
      <c r="DB32" s="21"/>
      <c r="DC32" s="31"/>
      <c r="DD32" s="21" t="n">
        <v>31</v>
      </c>
      <c r="DE32" s="21" t="str">
        <f aca="false">IFERROR(VLOOKUP(DD$1&amp;":"&amp;DD32,'Finish order'!$E:$K,4,FALSE()),"")</f>
        <v/>
      </c>
      <c r="DF32" s="21" t="str">
        <f aca="false">IFERROR(VLOOKUP(DD$1&amp;":"&amp;DD32,'Finish order'!$E:$K,5,FALSE()),"")</f>
        <v/>
      </c>
      <c r="DG32" s="29" t="str">
        <f aca="false">IFERROR(VLOOKUP(DD$1&amp;":"&amp;DD32,'Finish order'!$E:$K,3,FALSE()),"")</f>
        <v/>
      </c>
      <c r="DH32" s="21" t="str">
        <f aca="false">IFERROR(VLOOKUP(DD$1&amp;":"&amp;DD32,'Finish order'!$E:$K,2,FALSE()),"")</f>
        <v/>
      </c>
      <c r="DI32" s="29"/>
      <c r="DJ32" s="31"/>
      <c r="DK32" s="21" t="n">
        <v>31</v>
      </c>
      <c r="DL32" s="21" t="str">
        <f aca="false">IFERROR(VLOOKUP(DK$1&amp;":"&amp;DK32,'Finish order'!$E:$K,4,FALSE()),"")</f>
        <v/>
      </c>
      <c r="DM32" s="21" t="str">
        <f aca="false">IFERROR(VLOOKUP(DK$1&amp;":"&amp;DK32,'Finish order'!$E:$K,5,FALSE()),"")</f>
        <v/>
      </c>
      <c r="DN32" s="29" t="str">
        <f aca="false">IFERROR(VLOOKUP(DK$1&amp;":"&amp;DK32,'Finish order'!$E:$K,3,FALSE()),"")</f>
        <v/>
      </c>
      <c r="DO32" s="21" t="str">
        <f aca="false">IFERROR(VLOOKUP(DK$1&amp;":"&amp;DK32,'Finish order'!$E:$K,2,FALSE()),"")</f>
        <v/>
      </c>
      <c r="DP32" s="21"/>
      <c r="DQ32" s="31"/>
      <c r="DR32" s="21" t="n">
        <v>31</v>
      </c>
      <c r="DS32" s="21" t="str">
        <f aca="false">IFERROR(VLOOKUP(DR$1&amp;":"&amp;DR32,'Finish order'!$E:$K,4,FALSE()),"")</f>
        <v/>
      </c>
      <c r="DT32" s="21" t="str">
        <f aca="false">IFERROR(VLOOKUP(DR$1&amp;":"&amp;DR32,'Finish order'!$E:$K,5,FALSE()),"")</f>
        <v/>
      </c>
      <c r="DU32" s="29" t="str">
        <f aca="false">IFERROR(VLOOKUP(DR$1&amp;":"&amp;DR32,'Finish order'!$E:$K,3,FALSE()),"")</f>
        <v/>
      </c>
      <c r="DV32" s="21" t="str">
        <f aca="false">IFERROR(VLOOKUP(DR$1&amp;":"&amp;DR32,'Finish order'!$E:$K,2,FALSE()),"")</f>
        <v/>
      </c>
      <c r="DW32" s="29"/>
    </row>
    <row r="33" customFormat="false" ht="15.75" hidden="false" customHeight="true" outlineLevel="0" collapsed="false">
      <c r="A33" s="21" t="n">
        <v>32</v>
      </c>
      <c r="B33" s="21" t="str">
        <f aca="false">IFERROR(VLOOKUP($A$1&amp;":"&amp;A33,'Finish order'!C:K,6,FALSE()),"")</f>
        <v/>
      </c>
      <c r="C33" s="21" t="str">
        <f aca="false">IFERROR(VLOOKUP(A$1&amp;":"&amp;A33,'Finish order'!$C:$K,9,FALSE()),"")</f>
        <v/>
      </c>
      <c r="D33" s="21" t="str">
        <f aca="false">IFERROR(VLOOKUP(A$1&amp;":"&amp;A33,'Finish order'!$C:$K,7,FALSE()),"")</f>
        <v/>
      </c>
      <c r="E33" s="29" t="str">
        <f aca="false">IFERROR(VLOOKUP($A$1&amp;":"&amp;A33,'Finish order'!C:K,5,FALSE()),"")</f>
        <v/>
      </c>
      <c r="F33" s="21" t="str">
        <f aca="false">IFERROR(VLOOKUP($A$1&amp;":"&amp;A33,'Finish order'!C:K,4,FALSE()),"")</f>
        <v/>
      </c>
      <c r="G33" s="30" t="str">
        <f aca="false" t="array" ref="G33:G33">IFERROR(SMALL(IF($D$2:$D942=D33,$A$2:$A$911*1.001),1),"")</f>
        <v/>
      </c>
      <c r="H33" s="30" t="str">
        <f aca="false" t="array" ref="H33:H33">IFERROR(SMALL(IF($D$2:$D942=D33,$A$2:$A$911*1.0001),2),"")</f>
        <v/>
      </c>
      <c r="I33" s="30" t="str">
        <f aca="false" t="array" ref="I33:I33">IFERROR(SMALL(IF($D$2:$D942=D33,$A$2:$A$911*1.00001),3),"")</f>
        <v/>
      </c>
      <c r="J33" s="30" t="str">
        <f aca="false" t="array" ref="J33:J33">IFERROR(SMALL(IF($D$2:$D942=D33,$A$2:$A$911*1.000001),4),"")</f>
        <v/>
      </c>
      <c r="K33" s="30" t="str">
        <f aca="false">IF(A33&lt;&gt;"", IF(COUNT(G33:J33)=4, SUM(G33:J33), "No"), "")</f>
        <v>No</v>
      </c>
      <c r="L33" s="30" t="str">
        <f aca="false">IF(A33&lt;&gt;"", IF(COUNT(G33:I33)=3, SUM(G33:I33), "No"), "")</f>
        <v>No</v>
      </c>
      <c r="M33" s="30" t="str">
        <f aca="false">IF(A33&lt;&gt;"", IF(COUNT(G33:H33)=2, SUM(G33:H33), "No"), "")</f>
        <v>No</v>
      </c>
      <c r="N33" s="30" t="str">
        <f aca="false">'Results 10 year vets'!$D33&amp;":"&amp;Table1[[#Headers],[Male]]</f>
        <v>:Male</v>
      </c>
      <c r="O33" s="31"/>
      <c r="P33" s="21" t="n">
        <v>32</v>
      </c>
      <c r="Q33" s="21" t="str">
        <f aca="false">IFERROR(VLOOKUP(P$1&amp;":"&amp;P33,'Finish order'!$C:$K,6,FALSE()),"")</f>
        <v/>
      </c>
      <c r="R33" s="21" t="str">
        <f aca="false">IFERROR(VLOOKUP(P$1&amp;":"&amp;P33,'Finish order'!$C:$K,9,FALSE()),"")</f>
        <v/>
      </c>
      <c r="S33" s="21" t="str">
        <f aca="false">IFERROR(VLOOKUP(P$1&amp;":"&amp;P33,'Finish order'!$C:$K,7,FALSE()),"")</f>
        <v/>
      </c>
      <c r="T33" s="29" t="str">
        <f aca="false">IFERROR(VLOOKUP(P$1&amp;":"&amp;P33,'Finish order'!$C:$K,5,FALSE()),"")</f>
        <v/>
      </c>
      <c r="U33" s="21" t="str">
        <f aca="false">IFERROR(VLOOKUP(P$1&amp;":"&amp;P33,'Finish order'!$C:$K,4,FALSE()),"")</f>
        <v/>
      </c>
      <c r="V33" s="30" t="str">
        <f aca="false" t="array" ref="V33:V33">IFERROR(SMALL(IF($S$2:$S942=S33,$P$2:$P$911*1.001),1),"")</f>
        <v/>
      </c>
      <c r="W33" s="30" t="str">
        <f aca="false" t="array" ref="W33:W33">IFERROR(SMALL(IF($S$2:$S942=S33,$P$2:$P$911*1.0001),2),"")</f>
        <v/>
      </c>
      <c r="X33" s="30" t="str">
        <f aca="false" t="array" ref="X33:X33">IFERROR(SMALL(IF($S$2:$S942=S33,$P$2:$P$911*1.00001),3),"")</f>
        <v/>
      </c>
      <c r="Y33" s="30" t="str">
        <f aca="false" t="array" ref="Y33:Y33">IFERROR(SMALL(IF($S$2:$S942=S33,$P$2:$P$911*1.000001),4),"")</f>
        <v/>
      </c>
      <c r="Z33" s="30" t="str">
        <f aca="false">IF(P33&lt;&gt;"", IF(COUNT(V33:Y33)=4, SUM(V33:Y33), "No"), "")</f>
        <v>No</v>
      </c>
      <c r="AA33" s="30" t="str">
        <f aca="false">IF(P33&lt;&gt;"", IF(COUNT(V33:X33)=3, SUM(V33:X33), "No"), "")</f>
        <v>No</v>
      </c>
      <c r="AB33" s="30" t="str">
        <f aca="false">IF(P33&lt;&gt;"", IF(COUNT(V33:W33)=2, SUM(V33:W33), "No"), "")</f>
        <v>No</v>
      </c>
      <c r="AC33" s="30" t="str">
        <f aca="false">'Results 10 year vets'!$S33&amp;":"&amp;Table4[[#Headers],[Female]]</f>
        <v>:Female</v>
      </c>
      <c r="AD33" s="31"/>
      <c r="AE33" s="21" t="n">
        <v>32</v>
      </c>
      <c r="AF33" s="21" t="str">
        <f aca="false">IFERROR(VLOOKUP(AE$1&amp;":"&amp;AE33,'Finish order'!$E:$K,4,FALSE()),"")</f>
        <v/>
      </c>
      <c r="AG33" s="21" t="str">
        <f aca="false">IFERROR(VLOOKUP(AE$1&amp;":"&amp;AE33,'Finish order'!$E:$K,5,FALSE()),"")</f>
        <v/>
      </c>
      <c r="AH33" s="29" t="str">
        <f aca="false">IFERROR(VLOOKUP(AE$1&amp;":"&amp;AE33,'Finish order'!$E:$K,3,FALSE()),"")</f>
        <v/>
      </c>
      <c r="AI33" s="21" t="str">
        <f aca="false">IFERROR(VLOOKUP(AE$1&amp;":"&amp;AE33,'Finish order'!$E:$K,2,FALSE()),"")</f>
        <v/>
      </c>
      <c r="AJ33" s="21"/>
      <c r="AK33" s="31"/>
      <c r="AL33" s="21" t="n">
        <v>32</v>
      </c>
      <c r="AM33" s="21" t="str">
        <f aca="false">IFERROR(VLOOKUP(AL$1&amp;":"&amp;AL33,'Finish order'!$E:$K,4,FALSE()),"")</f>
        <v/>
      </c>
      <c r="AN33" s="21" t="str">
        <f aca="false">IFERROR(VLOOKUP(AL$1&amp;":"&amp;AL33,'Finish order'!$E:$K,5,FALSE()),"")</f>
        <v/>
      </c>
      <c r="AO33" s="29" t="str">
        <f aca="false">IFERROR(VLOOKUP(AL$1&amp;":"&amp;AL33,'Finish order'!$E:$K,3,FALSE()),"")</f>
        <v/>
      </c>
      <c r="AP33" s="21" t="str">
        <f aca="false">IFERROR(VLOOKUP(AL$1&amp;":"&amp;AL33,'Finish order'!$E:$K,2,FALSE()),"")</f>
        <v/>
      </c>
      <c r="AQ33" s="21"/>
      <c r="AR33" s="31"/>
      <c r="AS33" s="21" t="n">
        <v>32</v>
      </c>
      <c r="AT33" s="21" t="str">
        <f aca="false">IFERROR(VLOOKUP(AS$1&amp;":"&amp;AS33,'Finish order'!$E:$K,4,FALSE()),"")</f>
        <v/>
      </c>
      <c r="AU33" s="21" t="str">
        <f aca="false">IFERROR(VLOOKUP(AS$1&amp;":"&amp;AS33,'Finish order'!$E:$K,5,FALSE()),"")</f>
        <v/>
      </c>
      <c r="AV33" s="29" t="str">
        <f aca="false">IFERROR(VLOOKUP(AS$1&amp;":"&amp;AS33,'Finish order'!$E:$K,3,FALSE()),"")</f>
        <v/>
      </c>
      <c r="AW33" s="21" t="str">
        <f aca="false">IFERROR(VLOOKUP(AS$1&amp;":"&amp;AS33,'Finish order'!$E:$K,2,FALSE()),"")</f>
        <v/>
      </c>
      <c r="AX33" s="21"/>
      <c r="AY33" s="31"/>
      <c r="AZ33" s="21" t="n">
        <v>32</v>
      </c>
      <c r="BA33" s="21" t="str">
        <f aca="false">IFERROR(VLOOKUP(AZ$1&amp;":"&amp;AZ33,'Finish order'!$E:$K,4,FALSE()),"")</f>
        <v/>
      </c>
      <c r="BB33" s="21" t="str">
        <f aca="false">IFERROR(VLOOKUP(AZ$1&amp;":"&amp;AZ33,'Finish order'!$E:$K,5,FALSE()),"")</f>
        <v/>
      </c>
      <c r="BC33" s="29" t="str">
        <f aca="false">IFERROR(VLOOKUP(AZ$1&amp;":"&amp;AZ33,'Finish order'!$E:$K,3,FALSE()),"")</f>
        <v/>
      </c>
      <c r="BD33" s="21" t="str">
        <f aca="false">IFERROR(VLOOKUP(AZ$1&amp;":"&amp;AZ33,'Finish order'!$E:$K,2,FALSE()),"")</f>
        <v/>
      </c>
      <c r="BE33" s="21"/>
      <c r="BF33" s="31"/>
      <c r="BG33" s="21" t="n">
        <v>32</v>
      </c>
      <c r="BH33" s="21" t="str">
        <f aca="false">IFERROR(VLOOKUP(BG$1&amp;":"&amp;BG33,'Finish order'!$E:$K,4,FALSE()),"")</f>
        <v/>
      </c>
      <c r="BI33" s="21" t="str">
        <f aca="false">IFERROR(VLOOKUP(BG$1&amp;":"&amp;BG33,'Finish order'!$E:$K,5,FALSE()),"")</f>
        <v/>
      </c>
      <c r="BJ33" s="29" t="str">
        <f aca="false">IFERROR(VLOOKUP(BG$1&amp;":"&amp;BG33,'Finish order'!$E:$K,3,FALSE()),"")</f>
        <v/>
      </c>
      <c r="BK33" s="21" t="str">
        <f aca="false">IFERROR(VLOOKUP(BG$1&amp;":"&amp;BG33,'Finish order'!$E:$K,2,FALSE()),"")</f>
        <v/>
      </c>
      <c r="BL33" s="21"/>
      <c r="BM33" s="31"/>
      <c r="BN33" s="21" t="n">
        <v>32</v>
      </c>
      <c r="BO33" s="21" t="str">
        <f aca="false">IFERROR(VLOOKUP(BN$1&amp;":"&amp;BN33,'Finish order'!$E:$K,4,FALSE()),"")</f>
        <v/>
      </c>
      <c r="BP33" s="21" t="str">
        <f aca="false">IFERROR(VLOOKUP(BN$1&amp;":"&amp;BN33,'Finish order'!$E:$K,5,FALSE()),"")</f>
        <v/>
      </c>
      <c r="BQ33" s="29" t="str">
        <f aca="false">IFERROR(VLOOKUP(BN$1&amp;":"&amp;BN33,'Finish order'!$E:$K,3,FALSE()),"")</f>
        <v/>
      </c>
      <c r="BR33" s="21" t="str">
        <f aca="false">IFERROR(VLOOKUP(BN$1&amp;":"&amp;BN33,'Finish order'!$E:$K,2,FALSE()),"")</f>
        <v/>
      </c>
      <c r="BS33" s="21"/>
      <c r="BT33" s="31"/>
      <c r="BU33" s="21" t="n">
        <v>32</v>
      </c>
      <c r="BV33" s="29" t="str">
        <f aca="false">IFERROR(VLOOKUP(BU$1&amp;":"&amp;BU33,'Finish order'!$E:$K,4,FALSE()),"")</f>
        <v/>
      </c>
      <c r="BW33" s="21" t="str">
        <f aca="false">IFERROR(VLOOKUP(BU$1&amp;":"&amp;BU33,'Finish order'!$E:$K,5,FALSE()),"")</f>
        <v/>
      </c>
      <c r="BX33" s="29" t="str">
        <f aca="false">IFERROR(VLOOKUP(BU$1&amp;":"&amp;BU33,'Finish order'!$E:$K,3,FALSE()),"")</f>
        <v/>
      </c>
      <c r="BY33" s="21" t="str">
        <f aca="false">IFERROR(VLOOKUP(BU$1&amp;":"&amp;BU33,'Finish order'!$E:$K,2,FALSE()),"")</f>
        <v/>
      </c>
      <c r="BZ33" s="21"/>
      <c r="CA33" s="31"/>
      <c r="CB33" s="21" t="n">
        <v>32</v>
      </c>
      <c r="CC33" s="29" t="str">
        <f aca="false">IFERROR(VLOOKUP(CB$1&amp;":"&amp;CB33,'Finish order'!$E:$K,4,FALSE()),"")</f>
        <v/>
      </c>
      <c r="CD33" s="21" t="str">
        <f aca="false">IFERROR(VLOOKUP(CB$1&amp;":"&amp;CB33,'Finish order'!$E:$K,5,FALSE()),"")</f>
        <v/>
      </c>
      <c r="CE33" s="29" t="str">
        <f aca="false">IFERROR(VLOOKUP(CB$1&amp;":"&amp;CB33,'Finish order'!$E:$K,3,FALSE()),"")</f>
        <v/>
      </c>
      <c r="CF33" s="21" t="str">
        <f aca="false">IFERROR(VLOOKUP(CB$1&amp;":"&amp;CB33,'Finish order'!$E:$K,2,FALSE()),"")</f>
        <v/>
      </c>
      <c r="CG33" s="21"/>
      <c r="CH33" s="31"/>
      <c r="CI33" s="30" t="n">
        <v>32</v>
      </c>
      <c r="CJ33" s="21" t="str">
        <f aca="false">IFERROR(VLOOKUP(CI$1&amp;":"&amp;CI33,'Finish order'!$E:$K,4,FALSE()),"")</f>
        <v/>
      </c>
      <c r="CK33" s="21" t="str">
        <f aca="false">IFERROR(VLOOKUP(CI$1&amp;":"&amp;CI33,'Finish order'!$E:$K,5,FALSE()),"")</f>
        <v/>
      </c>
      <c r="CL33" s="29" t="str">
        <f aca="false">IFERROR(VLOOKUP(CI$1&amp;":"&amp;CI33,'Finish order'!$E:$K,3,FALSE()),"")</f>
        <v/>
      </c>
      <c r="CM33" s="21" t="str">
        <f aca="false">IFERROR(VLOOKUP(CI$1&amp;":"&amp;CI33,'Finish order'!$E:$K,2,FALSE()),"")</f>
        <v/>
      </c>
      <c r="CN33" s="21"/>
      <c r="CO33" s="31"/>
      <c r="CP33" s="30" t="n">
        <v>32</v>
      </c>
      <c r="CQ33" s="21" t="str">
        <f aca="false">IFERROR(VLOOKUP(CP$1&amp;":"&amp;CP33,'Finish order'!$E:$K,4,FALSE()),"")</f>
        <v/>
      </c>
      <c r="CR33" s="21" t="str">
        <f aca="false">IFERROR(VLOOKUP(CP$1&amp;":"&amp;CP33,'Finish order'!$E:$K,5,FALSE()),"")</f>
        <v/>
      </c>
      <c r="CS33" s="29" t="str">
        <f aca="false">IFERROR(VLOOKUP(CP$1&amp;":"&amp;CP33,'Finish order'!$E:$K,3,FALSE()),"")</f>
        <v/>
      </c>
      <c r="CT33" s="21" t="str">
        <f aca="false">IFERROR(VLOOKUP(CP$1&amp;":"&amp;CP33,'Finish order'!$E:$K,2,FALSE()),"")</f>
        <v/>
      </c>
      <c r="CU33" s="21"/>
      <c r="CV33" s="31"/>
      <c r="CW33" s="21" t="n">
        <v>32</v>
      </c>
      <c r="CX33" s="21" t="str">
        <f aca="false">IFERROR(VLOOKUP(CW$1&amp;":"&amp;CW33,'Finish order'!$E:$K,4,FALSE()),"")</f>
        <v/>
      </c>
      <c r="CY33" s="21" t="str">
        <f aca="false">IFERROR(VLOOKUP(CW$1&amp;":"&amp;CW33,'Finish order'!$E:$K,5,FALSE()),"")</f>
        <v/>
      </c>
      <c r="CZ33" s="29" t="str">
        <f aca="false">IFERROR(VLOOKUP(CW$1&amp;":"&amp;CW33,'Finish order'!$E:$K,3,FALSE()),"")</f>
        <v/>
      </c>
      <c r="DA33" s="21" t="str">
        <f aca="false">IFERROR(VLOOKUP(CW$1&amp;":"&amp;CW33,'Finish order'!$E:$K,2,FALSE()),"")</f>
        <v/>
      </c>
      <c r="DB33" s="21"/>
      <c r="DC33" s="31"/>
      <c r="DD33" s="21" t="n">
        <v>32</v>
      </c>
      <c r="DE33" s="21" t="str">
        <f aca="false">IFERROR(VLOOKUP(DD$1&amp;":"&amp;DD33,'Finish order'!$E:$K,4,FALSE()),"")</f>
        <v/>
      </c>
      <c r="DF33" s="21" t="str">
        <f aca="false">IFERROR(VLOOKUP(DD$1&amp;":"&amp;DD33,'Finish order'!$E:$K,5,FALSE()),"")</f>
        <v/>
      </c>
      <c r="DG33" s="29" t="str">
        <f aca="false">IFERROR(VLOOKUP(DD$1&amp;":"&amp;DD33,'Finish order'!$E:$K,3,FALSE()),"")</f>
        <v/>
      </c>
      <c r="DH33" s="21" t="str">
        <f aca="false">IFERROR(VLOOKUP(DD$1&amp;":"&amp;DD33,'Finish order'!$E:$K,2,FALSE()),"")</f>
        <v/>
      </c>
      <c r="DI33" s="29"/>
      <c r="DJ33" s="31"/>
      <c r="DK33" s="21" t="n">
        <v>32</v>
      </c>
      <c r="DL33" s="21" t="str">
        <f aca="false">IFERROR(VLOOKUP(DK$1&amp;":"&amp;DK33,'Finish order'!$E:$K,4,FALSE()),"")</f>
        <v/>
      </c>
      <c r="DM33" s="21" t="str">
        <f aca="false">IFERROR(VLOOKUP(DK$1&amp;":"&amp;DK33,'Finish order'!$E:$K,5,FALSE()),"")</f>
        <v/>
      </c>
      <c r="DN33" s="29" t="str">
        <f aca="false">IFERROR(VLOOKUP(DK$1&amp;":"&amp;DK33,'Finish order'!$E:$K,3,FALSE()),"")</f>
        <v/>
      </c>
      <c r="DO33" s="21" t="str">
        <f aca="false">IFERROR(VLOOKUP(DK$1&amp;":"&amp;DK33,'Finish order'!$E:$K,2,FALSE()),"")</f>
        <v/>
      </c>
      <c r="DP33" s="21"/>
      <c r="DQ33" s="31"/>
      <c r="DR33" s="21" t="n">
        <v>32</v>
      </c>
      <c r="DS33" s="21" t="str">
        <f aca="false">IFERROR(VLOOKUP(DR$1&amp;":"&amp;DR33,'Finish order'!$E:$K,4,FALSE()),"")</f>
        <v/>
      </c>
      <c r="DT33" s="21" t="str">
        <f aca="false">IFERROR(VLOOKUP(DR$1&amp;":"&amp;DR33,'Finish order'!$E:$K,5,FALSE()),"")</f>
        <v/>
      </c>
      <c r="DU33" s="29" t="str">
        <f aca="false">IFERROR(VLOOKUP(DR$1&amp;":"&amp;DR33,'Finish order'!$E:$K,3,FALSE()),"")</f>
        <v/>
      </c>
      <c r="DV33" s="21" t="str">
        <f aca="false">IFERROR(VLOOKUP(DR$1&amp;":"&amp;DR33,'Finish order'!$E:$K,2,FALSE()),"")</f>
        <v/>
      </c>
      <c r="DW33" s="29"/>
    </row>
    <row r="34" customFormat="false" ht="15.75" hidden="false" customHeight="true" outlineLevel="0" collapsed="false">
      <c r="A34" s="21" t="n">
        <v>33</v>
      </c>
      <c r="B34" s="21" t="str">
        <f aca="false">IFERROR(VLOOKUP($A$1&amp;":"&amp;A34,'Finish order'!C:K,6,FALSE()),"")</f>
        <v/>
      </c>
      <c r="C34" s="21" t="str">
        <f aca="false">IFERROR(VLOOKUP(A$1&amp;":"&amp;A34,'Finish order'!$C:$K,9,FALSE()),"")</f>
        <v/>
      </c>
      <c r="D34" s="21" t="str">
        <f aca="false">IFERROR(VLOOKUP(A$1&amp;":"&amp;A34,'Finish order'!$C:$K,7,FALSE()),"")</f>
        <v/>
      </c>
      <c r="E34" s="29" t="str">
        <f aca="false">IFERROR(VLOOKUP($A$1&amp;":"&amp;A34,'Finish order'!C:K,5,FALSE()),"")</f>
        <v/>
      </c>
      <c r="F34" s="21" t="str">
        <f aca="false">IFERROR(VLOOKUP($A$1&amp;":"&amp;A34,'Finish order'!C:K,4,FALSE()),"")</f>
        <v/>
      </c>
      <c r="G34" s="30" t="str">
        <f aca="false" t="array" ref="G34:G34">IFERROR(SMALL(IF($D$2:$D943=D34,$A$2:$A$911*1.001),1),"")</f>
        <v/>
      </c>
      <c r="H34" s="30" t="str">
        <f aca="false" t="array" ref="H34:H34">IFERROR(SMALL(IF($D$2:$D943=D34,$A$2:$A$911*1.0001),2),"")</f>
        <v/>
      </c>
      <c r="I34" s="30" t="str">
        <f aca="false" t="array" ref="I34:I34">IFERROR(SMALL(IF($D$2:$D943=D34,$A$2:$A$911*1.00001),3),"")</f>
        <v/>
      </c>
      <c r="J34" s="30" t="str">
        <f aca="false" t="array" ref="J34:J34">IFERROR(SMALL(IF($D$2:$D943=D34,$A$2:$A$911*1.000001),4),"")</f>
        <v/>
      </c>
      <c r="K34" s="30" t="str">
        <f aca="false">IF(A34&lt;&gt;"", IF(COUNT(G34:J34)=4, SUM(G34:J34), "No"), "")</f>
        <v>No</v>
      </c>
      <c r="L34" s="30" t="str">
        <f aca="false">IF(A34&lt;&gt;"", IF(COUNT(G34:I34)=3, SUM(G34:I34), "No"), "")</f>
        <v>No</v>
      </c>
      <c r="M34" s="30" t="str">
        <f aca="false">IF(A34&lt;&gt;"", IF(COUNT(G34:H34)=2, SUM(G34:H34), "No"), "")</f>
        <v>No</v>
      </c>
      <c r="N34" s="30" t="str">
        <f aca="false">'Results 10 year vets'!$D34&amp;":"&amp;Table1[[#Headers],[Male]]</f>
        <v>:Male</v>
      </c>
      <c r="O34" s="31"/>
      <c r="P34" s="21" t="n">
        <v>33</v>
      </c>
      <c r="Q34" s="21" t="str">
        <f aca="false">IFERROR(VLOOKUP(P$1&amp;":"&amp;P34,'Finish order'!$C:$K,6,FALSE()),"")</f>
        <v/>
      </c>
      <c r="R34" s="21" t="str">
        <f aca="false">IFERROR(VLOOKUP(P$1&amp;":"&amp;P34,'Finish order'!$C:$K,9,FALSE()),"")</f>
        <v/>
      </c>
      <c r="S34" s="21" t="str">
        <f aca="false">IFERROR(VLOOKUP(P$1&amp;":"&amp;P34,'Finish order'!$C:$K,7,FALSE()),"")</f>
        <v/>
      </c>
      <c r="T34" s="29" t="str">
        <f aca="false">IFERROR(VLOOKUP(P$1&amp;":"&amp;P34,'Finish order'!$C:$K,5,FALSE()),"")</f>
        <v/>
      </c>
      <c r="U34" s="21" t="str">
        <f aca="false">IFERROR(VLOOKUP(P$1&amp;":"&amp;P34,'Finish order'!$C:$K,4,FALSE()),"")</f>
        <v/>
      </c>
      <c r="V34" s="30" t="str">
        <f aca="false" t="array" ref="V34:V34">IFERROR(SMALL(IF($S$2:$S943=S34,$P$2:$P$911*1.001),1),"")</f>
        <v/>
      </c>
      <c r="W34" s="30" t="str">
        <f aca="false" t="array" ref="W34:W34">IFERROR(SMALL(IF($S$2:$S943=S34,$P$2:$P$911*1.0001),2),"")</f>
        <v/>
      </c>
      <c r="X34" s="30" t="str">
        <f aca="false" t="array" ref="X34:X34">IFERROR(SMALL(IF($S$2:$S943=S34,$P$2:$P$911*1.00001),3),"")</f>
        <v/>
      </c>
      <c r="Y34" s="30" t="str">
        <f aca="false" t="array" ref="Y34:Y34">IFERROR(SMALL(IF($S$2:$S943=S34,$P$2:$P$911*1.000001),4),"")</f>
        <v/>
      </c>
      <c r="Z34" s="30" t="str">
        <f aca="false">IF(P34&lt;&gt;"", IF(COUNT(V34:Y34)=4, SUM(V34:Y34), "No"), "")</f>
        <v>No</v>
      </c>
      <c r="AA34" s="30" t="str">
        <f aca="false">IF(P34&lt;&gt;"", IF(COUNT(V34:X34)=3, SUM(V34:X34), "No"), "")</f>
        <v>No</v>
      </c>
      <c r="AB34" s="30" t="str">
        <f aca="false">IF(P34&lt;&gt;"", IF(COUNT(V34:W34)=2, SUM(V34:W34), "No"), "")</f>
        <v>No</v>
      </c>
      <c r="AC34" s="30" t="str">
        <f aca="false">'Results 10 year vets'!$S34&amp;":"&amp;Table4[[#Headers],[Female]]</f>
        <v>:Female</v>
      </c>
      <c r="AD34" s="31"/>
      <c r="AE34" s="21" t="n">
        <v>33</v>
      </c>
      <c r="AF34" s="21" t="str">
        <f aca="false">IFERROR(VLOOKUP(AE$1&amp;":"&amp;AE34,'Finish order'!$E:$K,4,FALSE()),"")</f>
        <v/>
      </c>
      <c r="AG34" s="21" t="str">
        <f aca="false">IFERROR(VLOOKUP(AE$1&amp;":"&amp;AE34,'Finish order'!$E:$K,5,FALSE()),"")</f>
        <v/>
      </c>
      <c r="AH34" s="29" t="str">
        <f aca="false">IFERROR(VLOOKUP(AE$1&amp;":"&amp;AE34,'Finish order'!$E:$K,3,FALSE()),"")</f>
        <v/>
      </c>
      <c r="AI34" s="21" t="str">
        <f aca="false">IFERROR(VLOOKUP(AE$1&amp;":"&amp;AE34,'Finish order'!$E:$K,2,FALSE()),"")</f>
        <v/>
      </c>
      <c r="AJ34" s="21"/>
      <c r="AK34" s="31"/>
      <c r="AL34" s="21" t="n">
        <v>33</v>
      </c>
      <c r="AM34" s="21" t="str">
        <f aca="false">IFERROR(VLOOKUP(AL$1&amp;":"&amp;AL34,'Finish order'!$E:$K,4,FALSE()),"")</f>
        <v/>
      </c>
      <c r="AN34" s="21" t="str">
        <f aca="false">IFERROR(VLOOKUP(AL$1&amp;":"&amp;AL34,'Finish order'!$E:$K,5,FALSE()),"")</f>
        <v/>
      </c>
      <c r="AO34" s="29" t="str">
        <f aca="false">IFERROR(VLOOKUP(AL$1&amp;":"&amp;AL34,'Finish order'!$E:$K,3,FALSE()),"")</f>
        <v/>
      </c>
      <c r="AP34" s="21" t="str">
        <f aca="false">IFERROR(VLOOKUP(AL$1&amp;":"&amp;AL34,'Finish order'!$E:$K,2,FALSE()),"")</f>
        <v/>
      </c>
      <c r="AQ34" s="21"/>
      <c r="AR34" s="31"/>
      <c r="AS34" s="21" t="n">
        <v>33</v>
      </c>
      <c r="AT34" s="21" t="str">
        <f aca="false">IFERROR(VLOOKUP(AS$1&amp;":"&amp;AS34,'Finish order'!$E:$K,4,FALSE()),"")</f>
        <v/>
      </c>
      <c r="AU34" s="21" t="str">
        <f aca="false">IFERROR(VLOOKUP(AS$1&amp;":"&amp;AS34,'Finish order'!$E:$K,5,FALSE()),"")</f>
        <v/>
      </c>
      <c r="AV34" s="29" t="str">
        <f aca="false">IFERROR(VLOOKUP(AS$1&amp;":"&amp;AS34,'Finish order'!$E:$K,3,FALSE()),"")</f>
        <v/>
      </c>
      <c r="AW34" s="21" t="str">
        <f aca="false">IFERROR(VLOOKUP(AS$1&amp;":"&amp;AS34,'Finish order'!$E:$K,2,FALSE()),"")</f>
        <v/>
      </c>
      <c r="AX34" s="21"/>
      <c r="AY34" s="31"/>
      <c r="AZ34" s="21" t="n">
        <v>33</v>
      </c>
      <c r="BA34" s="21" t="str">
        <f aca="false">IFERROR(VLOOKUP(AZ$1&amp;":"&amp;AZ34,'Finish order'!$E:$K,4,FALSE()),"")</f>
        <v/>
      </c>
      <c r="BB34" s="21" t="str">
        <f aca="false">IFERROR(VLOOKUP(AZ$1&amp;":"&amp;AZ34,'Finish order'!$E:$K,5,FALSE()),"")</f>
        <v/>
      </c>
      <c r="BC34" s="29" t="str">
        <f aca="false">IFERROR(VLOOKUP(AZ$1&amp;":"&amp;AZ34,'Finish order'!$E:$K,3,FALSE()),"")</f>
        <v/>
      </c>
      <c r="BD34" s="21" t="str">
        <f aca="false">IFERROR(VLOOKUP(AZ$1&amp;":"&amp;AZ34,'Finish order'!$E:$K,2,FALSE()),"")</f>
        <v/>
      </c>
      <c r="BE34" s="21"/>
      <c r="BF34" s="31"/>
      <c r="BG34" s="21" t="n">
        <v>33</v>
      </c>
      <c r="BH34" s="21" t="str">
        <f aca="false">IFERROR(VLOOKUP(BG$1&amp;":"&amp;BG34,'Finish order'!$E:$K,4,FALSE()),"")</f>
        <v/>
      </c>
      <c r="BI34" s="21" t="str">
        <f aca="false">IFERROR(VLOOKUP(BG$1&amp;":"&amp;BG34,'Finish order'!$E:$K,5,FALSE()),"")</f>
        <v/>
      </c>
      <c r="BJ34" s="29" t="str">
        <f aca="false">IFERROR(VLOOKUP(BG$1&amp;":"&amp;BG34,'Finish order'!$E:$K,3,FALSE()),"")</f>
        <v/>
      </c>
      <c r="BK34" s="21" t="str">
        <f aca="false">IFERROR(VLOOKUP(BG$1&amp;":"&amp;BG34,'Finish order'!$E:$K,2,FALSE()),"")</f>
        <v/>
      </c>
      <c r="BL34" s="21"/>
      <c r="BM34" s="31"/>
      <c r="BN34" s="21" t="n">
        <v>33</v>
      </c>
      <c r="BO34" s="21" t="str">
        <f aca="false">IFERROR(VLOOKUP(BN$1&amp;":"&amp;BN34,'Finish order'!$E:$K,4,FALSE()),"")</f>
        <v/>
      </c>
      <c r="BP34" s="21" t="str">
        <f aca="false">IFERROR(VLOOKUP(BN$1&amp;":"&amp;BN34,'Finish order'!$E:$K,5,FALSE()),"")</f>
        <v/>
      </c>
      <c r="BQ34" s="29" t="str">
        <f aca="false">IFERROR(VLOOKUP(BN$1&amp;":"&amp;BN34,'Finish order'!$E:$K,3,FALSE()),"")</f>
        <v/>
      </c>
      <c r="BR34" s="21" t="str">
        <f aca="false">IFERROR(VLOOKUP(BN$1&amp;":"&amp;BN34,'Finish order'!$E:$K,2,FALSE()),"")</f>
        <v/>
      </c>
      <c r="BS34" s="21"/>
      <c r="BT34" s="31"/>
      <c r="BU34" s="21" t="n">
        <v>33</v>
      </c>
      <c r="BV34" s="29" t="str">
        <f aca="false">IFERROR(VLOOKUP(BU$1&amp;":"&amp;BU34,'Finish order'!$E:$K,4,FALSE()),"")</f>
        <v/>
      </c>
      <c r="BW34" s="21" t="str">
        <f aca="false">IFERROR(VLOOKUP(BU$1&amp;":"&amp;BU34,'Finish order'!$E:$K,5,FALSE()),"")</f>
        <v/>
      </c>
      <c r="BX34" s="29" t="str">
        <f aca="false">IFERROR(VLOOKUP(BU$1&amp;":"&amp;BU34,'Finish order'!$E:$K,3,FALSE()),"")</f>
        <v/>
      </c>
      <c r="BY34" s="21" t="str">
        <f aca="false">IFERROR(VLOOKUP(BU$1&amp;":"&amp;BU34,'Finish order'!$E:$K,2,FALSE()),"")</f>
        <v/>
      </c>
      <c r="BZ34" s="21"/>
      <c r="CA34" s="31"/>
      <c r="CB34" s="21" t="n">
        <v>33</v>
      </c>
      <c r="CC34" s="29" t="str">
        <f aca="false">IFERROR(VLOOKUP(CB$1&amp;":"&amp;CB34,'Finish order'!$E:$K,4,FALSE()),"")</f>
        <v/>
      </c>
      <c r="CD34" s="21" t="str">
        <f aca="false">IFERROR(VLOOKUP(CB$1&amp;":"&amp;CB34,'Finish order'!$E:$K,5,FALSE()),"")</f>
        <v/>
      </c>
      <c r="CE34" s="29" t="str">
        <f aca="false">IFERROR(VLOOKUP(CB$1&amp;":"&amp;CB34,'Finish order'!$E:$K,3,FALSE()),"")</f>
        <v/>
      </c>
      <c r="CF34" s="21" t="str">
        <f aca="false">IFERROR(VLOOKUP(CB$1&amp;":"&amp;CB34,'Finish order'!$E:$K,2,FALSE()),"")</f>
        <v/>
      </c>
      <c r="CG34" s="21"/>
      <c r="CH34" s="31"/>
      <c r="CI34" s="30" t="n">
        <v>33</v>
      </c>
      <c r="CJ34" s="21" t="str">
        <f aca="false">IFERROR(VLOOKUP(CI$1&amp;":"&amp;CI34,'Finish order'!$E:$K,4,FALSE()),"")</f>
        <v/>
      </c>
      <c r="CK34" s="21" t="str">
        <f aca="false">IFERROR(VLOOKUP(CI$1&amp;":"&amp;CI34,'Finish order'!$E:$K,5,FALSE()),"")</f>
        <v/>
      </c>
      <c r="CL34" s="29" t="str">
        <f aca="false">IFERROR(VLOOKUP(CI$1&amp;":"&amp;CI34,'Finish order'!$E:$K,3,FALSE()),"")</f>
        <v/>
      </c>
      <c r="CM34" s="21" t="str">
        <f aca="false">IFERROR(VLOOKUP(CI$1&amp;":"&amp;CI34,'Finish order'!$E:$K,2,FALSE()),"")</f>
        <v/>
      </c>
      <c r="CN34" s="21"/>
      <c r="CO34" s="31"/>
      <c r="CP34" s="30" t="n">
        <v>33</v>
      </c>
      <c r="CQ34" s="21" t="str">
        <f aca="false">IFERROR(VLOOKUP(CP$1&amp;":"&amp;CP34,'Finish order'!$E:$K,4,FALSE()),"")</f>
        <v/>
      </c>
      <c r="CR34" s="21" t="str">
        <f aca="false">IFERROR(VLOOKUP(CP$1&amp;":"&amp;CP34,'Finish order'!$E:$K,5,FALSE()),"")</f>
        <v/>
      </c>
      <c r="CS34" s="29" t="str">
        <f aca="false">IFERROR(VLOOKUP(CP$1&amp;":"&amp;CP34,'Finish order'!$E:$K,3,FALSE()),"")</f>
        <v/>
      </c>
      <c r="CT34" s="21" t="str">
        <f aca="false">IFERROR(VLOOKUP(CP$1&amp;":"&amp;CP34,'Finish order'!$E:$K,2,FALSE()),"")</f>
        <v/>
      </c>
      <c r="CU34" s="21"/>
      <c r="CV34" s="31"/>
      <c r="CW34" s="21" t="n">
        <v>33</v>
      </c>
      <c r="CX34" s="21" t="str">
        <f aca="false">IFERROR(VLOOKUP(CW$1&amp;":"&amp;CW34,'Finish order'!$E:$K,4,FALSE()),"")</f>
        <v/>
      </c>
      <c r="CY34" s="21" t="str">
        <f aca="false">IFERROR(VLOOKUP(CW$1&amp;":"&amp;CW34,'Finish order'!$E:$K,5,FALSE()),"")</f>
        <v/>
      </c>
      <c r="CZ34" s="29" t="str">
        <f aca="false">IFERROR(VLOOKUP(CW$1&amp;":"&amp;CW34,'Finish order'!$E:$K,3,FALSE()),"")</f>
        <v/>
      </c>
      <c r="DA34" s="21" t="str">
        <f aca="false">IFERROR(VLOOKUP(CW$1&amp;":"&amp;CW34,'Finish order'!$E:$K,2,FALSE()),"")</f>
        <v/>
      </c>
      <c r="DB34" s="21"/>
      <c r="DC34" s="31"/>
      <c r="DD34" s="21" t="n">
        <v>33</v>
      </c>
      <c r="DE34" s="21" t="str">
        <f aca="false">IFERROR(VLOOKUP(DD$1&amp;":"&amp;DD34,'Finish order'!$E:$K,4,FALSE()),"")</f>
        <v/>
      </c>
      <c r="DF34" s="21" t="str">
        <f aca="false">IFERROR(VLOOKUP(DD$1&amp;":"&amp;DD34,'Finish order'!$E:$K,5,FALSE()),"")</f>
        <v/>
      </c>
      <c r="DG34" s="29" t="str">
        <f aca="false">IFERROR(VLOOKUP(DD$1&amp;":"&amp;DD34,'Finish order'!$E:$K,3,FALSE()),"")</f>
        <v/>
      </c>
      <c r="DH34" s="21" t="str">
        <f aca="false">IFERROR(VLOOKUP(DD$1&amp;":"&amp;DD34,'Finish order'!$E:$K,2,FALSE()),"")</f>
        <v/>
      </c>
      <c r="DI34" s="29"/>
      <c r="DJ34" s="31"/>
      <c r="DK34" s="21" t="n">
        <v>33</v>
      </c>
      <c r="DL34" s="21" t="str">
        <f aca="false">IFERROR(VLOOKUP(DK$1&amp;":"&amp;DK34,'Finish order'!$E:$K,4,FALSE()),"")</f>
        <v/>
      </c>
      <c r="DM34" s="21" t="str">
        <f aca="false">IFERROR(VLOOKUP(DK$1&amp;":"&amp;DK34,'Finish order'!$E:$K,5,FALSE()),"")</f>
        <v/>
      </c>
      <c r="DN34" s="29" t="str">
        <f aca="false">IFERROR(VLOOKUP(DK$1&amp;":"&amp;DK34,'Finish order'!$E:$K,3,FALSE()),"")</f>
        <v/>
      </c>
      <c r="DO34" s="21" t="str">
        <f aca="false">IFERROR(VLOOKUP(DK$1&amp;":"&amp;DK34,'Finish order'!$E:$K,2,FALSE()),"")</f>
        <v/>
      </c>
      <c r="DP34" s="21"/>
      <c r="DQ34" s="31"/>
      <c r="DR34" s="21" t="n">
        <v>33</v>
      </c>
      <c r="DS34" s="21" t="str">
        <f aca="false">IFERROR(VLOOKUP(DR$1&amp;":"&amp;DR34,'Finish order'!$E:$K,4,FALSE()),"")</f>
        <v/>
      </c>
      <c r="DT34" s="21" t="str">
        <f aca="false">IFERROR(VLOOKUP(DR$1&amp;":"&amp;DR34,'Finish order'!$E:$K,5,FALSE()),"")</f>
        <v/>
      </c>
      <c r="DU34" s="29" t="str">
        <f aca="false">IFERROR(VLOOKUP(DR$1&amp;":"&amp;DR34,'Finish order'!$E:$K,3,FALSE()),"")</f>
        <v/>
      </c>
      <c r="DV34" s="21" t="str">
        <f aca="false">IFERROR(VLOOKUP(DR$1&amp;":"&amp;DR34,'Finish order'!$E:$K,2,FALSE()),"")</f>
        <v/>
      </c>
      <c r="DW34" s="29"/>
    </row>
    <row r="35" customFormat="false" ht="15.75" hidden="false" customHeight="true" outlineLevel="0" collapsed="false">
      <c r="A35" s="21" t="n">
        <v>34</v>
      </c>
      <c r="B35" s="21" t="str">
        <f aca="false">IFERROR(VLOOKUP($A$1&amp;":"&amp;A35,'Finish order'!C:K,6,FALSE()),"")</f>
        <v/>
      </c>
      <c r="C35" s="21" t="str">
        <f aca="false">IFERROR(VLOOKUP(A$1&amp;":"&amp;A35,'Finish order'!$C:$K,9,FALSE()),"")</f>
        <v/>
      </c>
      <c r="D35" s="21" t="str">
        <f aca="false">IFERROR(VLOOKUP(A$1&amp;":"&amp;A35,'Finish order'!$C:$K,7,FALSE()),"")</f>
        <v/>
      </c>
      <c r="E35" s="29" t="str">
        <f aca="false">IFERROR(VLOOKUP($A$1&amp;":"&amp;A35,'Finish order'!C:K,5,FALSE()),"")</f>
        <v/>
      </c>
      <c r="F35" s="21" t="str">
        <f aca="false">IFERROR(VLOOKUP($A$1&amp;":"&amp;A35,'Finish order'!C:K,4,FALSE()),"")</f>
        <v/>
      </c>
      <c r="G35" s="30" t="str">
        <f aca="false" t="array" ref="G35:G35">IFERROR(SMALL(IF($D$2:$D944=D35,$A$2:$A$911*1.001),1),"")</f>
        <v/>
      </c>
      <c r="H35" s="30" t="str">
        <f aca="false" t="array" ref="H35:H35">IFERROR(SMALL(IF($D$2:$D944=D35,$A$2:$A$911*1.0001),2),"")</f>
        <v/>
      </c>
      <c r="I35" s="30" t="str">
        <f aca="false" t="array" ref="I35:I35">IFERROR(SMALL(IF($D$2:$D944=D35,$A$2:$A$911*1.00001),3),"")</f>
        <v/>
      </c>
      <c r="J35" s="30" t="str">
        <f aca="false" t="array" ref="J35:J35">IFERROR(SMALL(IF($D$2:$D944=D35,$A$2:$A$911*1.000001),4),"")</f>
        <v/>
      </c>
      <c r="K35" s="30" t="str">
        <f aca="false">IF(A35&lt;&gt;"", IF(COUNT(G35:J35)=4, SUM(G35:J35), "No"), "")</f>
        <v>No</v>
      </c>
      <c r="L35" s="30" t="str">
        <f aca="false">IF(A35&lt;&gt;"", IF(COUNT(G35:I35)=3, SUM(G35:I35), "No"), "")</f>
        <v>No</v>
      </c>
      <c r="M35" s="30" t="str">
        <f aca="false">IF(A35&lt;&gt;"", IF(COUNT(G35:H35)=2, SUM(G35:H35), "No"), "")</f>
        <v>No</v>
      </c>
      <c r="N35" s="30" t="str">
        <f aca="false">'Results 10 year vets'!$D35&amp;":"&amp;Table1[[#Headers],[Male]]</f>
        <v>:Male</v>
      </c>
      <c r="O35" s="31"/>
      <c r="P35" s="21" t="n">
        <v>34</v>
      </c>
      <c r="Q35" s="21" t="str">
        <f aca="false">IFERROR(VLOOKUP(P$1&amp;":"&amp;P35,'Finish order'!$C:$K,6,FALSE()),"")</f>
        <v/>
      </c>
      <c r="R35" s="21" t="str">
        <f aca="false">IFERROR(VLOOKUP(P$1&amp;":"&amp;P35,'Finish order'!$C:$K,9,FALSE()),"")</f>
        <v/>
      </c>
      <c r="S35" s="21" t="str">
        <f aca="false">IFERROR(VLOOKUP(P$1&amp;":"&amp;P35,'Finish order'!$C:$K,7,FALSE()),"")</f>
        <v/>
      </c>
      <c r="T35" s="29" t="str">
        <f aca="false">IFERROR(VLOOKUP(P$1&amp;":"&amp;P35,'Finish order'!$C:$K,5,FALSE()),"")</f>
        <v/>
      </c>
      <c r="U35" s="21" t="str">
        <f aca="false">IFERROR(VLOOKUP(P$1&amp;":"&amp;P35,'Finish order'!$C:$K,4,FALSE()),"")</f>
        <v/>
      </c>
      <c r="V35" s="30" t="str">
        <f aca="false" t="array" ref="V35:V35">IFERROR(SMALL(IF($S$2:$S944=S35,$P$2:$P$911*1.001),1),"")</f>
        <v/>
      </c>
      <c r="W35" s="30" t="str">
        <f aca="false" t="array" ref="W35:W35">IFERROR(SMALL(IF($S$2:$S944=S35,$P$2:$P$911*1.0001),2),"")</f>
        <v/>
      </c>
      <c r="X35" s="30" t="str">
        <f aca="false" t="array" ref="X35:X35">IFERROR(SMALL(IF($S$2:$S944=S35,$P$2:$P$911*1.00001),3),"")</f>
        <v/>
      </c>
      <c r="Y35" s="30" t="str">
        <f aca="false" t="array" ref="Y35:Y35">IFERROR(SMALL(IF($S$2:$S944=S35,$P$2:$P$911*1.000001),4),"")</f>
        <v/>
      </c>
      <c r="Z35" s="30" t="str">
        <f aca="false">IF(P35&lt;&gt;"", IF(COUNT(V35:Y35)=4, SUM(V35:Y35), "No"), "")</f>
        <v>No</v>
      </c>
      <c r="AA35" s="30" t="str">
        <f aca="false">IF(P35&lt;&gt;"", IF(COUNT(V35:X35)=3, SUM(V35:X35), "No"), "")</f>
        <v>No</v>
      </c>
      <c r="AB35" s="30" t="str">
        <f aca="false">IF(P35&lt;&gt;"", IF(COUNT(V35:W35)=2, SUM(V35:W35), "No"), "")</f>
        <v>No</v>
      </c>
      <c r="AC35" s="30" t="str">
        <f aca="false">'Results 10 year vets'!$S35&amp;":"&amp;Table4[[#Headers],[Female]]</f>
        <v>:Female</v>
      </c>
      <c r="AD35" s="31"/>
      <c r="AE35" s="21" t="n">
        <v>34</v>
      </c>
      <c r="AF35" s="21" t="str">
        <f aca="false">IFERROR(VLOOKUP(AE$1&amp;":"&amp;AE35,'Finish order'!$E:$K,4,FALSE()),"")</f>
        <v/>
      </c>
      <c r="AG35" s="21" t="str">
        <f aca="false">IFERROR(VLOOKUP(AE$1&amp;":"&amp;AE35,'Finish order'!$E:$K,5,FALSE()),"")</f>
        <v/>
      </c>
      <c r="AH35" s="29" t="str">
        <f aca="false">IFERROR(VLOOKUP(AE$1&amp;":"&amp;AE35,'Finish order'!$E:$K,3,FALSE()),"")</f>
        <v/>
      </c>
      <c r="AI35" s="21" t="str">
        <f aca="false">IFERROR(VLOOKUP(AE$1&amp;":"&amp;AE35,'Finish order'!$E:$K,2,FALSE()),"")</f>
        <v/>
      </c>
      <c r="AJ35" s="21"/>
      <c r="AK35" s="31"/>
      <c r="AL35" s="21" t="n">
        <v>34</v>
      </c>
      <c r="AM35" s="21" t="str">
        <f aca="false">IFERROR(VLOOKUP(AL$1&amp;":"&amp;AL35,'Finish order'!$E:$K,4,FALSE()),"")</f>
        <v/>
      </c>
      <c r="AN35" s="21" t="str">
        <f aca="false">IFERROR(VLOOKUP(AL$1&amp;":"&amp;AL35,'Finish order'!$E:$K,5,FALSE()),"")</f>
        <v/>
      </c>
      <c r="AO35" s="29" t="str">
        <f aca="false">IFERROR(VLOOKUP(AL$1&amp;":"&amp;AL35,'Finish order'!$E:$K,3,FALSE()),"")</f>
        <v/>
      </c>
      <c r="AP35" s="21" t="str">
        <f aca="false">IFERROR(VLOOKUP(AL$1&amp;":"&amp;AL35,'Finish order'!$E:$K,2,FALSE()),"")</f>
        <v/>
      </c>
      <c r="AQ35" s="21"/>
      <c r="AR35" s="31"/>
      <c r="AS35" s="21" t="n">
        <v>34</v>
      </c>
      <c r="AT35" s="21" t="str">
        <f aca="false">IFERROR(VLOOKUP(AS$1&amp;":"&amp;AS35,'Finish order'!$E:$K,4,FALSE()),"")</f>
        <v/>
      </c>
      <c r="AU35" s="21" t="str">
        <f aca="false">IFERROR(VLOOKUP(AS$1&amp;":"&amp;AS35,'Finish order'!$E:$K,5,FALSE()),"")</f>
        <v/>
      </c>
      <c r="AV35" s="29" t="str">
        <f aca="false">IFERROR(VLOOKUP(AS$1&amp;":"&amp;AS35,'Finish order'!$E:$K,3,FALSE()),"")</f>
        <v/>
      </c>
      <c r="AW35" s="21" t="str">
        <f aca="false">IFERROR(VLOOKUP(AS$1&amp;":"&amp;AS35,'Finish order'!$E:$K,2,FALSE()),"")</f>
        <v/>
      </c>
      <c r="AX35" s="21"/>
      <c r="AY35" s="31"/>
      <c r="AZ35" s="21" t="n">
        <v>34</v>
      </c>
      <c r="BA35" s="21" t="str">
        <f aca="false">IFERROR(VLOOKUP(AZ$1&amp;":"&amp;AZ35,'Finish order'!$E:$K,4,FALSE()),"")</f>
        <v/>
      </c>
      <c r="BB35" s="21" t="str">
        <f aca="false">IFERROR(VLOOKUP(AZ$1&amp;":"&amp;AZ35,'Finish order'!$E:$K,5,FALSE()),"")</f>
        <v/>
      </c>
      <c r="BC35" s="29" t="str">
        <f aca="false">IFERROR(VLOOKUP(AZ$1&amp;":"&amp;AZ35,'Finish order'!$E:$K,3,FALSE()),"")</f>
        <v/>
      </c>
      <c r="BD35" s="21" t="str">
        <f aca="false">IFERROR(VLOOKUP(AZ$1&amp;":"&amp;AZ35,'Finish order'!$E:$K,2,FALSE()),"")</f>
        <v/>
      </c>
      <c r="BE35" s="21"/>
      <c r="BF35" s="31"/>
      <c r="BG35" s="21" t="n">
        <v>34</v>
      </c>
      <c r="BH35" s="21" t="str">
        <f aca="false">IFERROR(VLOOKUP(BG$1&amp;":"&amp;BG35,'Finish order'!$E:$K,4,FALSE()),"")</f>
        <v/>
      </c>
      <c r="BI35" s="21" t="str">
        <f aca="false">IFERROR(VLOOKUP(BG$1&amp;":"&amp;BG35,'Finish order'!$E:$K,5,FALSE()),"")</f>
        <v/>
      </c>
      <c r="BJ35" s="29" t="str">
        <f aca="false">IFERROR(VLOOKUP(BG$1&amp;":"&amp;BG35,'Finish order'!$E:$K,3,FALSE()),"")</f>
        <v/>
      </c>
      <c r="BK35" s="21" t="str">
        <f aca="false">IFERROR(VLOOKUP(BG$1&amp;":"&amp;BG35,'Finish order'!$E:$K,2,FALSE()),"")</f>
        <v/>
      </c>
      <c r="BL35" s="21"/>
      <c r="BM35" s="31"/>
      <c r="BN35" s="21" t="n">
        <v>34</v>
      </c>
      <c r="BO35" s="21" t="str">
        <f aca="false">IFERROR(VLOOKUP(BN$1&amp;":"&amp;BN35,'Finish order'!$E:$K,4,FALSE()),"")</f>
        <v/>
      </c>
      <c r="BP35" s="21" t="str">
        <f aca="false">IFERROR(VLOOKUP(BN$1&amp;":"&amp;BN35,'Finish order'!$E:$K,5,FALSE()),"")</f>
        <v/>
      </c>
      <c r="BQ35" s="29" t="str">
        <f aca="false">IFERROR(VLOOKUP(BN$1&amp;":"&amp;BN35,'Finish order'!$E:$K,3,FALSE()),"")</f>
        <v/>
      </c>
      <c r="BR35" s="21" t="str">
        <f aca="false">IFERROR(VLOOKUP(BN$1&amp;":"&amp;BN35,'Finish order'!$E:$K,2,FALSE()),"")</f>
        <v/>
      </c>
      <c r="BS35" s="21"/>
      <c r="BT35" s="31"/>
      <c r="BU35" s="21" t="n">
        <v>34</v>
      </c>
      <c r="BV35" s="29" t="str">
        <f aca="false">IFERROR(VLOOKUP(BU$1&amp;":"&amp;BU35,'Finish order'!$E:$K,4,FALSE()),"")</f>
        <v/>
      </c>
      <c r="BW35" s="21" t="str">
        <f aca="false">IFERROR(VLOOKUP(BU$1&amp;":"&amp;BU35,'Finish order'!$E:$K,5,FALSE()),"")</f>
        <v/>
      </c>
      <c r="BX35" s="29" t="str">
        <f aca="false">IFERROR(VLOOKUP(BU$1&amp;":"&amp;BU35,'Finish order'!$E:$K,3,FALSE()),"")</f>
        <v/>
      </c>
      <c r="BY35" s="21" t="str">
        <f aca="false">IFERROR(VLOOKUP(BU$1&amp;":"&amp;BU35,'Finish order'!$E:$K,2,FALSE()),"")</f>
        <v/>
      </c>
      <c r="BZ35" s="21"/>
      <c r="CA35" s="31"/>
      <c r="CB35" s="21" t="n">
        <v>34</v>
      </c>
      <c r="CC35" s="29" t="str">
        <f aca="false">IFERROR(VLOOKUP(CB$1&amp;":"&amp;CB35,'Finish order'!$E:$K,4,FALSE()),"")</f>
        <v/>
      </c>
      <c r="CD35" s="21" t="str">
        <f aca="false">IFERROR(VLOOKUP(CB$1&amp;":"&amp;CB35,'Finish order'!$E:$K,5,FALSE()),"")</f>
        <v/>
      </c>
      <c r="CE35" s="29" t="str">
        <f aca="false">IFERROR(VLOOKUP(CB$1&amp;":"&amp;CB35,'Finish order'!$E:$K,3,FALSE()),"")</f>
        <v/>
      </c>
      <c r="CF35" s="21" t="str">
        <f aca="false">IFERROR(VLOOKUP(CB$1&amp;":"&amp;CB35,'Finish order'!$E:$K,2,FALSE()),"")</f>
        <v/>
      </c>
      <c r="CG35" s="21"/>
      <c r="CH35" s="31"/>
      <c r="CI35" s="30" t="n">
        <v>34</v>
      </c>
      <c r="CJ35" s="21" t="str">
        <f aca="false">IFERROR(VLOOKUP(CI$1&amp;":"&amp;CI35,'Finish order'!$E:$K,4,FALSE()),"")</f>
        <v/>
      </c>
      <c r="CK35" s="21" t="str">
        <f aca="false">IFERROR(VLOOKUP(CI$1&amp;":"&amp;CI35,'Finish order'!$E:$K,5,FALSE()),"")</f>
        <v/>
      </c>
      <c r="CL35" s="29" t="str">
        <f aca="false">IFERROR(VLOOKUP(CI$1&amp;":"&amp;CI35,'Finish order'!$E:$K,3,FALSE()),"")</f>
        <v/>
      </c>
      <c r="CM35" s="21" t="str">
        <f aca="false">IFERROR(VLOOKUP(CI$1&amp;":"&amp;CI35,'Finish order'!$E:$K,2,FALSE()),"")</f>
        <v/>
      </c>
      <c r="CN35" s="21"/>
      <c r="CO35" s="31"/>
      <c r="CP35" s="30" t="n">
        <v>34</v>
      </c>
      <c r="CQ35" s="21" t="str">
        <f aca="false">IFERROR(VLOOKUP(CP$1&amp;":"&amp;CP35,'Finish order'!$E:$K,4,FALSE()),"")</f>
        <v/>
      </c>
      <c r="CR35" s="21" t="str">
        <f aca="false">IFERROR(VLOOKUP(CP$1&amp;":"&amp;CP35,'Finish order'!$E:$K,5,FALSE()),"")</f>
        <v/>
      </c>
      <c r="CS35" s="29" t="str">
        <f aca="false">IFERROR(VLOOKUP(CP$1&amp;":"&amp;CP35,'Finish order'!$E:$K,3,FALSE()),"")</f>
        <v/>
      </c>
      <c r="CT35" s="21" t="str">
        <f aca="false">IFERROR(VLOOKUP(CP$1&amp;":"&amp;CP35,'Finish order'!$E:$K,2,FALSE()),"")</f>
        <v/>
      </c>
      <c r="CU35" s="21"/>
      <c r="CV35" s="31"/>
      <c r="CW35" s="21" t="n">
        <v>34</v>
      </c>
      <c r="CX35" s="21" t="str">
        <f aca="false">IFERROR(VLOOKUP(CW$1&amp;":"&amp;CW35,'Finish order'!$E:$K,4,FALSE()),"")</f>
        <v/>
      </c>
      <c r="CY35" s="21" t="str">
        <f aca="false">IFERROR(VLOOKUP(CW$1&amp;":"&amp;CW35,'Finish order'!$E:$K,5,FALSE()),"")</f>
        <v/>
      </c>
      <c r="CZ35" s="29" t="str">
        <f aca="false">IFERROR(VLOOKUP(CW$1&amp;":"&amp;CW35,'Finish order'!$E:$K,3,FALSE()),"")</f>
        <v/>
      </c>
      <c r="DA35" s="21" t="str">
        <f aca="false">IFERROR(VLOOKUP(CW$1&amp;":"&amp;CW35,'Finish order'!$E:$K,2,FALSE()),"")</f>
        <v/>
      </c>
      <c r="DB35" s="21"/>
      <c r="DC35" s="31"/>
      <c r="DD35" s="21" t="n">
        <v>34</v>
      </c>
      <c r="DE35" s="21" t="str">
        <f aca="false">IFERROR(VLOOKUP(DD$1&amp;":"&amp;DD35,'Finish order'!$E:$K,4,FALSE()),"")</f>
        <v/>
      </c>
      <c r="DF35" s="21" t="str">
        <f aca="false">IFERROR(VLOOKUP(DD$1&amp;":"&amp;DD35,'Finish order'!$E:$K,5,FALSE()),"")</f>
        <v/>
      </c>
      <c r="DG35" s="29" t="str">
        <f aca="false">IFERROR(VLOOKUP(DD$1&amp;":"&amp;DD35,'Finish order'!$E:$K,3,FALSE()),"")</f>
        <v/>
      </c>
      <c r="DH35" s="21" t="str">
        <f aca="false">IFERROR(VLOOKUP(DD$1&amp;":"&amp;DD35,'Finish order'!$E:$K,2,FALSE()),"")</f>
        <v/>
      </c>
      <c r="DI35" s="29"/>
      <c r="DJ35" s="31"/>
      <c r="DK35" s="21" t="n">
        <v>34</v>
      </c>
      <c r="DL35" s="21" t="str">
        <f aca="false">IFERROR(VLOOKUP(DK$1&amp;":"&amp;DK35,'Finish order'!$E:$K,4,FALSE()),"")</f>
        <v/>
      </c>
      <c r="DM35" s="21" t="str">
        <f aca="false">IFERROR(VLOOKUP(DK$1&amp;":"&amp;DK35,'Finish order'!$E:$K,5,FALSE()),"")</f>
        <v/>
      </c>
      <c r="DN35" s="29" t="str">
        <f aca="false">IFERROR(VLOOKUP(DK$1&amp;":"&amp;DK35,'Finish order'!$E:$K,3,FALSE()),"")</f>
        <v/>
      </c>
      <c r="DO35" s="21" t="str">
        <f aca="false">IFERROR(VLOOKUP(DK$1&amp;":"&amp;DK35,'Finish order'!$E:$K,2,FALSE()),"")</f>
        <v/>
      </c>
      <c r="DP35" s="21"/>
      <c r="DQ35" s="31"/>
      <c r="DR35" s="21" t="n">
        <v>34</v>
      </c>
      <c r="DS35" s="21" t="str">
        <f aca="false">IFERROR(VLOOKUP(DR$1&amp;":"&amp;DR35,'Finish order'!$E:$K,4,FALSE()),"")</f>
        <v/>
      </c>
      <c r="DT35" s="21" t="str">
        <f aca="false">IFERROR(VLOOKUP(DR$1&amp;":"&amp;DR35,'Finish order'!$E:$K,5,FALSE()),"")</f>
        <v/>
      </c>
      <c r="DU35" s="29" t="str">
        <f aca="false">IFERROR(VLOOKUP(DR$1&amp;":"&amp;DR35,'Finish order'!$E:$K,3,FALSE()),"")</f>
        <v/>
      </c>
      <c r="DV35" s="21" t="str">
        <f aca="false">IFERROR(VLOOKUP(DR$1&amp;":"&amp;DR35,'Finish order'!$E:$K,2,FALSE()),"")</f>
        <v/>
      </c>
      <c r="DW35" s="29"/>
    </row>
    <row r="36" customFormat="false" ht="15.75" hidden="false" customHeight="true" outlineLevel="0" collapsed="false">
      <c r="A36" s="21" t="n">
        <v>35</v>
      </c>
      <c r="B36" s="21" t="str">
        <f aca="false">IFERROR(VLOOKUP($A$1&amp;":"&amp;A36,'Finish order'!C:K,6,FALSE()),"")</f>
        <v/>
      </c>
      <c r="C36" s="21" t="str">
        <f aca="false">IFERROR(VLOOKUP(A$1&amp;":"&amp;A36,'Finish order'!$C:$K,9,FALSE()),"")</f>
        <v/>
      </c>
      <c r="D36" s="21" t="str">
        <f aca="false">IFERROR(VLOOKUP(A$1&amp;":"&amp;A36,'Finish order'!$C:$K,7,FALSE()),"")</f>
        <v/>
      </c>
      <c r="E36" s="29" t="str">
        <f aca="false">IFERROR(VLOOKUP($A$1&amp;":"&amp;A36,'Finish order'!C:K,5,FALSE()),"")</f>
        <v/>
      </c>
      <c r="F36" s="21" t="str">
        <f aca="false">IFERROR(VLOOKUP($A$1&amp;":"&amp;A36,'Finish order'!C:K,4,FALSE()),"")</f>
        <v/>
      </c>
      <c r="G36" s="30" t="str">
        <f aca="false" t="array" ref="G36:G36">IFERROR(SMALL(IF($D$2:$D945=D36,$A$2:$A$911*1.001),1),"")</f>
        <v/>
      </c>
      <c r="H36" s="30" t="str">
        <f aca="false" t="array" ref="H36:H36">IFERROR(SMALL(IF($D$2:$D945=D36,$A$2:$A$911*1.0001),2),"")</f>
        <v/>
      </c>
      <c r="I36" s="30" t="str">
        <f aca="false" t="array" ref="I36:I36">IFERROR(SMALL(IF($D$2:$D945=D36,$A$2:$A$911*1.00001),3),"")</f>
        <v/>
      </c>
      <c r="J36" s="30" t="str">
        <f aca="false" t="array" ref="J36:J36">IFERROR(SMALL(IF($D$2:$D945=D36,$A$2:$A$911*1.000001),4),"")</f>
        <v/>
      </c>
      <c r="K36" s="30" t="str">
        <f aca="false">IF(A36&lt;&gt;"", IF(COUNT(G36:J36)=4, SUM(G36:J36), "No"), "")</f>
        <v>No</v>
      </c>
      <c r="L36" s="30" t="str">
        <f aca="false">IF(A36&lt;&gt;"", IF(COUNT(G36:I36)=3, SUM(G36:I36), "No"), "")</f>
        <v>No</v>
      </c>
      <c r="M36" s="30" t="str">
        <f aca="false">IF(A36&lt;&gt;"", IF(COUNT(G36:H36)=2, SUM(G36:H36), "No"), "")</f>
        <v>No</v>
      </c>
      <c r="N36" s="30" t="str">
        <f aca="false">'Results 10 year vets'!$D36&amp;":"&amp;Table1[[#Headers],[Male]]</f>
        <v>:Male</v>
      </c>
      <c r="O36" s="31"/>
      <c r="P36" s="21" t="n">
        <v>35</v>
      </c>
      <c r="Q36" s="21" t="str">
        <f aca="false">IFERROR(VLOOKUP(P$1&amp;":"&amp;P36,'Finish order'!$C:$K,6,FALSE()),"")</f>
        <v/>
      </c>
      <c r="R36" s="21" t="str">
        <f aca="false">IFERROR(VLOOKUP(P$1&amp;":"&amp;P36,'Finish order'!$C:$K,9,FALSE()),"")</f>
        <v/>
      </c>
      <c r="S36" s="21" t="str">
        <f aca="false">IFERROR(VLOOKUP(P$1&amp;":"&amp;P36,'Finish order'!$C:$K,7,FALSE()),"")</f>
        <v/>
      </c>
      <c r="T36" s="29" t="str">
        <f aca="false">IFERROR(VLOOKUP(P$1&amp;":"&amp;P36,'Finish order'!$C:$K,5,FALSE()),"")</f>
        <v/>
      </c>
      <c r="U36" s="21" t="str">
        <f aca="false">IFERROR(VLOOKUP(P$1&amp;":"&amp;P36,'Finish order'!$C:$K,4,FALSE()),"")</f>
        <v/>
      </c>
      <c r="V36" s="30" t="str">
        <f aca="false" t="array" ref="V36:V36">IFERROR(SMALL(IF($S$2:$S945=S36,$P$2:$P$911*1.001),1),"")</f>
        <v/>
      </c>
      <c r="W36" s="30" t="str">
        <f aca="false" t="array" ref="W36:W36">IFERROR(SMALL(IF($S$2:$S945=S36,$P$2:$P$911*1.0001),2),"")</f>
        <v/>
      </c>
      <c r="X36" s="30" t="str">
        <f aca="false" t="array" ref="X36:X36">IFERROR(SMALL(IF($S$2:$S945=S36,$P$2:$P$911*1.00001),3),"")</f>
        <v/>
      </c>
      <c r="Y36" s="30" t="str">
        <f aca="false" t="array" ref="Y36:Y36">IFERROR(SMALL(IF($S$2:$S945=S36,$P$2:$P$911*1.000001),4),"")</f>
        <v/>
      </c>
      <c r="Z36" s="30" t="str">
        <f aca="false">IF(P36&lt;&gt;"", IF(COUNT(V36:Y36)=4, SUM(V36:Y36), "No"), "")</f>
        <v>No</v>
      </c>
      <c r="AA36" s="30" t="str">
        <f aca="false">IF(P36&lt;&gt;"", IF(COUNT(V36:X36)=3, SUM(V36:X36), "No"), "")</f>
        <v>No</v>
      </c>
      <c r="AB36" s="30" t="str">
        <f aca="false">IF(P36&lt;&gt;"", IF(COUNT(V36:W36)=2, SUM(V36:W36), "No"), "")</f>
        <v>No</v>
      </c>
      <c r="AC36" s="30" t="str">
        <f aca="false">'Results 10 year vets'!$S36&amp;":"&amp;Table4[[#Headers],[Female]]</f>
        <v>:Female</v>
      </c>
      <c r="AD36" s="31"/>
      <c r="AE36" s="21" t="n">
        <v>35</v>
      </c>
      <c r="AF36" s="21" t="str">
        <f aca="false">IFERROR(VLOOKUP(AE$1&amp;":"&amp;AE36,'Finish order'!$E:$K,4,FALSE()),"")</f>
        <v/>
      </c>
      <c r="AG36" s="21" t="str">
        <f aca="false">IFERROR(VLOOKUP(AE$1&amp;":"&amp;AE36,'Finish order'!$E:$K,5,FALSE()),"")</f>
        <v/>
      </c>
      <c r="AH36" s="29" t="str">
        <f aca="false">IFERROR(VLOOKUP(AE$1&amp;":"&amp;AE36,'Finish order'!$E:$K,3,FALSE()),"")</f>
        <v/>
      </c>
      <c r="AI36" s="21" t="str">
        <f aca="false">IFERROR(VLOOKUP(AE$1&amp;":"&amp;AE36,'Finish order'!$E:$K,2,FALSE()),"")</f>
        <v/>
      </c>
      <c r="AJ36" s="21"/>
      <c r="AK36" s="31"/>
      <c r="AL36" s="21" t="n">
        <v>35</v>
      </c>
      <c r="AM36" s="21" t="str">
        <f aca="false">IFERROR(VLOOKUP(AL$1&amp;":"&amp;AL36,'Finish order'!$E:$K,4,FALSE()),"")</f>
        <v/>
      </c>
      <c r="AN36" s="21" t="str">
        <f aca="false">IFERROR(VLOOKUP(AL$1&amp;":"&amp;AL36,'Finish order'!$E:$K,5,FALSE()),"")</f>
        <v/>
      </c>
      <c r="AO36" s="29" t="str">
        <f aca="false">IFERROR(VLOOKUP(AL$1&amp;":"&amp;AL36,'Finish order'!$E:$K,3,FALSE()),"")</f>
        <v/>
      </c>
      <c r="AP36" s="21" t="str">
        <f aca="false">IFERROR(VLOOKUP(AL$1&amp;":"&amp;AL36,'Finish order'!$E:$K,2,FALSE()),"")</f>
        <v/>
      </c>
      <c r="AQ36" s="21"/>
      <c r="AR36" s="31"/>
      <c r="AS36" s="21" t="n">
        <v>35</v>
      </c>
      <c r="AT36" s="21" t="str">
        <f aca="false">IFERROR(VLOOKUP(AS$1&amp;":"&amp;AS36,'Finish order'!$E:$K,4,FALSE()),"")</f>
        <v/>
      </c>
      <c r="AU36" s="21" t="str">
        <f aca="false">IFERROR(VLOOKUP(AS$1&amp;":"&amp;AS36,'Finish order'!$E:$K,5,FALSE()),"")</f>
        <v/>
      </c>
      <c r="AV36" s="29" t="str">
        <f aca="false">IFERROR(VLOOKUP(AS$1&amp;":"&amp;AS36,'Finish order'!$E:$K,3,FALSE()),"")</f>
        <v/>
      </c>
      <c r="AW36" s="21" t="str">
        <f aca="false">IFERROR(VLOOKUP(AS$1&amp;":"&amp;AS36,'Finish order'!$E:$K,2,FALSE()),"")</f>
        <v/>
      </c>
      <c r="AX36" s="21"/>
      <c r="AY36" s="31"/>
      <c r="AZ36" s="21" t="n">
        <v>35</v>
      </c>
      <c r="BA36" s="21" t="str">
        <f aca="false">IFERROR(VLOOKUP(AZ$1&amp;":"&amp;AZ36,'Finish order'!$E:$K,4,FALSE()),"")</f>
        <v/>
      </c>
      <c r="BB36" s="21" t="str">
        <f aca="false">IFERROR(VLOOKUP(AZ$1&amp;":"&amp;AZ36,'Finish order'!$E:$K,5,FALSE()),"")</f>
        <v/>
      </c>
      <c r="BC36" s="29" t="str">
        <f aca="false">IFERROR(VLOOKUP(AZ$1&amp;":"&amp;AZ36,'Finish order'!$E:$K,3,FALSE()),"")</f>
        <v/>
      </c>
      <c r="BD36" s="21" t="str">
        <f aca="false">IFERROR(VLOOKUP(AZ$1&amp;":"&amp;AZ36,'Finish order'!$E:$K,2,FALSE()),"")</f>
        <v/>
      </c>
      <c r="BE36" s="21"/>
      <c r="BF36" s="31"/>
      <c r="BG36" s="21" t="n">
        <v>35</v>
      </c>
      <c r="BH36" s="21" t="str">
        <f aca="false">IFERROR(VLOOKUP(BG$1&amp;":"&amp;BG36,'Finish order'!$E:$K,4,FALSE()),"")</f>
        <v/>
      </c>
      <c r="BI36" s="21" t="str">
        <f aca="false">IFERROR(VLOOKUP(BG$1&amp;":"&amp;BG36,'Finish order'!$E:$K,5,FALSE()),"")</f>
        <v/>
      </c>
      <c r="BJ36" s="29" t="str">
        <f aca="false">IFERROR(VLOOKUP(BG$1&amp;":"&amp;BG36,'Finish order'!$E:$K,3,FALSE()),"")</f>
        <v/>
      </c>
      <c r="BK36" s="21" t="str">
        <f aca="false">IFERROR(VLOOKUP(BG$1&amp;":"&amp;BG36,'Finish order'!$E:$K,2,FALSE()),"")</f>
        <v/>
      </c>
      <c r="BL36" s="21"/>
      <c r="BM36" s="31"/>
      <c r="BN36" s="21" t="n">
        <v>35</v>
      </c>
      <c r="BO36" s="21" t="str">
        <f aca="false">IFERROR(VLOOKUP(BN$1&amp;":"&amp;BN36,'Finish order'!$E:$K,4,FALSE()),"")</f>
        <v/>
      </c>
      <c r="BP36" s="21" t="str">
        <f aca="false">IFERROR(VLOOKUP(BN$1&amp;":"&amp;BN36,'Finish order'!$E:$K,5,FALSE()),"")</f>
        <v/>
      </c>
      <c r="BQ36" s="29" t="str">
        <f aca="false">IFERROR(VLOOKUP(BN$1&amp;":"&amp;BN36,'Finish order'!$E:$K,3,FALSE()),"")</f>
        <v/>
      </c>
      <c r="BR36" s="21" t="str">
        <f aca="false">IFERROR(VLOOKUP(BN$1&amp;":"&amp;BN36,'Finish order'!$E:$K,2,FALSE()),"")</f>
        <v/>
      </c>
      <c r="BS36" s="21"/>
      <c r="BT36" s="31"/>
      <c r="BU36" s="21" t="n">
        <v>35</v>
      </c>
      <c r="BV36" s="29" t="str">
        <f aca="false">IFERROR(VLOOKUP(BU$1&amp;":"&amp;BU36,'Finish order'!$E:$K,4,FALSE()),"")</f>
        <v/>
      </c>
      <c r="BW36" s="21" t="str">
        <f aca="false">IFERROR(VLOOKUP(BU$1&amp;":"&amp;BU36,'Finish order'!$E:$K,5,FALSE()),"")</f>
        <v/>
      </c>
      <c r="BX36" s="29" t="str">
        <f aca="false">IFERROR(VLOOKUP(BU$1&amp;":"&amp;BU36,'Finish order'!$E:$K,3,FALSE()),"")</f>
        <v/>
      </c>
      <c r="BY36" s="21" t="str">
        <f aca="false">IFERROR(VLOOKUP(BU$1&amp;":"&amp;BU36,'Finish order'!$E:$K,2,FALSE()),"")</f>
        <v/>
      </c>
      <c r="BZ36" s="21"/>
      <c r="CA36" s="31"/>
      <c r="CB36" s="21" t="n">
        <v>35</v>
      </c>
      <c r="CC36" s="29" t="str">
        <f aca="false">IFERROR(VLOOKUP(CB$1&amp;":"&amp;CB36,'Finish order'!$E:$K,4,FALSE()),"")</f>
        <v/>
      </c>
      <c r="CD36" s="21" t="str">
        <f aca="false">IFERROR(VLOOKUP(CB$1&amp;":"&amp;CB36,'Finish order'!$E:$K,5,FALSE()),"")</f>
        <v/>
      </c>
      <c r="CE36" s="29" t="str">
        <f aca="false">IFERROR(VLOOKUP(CB$1&amp;":"&amp;CB36,'Finish order'!$E:$K,3,FALSE()),"")</f>
        <v/>
      </c>
      <c r="CF36" s="21" t="str">
        <f aca="false">IFERROR(VLOOKUP(CB$1&amp;":"&amp;CB36,'Finish order'!$E:$K,2,FALSE()),"")</f>
        <v/>
      </c>
      <c r="CG36" s="21"/>
      <c r="CH36" s="31"/>
      <c r="CI36" s="30" t="n">
        <v>35</v>
      </c>
      <c r="CJ36" s="21" t="str">
        <f aca="false">IFERROR(VLOOKUP(CI$1&amp;":"&amp;CI36,'Finish order'!$E:$K,4,FALSE()),"")</f>
        <v/>
      </c>
      <c r="CK36" s="21" t="str">
        <f aca="false">IFERROR(VLOOKUP(CI$1&amp;":"&amp;CI36,'Finish order'!$E:$K,5,FALSE()),"")</f>
        <v/>
      </c>
      <c r="CL36" s="29" t="str">
        <f aca="false">IFERROR(VLOOKUP(CI$1&amp;":"&amp;CI36,'Finish order'!$E:$K,3,FALSE()),"")</f>
        <v/>
      </c>
      <c r="CM36" s="21" t="str">
        <f aca="false">IFERROR(VLOOKUP(CI$1&amp;":"&amp;CI36,'Finish order'!$E:$K,2,FALSE()),"")</f>
        <v/>
      </c>
      <c r="CN36" s="21"/>
      <c r="CO36" s="31"/>
      <c r="CP36" s="30" t="n">
        <v>35</v>
      </c>
      <c r="CQ36" s="21" t="str">
        <f aca="false">IFERROR(VLOOKUP(CP$1&amp;":"&amp;CP36,'Finish order'!$E:$K,4,FALSE()),"")</f>
        <v/>
      </c>
      <c r="CR36" s="21" t="str">
        <f aca="false">IFERROR(VLOOKUP(CP$1&amp;":"&amp;CP36,'Finish order'!$E:$K,5,FALSE()),"")</f>
        <v/>
      </c>
      <c r="CS36" s="29" t="str">
        <f aca="false">IFERROR(VLOOKUP(CP$1&amp;":"&amp;CP36,'Finish order'!$E:$K,3,FALSE()),"")</f>
        <v/>
      </c>
      <c r="CT36" s="21" t="str">
        <f aca="false">IFERROR(VLOOKUP(CP$1&amp;":"&amp;CP36,'Finish order'!$E:$K,2,FALSE()),"")</f>
        <v/>
      </c>
      <c r="CU36" s="21"/>
      <c r="CV36" s="31"/>
      <c r="CW36" s="21" t="n">
        <v>35</v>
      </c>
      <c r="CX36" s="21" t="str">
        <f aca="false">IFERROR(VLOOKUP(CW$1&amp;":"&amp;CW36,'Finish order'!$E:$K,4,FALSE()),"")</f>
        <v/>
      </c>
      <c r="CY36" s="21" t="str">
        <f aca="false">IFERROR(VLOOKUP(CW$1&amp;":"&amp;CW36,'Finish order'!$E:$K,5,FALSE()),"")</f>
        <v/>
      </c>
      <c r="CZ36" s="29" t="str">
        <f aca="false">IFERROR(VLOOKUP(CW$1&amp;":"&amp;CW36,'Finish order'!$E:$K,3,FALSE()),"")</f>
        <v/>
      </c>
      <c r="DA36" s="21" t="str">
        <f aca="false">IFERROR(VLOOKUP(CW$1&amp;":"&amp;CW36,'Finish order'!$E:$K,2,FALSE()),"")</f>
        <v/>
      </c>
      <c r="DB36" s="21"/>
      <c r="DC36" s="31"/>
      <c r="DD36" s="21" t="n">
        <v>35</v>
      </c>
      <c r="DE36" s="21" t="str">
        <f aca="false">IFERROR(VLOOKUP(DD$1&amp;":"&amp;DD36,'Finish order'!$E:$K,4,FALSE()),"")</f>
        <v/>
      </c>
      <c r="DF36" s="21" t="str">
        <f aca="false">IFERROR(VLOOKUP(DD$1&amp;":"&amp;DD36,'Finish order'!$E:$K,5,FALSE()),"")</f>
        <v/>
      </c>
      <c r="DG36" s="29" t="str">
        <f aca="false">IFERROR(VLOOKUP(DD$1&amp;":"&amp;DD36,'Finish order'!$E:$K,3,FALSE()),"")</f>
        <v/>
      </c>
      <c r="DH36" s="21" t="str">
        <f aca="false">IFERROR(VLOOKUP(DD$1&amp;":"&amp;DD36,'Finish order'!$E:$K,2,FALSE()),"")</f>
        <v/>
      </c>
      <c r="DI36" s="29"/>
      <c r="DJ36" s="31"/>
      <c r="DK36" s="21" t="n">
        <v>35</v>
      </c>
      <c r="DL36" s="21" t="str">
        <f aca="false">IFERROR(VLOOKUP(DK$1&amp;":"&amp;DK36,'Finish order'!$E:$K,4,FALSE()),"")</f>
        <v/>
      </c>
      <c r="DM36" s="21" t="str">
        <f aca="false">IFERROR(VLOOKUP(DK$1&amp;":"&amp;DK36,'Finish order'!$E:$K,5,FALSE()),"")</f>
        <v/>
      </c>
      <c r="DN36" s="29" t="str">
        <f aca="false">IFERROR(VLOOKUP(DK$1&amp;":"&amp;DK36,'Finish order'!$E:$K,3,FALSE()),"")</f>
        <v/>
      </c>
      <c r="DO36" s="21" t="str">
        <f aca="false">IFERROR(VLOOKUP(DK$1&amp;":"&amp;DK36,'Finish order'!$E:$K,2,FALSE()),"")</f>
        <v/>
      </c>
      <c r="DP36" s="21"/>
      <c r="DQ36" s="31"/>
      <c r="DR36" s="21" t="n">
        <v>35</v>
      </c>
      <c r="DS36" s="21" t="str">
        <f aca="false">IFERROR(VLOOKUP(DR$1&amp;":"&amp;DR36,'Finish order'!$E:$K,4,FALSE()),"")</f>
        <v/>
      </c>
      <c r="DT36" s="21" t="str">
        <f aca="false">IFERROR(VLOOKUP(DR$1&amp;":"&amp;DR36,'Finish order'!$E:$K,5,FALSE()),"")</f>
        <v/>
      </c>
      <c r="DU36" s="29" t="str">
        <f aca="false">IFERROR(VLOOKUP(DR$1&amp;":"&amp;DR36,'Finish order'!$E:$K,3,FALSE()),"")</f>
        <v/>
      </c>
      <c r="DV36" s="21" t="str">
        <f aca="false">IFERROR(VLOOKUP(DR$1&amp;":"&amp;DR36,'Finish order'!$E:$K,2,FALSE()),"")</f>
        <v/>
      </c>
      <c r="DW36" s="29"/>
    </row>
    <row r="37" customFormat="false" ht="15.75" hidden="false" customHeight="true" outlineLevel="0" collapsed="false">
      <c r="A37" s="21" t="n">
        <v>36</v>
      </c>
      <c r="B37" s="21" t="str">
        <f aca="false">IFERROR(VLOOKUP($A$1&amp;":"&amp;A37,'Finish order'!C:K,6,FALSE()),"")</f>
        <v/>
      </c>
      <c r="C37" s="21" t="str">
        <f aca="false">IFERROR(VLOOKUP(A$1&amp;":"&amp;A37,'Finish order'!$C:$K,9,FALSE()),"")</f>
        <v/>
      </c>
      <c r="D37" s="21" t="str">
        <f aca="false">IFERROR(VLOOKUP(A$1&amp;":"&amp;A37,'Finish order'!$C:$K,7,FALSE()),"")</f>
        <v/>
      </c>
      <c r="E37" s="29" t="str">
        <f aca="false">IFERROR(VLOOKUP($A$1&amp;":"&amp;A37,'Finish order'!C:K,5,FALSE()),"")</f>
        <v/>
      </c>
      <c r="F37" s="21" t="str">
        <f aca="false">IFERROR(VLOOKUP($A$1&amp;":"&amp;A37,'Finish order'!C:K,4,FALSE()),"")</f>
        <v/>
      </c>
      <c r="G37" s="30" t="str">
        <f aca="false" t="array" ref="G37:G37">IFERROR(SMALL(IF($D$2:$D946=D37,$A$2:$A$911*1.001),1),"")</f>
        <v/>
      </c>
      <c r="H37" s="30" t="str">
        <f aca="false" t="array" ref="H37:H37">IFERROR(SMALL(IF($D$2:$D946=D37,$A$2:$A$911*1.0001),2),"")</f>
        <v/>
      </c>
      <c r="I37" s="30" t="str">
        <f aca="false" t="array" ref="I37:I37">IFERROR(SMALL(IF($D$2:$D946=D37,$A$2:$A$911*1.00001),3),"")</f>
        <v/>
      </c>
      <c r="J37" s="30" t="str">
        <f aca="false" t="array" ref="J37:J37">IFERROR(SMALL(IF($D$2:$D946=D37,$A$2:$A$911*1.000001),4),"")</f>
        <v/>
      </c>
      <c r="K37" s="30" t="str">
        <f aca="false">IF(A37&lt;&gt;"", IF(COUNT(G37:J37)=4, SUM(G37:J37), "No"), "")</f>
        <v>No</v>
      </c>
      <c r="L37" s="30" t="str">
        <f aca="false">IF(A37&lt;&gt;"", IF(COUNT(G37:I37)=3, SUM(G37:I37), "No"), "")</f>
        <v>No</v>
      </c>
      <c r="M37" s="30" t="str">
        <f aca="false">IF(A37&lt;&gt;"", IF(COUNT(G37:H37)=2, SUM(G37:H37), "No"), "")</f>
        <v>No</v>
      </c>
      <c r="N37" s="30" t="str">
        <f aca="false">'Results 10 year vets'!$D37&amp;":"&amp;Table1[[#Headers],[Male]]</f>
        <v>:Male</v>
      </c>
      <c r="O37" s="31"/>
      <c r="P37" s="21" t="n">
        <v>36</v>
      </c>
      <c r="Q37" s="21" t="str">
        <f aca="false">IFERROR(VLOOKUP(P$1&amp;":"&amp;P37,'Finish order'!$C:$K,6,FALSE()),"")</f>
        <v/>
      </c>
      <c r="R37" s="21" t="str">
        <f aca="false">IFERROR(VLOOKUP(P$1&amp;":"&amp;P37,'Finish order'!$C:$K,9,FALSE()),"")</f>
        <v/>
      </c>
      <c r="S37" s="21" t="str">
        <f aca="false">IFERROR(VLOOKUP(P$1&amp;":"&amp;P37,'Finish order'!$C:$K,7,FALSE()),"")</f>
        <v/>
      </c>
      <c r="T37" s="29" t="str">
        <f aca="false">IFERROR(VLOOKUP(P$1&amp;":"&amp;P37,'Finish order'!$C:$K,5,FALSE()),"")</f>
        <v/>
      </c>
      <c r="U37" s="21" t="str">
        <f aca="false">IFERROR(VLOOKUP(P$1&amp;":"&amp;P37,'Finish order'!$C:$K,4,FALSE()),"")</f>
        <v/>
      </c>
      <c r="V37" s="30" t="str">
        <f aca="false" t="array" ref="V37:V37">IFERROR(SMALL(IF($S$2:$S946=S37,$P$2:$P$911*1.001),1),"")</f>
        <v/>
      </c>
      <c r="W37" s="30" t="str">
        <f aca="false" t="array" ref="W37:W37">IFERROR(SMALL(IF($S$2:$S946=S37,$P$2:$P$911*1.0001),2),"")</f>
        <v/>
      </c>
      <c r="X37" s="30" t="str">
        <f aca="false" t="array" ref="X37:X37">IFERROR(SMALL(IF($S$2:$S946=S37,$P$2:$P$911*1.00001),3),"")</f>
        <v/>
      </c>
      <c r="Y37" s="30" t="str">
        <f aca="false" t="array" ref="Y37:Y37">IFERROR(SMALL(IF($S$2:$S946=S37,$P$2:$P$911*1.000001),4),"")</f>
        <v/>
      </c>
      <c r="Z37" s="30" t="str">
        <f aca="false">IF(P37&lt;&gt;"", IF(COUNT(V37:Y37)=4, SUM(V37:Y37), "No"), "")</f>
        <v>No</v>
      </c>
      <c r="AA37" s="30" t="str">
        <f aca="false">IF(P37&lt;&gt;"", IF(COUNT(V37:X37)=3, SUM(V37:X37), "No"), "")</f>
        <v>No</v>
      </c>
      <c r="AB37" s="30" t="str">
        <f aca="false">IF(P37&lt;&gt;"", IF(COUNT(V37:W37)=2, SUM(V37:W37), "No"), "")</f>
        <v>No</v>
      </c>
      <c r="AC37" s="30" t="str">
        <f aca="false">'Results 10 year vets'!$S37&amp;":"&amp;Table4[[#Headers],[Female]]</f>
        <v>:Female</v>
      </c>
      <c r="AD37" s="31"/>
      <c r="AE37" s="21" t="n">
        <v>36</v>
      </c>
      <c r="AF37" s="21" t="str">
        <f aca="false">IFERROR(VLOOKUP(AE$1&amp;":"&amp;AE37,'Finish order'!$E:$K,4,FALSE()),"")</f>
        <v/>
      </c>
      <c r="AG37" s="21" t="str">
        <f aca="false">IFERROR(VLOOKUP(AE$1&amp;":"&amp;AE37,'Finish order'!$E:$K,5,FALSE()),"")</f>
        <v/>
      </c>
      <c r="AH37" s="29" t="str">
        <f aca="false">IFERROR(VLOOKUP(AE$1&amp;":"&amp;AE37,'Finish order'!$E:$K,3,FALSE()),"")</f>
        <v/>
      </c>
      <c r="AI37" s="21" t="str">
        <f aca="false">IFERROR(VLOOKUP(AE$1&amp;":"&amp;AE37,'Finish order'!$E:$K,2,FALSE()),"")</f>
        <v/>
      </c>
      <c r="AJ37" s="21"/>
      <c r="AK37" s="31"/>
      <c r="AL37" s="21" t="n">
        <v>36</v>
      </c>
      <c r="AM37" s="21" t="str">
        <f aca="false">IFERROR(VLOOKUP(AL$1&amp;":"&amp;AL37,'Finish order'!$E:$K,4,FALSE()),"")</f>
        <v/>
      </c>
      <c r="AN37" s="21" t="str">
        <f aca="false">IFERROR(VLOOKUP(AL$1&amp;":"&amp;AL37,'Finish order'!$E:$K,5,FALSE()),"")</f>
        <v/>
      </c>
      <c r="AO37" s="29" t="str">
        <f aca="false">IFERROR(VLOOKUP(AL$1&amp;":"&amp;AL37,'Finish order'!$E:$K,3,FALSE()),"")</f>
        <v/>
      </c>
      <c r="AP37" s="21" t="str">
        <f aca="false">IFERROR(VLOOKUP(AL$1&amp;":"&amp;AL37,'Finish order'!$E:$K,2,FALSE()),"")</f>
        <v/>
      </c>
      <c r="AQ37" s="21"/>
      <c r="AR37" s="31"/>
      <c r="AS37" s="21" t="n">
        <v>36</v>
      </c>
      <c r="AT37" s="21" t="str">
        <f aca="false">IFERROR(VLOOKUP(AS$1&amp;":"&amp;AS37,'Finish order'!$E:$K,4,FALSE()),"")</f>
        <v/>
      </c>
      <c r="AU37" s="21" t="str">
        <f aca="false">IFERROR(VLOOKUP(AS$1&amp;":"&amp;AS37,'Finish order'!$E:$K,5,FALSE()),"")</f>
        <v/>
      </c>
      <c r="AV37" s="29" t="str">
        <f aca="false">IFERROR(VLOOKUP(AS$1&amp;":"&amp;AS37,'Finish order'!$E:$K,3,FALSE()),"")</f>
        <v/>
      </c>
      <c r="AW37" s="21" t="str">
        <f aca="false">IFERROR(VLOOKUP(AS$1&amp;":"&amp;AS37,'Finish order'!$E:$K,2,FALSE()),"")</f>
        <v/>
      </c>
      <c r="AX37" s="21"/>
      <c r="AY37" s="31"/>
      <c r="AZ37" s="21" t="n">
        <v>36</v>
      </c>
      <c r="BA37" s="21" t="str">
        <f aca="false">IFERROR(VLOOKUP(AZ$1&amp;":"&amp;AZ37,'Finish order'!$E:$K,4,FALSE()),"")</f>
        <v/>
      </c>
      <c r="BB37" s="21" t="str">
        <f aca="false">IFERROR(VLOOKUP(AZ$1&amp;":"&amp;AZ37,'Finish order'!$E:$K,5,FALSE()),"")</f>
        <v/>
      </c>
      <c r="BC37" s="29" t="str">
        <f aca="false">IFERROR(VLOOKUP(AZ$1&amp;":"&amp;AZ37,'Finish order'!$E:$K,3,FALSE()),"")</f>
        <v/>
      </c>
      <c r="BD37" s="21" t="str">
        <f aca="false">IFERROR(VLOOKUP(AZ$1&amp;":"&amp;AZ37,'Finish order'!$E:$K,2,FALSE()),"")</f>
        <v/>
      </c>
      <c r="BE37" s="21"/>
      <c r="BF37" s="31"/>
      <c r="BG37" s="21" t="n">
        <v>36</v>
      </c>
      <c r="BH37" s="21" t="str">
        <f aca="false">IFERROR(VLOOKUP(BG$1&amp;":"&amp;BG37,'Finish order'!$E:$K,4,FALSE()),"")</f>
        <v/>
      </c>
      <c r="BI37" s="21" t="str">
        <f aca="false">IFERROR(VLOOKUP(BG$1&amp;":"&amp;BG37,'Finish order'!$E:$K,5,FALSE()),"")</f>
        <v/>
      </c>
      <c r="BJ37" s="29" t="str">
        <f aca="false">IFERROR(VLOOKUP(BG$1&amp;":"&amp;BG37,'Finish order'!$E:$K,3,FALSE()),"")</f>
        <v/>
      </c>
      <c r="BK37" s="21" t="str">
        <f aca="false">IFERROR(VLOOKUP(BG$1&amp;":"&amp;BG37,'Finish order'!$E:$K,2,FALSE()),"")</f>
        <v/>
      </c>
      <c r="BL37" s="21"/>
      <c r="BM37" s="31"/>
      <c r="BN37" s="21" t="n">
        <v>36</v>
      </c>
      <c r="BO37" s="21" t="str">
        <f aca="false">IFERROR(VLOOKUP(BN$1&amp;":"&amp;BN37,'Finish order'!$E:$K,4,FALSE()),"")</f>
        <v/>
      </c>
      <c r="BP37" s="21" t="str">
        <f aca="false">IFERROR(VLOOKUP(BN$1&amp;":"&amp;BN37,'Finish order'!$E:$K,5,FALSE()),"")</f>
        <v/>
      </c>
      <c r="BQ37" s="29" t="str">
        <f aca="false">IFERROR(VLOOKUP(BN$1&amp;":"&amp;BN37,'Finish order'!$E:$K,3,FALSE()),"")</f>
        <v/>
      </c>
      <c r="BR37" s="21" t="str">
        <f aca="false">IFERROR(VLOOKUP(BN$1&amp;":"&amp;BN37,'Finish order'!$E:$K,2,FALSE()),"")</f>
        <v/>
      </c>
      <c r="BS37" s="21"/>
      <c r="BT37" s="31"/>
      <c r="BU37" s="21" t="n">
        <v>36</v>
      </c>
      <c r="BV37" s="29" t="str">
        <f aca="false">IFERROR(VLOOKUP(BU$1&amp;":"&amp;BU37,'Finish order'!$E:$K,4,FALSE()),"")</f>
        <v/>
      </c>
      <c r="BW37" s="21" t="str">
        <f aca="false">IFERROR(VLOOKUP(BU$1&amp;":"&amp;BU37,'Finish order'!$E:$K,5,FALSE()),"")</f>
        <v/>
      </c>
      <c r="BX37" s="29" t="str">
        <f aca="false">IFERROR(VLOOKUP(BU$1&amp;":"&amp;BU37,'Finish order'!$E:$K,3,FALSE()),"")</f>
        <v/>
      </c>
      <c r="BY37" s="21" t="str">
        <f aca="false">IFERROR(VLOOKUP(BU$1&amp;":"&amp;BU37,'Finish order'!$E:$K,2,FALSE()),"")</f>
        <v/>
      </c>
      <c r="BZ37" s="21"/>
      <c r="CA37" s="31"/>
      <c r="CB37" s="21" t="n">
        <v>36</v>
      </c>
      <c r="CC37" s="29" t="str">
        <f aca="false">IFERROR(VLOOKUP(CB$1&amp;":"&amp;CB37,'Finish order'!$E:$K,4,FALSE()),"")</f>
        <v/>
      </c>
      <c r="CD37" s="21" t="str">
        <f aca="false">IFERROR(VLOOKUP(CB$1&amp;":"&amp;CB37,'Finish order'!$E:$K,5,FALSE()),"")</f>
        <v/>
      </c>
      <c r="CE37" s="29" t="str">
        <f aca="false">IFERROR(VLOOKUP(CB$1&amp;":"&amp;CB37,'Finish order'!$E:$K,3,FALSE()),"")</f>
        <v/>
      </c>
      <c r="CF37" s="21" t="str">
        <f aca="false">IFERROR(VLOOKUP(CB$1&amp;":"&amp;CB37,'Finish order'!$E:$K,2,FALSE()),"")</f>
        <v/>
      </c>
      <c r="CG37" s="21"/>
      <c r="CH37" s="31"/>
      <c r="CI37" s="30" t="n">
        <v>36</v>
      </c>
      <c r="CJ37" s="21" t="str">
        <f aca="false">IFERROR(VLOOKUP(CI$1&amp;":"&amp;CI37,'Finish order'!$E:$K,4,FALSE()),"")</f>
        <v/>
      </c>
      <c r="CK37" s="21" t="str">
        <f aca="false">IFERROR(VLOOKUP(CI$1&amp;":"&amp;CI37,'Finish order'!$E:$K,5,FALSE()),"")</f>
        <v/>
      </c>
      <c r="CL37" s="29" t="str">
        <f aca="false">IFERROR(VLOOKUP(CI$1&amp;":"&amp;CI37,'Finish order'!$E:$K,3,FALSE()),"")</f>
        <v/>
      </c>
      <c r="CM37" s="21" t="str">
        <f aca="false">IFERROR(VLOOKUP(CI$1&amp;":"&amp;CI37,'Finish order'!$E:$K,2,FALSE()),"")</f>
        <v/>
      </c>
      <c r="CN37" s="21"/>
      <c r="CO37" s="31"/>
      <c r="CP37" s="30" t="n">
        <v>36</v>
      </c>
      <c r="CQ37" s="21" t="str">
        <f aca="false">IFERROR(VLOOKUP(CP$1&amp;":"&amp;CP37,'Finish order'!$E:$K,4,FALSE()),"")</f>
        <v/>
      </c>
      <c r="CR37" s="21" t="str">
        <f aca="false">IFERROR(VLOOKUP(CP$1&amp;":"&amp;CP37,'Finish order'!$E:$K,5,FALSE()),"")</f>
        <v/>
      </c>
      <c r="CS37" s="29" t="str">
        <f aca="false">IFERROR(VLOOKUP(CP$1&amp;":"&amp;CP37,'Finish order'!$E:$K,3,FALSE()),"")</f>
        <v/>
      </c>
      <c r="CT37" s="21" t="str">
        <f aca="false">IFERROR(VLOOKUP(CP$1&amp;":"&amp;CP37,'Finish order'!$E:$K,2,FALSE()),"")</f>
        <v/>
      </c>
      <c r="CU37" s="21"/>
      <c r="CV37" s="31"/>
      <c r="CW37" s="21" t="n">
        <v>36</v>
      </c>
      <c r="CX37" s="21" t="str">
        <f aca="false">IFERROR(VLOOKUP(CW$1&amp;":"&amp;CW37,'Finish order'!$E:$K,4,FALSE()),"")</f>
        <v/>
      </c>
      <c r="CY37" s="21" t="str">
        <f aca="false">IFERROR(VLOOKUP(CW$1&amp;":"&amp;CW37,'Finish order'!$E:$K,5,FALSE()),"")</f>
        <v/>
      </c>
      <c r="CZ37" s="29" t="str">
        <f aca="false">IFERROR(VLOOKUP(CW$1&amp;":"&amp;CW37,'Finish order'!$E:$K,3,FALSE()),"")</f>
        <v/>
      </c>
      <c r="DA37" s="21" t="str">
        <f aca="false">IFERROR(VLOOKUP(CW$1&amp;":"&amp;CW37,'Finish order'!$E:$K,2,FALSE()),"")</f>
        <v/>
      </c>
      <c r="DB37" s="21"/>
      <c r="DC37" s="31"/>
      <c r="DD37" s="21" t="n">
        <v>36</v>
      </c>
      <c r="DE37" s="21" t="str">
        <f aca="false">IFERROR(VLOOKUP(DD$1&amp;":"&amp;DD37,'Finish order'!$E:$K,4,FALSE()),"")</f>
        <v/>
      </c>
      <c r="DF37" s="21" t="str">
        <f aca="false">IFERROR(VLOOKUP(DD$1&amp;":"&amp;DD37,'Finish order'!$E:$K,5,FALSE()),"")</f>
        <v/>
      </c>
      <c r="DG37" s="29" t="str">
        <f aca="false">IFERROR(VLOOKUP(DD$1&amp;":"&amp;DD37,'Finish order'!$E:$K,3,FALSE()),"")</f>
        <v/>
      </c>
      <c r="DH37" s="21" t="str">
        <f aca="false">IFERROR(VLOOKUP(DD$1&amp;":"&amp;DD37,'Finish order'!$E:$K,2,FALSE()),"")</f>
        <v/>
      </c>
      <c r="DI37" s="29"/>
      <c r="DJ37" s="31"/>
      <c r="DK37" s="21" t="n">
        <v>36</v>
      </c>
      <c r="DL37" s="21" t="str">
        <f aca="false">IFERROR(VLOOKUP(DK$1&amp;":"&amp;DK37,'Finish order'!$E:$K,4,FALSE()),"")</f>
        <v/>
      </c>
      <c r="DM37" s="21" t="str">
        <f aca="false">IFERROR(VLOOKUP(DK$1&amp;":"&amp;DK37,'Finish order'!$E:$K,5,FALSE()),"")</f>
        <v/>
      </c>
      <c r="DN37" s="29" t="str">
        <f aca="false">IFERROR(VLOOKUP(DK$1&amp;":"&amp;DK37,'Finish order'!$E:$K,3,FALSE()),"")</f>
        <v/>
      </c>
      <c r="DO37" s="21" t="str">
        <f aca="false">IFERROR(VLOOKUP(DK$1&amp;":"&amp;DK37,'Finish order'!$E:$K,2,FALSE()),"")</f>
        <v/>
      </c>
      <c r="DP37" s="21"/>
      <c r="DQ37" s="31"/>
      <c r="DR37" s="21" t="n">
        <v>36</v>
      </c>
      <c r="DS37" s="21" t="str">
        <f aca="false">IFERROR(VLOOKUP(DR$1&amp;":"&amp;DR37,'Finish order'!$E:$K,4,FALSE()),"")</f>
        <v/>
      </c>
      <c r="DT37" s="21" t="str">
        <f aca="false">IFERROR(VLOOKUP(DR$1&amp;":"&amp;DR37,'Finish order'!$E:$K,5,FALSE()),"")</f>
        <v/>
      </c>
      <c r="DU37" s="29" t="str">
        <f aca="false">IFERROR(VLOOKUP(DR$1&amp;":"&amp;DR37,'Finish order'!$E:$K,3,FALSE()),"")</f>
        <v/>
      </c>
      <c r="DV37" s="21" t="str">
        <f aca="false">IFERROR(VLOOKUP(DR$1&amp;":"&amp;DR37,'Finish order'!$E:$K,2,FALSE()),"")</f>
        <v/>
      </c>
      <c r="DW37" s="29"/>
    </row>
    <row r="38" customFormat="false" ht="15.75" hidden="false" customHeight="true" outlineLevel="0" collapsed="false">
      <c r="A38" s="21" t="n">
        <v>37</v>
      </c>
      <c r="B38" s="21" t="str">
        <f aca="false">IFERROR(VLOOKUP($A$1&amp;":"&amp;A38,'Finish order'!C:K,6,FALSE()),"")</f>
        <v/>
      </c>
      <c r="C38" s="21" t="str">
        <f aca="false">IFERROR(VLOOKUP(A$1&amp;":"&amp;A38,'Finish order'!$C:$K,9,FALSE()),"")</f>
        <v/>
      </c>
      <c r="D38" s="21" t="str">
        <f aca="false">IFERROR(VLOOKUP(A$1&amp;":"&amp;A38,'Finish order'!$C:$K,7,FALSE()),"")</f>
        <v/>
      </c>
      <c r="E38" s="29" t="str">
        <f aca="false">IFERROR(VLOOKUP($A$1&amp;":"&amp;A38,'Finish order'!C:K,5,FALSE()),"")</f>
        <v/>
      </c>
      <c r="F38" s="21" t="str">
        <f aca="false">IFERROR(VLOOKUP($A$1&amp;":"&amp;A38,'Finish order'!C:K,4,FALSE()),"")</f>
        <v/>
      </c>
      <c r="G38" s="30" t="str">
        <f aca="false" t="array" ref="G38:G38">IFERROR(SMALL(IF($D$2:$D947=D38,$A$2:$A$911*1.001),1),"")</f>
        <v/>
      </c>
      <c r="H38" s="30" t="str">
        <f aca="false" t="array" ref="H38:H38">IFERROR(SMALL(IF($D$2:$D947=D38,$A$2:$A$911*1.0001),2),"")</f>
        <v/>
      </c>
      <c r="I38" s="30" t="str">
        <f aca="false" t="array" ref="I38:I38">IFERROR(SMALL(IF($D$2:$D947=D38,$A$2:$A$911*1.00001),3),"")</f>
        <v/>
      </c>
      <c r="J38" s="30" t="str">
        <f aca="false" t="array" ref="J38:J38">IFERROR(SMALL(IF($D$2:$D947=D38,$A$2:$A$911*1.000001),4),"")</f>
        <v/>
      </c>
      <c r="K38" s="30" t="str">
        <f aca="false">IF(A38&lt;&gt;"", IF(COUNT(G38:J38)=4, SUM(G38:J38), "No"), "")</f>
        <v>No</v>
      </c>
      <c r="L38" s="30" t="str">
        <f aca="false">IF(A38&lt;&gt;"", IF(COUNT(G38:I38)=3, SUM(G38:I38), "No"), "")</f>
        <v>No</v>
      </c>
      <c r="M38" s="30" t="str">
        <f aca="false">IF(A38&lt;&gt;"", IF(COUNT(G38:H38)=2, SUM(G38:H38), "No"), "")</f>
        <v>No</v>
      </c>
      <c r="N38" s="30" t="str">
        <f aca="false">'Results 10 year vets'!$D38&amp;":"&amp;Table1[[#Headers],[Male]]</f>
        <v>:Male</v>
      </c>
      <c r="O38" s="31"/>
      <c r="P38" s="21" t="n">
        <v>37</v>
      </c>
      <c r="Q38" s="21" t="str">
        <f aca="false">IFERROR(VLOOKUP(P$1&amp;":"&amp;P38,'Finish order'!$C:$K,6,FALSE()),"")</f>
        <v/>
      </c>
      <c r="R38" s="21" t="str">
        <f aca="false">IFERROR(VLOOKUP(P$1&amp;":"&amp;P38,'Finish order'!$C:$K,9,FALSE()),"")</f>
        <v/>
      </c>
      <c r="S38" s="21" t="str">
        <f aca="false">IFERROR(VLOOKUP(P$1&amp;":"&amp;P38,'Finish order'!$C:$K,7,FALSE()),"")</f>
        <v/>
      </c>
      <c r="T38" s="29" t="str">
        <f aca="false">IFERROR(VLOOKUP(P$1&amp;":"&amp;P38,'Finish order'!$C:$K,5,FALSE()),"")</f>
        <v/>
      </c>
      <c r="U38" s="21" t="str">
        <f aca="false">IFERROR(VLOOKUP(P$1&amp;":"&amp;P38,'Finish order'!$C:$K,4,FALSE()),"")</f>
        <v/>
      </c>
      <c r="V38" s="30" t="str">
        <f aca="false" t="array" ref="V38:V38">IFERROR(SMALL(IF($S$2:$S947=S38,$P$2:$P$911*1.001),1),"")</f>
        <v/>
      </c>
      <c r="W38" s="30" t="str">
        <f aca="false" t="array" ref="W38:W38">IFERROR(SMALL(IF($S$2:$S947=S38,$P$2:$P$911*1.0001),2),"")</f>
        <v/>
      </c>
      <c r="X38" s="30" t="str">
        <f aca="false" t="array" ref="X38:X38">IFERROR(SMALL(IF($S$2:$S947=S38,$P$2:$P$911*1.00001),3),"")</f>
        <v/>
      </c>
      <c r="Y38" s="30" t="str">
        <f aca="false" t="array" ref="Y38:Y38">IFERROR(SMALL(IF($S$2:$S947=S38,$P$2:$P$911*1.000001),4),"")</f>
        <v/>
      </c>
      <c r="Z38" s="30" t="str">
        <f aca="false">IF(P38&lt;&gt;"", IF(COUNT(V38:Y38)=4, SUM(V38:Y38), "No"), "")</f>
        <v>No</v>
      </c>
      <c r="AA38" s="30" t="str">
        <f aca="false">IF(P38&lt;&gt;"", IF(COUNT(V38:X38)=3, SUM(V38:X38), "No"), "")</f>
        <v>No</v>
      </c>
      <c r="AB38" s="30" t="str">
        <f aca="false">IF(P38&lt;&gt;"", IF(COUNT(V38:W38)=2, SUM(V38:W38), "No"), "")</f>
        <v>No</v>
      </c>
      <c r="AC38" s="30" t="str">
        <f aca="false">'Results 10 year vets'!$S38&amp;":"&amp;Table4[[#Headers],[Female]]</f>
        <v>:Female</v>
      </c>
      <c r="AD38" s="31"/>
      <c r="AE38" s="21" t="n">
        <v>37</v>
      </c>
      <c r="AF38" s="21" t="str">
        <f aca="false">IFERROR(VLOOKUP(AE$1&amp;":"&amp;AE38,'Finish order'!$E:$K,4,FALSE()),"")</f>
        <v/>
      </c>
      <c r="AG38" s="21" t="str">
        <f aca="false">IFERROR(VLOOKUP(AE$1&amp;":"&amp;AE38,'Finish order'!$E:$K,5,FALSE()),"")</f>
        <v/>
      </c>
      <c r="AH38" s="29" t="str">
        <f aca="false">IFERROR(VLOOKUP(AE$1&amp;":"&amp;AE38,'Finish order'!$E:$K,3,FALSE()),"")</f>
        <v/>
      </c>
      <c r="AI38" s="21" t="str">
        <f aca="false">IFERROR(VLOOKUP(AE$1&amp;":"&amp;AE38,'Finish order'!$E:$K,2,FALSE()),"")</f>
        <v/>
      </c>
      <c r="AJ38" s="21"/>
      <c r="AK38" s="31"/>
      <c r="AL38" s="21" t="n">
        <v>37</v>
      </c>
      <c r="AM38" s="21" t="str">
        <f aca="false">IFERROR(VLOOKUP(AL$1&amp;":"&amp;AL38,'Finish order'!$E:$K,4,FALSE()),"")</f>
        <v/>
      </c>
      <c r="AN38" s="21" t="str">
        <f aca="false">IFERROR(VLOOKUP(AL$1&amp;":"&amp;AL38,'Finish order'!$E:$K,5,FALSE()),"")</f>
        <v/>
      </c>
      <c r="AO38" s="29" t="str">
        <f aca="false">IFERROR(VLOOKUP(AL$1&amp;":"&amp;AL38,'Finish order'!$E:$K,3,FALSE()),"")</f>
        <v/>
      </c>
      <c r="AP38" s="21" t="str">
        <f aca="false">IFERROR(VLOOKUP(AL$1&amp;":"&amp;AL38,'Finish order'!$E:$K,2,FALSE()),"")</f>
        <v/>
      </c>
      <c r="AQ38" s="21"/>
      <c r="AR38" s="31"/>
      <c r="AS38" s="21" t="n">
        <v>37</v>
      </c>
      <c r="AT38" s="21" t="str">
        <f aca="false">IFERROR(VLOOKUP(AS$1&amp;":"&amp;AS38,'Finish order'!$E:$K,4,FALSE()),"")</f>
        <v/>
      </c>
      <c r="AU38" s="21" t="str">
        <f aca="false">IFERROR(VLOOKUP(AS$1&amp;":"&amp;AS38,'Finish order'!$E:$K,5,FALSE()),"")</f>
        <v/>
      </c>
      <c r="AV38" s="29" t="str">
        <f aca="false">IFERROR(VLOOKUP(AS$1&amp;":"&amp;AS38,'Finish order'!$E:$K,3,FALSE()),"")</f>
        <v/>
      </c>
      <c r="AW38" s="21" t="str">
        <f aca="false">IFERROR(VLOOKUP(AS$1&amp;":"&amp;AS38,'Finish order'!$E:$K,2,FALSE()),"")</f>
        <v/>
      </c>
      <c r="AX38" s="21"/>
      <c r="AY38" s="31"/>
      <c r="AZ38" s="21" t="n">
        <v>37</v>
      </c>
      <c r="BA38" s="21" t="str">
        <f aca="false">IFERROR(VLOOKUP(AZ$1&amp;":"&amp;AZ38,'Finish order'!$E:$K,4,FALSE()),"")</f>
        <v/>
      </c>
      <c r="BB38" s="21" t="str">
        <f aca="false">IFERROR(VLOOKUP(AZ$1&amp;":"&amp;AZ38,'Finish order'!$E:$K,5,FALSE()),"")</f>
        <v/>
      </c>
      <c r="BC38" s="29" t="str">
        <f aca="false">IFERROR(VLOOKUP(AZ$1&amp;":"&amp;AZ38,'Finish order'!$E:$K,3,FALSE()),"")</f>
        <v/>
      </c>
      <c r="BD38" s="21" t="str">
        <f aca="false">IFERROR(VLOOKUP(AZ$1&amp;":"&amp;AZ38,'Finish order'!$E:$K,2,FALSE()),"")</f>
        <v/>
      </c>
      <c r="BE38" s="21"/>
      <c r="BF38" s="31"/>
      <c r="BG38" s="21" t="n">
        <v>37</v>
      </c>
      <c r="BH38" s="21" t="str">
        <f aca="false">IFERROR(VLOOKUP(BG$1&amp;":"&amp;BG38,'Finish order'!$E:$K,4,FALSE()),"")</f>
        <v/>
      </c>
      <c r="BI38" s="21" t="str">
        <f aca="false">IFERROR(VLOOKUP(BG$1&amp;":"&amp;BG38,'Finish order'!$E:$K,5,FALSE()),"")</f>
        <v/>
      </c>
      <c r="BJ38" s="29" t="str">
        <f aca="false">IFERROR(VLOOKUP(BG$1&amp;":"&amp;BG38,'Finish order'!$E:$K,3,FALSE()),"")</f>
        <v/>
      </c>
      <c r="BK38" s="21" t="str">
        <f aca="false">IFERROR(VLOOKUP(BG$1&amp;":"&amp;BG38,'Finish order'!$E:$K,2,FALSE()),"")</f>
        <v/>
      </c>
      <c r="BL38" s="21"/>
      <c r="BM38" s="31"/>
      <c r="BN38" s="21" t="n">
        <v>37</v>
      </c>
      <c r="BO38" s="21" t="str">
        <f aca="false">IFERROR(VLOOKUP(BN$1&amp;":"&amp;BN38,'Finish order'!$E:$K,4,FALSE()),"")</f>
        <v/>
      </c>
      <c r="BP38" s="21" t="str">
        <f aca="false">IFERROR(VLOOKUP(BN$1&amp;":"&amp;BN38,'Finish order'!$E:$K,5,FALSE()),"")</f>
        <v/>
      </c>
      <c r="BQ38" s="29" t="str">
        <f aca="false">IFERROR(VLOOKUP(BN$1&amp;":"&amp;BN38,'Finish order'!$E:$K,3,FALSE()),"")</f>
        <v/>
      </c>
      <c r="BR38" s="21" t="str">
        <f aca="false">IFERROR(VLOOKUP(BN$1&amp;":"&amp;BN38,'Finish order'!$E:$K,2,FALSE()),"")</f>
        <v/>
      </c>
      <c r="BS38" s="21"/>
      <c r="BT38" s="31"/>
      <c r="BU38" s="21" t="n">
        <v>37</v>
      </c>
      <c r="BV38" s="29" t="str">
        <f aca="false">IFERROR(VLOOKUP(BU$1&amp;":"&amp;BU38,'Finish order'!$E:$K,4,FALSE()),"")</f>
        <v/>
      </c>
      <c r="BW38" s="21" t="str">
        <f aca="false">IFERROR(VLOOKUP(BU$1&amp;":"&amp;BU38,'Finish order'!$E:$K,5,FALSE()),"")</f>
        <v/>
      </c>
      <c r="BX38" s="29" t="str">
        <f aca="false">IFERROR(VLOOKUP(BU$1&amp;":"&amp;BU38,'Finish order'!$E:$K,3,FALSE()),"")</f>
        <v/>
      </c>
      <c r="BY38" s="21" t="str">
        <f aca="false">IFERROR(VLOOKUP(BU$1&amp;":"&amp;BU38,'Finish order'!$E:$K,2,FALSE()),"")</f>
        <v/>
      </c>
      <c r="BZ38" s="21"/>
      <c r="CA38" s="31"/>
      <c r="CB38" s="21" t="n">
        <v>37</v>
      </c>
      <c r="CC38" s="29" t="str">
        <f aca="false">IFERROR(VLOOKUP(CB$1&amp;":"&amp;CB38,'Finish order'!$E:$K,4,FALSE()),"")</f>
        <v/>
      </c>
      <c r="CD38" s="21" t="str">
        <f aca="false">IFERROR(VLOOKUP(CB$1&amp;":"&amp;CB38,'Finish order'!$E:$K,5,FALSE()),"")</f>
        <v/>
      </c>
      <c r="CE38" s="29" t="str">
        <f aca="false">IFERROR(VLOOKUP(CB$1&amp;":"&amp;CB38,'Finish order'!$E:$K,3,FALSE()),"")</f>
        <v/>
      </c>
      <c r="CF38" s="21" t="str">
        <f aca="false">IFERROR(VLOOKUP(CB$1&amp;":"&amp;CB38,'Finish order'!$E:$K,2,FALSE()),"")</f>
        <v/>
      </c>
      <c r="CG38" s="21"/>
      <c r="CH38" s="31"/>
      <c r="CI38" s="30" t="n">
        <v>37</v>
      </c>
      <c r="CJ38" s="21" t="str">
        <f aca="false">IFERROR(VLOOKUP(CI$1&amp;":"&amp;CI38,'Finish order'!$E:$K,4,FALSE()),"")</f>
        <v/>
      </c>
      <c r="CK38" s="21" t="str">
        <f aca="false">IFERROR(VLOOKUP(CI$1&amp;":"&amp;CI38,'Finish order'!$E:$K,5,FALSE()),"")</f>
        <v/>
      </c>
      <c r="CL38" s="29" t="str">
        <f aca="false">IFERROR(VLOOKUP(CI$1&amp;":"&amp;CI38,'Finish order'!$E:$K,3,FALSE()),"")</f>
        <v/>
      </c>
      <c r="CM38" s="21" t="str">
        <f aca="false">IFERROR(VLOOKUP(CI$1&amp;":"&amp;CI38,'Finish order'!$E:$K,2,FALSE()),"")</f>
        <v/>
      </c>
      <c r="CN38" s="21"/>
      <c r="CO38" s="31"/>
      <c r="CP38" s="30" t="n">
        <v>37</v>
      </c>
      <c r="CQ38" s="21" t="str">
        <f aca="false">IFERROR(VLOOKUP(CP$1&amp;":"&amp;CP38,'Finish order'!$E:$K,4,FALSE()),"")</f>
        <v/>
      </c>
      <c r="CR38" s="21" t="str">
        <f aca="false">IFERROR(VLOOKUP(CP$1&amp;":"&amp;CP38,'Finish order'!$E:$K,5,FALSE()),"")</f>
        <v/>
      </c>
      <c r="CS38" s="29" t="str">
        <f aca="false">IFERROR(VLOOKUP(CP$1&amp;":"&amp;CP38,'Finish order'!$E:$K,3,FALSE()),"")</f>
        <v/>
      </c>
      <c r="CT38" s="21" t="str">
        <f aca="false">IFERROR(VLOOKUP(CP$1&amp;":"&amp;CP38,'Finish order'!$E:$K,2,FALSE()),"")</f>
        <v/>
      </c>
      <c r="CU38" s="21"/>
      <c r="CV38" s="31"/>
      <c r="CW38" s="21" t="n">
        <v>37</v>
      </c>
      <c r="CX38" s="21" t="str">
        <f aca="false">IFERROR(VLOOKUP(CW$1&amp;":"&amp;CW38,'Finish order'!$E:$K,4,FALSE()),"")</f>
        <v/>
      </c>
      <c r="CY38" s="21" t="str">
        <f aca="false">IFERROR(VLOOKUP(CW$1&amp;":"&amp;CW38,'Finish order'!$E:$K,5,FALSE()),"")</f>
        <v/>
      </c>
      <c r="CZ38" s="29" t="str">
        <f aca="false">IFERROR(VLOOKUP(CW$1&amp;":"&amp;CW38,'Finish order'!$E:$K,3,FALSE()),"")</f>
        <v/>
      </c>
      <c r="DA38" s="21" t="str">
        <f aca="false">IFERROR(VLOOKUP(CW$1&amp;":"&amp;CW38,'Finish order'!$E:$K,2,FALSE()),"")</f>
        <v/>
      </c>
      <c r="DB38" s="21"/>
      <c r="DC38" s="31"/>
      <c r="DD38" s="21" t="n">
        <v>37</v>
      </c>
      <c r="DE38" s="21" t="str">
        <f aca="false">IFERROR(VLOOKUP(DD$1&amp;":"&amp;DD38,'Finish order'!$E:$K,4,FALSE()),"")</f>
        <v/>
      </c>
      <c r="DF38" s="21" t="str">
        <f aca="false">IFERROR(VLOOKUP(DD$1&amp;":"&amp;DD38,'Finish order'!$E:$K,5,FALSE()),"")</f>
        <v/>
      </c>
      <c r="DG38" s="29" t="str">
        <f aca="false">IFERROR(VLOOKUP(DD$1&amp;":"&amp;DD38,'Finish order'!$E:$K,3,FALSE()),"")</f>
        <v/>
      </c>
      <c r="DH38" s="21" t="str">
        <f aca="false">IFERROR(VLOOKUP(DD$1&amp;":"&amp;DD38,'Finish order'!$E:$K,2,FALSE()),"")</f>
        <v/>
      </c>
      <c r="DI38" s="29"/>
      <c r="DJ38" s="31"/>
      <c r="DK38" s="21" t="n">
        <v>37</v>
      </c>
      <c r="DL38" s="21" t="str">
        <f aca="false">IFERROR(VLOOKUP(DK$1&amp;":"&amp;DK38,'Finish order'!$E:$K,4,FALSE()),"")</f>
        <v/>
      </c>
      <c r="DM38" s="21" t="str">
        <f aca="false">IFERROR(VLOOKUP(DK$1&amp;":"&amp;DK38,'Finish order'!$E:$K,5,FALSE()),"")</f>
        <v/>
      </c>
      <c r="DN38" s="29" t="str">
        <f aca="false">IFERROR(VLOOKUP(DK$1&amp;":"&amp;DK38,'Finish order'!$E:$K,3,FALSE()),"")</f>
        <v/>
      </c>
      <c r="DO38" s="21" t="str">
        <f aca="false">IFERROR(VLOOKUP(DK$1&amp;":"&amp;DK38,'Finish order'!$E:$K,2,FALSE()),"")</f>
        <v/>
      </c>
      <c r="DP38" s="21"/>
      <c r="DQ38" s="31"/>
      <c r="DR38" s="21" t="n">
        <v>37</v>
      </c>
      <c r="DS38" s="21" t="str">
        <f aca="false">IFERROR(VLOOKUP(DR$1&amp;":"&amp;DR38,'Finish order'!$E:$K,4,FALSE()),"")</f>
        <v/>
      </c>
      <c r="DT38" s="21" t="str">
        <f aca="false">IFERROR(VLOOKUP(DR$1&amp;":"&amp;DR38,'Finish order'!$E:$K,5,FALSE()),"")</f>
        <v/>
      </c>
      <c r="DU38" s="29" t="str">
        <f aca="false">IFERROR(VLOOKUP(DR$1&amp;":"&amp;DR38,'Finish order'!$E:$K,3,FALSE()),"")</f>
        <v/>
      </c>
      <c r="DV38" s="21" t="str">
        <f aca="false">IFERROR(VLOOKUP(DR$1&amp;":"&amp;DR38,'Finish order'!$E:$K,2,FALSE()),"")</f>
        <v/>
      </c>
      <c r="DW38" s="29"/>
    </row>
    <row r="39" customFormat="false" ht="15.75" hidden="false" customHeight="true" outlineLevel="0" collapsed="false">
      <c r="A39" s="21" t="n">
        <v>38</v>
      </c>
      <c r="B39" s="21" t="str">
        <f aca="false">IFERROR(VLOOKUP($A$1&amp;":"&amp;A39,'Finish order'!C:K,6,FALSE()),"")</f>
        <v/>
      </c>
      <c r="C39" s="21" t="str">
        <f aca="false">IFERROR(VLOOKUP(A$1&amp;":"&amp;A39,'Finish order'!$C:$K,9,FALSE()),"")</f>
        <v/>
      </c>
      <c r="D39" s="21" t="str">
        <f aca="false">IFERROR(VLOOKUP(A$1&amp;":"&amp;A39,'Finish order'!$C:$K,7,FALSE()),"")</f>
        <v/>
      </c>
      <c r="E39" s="29" t="str">
        <f aca="false">IFERROR(VLOOKUP($A$1&amp;":"&amp;A39,'Finish order'!C:K,5,FALSE()),"")</f>
        <v/>
      </c>
      <c r="F39" s="21" t="str">
        <f aca="false">IFERROR(VLOOKUP($A$1&amp;":"&amp;A39,'Finish order'!C:K,4,FALSE()),"")</f>
        <v/>
      </c>
      <c r="G39" s="30" t="str">
        <f aca="false" t="array" ref="G39:G39">IFERROR(SMALL(IF($D$2:$D948=D39,$A$2:$A$911*1.001),1),"")</f>
        <v/>
      </c>
      <c r="H39" s="30" t="str">
        <f aca="false" t="array" ref="H39:H39">IFERROR(SMALL(IF($D$2:$D948=D39,$A$2:$A$911*1.0001),2),"")</f>
        <v/>
      </c>
      <c r="I39" s="30" t="str">
        <f aca="false" t="array" ref="I39:I39">IFERROR(SMALL(IF($D$2:$D948=D39,$A$2:$A$911*1.00001),3),"")</f>
        <v/>
      </c>
      <c r="J39" s="30" t="str">
        <f aca="false" t="array" ref="J39:J39">IFERROR(SMALL(IF($D$2:$D948=D39,$A$2:$A$911*1.000001),4),"")</f>
        <v/>
      </c>
      <c r="K39" s="30" t="str">
        <f aca="false">IF(A39&lt;&gt;"", IF(COUNT(G39:J39)=4, SUM(G39:J39), "No"), "")</f>
        <v>No</v>
      </c>
      <c r="L39" s="30" t="str">
        <f aca="false">IF(A39&lt;&gt;"", IF(COUNT(G39:I39)=3, SUM(G39:I39), "No"), "")</f>
        <v>No</v>
      </c>
      <c r="M39" s="30" t="str">
        <f aca="false">IF(A39&lt;&gt;"", IF(COUNT(G39:H39)=2, SUM(G39:H39), "No"), "")</f>
        <v>No</v>
      </c>
      <c r="N39" s="30" t="str">
        <f aca="false">'Results 10 year vets'!$D39&amp;":"&amp;Table1[[#Headers],[Male]]</f>
        <v>:Male</v>
      </c>
      <c r="O39" s="31"/>
      <c r="P39" s="21" t="n">
        <v>38</v>
      </c>
      <c r="Q39" s="21" t="str">
        <f aca="false">IFERROR(VLOOKUP(P$1&amp;":"&amp;P39,'Finish order'!$C:$K,6,FALSE()),"")</f>
        <v/>
      </c>
      <c r="R39" s="21" t="str">
        <f aca="false">IFERROR(VLOOKUP(P$1&amp;":"&amp;P39,'Finish order'!$C:$K,9,FALSE()),"")</f>
        <v/>
      </c>
      <c r="S39" s="21" t="str">
        <f aca="false">IFERROR(VLOOKUP(P$1&amp;":"&amp;P39,'Finish order'!$C:$K,7,FALSE()),"")</f>
        <v/>
      </c>
      <c r="T39" s="29" t="str">
        <f aca="false">IFERROR(VLOOKUP(P$1&amp;":"&amp;P39,'Finish order'!$C:$K,5,FALSE()),"")</f>
        <v/>
      </c>
      <c r="U39" s="21" t="str">
        <f aca="false">IFERROR(VLOOKUP(P$1&amp;":"&amp;P39,'Finish order'!$C:$K,4,FALSE()),"")</f>
        <v/>
      </c>
      <c r="V39" s="30" t="str">
        <f aca="false" t="array" ref="V39:V39">IFERROR(SMALL(IF($S$2:$S948=S39,$P$2:$P$911*1.001),1),"")</f>
        <v/>
      </c>
      <c r="W39" s="30" t="str">
        <f aca="false" t="array" ref="W39:W39">IFERROR(SMALL(IF($S$2:$S948=S39,$P$2:$P$911*1.0001),2),"")</f>
        <v/>
      </c>
      <c r="X39" s="30" t="str">
        <f aca="false" t="array" ref="X39:X39">IFERROR(SMALL(IF($S$2:$S948=S39,$P$2:$P$911*1.00001),3),"")</f>
        <v/>
      </c>
      <c r="Y39" s="30" t="str">
        <f aca="false" t="array" ref="Y39:Y39">IFERROR(SMALL(IF($S$2:$S948=S39,$P$2:$P$911*1.000001),4),"")</f>
        <v/>
      </c>
      <c r="Z39" s="30" t="str">
        <f aca="false">IF(P39&lt;&gt;"", IF(COUNT(V39:Y39)=4, SUM(V39:Y39), "No"), "")</f>
        <v>No</v>
      </c>
      <c r="AA39" s="30" t="str">
        <f aca="false">IF(P39&lt;&gt;"", IF(COUNT(V39:X39)=3, SUM(V39:X39), "No"), "")</f>
        <v>No</v>
      </c>
      <c r="AB39" s="30" t="str">
        <f aca="false">IF(P39&lt;&gt;"", IF(COUNT(V39:W39)=2, SUM(V39:W39), "No"), "")</f>
        <v>No</v>
      </c>
      <c r="AC39" s="30" t="str">
        <f aca="false">'Results 10 year vets'!$S39&amp;":"&amp;Table4[[#Headers],[Female]]</f>
        <v>:Female</v>
      </c>
      <c r="AD39" s="31"/>
      <c r="AE39" s="21" t="n">
        <v>38</v>
      </c>
      <c r="AF39" s="21" t="str">
        <f aca="false">IFERROR(VLOOKUP(AE$1&amp;":"&amp;AE39,'Finish order'!$E:$K,4,FALSE()),"")</f>
        <v/>
      </c>
      <c r="AG39" s="21" t="str">
        <f aca="false">IFERROR(VLOOKUP(AE$1&amp;":"&amp;AE39,'Finish order'!$E:$K,5,FALSE()),"")</f>
        <v/>
      </c>
      <c r="AH39" s="29" t="str">
        <f aca="false">IFERROR(VLOOKUP(AE$1&amp;":"&amp;AE39,'Finish order'!$E:$K,3,FALSE()),"")</f>
        <v/>
      </c>
      <c r="AI39" s="21" t="str">
        <f aca="false">IFERROR(VLOOKUP(AE$1&amp;":"&amp;AE39,'Finish order'!$E:$K,2,FALSE()),"")</f>
        <v/>
      </c>
      <c r="AJ39" s="21"/>
      <c r="AK39" s="31"/>
      <c r="AL39" s="21" t="n">
        <v>38</v>
      </c>
      <c r="AM39" s="21" t="str">
        <f aca="false">IFERROR(VLOOKUP(AL$1&amp;":"&amp;AL39,'Finish order'!$E:$K,4,FALSE()),"")</f>
        <v/>
      </c>
      <c r="AN39" s="21" t="str">
        <f aca="false">IFERROR(VLOOKUP(AL$1&amp;":"&amp;AL39,'Finish order'!$E:$K,5,FALSE()),"")</f>
        <v/>
      </c>
      <c r="AO39" s="29" t="str">
        <f aca="false">IFERROR(VLOOKUP(AL$1&amp;":"&amp;AL39,'Finish order'!$E:$K,3,FALSE()),"")</f>
        <v/>
      </c>
      <c r="AP39" s="21" t="str">
        <f aca="false">IFERROR(VLOOKUP(AL$1&amp;":"&amp;AL39,'Finish order'!$E:$K,2,FALSE()),"")</f>
        <v/>
      </c>
      <c r="AQ39" s="21"/>
      <c r="AR39" s="31"/>
      <c r="AS39" s="21" t="n">
        <v>38</v>
      </c>
      <c r="AT39" s="21" t="str">
        <f aca="false">IFERROR(VLOOKUP(AS$1&amp;":"&amp;AS39,'Finish order'!$E:$K,4,FALSE()),"")</f>
        <v/>
      </c>
      <c r="AU39" s="21" t="str">
        <f aca="false">IFERROR(VLOOKUP(AS$1&amp;":"&amp;AS39,'Finish order'!$E:$K,5,FALSE()),"")</f>
        <v/>
      </c>
      <c r="AV39" s="29" t="str">
        <f aca="false">IFERROR(VLOOKUP(AS$1&amp;":"&amp;AS39,'Finish order'!$E:$K,3,FALSE()),"")</f>
        <v/>
      </c>
      <c r="AW39" s="21" t="str">
        <f aca="false">IFERROR(VLOOKUP(AS$1&amp;":"&amp;AS39,'Finish order'!$E:$K,2,FALSE()),"")</f>
        <v/>
      </c>
      <c r="AX39" s="21"/>
      <c r="AY39" s="31"/>
      <c r="AZ39" s="21" t="n">
        <v>38</v>
      </c>
      <c r="BA39" s="21" t="str">
        <f aca="false">IFERROR(VLOOKUP(AZ$1&amp;":"&amp;AZ39,'Finish order'!$E:$K,4,FALSE()),"")</f>
        <v/>
      </c>
      <c r="BB39" s="21" t="str">
        <f aca="false">IFERROR(VLOOKUP(AZ$1&amp;":"&amp;AZ39,'Finish order'!$E:$K,5,FALSE()),"")</f>
        <v/>
      </c>
      <c r="BC39" s="29" t="str">
        <f aca="false">IFERROR(VLOOKUP(AZ$1&amp;":"&amp;AZ39,'Finish order'!$E:$K,3,FALSE()),"")</f>
        <v/>
      </c>
      <c r="BD39" s="21" t="str">
        <f aca="false">IFERROR(VLOOKUP(AZ$1&amp;":"&amp;AZ39,'Finish order'!$E:$K,2,FALSE()),"")</f>
        <v/>
      </c>
      <c r="BE39" s="21"/>
      <c r="BF39" s="31"/>
      <c r="BG39" s="21" t="n">
        <v>38</v>
      </c>
      <c r="BH39" s="21" t="str">
        <f aca="false">IFERROR(VLOOKUP(BG$1&amp;":"&amp;BG39,'Finish order'!$E:$K,4,FALSE()),"")</f>
        <v/>
      </c>
      <c r="BI39" s="21" t="str">
        <f aca="false">IFERROR(VLOOKUP(BG$1&amp;":"&amp;BG39,'Finish order'!$E:$K,5,FALSE()),"")</f>
        <v/>
      </c>
      <c r="BJ39" s="29" t="str">
        <f aca="false">IFERROR(VLOOKUP(BG$1&amp;":"&amp;BG39,'Finish order'!$E:$K,3,FALSE()),"")</f>
        <v/>
      </c>
      <c r="BK39" s="21" t="str">
        <f aca="false">IFERROR(VLOOKUP(BG$1&amp;":"&amp;BG39,'Finish order'!$E:$K,2,FALSE()),"")</f>
        <v/>
      </c>
      <c r="BL39" s="21"/>
      <c r="BM39" s="31"/>
      <c r="BN39" s="21" t="n">
        <v>38</v>
      </c>
      <c r="BO39" s="21" t="str">
        <f aca="false">IFERROR(VLOOKUP(BN$1&amp;":"&amp;BN39,'Finish order'!$E:$K,4,FALSE()),"")</f>
        <v/>
      </c>
      <c r="BP39" s="21" t="str">
        <f aca="false">IFERROR(VLOOKUP(BN$1&amp;":"&amp;BN39,'Finish order'!$E:$K,5,FALSE()),"")</f>
        <v/>
      </c>
      <c r="BQ39" s="29" t="str">
        <f aca="false">IFERROR(VLOOKUP(BN$1&amp;":"&amp;BN39,'Finish order'!$E:$K,3,FALSE()),"")</f>
        <v/>
      </c>
      <c r="BR39" s="21" t="str">
        <f aca="false">IFERROR(VLOOKUP(BN$1&amp;":"&amp;BN39,'Finish order'!$E:$K,2,FALSE()),"")</f>
        <v/>
      </c>
      <c r="BS39" s="21"/>
      <c r="BT39" s="31"/>
      <c r="BU39" s="21" t="n">
        <v>38</v>
      </c>
      <c r="BV39" s="29" t="str">
        <f aca="false">IFERROR(VLOOKUP(BU$1&amp;":"&amp;BU39,'Finish order'!$E:$K,4,FALSE()),"")</f>
        <v/>
      </c>
      <c r="BW39" s="21" t="str">
        <f aca="false">IFERROR(VLOOKUP(BU$1&amp;":"&amp;BU39,'Finish order'!$E:$K,5,FALSE()),"")</f>
        <v/>
      </c>
      <c r="BX39" s="29" t="str">
        <f aca="false">IFERROR(VLOOKUP(BU$1&amp;":"&amp;BU39,'Finish order'!$E:$K,3,FALSE()),"")</f>
        <v/>
      </c>
      <c r="BY39" s="21" t="str">
        <f aca="false">IFERROR(VLOOKUP(BU$1&amp;":"&amp;BU39,'Finish order'!$E:$K,2,FALSE()),"")</f>
        <v/>
      </c>
      <c r="BZ39" s="21"/>
      <c r="CA39" s="31"/>
      <c r="CB39" s="21" t="n">
        <v>38</v>
      </c>
      <c r="CC39" s="29" t="str">
        <f aca="false">IFERROR(VLOOKUP(CB$1&amp;":"&amp;CB39,'Finish order'!$E:$K,4,FALSE()),"")</f>
        <v/>
      </c>
      <c r="CD39" s="21" t="str">
        <f aca="false">IFERROR(VLOOKUP(CB$1&amp;":"&amp;CB39,'Finish order'!$E:$K,5,FALSE()),"")</f>
        <v/>
      </c>
      <c r="CE39" s="29" t="str">
        <f aca="false">IFERROR(VLOOKUP(CB$1&amp;":"&amp;CB39,'Finish order'!$E:$K,3,FALSE()),"")</f>
        <v/>
      </c>
      <c r="CF39" s="21" t="str">
        <f aca="false">IFERROR(VLOOKUP(CB$1&amp;":"&amp;CB39,'Finish order'!$E:$K,2,FALSE()),"")</f>
        <v/>
      </c>
      <c r="CG39" s="21"/>
      <c r="CH39" s="31"/>
      <c r="CI39" s="30" t="n">
        <v>38</v>
      </c>
      <c r="CJ39" s="21" t="str">
        <f aca="false">IFERROR(VLOOKUP(CI$1&amp;":"&amp;CI39,'Finish order'!$E:$K,4,FALSE()),"")</f>
        <v/>
      </c>
      <c r="CK39" s="21" t="str">
        <f aca="false">IFERROR(VLOOKUP(CI$1&amp;":"&amp;CI39,'Finish order'!$E:$K,5,FALSE()),"")</f>
        <v/>
      </c>
      <c r="CL39" s="29" t="str">
        <f aca="false">IFERROR(VLOOKUP(CI$1&amp;":"&amp;CI39,'Finish order'!$E:$K,3,FALSE()),"")</f>
        <v/>
      </c>
      <c r="CM39" s="21" t="str">
        <f aca="false">IFERROR(VLOOKUP(CI$1&amp;":"&amp;CI39,'Finish order'!$E:$K,2,FALSE()),"")</f>
        <v/>
      </c>
      <c r="CN39" s="21"/>
      <c r="CO39" s="31"/>
      <c r="CP39" s="30" t="n">
        <v>38</v>
      </c>
      <c r="CQ39" s="21" t="str">
        <f aca="false">IFERROR(VLOOKUP(CP$1&amp;":"&amp;CP39,'Finish order'!$E:$K,4,FALSE()),"")</f>
        <v/>
      </c>
      <c r="CR39" s="21" t="str">
        <f aca="false">IFERROR(VLOOKUP(CP$1&amp;":"&amp;CP39,'Finish order'!$E:$K,5,FALSE()),"")</f>
        <v/>
      </c>
      <c r="CS39" s="29" t="str">
        <f aca="false">IFERROR(VLOOKUP(CP$1&amp;":"&amp;CP39,'Finish order'!$E:$K,3,FALSE()),"")</f>
        <v/>
      </c>
      <c r="CT39" s="21" t="str">
        <f aca="false">IFERROR(VLOOKUP(CP$1&amp;":"&amp;CP39,'Finish order'!$E:$K,2,FALSE()),"")</f>
        <v/>
      </c>
      <c r="CU39" s="21"/>
      <c r="CV39" s="31"/>
      <c r="CW39" s="21" t="n">
        <v>38</v>
      </c>
      <c r="CX39" s="21" t="str">
        <f aca="false">IFERROR(VLOOKUP(CW$1&amp;":"&amp;CW39,'Finish order'!$E:$K,4,FALSE()),"")</f>
        <v/>
      </c>
      <c r="CY39" s="21" t="str">
        <f aca="false">IFERROR(VLOOKUP(CW$1&amp;":"&amp;CW39,'Finish order'!$E:$K,5,FALSE()),"")</f>
        <v/>
      </c>
      <c r="CZ39" s="29" t="str">
        <f aca="false">IFERROR(VLOOKUP(CW$1&amp;":"&amp;CW39,'Finish order'!$E:$K,3,FALSE()),"")</f>
        <v/>
      </c>
      <c r="DA39" s="21" t="str">
        <f aca="false">IFERROR(VLOOKUP(CW$1&amp;":"&amp;CW39,'Finish order'!$E:$K,2,FALSE()),"")</f>
        <v/>
      </c>
      <c r="DB39" s="21"/>
      <c r="DC39" s="31"/>
      <c r="DD39" s="21" t="n">
        <v>38</v>
      </c>
      <c r="DE39" s="21" t="str">
        <f aca="false">IFERROR(VLOOKUP(DD$1&amp;":"&amp;DD39,'Finish order'!$E:$K,4,FALSE()),"")</f>
        <v/>
      </c>
      <c r="DF39" s="21" t="str">
        <f aca="false">IFERROR(VLOOKUP(DD$1&amp;":"&amp;DD39,'Finish order'!$E:$K,5,FALSE()),"")</f>
        <v/>
      </c>
      <c r="DG39" s="29" t="str">
        <f aca="false">IFERROR(VLOOKUP(DD$1&amp;":"&amp;DD39,'Finish order'!$E:$K,3,FALSE()),"")</f>
        <v/>
      </c>
      <c r="DH39" s="21" t="str">
        <f aca="false">IFERROR(VLOOKUP(DD$1&amp;":"&amp;DD39,'Finish order'!$E:$K,2,FALSE()),"")</f>
        <v/>
      </c>
      <c r="DI39" s="29"/>
      <c r="DJ39" s="31"/>
      <c r="DK39" s="21" t="n">
        <v>38</v>
      </c>
      <c r="DL39" s="21" t="str">
        <f aca="false">IFERROR(VLOOKUP(DK$1&amp;":"&amp;DK39,'Finish order'!$E:$K,4,FALSE()),"")</f>
        <v/>
      </c>
      <c r="DM39" s="21" t="str">
        <f aca="false">IFERROR(VLOOKUP(DK$1&amp;":"&amp;DK39,'Finish order'!$E:$K,5,FALSE()),"")</f>
        <v/>
      </c>
      <c r="DN39" s="29" t="str">
        <f aca="false">IFERROR(VLOOKUP(DK$1&amp;":"&amp;DK39,'Finish order'!$E:$K,3,FALSE()),"")</f>
        <v/>
      </c>
      <c r="DO39" s="21" t="str">
        <f aca="false">IFERROR(VLOOKUP(DK$1&amp;":"&amp;DK39,'Finish order'!$E:$K,2,FALSE()),"")</f>
        <v/>
      </c>
      <c r="DP39" s="21"/>
      <c r="DQ39" s="31"/>
      <c r="DR39" s="21" t="n">
        <v>38</v>
      </c>
      <c r="DS39" s="21" t="str">
        <f aca="false">IFERROR(VLOOKUP(DR$1&amp;":"&amp;DR39,'Finish order'!$E:$K,4,FALSE()),"")</f>
        <v/>
      </c>
      <c r="DT39" s="21" t="str">
        <f aca="false">IFERROR(VLOOKUP(DR$1&amp;":"&amp;DR39,'Finish order'!$E:$K,5,FALSE()),"")</f>
        <v/>
      </c>
      <c r="DU39" s="29" t="str">
        <f aca="false">IFERROR(VLOOKUP(DR$1&amp;":"&amp;DR39,'Finish order'!$E:$K,3,FALSE()),"")</f>
        <v/>
      </c>
      <c r="DV39" s="21" t="str">
        <f aca="false">IFERROR(VLOOKUP(DR$1&amp;":"&amp;DR39,'Finish order'!$E:$K,2,FALSE()),"")</f>
        <v/>
      </c>
      <c r="DW39" s="29"/>
    </row>
    <row r="40" customFormat="false" ht="15.75" hidden="false" customHeight="true" outlineLevel="0" collapsed="false">
      <c r="A40" s="21" t="n">
        <v>39</v>
      </c>
      <c r="B40" s="21" t="str">
        <f aca="false">IFERROR(VLOOKUP($A$1&amp;":"&amp;A40,'Finish order'!C:K,6,FALSE()),"")</f>
        <v/>
      </c>
      <c r="C40" s="21" t="str">
        <f aca="false">IFERROR(VLOOKUP(A$1&amp;":"&amp;A40,'Finish order'!$C:$K,9,FALSE()),"")</f>
        <v/>
      </c>
      <c r="D40" s="21" t="str">
        <f aca="false">IFERROR(VLOOKUP(A$1&amp;":"&amp;A40,'Finish order'!$C:$K,7,FALSE()),"")</f>
        <v/>
      </c>
      <c r="E40" s="29" t="str">
        <f aca="false">IFERROR(VLOOKUP($A$1&amp;":"&amp;A40,'Finish order'!C:K,5,FALSE()),"")</f>
        <v/>
      </c>
      <c r="F40" s="21" t="str">
        <f aca="false">IFERROR(VLOOKUP($A$1&amp;":"&amp;A40,'Finish order'!C:K,4,FALSE()),"")</f>
        <v/>
      </c>
      <c r="G40" s="30" t="str">
        <f aca="false" t="array" ref="G40:G40">IFERROR(SMALL(IF($D$2:$D949=D40,$A$2:$A$911*1.001),1),"")</f>
        <v/>
      </c>
      <c r="H40" s="30" t="str">
        <f aca="false" t="array" ref="H40:H40">IFERROR(SMALL(IF($D$2:$D949=D40,$A$2:$A$911*1.0001),2),"")</f>
        <v/>
      </c>
      <c r="I40" s="30" t="str">
        <f aca="false" t="array" ref="I40:I40">IFERROR(SMALL(IF($D$2:$D949=D40,$A$2:$A$911*1.00001),3),"")</f>
        <v/>
      </c>
      <c r="J40" s="30" t="str">
        <f aca="false" t="array" ref="J40:J40">IFERROR(SMALL(IF($D$2:$D949=D40,$A$2:$A$911*1.000001),4),"")</f>
        <v/>
      </c>
      <c r="K40" s="30" t="str">
        <f aca="false">IF(A40&lt;&gt;"", IF(COUNT(G40:J40)=4, SUM(G40:J40), "No"), "")</f>
        <v>No</v>
      </c>
      <c r="L40" s="30" t="str">
        <f aca="false">IF(A40&lt;&gt;"", IF(COUNT(G40:I40)=3, SUM(G40:I40), "No"), "")</f>
        <v>No</v>
      </c>
      <c r="M40" s="30" t="str">
        <f aca="false">IF(A40&lt;&gt;"", IF(COUNT(G40:H40)=2, SUM(G40:H40), "No"), "")</f>
        <v>No</v>
      </c>
      <c r="N40" s="30" t="str">
        <f aca="false">'Results 10 year vets'!$D40&amp;":"&amp;Table1[[#Headers],[Male]]</f>
        <v>:Male</v>
      </c>
      <c r="O40" s="31"/>
      <c r="P40" s="21" t="n">
        <v>39</v>
      </c>
      <c r="Q40" s="21" t="str">
        <f aca="false">IFERROR(VLOOKUP(P$1&amp;":"&amp;P40,'Finish order'!$C:$K,6,FALSE()),"")</f>
        <v/>
      </c>
      <c r="R40" s="21" t="str">
        <f aca="false">IFERROR(VLOOKUP(P$1&amp;":"&amp;P40,'Finish order'!$C:$K,9,FALSE()),"")</f>
        <v/>
      </c>
      <c r="S40" s="21" t="str">
        <f aca="false">IFERROR(VLOOKUP(P$1&amp;":"&amp;P40,'Finish order'!$C:$K,7,FALSE()),"")</f>
        <v/>
      </c>
      <c r="T40" s="29" t="str">
        <f aca="false">IFERROR(VLOOKUP(P$1&amp;":"&amp;P40,'Finish order'!$C:$K,5,FALSE()),"")</f>
        <v/>
      </c>
      <c r="U40" s="21" t="str">
        <f aca="false">IFERROR(VLOOKUP(P$1&amp;":"&amp;P40,'Finish order'!$C:$K,4,FALSE()),"")</f>
        <v/>
      </c>
      <c r="V40" s="30" t="str">
        <f aca="false" t="array" ref="V40:V40">IFERROR(SMALL(IF($S$2:$S949=S40,$P$2:$P$911*1.001),1),"")</f>
        <v/>
      </c>
      <c r="W40" s="30" t="str">
        <f aca="false" t="array" ref="W40:W40">IFERROR(SMALL(IF($S$2:$S949=S40,$P$2:$P$911*1.0001),2),"")</f>
        <v/>
      </c>
      <c r="X40" s="30" t="str">
        <f aca="false" t="array" ref="X40:X40">IFERROR(SMALL(IF($S$2:$S949=S40,$P$2:$P$911*1.00001),3),"")</f>
        <v/>
      </c>
      <c r="Y40" s="30" t="str">
        <f aca="false" t="array" ref="Y40:Y40">IFERROR(SMALL(IF($S$2:$S949=S40,$P$2:$P$911*1.000001),4),"")</f>
        <v/>
      </c>
      <c r="Z40" s="30" t="str">
        <f aca="false">IF(P40&lt;&gt;"", IF(COUNT(V40:Y40)=4, SUM(V40:Y40), "No"), "")</f>
        <v>No</v>
      </c>
      <c r="AA40" s="30" t="str">
        <f aca="false">IF(P40&lt;&gt;"", IF(COUNT(V40:X40)=3, SUM(V40:X40), "No"), "")</f>
        <v>No</v>
      </c>
      <c r="AB40" s="30" t="str">
        <f aca="false">IF(P40&lt;&gt;"", IF(COUNT(V40:W40)=2, SUM(V40:W40), "No"), "")</f>
        <v>No</v>
      </c>
      <c r="AC40" s="30" t="str">
        <f aca="false">'Results 10 year vets'!$S40&amp;":"&amp;Table4[[#Headers],[Female]]</f>
        <v>:Female</v>
      </c>
      <c r="AD40" s="31"/>
      <c r="AE40" s="21" t="n">
        <v>39</v>
      </c>
      <c r="AF40" s="21" t="str">
        <f aca="false">IFERROR(VLOOKUP(AE$1&amp;":"&amp;AE40,'Finish order'!$E:$K,4,FALSE()),"")</f>
        <v/>
      </c>
      <c r="AG40" s="21" t="str">
        <f aca="false">IFERROR(VLOOKUP(AE$1&amp;":"&amp;AE40,'Finish order'!$E:$K,5,FALSE()),"")</f>
        <v/>
      </c>
      <c r="AH40" s="29" t="str">
        <f aca="false">IFERROR(VLOOKUP(AE$1&amp;":"&amp;AE40,'Finish order'!$E:$K,3,FALSE()),"")</f>
        <v/>
      </c>
      <c r="AI40" s="21" t="str">
        <f aca="false">IFERROR(VLOOKUP(AE$1&amp;":"&amp;AE40,'Finish order'!$E:$K,2,FALSE()),"")</f>
        <v/>
      </c>
      <c r="AJ40" s="21"/>
      <c r="AK40" s="31"/>
      <c r="AL40" s="21" t="n">
        <v>39</v>
      </c>
      <c r="AM40" s="21" t="str">
        <f aca="false">IFERROR(VLOOKUP(AL$1&amp;":"&amp;AL40,'Finish order'!$E:$K,4,FALSE()),"")</f>
        <v/>
      </c>
      <c r="AN40" s="21" t="str">
        <f aca="false">IFERROR(VLOOKUP(AL$1&amp;":"&amp;AL40,'Finish order'!$E:$K,5,FALSE()),"")</f>
        <v/>
      </c>
      <c r="AO40" s="29" t="str">
        <f aca="false">IFERROR(VLOOKUP(AL$1&amp;":"&amp;AL40,'Finish order'!$E:$K,3,FALSE()),"")</f>
        <v/>
      </c>
      <c r="AP40" s="21" t="str">
        <f aca="false">IFERROR(VLOOKUP(AL$1&amp;":"&amp;AL40,'Finish order'!$E:$K,2,FALSE()),"")</f>
        <v/>
      </c>
      <c r="AQ40" s="21"/>
      <c r="AR40" s="31"/>
      <c r="AS40" s="21" t="n">
        <v>39</v>
      </c>
      <c r="AT40" s="21" t="str">
        <f aca="false">IFERROR(VLOOKUP(AS$1&amp;":"&amp;AS40,'Finish order'!$E:$K,4,FALSE()),"")</f>
        <v/>
      </c>
      <c r="AU40" s="21" t="str">
        <f aca="false">IFERROR(VLOOKUP(AS$1&amp;":"&amp;AS40,'Finish order'!$E:$K,5,FALSE()),"")</f>
        <v/>
      </c>
      <c r="AV40" s="29" t="str">
        <f aca="false">IFERROR(VLOOKUP(AS$1&amp;":"&amp;AS40,'Finish order'!$E:$K,3,FALSE()),"")</f>
        <v/>
      </c>
      <c r="AW40" s="21" t="str">
        <f aca="false">IFERROR(VLOOKUP(AS$1&amp;":"&amp;AS40,'Finish order'!$E:$K,2,FALSE()),"")</f>
        <v/>
      </c>
      <c r="AX40" s="21"/>
      <c r="AY40" s="31"/>
      <c r="AZ40" s="21" t="n">
        <v>39</v>
      </c>
      <c r="BA40" s="21" t="str">
        <f aca="false">IFERROR(VLOOKUP(AZ$1&amp;":"&amp;AZ40,'Finish order'!$E:$K,4,FALSE()),"")</f>
        <v/>
      </c>
      <c r="BB40" s="21" t="str">
        <f aca="false">IFERROR(VLOOKUP(AZ$1&amp;":"&amp;AZ40,'Finish order'!$E:$K,5,FALSE()),"")</f>
        <v/>
      </c>
      <c r="BC40" s="29" t="str">
        <f aca="false">IFERROR(VLOOKUP(AZ$1&amp;":"&amp;AZ40,'Finish order'!$E:$K,3,FALSE()),"")</f>
        <v/>
      </c>
      <c r="BD40" s="21" t="str">
        <f aca="false">IFERROR(VLOOKUP(AZ$1&amp;":"&amp;AZ40,'Finish order'!$E:$K,2,FALSE()),"")</f>
        <v/>
      </c>
      <c r="BE40" s="21"/>
      <c r="BF40" s="31"/>
      <c r="BG40" s="21" t="n">
        <v>39</v>
      </c>
      <c r="BH40" s="21" t="str">
        <f aca="false">IFERROR(VLOOKUP(BG$1&amp;":"&amp;BG40,'Finish order'!$E:$K,4,FALSE()),"")</f>
        <v/>
      </c>
      <c r="BI40" s="21" t="str">
        <f aca="false">IFERROR(VLOOKUP(BG$1&amp;":"&amp;BG40,'Finish order'!$E:$K,5,FALSE()),"")</f>
        <v/>
      </c>
      <c r="BJ40" s="29" t="str">
        <f aca="false">IFERROR(VLOOKUP(BG$1&amp;":"&amp;BG40,'Finish order'!$E:$K,3,FALSE()),"")</f>
        <v/>
      </c>
      <c r="BK40" s="21" t="str">
        <f aca="false">IFERROR(VLOOKUP(BG$1&amp;":"&amp;BG40,'Finish order'!$E:$K,2,FALSE()),"")</f>
        <v/>
      </c>
      <c r="BL40" s="21"/>
      <c r="BM40" s="31"/>
      <c r="BN40" s="21" t="n">
        <v>39</v>
      </c>
      <c r="BO40" s="21" t="str">
        <f aca="false">IFERROR(VLOOKUP(BN$1&amp;":"&amp;BN40,'Finish order'!$E:$K,4,FALSE()),"")</f>
        <v/>
      </c>
      <c r="BP40" s="21" t="str">
        <f aca="false">IFERROR(VLOOKUP(BN$1&amp;":"&amp;BN40,'Finish order'!$E:$K,5,FALSE()),"")</f>
        <v/>
      </c>
      <c r="BQ40" s="29" t="str">
        <f aca="false">IFERROR(VLOOKUP(BN$1&amp;":"&amp;BN40,'Finish order'!$E:$K,3,FALSE()),"")</f>
        <v/>
      </c>
      <c r="BR40" s="21" t="str">
        <f aca="false">IFERROR(VLOOKUP(BN$1&amp;":"&amp;BN40,'Finish order'!$E:$K,2,FALSE()),"")</f>
        <v/>
      </c>
      <c r="BS40" s="21"/>
      <c r="BT40" s="31"/>
      <c r="BU40" s="21" t="n">
        <v>39</v>
      </c>
      <c r="BV40" s="29" t="str">
        <f aca="false">IFERROR(VLOOKUP(BU$1&amp;":"&amp;BU40,'Finish order'!$E:$K,4,FALSE()),"")</f>
        <v/>
      </c>
      <c r="BW40" s="21" t="str">
        <f aca="false">IFERROR(VLOOKUP(BU$1&amp;":"&amp;BU40,'Finish order'!$E:$K,5,FALSE()),"")</f>
        <v/>
      </c>
      <c r="BX40" s="29" t="str">
        <f aca="false">IFERROR(VLOOKUP(BU$1&amp;":"&amp;BU40,'Finish order'!$E:$K,3,FALSE()),"")</f>
        <v/>
      </c>
      <c r="BY40" s="21" t="str">
        <f aca="false">IFERROR(VLOOKUP(BU$1&amp;":"&amp;BU40,'Finish order'!$E:$K,2,FALSE()),"")</f>
        <v/>
      </c>
      <c r="BZ40" s="21"/>
      <c r="CA40" s="31"/>
      <c r="CB40" s="21" t="n">
        <v>39</v>
      </c>
      <c r="CC40" s="29" t="str">
        <f aca="false">IFERROR(VLOOKUP(CB$1&amp;":"&amp;CB40,'Finish order'!$E:$K,4,FALSE()),"")</f>
        <v/>
      </c>
      <c r="CD40" s="21" t="str">
        <f aca="false">IFERROR(VLOOKUP(CB$1&amp;":"&amp;CB40,'Finish order'!$E:$K,5,FALSE()),"")</f>
        <v/>
      </c>
      <c r="CE40" s="29" t="str">
        <f aca="false">IFERROR(VLOOKUP(CB$1&amp;":"&amp;CB40,'Finish order'!$E:$K,3,FALSE()),"")</f>
        <v/>
      </c>
      <c r="CF40" s="21" t="str">
        <f aca="false">IFERROR(VLOOKUP(CB$1&amp;":"&amp;CB40,'Finish order'!$E:$K,2,FALSE()),"")</f>
        <v/>
      </c>
      <c r="CG40" s="21"/>
      <c r="CH40" s="31"/>
      <c r="CI40" s="30" t="n">
        <v>39</v>
      </c>
      <c r="CJ40" s="21" t="str">
        <f aca="false">IFERROR(VLOOKUP(CI$1&amp;":"&amp;CI40,'Finish order'!$E:$K,4,FALSE()),"")</f>
        <v/>
      </c>
      <c r="CK40" s="21" t="str">
        <f aca="false">IFERROR(VLOOKUP(CI$1&amp;":"&amp;CI40,'Finish order'!$E:$K,5,FALSE()),"")</f>
        <v/>
      </c>
      <c r="CL40" s="29" t="str">
        <f aca="false">IFERROR(VLOOKUP(CI$1&amp;":"&amp;CI40,'Finish order'!$E:$K,3,FALSE()),"")</f>
        <v/>
      </c>
      <c r="CM40" s="21" t="str">
        <f aca="false">IFERROR(VLOOKUP(CI$1&amp;":"&amp;CI40,'Finish order'!$E:$K,2,FALSE()),"")</f>
        <v/>
      </c>
      <c r="CN40" s="21"/>
      <c r="CO40" s="31"/>
      <c r="CP40" s="30" t="n">
        <v>39</v>
      </c>
      <c r="CQ40" s="21" t="str">
        <f aca="false">IFERROR(VLOOKUP(CP$1&amp;":"&amp;CP40,'Finish order'!$E:$K,4,FALSE()),"")</f>
        <v/>
      </c>
      <c r="CR40" s="21" t="str">
        <f aca="false">IFERROR(VLOOKUP(CP$1&amp;":"&amp;CP40,'Finish order'!$E:$K,5,FALSE()),"")</f>
        <v/>
      </c>
      <c r="CS40" s="29" t="str">
        <f aca="false">IFERROR(VLOOKUP(CP$1&amp;":"&amp;CP40,'Finish order'!$E:$K,3,FALSE()),"")</f>
        <v/>
      </c>
      <c r="CT40" s="21" t="str">
        <f aca="false">IFERROR(VLOOKUP(CP$1&amp;":"&amp;CP40,'Finish order'!$E:$K,2,FALSE()),"")</f>
        <v/>
      </c>
      <c r="CU40" s="21"/>
      <c r="CV40" s="31"/>
      <c r="CW40" s="21" t="n">
        <v>39</v>
      </c>
      <c r="CX40" s="21" t="str">
        <f aca="false">IFERROR(VLOOKUP(CW$1&amp;":"&amp;CW40,'Finish order'!$E:$K,4,FALSE()),"")</f>
        <v/>
      </c>
      <c r="CY40" s="21" t="str">
        <f aca="false">IFERROR(VLOOKUP(CW$1&amp;":"&amp;CW40,'Finish order'!$E:$K,5,FALSE()),"")</f>
        <v/>
      </c>
      <c r="CZ40" s="29" t="str">
        <f aca="false">IFERROR(VLOOKUP(CW$1&amp;":"&amp;CW40,'Finish order'!$E:$K,3,FALSE()),"")</f>
        <v/>
      </c>
      <c r="DA40" s="21" t="str">
        <f aca="false">IFERROR(VLOOKUP(CW$1&amp;":"&amp;CW40,'Finish order'!$E:$K,2,FALSE()),"")</f>
        <v/>
      </c>
      <c r="DB40" s="21"/>
      <c r="DC40" s="31"/>
      <c r="DD40" s="21" t="n">
        <v>39</v>
      </c>
      <c r="DE40" s="21" t="str">
        <f aca="false">IFERROR(VLOOKUP(DD$1&amp;":"&amp;DD40,'Finish order'!$E:$K,4,FALSE()),"")</f>
        <v/>
      </c>
      <c r="DF40" s="21" t="str">
        <f aca="false">IFERROR(VLOOKUP(DD$1&amp;":"&amp;DD40,'Finish order'!$E:$K,5,FALSE()),"")</f>
        <v/>
      </c>
      <c r="DG40" s="29" t="str">
        <f aca="false">IFERROR(VLOOKUP(DD$1&amp;":"&amp;DD40,'Finish order'!$E:$K,3,FALSE()),"")</f>
        <v/>
      </c>
      <c r="DH40" s="21" t="str">
        <f aca="false">IFERROR(VLOOKUP(DD$1&amp;":"&amp;DD40,'Finish order'!$E:$K,2,FALSE()),"")</f>
        <v/>
      </c>
      <c r="DI40" s="29"/>
      <c r="DJ40" s="31"/>
      <c r="DK40" s="21" t="n">
        <v>39</v>
      </c>
      <c r="DL40" s="21" t="str">
        <f aca="false">IFERROR(VLOOKUP(DK$1&amp;":"&amp;DK40,'Finish order'!$E:$K,4,FALSE()),"")</f>
        <v/>
      </c>
      <c r="DM40" s="21" t="str">
        <f aca="false">IFERROR(VLOOKUP(DK$1&amp;":"&amp;DK40,'Finish order'!$E:$K,5,FALSE()),"")</f>
        <v/>
      </c>
      <c r="DN40" s="29" t="str">
        <f aca="false">IFERROR(VLOOKUP(DK$1&amp;":"&amp;DK40,'Finish order'!$E:$K,3,FALSE()),"")</f>
        <v/>
      </c>
      <c r="DO40" s="21" t="str">
        <f aca="false">IFERROR(VLOOKUP(DK$1&amp;":"&amp;DK40,'Finish order'!$E:$K,2,FALSE()),"")</f>
        <v/>
      </c>
      <c r="DP40" s="21"/>
      <c r="DQ40" s="31"/>
      <c r="DR40" s="21" t="n">
        <v>39</v>
      </c>
      <c r="DS40" s="21" t="str">
        <f aca="false">IFERROR(VLOOKUP(DR$1&amp;":"&amp;DR40,'Finish order'!$E:$K,4,FALSE()),"")</f>
        <v/>
      </c>
      <c r="DT40" s="21" t="str">
        <f aca="false">IFERROR(VLOOKUP(DR$1&amp;":"&amp;DR40,'Finish order'!$E:$K,5,FALSE()),"")</f>
        <v/>
      </c>
      <c r="DU40" s="29" t="str">
        <f aca="false">IFERROR(VLOOKUP(DR$1&amp;":"&amp;DR40,'Finish order'!$E:$K,3,FALSE()),"")</f>
        <v/>
      </c>
      <c r="DV40" s="21" t="str">
        <f aca="false">IFERROR(VLOOKUP(DR$1&amp;":"&amp;DR40,'Finish order'!$E:$K,2,FALSE()),"")</f>
        <v/>
      </c>
      <c r="DW40" s="29"/>
    </row>
    <row r="41" customFormat="false" ht="15.75" hidden="false" customHeight="true" outlineLevel="0" collapsed="false">
      <c r="A41" s="21" t="n">
        <v>40</v>
      </c>
      <c r="B41" s="21" t="str">
        <f aca="false">IFERROR(VLOOKUP($A$1&amp;":"&amp;A41,'Finish order'!C:K,6,FALSE()),"")</f>
        <v/>
      </c>
      <c r="C41" s="21" t="str">
        <f aca="false">IFERROR(VLOOKUP(A$1&amp;":"&amp;A41,'Finish order'!$C:$K,9,FALSE()),"")</f>
        <v/>
      </c>
      <c r="D41" s="21" t="str">
        <f aca="false">IFERROR(VLOOKUP(A$1&amp;":"&amp;A41,'Finish order'!$C:$K,7,FALSE()),"")</f>
        <v/>
      </c>
      <c r="E41" s="29" t="str">
        <f aca="false">IFERROR(VLOOKUP($A$1&amp;":"&amp;A41,'Finish order'!C:K,5,FALSE()),"")</f>
        <v/>
      </c>
      <c r="F41" s="21" t="str">
        <f aca="false">IFERROR(VLOOKUP($A$1&amp;":"&amp;A41,'Finish order'!C:K,4,FALSE()),"")</f>
        <v/>
      </c>
      <c r="G41" s="30" t="str">
        <f aca="false" t="array" ref="G41:G41">IFERROR(SMALL(IF($D$2:$D950=D41,$A$2:$A$911*1.001),1),"")</f>
        <v/>
      </c>
      <c r="H41" s="30" t="str">
        <f aca="false" t="array" ref="H41:H41">IFERROR(SMALL(IF($D$2:$D950=D41,$A$2:$A$911*1.0001),2),"")</f>
        <v/>
      </c>
      <c r="I41" s="30" t="str">
        <f aca="false" t="array" ref="I41:I41">IFERROR(SMALL(IF($D$2:$D950=D41,$A$2:$A$911*1.00001),3),"")</f>
        <v/>
      </c>
      <c r="J41" s="30" t="str">
        <f aca="false" t="array" ref="J41:J41">IFERROR(SMALL(IF($D$2:$D950=D41,$A$2:$A$911*1.000001),4),"")</f>
        <v/>
      </c>
      <c r="K41" s="30" t="str">
        <f aca="false">IF(A41&lt;&gt;"", IF(COUNT(G41:J41)=4, SUM(G41:J41), "No"), "")</f>
        <v>No</v>
      </c>
      <c r="L41" s="30" t="str">
        <f aca="false">IF(A41&lt;&gt;"", IF(COUNT(G41:I41)=3, SUM(G41:I41), "No"), "")</f>
        <v>No</v>
      </c>
      <c r="M41" s="30" t="str">
        <f aca="false">IF(A41&lt;&gt;"", IF(COUNT(G41:H41)=2, SUM(G41:H41), "No"), "")</f>
        <v>No</v>
      </c>
      <c r="N41" s="30" t="str">
        <f aca="false">'Results 10 year vets'!$D41&amp;":"&amp;Table1[[#Headers],[Male]]</f>
        <v>:Male</v>
      </c>
      <c r="O41" s="31"/>
      <c r="P41" s="21" t="n">
        <v>40</v>
      </c>
      <c r="Q41" s="21" t="str">
        <f aca="false">IFERROR(VLOOKUP(P$1&amp;":"&amp;P41,'Finish order'!$C:$K,6,FALSE()),"")</f>
        <v/>
      </c>
      <c r="R41" s="21" t="str">
        <f aca="false">IFERROR(VLOOKUP(P$1&amp;":"&amp;P41,'Finish order'!$C:$K,9,FALSE()),"")</f>
        <v/>
      </c>
      <c r="S41" s="21" t="str">
        <f aca="false">IFERROR(VLOOKUP(P$1&amp;":"&amp;P41,'Finish order'!$C:$K,7,FALSE()),"")</f>
        <v/>
      </c>
      <c r="T41" s="29" t="str">
        <f aca="false">IFERROR(VLOOKUP(P$1&amp;":"&amp;P41,'Finish order'!$C:$K,5,FALSE()),"")</f>
        <v/>
      </c>
      <c r="U41" s="21" t="str">
        <f aca="false">IFERROR(VLOOKUP(P$1&amp;":"&amp;P41,'Finish order'!$C:$K,4,FALSE()),"")</f>
        <v/>
      </c>
      <c r="V41" s="30" t="str">
        <f aca="false" t="array" ref="V41:V41">IFERROR(SMALL(IF($S$2:$S950=S41,$P$2:$P$911*1.001),1),"")</f>
        <v/>
      </c>
      <c r="W41" s="30" t="str">
        <f aca="false" t="array" ref="W41:W41">IFERROR(SMALL(IF($S$2:$S950=S41,$P$2:$P$911*1.0001),2),"")</f>
        <v/>
      </c>
      <c r="X41" s="30" t="str">
        <f aca="false" t="array" ref="X41:X41">IFERROR(SMALL(IF($S$2:$S950=S41,$P$2:$P$911*1.00001),3),"")</f>
        <v/>
      </c>
      <c r="Y41" s="30" t="str">
        <f aca="false" t="array" ref="Y41:Y41">IFERROR(SMALL(IF($S$2:$S950=S41,$P$2:$P$911*1.000001),4),"")</f>
        <v/>
      </c>
      <c r="Z41" s="30" t="str">
        <f aca="false">IF(P41&lt;&gt;"", IF(COUNT(V41:Y41)=4, SUM(V41:Y41), "No"), "")</f>
        <v>No</v>
      </c>
      <c r="AA41" s="30" t="str">
        <f aca="false">IF(P41&lt;&gt;"", IF(COUNT(V41:X41)=3, SUM(V41:X41), "No"), "")</f>
        <v>No</v>
      </c>
      <c r="AB41" s="30" t="str">
        <f aca="false">IF(P41&lt;&gt;"", IF(COUNT(V41:W41)=2, SUM(V41:W41), "No"), "")</f>
        <v>No</v>
      </c>
      <c r="AC41" s="30" t="str">
        <f aca="false">'Results 10 year vets'!$S41&amp;":"&amp;Table4[[#Headers],[Female]]</f>
        <v>:Female</v>
      </c>
      <c r="AD41" s="31"/>
      <c r="AE41" s="21" t="n">
        <v>40</v>
      </c>
      <c r="AF41" s="21" t="str">
        <f aca="false">IFERROR(VLOOKUP(AE$1&amp;":"&amp;AE41,'Finish order'!$E:$K,4,FALSE()),"")</f>
        <v/>
      </c>
      <c r="AG41" s="21" t="str">
        <f aca="false">IFERROR(VLOOKUP(AE$1&amp;":"&amp;AE41,'Finish order'!$E:$K,5,FALSE()),"")</f>
        <v/>
      </c>
      <c r="AH41" s="29" t="str">
        <f aca="false">IFERROR(VLOOKUP(AE$1&amp;":"&amp;AE41,'Finish order'!$E:$K,3,FALSE()),"")</f>
        <v/>
      </c>
      <c r="AI41" s="21" t="str">
        <f aca="false">IFERROR(VLOOKUP(AE$1&amp;":"&amp;AE41,'Finish order'!$E:$K,2,FALSE()),"")</f>
        <v/>
      </c>
      <c r="AJ41" s="21"/>
      <c r="AK41" s="31"/>
      <c r="AL41" s="21" t="n">
        <v>40</v>
      </c>
      <c r="AM41" s="21" t="str">
        <f aca="false">IFERROR(VLOOKUP(AL$1&amp;":"&amp;AL41,'Finish order'!$E:$K,4,FALSE()),"")</f>
        <v/>
      </c>
      <c r="AN41" s="21" t="str">
        <f aca="false">IFERROR(VLOOKUP(AL$1&amp;":"&amp;AL41,'Finish order'!$E:$K,5,FALSE()),"")</f>
        <v/>
      </c>
      <c r="AO41" s="29" t="str">
        <f aca="false">IFERROR(VLOOKUP(AL$1&amp;":"&amp;AL41,'Finish order'!$E:$K,3,FALSE()),"")</f>
        <v/>
      </c>
      <c r="AP41" s="21" t="str">
        <f aca="false">IFERROR(VLOOKUP(AL$1&amp;":"&amp;AL41,'Finish order'!$E:$K,2,FALSE()),"")</f>
        <v/>
      </c>
      <c r="AQ41" s="21"/>
      <c r="AR41" s="31"/>
      <c r="AS41" s="21" t="n">
        <v>40</v>
      </c>
      <c r="AT41" s="21" t="str">
        <f aca="false">IFERROR(VLOOKUP(AS$1&amp;":"&amp;AS41,'Finish order'!$E:$K,4,FALSE()),"")</f>
        <v/>
      </c>
      <c r="AU41" s="21" t="str">
        <f aca="false">IFERROR(VLOOKUP(AS$1&amp;":"&amp;AS41,'Finish order'!$E:$K,5,FALSE()),"")</f>
        <v/>
      </c>
      <c r="AV41" s="29" t="str">
        <f aca="false">IFERROR(VLOOKUP(AS$1&amp;":"&amp;AS41,'Finish order'!$E:$K,3,FALSE()),"")</f>
        <v/>
      </c>
      <c r="AW41" s="21" t="str">
        <f aca="false">IFERROR(VLOOKUP(AS$1&amp;":"&amp;AS41,'Finish order'!$E:$K,2,FALSE()),"")</f>
        <v/>
      </c>
      <c r="AX41" s="21"/>
      <c r="AY41" s="31"/>
      <c r="AZ41" s="21" t="n">
        <v>40</v>
      </c>
      <c r="BA41" s="21" t="str">
        <f aca="false">IFERROR(VLOOKUP(AZ$1&amp;":"&amp;AZ41,'Finish order'!$E:$K,4,FALSE()),"")</f>
        <v/>
      </c>
      <c r="BB41" s="21" t="str">
        <f aca="false">IFERROR(VLOOKUP(AZ$1&amp;":"&amp;AZ41,'Finish order'!$E:$K,5,FALSE()),"")</f>
        <v/>
      </c>
      <c r="BC41" s="29" t="str">
        <f aca="false">IFERROR(VLOOKUP(AZ$1&amp;":"&amp;AZ41,'Finish order'!$E:$K,3,FALSE()),"")</f>
        <v/>
      </c>
      <c r="BD41" s="21" t="str">
        <f aca="false">IFERROR(VLOOKUP(AZ$1&amp;":"&amp;AZ41,'Finish order'!$E:$K,2,FALSE()),"")</f>
        <v/>
      </c>
      <c r="BE41" s="21"/>
      <c r="BF41" s="31"/>
      <c r="BG41" s="21" t="n">
        <v>40</v>
      </c>
      <c r="BH41" s="21" t="str">
        <f aca="false">IFERROR(VLOOKUP(BG$1&amp;":"&amp;BG41,'Finish order'!$E:$K,4,FALSE()),"")</f>
        <v/>
      </c>
      <c r="BI41" s="21" t="str">
        <f aca="false">IFERROR(VLOOKUP(BG$1&amp;":"&amp;BG41,'Finish order'!$E:$K,5,FALSE()),"")</f>
        <v/>
      </c>
      <c r="BJ41" s="29" t="str">
        <f aca="false">IFERROR(VLOOKUP(BG$1&amp;":"&amp;BG41,'Finish order'!$E:$K,3,FALSE()),"")</f>
        <v/>
      </c>
      <c r="BK41" s="21" t="str">
        <f aca="false">IFERROR(VLOOKUP(BG$1&amp;":"&amp;BG41,'Finish order'!$E:$K,2,FALSE()),"")</f>
        <v/>
      </c>
      <c r="BL41" s="21"/>
      <c r="BM41" s="31"/>
      <c r="BN41" s="21" t="n">
        <v>40</v>
      </c>
      <c r="BO41" s="21" t="str">
        <f aca="false">IFERROR(VLOOKUP(BN$1&amp;":"&amp;BN41,'Finish order'!$E:$K,4,FALSE()),"")</f>
        <v/>
      </c>
      <c r="BP41" s="21" t="str">
        <f aca="false">IFERROR(VLOOKUP(BN$1&amp;":"&amp;BN41,'Finish order'!$E:$K,5,FALSE()),"")</f>
        <v/>
      </c>
      <c r="BQ41" s="29" t="str">
        <f aca="false">IFERROR(VLOOKUP(BN$1&amp;":"&amp;BN41,'Finish order'!$E:$K,3,FALSE()),"")</f>
        <v/>
      </c>
      <c r="BR41" s="21" t="str">
        <f aca="false">IFERROR(VLOOKUP(BN$1&amp;":"&amp;BN41,'Finish order'!$E:$K,2,FALSE()),"")</f>
        <v/>
      </c>
      <c r="BS41" s="21"/>
      <c r="BT41" s="31"/>
      <c r="BU41" s="21" t="n">
        <v>40</v>
      </c>
      <c r="BV41" s="29" t="str">
        <f aca="false">IFERROR(VLOOKUP(BU$1&amp;":"&amp;BU41,'Finish order'!$E:$K,4,FALSE()),"")</f>
        <v/>
      </c>
      <c r="BW41" s="21" t="str">
        <f aca="false">IFERROR(VLOOKUP(BU$1&amp;":"&amp;BU41,'Finish order'!$E:$K,5,FALSE()),"")</f>
        <v/>
      </c>
      <c r="BX41" s="29" t="str">
        <f aca="false">IFERROR(VLOOKUP(BU$1&amp;":"&amp;BU41,'Finish order'!$E:$K,3,FALSE()),"")</f>
        <v/>
      </c>
      <c r="BY41" s="21" t="str">
        <f aca="false">IFERROR(VLOOKUP(BU$1&amp;":"&amp;BU41,'Finish order'!$E:$K,2,FALSE()),"")</f>
        <v/>
      </c>
      <c r="BZ41" s="21"/>
      <c r="CA41" s="31"/>
      <c r="CB41" s="21" t="n">
        <v>40</v>
      </c>
      <c r="CC41" s="29" t="str">
        <f aca="false">IFERROR(VLOOKUP(CB$1&amp;":"&amp;CB41,'Finish order'!$E:$K,4,FALSE()),"")</f>
        <v/>
      </c>
      <c r="CD41" s="21" t="str">
        <f aca="false">IFERROR(VLOOKUP(CB$1&amp;":"&amp;CB41,'Finish order'!$E:$K,5,FALSE()),"")</f>
        <v/>
      </c>
      <c r="CE41" s="29" t="str">
        <f aca="false">IFERROR(VLOOKUP(CB$1&amp;":"&amp;CB41,'Finish order'!$E:$K,3,FALSE()),"")</f>
        <v/>
      </c>
      <c r="CF41" s="21" t="str">
        <f aca="false">IFERROR(VLOOKUP(CB$1&amp;":"&amp;CB41,'Finish order'!$E:$K,2,FALSE()),"")</f>
        <v/>
      </c>
      <c r="CG41" s="21"/>
      <c r="CH41" s="31"/>
      <c r="CI41" s="30" t="n">
        <v>40</v>
      </c>
      <c r="CJ41" s="21" t="str">
        <f aca="false">IFERROR(VLOOKUP(CI$1&amp;":"&amp;CI41,'Finish order'!$E:$K,4,FALSE()),"")</f>
        <v/>
      </c>
      <c r="CK41" s="21" t="str">
        <f aca="false">IFERROR(VLOOKUP(CI$1&amp;":"&amp;CI41,'Finish order'!$E:$K,5,FALSE()),"")</f>
        <v/>
      </c>
      <c r="CL41" s="29" t="str">
        <f aca="false">IFERROR(VLOOKUP(CI$1&amp;":"&amp;CI41,'Finish order'!$E:$K,3,FALSE()),"")</f>
        <v/>
      </c>
      <c r="CM41" s="21" t="str">
        <f aca="false">IFERROR(VLOOKUP(CI$1&amp;":"&amp;CI41,'Finish order'!$E:$K,2,FALSE()),"")</f>
        <v/>
      </c>
      <c r="CN41" s="21"/>
      <c r="CO41" s="31"/>
      <c r="CP41" s="30" t="n">
        <v>40</v>
      </c>
      <c r="CQ41" s="21" t="str">
        <f aca="false">IFERROR(VLOOKUP(CP$1&amp;":"&amp;CP41,'Finish order'!$E:$K,4,FALSE()),"")</f>
        <v/>
      </c>
      <c r="CR41" s="21" t="str">
        <f aca="false">IFERROR(VLOOKUP(CP$1&amp;":"&amp;CP41,'Finish order'!$E:$K,5,FALSE()),"")</f>
        <v/>
      </c>
      <c r="CS41" s="29" t="str">
        <f aca="false">IFERROR(VLOOKUP(CP$1&amp;":"&amp;CP41,'Finish order'!$E:$K,3,FALSE()),"")</f>
        <v/>
      </c>
      <c r="CT41" s="21" t="str">
        <f aca="false">IFERROR(VLOOKUP(CP$1&amp;":"&amp;CP41,'Finish order'!$E:$K,2,FALSE()),"")</f>
        <v/>
      </c>
      <c r="CU41" s="21"/>
      <c r="CV41" s="31"/>
      <c r="CW41" s="21" t="n">
        <v>40</v>
      </c>
      <c r="CX41" s="21" t="str">
        <f aca="false">IFERROR(VLOOKUP(CW$1&amp;":"&amp;CW41,'Finish order'!$E:$K,4,FALSE()),"")</f>
        <v/>
      </c>
      <c r="CY41" s="21" t="str">
        <f aca="false">IFERROR(VLOOKUP(CW$1&amp;":"&amp;CW41,'Finish order'!$E:$K,5,FALSE()),"")</f>
        <v/>
      </c>
      <c r="CZ41" s="29" t="str">
        <f aca="false">IFERROR(VLOOKUP(CW$1&amp;":"&amp;CW41,'Finish order'!$E:$K,3,FALSE()),"")</f>
        <v/>
      </c>
      <c r="DA41" s="21" t="str">
        <f aca="false">IFERROR(VLOOKUP(CW$1&amp;":"&amp;CW41,'Finish order'!$E:$K,2,FALSE()),"")</f>
        <v/>
      </c>
      <c r="DB41" s="21"/>
      <c r="DC41" s="31"/>
      <c r="DD41" s="21" t="n">
        <v>40</v>
      </c>
      <c r="DE41" s="21" t="str">
        <f aca="false">IFERROR(VLOOKUP(DD$1&amp;":"&amp;DD41,'Finish order'!$E:$K,4,FALSE()),"")</f>
        <v/>
      </c>
      <c r="DF41" s="21" t="str">
        <f aca="false">IFERROR(VLOOKUP(DD$1&amp;":"&amp;DD41,'Finish order'!$E:$K,5,FALSE()),"")</f>
        <v/>
      </c>
      <c r="DG41" s="29" t="str">
        <f aca="false">IFERROR(VLOOKUP(DD$1&amp;":"&amp;DD41,'Finish order'!$E:$K,3,FALSE()),"")</f>
        <v/>
      </c>
      <c r="DH41" s="21" t="str">
        <f aca="false">IFERROR(VLOOKUP(DD$1&amp;":"&amp;DD41,'Finish order'!$E:$K,2,FALSE()),"")</f>
        <v/>
      </c>
      <c r="DI41" s="29"/>
      <c r="DJ41" s="31"/>
      <c r="DK41" s="21" t="n">
        <v>40</v>
      </c>
      <c r="DL41" s="21" t="str">
        <f aca="false">IFERROR(VLOOKUP(DK$1&amp;":"&amp;DK41,'Finish order'!$E:$K,4,FALSE()),"")</f>
        <v/>
      </c>
      <c r="DM41" s="21" t="str">
        <f aca="false">IFERROR(VLOOKUP(DK$1&amp;":"&amp;DK41,'Finish order'!$E:$K,5,FALSE()),"")</f>
        <v/>
      </c>
      <c r="DN41" s="29" t="str">
        <f aca="false">IFERROR(VLOOKUP(DK$1&amp;":"&amp;DK41,'Finish order'!$E:$K,3,FALSE()),"")</f>
        <v/>
      </c>
      <c r="DO41" s="21" t="str">
        <f aca="false">IFERROR(VLOOKUP(DK$1&amp;":"&amp;DK41,'Finish order'!$E:$K,2,FALSE()),"")</f>
        <v/>
      </c>
      <c r="DP41" s="21"/>
      <c r="DQ41" s="31"/>
      <c r="DR41" s="21" t="n">
        <v>40</v>
      </c>
      <c r="DS41" s="21" t="str">
        <f aca="false">IFERROR(VLOOKUP(DR$1&amp;":"&amp;DR41,'Finish order'!$E:$K,4,FALSE()),"")</f>
        <v/>
      </c>
      <c r="DT41" s="21" t="str">
        <f aca="false">IFERROR(VLOOKUP(DR$1&amp;":"&amp;DR41,'Finish order'!$E:$K,5,FALSE()),"")</f>
        <v/>
      </c>
      <c r="DU41" s="29" t="str">
        <f aca="false">IFERROR(VLOOKUP(DR$1&amp;":"&amp;DR41,'Finish order'!$E:$K,3,FALSE()),"")</f>
        <v/>
      </c>
      <c r="DV41" s="21" t="str">
        <f aca="false">IFERROR(VLOOKUP(DR$1&amp;":"&amp;DR41,'Finish order'!$E:$K,2,FALSE()),"")</f>
        <v/>
      </c>
      <c r="DW41" s="29"/>
    </row>
    <row r="42" customFormat="false" ht="15.75" hidden="false" customHeight="true" outlineLevel="0" collapsed="false">
      <c r="A42" s="21" t="n">
        <v>41</v>
      </c>
      <c r="B42" s="21" t="str">
        <f aca="false">IFERROR(VLOOKUP($A$1&amp;":"&amp;A42,'Finish order'!C:K,6,FALSE()),"")</f>
        <v/>
      </c>
      <c r="C42" s="21" t="str">
        <f aca="false">IFERROR(VLOOKUP(A$1&amp;":"&amp;A42,'Finish order'!$C:$K,9,FALSE()),"")</f>
        <v/>
      </c>
      <c r="D42" s="21" t="str">
        <f aca="false">IFERROR(VLOOKUP(A$1&amp;":"&amp;A42,'Finish order'!$C:$K,7,FALSE()),"")</f>
        <v/>
      </c>
      <c r="E42" s="29" t="str">
        <f aca="false">IFERROR(VLOOKUP($A$1&amp;":"&amp;A42,'Finish order'!C:K,5,FALSE()),"")</f>
        <v/>
      </c>
      <c r="F42" s="21" t="str">
        <f aca="false">IFERROR(VLOOKUP($A$1&amp;":"&amp;A42,'Finish order'!C:K,4,FALSE()),"")</f>
        <v/>
      </c>
      <c r="G42" s="30" t="str">
        <f aca="false" t="array" ref="G42:G42">IFERROR(SMALL(IF($D$2:$D951=D42,$A$2:$A$911*1.001),1),"")</f>
        <v/>
      </c>
      <c r="H42" s="30" t="str">
        <f aca="false" t="array" ref="H42:H42">IFERROR(SMALL(IF($D$2:$D951=D42,$A$2:$A$911*1.0001),2),"")</f>
        <v/>
      </c>
      <c r="I42" s="30" t="str">
        <f aca="false" t="array" ref="I42:I42">IFERROR(SMALL(IF($D$2:$D951=D42,$A$2:$A$911*1.00001),3),"")</f>
        <v/>
      </c>
      <c r="J42" s="30" t="str">
        <f aca="false" t="array" ref="J42:J42">IFERROR(SMALL(IF($D$2:$D951=D42,$A$2:$A$911*1.000001),4),"")</f>
        <v/>
      </c>
      <c r="K42" s="30" t="str">
        <f aca="false">IF(A42&lt;&gt;"", IF(COUNT(G42:J42)=4, SUM(G42:J42), "No"), "")</f>
        <v>No</v>
      </c>
      <c r="L42" s="30" t="str">
        <f aca="false">IF(A42&lt;&gt;"", IF(COUNT(G42:I42)=3, SUM(G42:I42), "No"), "")</f>
        <v>No</v>
      </c>
      <c r="M42" s="30" t="str">
        <f aca="false">IF(A42&lt;&gt;"", IF(COUNT(G42:H42)=2, SUM(G42:H42), "No"), "")</f>
        <v>No</v>
      </c>
      <c r="N42" s="30" t="str">
        <f aca="false">'Results 10 year vets'!$D42&amp;":"&amp;Table1[[#Headers],[Male]]</f>
        <v>:Male</v>
      </c>
      <c r="O42" s="31"/>
      <c r="P42" s="21" t="n">
        <v>41</v>
      </c>
      <c r="Q42" s="21" t="str">
        <f aca="false">IFERROR(VLOOKUP(P$1&amp;":"&amp;P42,'Finish order'!$C:$K,6,FALSE()),"")</f>
        <v/>
      </c>
      <c r="R42" s="21" t="str">
        <f aca="false">IFERROR(VLOOKUP(P$1&amp;":"&amp;P42,'Finish order'!$C:$K,9,FALSE()),"")</f>
        <v/>
      </c>
      <c r="S42" s="21" t="str">
        <f aca="false">IFERROR(VLOOKUP(P$1&amp;":"&amp;P42,'Finish order'!$C:$K,7,FALSE()),"")</f>
        <v/>
      </c>
      <c r="T42" s="29" t="str">
        <f aca="false">IFERROR(VLOOKUP(P$1&amp;":"&amp;P42,'Finish order'!$C:$K,5,FALSE()),"")</f>
        <v/>
      </c>
      <c r="U42" s="21" t="str">
        <f aca="false">IFERROR(VLOOKUP(P$1&amp;":"&amp;P42,'Finish order'!$C:$K,4,FALSE()),"")</f>
        <v/>
      </c>
      <c r="V42" s="30" t="str">
        <f aca="false" t="array" ref="V42:V42">IFERROR(SMALL(IF($S$2:$S951=S42,$P$2:$P$911*1.001),1),"")</f>
        <v/>
      </c>
      <c r="W42" s="30" t="str">
        <f aca="false" t="array" ref="W42:W42">IFERROR(SMALL(IF($S$2:$S951=S42,$P$2:$P$911*1.0001),2),"")</f>
        <v/>
      </c>
      <c r="X42" s="30" t="str">
        <f aca="false" t="array" ref="X42:X42">IFERROR(SMALL(IF($S$2:$S951=S42,$P$2:$P$911*1.00001),3),"")</f>
        <v/>
      </c>
      <c r="Y42" s="30" t="str">
        <f aca="false" t="array" ref="Y42:Y42">IFERROR(SMALL(IF($S$2:$S951=S42,$P$2:$P$911*1.000001),4),"")</f>
        <v/>
      </c>
      <c r="Z42" s="30" t="str">
        <f aca="false">IF(P42&lt;&gt;"", IF(COUNT(V42:Y42)=4, SUM(V42:Y42), "No"), "")</f>
        <v>No</v>
      </c>
      <c r="AA42" s="30" t="str">
        <f aca="false">IF(P42&lt;&gt;"", IF(COUNT(V42:X42)=3, SUM(V42:X42), "No"), "")</f>
        <v>No</v>
      </c>
      <c r="AB42" s="30" t="str">
        <f aca="false">IF(P42&lt;&gt;"", IF(COUNT(V42:W42)=2, SUM(V42:W42), "No"), "")</f>
        <v>No</v>
      </c>
      <c r="AC42" s="30" t="str">
        <f aca="false">'Results 10 year vets'!$S42&amp;":"&amp;Table4[[#Headers],[Female]]</f>
        <v>:Female</v>
      </c>
      <c r="AD42" s="31"/>
      <c r="AE42" s="21" t="n">
        <v>41</v>
      </c>
      <c r="AF42" s="21" t="str">
        <f aca="false">IFERROR(VLOOKUP(AE$1&amp;":"&amp;AE42,'Finish order'!$E:$K,4,FALSE()),"")</f>
        <v/>
      </c>
      <c r="AG42" s="21" t="str">
        <f aca="false">IFERROR(VLOOKUP(AE$1&amp;":"&amp;AE42,'Finish order'!$E:$K,5,FALSE()),"")</f>
        <v/>
      </c>
      <c r="AH42" s="29" t="str">
        <f aca="false">IFERROR(VLOOKUP(AE$1&amp;":"&amp;AE42,'Finish order'!$E:$K,3,FALSE()),"")</f>
        <v/>
      </c>
      <c r="AI42" s="21" t="str">
        <f aca="false">IFERROR(VLOOKUP(AE$1&amp;":"&amp;AE42,'Finish order'!$E:$K,2,FALSE()),"")</f>
        <v/>
      </c>
      <c r="AJ42" s="21"/>
      <c r="AK42" s="31"/>
      <c r="AL42" s="21" t="n">
        <v>41</v>
      </c>
      <c r="AM42" s="21" t="str">
        <f aca="false">IFERROR(VLOOKUP(AL$1&amp;":"&amp;AL42,'Finish order'!$E:$K,4,FALSE()),"")</f>
        <v/>
      </c>
      <c r="AN42" s="21" t="str">
        <f aca="false">IFERROR(VLOOKUP(AL$1&amp;":"&amp;AL42,'Finish order'!$E:$K,5,FALSE()),"")</f>
        <v/>
      </c>
      <c r="AO42" s="29" t="str">
        <f aca="false">IFERROR(VLOOKUP(AL$1&amp;":"&amp;AL42,'Finish order'!$E:$K,3,FALSE()),"")</f>
        <v/>
      </c>
      <c r="AP42" s="21" t="str">
        <f aca="false">IFERROR(VLOOKUP(AL$1&amp;":"&amp;AL42,'Finish order'!$E:$K,2,FALSE()),"")</f>
        <v/>
      </c>
      <c r="AQ42" s="21"/>
      <c r="AR42" s="31"/>
      <c r="AS42" s="21" t="n">
        <v>41</v>
      </c>
      <c r="AT42" s="21" t="str">
        <f aca="false">IFERROR(VLOOKUP(AS$1&amp;":"&amp;AS42,'Finish order'!$E:$K,4,FALSE()),"")</f>
        <v/>
      </c>
      <c r="AU42" s="21" t="str">
        <f aca="false">IFERROR(VLOOKUP(AS$1&amp;":"&amp;AS42,'Finish order'!$E:$K,5,FALSE()),"")</f>
        <v/>
      </c>
      <c r="AV42" s="29" t="str">
        <f aca="false">IFERROR(VLOOKUP(AS$1&amp;":"&amp;AS42,'Finish order'!$E:$K,3,FALSE()),"")</f>
        <v/>
      </c>
      <c r="AW42" s="21" t="str">
        <f aca="false">IFERROR(VLOOKUP(AS$1&amp;":"&amp;AS42,'Finish order'!$E:$K,2,FALSE()),"")</f>
        <v/>
      </c>
      <c r="AX42" s="21"/>
      <c r="AY42" s="31"/>
      <c r="AZ42" s="21" t="n">
        <v>41</v>
      </c>
      <c r="BA42" s="21" t="str">
        <f aca="false">IFERROR(VLOOKUP(AZ$1&amp;":"&amp;AZ42,'Finish order'!$E:$K,4,FALSE()),"")</f>
        <v/>
      </c>
      <c r="BB42" s="21" t="str">
        <f aca="false">IFERROR(VLOOKUP(AZ$1&amp;":"&amp;AZ42,'Finish order'!$E:$K,5,FALSE()),"")</f>
        <v/>
      </c>
      <c r="BC42" s="29" t="str">
        <f aca="false">IFERROR(VLOOKUP(AZ$1&amp;":"&amp;AZ42,'Finish order'!$E:$K,3,FALSE()),"")</f>
        <v/>
      </c>
      <c r="BD42" s="21" t="str">
        <f aca="false">IFERROR(VLOOKUP(AZ$1&amp;":"&amp;AZ42,'Finish order'!$E:$K,2,FALSE()),"")</f>
        <v/>
      </c>
      <c r="BE42" s="21"/>
      <c r="BF42" s="31"/>
      <c r="BG42" s="21" t="n">
        <v>41</v>
      </c>
      <c r="BH42" s="21" t="str">
        <f aca="false">IFERROR(VLOOKUP(BG$1&amp;":"&amp;BG42,'Finish order'!$E:$K,4,FALSE()),"")</f>
        <v/>
      </c>
      <c r="BI42" s="21" t="str">
        <f aca="false">IFERROR(VLOOKUP(BG$1&amp;":"&amp;BG42,'Finish order'!$E:$K,5,FALSE()),"")</f>
        <v/>
      </c>
      <c r="BJ42" s="29" t="str">
        <f aca="false">IFERROR(VLOOKUP(BG$1&amp;":"&amp;BG42,'Finish order'!$E:$K,3,FALSE()),"")</f>
        <v/>
      </c>
      <c r="BK42" s="21" t="str">
        <f aca="false">IFERROR(VLOOKUP(BG$1&amp;":"&amp;BG42,'Finish order'!$E:$K,2,FALSE()),"")</f>
        <v/>
      </c>
      <c r="BL42" s="21"/>
      <c r="BM42" s="31"/>
      <c r="BN42" s="21" t="n">
        <v>41</v>
      </c>
      <c r="BO42" s="21" t="str">
        <f aca="false">IFERROR(VLOOKUP(BN$1&amp;":"&amp;BN42,'Finish order'!$E:$K,4,FALSE()),"")</f>
        <v/>
      </c>
      <c r="BP42" s="21" t="str">
        <f aca="false">IFERROR(VLOOKUP(BN$1&amp;":"&amp;BN42,'Finish order'!$E:$K,5,FALSE()),"")</f>
        <v/>
      </c>
      <c r="BQ42" s="29" t="str">
        <f aca="false">IFERROR(VLOOKUP(BN$1&amp;":"&amp;BN42,'Finish order'!$E:$K,3,FALSE()),"")</f>
        <v/>
      </c>
      <c r="BR42" s="21" t="str">
        <f aca="false">IFERROR(VLOOKUP(BN$1&amp;":"&amp;BN42,'Finish order'!$E:$K,2,FALSE()),"")</f>
        <v/>
      </c>
      <c r="BS42" s="21"/>
      <c r="BT42" s="31"/>
      <c r="BU42" s="21" t="n">
        <v>41</v>
      </c>
      <c r="BV42" s="29" t="str">
        <f aca="false">IFERROR(VLOOKUP(BU$1&amp;":"&amp;BU42,'Finish order'!$E:$K,4,FALSE()),"")</f>
        <v/>
      </c>
      <c r="BW42" s="21" t="str">
        <f aca="false">IFERROR(VLOOKUP(BU$1&amp;":"&amp;BU42,'Finish order'!$E:$K,5,FALSE()),"")</f>
        <v/>
      </c>
      <c r="BX42" s="29" t="str">
        <f aca="false">IFERROR(VLOOKUP(BU$1&amp;":"&amp;BU42,'Finish order'!$E:$K,3,FALSE()),"")</f>
        <v/>
      </c>
      <c r="BY42" s="21" t="str">
        <f aca="false">IFERROR(VLOOKUP(BU$1&amp;":"&amp;BU42,'Finish order'!$E:$K,2,FALSE()),"")</f>
        <v/>
      </c>
      <c r="BZ42" s="21"/>
      <c r="CA42" s="31"/>
      <c r="CB42" s="21" t="n">
        <v>41</v>
      </c>
      <c r="CC42" s="29" t="str">
        <f aca="false">IFERROR(VLOOKUP(CB$1&amp;":"&amp;CB42,'Finish order'!$E:$K,4,FALSE()),"")</f>
        <v/>
      </c>
      <c r="CD42" s="21" t="str">
        <f aca="false">IFERROR(VLOOKUP(CB$1&amp;":"&amp;CB42,'Finish order'!$E:$K,5,FALSE()),"")</f>
        <v/>
      </c>
      <c r="CE42" s="29" t="str">
        <f aca="false">IFERROR(VLOOKUP(CB$1&amp;":"&amp;CB42,'Finish order'!$E:$K,3,FALSE()),"")</f>
        <v/>
      </c>
      <c r="CF42" s="21" t="str">
        <f aca="false">IFERROR(VLOOKUP(CB$1&amp;":"&amp;CB42,'Finish order'!$E:$K,2,FALSE()),"")</f>
        <v/>
      </c>
      <c r="CG42" s="21"/>
      <c r="CH42" s="31"/>
      <c r="CI42" s="30" t="n">
        <v>41</v>
      </c>
      <c r="CJ42" s="21" t="str">
        <f aca="false">IFERROR(VLOOKUP(CI$1&amp;":"&amp;CI42,'Finish order'!$E:$K,4,FALSE()),"")</f>
        <v/>
      </c>
      <c r="CK42" s="21" t="str">
        <f aca="false">IFERROR(VLOOKUP(CI$1&amp;":"&amp;CI42,'Finish order'!$E:$K,5,FALSE()),"")</f>
        <v/>
      </c>
      <c r="CL42" s="29" t="str">
        <f aca="false">IFERROR(VLOOKUP(CI$1&amp;":"&amp;CI42,'Finish order'!$E:$K,3,FALSE()),"")</f>
        <v/>
      </c>
      <c r="CM42" s="21" t="str">
        <f aca="false">IFERROR(VLOOKUP(CI$1&amp;":"&amp;CI42,'Finish order'!$E:$K,2,FALSE()),"")</f>
        <v/>
      </c>
      <c r="CN42" s="21"/>
      <c r="CO42" s="31"/>
      <c r="CP42" s="30" t="n">
        <v>41</v>
      </c>
      <c r="CQ42" s="21" t="str">
        <f aca="false">IFERROR(VLOOKUP(CP$1&amp;":"&amp;CP42,'Finish order'!$E:$K,4,FALSE()),"")</f>
        <v/>
      </c>
      <c r="CR42" s="21" t="str">
        <f aca="false">IFERROR(VLOOKUP(CP$1&amp;":"&amp;CP42,'Finish order'!$E:$K,5,FALSE()),"")</f>
        <v/>
      </c>
      <c r="CS42" s="29" t="str">
        <f aca="false">IFERROR(VLOOKUP(CP$1&amp;":"&amp;CP42,'Finish order'!$E:$K,3,FALSE()),"")</f>
        <v/>
      </c>
      <c r="CT42" s="21" t="str">
        <f aca="false">IFERROR(VLOOKUP(CP$1&amp;":"&amp;CP42,'Finish order'!$E:$K,2,FALSE()),"")</f>
        <v/>
      </c>
      <c r="CU42" s="21"/>
      <c r="CV42" s="31"/>
      <c r="CW42" s="21" t="n">
        <v>41</v>
      </c>
      <c r="CX42" s="21" t="str">
        <f aca="false">IFERROR(VLOOKUP(CW$1&amp;":"&amp;CW42,'Finish order'!$E:$K,4,FALSE()),"")</f>
        <v/>
      </c>
      <c r="CY42" s="21" t="str">
        <f aca="false">IFERROR(VLOOKUP(CW$1&amp;":"&amp;CW42,'Finish order'!$E:$K,5,FALSE()),"")</f>
        <v/>
      </c>
      <c r="CZ42" s="29" t="str">
        <f aca="false">IFERROR(VLOOKUP(CW$1&amp;":"&amp;CW42,'Finish order'!$E:$K,3,FALSE()),"")</f>
        <v/>
      </c>
      <c r="DA42" s="21" t="str">
        <f aca="false">IFERROR(VLOOKUP(CW$1&amp;":"&amp;CW42,'Finish order'!$E:$K,2,FALSE()),"")</f>
        <v/>
      </c>
      <c r="DB42" s="21"/>
      <c r="DC42" s="31"/>
      <c r="DD42" s="21" t="n">
        <v>41</v>
      </c>
      <c r="DE42" s="21" t="str">
        <f aca="false">IFERROR(VLOOKUP(DD$1&amp;":"&amp;DD42,'Finish order'!$E:$K,4,FALSE()),"")</f>
        <v/>
      </c>
      <c r="DF42" s="21" t="str">
        <f aca="false">IFERROR(VLOOKUP(DD$1&amp;":"&amp;DD42,'Finish order'!$E:$K,5,FALSE()),"")</f>
        <v/>
      </c>
      <c r="DG42" s="29" t="str">
        <f aca="false">IFERROR(VLOOKUP(DD$1&amp;":"&amp;DD42,'Finish order'!$E:$K,3,FALSE()),"")</f>
        <v/>
      </c>
      <c r="DH42" s="21" t="str">
        <f aca="false">IFERROR(VLOOKUP(DD$1&amp;":"&amp;DD42,'Finish order'!$E:$K,2,FALSE()),"")</f>
        <v/>
      </c>
      <c r="DI42" s="29"/>
      <c r="DJ42" s="31"/>
      <c r="DK42" s="21" t="n">
        <v>41</v>
      </c>
      <c r="DL42" s="21" t="str">
        <f aca="false">IFERROR(VLOOKUP(DK$1&amp;":"&amp;DK42,'Finish order'!$E:$K,4,FALSE()),"")</f>
        <v/>
      </c>
      <c r="DM42" s="21" t="str">
        <f aca="false">IFERROR(VLOOKUP(DK$1&amp;":"&amp;DK42,'Finish order'!$E:$K,5,FALSE()),"")</f>
        <v/>
      </c>
      <c r="DN42" s="29" t="str">
        <f aca="false">IFERROR(VLOOKUP(DK$1&amp;":"&amp;DK42,'Finish order'!$E:$K,3,FALSE()),"")</f>
        <v/>
      </c>
      <c r="DO42" s="21" t="str">
        <f aca="false">IFERROR(VLOOKUP(DK$1&amp;":"&amp;DK42,'Finish order'!$E:$K,2,FALSE()),"")</f>
        <v/>
      </c>
      <c r="DP42" s="21"/>
      <c r="DQ42" s="31"/>
      <c r="DR42" s="21" t="n">
        <v>41</v>
      </c>
      <c r="DS42" s="21" t="str">
        <f aca="false">IFERROR(VLOOKUP(DR$1&amp;":"&amp;DR42,'Finish order'!$E:$K,4,FALSE()),"")</f>
        <v/>
      </c>
      <c r="DT42" s="21" t="str">
        <f aca="false">IFERROR(VLOOKUP(DR$1&amp;":"&amp;DR42,'Finish order'!$E:$K,5,FALSE()),"")</f>
        <v/>
      </c>
      <c r="DU42" s="29" t="str">
        <f aca="false">IFERROR(VLOOKUP(DR$1&amp;":"&amp;DR42,'Finish order'!$E:$K,3,FALSE()),"")</f>
        <v/>
      </c>
      <c r="DV42" s="21" t="str">
        <f aca="false">IFERROR(VLOOKUP(DR$1&amp;":"&amp;DR42,'Finish order'!$E:$K,2,FALSE()),"")</f>
        <v/>
      </c>
      <c r="DW42" s="29"/>
    </row>
    <row r="43" customFormat="false" ht="15.75" hidden="false" customHeight="true" outlineLevel="0" collapsed="false">
      <c r="A43" s="21" t="n">
        <v>42</v>
      </c>
      <c r="B43" s="21" t="str">
        <f aca="false">IFERROR(VLOOKUP($A$1&amp;":"&amp;A43,'Finish order'!C:K,6,FALSE()),"")</f>
        <v/>
      </c>
      <c r="C43" s="21" t="str">
        <f aca="false">IFERROR(VLOOKUP(A$1&amp;":"&amp;A43,'Finish order'!$C:$K,9,FALSE()),"")</f>
        <v/>
      </c>
      <c r="D43" s="21" t="str">
        <f aca="false">IFERROR(VLOOKUP(A$1&amp;":"&amp;A43,'Finish order'!$C:$K,7,FALSE()),"")</f>
        <v/>
      </c>
      <c r="E43" s="29" t="str">
        <f aca="false">IFERROR(VLOOKUP($A$1&amp;":"&amp;A43,'Finish order'!C:K,5,FALSE()),"")</f>
        <v/>
      </c>
      <c r="F43" s="21" t="str">
        <f aca="false">IFERROR(VLOOKUP($A$1&amp;":"&amp;A43,'Finish order'!C:K,4,FALSE()),"")</f>
        <v/>
      </c>
      <c r="G43" s="30" t="str">
        <f aca="false" t="array" ref="G43:G43">IFERROR(SMALL(IF($D$2:$D952=D43,$A$2:$A$911*1.001),1),"")</f>
        <v/>
      </c>
      <c r="H43" s="30" t="str">
        <f aca="false" t="array" ref="H43:H43">IFERROR(SMALL(IF($D$2:$D952=D43,$A$2:$A$911*1.0001),2),"")</f>
        <v/>
      </c>
      <c r="I43" s="30" t="str">
        <f aca="false" t="array" ref="I43:I43">IFERROR(SMALL(IF($D$2:$D952=D43,$A$2:$A$911*1.00001),3),"")</f>
        <v/>
      </c>
      <c r="J43" s="30" t="str">
        <f aca="false" t="array" ref="J43:J43">IFERROR(SMALL(IF($D$2:$D952=D43,$A$2:$A$911*1.000001),4),"")</f>
        <v/>
      </c>
      <c r="K43" s="30" t="str">
        <f aca="false">IF(A43&lt;&gt;"", IF(COUNT(G43:J43)=4, SUM(G43:J43), "No"), "")</f>
        <v>No</v>
      </c>
      <c r="L43" s="30" t="str">
        <f aca="false">IF(A43&lt;&gt;"", IF(COUNT(G43:I43)=3, SUM(G43:I43), "No"), "")</f>
        <v>No</v>
      </c>
      <c r="M43" s="30" t="str">
        <f aca="false">IF(A43&lt;&gt;"", IF(COUNT(G43:H43)=2, SUM(G43:H43), "No"), "")</f>
        <v>No</v>
      </c>
      <c r="N43" s="30" t="str">
        <f aca="false">'Results 10 year vets'!$D43&amp;":"&amp;Table1[[#Headers],[Male]]</f>
        <v>:Male</v>
      </c>
      <c r="O43" s="31"/>
      <c r="P43" s="21" t="n">
        <v>42</v>
      </c>
      <c r="Q43" s="21" t="str">
        <f aca="false">IFERROR(VLOOKUP(P$1&amp;":"&amp;P43,'Finish order'!$C:$K,6,FALSE()),"")</f>
        <v/>
      </c>
      <c r="R43" s="21" t="str">
        <f aca="false">IFERROR(VLOOKUP(P$1&amp;":"&amp;P43,'Finish order'!$C:$K,9,FALSE()),"")</f>
        <v/>
      </c>
      <c r="S43" s="21" t="str">
        <f aca="false">IFERROR(VLOOKUP(P$1&amp;":"&amp;P43,'Finish order'!$C:$K,7,FALSE()),"")</f>
        <v/>
      </c>
      <c r="T43" s="29" t="str">
        <f aca="false">IFERROR(VLOOKUP(P$1&amp;":"&amp;P43,'Finish order'!$C:$K,5,FALSE()),"")</f>
        <v/>
      </c>
      <c r="U43" s="21" t="str">
        <f aca="false">IFERROR(VLOOKUP(P$1&amp;":"&amp;P43,'Finish order'!$C:$K,4,FALSE()),"")</f>
        <v/>
      </c>
      <c r="V43" s="30" t="str">
        <f aca="false" t="array" ref="V43:V43">IFERROR(SMALL(IF($S$2:$S952=S43,$P$2:$P$911*1.001),1),"")</f>
        <v/>
      </c>
      <c r="W43" s="30" t="str">
        <f aca="false" t="array" ref="W43:W43">IFERROR(SMALL(IF($S$2:$S952=S43,$P$2:$P$911*1.0001),2),"")</f>
        <v/>
      </c>
      <c r="X43" s="30" t="str">
        <f aca="false" t="array" ref="X43:X43">IFERROR(SMALL(IF($S$2:$S952=S43,$P$2:$P$911*1.00001),3),"")</f>
        <v/>
      </c>
      <c r="Y43" s="30" t="str">
        <f aca="false" t="array" ref="Y43:Y43">IFERROR(SMALL(IF($S$2:$S952=S43,$P$2:$P$911*1.000001),4),"")</f>
        <v/>
      </c>
      <c r="Z43" s="30" t="str">
        <f aca="false">IF(P43&lt;&gt;"", IF(COUNT(V43:Y43)=4, SUM(V43:Y43), "No"), "")</f>
        <v>No</v>
      </c>
      <c r="AA43" s="30" t="str">
        <f aca="false">IF(P43&lt;&gt;"", IF(COUNT(V43:X43)=3, SUM(V43:X43), "No"), "")</f>
        <v>No</v>
      </c>
      <c r="AB43" s="30" t="str">
        <f aca="false">IF(P43&lt;&gt;"", IF(COUNT(V43:W43)=2, SUM(V43:W43), "No"), "")</f>
        <v>No</v>
      </c>
      <c r="AC43" s="30" t="str">
        <f aca="false">'Results 10 year vets'!$S43&amp;":"&amp;Table4[[#Headers],[Female]]</f>
        <v>:Female</v>
      </c>
      <c r="AD43" s="31"/>
      <c r="AE43" s="21" t="n">
        <v>42</v>
      </c>
      <c r="AF43" s="21" t="str">
        <f aca="false">IFERROR(VLOOKUP(AE$1&amp;":"&amp;AE43,'Finish order'!$E:$K,4,FALSE()),"")</f>
        <v/>
      </c>
      <c r="AG43" s="21" t="str">
        <f aca="false">IFERROR(VLOOKUP(AE$1&amp;":"&amp;AE43,'Finish order'!$E:$K,5,FALSE()),"")</f>
        <v/>
      </c>
      <c r="AH43" s="29" t="str">
        <f aca="false">IFERROR(VLOOKUP(AE$1&amp;":"&amp;AE43,'Finish order'!$E:$K,3,FALSE()),"")</f>
        <v/>
      </c>
      <c r="AI43" s="21" t="str">
        <f aca="false">IFERROR(VLOOKUP(AE$1&amp;":"&amp;AE43,'Finish order'!$E:$K,2,FALSE()),"")</f>
        <v/>
      </c>
      <c r="AJ43" s="21"/>
      <c r="AK43" s="31"/>
      <c r="AL43" s="21" t="n">
        <v>42</v>
      </c>
      <c r="AM43" s="21" t="str">
        <f aca="false">IFERROR(VLOOKUP(AL$1&amp;":"&amp;AL43,'Finish order'!$E:$K,4,FALSE()),"")</f>
        <v/>
      </c>
      <c r="AN43" s="21" t="str">
        <f aca="false">IFERROR(VLOOKUP(AL$1&amp;":"&amp;AL43,'Finish order'!$E:$K,5,FALSE()),"")</f>
        <v/>
      </c>
      <c r="AO43" s="29" t="str">
        <f aca="false">IFERROR(VLOOKUP(AL$1&amp;":"&amp;AL43,'Finish order'!$E:$K,3,FALSE()),"")</f>
        <v/>
      </c>
      <c r="AP43" s="21" t="str">
        <f aca="false">IFERROR(VLOOKUP(AL$1&amp;":"&amp;AL43,'Finish order'!$E:$K,2,FALSE()),"")</f>
        <v/>
      </c>
      <c r="AQ43" s="21"/>
      <c r="AR43" s="31"/>
      <c r="AS43" s="21" t="n">
        <v>42</v>
      </c>
      <c r="AT43" s="21" t="str">
        <f aca="false">IFERROR(VLOOKUP(AS$1&amp;":"&amp;AS43,'Finish order'!$E:$K,4,FALSE()),"")</f>
        <v/>
      </c>
      <c r="AU43" s="21" t="str">
        <f aca="false">IFERROR(VLOOKUP(AS$1&amp;":"&amp;AS43,'Finish order'!$E:$K,5,FALSE()),"")</f>
        <v/>
      </c>
      <c r="AV43" s="29" t="str">
        <f aca="false">IFERROR(VLOOKUP(AS$1&amp;":"&amp;AS43,'Finish order'!$E:$K,3,FALSE()),"")</f>
        <v/>
      </c>
      <c r="AW43" s="21" t="str">
        <f aca="false">IFERROR(VLOOKUP(AS$1&amp;":"&amp;AS43,'Finish order'!$E:$K,2,FALSE()),"")</f>
        <v/>
      </c>
      <c r="AX43" s="21"/>
      <c r="AY43" s="31"/>
      <c r="AZ43" s="21" t="n">
        <v>42</v>
      </c>
      <c r="BA43" s="21" t="str">
        <f aca="false">IFERROR(VLOOKUP(AZ$1&amp;":"&amp;AZ43,'Finish order'!$E:$K,4,FALSE()),"")</f>
        <v/>
      </c>
      <c r="BB43" s="21" t="str">
        <f aca="false">IFERROR(VLOOKUP(AZ$1&amp;":"&amp;AZ43,'Finish order'!$E:$K,5,FALSE()),"")</f>
        <v/>
      </c>
      <c r="BC43" s="29" t="str">
        <f aca="false">IFERROR(VLOOKUP(AZ$1&amp;":"&amp;AZ43,'Finish order'!$E:$K,3,FALSE()),"")</f>
        <v/>
      </c>
      <c r="BD43" s="21" t="str">
        <f aca="false">IFERROR(VLOOKUP(AZ$1&amp;":"&amp;AZ43,'Finish order'!$E:$K,2,FALSE()),"")</f>
        <v/>
      </c>
      <c r="BE43" s="21"/>
      <c r="BF43" s="31"/>
      <c r="BG43" s="21" t="n">
        <v>42</v>
      </c>
      <c r="BH43" s="21" t="str">
        <f aca="false">IFERROR(VLOOKUP(BG$1&amp;":"&amp;BG43,'Finish order'!$E:$K,4,FALSE()),"")</f>
        <v/>
      </c>
      <c r="BI43" s="21" t="str">
        <f aca="false">IFERROR(VLOOKUP(BG$1&amp;":"&amp;BG43,'Finish order'!$E:$K,5,FALSE()),"")</f>
        <v/>
      </c>
      <c r="BJ43" s="29" t="str">
        <f aca="false">IFERROR(VLOOKUP(BG$1&amp;":"&amp;BG43,'Finish order'!$E:$K,3,FALSE()),"")</f>
        <v/>
      </c>
      <c r="BK43" s="21" t="str">
        <f aca="false">IFERROR(VLOOKUP(BG$1&amp;":"&amp;BG43,'Finish order'!$E:$K,2,FALSE()),"")</f>
        <v/>
      </c>
      <c r="BL43" s="21"/>
      <c r="BM43" s="31"/>
      <c r="BN43" s="21" t="n">
        <v>42</v>
      </c>
      <c r="BO43" s="21" t="str">
        <f aca="false">IFERROR(VLOOKUP(BN$1&amp;":"&amp;BN43,'Finish order'!$E:$K,4,FALSE()),"")</f>
        <v/>
      </c>
      <c r="BP43" s="21" t="str">
        <f aca="false">IFERROR(VLOOKUP(BN$1&amp;":"&amp;BN43,'Finish order'!$E:$K,5,FALSE()),"")</f>
        <v/>
      </c>
      <c r="BQ43" s="29" t="str">
        <f aca="false">IFERROR(VLOOKUP(BN$1&amp;":"&amp;BN43,'Finish order'!$E:$K,3,FALSE()),"")</f>
        <v/>
      </c>
      <c r="BR43" s="21" t="str">
        <f aca="false">IFERROR(VLOOKUP(BN$1&amp;":"&amp;BN43,'Finish order'!$E:$K,2,FALSE()),"")</f>
        <v/>
      </c>
      <c r="BS43" s="21"/>
      <c r="BT43" s="31"/>
      <c r="BU43" s="21" t="n">
        <v>42</v>
      </c>
      <c r="BV43" s="29" t="str">
        <f aca="false">IFERROR(VLOOKUP(BU$1&amp;":"&amp;BU43,'Finish order'!$E:$K,4,FALSE()),"")</f>
        <v/>
      </c>
      <c r="BW43" s="21" t="str">
        <f aca="false">IFERROR(VLOOKUP(BU$1&amp;":"&amp;BU43,'Finish order'!$E:$K,5,FALSE()),"")</f>
        <v/>
      </c>
      <c r="BX43" s="29" t="str">
        <f aca="false">IFERROR(VLOOKUP(BU$1&amp;":"&amp;BU43,'Finish order'!$E:$K,3,FALSE()),"")</f>
        <v/>
      </c>
      <c r="BY43" s="21" t="str">
        <f aca="false">IFERROR(VLOOKUP(BU$1&amp;":"&amp;BU43,'Finish order'!$E:$K,2,FALSE()),"")</f>
        <v/>
      </c>
      <c r="BZ43" s="21"/>
      <c r="CA43" s="31"/>
      <c r="CB43" s="21" t="n">
        <v>42</v>
      </c>
      <c r="CC43" s="29" t="str">
        <f aca="false">IFERROR(VLOOKUP(CB$1&amp;":"&amp;CB43,'Finish order'!$E:$K,4,FALSE()),"")</f>
        <v/>
      </c>
      <c r="CD43" s="21" t="str">
        <f aca="false">IFERROR(VLOOKUP(CB$1&amp;":"&amp;CB43,'Finish order'!$E:$K,5,FALSE()),"")</f>
        <v/>
      </c>
      <c r="CE43" s="29" t="str">
        <f aca="false">IFERROR(VLOOKUP(CB$1&amp;":"&amp;CB43,'Finish order'!$E:$K,3,FALSE()),"")</f>
        <v/>
      </c>
      <c r="CF43" s="21" t="str">
        <f aca="false">IFERROR(VLOOKUP(CB$1&amp;":"&amp;CB43,'Finish order'!$E:$K,2,FALSE()),"")</f>
        <v/>
      </c>
      <c r="CG43" s="21"/>
      <c r="CH43" s="31"/>
      <c r="CI43" s="30" t="n">
        <v>42</v>
      </c>
      <c r="CJ43" s="21" t="str">
        <f aca="false">IFERROR(VLOOKUP(CI$1&amp;":"&amp;CI43,'Finish order'!$E:$K,4,FALSE()),"")</f>
        <v/>
      </c>
      <c r="CK43" s="21" t="str">
        <f aca="false">IFERROR(VLOOKUP(CI$1&amp;":"&amp;CI43,'Finish order'!$E:$K,5,FALSE()),"")</f>
        <v/>
      </c>
      <c r="CL43" s="29" t="str">
        <f aca="false">IFERROR(VLOOKUP(CI$1&amp;":"&amp;CI43,'Finish order'!$E:$K,3,FALSE()),"")</f>
        <v/>
      </c>
      <c r="CM43" s="21" t="str">
        <f aca="false">IFERROR(VLOOKUP(CI$1&amp;":"&amp;CI43,'Finish order'!$E:$K,2,FALSE()),"")</f>
        <v/>
      </c>
      <c r="CN43" s="21"/>
      <c r="CO43" s="31"/>
      <c r="CP43" s="30" t="n">
        <v>42</v>
      </c>
      <c r="CQ43" s="21" t="str">
        <f aca="false">IFERROR(VLOOKUP(CP$1&amp;":"&amp;CP43,'Finish order'!$E:$K,4,FALSE()),"")</f>
        <v/>
      </c>
      <c r="CR43" s="21" t="str">
        <f aca="false">IFERROR(VLOOKUP(CP$1&amp;":"&amp;CP43,'Finish order'!$E:$K,5,FALSE()),"")</f>
        <v/>
      </c>
      <c r="CS43" s="29" t="str">
        <f aca="false">IFERROR(VLOOKUP(CP$1&amp;":"&amp;CP43,'Finish order'!$E:$K,3,FALSE()),"")</f>
        <v/>
      </c>
      <c r="CT43" s="21" t="str">
        <f aca="false">IFERROR(VLOOKUP(CP$1&amp;":"&amp;CP43,'Finish order'!$E:$K,2,FALSE()),"")</f>
        <v/>
      </c>
      <c r="CU43" s="21"/>
      <c r="CV43" s="31"/>
      <c r="CW43" s="21" t="n">
        <v>42</v>
      </c>
      <c r="CX43" s="21" t="str">
        <f aca="false">IFERROR(VLOOKUP(CW$1&amp;":"&amp;CW43,'Finish order'!$E:$K,4,FALSE()),"")</f>
        <v/>
      </c>
      <c r="CY43" s="21" t="str">
        <f aca="false">IFERROR(VLOOKUP(CW$1&amp;":"&amp;CW43,'Finish order'!$E:$K,5,FALSE()),"")</f>
        <v/>
      </c>
      <c r="CZ43" s="29" t="str">
        <f aca="false">IFERROR(VLOOKUP(CW$1&amp;":"&amp;CW43,'Finish order'!$E:$K,3,FALSE()),"")</f>
        <v/>
      </c>
      <c r="DA43" s="21" t="str">
        <f aca="false">IFERROR(VLOOKUP(CW$1&amp;":"&amp;CW43,'Finish order'!$E:$K,2,FALSE()),"")</f>
        <v/>
      </c>
      <c r="DB43" s="21"/>
      <c r="DC43" s="31"/>
      <c r="DD43" s="21" t="n">
        <v>42</v>
      </c>
      <c r="DE43" s="21" t="str">
        <f aca="false">IFERROR(VLOOKUP(DD$1&amp;":"&amp;DD43,'Finish order'!$E:$K,4,FALSE()),"")</f>
        <v/>
      </c>
      <c r="DF43" s="21" t="str">
        <f aca="false">IFERROR(VLOOKUP(DD$1&amp;":"&amp;DD43,'Finish order'!$E:$K,5,FALSE()),"")</f>
        <v/>
      </c>
      <c r="DG43" s="29" t="str">
        <f aca="false">IFERROR(VLOOKUP(DD$1&amp;":"&amp;DD43,'Finish order'!$E:$K,3,FALSE()),"")</f>
        <v/>
      </c>
      <c r="DH43" s="21" t="str">
        <f aca="false">IFERROR(VLOOKUP(DD$1&amp;":"&amp;DD43,'Finish order'!$E:$K,2,FALSE()),"")</f>
        <v/>
      </c>
      <c r="DI43" s="29"/>
      <c r="DJ43" s="31"/>
      <c r="DK43" s="21" t="n">
        <v>42</v>
      </c>
      <c r="DL43" s="21" t="str">
        <f aca="false">IFERROR(VLOOKUP(DK$1&amp;":"&amp;DK43,'Finish order'!$E:$K,4,FALSE()),"")</f>
        <v/>
      </c>
      <c r="DM43" s="21" t="str">
        <f aca="false">IFERROR(VLOOKUP(DK$1&amp;":"&amp;DK43,'Finish order'!$E:$K,5,FALSE()),"")</f>
        <v/>
      </c>
      <c r="DN43" s="29" t="str">
        <f aca="false">IFERROR(VLOOKUP(DK$1&amp;":"&amp;DK43,'Finish order'!$E:$K,3,FALSE()),"")</f>
        <v/>
      </c>
      <c r="DO43" s="21" t="str">
        <f aca="false">IFERROR(VLOOKUP(DK$1&amp;":"&amp;DK43,'Finish order'!$E:$K,2,FALSE()),"")</f>
        <v/>
      </c>
      <c r="DP43" s="21"/>
      <c r="DQ43" s="31"/>
      <c r="DR43" s="21" t="n">
        <v>42</v>
      </c>
      <c r="DS43" s="21" t="str">
        <f aca="false">IFERROR(VLOOKUP(DR$1&amp;":"&amp;DR43,'Finish order'!$E:$K,4,FALSE()),"")</f>
        <v/>
      </c>
      <c r="DT43" s="21" t="str">
        <f aca="false">IFERROR(VLOOKUP(DR$1&amp;":"&amp;DR43,'Finish order'!$E:$K,5,FALSE()),"")</f>
        <v/>
      </c>
      <c r="DU43" s="29" t="str">
        <f aca="false">IFERROR(VLOOKUP(DR$1&amp;":"&amp;DR43,'Finish order'!$E:$K,3,FALSE()),"")</f>
        <v/>
      </c>
      <c r="DV43" s="21" t="str">
        <f aca="false">IFERROR(VLOOKUP(DR$1&amp;":"&amp;DR43,'Finish order'!$E:$K,2,FALSE()),"")</f>
        <v/>
      </c>
      <c r="DW43" s="29"/>
    </row>
    <row r="44" customFormat="false" ht="15.75" hidden="false" customHeight="true" outlineLevel="0" collapsed="false">
      <c r="A44" s="21" t="n">
        <v>43</v>
      </c>
      <c r="B44" s="21" t="str">
        <f aca="false">IFERROR(VLOOKUP($A$1&amp;":"&amp;A44,'Finish order'!C:K,6,FALSE()),"")</f>
        <v/>
      </c>
      <c r="C44" s="21" t="str">
        <f aca="false">IFERROR(VLOOKUP(A$1&amp;":"&amp;A44,'Finish order'!$C:$K,9,FALSE()),"")</f>
        <v/>
      </c>
      <c r="D44" s="21" t="str">
        <f aca="false">IFERROR(VLOOKUP(A$1&amp;":"&amp;A44,'Finish order'!$C:$K,7,FALSE()),"")</f>
        <v/>
      </c>
      <c r="E44" s="29" t="str">
        <f aca="false">IFERROR(VLOOKUP($A$1&amp;":"&amp;A44,'Finish order'!C:K,5,FALSE()),"")</f>
        <v/>
      </c>
      <c r="F44" s="21" t="str">
        <f aca="false">IFERROR(VLOOKUP($A$1&amp;":"&amp;A44,'Finish order'!C:K,4,FALSE()),"")</f>
        <v/>
      </c>
      <c r="G44" s="30" t="str">
        <f aca="false" t="array" ref="G44:G44">IFERROR(SMALL(IF($D$2:$D953=D44,$A$2:$A$911*1.001),1),"")</f>
        <v/>
      </c>
      <c r="H44" s="30" t="str">
        <f aca="false" t="array" ref="H44:H44">IFERROR(SMALL(IF($D$2:$D953=D44,$A$2:$A$911*1.0001),2),"")</f>
        <v/>
      </c>
      <c r="I44" s="30" t="str">
        <f aca="false" t="array" ref="I44:I44">IFERROR(SMALL(IF($D$2:$D953=D44,$A$2:$A$911*1.00001),3),"")</f>
        <v/>
      </c>
      <c r="J44" s="30" t="str">
        <f aca="false" t="array" ref="J44:J44">IFERROR(SMALL(IF($D$2:$D953=D44,$A$2:$A$911*1.000001),4),"")</f>
        <v/>
      </c>
      <c r="K44" s="30" t="str">
        <f aca="false">IF(A44&lt;&gt;"", IF(COUNT(G44:J44)=4, SUM(G44:J44), "No"), "")</f>
        <v>No</v>
      </c>
      <c r="L44" s="30" t="str">
        <f aca="false">IF(A44&lt;&gt;"", IF(COUNT(G44:I44)=3, SUM(G44:I44), "No"), "")</f>
        <v>No</v>
      </c>
      <c r="M44" s="30" t="str">
        <f aca="false">IF(A44&lt;&gt;"", IF(COUNT(G44:H44)=2, SUM(G44:H44), "No"), "")</f>
        <v>No</v>
      </c>
      <c r="N44" s="30" t="str">
        <f aca="false">'Results 10 year vets'!$D44&amp;":"&amp;Table1[[#Headers],[Male]]</f>
        <v>:Male</v>
      </c>
      <c r="O44" s="31"/>
      <c r="P44" s="21" t="n">
        <v>43</v>
      </c>
      <c r="Q44" s="21" t="str">
        <f aca="false">IFERROR(VLOOKUP(P$1&amp;":"&amp;P44,'Finish order'!$C:$K,6,FALSE()),"")</f>
        <v/>
      </c>
      <c r="R44" s="21" t="str">
        <f aca="false">IFERROR(VLOOKUP(P$1&amp;":"&amp;P44,'Finish order'!$C:$K,9,FALSE()),"")</f>
        <v/>
      </c>
      <c r="S44" s="21" t="str">
        <f aca="false">IFERROR(VLOOKUP(P$1&amp;":"&amp;P44,'Finish order'!$C:$K,7,FALSE()),"")</f>
        <v/>
      </c>
      <c r="T44" s="29" t="str">
        <f aca="false">IFERROR(VLOOKUP(P$1&amp;":"&amp;P44,'Finish order'!$C:$K,5,FALSE()),"")</f>
        <v/>
      </c>
      <c r="U44" s="21" t="str">
        <f aca="false">IFERROR(VLOOKUP(P$1&amp;":"&amp;P44,'Finish order'!$C:$K,4,FALSE()),"")</f>
        <v/>
      </c>
      <c r="V44" s="30" t="str">
        <f aca="false" t="array" ref="V44:V44">IFERROR(SMALL(IF($S$2:$S953=S44,$P$2:$P$911*1.001),1),"")</f>
        <v/>
      </c>
      <c r="W44" s="30" t="str">
        <f aca="false" t="array" ref="W44:W44">IFERROR(SMALL(IF($S$2:$S953=S44,$P$2:$P$911*1.0001),2),"")</f>
        <v/>
      </c>
      <c r="X44" s="30" t="str">
        <f aca="false" t="array" ref="X44:X44">IFERROR(SMALL(IF($S$2:$S953=S44,$P$2:$P$911*1.00001),3),"")</f>
        <v/>
      </c>
      <c r="Y44" s="30" t="str">
        <f aca="false" t="array" ref="Y44:Y44">IFERROR(SMALL(IF($S$2:$S953=S44,$P$2:$P$911*1.000001),4),"")</f>
        <v/>
      </c>
      <c r="Z44" s="30" t="str">
        <f aca="false">IF(P44&lt;&gt;"", IF(COUNT(V44:Y44)=4, SUM(V44:Y44), "No"), "")</f>
        <v>No</v>
      </c>
      <c r="AA44" s="30" t="str">
        <f aca="false">IF(P44&lt;&gt;"", IF(COUNT(V44:X44)=3, SUM(V44:X44), "No"), "")</f>
        <v>No</v>
      </c>
      <c r="AB44" s="30" t="str">
        <f aca="false">IF(P44&lt;&gt;"", IF(COUNT(V44:W44)=2, SUM(V44:W44), "No"), "")</f>
        <v>No</v>
      </c>
      <c r="AC44" s="30" t="str">
        <f aca="false">'Results 10 year vets'!$S44&amp;":"&amp;Table4[[#Headers],[Female]]</f>
        <v>:Female</v>
      </c>
      <c r="AD44" s="31"/>
      <c r="AE44" s="21" t="n">
        <v>43</v>
      </c>
      <c r="AF44" s="21" t="str">
        <f aca="false">IFERROR(VLOOKUP(AE$1&amp;":"&amp;AE44,'Finish order'!$E:$K,4,FALSE()),"")</f>
        <v/>
      </c>
      <c r="AG44" s="21" t="str">
        <f aca="false">IFERROR(VLOOKUP(AE$1&amp;":"&amp;AE44,'Finish order'!$E:$K,5,FALSE()),"")</f>
        <v/>
      </c>
      <c r="AH44" s="29" t="str">
        <f aca="false">IFERROR(VLOOKUP(AE$1&amp;":"&amp;AE44,'Finish order'!$E:$K,3,FALSE()),"")</f>
        <v/>
      </c>
      <c r="AI44" s="21" t="str">
        <f aca="false">IFERROR(VLOOKUP(AE$1&amp;":"&amp;AE44,'Finish order'!$E:$K,2,FALSE()),"")</f>
        <v/>
      </c>
      <c r="AJ44" s="21"/>
      <c r="AK44" s="31"/>
      <c r="AL44" s="21" t="n">
        <v>43</v>
      </c>
      <c r="AM44" s="21" t="str">
        <f aca="false">IFERROR(VLOOKUP(AL$1&amp;":"&amp;AL44,'Finish order'!$E:$K,4,FALSE()),"")</f>
        <v/>
      </c>
      <c r="AN44" s="21" t="str">
        <f aca="false">IFERROR(VLOOKUP(AL$1&amp;":"&amp;AL44,'Finish order'!$E:$K,5,FALSE()),"")</f>
        <v/>
      </c>
      <c r="AO44" s="29" t="str">
        <f aca="false">IFERROR(VLOOKUP(AL$1&amp;":"&amp;AL44,'Finish order'!$E:$K,3,FALSE()),"")</f>
        <v/>
      </c>
      <c r="AP44" s="21" t="str">
        <f aca="false">IFERROR(VLOOKUP(AL$1&amp;":"&amp;AL44,'Finish order'!$E:$K,2,FALSE()),"")</f>
        <v/>
      </c>
      <c r="AQ44" s="21"/>
      <c r="AR44" s="31"/>
      <c r="AS44" s="21" t="n">
        <v>43</v>
      </c>
      <c r="AT44" s="21" t="str">
        <f aca="false">IFERROR(VLOOKUP(AS$1&amp;":"&amp;AS44,'Finish order'!$E:$K,4,FALSE()),"")</f>
        <v/>
      </c>
      <c r="AU44" s="21" t="str">
        <f aca="false">IFERROR(VLOOKUP(AS$1&amp;":"&amp;AS44,'Finish order'!$E:$K,5,FALSE()),"")</f>
        <v/>
      </c>
      <c r="AV44" s="29" t="str">
        <f aca="false">IFERROR(VLOOKUP(AS$1&amp;":"&amp;AS44,'Finish order'!$E:$K,3,FALSE()),"")</f>
        <v/>
      </c>
      <c r="AW44" s="21" t="str">
        <f aca="false">IFERROR(VLOOKUP(AS$1&amp;":"&amp;AS44,'Finish order'!$E:$K,2,FALSE()),"")</f>
        <v/>
      </c>
      <c r="AX44" s="21"/>
      <c r="AY44" s="31"/>
      <c r="AZ44" s="21" t="n">
        <v>43</v>
      </c>
      <c r="BA44" s="21" t="str">
        <f aca="false">IFERROR(VLOOKUP(AZ$1&amp;":"&amp;AZ44,'Finish order'!$E:$K,4,FALSE()),"")</f>
        <v/>
      </c>
      <c r="BB44" s="21" t="str">
        <f aca="false">IFERROR(VLOOKUP(AZ$1&amp;":"&amp;AZ44,'Finish order'!$E:$K,5,FALSE()),"")</f>
        <v/>
      </c>
      <c r="BC44" s="29" t="str">
        <f aca="false">IFERROR(VLOOKUP(AZ$1&amp;":"&amp;AZ44,'Finish order'!$E:$K,3,FALSE()),"")</f>
        <v/>
      </c>
      <c r="BD44" s="21" t="str">
        <f aca="false">IFERROR(VLOOKUP(AZ$1&amp;":"&amp;AZ44,'Finish order'!$E:$K,2,FALSE()),"")</f>
        <v/>
      </c>
      <c r="BE44" s="21"/>
      <c r="BF44" s="31"/>
      <c r="BG44" s="21" t="n">
        <v>43</v>
      </c>
      <c r="BH44" s="21" t="str">
        <f aca="false">IFERROR(VLOOKUP(BG$1&amp;":"&amp;BG44,'Finish order'!$E:$K,4,FALSE()),"")</f>
        <v/>
      </c>
      <c r="BI44" s="21" t="str">
        <f aca="false">IFERROR(VLOOKUP(BG$1&amp;":"&amp;BG44,'Finish order'!$E:$K,5,FALSE()),"")</f>
        <v/>
      </c>
      <c r="BJ44" s="29" t="str">
        <f aca="false">IFERROR(VLOOKUP(BG$1&amp;":"&amp;BG44,'Finish order'!$E:$K,3,FALSE()),"")</f>
        <v/>
      </c>
      <c r="BK44" s="21" t="str">
        <f aca="false">IFERROR(VLOOKUP(BG$1&amp;":"&amp;BG44,'Finish order'!$E:$K,2,FALSE()),"")</f>
        <v/>
      </c>
      <c r="BL44" s="21"/>
      <c r="BM44" s="31"/>
      <c r="BN44" s="21" t="n">
        <v>43</v>
      </c>
      <c r="BO44" s="21" t="str">
        <f aca="false">IFERROR(VLOOKUP(BN$1&amp;":"&amp;BN44,'Finish order'!$E:$K,4,FALSE()),"")</f>
        <v/>
      </c>
      <c r="BP44" s="21" t="str">
        <f aca="false">IFERROR(VLOOKUP(BN$1&amp;":"&amp;BN44,'Finish order'!$E:$K,5,FALSE()),"")</f>
        <v/>
      </c>
      <c r="BQ44" s="29" t="str">
        <f aca="false">IFERROR(VLOOKUP(BN$1&amp;":"&amp;BN44,'Finish order'!$E:$K,3,FALSE()),"")</f>
        <v/>
      </c>
      <c r="BR44" s="21" t="str">
        <f aca="false">IFERROR(VLOOKUP(BN$1&amp;":"&amp;BN44,'Finish order'!$E:$K,2,FALSE()),"")</f>
        <v/>
      </c>
      <c r="BS44" s="21"/>
      <c r="BT44" s="31"/>
      <c r="BU44" s="21" t="n">
        <v>43</v>
      </c>
      <c r="BV44" s="29" t="str">
        <f aca="false">IFERROR(VLOOKUP(BU$1&amp;":"&amp;BU44,'Finish order'!$E:$K,4,FALSE()),"")</f>
        <v/>
      </c>
      <c r="BW44" s="21" t="str">
        <f aca="false">IFERROR(VLOOKUP(BU$1&amp;":"&amp;BU44,'Finish order'!$E:$K,5,FALSE()),"")</f>
        <v/>
      </c>
      <c r="BX44" s="29" t="str">
        <f aca="false">IFERROR(VLOOKUP(BU$1&amp;":"&amp;BU44,'Finish order'!$E:$K,3,FALSE()),"")</f>
        <v/>
      </c>
      <c r="BY44" s="21" t="str">
        <f aca="false">IFERROR(VLOOKUP(BU$1&amp;":"&amp;BU44,'Finish order'!$E:$K,2,FALSE()),"")</f>
        <v/>
      </c>
      <c r="BZ44" s="21"/>
      <c r="CA44" s="31"/>
      <c r="CB44" s="21" t="n">
        <v>43</v>
      </c>
      <c r="CC44" s="29" t="str">
        <f aca="false">IFERROR(VLOOKUP(CB$1&amp;":"&amp;CB44,'Finish order'!$E:$K,4,FALSE()),"")</f>
        <v/>
      </c>
      <c r="CD44" s="21" t="str">
        <f aca="false">IFERROR(VLOOKUP(CB$1&amp;":"&amp;CB44,'Finish order'!$E:$K,5,FALSE()),"")</f>
        <v/>
      </c>
      <c r="CE44" s="29" t="str">
        <f aca="false">IFERROR(VLOOKUP(CB$1&amp;":"&amp;CB44,'Finish order'!$E:$K,3,FALSE()),"")</f>
        <v/>
      </c>
      <c r="CF44" s="21" t="str">
        <f aca="false">IFERROR(VLOOKUP(CB$1&amp;":"&amp;CB44,'Finish order'!$E:$K,2,FALSE()),"")</f>
        <v/>
      </c>
      <c r="CG44" s="21"/>
      <c r="CH44" s="31"/>
      <c r="CI44" s="30" t="n">
        <v>43</v>
      </c>
      <c r="CJ44" s="21" t="str">
        <f aca="false">IFERROR(VLOOKUP(CI$1&amp;":"&amp;CI44,'Finish order'!$E:$K,4,FALSE()),"")</f>
        <v/>
      </c>
      <c r="CK44" s="21" t="str">
        <f aca="false">IFERROR(VLOOKUP(CI$1&amp;":"&amp;CI44,'Finish order'!$E:$K,5,FALSE()),"")</f>
        <v/>
      </c>
      <c r="CL44" s="29" t="str">
        <f aca="false">IFERROR(VLOOKUP(CI$1&amp;":"&amp;CI44,'Finish order'!$E:$K,3,FALSE()),"")</f>
        <v/>
      </c>
      <c r="CM44" s="21" t="str">
        <f aca="false">IFERROR(VLOOKUP(CI$1&amp;":"&amp;CI44,'Finish order'!$E:$K,2,FALSE()),"")</f>
        <v/>
      </c>
      <c r="CN44" s="21"/>
      <c r="CO44" s="31"/>
      <c r="CP44" s="30" t="n">
        <v>43</v>
      </c>
      <c r="CQ44" s="21" t="str">
        <f aca="false">IFERROR(VLOOKUP(CP$1&amp;":"&amp;CP44,'Finish order'!$E:$K,4,FALSE()),"")</f>
        <v/>
      </c>
      <c r="CR44" s="21" t="str">
        <f aca="false">IFERROR(VLOOKUP(CP$1&amp;":"&amp;CP44,'Finish order'!$E:$K,5,FALSE()),"")</f>
        <v/>
      </c>
      <c r="CS44" s="29" t="str">
        <f aca="false">IFERROR(VLOOKUP(CP$1&amp;":"&amp;CP44,'Finish order'!$E:$K,3,FALSE()),"")</f>
        <v/>
      </c>
      <c r="CT44" s="21" t="str">
        <f aca="false">IFERROR(VLOOKUP(CP$1&amp;":"&amp;CP44,'Finish order'!$E:$K,2,FALSE()),"")</f>
        <v/>
      </c>
      <c r="CU44" s="21"/>
      <c r="CV44" s="31"/>
      <c r="CW44" s="21" t="n">
        <v>43</v>
      </c>
      <c r="CX44" s="21" t="str">
        <f aca="false">IFERROR(VLOOKUP(CW$1&amp;":"&amp;CW44,'Finish order'!$E:$K,4,FALSE()),"")</f>
        <v/>
      </c>
      <c r="CY44" s="21" t="str">
        <f aca="false">IFERROR(VLOOKUP(CW$1&amp;":"&amp;CW44,'Finish order'!$E:$K,5,FALSE()),"")</f>
        <v/>
      </c>
      <c r="CZ44" s="29" t="str">
        <f aca="false">IFERROR(VLOOKUP(CW$1&amp;":"&amp;CW44,'Finish order'!$E:$K,3,FALSE()),"")</f>
        <v/>
      </c>
      <c r="DA44" s="21" t="str">
        <f aca="false">IFERROR(VLOOKUP(CW$1&amp;":"&amp;CW44,'Finish order'!$E:$K,2,FALSE()),"")</f>
        <v/>
      </c>
      <c r="DB44" s="21"/>
      <c r="DC44" s="31"/>
      <c r="DD44" s="21" t="n">
        <v>43</v>
      </c>
      <c r="DE44" s="21" t="str">
        <f aca="false">IFERROR(VLOOKUP(DD$1&amp;":"&amp;DD44,'Finish order'!$E:$K,4,FALSE()),"")</f>
        <v/>
      </c>
      <c r="DF44" s="21" t="str">
        <f aca="false">IFERROR(VLOOKUP(DD$1&amp;":"&amp;DD44,'Finish order'!$E:$K,5,FALSE()),"")</f>
        <v/>
      </c>
      <c r="DG44" s="29" t="str">
        <f aca="false">IFERROR(VLOOKUP(DD$1&amp;":"&amp;DD44,'Finish order'!$E:$K,3,FALSE()),"")</f>
        <v/>
      </c>
      <c r="DH44" s="21" t="str">
        <f aca="false">IFERROR(VLOOKUP(DD$1&amp;":"&amp;DD44,'Finish order'!$E:$K,2,FALSE()),"")</f>
        <v/>
      </c>
      <c r="DI44" s="29"/>
      <c r="DJ44" s="31"/>
      <c r="DK44" s="21" t="n">
        <v>43</v>
      </c>
      <c r="DL44" s="21" t="str">
        <f aca="false">IFERROR(VLOOKUP(DK$1&amp;":"&amp;DK44,'Finish order'!$E:$K,4,FALSE()),"")</f>
        <v/>
      </c>
      <c r="DM44" s="21" t="str">
        <f aca="false">IFERROR(VLOOKUP(DK$1&amp;":"&amp;DK44,'Finish order'!$E:$K,5,FALSE()),"")</f>
        <v/>
      </c>
      <c r="DN44" s="29" t="str">
        <f aca="false">IFERROR(VLOOKUP(DK$1&amp;":"&amp;DK44,'Finish order'!$E:$K,3,FALSE()),"")</f>
        <v/>
      </c>
      <c r="DO44" s="21" t="str">
        <f aca="false">IFERROR(VLOOKUP(DK$1&amp;":"&amp;DK44,'Finish order'!$E:$K,2,FALSE()),"")</f>
        <v/>
      </c>
      <c r="DP44" s="21"/>
      <c r="DQ44" s="31"/>
      <c r="DR44" s="21" t="n">
        <v>43</v>
      </c>
      <c r="DS44" s="21" t="str">
        <f aca="false">IFERROR(VLOOKUP(DR$1&amp;":"&amp;DR44,'Finish order'!$E:$K,4,FALSE()),"")</f>
        <v/>
      </c>
      <c r="DT44" s="21" t="str">
        <f aca="false">IFERROR(VLOOKUP(DR$1&amp;":"&amp;DR44,'Finish order'!$E:$K,5,FALSE()),"")</f>
        <v/>
      </c>
      <c r="DU44" s="29" t="str">
        <f aca="false">IFERROR(VLOOKUP(DR$1&amp;":"&amp;DR44,'Finish order'!$E:$K,3,FALSE()),"")</f>
        <v/>
      </c>
      <c r="DV44" s="21" t="str">
        <f aca="false">IFERROR(VLOOKUP(DR$1&amp;":"&amp;DR44,'Finish order'!$E:$K,2,FALSE()),"")</f>
        <v/>
      </c>
      <c r="DW44" s="29"/>
    </row>
    <row r="45" customFormat="false" ht="15.75" hidden="false" customHeight="true" outlineLevel="0" collapsed="false">
      <c r="A45" s="21" t="n">
        <v>44</v>
      </c>
      <c r="B45" s="21" t="str">
        <f aca="false">IFERROR(VLOOKUP($A$1&amp;":"&amp;A45,'Finish order'!C:K,6,FALSE()),"")</f>
        <v/>
      </c>
      <c r="C45" s="21" t="str">
        <f aca="false">IFERROR(VLOOKUP(A$1&amp;":"&amp;A45,'Finish order'!$C:$K,9,FALSE()),"")</f>
        <v/>
      </c>
      <c r="D45" s="21" t="str">
        <f aca="false">IFERROR(VLOOKUP(A$1&amp;":"&amp;A45,'Finish order'!$C:$K,7,FALSE()),"")</f>
        <v/>
      </c>
      <c r="E45" s="29" t="str">
        <f aca="false">IFERROR(VLOOKUP($A$1&amp;":"&amp;A45,'Finish order'!C:K,5,FALSE()),"")</f>
        <v/>
      </c>
      <c r="F45" s="21" t="str">
        <f aca="false">IFERROR(VLOOKUP($A$1&amp;":"&amp;A45,'Finish order'!C:K,4,FALSE()),"")</f>
        <v/>
      </c>
      <c r="G45" s="30" t="str">
        <f aca="false" t="array" ref="G45:G45">IFERROR(SMALL(IF($D$2:$D954=D45,$A$2:$A$911*1.001),1),"")</f>
        <v/>
      </c>
      <c r="H45" s="30" t="str">
        <f aca="false" t="array" ref="H45:H45">IFERROR(SMALL(IF($D$2:$D954=D45,$A$2:$A$911*1.0001),2),"")</f>
        <v/>
      </c>
      <c r="I45" s="30" t="str">
        <f aca="false" t="array" ref="I45:I45">IFERROR(SMALL(IF($D$2:$D954=D45,$A$2:$A$911*1.00001),3),"")</f>
        <v/>
      </c>
      <c r="J45" s="30" t="str">
        <f aca="false" t="array" ref="J45:J45">IFERROR(SMALL(IF($D$2:$D954=D45,$A$2:$A$911*1.000001),4),"")</f>
        <v/>
      </c>
      <c r="K45" s="30" t="str">
        <f aca="false">IF(A45&lt;&gt;"", IF(COUNT(G45:J45)=4, SUM(G45:J45), "No"), "")</f>
        <v>No</v>
      </c>
      <c r="L45" s="30" t="str">
        <f aca="false">IF(A45&lt;&gt;"", IF(COUNT(G45:I45)=3, SUM(G45:I45), "No"), "")</f>
        <v>No</v>
      </c>
      <c r="M45" s="30" t="str">
        <f aca="false">IF(A45&lt;&gt;"", IF(COUNT(G45:H45)=2, SUM(G45:H45), "No"), "")</f>
        <v>No</v>
      </c>
      <c r="N45" s="30" t="str">
        <f aca="false">'Results 10 year vets'!$D45&amp;":"&amp;Table1[[#Headers],[Male]]</f>
        <v>:Male</v>
      </c>
      <c r="O45" s="31"/>
      <c r="P45" s="21" t="n">
        <v>44</v>
      </c>
      <c r="Q45" s="21" t="str">
        <f aca="false">IFERROR(VLOOKUP(P$1&amp;":"&amp;P45,'Finish order'!$C:$K,6,FALSE()),"")</f>
        <v/>
      </c>
      <c r="R45" s="21" t="str">
        <f aca="false">IFERROR(VLOOKUP(P$1&amp;":"&amp;P45,'Finish order'!$C:$K,9,FALSE()),"")</f>
        <v/>
      </c>
      <c r="S45" s="21" t="str">
        <f aca="false">IFERROR(VLOOKUP(P$1&amp;":"&amp;P45,'Finish order'!$C:$K,7,FALSE()),"")</f>
        <v/>
      </c>
      <c r="T45" s="29" t="str">
        <f aca="false">IFERROR(VLOOKUP(P$1&amp;":"&amp;P45,'Finish order'!$C:$K,5,FALSE()),"")</f>
        <v/>
      </c>
      <c r="U45" s="21" t="str">
        <f aca="false">IFERROR(VLOOKUP(P$1&amp;":"&amp;P45,'Finish order'!$C:$K,4,FALSE()),"")</f>
        <v/>
      </c>
      <c r="V45" s="30" t="str">
        <f aca="false" t="array" ref="V45:V45">IFERROR(SMALL(IF($S$2:$S954=S45,$P$2:$P$911*1.001),1),"")</f>
        <v/>
      </c>
      <c r="W45" s="30" t="str">
        <f aca="false" t="array" ref="W45:W45">IFERROR(SMALL(IF($S$2:$S954=S45,$P$2:$P$911*1.0001),2),"")</f>
        <v/>
      </c>
      <c r="X45" s="30" t="str">
        <f aca="false" t="array" ref="X45:X45">IFERROR(SMALL(IF($S$2:$S954=S45,$P$2:$P$911*1.00001),3),"")</f>
        <v/>
      </c>
      <c r="Y45" s="30" t="str">
        <f aca="false" t="array" ref="Y45:Y45">IFERROR(SMALL(IF($S$2:$S954=S45,$P$2:$P$911*1.000001),4),"")</f>
        <v/>
      </c>
      <c r="Z45" s="30" t="str">
        <f aca="false">IF(P45&lt;&gt;"", IF(COUNT(V45:Y45)=4, SUM(V45:Y45), "No"), "")</f>
        <v>No</v>
      </c>
      <c r="AA45" s="30" t="str">
        <f aca="false">IF(P45&lt;&gt;"", IF(COUNT(V45:X45)=3, SUM(V45:X45), "No"), "")</f>
        <v>No</v>
      </c>
      <c r="AB45" s="30" t="str">
        <f aca="false">IF(P45&lt;&gt;"", IF(COUNT(V45:W45)=2, SUM(V45:W45), "No"), "")</f>
        <v>No</v>
      </c>
      <c r="AC45" s="30" t="str">
        <f aca="false">'Results 10 year vets'!$S45&amp;":"&amp;Table4[[#Headers],[Female]]</f>
        <v>:Female</v>
      </c>
      <c r="AD45" s="31"/>
      <c r="AE45" s="21" t="n">
        <v>44</v>
      </c>
      <c r="AF45" s="21" t="str">
        <f aca="false">IFERROR(VLOOKUP(AE$1&amp;":"&amp;AE45,'Finish order'!$E:$K,4,FALSE()),"")</f>
        <v/>
      </c>
      <c r="AG45" s="21" t="str">
        <f aca="false">IFERROR(VLOOKUP(AE$1&amp;":"&amp;AE45,'Finish order'!$E:$K,5,FALSE()),"")</f>
        <v/>
      </c>
      <c r="AH45" s="29" t="str">
        <f aca="false">IFERROR(VLOOKUP(AE$1&amp;":"&amp;AE45,'Finish order'!$E:$K,3,FALSE()),"")</f>
        <v/>
      </c>
      <c r="AI45" s="21" t="str">
        <f aca="false">IFERROR(VLOOKUP(AE$1&amp;":"&amp;AE45,'Finish order'!$E:$K,2,FALSE()),"")</f>
        <v/>
      </c>
      <c r="AJ45" s="21"/>
      <c r="AK45" s="31"/>
      <c r="AL45" s="21" t="n">
        <v>44</v>
      </c>
      <c r="AM45" s="21" t="str">
        <f aca="false">IFERROR(VLOOKUP(AL$1&amp;":"&amp;AL45,'Finish order'!$E:$K,4,FALSE()),"")</f>
        <v/>
      </c>
      <c r="AN45" s="21" t="str">
        <f aca="false">IFERROR(VLOOKUP(AL$1&amp;":"&amp;AL45,'Finish order'!$E:$K,5,FALSE()),"")</f>
        <v/>
      </c>
      <c r="AO45" s="29" t="str">
        <f aca="false">IFERROR(VLOOKUP(AL$1&amp;":"&amp;AL45,'Finish order'!$E:$K,3,FALSE()),"")</f>
        <v/>
      </c>
      <c r="AP45" s="21" t="str">
        <f aca="false">IFERROR(VLOOKUP(AL$1&amp;":"&amp;AL45,'Finish order'!$E:$K,2,FALSE()),"")</f>
        <v/>
      </c>
      <c r="AQ45" s="21"/>
      <c r="AR45" s="31"/>
      <c r="AS45" s="21" t="n">
        <v>44</v>
      </c>
      <c r="AT45" s="21" t="str">
        <f aca="false">IFERROR(VLOOKUP(AS$1&amp;":"&amp;AS45,'Finish order'!$E:$K,4,FALSE()),"")</f>
        <v/>
      </c>
      <c r="AU45" s="21" t="str">
        <f aca="false">IFERROR(VLOOKUP(AS$1&amp;":"&amp;AS45,'Finish order'!$E:$K,5,FALSE()),"")</f>
        <v/>
      </c>
      <c r="AV45" s="29" t="str">
        <f aca="false">IFERROR(VLOOKUP(AS$1&amp;":"&amp;AS45,'Finish order'!$E:$K,3,FALSE()),"")</f>
        <v/>
      </c>
      <c r="AW45" s="21" t="str">
        <f aca="false">IFERROR(VLOOKUP(AS$1&amp;":"&amp;AS45,'Finish order'!$E:$K,2,FALSE()),"")</f>
        <v/>
      </c>
      <c r="AX45" s="21"/>
      <c r="AY45" s="31"/>
      <c r="AZ45" s="21" t="n">
        <v>44</v>
      </c>
      <c r="BA45" s="21" t="str">
        <f aca="false">IFERROR(VLOOKUP(AZ$1&amp;":"&amp;AZ45,'Finish order'!$E:$K,4,FALSE()),"")</f>
        <v/>
      </c>
      <c r="BB45" s="21" t="str">
        <f aca="false">IFERROR(VLOOKUP(AZ$1&amp;":"&amp;AZ45,'Finish order'!$E:$K,5,FALSE()),"")</f>
        <v/>
      </c>
      <c r="BC45" s="29" t="str">
        <f aca="false">IFERROR(VLOOKUP(AZ$1&amp;":"&amp;AZ45,'Finish order'!$E:$K,3,FALSE()),"")</f>
        <v/>
      </c>
      <c r="BD45" s="21" t="str">
        <f aca="false">IFERROR(VLOOKUP(AZ$1&amp;":"&amp;AZ45,'Finish order'!$E:$K,2,FALSE()),"")</f>
        <v/>
      </c>
      <c r="BE45" s="21"/>
      <c r="BF45" s="31"/>
      <c r="BG45" s="21" t="n">
        <v>44</v>
      </c>
      <c r="BH45" s="21" t="str">
        <f aca="false">IFERROR(VLOOKUP(BG$1&amp;":"&amp;BG45,'Finish order'!$E:$K,4,FALSE()),"")</f>
        <v/>
      </c>
      <c r="BI45" s="21" t="str">
        <f aca="false">IFERROR(VLOOKUP(BG$1&amp;":"&amp;BG45,'Finish order'!$E:$K,5,FALSE()),"")</f>
        <v/>
      </c>
      <c r="BJ45" s="29" t="str">
        <f aca="false">IFERROR(VLOOKUP(BG$1&amp;":"&amp;BG45,'Finish order'!$E:$K,3,FALSE()),"")</f>
        <v/>
      </c>
      <c r="BK45" s="21" t="str">
        <f aca="false">IFERROR(VLOOKUP(BG$1&amp;":"&amp;BG45,'Finish order'!$E:$K,2,FALSE()),"")</f>
        <v/>
      </c>
      <c r="BL45" s="21"/>
      <c r="BM45" s="31"/>
      <c r="BN45" s="21" t="n">
        <v>44</v>
      </c>
      <c r="BO45" s="21" t="str">
        <f aca="false">IFERROR(VLOOKUP(BN$1&amp;":"&amp;BN45,'Finish order'!$E:$K,4,FALSE()),"")</f>
        <v/>
      </c>
      <c r="BP45" s="21" t="str">
        <f aca="false">IFERROR(VLOOKUP(BN$1&amp;":"&amp;BN45,'Finish order'!$E:$K,5,FALSE()),"")</f>
        <v/>
      </c>
      <c r="BQ45" s="29" t="str">
        <f aca="false">IFERROR(VLOOKUP(BN$1&amp;":"&amp;BN45,'Finish order'!$E:$K,3,FALSE()),"")</f>
        <v/>
      </c>
      <c r="BR45" s="21" t="str">
        <f aca="false">IFERROR(VLOOKUP(BN$1&amp;":"&amp;BN45,'Finish order'!$E:$K,2,FALSE()),"")</f>
        <v/>
      </c>
      <c r="BS45" s="21"/>
      <c r="BT45" s="31"/>
      <c r="BU45" s="21" t="n">
        <v>44</v>
      </c>
      <c r="BV45" s="29" t="str">
        <f aca="false">IFERROR(VLOOKUP(BU$1&amp;":"&amp;BU45,'Finish order'!$E:$K,4,FALSE()),"")</f>
        <v/>
      </c>
      <c r="BW45" s="21" t="str">
        <f aca="false">IFERROR(VLOOKUP(BU$1&amp;":"&amp;BU45,'Finish order'!$E:$K,5,FALSE()),"")</f>
        <v/>
      </c>
      <c r="BX45" s="29" t="str">
        <f aca="false">IFERROR(VLOOKUP(BU$1&amp;":"&amp;BU45,'Finish order'!$E:$K,3,FALSE()),"")</f>
        <v/>
      </c>
      <c r="BY45" s="21" t="str">
        <f aca="false">IFERROR(VLOOKUP(BU$1&amp;":"&amp;BU45,'Finish order'!$E:$K,2,FALSE()),"")</f>
        <v/>
      </c>
      <c r="BZ45" s="21"/>
      <c r="CA45" s="31"/>
      <c r="CB45" s="21" t="n">
        <v>44</v>
      </c>
      <c r="CC45" s="29" t="str">
        <f aca="false">IFERROR(VLOOKUP(CB$1&amp;":"&amp;CB45,'Finish order'!$E:$K,4,FALSE()),"")</f>
        <v/>
      </c>
      <c r="CD45" s="21" t="str">
        <f aca="false">IFERROR(VLOOKUP(CB$1&amp;":"&amp;CB45,'Finish order'!$E:$K,5,FALSE()),"")</f>
        <v/>
      </c>
      <c r="CE45" s="29" t="str">
        <f aca="false">IFERROR(VLOOKUP(CB$1&amp;":"&amp;CB45,'Finish order'!$E:$K,3,FALSE()),"")</f>
        <v/>
      </c>
      <c r="CF45" s="21" t="str">
        <f aca="false">IFERROR(VLOOKUP(CB$1&amp;":"&amp;CB45,'Finish order'!$E:$K,2,FALSE()),"")</f>
        <v/>
      </c>
      <c r="CG45" s="21"/>
      <c r="CH45" s="31"/>
      <c r="CI45" s="30" t="n">
        <v>44</v>
      </c>
      <c r="CJ45" s="21" t="str">
        <f aca="false">IFERROR(VLOOKUP(CI$1&amp;":"&amp;CI45,'Finish order'!$E:$K,4,FALSE()),"")</f>
        <v/>
      </c>
      <c r="CK45" s="21" t="str">
        <f aca="false">IFERROR(VLOOKUP(CI$1&amp;":"&amp;CI45,'Finish order'!$E:$K,5,FALSE()),"")</f>
        <v/>
      </c>
      <c r="CL45" s="29" t="str">
        <f aca="false">IFERROR(VLOOKUP(CI$1&amp;":"&amp;CI45,'Finish order'!$E:$K,3,FALSE()),"")</f>
        <v/>
      </c>
      <c r="CM45" s="21" t="str">
        <f aca="false">IFERROR(VLOOKUP(CI$1&amp;":"&amp;CI45,'Finish order'!$E:$K,2,FALSE()),"")</f>
        <v/>
      </c>
      <c r="CN45" s="21"/>
      <c r="CO45" s="31"/>
      <c r="CP45" s="30" t="n">
        <v>44</v>
      </c>
      <c r="CQ45" s="21" t="str">
        <f aca="false">IFERROR(VLOOKUP(CP$1&amp;":"&amp;CP45,'Finish order'!$E:$K,4,FALSE()),"")</f>
        <v/>
      </c>
      <c r="CR45" s="21" t="str">
        <f aca="false">IFERROR(VLOOKUP(CP$1&amp;":"&amp;CP45,'Finish order'!$E:$K,5,FALSE()),"")</f>
        <v/>
      </c>
      <c r="CS45" s="29" t="str">
        <f aca="false">IFERROR(VLOOKUP(CP$1&amp;":"&amp;CP45,'Finish order'!$E:$K,3,FALSE()),"")</f>
        <v/>
      </c>
      <c r="CT45" s="21" t="str">
        <f aca="false">IFERROR(VLOOKUP(CP$1&amp;":"&amp;CP45,'Finish order'!$E:$K,2,FALSE()),"")</f>
        <v/>
      </c>
      <c r="CU45" s="21"/>
      <c r="CV45" s="31"/>
      <c r="CW45" s="21" t="n">
        <v>44</v>
      </c>
      <c r="CX45" s="21" t="str">
        <f aca="false">IFERROR(VLOOKUP(CW$1&amp;":"&amp;CW45,'Finish order'!$E:$K,4,FALSE()),"")</f>
        <v/>
      </c>
      <c r="CY45" s="21" t="str">
        <f aca="false">IFERROR(VLOOKUP(CW$1&amp;":"&amp;CW45,'Finish order'!$E:$K,5,FALSE()),"")</f>
        <v/>
      </c>
      <c r="CZ45" s="29" t="str">
        <f aca="false">IFERROR(VLOOKUP(CW$1&amp;":"&amp;CW45,'Finish order'!$E:$K,3,FALSE()),"")</f>
        <v/>
      </c>
      <c r="DA45" s="21" t="str">
        <f aca="false">IFERROR(VLOOKUP(CW$1&amp;":"&amp;CW45,'Finish order'!$E:$K,2,FALSE()),"")</f>
        <v/>
      </c>
      <c r="DB45" s="21"/>
      <c r="DC45" s="31"/>
      <c r="DD45" s="21" t="n">
        <v>44</v>
      </c>
      <c r="DE45" s="21" t="str">
        <f aca="false">IFERROR(VLOOKUP(DD$1&amp;":"&amp;DD45,'Finish order'!$E:$K,4,FALSE()),"")</f>
        <v/>
      </c>
      <c r="DF45" s="21" t="str">
        <f aca="false">IFERROR(VLOOKUP(DD$1&amp;":"&amp;DD45,'Finish order'!$E:$K,5,FALSE()),"")</f>
        <v/>
      </c>
      <c r="DG45" s="29" t="str">
        <f aca="false">IFERROR(VLOOKUP(DD$1&amp;":"&amp;DD45,'Finish order'!$E:$K,3,FALSE()),"")</f>
        <v/>
      </c>
      <c r="DH45" s="21" t="str">
        <f aca="false">IFERROR(VLOOKUP(DD$1&amp;":"&amp;DD45,'Finish order'!$E:$K,2,FALSE()),"")</f>
        <v/>
      </c>
      <c r="DI45" s="29"/>
      <c r="DJ45" s="31"/>
      <c r="DK45" s="21" t="n">
        <v>44</v>
      </c>
      <c r="DL45" s="21" t="str">
        <f aca="false">IFERROR(VLOOKUP(DK$1&amp;":"&amp;DK45,'Finish order'!$E:$K,4,FALSE()),"")</f>
        <v/>
      </c>
      <c r="DM45" s="21" t="str">
        <f aca="false">IFERROR(VLOOKUP(DK$1&amp;":"&amp;DK45,'Finish order'!$E:$K,5,FALSE()),"")</f>
        <v/>
      </c>
      <c r="DN45" s="29" t="str">
        <f aca="false">IFERROR(VLOOKUP(DK$1&amp;":"&amp;DK45,'Finish order'!$E:$K,3,FALSE()),"")</f>
        <v/>
      </c>
      <c r="DO45" s="21" t="str">
        <f aca="false">IFERROR(VLOOKUP(DK$1&amp;":"&amp;DK45,'Finish order'!$E:$K,2,FALSE()),"")</f>
        <v/>
      </c>
      <c r="DP45" s="21"/>
      <c r="DQ45" s="31"/>
      <c r="DR45" s="21" t="n">
        <v>44</v>
      </c>
      <c r="DS45" s="21" t="str">
        <f aca="false">IFERROR(VLOOKUP(DR$1&amp;":"&amp;DR45,'Finish order'!$E:$K,4,FALSE()),"")</f>
        <v/>
      </c>
      <c r="DT45" s="21" t="str">
        <f aca="false">IFERROR(VLOOKUP(DR$1&amp;":"&amp;DR45,'Finish order'!$E:$K,5,FALSE()),"")</f>
        <v/>
      </c>
      <c r="DU45" s="29" t="str">
        <f aca="false">IFERROR(VLOOKUP(DR$1&amp;":"&amp;DR45,'Finish order'!$E:$K,3,FALSE()),"")</f>
        <v/>
      </c>
      <c r="DV45" s="21" t="str">
        <f aca="false">IFERROR(VLOOKUP(DR$1&amp;":"&amp;DR45,'Finish order'!$E:$K,2,FALSE()),"")</f>
        <v/>
      </c>
      <c r="DW45" s="29"/>
    </row>
    <row r="46" customFormat="false" ht="15.75" hidden="false" customHeight="true" outlineLevel="0" collapsed="false">
      <c r="A46" s="21" t="n">
        <v>45</v>
      </c>
      <c r="B46" s="21" t="str">
        <f aca="false">IFERROR(VLOOKUP($A$1&amp;":"&amp;A46,'Finish order'!C:K,6,FALSE()),"")</f>
        <v/>
      </c>
      <c r="C46" s="21" t="str">
        <f aca="false">IFERROR(VLOOKUP(A$1&amp;":"&amp;A46,'Finish order'!$C:$K,9,FALSE()),"")</f>
        <v/>
      </c>
      <c r="D46" s="21" t="str">
        <f aca="false">IFERROR(VLOOKUP(A$1&amp;":"&amp;A46,'Finish order'!$C:$K,7,FALSE()),"")</f>
        <v/>
      </c>
      <c r="E46" s="29" t="str">
        <f aca="false">IFERROR(VLOOKUP($A$1&amp;":"&amp;A46,'Finish order'!C:K,5,FALSE()),"")</f>
        <v/>
      </c>
      <c r="F46" s="21" t="str">
        <f aca="false">IFERROR(VLOOKUP($A$1&amp;":"&amp;A46,'Finish order'!C:K,4,FALSE()),"")</f>
        <v/>
      </c>
      <c r="G46" s="30" t="str">
        <f aca="false" t="array" ref="G46:G46">IFERROR(SMALL(IF($D$2:$D955=D46,$A$2:$A$911*1.001),1),"")</f>
        <v/>
      </c>
      <c r="H46" s="30" t="str">
        <f aca="false" t="array" ref="H46:H46">IFERROR(SMALL(IF($D$2:$D955=D46,$A$2:$A$911*1.0001),2),"")</f>
        <v/>
      </c>
      <c r="I46" s="30" t="str">
        <f aca="false" t="array" ref="I46:I46">IFERROR(SMALL(IF($D$2:$D955=D46,$A$2:$A$911*1.00001),3),"")</f>
        <v/>
      </c>
      <c r="J46" s="30" t="str">
        <f aca="false" t="array" ref="J46:J46">IFERROR(SMALL(IF($D$2:$D955=D46,$A$2:$A$911*1.000001),4),"")</f>
        <v/>
      </c>
      <c r="K46" s="30" t="str">
        <f aca="false">IF(A46&lt;&gt;"", IF(COUNT(G46:J46)=4, SUM(G46:J46), "No"), "")</f>
        <v>No</v>
      </c>
      <c r="L46" s="30" t="str">
        <f aca="false">IF(A46&lt;&gt;"", IF(COUNT(G46:I46)=3, SUM(G46:I46), "No"), "")</f>
        <v>No</v>
      </c>
      <c r="M46" s="30" t="str">
        <f aca="false">IF(A46&lt;&gt;"", IF(COUNT(G46:H46)=2, SUM(G46:H46), "No"), "")</f>
        <v>No</v>
      </c>
      <c r="N46" s="30" t="str">
        <f aca="false">'Results 10 year vets'!$D46&amp;":"&amp;Table1[[#Headers],[Male]]</f>
        <v>:Male</v>
      </c>
      <c r="O46" s="31"/>
      <c r="P46" s="21" t="n">
        <v>45</v>
      </c>
      <c r="Q46" s="21" t="str">
        <f aca="false">IFERROR(VLOOKUP(P$1&amp;":"&amp;P46,'Finish order'!$C:$K,6,FALSE()),"")</f>
        <v/>
      </c>
      <c r="R46" s="21" t="str">
        <f aca="false">IFERROR(VLOOKUP(P$1&amp;":"&amp;P46,'Finish order'!$C:$K,9,FALSE()),"")</f>
        <v/>
      </c>
      <c r="S46" s="21" t="str">
        <f aca="false">IFERROR(VLOOKUP(P$1&amp;":"&amp;P46,'Finish order'!$C:$K,7,FALSE()),"")</f>
        <v/>
      </c>
      <c r="T46" s="29" t="str">
        <f aca="false">IFERROR(VLOOKUP(P$1&amp;":"&amp;P46,'Finish order'!$C:$K,5,FALSE()),"")</f>
        <v/>
      </c>
      <c r="U46" s="21" t="str">
        <f aca="false">IFERROR(VLOOKUP(P$1&amp;":"&amp;P46,'Finish order'!$C:$K,4,FALSE()),"")</f>
        <v/>
      </c>
      <c r="V46" s="30" t="str">
        <f aca="false" t="array" ref="V46:V46">IFERROR(SMALL(IF($S$2:$S955=S46,$P$2:$P$911*1.001),1),"")</f>
        <v/>
      </c>
      <c r="W46" s="30" t="str">
        <f aca="false" t="array" ref="W46:W46">IFERROR(SMALL(IF($S$2:$S955=S46,$P$2:$P$911*1.0001),2),"")</f>
        <v/>
      </c>
      <c r="X46" s="30" t="str">
        <f aca="false" t="array" ref="X46:X46">IFERROR(SMALL(IF($S$2:$S955=S46,$P$2:$P$911*1.00001),3),"")</f>
        <v/>
      </c>
      <c r="Y46" s="30" t="str">
        <f aca="false" t="array" ref="Y46:Y46">IFERROR(SMALL(IF($S$2:$S955=S46,$P$2:$P$911*1.000001),4),"")</f>
        <v/>
      </c>
      <c r="Z46" s="30" t="str">
        <f aca="false">IF(P46&lt;&gt;"", IF(COUNT(V46:Y46)=4, SUM(V46:Y46), "No"), "")</f>
        <v>No</v>
      </c>
      <c r="AA46" s="30" t="str">
        <f aca="false">IF(P46&lt;&gt;"", IF(COUNT(V46:X46)=3, SUM(V46:X46), "No"), "")</f>
        <v>No</v>
      </c>
      <c r="AB46" s="30" t="str">
        <f aca="false">IF(P46&lt;&gt;"", IF(COUNT(V46:W46)=2, SUM(V46:W46), "No"), "")</f>
        <v>No</v>
      </c>
      <c r="AC46" s="30" t="str">
        <f aca="false">'Results 10 year vets'!$S46&amp;":"&amp;Table4[[#Headers],[Female]]</f>
        <v>:Female</v>
      </c>
      <c r="AD46" s="31"/>
      <c r="AE46" s="21" t="n">
        <v>45</v>
      </c>
      <c r="AF46" s="21" t="str">
        <f aca="false">IFERROR(VLOOKUP(AE$1&amp;":"&amp;AE46,'Finish order'!$E:$K,4,FALSE()),"")</f>
        <v/>
      </c>
      <c r="AG46" s="21" t="str">
        <f aca="false">IFERROR(VLOOKUP(AE$1&amp;":"&amp;AE46,'Finish order'!$E:$K,5,FALSE()),"")</f>
        <v/>
      </c>
      <c r="AH46" s="29" t="str">
        <f aca="false">IFERROR(VLOOKUP(AE$1&amp;":"&amp;AE46,'Finish order'!$E:$K,3,FALSE()),"")</f>
        <v/>
      </c>
      <c r="AI46" s="21" t="str">
        <f aca="false">IFERROR(VLOOKUP(AE$1&amp;":"&amp;AE46,'Finish order'!$E:$K,2,FALSE()),"")</f>
        <v/>
      </c>
      <c r="AJ46" s="21"/>
      <c r="AK46" s="31"/>
      <c r="AL46" s="21" t="n">
        <v>45</v>
      </c>
      <c r="AM46" s="21" t="str">
        <f aca="false">IFERROR(VLOOKUP(AL$1&amp;":"&amp;AL46,'Finish order'!$E:$K,4,FALSE()),"")</f>
        <v/>
      </c>
      <c r="AN46" s="21" t="str">
        <f aca="false">IFERROR(VLOOKUP(AL$1&amp;":"&amp;AL46,'Finish order'!$E:$K,5,FALSE()),"")</f>
        <v/>
      </c>
      <c r="AO46" s="29" t="str">
        <f aca="false">IFERROR(VLOOKUP(AL$1&amp;":"&amp;AL46,'Finish order'!$E:$K,3,FALSE()),"")</f>
        <v/>
      </c>
      <c r="AP46" s="21" t="str">
        <f aca="false">IFERROR(VLOOKUP(AL$1&amp;":"&amp;AL46,'Finish order'!$E:$K,2,FALSE()),"")</f>
        <v/>
      </c>
      <c r="AQ46" s="21"/>
      <c r="AR46" s="31"/>
      <c r="AS46" s="21" t="n">
        <v>45</v>
      </c>
      <c r="AT46" s="21" t="str">
        <f aca="false">IFERROR(VLOOKUP(AS$1&amp;":"&amp;AS46,'Finish order'!$E:$K,4,FALSE()),"")</f>
        <v/>
      </c>
      <c r="AU46" s="21" t="str">
        <f aca="false">IFERROR(VLOOKUP(AS$1&amp;":"&amp;AS46,'Finish order'!$E:$K,5,FALSE()),"")</f>
        <v/>
      </c>
      <c r="AV46" s="29" t="str">
        <f aca="false">IFERROR(VLOOKUP(AS$1&amp;":"&amp;AS46,'Finish order'!$E:$K,3,FALSE()),"")</f>
        <v/>
      </c>
      <c r="AW46" s="21" t="str">
        <f aca="false">IFERROR(VLOOKUP(AS$1&amp;":"&amp;AS46,'Finish order'!$E:$K,2,FALSE()),"")</f>
        <v/>
      </c>
      <c r="AX46" s="21"/>
      <c r="AY46" s="31"/>
      <c r="AZ46" s="21" t="n">
        <v>45</v>
      </c>
      <c r="BA46" s="21" t="str">
        <f aca="false">IFERROR(VLOOKUP(AZ$1&amp;":"&amp;AZ46,'Finish order'!$E:$K,4,FALSE()),"")</f>
        <v/>
      </c>
      <c r="BB46" s="21" t="str">
        <f aca="false">IFERROR(VLOOKUP(AZ$1&amp;":"&amp;AZ46,'Finish order'!$E:$K,5,FALSE()),"")</f>
        <v/>
      </c>
      <c r="BC46" s="29" t="str">
        <f aca="false">IFERROR(VLOOKUP(AZ$1&amp;":"&amp;AZ46,'Finish order'!$E:$K,3,FALSE()),"")</f>
        <v/>
      </c>
      <c r="BD46" s="21" t="str">
        <f aca="false">IFERROR(VLOOKUP(AZ$1&amp;":"&amp;AZ46,'Finish order'!$E:$K,2,FALSE()),"")</f>
        <v/>
      </c>
      <c r="BE46" s="21"/>
      <c r="BF46" s="31"/>
      <c r="BG46" s="21" t="n">
        <v>45</v>
      </c>
      <c r="BH46" s="21" t="str">
        <f aca="false">IFERROR(VLOOKUP(BG$1&amp;":"&amp;BG46,'Finish order'!$E:$K,4,FALSE()),"")</f>
        <v/>
      </c>
      <c r="BI46" s="21" t="str">
        <f aca="false">IFERROR(VLOOKUP(BG$1&amp;":"&amp;BG46,'Finish order'!$E:$K,5,FALSE()),"")</f>
        <v/>
      </c>
      <c r="BJ46" s="29" t="str">
        <f aca="false">IFERROR(VLOOKUP(BG$1&amp;":"&amp;BG46,'Finish order'!$E:$K,3,FALSE()),"")</f>
        <v/>
      </c>
      <c r="BK46" s="21" t="str">
        <f aca="false">IFERROR(VLOOKUP(BG$1&amp;":"&amp;BG46,'Finish order'!$E:$K,2,FALSE()),"")</f>
        <v/>
      </c>
      <c r="BL46" s="21"/>
      <c r="BM46" s="31"/>
      <c r="BN46" s="21" t="n">
        <v>45</v>
      </c>
      <c r="BO46" s="21" t="str">
        <f aca="false">IFERROR(VLOOKUP(BN$1&amp;":"&amp;BN46,'Finish order'!$E:$K,4,FALSE()),"")</f>
        <v/>
      </c>
      <c r="BP46" s="21" t="str">
        <f aca="false">IFERROR(VLOOKUP(BN$1&amp;":"&amp;BN46,'Finish order'!$E:$K,5,FALSE()),"")</f>
        <v/>
      </c>
      <c r="BQ46" s="29" t="str">
        <f aca="false">IFERROR(VLOOKUP(BN$1&amp;":"&amp;BN46,'Finish order'!$E:$K,3,FALSE()),"")</f>
        <v/>
      </c>
      <c r="BR46" s="21" t="str">
        <f aca="false">IFERROR(VLOOKUP(BN$1&amp;":"&amp;BN46,'Finish order'!$E:$K,2,FALSE()),"")</f>
        <v/>
      </c>
      <c r="BS46" s="21"/>
      <c r="BT46" s="31"/>
      <c r="BU46" s="21" t="n">
        <v>45</v>
      </c>
      <c r="BV46" s="29" t="str">
        <f aca="false">IFERROR(VLOOKUP(BU$1&amp;":"&amp;BU46,'Finish order'!$E:$K,4,FALSE()),"")</f>
        <v/>
      </c>
      <c r="BW46" s="21" t="str">
        <f aca="false">IFERROR(VLOOKUP(BU$1&amp;":"&amp;BU46,'Finish order'!$E:$K,5,FALSE()),"")</f>
        <v/>
      </c>
      <c r="BX46" s="29" t="str">
        <f aca="false">IFERROR(VLOOKUP(BU$1&amp;":"&amp;BU46,'Finish order'!$E:$K,3,FALSE()),"")</f>
        <v/>
      </c>
      <c r="BY46" s="21" t="str">
        <f aca="false">IFERROR(VLOOKUP(BU$1&amp;":"&amp;BU46,'Finish order'!$E:$K,2,FALSE()),"")</f>
        <v/>
      </c>
      <c r="BZ46" s="21"/>
      <c r="CA46" s="31"/>
      <c r="CB46" s="21" t="n">
        <v>45</v>
      </c>
      <c r="CC46" s="29" t="str">
        <f aca="false">IFERROR(VLOOKUP(CB$1&amp;":"&amp;CB46,'Finish order'!$E:$K,4,FALSE()),"")</f>
        <v/>
      </c>
      <c r="CD46" s="21" t="str">
        <f aca="false">IFERROR(VLOOKUP(CB$1&amp;":"&amp;CB46,'Finish order'!$E:$K,5,FALSE()),"")</f>
        <v/>
      </c>
      <c r="CE46" s="29" t="str">
        <f aca="false">IFERROR(VLOOKUP(CB$1&amp;":"&amp;CB46,'Finish order'!$E:$K,3,FALSE()),"")</f>
        <v/>
      </c>
      <c r="CF46" s="21" t="str">
        <f aca="false">IFERROR(VLOOKUP(CB$1&amp;":"&amp;CB46,'Finish order'!$E:$K,2,FALSE()),"")</f>
        <v/>
      </c>
      <c r="CG46" s="21"/>
      <c r="CH46" s="31"/>
      <c r="CI46" s="30" t="n">
        <v>45</v>
      </c>
      <c r="CJ46" s="21" t="str">
        <f aca="false">IFERROR(VLOOKUP(CI$1&amp;":"&amp;CI46,'Finish order'!$E:$K,4,FALSE()),"")</f>
        <v/>
      </c>
      <c r="CK46" s="21" t="str">
        <f aca="false">IFERROR(VLOOKUP(CI$1&amp;":"&amp;CI46,'Finish order'!$E:$K,5,FALSE()),"")</f>
        <v/>
      </c>
      <c r="CL46" s="29" t="str">
        <f aca="false">IFERROR(VLOOKUP(CI$1&amp;":"&amp;CI46,'Finish order'!$E:$K,3,FALSE()),"")</f>
        <v/>
      </c>
      <c r="CM46" s="21" t="str">
        <f aca="false">IFERROR(VLOOKUP(CI$1&amp;":"&amp;CI46,'Finish order'!$E:$K,2,FALSE()),"")</f>
        <v/>
      </c>
      <c r="CN46" s="21"/>
      <c r="CO46" s="31"/>
      <c r="CP46" s="30" t="n">
        <v>45</v>
      </c>
      <c r="CQ46" s="21" t="str">
        <f aca="false">IFERROR(VLOOKUP(CP$1&amp;":"&amp;CP46,'Finish order'!$E:$K,4,FALSE()),"")</f>
        <v/>
      </c>
      <c r="CR46" s="21" t="str">
        <f aca="false">IFERROR(VLOOKUP(CP$1&amp;":"&amp;CP46,'Finish order'!$E:$K,5,FALSE()),"")</f>
        <v/>
      </c>
      <c r="CS46" s="29" t="str">
        <f aca="false">IFERROR(VLOOKUP(CP$1&amp;":"&amp;CP46,'Finish order'!$E:$K,3,FALSE()),"")</f>
        <v/>
      </c>
      <c r="CT46" s="21" t="str">
        <f aca="false">IFERROR(VLOOKUP(CP$1&amp;":"&amp;CP46,'Finish order'!$E:$K,2,FALSE()),"")</f>
        <v/>
      </c>
      <c r="CU46" s="21"/>
      <c r="CV46" s="31"/>
      <c r="CW46" s="21" t="n">
        <v>45</v>
      </c>
      <c r="CX46" s="21" t="str">
        <f aca="false">IFERROR(VLOOKUP(CW$1&amp;":"&amp;CW46,'Finish order'!$E:$K,4,FALSE()),"")</f>
        <v/>
      </c>
      <c r="CY46" s="21" t="str">
        <f aca="false">IFERROR(VLOOKUP(CW$1&amp;":"&amp;CW46,'Finish order'!$E:$K,5,FALSE()),"")</f>
        <v/>
      </c>
      <c r="CZ46" s="29" t="str">
        <f aca="false">IFERROR(VLOOKUP(CW$1&amp;":"&amp;CW46,'Finish order'!$E:$K,3,FALSE()),"")</f>
        <v/>
      </c>
      <c r="DA46" s="21" t="str">
        <f aca="false">IFERROR(VLOOKUP(CW$1&amp;":"&amp;CW46,'Finish order'!$E:$K,2,FALSE()),"")</f>
        <v/>
      </c>
      <c r="DB46" s="21"/>
      <c r="DC46" s="31"/>
      <c r="DD46" s="21" t="n">
        <v>45</v>
      </c>
      <c r="DE46" s="21" t="str">
        <f aca="false">IFERROR(VLOOKUP(DD$1&amp;":"&amp;DD46,'Finish order'!$E:$K,4,FALSE()),"")</f>
        <v/>
      </c>
      <c r="DF46" s="21" t="str">
        <f aca="false">IFERROR(VLOOKUP(DD$1&amp;":"&amp;DD46,'Finish order'!$E:$K,5,FALSE()),"")</f>
        <v/>
      </c>
      <c r="DG46" s="29" t="str">
        <f aca="false">IFERROR(VLOOKUP(DD$1&amp;":"&amp;DD46,'Finish order'!$E:$K,3,FALSE()),"")</f>
        <v/>
      </c>
      <c r="DH46" s="21" t="str">
        <f aca="false">IFERROR(VLOOKUP(DD$1&amp;":"&amp;DD46,'Finish order'!$E:$K,2,FALSE()),"")</f>
        <v/>
      </c>
      <c r="DI46" s="29"/>
      <c r="DJ46" s="31"/>
      <c r="DK46" s="21" t="n">
        <v>45</v>
      </c>
      <c r="DL46" s="21" t="str">
        <f aca="false">IFERROR(VLOOKUP(DK$1&amp;":"&amp;DK46,'Finish order'!$E:$K,4,FALSE()),"")</f>
        <v/>
      </c>
      <c r="DM46" s="21" t="str">
        <f aca="false">IFERROR(VLOOKUP(DK$1&amp;":"&amp;DK46,'Finish order'!$E:$K,5,FALSE()),"")</f>
        <v/>
      </c>
      <c r="DN46" s="29" t="str">
        <f aca="false">IFERROR(VLOOKUP(DK$1&amp;":"&amp;DK46,'Finish order'!$E:$K,3,FALSE()),"")</f>
        <v/>
      </c>
      <c r="DO46" s="21" t="str">
        <f aca="false">IFERROR(VLOOKUP(DK$1&amp;":"&amp;DK46,'Finish order'!$E:$K,2,FALSE()),"")</f>
        <v/>
      </c>
      <c r="DP46" s="21"/>
      <c r="DQ46" s="31"/>
      <c r="DR46" s="21" t="n">
        <v>45</v>
      </c>
      <c r="DS46" s="21" t="str">
        <f aca="false">IFERROR(VLOOKUP(DR$1&amp;":"&amp;DR46,'Finish order'!$E:$K,4,FALSE()),"")</f>
        <v/>
      </c>
      <c r="DT46" s="21" t="str">
        <f aca="false">IFERROR(VLOOKUP(DR$1&amp;":"&amp;DR46,'Finish order'!$E:$K,5,FALSE()),"")</f>
        <v/>
      </c>
      <c r="DU46" s="29" t="str">
        <f aca="false">IFERROR(VLOOKUP(DR$1&amp;":"&amp;DR46,'Finish order'!$E:$K,3,FALSE()),"")</f>
        <v/>
      </c>
      <c r="DV46" s="21" t="str">
        <f aca="false">IFERROR(VLOOKUP(DR$1&amp;":"&amp;DR46,'Finish order'!$E:$K,2,FALSE()),"")</f>
        <v/>
      </c>
      <c r="DW46" s="29"/>
    </row>
    <row r="47" customFormat="false" ht="15.75" hidden="false" customHeight="true" outlineLevel="0" collapsed="false">
      <c r="A47" s="21" t="n">
        <v>46</v>
      </c>
      <c r="B47" s="21" t="str">
        <f aca="false">IFERROR(VLOOKUP($A$1&amp;":"&amp;A47,'Finish order'!C:K,6,FALSE()),"")</f>
        <v/>
      </c>
      <c r="C47" s="21" t="str">
        <f aca="false">IFERROR(VLOOKUP(A$1&amp;":"&amp;A47,'Finish order'!$C:$K,9,FALSE()),"")</f>
        <v/>
      </c>
      <c r="D47" s="21" t="str">
        <f aca="false">IFERROR(VLOOKUP(A$1&amp;":"&amp;A47,'Finish order'!$C:$K,7,FALSE()),"")</f>
        <v/>
      </c>
      <c r="E47" s="29" t="str">
        <f aca="false">IFERROR(VLOOKUP($A$1&amp;":"&amp;A47,'Finish order'!C:K,5,FALSE()),"")</f>
        <v/>
      </c>
      <c r="F47" s="21" t="str">
        <f aca="false">IFERROR(VLOOKUP($A$1&amp;":"&amp;A47,'Finish order'!C:K,4,FALSE()),"")</f>
        <v/>
      </c>
      <c r="G47" s="30" t="str">
        <f aca="false" t="array" ref="G47:G47">IFERROR(SMALL(IF($D$2:$D956=D47,$A$2:$A$911*1.001),1),"")</f>
        <v/>
      </c>
      <c r="H47" s="30" t="str">
        <f aca="false" t="array" ref="H47:H47">IFERROR(SMALL(IF($D$2:$D956=D47,$A$2:$A$911*1.0001),2),"")</f>
        <v/>
      </c>
      <c r="I47" s="30" t="str">
        <f aca="false" t="array" ref="I47:I47">IFERROR(SMALL(IF($D$2:$D956=D47,$A$2:$A$911*1.00001),3),"")</f>
        <v/>
      </c>
      <c r="J47" s="30" t="str">
        <f aca="false" t="array" ref="J47:J47">IFERROR(SMALL(IF($D$2:$D956=D47,$A$2:$A$911*1.000001),4),"")</f>
        <v/>
      </c>
      <c r="K47" s="30" t="str">
        <f aca="false">IF(A47&lt;&gt;"", IF(COUNT(G47:J47)=4, SUM(G47:J47), "No"), "")</f>
        <v>No</v>
      </c>
      <c r="L47" s="30" t="str">
        <f aca="false">IF(A47&lt;&gt;"", IF(COUNT(G47:I47)=3, SUM(G47:I47), "No"), "")</f>
        <v>No</v>
      </c>
      <c r="M47" s="30" t="str">
        <f aca="false">IF(A47&lt;&gt;"", IF(COUNT(G47:H47)=2, SUM(G47:H47), "No"), "")</f>
        <v>No</v>
      </c>
      <c r="N47" s="30" t="str">
        <f aca="false">'Results 10 year vets'!$D47&amp;":"&amp;Table1[[#Headers],[Male]]</f>
        <v>:Male</v>
      </c>
      <c r="O47" s="31"/>
      <c r="P47" s="21" t="n">
        <v>46</v>
      </c>
      <c r="Q47" s="21" t="str">
        <f aca="false">IFERROR(VLOOKUP(P$1&amp;":"&amp;P47,'Finish order'!$C:$K,6,FALSE()),"")</f>
        <v/>
      </c>
      <c r="R47" s="21" t="str">
        <f aca="false">IFERROR(VLOOKUP(P$1&amp;":"&amp;P47,'Finish order'!$C:$K,9,FALSE()),"")</f>
        <v/>
      </c>
      <c r="S47" s="21" t="str">
        <f aca="false">IFERROR(VLOOKUP(P$1&amp;":"&amp;P47,'Finish order'!$C:$K,7,FALSE()),"")</f>
        <v/>
      </c>
      <c r="T47" s="29" t="str">
        <f aca="false">IFERROR(VLOOKUP(P$1&amp;":"&amp;P47,'Finish order'!$C:$K,5,FALSE()),"")</f>
        <v/>
      </c>
      <c r="U47" s="21" t="str">
        <f aca="false">IFERROR(VLOOKUP(P$1&amp;":"&amp;P47,'Finish order'!$C:$K,4,FALSE()),"")</f>
        <v/>
      </c>
      <c r="V47" s="30" t="str">
        <f aca="false" t="array" ref="V47:V47">IFERROR(SMALL(IF($S$2:$S956=S47,$P$2:$P$911*1.001),1),"")</f>
        <v/>
      </c>
      <c r="W47" s="30" t="str">
        <f aca="false" t="array" ref="W47:W47">IFERROR(SMALL(IF($S$2:$S956=S47,$P$2:$P$911*1.0001),2),"")</f>
        <v/>
      </c>
      <c r="X47" s="30" t="str">
        <f aca="false" t="array" ref="X47:X47">IFERROR(SMALL(IF($S$2:$S956=S47,$P$2:$P$911*1.00001),3),"")</f>
        <v/>
      </c>
      <c r="Y47" s="30" t="str">
        <f aca="false" t="array" ref="Y47:Y47">IFERROR(SMALL(IF($S$2:$S956=S47,$P$2:$P$911*1.000001),4),"")</f>
        <v/>
      </c>
      <c r="Z47" s="30" t="str">
        <f aca="false">IF(P47&lt;&gt;"", IF(COUNT(V47:Y47)=4, SUM(V47:Y47), "No"), "")</f>
        <v>No</v>
      </c>
      <c r="AA47" s="30" t="str">
        <f aca="false">IF(P47&lt;&gt;"", IF(COUNT(V47:X47)=3, SUM(V47:X47), "No"), "")</f>
        <v>No</v>
      </c>
      <c r="AB47" s="30" t="str">
        <f aca="false">IF(P47&lt;&gt;"", IF(COUNT(V47:W47)=2, SUM(V47:W47), "No"), "")</f>
        <v>No</v>
      </c>
      <c r="AC47" s="30" t="str">
        <f aca="false">'Results 10 year vets'!$S47&amp;":"&amp;Table4[[#Headers],[Female]]</f>
        <v>:Female</v>
      </c>
      <c r="AD47" s="31"/>
      <c r="AE47" s="21" t="n">
        <v>46</v>
      </c>
      <c r="AF47" s="21" t="str">
        <f aca="false">IFERROR(VLOOKUP(AE$1&amp;":"&amp;AE47,'Finish order'!$E:$K,4,FALSE()),"")</f>
        <v/>
      </c>
      <c r="AG47" s="21" t="str">
        <f aca="false">IFERROR(VLOOKUP(AE$1&amp;":"&amp;AE47,'Finish order'!$E:$K,5,FALSE()),"")</f>
        <v/>
      </c>
      <c r="AH47" s="29" t="str">
        <f aca="false">IFERROR(VLOOKUP(AE$1&amp;":"&amp;AE47,'Finish order'!$E:$K,3,FALSE()),"")</f>
        <v/>
      </c>
      <c r="AI47" s="21" t="str">
        <f aca="false">IFERROR(VLOOKUP(AE$1&amp;":"&amp;AE47,'Finish order'!$E:$K,2,FALSE()),"")</f>
        <v/>
      </c>
      <c r="AJ47" s="21"/>
      <c r="AK47" s="31"/>
      <c r="AL47" s="21" t="n">
        <v>46</v>
      </c>
      <c r="AM47" s="21" t="str">
        <f aca="false">IFERROR(VLOOKUP(AL$1&amp;":"&amp;AL47,'Finish order'!$E:$K,4,FALSE()),"")</f>
        <v/>
      </c>
      <c r="AN47" s="21" t="str">
        <f aca="false">IFERROR(VLOOKUP(AL$1&amp;":"&amp;AL47,'Finish order'!$E:$K,5,FALSE()),"")</f>
        <v/>
      </c>
      <c r="AO47" s="29" t="str">
        <f aca="false">IFERROR(VLOOKUP(AL$1&amp;":"&amp;AL47,'Finish order'!$E:$K,3,FALSE()),"")</f>
        <v/>
      </c>
      <c r="AP47" s="21" t="str">
        <f aca="false">IFERROR(VLOOKUP(AL$1&amp;":"&amp;AL47,'Finish order'!$E:$K,2,FALSE()),"")</f>
        <v/>
      </c>
      <c r="AQ47" s="21"/>
      <c r="AR47" s="31"/>
      <c r="AS47" s="21" t="n">
        <v>46</v>
      </c>
      <c r="AT47" s="21" t="str">
        <f aca="false">IFERROR(VLOOKUP(AS$1&amp;":"&amp;AS47,'Finish order'!$E:$K,4,FALSE()),"")</f>
        <v/>
      </c>
      <c r="AU47" s="21" t="str">
        <f aca="false">IFERROR(VLOOKUP(AS$1&amp;":"&amp;AS47,'Finish order'!$E:$K,5,FALSE()),"")</f>
        <v/>
      </c>
      <c r="AV47" s="29" t="str">
        <f aca="false">IFERROR(VLOOKUP(AS$1&amp;":"&amp;AS47,'Finish order'!$E:$K,3,FALSE()),"")</f>
        <v/>
      </c>
      <c r="AW47" s="21" t="str">
        <f aca="false">IFERROR(VLOOKUP(AS$1&amp;":"&amp;AS47,'Finish order'!$E:$K,2,FALSE()),"")</f>
        <v/>
      </c>
      <c r="AX47" s="21"/>
      <c r="AY47" s="31"/>
      <c r="AZ47" s="21" t="n">
        <v>46</v>
      </c>
      <c r="BA47" s="21" t="str">
        <f aca="false">IFERROR(VLOOKUP(AZ$1&amp;":"&amp;AZ47,'Finish order'!$E:$K,4,FALSE()),"")</f>
        <v/>
      </c>
      <c r="BB47" s="21" t="str">
        <f aca="false">IFERROR(VLOOKUP(AZ$1&amp;":"&amp;AZ47,'Finish order'!$E:$K,5,FALSE()),"")</f>
        <v/>
      </c>
      <c r="BC47" s="29" t="str">
        <f aca="false">IFERROR(VLOOKUP(AZ$1&amp;":"&amp;AZ47,'Finish order'!$E:$K,3,FALSE()),"")</f>
        <v/>
      </c>
      <c r="BD47" s="21" t="str">
        <f aca="false">IFERROR(VLOOKUP(AZ$1&amp;":"&amp;AZ47,'Finish order'!$E:$K,2,FALSE()),"")</f>
        <v/>
      </c>
      <c r="BE47" s="21"/>
      <c r="BF47" s="31"/>
      <c r="BG47" s="21" t="n">
        <v>46</v>
      </c>
      <c r="BH47" s="21" t="str">
        <f aca="false">IFERROR(VLOOKUP(BG$1&amp;":"&amp;BG47,'Finish order'!$E:$K,4,FALSE()),"")</f>
        <v/>
      </c>
      <c r="BI47" s="21" t="str">
        <f aca="false">IFERROR(VLOOKUP(BG$1&amp;":"&amp;BG47,'Finish order'!$E:$K,5,FALSE()),"")</f>
        <v/>
      </c>
      <c r="BJ47" s="29" t="str">
        <f aca="false">IFERROR(VLOOKUP(BG$1&amp;":"&amp;BG47,'Finish order'!$E:$K,3,FALSE()),"")</f>
        <v/>
      </c>
      <c r="BK47" s="21" t="str">
        <f aca="false">IFERROR(VLOOKUP(BG$1&amp;":"&amp;BG47,'Finish order'!$E:$K,2,FALSE()),"")</f>
        <v/>
      </c>
      <c r="BL47" s="21"/>
      <c r="BM47" s="31"/>
      <c r="BN47" s="21" t="n">
        <v>46</v>
      </c>
      <c r="BO47" s="21" t="str">
        <f aca="false">IFERROR(VLOOKUP(BN$1&amp;":"&amp;BN47,'Finish order'!$E:$K,4,FALSE()),"")</f>
        <v/>
      </c>
      <c r="BP47" s="21" t="str">
        <f aca="false">IFERROR(VLOOKUP(BN$1&amp;":"&amp;BN47,'Finish order'!$E:$K,5,FALSE()),"")</f>
        <v/>
      </c>
      <c r="BQ47" s="29" t="str">
        <f aca="false">IFERROR(VLOOKUP(BN$1&amp;":"&amp;BN47,'Finish order'!$E:$K,3,FALSE()),"")</f>
        <v/>
      </c>
      <c r="BR47" s="21" t="str">
        <f aca="false">IFERROR(VLOOKUP(BN$1&amp;":"&amp;BN47,'Finish order'!$E:$K,2,FALSE()),"")</f>
        <v/>
      </c>
      <c r="BS47" s="21"/>
      <c r="BT47" s="31"/>
      <c r="BU47" s="21" t="n">
        <v>46</v>
      </c>
      <c r="BV47" s="29" t="str">
        <f aca="false">IFERROR(VLOOKUP(BU$1&amp;":"&amp;BU47,'Finish order'!$E:$K,4,FALSE()),"")</f>
        <v/>
      </c>
      <c r="BW47" s="21" t="str">
        <f aca="false">IFERROR(VLOOKUP(BU$1&amp;":"&amp;BU47,'Finish order'!$E:$K,5,FALSE()),"")</f>
        <v/>
      </c>
      <c r="BX47" s="29" t="str">
        <f aca="false">IFERROR(VLOOKUP(BU$1&amp;":"&amp;BU47,'Finish order'!$E:$K,3,FALSE()),"")</f>
        <v/>
      </c>
      <c r="BY47" s="21" t="str">
        <f aca="false">IFERROR(VLOOKUP(BU$1&amp;":"&amp;BU47,'Finish order'!$E:$K,2,FALSE()),"")</f>
        <v/>
      </c>
      <c r="BZ47" s="21"/>
      <c r="CA47" s="31"/>
      <c r="CB47" s="21" t="n">
        <v>46</v>
      </c>
      <c r="CC47" s="29" t="str">
        <f aca="false">IFERROR(VLOOKUP(CB$1&amp;":"&amp;CB47,'Finish order'!$E:$K,4,FALSE()),"")</f>
        <v/>
      </c>
      <c r="CD47" s="21" t="str">
        <f aca="false">IFERROR(VLOOKUP(CB$1&amp;":"&amp;CB47,'Finish order'!$E:$K,5,FALSE()),"")</f>
        <v/>
      </c>
      <c r="CE47" s="29" t="str">
        <f aca="false">IFERROR(VLOOKUP(CB$1&amp;":"&amp;CB47,'Finish order'!$E:$K,3,FALSE()),"")</f>
        <v/>
      </c>
      <c r="CF47" s="21" t="str">
        <f aca="false">IFERROR(VLOOKUP(CB$1&amp;":"&amp;CB47,'Finish order'!$E:$K,2,FALSE()),"")</f>
        <v/>
      </c>
      <c r="CG47" s="21"/>
      <c r="CH47" s="31"/>
      <c r="CI47" s="30" t="n">
        <v>46</v>
      </c>
      <c r="CJ47" s="21" t="str">
        <f aca="false">IFERROR(VLOOKUP(CI$1&amp;":"&amp;CI47,'Finish order'!$E:$K,4,FALSE()),"")</f>
        <v/>
      </c>
      <c r="CK47" s="21" t="str">
        <f aca="false">IFERROR(VLOOKUP(CI$1&amp;":"&amp;CI47,'Finish order'!$E:$K,5,FALSE()),"")</f>
        <v/>
      </c>
      <c r="CL47" s="29" t="str">
        <f aca="false">IFERROR(VLOOKUP(CI$1&amp;":"&amp;CI47,'Finish order'!$E:$K,3,FALSE()),"")</f>
        <v/>
      </c>
      <c r="CM47" s="21" t="str">
        <f aca="false">IFERROR(VLOOKUP(CI$1&amp;":"&amp;CI47,'Finish order'!$E:$K,2,FALSE()),"")</f>
        <v/>
      </c>
      <c r="CN47" s="21"/>
      <c r="CO47" s="31"/>
      <c r="CP47" s="30" t="n">
        <v>46</v>
      </c>
      <c r="CQ47" s="21" t="str">
        <f aca="false">IFERROR(VLOOKUP(CP$1&amp;":"&amp;CP47,'Finish order'!$E:$K,4,FALSE()),"")</f>
        <v/>
      </c>
      <c r="CR47" s="21" t="str">
        <f aca="false">IFERROR(VLOOKUP(CP$1&amp;":"&amp;CP47,'Finish order'!$E:$K,5,FALSE()),"")</f>
        <v/>
      </c>
      <c r="CS47" s="29" t="str">
        <f aca="false">IFERROR(VLOOKUP(CP$1&amp;":"&amp;CP47,'Finish order'!$E:$K,3,FALSE()),"")</f>
        <v/>
      </c>
      <c r="CT47" s="21" t="str">
        <f aca="false">IFERROR(VLOOKUP(CP$1&amp;":"&amp;CP47,'Finish order'!$E:$K,2,FALSE()),"")</f>
        <v/>
      </c>
      <c r="CU47" s="21"/>
      <c r="CV47" s="31"/>
      <c r="CW47" s="21" t="n">
        <v>46</v>
      </c>
      <c r="CX47" s="21" t="str">
        <f aca="false">IFERROR(VLOOKUP(CW$1&amp;":"&amp;CW47,'Finish order'!$E:$K,4,FALSE()),"")</f>
        <v/>
      </c>
      <c r="CY47" s="21" t="str">
        <f aca="false">IFERROR(VLOOKUP(CW$1&amp;":"&amp;CW47,'Finish order'!$E:$K,5,FALSE()),"")</f>
        <v/>
      </c>
      <c r="CZ47" s="29" t="str">
        <f aca="false">IFERROR(VLOOKUP(CW$1&amp;":"&amp;CW47,'Finish order'!$E:$K,3,FALSE()),"")</f>
        <v/>
      </c>
      <c r="DA47" s="21" t="str">
        <f aca="false">IFERROR(VLOOKUP(CW$1&amp;":"&amp;CW47,'Finish order'!$E:$K,2,FALSE()),"")</f>
        <v/>
      </c>
      <c r="DB47" s="21"/>
      <c r="DC47" s="31"/>
      <c r="DD47" s="21" t="n">
        <v>46</v>
      </c>
      <c r="DE47" s="21" t="str">
        <f aca="false">IFERROR(VLOOKUP(DD$1&amp;":"&amp;DD47,'Finish order'!$E:$K,4,FALSE()),"")</f>
        <v/>
      </c>
      <c r="DF47" s="21" t="str">
        <f aca="false">IFERROR(VLOOKUP(DD$1&amp;":"&amp;DD47,'Finish order'!$E:$K,5,FALSE()),"")</f>
        <v/>
      </c>
      <c r="DG47" s="29" t="str">
        <f aca="false">IFERROR(VLOOKUP(DD$1&amp;":"&amp;DD47,'Finish order'!$E:$K,3,FALSE()),"")</f>
        <v/>
      </c>
      <c r="DH47" s="21" t="str">
        <f aca="false">IFERROR(VLOOKUP(DD$1&amp;":"&amp;DD47,'Finish order'!$E:$K,2,FALSE()),"")</f>
        <v/>
      </c>
      <c r="DI47" s="29"/>
      <c r="DJ47" s="31"/>
      <c r="DK47" s="21" t="n">
        <v>46</v>
      </c>
      <c r="DL47" s="21" t="str">
        <f aca="false">IFERROR(VLOOKUP(DK$1&amp;":"&amp;DK47,'Finish order'!$E:$K,4,FALSE()),"")</f>
        <v/>
      </c>
      <c r="DM47" s="21" t="str">
        <f aca="false">IFERROR(VLOOKUP(DK$1&amp;":"&amp;DK47,'Finish order'!$E:$K,5,FALSE()),"")</f>
        <v/>
      </c>
      <c r="DN47" s="29" t="str">
        <f aca="false">IFERROR(VLOOKUP(DK$1&amp;":"&amp;DK47,'Finish order'!$E:$K,3,FALSE()),"")</f>
        <v/>
      </c>
      <c r="DO47" s="21" t="str">
        <f aca="false">IFERROR(VLOOKUP(DK$1&amp;":"&amp;DK47,'Finish order'!$E:$K,2,FALSE()),"")</f>
        <v/>
      </c>
      <c r="DP47" s="21"/>
      <c r="DQ47" s="31"/>
      <c r="DR47" s="21" t="n">
        <v>46</v>
      </c>
      <c r="DS47" s="21" t="str">
        <f aca="false">IFERROR(VLOOKUP(DR$1&amp;":"&amp;DR47,'Finish order'!$E:$K,4,FALSE()),"")</f>
        <v/>
      </c>
      <c r="DT47" s="21" t="str">
        <f aca="false">IFERROR(VLOOKUP(DR$1&amp;":"&amp;DR47,'Finish order'!$E:$K,5,FALSE()),"")</f>
        <v/>
      </c>
      <c r="DU47" s="29" t="str">
        <f aca="false">IFERROR(VLOOKUP(DR$1&amp;":"&amp;DR47,'Finish order'!$E:$K,3,FALSE()),"")</f>
        <v/>
      </c>
      <c r="DV47" s="21" t="str">
        <f aca="false">IFERROR(VLOOKUP(DR$1&amp;":"&amp;DR47,'Finish order'!$E:$K,2,FALSE()),"")</f>
        <v/>
      </c>
      <c r="DW47" s="29"/>
    </row>
    <row r="48" customFormat="false" ht="15.75" hidden="false" customHeight="true" outlineLevel="0" collapsed="false">
      <c r="A48" s="21" t="n">
        <v>47</v>
      </c>
      <c r="B48" s="21" t="str">
        <f aca="false">IFERROR(VLOOKUP($A$1&amp;":"&amp;A48,'Finish order'!C:K,6,FALSE()),"")</f>
        <v/>
      </c>
      <c r="C48" s="21" t="str">
        <f aca="false">IFERROR(VLOOKUP(A$1&amp;":"&amp;A48,'Finish order'!$C:$K,9,FALSE()),"")</f>
        <v/>
      </c>
      <c r="D48" s="21" t="str">
        <f aca="false">IFERROR(VLOOKUP(A$1&amp;":"&amp;A48,'Finish order'!$C:$K,7,FALSE()),"")</f>
        <v/>
      </c>
      <c r="E48" s="29" t="str">
        <f aca="false">IFERROR(VLOOKUP($A$1&amp;":"&amp;A48,'Finish order'!C:K,5,FALSE()),"")</f>
        <v/>
      </c>
      <c r="F48" s="21" t="str">
        <f aca="false">IFERROR(VLOOKUP($A$1&amp;":"&amp;A48,'Finish order'!C:K,4,FALSE()),"")</f>
        <v/>
      </c>
      <c r="G48" s="30" t="str">
        <f aca="false" t="array" ref="G48:G48">IFERROR(SMALL(IF($D$2:$D957=D48,$A$2:$A$911*1.001),1),"")</f>
        <v/>
      </c>
      <c r="H48" s="30" t="str">
        <f aca="false" t="array" ref="H48:H48">IFERROR(SMALL(IF($D$2:$D957=D48,$A$2:$A$911*1.0001),2),"")</f>
        <v/>
      </c>
      <c r="I48" s="30" t="str">
        <f aca="false" t="array" ref="I48:I48">IFERROR(SMALL(IF($D$2:$D957=D48,$A$2:$A$911*1.00001),3),"")</f>
        <v/>
      </c>
      <c r="J48" s="30" t="str">
        <f aca="false" t="array" ref="J48:J48">IFERROR(SMALL(IF($D$2:$D957=D48,$A$2:$A$911*1.000001),4),"")</f>
        <v/>
      </c>
      <c r="K48" s="30" t="str">
        <f aca="false">IF(A48&lt;&gt;"", IF(COUNT(G48:J48)=4, SUM(G48:J48), "No"), "")</f>
        <v>No</v>
      </c>
      <c r="L48" s="30" t="str">
        <f aca="false">IF(A48&lt;&gt;"", IF(COUNT(G48:I48)=3, SUM(G48:I48), "No"), "")</f>
        <v>No</v>
      </c>
      <c r="M48" s="30" t="str">
        <f aca="false">IF(A48&lt;&gt;"", IF(COUNT(G48:H48)=2, SUM(G48:H48), "No"), "")</f>
        <v>No</v>
      </c>
      <c r="N48" s="30" t="str">
        <f aca="false">'Results 10 year vets'!$D48&amp;":"&amp;Table1[[#Headers],[Male]]</f>
        <v>:Male</v>
      </c>
      <c r="O48" s="31"/>
      <c r="P48" s="21" t="n">
        <v>47</v>
      </c>
      <c r="Q48" s="21" t="str">
        <f aca="false">IFERROR(VLOOKUP(P$1&amp;":"&amp;P48,'Finish order'!$C:$K,6,FALSE()),"")</f>
        <v/>
      </c>
      <c r="R48" s="21" t="str">
        <f aca="false">IFERROR(VLOOKUP(P$1&amp;":"&amp;P48,'Finish order'!$C:$K,9,FALSE()),"")</f>
        <v/>
      </c>
      <c r="S48" s="21" t="str">
        <f aca="false">IFERROR(VLOOKUP(P$1&amp;":"&amp;P48,'Finish order'!$C:$K,7,FALSE()),"")</f>
        <v/>
      </c>
      <c r="T48" s="29" t="str">
        <f aca="false">IFERROR(VLOOKUP(P$1&amp;":"&amp;P48,'Finish order'!$C:$K,5,FALSE()),"")</f>
        <v/>
      </c>
      <c r="U48" s="21" t="str">
        <f aca="false">IFERROR(VLOOKUP(P$1&amp;":"&amp;P48,'Finish order'!$C:$K,4,FALSE()),"")</f>
        <v/>
      </c>
      <c r="V48" s="30" t="str">
        <f aca="false" t="array" ref="V48:V48">IFERROR(SMALL(IF($S$2:$S957=S48,$P$2:$P$911*1.001),1),"")</f>
        <v/>
      </c>
      <c r="W48" s="30" t="str">
        <f aca="false" t="array" ref="W48:W48">IFERROR(SMALL(IF($S$2:$S957=S48,$P$2:$P$911*1.0001),2),"")</f>
        <v/>
      </c>
      <c r="X48" s="30" t="str">
        <f aca="false" t="array" ref="X48:X48">IFERROR(SMALL(IF($S$2:$S957=S48,$P$2:$P$911*1.00001),3),"")</f>
        <v/>
      </c>
      <c r="Y48" s="30" t="str">
        <f aca="false" t="array" ref="Y48:Y48">IFERROR(SMALL(IF($S$2:$S957=S48,$P$2:$P$911*1.000001),4),"")</f>
        <v/>
      </c>
      <c r="Z48" s="30" t="str">
        <f aca="false">IF(P48&lt;&gt;"", IF(COUNT(V48:Y48)=4, SUM(V48:Y48), "No"), "")</f>
        <v>No</v>
      </c>
      <c r="AA48" s="30" t="str">
        <f aca="false">IF(P48&lt;&gt;"", IF(COUNT(V48:X48)=3, SUM(V48:X48), "No"), "")</f>
        <v>No</v>
      </c>
      <c r="AB48" s="30" t="str">
        <f aca="false">IF(P48&lt;&gt;"", IF(COUNT(V48:W48)=2, SUM(V48:W48), "No"), "")</f>
        <v>No</v>
      </c>
      <c r="AC48" s="30" t="str">
        <f aca="false">'Results 10 year vets'!$S48&amp;":"&amp;Table4[[#Headers],[Female]]</f>
        <v>:Female</v>
      </c>
      <c r="AD48" s="31"/>
      <c r="AE48" s="21" t="n">
        <v>47</v>
      </c>
      <c r="AF48" s="21" t="str">
        <f aca="false">IFERROR(VLOOKUP(AE$1&amp;":"&amp;AE48,'Finish order'!$E:$K,4,FALSE()),"")</f>
        <v/>
      </c>
      <c r="AG48" s="21" t="str">
        <f aca="false">IFERROR(VLOOKUP(AE$1&amp;":"&amp;AE48,'Finish order'!$E:$K,5,FALSE()),"")</f>
        <v/>
      </c>
      <c r="AH48" s="29" t="str">
        <f aca="false">IFERROR(VLOOKUP(AE$1&amp;":"&amp;AE48,'Finish order'!$E:$K,3,FALSE()),"")</f>
        <v/>
      </c>
      <c r="AI48" s="21" t="str">
        <f aca="false">IFERROR(VLOOKUP(AE$1&amp;":"&amp;AE48,'Finish order'!$E:$K,2,FALSE()),"")</f>
        <v/>
      </c>
      <c r="AJ48" s="21"/>
      <c r="AK48" s="31"/>
      <c r="AL48" s="21" t="n">
        <v>47</v>
      </c>
      <c r="AM48" s="21" t="str">
        <f aca="false">IFERROR(VLOOKUP(AL$1&amp;":"&amp;AL48,'Finish order'!$E:$K,4,FALSE()),"")</f>
        <v/>
      </c>
      <c r="AN48" s="21" t="str">
        <f aca="false">IFERROR(VLOOKUP(AL$1&amp;":"&amp;AL48,'Finish order'!$E:$K,5,FALSE()),"")</f>
        <v/>
      </c>
      <c r="AO48" s="29" t="str">
        <f aca="false">IFERROR(VLOOKUP(AL$1&amp;":"&amp;AL48,'Finish order'!$E:$K,3,FALSE()),"")</f>
        <v/>
      </c>
      <c r="AP48" s="21" t="str">
        <f aca="false">IFERROR(VLOOKUP(AL$1&amp;":"&amp;AL48,'Finish order'!$E:$K,2,FALSE()),"")</f>
        <v/>
      </c>
      <c r="AQ48" s="21"/>
      <c r="AR48" s="31"/>
      <c r="AS48" s="21" t="n">
        <v>47</v>
      </c>
      <c r="AT48" s="21" t="str">
        <f aca="false">IFERROR(VLOOKUP(AS$1&amp;":"&amp;AS48,'Finish order'!$E:$K,4,FALSE()),"")</f>
        <v/>
      </c>
      <c r="AU48" s="21" t="str">
        <f aca="false">IFERROR(VLOOKUP(AS$1&amp;":"&amp;AS48,'Finish order'!$E:$K,5,FALSE()),"")</f>
        <v/>
      </c>
      <c r="AV48" s="29" t="str">
        <f aca="false">IFERROR(VLOOKUP(AS$1&amp;":"&amp;AS48,'Finish order'!$E:$K,3,FALSE()),"")</f>
        <v/>
      </c>
      <c r="AW48" s="21" t="str">
        <f aca="false">IFERROR(VLOOKUP(AS$1&amp;":"&amp;AS48,'Finish order'!$E:$K,2,FALSE()),"")</f>
        <v/>
      </c>
      <c r="AX48" s="21"/>
      <c r="AY48" s="31"/>
      <c r="AZ48" s="21" t="n">
        <v>47</v>
      </c>
      <c r="BA48" s="21" t="str">
        <f aca="false">IFERROR(VLOOKUP(AZ$1&amp;":"&amp;AZ48,'Finish order'!$E:$K,4,FALSE()),"")</f>
        <v/>
      </c>
      <c r="BB48" s="21" t="str">
        <f aca="false">IFERROR(VLOOKUP(AZ$1&amp;":"&amp;AZ48,'Finish order'!$E:$K,5,FALSE()),"")</f>
        <v/>
      </c>
      <c r="BC48" s="29" t="str">
        <f aca="false">IFERROR(VLOOKUP(AZ$1&amp;":"&amp;AZ48,'Finish order'!$E:$K,3,FALSE()),"")</f>
        <v/>
      </c>
      <c r="BD48" s="21" t="str">
        <f aca="false">IFERROR(VLOOKUP(AZ$1&amp;":"&amp;AZ48,'Finish order'!$E:$K,2,FALSE()),"")</f>
        <v/>
      </c>
      <c r="BE48" s="21"/>
      <c r="BF48" s="31"/>
      <c r="BG48" s="21" t="n">
        <v>47</v>
      </c>
      <c r="BH48" s="21" t="str">
        <f aca="false">IFERROR(VLOOKUP(BG$1&amp;":"&amp;BG48,'Finish order'!$E:$K,4,FALSE()),"")</f>
        <v/>
      </c>
      <c r="BI48" s="21" t="str">
        <f aca="false">IFERROR(VLOOKUP(BG$1&amp;":"&amp;BG48,'Finish order'!$E:$K,5,FALSE()),"")</f>
        <v/>
      </c>
      <c r="BJ48" s="29" t="str">
        <f aca="false">IFERROR(VLOOKUP(BG$1&amp;":"&amp;BG48,'Finish order'!$E:$K,3,FALSE()),"")</f>
        <v/>
      </c>
      <c r="BK48" s="21" t="str">
        <f aca="false">IFERROR(VLOOKUP(BG$1&amp;":"&amp;BG48,'Finish order'!$E:$K,2,FALSE()),"")</f>
        <v/>
      </c>
      <c r="BL48" s="21"/>
      <c r="BM48" s="31"/>
      <c r="BN48" s="21" t="n">
        <v>47</v>
      </c>
      <c r="BO48" s="21" t="str">
        <f aca="false">IFERROR(VLOOKUP(BN$1&amp;":"&amp;BN48,'Finish order'!$E:$K,4,FALSE()),"")</f>
        <v/>
      </c>
      <c r="BP48" s="21" t="str">
        <f aca="false">IFERROR(VLOOKUP(BN$1&amp;":"&amp;BN48,'Finish order'!$E:$K,5,FALSE()),"")</f>
        <v/>
      </c>
      <c r="BQ48" s="29" t="str">
        <f aca="false">IFERROR(VLOOKUP(BN$1&amp;":"&amp;BN48,'Finish order'!$E:$K,3,FALSE()),"")</f>
        <v/>
      </c>
      <c r="BR48" s="21" t="str">
        <f aca="false">IFERROR(VLOOKUP(BN$1&amp;":"&amp;BN48,'Finish order'!$E:$K,2,FALSE()),"")</f>
        <v/>
      </c>
      <c r="BS48" s="21"/>
      <c r="BT48" s="31"/>
      <c r="BU48" s="21" t="n">
        <v>47</v>
      </c>
      <c r="BV48" s="29" t="str">
        <f aca="false">IFERROR(VLOOKUP(BU$1&amp;":"&amp;BU48,'Finish order'!$E:$K,4,FALSE()),"")</f>
        <v/>
      </c>
      <c r="BW48" s="21" t="str">
        <f aca="false">IFERROR(VLOOKUP(BU$1&amp;":"&amp;BU48,'Finish order'!$E:$K,5,FALSE()),"")</f>
        <v/>
      </c>
      <c r="BX48" s="29" t="str">
        <f aca="false">IFERROR(VLOOKUP(BU$1&amp;":"&amp;BU48,'Finish order'!$E:$K,3,FALSE()),"")</f>
        <v/>
      </c>
      <c r="BY48" s="21" t="str">
        <f aca="false">IFERROR(VLOOKUP(BU$1&amp;":"&amp;BU48,'Finish order'!$E:$K,2,FALSE()),"")</f>
        <v/>
      </c>
      <c r="BZ48" s="21"/>
      <c r="CA48" s="31"/>
      <c r="CB48" s="21" t="n">
        <v>47</v>
      </c>
      <c r="CC48" s="29" t="str">
        <f aca="false">IFERROR(VLOOKUP(CB$1&amp;":"&amp;CB48,'Finish order'!$E:$K,4,FALSE()),"")</f>
        <v/>
      </c>
      <c r="CD48" s="21" t="str">
        <f aca="false">IFERROR(VLOOKUP(CB$1&amp;":"&amp;CB48,'Finish order'!$E:$K,5,FALSE()),"")</f>
        <v/>
      </c>
      <c r="CE48" s="29" t="str">
        <f aca="false">IFERROR(VLOOKUP(CB$1&amp;":"&amp;CB48,'Finish order'!$E:$K,3,FALSE()),"")</f>
        <v/>
      </c>
      <c r="CF48" s="21" t="str">
        <f aca="false">IFERROR(VLOOKUP(CB$1&amp;":"&amp;CB48,'Finish order'!$E:$K,2,FALSE()),"")</f>
        <v/>
      </c>
      <c r="CG48" s="21"/>
      <c r="CH48" s="31"/>
      <c r="CI48" s="30" t="n">
        <v>47</v>
      </c>
      <c r="CJ48" s="21" t="str">
        <f aca="false">IFERROR(VLOOKUP(CI$1&amp;":"&amp;CI48,'Finish order'!$E:$K,4,FALSE()),"")</f>
        <v/>
      </c>
      <c r="CK48" s="21" t="str">
        <f aca="false">IFERROR(VLOOKUP(CI$1&amp;":"&amp;CI48,'Finish order'!$E:$K,5,FALSE()),"")</f>
        <v/>
      </c>
      <c r="CL48" s="29" t="str">
        <f aca="false">IFERROR(VLOOKUP(CI$1&amp;":"&amp;CI48,'Finish order'!$E:$K,3,FALSE()),"")</f>
        <v/>
      </c>
      <c r="CM48" s="21" t="str">
        <f aca="false">IFERROR(VLOOKUP(CI$1&amp;":"&amp;CI48,'Finish order'!$E:$K,2,FALSE()),"")</f>
        <v/>
      </c>
      <c r="CN48" s="21"/>
      <c r="CO48" s="31"/>
      <c r="CP48" s="30" t="n">
        <v>47</v>
      </c>
      <c r="CQ48" s="21" t="str">
        <f aca="false">IFERROR(VLOOKUP(CP$1&amp;":"&amp;CP48,'Finish order'!$E:$K,4,FALSE()),"")</f>
        <v/>
      </c>
      <c r="CR48" s="21" t="str">
        <f aca="false">IFERROR(VLOOKUP(CP$1&amp;":"&amp;CP48,'Finish order'!$E:$K,5,FALSE()),"")</f>
        <v/>
      </c>
      <c r="CS48" s="29" t="str">
        <f aca="false">IFERROR(VLOOKUP(CP$1&amp;":"&amp;CP48,'Finish order'!$E:$K,3,FALSE()),"")</f>
        <v/>
      </c>
      <c r="CT48" s="21" t="str">
        <f aca="false">IFERROR(VLOOKUP(CP$1&amp;":"&amp;CP48,'Finish order'!$E:$K,2,FALSE()),"")</f>
        <v/>
      </c>
      <c r="CU48" s="21"/>
      <c r="CV48" s="31"/>
      <c r="CW48" s="21" t="n">
        <v>47</v>
      </c>
      <c r="CX48" s="21" t="str">
        <f aca="false">IFERROR(VLOOKUP(CW$1&amp;":"&amp;CW48,'Finish order'!$E:$K,4,FALSE()),"")</f>
        <v/>
      </c>
      <c r="CY48" s="21" t="str">
        <f aca="false">IFERROR(VLOOKUP(CW$1&amp;":"&amp;CW48,'Finish order'!$E:$K,5,FALSE()),"")</f>
        <v/>
      </c>
      <c r="CZ48" s="29" t="str">
        <f aca="false">IFERROR(VLOOKUP(CW$1&amp;":"&amp;CW48,'Finish order'!$E:$K,3,FALSE()),"")</f>
        <v/>
      </c>
      <c r="DA48" s="21" t="str">
        <f aca="false">IFERROR(VLOOKUP(CW$1&amp;":"&amp;CW48,'Finish order'!$E:$K,2,FALSE()),"")</f>
        <v/>
      </c>
      <c r="DB48" s="21"/>
      <c r="DC48" s="31"/>
      <c r="DD48" s="21" t="n">
        <v>47</v>
      </c>
      <c r="DE48" s="21" t="str">
        <f aca="false">IFERROR(VLOOKUP(DD$1&amp;":"&amp;DD48,'Finish order'!$E:$K,4,FALSE()),"")</f>
        <v/>
      </c>
      <c r="DF48" s="21" t="str">
        <f aca="false">IFERROR(VLOOKUP(DD$1&amp;":"&amp;DD48,'Finish order'!$E:$K,5,FALSE()),"")</f>
        <v/>
      </c>
      <c r="DG48" s="29" t="str">
        <f aca="false">IFERROR(VLOOKUP(DD$1&amp;":"&amp;DD48,'Finish order'!$E:$K,3,FALSE()),"")</f>
        <v/>
      </c>
      <c r="DH48" s="21" t="str">
        <f aca="false">IFERROR(VLOOKUP(DD$1&amp;":"&amp;DD48,'Finish order'!$E:$K,2,FALSE()),"")</f>
        <v/>
      </c>
      <c r="DI48" s="29"/>
      <c r="DJ48" s="31"/>
      <c r="DK48" s="21" t="n">
        <v>47</v>
      </c>
      <c r="DL48" s="21" t="str">
        <f aca="false">IFERROR(VLOOKUP(DK$1&amp;":"&amp;DK48,'Finish order'!$E:$K,4,FALSE()),"")</f>
        <v/>
      </c>
      <c r="DM48" s="21" t="str">
        <f aca="false">IFERROR(VLOOKUP(DK$1&amp;":"&amp;DK48,'Finish order'!$E:$K,5,FALSE()),"")</f>
        <v/>
      </c>
      <c r="DN48" s="29" t="str">
        <f aca="false">IFERROR(VLOOKUP(DK$1&amp;":"&amp;DK48,'Finish order'!$E:$K,3,FALSE()),"")</f>
        <v/>
      </c>
      <c r="DO48" s="21" t="str">
        <f aca="false">IFERROR(VLOOKUP(DK$1&amp;":"&amp;DK48,'Finish order'!$E:$K,2,FALSE()),"")</f>
        <v/>
      </c>
      <c r="DP48" s="21"/>
      <c r="DQ48" s="31"/>
      <c r="DR48" s="21" t="n">
        <v>47</v>
      </c>
      <c r="DS48" s="21" t="str">
        <f aca="false">IFERROR(VLOOKUP(DR$1&amp;":"&amp;DR48,'Finish order'!$E:$K,4,FALSE()),"")</f>
        <v/>
      </c>
      <c r="DT48" s="21" t="str">
        <f aca="false">IFERROR(VLOOKUP(DR$1&amp;":"&amp;DR48,'Finish order'!$E:$K,5,FALSE()),"")</f>
        <v/>
      </c>
      <c r="DU48" s="29" t="str">
        <f aca="false">IFERROR(VLOOKUP(DR$1&amp;":"&amp;DR48,'Finish order'!$E:$K,3,FALSE()),"")</f>
        <v/>
      </c>
      <c r="DV48" s="21" t="str">
        <f aca="false">IFERROR(VLOOKUP(DR$1&amp;":"&amp;DR48,'Finish order'!$E:$K,2,FALSE()),"")</f>
        <v/>
      </c>
      <c r="DW48" s="29"/>
    </row>
    <row r="49" customFormat="false" ht="15.75" hidden="false" customHeight="true" outlineLevel="0" collapsed="false">
      <c r="A49" s="21" t="n">
        <v>48</v>
      </c>
      <c r="B49" s="21" t="str">
        <f aca="false">IFERROR(VLOOKUP($A$1&amp;":"&amp;A49,'Finish order'!C:K,6,FALSE()),"")</f>
        <v/>
      </c>
      <c r="C49" s="21" t="str">
        <f aca="false">IFERROR(VLOOKUP(A$1&amp;":"&amp;A49,'Finish order'!$C:$K,9,FALSE()),"")</f>
        <v/>
      </c>
      <c r="D49" s="21" t="str">
        <f aca="false">IFERROR(VLOOKUP(A$1&amp;":"&amp;A49,'Finish order'!$C:$K,7,FALSE()),"")</f>
        <v/>
      </c>
      <c r="E49" s="29" t="str">
        <f aca="false">IFERROR(VLOOKUP($A$1&amp;":"&amp;A49,'Finish order'!C:K,5,FALSE()),"")</f>
        <v/>
      </c>
      <c r="F49" s="21" t="str">
        <f aca="false">IFERROR(VLOOKUP($A$1&amp;":"&amp;A49,'Finish order'!C:K,4,FALSE()),"")</f>
        <v/>
      </c>
      <c r="G49" s="30" t="str">
        <f aca="false" t="array" ref="G49:G49">IFERROR(SMALL(IF($D$2:$D958=D49,$A$2:$A$911*1.001),1),"")</f>
        <v/>
      </c>
      <c r="H49" s="30" t="str">
        <f aca="false" t="array" ref="H49:H49">IFERROR(SMALL(IF($D$2:$D958=D49,$A$2:$A$911*1.0001),2),"")</f>
        <v/>
      </c>
      <c r="I49" s="30" t="str">
        <f aca="false" t="array" ref="I49:I49">IFERROR(SMALL(IF($D$2:$D958=D49,$A$2:$A$911*1.00001),3),"")</f>
        <v/>
      </c>
      <c r="J49" s="30" t="str">
        <f aca="false" t="array" ref="J49:J49">IFERROR(SMALL(IF($D$2:$D958=D49,$A$2:$A$911*1.000001),4),"")</f>
        <v/>
      </c>
      <c r="K49" s="30" t="str">
        <f aca="false">IF(A49&lt;&gt;"", IF(COUNT(G49:J49)=4, SUM(G49:J49), "No"), "")</f>
        <v>No</v>
      </c>
      <c r="L49" s="30" t="str">
        <f aca="false">IF(A49&lt;&gt;"", IF(COUNT(G49:I49)=3, SUM(G49:I49), "No"), "")</f>
        <v>No</v>
      </c>
      <c r="M49" s="30" t="str">
        <f aca="false">IF(A49&lt;&gt;"", IF(COUNT(G49:H49)=2, SUM(G49:H49), "No"), "")</f>
        <v>No</v>
      </c>
      <c r="N49" s="30" t="str">
        <f aca="false">'Results 10 year vets'!$D49&amp;":"&amp;Table1[[#Headers],[Male]]</f>
        <v>:Male</v>
      </c>
      <c r="O49" s="31"/>
      <c r="P49" s="21" t="n">
        <v>48</v>
      </c>
      <c r="Q49" s="21" t="str">
        <f aca="false">IFERROR(VLOOKUP(P$1&amp;":"&amp;P49,'Finish order'!$C:$K,6,FALSE()),"")</f>
        <v/>
      </c>
      <c r="R49" s="21" t="str">
        <f aca="false">IFERROR(VLOOKUP(P$1&amp;":"&amp;P49,'Finish order'!$C:$K,9,FALSE()),"")</f>
        <v/>
      </c>
      <c r="S49" s="21" t="str">
        <f aca="false">IFERROR(VLOOKUP(P$1&amp;":"&amp;P49,'Finish order'!$C:$K,7,FALSE()),"")</f>
        <v/>
      </c>
      <c r="T49" s="29" t="str">
        <f aca="false">IFERROR(VLOOKUP(P$1&amp;":"&amp;P49,'Finish order'!$C:$K,5,FALSE()),"")</f>
        <v/>
      </c>
      <c r="U49" s="21" t="str">
        <f aca="false">IFERROR(VLOOKUP(P$1&amp;":"&amp;P49,'Finish order'!$C:$K,4,FALSE()),"")</f>
        <v/>
      </c>
      <c r="V49" s="30" t="str">
        <f aca="false" t="array" ref="V49:V49">IFERROR(SMALL(IF($S$2:$S958=S49,$P$2:$P$911*1.001),1),"")</f>
        <v/>
      </c>
      <c r="W49" s="30" t="str">
        <f aca="false" t="array" ref="W49:W49">IFERROR(SMALL(IF($S$2:$S958=S49,$P$2:$P$911*1.0001),2),"")</f>
        <v/>
      </c>
      <c r="X49" s="30" t="str">
        <f aca="false" t="array" ref="X49:X49">IFERROR(SMALL(IF($S$2:$S958=S49,$P$2:$P$911*1.00001),3),"")</f>
        <v/>
      </c>
      <c r="Y49" s="30" t="str">
        <f aca="false" t="array" ref="Y49:Y49">IFERROR(SMALL(IF($S$2:$S958=S49,$P$2:$P$911*1.000001),4),"")</f>
        <v/>
      </c>
      <c r="Z49" s="30" t="str">
        <f aca="false">IF(P49&lt;&gt;"", IF(COUNT(V49:Y49)=4, SUM(V49:Y49), "No"), "")</f>
        <v>No</v>
      </c>
      <c r="AA49" s="30" t="str">
        <f aca="false">IF(P49&lt;&gt;"", IF(COUNT(V49:X49)=3, SUM(V49:X49), "No"), "")</f>
        <v>No</v>
      </c>
      <c r="AB49" s="30" t="str">
        <f aca="false">IF(P49&lt;&gt;"", IF(COUNT(V49:W49)=2, SUM(V49:W49), "No"), "")</f>
        <v>No</v>
      </c>
      <c r="AC49" s="30" t="str">
        <f aca="false">'Results 10 year vets'!$S49&amp;":"&amp;Table4[[#Headers],[Female]]</f>
        <v>:Female</v>
      </c>
      <c r="AD49" s="31"/>
      <c r="AE49" s="21" t="n">
        <v>48</v>
      </c>
      <c r="AF49" s="21" t="str">
        <f aca="false">IFERROR(VLOOKUP(AE$1&amp;":"&amp;AE49,'Finish order'!$E:$K,4,FALSE()),"")</f>
        <v/>
      </c>
      <c r="AG49" s="21" t="str">
        <f aca="false">IFERROR(VLOOKUP(AE$1&amp;":"&amp;AE49,'Finish order'!$E:$K,5,FALSE()),"")</f>
        <v/>
      </c>
      <c r="AH49" s="29" t="str">
        <f aca="false">IFERROR(VLOOKUP(AE$1&amp;":"&amp;AE49,'Finish order'!$E:$K,3,FALSE()),"")</f>
        <v/>
      </c>
      <c r="AI49" s="21" t="str">
        <f aca="false">IFERROR(VLOOKUP(AE$1&amp;":"&amp;AE49,'Finish order'!$E:$K,2,FALSE()),"")</f>
        <v/>
      </c>
      <c r="AJ49" s="21"/>
      <c r="AK49" s="31"/>
      <c r="AL49" s="21" t="n">
        <v>48</v>
      </c>
      <c r="AM49" s="21" t="str">
        <f aca="false">IFERROR(VLOOKUP(AL$1&amp;":"&amp;AL49,'Finish order'!$E:$K,4,FALSE()),"")</f>
        <v/>
      </c>
      <c r="AN49" s="21" t="str">
        <f aca="false">IFERROR(VLOOKUP(AL$1&amp;":"&amp;AL49,'Finish order'!$E:$K,5,FALSE()),"")</f>
        <v/>
      </c>
      <c r="AO49" s="29" t="str">
        <f aca="false">IFERROR(VLOOKUP(AL$1&amp;":"&amp;AL49,'Finish order'!$E:$K,3,FALSE()),"")</f>
        <v/>
      </c>
      <c r="AP49" s="21" t="str">
        <f aca="false">IFERROR(VLOOKUP(AL$1&amp;":"&amp;AL49,'Finish order'!$E:$K,2,FALSE()),"")</f>
        <v/>
      </c>
      <c r="AQ49" s="21"/>
      <c r="AR49" s="31"/>
      <c r="AS49" s="21" t="n">
        <v>48</v>
      </c>
      <c r="AT49" s="21" t="str">
        <f aca="false">IFERROR(VLOOKUP(AS$1&amp;":"&amp;AS49,'Finish order'!$E:$K,4,FALSE()),"")</f>
        <v/>
      </c>
      <c r="AU49" s="21" t="str">
        <f aca="false">IFERROR(VLOOKUP(AS$1&amp;":"&amp;AS49,'Finish order'!$E:$K,5,FALSE()),"")</f>
        <v/>
      </c>
      <c r="AV49" s="29" t="str">
        <f aca="false">IFERROR(VLOOKUP(AS$1&amp;":"&amp;AS49,'Finish order'!$E:$K,3,FALSE()),"")</f>
        <v/>
      </c>
      <c r="AW49" s="21" t="str">
        <f aca="false">IFERROR(VLOOKUP(AS$1&amp;":"&amp;AS49,'Finish order'!$E:$K,2,FALSE()),"")</f>
        <v/>
      </c>
      <c r="AX49" s="21"/>
      <c r="AY49" s="31"/>
      <c r="AZ49" s="21" t="n">
        <v>48</v>
      </c>
      <c r="BA49" s="21" t="str">
        <f aca="false">IFERROR(VLOOKUP(AZ$1&amp;":"&amp;AZ49,'Finish order'!$E:$K,4,FALSE()),"")</f>
        <v/>
      </c>
      <c r="BB49" s="21" t="str">
        <f aca="false">IFERROR(VLOOKUP(AZ$1&amp;":"&amp;AZ49,'Finish order'!$E:$K,5,FALSE()),"")</f>
        <v/>
      </c>
      <c r="BC49" s="29" t="str">
        <f aca="false">IFERROR(VLOOKUP(AZ$1&amp;":"&amp;AZ49,'Finish order'!$E:$K,3,FALSE()),"")</f>
        <v/>
      </c>
      <c r="BD49" s="21" t="str">
        <f aca="false">IFERROR(VLOOKUP(AZ$1&amp;":"&amp;AZ49,'Finish order'!$E:$K,2,FALSE()),"")</f>
        <v/>
      </c>
      <c r="BE49" s="21"/>
      <c r="BF49" s="31"/>
      <c r="BG49" s="21" t="n">
        <v>48</v>
      </c>
      <c r="BH49" s="21" t="str">
        <f aca="false">IFERROR(VLOOKUP(BG$1&amp;":"&amp;BG49,'Finish order'!$E:$K,4,FALSE()),"")</f>
        <v/>
      </c>
      <c r="BI49" s="21" t="str">
        <f aca="false">IFERROR(VLOOKUP(BG$1&amp;":"&amp;BG49,'Finish order'!$E:$K,5,FALSE()),"")</f>
        <v/>
      </c>
      <c r="BJ49" s="29" t="str">
        <f aca="false">IFERROR(VLOOKUP(BG$1&amp;":"&amp;BG49,'Finish order'!$E:$K,3,FALSE()),"")</f>
        <v/>
      </c>
      <c r="BK49" s="21" t="str">
        <f aca="false">IFERROR(VLOOKUP(BG$1&amp;":"&amp;BG49,'Finish order'!$E:$K,2,FALSE()),"")</f>
        <v/>
      </c>
      <c r="BL49" s="21"/>
      <c r="BM49" s="31"/>
      <c r="BN49" s="21" t="n">
        <v>48</v>
      </c>
      <c r="BO49" s="21" t="str">
        <f aca="false">IFERROR(VLOOKUP(BN$1&amp;":"&amp;BN49,'Finish order'!$E:$K,4,FALSE()),"")</f>
        <v/>
      </c>
      <c r="BP49" s="21" t="str">
        <f aca="false">IFERROR(VLOOKUP(BN$1&amp;":"&amp;BN49,'Finish order'!$E:$K,5,FALSE()),"")</f>
        <v/>
      </c>
      <c r="BQ49" s="29" t="str">
        <f aca="false">IFERROR(VLOOKUP(BN$1&amp;":"&amp;BN49,'Finish order'!$E:$K,3,FALSE()),"")</f>
        <v/>
      </c>
      <c r="BR49" s="21" t="str">
        <f aca="false">IFERROR(VLOOKUP(BN$1&amp;":"&amp;BN49,'Finish order'!$E:$K,2,FALSE()),"")</f>
        <v/>
      </c>
      <c r="BS49" s="21"/>
      <c r="BT49" s="31"/>
      <c r="BU49" s="21" t="n">
        <v>48</v>
      </c>
      <c r="BV49" s="29" t="str">
        <f aca="false">IFERROR(VLOOKUP(BU$1&amp;":"&amp;BU49,'Finish order'!$E:$K,4,FALSE()),"")</f>
        <v/>
      </c>
      <c r="BW49" s="21" t="str">
        <f aca="false">IFERROR(VLOOKUP(BU$1&amp;":"&amp;BU49,'Finish order'!$E:$K,5,FALSE()),"")</f>
        <v/>
      </c>
      <c r="BX49" s="29" t="str">
        <f aca="false">IFERROR(VLOOKUP(BU$1&amp;":"&amp;BU49,'Finish order'!$E:$K,3,FALSE()),"")</f>
        <v/>
      </c>
      <c r="BY49" s="21" t="str">
        <f aca="false">IFERROR(VLOOKUP(BU$1&amp;":"&amp;BU49,'Finish order'!$E:$K,2,FALSE()),"")</f>
        <v/>
      </c>
      <c r="BZ49" s="21"/>
      <c r="CA49" s="31"/>
      <c r="CB49" s="21" t="n">
        <v>48</v>
      </c>
      <c r="CC49" s="29" t="str">
        <f aca="false">IFERROR(VLOOKUP(CB$1&amp;":"&amp;CB49,'Finish order'!$E:$K,4,FALSE()),"")</f>
        <v/>
      </c>
      <c r="CD49" s="21" t="str">
        <f aca="false">IFERROR(VLOOKUP(CB$1&amp;":"&amp;CB49,'Finish order'!$E:$K,5,FALSE()),"")</f>
        <v/>
      </c>
      <c r="CE49" s="29" t="str">
        <f aca="false">IFERROR(VLOOKUP(CB$1&amp;":"&amp;CB49,'Finish order'!$E:$K,3,FALSE()),"")</f>
        <v/>
      </c>
      <c r="CF49" s="21" t="str">
        <f aca="false">IFERROR(VLOOKUP(CB$1&amp;":"&amp;CB49,'Finish order'!$E:$K,2,FALSE()),"")</f>
        <v/>
      </c>
      <c r="CG49" s="21"/>
      <c r="CH49" s="31"/>
      <c r="CI49" s="30" t="n">
        <v>48</v>
      </c>
      <c r="CJ49" s="21" t="str">
        <f aca="false">IFERROR(VLOOKUP(CI$1&amp;":"&amp;CI49,'Finish order'!$E:$K,4,FALSE()),"")</f>
        <v/>
      </c>
      <c r="CK49" s="21" t="str">
        <f aca="false">IFERROR(VLOOKUP(CI$1&amp;":"&amp;CI49,'Finish order'!$E:$K,5,FALSE()),"")</f>
        <v/>
      </c>
      <c r="CL49" s="29" t="str">
        <f aca="false">IFERROR(VLOOKUP(CI$1&amp;":"&amp;CI49,'Finish order'!$E:$K,3,FALSE()),"")</f>
        <v/>
      </c>
      <c r="CM49" s="21" t="str">
        <f aca="false">IFERROR(VLOOKUP(CI$1&amp;":"&amp;CI49,'Finish order'!$E:$K,2,FALSE()),"")</f>
        <v/>
      </c>
      <c r="CN49" s="21"/>
      <c r="CO49" s="31"/>
      <c r="CP49" s="30" t="n">
        <v>48</v>
      </c>
      <c r="CQ49" s="21" t="str">
        <f aca="false">IFERROR(VLOOKUP(CP$1&amp;":"&amp;CP49,'Finish order'!$E:$K,4,FALSE()),"")</f>
        <v/>
      </c>
      <c r="CR49" s="21" t="str">
        <f aca="false">IFERROR(VLOOKUP(CP$1&amp;":"&amp;CP49,'Finish order'!$E:$K,5,FALSE()),"")</f>
        <v/>
      </c>
      <c r="CS49" s="29" t="str">
        <f aca="false">IFERROR(VLOOKUP(CP$1&amp;":"&amp;CP49,'Finish order'!$E:$K,3,FALSE()),"")</f>
        <v/>
      </c>
      <c r="CT49" s="21" t="str">
        <f aca="false">IFERROR(VLOOKUP(CP$1&amp;":"&amp;CP49,'Finish order'!$E:$K,2,FALSE()),"")</f>
        <v/>
      </c>
      <c r="CU49" s="21"/>
      <c r="CV49" s="31"/>
      <c r="CW49" s="21" t="n">
        <v>48</v>
      </c>
      <c r="CX49" s="21" t="str">
        <f aca="false">IFERROR(VLOOKUP(CW$1&amp;":"&amp;CW49,'Finish order'!$E:$K,4,FALSE()),"")</f>
        <v/>
      </c>
      <c r="CY49" s="21" t="str">
        <f aca="false">IFERROR(VLOOKUP(CW$1&amp;":"&amp;CW49,'Finish order'!$E:$K,5,FALSE()),"")</f>
        <v/>
      </c>
      <c r="CZ49" s="29" t="str">
        <f aca="false">IFERROR(VLOOKUP(CW$1&amp;":"&amp;CW49,'Finish order'!$E:$K,3,FALSE()),"")</f>
        <v/>
      </c>
      <c r="DA49" s="21" t="str">
        <f aca="false">IFERROR(VLOOKUP(CW$1&amp;":"&amp;CW49,'Finish order'!$E:$K,2,FALSE()),"")</f>
        <v/>
      </c>
      <c r="DB49" s="21"/>
      <c r="DC49" s="31"/>
      <c r="DD49" s="21" t="n">
        <v>48</v>
      </c>
      <c r="DE49" s="21" t="str">
        <f aca="false">IFERROR(VLOOKUP(DD$1&amp;":"&amp;DD49,'Finish order'!$E:$K,4,FALSE()),"")</f>
        <v/>
      </c>
      <c r="DF49" s="21" t="str">
        <f aca="false">IFERROR(VLOOKUP(DD$1&amp;":"&amp;DD49,'Finish order'!$E:$K,5,FALSE()),"")</f>
        <v/>
      </c>
      <c r="DG49" s="29" t="str">
        <f aca="false">IFERROR(VLOOKUP(DD$1&amp;":"&amp;DD49,'Finish order'!$E:$K,3,FALSE()),"")</f>
        <v/>
      </c>
      <c r="DH49" s="21" t="str">
        <f aca="false">IFERROR(VLOOKUP(DD$1&amp;":"&amp;DD49,'Finish order'!$E:$K,2,FALSE()),"")</f>
        <v/>
      </c>
      <c r="DI49" s="29"/>
      <c r="DJ49" s="31"/>
      <c r="DK49" s="21" t="n">
        <v>48</v>
      </c>
      <c r="DL49" s="21" t="str">
        <f aca="false">IFERROR(VLOOKUP(DK$1&amp;":"&amp;DK49,'Finish order'!$E:$K,4,FALSE()),"")</f>
        <v/>
      </c>
      <c r="DM49" s="21" t="str">
        <f aca="false">IFERROR(VLOOKUP(DK$1&amp;":"&amp;DK49,'Finish order'!$E:$K,5,FALSE()),"")</f>
        <v/>
      </c>
      <c r="DN49" s="29" t="str">
        <f aca="false">IFERROR(VLOOKUP(DK$1&amp;":"&amp;DK49,'Finish order'!$E:$K,3,FALSE()),"")</f>
        <v/>
      </c>
      <c r="DO49" s="21" t="str">
        <f aca="false">IFERROR(VLOOKUP(DK$1&amp;":"&amp;DK49,'Finish order'!$E:$K,2,FALSE()),"")</f>
        <v/>
      </c>
      <c r="DP49" s="21"/>
      <c r="DQ49" s="31"/>
      <c r="DR49" s="21" t="n">
        <v>48</v>
      </c>
      <c r="DS49" s="21" t="str">
        <f aca="false">IFERROR(VLOOKUP(DR$1&amp;":"&amp;DR49,'Finish order'!$E:$K,4,FALSE()),"")</f>
        <v/>
      </c>
      <c r="DT49" s="21" t="str">
        <f aca="false">IFERROR(VLOOKUP(DR$1&amp;":"&amp;DR49,'Finish order'!$E:$K,5,FALSE()),"")</f>
        <v/>
      </c>
      <c r="DU49" s="29" t="str">
        <f aca="false">IFERROR(VLOOKUP(DR$1&amp;":"&amp;DR49,'Finish order'!$E:$K,3,FALSE()),"")</f>
        <v/>
      </c>
      <c r="DV49" s="21" t="str">
        <f aca="false">IFERROR(VLOOKUP(DR$1&amp;":"&amp;DR49,'Finish order'!$E:$K,2,FALSE()),"")</f>
        <v/>
      </c>
      <c r="DW49" s="29"/>
    </row>
    <row r="50" customFormat="false" ht="15.75" hidden="false" customHeight="true" outlineLevel="0" collapsed="false">
      <c r="A50" s="21" t="n">
        <v>49</v>
      </c>
      <c r="B50" s="21" t="str">
        <f aca="false">IFERROR(VLOOKUP($A$1&amp;":"&amp;A50,'Finish order'!C:K,6,FALSE()),"")</f>
        <v/>
      </c>
      <c r="C50" s="21" t="str">
        <f aca="false">IFERROR(VLOOKUP(A$1&amp;":"&amp;A50,'Finish order'!$C:$K,9,FALSE()),"")</f>
        <v/>
      </c>
      <c r="D50" s="21" t="str">
        <f aca="false">IFERROR(VLOOKUP(A$1&amp;":"&amp;A50,'Finish order'!$C:$K,7,FALSE()),"")</f>
        <v/>
      </c>
      <c r="E50" s="29" t="str">
        <f aca="false">IFERROR(VLOOKUP($A$1&amp;":"&amp;A50,'Finish order'!C:K,5,FALSE()),"")</f>
        <v/>
      </c>
      <c r="F50" s="21" t="str">
        <f aca="false">IFERROR(VLOOKUP($A$1&amp;":"&amp;A50,'Finish order'!C:K,4,FALSE()),"")</f>
        <v/>
      </c>
      <c r="G50" s="30" t="str">
        <f aca="false" t="array" ref="G50:G50">IFERROR(SMALL(IF($D$2:$D959=D50,$A$2:$A$911*1.001),1),"")</f>
        <v/>
      </c>
      <c r="H50" s="30" t="str">
        <f aca="false" t="array" ref="H50:H50">IFERROR(SMALL(IF($D$2:$D959=D50,$A$2:$A$911*1.0001),2),"")</f>
        <v/>
      </c>
      <c r="I50" s="30" t="str">
        <f aca="false" t="array" ref="I50:I50">IFERROR(SMALL(IF($D$2:$D959=D50,$A$2:$A$911*1.00001),3),"")</f>
        <v/>
      </c>
      <c r="J50" s="30" t="str">
        <f aca="false" t="array" ref="J50:J50">IFERROR(SMALL(IF($D$2:$D959=D50,$A$2:$A$911*1.000001),4),"")</f>
        <v/>
      </c>
      <c r="K50" s="30" t="str">
        <f aca="false">IF(A50&lt;&gt;"", IF(COUNT(G50:J50)=4, SUM(G50:J50), "No"), "")</f>
        <v>No</v>
      </c>
      <c r="L50" s="30" t="str">
        <f aca="false">IF(A50&lt;&gt;"", IF(COUNT(G50:I50)=3, SUM(G50:I50), "No"), "")</f>
        <v>No</v>
      </c>
      <c r="M50" s="30" t="str">
        <f aca="false">IF(A50&lt;&gt;"", IF(COUNT(G50:H50)=2, SUM(G50:H50), "No"), "")</f>
        <v>No</v>
      </c>
      <c r="N50" s="30" t="str">
        <f aca="false">'Results 10 year vets'!$D50&amp;":"&amp;Table1[[#Headers],[Male]]</f>
        <v>:Male</v>
      </c>
      <c r="O50" s="31"/>
      <c r="P50" s="21" t="n">
        <v>49</v>
      </c>
      <c r="Q50" s="21" t="str">
        <f aca="false">IFERROR(VLOOKUP(P$1&amp;":"&amp;P50,'Finish order'!$C:$K,6,FALSE()),"")</f>
        <v/>
      </c>
      <c r="R50" s="21" t="str">
        <f aca="false">IFERROR(VLOOKUP(P$1&amp;":"&amp;P50,'Finish order'!$C:$K,9,FALSE()),"")</f>
        <v/>
      </c>
      <c r="S50" s="21" t="str">
        <f aca="false">IFERROR(VLOOKUP(P$1&amp;":"&amp;P50,'Finish order'!$C:$K,7,FALSE()),"")</f>
        <v/>
      </c>
      <c r="T50" s="29" t="str">
        <f aca="false">IFERROR(VLOOKUP(P$1&amp;":"&amp;P50,'Finish order'!$C:$K,5,FALSE()),"")</f>
        <v/>
      </c>
      <c r="U50" s="21" t="str">
        <f aca="false">IFERROR(VLOOKUP(P$1&amp;":"&amp;P50,'Finish order'!$C:$K,4,FALSE()),"")</f>
        <v/>
      </c>
      <c r="V50" s="30" t="str">
        <f aca="false" t="array" ref="V50:V50">IFERROR(SMALL(IF($S$2:$S959=S50,$P$2:$P$911*1.001),1),"")</f>
        <v/>
      </c>
      <c r="W50" s="30" t="str">
        <f aca="false" t="array" ref="W50:W50">IFERROR(SMALL(IF($S$2:$S959=S50,$P$2:$P$911*1.0001),2),"")</f>
        <v/>
      </c>
      <c r="X50" s="30" t="str">
        <f aca="false" t="array" ref="X50:X50">IFERROR(SMALL(IF($S$2:$S959=S50,$P$2:$P$911*1.00001),3),"")</f>
        <v/>
      </c>
      <c r="Y50" s="30" t="str">
        <f aca="false" t="array" ref="Y50:Y50">IFERROR(SMALL(IF($S$2:$S959=S50,$P$2:$P$911*1.000001),4),"")</f>
        <v/>
      </c>
      <c r="Z50" s="30" t="str">
        <f aca="false">IF(P50&lt;&gt;"", IF(COUNT(V50:Y50)=4, SUM(V50:Y50), "No"), "")</f>
        <v>No</v>
      </c>
      <c r="AA50" s="30" t="str">
        <f aca="false">IF(P50&lt;&gt;"", IF(COUNT(V50:X50)=3, SUM(V50:X50), "No"), "")</f>
        <v>No</v>
      </c>
      <c r="AB50" s="30" t="str">
        <f aca="false">IF(P50&lt;&gt;"", IF(COUNT(V50:W50)=2, SUM(V50:W50), "No"), "")</f>
        <v>No</v>
      </c>
      <c r="AC50" s="30" t="str">
        <f aca="false">'Results 10 year vets'!$S50&amp;":"&amp;Table4[[#Headers],[Female]]</f>
        <v>:Female</v>
      </c>
      <c r="AD50" s="31"/>
      <c r="AE50" s="21" t="n">
        <v>49</v>
      </c>
      <c r="AF50" s="21" t="str">
        <f aca="false">IFERROR(VLOOKUP(AE$1&amp;":"&amp;AE50,'Finish order'!$E:$K,4,FALSE()),"")</f>
        <v/>
      </c>
      <c r="AG50" s="21" t="str">
        <f aca="false">IFERROR(VLOOKUP(AE$1&amp;":"&amp;AE50,'Finish order'!$E:$K,5,FALSE()),"")</f>
        <v/>
      </c>
      <c r="AH50" s="29" t="str">
        <f aca="false">IFERROR(VLOOKUP(AE$1&amp;":"&amp;AE50,'Finish order'!$E:$K,3,FALSE()),"")</f>
        <v/>
      </c>
      <c r="AI50" s="21" t="str">
        <f aca="false">IFERROR(VLOOKUP(AE$1&amp;":"&amp;AE50,'Finish order'!$E:$K,2,FALSE()),"")</f>
        <v/>
      </c>
      <c r="AJ50" s="21"/>
      <c r="AK50" s="31"/>
      <c r="AL50" s="21" t="n">
        <v>49</v>
      </c>
      <c r="AM50" s="21" t="str">
        <f aca="false">IFERROR(VLOOKUP(AL$1&amp;":"&amp;AL50,'Finish order'!$E:$K,4,FALSE()),"")</f>
        <v/>
      </c>
      <c r="AN50" s="21" t="str">
        <f aca="false">IFERROR(VLOOKUP(AL$1&amp;":"&amp;AL50,'Finish order'!$E:$K,5,FALSE()),"")</f>
        <v/>
      </c>
      <c r="AO50" s="29" t="str">
        <f aca="false">IFERROR(VLOOKUP(AL$1&amp;":"&amp;AL50,'Finish order'!$E:$K,3,FALSE()),"")</f>
        <v/>
      </c>
      <c r="AP50" s="21" t="str">
        <f aca="false">IFERROR(VLOOKUP(AL$1&amp;":"&amp;AL50,'Finish order'!$E:$K,2,FALSE()),"")</f>
        <v/>
      </c>
      <c r="AQ50" s="21"/>
      <c r="AR50" s="31"/>
      <c r="AS50" s="21" t="n">
        <v>49</v>
      </c>
      <c r="AT50" s="21" t="str">
        <f aca="false">IFERROR(VLOOKUP(AS$1&amp;":"&amp;AS50,'Finish order'!$E:$K,4,FALSE()),"")</f>
        <v/>
      </c>
      <c r="AU50" s="21" t="str">
        <f aca="false">IFERROR(VLOOKUP(AS$1&amp;":"&amp;AS50,'Finish order'!$E:$K,5,FALSE()),"")</f>
        <v/>
      </c>
      <c r="AV50" s="29" t="str">
        <f aca="false">IFERROR(VLOOKUP(AS$1&amp;":"&amp;AS50,'Finish order'!$E:$K,3,FALSE()),"")</f>
        <v/>
      </c>
      <c r="AW50" s="21" t="str">
        <f aca="false">IFERROR(VLOOKUP(AS$1&amp;":"&amp;AS50,'Finish order'!$E:$K,2,FALSE()),"")</f>
        <v/>
      </c>
      <c r="AX50" s="21"/>
      <c r="AY50" s="31"/>
      <c r="AZ50" s="21" t="n">
        <v>49</v>
      </c>
      <c r="BA50" s="21" t="str">
        <f aca="false">IFERROR(VLOOKUP(AZ$1&amp;":"&amp;AZ50,'Finish order'!$E:$K,4,FALSE()),"")</f>
        <v/>
      </c>
      <c r="BB50" s="21" t="str">
        <f aca="false">IFERROR(VLOOKUP(AZ$1&amp;":"&amp;AZ50,'Finish order'!$E:$K,5,FALSE()),"")</f>
        <v/>
      </c>
      <c r="BC50" s="29" t="str">
        <f aca="false">IFERROR(VLOOKUP(AZ$1&amp;":"&amp;AZ50,'Finish order'!$E:$K,3,FALSE()),"")</f>
        <v/>
      </c>
      <c r="BD50" s="21" t="str">
        <f aca="false">IFERROR(VLOOKUP(AZ$1&amp;":"&amp;AZ50,'Finish order'!$E:$K,2,FALSE()),"")</f>
        <v/>
      </c>
      <c r="BE50" s="21"/>
      <c r="BF50" s="31"/>
      <c r="BG50" s="21" t="n">
        <v>49</v>
      </c>
      <c r="BH50" s="21" t="str">
        <f aca="false">IFERROR(VLOOKUP(BG$1&amp;":"&amp;BG50,'Finish order'!$E:$K,4,FALSE()),"")</f>
        <v/>
      </c>
      <c r="BI50" s="21" t="str">
        <f aca="false">IFERROR(VLOOKUP(BG$1&amp;":"&amp;BG50,'Finish order'!$E:$K,5,FALSE()),"")</f>
        <v/>
      </c>
      <c r="BJ50" s="29" t="str">
        <f aca="false">IFERROR(VLOOKUP(BG$1&amp;":"&amp;BG50,'Finish order'!$E:$K,3,FALSE()),"")</f>
        <v/>
      </c>
      <c r="BK50" s="21" t="str">
        <f aca="false">IFERROR(VLOOKUP(BG$1&amp;":"&amp;BG50,'Finish order'!$E:$K,2,FALSE()),"")</f>
        <v/>
      </c>
      <c r="BL50" s="21"/>
      <c r="BM50" s="31"/>
      <c r="BN50" s="21" t="n">
        <v>49</v>
      </c>
      <c r="BO50" s="21" t="str">
        <f aca="false">IFERROR(VLOOKUP(BN$1&amp;":"&amp;BN50,'Finish order'!$E:$K,4,FALSE()),"")</f>
        <v/>
      </c>
      <c r="BP50" s="21" t="str">
        <f aca="false">IFERROR(VLOOKUP(BN$1&amp;":"&amp;BN50,'Finish order'!$E:$K,5,FALSE()),"")</f>
        <v/>
      </c>
      <c r="BQ50" s="29" t="str">
        <f aca="false">IFERROR(VLOOKUP(BN$1&amp;":"&amp;BN50,'Finish order'!$E:$K,3,FALSE()),"")</f>
        <v/>
      </c>
      <c r="BR50" s="21" t="str">
        <f aca="false">IFERROR(VLOOKUP(BN$1&amp;":"&amp;BN50,'Finish order'!$E:$K,2,FALSE()),"")</f>
        <v/>
      </c>
      <c r="BS50" s="21"/>
      <c r="BT50" s="31"/>
      <c r="BU50" s="21" t="n">
        <v>49</v>
      </c>
      <c r="BV50" s="29" t="str">
        <f aca="false">IFERROR(VLOOKUP(BU$1&amp;":"&amp;BU50,'Finish order'!$E:$K,4,FALSE()),"")</f>
        <v/>
      </c>
      <c r="BW50" s="21" t="str">
        <f aca="false">IFERROR(VLOOKUP(BU$1&amp;":"&amp;BU50,'Finish order'!$E:$K,5,FALSE()),"")</f>
        <v/>
      </c>
      <c r="BX50" s="29" t="str">
        <f aca="false">IFERROR(VLOOKUP(BU$1&amp;":"&amp;BU50,'Finish order'!$E:$K,3,FALSE()),"")</f>
        <v/>
      </c>
      <c r="BY50" s="21" t="str">
        <f aca="false">IFERROR(VLOOKUP(BU$1&amp;":"&amp;BU50,'Finish order'!$E:$K,2,FALSE()),"")</f>
        <v/>
      </c>
      <c r="BZ50" s="21"/>
      <c r="CA50" s="31"/>
      <c r="CB50" s="21" t="n">
        <v>49</v>
      </c>
      <c r="CC50" s="29" t="str">
        <f aca="false">IFERROR(VLOOKUP(CB$1&amp;":"&amp;CB50,'Finish order'!$E:$K,4,FALSE()),"")</f>
        <v/>
      </c>
      <c r="CD50" s="21" t="str">
        <f aca="false">IFERROR(VLOOKUP(CB$1&amp;":"&amp;CB50,'Finish order'!$E:$K,5,FALSE()),"")</f>
        <v/>
      </c>
      <c r="CE50" s="29" t="str">
        <f aca="false">IFERROR(VLOOKUP(CB$1&amp;":"&amp;CB50,'Finish order'!$E:$K,3,FALSE()),"")</f>
        <v/>
      </c>
      <c r="CF50" s="21" t="str">
        <f aca="false">IFERROR(VLOOKUP(CB$1&amp;":"&amp;CB50,'Finish order'!$E:$K,2,FALSE()),"")</f>
        <v/>
      </c>
      <c r="CG50" s="21"/>
      <c r="CH50" s="31"/>
      <c r="CI50" s="30" t="n">
        <v>49</v>
      </c>
      <c r="CJ50" s="21" t="str">
        <f aca="false">IFERROR(VLOOKUP(CI$1&amp;":"&amp;CI50,'Finish order'!$E:$K,4,FALSE()),"")</f>
        <v/>
      </c>
      <c r="CK50" s="21" t="str">
        <f aca="false">IFERROR(VLOOKUP(CI$1&amp;":"&amp;CI50,'Finish order'!$E:$K,5,FALSE()),"")</f>
        <v/>
      </c>
      <c r="CL50" s="29" t="str">
        <f aca="false">IFERROR(VLOOKUP(CI$1&amp;":"&amp;CI50,'Finish order'!$E:$K,3,FALSE()),"")</f>
        <v/>
      </c>
      <c r="CM50" s="21" t="str">
        <f aca="false">IFERROR(VLOOKUP(CI$1&amp;":"&amp;CI50,'Finish order'!$E:$K,2,FALSE()),"")</f>
        <v/>
      </c>
      <c r="CN50" s="21"/>
      <c r="CO50" s="31"/>
      <c r="CP50" s="30" t="n">
        <v>49</v>
      </c>
      <c r="CQ50" s="21" t="str">
        <f aca="false">IFERROR(VLOOKUP(CP$1&amp;":"&amp;CP50,'Finish order'!$E:$K,4,FALSE()),"")</f>
        <v/>
      </c>
      <c r="CR50" s="21" t="str">
        <f aca="false">IFERROR(VLOOKUP(CP$1&amp;":"&amp;CP50,'Finish order'!$E:$K,5,FALSE()),"")</f>
        <v/>
      </c>
      <c r="CS50" s="29" t="str">
        <f aca="false">IFERROR(VLOOKUP(CP$1&amp;":"&amp;CP50,'Finish order'!$E:$K,3,FALSE()),"")</f>
        <v/>
      </c>
      <c r="CT50" s="21" t="str">
        <f aca="false">IFERROR(VLOOKUP(CP$1&amp;":"&amp;CP50,'Finish order'!$E:$K,2,FALSE()),"")</f>
        <v/>
      </c>
      <c r="CU50" s="21"/>
      <c r="CV50" s="31"/>
      <c r="CW50" s="21" t="n">
        <v>49</v>
      </c>
      <c r="CX50" s="21" t="str">
        <f aca="false">IFERROR(VLOOKUP(CW$1&amp;":"&amp;CW50,'Finish order'!$E:$K,4,FALSE()),"")</f>
        <v/>
      </c>
      <c r="CY50" s="21" t="str">
        <f aca="false">IFERROR(VLOOKUP(CW$1&amp;":"&amp;CW50,'Finish order'!$E:$K,5,FALSE()),"")</f>
        <v/>
      </c>
      <c r="CZ50" s="29" t="str">
        <f aca="false">IFERROR(VLOOKUP(CW$1&amp;":"&amp;CW50,'Finish order'!$E:$K,3,FALSE()),"")</f>
        <v/>
      </c>
      <c r="DA50" s="21" t="str">
        <f aca="false">IFERROR(VLOOKUP(CW$1&amp;":"&amp;CW50,'Finish order'!$E:$K,2,FALSE()),"")</f>
        <v/>
      </c>
      <c r="DB50" s="21"/>
      <c r="DC50" s="31"/>
      <c r="DD50" s="21" t="n">
        <v>49</v>
      </c>
      <c r="DE50" s="21" t="str">
        <f aca="false">IFERROR(VLOOKUP(DD$1&amp;":"&amp;DD50,'Finish order'!$E:$K,4,FALSE()),"")</f>
        <v/>
      </c>
      <c r="DF50" s="21" t="str">
        <f aca="false">IFERROR(VLOOKUP(DD$1&amp;":"&amp;DD50,'Finish order'!$E:$K,5,FALSE()),"")</f>
        <v/>
      </c>
      <c r="DG50" s="29" t="str">
        <f aca="false">IFERROR(VLOOKUP(DD$1&amp;":"&amp;DD50,'Finish order'!$E:$K,3,FALSE()),"")</f>
        <v/>
      </c>
      <c r="DH50" s="21" t="str">
        <f aca="false">IFERROR(VLOOKUP(DD$1&amp;":"&amp;DD50,'Finish order'!$E:$K,2,FALSE()),"")</f>
        <v/>
      </c>
      <c r="DI50" s="29"/>
      <c r="DJ50" s="31"/>
      <c r="DK50" s="21" t="n">
        <v>49</v>
      </c>
      <c r="DL50" s="21" t="str">
        <f aca="false">IFERROR(VLOOKUP(DK$1&amp;":"&amp;DK50,'Finish order'!$E:$K,4,FALSE()),"")</f>
        <v/>
      </c>
      <c r="DM50" s="21" t="str">
        <f aca="false">IFERROR(VLOOKUP(DK$1&amp;":"&amp;DK50,'Finish order'!$E:$K,5,FALSE()),"")</f>
        <v/>
      </c>
      <c r="DN50" s="29" t="str">
        <f aca="false">IFERROR(VLOOKUP(DK$1&amp;":"&amp;DK50,'Finish order'!$E:$K,3,FALSE()),"")</f>
        <v/>
      </c>
      <c r="DO50" s="21" t="str">
        <f aca="false">IFERROR(VLOOKUP(DK$1&amp;":"&amp;DK50,'Finish order'!$E:$K,2,FALSE()),"")</f>
        <v/>
      </c>
      <c r="DP50" s="21"/>
      <c r="DQ50" s="31"/>
      <c r="DR50" s="21" t="n">
        <v>49</v>
      </c>
      <c r="DS50" s="21" t="str">
        <f aca="false">IFERROR(VLOOKUP(DR$1&amp;":"&amp;DR50,'Finish order'!$E:$K,4,FALSE()),"")</f>
        <v/>
      </c>
      <c r="DT50" s="21" t="str">
        <f aca="false">IFERROR(VLOOKUP(DR$1&amp;":"&amp;DR50,'Finish order'!$E:$K,5,FALSE()),"")</f>
        <v/>
      </c>
      <c r="DU50" s="29" t="str">
        <f aca="false">IFERROR(VLOOKUP(DR$1&amp;":"&amp;DR50,'Finish order'!$E:$K,3,FALSE()),"")</f>
        <v/>
      </c>
      <c r="DV50" s="21" t="str">
        <f aca="false">IFERROR(VLOOKUP(DR$1&amp;":"&amp;DR50,'Finish order'!$E:$K,2,FALSE()),"")</f>
        <v/>
      </c>
      <c r="DW50" s="29"/>
    </row>
    <row r="51" customFormat="false" ht="15.75" hidden="false" customHeight="true" outlineLevel="0" collapsed="false">
      <c r="A51" s="21" t="n">
        <v>50</v>
      </c>
      <c r="B51" s="21" t="str">
        <f aca="false">IFERROR(VLOOKUP($A$1&amp;":"&amp;A51,'Finish order'!C:K,6,FALSE()),"")</f>
        <v/>
      </c>
      <c r="C51" s="21" t="str">
        <f aca="false">IFERROR(VLOOKUP(A$1&amp;":"&amp;A51,'Finish order'!$C:$K,9,FALSE()),"")</f>
        <v/>
      </c>
      <c r="D51" s="21" t="str">
        <f aca="false">IFERROR(VLOOKUP(A$1&amp;":"&amp;A51,'Finish order'!$C:$K,7,FALSE()),"")</f>
        <v/>
      </c>
      <c r="E51" s="29" t="str">
        <f aca="false">IFERROR(VLOOKUP($A$1&amp;":"&amp;A51,'Finish order'!C:K,5,FALSE()),"")</f>
        <v/>
      </c>
      <c r="F51" s="21" t="str">
        <f aca="false">IFERROR(VLOOKUP($A$1&amp;":"&amp;A51,'Finish order'!C:K,4,FALSE()),"")</f>
        <v/>
      </c>
      <c r="G51" s="30" t="str">
        <f aca="false" t="array" ref="G51:G51">IFERROR(SMALL(IF($D$2:$D960=D51,$A$2:$A$911*1.001),1),"")</f>
        <v/>
      </c>
      <c r="H51" s="30" t="str">
        <f aca="false" t="array" ref="H51:H51">IFERROR(SMALL(IF($D$2:$D960=D51,$A$2:$A$911*1.0001),2),"")</f>
        <v/>
      </c>
      <c r="I51" s="30" t="str">
        <f aca="false" t="array" ref="I51:I51">IFERROR(SMALL(IF($D$2:$D960=D51,$A$2:$A$911*1.00001),3),"")</f>
        <v/>
      </c>
      <c r="J51" s="30" t="str">
        <f aca="false" t="array" ref="J51:J51">IFERROR(SMALL(IF($D$2:$D960=D51,$A$2:$A$911*1.000001),4),"")</f>
        <v/>
      </c>
      <c r="K51" s="30" t="str">
        <f aca="false">IF(A51&lt;&gt;"", IF(COUNT(G51:J51)=4, SUM(G51:J51), "No"), "")</f>
        <v>No</v>
      </c>
      <c r="L51" s="30" t="str">
        <f aca="false">IF(A51&lt;&gt;"", IF(COUNT(G51:I51)=3, SUM(G51:I51), "No"), "")</f>
        <v>No</v>
      </c>
      <c r="M51" s="30" t="str">
        <f aca="false">IF(A51&lt;&gt;"", IF(COUNT(G51:H51)=2, SUM(G51:H51), "No"), "")</f>
        <v>No</v>
      </c>
      <c r="N51" s="30" t="str">
        <f aca="false">'Results 10 year vets'!$D51&amp;":"&amp;Table1[[#Headers],[Male]]</f>
        <v>:Male</v>
      </c>
      <c r="O51" s="31"/>
      <c r="P51" s="21" t="n">
        <v>50</v>
      </c>
      <c r="Q51" s="21" t="str">
        <f aca="false">IFERROR(VLOOKUP(P$1&amp;":"&amp;P51,'Finish order'!$C:$K,6,FALSE()),"")</f>
        <v/>
      </c>
      <c r="R51" s="21" t="str">
        <f aca="false">IFERROR(VLOOKUP(P$1&amp;":"&amp;P51,'Finish order'!$C:$K,9,FALSE()),"")</f>
        <v/>
      </c>
      <c r="S51" s="21" t="str">
        <f aca="false">IFERROR(VLOOKUP(P$1&amp;":"&amp;P51,'Finish order'!$C:$K,7,FALSE()),"")</f>
        <v/>
      </c>
      <c r="T51" s="29" t="str">
        <f aca="false">IFERROR(VLOOKUP(P$1&amp;":"&amp;P51,'Finish order'!$C:$K,5,FALSE()),"")</f>
        <v/>
      </c>
      <c r="U51" s="21" t="str">
        <f aca="false">IFERROR(VLOOKUP(P$1&amp;":"&amp;P51,'Finish order'!$C:$K,4,FALSE()),"")</f>
        <v/>
      </c>
      <c r="V51" s="30" t="str">
        <f aca="false" t="array" ref="V51:V51">IFERROR(SMALL(IF($S$2:$S960=S51,$P$2:$P$911*1.001),1),"")</f>
        <v/>
      </c>
      <c r="W51" s="30" t="str">
        <f aca="false" t="array" ref="W51:W51">IFERROR(SMALL(IF($S$2:$S960=S51,$P$2:$P$911*1.0001),2),"")</f>
        <v/>
      </c>
      <c r="X51" s="30" t="str">
        <f aca="false" t="array" ref="X51:X51">IFERROR(SMALL(IF($S$2:$S960=S51,$P$2:$P$911*1.00001),3),"")</f>
        <v/>
      </c>
      <c r="Y51" s="30" t="str">
        <f aca="false" t="array" ref="Y51:Y51">IFERROR(SMALL(IF($S$2:$S960=S51,$P$2:$P$911*1.000001),4),"")</f>
        <v/>
      </c>
      <c r="Z51" s="30" t="str">
        <f aca="false">IF(P51&lt;&gt;"", IF(COUNT(V51:Y51)=4, SUM(V51:Y51), "No"), "")</f>
        <v>No</v>
      </c>
      <c r="AA51" s="30" t="str">
        <f aca="false">IF(P51&lt;&gt;"", IF(COUNT(V51:X51)=3, SUM(V51:X51), "No"), "")</f>
        <v>No</v>
      </c>
      <c r="AB51" s="30" t="str">
        <f aca="false">IF(P51&lt;&gt;"", IF(COUNT(V51:W51)=2, SUM(V51:W51), "No"), "")</f>
        <v>No</v>
      </c>
      <c r="AC51" s="30" t="str">
        <f aca="false">'Results 10 year vets'!$S51&amp;":"&amp;Table4[[#Headers],[Female]]</f>
        <v>:Female</v>
      </c>
      <c r="AD51" s="31"/>
      <c r="AE51" s="21" t="n">
        <v>50</v>
      </c>
      <c r="AF51" s="21" t="str">
        <f aca="false">IFERROR(VLOOKUP(AE$1&amp;":"&amp;AE51,'Finish order'!$E:$K,4,FALSE()),"")</f>
        <v/>
      </c>
      <c r="AG51" s="21" t="str">
        <f aca="false">IFERROR(VLOOKUP(AE$1&amp;":"&amp;AE51,'Finish order'!$E:$K,5,FALSE()),"")</f>
        <v/>
      </c>
      <c r="AH51" s="29" t="str">
        <f aca="false">IFERROR(VLOOKUP(AE$1&amp;":"&amp;AE51,'Finish order'!$E:$K,3,FALSE()),"")</f>
        <v/>
      </c>
      <c r="AI51" s="21" t="str">
        <f aca="false">IFERROR(VLOOKUP(AE$1&amp;":"&amp;AE51,'Finish order'!$E:$K,2,FALSE()),"")</f>
        <v/>
      </c>
      <c r="AJ51" s="21"/>
      <c r="AK51" s="31"/>
      <c r="AL51" s="21" t="n">
        <v>50</v>
      </c>
      <c r="AM51" s="21" t="str">
        <f aca="false">IFERROR(VLOOKUP(AL$1&amp;":"&amp;AL51,'Finish order'!$E:$K,4,FALSE()),"")</f>
        <v/>
      </c>
      <c r="AN51" s="21" t="str">
        <f aca="false">IFERROR(VLOOKUP(AL$1&amp;":"&amp;AL51,'Finish order'!$E:$K,5,FALSE()),"")</f>
        <v/>
      </c>
      <c r="AO51" s="29" t="str">
        <f aca="false">IFERROR(VLOOKUP(AL$1&amp;":"&amp;AL51,'Finish order'!$E:$K,3,FALSE()),"")</f>
        <v/>
      </c>
      <c r="AP51" s="21" t="str">
        <f aca="false">IFERROR(VLOOKUP(AL$1&amp;":"&amp;AL51,'Finish order'!$E:$K,2,FALSE()),"")</f>
        <v/>
      </c>
      <c r="AQ51" s="21"/>
      <c r="AR51" s="31"/>
      <c r="AS51" s="21" t="n">
        <v>50</v>
      </c>
      <c r="AT51" s="21" t="str">
        <f aca="false">IFERROR(VLOOKUP(AS$1&amp;":"&amp;AS51,'Finish order'!$E:$K,4,FALSE()),"")</f>
        <v/>
      </c>
      <c r="AU51" s="21" t="str">
        <f aca="false">IFERROR(VLOOKUP(AS$1&amp;":"&amp;AS51,'Finish order'!$E:$K,5,FALSE()),"")</f>
        <v/>
      </c>
      <c r="AV51" s="29" t="str">
        <f aca="false">IFERROR(VLOOKUP(AS$1&amp;":"&amp;AS51,'Finish order'!$E:$K,3,FALSE()),"")</f>
        <v/>
      </c>
      <c r="AW51" s="21" t="str">
        <f aca="false">IFERROR(VLOOKUP(AS$1&amp;":"&amp;AS51,'Finish order'!$E:$K,2,FALSE()),"")</f>
        <v/>
      </c>
      <c r="AX51" s="21"/>
      <c r="AY51" s="31"/>
      <c r="AZ51" s="21" t="n">
        <v>50</v>
      </c>
      <c r="BA51" s="21" t="str">
        <f aca="false">IFERROR(VLOOKUP(AZ$1&amp;":"&amp;AZ51,'Finish order'!$E:$K,4,FALSE()),"")</f>
        <v/>
      </c>
      <c r="BB51" s="21" t="str">
        <f aca="false">IFERROR(VLOOKUP(AZ$1&amp;":"&amp;AZ51,'Finish order'!$E:$K,5,FALSE()),"")</f>
        <v/>
      </c>
      <c r="BC51" s="29" t="str">
        <f aca="false">IFERROR(VLOOKUP(AZ$1&amp;":"&amp;AZ51,'Finish order'!$E:$K,3,FALSE()),"")</f>
        <v/>
      </c>
      <c r="BD51" s="21" t="str">
        <f aca="false">IFERROR(VLOOKUP(AZ$1&amp;":"&amp;AZ51,'Finish order'!$E:$K,2,FALSE()),"")</f>
        <v/>
      </c>
      <c r="BE51" s="21"/>
      <c r="BF51" s="31"/>
      <c r="BG51" s="21" t="n">
        <v>50</v>
      </c>
      <c r="BH51" s="21" t="str">
        <f aca="false">IFERROR(VLOOKUP(BG$1&amp;":"&amp;BG51,'Finish order'!$E:$K,4,FALSE()),"")</f>
        <v/>
      </c>
      <c r="BI51" s="21" t="str">
        <f aca="false">IFERROR(VLOOKUP(BG$1&amp;":"&amp;BG51,'Finish order'!$E:$K,5,FALSE()),"")</f>
        <v/>
      </c>
      <c r="BJ51" s="29" t="str">
        <f aca="false">IFERROR(VLOOKUP(BG$1&amp;":"&amp;BG51,'Finish order'!$E:$K,3,FALSE()),"")</f>
        <v/>
      </c>
      <c r="BK51" s="21" t="str">
        <f aca="false">IFERROR(VLOOKUP(BG$1&amp;":"&amp;BG51,'Finish order'!$E:$K,2,FALSE()),"")</f>
        <v/>
      </c>
      <c r="BL51" s="21"/>
      <c r="BM51" s="31"/>
      <c r="BN51" s="21" t="n">
        <v>50</v>
      </c>
      <c r="BO51" s="21" t="str">
        <f aca="false">IFERROR(VLOOKUP(BN$1&amp;":"&amp;BN51,'Finish order'!$E:$K,4,FALSE()),"")</f>
        <v/>
      </c>
      <c r="BP51" s="21" t="str">
        <f aca="false">IFERROR(VLOOKUP(BN$1&amp;":"&amp;BN51,'Finish order'!$E:$K,5,FALSE()),"")</f>
        <v/>
      </c>
      <c r="BQ51" s="29" t="str">
        <f aca="false">IFERROR(VLOOKUP(BN$1&amp;":"&amp;BN51,'Finish order'!$E:$K,3,FALSE()),"")</f>
        <v/>
      </c>
      <c r="BR51" s="21" t="str">
        <f aca="false">IFERROR(VLOOKUP(BN$1&amp;":"&amp;BN51,'Finish order'!$E:$K,2,FALSE()),"")</f>
        <v/>
      </c>
      <c r="BS51" s="21"/>
      <c r="BT51" s="31"/>
      <c r="BU51" s="21" t="n">
        <v>50</v>
      </c>
      <c r="BV51" s="29" t="str">
        <f aca="false">IFERROR(VLOOKUP(BU$1&amp;":"&amp;BU51,'Finish order'!$E:$K,4,FALSE()),"")</f>
        <v/>
      </c>
      <c r="BW51" s="21" t="str">
        <f aca="false">IFERROR(VLOOKUP(BU$1&amp;":"&amp;BU51,'Finish order'!$E:$K,5,FALSE()),"")</f>
        <v/>
      </c>
      <c r="BX51" s="29" t="str">
        <f aca="false">IFERROR(VLOOKUP(BU$1&amp;":"&amp;BU51,'Finish order'!$E:$K,3,FALSE()),"")</f>
        <v/>
      </c>
      <c r="BY51" s="21" t="str">
        <f aca="false">IFERROR(VLOOKUP(BU$1&amp;":"&amp;BU51,'Finish order'!$E:$K,2,FALSE()),"")</f>
        <v/>
      </c>
      <c r="BZ51" s="21"/>
      <c r="CA51" s="31"/>
      <c r="CB51" s="21" t="n">
        <v>50</v>
      </c>
      <c r="CC51" s="29" t="str">
        <f aca="false">IFERROR(VLOOKUP(CB$1&amp;":"&amp;CB51,'Finish order'!$E:$K,4,FALSE()),"")</f>
        <v/>
      </c>
      <c r="CD51" s="21" t="str">
        <f aca="false">IFERROR(VLOOKUP(CB$1&amp;":"&amp;CB51,'Finish order'!$E:$K,5,FALSE()),"")</f>
        <v/>
      </c>
      <c r="CE51" s="29" t="str">
        <f aca="false">IFERROR(VLOOKUP(CB$1&amp;":"&amp;CB51,'Finish order'!$E:$K,3,FALSE()),"")</f>
        <v/>
      </c>
      <c r="CF51" s="21" t="str">
        <f aca="false">IFERROR(VLOOKUP(CB$1&amp;":"&amp;CB51,'Finish order'!$E:$K,2,FALSE()),"")</f>
        <v/>
      </c>
      <c r="CG51" s="21"/>
      <c r="CH51" s="31"/>
      <c r="CI51" s="30" t="n">
        <v>50</v>
      </c>
      <c r="CJ51" s="21" t="str">
        <f aca="false">IFERROR(VLOOKUP(CI$1&amp;":"&amp;CI51,'Finish order'!$E:$K,4,FALSE()),"")</f>
        <v/>
      </c>
      <c r="CK51" s="21" t="str">
        <f aca="false">IFERROR(VLOOKUP(CI$1&amp;":"&amp;CI51,'Finish order'!$E:$K,5,FALSE()),"")</f>
        <v/>
      </c>
      <c r="CL51" s="29" t="str">
        <f aca="false">IFERROR(VLOOKUP(CI$1&amp;":"&amp;CI51,'Finish order'!$E:$K,3,FALSE()),"")</f>
        <v/>
      </c>
      <c r="CM51" s="21" t="str">
        <f aca="false">IFERROR(VLOOKUP(CI$1&amp;":"&amp;CI51,'Finish order'!$E:$K,2,FALSE()),"")</f>
        <v/>
      </c>
      <c r="CN51" s="21"/>
      <c r="CO51" s="31"/>
      <c r="CP51" s="30" t="n">
        <v>50</v>
      </c>
      <c r="CQ51" s="21" t="str">
        <f aca="false">IFERROR(VLOOKUP(CP$1&amp;":"&amp;CP51,'Finish order'!$E:$K,4,FALSE()),"")</f>
        <v/>
      </c>
      <c r="CR51" s="21" t="str">
        <f aca="false">IFERROR(VLOOKUP(CP$1&amp;":"&amp;CP51,'Finish order'!$E:$K,5,FALSE()),"")</f>
        <v/>
      </c>
      <c r="CS51" s="29" t="str">
        <f aca="false">IFERROR(VLOOKUP(CP$1&amp;":"&amp;CP51,'Finish order'!$E:$K,3,FALSE()),"")</f>
        <v/>
      </c>
      <c r="CT51" s="21" t="str">
        <f aca="false">IFERROR(VLOOKUP(CP$1&amp;":"&amp;CP51,'Finish order'!$E:$K,2,FALSE()),"")</f>
        <v/>
      </c>
      <c r="CU51" s="21"/>
      <c r="CV51" s="31"/>
      <c r="CW51" s="21" t="n">
        <v>50</v>
      </c>
      <c r="CX51" s="21" t="str">
        <f aca="false">IFERROR(VLOOKUP(CW$1&amp;":"&amp;CW51,'Finish order'!$E:$K,4,FALSE()),"")</f>
        <v/>
      </c>
      <c r="CY51" s="21" t="str">
        <f aca="false">IFERROR(VLOOKUP(CW$1&amp;":"&amp;CW51,'Finish order'!$E:$K,5,FALSE()),"")</f>
        <v/>
      </c>
      <c r="CZ51" s="29" t="str">
        <f aca="false">IFERROR(VLOOKUP(CW$1&amp;":"&amp;CW51,'Finish order'!$E:$K,3,FALSE()),"")</f>
        <v/>
      </c>
      <c r="DA51" s="21" t="str">
        <f aca="false">IFERROR(VLOOKUP(CW$1&amp;":"&amp;CW51,'Finish order'!$E:$K,2,FALSE()),"")</f>
        <v/>
      </c>
      <c r="DB51" s="21"/>
      <c r="DC51" s="31"/>
      <c r="DD51" s="21" t="n">
        <v>50</v>
      </c>
      <c r="DE51" s="21" t="str">
        <f aca="false">IFERROR(VLOOKUP(DD$1&amp;":"&amp;DD51,'Finish order'!$E:$K,4,FALSE()),"")</f>
        <v/>
      </c>
      <c r="DF51" s="21" t="str">
        <f aca="false">IFERROR(VLOOKUP(DD$1&amp;":"&amp;DD51,'Finish order'!$E:$K,5,FALSE()),"")</f>
        <v/>
      </c>
      <c r="DG51" s="29" t="str">
        <f aca="false">IFERROR(VLOOKUP(DD$1&amp;":"&amp;DD51,'Finish order'!$E:$K,3,FALSE()),"")</f>
        <v/>
      </c>
      <c r="DH51" s="21" t="str">
        <f aca="false">IFERROR(VLOOKUP(DD$1&amp;":"&amp;DD51,'Finish order'!$E:$K,2,FALSE()),"")</f>
        <v/>
      </c>
      <c r="DI51" s="29"/>
      <c r="DJ51" s="31"/>
      <c r="DK51" s="21" t="n">
        <v>50</v>
      </c>
      <c r="DL51" s="21" t="str">
        <f aca="false">IFERROR(VLOOKUP(DK$1&amp;":"&amp;DK51,'Finish order'!$E:$K,4,FALSE()),"")</f>
        <v/>
      </c>
      <c r="DM51" s="21" t="str">
        <f aca="false">IFERROR(VLOOKUP(DK$1&amp;":"&amp;DK51,'Finish order'!$E:$K,5,FALSE()),"")</f>
        <v/>
      </c>
      <c r="DN51" s="29" t="str">
        <f aca="false">IFERROR(VLOOKUP(DK$1&amp;":"&amp;DK51,'Finish order'!$E:$K,3,FALSE()),"")</f>
        <v/>
      </c>
      <c r="DO51" s="21" t="str">
        <f aca="false">IFERROR(VLOOKUP(DK$1&amp;":"&amp;DK51,'Finish order'!$E:$K,2,FALSE()),"")</f>
        <v/>
      </c>
      <c r="DP51" s="21"/>
      <c r="DQ51" s="31"/>
      <c r="DR51" s="21" t="n">
        <v>50</v>
      </c>
      <c r="DS51" s="21" t="str">
        <f aca="false">IFERROR(VLOOKUP(DR$1&amp;":"&amp;DR51,'Finish order'!$E:$K,4,FALSE()),"")</f>
        <v/>
      </c>
      <c r="DT51" s="21" t="str">
        <f aca="false">IFERROR(VLOOKUP(DR$1&amp;":"&amp;DR51,'Finish order'!$E:$K,5,FALSE()),"")</f>
        <v/>
      </c>
      <c r="DU51" s="29" t="str">
        <f aca="false">IFERROR(VLOOKUP(DR$1&amp;":"&amp;DR51,'Finish order'!$E:$K,3,FALSE()),"")</f>
        <v/>
      </c>
      <c r="DV51" s="21" t="str">
        <f aca="false">IFERROR(VLOOKUP(DR$1&amp;":"&amp;DR51,'Finish order'!$E:$K,2,FALSE()),"")</f>
        <v/>
      </c>
      <c r="DW51" s="29"/>
    </row>
    <row r="52" customFormat="false" ht="15.75" hidden="false" customHeight="true" outlineLevel="0" collapsed="false">
      <c r="A52" s="21" t="n">
        <v>51</v>
      </c>
      <c r="B52" s="21" t="str">
        <f aca="false">IFERROR(VLOOKUP($A$1&amp;":"&amp;A52,'Finish order'!C:K,6,FALSE()),"")</f>
        <v/>
      </c>
      <c r="C52" s="21" t="str">
        <f aca="false">IFERROR(VLOOKUP(A$1&amp;":"&amp;A52,'Finish order'!$C:$K,9,FALSE()),"")</f>
        <v/>
      </c>
      <c r="D52" s="21" t="str">
        <f aca="false">IFERROR(VLOOKUP(A$1&amp;":"&amp;A52,'Finish order'!$C:$K,7,FALSE()),"")</f>
        <v/>
      </c>
      <c r="E52" s="29" t="str">
        <f aca="false">IFERROR(VLOOKUP($A$1&amp;":"&amp;A52,'Finish order'!C:K,5,FALSE()),"")</f>
        <v/>
      </c>
      <c r="F52" s="21" t="str">
        <f aca="false">IFERROR(VLOOKUP($A$1&amp;":"&amp;A52,'Finish order'!C:K,4,FALSE()),"")</f>
        <v/>
      </c>
      <c r="G52" s="30" t="str">
        <f aca="false" t="array" ref="G52:G52">IFERROR(SMALL(IF($D$2:$D961=D52,$A$2:$A$911*1.001),1),"")</f>
        <v/>
      </c>
      <c r="H52" s="30" t="str">
        <f aca="false" t="array" ref="H52:H52">IFERROR(SMALL(IF($D$2:$D961=D52,$A$2:$A$911*1.0001),2),"")</f>
        <v/>
      </c>
      <c r="I52" s="30" t="str">
        <f aca="false" t="array" ref="I52:I52">IFERROR(SMALL(IF($D$2:$D961=D52,$A$2:$A$911*1.00001),3),"")</f>
        <v/>
      </c>
      <c r="J52" s="30" t="str">
        <f aca="false" t="array" ref="J52:J52">IFERROR(SMALL(IF($D$2:$D961=D52,$A$2:$A$911*1.000001),4),"")</f>
        <v/>
      </c>
      <c r="K52" s="30" t="str">
        <f aca="false">IF(A52&lt;&gt;"", IF(COUNT(G52:J52)=4, SUM(G52:J52), "No"), "")</f>
        <v>No</v>
      </c>
      <c r="L52" s="30" t="str">
        <f aca="false">IF(A52&lt;&gt;"", IF(COUNT(G52:I52)=3, SUM(G52:I52), "No"), "")</f>
        <v>No</v>
      </c>
      <c r="M52" s="30" t="str">
        <f aca="false">IF(A52&lt;&gt;"", IF(COUNT(G52:H52)=2, SUM(G52:H52), "No"), "")</f>
        <v>No</v>
      </c>
      <c r="N52" s="30" t="str">
        <f aca="false">'Results 10 year vets'!$D52&amp;":"&amp;Table1[[#Headers],[Male]]</f>
        <v>:Male</v>
      </c>
      <c r="O52" s="31"/>
      <c r="P52" s="21" t="n">
        <v>51</v>
      </c>
      <c r="Q52" s="21" t="str">
        <f aca="false">IFERROR(VLOOKUP(P$1&amp;":"&amp;P52,'Finish order'!$C:$K,6,FALSE()),"")</f>
        <v/>
      </c>
      <c r="R52" s="21" t="str">
        <f aca="false">IFERROR(VLOOKUP(P$1&amp;":"&amp;P52,'Finish order'!$C:$K,9,FALSE()),"")</f>
        <v/>
      </c>
      <c r="S52" s="21" t="str">
        <f aca="false">IFERROR(VLOOKUP(P$1&amp;":"&amp;P52,'Finish order'!$C:$K,7,FALSE()),"")</f>
        <v/>
      </c>
      <c r="T52" s="29" t="str">
        <f aca="false">IFERROR(VLOOKUP(P$1&amp;":"&amp;P52,'Finish order'!$C:$K,5,FALSE()),"")</f>
        <v/>
      </c>
      <c r="U52" s="21" t="str">
        <f aca="false">IFERROR(VLOOKUP(P$1&amp;":"&amp;P52,'Finish order'!$C:$K,4,FALSE()),"")</f>
        <v/>
      </c>
      <c r="V52" s="30" t="str">
        <f aca="false" t="array" ref="V52:V52">IFERROR(SMALL(IF($S$2:$S961=S52,$P$2:$P$911*1.001),1),"")</f>
        <v/>
      </c>
      <c r="W52" s="30" t="str">
        <f aca="false" t="array" ref="W52:W52">IFERROR(SMALL(IF($S$2:$S961=S52,$P$2:$P$911*1.0001),2),"")</f>
        <v/>
      </c>
      <c r="X52" s="30" t="str">
        <f aca="false" t="array" ref="X52:X52">IFERROR(SMALL(IF($S$2:$S961=S52,$P$2:$P$911*1.00001),3),"")</f>
        <v/>
      </c>
      <c r="Y52" s="30" t="str">
        <f aca="false" t="array" ref="Y52:Y52">IFERROR(SMALL(IF($S$2:$S961=S52,$P$2:$P$911*1.000001),4),"")</f>
        <v/>
      </c>
      <c r="Z52" s="30" t="str">
        <f aca="false">IF(P52&lt;&gt;"", IF(COUNT(V52:Y52)=4, SUM(V52:Y52), "No"), "")</f>
        <v>No</v>
      </c>
      <c r="AA52" s="30" t="str">
        <f aca="false">IF(P52&lt;&gt;"", IF(COUNT(V52:X52)=3, SUM(V52:X52), "No"), "")</f>
        <v>No</v>
      </c>
      <c r="AB52" s="30" t="str">
        <f aca="false">IF(P52&lt;&gt;"", IF(COUNT(V52:W52)=2, SUM(V52:W52), "No"), "")</f>
        <v>No</v>
      </c>
      <c r="AC52" s="30" t="str">
        <f aca="false">'Results 10 year vets'!$S52&amp;":"&amp;Table4[[#Headers],[Female]]</f>
        <v>:Female</v>
      </c>
      <c r="AD52" s="31"/>
      <c r="AE52" s="21" t="n">
        <v>51</v>
      </c>
      <c r="AF52" s="21" t="str">
        <f aca="false">IFERROR(VLOOKUP(AE$1&amp;":"&amp;AE52,'Finish order'!$E:$K,4,FALSE()),"")</f>
        <v/>
      </c>
      <c r="AG52" s="21" t="str">
        <f aca="false">IFERROR(VLOOKUP(AE$1&amp;":"&amp;AE52,'Finish order'!$E:$K,5,FALSE()),"")</f>
        <v/>
      </c>
      <c r="AH52" s="29" t="str">
        <f aca="false">IFERROR(VLOOKUP(AE$1&amp;":"&amp;AE52,'Finish order'!$E:$K,3,FALSE()),"")</f>
        <v/>
      </c>
      <c r="AI52" s="21" t="str">
        <f aca="false">IFERROR(VLOOKUP(AE$1&amp;":"&amp;AE52,'Finish order'!$E:$K,2,FALSE()),"")</f>
        <v/>
      </c>
      <c r="AJ52" s="21"/>
      <c r="AK52" s="31"/>
      <c r="AL52" s="21" t="n">
        <v>51</v>
      </c>
      <c r="AM52" s="21" t="str">
        <f aca="false">IFERROR(VLOOKUP(AL$1&amp;":"&amp;AL52,'Finish order'!$E:$K,4,FALSE()),"")</f>
        <v/>
      </c>
      <c r="AN52" s="21" t="str">
        <f aca="false">IFERROR(VLOOKUP(AL$1&amp;":"&amp;AL52,'Finish order'!$E:$K,5,FALSE()),"")</f>
        <v/>
      </c>
      <c r="AO52" s="29" t="str">
        <f aca="false">IFERROR(VLOOKUP(AL$1&amp;":"&amp;AL52,'Finish order'!$E:$K,3,FALSE()),"")</f>
        <v/>
      </c>
      <c r="AP52" s="21" t="str">
        <f aca="false">IFERROR(VLOOKUP(AL$1&amp;":"&amp;AL52,'Finish order'!$E:$K,2,FALSE()),"")</f>
        <v/>
      </c>
      <c r="AQ52" s="21"/>
      <c r="AR52" s="31"/>
      <c r="AS52" s="21" t="n">
        <v>51</v>
      </c>
      <c r="AT52" s="21" t="str">
        <f aca="false">IFERROR(VLOOKUP(AS$1&amp;":"&amp;AS52,'Finish order'!$E:$K,4,FALSE()),"")</f>
        <v/>
      </c>
      <c r="AU52" s="21" t="str">
        <f aca="false">IFERROR(VLOOKUP(AS$1&amp;":"&amp;AS52,'Finish order'!$E:$K,5,FALSE()),"")</f>
        <v/>
      </c>
      <c r="AV52" s="29" t="str">
        <f aca="false">IFERROR(VLOOKUP(AS$1&amp;":"&amp;AS52,'Finish order'!$E:$K,3,FALSE()),"")</f>
        <v/>
      </c>
      <c r="AW52" s="21" t="str">
        <f aca="false">IFERROR(VLOOKUP(AS$1&amp;":"&amp;AS52,'Finish order'!$E:$K,2,FALSE()),"")</f>
        <v/>
      </c>
      <c r="AX52" s="21"/>
      <c r="AY52" s="31"/>
      <c r="AZ52" s="21" t="n">
        <v>51</v>
      </c>
      <c r="BA52" s="21" t="str">
        <f aca="false">IFERROR(VLOOKUP(AZ$1&amp;":"&amp;AZ52,'Finish order'!$E:$K,4,FALSE()),"")</f>
        <v/>
      </c>
      <c r="BB52" s="21" t="str">
        <f aca="false">IFERROR(VLOOKUP(AZ$1&amp;":"&amp;AZ52,'Finish order'!$E:$K,5,FALSE()),"")</f>
        <v/>
      </c>
      <c r="BC52" s="29" t="str">
        <f aca="false">IFERROR(VLOOKUP(AZ$1&amp;":"&amp;AZ52,'Finish order'!$E:$K,3,FALSE()),"")</f>
        <v/>
      </c>
      <c r="BD52" s="21" t="str">
        <f aca="false">IFERROR(VLOOKUP(AZ$1&amp;":"&amp;AZ52,'Finish order'!$E:$K,2,FALSE()),"")</f>
        <v/>
      </c>
      <c r="BE52" s="21"/>
      <c r="BF52" s="31"/>
      <c r="BG52" s="21" t="n">
        <v>51</v>
      </c>
      <c r="BH52" s="21" t="str">
        <f aca="false">IFERROR(VLOOKUP(BG$1&amp;":"&amp;BG52,'Finish order'!$E:$K,4,FALSE()),"")</f>
        <v/>
      </c>
      <c r="BI52" s="21" t="str">
        <f aca="false">IFERROR(VLOOKUP(BG$1&amp;":"&amp;BG52,'Finish order'!$E:$K,5,FALSE()),"")</f>
        <v/>
      </c>
      <c r="BJ52" s="29" t="str">
        <f aca="false">IFERROR(VLOOKUP(BG$1&amp;":"&amp;BG52,'Finish order'!$E:$K,3,FALSE()),"")</f>
        <v/>
      </c>
      <c r="BK52" s="21" t="str">
        <f aca="false">IFERROR(VLOOKUP(BG$1&amp;":"&amp;BG52,'Finish order'!$E:$K,2,FALSE()),"")</f>
        <v/>
      </c>
      <c r="BL52" s="21"/>
      <c r="BM52" s="31"/>
      <c r="BN52" s="21" t="n">
        <v>51</v>
      </c>
      <c r="BO52" s="21" t="str">
        <f aca="false">IFERROR(VLOOKUP(BN$1&amp;":"&amp;BN52,'Finish order'!$E:$K,4,FALSE()),"")</f>
        <v/>
      </c>
      <c r="BP52" s="21" t="str">
        <f aca="false">IFERROR(VLOOKUP(BN$1&amp;":"&amp;BN52,'Finish order'!$E:$K,5,FALSE()),"")</f>
        <v/>
      </c>
      <c r="BQ52" s="29" t="str">
        <f aca="false">IFERROR(VLOOKUP(BN$1&amp;":"&amp;BN52,'Finish order'!$E:$K,3,FALSE()),"")</f>
        <v/>
      </c>
      <c r="BR52" s="21" t="str">
        <f aca="false">IFERROR(VLOOKUP(BN$1&amp;":"&amp;BN52,'Finish order'!$E:$K,2,FALSE()),"")</f>
        <v/>
      </c>
      <c r="BS52" s="21"/>
      <c r="BT52" s="31"/>
      <c r="BU52" s="21" t="n">
        <v>51</v>
      </c>
      <c r="BV52" s="29" t="str">
        <f aca="false">IFERROR(VLOOKUP(BU$1&amp;":"&amp;BU52,'Finish order'!$E:$K,4,FALSE()),"")</f>
        <v/>
      </c>
      <c r="BW52" s="21" t="str">
        <f aca="false">IFERROR(VLOOKUP(BU$1&amp;":"&amp;BU52,'Finish order'!$E:$K,5,FALSE()),"")</f>
        <v/>
      </c>
      <c r="BX52" s="29" t="str">
        <f aca="false">IFERROR(VLOOKUP(BU$1&amp;":"&amp;BU52,'Finish order'!$E:$K,3,FALSE()),"")</f>
        <v/>
      </c>
      <c r="BY52" s="21" t="str">
        <f aca="false">IFERROR(VLOOKUP(BU$1&amp;":"&amp;BU52,'Finish order'!$E:$K,2,FALSE()),"")</f>
        <v/>
      </c>
      <c r="BZ52" s="21"/>
      <c r="CA52" s="31"/>
      <c r="CB52" s="21" t="n">
        <v>51</v>
      </c>
      <c r="CC52" s="29" t="str">
        <f aca="false">IFERROR(VLOOKUP(CB$1&amp;":"&amp;CB52,'Finish order'!$E:$K,4,FALSE()),"")</f>
        <v/>
      </c>
      <c r="CD52" s="21" t="str">
        <f aca="false">IFERROR(VLOOKUP(CB$1&amp;":"&amp;CB52,'Finish order'!$E:$K,5,FALSE()),"")</f>
        <v/>
      </c>
      <c r="CE52" s="29" t="str">
        <f aca="false">IFERROR(VLOOKUP(CB$1&amp;":"&amp;CB52,'Finish order'!$E:$K,3,FALSE()),"")</f>
        <v/>
      </c>
      <c r="CF52" s="21" t="str">
        <f aca="false">IFERROR(VLOOKUP(CB$1&amp;":"&amp;CB52,'Finish order'!$E:$K,2,FALSE()),"")</f>
        <v/>
      </c>
      <c r="CG52" s="21"/>
      <c r="CH52" s="31"/>
      <c r="CI52" s="30" t="n">
        <v>51</v>
      </c>
      <c r="CJ52" s="21" t="str">
        <f aca="false">IFERROR(VLOOKUP(CI$1&amp;":"&amp;CI52,'Finish order'!$E:$K,4,FALSE()),"")</f>
        <v/>
      </c>
      <c r="CK52" s="21" t="str">
        <f aca="false">IFERROR(VLOOKUP(CI$1&amp;":"&amp;CI52,'Finish order'!$E:$K,5,FALSE()),"")</f>
        <v/>
      </c>
      <c r="CL52" s="29" t="str">
        <f aca="false">IFERROR(VLOOKUP(CI$1&amp;":"&amp;CI52,'Finish order'!$E:$K,3,FALSE()),"")</f>
        <v/>
      </c>
      <c r="CM52" s="21" t="str">
        <f aca="false">IFERROR(VLOOKUP(CI$1&amp;":"&amp;CI52,'Finish order'!$E:$K,2,FALSE()),"")</f>
        <v/>
      </c>
      <c r="CN52" s="21"/>
      <c r="CO52" s="31"/>
      <c r="CP52" s="30" t="n">
        <v>51</v>
      </c>
      <c r="CQ52" s="21" t="str">
        <f aca="false">IFERROR(VLOOKUP(CP$1&amp;":"&amp;CP52,'Finish order'!$E:$K,4,FALSE()),"")</f>
        <v/>
      </c>
      <c r="CR52" s="21" t="str">
        <f aca="false">IFERROR(VLOOKUP(CP$1&amp;":"&amp;CP52,'Finish order'!$E:$K,5,FALSE()),"")</f>
        <v/>
      </c>
      <c r="CS52" s="29" t="str">
        <f aca="false">IFERROR(VLOOKUP(CP$1&amp;":"&amp;CP52,'Finish order'!$E:$K,3,FALSE()),"")</f>
        <v/>
      </c>
      <c r="CT52" s="21" t="str">
        <f aca="false">IFERROR(VLOOKUP(CP$1&amp;":"&amp;CP52,'Finish order'!$E:$K,2,FALSE()),"")</f>
        <v/>
      </c>
      <c r="CU52" s="21"/>
      <c r="CV52" s="31"/>
      <c r="CW52" s="21" t="n">
        <v>51</v>
      </c>
      <c r="CX52" s="21" t="str">
        <f aca="false">IFERROR(VLOOKUP(CW$1&amp;":"&amp;CW52,'Finish order'!$E:$K,4,FALSE()),"")</f>
        <v/>
      </c>
      <c r="CY52" s="21" t="str">
        <f aca="false">IFERROR(VLOOKUP(CW$1&amp;":"&amp;CW52,'Finish order'!$E:$K,5,FALSE()),"")</f>
        <v/>
      </c>
      <c r="CZ52" s="29" t="str">
        <f aca="false">IFERROR(VLOOKUP(CW$1&amp;":"&amp;CW52,'Finish order'!$E:$K,3,FALSE()),"")</f>
        <v/>
      </c>
      <c r="DA52" s="21" t="str">
        <f aca="false">IFERROR(VLOOKUP(CW$1&amp;":"&amp;CW52,'Finish order'!$E:$K,2,FALSE()),"")</f>
        <v/>
      </c>
      <c r="DB52" s="21"/>
      <c r="DC52" s="31"/>
      <c r="DD52" s="21" t="n">
        <v>51</v>
      </c>
      <c r="DE52" s="21" t="str">
        <f aca="false">IFERROR(VLOOKUP(DD$1&amp;":"&amp;DD52,'Finish order'!$E:$K,4,FALSE()),"")</f>
        <v/>
      </c>
      <c r="DF52" s="21" t="str">
        <f aca="false">IFERROR(VLOOKUP(DD$1&amp;":"&amp;DD52,'Finish order'!$E:$K,5,FALSE()),"")</f>
        <v/>
      </c>
      <c r="DG52" s="29" t="str">
        <f aca="false">IFERROR(VLOOKUP(DD$1&amp;":"&amp;DD52,'Finish order'!$E:$K,3,FALSE()),"")</f>
        <v/>
      </c>
      <c r="DH52" s="21" t="str">
        <f aca="false">IFERROR(VLOOKUP(DD$1&amp;":"&amp;DD52,'Finish order'!$E:$K,2,FALSE()),"")</f>
        <v/>
      </c>
      <c r="DI52" s="29"/>
      <c r="DJ52" s="31"/>
      <c r="DK52" s="21" t="n">
        <v>51</v>
      </c>
      <c r="DL52" s="21" t="str">
        <f aca="false">IFERROR(VLOOKUP(DK$1&amp;":"&amp;DK52,'Finish order'!$E:$K,4,FALSE()),"")</f>
        <v/>
      </c>
      <c r="DM52" s="21" t="str">
        <f aca="false">IFERROR(VLOOKUP(DK$1&amp;":"&amp;DK52,'Finish order'!$E:$K,5,FALSE()),"")</f>
        <v/>
      </c>
      <c r="DN52" s="29" t="str">
        <f aca="false">IFERROR(VLOOKUP(DK$1&amp;":"&amp;DK52,'Finish order'!$E:$K,3,FALSE()),"")</f>
        <v/>
      </c>
      <c r="DO52" s="21" t="str">
        <f aca="false">IFERROR(VLOOKUP(DK$1&amp;":"&amp;DK52,'Finish order'!$E:$K,2,FALSE()),"")</f>
        <v/>
      </c>
      <c r="DP52" s="21"/>
      <c r="DQ52" s="31"/>
      <c r="DR52" s="21" t="n">
        <v>51</v>
      </c>
      <c r="DS52" s="21" t="str">
        <f aca="false">IFERROR(VLOOKUP(DR$1&amp;":"&amp;DR52,'Finish order'!$E:$K,4,FALSE()),"")</f>
        <v/>
      </c>
      <c r="DT52" s="21" t="str">
        <f aca="false">IFERROR(VLOOKUP(DR$1&amp;":"&amp;DR52,'Finish order'!$E:$K,5,FALSE()),"")</f>
        <v/>
      </c>
      <c r="DU52" s="29" t="str">
        <f aca="false">IFERROR(VLOOKUP(DR$1&amp;":"&amp;DR52,'Finish order'!$E:$K,3,FALSE()),"")</f>
        <v/>
      </c>
      <c r="DV52" s="21" t="str">
        <f aca="false">IFERROR(VLOOKUP(DR$1&amp;":"&amp;DR52,'Finish order'!$E:$K,2,FALSE()),"")</f>
        <v/>
      </c>
      <c r="DW52" s="29"/>
    </row>
    <row r="53" customFormat="false" ht="15.75" hidden="false" customHeight="true" outlineLevel="0" collapsed="false">
      <c r="A53" s="21" t="n">
        <v>52</v>
      </c>
      <c r="B53" s="21" t="str">
        <f aca="false">IFERROR(VLOOKUP($A$1&amp;":"&amp;A53,'Finish order'!C:K,6,FALSE()),"")</f>
        <v/>
      </c>
      <c r="C53" s="21" t="str">
        <f aca="false">IFERROR(VLOOKUP(A$1&amp;":"&amp;A53,'Finish order'!$C:$K,9,FALSE()),"")</f>
        <v/>
      </c>
      <c r="D53" s="21" t="str">
        <f aca="false">IFERROR(VLOOKUP(A$1&amp;":"&amp;A53,'Finish order'!$C:$K,7,FALSE()),"")</f>
        <v/>
      </c>
      <c r="E53" s="29" t="str">
        <f aca="false">IFERROR(VLOOKUP($A$1&amp;":"&amp;A53,'Finish order'!C:K,5,FALSE()),"")</f>
        <v/>
      </c>
      <c r="F53" s="21" t="str">
        <f aca="false">IFERROR(VLOOKUP($A$1&amp;":"&amp;A53,'Finish order'!C:K,4,FALSE()),"")</f>
        <v/>
      </c>
      <c r="G53" s="30" t="str">
        <f aca="false" t="array" ref="G53:G53">IFERROR(SMALL(IF($D$2:$D962=D53,$A$2:$A$911*1.001),1),"")</f>
        <v/>
      </c>
      <c r="H53" s="30" t="str">
        <f aca="false" t="array" ref="H53:H53">IFERROR(SMALL(IF($D$2:$D962=D53,$A$2:$A$911*1.0001),2),"")</f>
        <v/>
      </c>
      <c r="I53" s="30" t="str">
        <f aca="false" t="array" ref="I53:I53">IFERROR(SMALL(IF($D$2:$D962=D53,$A$2:$A$911*1.00001),3),"")</f>
        <v/>
      </c>
      <c r="J53" s="30" t="str">
        <f aca="false" t="array" ref="J53:J53">IFERROR(SMALL(IF($D$2:$D962=D53,$A$2:$A$911*1.000001),4),"")</f>
        <v/>
      </c>
      <c r="K53" s="30" t="str">
        <f aca="false">IF(A53&lt;&gt;"", IF(COUNT(G53:J53)=4, SUM(G53:J53), "No"), "")</f>
        <v>No</v>
      </c>
      <c r="L53" s="30" t="str">
        <f aca="false">IF(A53&lt;&gt;"", IF(COUNT(G53:I53)=3, SUM(G53:I53), "No"), "")</f>
        <v>No</v>
      </c>
      <c r="M53" s="30" t="str">
        <f aca="false">IF(A53&lt;&gt;"", IF(COUNT(G53:H53)=2, SUM(G53:H53), "No"), "")</f>
        <v>No</v>
      </c>
      <c r="N53" s="30" t="str">
        <f aca="false">'Results 10 year vets'!$D53&amp;":"&amp;Table1[[#Headers],[Male]]</f>
        <v>:Male</v>
      </c>
      <c r="O53" s="31"/>
      <c r="P53" s="21" t="n">
        <v>52</v>
      </c>
      <c r="Q53" s="21" t="str">
        <f aca="false">IFERROR(VLOOKUP(P$1&amp;":"&amp;P53,'Finish order'!$C:$K,6,FALSE()),"")</f>
        <v/>
      </c>
      <c r="R53" s="21" t="str">
        <f aca="false">IFERROR(VLOOKUP(P$1&amp;":"&amp;P53,'Finish order'!$C:$K,9,FALSE()),"")</f>
        <v/>
      </c>
      <c r="S53" s="21" t="str">
        <f aca="false">IFERROR(VLOOKUP(P$1&amp;":"&amp;P53,'Finish order'!$C:$K,7,FALSE()),"")</f>
        <v/>
      </c>
      <c r="T53" s="29" t="str">
        <f aca="false">IFERROR(VLOOKUP(P$1&amp;":"&amp;P53,'Finish order'!$C:$K,5,FALSE()),"")</f>
        <v/>
      </c>
      <c r="U53" s="21" t="str">
        <f aca="false">IFERROR(VLOOKUP(P$1&amp;":"&amp;P53,'Finish order'!$C:$K,4,FALSE()),"")</f>
        <v/>
      </c>
      <c r="V53" s="30" t="str">
        <f aca="false" t="array" ref="V53:V53">IFERROR(SMALL(IF($S$2:$S962=S53,$P$2:$P$911*1.001),1),"")</f>
        <v/>
      </c>
      <c r="W53" s="30" t="str">
        <f aca="false" t="array" ref="W53:W53">IFERROR(SMALL(IF($S$2:$S962=S53,$P$2:$P$911*1.0001),2),"")</f>
        <v/>
      </c>
      <c r="X53" s="30" t="str">
        <f aca="false" t="array" ref="X53:X53">IFERROR(SMALL(IF($S$2:$S962=S53,$P$2:$P$911*1.00001),3),"")</f>
        <v/>
      </c>
      <c r="Y53" s="30" t="str">
        <f aca="false" t="array" ref="Y53:Y53">IFERROR(SMALL(IF($S$2:$S962=S53,$P$2:$P$911*1.000001),4),"")</f>
        <v/>
      </c>
      <c r="Z53" s="30" t="str">
        <f aca="false">IF(P53&lt;&gt;"", IF(COUNT(V53:Y53)=4, SUM(V53:Y53), "No"), "")</f>
        <v>No</v>
      </c>
      <c r="AA53" s="30" t="str">
        <f aca="false">IF(P53&lt;&gt;"", IF(COUNT(V53:X53)=3, SUM(V53:X53), "No"), "")</f>
        <v>No</v>
      </c>
      <c r="AB53" s="30" t="str">
        <f aca="false">IF(P53&lt;&gt;"", IF(COUNT(V53:W53)=2, SUM(V53:W53), "No"), "")</f>
        <v>No</v>
      </c>
      <c r="AC53" s="30" t="str">
        <f aca="false">'Results 10 year vets'!$S53&amp;":"&amp;Table4[[#Headers],[Female]]</f>
        <v>:Female</v>
      </c>
      <c r="AD53" s="31"/>
      <c r="AE53" s="21" t="n">
        <v>52</v>
      </c>
      <c r="AF53" s="21" t="str">
        <f aca="false">IFERROR(VLOOKUP(AE$1&amp;":"&amp;AE53,'Finish order'!$E:$K,4,FALSE()),"")</f>
        <v/>
      </c>
      <c r="AG53" s="21" t="str">
        <f aca="false">IFERROR(VLOOKUP(AE$1&amp;":"&amp;AE53,'Finish order'!$E:$K,5,FALSE()),"")</f>
        <v/>
      </c>
      <c r="AH53" s="29" t="str">
        <f aca="false">IFERROR(VLOOKUP(AE$1&amp;":"&amp;AE53,'Finish order'!$E:$K,3,FALSE()),"")</f>
        <v/>
      </c>
      <c r="AI53" s="21" t="str">
        <f aca="false">IFERROR(VLOOKUP(AE$1&amp;":"&amp;AE53,'Finish order'!$E:$K,2,FALSE()),"")</f>
        <v/>
      </c>
      <c r="AJ53" s="21"/>
      <c r="AK53" s="31"/>
      <c r="AL53" s="21" t="n">
        <v>52</v>
      </c>
      <c r="AM53" s="21" t="str">
        <f aca="false">IFERROR(VLOOKUP(AL$1&amp;":"&amp;AL53,'Finish order'!$E:$K,4,FALSE()),"")</f>
        <v/>
      </c>
      <c r="AN53" s="21" t="str">
        <f aca="false">IFERROR(VLOOKUP(AL$1&amp;":"&amp;AL53,'Finish order'!$E:$K,5,FALSE()),"")</f>
        <v/>
      </c>
      <c r="AO53" s="29" t="str">
        <f aca="false">IFERROR(VLOOKUP(AL$1&amp;":"&amp;AL53,'Finish order'!$E:$K,3,FALSE()),"")</f>
        <v/>
      </c>
      <c r="AP53" s="21" t="str">
        <f aca="false">IFERROR(VLOOKUP(AL$1&amp;":"&amp;AL53,'Finish order'!$E:$K,2,FALSE()),"")</f>
        <v/>
      </c>
      <c r="AQ53" s="21"/>
      <c r="AR53" s="31"/>
      <c r="AS53" s="21" t="n">
        <v>52</v>
      </c>
      <c r="AT53" s="21" t="str">
        <f aca="false">IFERROR(VLOOKUP(AS$1&amp;":"&amp;AS53,'Finish order'!$E:$K,4,FALSE()),"")</f>
        <v/>
      </c>
      <c r="AU53" s="21" t="str">
        <f aca="false">IFERROR(VLOOKUP(AS$1&amp;":"&amp;AS53,'Finish order'!$E:$K,5,FALSE()),"")</f>
        <v/>
      </c>
      <c r="AV53" s="29" t="str">
        <f aca="false">IFERROR(VLOOKUP(AS$1&amp;":"&amp;AS53,'Finish order'!$E:$K,3,FALSE()),"")</f>
        <v/>
      </c>
      <c r="AW53" s="21" t="str">
        <f aca="false">IFERROR(VLOOKUP(AS$1&amp;":"&amp;AS53,'Finish order'!$E:$K,2,FALSE()),"")</f>
        <v/>
      </c>
      <c r="AX53" s="21"/>
      <c r="AY53" s="31"/>
      <c r="AZ53" s="21" t="n">
        <v>52</v>
      </c>
      <c r="BA53" s="21" t="str">
        <f aca="false">IFERROR(VLOOKUP(AZ$1&amp;":"&amp;AZ53,'Finish order'!$E:$K,4,FALSE()),"")</f>
        <v/>
      </c>
      <c r="BB53" s="21" t="str">
        <f aca="false">IFERROR(VLOOKUP(AZ$1&amp;":"&amp;AZ53,'Finish order'!$E:$K,5,FALSE()),"")</f>
        <v/>
      </c>
      <c r="BC53" s="29" t="str">
        <f aca="false">IFERROR(VLOOKUP(AZ$1&amp;":"&amp;AZ53,'Finish order'!$E:$K,3,FALSE()),"")</f>
        <v/>
      </c>
      <c r="BD53" s="21" t="str">
        <f aca="false">IFERROR(VLOOKUP(AZ$1&amp;":"&amp;AZ53,'Finish order'!$E:$K,2,FALSE()),"")</f>
        <v/>
      </c>
      <c r="BE53" s="21"/>
      <c r="BF53" s="31"/>
      <c r="BG53" s="21" t="n">
        <v>52</v>
      </c>
      <c r="BH53" s="21" t="str">
        <f aca="false">IFERROR(VLOOKUP(BG$1&amp;":"&amp;BG53,'Finish order'!$E:$K,4,FALSE()),"")</f>
        <v/>
      </c>
      <c r="BI53" s="21" t="str">
        <f aca="false">IFERROR(VLOOKUP(BG$1&amp;":"&amp;BG53,'Finish order'!$E:$K,5,FALSE()),"")</f>
        <v/>
      </c>
      <c r="BJ53" s="29" t="str">
        <f aca="false">IFERROR(VLOOKUP(BG$1&amp;":"&amp;BG53,'Finish order'!$E:$K,3,FALSE()),"")</f>
        <v/>
      </c>
      <c r="BK53" s="21" t="str">
        <f aca="false">IFERROR(VLOOKUP(BG$1&amp;":"&amp;BG53,'Finish order'!$E:$K,2,FALSE()),"")</f>
        <v/>
      </c>
      <c r="BL53" s="21"/>
      <c r="BM53" s="31"/>
      <c r="BN53" s="21" t="n">
        <v>52</v>
      </c>
      <c r="BO53" s="21" t="str">
        <f aca="false">IFERROR(VLOOKUP(BN$1&amp;":"&amp;BN53,'Finish order'!$E:$K,4,FALSE()),"")</f>
        <v/>
      </c>
      <c r="BP53" s="21" t="str">
        <f aca="false">IFERROR(VLOOKUP(BN$1&amp;":"&amp;BN53,'Finish order'!$E:$K,5,FALSE()),"")</f>
        <v/>
      </c>
      <c r="BQ53" s="29" t="str">
        <f aca="false">IFERROR(VLOOKUP(BN$1&amp;":"&amp;BN53,'Finish order'!$E:$K,3,FALSE()),"")</f>
        <v/>
      </c>
      <c r="BR53" s="21" t="str">
        <f aca="false">IFERROR(VLOOKUP(BN$1&amp;":"&amp;BN53,'Finish order'!$E:$K,2,FALSE()),"")</f>
        <v/>
      </c>
      <c r="BS53" s="21"/>
      <c r="BT53" s="31"/>
      <c r="BU53" s="21" t="n">
        <v>52</v>
      </c>
      <c r="BV53" s="29" t="str">
        <f aca="false">IFERROR(VLOOKUP(BU$1&amp;":"&amp;BU53,'Finish order'!$E:$K,4,FALSE()),"")</f>
        <v/>
      </c>
      <c r="BW53" s="21" t="str">
        <f aca="false">IFERROR(VLOOKUP(BU$1&amp;":"&amp;BU53,'Finish order'!$E:$K,5,FALSE()),"")</f>
        <v/>
      </c>
      <c r="BX53" s="29" t="str">
        <f aca="false">IFERROR(VLOOKUP(BU$1&amp;":"&amp;BU53,'Finish order'!$E:$K,3,FALSE()),"")</f>
        <v/>
      </c>
      <c r="BY53" s="21" t="str">
        <f aca="false">IFERROR(VLOOKUP(BU$1&amp;":"&amp;BU53,'Finish order'!$E:$K,2,FALSE()),"")</f>
        <v/>
      </c>
      <c r="BZ53" s="21"/>
      <c r="CA53" s="31"/>
      <c r="CB53" s="21" t="n">
        <v>52</v>
      </c>
      <c r="CC53" s="29" t="str">
        <f aca="false">IFERROR(VLOOKUP(CB$1&amp;":"&amp;CB53,'Finish order'!$E:$K,4,FALSE()),"")</f>
        <v/>
      </c>
      <c r="CD53" s="21" t="str">
        <f aca="false">IFERROR(VLOOKUP(CB$1&amp;":"&amp;CB53,'Finish order'!$E:$K,5,FALSE()),"")</f>
        <v/>
      </c>
      <c r="CE53" s="29" t="str">
        <f aca="false">IFERROR(VLOOKUP(CB$1&amp;":"&amp;CB53,'Finish order'!$E:$K,3,FALSE()),"")</f>
        <v/>
      </c>
      <c r="CF53" s="21" t="str">
        <f aca="false">IFERROR(VLOOKUP(CB$1&amp;":"&amp;CB53,'Finish order'!$E:$K,2,FALSE()),"")</f>
        <v/>
      </c>
      <c r="CG53" s="21"/>
      <c r="CH53" s="31"/>
      <c r="CI53" s="30" t="n">
        <v>52</v>
      </c>
      <c r="CJ53" s="21" t="str">
        <f aca="false">IFERROR(VLOOKUP(CI$1&amp;":"&amp;CI53,'Finish order'!$E:$K,4,FALSE()),"")</f>
        <v/>
      </c>
      <c r="CK53" s="21" t="str">
        <f aca="false">IFERROR(VLOOKUP(CI$1&amp;":"&amp;CI53,'Finish order'!$E:$K,5,FALSE()),"")</f>
        <v/>
      </c>
      <c r="CL53" s="29" t="str">
        <f aca="false">IFERROR(VLOOKUP(CI$1&amp;":"&amp;CI53,'Finish order'!$E:$K,3,FALSE()),"")</f>
        <v/>
      </c>
      <c r="CM53" s="21" t="str">
        <f aca="false">IFERROR(VLOOKUP(CI$1&amp;":"&amp;CI53,'Finish order'!$E:$K,2,FALSE()),"")</f>
        <v/>
      </c>
      <c r="CN53" s="21"/>
      <c r="CO53" s="31"/>
      <c r="CP53" s="30" t="n">
        <v>52</v>
      </c>
      <c r="CQ53" s="21" t="str">
        <f aca="false">IFERROR(VLOOKUP(CP$1&amp;":"&amp;CP53,'Finish order'!$E:$K,4,FALSE()),"")</f>
        <v/>
      </c>
      <c r="CR53" s="21" t="str">
        <f aca="false">IFERROR(VLOOKUP(CP$1&amp;":"&amp;CP53,'Finish order'!$E:$K,5,FALSE()),"")</f>
        <v/>
      </c>
      <c r="CS53" s="29" t="str">
        <f aca="false">IFERROR(VLOOKUP(CP$1&amp;":"&amp;CP53,'Finish order'!$E:$K,3,FALSE()),"")</f>
        <v/>
      </c>
      <c r="CT53" s="21" t="str">
        <f aca="false">IFERROR(VLOOKUP(CP$1&amp;":"&amp;CP53,'Finish order'!$E:$K,2,FALSE()),"")</f>
        <v/>
      </c>
      <c r="CU53" s="21"/>
      <c r="CV53" s="31"/>
      <c r="CW53" s="21" t="n">
        <v>52</v>
      </c>
      <c r="CX53" s="21" t="str">
        <f aca="false">IFERROR(VLOOKUP(CW$1&amp;":"&amp;CW53,'Finish order'!$E:$K,4,FALSE()),"")</f>
        <v/>
      </c>
      <c r="CY53" s="21" t="str">
        <f aca="false">IFERROR(VLOOKUP(CW$1&amp;":"&amp;CW53,'Finish order'!$E:$K,5,FALSE()),"")</f>
        <v/>
      </c>
      <c r="CZ53" s="29" t="str">
        <f aca="false">IFERROR(VLOOKUP(CW$1&amp;":"&amp;CW53,'Finish order'!$E:$K,3,FALSE()),"")</f>
        <v/>
      </c>
      <c r="DA53" s="21" t="str">
        <f aca="false">IFERROR(VLOOKUP(CW$1&amp;":"&amp;CW53,'Finish order'!$E:$K,2,FALSE()),"")</f>
        <v/>
      </c>
      <c r="DB53" s="21"/>
      <c r="DC53" s="31"/>
      <c r="DD53" s="21" t="n">
        <v>52</v>
      </c>
      <c r="DE53" s="21" t="str">
        <f aca="false">IFERROR(VLOOKUP(DD$1&amp;":"&amp;DD53,'Finish order'!$E:$K,4,FALSE()),"")</f>
        <v/>
      </c>
      <c r="DF53" s="21" t="str">
        <f aca="false">IFERROR(VLOOKUP(DD$1&amp;":"&amp;DD53,'Finish order'!$E:$K,5,FALSE()),"")</f>
        <v/>
      </c>
      <c r="DG53" s="29" t="str">
        <f aca="false">IFERROR(VLOOKUP(DD$1&amp;":"&amp;DD53,'Finish order'!$E:$K,3,FALSE()),"")</f>
        <v/>
      </c>
      <c r="DH53" s="21" t="str">
        <f aca="false">IFERROR(VLOOKUP(DD$1&amp;":"&amp;DD53,'Finish order'!$E:$K,2,FALSE()),"")</f>
        <v/>
      </c>
      <c r="DI53" s="29"/>
      <c r="DJ53" s="31"/>
      <c r="DK53" s="21" t="n">
        <v>52</v>
      </c>
      <c r="DL53" s="21" t="str">
        <f aca="false">IFERROR(VLOOKUP(DK$1&amp;":"&amp;DK53,'Finish order'!$E:$K,4,FALSE()),"")</f>
        <v/>
      </c>
      <c r="DM53" s="21" t="str">
        <f aca="false">IFERROR(VLOOKUP(DK$1&amp;":"&amp;DK53,'Finish order'!$E:$K,5,FALSE()),"")</f>
        <v/>
      </c>
      <c r="DN53" s="29" t="str">
        <f aca="false">IFERROR(VLOOKUP(DK$1&amp;":"&amp;DK53,'Finish order'!$E:$K,3,FALSE()),"")</f>
        <v/>
      </c>
      <c r="DO53" s="21" t="str">
        <f aca="false">IFERROR(VLOOKUP(DK$1&amp;":"&amp;DK53,'Finish order'!$E:$K,2,FALSE()),"")</f>
        <v/>
      </c>
      <c r="DP53" s="21"/>
      <c r="DQ53" s="31"/>
      <c r="DR53" s="21" t="n">
        <v>52</v>
      </c>
      <c r="DS53" s="21" t="str">
        <f aca="false">IFERROR(VLOOKUP(DR$1&amp;":"&amp;DR53,'Finish order'!$E:$K,4,FALSE()),"")</f>
        <v/>
      </c>
      <c r="DT53" s="21" t="str">
        <f aca="false">IFERROR(VLOOKUP(DR$1&amp;":"&amp;DR53,'Finish order'!$E:$K,5,FALSE()),"")</f>
        <v/>
      </c>
      <c r="DU53" s="29" t="str">
        <f aca="false">IFERROR(VLOOKUP(DR$1&amp;":"&amp;DR53,'Finish order'!$E:$K,3,FALSE()),"")</f>
        <v/>
      </c>
      <c r="DV53" s="21" t="str">
        <f aca="false">IFERROR(VLOOKUP(DR$1&amp;":"&amp;DR53,'Finish order'!$E:$K,2,FALSE()),"")</f>
        <v/>
      </c>
      <c r="DW53" s="29"/>
    </row>
    <row r="54" customFormat="false" ht="15.75" hidden="false" customHeight="true" outlineLevel="0" collapsed="false">
      <c r="A54" s="21" t="n">
        <v>53</v>
      </c>
      <c r="B54" s="21" t="str">
        <f aca="false">IFERROR(VLOOKUP($A$1&amp;":"&amp;A54,'Finish order'!C:K,6,FALSE()),"")</f>
        <v/>
      </c>
      <c r="C54" s="21" t="str">
        <f aca="false">IFERROR(VLOOKUP(A$1&amp;":"&amp;A54,'Finish order'!$C:$K,9,FALSE()),"")</f>
        <v/>
      </c>
      <c r="D54" s="21" t="str">
        <f aca="false">IFERROR(VLOOKUP(A$1&amp;":"&amp;A54,'Finish order'!$C:$K,7,FALSE()),"")</f>
        <v/>
      </c>
      <c r="E54" s="29" t="str">
        <f aca="false">IFERROR(VLOOKUP($A$1&amp;":"&amp;A54,'Finish order'!C:K,5,FALSE()),"")</f>
        <v/>
      </c>
      <c r="F54" s="21" t="str">
        <f aca="false">IFERROR(VLOOKUP($A$1&amp;":"&amp;A54,'Finish order'!C:K,4,FALSE()),"")</f>
        <v/>
      </c>
      <c r="G54" s="30" t="str">
        <f aca="false" t="array" ref="G54:G54">IFERROR(SMALL(IF($D$2:$D963=D54,$A$2:$A$911*1.001),1),"")</f>
        <v/>
      </c>
      <c r="H54" s="30" t="str">
        <f aca="false" t="array" ref="H54:H54">IFERROR(SMALL(IF($D$2:$D963=D54,$A$2:$A$911*1.0001),2),"")</f>
        <v/>
      </c>
      <c r="I54" s="30" t="str">
        <f aca="false" t="array" ref="I54:I54">IFERROR(SMALL(IF($D$2:$D963=D54,$A$2:$A$911*1.00001),3),"")</f>
        <v/>
      </c>
      <c r="J54" s="30" t="str">
        <f aca="false" t="array" ref="J54:J54">IFERROR(SMALL(IF($D$2:$D963=D54,$A$2:$A$911*1.000001),4),"")</f>
        <v/>
      </c>
      <c r="K54" s="30" t="str">
        <f aca="false">IF(A54&lt;&gt;"", IF(COUNT(G54:J54)=4, SUM(G54:J54), "No"), "")</f>
        <v>No</v>
      </c>
      <c r="L54" s="30" t="str">
        <f aca="false">IF(A54&lt;&gt;"", IF(COUNT(G54:I54)=3, SUM(G54:I54), "No"), "")</f>
        <v>No</v>
      </c>
      <c r="M54" s="30" t="str">
        <f aca="false">IF(A54&lt;&gt;"", IF(COUNT(G54:H54)=2, SUM(G54:H54), "No"), "")</f>
        <v>No</v>
      </c>
      <c r="N54" s="30" t="str">
        <f aca="false">'Results 10 year vets'!$D54&amp;":"&amp;Table1[[#Headers],[Male]]</f>
        <v>:Male</v>
      </c>
      <c r="O54" s="31"/>
      <c r="P54" s="21" t="n">
        <v>53</v>
      </c>
      <c r="Q54" s="21" t="str">
        <f aca="false">IFERROR(VLOOKUP(P$1&amp;":"&amp;P54,'Finish order'!$C:$K,6,FALSE()),"")</f>
        <v/>
      </c>
      <c r="R54" s="21" t="str">
        <f aca="false">IFERROR(VLOOKUP(P$1&amp;":"&amp;P54,'Finish order'!$C:$K,9,FALSE()),"")</f>
        <v/>
      </c>
      <c r="S54" s="21" t="str">
        <f aca="false">IFERROR(VLOOKUP(P$1&amp;":"&amp;P54,'Finish order'!$C:$K,7,FALSE()),"")</f>
        <v/>
      </c>
      <c r="T54" s="29" t="str">
        <f aca="false">IFERROR(VLOOKUP(P$1&amp;":"&amp;P54,'Finish order'!$C:$K,5,FALSE()),"")</f>
        <v/>
      </c>
      <c r="U54" s="21" t="str">
        <f aca="false">IFERROR(VLOOKUP(P$1&amp;":"&amp;P54,'Finish order'!$C:$K,4,FALSE()),"")</f>
        <v/>
      </c>
      <c r="V54" s="30" t="str">
        <f aca="false" t="array" ref="V54:V54">IFERROR(SMALL(IF($S$2:$S963=S54,$P$2:$P$911*1.001),1),"")</f>
        <v/>
      </c>
      <c r="W54" s="30" t="str">
        <f aca="false" t="array" ref="W54:W54">IFERROR(SMALL(IF($S$2:$S963=S54,$P$2:$P$911*1.0001),2),"")</f>
        <v/>
      </c>
      <c r="X54" s="30" t="str">
        <f aca="false" t="array" ref="X54:X54">IFERROR(SMALL(IF($S$2:$S963=S54,$P$2:$P$911*1.00001),3),"")</f>
        <v/>
      </c>
      <c r="Y54" s="30" t="str">
        <f aca="false" t="array" ref="Y54:Y54">IFERROR(SMALL(IF($S$2:$S963=S54,$P$2:$P$911*1.000001),4),"")</f>
        <v/>
      </c>
      <c r="Z54" s="30" t="str">
        <f aca="false">IF(P54&lt;&gt;"", IF(COUNT(V54:Y54)=4, SUM(V54:Y54), "No"), "")</f>
        <v>No</v>
      </c>
      <c r="AA54" s="30" t="str">
        <f aca="false">IF(P54&lt;&gt;"", IF(COUNT(V54:X54)=3, SUM(V54:X54), "No"), "")</f>
        <v>No</v>
      </c>
      <c r="AB54" s="30" t="str">
        <f aca="false">IF(P54&lt;&gt;"", IF(COUNT(V54:W54)=2, SUM(V54:W54), "No"), "")</f>
        <v>No</v>
      </c>
      <c r="AC54" s="30" t="str">
        <f aca="false">'Results 10 year vets'!$S54&amp;":"&amp;Table4[[#Headers],[Female]]</f>
        <v>:Female</v>
      </c>
      <c r="AD54" s="31"/>
      <c r="AE54" s="21" t="n">
        <v>53</v>
      </c>
      <c r="AF54" s="21" t="str">
        <f aca="false">IFERROR(VLOOKUP(AE$1&amp;":"&amp;AE54,'Finish order'!$E:$K,4,FALSE()),"")</f>
        <v/>
      </c>
      <c r="AG54" s="21" t="str">
        <f aca="false">IFERROR(VLOOKUP(AE$1&amp;":"&amp;AE54,'Finish order'!$E:$K,5,FALSE()),"")</f>
        <v/>
      </c>
      <c r="AH54" s="29" t="str">
        <f aca="false">IFERROR(VLOOKUP(AE$1&amp;":"&amp;AE54,'Finish order'!$E:$K,3,FALSE()),"")</f>
        <v/>
      </c>
      <c r="AI54" s="21" t="str">
        <f aca="false">IFERROR(VLOOKUP(AE$1&amp;":"&amp;AE54,'Finish order'!$E:$K,2,FALSE()),"")</f>
        <v/>
      </c>
      <c r="AJ54" s="21"/>
      <c r="AK54" s="31"/>
      <c r="AL54" s="21" t="n">
        <v>53</v>
      </c>
      <c r="AM54" s="21" t="str">
        <f aca="false">IFERROR(VLOOKUP(AL$1&amp;":"&amp;AL54,'Finish order'!$E:$K,4,FALSE()),"")</f>
        <v/>
      </c>
      <c r="AN54" s="21" t="str">
        <f aca="false">IFERROR(VLOOKUP(AL$1&amp;":"&amp;AL54,'Finish order'!$E:$K,5,FALSE()),"")</f>
        <v/>
      </c>
      <c r="AO54" s="29" t="str">
        <f aca="false">IFERROR(VLOOKUP(AL$1&amp;":"&amp;AL54,'Finish order'!$E:$K,3,FALSE()),"")</f>
        <v/>
      </c>
      <c r="AP54" s="21" t="str">
        <f aca="false">IFERROR(VLOOKUP(AL$1&amp;":"&amp;AL54,'Finish order'!$E:$K,2,FALSE()),"")</f>
        <v/>
      </c>
      <c r="AQ54" s="21"/>
      <c r="AR54" s="31"/>
      <c r="AS54" s="21" t="n">
        <v>53</v>
      </c>
      <c r="AT54" s="21" t="str">
        <f aca="false">IFERROR(VLOOKUP(AS$1&amp;":"&amp;AS54,'Finish order'!$E:$K,4,FALSE()),"")</f>
        <v/>
      </c>
      <c r="AU54" s="21" t="str">
        <f aca="false">IFERROR(VLOOKUP(AS$1&amp;":"&amp;AS54,'Finish order'!$E:$K,5,FALSE()),"")</f>
        <v/>
      </c>
      <c r="AV54" s="29" t="str">
        <f aca="false">IFERROR(VLOOKUP(AS$1&amp;":"&amp;AS54,'Finish order'!$E:$K,3,FALSE()),"")</f>
        <v/>
      </c>
      <c r="AW54" s="21" t="str">
        <f aca="false">IFERROR(VLOOKUP(AS$1&amp;":"&amp;AS54,'Finish order'!$E:$K,2,FALSE()),"")</f>
        <v/>
      </c>
      <c r="AX54" s="21"/>
      <c r="AY54" s="31"/>
      <c r="AZ54" s="21" t="n">
        <v>53</v>
      </c>
      <c r="BA54" s="21" t="str">
        <f aca="false">IFERROR(VLOOKUP(AZ$1&amp;":"&amp;AZ54,'Finish order'!$E:$K,4,FALSE()),"")</f>
        <v/>
      </c>
      <c r="BB54" s="21" t="str">
        <f aca="false">IFERROR(VLOOKUP(AZ$1&amp;":"&amp;AZ54,'Finish order'!$E:$K,5,FALSE()),"")</f>
        <v/>
      </c>
      <c r="BC54" s="29" t="str">
        <f aca="false">IFERROR(VLOOKUP(AZ$1&amp;":"&amp;AZ54,'Finish order'!$E:$K,3,FALSE()),"")</f>
        <v/>
      </c>
      <c r="BD54" s="21" t="str">
        <f aca="false">IFERROR(VLOOKUP(AZ$1&amp;":"&amp;AZ54,'Finish order'!$E:$K,2,FALSE()),"")</f>
        <v/>
      </c>
      <c r="BE54" s="21"/>
      <c r="BF54" s="31"/>
      <c r="BG54" s="21" t="n">
        <v>53</v>
      </c>
      <c r="BH54" s="21" t="str">
        <f aca="false">IFERROR(VLOOKUP(BG$1&amp;":"&amp;BG54,'Finish order'!$E:$K,4,FALSE()),"")</f>
        <v/>
      </c>
      <c r="BI54" s="21" t="str">
        <f aca="false">IFERROR(VLOOKUP(BG$1&amp;":"&amp;BG54,'Finish order'!$E:$K,5,FALSE()),"")</f>
        <v/>
      </c>
      <c r="BJ54" s="29" t="str">
        <f aca="false">IFERROR(VLOOKUP(BG$1&amp;":"&amp;BG54,'Finish order'!$E:$K,3,FALSE()),"")</f>
        <v/>
      </c>
      <c r="BK54" s="21" t="str">
        <f aca="false">IFERROR(VLOOKUP(BG$1&amp;":"&amp;BG54,'Finish order'!$E:$K,2,FALSE()),"")</f>
        <v/>
      </c>
      <c r="BL54" s="21"/>
      <c r="BM54" s="31"/>
      <c r="BN54" s="21" t="n">
        <v>53</v>
      </c>
      <c r="BO54" s="21" t="str">
        <f aca="false">IFERROR(VLOOKUP(BN$1&amp;":"&amp;BN54,'Finish order'!$E:$K,4,FALSE()),"")</f>
        <v/>
      </c>
      <c r="BP54" s="21" t="str">
        <f aca="false">IFERROR(VLOOKUP(BN$1&amp;":"&amp;BN54,'Finish order'!$E:$K,5,FALSE()),"")</f>
        <v/>
      </c>
      <c r="BQ54" s="29" t="str">
        <f aca="false">IFERROR(VLOOKUP(BN$1&amp;":"&amp;BN54,'Finish order'!$E:$K,3,FALSE()),"")</f>
        <v/>
      </c>
      <c r="BR54" s="21" t="str">
        <f aca="false">IFERROR(VLOOKUP(BN$1&amp;":"&amp;BN54,'Finish order'!$E:$K,2,FALSE()),"")</f>
        <v/>
      </c>
      <c r="BS54" s="21"/>
      <c r="BT54" s="31"/>
      <c r="BU54" s="21" t="n">
        <v>53</v>
      </c>
      <c r="BV54" s="29" t="str">
        <f aca="false">IFERROR(VLOOKUP(BU$1&amp;":"&amp;BU54,'Finish order'!$E:$K,4,FALSE()),"")</f>
        <v/>
      </c>
      <c r="BW54" s="21" t="str">
        <f aca="false">IFERROR(VLOOKUP(BU$1&amp;":"&amp;BU54,'Finish order'!$E:$K,5,FALSE()),"")</f>
        <v/>
      </c>
      <c r="BX54" s="29" t="str">
        <f aca="false">IFERROR(VLOOKUP(BU$1&amp;":"&amp;BU54,'Finish order'!$E:$K,3,FALSE()),"")</f>
        <v/>
      </c>
      <c r="BY54" s="21" t="str">
        <f aca="false">IFERROR(VLOOKUP(BU$1&amp;":"&amp;BU54,'Finish order'!$E:$K,2,FALSE()),"")</f>
        <v/>
      </c>
      <c r="BZ54" s="21"/>
      <c r="CA54" s="31"/>
      <c r="CB54" s="21" t="n">
        <v>53</v>
      </c>
      <c r="CC54" s="29" t="str">
        <f aca="false">IFERROR(VLOOKUP(CB$1&amp;":"&amp;CB54,'Finish order'!$E:$K,4,FALSE()),"")</f>
        <v/>
      </c>
      <c r="CD54" s="21" t="str">
        <f aca="false">IFERROR(VLOOKUP(CB$1&amp;":"&amp;CB54,'Finish order'!$E:$K,5,FALSE()),"")</f>
        <v/>
      </c>
      <c r="CE54" s="29" t="str">
        <f aca="false">IFERROR(VLOOKUP(CB$1&amp;":"&amp;CB54,'Finish order'!$E:$K,3,FALSE()),"")</f>
        <v/>
      </c>
      <c r="CF54" s="21" t="str">
        <f aca="false">IFERROR(VLOOKUP(CB$1&amp;":"&amp;CB54,'Finish order'!$E:$K,2,FALSE()),"")</f>
        <v/>
      </c>
      <c r="CG54" s="21"/>
      <c r="CH54" s="31"/>
      <c r="CI54" s="30" t="n">
        <v>53</v>
      </c>
      <c r="CJ54" s="21" t="str">
        <f aca="false">IFERROR(VLOOKUP(CI$1&amp;":"&amp;CI54,'Finish order'!$E:$K,4,FALSE()),"")</f>
        <v/>
      </c>
      <c r="CK54" s="21" t="str">
        <f aca="false">IFERROR(VLOOKUP(CI$1&amp;":"&amp;CI54,'Finish order'!$E:$K,5,FALSE()),"")</f>
        <v/>
      </c>
      <c r="CL54" s="29" t="str">
        <f aca="false">IFERROR(VLOOKUP(CI$1&amp;":"&amp;CI54,'Finish order'!$E:$K,3,FALSE()),"")</f>
        <v/>
      </c>
      <c r="CM54" s="21" t="str">
        <f aca="false">IFERROR(VLOOKUP(CI$1&amp;":"&amp;CI54,'Finish order'!$E:$K,2,FALSE()),"")</f>
        <v/>
      </c>
      <c r="CN54" s="21"/>
      <c r="CO54" s="31"/>
      <c r="CP54" s="30" t="n">
        <v>53</v>
      </c>
      <c r="CQ54" s="21" t="str">
        <f aca="false">IFERROR(VLOOKUP(CP$1&amp;":"&amp;CP54,'Finish order'!$E:$K,4,FALSE()),"")</f>
        <v/>
      </c>
      <c r="CR54" s="21" t="str">
        <f aca="false">IFERROR(VLOOKUP(CP$1&amp;":"&amp;CP54,'Finish order'!$E:$K,5,FALSE()),"")</f>
        <v/>
      </c>
      <c r="CS54" s="29" t="str">
        <f aca="false">IFERROR(VLOOKUP(CP$1&amp;":"&amp;CP54,'Finish order'!$E:$K,3,FALSE()),"")</f>
        <v/>
      </c>
      <c r="CT54" s="21" t="str">
        <f aca="false">IFERROR(VLOOKUP(CP$1&amp;":"&amp;CP54,'Finish order'!$E:$K,2,FALSE()),"")</f>
        <v/>
      </c>
      <c r="CU54" s="21"/>
      <c r="CV54" s="31"/>
      <c r="CW54" s="21" t="n">
        <v>53</v>
      </c>
      <c r="CX54" s="21" t="str">
        <f aca="false">IFERROR(VLOOKUP(CW$1&amp;":"&amp;CW54,'Finish order'!$E:$K,4,FALSE()),"")</f>
        <v/>
      </c>
      <c r="CY54" s="21" t="str">
        <f aca="false">IFERROR(VLOOKUP(CW$1&amp;":"&amp;CW54,'Finish order'!$E:$K,5,FALSE()),"")</f>
        <v/>
      </c>
      <c r="CZ54" s="29" t="str">
        <f aca="false">IFERROR(VLOOKUP(CW$1&amp;":"&amp;CW54,'Finish order'!$E:$K,3,FALSE()),"")</f>
        <v/>
      </c>
      <c r="DA54" s="21" t="str">
        <f aca="false">IFERROR(VLOOKUP(CW$1&amp;":"&amp;CW54,'Finish order'!$E:$K,2,FALSE()),"")</f>
        <v/>
      </c>
      <c r="DB54" s="21"/>
      <c r="DC54" s="31"/>
      <c r="DD54" s="21" t="n">
        <v>53</v>
      </c>
      <c r="DE54" s="21" t="str">
        <f aca="false">IFERROR(VLOOKUP(DD$1&amp;":"&amp;DD54,'Finish order'!$E:$K,4,FALSE()),"")</f>
        <v/>
      </c>
      <c r="DF54" s="21" t="str">
        <f aca="false">IFERROR(VLOOKUP(DD$1&amp;":"&amp;DD54,'Finish order'!$E:$K,5,FALSE()),"")</f>
        <v/>
      </c>
      <c r="DG54" s="29" t="str">
        <f aca="false">IFERROR(VLOOKUP(DD$1&amp;":"&amp;DD54,'Finish order'!$E:$K,3,FALSE()),"")</f>
        <v/>
      </c>
      <c r="DH54" s="21" t="str">
        <f aca="false">IFERROR(VLOOKUP(DD$1&amp;":"&amp;DD54,'Finish order'!$E:$K,2,FALSE()),"")</f>
        <v/>
      </c>
      <c r="DI54" s="29"/>
      <c r="DJ54" s="31"/>
      <c r="DK54" s="21" t="n">
        <v>53</v>
      </c>
      <c r="DL54" s="21" t="str">
        <f aca="false">IFERROR(VLOOKUP(DK$1&amp;":"&amp;DK54,'Finish order'!$E:$K,4,FALSE()),"")</f>
        <v/>
      </c>
      <c r="DM54" s="21" t="str">
        <f aca="false">IFERROR(VLOOKUP(DK$1&amp;":"&amp;DK54,'Finish order'!$E:$K,5,FALSE()),"")</f>
        <v/>
      </c>
      <c r="DN54" s="29" t="str">
        <f aca="false">IFERROR(VLOOKUP(DK$1&amp;":"&amp;DK54,'Finish order'!$E:$K,3,FALSE()),"")</f>
        <v/>
      </c>
      <c r="DO54" s="21" t="str">
        <f aca="false">IFERROR(VLOOKUP(DK$1&amp;":"&amp;DK54,'Finish order'!$E:$K,2,FALSE()),"")</f>
        <v/>
      </c>
      <c r="DP54" s="21"/>
      <c r="DQ54" s="31"/>
      <c r="DR54" s="21" t="n">
        <v>53</v>
      </c>
      <c r="DS54" s="21" t="str">
        <f aca="false">IFERROR(VLOOKUP(DR$1&amp;":"&amp;DR54,'Finish order'!$E:$K,4,FALSE()),"")</f>
        <v/>
      </c>
      <c r="DT54" s="21" t="str">
        <f aca="false">IFERROR(VLOOKUP(DR$1&amp;":"&amp;DR54,'Finish order'!$E:$K,5,FALSE()),"")</f>
        <v/>
      </c>
      <c r="DU54" s="29" t="str">
        <f aca="false">IFERROR(VLOOKUP(DR$1&amp;":"&amp;DR54,'Finish order'!$E:$K,3,FALSE()),"")</f>
        <v/>
      </c>
      <c r="DV54" s="21" t="str">
        <f aca="false">IFERROR(VLOOKUP(DR$1&amp;":"&amp;DR54,'Finish order'!$E:$K,2,FALSE()),"")</f>
        <v/>
      </c>
      <c r="DW54" s="29"/>
    </row>
    <row r="55" customFormat="false" ht="15.75" hidden="false" customHeight="true" outlineLevel="0" collapsed="false">
      <c r="A55" s="21" t="n">
        <v>54</v>
      </c>
      <c r="B55" s="21" t="str">
        <f aca="false">IFERROR(VLOOKUP($A$1&amp;":"&amp;A55,'Finish order'!C:K,6,FALSE()),"")</f>
        <v/>
      </c>
      <c r="C55" s="21" t="str">
        <f aca="false">IFERROR(VLOOKUP(A$1&amp;":"&amp;A55,'Finish order'!$C:$K,9,FALSE()),"")</f>
        <v/>
      </c>
      <c r="D55" s="21" t="str">
        <f aca="false">IFERROR(VLOOKUP(A$1&amp;":"&amp;A55,'Finish order'!$C:$K,7,FALSE()),"")</f>
        <v/>
      </c>
      <c r="E55" s="29" t="str">
        <f aca="false">IFERROR(VLOOKUP($A$1&amp;":"&amp;A55,'Finish order'!C:K,5,FALSE()),"")</f>
        <v/>
      </c>
      <c r="F55" s="21" t="str">
        <f aca="false">IFERROR(VLOOKUP($A$1&amp;":"&amp;A55,'Finish order'!C:K,4,FALSE()),"")</f>
        <v/>
      </c>
      <c r="G55" s="30" t="str">
        <f aca="false" t="array" ref="G55:G55">IFERROR(SMALL(IF($D$2:$D964=D55,$A$2:$A$911*1.001),1),"")</f>
        <v/>
      </c>
      <c r="H55" s="30" t="str">
        <f aca="false" t="array" ref="H55:H55">IFERROR(SMALL(IF($D$2:$D964=D55,$A$2:$A$911*1.0001),2),"")</f>
        <v/>
      </c>
      <c r="I55" s="30" t="str">
        <f aca="false" t="array" ref="I55:I55">IFERROR(SMALL(IF($D$2:$D964=D55,$A$2:$A$911*1.00001),3),"")</f>
        <v/>
      </c>
      <c r="J55" s="30" t="str">
        <f aca="false" t="array" ref="J55:J55">IFERROR(SMALL(IF($D$2:$D964=D55,$A$2:$A$911*1.000001),4),"")</f>
        <v/>
      </c>
      <c r="K55" s="30" t="str">
        <f aca="false">IF(A55&lt;&gt;"", IF(COUNT(G55:J55)=4, SUM(G55:J55), "No"), "")</f>
        <v>No</v>
      </c>
      <c r="L55" s="30" t="str">
        <f aca="false">IF(A55&lt;&gt;"", IF(COUNT(G55:I55)=3, SUM(G55:I55), "No"), "")</f>
        <v>No</v>
      </c>
      <c r="M55" s="30" t="str">
        <f aca="false">IF(A55&lt;&gt;"", IF(COUNT(G55:H55)=2, SUM(G55:H55), "No"), "")</f>
        <v>No</v>
      </c>
      <c r="N55" s="30" t="str">
        <f aca="false">'Results 10 year vets'!$D55&amp;":"&amp;Table1[[#Headers],[Male]]</f>
        <v>:Male</v>
      </c>
      <c r="O55" s="31"/>
      <c r="P55" s="21" t="n">
        <v>54</v>
      </c>
      <c r="Q55" s="21" t="str">
        <f aca="false">IFERROR(VLOOKUP(P$1&amp;":"&amp;P55,'Finish order'!$C:$K,6,FALSE()),"")</f>
        <v/>
      </c>
      <c r="R55" s="21" t="str">
        <f aca="false">IFERROR(VLOOKUP(P$1&amp;":"&amp;P55,'Finish order'!$C:$K,9,FALSE()),"")</f>
        <v/>
      </c>
      <c r="S55" s="21" t="str">
        <f aca="false">IFERROR(VLOOKUP(P$1&amp;":"&amp;P55,'Finish order'!$C:$K,7,FALSE()),"")</f>
        <v/>
      </c>
      <c r="T55" s="29" t="str">
        <f aca="false">IFERROR(VLOOKUP(P$1&amp;":"&amp;P55,'Finish order'!$C:$K,5,FALSE()),"")</f>
        <v/>
      </c>
      <c r="U55" s="21" t="str">
        <f aca="false">IFERROR(VLOOKUP(P$1&amp;":"&amp;P55,'Finish order'!$C:$K,4,FALSE()),"")</f>
        <v/>
      </c>
      <c r="V55" s="30" t="str">
        <f aca="false" t="array" ref="V55:V55">IFERROR(SMALL(IF($S$2:$S964=S55,$P$2:$P$911*1.001),1),"")</f>
        <v/>
      </c>
      <c r="W55" s="30" t="str">
        <f aca="false" t="array" ref="W55:W55">IFERROR(SMALL(IF($S$2:$S964=S55,$P$2:$P$911*1.0001),2),"")</f>
        <v/>
      </c>
      <c r="X55" s="30" t="str">
        <f aca="false" t="array" ref="X55:X55">IFERROR(SMALL(IF($S$2:$S964=S55,$P$2:$P$911*1.00001),3),"")</f>
        <v/>
      </c>
      <c r="Y55" s="30" t="str">
        <f aca="false" t="array" ref="Y55:Y55">IFERROR(SMALL(IF($S$2:$S964=S55,$P$2:$P$911*1.000001),4),"")</f>
        <v/>
      </c>
      <c r="Z55" s="30" t="str">
        <f aca="false">IF(P55&lt;&gt;"", IF(COUNT(V55:Y55)=4, SUM(V55:Y55), "No"), "")</f>
        <v>No</v>
      </c>
      <c r="AA55" s="30" t="str">
        <f aca="false">IF(P55&lt;&gt;"", IF(COUNT(V55:X55)=3, SUM(V55:X55), "No"), "")</f>
        <v>No</v>
      </c>
      <c r="AB55" s="30" t="str">
        <f aca="false">IF(P55&lt;&gt;"", IF(COUNT(V55:W55)=2, SUM(V55:W55), "No"), "")</f>
        <v>No</v>
      </c>
      <c r="AC55" s="30" t="str">
        <f aca="false">'Results 10 year vets'!$S55&amp;":"&amp;Table4[[#Headers],[Female]]</f>
        <v>:Female</v>
      </c>
      <c r="AD55" s="31"/>
      <c r="AE55" s="21" t="n">
        <v>54</v>
      </c>
      <c r="AF55" s="21" t="str">
        <f aca="false">IFERROR(VLOOKUP(AE$1&amp;":"&amp;AE55,'Finish order'!$E:$K,4,FALSE()),"")</f>
        <v/>
      </c>
      <c r="AG55" s="21" t="str">
        <f aca="false">IFERROR(VLOOKUP(AE$1&amp;":"&amp;AE55,'Finish order'!$E:$K,5,FALSE()),"")</f>
        <v/>
      </c>
      <c r="AH55" s="29" t="str">
        <f aca="false">IFERROR(VLOOKUP(AE$1&amp;":"&amp;AE55,'Finish order'!$E:$K,3,FALSE()),"")</f>
        <v/>
      </c>
      <c r="AI55" s="21" t="str">
        <f aca="false">IFERROR(VLOOKUP(AE$1&amp;":"&amp;AE55,'Finish order'!$E:$K,2,FALSE()),"")</f>
        <v/>
      </c>
      <c r="AJ55" s="21"/>
      <c r="AK55" s="31"/>
      <c r="AL55" s="21" t="n">
        <v>54</v>
      </c>
      <c r="AM55" s="21" t="str">
        <f aca="false">IFERROR(VLOOKUP(AL$1&amp;":"&amp;AL55,'Finish order'!$E:$K,4,FALSE()),"")</f>
        <v/>
      </c>
      <c r="AN55" s="21" t="str">
        <f aca="false">IFERROR(VLOOKUP(AL$1&amp;":"&amp;AL55,'Finish order'!$E:$K,5,FALSE()),"")</f>
        <v/>
      </c>
      <c r="AO55" s="29" t="str">
        <f aca="false">IFERROR(VLOOKUP(AL$1&amp;":"&amp;AL55,'Finish order'!$E:$K,3,FALSE()),"")</f>
        <v/>
      </c>
      <c r="AP55" s="21" t="str">
        <f aca="false">IFERROR(VLOOKUP(AL$1&amp;":"&amp;AL55,'Finish order'!$E:$K,2,FALSE()),"")</f>
        <v/>
      </c>
      <c r="AQ55" s="21"/>
      <c r="AR55" s="31"/>
      <c r="AS55" s="21" t="n">
        <v>54</v>
      </c>
      <c r="AT55" s="21" t="str">
        <f aca="false">IFERROR(VLOOKUP(AS$1&amp;":"&amp;AS55,'Finish order'!$E:$K,4,FALSE()),"")</f>
        <v/>
      </c>
      <c r="AU55" s="21" t="str">
        <f aca="false">IFERROR(VLOOKUP(AS$1&amp;":"&amp;AS55,'Finish order'!$E:$K,5,FALSE()),"")</f>
        <v/>
      </c>
      <c r="AV55" s="29" t="str">
        <f aca="false">IFERROR(VLOOKUP(AS$1&amp;":"&amp;AS55,'Finish order'!$E:$K,3,FALSE()),"")</f>
        <v/>
      </c>
      <c r="AW55" s="21" t="str">
        <f aca="false">IFERROR(VLOOKUP(AS$1&amp;":"&amp;AS55,'Finish order'!$E:$K,2,FALSE()),"")</f>
        <v/>
      </c>
      <c r="AX55" s="21"/>
      <c r="AY55" s="31"/>
      <c r="AZ55" s="21" t="n">
        <v>54</v>
      </c>
      <c r="BA55" s="21" t="str">
        <f aca="false">IFERROR(VLOOKUP(AZ$1&amp;":"&amp;AZ55,'Finish order'!$E:$K,4,FALSE()),"")</f>
        <v/>
      </c>
      <c r="BB55" s="21" t="str">
        <f aca="false">IFERROR(VLOOKUP(AZ$1&amp;":"&amp;AZ55,'Finish order'!$E:$K,5,FALSE()),"")</f>
        <v/>
      </c>
      <c r="BC55" s="29" t="str">
        <f aca="false">IFERROR(VLOOKUP(AZ$1&amp;":"&amp;AZ55,'Finish order'!$E:$K,3,FALSE()),"")</f>
        <v/>
      </c>
      <c r="BD55" s="21" t="str">
        <f aca="false">IFERROR(VLOOKUP(AZ$1&amp;":"&amp;AZ55,'Finish order'!$E:$K,2,FALSE()),"")</f>
        <v/>
      </c>
      <c r="BE55" s="21"/>
      <c r="BF55" s="31"/>
      <c r="BG55" s="21" t="n">
        <v>54</v>
      </c>
      <c r="BH55" s="21" t="str">
        <f aca="false">IFERROR(VLOOKUP(BG$1&amp;":"&amp;BG55,'Finish order'!$E:$K,4,FALSE()),"")</f>
        <v/>
      </c>
      <c r="BI55" s="21" t="str">
        <f aca="false">IFERROR(VLOOKUP(BG$1&amp;":"&amp;BG55,'Finish order'!$E:$K,5,FALSE()),"")</f>
        <v/>
      </c>
      <c r="BJ55" s="29" t="str">
        <f aca="false">IFERROR(VLOOKUP(BG$1&amp;":"&amp;BG55,'Finish order'!$E:$K,3,FALSE()),"")</f>
        <v/>
      </c>
      <c r="BK55" s="21" t="str">
        <f aca="false">IFERROR(VLOOKUP(BG$1&amp;":"&amp;BG55,'Finish order'!$E:$K,2,FALSE()),"")</f>
        <v/>
      </c>
      <c r="BL55" s="21"/>
      <c r="BM55" s="31"/>
      <c r="BN55" s="21" t="n">
        <v>54</v>
      </c>
      <c r="BO55" s="21" t="str">
        <f aca="false">IFERROR(VLOOKUP(BN$1&amp;":"&amp;BN55,'Finish order'!$E:$K,4,FALSE()),"")</f>
        <v/>
      </c>
      <c r="BP55" s="21" t="str">
        <f aca="false">IFERROR(VLOOKUP(BN$1&amp;":"&amp;BN55,'Finish order'!$E:$K,5,FALSE()),"")</f>
        <v/>
      </c>
      <c r="BQ55" s="29" t="str">
        <f aca="false">IFERROR(VLOOKUP(BN$1&amp;":"&amp;BN55,'Finish order'!$E:$K,3,FALSE()),"")</f>
        <v/>
      </c>
      <c r="BR55" s="21" t="str">
        <f aca="false">IFERROR(VLOOKUP(BN$1&amp;":"&amp;BN55,'Finish order'!$E:$K,2,FALSE()),"")</f>
        <v/>
      </c>
      <c r="BS55" s="21"/>
      <c r="BT55" s="31"/>
      <c r="BU55" s="21" t="n">
        <v>54</v>
      </c>
      <c r="BV55" s="29" t="str">
        <f aca="false">IFERROR(VLOOKUP(BU$1&amp;":"&amp;BU55,'Finish order'!$E:$K,4,FALSE()),"")</f>
        <v/>
      </c>
      <c r="BW55" s="21" t="str">
        <f aca="false">IFERROR(VLOOKUP(BU$1&amp;":"&amp;BU55,'Finish order'!$E:$K,5,FALSE()),"")</f>
        <v/>
      </c>
      <c r="BX55" s="29" t="str">
        <f aca="false">IFERROR(VLOOKUP(BU$1&amp;":"&amp;BU55,'Finish order'!$E:$K,3,FALSE()),"")</f>
        <v/>
      </c>
      <c r="BY55" s="21" t="str">
        <f aca="false">IFERROR(VLOOKUP(BU$1&amp;":"&amp;BU55,'Finish order'!$E:$K,2,FALSE()),"")</f>
        <v/>
      </c>
      <c r="BZ55" s="21"/>
      <c r="CA55" s="31"/>
      <c r="CB55" s="21" t="n">
        <v>54</v>
      </c>
      <c r="CC55" s="29" t="str">
        <f aca="false">IFERROR(VLOOKUP(CB$1&amp;":"&amp;CB55,'Finish order'!$E:$K,4,FALSE()),"")</f>
        <v/>
      </c>
      <c r="CD55" s="21" t="str">
        <f aca="false">IFERROR(VLOOKUP(CB$1&amp;":"&amp;CB55,'Finish order'!$E:$K,5,FALSE()),"")</f>
        <v/>
      </c>
      <c r="CE55" s="29" t="str">
        <f aca="false">IFERROR(VLOOKUP(CB$1&amp;":"&amp;CB55,'Finish order'!$E:$K,3,FALSE()),"")</f>
        <v/>
      </c>
      <c r="CF55" s="21" t="str">
        <f aca="false">IFERROR(VLOOKUP(CB$1&amp;":"&amp;CB55,'Finish order'!$E:$K,2,FALSE()),"")</f>
        <v/>
      </c>
      <c r="CG55" s="21"/>
      <c r="CH55" s="31"/>
      <c r="CI55" s="30" t="n">
        <v>54</v>
      </c>
      <c r="CJ55" s="21" t="str">
        <f aca="false">IFERROR(VLOOKUP(CI$1&amp;":"&amp;CI55,'Finish order'!$E:$K,4,FALSE()),"")</f>
        <v/>
      </c>
      <c r="CK55" s="21" t="str">
        <f aca="false">IFERROR(VLOOKUP(CI$1&amp;":"&amp;CI55,'Finish order'!$E:$K,5,FALSE()),"")</f>
        <v/>
      </c>
      <c r="CL55" s="29" t="str">
        <f aca="false">IFERROR(VLOOKUP(CI$1&amp;":"&amp;CI55,'Finish order'!$E:$K,3,FALSE()),"")</f>
        <v/>
      </c>
      <c r="CM55" s="21" t="str">
        <f aca="false">IFERROR(VLOOKUP(CI$1&amp;":"&amp;CI55,'Finish order'!$E:$K,2,FALSE()),"")</f>
        <v/>
      </c>
      <c r="CN55" s="21"/>
      <c r="CO55" s="31"/>
      <c r="CP55" s="30" t="n">
        <v>54</v>
      </c>
      <c r="CQ55" s="21" t="str">
        <f aca="false">IFERROR(VLOOKUP(CP$1&amp;":"&amp;CP55,'Finish order'!$E:$K,4,FALSE()),"")</f>
        <v/>
      </c>
      <c r="CR55" s="21" t="str">
        <f aca="false">IFERROR(VLOOKUP(CP$1&amp;":"&amp;CP55,'Finish order'!$E:$K,5,FALSE()),"")</f>
        <v/>
      </c>
      <c r="CS55" s="29" t="str">
        <f aca="false">IFERROR(VLOOKUP(CP$1&amp;":"&amp;CP55,'Finish order'!$E:$K,3,FALSE()),"")</f>
        <v/>
      </c>
      <c r="CT55" s="21" t="str">
        <f aca="false">IFERROR(VLOOKUP(CP$1&amp;":"&amp;CP55,'Finish order'!$E:$K,2,FALSE()),"")</f>
        <v/>
      </c>
      <c r="CU55" s="21"/>
      <c r="CV55" s="31"/>
      <c r="CW55" s="21" t="n">
        <v>54</v>
      </c>
      <c r="CX55" s="21" t="str">
        <f aca="false">IFERROR(VLOOKUP(CW$1&amp;":"&amp;CW55,'Finish order'!$E:$K,4,FALSE()),"")</f>
        <v/>
      </c>
      <c r="CY55" s="21" t="str">
        <f aca="false">IFERROR(VLOOKUP(CW$1&amp;":"&amp;CW55,'Finish order'!$E:$K,5,FALSE()),"")</f>
        <v/>
      </c>
      <c r="CZ55" s="29" t="str">
        <f aca="false">IFERROR(VLOOKUP(CW$1&amp;":"&amp;CW55,'Finish order'!$E:$K,3,FALSE()),"")</f>
        <v/>
      </c>
      <c r="DA55" s="21" t="str">
        <f aca="false">IFERROR(VLOOKUP(CW$1&amp;":"&amp;CW55,'Finish order'!$E:$K,2,FALSE()),"")</f>
        <v/>
      </c>
      <c r="DB55" s="21"/>
      <c r="DC55" s="31"/>
      <c r="DD55" s="21" t="n">
        <v>54</v>
      </c>
      <c r="DE55" s="21" t="str">
        <f aca="false">IFERROR(VLOOKUP(DD$1&amp;":"&amp;DD55,'Finish order'!$E:$K,4,FALSE()),"")</f>
        <v/>
      </c>
      <c r="DF55" s="21" t="str">
        <f aca="false">IFERROR(VLOOKUP(DD$1&amp;":"&amp;DD55,'Finish order'!$E:$K,5,FALSE()),"")</f>
        <v/>
      </c>
      <c r="DG55" s="29" t="str">
        <f aca="false">IFERROR(VLOOKUP(DD$1&amp;":"&amp;DD55,'Finish order'!$E:$K,3,FALSE()),"")</f>
        <v/>
      </c>
      <c r="DH55" s="21" t="str">
        <f aca="false">IFERROR(VLOOKUP(DD$1&amp;":"&amp;DD55,'Finish order'!$E:$K,2,FALSE()),"")</f>
        <v/>
      </c>
      <c r="DI55" s="29"/>
      <c r="DJ55" s="31"/>
      <c r="DK55" s="21" t="n">
        <v>54</v>
      </c>
      <c r="DL55" s="21" t="str">
        <f aca="false">IFERROR(VLOOKUP(DK$1&amp;":"&amp;DK55,'Finish order'!$E:$K,4,FALSE()),"")</f>
        <v/>
      </c>
      <c r="DM55" s="21" t="str">
        <f aca="false">IFERROR(VLOOKUP(DK$1&amp;":"&amp;DK55,'Finish order'!$E:$K,5,FALSE()),"")</f>
        <v/>
      </c>
      <c r="DN55" s="29" t="str">
        <f aca="false">IFERROR(VLOOKUP(DK$1&amp;":"&amp;DK55,'Finish order'!$E:$K,3,FALSE()),"")</f>
        <v/>
      </c>
      <c r="DO55" s="21" t="str">
        <f aca="false">IFERROR(VLOOKUP(DK$1&amp;":"&amp;DK55,'Finish order'!$E:$K,2,FALSE()),"")</f>
        <v/>
      </c>
      <c r="DP55" s="21"/>
      <c r="DQ55" s="31"/>
      <c r="DR55" s="21" t="n">
        <v>54</v>
      </c>
      <c r="DS55" s="21" t="str">
        <f aca="false">IFERROR(VLOOKUP(DR$1&amp;":"&amp;DR55,'Finish order'!$E:$K,4,FALSE()),"")</f>
        <v/>
      </c>
      <c r="DT55" s="21" t="str">
        <f aca="false">IFERROR(VLOOKUP(DR$1&amp;":"&amp;DR55,'Finish order'!$E:$K,5,FALSE()),"")</f>
        <v/>
      </c>
      <c r="DU55" s="29" t="str">
        <f aca="false">IFERROR(VLOOKUP(DR$1&amp;":"&amp;DR55,'Finish order'!$E:$K,3,FALSE()),"")</f>
        <v/>
      </c>
      <c r="DV55" s="21" t="str">
        <f aca="false">IFERROR(VLOOKUP(DR$1&amp;":"&amp;DR55,'Finish order'!$E:$K,2,FALSE()),"")</f>
        <v/>
      </c>
      <c r="DW55" s="29"/>
    </row>
    <row r="56" customFormat="false" ht="15.75" hidden="false" customHeight="true" outlineLevel="0" collapsed="false">
      <c r="A56" s="21" t="n">
        <v>55</v>
      </c>
      <c r="B56" s="21" t="str">
        <f aca="false">IFERROR(VLOOKUP($A$1&amp;":"&amp;A56,'Finish order'!C:K,6,FALSE()),"")</f>
        <v/>
      </c>
      <c r="C56" s="21" t="str">
        <f aca="false">IFERROR(VLOOKUP(A$1&amp;":"&amp;A56,'Finish order'!$C:$K,9,FALSE()),"")</f>
        <v/>
      </c>
      <c r="D56" s="21" t="str">
        <f aca="false">IFERROR(VLOOKUP(A$1&amp;":"&amp;A56,'Finish order'!$C:$K,7,FALSE()),"")</f>
        <v/>
      </c>
      <c r="E56" s="29" t="str">
        <f aca="false">IFERROR(VLOOKUP($A$1&amp;":"&amp;A56,'Finish order'!C:K,5,FALSE()),"")</f>
        <v/>
      </c>
      <c r="F56" s="21" t="str">
        <f aca="false">IFERROR(VLOOKUP($A$1&amp;":"&amp;A56,'Finish order'!C:K,4,FALSE()),"")</f>
        <v/>
      </c>
      <c r="G56" s="30" t="str">
        <f aca="false" t="array" ref="G56:G56">IFERROR(SMALL(IF($D$2:$D965=D56,$A$2:$A$911*1.001),1),"")</f>
        <v/>
      </c>
      <c r="H56" s="30" t="str">
        <f aca="false" t="array" ref="H56:H56">IFERROR(SMALL(IF($D$2:$D965=D56,$A$2:$A$911*1.0001),2),"")</f>
        <v/>
      </c>
      <c r="I56" s="30" t="str">
        <f aca="false" t="array" ref="I56:I56">IFERROR(SMALL(IF($D$2:$D965=D56,$A$2:$A$911*1.00001),3),"")</f>
        <v/>
      </c>
      <c r="J56" s="30" t="str">
        <f aca="false" t="array" ref="J56:J56">IFERROR(SMALL(IF($D$2:$D965=D56,$A$2:$A$911*1.000001),4),"")</f>
        <v/>
      </c>
      <c r="K56" s="30" t="str">
        <f aca="false">IF(A56&lt;&gt;"", IF(COUNT(G56:J56)=4, SUM(G56:J56), "No"), "")</f>
        <v>No</v>
      </c>
      <c r="L56" s="30" t="str">
        <f aca="false">IF(A56&lt;&gt;"", IF(COUNT(G56:I56)=3, SUM(G56:I56), "No"), "")</f>
        <v>No</v>
      </c>
      <c r="M56" s="30" t="str">
        <f aca="false">IF(A56&lt;&gt;"", IF(COUNT(G56:H56)=2, SUM(G56:H56), "No"), "")</f>
        <v>No</v>
      </c>
      <c r="N56" s="30" t="str">
        <f aca="false">'Results 10 year vets'!$D56&amp;":"&amp;Table1[[#Headers],[Male]]</f>
        <v>:Male</v>
      </c>
      <c r="O56" s="31"/>
      <c r="P56" s="21" t="n">
        <v>55</v>
      </c>
      <c r="Q56" s="21" t="str">
        <f aca="false">IFERROR(VLOOKUP(P$1&amp;":"&amp;P56,'Finish order'!$C:$K,6,FALSE()),"")</f>
        <v/>
      </c>
      <c r="R56" s="21" t="str">
        <f aca="false">IFERROR(VLOOKUP(P$1&amp;":"&amp;P56,'Finish order'!$C:$K,9,FALSE()),"")</f>
        <v/>
      </c>
      <c r="S56" s="21" t="str">
        <f aca="false">IFERROR(VLOOKUP(P$1&amp;":"&amp;P56,'Finish order'!$C:$K,7,FALSE()),"")</f>
        <v/>
      </c>
      <c r="T56" s="29" t="str">
        <f aca="false">IFERROR(VLOOKUP(P$1&amp;":"&amp;P56,'Finish order'!$C:$K,5,FALSE()),"")</f>
        <v/>
      </c>
      <c r="U56" s="21" t="str">
        <f aca="false">IFERROR(VLOOKUP(P$1&amp;":"&amp;P56,'Finish order'!$C:$K,4,FALSE()),"")</f>
        <v/>
      </c>
      <c r="V56" s="30" t="str">
        <f aca="false" t="array" ref="V56:V56">IFERROR(SMALL(IF($S$2:$S965=S56,$P$2:$P$911*1.001),1),"")</f>
        <v/>
      </c>
      <c r="W56" s="30" t="str">
        <f aca="false" t="array" ref="W56:W56">IFERROR(SMALL(IF($S$2:$S965=S56,$P$2:$P$911*1.0001),2),"")</f>
        <v/>
      </c>
      <c r="X56" s="30" t="str">
        <f aca="false" t="array" ref="X56:X56">IFERROR(SMALL(IF($S$2:$S965=S56,$P$2:$P$911*1.00001),3),"")</f>
        <v/>
      </c>
      <c r="Y56" s="30" t="str">
        <f aca="false" t="array" ref="Y56:Y56">IFERROR(SMALL(IF($S$2:$S965=S56,$P$2:$P$911*1.000001),4),"")</f>
        <v/>
      </c>
      <c r="Z56" s="30" t="str">
        <f aca="false">IF(P56&lt;&gt;"", IF(COUNT(V56:Y56)=4, SUM(V56:Y56), "No"), "")</f>
        <v>No</v>
      </c>
      <c r="AA56" s="30" t="str">
        <f aca="false">IF(P56&lt;&gt;"", IF(COUNT(V56:X56)=3, SUM(V56:X56), "No"), "")</f>
        <v>No</v>
      </c>
      <c r="AB56" s="30" t="str">
        <f aca="false">IF(P56&lt;&gt;"", IF(COUNT(V56:W56)=2, SUM(V56:W56), "No"), "")</f>
        <v>No</v>
      </c>
      <c r="AC56" s="30" t="str">
        <f aca="false">'Results 10 year vets'!$S56&amp;":"&amp;Table4[[#Headers],[Female]]</f>
        <v>:Female</v>
      </c>
      <c r="AD56" s="31"/>
      <c r="AE56" s="21" t="n">
        <v>55</v>
      </c>
      <c r="AF56" s="21" t="str">
        <f aca="false">IFERROR(VLOOKUP(AE$1&amp;":"&amp;AE56,'Finish order'!$E:$K,4,FALSE()),"")</f>
        <v/>
      </c>
      <c r="AG56" s="21" t="str">
        <f aca="false">IFERROR(VLOOKUP(AE$1&amp;":"&amp;AE56,'Finish order'!$E:$K,5,FALSE()),"")</f>
        <v/>
      </c>
      <c r="AH56" s="29" t="str">
        <f aca="false">IFERROR(VLOOKUP(AE$1&amp;":"&amp;AE56,'Finish order'!$E:$K,3,FALSE()),"")</f>
        <v/>
      </c>
      <c r="AI56" s="21" t="str">
        <f aca="false">IFERROR(VLOOKUP(AE$1&amp;":"&amp;AE56,'Finish order'!$E:$K,2,FALSE()),"")</f>
        <v/>
      </c>
      <c r="AJ56" s="21"/>
      <c r="AK56" s="31"/>
      <c r="AL56" s="21" t="n">
        <v>55</v>
      </c>
      <c r="AM56" s="21" t="str">
        <f aca="false">IFERROR(VLOOKUP(AL$1&amp;":"&amp;AL56,'Finish order'!$E:$K,4,FALSE()),"")</f>
        <v/>
      </c>
      <c r="AN56" s="21" t="str">
        <f aca="false">IFERROR(VLOOKUP(AL$1&amp;":"&amp;AL56,'Finish order'!$E:$K,5,FALSE()),"")</f>
        <v/>
      </c>
      <c r="AO56" s="29" t="str">
        <f aca="false">IFERROR(VLOOKUP(AL$1&amp;":"&amp;AL56,'Finish order'!$E:$K,3,FALSE()),"")</f>
        <v/>
      </c>
      <c r="AP56" s="21" t="str">
        <f aca="false">IFERROR(VLOOKUP(AL$1&amp;":"&amp;AL56,'Finish order'!$E:$K,2,FALSE()),"")</f>
        <v/>
      </c>
      <c r="AQ56" s="21"/>
      <c r="AR56" s="31"/>
      <c r="AS56" s="21" t="n">
        <v>55</v>
      </c>
      <c r="AT56" s="21" t="str">
        <f aca="false">IFERROR(VLOOKUP(AS$1&amp;":"&amp;AS56,'Finish order'!$E:$K,4,FALSE()),"")</f>
        <v/>
      </c>
      <c r="AU56" s="21" t="str">
        <f aca="false">IFERROR(VLOOKUP(AS$1&amp;":"&amp;AS56,'Finish order'!$E:$K,5,FALSE()),"")</f>
        <v/>
      </c>
      <c r="AV56" s="29" t="str">
        <f aca="false">IFERROR(VLOOKUP(AS$1&amp;":"&amp;AS56,'Finish order'!$E:$K,3,FALSE()),"")</f>
        <v/>
      </c>
      <c r="AW56" s="21" t="str">
        <f aca="false">IFERROR(VLOOKUP(AS$1&amp;":"&amp;AS56,'Finish order'!$E:$K,2,FALSE()),"")</f>
        <v/>
      </c>
      <c r="AX56" s="21"/>
      <c r="AY56" s="31"/>
      <c r="AZ56" s="21" t="n">
        <v>55</v>
      </c>
      <c r="BA56" s="21" t="str">
        <f aca="false">IFERROR(VLOOKUP(AZ$1&amp;":"&amp;AZ56,'Finish order'!$E:$K,4,FALSE()),"")</f>
        <v/>
      </c>
      <c r="BB56" s="21" t="str">
        <f aca="false">IFERROR(VLOOKUP(AZ$1&amp;":"&amp;AZ56,'Finish order'!$E:$K,5,FALSE()),"")</f>
        <v/>
      </c>
      <c r="BC56" s="29" t="str">
        <f aca="false">IFERROR(VLOOKUP(AZ$1&amp;":"&amp;AZ56,'Finish order'!$E:$K,3,FALSE()),"")</f>
        <v/>
      </c>
      <c r="BD56" s="21" t="str">
        <f aca="false">IFERROR(VLOOKUP(AZ$1&amp;":"&amp;AZ56,'Finish order'!$E:$K,2,FALSE()),"")</f>
        <v/>
      </c>
      <c r="BE56" s="21"/>
      <c r="BF56" s="31"/>
      <c r="BG56" s="21" t="n">
        <v>55</v>
      </c>
      <c r="BH56" s="21" t="str">
        <f aca="false">IFERROR(VLOOKUP(BG$1&amp;":"&amp;BG56,'Finish order'!$E:$K,4,FALSE()),"")</f>
        <v/>
      </c>
      <c r="BI56" s="21" t="str">
        <f aca="false">IFERROR(VLOOKUP(BG$1&amp;":"&amp;BG56,'Finish order'!$E:$K,5,FALSE()),"")</f>
        <v/>
      </c>
      <c r="BJ56" s="29" t="str">
        <f aca="false">IFERROR(VLOOKUP(BG$1&amp;":"&amp;BG56,'Finish order'!$E:$K,3,FALSE()),"")</f>
        <v/>
      </c>
      <c r="BK56" s="21" t="str">
        <f aca="false">IFERROR(VLOOKUP(BG$1&amp;":"&amp;BG56,'Finish order'!$E:$K,2,FALSE()),"")</f>
        <v/>
      </c>
      <c r="BL56" s="21"/>
      <c r="BM56" s="31"/>
      <c r="BN56" s="21" t="n">
        <v>55</v>
      </c>
      <c r="BO56" s="21" t="str">
        <f aca="false">IFERROR(VLOOKUP(BN$1&amp;":"&amp;BN56,'Finish order'!$E:$K,4,FALSE()),"")</f>
        <v/>
      </c>
      <c r="BP56" s="21" t="str">
        <f aca="false">IFERROR(VLOOKUP(BN$1&amp;":"&amp;BN56,'Finish order'!$E:$K,5,FALSE()),"")</f>
        <v/>
      </c>
      <c r="BQ56" s="29" t="str">
        <f aca="false">IFERROR(VLOOKUP(BN$1&amp;":"&amp;BN56,'Finish order'!$E:$K,3,FALSE()),"")</f>
        <v/>
      </c>
      <c r="BR56" s="21" t="str">
        <f aca="false">IFERROR(VLOOKUP(BN$1&amp;":"&amp;BN56,'Finish order'!$E:$K,2,FALSE()),"")</f>
        <v/>
      </c>
      <c r="BS56" s="21"/>
      <c r="BT56" s="31"/>
      <c r="BU56" s="21" t="n">
        <v>55</v>
      </c>
      <c r="BV56" s="29" t="str">
        <f aca="false">IFERROR(VLOOKUP(BU$1&amp;":"&amp;BU56,'Finish order'!$E:$K,4,FALSE()),"")</f>
        <v/>
      </c>
      <c r="BW56" s="21" t="str">
        <f aca="false">IFERROR(VLOOKUP(BU$1&amp;":"&amp;BU56,'Finish order'!$E:$K,5,FALSE()),"")</f>
        <v/>
      </c>
      <c r="BX56" s="29" t="str">
        <f aca="false">IFERROR(VLOOKUP(BU$1&amp;":"&amp;BU56,'Finish order'!$E:$K,3,FALSE()),"")</f>
        <v/>
      </c>
      <c r="BY56" s="21" t="str">
        <f aca="false">IFERROR(VLOOKUP(BU$1&amp;":"&amp;BU56,'Finish order'!$E:$K,2,FALSE()),"")</f>
        <v/>
      </c>
      <c r="BZ56" s="21"/>
      <c r="CA56" s="31"/>
      <c r="CB56" s="21" t="n">
        <v>55</v>
      </c>
      <c r="CC56" s="29" t="str">
        <f aca="false">IFERROR(VLOOKUP(CB$1&amp;":"&amp;CB56,'Finish order'!$E:$K,4,FALSE()),"")</f>
        <v/>
      </c>
      <c r="CD56" s="21" t="str">
        <f aca="false">IFERROR(VLOOKUP(CB$1&amp;":"&amp;CB56,'Finish order'!$E:$K,5,FALSE()),"")</f>
        <v/>
      </c>
      <c r="CE56" s="29" t="str">
        <f aca="false">IFERROR(VLOOKUP(CB$1&amp;":"&amp;CB56,'Finish order'!$E:$K,3,FALSE()),"")</f>
        <v/>
      </c>
      <c r="CF56" s="21" t="str">
        <f aca="false">IFERROR(VLOOKUP(CB$1&amp;":"&amp;CB56,'Finish order'!$E:$K,2,FALSE()),"")</f>
        <v/>
      </c>
      <c r="CG56" s="21"/>
      <c r="CH56" s="31"/>
      <c r="CI56" s="30" t="n">
        <v>55</v>
      </c>
      <c r="CJ56" s="21" t="str">
        <f aca="false">IFERROR(VLOOKUP(CI$1&amp;":"&amp;CI56,'Finish order'!$E:$K,4,FALSE()),"")</f>
        <v/>
      </c>
      <c r="CK56" s="21" t="str">
        <f aca="false">IFERROR(VLOOKUP(CI$1&amp;":"&amp;CI56,'Finish order'!$E:$K,5,FALSE()),"")</f>
        <v/>
      </c>
      <c r="CL56" s="29" t="str">
        <f aca="false">IFERROR(VLOOKUP(CI$1&amp;":"&amp;CI56,'Finish order'!$E:$K,3,FALSE()),"")</f>
        <v/>
      </c>
      <c r="CM56" s="21" t="str">
        <f aca="false">IFERROR(VLOOKUP(CI$1&amp;":"&amp;CI56,'Finish order'!$E:$K,2,FALSE()),"")</f>
        <v/>
      </c>
      <c r="CN56" s="21"/>
      <c r="CO56" s="31"/>
      <c r="CP56" s="30" t="n">
        <v>55</v>
      </c>
      <c r="CQ56" s="21" t="str">
        <f aca="false">IFERROR(VLOOKUP(CP$1&amp;":"&amp;CP56,'Finish order'!$E:$K,4,FALSE()),"")</f>
        <v/>
      </c>
      <c r="CR56" s="21" t="str">
        <f aca="false">IFERROR(VLOOKUP(CP$1&amp;":"&amp;CP56,'Finish order'!$E:$K,5,FALSE()),"")</f>
        <v/>
      </c>
      <c r="CS56" s="29" t="str">
        <f aca="false">IFERROR(VLOOKUP(CP$1&amp;":"&amp;CP56,'Finish order'!$E:$K,3,FALSE()),"")</f>
        <v/>
      </c>
      <c r="CT56" s="21" t="str">
        <f aca="false">IFERROR(VLOOKUP(CP$1&amp;":"&amp;CP56,'Finish order'!$E:$K,2,FALSE()),"")</f>
        <v/>
      </c>
      <c r="CU56" s="21"/>
      <c r="CV56" s="31"/>
      <c r="CW56" s="21" t="n">
        <v>55</v>
      </c>
      <c r="CX56" s="21" t="str">
        <f aca="false">IFERROR(VLOOKUP(CW$1&amp;":"&amp;CW56,'Finish order'!$E:$K,4,FALSE()),"")</f>
        <v/>
      </c>
      <c r="CY56" s="21" t="str">
        <f aca="false">IFERROR(VLOOKUP(CW$1&amp;":"&amp;CW56,'Finish order'!$E:$K,5,FALSE()),"")</f>
        <v/>
      </c>
      <c r="CZ56" s="29" t="str">
        <f aca="false">IFERROR(VLOOKUP(CW$1&amp;":"&amp;CW56,'Finish order'!$E:$K,3,FALSE()),"")</f>
        <v/>
      </c>
      <c r="DA56" s="21" t="str">
        <f aca="false">IFERROR(VLOOKUP(CW$1&amp;":"&amp;CW56,'Finish order'!$E:$K,2,FALSE()),"")</f>
        <v/>
      </c>
      <c r="DB56" s="21"/>
      <c r="DC56" s="31"/>
      <c r="DD56" s="21" t="n">
        <v>55</v>
      </c>
      <c r="DE56" s="21" t="str">
        <f aca="false">IFERROR(VLOOKUP(DD$1&amp;":"&amp;DD56,'Finish order'!$E:$K,4,FALSE()),"")</f>
        <v/>
      </c>
      <c r="DF56" s="21" t="str">
        <f aca="false">IFERROR(VLOOKUP(DD$1&amp;":"&amp;DD56,'Finish order'!$E:$K,5,FALSE()),"")</f>
        <v/>
      </c>
      <c r="DG56" s="29" t="str">
        <f aca="false">IFERROR(VLOOKUP(DD$1&amp;":"&amp;DD56,'Finish order'!$E:$K,3,FALSE()),"")</f>
        <v/>
      </c>
      <c r="DH56" s="21" t="str">
        <f aca="false">IFERROR(VLOOKUP(DD$1&amp;":"&amp;DD56,'Finish order'!$E:$K,2,FALSE()),"")</f>
        <v/>
      </c>
      <c r="DI56" s="29"/>
      <c r="DJ56" s="31"/>
      <c r="DK56" s="21" t="n">
        <v>55</v>
      </c>
      <c r="DL56" s="21" t="str">
        <f aca="false">IFERROR(VLOOKUP(DK$1&amp;":"&amp;DK56,'Finish order'!$E:$K,4,FALSE()),"")</f>
        <v/>
      </c>
      <c r="DM56" s="21" t="str">
        <f aca="false">IFERROR(VLOOKUP(DK$1&amp;":"&amp;DK56,'Finish order'!$E:$K,5,FALSE()),"")</f>
        <v/>
      </c>
      <c r="DN56" s="29" t="str">
        <f aca="false">IFERROR(VLOOKUP(DK$1&amp;":"&amp;DK56,'Finish order'!$E:$K,3,FALSE()),"")</f>
        <v/>
      </c>
      <c r="DO56" s="21" t="str">
        <f aca="false">IFERROR(VLOOKUP(DK$1&amp;":"&amp;DK56,'Finish order'!$E:$K,2,FALSE()),"")</f>
        <v/>
      </c>
      <c r="DP56" s="21"/>
      <c r="DQ56" s="31"/>
      <c r="DR56" s="21" t="n">
        <v>55</v>
      </c>
      <c r="DS56" s="21" t="str">
        <f aca="false">IFERROR(VLOOKUP(DR$1&amp;":"&amp;DR56,'Finish order'!$E:$K,4,FALSE()),"")</f>
        <v/>
      </c>
      <c r="DT56" s="21" t="str">
        <f aca="false">IFERROR(VLOOKUP(DR$1&amp;":"&amp;DR56,'Finish order'!$E:$K,5,FALSE()),"")</f>
        <v/>
      </c>
      <c r="DU56" s="29" t="str">
        <f aca="false">IFERROR(VLOOKUP(DR$1&amp;":"&amp;DR56,'Finish order'!$E:$K,3,FALSE()),"")</f>
        <v/>
      </c>
      <c r="DV56" s="21" t="str">
        <f aca="false">IFERROR(VLOOKUP(DR$1&amp;":"&amp;DR56,'Finish order'!$E:$K,2,FALSE()),"")</f>
        <v/>
      </c>
      <c r="DW56" s="29"/>
    </row>
    <row r="57" customFormat="false" ht="15.75" hidden="false" customHeight="true" outlineLevel="0" collapsed="false">
      <c r="A57" s="21" t="n">
        <v>56</v>
      </c>
      <c r="B57" s="21" t="str">
        <f aca="false">IFERROR(VLOOKUP($A$1&amp;":"&amp;A57,'Finish order'!C:K,6,FALSE()),"")</f>
        <v/>
      </c>
      <c r="C57" s="21" t="str">
        <f aca="false">IFERROR(VLOOKUP(A$1&amp;":"&amp;A57,'Finish order'!$C:$K,9,FALSE()),"")</f>
        <v/>
      </c>
      <c r="D57" s="21" t="str">
        <f aca="false">IFERROR(VLOOKUP(A$1&amp;":"&amp;A57,'Finish order'!$C:$K,7,FALSE()),"")</f>
        <v/>
      </c>
      <c r="E57" s="29" t="str">
        <f aca="false">IFERROR(VLOOKUP($A$1&amp;":"&amp;A57,'Finish order'!C:K,5,FALSE()),"")</f>
        <v/>
      </c>
      <c r="F57" s="21" t="str">
        <f aca="false">IFERROR(VLOOKUP($A$1&amp;":"&amp;A57,'Finish order'!C:K,4,FALSE()),"")</f>
        <v/>
      </c>
      <c r="G57" s="30" t="str">
        <f aca="false" t="array" ref="G57:G57">IFERROR(SMALL(IF($D$2:$D966=D57,$A$2:$A$911*1.001),1),"")</f>
        <v/>
      </c>
      <c r="H57" s="30" t="str">
        <f aca="false" t="array" ref="H57:H57">IFERROR(SMALL(IF($D$2:$D966=D57,$A$2:$A$911*1.0001),2),"")</f>
        <v/>
      </c>
      <c r="I57" s="30" t="str">
        <f aca="false" t="array" ref="I57:I57">IFERROR(SMALL(IF($D$2:$D966=D57,$A$2:$A$911*1.00001),3),"")</f>
        <v/>
      </c>
      <c r="J57" s="30" t="str">
        <f aca="false" t="array" ref="J57:J57">IFERROR(SMALL(IF($D$2:$D966=D57,$A$2:$A$911*1.000001),4),"")</f>
        <v/>
      </c>
      <c r="K57" s="30" t="str">
        <f aca="false">IF(A57&lt;&gt;"", IF(COUNT(G57:J57)=4, SUM(G57:J57), "No"), "")</f>
        <v>No</v>
      </c>
      <c r="L57" s="30" t="str">
        <f aca="false">IF(A57&lt;&gt;"", IF(COUNT(G57:I57)=3, SUM(G57:I57), "No"), "")</f>
        <v>No</v>
      </c>
      <c r="M57" s="30" t="str">
        <f aca="false">IF(A57&lt;&gt;"", IF(COUNT(G57:H57)=2, SUM(G57:H57), "No"), "")</f>
        <v>No</v>
      </c>
      <c r="N57" s="30" t="str">
        <f aca="false">'Results 10 year vets'!$D57&amp;":"&amp;Table1[[#Headers],[Male]]</f>
        <v>:Male</v>
      </c>
      <c r="O57" s="31"/>
      <c r="P57" s="21" t="n">
        <v>56</v>
      </c>
      <c r="Q57" s="21" t="str">
        <f aca="false">IFERROR(VLOOKUP(P$1&amp;":"&amp;P57,'Finish order'!$C:$K,6,FALSE()),"")</f>
        <v/>
      </c>
      <c r="R57" s="21" t="str">
        <f aca="false">IFERROR(VLOOKUP(P$1&amp;":"&amp;P57,'Finish order'!$C:$K,9,FALSE()),"")</f>
        <v/>
      </c>
      <c r="S57" s="21" t="str">
        <f aca="false">IFERROR(VLOOKUP(P$1&amp;":"&amp;P57,'Finish order'!$C:$K,7,FALSE()),"")</f>
        <v/>
      </c>
      <c r="T57" s="29" t="str">
        <f aca="false">IFERROR(VLOOKUP(P$1&amp;":"&amp;P57,'Finish order'!$C:$K,5,FALSE()),"")</f>
        <v/>
      </c>
      <c r="U57" s="21" t="str">
        <f aca="false">IFERROR(VLOOKUP(P$1&amp;":"&amp;P57,'Finish order'!$C:$K,4,FALSE()),"")</f>
        <v/>
      </c>
      <c r="V57" s="30" t="str">
        <f aca="false" t="array" ref="V57:V57">IFERROR(SMALL(IF($S$2:$S966=S57,$P$2:$P$911*1.001),1),"")</f>
        <v/>
      </c>
      <c r="W57" s="30" t="str">
        <f aca="false" t="array" ref="W57:W57">IFERROR(SMALL(IF($S$2:$S966=S57,$P$2:$P$911*1.0001),2),"")</f>
        <v/>
      </c>
      <c r="X57" s="30" t="str">
        <f aca="false" t="array" ref="X57:X57">IFERROR(SMALL(IF($S$2:$S966=S57,$P$2:$P$911*1.00001),3),"")</f>
        <v/>
      </c>
      <c r="Y57" s="30" t="str">
        <f aca="false" t="array" ref="Y57:Y57">IFERROR(SMALL(IF($S$2:$S966=S57,$P$2:$P$911*1.000001),4),"")</f>
        <v/>
      </c>
      <c r="Z57" s="30" t="str">
        <f aca="false">IF(P57&lt;&gt;"", IF(COUNT(V57:Y57)=4, SUM(V57:Y57), "No"), "")</f>
        <v>No</v>
      </c>
      <c r="AA57" s="30" t="str">
        <f aca="false">IF(P57&lt;&gt;"", IF(COUNT(V57:X57)=3, SUM(V57:X57), "No"), "")</f>
        <v>No</v>
      </c>
      <c r="AB57" s="30" t="str">
        <f aca="false">IF(P57&lt;&gt;"", IF(COUNT(V57:W57)=2, SUM(V57:W57), "No"), "")</f>
        <v>No</v>
      </c>
      <c r="AC57" s="30" t="str">
        <f aca="false">'Results 10 year vets'!$S57&amp;":"&amp;Table4[[#Headers],[Female]]</f>
        <v>:Female</v>
      </c>
      <c r="AD57" s="31"/>
      <c r="AE57" s="21" t="n">
        <v>56</v>
      </c>
      <c r="AF57" s="21" t="str">
        <f aca="false">IFERROR(VLOOKUP(AE$1&amp;":"&amp;AE57,'Finish order'!$E:$K,4,FALSE()),"")</f>
        <v/>
      </c>
      <c r="AG57" s="21" t="str">
        <f aca="false">IFERROR(VLOOKUP(AE$1&amp;":"&amp;AE57,'Finish order'!$E:$K,5,FALSE()),"")</f>
        <v/>
      </c>
      <c r="AH57" s="29" t="str">
        <f aca="false">IFERROR(VLOOKUP(AE$1&amp;":"&amp;AE57,'Finish order'!$E:$K,3,FALSE()),"")</f>
        <v/>
      </c>
      <c r="AI57" s="21" t="str">
        <f aca="false">IFERROR(VLOOKUP(AE$1&amp;":"&amp;AE57,'Finish order'!$E:$K,2,FALSE()),"")</f>
        <v/>
      </c>
      <c r="AJ57" s="21"/>
      <c r="AK57" s="31"/>
      <c r="AL57" s="21" t="n">
        <v>56</v>
      </c>
      <c r="AM57" s="21" t="str">
        <f aca="false">IFERROR(VLOOKUP(AL$1&amp;":"&amp;AL57,'Finish order'!$E:$K,4,FALSE()),"")</f>
        <v/>
      </c>
      <c r="AN57" s="21" t="str">
        <f aca="false">IFERROR(VLOOKUP(AL$1&amp;":"&amp;AL57,'Finish order'!$E:$K,5,FALSE()),"")</f>
        <v/>
      </c>
      <c r="AO57" s="29" t="str">
        <f aca="false">IFERROR(VLOOKUP(AL$1&amp;":"&amp;AL57,'Finish order'!$E:$K,3,FALSE()),"")</f>
        <v/>
      </c>
      <c r="AP57" s="21" t="str">
        <f aca="false">IFERROR(VLOOKUP(AL$1&amp;":"&amp;AL57,'Finish order'!$E:$K,2,FALSE()),"")</f>
        <v/>
      </c>
      <c r="AQ57" s="21"/>
      <c r="AR57" s="31"/>
      <c r="AS57" s="21" t="n">
        <v>56</v>
      </c>
      <c r="AT57" s="21" t="str">
        <f aca="false">IFERROR(VLOOKUP(AS$1&amp;":"&amp;AS57,'Finish order'!$E:$K,4,FALSE()),"")</f>
        <v/>
      </c>
      <c r="AU57" s="21" t="str">
        <f aca="false">IFERROR(VLOOKUP(AS$1&amp;":"&amp;AS57,'Finish order'!$E:$K,5,FALSE()),"")</f>
        <v/>
      </c>
      <c r="AV57" s="29" t="str">
        <f aca="false">IFERROR(VLOOKUP(AS$1&amp;":"&amp;AS57,'Finish order'!$E:$K,3,FALSE()),"")</f>
        <v/>
      </c>
      <c r="AW57" s="21" t="str">
        <f aca="false">IFERROR(VLOOKUP(AS$1&amp;":"&amp;AS57,'Finish order'!$E:$K,2,FALSE()),"")</f>
        <v/>
      </c>
      <c r="AX57" s="21"/>
      <c r="AY57" s="31"/>
      <c r="AZ57" s="21" t="n">
        <v>56</v>
      </c>
      <c r="BA57" s="21" t="str">
        <f aca="false">IFERROR(VLOOKUP(AZ$1&amp;":"&amp;AZ57,'Finish order'!$E:$K,4,FALSE()),"")</f>
        <v/>
      </c>
      <c r="BB57" s="21" t="str">
        <f aca="false">IFERROR(VLOOKUP(AZ$1&amp;":"&amp;AZ57,'Finish order'!$E:$K,5,FALSE()),"")</f>
        <v/>
      </c>
      <c r="BC57" s="29" t="str">
        <f aca="false">IFERROR(VLOOKUP(AZ$1&amp;":"&amp;AZ57,'Finish order'!$E:$K,3,FALSE()),"")</f>
        <v/>
      </c>
      <c r="BD57" s="21" t="str">
        <f aca="false">IFERROR(VLOOKUP(AZ$1&amp;":"&amp;AZ57,'Finish order'!$E:$K,2,FALSE()),"")</f>
        <v/>
      </c>
      <c r="BE57" s="21"/>
      <c r="BF57" s="31"/>
      <c r="BG57" s="21" t="n">
        <v>56</v>
      </c>
      <c r="BH57" s="21" t="str">
        <f aca="false">IFERROR(VLOOKUP(BG$1&amp;":"&amp;BG57,'Finish order'!$E:$K,4,FALSE()),"")</f>
        <v/>
      </c>
      <c r="BI57" s="21" t="str">
        <f aca="false">IFERROR(VLOOKUP(BG$1&amp;":"&amp;BG57,'Finish order'!$E:$K,5,FALSE()),"")</f>
        <v/>
      </c>
      <c r="BJ57" s="29" t="str">
        <f aca="false">IFERROR(VLOOKUP(BG$1&amp;":"&amp;BG57,'Finish order'!$E:$K,3,FALSE()),"")</f>
        <v/>
      </c>
      <c r="BK57" s="21" t="str">
        <f aca="false">IFERROR(VLOOKUP(BG$1&amp;":"&amp;BG57,'Finish order'!$E:$K,2,FALSE()),"")</f>
        <v/>
      </c>
      <c r="BL57" s="21"/>
      <c r="BM57" s="31"/>
      <c r="BN57" s="21" t="n">
        <v>56</v>
      </c>
      <c r="BO57" s="21" t="str">
        <f aca="false">IFERROR(VLOOKUP(BN$1&amp;":"&amp;BN57,'Finish order'!$E:$K,4,FALSE()),"")</f>
        <v/>
      </c>
      <c r="BP57" s="21" t="str">
        <f aca="false">IFERROR(VLOOKUP(BN$1&amp;":"&amp;BN57,'Finish order'!$E:$K,5,FALSE()),"")</f>
        <v/>
      </c>
      <c r="BQ57" s="29" t="str">
        <f aca="false">IFERROR(VLOOKUP(BN$1&amp;":"&amp;BN57,'Finish order'!$E:$K,3,FALSE()),"")</f>
        <v/>
      </c>
      <c r="BR57" s="21" t="str">
        <f aca="false">IFERROR(VLOOKUP(BN$1&amp;":"&amp;BN57,'Finish order'!$E:$K,2,FALSE()),"")</f>
        <v/>
      </c>
      <c r="BS57" s="21"/>
      <c r="BT57" s="31"/>
      <c r="BU57" s="21" t="n">
        <v>56</v>
      </c>
      <c r="BV57" s="29" t="str">
        <f aca="false">IFERROR(VLOOKUP(BU$1&amp;":"&amp;BU57,'Finish order'!$E:$K,4,FALSE()),"")</f>
        <v/>
      </c>
      <c r="BW57" s="21" t="str">
        <f aca="false">IFERROR(VLOOKUP(BU$1&amp;":"&amp;BU57,'Finish order'!$E:$K,5,FALSE()),"")</f>
        <v/>
      </c>
      <c r="BX57" s="29" t="str">
        <f aca="false">IFERROR(VLOOKUP(BU$1&amp;":"&amp;BU57,'Finish order'!$E:$K,3,FALSE()),"")</f>
        <v/>
      </c>
      <c r="BY57" s="21" t="str">
        <f aca="false">IFERROR(VLOOKUP(BU$1&amp;":"&amp;BU57,'Finish order'!$E:$K,2,FALSE()),"")</f>
        <v/>
      </c>
      <c r="BZ57" s="21"/>
      <c r="CA57" s="31"/>
      <c r="CB57" s="21" t="n">
        <v>56</v>
      </c>
      <c r="CC57" s="29" t="str">
        <f aca="false">IFERROR(VLOOKUP(CB$1&amp;":"&amp;CB57,'Finish order'!$E:$K,4,FALSE()),"")</f>
        <v/>
      </c>
      <c r="CD57" s="21" t="str">
        <f aca="false">IFERROR(VLOOKUP(CB$1&amp;":"&amp;CB57,'Finish order'!$E:$K,5,FALSE()),"")</f>
        <v/>
      </c>
      <c r="CE57" s="29" t="str">
        <f aca="false">IFERROR(VLOOKUP(CB$1&amp;":"&amp;CB57,'Finish order'!$E:$K,3,FALSE()),"")</f>
        <v/>
      </c>
      <c r="CF57" s="21" t="str">
        <f aca="false">IFERROR(VLOOKUP(CB$1&amp;":"&amp;CB57,'Finish order'!$E:$K,2,FALSE()),"")</f>
        <v/>
      </c>
      <c r="CG57" s="21"/>
      <c r="CH57" s="31"/>
      <c r="CI57" s="30" t="n">
        <v>56</v>
      </c>
      <c r="CJ57" s="21" t="str">
        <f aca="false">IFERROR(VLOOKUP(CI$1&amp;":"&amp;CI57,'Finish order'!$E:$K,4,FALSE()),"")</f>
        <v/>
      </c>
      <c r="CK57" s="21" t="str">
        <f aca="false">IFERROR(VLOOKUP(CI$1&amp;":"&amp;CI57,'Finish order'!$E:$K,5,FALSE()),"")</f>
        <v/>
      </c>
      <c r="CL57" s="29" t="str">
        <f aca="false">IFERROR(VLOOKUP(CI$1&amp;":"&amp;CI57,'Finish order'!$E:$K,3,FALSE()),"")</f>
        <v/>
      </c>
      <c r="CM57" s="21" t="str">
        <f aca="false">IFERROR(VLOOKUP(CI$1&amp;":"&amp;CI57,'Finish order'!$E:$K,2,FALSE()),"")</f>
        <v/>
      </c>
      <c r="CN57" s="21"/>
      <c r="CO57" s="31"/>
      <c r="CP57" s="30" t="n">
        <v>56</v>
      </c>
      <c r="CQ57" s="21" t="str">
        <f aca="false">IFERROR(VLOOKUP(CP$1&amp;":"&amp;CP57,'Finish order'!$E:$K,4,FALSE()),"")</f>
        <v/>
      </c>
      <c r="CR57" s="21" t="str">
        <f aca="false">IFERROR(VLOOKUP(CP$1&amp;":"&amp;CP57,'Finish order'!$E:$K,5,FALSE()),"")</f>
        <v/>
      </c>
      <c r="CS57" s="29" t="str">
        <f aca="false">IFERROR(VLOOKUP(CP$1&amp;":"&amp;CP57,'Finish order'!$E:$K,3,FALSE()),"")</f>
        <v/>
      </c>
      <c r="CT57" s="21" t="str">
        <f aca="false">IFERROR(VLOOKUP(CP$1&amp;":"&amp;CP57,'Finish order'!$E:$K,2,FALSE()),"")</f>
        <v/>
      </c>
      <c r="CU57" s="21"/>
      <c r="CV57" s="31"/>
      <c r="CW57" s="21" t="n">
        <v>56</v>
      </c>
      <c r="CX57" s="21" t="str">
        <f aca="false">IFERROR(VLOOKUP(CW$1&amp;":"&amp;CW57,'Finish order'!$E:$K,4,FALSE()),"")</f>
        <v/>
      </c>
      <c r="CY57" s="21" t="str">
        <f aca="false">IFERROR(VLOOKUP(CW$1&amp;":"&amp;CW57,'Finish order'!$E:$K,5,FALSE()),"")</f>
        <v/>
      </c>
      <c r="CZ57" s="29" t="str">
        <f aca="false">IFERROR(VLOOKUP(CW$1&amp;":"&amp;CW57,'Finish order'!$E:$K,3,FALSE()),"")</f>
        <v/>
      </c>
      <c r="DA57" s="21" t="str">
        <f aca="false">IFERROR(VLOOKUP(CW$1&amp;":"&amp;CW57,'Finish order'!$E:$K,2,FALSE()),"")</f>
        <v/>
      </c>
      <c r="DB57" s="21"/>
      <c r="DC57" s="31"/>
      <c r="DD57" s="21" t="n">
        <v>56</v>
      </c>
      <c r="DE57" s="21" t="str">
        <f aca="false">IFERROR(VLOOKUP(DD$1&amp;":"&amp;DD57,'Finish order'!$E:$K,4,FALSE()),"")</f>
        <v/>
      </c>
      <c r="DF57" s="21" t="str">
        <f aca="false">IFERROR(VLOOKUP(DD$1&amp;":"&amp;DD57,'Finish order'!$E:$K,5,FALSE()),"")</f>
        <v/>
      </c>
      <c r="DG57" s="29" t="str">
        <f aca="false">IFERROR(VLOOKUP(DD$1&amp;":"&amp;DD57,'Finish order'!$E:$K,3,FALSE()),"")</f>
        <v/>
      </c>
      <c r="DH57" s="21" t="str">
        <f aca="false">IFERROR(VLOOKUP(DD$1&amp;":"&amp;DD57,'Finish order'!$E:$K,2,FALSE()),"")</f>
        <v/>
      </c>
      <c r="DI57" s="29"/>
      <c r="DJ57" s="31"/>
      <c r="DK57" s="21" t="n">
        <v>56</v>
      </c>
      <c r="DL57" s="21" t="str">
        <f aca="false">IFERROR(VLOOKUP(DK$1&amp;":"&amp;DK57,'Finish order'!$E:$K,4,FALSE()),"")</f>
        <v/>
      </c>
      <c r="DM57" s="21" t="str">
        <f aca="false">IFERROR(VLOOKUP(DK$1&amp;":"&amp;DK57,'Finish order'!$E:$K,5,FALSE()),"")</f>
        <v/>
      </c>
      <c r="DN57" s="29" t="str">
        <f aca="false">IFERROR(VLOOKUP(DK$1&amp;":"&amp;DK57,'Finish order'!$E:$K,3,FALSE()),"")</f>
        <v/>
      </c>
      <c r="DO57" s="21" t="str">
        <f aca="false">IFERROR(VLOOKUP(DK$1&amp;":"&amp;DK57,'Finish order'!$E:$K,2,FALSE()),"")</f>
        <v/>
      </c>
      <c r="DP57" s="21"/>
      <c r="DQ57" s="31"/>
      <c r="DR57" s="21" t="n">
        <v>56</v>
      </c>
      <c r="DS57" s="21" t="str">
        <f aca="false">IFERROR(VLOOKUP(DR$1&amp;":"&amp;DR57,'Finish order'!$E:$K,4,FALSE()),"")</f>
        <v/>
      </c>
      <c r="DT57" s="21" t="str">
        <f aca="false">IFERROR(VLOOKUP(DR$1&amp;":"&amp;DR57,'Finish order'!$E:$K,5,FALSE()),"")</f>
        <v/>
      </c>
      <c r="DU57" s="29" t="str">
        <f aca="false">IFERROR(VLOOKUP(DR$1&amp;":"&amp;DR57,'Finish order'!$E:$K,3,FALSE()),"")</f>
        <v/>
      </c>
      <c r="DV57" s="21" t="str">
        <f aca="false">IFERROR(VLOOKUP(DR$1&amp;":"&amp;DR57,'Finish order'!$E:$K,2,FALSE()),"")</f>
        <v/>
      </c>
      <c r="DW57" s="29"/>
    </row>
    <row r="58" customFormat="false" ht="15.75" hidden="false" customHeight="true" outlineLevel="0" collapsed="false">
      <c r="A58" s="21" t="n">
        <v>57</v>
      </c>
      <c r="B58" s="21" t="str">
        <f aca="false">IFERROR(VLOOKUP($A$1&amp;":"&amp;A58,'Finish order'!C:K,6,FALSE()),"")</f>
        <v/>
      </c>
      <c r="C58" s="21" t="str">
        <f aca="false">IFERROR(VLOOKUP(A$1&amp;":"&amp;A58,'Finish order'!$C:$K,9,FALSE()),"")</f>
        <v/>
      </c>
      <c r="D58" s="21" t="str">
        <f aca="false">IFERROR(VLOOKUP(A$1&amp;":"&amp;A58,'Finish order'!$C:$K,7,FALSE()),"")</f>
        <v/>
      </c>
      <c r="E58" s="29" t="str">
        <f aca="false">IFERROR(VLOOKUP($A$1&amp;":"&amp;A58,'Finish order'!C:K,5,FALSE()),"")</f>
        <v/>
      </c>
      <c r="F58" s="21" t="str">
        <f aca="false">IFERROR(VLOOKUP($A$1&amp;":"&amp;A58,'Finish order'!C:K,4,FALSE()),"")</f>
        <v/>
      </c>
      <c r="G58" s="30" t="str">
        <f aca="false" t="array" ref="G58:G58">IFERROR(SMALL(IF($D$2:$D967=D58,$A$2:$A$911*1.001),1),"")</f>
        <v/>
      </c>
      <c r="H58" s="30" t="str">
        <f aca="false" t="array" ref="H58:H58">IFERROR(SMALL(IF($D$2:$D967=D58,$A$2:$A$911*1.0001),2),"")</f>
        <v/>
      </c>
      <c r="I58" s="30" t="str">
        <f aca="false" t="array" ref="I58:I58">IFERROR(SMALL(IF($D$2:$D967=D58,$A$2:$A$911*1.00001),3),"")</f>
        <v/>
      </c>
      <c r="J58" s="30" t="str">
        <f aca="false" t="array" ref="J58:J58">IFERROR(SMALL(IF($D$2:$D967=D58,$A$2:$A$911*1.000001),4),"")</f>
        <v/>
      </c>
      <c r="K58" s="30" t="str">
        <f aca="false">IF(A58&lt;&gt;"", IF(COUNT(G58:J58)=4, SUM(G58:J58), "No"), "")</f>
        <v>No</v>
      </c>
      <c r="L58" s="30" t="str">
        <f aca="false">IF(A58&lt;&gt;"", IF(COUNT(G58:I58)=3, SUM(G58:I58), "No"), "")</f>
        <v>No</v>
      </c>
      <c r="M58" s="30" t="str">
        <f aca="false">IF(A58&lt;&gt;"", IF(COUNT(G58:H58)=2, SUM(G58:H58), "No"), "")</f>
        <v>No</v>
      </c>
      <c r="N58" s="30" t="str">
        <f aca="false">'Results 10 year vets'!$D58&amp;":"&amp;Table1[[#Headers],[Male]]</f>
        <v>:Male</v>
      </c>
      <c r="O58" s="31"/>
      <c r="P58" s="21" t="n">
        <v>57</v>
      </c>
      <c r="Q58" s="21" t="str">
        <f aca="false">IFERROR(VLOOKUP(P$1&amp;":"&amp;P58,'Finish order'!$C:$K,6,FALSE()),"")</f>
        <v/>
      </c>
      <c r="R58" s="21" t="str">
        <f aca="false">IFERROR(VLOOKUP(P$1&amp;":"&amp;P58,'Finish order'!$C:$K,9,FALSE()),"")</f>
        <v/>
      </c>
      <c r="S58" s="21" t="str">
        <f aca="false">IFERROR(VLOOKUP(P$1&amp;":"&amp;P58,'Finish order'!$C:$K,7,FALSE()),"")</f>
        <v/>
      </c>
      <c r="T58" s="29" t="str">
        <f aca="false">IFERROR(VLOOKUP(P$1&amp;":"&amp;P58,'Finish order'!$C:$K,5,FALSE()),"")</f>
        <v/>
      </c>
      <c r="U58" s="21" t="str">
        <f aca="false">IFERROR(VLOOKUP(P$1&amp;":"&amp;P58,'Finish order'!$C:$K,4,FALSE()),"")</f>
        <v/>
      </c>
      <c r="V58" s="30" t="str">
        <f aca="false" t="array" ref="V58:V58">IFERROR(SMALL(IF($S$2:$S967=S58,$P$2:$P$911*1.001),1),"")</f>
        <v/>
      </c>
      <c r="W58" s="30" t="str">
        <f aca="false" t="array" ref="W58:W58">IFERROR(SMALL(IF($S$2:$S967=S58,$P$2:$P$911*1.0001),2),"")</f>
        <v/>
      </c>
      <c r="X58" s="30" t="str">
        <f aca="false" t="array" ref="X58:X58">IFERROR(SMALL(IF($S$2:$S967=S58,$P$2:$P$911*1.00001),3),"")</f>
        <v/>
      </c>
      <c r="Y58" s="30" t="str">
        <f aca="false" t="array" ref="Y58:Y58">IFERROR(SMALL(IF($S$2:$S967=S58,$P$2:$P$911*1.000001),4),"")</f>
        <v/>
      </c>
      <c r="Z58" s="30" t="str">
        <f aca="false">IF(P58&lt;&gt;"", IF(COUNT(V58:Y58)=4, SUM(V58:Y58), "No"), "")</f>
        <v>No</v>
      </c>
      <c r="AA58" s="30" t="str">
        <f aca="false">IF(P58&lt;&gt;"", IF(COUNT(V58:X58)=3, SUM(V58:X58), "No"), "")</f>
        <v>No</v>
      </c>
      <c r="AB58" s="30" t="str">
        <f aca="false">IF(P58&lt;&gt;"", IF(COUNT(V58:W58)=2, SUM(V58:W58), "No"), "")</f>
        <v>No</v>
      </c>
      <c r="AC58" s="30" t="str">
        <f aca="false">'Results 10 year vets'!$S58&amp;":"&amp;Table4[[#Headers],[Female]]</f>
        <v>:Female</v>
      </c>
      <c r="AD58" s="31"/>
      <c r="AE58" s="21" t="n">
        <v>57</v>
      </c>
      <c r="AF58" s="21" t="str">
        <f aca="false">IFERROR(VLOOKUP(AE$1&amp;":"&amp;AE58,'Finish order'!$E:$K,4,FALSE()),"")</f>
        <v/>
      </c>
      <c r="AG58" s="21" t="str">
        <f aca="false">IFERROR(VLOOKUP(AE$1&amp;":"&amp;AE58,'Finish order'!$E:$K,5,FALSE()),"")</f>
        <v/>
      </c>
      <c r="AH58" s="29" t="str">
        <f aca="false">IFERROR(VLOOKUP(AE$1&amp;":"&amp;AE58,'Finish order'!$E:$K,3,FALSE()),"")</f>
        <v/>
      </c>
      <c r="AI58" s="21" t="str">
        <f aca="false">IFERROR(VLOOKUP(AE$1&amp;":"&amp;AE58,'Finish order'!$E:$K,2,FALSE()),"")</f>
        <v/>
      </c>
      <c r="AJ58" s="21"/>
      <c r="AK58" s="31"/>
      <c r="AL58" s="21" t="n">
        <v>57</v>
      </c>
      <c r="AM58" s="21" t="str">
        <f aca="false">IFERROR(VLOOKUP(AL$1&amp;":"&amp;AL58,'Finish order'!$E:$K,4,FALSE()),"")</f>
        <v/>
      </c>
      <c r="AN58" s="21" t="str">
        <f aca="false">IFERROR(VLOOKUP(AL$1&amp;":"&amp;AL58,'Finish order'!$E:$K,5,FALSE()),"")</f>
        <v/>
      </c>
      <c r="AO58" s="29" t="str">
        <f aca="false">IFERROR(VLOOKUP(AL$1&amp;":"&amp;AL58,'Finish order'!$E:$K,3,FALSE()),"")</f>
        <v/>
      </c>
      <c r="AP58" s="21" t="str">
        <f aca="false">IFERROR(VLOOKUP(AL$1&amp;":"&amp;AL58,'Finish order'!$E:$K,2,FALSE()),"")</f>
        <v/>
      </c>
      <c r="AQ58" s="21"/>
      <c r="AR58" s="31"/>
      <c r="AS58" s="21" t="n">
        <v>57</v>
      </c>
      <c r="AT58" s="21" t="str">
        <f aca="false">IFERROR(VLOOKUP(AS$1&amp;":"&amp;AS58,'Finish order'!$E:$K,4,FALSE()),"")</f>
        <v/>
      </c>
      <c r="AU58" s="21" t="str">
        <f aca="false">IFERROR(VLOOKUP(AS$1&amp;":"&amp;AS58,'Finish order'!$E:$K,5,FALSE()),"")</f>
        <v/>
      </c>
      <c r="AV58" s="29" t="str">
        <f aca="false">IFERROR(VLOOKUP(AS$1&amp;":"&amp;AS58,'Finish order'!$E:$K,3,FALSE()),"")</f>
        <v/>
      </c>
      <c r="AW58" s="21" t="str">
        <f aca="false">IFERROR(VLOOKUP(AS$1&amp;":"&amp;AS58,'Finish order'!$E:$K,2,FALSE()),"")</f>
        <v/>
      </c>
      <c r="AX58" s="21"/>
      <c r="AY58" s="31"/>
      <c r="AZ58" s="21" t="n">
        <v>57</v>
      </c>
      <c r="BA58" s="21" t="str">
        <f aca="false">IFERROR(VLOOKUP(AZ$1&amp;":"&amp;AZ58,'Finish order'!$E:$K,4,FALSE()),"")</f>
        <v/>
      </c>
      <c r="BB58" s="21" t="str">
        <f aca="false">IFERROR(VLOOKUP(AZ$1&amp;":"&amp;AZ58,'Finish order'!$E:$K,5,FALSE()),"")</f>
        <v/>
      </c>
      <c r="BC58" s="29" t="str">
        <f aca="false">IFERROR(VLOOKUP(AZ$1&amp;":"&amp;AZ58,'Finish order'!$E:$K,3,FALSE()),"")</f>
        <v/>
      </c>
      <c r="BD58" s="21" t="str">
        <f aca="false">IFERROR(VLOOKUP(AZ$1&amp;":"&amp;AZ58,'Finish order'!$E:$K,2,FALSE()),"")</f>
        <v/>
      </c>
      <c r="BE58" s="21"/>
      <c r="BF58" s="31"/>
      <c r="BG58" s="21" t="n">
        <v>57</v>
      </c>
      <c r="BH58" s="21" t="str">
        <f aca="false">IFERROR(VLOOKUP(BG$1&amp;":"&amp;BG58,'Finish order'!$E:$K,4,FALSE()),"")</f>
        <v/>
      </c>
      <c r="BI58" s="21" t="str">
        <f aca="false">IFERROR(VLOOKUP(BG$1&amp;":"&amp;BG58,'Finish order'!$E:$K,5,FALSE()),"")</f>
        <v/>
      </c>
      <c r="BJ58" s="29" t="str">
        <f aca="false">IFERROR(VLOOKUP(BG$1&amp;":"&amp;BG58,'Finish order'!$E:$K,3,FALSE()),"")</f>
        <v/>
      </c>
      <c r="BK58" s="21" t="str">
        <f aca="false">IFERROR(VLOOKUP(BG$1&amp;":"&amp;BG58,'Finish order'!$E:$K,2,FALSE()),"")</f>
        <v/>
      </c>
      <c r="BL58" s="21"/>
      <c r="BM58" s="31"/>
      <c r="BN58" s="21" t="n">
        <v>57</v>
      </c>
      <c r="BO58" s="21" t="str">
        <f aca="false">IFERROR(VLOOKUP(BN$1&amp;":"&amp;BN58,'Finish order'!$E:$K,4,FALSE()),"")</f>
        <v/>
      </c>
      <c r="BP58" s="21" t="str">
        <f aca="false">IFERROR(VLOOKUP(BN$1&amp;":"&amp;BN58,'Finish order'!$E:$K,5,FALSE()),"")</f>
        <v/>
      </c>
      <c r="BQ58" s="29" t="str">
        <f aca="false">IFERROR(VLOOKUP(BN$1&amp;":"&amp;BN58,'Finish order'!$E:$K,3,FALSE()),"")</f>
        <v/>
      </c>
      <c r="BR58" s="21" t="str">
        <f aca="false">IFERROR(VLOOKUP(BN$1&amp;":"&amp;BN58,'Finish order'!$E:$K,2,FALSE()),"")</f>
        <v/>
      </c>
      <c r="BS58" s="21"/>
      <c r="BT58" s="31"/>
      <c r="BU58" s="21" t="n">
        <v>57</v>
      </c>
      <c r="BV58" s="29" t="str">
        <f aca="false">IFERROR(VLOOKUP(BU$1&amp;":"&amp;BU58,'Finish order'!$E:$K,4,FALSE()),"")</f>
        <v/>
      </c>
      <c r="BW58" s="21" t="str">
        <f aca="false">IFERROR(VLOOKUP(BU$1&amp;":"&amp;BU58,'Finish order'!$E:$K,5,FALSE()),"")</f>
        <v/>
      </c>
      <c r="BX58" s="29" t="str">
        <f aca="false">IFERROR(VLOOKUP(BU$1&amp;":"&amp;BU58,'Finish order'!$E:$K,3,FALSE()),"")</f>
        <v/>
      </c>
      <c r="BY58" s="21" t="str">
        <f aca="false">IFERROR(VLOOKUP(BU$1&amp;":"&amp;BU58,'Finish order'!$E:$K,2,FALSE()),"")</f>
        <v/>
      </c>
      <c r="BZ58" s="21"/>
      <c r="CA58" s="31"/>
      <c r="CB58" s="21" t="n">
        <v>57</v>
      </c>
      <c r="CC58" s="29" t="str">
        <f aca="false">IFERROR(VLOOKUP(CB$1&amp;":"&amp;CB58,'Finish order'!$E:$K,4,FALSE()),"")</f>
        <v/>
      </c>
      <c r="CD58" s="21" t="str">
        <f aca="false">IFERROR(VLOOKUP(CB$1&amp;":"&amp;CB58,'Finish order'!$E:$K,5,FALSE()),"")</f>
        <v/>
      </c>
      <c r="CE58" s="29" t="str">
        <f aca="false">IFERROR(VLOOKUP(CB$1&amp;":"&amp;CB58,'Finish order'!$E:$K,3,FALSE()),"")</f>
        <v/>
      </c>
      <c r="CF58" s="21" t="str">
        <f aca="false">IFERROR(VLOOKUP(CB$1&amp;":"&amp;CB58,'Finish order'!$E:$K,2,FALSE()),"")</f>
        <v/>
      </c>
      <c r="CG58" s="21"/>
      <c r="CH58" s="31"/>
      <c r="CI58" s="30" t="n">
        <v>57</v>
      </c>
      <c r="CJ58" s="21" t="str">
        <f aca="false">IFERROR(VLOOKUP(CI$1&amp;":"&amp;CI58,'Finish order'!$E:$K,4,FALSE()),"")</f>
        <v/>
      </c>
      <c r="CK58" s="21" t="str">
        <f aca="false">IFERROR(VLOOKUP(CI$1&amp;":"&amp;CI58,'Finish order'!$E:$K,5,FALSE()),"")</f>
        <v/>
      </c>
      <c r="CL58" s="29" t="str">
        <f aca="false">IFERROR(VLOOKUP(CI$1&amp;":"&amp;CI58,'Finish order'!$E:$K,3,FALSE()),"")</f>
        <v/>
      </c>
      <c r="CM58" s="21" t="str">
        <f aca="false">IFERROR(VLOOKUP(CI$1&amp;":"&amp;CI58,'Finish order'!$E:$K,2,FALSE()),"")</f>
        <v/>
      </c>
      <c r="CN58" s="21"/>
      <c r="CO58" s="31"/>
      <c r="CP58" s="30" t="n">
        <v>57</v>
      </c>
      <c r="CQ58" s="21" t="str">
        <f aca="false">IFERROR(VLOOKUP(CP$1&amp;":"&amp;CP58,'Finish order'!$E:$K,4,FALSE()),"")</f>
        <v/>
      </c>
      <c r="CR58" s="21" t="str">
        <f aca="false">IFERROR(VLOOKUP(CP$1&amp;":"&amp;CP58,'Finish order'!$E:$K,5,FALSE()),"")</f>
        <v/>
      </c>
      <c r="CS58" s="29" t="str">
        <f aca="false">IFERROR(VLOOKUP(CP$1&amp;":"&amp;CP58,'Finish order'!$E:$K,3,FALSE()),"")</f>
        <v/>
      </c>
      <c r="CT58" s="21" t="str">
        <f aca="false">IFERROR(VLOOKUP(CP$1&amp;":"&amp;CP58,'Finish order'!$E:$K,2,FALSE()),"")</f>
        <v/>
      </c>
      <c r="CU58" s="21"/>
      <c r="CV58" s="31"/>
      <c r="CW58" s="21" t="n">
        <v>57</v>
      </c>
      <c r="CX58" s="21" t="str">
        <f aca="false">IFERROR(VLOOKUP(CW$1&amp;":"&amp;CW58,'Finish order'!$E:$K,4,FALSE()),"")</f>
        <v/>
      </c>
      <c r="CY58" s="21" t="str">
        <f aca="false">IFERROR(VLOOKUP(CW$1&amp;":"&amp;CW58,'Finish order'!$E:$K,5,FALSE()),"")</f>
        <v/>
      </c>
      <c r="CZ58" s="29" t="str">
        <f aca="false">IFERROR(VLOOKUP(CW$1&amp;":"&amp;CW58,'Finish order'!$E:$K,3,FALSE()),"")</f>
        <v/>
      </c>
      <c r="DA58" s="21" t="str">
        <f aca="false">IFERROR(VLOOKUP(CW$1&amp;":"&amp;CW58,'Finish order'!$E:$K,2,FALSE()),"")</f>
        <v/>
      </c>
      <c r="DB58" s="21"/>
      <c r="DC58" s="31"/>
      <c r="DD58" s="21" t="n">
        <v>57</v>
      </c>
      <c r="DE58" s="21" t="str">
        <f aca="false">IFERROR(VLOOKUP(DD$1&amp;":"&amp;DD58,'Finish order'!$E:$K,4,FALSE()),"")</f>
        <v/>
      </c>
      <c r="DF58" s="21" t="str">
        <f aca="false">IFERROR(VLOOKUP(DD$1&amp;":"&amp;DD58,'Finish order'!$E:$K,5,FALSE()),"")</f>
        <v/>
      </c>
      <c r="DG58" s="29" t="str">
        <f aca="false">IFERROR(VLOOKUP(DD$1&amp;":"&amp;DD58,'Finish order'!$E:$K,3,FALSE()),"")</f>
        <v/>
      </c>
      <c r="DH58" s="21" t="str">
        <f aca="false">IFERROR(VLOOKUP(DD$1&amp;":"&amp;DD58,'Finish order'!$E:$K,2,FALSE()),"")</f>
        <v/>
      </c>
      <c r="DI58" s="29"/>
      <c r="DJ58" s="31"/>
      <c r="DK58" s="21" t="n">
        <v>57</v>
      </c>
      <c r="DL58" s="21" t="str">
        <f aca="false">IFERROR(VLOOKUP(DK$1&amp;":"&amp;DK58,'Finish order'!$E:$K,4,FALSE()),"")</f>
        <v/>
      </c>
      <c r="DM58" s="21" t="str">
        <f aca="false">IFERROR(VLOOKUP(DK$1&amp;":"&amp;DK58,'Finish order'!$E:$K,5,FALSE()),"")</f>
        <v/>
      </c>
      <c r="DN58" s="29" t="str">
        <f aca="false">IFERROR(VLOOKUP(DK$1&amp;":"&amp;DK58,'Finish order'!$E:$K,3,FALSE()),"")</f>
        <v/>
      </c>
      <c r="DO58" s="21" t="str">
        <f aca="false">IFERROR(VLOOKUP(DK$1&amp;":"&amp;DK58,'Finish order'!$E:$K,2,FALSE()),"")</f>
        <v/>
      </c>
      <c r="DP58" s="21"/>
      <c r="DQ58" s="31"/>
      <c r="DR58" s="21" t="n">
        <v>57</v>
      </c>
      <c r="DS58" s="21" t="str">
        <f aca="false">IFERROR(VLOOKUP(DR$1&amp;":"&amp;DR58,'Finish order'!$E:$K,4,FALSE()),"")</f>
        <v/>
      </c>
      <c r="DT58" s="21" t="str">
        <f aca="false">IFERROR(VLOOKUP(DR$1&amp;":"&amp;DR58,'Finish order'!$E:$K,5,FALSE()),"")</f>
        <v/>
      </c>
      <c r="DU58" s="29" t="str">
        <f aca="false">IFERROR(VLOOKUP(DR$1&amp;":"&amp;DR58,'Finish order'!$E:$K,3,FALSE()),"")</f>
        <v/>
      </c>
      <c r="DV58" s="21" t="str">
        <f aca="false">IFERROR(VLOOKUP(DR$1&amp;":"&amp;DR58,'Finish order'!$E:$K,2,FALSE()),"")</f>
        <v/>
      </c>
      <c r="DW58" s="29"/>
    </row>
    <row r="59" customFormat="false" ht="15.75" hidden="false" customHeight="true" outlineLevel="0" collapsed="false">
      <c r="A59" s="21" t="n">
        <v>58</v>
      </c>
      <c r="B59" s="21" t="str">
        <f aca="false">IFERROR(VLOOKUP($A$1&amp;":"&amp;A59,'Finish order'!C:K,6,FALSE()),"")</f>
        <v/>
      </c>
      <c r="C59" s="21" t="str">
        <f aca="false">IFERROR(VLOOKUP(A$1&amp;":"&amp;A59,'Finish order'!$C:$K,9,FALSE()),"")</f>
        <v/>
      </c>
      <c r="D59" s="21" t="str">
        <f aca="false">IFERROR(VLOOKUP(A$1&amp;":"&amp;A59,'Finish order'!$C:$K,7,FALSE()),"")</f>
        <v/>
      </c>
      <c r="E59" s="29" t="str">
        <f aca="false">IFERROR(VLOOKUP($A$1&amp;":"&amp;A59,'Finish order'!C:K,5,FALSE()),"")</f>
        <v/>
      </c>
      <c r="F59" s="21" t="str">
        <f aca="false">IFERROR(VLOOKUP($A$1&amp;":"&amp;A59,'Finish order'!C:K,4,FALSE()),"")</f>
        <v/>
      </c>
      <c r="G59" s="30" t="str">
        <f aca="false" t="array" ref="G59:G59">IFERROR(SMALL(IF($D$2:$D968=D59,$A$2:$A$911*1.001),1),"")</f>
        <v/>
      </c>
      <c r="H59" s="30" t="str">
        <f aca="false" t="array" ref="H59:H59">IFERROR(SMALL(IF($D$2:$D968=D59,$A$2:$A$911*1.0001),2),"")</f>
        <v/>
      </c>
      <c r="I59" s="30" t="str">
        <f aca="false" t="array" ref="I59:I59">IFERROR(SMALL(IF($D$2:$D968=D59,$A$2:$A$911*1.00001),3),"")</f>
        <v/>
      </c>
      <c r="J59" s="30" t="str">
        <f aca="false" t="array" ref="J59:J59">IFERROR(SMALL(IF($D$2:$D968=D59,$A$2:$A$911*1.000001),4),"")</f>
        <v/>
      </c>
      <c r="K59" s="30" t="str">
        <f aca="false">IF(A59&lt;&gt;"", IF(COUNT(G59:J59)=4, SUM(G59:J59), "No"), "")</f>
        <v>No</v>
      </c>
      <c r="L59" s="30" t="str">
        <f aca="false">IF(A59&lt;&gt;"", IF(COUNT(G59:I59)=3, SUM(G59:I59), "No"), "")</f>
        <v>No</v>
      </c>
      <c r="M59" s="30" t="str">
        <f aca="false">IF(A59&lt;&gt;"", IF(COUNT(G59:H59)=2, SUM(G59:H59), "No"), "")</f>
        <v>No</v>
      </c>
      <c r="N59" s="30" t="str">
        <f aca="false">'Results 10 year vets'!$D59&amp;":"&amp;Table1[[#Headers],[Male]]</f>
        <v>:Male</v>
      </c>
      <c r="O59" s="31"/>
      <c r="P59" s="21" t="n">
        <v>58</v>
      </c>
      <c r="Q59" s="21" t="str">
        <f aca="false">IFERROR(VLOOKUP(P$1&amp;":"&amp;P59,'Finish order'!$C:$K,6,FALSE()),"")</f>
        <v/>
      </c>
      <c r="R59" s="21" t="str">
        <f aca="false">IFERROR(VLOOKUP(P$1&amp;":"&amp;P59,'Finish order'!$C:$K,9,FALSE()),"")</f>
        <v/>
      </c>
      <c r="S59" s="21" t="str">
        <f aca="false">IFERROR(VLOOKUP(P$1&amp;":"&amp;P59,'Finish order'!$C:$K,7,FALSE()),"")</f>
        <v/>
      </c>
      <c r="T59" s="29" t="str">
        <f aca="false">IFERROR(VLOOKUP(P$1&amp;":"&amp;P59,'Finish order'!$C:$K,5,FALSE()),"")</f>
        <v/>
      </c>
      <c r="U59" s="21" t="str">
        <f aca="false">IFERROR(VLOOKUP(P$1&amp;":"&amp;P59,'Finish order'!$C:$K,4,FALSE()),"")</f>
        <v/>
      </c>
      <c r="V59" s="30" t="str">
        <f aca="false" t="array" ref="V59:V59">IFERROR(SMALL(IF($S$2:$S968=S59,$P$2:$P$911*1.001),1),"")</f>
        <v/>
      </c>
      <c r="W59" s="30" t="str">
        <f aca="false" t="array" ref="W59:W59">IFERROR(SMALL(IF($S$2:$S968=S59,$P$2:$P$911*1.0001),2),"")</f>
        <v/>
      </c>
      <c r="X59" s="30" t="str">
        <f aca="false" t="array" ref="X59:X59">IFERROR(SMALL(IF($S$2:$S968=S59,$P$2:$P$911*1.00001),3),"")</f>
        <v/>
      </c>
      <c r="Y59" s="30" t="str">
        <f aca="false" t="array" ref="Y59:Y59">IFERROR(SMALL(IF($S$2:$S968=S59,$P$2:$P$911*1.000001),4),"")</f>
        <v/>
      </c>
      <c r="Z59" s="30" t="str">
        <f aca="false">IF(P59&lt;&gt;"", IF(COUNT(V59:Y59)=4, SUM(V59:Y59), "No"), "")</f>
        <v>No</v>
      </c>
      <c r="AA59" s="30" t="str">
        <f aca="false">IF(P59&lt;&gt;"", IF(COUNT(V59:X59)=3, SUM(V59:X59), "No"), "")</f>
        <v>No</v>
      </c>
      <c r="AB59" s="30" t="str">
        <f aca="false">IF(P59&lt;&gt;"", IF(COUNT(V59:W59)=2, SUM(V59:W59), "No"), "")</f>
        <v>No</v>
      </c>
      <c r="AC59" s="30" t="str">
        <f aca="false">'Results 10 year vets'!$S59&amp;":"&amp;Table4[[#Headers],[Female]]</f>
        <v>:Female</v>
      </c>
      <c r="AD59" s="31"/>
      <c r="AE59" s="21" t="n">
        <v>58</v>
      </c>
      <c r="AF59" s="21" t="str">
        <f aca="false">IFERROR(VLOOKUP(AE$1&amp;":"&amp;AE59,'Finish order'!$E:$K,4,FALSE()),"")</f>
        <v/>
      </c>
      <c r="AG59" s="21" t="str">
        <f aca="false">IFERROR(VLOOKUP(AE$1&amp;":"&amp;AE59,'Finish order'!$E:$K,5,FALSE()),"")</f>
        <v/>
      </c>
      <c r="AH59" s="29" t="str">
        <f aca="false">IFERROR(VLOOKUP(AE$1&amp;":"&amp;AE59,'Finish order'!$E:$K,3,FALSE()),"")</f>
        <v/>
      </c>
      <c r="AI59" s="21" t="str">
        <f aca="false">IFERROR(VLOOKUP(AE$1&amp;":"&amp;AE59,'Finish order'!$E:$K,2,FALSE()),"")</f>
        <v/>
      </c>
      <c r="AJ59" s="21"/>
      <c r="AK59" s="31"/>
      <c r="AL59" s="21" t="n">
        <v>58</v>
      </c>
      <c r="AM59" s="21" t="str">
        <f aca="false">IFERROR(VLOOKUP(AL$1&amp;":"&amp;AL59,'Finish order'!$E:$K,4,FALSE()),"")</f>
        <v/>
      </c>
      <c r="AN59" s="21" t="str">
        <f aca="false">IFERROR(VLOOKUP(AL$1&amp;":"&amp;AL59,'Finish order'!$E:$K,5,FALSE()),"")</f>
        <v/>
      </c>
      <c r="AO59" s="29" t="str">
        <f aca="false">IFERROR(VLOOKUP(AL$1&amp;":"&amp;AL59,'Finish order'!$E:$K,3,FALSE()),"")</f>
        <v/>
      </c>
      <c r="AP59" s="21" t="str">
        <f aca="false">IFERROR(VLOOKUP(AL$1&amp;":"&amp;AL59,'Finish order'!$E:$K,2,FALSE()),"")</f>
        <v/>
      </c>
      <c r="AQ59" s="21"/>
      <c r="AR59" s="31"/>
      <c r="AS59" s="21" t="n">
        <v>58</v>
      </c>
      <c r="AT59" s="21" t="str">
        <f aca="false">IFERROR(VLOOKUP(AS$1&amp;":"&amp;AS59,'Finish order'!$E:$K,4,FALSE()),"")</f>
        <v/>
      </c>
      <c r="AU59" s="21" t="str">
        <f aca="false">IFERROR(VLOOKUP(AS$1&amp;":"&amp;AS59,'Finish order'!$E:$K,5,FALSE()),"")</f>
        <v/>
      </c>
      <c r="AV59" s="29" t="str">
        <f aca="false">IFERROR(VLOOKUP(AS$1&amp;":"&amp;AS59,'Finish order'!$E:$K,3,FALSE()),"")</f>
        <v/>
      </c>
      <c r="AW59" s="21" t="str">
        <f aca="false">IFERROR(VLOOKUP(AS$1&amp;":"&amp;AS59,'Finish order'!$E:$K,2,FALSE()),"")</f>
        <v/>
      </c>
      <c r="AX59" s="21"/>
      <c r="AY59" s="31"/>
      <c r="AZ59" s="21" t="n">
        <v>58</v>
      </c>
      <c r="BA59" s="21" t="str">
        <f aca="false">IFERROR(VLOOKUP(AZ$1&amp;":"&amp;AZ59,'Finish order'!$E:$K,4,FALSE()),"")</f>
        <v/>
      </c>
      <c r="BB59" s="21" t="str">
        <f aca="false">IFERROR(VLOOKUP(AZ$1&amp;":"&amp;AZ59,'Finish order'!$E:$K,5,FALSE()),"")</f>
        <v/>
      </c>
      <c r="BC59" s="29" t="str">
        <f aca="false">IFERROR(VLOOKUP(AZ$1&amp;":"&amp;AZ59,'Finish order'!$E:$K,3,FALSE()),"")</f>
        <v/>
      </c>
      <c r="BD59" s="21" t="str">
        <f aca="false">IFERROR(VLOOKUP(AZ$1&amp;":"&amp;AZ59,'Finish order'!$E:$K,2,FALSE()),"")</f>
        <v/>
      </c>
      <c r="BE59" s="21"/>
      <c r="BF59" s="31"/>
      <c r="BG59" s="21" t="n">
        <v>58</v>
      </c>
      <c r="BH59" s="21" t="str">
        <f aca="false">IFERROR(VLOOKUP(BG$1&amp;":"&amp;BG59,'Finish order'!$E:$K,4,FALSE()),"")</f>
        <v/>
      </c>
      <c r="BI59" s="21" t="str">
        <f aca="false">IFERROR(VLOOKUP(BG$1&amp;":"&amp;BG59,'Finish order'!$E:$K,5,FALSE()),"")</f>
        <v/>
      </c>
      <c r="BJ59" s="29" t="str">
        <f aca="false">IFERROR(VLOOKUP(BG$1&amp;":"&amp;BG59,'Finish order'!$E:$K,3,FALSE()),"")</f>
        <v/>
      </c>
      <c r="BK59" s="21" t="str">
        <f aca="false">IFERROR(VLOOKUP(BG$1&amp;":"&amp;BG59,'Finish order'!$E:$K,2,FALSE()),"")</f>
        <v/>
      </c>
      <c r="BL59" s="21"/>
      <c r="BM59" s="31"/>
      <c r="BN59" s="21" t="n">
        <v>58</v>
      </c>
      <c r="BO59" s="21" t="str">
        <f aca="false">IFERROR(VLOOKUP(BN$1&amp;":"&amp;BN59,'Finish order'!$E:$K,4,FALSE()),"")</f>
        <v/>
      </c>
      <c r="BP59" s="21" t="str">
        <f aca="false">IFERROR(VLOOKUP(BN$1&amp;":"&amp;BN59,'Finish order'!$E:$K,5,FALSE()),"")</f>
        <v/>
      </c>
      <c r="BQ59" s="29" t="str">
        <f aca="false">IFERROR(VLOOKUP(BN$1&amp;":"&amp;BN59,'Finish order'!$E:$K,3,FALSE()),"")</f>
        <v/>
      </c>
      <c r="BR59" s="21" t="str">
        <f aca="false">IFERROR(VLOOKUP(BN$1&amp;":"&amp;BN59,'Finish order'!$E:$K,2,FALSE()),"")</f>
        <v/>
      </c>
      <c r="BS59" s="21"/>
      <c r="BT59" s="31"/>
      <c r="BU59" s="21" t="n">
        <v>58</v>
      </c>
      <c r="BV59" s="29" t="str">
        <f aca="false">IFERROR(VLOOKUP(BU$1&amp;":"&amp;BU59,'Finish order'!$E:$K,4,FALSE()),"")</f>
        <v/>
      </c>
      <c r="BW59" s="21" t="str">
        <f aca="false">IFERROR(VLOOKUP(BU$1&amp;":"&amp;BU59,'Finish order'!$E:$K,5,FALSE()),"")</f>
        <v/>
      </c>
      <c r="BX59" s="29" t="str">
        <f aca="false">IFERROR(VLOOKUP(BU$1&amp;":"&amp;BU59,'Finish order'!$E:$K,3,FALSE()),"")</f>
        <v/>
      </c>
      <c r="BY59" s="21" t="str">
        <f aca="false">IFERROR(VLOOKUP(BU$1&amp;":"&amp;BU59,'Finish order'!$E:$K,2,FALSE()),"")</f>
        <v/>
      </c>
      <c r="BZ59" s="21"/>
      <c r="CA59" s="31"/>
      <c r="CB59" s="21" t="n">
        <v>58</v>
      </c>
      <c r="CC59" s="29" t="str">
        <f aca="false">IFERROR(VLOOKUP(CB$1&amp;":"&amp;CB59,'Finish order'!$E:$K,4,FALSE()),"")</f>
        <v/>
      </c>
      <c r="CD59" s="21" t="str">
        <f aca="false">IFERROR(VLOOKUP(CB$1&amp;":"&amp;CB59,'Finish order'!$E:$K,5,FALSE()),"")</f>
        <v/>
      </c>
      <c r="CE59" s="29" t="str">
        <f aca="false">IFERROR(VLOOKUP(CB$1&amp;":"&amp;CB59,'Finish order'!$E:$K,3,FALSE()),"")</f>
        <v/>
      </c>
      <c r="CF59" s="21" t="str">
        <f aca="false">IFERROR(VLOOKUP(CB$1&amp;":"&amp;CB59,'Finish order'!$E:$K,2,FALSE()),"")</f>
        <v/>
      </c>
      <c r="CG59" s="21"/>
      <c r="CH59" s="31"/>
      <c r="CI59" s="30" t="n">
        <v>58</v>
      </c>
      <c r="CJ59" s="21" t="str">
        <f aca="false">IFERROR(VLOOKUP(CI$1&amp;":"&amp;CI59,'Finish order'!$E:$K,4,FALSE()),"")</f>
        <v/>
      </c>
      <c r="CK59" s="21" t="str">
        <f aca="false">IFERROR(VLOOKUP(CI$1&amp;":"&amp;CI59,'Finish order'!$E:$K,5,FALSE()),"")</f>
        <v/>
      </c>
      <c r="CL59" s="29" t="str">
        <f aca="false">IFERROR(VLOOKUP(CI$1&amp;":"&amp;CI59,'Finish order'!$E:$K,3,FALSE()),"")</f>
        <v/>
      </c>
      <c r="CM59" s="21" t="str">
        <f aca="false">IFERROR(VLOOKUP(CI$1&amp;":"&amp;CI59,'Finish order'!$E:$K,2,FALSE()),"")</f>
        <v/>
      </c>
      <c r="CN59" s="21"/>
      <c r="CO59" s="31"/>
      <c r="CP59" s="30" t="n">
        <v>58</v>
      </c>
      <c r="CQ59" s="21" t="str">
        <f aca="false">IFERROR(VLOOKUP(CP$1&amp;":"&amp;CP59,'Finish order'!$E:$K,4,FALSE()),"")</f>
        <v/>
      </c>
      <c r="CR59" s="21" t="str">
        <f aca="false">IFERROR(VLOOKUP(CP$1&amp;":"&amp;CP59,'Finish order'!$E:$K,5,FALSE()),"")</f>
        <v/>
      </c>
      <c r="CS59" s="29" t="str">
        <f aca="false">IFERROR(VLOOKUP(CP$1&amp;":"&amp;CP59,'Finish order'!$E:$K,3,FALSE()),"")</f>
        <v/>
      </c>
      <c r="CT59" s="21" t="str">
        <f aca="false">IFERROR(VLOOKUP(CP$1&amp;":"&amp;CP59,'Finish order'!$E:$K,2,FALSE()),"")</f>
        <v/>
      </c>
      <c r="CU59" s="21"/>
      <c r="CV59" s="31"/>
      <c r="CW59" s="21" t="n">
        <v>58</v>
      </c>
      <c r="CX59" s="21" t="str">
        <f aca="false">IFERROR(VLOOKUP(CW$1&amp;":"&amp;CW59,'Finish order'!$E:$K,4,FALSE()),"")</f>
        <v/>
      </c>
      <c r="CY59" s="21" t="str">
        <f aca="false">IFERROR(VLOOKUP(CW$1&amp;":"&amp;CW59,'Finish order'!$E:$K,5,FALSE()),"")</f>
        <v/>
      </c>
      <c r="CZ59" s="29" t="str">
        <f aca="false">IFERROR(VLOOKUP(CW$1&amp;":"&amp;CW59,'Finish order'!$E:$K,3,FALSE()),"")</f>
        <v/>
      </c>
      <c r="DA59" s="21" t="str">
        <f aca="false">IFERROR(VLOOKUP(CW$1&amp;":"&amp;CW59,'Finish order'!$E:$K,2,FALSE()),"")</f>
        <v/>
      </c>
      <c r="DB59" s="21"/>
      <c r="DC59" s="31"/>
      <c r="DD59" s="21" t="n">
        <v>58</v>
      </c>
      <c r="DE59" s="21" t="str">
        <f aca="false">IFERROR(VLOOKUP(DD$1&amp;":"&amp;DD59,'Finish order'!$E:$K,4,FALSE()),"")</f>
        <v/>
      </c>
      <c r="DF59" s="21" t="str">
        <f aca="false">IFERROR(VLOOKUP(DD$1&amp;":"&amp;DD59,'Finish order'!$E:$K,5,FALSE()),"")</f>
        <v/>
      </c>
      <c r="DG59" s="29" t="str">
        <f aca="false">IFERROR(VLOOKUP(DD$1&amp;":"&amp;DD59,'Finish order'!$E:$K,3,FALSE()),"")</f>
        <v/>
      </c>
      <c r="DH59" s="21" t="str">
        <f aca="false">IFERROR(VLOOKUP(DD$1&amp;":"&amp;DD59,'Finish order'!$E:$K,2,FALSE()),"")</f>
        <v/>
      </c>
      <c r="DI59" s="29"/>
      <c r="DJ59" s="31"/>
      <c r="DK59" s="21" t="n">
        <v>58</v>
      </c>
      <c r="DL59" s="21" t="str">
        <f aca="false">IFERROR(VLOOKUP(DK$1&amp;":"&amp;DK59,'Finish order'!$E:$K,4,FALSE()),"")</f>
        <v/>
      </c>
      <c r="DM59" s="21" t="str">
        <f aca="false">IFERROR(VLOOKUP(DK$1&amp;":"&amp;DK59,'Finish order'!$E:$K,5,FALSE()),"")</f>
        <v/>
      </c>
      <c r="DN59" s="29" t="str">
        <f aca="false">IFERROR(VLOOKUP(DK$1&amp;":"&amp;DK59,'Finish order'!$E:$K,3,FALSE()),"")</f>
        <v/>
      </c>
      <c r="DO59" s="21" t="str">
        <f aca="false">IFERROR(VLOOKUP(DK$1&amp;":"&amp;DK59,'Finish order'!$E:$K,2,FALSE()),"")</f>
        <v/>
      </c>
      <c r="DP59" s="21"/>
      <c r="DQ59" s="31"/>
      <c r="DR59" s="21" t="n">
        <v>58</v>
      </c>
      <c r="DS59" s="21" t="str">
        <f aca="false">IFERROR(VLOOKUP(DR$1&amp;":"&amp;DR59,'Finish order'!$E:$K,4,FALSE()),"")</f>
        <v/>
      </c>
      <c r="DT59" s="21" t="str">
        <f aca="false">IFERROR(VLOOKUP(DR$1&amp;":"&amp;DR59,'Finish order'!$E:$K,5,FALSE()),"")</f>
        <v/>
      </c>
      <c r="DU59" s="29" t="str">
        <f aca="false">IFERROR(VLOOKUP(DR$1&amp;":"&amp;DR59,'Finish order'!$E:$K,3,FALSE()),"")</f>
        <v/>
      </c>
      <c r="DV59" s="21" t="str">
        <f aca="false">IFERROR(VLOOKUP(DR$1&amp;":"&amp;DR59,'Finish order'!$E:$K,2,FALSE()),"")</f>
        <v/>
      </c>
      <c r="DW59" s="29"/>
    </row>
    <row r="60" customFormat="false" ht="15.75" hidden="false" customHeight="true" outlineLevel="0" collapsed="false">
      <c r="A60" s="21" t="n">
        <v>59</v>
      </c>
      <c r="B60" s="21" t="str">
        <f aca="false">IFERROR(VLOOKUP($A$1&amp;":"&amp;A60,'Finish order'!C:K,6,FALSE()),"")</f>
        <v/>
      </c>
      <c r="C60" s="21" t="str">
        <f aca="false">IFERROR(VLOOKUP(A$1&amp;":"&amp;A60,'Finish order'!$C:$K,9,FALSE()),"")</f>
        <v/>
      </c>
      <c r="D60" s="21" t="str">
        <f aca="false">IFERROR(VLOOKUP(A$1&amp;":"&amp;A60,'Finish order'!$C:$K,7,FALSE()),"")</f>
        <v/>
      </c>
      <c r="E60" s="29" t="str">
        <f aca="false">IFERROR(VLOOKUP($A$1&amp;":"&amp;A60,'Finish order'!C:K,5,FALSE()),"")</f>
        <v/>
      </c>
      <c r="F60" s="21" t="str">
        <f aca="false">IFERROR(VLOOKUP($A$1&amp;":"&amp;A60,'Finish order'!C:K,4,FALSE()),"")</f>
        <v/>
      </c>
      <c r="G60" s="30" t="str">
        <f aca="false" t="array" ref="G60:G60">IFERROR(SMALL(IF($D$2:$D969=D60,$A$2:$A$911*1.001),1),"")</f>
        <v/>
      </c>
      <c r="H60" s="30" t="str">
        <f aca="false" t="array" ref="H60:H60">IFERROR(SMALL(IF($D$2:$D969=D60,$A$2:$A$911*1.0001),2),"")</f>
        <v/>
      </c>
      <c r="I60" s="30" t="str">
        <f aca="false" t="array" ref="I60:I60">IFERROR(SMALL(IF($D$2:$D969=D60,$A$2:$A$911*1.00001),3),"")</f>
        <v/>
      </c>
      <c r="J60" s="30" t="str">
        <f aca="false" t="array" ref="J60:J60">IFERROR(SMALL(IF($D$2:$D969=D60,$A$2:$A$911*1.000001),4),"")</f>
        <v/>
      </c>
      <c r="K60" s="30" t="str">
        <f aca="false">IF(A60&lt;&gt;"", IF(COUNT(G60:J60)=4, SUM(G60:J60), "No"), "")</f>
        <v>No</v>
      </c>
      <c r="L60" s="30" t="str">
        <f aca="false">IF(A60&lt;&gt;"", IF(COUNT(G60:I60)=3, SUM(G60:I60), "No"), "")</f>
        <v>No</v>
      </c>
      <c r="M60" s="30" t="str">
        <f aca="false">IF(A60&lt;&gt;"", IF(COUNT(G60:H60)=2, SUM(G60:H60), "No"), "")</f>
        <v>No</v>
      </c>
      <c r="N60" s="30" t="str">
        <f aca="false">'Results 10 year vets'!$D60&amp;":"&amp;Table1[[#Headers],[Male]]</f>
        <v>:Male</v>
      </c>
      <c r="O60" s="31"/>
      <c r="P60" s="21" t="n">
        <v>59</v>
      </c>
      <c r="Q60" s="21" t="str">
        <f aca="false">IFERROR(VLOOKUP(P$1&amp;":"&amp;P60,'Finish order'!$C:$K,6,FALSE()),"")</f>
        <v/>
      </c>
      <c r="R60" s="21" t="str">
        <f aca="false">IFERROR(VLOOKUP(P$1&amp;":"&amp;P60,'Finish order'!$C:$K,9,FALSE()),"")</f>
        <v/>
      </c>
      <c r="S60" s="21" t="str">
        <f aca="false">IFERROR(VLOOKUP(P$1&amp;":"&amp;P60,'Finish order'!$C:$K,7,FALSE()),"")</f>
        <v/>
      </c>
      <c r="T60" s="29" t="str">
        <f aca="false">IFERROR(VLOOKUP(P$1&amp;":"&amp;P60,'Finish order'!$C:$K,5,FALSE()),"")</f>
        <v/>
      </c>
      <c r="U60" s="21" t="str">
        <f aca="false">IFERROR(VLOOKUP(P$1&amp;":"&amp;P60,'Finish order'!$C:$K,4,FALSE()),"")</f>
        <v/>
      </c>
      <c r="V60" s="30" t="str">
        <f aca="false" t="array" ref="V60:V60">IFERROR(SMALL(IF($S$2:$S969=S60,$P$2:$P$911*1.001),1),"")</f>
        <v/>
      </c>
      <c r="W60" s="30" t="str">
        <f aca="false" t="array" ref="W60:W60">IFERROR(SMALL(IF($S$2:$S969=S60,$P$2:$P$911*1.0001),2),"")</f>
        <v/>
      </c>
      <c r="X60" s="30" t="str">
        <f aca="false" t="array" ref="X60:X60">IFERROR(SMALL(IF($S$2:$S969=S60,$P$2:$P$911*1.00001),3),"")</f>
        <v/>
      </c>
      <c r="Y60" s="30" t="str">
        <f aca="false" t="array" ref="Y60:Y60">IFERROR(SMALL(IF($S$2:$S969=S60,$P$2:$P$911*1.000001),4),"")</f>
        <v/>
      </c>
      <c r="Z60" s="30" t="str">
        <f aca="false">IF(P60&lt;&gt;"", IF(COUNT(V60:Y60)=4, SUM(V60:Y60), "No"), "")</f>
        <v>No</v>
      </c>
      <c r="AA60" s="30" t="str">
        <f aca="false">IF(P60&lt;&gt;"", IF(COUNT(V60:X60)=3, SUM(V60:X60), "No"), "")</f>
        <v>No</v>
      </c>
      <c r="AB60" s="30" t="str">
        <f aca="false">IF(P60&lt;&gt;"", IF(COUNT(V60:W60)=2, SUM(V60:W60), "No"), "")</f>
        <v>No</v>
      </c>
      <c r="AC60" s="30" t="str">
        <f aca="false">'Results 10 year vets'!$S60&amp;":"&amp;Table4[[#Headers],[Female]]</f>
        <v>:Female</v>
      </c>
      <c r="AD60" s="31"/>
      <c r="AE60" s="21" t="n">
        <v>59</v>
      </c>
      <c r="AF60" s="21" t="str">
        <f aca="false">IFERROR(VLOOKUP(AE$1&amp;":"&amp;AE60,'Finish order'!$E:$K,4,FALSE()),"")</f>
        <v/>
      </c>
      <c r="AG60" s="21" t="str">
        <f aca="false">IFERROR(VLOOKUP(AE$1&amp;":"&amp;AE60,'Finish order'!$E:$K,5,FALSE()),"")</f>
        <v/>
      </c>
      <c r="AH60" s="29" t="str">
        <f aca="false">IFERROR(VLOOKUP(AE$1&amp;":"&amp;AE60,'Finish order'!$E:$K,3,FALSE()),"")</f>
        <v/>
      </c>
      <c r="AI60" s="21" t="str">
        <f aca="false">IFERROR(VLOOKUP(AE$1&amp;":"&amp;AE60,'Finish order'!$E:$K,2,FALSE()),"")</f>
        <v/>
      </c>
      <c r="AJ60" s="21"/>
      <c r="AK60" s="31"/>
      <c r="AL60" s="21" t="n">
        <v>59</v>
      </c>
      <c r="AM60" s="21" t="str">
        <f aca="false">IFERROR(VLOOKUP(AL$1&amp;":"&amp;AL60,'Finish order'!$E:$K,4,FALSE()),"")</f>
        <v/>
      </c>
      <c r="AN60" s="21" t="str">
        <f aca="false">IFERROR(VLOOKUP(AL$1&amp;":"&amp;AL60,'Finish order'!$E:$K,5,FALSE()),"")</f>
        <v/>
      </c>
      <c r="AO60" s="29" t="str">
        <f aca="false">IFERROR(VLOOKUP(AL$1&amp;":"&amp;AL60,'Finish order'!$E:$K,3,FALSE()),"")</f>
        <v/>
      </c>
      <c r="AP60" s="21" t="str">
        <f aca="false">IFERROR(VLOOKUP(AL$1&amp;":"&amp;AL60,'Finish order'!$E:$K,2,FALSE()),"")</f>
        <v/>
      </c>
      <c r="AQ60" s="21"/>
      <c r="AR60" s="31"/>
      <c r="AS60" s="21" t="n">
        <v>59</v>
      </c>
      <c r="AT60" s="21" t="str">
        <f aca="false">IFERROR(VLOOKUP(AS$1&amp;":"&amp;AS60,'Finish order'!$E:$K,4,FALSE()),"")</f>
        <v/>
      </c>
      <c r="AU60" s="21" t="str">
        <f aca="false">IFERROR(VLOOKUP(AS$1&amp;":"&amp;AS60,'Finish order'!$E:$K,5,FALSE()),"")</f>
        <v/>
      </c>
      <c r="AV60" s="29" t="str">
        <f aca="false">IFERROR(VLOOKUP(AS$1&amp;":"&amp;AS60,'Finish order'!$E:$K,3,FALSE()),"")</f>
        <v/>
      </c>
      <c r="AW60" s="21" t="str">
        <f aca="false">IFERROR(VLOOKUP(AS$1&amp;":"&amp;AS60,'Finish order'!$E:$K,2,FALSE()),"")</f>
        <v/>
      </c>
      <c r="AX60" s="21"/>
      <c r="AY60" s="31"/>
      <c r="AZ60" s="21" t="n">
        <v>59</v>
      </c>
      <c r="BA60" s="21" t="str">
        <f aca="false">IFERROR(VLOOKUP(AZ$1&amp;":"&amp;AZ60,'Finish order'!$E:$K,4,FALSE()),"")</f>
        <v/>
      </c>
      <c r="BB60" s="21" t="str">
        <f aca="false">IFERROR(VLOOKUP(AZ$1&amp;":"&amp;AZ60,'Finish order'!$E:$K,5,FALSE()),"")</f>
        <v/>
      </c>
      <c r="BC60" s="29" t="str">
        <f aca="false">IFERROR(VLOOKUP(AZ$1&amp;":"&amp;AZ60,'Finish order'!$E:$K,3,FALSE()),"")</f>
        <v/>
      </c>
      <c r="BD60" s="21" t="str">
        <f aca="false">IFERROR(VLOOKUP(AZ$1&amp;":"&amp;AZ60,'Finish order'!$E:$K,2,FALSE()),"")</f>
        <v/>
      </c>
      <c r="BE60" s="21"/>
      <c r="BF60" s="31"/>
      <c r="BG60" s="21" t="n">
        <v>59</v>
      </c>
      <c r="BH60" s="21" t="str">
        <f aca="false">IFERROR(VLOOKUP(BG$1&amp;":"&amp;BG60,'Finish order'!$E:$K,4,FALSE()),"")</f>
        <v/>
      </c>
      <c r="BI60" s="21" t="str">
        <f aca="false">IFERROR(VLOOKUP(BG$1&amp;":"&amp;BG60,'Finish order'!$E:$K,5,FALSE()),"")</f>
        <v/>
      </c>
      <c r="BJ60" s="29" t="str">
        <f aca="false">IFERROR(VLOOKUP(BG$1&amp;":"&amp;BG60,'Finish order'!$E:$K,3,FALSE()),"")</f>
        <v/>
      </c>
      <c r="BK60" s="21" t="str">
        <f aca="false">IFERROR(VLOOKUP(BG$1&amp;":"&amp;BG60,'Finish order'!$E:$K,2,FALSE()),"")</f>
        <v/>
      </c>
      <c r="BL60" s="21"/>
      <c r="BM60" s="31"/>
      <c r="BN60" s="21" t="n">
        <v>59</v>
      </c>
      <c r="BO60" s="21" t="str">
        <f aca="false">IFERROR(VLOOKUP(BN$1&amp;":"&amp;BN60,'Finish order'!$E:$K,4,FALSE()),"")</f>
        <v/>
      </c>
      <c r="BP60" s="21" t="str">
        <f aca="false">IFERROR(VLOOKUP(BN$1&amp;":"&amp;BN60,'Finish order'!$E:$K,5,FALSE()),"")</f>
        <v/>
      </c>
      <c r="BQ60" s="29" t="str">
        <f aca="false">IFERROR(VLOOKUP(BN$1&amp;":"&amp;BN60,'Finish order'!$E:$K,3,FALSE()),"")</f>
        <v/>
      </c>
      <c r="BR60" s="21" t="str">
        <f aca="false">IFERROR(VLOOKUP(BN$1&amp;":"&amp;BN60,'Finish order'!$E:$K,2,FALSE()),"")</f>
        <v/>
      </c>
      <c r="BS60" s="21"/>
      <c r="BT60" s="31"/>
      <c r="BU60" s="21" t="n">
        <v>59</v>
      </c>
      <c r="BV60" s="29" t="str">
        <f aca="false">IFERROR(VLOOKUP(BU$1&amp;":"&amp;BU60,'Finish order'!$E:$K,4,FALSE()),"")</f>
        <v/>
      </c>
      <c r="BW60" s="21" t="str">
        <f aca="false">IFERROR(VLOOKUP(BU$1&amp;":"&amp;BU60,'Finish order'!$E:$K,5,FALSE()),"")</f>
        <v/>
      </c>
      <c r="BX60" s="29" t="str">
        <f aca="false">IFERROR(VLOOKUP(BU$1&amp;":"&amp;BU60,'Finish order'!$E:$K,3,FALSE()),"")</f>
        <v/>
      </c>
      <c r="BY60" s="21" t="str">
        <f aca="false">IFERROR(VLOOKUP(BU$1&amp;":"&amp;BU60,'Finish order'!$E:$K,2,FALSE()),"")</f>
        <v/>
      </c>
      <c r="BZ60" s="21"/>
      <c r="CA60" s="31"/>
      <c r="CB60" s="21" t="n">
        <v>59</v>
      </c>
      <c r="CC60" s="29" t="str">
        <f aca="false">IFERROR(VLOOKUP(CB$1&amp;":"&amp;CB60,'Finish order'!$E:$K,4,FALSE()),"")</f>
        <v/>
      </c>
      <c r="CD60" s="21" t="str">
        <f aca="false">IFERROR(VLOOKUP(CB$1&amp;":"&amp;CB60,'Finish order'!$E:$K,5,FALSE()),"")</f>
        <v/>
      </c>
      <c r="CE60" s="29" t="str">
        <f aca="false">IFERROR(VLOOKUP(CB$1&amp;":"&amp;CB60,'Finish order'!$E:$K,3,FALSE()),"")</f>
        <v/>
      </c>
      <c r="CF60" s="21" t="str">
        <f aca="false">IFERROR(VLOOKUP(CB$1&amp;":"&amp;CB60,'Finish order'!$E:$K,2,FALSE()),"")</f>
        <v/>
      </c>
      <c r="CG60" s="21"/>
      <c r="CH60" s="31"/>
      <c r="CI60" s="30" t="n">
        <v>59</v>
      </c>
      <c r="CJ60" s="21" t="str">
        <f aca="false">IFERROR(VLOOKUP(CI$1&amp;":"&amp;CI60,'Finish order'!$E:$K,4,FALSE()),"")</f>
        <v/>
      </c>
      <c r="CK60" s="21" t="str">
        <f aca="false">IFERROR(VLOOKUP(CI$1&amp;":"&amp;CI60,'Finish order'!$E:$K,5,FALSE()),"")</f>
        <v/>
      </c>
      <c r="CL60" s="29" t="str">
        <f aca="false">IFERROR(VLOOKUP(CI$1&amp;":"&amp;CI60,'Finish order'!$E:$K,3,FALSE()),"")</f>
        <v/>
      </c>
      <c r="CM60" s="21" t="str">
        <f aca="false">IFERROR(VLOOKUP(CI$1&amp;":"&amp;CI60,'Finish order'!$E:$K,2,FALSE()),"")</f>
        <v/>
      </c>
      <c r="CN60" s="21"/>
      <c r="CO60" s="31"/>
      <c r="CP60" s="30" t="n">
        <v>59</v>
      </c>
      <c r="CQ60" s="21" t="str">
        <f aca="false">IFERROR(VLOOKUP(CP$1&amp;":"&amp;CP60,'Finish order'!$E:$K,4,FALSE()),"")</f>
        <v/>
      </c>
      <c r="CR60" s="21" t="str">
        <f aca="false">IFERROR(VLOOKUP(CP$1&amp;":"&amp;CP60,'Finish order'!$E:$K,5,FALSE()),"")</f>
        <v/>
      </c>
      <c r="CS60" s="29" t="str">
        <f aca="false">IFERROR(VLOOKUP(CP$1&amp;":"&amp;CP60,'Finish order'!$E:$K,3,FALSE()),"")</f>
        <v/>
      </c>
      <c r="CT60" s="21" t="str">
        <f aca="false">IFERROR(VLOOKUP(CP$1&amp;":"&amp;CP60,'Finish order'!$E:$K,2,FALSE()),"")</f>
        <v/>
      </c>
      <c r="CU60" s="21"/>
      <c r="CV60" s="31"/>
      <c r="CW60" s="21" t="n">
        <v>59</v>
      </c>
      <c r="CX60" s="21" t="str">
        <f aca="false">IFERROR(VLOOKUP(CW$1&amp;":"&amp;CW60,'Finish order'!$E:$K,4,FALSE()),"")</f>
        <v/>
      </c>
      <c r="CY60" s="21" t="str">
        <f aca="false">IFERROR(VLOOKUP(CW$1&amp;":"&amp;CW60,'Finish order'!$E:$K,5,FALSE()),"")</f>
        <v/>
      </c>
      <c r="CZ60" s="29" t="str">
        <f aca="false">IFERROR(VLOOKUP(CW$1&amp;":"&amp;CW60,'Finish order'!$E:$K,3,FALSE()),"")</f>
        <v/>
      </c>
      <c r="DA60" s="21" t="str">
        <f aca="false">IFERROR(VLOOKUP(CW$1&amp;":"&amp;CW60,'Finish order'!$E:$K,2,FALSE()),"")</f>
        <v/>
      </c>
      <c r="DB60" s="21"/>
      <c r="DC60" s="31"/>
      <c r="DD60" s="21" t="n">
        <v>59</v>
      </c>
      <c r="DE60" s="21" t="str">
        <f aca="false">IFERROR(VLOOKUP(DD$1&amp;":"&amp;DD60,'Finish order'!$E:$K,4,FALSE()),"")</f>
        <v/>
      </c>
      <c r="DF60" s="21" t="str">
        <f aca="false">IFERROR(VLOOKUP(DD$1&amp;":"&amp;DD60,'Finish order'!$E:$K,5,FALSE()),"")</f>
        <v/>
      </c>
      <c r="DG60" s="29" t="str">
        <f aca="false">IFERROR(VLOOKUP(DD$1&amp;":"&amp;DD60,'Finish order'!$E:$K,3,FALSE()),"")</f>
        <v/>
      </c>
      <c r="DH60" s="21" t="str">
        <f aca="false">IFERROR(VLOOKUP(DD$1&amp;":"&amp;DD60,'Finish order'!$E:$K,2,FALSE()),"")</f>
        <v/>
      </c>
      <c r="DI60" s="29"/>
      <c r="DJ60" s="31"/>
      <c r="DK60" s="21" t="n">
        <v>59</v>
      </c>
      <c r="DL60" s="21" t="str">
        <f aca="false">IFERROR(VLOOKUP(DK$1&amp;":"&amp;DK60,'Finish order'!$E:$K,4,FALSE()),"")</f>
        <v/>
      </c>
      <c r="DM60" s="21" t="str">
        <f aca="false">IFERROR(VLOOKUP(DK$1&amp;":"&amp;DK60,'Finish order'!$E:$K,5,FALSE()),"")</f>
        <v/>
      </c>
      <c r="DN60" s="29" t="str">
        <f aca="false">IFERROR(VLOOKUP(DK$1&amp;":"&amp;DK60,'Finish order'!$E:$K,3,FALSE()),"")</f>
        <v/>
      </c>
      <c r="DO60" s="21" t="str">
        <f aca="false">IFERROR(VLOOKUP(DK$1&amp;":"&amp;DK60,'Finish order'!$E:$K,2,FALSE()),"")</f>
        <v/>
      </c>
      <c r="DP60" s="21"/>
      <c r="DQ60" s="31"/>
      <c r="DR60" s="21" t="n">
        <v>59</v>
      </c>
      <c r="DS60" s="21" t="str">
        <f aca="false">IFERROR(VLOOKUP(DR$1&amp;":"&amp;DR60,'Finish order'!$E:$K,4,FALSE()),"")</f>
        <v/>
      </c>
      <c r="DT60" s="21" t="str">
        <f aca="false">IFERROR(VLOOKUP(DR$1&amp;":"&amp;DR60,'Finish order'!$E:$K,5,FALSE()),"")</f>
        <v/>
      </c>
      <c r="DU60" s="29" t="str">
        <f aca="false">IFERROR(VLOOKUP(DR$1&amp;":"&amp;DR60,'Finish order'!$E:$K,3,FALSE()),"")</f>
        <v/>
      </c>
      <c r="DV60" s="21" t="str">
        <f aca="false">IFERROR(VLOOKUP(DR$1&amp;":"&amp;DR60,'Finish order'!$E:$K,2,FALSE()),"")</f>
        <v/>
      </c>
      <c r="DW60" s="29"/>
    </row>
    <row r="61" customFormat="false" ht="15.75" hidden="false" customHeight="true" outlineLevel="0" collapsed="false">
      <c r="A61" s="21" t="n">
        <v>60</v>
      </c>
      <c r="B61" s="21" t="str">
        <f aca="false">IFERROR(VLOOKUP($A$1&amp;":"&amp;A61,'Finish order'!C:K,6,FALSE()),"")</f>
        <v/>
      </c>
      <c r="C61" s="21" t="str">
        <f aca="false">IFERROR(VLOOKUP(A$1&amp;":"&amp;A61,'Finish order'!$C:$K,9,FALSE()),"")</f>
        <v/>
      </c>
      <c r="D61" s="21" t="str">
        <f aca="false">IFERROR(VLOOKUP(A$1&amp;":"&amp;A61,'Finish order'!$C:$K,7,FALSE()),"")</f>
        <v/>
      </c>
      <c r="E61" s="29" t="str">
        <f aca="false">IFERROR(VLOOKUP($A$1&amp;":"&amp;A61,'Finish order'!C:K,5,FALSE()),"")</f>
        <v/>
      </c>
      <c r="F61" s="21" t="str">
        <f aca="false">IFERROR(VLOOKUP($A$1&amp;":"&amp;A61,'Finish order'!C:K,4,FALSE()),"")</f>
        <v/>
      </c>
      <c r="G61" s="30" t="str">
        <f aca="false" t="array" ref="G61:G61">IFERROR(SMALL(IF($D$2:$D970=D61,$A$2:$A$911*1.001),1),"")</f>
        <v/>
      </c>
      <c r="H61" s="30" t="str">
        <f aca="false" t="array" ref="H61:H61">IFERROR(SMALL(IF($D$2:$D970=D61,$A$2:$A$911*1.0001),2),"")</f>
        <v/>
      </c>
      <c r="I61" s="30" t="str">
        <f aca="false" t="array" ref="I61:I61">IFERROR(SMALL(IF($D$2:$D970=D61,$A$2:$A$911*1.00001),3),"")</f>
        <v/>
      </c>
      <c r="J61" s="30" t="str">
        <f aca="false" t="array" ref="J61:J61">IFERROR(SMALL(IF($D$2:$D970=D61,$A$2:$A$911*1.000001),4),"")</f>
        <v/>
      </c>
      <c r="K61" s="30" t="str">
        <f aca="false">IF(A61&lt;&gt;"", IF(COUNT(G61:J61)=4, SUM(G61:J61), "No"), "")</f>
        <v>No</v>
      </c>
      <c r="L61" s="30" t="str">
        <f aca="false">IF(A61&lt;&gt;"", IF(COUNT(G61:I61)=3, SUM(G61:I61), "No"), "")</f>
        <v>No</v>
      </c>
      <c r="M61" s="30" t="str">
        <f aca="false">IF(A61&lt;&gt;"", IF(COUNT(G61:H61)=2, SUM(G61:H61), "No"), "")</f>
        <v>No</v>
      </c>
      <c r="N61" s="30" t="str">
        <f aca="false">'Results 10 year vets'!$D61&amp;":"&amp;Table1[[#Headers],[Male]]</f>
        <v>:Male</v>
      </c>
      <c r="O61" s="31"/>
      <c r="P61" s="21" t="n">
        <v>60</v>
      </c>
      <c r="Q61" s="21" t="str">
        <f aca="false">IFERROR(VLOOKUP(P$1&amp;":"&amp;P61,'Finish order'!$C:$K,6,FALSE()),"")</f>
        <v/>
      </c>
      <c r="R61" s="21" t="str">
        <f aca="false">IFERROR(VLOOKUP(P$1&amp;":"&amp;P61,'Finish order'!$C:$K,9,FALSE()),"")</f>
        <v/>
      </c>
      <c r="S61" s="21" t="str">
        <f aca="false">IFERROR(VLOOKUP(P$1&amp;":"&amp;P61,'Finish order'!$C:$K,7,FALSE()),"")</f>
        <v/>
      </c>
      <c r="T61" s="29" t="str">
        <f aca="false">IFERROR(VLOOKUP(P$1&amp;":"&amp;P61,'Finish order'!$C:$K,5,FALSE()),"")</f>
        <v/>
      </c>
      <c r="U61" s="21" t="str">
        <f aca="false">IFERROR(VLOOKUP(P$1&amp;":"&amp;P61,'Finish order'!$C:$K,4,FALSE()),"")</f>
        <v/>
      </c>
      <c r="V61" s="30" t="str">
        <f aca="false" t="array" ref="V61:V61">IFERROR(SMALL(IF($S$2:$S970=S61,$P$2:$P$911*1.001),1),"")</f>
        <v/>
      </c>
      <c r="W61" s="30" t="str">
        <f aca="false" t="array" ref="W61:W61">IFERROR(SMALL(IF($S$2:$S970=S61,$P$2:$P$911*1.0001),2),"")</f>
        <v/>
      </c>
      <c r="X61" s="30" t="str">
        <f aca="false" t="array" ref="X61:X61">IFERROR(SMALL(IF($S$2:$S970=S61,$P$2:$P$911*1.00001),3),"")</f>
        <v/>
      </c>
      <c r="Y61" s="30" t="str">
        <f aca="false" t="array" ref="Y61:Y61">IFERROR(SMALL(IF($S$2:$S970=S61,$P$2:$P$911*1.000001),4),"")</f>
        <v/>
      </c>
      <c r="Z61" s="30" t="str">
        <f aca="false">IF(P61&lt;&gt;"", IF(COUNT(V61:Y61)=4, SUM(V61:Y61), "No"), "")</f>
        <v>No</v>
      </c>
      <c r="AA61" s="30" t="str">
        <f aca="false">IF(P61&lt;&gt;"", IF(COUNT(V61:X61)=3, SUM(V61:X61), "No"), "")</f>
        <v>No</v>
      </c>
      <c r="AB61" s="30" t="str">
        <f aca="false">IF(P61&lt;&gt;"", IF(COUNT(V61:W61)=2, SUM(V61:W61), "No"), "")</f>
        <v>No</v>
      </c>
      <c r="AC61" s="30" t="str">
        <f aca="false">'Results 10 year vets'!$S61&amp;":"&amp;Table4[[#Headers],[Female]]</f>
        <v>:Female</v>
      </c>
      <c r="AD61" s="31"/>
      <c r="AE61" s="21" t="n">
        <v>60</v>
      </c>
      <c r="AF61" s="21" t="str">
        <f aca="false">IFERROR(VLOOKUP(AE$1&amp;":"&amp;AE61,'Finish order'!$E:$K,4,FALSE()),"")</f>
        <v/>
      </c>
      <c r="AG61" s="21" t="str">
        <f aca="false">IFERROR(VLOOKUP(AE$1&amp;":"&amp;AE61,'Finish order'!$E:$K,5,FALSE()),"")</f>
        <v/>
      </c>
      <c r="AH61" s="29" t="str">
        <f aca="false">IFERROR(VLOOKUP(AE$1&amp;":"&amp;AE61,'Finish order'!$E:$K,3,FALSE()),"")</f>
        <v/>
      </c>
      <c r="AI61" s="21" t="str">
        <f aca="false">IFERROR(VLOOKUP(AE$1&amp;":"&amp;AE61,'Finish order'!$E:$K,2,FALSE()),"")</f>
        <v/>
      </c>
      <c r="AJ61" s="21"/>
      <c r="AK61" s="31"/>
      <c r="AL61" s="21" t="n">
        <v>60</v>
      </c>
      <c r="AM61" s="21" t="str">
        <f aca="false">IFERROR(VLOOKUP(AL$1&amp;":"&amp;AL61,'Finish order'!$E:$K,4,FALSE()),"")</f>
        <v/>
      </c>
      <c r="AN61" s="21" t="str">
        <f aca="false">IFERROR(VLOOKUP(AL$1&amp;":"&amp;AL61,'Finish order'!$E:$K,5,FALSE()),"")</f>
        <v/>
      </c>
      <c r="AO61" s="29" t="str">
        <f aca="false">IFERROR(VLOOKUP(AL$1&amp;":"&amp;AL61,'Finish order'!$E:$K,3,FALSE()),"")</f>
        <v/>
      </c>
      <c r="AP61" s="21" t="str">
        <f aca="false">IFERROR(VLOOKUP(AL$1&amp;":"&amp;AL61,'Finish order'!$E:$K,2,FALSE()),"")</f>
        <v/>
      </c>
      <c r="AQ61" s="21"/>
      <c r="AR61" s="31"/>
      <c r="AS61" s="21" t="n">
        <v>60</v>
      </c>
      <c r="AT61" s="21" t="str">
        <f aca="false">IFERROR(VLOOKUP(AS$1&amp;":"&amp;AS61,'Finish order'!$E:$K,4,FALSE()),"")</f>
        <v/>
      </c>
      <c r="AU61" s="21" t="str">
        <f aca="false">IFERROR(VLOOKUP(AS$1&amp;":"&amp;AS61,'Finish order'!$E:$K,5,FALSE()),"")</f>
        <v/>
      </c>
      <c r="AV61" s="29" t="str">
        <f aca="false">IFERROR(VLOOKUP(AS$1&amp;":"&amp;AS61,'Finish order'!$E:$K,3,FALSE()),"")</f>
        <v/>
      </c>
      <c r="AW61" s="21" t="str">
        <f aca="false">IFERROR(VLOOKUP(AS$1&amp;":"&amp;AS61,'Finish order'!$E:$K,2,FALSE()),"")</f>
        <v/>
      </c>
      <c r="AX61" s="21"/>
      <c r="AY61" s="31"/>
      <c r="AZ61" s="21" t="n">
        <v>60</v>
      </c>
      <c r="BA61" s="21" t="str">
        <f aca="false">IFERROR(VLOOKUP(AZ$1&amp;":"&amp;AZ61,'Finish order'!$E:$K,4,FALSE()),"")</f>
        <v/>
      </c>
      <c r="BB61" s="21" t="str">
        <f aca="false">IFERROR(VLOOKUP(AZ$1&amp;":"&amp;AZ61,'Finish order'!$E:$K,5,FALSE()),"")</f>
        <v/>
      </c>
      <c r="BC61" s="29" t="str">
        <f aca="false">IFERROR(VLOOKUP(AZ$1&amp;":"&amp;AZ61,'Finish order'!$E:$K,3,FALSE()),"")</f>
        <v/>
      </c>
      <c r="BD61" s="21" t="str">
        <f aca="false">IFERROR(VLOOKUP(AZ$1&amp;":"&amp;AZ61,'Finish order'!$E:$K,2,FALSE()),"")</f>
        <v/>
      </c>
      <c r="BE61" s="21"/>
      <c r="BF61" s="31"/>
      <c r="BG61" s="21" t="n">
        <v>60</v>
      </c>
      <c r="BH61" s="21" t="str">
        <f aca="false">IFERROR(VLOOKUP(BG$1&amp;":"&amp;BG61,'Finish order'!$E:$K,4,FALSE()),"")</f>
        <v/>
      </c>
      <c r="BI61" s="21" t="str">
        <f aca="false">IFERROR(VLOOKUP(BG$1&amp;":"&amp;BG61,'Finish order'!$E:$K,5,FALSE()),"")</f>
        <v/>
      </c>
      <c r="BJ61" s="29" t="str">
        <f aca="false">IFERROR(VLOOKUP(BG$1&amp;":"&amp;BG61,'Finish order'!$E:$K,3,FALSE()),"")</f>
        <v/>
      </c>
      <c r="BK61" s="21" t="str">
        <f aca="false">IFERROR(VLOOKUP(BG$1&amp;":"&amp;BG61,'Finish order'!$E:$K,2,FALSE()),"")</f>
        <v/>
      </c>
      <c r="BL61" s="21"/>
      <c r="BM61" s="31"/>
      <c r="BN61" s="21" t="n">
        <v>60</v>
      </c>
      <c r="BO61" s="21" t="str">
        <f aca="false">IFERROR(VLOOKUP(BN$1&amp;":"&amp;BN61,'Finish order'!$E:$K,4,FALSE()),"")</f>
        <v/>
      </c>
      <c r="BP61" s="21" t="str">
        <f aca="false">IFERROR(VLOOKUP(BN$1&amp;":"&amp;BN61,'Finish order'!$E:$K,5,FALSE()),"")</f>
        <v/>
      </c>
      <c r="BQ61" s="29" t="str">
        <f aca="false">IFERROR(VLOOKUP(BN$1&amp;":"&amp;BN61,'Finish order'!$E:$K,3,FALSE()),"")</f>
        <v/>
      </c>
      <c r="BR61" s="21" t="str">
        <f aca="false">IFERROR(VLOOKUP(BN$1&amp;":"&amp;BN61,'Finish order'!$E:$K,2,FALSE()),"")</f>
        <v/>
      </c>
      <c r="BS61" s="21"/>
      <c r="BT61" s="31"/>
      <c r="BU61" s="21" t="n">
        <v>60</v>
      </c>
      <c r="BV61" s="29" t="str">
        <f aca="false">IFERROR(VLOOKUP(BU$1&amp;":"&amp;BU61,'Finish order'!$E:$K,4,FALSE()),"")</f>
        <v/>
      </c>
      <c r="BW61" s="21" t="str">
        <f aca="false">IFERROR(VLOOKUP(BU$1&amp;":"&amp;BU61,'Finish order'!$E:$K,5,FALSE()),"")</f>
        <v/>
      </c>
      <c r="BX61" s="29" t="str">
        <f aca="false">IFERROR(VLOOKUP(BU$1&amp;":"&amp;BU61,'Finish order'!$E:$K,3,FALSE()),"")</f>
        <v/>
      </c>
      <c r="BY61" s="21" t="str">
        <f aca="false">IFERROR(VLOOKUP(BU$1&amp;":"&amp;BU61,'Finish order'!$E:$K,2,FALSE()),"")</f>
        <v/>
      </c>
      <c r="BZ61" s="21"/>
      <c r="CA61" s="31"/>
      <c r="CB61" s="21" t="n">
        <v>60</v>
      </c>
      <c r="CC61" s="29" t="str">
        <f aca="false">IFERROR(VLOOKUP(CB$1&amp;":"&amp;CB61,'Finish order'!$E:$K,4,FALSE()),"")</f>
        <v/>
      </c>
      <c r="CD61" s="21" t="str">
        <f aca="false">IFERROR(VLOOKUP(CB$1&amp;":"&amp;CB61,'Finish order'!$E:$K,5,FALSE()),"")</f>
        <v/>
      </c>
      <c r="CE61" s="29" t="str">
        <f aca="false">IFERROR(VLOOKUP(CB$1&amp;":"&amp;CB61,'Finish order'!$E:$K,3,FALSE()),"")</f>
        <v/>
      </c>
      <c r="CF61" s="21" t="str">
        <f aca="false">IFERROR(VLOOKUP(CB$1&amp;":"&amp;CB61,'Finish order'!$E:$K,2,FALSE()),"")</f>
        <v/>
      </c>
      <c r="CG61" s="21"/>
      <c r="CH61" s="31"/>
      <c r="CI61" s="30" t="n">
        <v>60</v>
      </c>
      <c r="CJ61" s="21" t="str">
        <f aca="false">IFERROR(VLOOKUP(CI$1&amp;":"&amp;CI61,'Finish order'!$E:$K,4,FALSE()),"")</f>
        <v/>
      </c>
      <c r="CK61" s="21" t="str">
        <f aca="false">IFERROR(VLOOKUP(CI$1&amp;":"&amp;CI61,'Finish order'!$E:$K,5,FALSE()),"")</f>
        <v/>
      </c>
      <c r="CL61" s="29" t="str">
        <f aca="false">IFERROR(VLOOKUP(CI$1&amp;":"&amp;CI61,'Finish order'!$E:$K,3,FALSE()),"")</f>
        <v/>
      </c>
      <c r="CM61" s="21" t="str">
        <f aca="false">IFERROR(VLOOKUP(CI$1&amp;":"&amp;CI61,'Finish order'!$E:$K,2,FALSE()),"")</f>
        <v/>
      </c>
      <c r="CN61" s="21"/>
      <c r="CO61" s="31"/>
      <c r="CP61" s="30" t="n">
        <v>60</v>
      </c>
      <c r="CQ61" s="21" t="str">
        <f aca="false">IFERROR(VLOOKUP(CP$1&amp;":"&amp;CP61,'Finish order'!$E:$K,4,FALSE()),"")</f>
        <v/>
      </c>
      <c r="CR61" s="21" t="str">
        <f aca="false">IFERROR(VLOOKUP(CP$1&amp;":"&amp;CP61,'Finish order'!$E:$K,5,FALSE()),"")</f>
        <v/>
      </c>
      <c r="CS61" s="29" t="str">
        <f aca="false">IFERROR(VLOOKUP(CP$1&amp;":"&amp;CP61,'Finish order'!$E:$K,3,FALSE()),"")</f>
        <v/>
      </c>
      <c r="CT61" s="21" t="str">
        <f aca="false">IFERROR(VLOOKUP(CP$1&amp;":"&amp;CP61,'Finish order'!$E:$K,2,FALSE()),"")</f>
        <v/>
      </c>
      <c r="CU61" s="21"/>
      <c r="CV61" s="31"/>
      <c r="CW61" s="21" t="n">
        <v>60</v>
      </c>
      <c r="CX61" s="21" t="str">
        <f aca="false">IFERROR(VLOOKUP(CW$1&amp;":"&amp;CW61,'Finish order'!$E:$K,4,FALSE()),"")</f>
        <v/>
      </c>
      <c r="CY61" s="21" t="str">
        <f aca="false">IFERROR(VLOOKUP(CW$1&amp;":"&amp;CW61,'Finish order'!$E:$K,5,FALSE()),"")</f>
        <v/>
      </c>
      <c r="CZ61" s="29" t="str">
        <f aca="false">IFERROR(VLOOKUP(CW$1&amp;":"&amp;CW61,'Finish order'!$E:$K,3,FALSE()),"")</f>
        <v/>
      </c>
      <c r="DA61" s="21" t="str">
        <f aca="false">IFERROR(VLOOKUP(CW$1&amp;":"&amp;CW61,'Finish order'!$E:$K,2,FALSE()),"")</f>
        <v/>
      </c>
      <c r="DB61" s="21"/>
      <c r="DC61" s="31"/>
      <c r="DD61" s="21" t="n">
        <v>60</v>
      </c>
      <c r="DE61" s="21" t="str">
        <f aca="false">IFERROR(VLOOKUP(DD$1&amp;":"&amp;DD61,'Finish order'!$E:$K,4,FALSE()),"")</f>
        <v/>
      </c>
      <c r="DF61" s="21" t="str">
        <f aca="false">IFERROR(VLOOKUP(DD$1&amp;":"&amp;DD61,'Finish order'!$E:$K,5,FALSE()),"")</f>
        <v/>
      </c>
      <c r="DG61" s="29" t="str">
        <f aca="false">IFERROR(VLOOKUP(DD$1&amp;":"&amp;DD61,'Finish order'!$E:$K,3,FALSE()),"")</f>
        <v/>
      </c>
      <c r="DH61" s="21" t="str">
        <f aca="false">IFERROR(VLOOKUP(DD$1&amp;":"&amp;DD61,'Finish order'!$E:$K,2,FALSE()),"")</f>
        <v/>
      </c>
      <c r="DI61" s="29"/>
      <c r="DJ61" s="31"/>
      <c r="DK61" s="21" t="n">
        <v>60</v>
      </c>
      <c r="DL61" s="21" t="str">
        <f aca="false">IFERROR(VLOOKUP(DK$1&amp;":"&amp;DK61,'Finish order'!$E:$K,4,FALSE()),"")</f>
        <v/>
      </c>
      <c r="DM61" s="21" t="str">
        <f aca="false">IFERROR(VLOOKUP(DK$1&amp;":"&amp;DK61,'Finish order'!$E:$K,5,FALSE()),"")</f>
        <v/>
      </c>
      <c r="DN61" s="29" t="str">
        <f aca="false">IFERROR(VLOOKUP(DK$1&amp;":"&amp;DK61,'Finish order'!$E:$K,3,FALSE()),"")</f>
        <v/>
      </c>
      <c r="DO61" s="21" t="str">
        <f aca="false">IFERROR(VLOOKUP(DK$1&amp;":"&amp;DK61,'Finish order'!$E:$K,2,FALSE()),"")</f>
        <v/>
      </c>
      <c r="DP61" s="21"/>
      <c r="DQ61" s="31"/>
      <c r="DR61" s="21" t="n">
        <v>60</v>
      </c>
      <c r="DS61" s="21" t="str">
        <f aca="false">IFERROR(VLOOKUP(DR$1&amp;":"&amp;DR61,'Finish order'!$E:$K,4,FALSE()),"")</f>
        <v/>
      </c>
      <c r="DT61" s="21" t="str">
        <f aca="false">IFERROR(VLOOKUP(DR$1&amp;":"&amp;DR61,'Finish order'!$E:$K,5,FALSE()),"")</f>
        <v/>
      </c>
      <c r="DU61" s="29" t="str">
        <f aca="false">IFERROR(VLOOKUP(DR$1&amp;":"&amp;DR61,'Finish order'!$E:$K,3,FALSE()),"")</f>
        <v/>
      </c>
      <c r="DV61" s="21" t="str">
        <f aca="false">IFERROR(VLOOKUP(DR$1&amp;":"&amp;DR61,'Finish order'!$E:$K,2,FALSE()),"")</f>
        <v/>
      </c>
      <c r="DW61" s="29"/>
    </row>
    <row r="62" customFormat="false" ht="15.75" hidden="false" customHeight="true" outlineLevel="0" collapsed="false">
      <c r="A62" s="21" t="n">
        <v>61</v>
      </c>
      <c r="B62" s="21" t="str">
        <f aca="false">IFERROR(VLOOKUP($A$1&amp;":"&amp;A62,'Finish order'!C:K,6,FALSE()),"")</f>
        <v/>
      </c>
      <c r="C62" s="21" t="str">
        <f aca="false">IFERROR(VLOOKUP(A$1&amp;":"&amp;A62,'Finish order'!$C:$K,9,FALSE()),"")</f>
        <v/>
      </c>
      <c r="D62" s="21" t="str">
        <f aca="false">IFERROR(VLOOKUP(A$1&amp;":"&amp;A62,'Finish order'!$C:$K,7,FALSE()),"")</f>
        <v/>
      </c>
      <c r="E62" s="29" t="str">
        <f aca="false">IFERROR(VLOOKUP($A$1&amp;":"&amp;A62,'Finish order'!C:K,5,FALSE()),"")</f>
        <v/>
      </c>
      <c r="F62" s="21" t="str">
        <f aca="false">IFERROR(VLOOKUP($A$1&amp;":"&amp;A62,'Finish order'!C:K,4,FALSE()),"")</f>
        <v/>
      </c>
      <c r="G62" s="30" t="str">
        <f aca="false" t="array" ref="G62:G62">IFERROR(SMALL(IF($D$2:$D971=D62,$A$2:$A$911*1.001),1),"")</f>
        <v/>
      </c>
      <c r="H62" s="30" t="str">
        <f aca="false" t="array" ref="H62:H62">IFERROR(SMALL(IF($D$2:$D971=D62,$A$2:$A$911*1.0001),2),"")</f>
        <v/>
      </c>
      <c r="I62" s="30" t="str">
        <f aca="false" t="array" ref="I62:I62">IFERROR(SMALL(IF($D$2:$D971=D62,$A$2:$A$911*1.00001),3),"")</f>
        <v/>
      </c>
      <c r="J62" s="30" t="str">
        <f aca="false" t="array" ref="J62:J62">IFERROR(SMALL(IF($D$2:$D971=D62,$A$2:$A$911*1.000001),4),"")</f>
        <v/>
      </c>
      <c r="K62" s="30" t="str">
        <f aca="false">IF(A62&lt;&gt;"", IF(COUNT(G62:J62)=4, SUM(G62:J62), "No"), "")</f>
        <v>No</v>
      </c>
      <c r="L62" s="30" t="str">
        <f aca="false">IF(A62&lt;&gt;"", IF(COUNT(G62:I62)=3, SUM(G62:I62), "No"), "")</f>
        <v>No</v>
      </c>
      <c r="M62" s="30" t="str">
        <f aca="false">IF(A62&lt;&gt;"", IF(COUNT(G62:H62)=2, SUM(G62:H62), "No"), "")</f>
        <v>No</v>
      </c>
      <c r="N62" s="30" t="str">
        <f aca="false">'Results 10 year vets'!$D62&amp;":"&amp;Table1[[#Headers],[Male]]</f>
        <v>:Male</v>
      </c>
      <c r="O62" s="31"/>
      <c r="P62" s="21" t="n">
        <v>61</v>
      </c>
      <c r="Q62" s="21" t="str">
        <f aca="false">IFERROR(VLOOKUP(P$1&amp;":"&amp;P62,'Finish order'!$C:$K,6,FALSE()),"")</f>
        <v/>
      </c>
      <c r="R62" s="21" t="str">
        <f aca="false">IFERROR(VLOOKUP(P$1&amp;":"&amp;P62,'Finish order'!$C:$K,9,FALSE()),"")</f>
        <v/>
      </c>
      <c r="S62" s="21" t="str">
        <f aca="false">IFERROR(VLOOKUP(P$1&amp;":"&amp;P62,'Finish order'!$C:$K,7,FALSE()),"")</f>
        <v/>
      </c>
      <c r="T62" s="29" t="str">
        <f aca="false">IFERROR(VLOOKUP(P$1&amp;":"&amp;P62,'Finish order'!$C:$K,5,FALSE()),"")</f>
        <v/>
      </c>
      <c r="U62" s="21" t="str">
        <f aca="false">IFERROR(VLOOKUP(P$1&amp;":"&amp;P62,'Finish order'!$C:$K,4,FALSE()),"")</f>
        <v/>
      </c>
      <c r="V62" s="30" t="str">
        <f aca="false" t="array" ref="V62:V62">IFERROR(SMALL(IF($S$2:$S971=S62,$P$2:$P$911*1.001),1),"")</f>
        <v/>
      </c>
      <c r="W62" s="30" t="str">
        <f aca="false" t="array" ref="W62:W62">IFERROR(SMALL(IF($S$2:$S971=S62,$P$2:$P$911*1.0001),2),"")</f>
        <v/>
      </c>
      <c r="X62" s="30" t="str">
        <f aca="false" t="array" ref="X62:X62">IFERROR(SMALL(IF($S$2:$S971=S62,$P$2:$P$911*1.00001),3),"")</f>
        <v/>
      </c>
      <c r="Y62" s="30" t="str">
        <f aca="false" t="array" ref="Y62:Y62">IFERROR(SMALL(IF($S$2:$S971=S62,$P$2:$P$911*1.000001),4),"")</f>
        <v/>
      </c>
      <c r="Z62" s="30" t="str">
        <f aca="false">IF(P62&lt;&gt;"", IF(COUNT(V62:Y62)=4, SUM(V62:Y62), "No"), "")</f>
        <v>No</v>
      </c>
      <c r="AA62" s="30" t="str">
        <f aca="false">IF(P62&lt;&gt;"", IF(COUNT(V62:X62)=3, SUM(V62:X62), "No"), "")</f>
        <v>No</v>
      </c>
      <c r="AB62" s="30" t="str">
        <f aca="false">IF(P62&lt;&gt;"", IF(COUNT(V62:W62)=2, SUM(V62:W62), "No"), "")</f>
        <v>No</v>
      </c>
      <c r="AC62" s="30" t="str">
        <f aca="false">'Results 10 year vets'!$S62&amp;":"&amp;Table4[[#Headers],[Female]]</f>
        <v>:Female</v>
      </c>
      <c r="AD62" s="31"/>
      <c r="AE62" s="31"/>
      <c r="AF62" s="31"/>
      <c r="AG62" s="31"/>
      <c r="AH62" s="32"/>
      <c r="AI62" s="31"/>
      <c r="AJ62" s="31"/>
      <c r="AK62" s="31"/>
      <c r="AL62" s="31"/>
      <c r="AM62" s="31"/>
      <c r="AN62" s="31"/>
      <c r="AO62" s="32"/>
      <c r="AP62" s="31"/>
      <c r="AQ62" s="31"/>
      <c r="AR62" s="31"/>
      <c r="AS62" s="31"/>
      <c r="AT62" s="31"/>
      <c r="AU62" s="31"/>
      <c r="AV62" s="32"/>
      <c r="AW62" s="31"/>
      <c r="AX62" s="31"/>
      <c r="AY62" s="31"/>
      <c r="AZ62" s="31"/>
      <c r="BA62" s="31"/>
      <c r="BB62" s="31"/>
      <c r="BC62" s="32"/>
      <c r="BD62" s="31"/>
      <c r="BE62" s="31"/>
      <c r="BF62" s="31"/>
      <c r="BG62" s="31"/>
      <c r="BH62" s="31"/>
      <c r="BI62" s="31"/>
      <c r="BJ62" s="32"/>
      <c r="BK62" s="31"/>
      <c r="BL62" s="31"/>
      <c r="BM62" s="31"/>
      <c r="BN62" s="31"/>
      <c r="BO62" s="31"/>
      <c r="BP62" s="31"/>
      <c r="BQ62" s="32"/>
      <c r="BR62" s="31"/>
      <c r="BS62" s="31"/>
      <c r="BT62" s="31"/>
      <c r="BU62" s="31"/>
      <c r="BV62" s="31"/>
      <c r="BW62" s="31"/>
      <c r="BX62" s="32"/>
      <c r="BY62" s="31"/>
      <c r="BZ62" s="31"/>
      <c r="CA62" s="31"/>
      <c r="CB62" s="31"/>
      <c r="CC62" s="31"/>
      <c r="CD62" s="31"/>
      <c r="CE62" s="32"/>
      <c r="CF62" s="31"/>
      <c r="CG62" s="31"/>
      <c r="CH62" s="31"/>
      <c r="CI62" s="31"/>
      <c r="CJ62" s="31"/>
      <c r="CK62" s="31"/>
      <c r="CL62" s="32"/>
      <c r="CM62" s="31"/>
      <c r="CN62" s="31"/>
      <c r="CO62" s="31"/>
      <c r="CP62" s="31"/>
      <c r="CQ62" s="31"/>
      <c r="CR62" s="31"/>
      <c r="CS62" s="32"/>
      <c r="CT62" s="31"/>
      <c r="CU62" s="31"/>
      <c r="CV62" s="31"/>
      <c r="CW62" s="31"/>
      <c r="CX62" s="31"/>
      <c r="CY62" s="31"/>
      <c r="CZ62" s="32"/>
      <c r="DA62" s="31"/>
      <c r="DB62" s="31"/>
      <c r="DC62" s="31"/>
      <c r="DD62" s="31"/>
      <c r="DE62" s="31"/>
      <c r="DF62" s="31"/>
      <c r="DG62" s="32"/>
      <c r="DH62" s="31"/>
      <c r="DI62" s="31"/>
      <c r="DJ62" s="31"/>
      <c r="DK62" s="31"/>
      <c r="DL62" s="31"/>
      <c r="DM62" s="31"/>
      <c r="DN62" s="32"/>
      <c r="DO62" s="31"/>
      <c r="DP62" s="31"/>
      <c r="DQ62" s="31"/>
      <c r="DR62" s="31"/>
      <c r="DS62" s="31"/>
      <c r="DT62" s="31"/>
      <c r="DU62" s="32"/>
      <c r="DV62" s="31"/>
      <c r="DW62" s="31"/>
    </row>
    <row r="63" customFormat="false" ht="15.75" hidden="false" customHeight="true" outlineLevel="0" collapsed="false">
      <c r="A63" s="21" t="n">
        <v>62</v>
      </c>
      <c r="B63" s="21" t="str">
        <f aca="false">IFERROR(VLOOKUP($A$1&amp;":"&amp;A63,'Finish order'!C:K,6,FALSE()),"")</f>
        <v/>
      </c>
      <c r="C63" s="21" t="str">
        <f aca="false">IFERROR(VLOOKUP(A$1&amp;":"&amp;A63,'Finish order'!$C:$K,9,FALSE()),"")</f>
        <v/>
      </c>
      <c r="D63" s="21" t="str">
        <f aca="false">IFERROR(VLOOKUP(A$1&amp;":"&amp;A63,'Finish order'!$C:$K,7,FALSE()),"")</f>
        <v/>
      </c>
      <c r="E63" s="29" t="str">
        <f aca="false">IFERROR(VLOOKUP($A$1&amp;":"&amp;A63,'Finish order'!C:K,5,FALSE()),"")</f>
        <v/>
      </c>
      <c r="F63" s="21" t="str">
        <f aca="false">IFERROR(VLOOKUP($A$1&amp;":"&amp;A63,'Finish order'!C:K,4,FALSE()),"")</f>
        <v/>
      </c>
      <c r="G63" s="30" t="str">
        <f aca="false" t="array" ref="G63:G63">IFERROR(SMALL(IF($D$2:$D972=D63,$A$2:$A$911*1.001),1),"")</f>
        <v/>
      </c>
      <c r="H63" s="30" t="str">
        <f aca="false" t="array" ref="H63:H63">IFERROR(SMALL(IF($D$2:$D972=D63,$A$2:$A$911*1.0001),2),"")</f>
        <v/>
      </c>
      <c r="I63" s="30" t="str">
        <f aca="false" t="array" ref="I63:I63">IFERROR(SMALL(IF($D$2:$D972=D63,$A$2:$A$911*1.00001),3),"")</f>
        <v/>
      </c>
      <c r="J63" s="30" t="str">
        <f aca="false" t="array" ref="J63:J63">IFERROR(SMALL(IF($D$2:$D972=D63,$A$2:$A$911*1.000001),4),"")</f>
        <v/>
      </c>
      <c r="K63" s="30" t="str">
        <f aca="false">IF(A63&lt;&gt;"", IF(COUNT(G63:J63)=4, SUM(G63:J63), "No"), "")</f>
        <v>No</v>
      </c>
      <c r="L63" s="30" t="str">
        <f aca="false">IF(A63&lt;&gt;"", IF(COUNT(G63:I63)=3, SUM(G63:I63), "No"), "")</f>
        <v>No</v>
      </c>
      <c r="M63" s="30" t="str">
        <f aca="false">IF(A63&lt;&gt;"", IF(COUNT(G63:H63)=2, SUM(G63:H63), "No"), "")</f>
        <v>No</v>
      </c>
      <c r="N63" s="30" t="str">
        <f aca="false">'Results 10 year vets'!$D63&amp;":"&amp;Table1[[#Headers],[Male]]</f>
        <v>:Male</v>
      </c>
      <c r="O63" s="31"/>
      <c r="P63" s="21" t="n">
        <v>62</v>
      </c>
      <c r="Q63" s="21" t="str">
        <f aca="false">IFERROR(VLOOKUP(P$1&amp;":"&amp;P63,'Finish order'!$C:$K,6,FALSE()),"")</f>
        <v/>
      </c>
      <c r="R63" s="21" t="str">
        <f aca="false">IFERROR(VLOOKUP(P$1&amp;":"&amp;P63,'Finish order'!$C:$K,9,FALSE()),"")</f>
        <v/>
      </c>
      <c r="S63" s="21" t="str">
        <f aca="false">IFERROR(VLOOKUP(P$1&amp;":"&amp;P63,'Finish order'!$C:$K,7,FALSE()),"")</f>
        <v/>
      </c>
      <c r="T63" s="29" t="str">
        <f aca="false">IFERROR(VLOOKUP(P$1&amp;":"&amp;P63,'Finish order'!$C:$K,5,FALSE()),"")</f>
        <v/>
      </c>
      <c r="U63" s="21" t="str">
        <f aca="false">IFERROR(VLOOKUP(P$1&amp;":"&amp;P63,'Finish order'!$C:$K,4,FALSE()),"")</f>
        <v/>
      </c>
      <c r="V63" s="30" t="str">
        <f aca="false" t="array" ref="V63:V63">IFERROR(SMALL(IF($S$2:$S972=S63,$P$2:$P$911*1.001),1),"")</f>
        <v/>
      </c>
      <c r="W63" s="30" t="str">
        <f aca="false" t="array" ref="W63:W63">IFERROR(SMALL(IF($S$2:$S972=S63,$P$2:$P$911*1.0001),2),"")</f>
        <v/>
      </c>
      <c r="X63" s="30" t="str">
        <f aca="false" t="array" ref="X63:X63">IFERROR(SMALL(IF($S$2:$S972=S63,$P$2:$P$911*1.00001),3),"")</f>
        <v/>
      </c>
      <c r="Y63" s="30" t="str">
        <f aca="false" t="array" ref="Y63:Y63">IFERROR(SMALL(IF($S$2:$S972=S63,$P$2:$P$911*1.000001),4),"")</f>
        <v/>
      </c>
      <c r="Z63" s="30" t="str">
        <f aca="false">IF(P63&lt;&gt;"", IF(COUNT(V63:Y63)=4, SUM(V63:Y63), "No"), "")</f>
        <v>No</v>
      </c>
      <c r="AA63" s="30" t="str">
        <f aca="false">IF(P63&lt;&gt;"", IF(COUNT(V63:X63)=3, SUM(V63:X63), "No"), "")</f>
        <v>No</v>
      </c>
      <c r="AB63" s="30" t="str">
        <f aca="false">IF(P63&lt;&gt;"", IF(COUNT(V63:W63)=2, SUM(V63:W63), "No"), "")</f>
        <v>No</v>
      </c>
      <c r="AC63" s="30" t="str">
        <f aca="false">'Results 10 year vets'!$S63&amp;":"&amp;Table4[[#Headers],[Female]]</f>
        <v>:Female</v>
      </c>
      <c r="AD63" s="31"/>
      <c r="AE63" s="31"/>
      <c r="AF63" s="31"/>
      <c r="AG63" s="31"/>
      <c r="AH63" s="32"/>
      <c r="AI63" s="31"/>
      <c r="AJ63" s="31"/>
      <c r="AK63" s="31"/>
      <c r="AL63" s="31"/>
      <c r="AM63" s="31"/>
      <c r="AN63" s="31"/>
      <c r="AO63" s="32"/>
      <c r="AP63" s="31"/>
      <c r="AQ63" s="31"/>
      <c r="AR63" s="31"/>
      <c r="AS63" s="31"/>
      <c r="AT63" s="31"/>
      <c r="AU63" s="31"/>
      <c r="AV63" s="32"/>
      <c r="AW63" s="31"/>
      <c r="AX63" s="31"/>
      <c r="AY63" s="31"/>
      <c r="AZ63" s="31"/>
      <c r="BA63" s="31"/>
      <c r="BB63" s="31"/>
      <c r="BC63" s="32"/>
      <c r="BD63" s="31"/>
      <c r="BE63" s="31"/>
      <c r="BF63" s="31"/>
      <c r="BG63" s="31"/>
      <c r="BH63" s="31"/>
      <c r="BI63" s="31"/>
      <c r="BJ63" s="32"/>
      <c r="BK63" s="31"/>
      <c r="BL63" s="31"/>
      <c r="BM63" s="31"/>
      <c r="BN63" s="31"/>
      <c r="BO63" s="31"/>
      <c r="BP63" s="31"/>
      <c r="BQ63" s="32"/>
      <c r="BR63" s="31"/>
      <c r="BS63" s="31"/>
      <c r="BT63" s="31"/>
      <c r="BU63" s="31"/>
      <c r="BV63" s="31"/>
      <c r="BW63" s="31"/>
      <c r="BX63" s="32"/>
      <c r="BY63" s="31"/>
      <c r="BZ63" s="31"/>
      <c r="CA63" s="31"/>
      <c r="CB63" s="31"/>
      <c r="CC63" s="31"/>
      <c r="CD63" s="31"/>
      <c r="CE63" s="32"/>
      <c r="CF63" s="31"/>
      <c r="CG63" s="31"/>
      <c r="CH63" s="31"/>
      <c r="CI63" s="31"/>
      <c r="CJ63" s="31"/>
      <c r="CK63" s="31"/>
      <c r="CL63" s="32"/>
      <c r="CM63" s="31"/>
      <c r="CN63" s="31"/>
      <c r="CO63" s="31"/>
      <c r="CP63" s="31"/>
      <c r="CQ63" s="31"/>
      <c r="CR63" s="31"/>
      <c r="CS63" s="32"/>
      <c r="CT63" s="31"/>
      <c r="CU63" s="31"/>
      <c r="CV63" s="31"/>
      <c r="CW63" s="31"/>
      <c r="CX63" s="31"/>
      <c r="CY63" s="31"/>
      <c r="CZ63" s="32"/>
      <c r="DA63" s="31"/>
      <c r="DB63" s="31"/>
      <c r="DC63" s="31"/>
      <c r="DD63" s="31"/>
      <c r="DE63" s="31"/>
      <c r="DF63" s="31"/>
      <c r="DG63" s="32"/>
      <c r="DH63" s="31"/>
      <c r="DI63" s="31"/>
      <c r="DJ63" s="31"/>
      <c r="DK63" s="31"/>
      <c r="DL63" s="31"/>
      <c r="DM63" s="31"/>
      <c r="DN63" s="32"/>
      <c r="DO63" s="31"/>
      <c r="DP63" s="31"/>
      <c r="DQ63" s="31"/>
      <c r="DR63" s="31"/>
      <c r="DS63" s="31"/>
      <c r="DT63" s="31"/>
      <c r="DU63" s="32"/>
      <c r="DV63" s="31"/>
      <c r="DW63" s="31"/>
    </row>
    <row r="64" customFormat="false" ht="15.75" hidden="false" customHeight="true" outlineLevel="0" collapsed="false">
      <c r="A64" s="21" t="n">
        <v>63</v>
      </c>
      <c r="B64" s="21" t="str">
        <f aca="false">IFERROR(VLOOKUP($A$1&amp;":"&amp;A64,'Finish order'!C:K,6,FALSE()),"")</f>
        <v/>
      </c>
      <c r="C64" s="21" t="str">
        <f aca="false">IFERROR(VLOOKUP(A$1&amp;":"&amp;A64,'Finish order'!$C:$K,9,FALSE()),"")</f>
        <v/>
      </c>
      <c r="D64" s="21" t="str">
        <f aca="false">IFERROR(VLOOKUP(A$1&amp;":"&amp;A64,'Finish order'!$C:$K,7,FALSE()),"")</f>
        <v/>
      </c>
      <c r="E64" s="29" t="str">
        <f aca="false">IFERROR(VLOOKUP($A$1&amp;":"&amp;A64,'Finish order'!C:K,5,FALSE()),"")</f>
        <v/>
      </c>
      <c r="F64" s="21" t="str">
        <f aca="false">IFERROR(VLOOKUP($A$1&amp;":"&amp;A64,'Finish order'!C:K,4,FALSE()),"")</f>
        <v/>
      </c>
      <c r="G64" s="30" t="str">
        <f aca="false" t="array" ref="G64:G64">IFERROR(SMALL(IF($D$2:$D973=D64,$A$2:$A$911*1.001),1),"")</f>
        <v/>
      </c>
      <c r="H64" s="30" t="str">
        <f aca="false" t="array" ref="H64:H64">IFERROR(SMALL(IF($D$2:$D973=D64,$A$2:$A$911*1.0001),2),"")</f>
        <v/>
      </c>
      <c r="I64" s="30" t="str">
        <f aca="false" t="array" ref="I64:I64">IFERROR(SMALL(IF($D$2:$D973=D64,$A$2:$A$911*1.00001),3),"")</f>
        <v/>
      </c>
      <c r="J64" s="30" t="str">
        <f aca="false" t="array" ref="J64:J64">IFERROR(SMALL(IF($D$2:$D973=D64,$A$2:$A$911*1.000001),4),"")</f>
        <v/>
      </c>
      <c r="K64" s="30" t="str">
        <f aca="false">IF(A64&lt;&gt;"", IF(COUNT(G64:J64)=4, SUM(G64:J64), "No"), "")</f>
        <v>No</v>
      </c>
      <c r="L64" s="30" t="str">
        <f aca="false">IF(A64&lt;&gt;"", IF(COUNT(G64:I64)=3, SUM(G64:I64), "No"), "")</f>
        <v>No</v>
      </c>
      <c r="M64" s="30" t="str">
        <f aca="false">IF(A64&lt;&gt;"", IF(COUNT(G64:H64)=2, SUM(G64:H64), "No"), "")</f>
        <v>No</v>
      </c>
      <c r="N64" s="30" t="str">
        <f aca="false">'Results 10 year vets'!$D64&amp;":"&amp;Table1[[#Headers],[Male]]</f>
        <v>:Male</v>
      </c>
      <c r="O64" s="31"/>
      <c r="P64" s="21" t="n">
        <v>63</v>
      </c>
      <c r="Q64" s="21" t="str">
        <f aca="false">IFERROR(VLOOKUP(P$1&amp;":"&amp;P64,'Finish order'!$C:$K,6,FALSE()),"")</f>
        <v/>
      </c>
      <c r="R64" s="21" t="str">
        <f aca="false">IFERROR(VLOOKUP(P$1&amp;":"&amp;P64,'Finish order'!$C:$K,9,FALSE()),"")</f>
        <v/>
      </c>
      <c r="S64" s="21" t="str">
        <f aca="false">IFERROR(VLOOKUP(P$1&amp;":"&amp;P64,'Finish order'!$C:$K,7,FALSE()),"")</f>
        <v/>
      </c>
      <c r="T64" s="29" t="str">
        <f aca="false">IFERROR(VLOOKUP(P$1&amp;":"&amp;P64,'Finish order'!$C:$K,5,FALSE()),"")</f>
        <v/>
      </c>
      <c r="U64" s="21" t="str">
        <f aca="false">IFERROR(VLOOKUP(P$1&amp;":"&amp;P64,'Finish order'!$C:$K,4,FALSE()),"")</f>
        <v/>
      </c>
      <c r="V64" s="30" t="str">
        <f aca="false" t="array" ref="V64:V64">IFERROR(SMALL(IF($S$2:$S973=S64,$P$2:$P$911*1.001),1),"")</f>
        <v/>
      </c>
      <c r="W64" s="30" t="str">
        <f aca="false" t="array" ref="W64:W64">IFERROR(SMALL(IF($S$2:$S973=S64,$P$2:$P$911*1.0001),2),"")</f>
        <v/>
      </c>
      <c r="X64" s="30" t="str">
        <f aca="false" t="array" ref="X64:X64">IFERROR(SMALL(IF($S$2:$S973=S64,$P$2:$P$911*1.00001),3),"")</f>
        <v/>
      </c>
      <c r="Y64" s="30" t="str">
        <f aca="false" t="array" ref="Y64:Y64">IFERROR(SMALL(IF($S$2:$S973=S64,$P$2:$P$911*1.000001),4),"")</f>
        <v/>
      </c>
      <c r="Z64" s="30" t="str">
        <f aca="false">IF(P64&lt;&gt;"", IF(COUNT(V64:Y64)=4, SUM(V64:Y64), "No"), "")</f>
        <v>No</v>
      </c>
      <c r="AA64" s="30" t="str">
        <f aca="false">IF(P64&lt;&gt;"", IF(COUNT(V64:X64)=3, SUM(V64:X64), "No"), "")</f>
        <v>No</v>
      </c>
      <c r="AB64" s="30" t="str">
        <f aca="false">IF(P64&lt;&gt;"", IF(COUNT(V64:W64)=2, SUM(V64:W64), "No"), "")</f>
        <v>No</v>
      </c>
      <c r="AC64" s="30" t="str">
        <f aca="false">'Results 10 year vets'!$S64&amp;":"&amp;Table4[[#Headers],[Female]]</f>
        <v>:Female</v>
      </c>
      <c r="AD64" s="31"/>
      <c r="AE64" s="31"/>
      <c r="AF64" s="31"/>
      <c r="AG64" s="31"/>
      <c r="AH64" s="32"/>
      <c r="AI64" s="31"/>
      <c r="AJ64" s="31"/>
      <c r="AK64" s="31"/>
      <c r="AL64" s="31"/>
      <c r="AM64" s="31"/>
      <c r="AN64" s="31"/>
      <c r="AO64" s="32"/>
      <c r="AP64" s="31"/>
      <c r="AQ64" s="31"/>
      <c r="AR64" s="31"/>
      <c r="AS64" s="31"/>
      <c r="AT64" s="31"/>
      <c r="AU64" s="31"/>
      <c r="AV64" s="32"/>
      <c r="AW64" s="31"/>
      <c r="AX64" s="31"/>
      <c r="AY64" s="31"/>
      <c r="AZ64" s="31"/>
      <c r="BA64" s="31"/>
      <c r="BB64" s="31"/>
      <c r="BC64" s="32"/>
      <c r="BD64" s="31"/>
      <c r="BE64" s="31"/>
      <c r="BF64" s="31"/>
      <c r="BG64" s="31"/>
      <c r="BH64" s="31"/>
      <c r="BI64" s="31"/>
      <c r="BJ64" s="32"/>
      <c r="BK64" s="31"/>
      <c r="BL64" s="31"/>
      <c r="BM64" s="31"/>
      <c r="BN64" s="31"/>
      <c r="BO64" s="31"/>
      <c r="BP64" s="31"/>
      <c r="BQ64" s="32"/>
      <c r="BR64" s="31"/>
      <c r="BS64" s="31"/>
      <c r="BT64" s="31"/>
      <c r="BU64" s="31"/>
      <c r="BV64" s="31"/>
      <c r="BW64" s="31"/>
      <c r="BX64" s="32"/>
      <c r="BY64" s="31"/>
      <c r="BZ64" s="31"/>
      <c r="CA64" s="31"/>
      <c r="CB64" s="31"/>
      <c r="CC64" s="31"/>
      <c r="CD64" s="31"/>
      <c r="CE64" s="32"/>
      <c r="CF64" s="31"/>
      <c r="CG64" s="31"/>
      <c r="CH64" s="31"/>
      <c r="CI64" s="31"/>
      <c r="CJ64" s="31"/>
      <c r="CK64" s="31"/>
      <c r="CL64" s="32"/>
      <c r="CM64" s="31"/>
      <c r="CN64" s="31"/>
      <c r="CO64" s="31"/>
      <c r="CP64" s="31"/>
      <c r="CQ64" s="31"/>
      <c r="CR64" s="31"/>
      <c r="CS64" s="32"/>
      <c r="CT64" s="31"/>
      <c r="CU64" s="31"/>
      <c r="CV64" s="31"/>
      <c r="CW64" s="31"/>
      <c r="CX64" s="31"/>
      <c r="CY64" s="31"/>
      <c r="CZ64" s="32"/>
      <c r="DA64" s="31"/>
      <c r="DB64" s="31"/>
      <c r="DC64" s="31"/>
      <c r="DD64" s="31"/>
      <c r="DE64" s="31"/>
      <c r="DF64" s="31"/>
      <c r="DG64" s="32"/>
      <c r="DH64" s="31"/>
      <c r="DI64" s="31"/>
      <c r="DJ64" s="31"/>
      <c r="DK64" s="31"/>
      <c r="DL64" s="31"/>
      <c r="DM64" s="31"/>
      <c r="DN64" s="32"/>
      <c r="DO64" s="31"/>
      <c r="DP64" s="31"/>
      <c r="DQ64" s="31"/>
      <c r="DR64" s="31"/>
      <c r="DS64" s="31"/>
      <c r="DT64" s="31"/>
      <c r="DU64" s="32"/>
      <c r="DV64" s="31"/>
      <c r="DW64" s="31"/>
    </row>
    <row r="65" customFormat="false" ht="15.75" hidden="false" customHeight="true" outlineLevel="0" collapsed="false">
      <c r="A65" s="21" t="n">
        <v>64</v>
      </c>
      <c r="B65" s="21" t="str">
        <f aca="false">IFERROR(VLOOKUP($A$1&amp;":"&amp;A65,'Finish order'!C:K,6,FALSE()),"")</f>
        <v/>
      </c>
      <c r="C65" s="21" t="str">
        <f aca="false">IFERROR(VLOOKUP(A$1&amp;":"&amp;A65,'Finish order'!$C:$K,9,FALSE()),"")</f>
        <v/>
      </c>
      <c r="D65" s="21" t="str">
        <f aca="false">IFERROR(VLOOKUP(A$1&amp;":"&amp;A65,'Finish order'!$C:$K,7,FALSE()),"")</f>
        <v/>
      </c>
      <c r="E65" s="29" t="str">
        <f aca="false">IFERROR(VLOOKUP($A$1&amp;":"&amp;A65,'Finish order'!C:K,5,FALSE()),"")</f>
        <v/>
      </c>
      <c r="F65" s="21" t="str">
        <f aca="false">IFERROR(VLOOKUP($A$1&amp;":"&amp;A65,'Finish order'!C:K,4,FALSE()),"")</f>
        <v/>
      </c>
      <c r="G65" s="30" t="str">
        <f aca="false" t="array" ref="G65:G65">IFERROR(SMALL(IF($D$2:$D974=D65,$A$2:$A$911*1.001),1),"")</f>
        <v/>
      </c>
      <c r="H65" s="30" t="str">
        <f aca="false" t="array" ref="H65:H65">IFERROR(SMALL(IF($D$2:$D974=D65,$A$2:$A$911*1.0001),2),"")</f>
        <v/>
      </c>
      <c r="I65" s="30" t="str">
        <f aca="false" t="array" ref="I65:I65">IFERROR(SMALL(IF($D$2:$D974=D65,$A$2:$A$911*1.00001),3),"")</f>
        <v/>
      </c>
      <c r="J65" s="30" t="str">
        <f aca="false" t="array" ref="J65:J65">IFERROR(SMALL(IF($D$2:$D974=D65,$A$2:$A$911*1.000001),4),"")</f>
        <v/>
      </c>
      <c r="K65" s="30" t="str">
        <f aca="false">IF(A65&lt;&gt;"", IF(COUNT(G65:J65)=4, SUM(G65:J65), "No"), "")</f>
        <v>No</v>
      </c>
      <c r="L65" s="30" t="str">
        <f aca="false">IF(A65&lt;&gt;"", IF(COUNT(G65:I65)=3, SUM(G65:I65), "No"), "")</f>
        <v>No</v>
      </c>
      <c r="M65" s="30" t="str">
        <f aca="false">IF(A65&lt;&gt;"", IF(COUNT(G65:H65)=2, SUM(G65:H65), "No"), "")</f>
        <v>No</v>
      </c>
      <c r="N65" s="30" t="str">
        <f aca="false">'Results 10 year vets'!$D65&amp;":"&amp;Table1[[#Headers],[Male]]</f>
        <v>:Male</v>
      </c>
      <c r="O65" s="31"/>
      <c r="P65" s="21" t="n">
        <v>64</v>
      </c>
      <c r="Q65" s="21" t="str">
        <f aca="false">IFERROR(VLOOKUP(P$1&amp;":"&amp;P65,'Finish order'!$C:$K,6,FALSE()),"")</f>
        <v/>
      </c>
      <c r="R65" s="21" t="str">
        <f aca="false">IFERROR(VLOOKUP(P$1&amp;":"&amp;P65,'Finish order'!$C:$K,9,FALSE()),"")</f>
        <v/>
      </c>
      <c r="S65" s="21" t="str">
        <f aca="false">IFERROR(VLOOKUP(P$1&amp;":"&amp;P65,'Finish order'!$C:$K,7,FALSE()),"")</f>
        <v/>
      </c>
      <c r="T65" s="29" t="str">
        <f aca="false">IFERROR(VLOOKUP(P$1&amp;":"&amp;P65,'Finish order'!$C:$K,5,FALSE()),"")</f>
        <v/>
      </c>
      <c r="U65" s="21" t="str">
        <f aca="false">IFERROR(VLOOKUP(P$1&amp;":"&amp;P65,'Finish order'!$C:$K,4,FALSE()),"")</f>
        <v/>
      </c>
      <c r="V65" s="30" t="str">
        <f aca="false" t="array" ref="V65:V65">IFERROR(SMALL(IF($S$2:$S974=S65,$P$2:$P$911*1.001),1),"")</f>
        <v/>
      </c>
      <c r="W65" s="30" t="str">
        <f aca="false" t="array" ref="W65:W65">IFERROR(SMALL(IF($S$2:$S974=S65,$P$2:$P$911*1.0001),2),"")</f>
        <v/>
      </c>
      <c r="X65" s="30" t="str">
        <f aca="false" t="array" ref="X65:X65">IFERROR(SMALL(IF($S$2:$S974=S65,$P$2:$P$911*1.00001),3),"")</f>
        <v/>
      </c>
      <c r="Y65" s="30" t="str">
        <f aca="false" t="array" ref="Y65:Y65">IFERROR(SMALL(IF($S$2:$S974=S65,$P$2:$P$911*1.000001),4),"")</f>
        <v/>
      </c>
      <c r="Z65" s="30" t="str">
        <f aca="false">IF(P65&lt;&gt;"", IF(COUNT(V65:Y65)=4, SUM(V65:Y65), "No"), "")</f>
        <v>No</v>
      </c>
      <c r="AA65" s="30" t="str">
        <f aca="false">IF(P65&lt;&gt;"", IF(COUNT(V65:X65)=3, SUM(V65:X65), "No"), "")</f>
        <v>No</v>
      </c>
      <c r="AB65" s="30" t="str">
        <f aca="false">IF(P65&lt;&gt;"", IF(COUNT(V65:W65)=2, SUM(V65:W65), "No"), "")</f>
        <v>No</v>
      </c>
      <c r="AC65" s="30" t="str">
        <f aca="false">'Results 10 year vets'!$S65&amp;":"&amp;Table4[[#Headers],[Female]]</f>
        <v>:Female</v>
      </c>
      <c r="AD65" s="31"/>
      <c r="AE65" s="31"/>
      <c r="AF65" s="31"/>
      <c r="AG65" s="31"/>
      <c r="AH65" s="32"/>
      <c r="AI65" s="31"/>
      <c r="AJ65" s="31"/>
      <c r="AK65" s="31"/>
      <c r="AL65" s="31"/>
      <c r="AM65" s="31"/>
      <c r="AN65" s="31"/>
      <c r="AO65" s="32"/>
      <c r="AP65" s="31"/>
      <c r="AQ65" s="31"/>
      <c r="AR65" s="31"/>
      <c r="AS65" s="31"/>
      <c r="AT65" s="31"/>
      <c r="AU65" s="31"/>
      <c r="AV65" s="32"/>
      <c r="AW65" s="31"/>
      <c r="AX65" s="31"/>
      <c r="AY65" s="31"/>
      <c r="AZ65" s="31"/>
      <c r="BA65" s="31"/>
      <c r="BB65" s="31"/>
      <c r="BC65" s="32"/>
      <c r="BD65" s="31"/>
      <c r="BE65" s="31"/>
      <c r="BF65" s="31"/>
      <c r="BG65" s="31"/>
      <c r="BH65" s="31"/>
      <c r="BI65" s="31"/>
      <c r="BJ65" s="32"/>
      <c r="BK65" s="31"/>
      <c r="BL65" s="31"/>
      <c r="BM65" s="31"/>
      <c r="BN65" s="31"/>
      <c r="BO65" s="31"/>
      <c r="BP65" s="31"/>
      <c r="BQ65" s="32"/>
      <c r="BR65" s="31"/>
      <c r="BS65" s="31"/>
      <c r="BT65" s="31"/>
      <c r="BU65" s="31"/>
      <c r="BV65" s="31"/>
      <c r="BW65" s="31"/>
      <c r="BX65" s="32"/>
      <c r="BY65" s="31"/>
      <c r="BZ65" s="31"/>
      <c r="CA65" s="31"/>
      <c r="CB65" s="31"/>
      <c r="CC65" s="31"/>
      <c r="CD65" s="31"/>
      <c r="CE65" s="32"/>
      <c r="CF65" s="31"/>
      <c r="CG65" s="31"/>
      <c r="CH65" s="31"/>
      <c r="CI65" s="31"/>
      <c r="CJ65" s="31"/>
      <c r="CK65" s="31"/>
      <c r="CL65" s="32"/>
      <c r="CM65" s="31"/>
      <c r="CN65" s="31"/>
      <c r="CO65" s="31"/>
      <c r="CP65" s="31"/>
      <c r="CQ65" s="31"/>
      <c r="CR65" s="31"/>
      <c r="CS65" s="32"/>
      <c r="CT65" s="31"/>
      <c r="CU65" s="31"/>
      <c r="CV65" s="31"/>
      <c r="CW65" s="31"/>
      <c r="CX65" s="31"/>
      <c r="CY65" s="31"/>
      <c r="CZ65" s="32"/>
      <c r="DA65" s="31"/>
      <c r="DB65" s="31"/>
      <c r="DC65" s="31"/>
      <c r="DD65" s="31"/>
      <c r="DE65" s="31"/>
      <c r="DF65" s="31"/>
      <c r="DG65" s="32"/>
      <c r="DH65" s="31"/>
      <c r="DI65" s="31"/>
      <c r="DJ65" s="31"/>
      <c r="DK65" s="31"/>
      <c r="DL65" s="31"/>
      <c r="DM65" s="31"/>
      <c r="DN65" s="32"/>
      <c r="DO65" s="31"/>
      <c r="DP65" s="31"/>
      <c r="DQ65" s="31"/>
      <c r="DR65" s="31"/>
      <c r="DS65" s="31"/>
      <c r="DT65" s="31"/>
      <c r="DU65" s="32"/>
      <c r="DV65" s="31"/>
      <c r="DW65" s="31"/>
    </row>
    <row r="66" customFormat="false" ht="15.75" hidden="false" customHeight="true" outlineLevel="0" collapsed="false">
      <c r="A66" s="21" t="n">
        <v>65</v>
      </c>
      <c r="B66" s="21" t="str">
        <f aca="false">IFERROR(VLOOKUP($A$1&amp;":"&amp;A66,'Finish order'!C:K,6,FALSE()),"")</f>
        <v/>
      </c>
      <c r="C66" s="21" t="str">
        <f aca="false">IFERROR(VLOOKUP(A$1&amp;":"&amp;A66,'Finish order'!$C:$K,9,FALSE()),"")</f>
        <v/>
      </c>
      <c r="D66" s="21" t="str">
        <f aca="false">IFERROR(VLOOKUP(A$1&amp;":"&amp;A66,'Finish order'!$C:$K,7,FALSE()),"")</f>
        <v/>
      </c>
      <c r="E66" s="29" t="str">
        <f aca="false">IFERROR(VLOOKUP($A$1&amp;":"&amp;A66,'Finish order'!C:K,5,FALSE()),"")</f>
        <v/>
      </c>
      <c r="F66" s="21" t="str">
        <f aca="false">IFERROR(VLOOKUP($A$1&amp;":"&amp;A66,'Finish order'!C:K,4,FALSE()),"")</f>
        <v/>
      </c>
      <c r="G66" s="30" t="str">
        <f aca="false" t="array" ref="G66:G66">IFERROR(SMALL(IF($D$2:$D975=D66,$A$2:$A$911*1.001),1),"")</f>
        <v/>
      </c>
      <c r="H66" s="30" t="str">
        <f aca="false" t="array" ref="H66:H66">IFERROR(SMALL(IF($D$2:$D975=D66,$A$2:$A$911*1.0001),2),"")</f>
        <v/>
      </c>
      <c r="I66" s="30" t="str">
        <f aca="false" t="array" ref="I66:I66">IFERROR(SMALL(IF($D$2:$D975=D66,$A$2:$A$911*1.00001),3),"")</f>
        <v/>
      </c>
      <c r="J66" s="30" t="str">
        <f aca="false" t="array" ref="J66:J66">IFERROR(SMALL(IF($D$2:$D975=D66,$A$2:$A$911*1.000001),4),"")</f>
        <v/>
      </c>
      <c r="K66" s="30" t="str">
        <f aca="false">IF(A66&lt;&gt;"", IF(COUNT(G66:J66)=4, SUM(G66:J66), "No"), "")</f>
        <v>No</v>
      </c>
      <c r="L66" s="30" t="str">
        <f aca="false">IF(A66&lt;&gt;"", IF(COUNT(G66:I66)=3, SUM(G66:I66), "No"), "")</f>
        <v>No</v>
      </c>
      <c r="M66" s="30" t="str">
        <f aca="false">IF(A66&lt;&gt;"", IF(COUNT(G66:H66)=2, SUM(G66:H66), "No"), "")</f>
        <v>No</v>
      </c>
      <c r="N66" s="30" t="str">
        <f aca="false">'Results 10 year vets'!$D66&amp;":"&amp;Table1[[#Headers],[Male]]</f>
        <v>:Male</v>
      </c>
      <c r="O66" s="31"/>
      <c r="P66" s="21" t="n">
        <v>65</v>
      </c>
      <c r="Q66" s="21" t="str">
        <f aca="false">IFERROR(VLOOKUP(P$1&amp;":"&amp;P66,'Finish order'!$C:$K,6,FALSE()),"")</f>
        <v/>
      </c>
      <c r="R66" s="21" t="str">
        <f aca="false">IFERROR(VLOOKUP(P$1&amp;":"&amp;P66,'Finish order'!$C:$K,9,FALSE()),"")</f>
        <v/>
      </c>
      <c r="S66" s="21" t="str">
        <f aca="false">IFERROR(VLOOKUP(P$1&amp;":"&amp;P66,'Finish order'!$C:$K,7,FALSE()),"")</f>
        <v/>
      </c>
      <c r="T66" s="29" t="str">
        <f aca="false">IFERROR(VLOOKUP(P$1&amp;":"&amp;P66,'Finish order'!$C:$K,5,FALSE()),"")</f>
        <v/>
      </c>
      <c r="U66" s="21" t="str">
        <f aca="false">IFERROR(VLOOKUP(P$1&amp;":"&amp;P66,'Finish order'!$C:$K,4,FALSE()),"")</f>
        <v/>
      </c>
      <c r="V66" s="30" t="str">
        <f aca="false" t="array" ref="V66:V66">IFERROR(SMALL(IF($S$2:$S975=S66,$P$2:$P$911*1.001),1),"")</f>
        <v/>
      </c>
      <c r="W66" s="30" t="str">
        <f aca="false" t="array" ref="W66:W66">IFERROR(SMALL(IF($S$2:$S975=S66,$P$2:$P$911*1.0001),2),"")</f>
        <v/>
      </c>
      <c r="X66" s="30" t="str">
        <f aca="false" t="array" ref="X66:X66">IFERROR(SMALL(IF($S$2:$S975=S66,$P$2:$P$911*1.00001),3),"")</f>
        <v/>
      </c>
      <c r="Y66" s="30" t="str">
        <f aca="false" t="array" ref="Y66:Y66">IFERROR(SMALL(IF($S$2:$S975=S66,$P$2:$P$911*1.000001),4),"")</f>
        <v/>
      </c>
      <c r="Z66" s="30" t="str">
        <f aca="false">IF(P66&lt;&gt;"", IF(COUNT(V66:Y66)=4, SUM(V66:Y66), "No"), "")</f>
        <v>No</v>
      </c>
      <c r="AA66" s="30" t="str">
        <f aca="false">IF(P66&lt;&gt;"", IF(COUNT(V66:X66)=3, SUM(V66:X66), "No"), "")</f>
        <v>No</v>
      </c>
      <c r="AB66" s="30" t="str">
        <f aca="false">IF(P66&lt;&gt;"", IF(COUNT(V66:W66)=2, SUM(V66:W66), "No"), "")</f>
        <v>No</v>
      </c>
      <c r="AC66" s="30" t="str">
        <f aca="false">'Results 10 year vets'!$S66&amp;":"&amp;Table4[[#Headers],[Female]]</f>
        <v>:Female</v>
      </c>
      <c r="AD66" s="31"/>
      <c r="AE66" s="31"/>
      <c r="AF66" s="31"/>
      <c r="AG66" s="31"/>
      <c r="AH66" s="32"/>
      <c r="AI66" s="31"/>
      <c r="AJ66" s="31"/>
      <c r="AK66" s="31"/>
      <c r="AL66" s="31"/>
      <c r="AM66" s="31"/>
      <c r="AN66" s="31"/>
      <c r="AO66" s="32"/>
      <c r="AP66" s="31"/>
      <c r="AQ66" s="31"/>
      <c r="AR66" s="31"/>
      <c r="AS66" s="31"/>
      <c r="AT66" s="31"/>
      <c r="AU66" s="31"/>
      <c r="AV66" s="32"/>
      <c r="AW66" s="31"/>
      <c r="AX66" s="31"/>
      <c r="AY66" s="31"/>
      <c r="AZ66" s="31"/>
      <c r="BA66" s="31"/>
      <c r="BB66" s="31"/>
      <c r="BC66" s="32"/>
      <c r="BD66" s="31"/>
      <c r="BE66" s="31"/>
      <c r="BF66" s="31"/>
      <c r="BG66" s="31"/>
      <c r="BH66" s="31"/>
      <c r="BI66" s="31"/>
      <c r="BJ66" s="32"/>
      <c r="BK66" s="31"/>
      <c r="BL66" s="31"/>
      <c r="BM66" s="31"/>
      <c r="BN66" s="31"/>
      <c r="BO66" s="31"/>
      <c r="BP66" s="31"/>
      <c r="BQ66" s="32"/>
      <c r="BR66" s="31"/>
      <c r="BS66" s="31"/>
      <c r="BT66" s="31"/>
      <c r="BU66" s="31"/>
      <c r="BV66" s="31"/>
      <c r="BW66" s="31"/>
      <c r="BX66" s="32"/>
      <c r="BY66" s="31"/>
      <c r="BZ66" s="31"/>
      <c r="CA66" s="31"/>
      <c r="CB66" s="31"/>
      <c r="CC66" s="31"/>
      <c r="CD66" s="31"/>
      <c r="CE66" s="32"/>
      <c r="CF66" s="31"/>
      <c r="CG66" s="31"/>
      <c r="CH66" s="31"/>
      <c r="CI66" s="31"/>
      <c r="CJ66" s="31"/>
      <c r="CK66" s="31"/>
      <c r="CL66" s="32"/>
      <c r="CM66" s="31"/>
      <c r="CN66" s="31"/>
      <c r="CO66" s="31"/>
      <c r="CP66" s="31"/>
      <c r="CQ66" s="31"/>
      <c r="CR66" s="31"/>
      <c r="CS66" s="32"/>
      <c r="CT66" s="31"/>
      <c r="CU66" s="31"/>
      <c r="CV66" s="31"/>
      <c r="CW66" s="31"/>
      <c r="CX66" s="31"/>
      <c r="CY66" s="31"/>
      <c r="CZ66" s="32"/>
      <c r="DA66" s="31"/>
      <c r="DB66" s="31"/>
      <c r="DC66" s="31"/>
      <c r="DD66" s="31"/>
      <c r="DE66" s="31"/>
      <c r="DF66" s="31"/>
      <c r="DG66" s="32"/>
      <c r="DH66" s="31"/>
      <c r="DI66" s="31"/>
      <c r="DJ66" s="31"/>
      <c r="DK66" s="31"/>
      <c r="DL66" s="31"/>
      <c r="DM66" s="31"/>
      <c r="DN66" s="32"/>
      <c r="DO66" s="31"/>
      <c r="DP66" s="31"/>
      <c r="DQ66" s="31"/>
      <c r="DR66" s="31"/>
      <c r="DS66" s="31"/>
      <c r="DT66" s="31"/>
      <c r="DU66" s="32"/>
      <c r="DV66" s="31"/>
      <c r="DW66" s="31"/>
    </row>
    <row r="67" customFormat="false" ht="15.75" hidden="false" customHeight="true" outlineLevel="0" collapsed="false">
      <c r="A67" s="21" t="n">
        <v>66</v>
      </c>
      <c r="B67" s="21" t="str">
        <f aca="false">IFERROR(VLOOKUP($A$1&amp;":"&amp;A67,'Finish order'!C:K,6,FALSE()),"")</f>
        <v/>
      </c>
      <c r="C67" s="21" t="str">
        <f aca="false">IFERROR(VLOOKUP(A$1&amp;":"&amp;A67,'Finish order'!$C:$K,9,FALSE()),"")</f>
        <v/>
      </c>
      <c r="D67" s="21" t="str">
        <f aca="false">IFERROR(VLOOKUP(A$1&amp;":"&amp;A67,'Finish order'!$C:$K,7,FALSE()),"")</f>
        <v/>
      </c>
      <c r="E67" s="29" t="str">
        <f aca="false">IFERROR(VLOOKUP($A$1&amp;":"&amp;A67,'Finish order'!C:K,5,FALSE()),"")</f>
        <v/>
      </c>
      <c r="F67" s="21" t="str">
        <f aca="false">IFERROR(VLOOKUP($A$1&amp;":"&amp;A67,'Finish order'!C:K,4,FALSE()),"")</f>
        <v/>
      </c>
      <c r="G67" s="30" t="str">
        <f aca="false" t="array" ref="G67:G67">IFERROR(SMALL(IF($D$2:$D976=D67,$A$2:$A$911*1.001),1),"")</f>
        <v/>
      </c>
      <c r="H67" s="30" t="str">
        <f aca="false" t="array" ref="H67:H67">IFERROR(SMALL(IF($D$2:$D976=D67,$A$2:$A$911*1.0001),2),"")</f>
        <v/>
      </c>
      <c r="I67" s="30" t="str">
        <f aca="false" t="array" ref="I67:I67">IFERROR(SMALL(IF($D$2:$D976=D67,$A$2:$A$911*1.00001),3),"")</f>
        <v/>
      </c>
      <c r="J67" s="30" t="str">
        <f aca="false" t="array" ref="J67:J67">IFERROR(SMALL(IF($D$2:$D976=D67,$A$2:$A$911*1.000001),4),"")</f>
        <v/>
      </c>
      <c r="K67" s="30" t="str">
        <f aca="false">IF(A67&lt;&gt;"", IF(COUNT(G67:J67)=4, SUM(G67:J67), "No"), "")</f>
        <v>No</v>
      </c>
      <c r="L67" s="30" t="str">
        <f aca="false">IF(A67&lt;&gt;"", IF(COUNT(G67:I67)=3, SUM(G67:I67), "No"), "")</f>
        <v>No</v>
      </c>
      <c r="M67" s="30" t="str">
        <f aca="false">IF(A67&lt;&gt;"", IF(COUNT(G67:H67)=2, SUM(G67:H67), "No"), "")</f>
        <v>No</v>
      </c>
      <c r="N67" s="30" t="str">
        <f aca="false">'Results 10 year vets'!$D67&amp;":"&amp;Table1[[#Headers],[Male]]</f>
        <v>:Male</v>
      </c>
      <c r="O67" s="31"/>
      <c r="P67" s="21" t="n">
        <v>66</v>
      </c>
      <c r="Q67" s="21" t="str">
        <f aca="false">IFERROR(VLOOKUP(P$1&amp;":"&amp;P67,'Finish order'!$C:$K,6,FALSE()),"")</f>
        <v/>
      </c>
      <c r="R67" s="21" t="str">
        <f aca="false">IFERROR(VLOOKUP(P$1&amp;":"&amp;P67,'Finish order'!$C:$K,9,FALSE()),"")</f>
        <v/>
      </c>
      <c r="S67" s="21" t="str">
        <f aca="false">IFERROR(VLOOKUP(P$1&amp;":"&amp;P67,'Finish order'!$C:$K,7,FALSE()),"")</f>
        <v/>
      </c>
      <c r="T67" s="29" t="str">
        <f aca="false">IFERROR(VLOOKUP(P$1&amp;":"&amp;P67,'Finish order'!$C:$K,5,FALSE()),"")</f>
        <v/>
      </c>
      <c r="U67" s="21" t="str">
        <f aca="false">IFERROR(VLOOKUP(P$1&amp;":"&amp;P67,'Finish order'!$C:$K,4,FALSE()),"")</f>
        <v/>
      </c>
      <c r="V67" s="30" t="str">
        <f aca="false" t="array" ref="V67:V67">IFERROR(SMALL(IF($S$2:$S976=S67,$P$2:$P$911*1.001),1),"")</f>
        <v/>
      </c>
      <c r="W67" s="30" t="str">
        <f aca="false" t="array" ref="W67:W67">IFERROR(SMALL(IF($S$2:$S976=S67,$P$2:$P$911*1.0001),2),"")</f>
        <v/>
      </c>
      <c r="X67" s="30" t="str">
        <f aca="false" t="array" ref="X67:X67">IFERROR(SMALL(IF($S$2:$S976=S67,$P$2:$P$911*1.00001),3),"")</f>
        <v/>
      </c>
      <c r="Y67" s="30" t="str">
        <f aca="false" t="array" ref="Y67:Y67">IFERROR(SMALL(IF($S$2:$S976=S67,$P$2:$P$911*1.000001),4),"")</f>
        <v/>
      </c>
      <c r="Z67" s="30" t="str">
        <f aca="false">IF(P67&lt;&gt;"", IF(COUNT(V67:Y67)=4, SUM(V67:Y67), "No"), "")</f>
        <v>No</v>
      </c>
      <c r="AA67" s="30" t="str">
        <f aca="false">IF(P67&lt;&gt;"", IF(COUNT(V67:X67)=3, SUM(V67:X67), "No"), "")</f>
        <v>No</v>
      </c>
      <c r="AB67" s="30" t="str">
        <f aca="false">IF(P67&lt;&gt;"", IF(COUNT(V67:W67)=2, SUM(V67:W67), "No"), "")</f>
        <v>No</v>
      </c>
      <c r="AC67" s="30" t="str">
        <f aca="false">'Results 10 year vets'!$S67&amp;":"&amp;Table4[[#Headers],[Female]]</f>
        <v>:Female</v>
      </c>
      <c r="AD67" s="31"/>
      <c r="AE67" s="31"/>
      <c r="AF67" s="31"/>
      <c r="AG67" s="31"/>
      <c r="AH67" s="32"/>
      <c r="AI67" s="31"/>
      <c r="AJ67" s="31"/>
      <c r="AK67" s="31"/>
      <c r="AL67" s="31"/>
      <c r="AM67" s="31"/>
      <c r="AN67" s="31"/>
      <c r="AO67" s="32"/>
      <c r="AP67" s="31"/>
      <c r="AQ67" s="31"/>
      <c r="AR67" s="31"/>
      <c r="AS67" s="31"/>
      <c r="AT67" s="31"/>
      <c r="AU67" s="31"/>
      <c r="AV67" s="32"/>
      <c r="AW67" s="31"/>
      <c r="AX67" s="31"/>
      <c r="AY67" s="31"/>
      <c r="AZ67" s="31"/>
      <c r="BA67" s="31"/>
      <c r="BB67" s="31"/>
      <c r="BC67" s="32"/>
      <c r="BD67" s="31"/>
      <c r="BE67" s="31"/>
      <c r="BF67" s="31"/>
      <c r="BG67" s="31"/>
      <c r="BH67" s="31"/>
      <c r="BI67" s="31"/>
      <c r="BJ67" s="32"/>
      <c r="BK67" s="31"/>
      <c r="BL67" s="31"/>
      <c r="BM67" s="31"/>
      <c r="BN67" s="31"/>
      <c r="BO67" s="31"/>
      <c r="BP67" s="31"/>
      <c r="BQ67" s="32"/>
      <c r="BR67" s="31"/>
      <c r="BS67" s="31"/>
      <c r="BT67" s="31"/>
      <c r="BU67" s="31"/>
      <c r="BV67" s="31"/>
      <c r="BW67" s="31"/>
      <c r="BX67" s="32"/>
      <c r="BY67" s="31"/>
      <c r="BZ67" s="31"/>
      <c r="CA67" s="31"/>
      <c r="CB67" s="31"/>
      <c r="CC67" s="31"/>
      <c r="CD67" s="31"/>
      <c r="CE67" s="32"/>
      <c r="CF67" s="31"/>
      <c r="CG67" s="31"/>
      <c r="CH67" s="31"/>
      <c r="CI67" s="31"/>
      <c r="CJ67" s="31"/>
      <c r="CK67" s="31"/>
      <c r="CL67" s="32"/>
      <c r="CM67" s="31"/>
      <c r="CN67" s="31"/>
      <c r="CO67" s="31"/>
      <c r="CP67" s="31"/>
      <c r="CQ67" s="31"/>
      <c r="CR67" s="31"/>
      <c r="CS67" s="32"/>
      <c r="CT67" s="31"/>
      <c r="CU67" s="31"/>
      <c r="CV67" s="31"/>
      <c r="CW67" s="31"/>
      <c r="CX67" s="31"/>
      <c r="CY67" s="31"/>
      <c r="CZ67" s="32"/>
      <c r="DA67" s="31"/>
      <c r="DB67" s="31"/>
      <c r="DC67" s="31"/>
      <c r="DD67" s="31"/>
      <c r="DE67" s="31"/>
      <c r="DF67" s="31"/>
      <c r="DG67" s="32"/>
      <c r="DH67" s="31"/>
      <c r="DI67" s="31"/>
      <c r="DJ67" s="31"/>
      <c r="DK67" s="31"/>
      <c r="DL67" s="31"/>
      <c r="DM67" s="31"/>
      <c r="DN67" s="32"/>
      <c r="DO67" s="31"/>
      <c r="DP67" s="31"/>
      <c r="DQ67" s="31"/>
      <c r="DR67" s="31"/>
      <c r="DS67" s="31"/>
      <c r="DT67" s="31"/>
      <c r="DU67" s="32"/>
      <c r="DV67" s="31"/>
      <c r="DW67" s="31"/>
    </row>
    <row r="68" customFormat="false" ht="15.75" hidden="false" customHeight="true" outlineLevel="0" collapsed="false">
      <c r="A68" s="21" t="n">
        <v>67</v>
      </c>
      <c r="B68" s="21" t="str">
        <f aca="false">IFERROR(VLOOKUP($A$1&amp;":"&amp;A68,'Finish order'!C:K,6,FALSE()),"")</f>
        <v/>
      </c>
      <c r="C68" s="21" t="str">
        <f aca="false">IFERROR(VLOOKUP(A$1&amp;":"&amp;A68,'Finish order'!$C:$K,9,FALSE()),"")</f>
        <v/>
      </c>
      <c r="D68" s="21" t="str">
        <f aca="false">IFERROR(VLOOKUP(A$1&amp;":"&amp;A68,'Finish order'!$C:$K,7,FALSE()),"")</f>
        <v/>
      </c>
      <c r="E68" s="29" t="str">
        <f aca="false">IFERROR(VLOOKUP($A$1&amp;":"&amp;A68,'Finish order'!C:K,5,FALSE()),"")</f>
        <v/>
      </c>
      <c r="F68" s="21" t="str">
        <f aca="false">IFERROR(VLOOKUP($A$1&amp;":"&amp;A68,'Finish order'!C:K,4,FALSE()),"")</f>
        <v/>
      </c>
      <c r="G68" s="30" t="str">
        <f aca="false" t="array" ref="G68:G68">IFERROR(SMALL(IF($D$2:$D977=D68,$A$2:$A$911*1.001),1),"")</f>
        <v/>
      </c>
      <c r="H68" s="30" t="str">
        <f aca="false" t="array" ref="H68:H68">IFERROR(SMALL(IF($D$2:$D977=D68,$A$2:$A$911*1.0001),2),"")</f>
        <v/>
      </c>
      <c r="I68" s="30" t="str">
        <f aca="false" t="array" ref="I68:I68">IFERROR(SMALL(IF($D$2:$D977=D68,$A$2:$A$911*1.00001),3),"")</f>
        <v/>
      </c>
      <c r="J68" s="30" t="str">
        <f aca="false" t="array" ref="J68:J68">IFERROR(SMALL(IF($D$2:$D977=D68,$A$2:$A$911*1.000001),4),"")</f>
        <v/>
      </c>
      <c r="K68" s="30" t="str">
        <f aca="false">IF(A68&lt;&gt;"", IF(COUNT(G68:J68)=4, SUM(G68:J68), "No"), "")</f>
        <v>No</v>
      </c>
      <c r="L68" s="30" t="str">
        <f aca="false">IF(A68&lt;&gt;"", IF(COUNT(G68:I68)=3, SUM(G68:I68), "No"), "")</f>
        <v>No</v>
      </c>
      <c r="M68" s="30" t="str">
        <f aca="false">IF(A68&lt;&gt;"", IF(COUNT(G68:H68)=2, SUM(G68:H68), "No"), "")</f>
        <v>No</v>
      </c>
      <c r="N68" s="30" t="str">
        <f aca="false">'Results 10 year vets'!$D68&amp;":"&amp;Table1[[#Headers],[Male]]</f>
        <v>:Male</v>
      </c>
      <c r="O68" s="31"/>
      <c r="P68" s="21" t="n">
        <v>67</v>
      </c>
      <c r="Q68" s="21" t="str">
        <f aca="false">IFERROR(VLOOKUP(P$1&amp;":"&amp;P68,'Finish order'!$C:$K,6,FALSE()),"")</f>
        <v/>
      </c>
      <c r="R68" s="21" t="str">
        <f aca="false">IFERROR(VLOOKUP(P$1&amp;":"&amp;P68,'Finish order'!$C:$K,9,FALSE()),"")</f>
        <v/>
      </c>
      <c r="S68" s="21" t="str">
        <f aca="false">IFERROR(VLOOKUP(P$1&amp;":"&amp;P68,'Finish order'!$C:$K,7,FALSE()),"")</f>
        <v/>
      </c>
      <c r="T68" s="29" t="str">
        <f aca="false">IFERROR(VLOOKUP(P$1&amp;":"&amp;P68,'Finish order'!$C:$K,5,FALSE()),"")</f>
        <v/>
      </c>
      <c r="U68" s="21" t="str">
        <f aca="false">IFERROR(VLOOKUP(P$1&amp;":"&amp;P68,'Finish order'!$C:$K,4,FALSE()),"")</f>
        <v/>
      </c>
      <c r="V68" s="30" t="str">
        <f aca="false" t="array" ref="V68:V68">IFERROR(SMALL(IF($S$2:$S977=S68,$P$2:$P$911*1.001),1),"")</f>
        <v/>
      </c>
      <c r="W68" s="30" t="str">
        <f aca="false" t="array" ref="W68:W68">IFERROR(SMALL(IF($S$2:$S977=S68,$P$2:$P$911*1.0001),2),"")</f>
        <v/>
      </c>
      <c r="X68" s="30" t="str">
        <f aca="false" t="array" ref="X68:X68">IFERROR(SMALL(IF($S$2:$S977=S68,$P$2:$P$911*1.00001),3),"")</f>
        <v/>
      </c>
      <c r="Y68" s="30" t="str">
        <f aca="false" t="array" ref="Y68:Y68">IFERROR(SMALL(IF($S$2:$S977=S68,$P$2:$P$911*1.000001),4),"")</f>
        <v/>
      </c>
      <c r="Z68" s="30" t="str">
        <f aca="false">IF(P68&lt;&gt;"", IF(COUNT(V68:Y68)=4, SUM(V68:Y68), "No"), "")</f>
        <v>No</v>
      </c>
      <c r="AA68" s="30" t="str">
        <f aca="false">IF(P68&lt;&gt;"", IF(COUNT(V68:X68)=3, SUM(V68:X68), "No"), "")</f>
        <v>No</v>
      </c>
      <c r="AB68" s="30" t="str">
        <f aca="false">IF(P68&lt;&gt;"", IF(COUNT(V68:W68)=2, SUM(V68:W68), "No"), "")</f>
        <v>No</v>
      </c>
      <c r="AC68" s="30" t="str">
        <f aca="false">'Results 10 year vets'!$S68&amp;":"&amp;Table4[[#Headers],[Female]]</f>
        <v>:Female</v>
      </c>
      <c r="AD68" s="31"/>
      <c r="AE68" s="31"/>
      <c r="AF68" s="31"/>
      <c r="AG68" s="31"/>
      <c r="AH68" s="32"/>
      <c r="AI68" s="31"/>
      <c r="AJ68" s="31"/>
      <c r="AK68" s="31"/>
      <c r="AL68" s="31"/>
      <c r="AM68" s="31"/>
      <c r="AN68" s="31"/>
      <c r="AO68" s="32"/>
      <c r="AP68" s="31"/>
      <c r="AQ68" s="31"/>
      <c r="AR68" s="31"/>
      <c r="AS68" s="31"/>
      <c r="AT68" s="31"/>
      <c r="AU68" s="31"/>
      <c r="AV68" s="32"/>
      <c r="AW68" s="31"/>
      <c r="AX68" s="31"/>
      <c r="AY68" s="31"/>
      <c r="AZ68" s="31"/>
      <c r="BA68" s="31"/>
      <c r="BB68" s="31"/>
      <c r="BC68" s="32"/>
      <c r="BD68" s="31"/>
      <c r="BE68" s="31"/>
      <c r="BF68" s="31"/>
      <c r="BG68" s="31"/>
      <c r="BH68" s="31"/>
      <c r="BI68" s="31"/>
      <c r="BJ68" s="32"/>
      <c r="BK68" s="31"/>
      <c r="BL68" s="31"/>
      <c r="BM68" s="31"/>
      <c r="BN68" s="31"/>
      <c r="BO68" s="31"/>
      <c r="BP68" s="31"/>
      <c r="BQ68" s="32"/>
      <c r="BR68" s="31"/>
      <c r="BS68" s="31"/>
      <c r="BT68" s="31"/>
      <c r="BU68" s="31"/>
      <c r="BV68" s="31"/>
      <c r="BW68" s="31"/>
      <c r="BX68" s="32"/>
      <c r="BY68" s="31"/>
      <c r="BZ68" s="31"/>
      <c r="CA68" s="31"/>
      <c r="CB68" s="31"/>
      <c r="CC68" s="31"/>
      <c r="CD68" s="31"/>
      <c r="CE68" s="32"/>
      <c r="CF68" s="31"/>
      <c r="CG68" s="31"/>
      <c r="CH68" s="31"/>
      <c r="CI68" s="31"/>
      <c r="CJ68" s="31"/>
      <c r="CK68" s="31"/>
      <c r="CL68" s="32"/>
      <c r="CM68" s="31"/>
      <c r="CN68" s="31"/>
      <c r="CO68" s="31"/>
      <c r="CP68" s="31"/>
      <c r="CQ68" s="31"/>
      <c r="CR68" s="31"/>
      <c r="CS68" s="32"/>
      <c r="CT68" s="31"/>
      <c r="CU68" s="31"/>
      <c r="CV68" s="31"/>
      <c r="CW68" s="31"/>
      <c r="CX68" s="31"/>
      <c r="CY68" s="31"/>
      <c r="CZ68" s="32"/>
      <c r="DA68" s="31"/>
      <c r="DB68" s="31"/>
      <c r="DC68" s="31"/>
      <c r="DD68" s="31"/>
      <c r="DE68" s="31"/>
      <c r="DF68" s="31"/>
      <c r="DG68" s="32"/>
      <c r="DH68" s="31"/>
      <c r="DI68" s="31"/>
      <c r="DJ68" s="31"/>
      <c r="DK68" s="31"/>
      <c r="DL68" s="31"/>
      <c r="DM68" s="31"/>
      <c r="DN68" s="32"/>
      <c r="DO68" s="31"/>
      <c r="DP68" s="31"/>
      <c r="DQ68" s="31"/>
      <c r="DR68" s="31"/>
      <c r="DS68" s="31"/>
      <c r="DT68" s="31"/>
      <c r="DU68" s="32"/>
      <c r="DV68" s="31"/>
      <c r="DW68" s="31"/>
    </row>
    <row r="69" customFormat="false" ht="15.75" hidden="false" customHeight="true" outlineLevel="0" collapsed="false">
      <c r="A69" s="21" t="n">
        <v>68</v>
      </c>
      <c r="B69" s="21" t="str">
        <f aca="false">IFERROR(VLOOKUP($A$1&amp;":"&amp;A69,'Finish order'!C:K,6,FALSE()),"")</f>
        <v/>
      </c>
      <c r="C69" s="21" t="str">
        <f aca="false">IFERROR(VLOOKUP(A$1&amp;":"&amp;A69,'Finish order'!$C:$K,9,FALSE()),"")</f>
        <v/>
      </c>
      <c r="D69" s="21" t="str">
        <f aca="false">IFERROR(VLOOKUP(A$1&amp;":"&amp;A69,'Finish order'!$C:$K,7,FALSE()),"")</f>
        <v/>
      </c>
      <c r="E69" s="29" t="str">
        <f aca="false">IFERROR(VLOOKUP($A$1&amp;":"&amp;A69,'Finish order'!C:K,5,FALSE()),"")</f>
        <v/>
      </c>
      <c r="F69" s="21" t="str">
        <f aca="false">IFERROR(VLOOKUP($A$1&amp;":"&amp;A69,'Finish order'!C:K,4,FALSE()),"")</f>
        <v/>
      </c>
      <c r="G69" s="30" t="str">
        <f aca="false" t="array" ref="G69:G69">IFERROR(SMALL(IF($D$2:$D978=D69,$A$2:$A$911*1.001),1),"")</f>
        <v/>
      </c>
      <c r="H69" s="30" t="str">
        <f aca="false" t="array" ref="H69:H69">IFERROR(SMALL(IF($D$2:$D978=D69,$A$2:$A$911*1.0001),2),"")</f>
        <v/>
      </c>
      <c r="I69" s="30" t="str">
        <f aca="false" t="array" ref="I69:I69">IFERROR(SMALL(IF($D$2:$D978=D69,$A$2:$A$911*1.00001),3),"")</f>
        <v/>
      </c>
      <c r="J69" s="30" t="str">
        <f aca="false" t="array" ref="J69:J69">IFERROR(SMALL(IF($D$2:$D978=D69,$A$2:$A$911*1.000001),4),"")</f>
        <v/>
      </c>
      <c r="K69" s="30" t="str">
        <f aca="false">IF(A69&lt;&gt;"", IF(COUNT(G69:J69)=4, SUM(G69:J69), "No"), "")</f>
        <v>No</v>
      </c>
      <c r="L69" s="30" t="str">
        <f aca="false">IF(A69&lt;&gt;"", IF(COUNT(G69:I69)=3, SUM(G69:I69), "No"), "")</f>
        <v>No</v>
      </c>
      <c r="M69" s="30" t="str">
        <f aca="false">IF(A69&lt;&gt;"", IF(COUNT(G69:H69)=2, SUM(G69:H69), "No"), "")</f>
        <v>No</v>
      </c>
      <c r="N69" s="30" t="str">
        <f aca="false">'Results 10 year vets'!$D69&amp;":"&amp;Table1[[#Headers],[Male]]</f>
        <v>:Male</v>
      </c>
      <c r="O69" s="31"/>
      <c r="P69" s="21" t="n">
        <v>68</v>
      </c>
      <c r="Q69" s="21" t="str">
        <f aca="false">IFERROR(VLOOKUP(P$1&amp;":"&amp;P69,'Finish order'!$C:$K,6,FALSE()),"")</f>
        <v/>
      </c>
      <c r="R69" s="21" t="str">
        <f aca="false">IFERROR(VLOOKUP(P$1&amp;":"&amp;P69,'Finish order'!$C:$K,9,FALSE()),"")</f>
        <v/>
      </c>
      <c r="S69" s="21" t="str">
        <f aca="false">IFERROR(VLOOKUP(P$1&amp;":"&amp;P69,'Finish order'!$C:$K,7,FALSE()),"")</f>
        <v/>
      </c>
      <c r="T69" s="29" t="str">
        <f aca="false">IFERROR(VLOOKUP(P$1&amp;":"&amp;P69,'Finish order'!$C:$K,5,FALSE()),"")</f>
        <v/>
      </c>
      <c r="U69" s="21" t="str">
        <f aca="false">IFERROR(VLOOKUP(P$1&amp;":"&amp;P69,'Finish order'!$C:$K,4,FALSE()),"")</f>
        <v/>
      </c>
      <c r="V69" s="30" t="str">
        <f aca="false" t="array" ref="V69:V69">IFERROR(SMALL(IF($S$2:$S978=S69,$P$2:$P$911*1.001),1),"")</f>
        <v/>
      </c>
      <c r="W69" s="30" t="str">
        <f aca="false" t="array" ref="W69:W69">IFERROR(SMALL(IF($S$2:$S978=S69,$P$2:$P$911*1.0001),2),"")</f>
        <v/>
      </c>
      <c r="X69" s="30" t="str">
        <f aca="false" t="array" ref="X69:X69">IFERROR(SMALL(IF($S$2:$S978=S69,$P$2:$P$911*1.00001),3),"")</f>
        <v/>
      </c>
      <c r="Y69" s="30" t="str">
        <f aca="false" t="array" ref="Y69:Y69">IFERROR(SMALL(IF($S$2:$S978=S69,$P$2:$P$911*1.000001),4),"")</f>
        <v/>
      </c>
      <c r="Z69" s="30" t="str">
        <f aca="false">IF(P69&lt;&gt;"", IF(COUNT(V69:Y69)=4, SUM(V69:Y69), "No"), "")</f>
        <v>No</v>
      </c>
      <c r="AA69" s="30" t="str">
        <f aca="false">IF(P69&lt;&gt;"", IF(COUNT(V69:X69)=3, SUM(V69:X69), "No"), "")</f>
        <v>No</v>
      </c>
      <c r="AB69" s="30" t="str">
        <f aca="false">IF(P69&lt;&gt;"", IF(COUNT(V69:W69)=2, SUM(V69:W69), "No"), "")</f>
        <v>No</v>
      </c>
      <c r="AC69" s="30" t="str">
        <f aca="false">'Results 10 year vets'!$S69&amp;":"&amp;Table4[[#Headers],[Female]]</f>
        <v>:Female</v>
      </c>
      <c r="AD69" s="31"/>
      <c r="AE69" s="31"/>
      <c r="AF69" s="31"/>
      <c r="AG69" s="31"/>
      <c r="AH69" s="32"/>
      <c r="AI69" s="31"/>
      <c r="AJ69" s="31"/>
      <c r="AK69" s="31"/>
      <c r="AL69" s="31"/>
      <c r="AM69" s="31"/>
      <c r="AN69" s="31"/>
      <c r="AO69" s="32"/>
      <c r="AP69" s="31"/>
      <c r="AQ69" s="31"/>
      <c r="AR69" s="31"/>
      <c r="AS69" s="31"/>
      <c r="AT69" s="31"/>
      <c r="AU69" s="31"/>
      <c r="AV69" s="32"/>
      <c r="AW69" s="31"/>
      <c r="AX69" s="31"/>
      <c r="AY69" s="31"/>
      <c r="AZ69" s="31"/>
      <c r="BA69" s="31"/>
      <c r="BB69" s="31"/>
      <c r="BC69" s="32"/>
      <c r="BD69" s="31"/>
      <c r="BE69" s="31"/>
      <c r="BF69" s="31"/>
      <c r="BG69" s="31"/>
      <c r="BH69" s="31"/>
      <c r="BI69" s="31"/>
      <c r="BJ69" s="32"/>
      <c r="BK69" s="31"/>
      <c r="BL69" s="31"/>
      <c r="BM69" s="31"/>
      <c r="BN69" s="31"/>
      <c r="BO69" s="31"/>
      <c r="BP69" s="31"/>
      <c r="BQ69" s="32"/>
      <c r="BR69" s="31"/>
      <c r="BS69" s="31"/>
      <c r="BT69" s="31"/>
      <c r="BU69" s="31"/>
      <c r="BV69" s="31"/>
      <c r="BW69" s="31"/>
      <c r="BX69" s="32"/>
      <c r="BY69" s="31"/>
      <c r="BZ69" s="31"/>
      <c r="CA69" s="31"/>
      <c r="CB69" s="31"/>
      <c r="CC69" s="31"/>
      <c r="CD69" s="31"/>
      <c r="CE69" s="32"/>
      <c r="CF69" s="31"/>
      <c r="CG69" s="31"/>
      <c r="CH69" s="31"/>
      <c r="CI69" s="31"/>
      <c r="CJ69" s="31"/>
      <c r="CK69" s="31"/>
      <c r="CL69" s="32"/>
      <c r="CM69" s="31"/>
      <c r="CN69" s="31"/>
      <c r="CO69" s="31"/>
      <c r="CP69" s="31"/>
      <c r="CQ69" s="31"/>
      <c r="CR69" s="31"/>
      <c r="CS69" s="32"/>
      <c r="CT69" s="31"/>
      <c r="CU69" s="31"/>
      <c r="CV69" s="31"/>
      <c r="CW69" s="31"/>
      <c r="CX69" s="31"/>
      <c r="CY69" s="31"/>
      <c r="CZ69" s="32"/>
      <c r="DA69" s="31"/>
      <c r="DB69" s="31"/>
      <c r="DC69" s="31"/>
      <c r="DD69" s="31"/>
      <c r="DE69" s="31"/>
      <c r="DF69" s="31"/>
      <c r="DG69" s="32"/>
      <c r="DH69" s="31"/>
      <c r="DI69" s="31"/>
      <c r="DJ69" s="31"/>
      <c r="DK69" s="31"/>
      <c r="DL69" s="31"/>
      <c r="DM69" s="31"/>
      <c r="DN69" s="32"/>
      <c r="DO69" s="31"/>
      <c r="DP69" s="31"/>
      <c r="DQ69" s="31"/>
      <c r="DR69" s="31"/>
      <c r="DS69" s="31"/>
      <c r="DT69" s="31"/>
      <c r="DU69" s="32"/>
      <c r="DV69" s="31"/>
      <c r="DW69" s="31"/>
    </row>
    <row r="70" customFormat="false" ht="15.75" hidden="false" customHeight="true" outlineLevel="0" collapsed="false">
      <c r="A70" s="21" t="n">
        <v>69</v>
      </c>
      <c r="B70" s="21" t="str">
        <f aca="false">IFERROR(VLOOKUP($A$1&amp;":"&amp;A70,'Finish order'!C:K,6,FALSE()),"")</f>
        <v/>
      </c>
      <c r="C70" s="21" t="str">
        <f aca="false">IFERROR(VLOOKUP(A$1&amp;":"&amp;A70,'Finish order'!$C:$K,9,FALSE()),"")</f>
        <v/>
      </c>
      <c r="D70" s="21" t="str">
        <f aca="false">IFERROR(VLOOKUP(A$1&amp;":"&amp;A70,'Finish order'!$C:$K,7,FALSE()),"")</f>
        <v/>
      </c>
      <c r="E70" s="29" t="str">
        <f aca="false">IFERROR(VLOOKUP($A$1&amp;":"&amp;A70,'Finish order'!C:K,5,FALSE()),"")</f>
        <v/>
      </c>
      <c r="F70" s="21" t="str">
        <f aca="false">IFERROR(VLOOKUP($A$1&amp;":"&amp;A70,'Finish order'!C:K,4,FALSE()),"")</f>
        <v/>
      </c>
      <c r="G70" s="30" t="str">
        <f aca="false" t="array" ref="G70:G70">IFERROR(SMALL(IF($D$2:$D979=D70,$A$2:$A$911*1.001),1),"")</f>
        <v/>
      </c>
      <c r="H70" s="30" t="str">
        <f aca="false" t="array" ref="H70:H70">IFERROR(SMALL(IF($D$2:$D979=D70,$A$2:$A$911*1.0001),2),"")</f>
        <v/>
      </c>
      <c r="I70" s="30" t="str">
        <f aca="false" t="array" ref="I70:I70">IFERROR(SMALL(IF($D$2:$D979=D70,$A$2:$A$911*1.00001),3),"")</f>
        <v/>
      </c>
      <c r="J70" s="30" t="str">
        <f aca="false" t="array" ref="J70:J70">IFERROR(SMALL(IF($D$2:$D979=D70,$A$2:$A$911*1.000001),4),"")</f>
        <v/>
      </c>
      <c r="K70" s="30" t="str">
        <f aca="false">IF(A70&lt;&gt;"", IF(COUNT(G70:J70)=4, SUM(G70:J70), "No"), "")</f>
        <v>No</v>
      </c>
      <c r="L70" s="30" t="str">
        <f aca="false">IF(A70&lt;&gt;"", IF(COUNT(G70:I70)=3, SUM(G70:I70), "No"), "")</f>
        <v>No</v>
      </c>
      <c r="M70" s="30" t="str">
        <f aca="false">IF(A70&lt;&gt;"", IF(COUNT(G70:H70)=2, SUM(G70:H70), "No"), "")</f>
        <v>No</v>
      </c>
      <c r="N70" s="30" t="str">
        <f aca="false">'Results 10 year vets'!$D70&amp;":"&amp;Table1[[#Headers],[Male]]</f>
        <v>:Male</v>
      </c>
      <c r="O70" s="31"/>
      <c r="P70" s="21" t="n">
        <v>69</v>
      </c>
      <c r="Q70" s="21" t="str">
        <f aca="false">IFERROR(VLOOKUP(P$1&amp;":"&amp;P70,'Finish order'!$C:$K,6,FALSE()),"")</f>
        <v/>
      </c>
      <c r="R70" s="21" t="str">
        <f aca="false">IFERROR(VLOOKUP(P$1&amp;":"&amp;P70,'Finish order'!$C:$K,9,FALSE()),"")</f>
        <v/>
      </c>
      <c r="S70" s="21" t="str">
        <f aca="false">IFERROR(VLOOKUP(P$1&amp;":"&amp;P70,'Finish order'!$C:$K,7,FALSE()),"")</f>
        <v/>
      </c>
      <c r="T70" s="29" t="str">
        <f aca="false">IFERROR(VLOOKUP(P$1&amp;":"&amp;P70,'Finish order'!$C:$K,5,FALSE()),"")</f>
        <v/>
      </c>
      <c r="U70" s="21" t="str">
        <f aca="false">IFERROR(VLOOKUP(P$1&amp;":"&amp;P70,'Finish order'!$C:$K,4,FALSE()),"")</f>
        <v/>
      </c>
      <c r="V70" s="30" t="str">
        <f aca="false" t="array" ref="V70:V70">IFERROR(SMALL(IF($S$2:$S979=S70,$P$2:$P$911*1.001),1),"")</f>
        <v/>
      </c>
      <c r="W70" s="30" t="str">
        <f aca="false" t="array" ref="W70:W70">IFERROR(SMALL(IF($S$2:$S979=S70,$P$2:$P$911*1.0001),2),"")</f>
        <v/>
      </c>
      <c r="X70" s="30" t="str">
        <f aca="false" t="array" ref="X70:X70">IFERROR(SMALL(IF($S$2:$S979=S70,$P$2:$P$911*1.00001),3),"")</f>
        <v/>
      </c>
      <c r="Y70" s="30" t="str">
        <f aca="false" t="array" ref="Y70:Y70">IFERROR(SMALL(IF($S$2:$S979=S70,$P$2:$P$911*1.000001),4),"")</f>
        <v/>
      </c>
      <c r="Z70" s="30" t="str">
        <f aca="false">IF(P70&lt;&gt;"", IF(COUNT(V70:Y70)=4, SUM(V70:Y70), "No"), "")</f>
        <v>No</v>
      </c>
      <c r="AA70" s="30" t="str">
        <f aca="false">IF(P70&lt;&gt;"", IF(COUNT(V70:X70)=3, SUM(V70:X70), "No"), "")</f>
        <v>No</v>
      </c>
      <c r="AB70" s="30" t="str">
        <f aca="false">IF(P70&lt;&gt;"", IF(COUNT(V70:W70)=2, SUM(V70:W70), "No"), "")</f>
        <v>No</v>
      </c>
      <c r="AC70" s="30" t="str">
        <f aca="false">'Results 10 year vets'!$S70&amp;":"&amp;Table4[[#Headers],[Female]]</f>
        <v>:Female</v>
      </c>
      <c r="AD70" s="31"/>
      <c r="AE70" s="31"/>
      <c r="AF70" s="31"/>
      <c r="AG70" s="31"/>
      <c r="AH70" s="32"/>
      <c r="AI70" s="31"/>
      <c r="AJ70" s="31"/>
      <c r="AK70" s="31"/>
      <c r="AL70" s="31"/>
      <c r="AM70" s="31"/>
      <c r="AN70" s="31"/>
      <c r="AO70" s="32"/>
      <c r="AP70" s="31"/>
      <c r="AQ70" s="31"/>
      <c r="AR70" s="31"/>
      <c r="AS70" s="31"/>
      <c r="AT70" s="31"/>
      <c r="AU70" s="31"/>
      <c r="AV70" s="32"/>
      <c r="AW70" s="31"/>
      <c r="AX70" s="31"/>
      <c r="AY70" s="31"/>
      <c r="AZ70" s="31"/>
      <c r="BA70" s="31"/>
      <c r="BB70" s="31"/>
      <c r="BC70" s="32"/>
      <c r="BD70" s="31"/>
      <c r="BE70" s="31"/>
      <c r="BF70" s="31"/>
      <c r="BG70" s="31"/>
      <c r="BH70" s="31"/>
      <c r="BI70" s="31"/>
      <c r="BJ70" s="32"/>
      <c r="BK70" s="31"/>
      <c r="BL70" s="31"/>
      <c r="BM70" s="31"/>
      <c r="BN70" s="31"/>
      <c r="BO70" s="31"/>
      <c r="BP70" s="31"/>
      <c r="BQ70" s="32"/>
      <c r="BR70" s="31"/>
      <c r="BS70" s="31"/>
      <c r="BT70" s="31"/>
      <c r="BU70" s="31"/>
      <c r="BV70" s="31"/>
      <c r="BW70" s="31"/>
      <c r="BX70" s="32"/>
      <c r="BY70" s="31"/>
      <c r="BZ70" s="31"/>
      <c r="CA70" s="31"/>
      <c r="CB70" s="31"/>
      <c r="CC70" s="31"/>
      <c r="CD70" s="31"/>
      <c r="CE70" s="32"/>
      <c r="CF70" s="31"/>
      <c r="CG70" s="31"/>
      <c r="CH70" s="31"/>
      <c r="CI70" s="31"/>
      <c r="CJ70" s="31"/>
      <c r="CK70" s="31"/>
      <c r="CL70" s="32"/>
      <c r="CM70" s="31"/>
      <c r="CN70" s="31"/>
      <c r="CO70" s="31"/>
      <c r="CP70" s="31"/>
      <c r="CQ70" s="31"/>
      <c r="CR70" s="31"/>
      <c r="CS70" s="32"/>
      <c r="CT70" s="31"/>
      <c r="CU70" s="31"/>
      <c r="CV70" s="31"/>
      <c r="CW70" s="31"/>
      <c r="CX70" s="31"/>
      <c r="CY70" s="31"/>
      <c r="CZ70" s="32"/>
      <c r="DA70" s="31"/>
      <c r="DB70" s="31"/>
      <c r="DC70" s="31"/>
      <c r="DD70" s="31"/>
      <c r="DE70" s="31"/>
      <c r="DF70" s="31"/>
      <c r="DG70" s="32"/>
      <c r="DH70" s="31"/>
      <c r="DI70" s="31"/>
      <c r="DJ70" s="31"/>
      <c r="DK70" s="31"/>
      <c r="DL70" s="31"/>
      <c r="DM70" s="31"/>
      <c r="DN70" s="32"/>
      <c r="DO70" s="31"/>
      <c r="DP70" s="31"/>
      <c r="DQ70" s="31"/>
      <c r="DR70" s="31"/>
      <c r="DS70" s="31"/>
      <c r="DT70" s="31"/>
      <c r="DU70" s="32"/>
      <c r="DV70" s="31"/>
      <c r="DW70" s="31"/>
    </row>
    <row r="71" customFormat="false" ht="15.75" hidden="false" customHeight="true" outlineLevel="0" collapsed="false">
      <c r="A71" s="21" t="n">
        <v>70</v>
      </c>
      <c r="B71" s="21" t="str">
        <f aca="false">IFERROR(VLOOKUP($A$1&amp;":"&amp;A71,'Finish order'!C:K,6,FALSE()),"")</f>
        <v/>
      </c>
      <c r="C71" s="21" t="str">
        <f aca="false">IFERROR(VLOOKUP(A$1&amp;":"&amp;A71,'Finish order'!$C:$K,9,FALSE()),"")</f>
        <v/>
      </c>
      <c r="D71" s="21" t="str">
        <f aca="false">IFERROR(VLOOKUP(A$1&amp;":"&amp;A71,'Finish order'!$C:$K,7,FALSE()),"")</f>
        <v/>
      </c>
      <c r="E71" s="29" t="str">
        <f aca="false">IFERROR(VLOOKUP($A$1&amp;":"&amp;A71,'Finish order'!C:K,5,FALSE()),"")</f>
        <v/>
      </c>
      <c r="F71" s="21" t="str">
        <f aca="false">IFERROR(VLOOKUP($A$1&amp;":"&amp;A71,'Finish order'!C:K,4,FALSE()),"")</f>
        <v/>
      </c>
      <c r="G71" s="30" t="str">
        <f aca="false" t="array" ref="G71:G71">IFERROR(SMALL(IF($D$2:$D980=D71,$A$2:$A$911*1.001),1),"")</f>
        <v/>
      </c>
      <c r="H71" s="30" t="str">
        <f aca="false" t="array" ref="H71:H71">IFERROR(SMALL(IF($D$2:$D980=D71,$A$2:$A$911*1.0001),2),"")</f>
        <v/>
      </c>
      <c r="I71" s="30" t="str">
        <f aca="false" t="array" ref="I71:I71">IFERROR(SMALL(IF($D$2:$D980=D71,$A$2:$A$911*1.00001),3),"")</f>
        <v/>
      </c>
      <c r="J71" s="30" t="str">
        <f aca="false" t="array" ref="J71:J71">IFERROR(SMALL(IF($D$2:$D980=D71,$A$2:$A$911*1.000001),4),"")</f>
        <v/>
      </c>
      <c r="K71" s="30" t="str">
        <f aca="false">IF(A71&lt;&gt;"", IF(COUNT(G71:J71)=4, SUM(G71:J71), "No"), "")</f>
        <v>No</v>
      </c>
      <c r="L71" s="30" t="str">
        <f aca="false">IF(A71&lt;&gt;"", IF(COUNT(G71:I71)=3, SUM(G71:I71), "No"), "")</f>
        <v>No</v>
      </c>
      <c r="M71" s="30" t="str">
        <f aca="false">IF(A71&lt;&gt;"", IF(COUNT(G71:H71)=2, SUM(G71:H71), "No"), "")</f>
        <v>No</v>
      </c>
      <c r="N71" s="30" t="str">
        <f aca="false">'Results 10 year vets'!$D71&amp;":"&amp;Table1[[#Headers],[Male]]</f>
        <v>:Male</v>
      </c>
      <c r="O71" s="31"/>
      <c r="P71" s="21" t="n">
        <v>70</v>
      </c>
      <c r="Q71" s="21" t="str">
        <f aca="false">IFERROR(VLOOKUP(P$1&amp;":"&amp;P71,'Finish order'!$C:$K,6,FALSE()),"")</f>
        <v/>
      </c>
      <c r="R71" s="21" t="str">
        <f aca="false">IFERROR(VLOOKUP(P$1&amp;":"&amp;P71,'Finish order'!$C:$K,9,FALSE()),"")</f>
        <v/>
      </c>
      <c r="S71" s="21" t="str">
        <f aca="false">IFERROR(VLOOKUP(P$1&amp;":"&amp;P71,'Finish order'!$C:$K,7,FALSE()),"")</f>
        <v/>
      </c>
      <c r="T71" s="29" t="str">
        <f aca="false">IFERROR(VLOOKUP(P$1&amp;":"&amp;P71,'Finish order'!$C:$K,5,FALSE()),"")</f>
        <v/>
      </c>
      <c r="U71" s="21" t="str">
        <f aca="false">IFERROR(VLOOKUP(P$1&amp;":"&amp;P71,'Finish order'!$C:$K,4,FALSE()),"")</f>
        <v/>
      </c>
      <c r="V71" s="30" t="str">
        <f aca="false" t="array" ref="V71:V71">IFERROR(SMALL(IF($S$2:$S980=S71,$P$2:$P$911*1.001),1),"")</f>
        <v/>
      </c>
      <c r="W71" s="30" t="str">
        <f aca="false" t="array" ref="W71:W71">IFERROR(SMALL(IF($S$2:$S980=S71,$P$2:$P$911*1.0001),2),"")</f>
        <v/>
      </c>
      <c r="X71" s="30" t="str">
        <f aca="false" t="array" ref="X71:X71">IFERROR(SMALL(IF($S$2:$S980=S71,$P$2:$P$911*1.00001),3),"")</f>
        <v/>
      </c>
      <c r="Y71" s="30" t="str">
        <f aca="false" t="array" ref="Y71:Y71">IFERROR(SMALL(IF($S$2:$S980=S71,$P$2:$P$911*1.000001),4),"")</f>
        <v/>
      </c>
      <c r="Z71" s="30" t="str">
        <f aca="false">IF(P71&lt;&gt;"", IF(COUNT(V71:Y71)=4, SUM(V71:Y71), "No"), "")</f>
        <v>No</v>
      </c>
      <c r="AA71" s="30" t="str">
        <f aca="false">IF(P71&lt;&gt;"", IF(COUNT(V71:X71)=3, SUM(V71:X71), "No"), "")</f>
        <v>No</v>
      </c>
      <c r="AB71" s="30" t="str">
        <f aca="false">IF(P71&lt;&gt;"", IF(COUNT(V71:W71)=2, SUM(V71:W71), "No"), "")</f>
        <v>No</v>
      </c>
      <c r="AC71" s="30" t="str">
        <f aca="false">'Results 10 year vets'!$S71&amp;":"&amp;Table4[[#Headers],[Female]]</f>
        <v>:Female</v>
      </c>
      <c r="AD71" s="31"/>
      <c r="AE71" s="31"/>
      <c r="AF71" s="31"/>
      <c r="AG71" s="31"/>
      <c r="AH71" s="32"/>
      <c r="AI71" s="31"/>
      <c r="AJ71" s="31"/>
      <c r="AK71" s="31"/>
      <c r="AL71" s="31"/>
      <c r="AM71" s="31"/>
      <c r="AN71" s="31"/>
      <c r="AO71" s="32"/>
      <c r="AP71" s="31"/>
      <c r="AQ71" s="31"/>
      <c r="AR71" s="31"/>
      <c r="AS71" s="31"/>
      <c r="AT71" s="31"/>
      <c r="AU71" s="31"/>
      <c r="AV71" s="32"/>
      <c r="AW71" s="31"/>
      <c r="AX71" s="31"/>
      <c r="AY71" s="31"/>
      <c r="AZ71" s="31"/>
      <c r="BA71" s="31"/>
      <c r="BB71" s="31"/>
      <c r="BC71" s="32"/>
      <c r="BD71" s="31"/>
      <c r="BE71" s="31"/>
      <c r="BF71" s="31"/>
      <c r="BG71" s="31"/>
      <c r="BH71" s="31"/>
      <c r="BI71" s="31"/>
      <c r="BJ71" s="32"/>
      <c r="BK71" s="31"/>
      <c r="BL71" s="31"/>
      <c r="BM71" s="31"/>
      <c r="BN71" s="31"/>
      <c r="BO71" s="31"/>
      <c r="BP71" s="31"/>
      <c r="BQ71" s="32"/>
      <c r="BR71" s="31"/>
      <c r="BS71" s="31"/>
      <c r="BT71" s="31"/>
      <c r="BU71" s="31"/>
      <c r="BV71" s="31"/>
      <c r="BW71" s="31"/>
      <c r="BX71" s="32"/>
      <c r="BY71" s="31"/>
      <c r="BZ71" s="31"/>
      <c r="CA71" s="31"/>
      <c r="CB71" s="31"/>
      <c r="CC71" s="31"/>
      <c r="CD71" s="31"/>
      <c r="CE71" s="32"/>
      <c r="CF71" s="31"/>
      <c r="CG71" s="31"/>
      <c r="CH71" s="31"/>
      <c r="CI71" s="31"/>
      <c r="CJ71" s="31"/>
      <c r="CK71" s="31"/>
      <c r="CL71" s="32"/>
      <c r="CM71" s="31"/>
      <c r="CN71" s="31"/>
      <c r="CO71" s="31"/>
      <c r="CP71" s="31"/>
      <c r="CQ71" s="31"/>
      <c r="CR71" s="31"/>
      <c r="CS71" s="32"/>
      <c r="CT71" s="31"/>
      <c r="CU71" s="31"/>
      <c r="CV71" s="31"/>
      <c r="CW71" s="31"/>
      <c r="CX71" s="31"/>
      <c r="CY71" s="31"/>
      <c r="CZ71" s="32"/>
      <c r="DA71" s="31"/>
      <c r="DB71" s="31"/>
      <c r="DC71" s="31"/>
      <c r="DD71" s="31"/>
      <c r="DE71" s="31"/>
      <c r="DF71" s="31"/>
      <c r="DG71" s="32"/>
      <c r="DH71" s="31"/>
      <c r="DI71" s="31"/>
      <c r="DJ71" s="31"/>
      <c r="DK71" s="31"/>
      <c r="DL71" s="31"/>
      <c r="DM71" s="31"/>
      <c r="DN71" s="32"/>
      <c r="DO71" s="31"/>
      <c r="DP71" s="31"/>
      <c r="DQ71" s="31"/>
      <c r="DR71" s="31"/>
      <c r="DS71" s="31"/>
      <c r="DT71" s="31"/>
      <c r="DU71" s="32"/>
      <c r="DV71" s="31"/>
      <c r="DW71" s="31"/>
    </row>
    <row r="72" customFormat="false" ht="15.75" hidden="false" customHeight="true" outlineLevel="0" collapsed="false">
      <c r="A72" s="21" t="n">
        <v>71</v>
      </c>
      <c r="B72" s="21" t="str">
        <f aca="false">IFERROR(VLOOKUP($A$1&amp;":"&amp;A72,'Finish order'!C:K,6,FALSE()),"")</f>
        <v/>
      </c>
      <c r="C72" s="21" t="str">
        <f aca="false">IFERROR(VLOOKUP(A$1&amp;":"&amp;A72,'Finish order'!$C:$K,9,FALSE()),"")</f>
        <v/>
      </c>
      <c r="D72" s="21" t="str">
        <f aca="false">IFERROR(VLOOKUP(A$1&amp;":"&amp;A72,'Finish order'!$C:$K,7,FALSE()),"")</f>
        <v/>
      </c>
      <c r="E72" s="29" t="str">
        <f aca="false">IFERROR(VLOOKUP($A$1&amp;":"&amp;A72,'Finish order'!C:K,5,FALSE()),"")</f>
        <v/>
      </c>
      <c r="F72" s="21" t="str">
        <f aca="false">IFERROR(VLOOKUP($A$1&amp;":"&amp;A72,'Finish order'!C:K,4,FALSE()),"")</f>
        <v/>
      </c>
      <c r="G72" s="30" t="str">
        <f aca="false" t="array" ref="G72:G72">IFERROR(SMALL(IF($D$2:$D981=D72,$A$2:$A$911*1.001),1),"")</f>
        <v/>
      </c>
      <c r="H72" s="30" t="str">
        <f aca="false" t="array" ref="H72:H72">IFERROR(SMALL(IF($D$2:$D981=D72,$A$2:$A$911*1.0001),2),"")</f>
        <v/>
      </c>
      <c r="I72" s="30" t="str">
        <f aca="false" t="array" ref="I72:I72">IFERROR(SMALL(IF($D$2:$D981=D72,$A$2:$A$911*1.00001),3),"")</f>
        <v/>
      </c>
      <c r="J72" s="30" t="str">
        <f aca="false" t="array" ref="J72:J72">IFERROR(SMALL(IF($D$2:$D981=D72,$A$2:$A$911*1.000001),4),"")</f>
        <v/>
      </c>
      <c r="K72" s="30" t="str">
        <f aca="false">IF(A72&lt;&gt;"", IF(COUNT(G72:J72)=4, SUM(G72:J72), "No"), "")</f>
        <v>No</v>
      </c>
      <c r="L72" s="30" t="str">
        <f aca="false">IF(A72&lt;&gt;"", IF(COUNT(G72:I72)=3, SUM(G72:I72), "No"), "")</f>
        <v>No</v>
      </c>
      <c r="M72" s="30" t="str">
        <f aca="false">IF(A72&lt;&gt;"", IF(COUNT(G72:H72)=2, SUM(G72:H72), "No"), "")</f>
        <v>No</v>
      </c>
      <c r="N72" s="30" t="str">
        <f aca="false">'Results 10 year vets'!$D72&amp;":"&amp;Table1[[#Headers],[Male]]</f>
        <v>:Male</v>
      </c>
      <c r="O72" s="31"/>
      <c r="P72" s="21" t="n">
        <v>71</v>
      </c>
      <c r="Q72" s="21" t="str">
        <f aca="false">IFERROR(VLOOKUP(P$1&amp;":"&amp;P72,'Finish order'!$C:$K,6,FALSE()),"")</f>
        <v/>
      </c>
      <c r="R72" s="21" t="str">
        <f aca="false">IFERROR(VLOOKUP(P$1&amp;":"&amp;P72,'Finish order'!$C:$K,9,FALSE()),"")</f>
        <v/>
      </c>
      <c r="S72" s="21" t="str">
        <f aca="false">IFERROR(VLOOKUP(P$1&amp;":"&amp;P72,'Finish order'!$C:$K,7,FALSE()),"")</f>
        <v/>
      </c>
      <c r="T72" s="29" t="str">
        <f aca="false">IFERROR(VLOOKUP(P$1&amp;":"&amp;P72,'Finish order'!$C:$K,5,FALSE()),"")</f>
        <v/>
      </c>
      <c r="U72" s="21" t="str">
        <f aca="false">IFERROR(VLOOKUP(P$1&amp;":"&amp;P72,'Finish order'!$C:$K,4,FALSE()),"")</f>
        <v/>
      </c>
      <c r="V72" s="30" t="str">
        <f aca="false" t="array" ref="V72:V72">IFERROR(SMALL(IF($S$2:$S981=S72,$P$2:$P$911*1.001),1),"")</f>
        <v/>
      </c>
      <c r="W72" s="30" t="str">
        <f aca="false" t="array" ref="W72:W72">IFERROR(SMALL(IF($S$2:$S981=S72,$P$2:$P$911*1.0001),2),"")</f>
        <v/>
      </c>
      <c r="X72" s="30" t="str">
        <f aca="false" t="array" ref="X72:X72">IFERROR(SMALL(IF($S$2:$S981=S72,$P$2:$P$911*1.00001),3),"")</f>
        <v/>
      </c>
      <c r="Y72" s="30" t="str">
        <f aca="false" t="array" ref="Y72:Y72">IFERROR(SMALL(IF($S$2:$S981=S72,$P$2:$P$911*1.000001),4),"")</f>
        <v/>
      </c>
      <c r="Z72" s="30" t="str">
        <f aca="false">IF(P72&lt;&gt;"", IF(COUNT(V72:Y72)=4, SUM(V72:Y72), "No"), "")</f>
        <v>No</v>
      </c>
      <c r="AA72" s="30" t="str">
        <f aca="false">IF(P72&lt;&gt;"", IF(COUNT(V72:X72)=3, SUM(V72:X72), "No"), "")</f>
        <v>No</v>
      </c>
      <c r="AB72" s="30" t="str">
        <f aca="false">IF(P72&lt;&gt;"", IF(COUNT(V72:W72)=2, SUM(V72:W72), "No"), "")</f>
        <v>No</v>
      </c>
      <c r="AC72" s="30" t="str">
        <f aca="false">'Results 10 year vets'!$S72&amp;":"&amp;Table4[[#Headers],[Female]]</f>
        <v>:Female</v>
      </c>
      <c r="AD72" s="31"/>
      <c r="AE72" s="31"/>
      <c r="AF72" s="31"/>
      <c r="AG72" s="31"/>
      <c r="AH72" s="32"/>
      <c r="AI72" s="31"/>
      <c r="AJ72" s="31"/>
      <c r="AK72" s="31"/>
      <c r="AL72" s="31"/>
      <c r="AM72" s="31"/>
      <c r="AN72" s="31"/>
      <c r="AO72" s="32"/>
      <c r="AP72" s="31"/>
      <c r="AQ72" s="31"/>
      <c r="AR72" s="31"/>
      <c r="AS72" s="31"/>
      <c r="AT72" s="31"/>
      <c r="AU72" s="31"/>
      <c r="AV72" s="32"/>
      <c r="AW72" s="31"/>
      <c r="AX72" s="31"/>
      <c r="AY72" s="31"/>
      <c r="AZ72" s="31"/>
      <c r="BA72" s="31"/>
      <c r="BB72" s="31"/>
      <c r="BC72" s="32"/>
      <c r="BD72" s="31"/>
      <c r="BE72" s="31"/>
      <c r="BF72" s="31"/>
      <c r="BG72" s="31"/>
      <c r="BH72" s="31"/>
      <c r="BI72" s="31"/>
      <c r="BJ72" s="32"/>
      <c r="BK72" s="31"/>
      <c r="BL72" s="31"/>
      <c r="BM72" s="31"/>
      <c r="BN72" s="31"/>
      <c r="BO72" s="31"/>
      <c r="BP72" s="31"/>
      <c r="BQ72" s="32"/>
      <c r="BR72" s="31"/>
      <c r="BS72" s="31"/>
      <c r="BT72" s="31"/>
      <c r="BU72" s="31"/>
      <c r="BV72" s="31"/>
      <c r="BW72" s="31"/>
      <c r="BX72" s="32"/>
      <c r="BY72" s="31"/>
      <c r="BZ72" s="31"/>
      <c r="CA72" s="31"/>
      <c r="CB72" s="31"/>
      <c r="CC72" s="31"/>
      <c r="CD72" s="31"/>
      <c r="CE72" s="32"/>
      <c r="CF72" s="31"/>
      <c r="CG72" s="31"/>
      <c r="CH72" s="31"/>
      <c r="CI72" s="31"/>
      <c r="CJ72" s="31"/>
      <c r="CK72" s="31"/>
      <c r="CL72" s="32"/>
      <c r="CM72" s="31"/>
      <c r="CN72" s="31"/>
      <c r="CO72" s="31"/>
      <c r="CP72" s="31"/>
      <c r="CQ72" s="31"/>
      <c r="CR72" s="31"/>
      <c r="CS72" s="32"/>
      <c r="CT72" s="31"/>
      <c r="CU72" s="31"/>
      <c r="CV72" s="31"/>
      <c r="CW72" s="31"/>
      <c r="CX72" s="31"/>
      <c r="CY72" s="31"/>
      <c r="CZ72" s="32"/>
      <c r="DA72" s="31"/>
      <c r="DB72" s="31"/>
      <c r="DC72" s="31"/>
      <c r="DD72" s="31"/>
      <c r="DE72" s="31"/>
      <c r="DF72" s="31"/>
      <c r="DG72" s="32"/>
      <c r="DH72" s="31"/>
      <c r="DI72" s="31"/>
      <c r="DJ72" s="31"/>
      <c r="DK72" s="31"/>
      <c r="DL72" s="31"/>
      <c r="DM72" s="31"/>
      <c r="DN72" s="32"/>
      <c r="DO72" s="31"/>
      <c r="DP72" s="31"/>
      <c r="DQ72" s="31"/>
      <c r="DR72" s="31"/>
      <c r="DS72" s="31"/>
      <c r="DT72" s="31"/>
      <c r="DU72" s="32"/>
      <c r="DV72" s="31"/>
      <c r="DW72" s="31"/>
    </row>
    <row r="73" customFormat="false" ht="15.75" hidden="false" customHeight="true" outlineLevel="0" collapsed="false">
      <c r="A73" s="21" t="n">
        <v>72</v>
      </c>
      <c r="B73" s="21" t="str">
        <f aca="false">IFERROR(VLOOKUP($A$1&amp;":"&amp;A73,'Finish order'!C:K,6,FALSE()),"")</f>
        <v/>
      </c>
      <c r="C73" s="21" t="str">
        <f aca="false">IFERROR(VLOOKUP(A$1&amp;":"&amp;A73,'Finish order'!$C:$K,9,FALSE()),"")</f>
        <v/>
      </c>
      <c r="D73" s="21" t="str">
        <f aca="false">IFERROR(VLOOKUP(A$1&amp;":"&amp;A73,'Finish order'!$C:$K,7,FALSE()),"")</f>
        <v/>
      </c>
      <c r="E73" s="29" t="str">
        <f aca="false">IFERROR(VLOOKUP($A$1&amp;":"&amp;A73,'Finish order'!C:K,5,FALSE()),"")</f>
        <v/>
      </c>
      <c r="F73" s="21" t="str">
        <f aca="false">IFERROR(VLOOKUP($A$1&amp;":"&amp;A73,'Finish order'!C:K,4,FALSE()),"")</f>
        <v/>
      </c>
      <c r="G73" s="30" t="str">
        <f aca="false" t="array" ref="G73:G73">IFERROR(SMALL(IF($D$2:$D982=D73,$A$2:$A$911*1.001),1),"")</f>
        <v/>
      </c>
      <c r="H73" s="30" t="str">
        <f aca="false" t="array" ref="H73:H73">IFERROR(SMALL(IF($D$2:$D982=D73,$A$2:$A$911*1.0001),2),"")</f>
        <v/>
      </c>
      <c r="I73" s="30" t="str">
        <f aca="false" t="array" ref="I73:I73">IFERROR(SMALL(IF($D$2:$D982=D73,$A$2:$A$911*1.00001),3),"")</f>
        <v/>
      </c>
      <c r="J73" s="30" t="str">
        <f aca="false" t="array" ref="J73:J73">IFERROR(SMALL(IF($D$2:$D982=D73,$A$2:$A$911*1.000001),4),"")</f>
        <v/>
      </c>
      <c r="K73" s="30" t="str">
        <f aca="false">IF(A73&lt;&gt;"", IF(COUNT(G73:J73)=4, SUM(G73:J73), "No"), "")</f>
        <v>No</v>
      </c>
      <c r="L73" s="30" t="str">
        <f aca="false">IF(A73&lt;&gt;"", IF(COUNT(G73:I73)=3, SUM(G73:I73), "No"), "")</f>
        <v>No</v>
      </c>
      <c r="M73" s="30" t="str">
        <f aca="false">IF(A73&lt;&gt;"", IF(COUNT(G73:H73)=2, SUM(G73:H73), "No"), "")</f>
        <v>No</v>
      </c>
      <c r="N73" s="30" t="str">
        <f aca="false">'Results 10 year vets'!$D73&amp;":"&amp;Table1[[#Headers],[Male]]</f>
        <v>:Male</v>
      </c>
      <c r="O73" s="31"/>
      <c r="P73" s="21" t="n">
        <v>72</v>
      </c>
      <c r="Q73" s="21" t="str">
        <f aca="false">IFERROR(VLOOKUP(P$1&amp;":"&amp;P73,'Finish order'!$C:$K,6,FALSE()),"")</f>
        <v/>
      </c>
      <c r="R73" s="21" t="str">
        <f aca="false">IFERROR(VLOOKUP(P$1&amp;":"&amp;P73,'Finish order'!$C:$K,9,FALSE()),"")</f>
        <v/>
      </c>
      <c r="S73" s="21" t="str">
        <f aca="false">IFERROR(VLOOKUP(P$1&amp;":"&amp;P73,'Finish order'!$C:$K,7,FALSE()),"")</f>
        <v/>
      </c>
      <c r="T73" s="29" t="str">
        <f aca="false">IFERROR(VLOOKUP(P$1&amp;":"&amp;P73,'Finish order'!$C:$K,5,FALSE()),"")</f>
        <v/>
      </c>
      <c r="U73" s="21" t="str">
        <f aca="false">IFERROR(VLOOKUP(P$1&amp;":"&amp;P73,'Finish order'!$C:$K,4,FALSE()),"")</f>
        <v/>
      </c>
      <c r="V73" s="30" t="str">
        <f aca="false" t="array" ref="V73:V73">IFERROR(SMALL(IF($S$2:$S982=S73,$P$2:$P$911*1.001),1),"")</f>
        <v/>
      </c>
      <c r="W73" s="30" t="str">
        <f aca="false" t="array" ref="W73:W73">IFERROR(SMALL(IF($S$2:$S982=S73,$P$2:$P$911*1.0001),2),"")</f>
        <v/>
      </c>
      <c r="X73" s="30" t="str">
        <f aca="false" t="array" ref="X73:X73">IFERROR(SMALL(IF($S$2:$S982=S73,$P$2:$P$911*1.00001),3),"")</f>
        <v/>
      </c>
      <c r="Y73" s="30" t="str">
        <f aca="false" t="array" ref="Y73:Y73">IFERROR(SMALL(IF($S$2:$S982=S73,$P$2:$P$911*1.000001),4),"")</f>
        <v/>
      </c>
      <c r="Z73" s="30" t="str">
        <f aca="false">IF(P73&lt;&gt;"", IF(COUNT(V73:Y73)=4, SUM(V73:Y73), "No"), "")</f>
        <v>No</v>
      </c>
      <c r="AA73" s="30" t="str">
        <f aca="false">IF(P73&lt;&gt;"", IF(COUNT(V73:X73)=3, SUM(V73:X73), "No"), "")</f>
        <v>No</v>
      </c>
      <c r="AB73" s="30" t="str">
        <f aca="false">IF(P73&lt;&gt;"", IF(COUNT(V73:W73)=2, SUM(V73:W73), "No"), "")</f>
        <v>No</v>
      </c>
      <c r="AC73" s="30" t="str">
        <f aca="false">'Results 10 year vets'!$S73&amp;":"&amp;Table4[[#Headers],[Female]]</f>
        <v>:Female</v>
      </c>
      <c r="AD73" s="31"/>
      <c r="AE73" s="31"/>
      <c r="AF73" s="31"/>
      <c r="AG73" s="31"/>
      <c r="AH73" s="32"/>
      <c r="AI73" s="31"/>
      <c r="AJ73" s="31"/>
      <c r="AK73" s="31"/>
      <c r="AL73" s="31"/>
      <c r="AM73" s="31"/>
      <c r="AN73" s="31"/>
      <c r="AO73" s="32"/>
      <c r="AP73" s="31"/>
      <c r="AQ73" s="31"/>
      <c r="AR73" s="31"/>
      <c r="AS73" s="31"/>
      <c r="AT73" s="31"/>
      <c r="AU73" s="31"/>
      <c r="AV73" s="32"/>
      <c r="AW73" s="31"/>
      <c r="AX73" s="31"/>
      <c r="AY73" s="31"/>
      <c r="AZ73" s="31"/>
      <c r="BA73" s="31"/>
      <c r="BB73" s="31"/>
      <c r="BC73" s="32"/>
      <c r="BD73" s="31"/>
      <c r="BE73" s="31"/>
      <c r="BF73" s="31"/>
      <c r="BG73" s="31"/>
      <c r="BH73" s="31"/>
      <c r="BI73" s="31"/>
      <c r="BJ73" s="32"/>
      <c r="BK73" s="31"/>
      <c r="BL73" s="31"/>
      <c r="BM73" s="31"/>
      <c r="BN73" s="31"/>
      <c r="BO73" s="31"/>
      <c r="BP73" s="31"/>
      <c r="BQ73" s="32"/>
      <c r="BR73" s="31"/>
      <c r="BS73" s="31"/>
      <c r="BT73" s="31"/>
      <c r="BU73" s="31"/>
      <c r="BV73" s="31"/>
      <c r="BW73" s="31"/>
      <c r="BX73" s="32"/>
      <c r="BY73" s="31"/>
      <c r="BZ73" s="31"/>
      <c r="CA73" s="31"/>
      <c r="CB73" s="31"/>
      <c r="CC73" s="31"/>
      <c r="CD73" s="31"/>
      <c r="CE73" s="32"/>
      <c r="CF73" s="31"/>
      <c r="CG73" s="31"/>
      <c r="CH73" s="31"/>
      <c r="CI73" s="31"/>
      <c r="CJ73" s="31"/>
      <c r="CK73" s="31"/>
      <c r="CL73" s="32"/>
      <c r="CM73" s="31"/>
      <c r="CN73" s="31"/>
      <c r="CO73" s="31"/>
      <c r="CP73" s="31"/>
      <c r="CQ73" s="31"/>
      <c r="CR73" s="31"/>
      <c r="CS73" s="32"/>
      <c r="CT73" s="31"/>
      <c r="CU73" s="31"/>
      <c r="CV73" s="31"/>
      <c r="CW73" s="31"/>
      <c r="CX73" s="31"/>
      <c r="CY73" s="31"/>
      <c r="CZ73" s="32"/>
      <c r="DA73" s="31"/>
      <c r="DB73" s="31"/>
      <c r="DC73" s="31"/>
      <c r="DD73" s="31"/>
      <c r="DE73" s="31"/>
      <c r="DF73" s="31"/>
      <c r="DG73" s="32"/>
      <c r="DH73" s="31"/>
      <c r="DI73" s="31"/>
      <c r="DJ73" s="31"/>
      <c r="DK73" s="31"/>
      <c r="DL73" s="31"/>
      <c r="DM73" s="31"/>
      <c r="DN73" s="32"/>
      <c r="DO73" s="31"/>
      <c r="DP73" s="31"/>
      <c r="DQ73" s="31"/>
      <c r="DR73" s="31"/>
      <c r="DS73" s="31"/>
      <c r="DT73" s="31"/>
      <c r="DU73" s="32"/>
      <c r="DV73" s="31"/>
      <c r="DW73" s="31"/>
    </row>
    <row r="74" customFormat="false" ht="15.75" hidden="false" customHeight="true" outlineLevel="0" collapsed="false">
      <c r="A74" s="21" t="n">
        <v>73</v>
      </c>
      <c r="B74" s="21" t="str">
        <f aca="false">IFERROR(VLOOKUP($A$1&amp;":"&amp;A74,'Finish order'!C:K,6,FALSE()),"")</f>
        <v/>
      </c>
      <c r="C74" s="21" t="str">
        <f aca="false">IFERROR(VLOOKUP(A$1&amp;":"&amp;A74,'Finish order'!$C:$K,9,FALSE()),"")</f>
        <v/>
      </c>
      <c r="D74" s="21" t="str">
        <f aca="false">IFERROR(VLOOKUP(A$1&amp;":"&amp;A74,'Finish order'!$C:$K,7,FALSE()),"")</f>
        <v/>
      </c>
      <c r="E74" s="29" t="str">
        <f aca="false">IFERROR(VLOOKUP($A$1&amp;":"&amp;A74,'Finish order'!C:K,5,FALSE()),"")</f>
        <v/>
      </c>
      <c r="F74" s="21" t="str">
        <f aca="false">IFERROR(VLOOKUP($A$1&amp;":"&amp;A74,'Finish order'!C:K,4,FALSE()),"")</f>
        <v/>
      </c>
      <c r="G74" s="30" t="str">
        <f aca="false" t="array" ref="G74:G74">IFERROR(SMALL(IF($D$2:$D983=D74,$A$2:$A$911*1.001),1),"")</f>
        <v/>
      </c>
      <c r="H74" s="30" t="str">
        <f aca="false" t="array" ref="H74:H74">IFERROR(SMALL(IF($D$2:$D983=D74,$A$2:$A$911*1.0001),2),"")</f>
        <v/>
      </c>
      <c r="I74" s="30" t="str">
        <f aca="false" t="array" ref="I74:I74">IFERROR(SMALL(IF($D$2:$D983=D74,$A$2:$A$911*1.00001),3),"")</f>
        <v/>
      </c>
      <c r="J74" s="30" t="str">
        <f aca="false" t="array" ref="J74:J74">IFERROR(SMALL(IF($D$2:$D983=D74,$A$2:$A$911*1.000001),4),"")</f>
        <v/>
      </c>
      <c r="K74" s="30" t="str">
        <f aca="false">IF(A74&lt;&gt;"", IF(COUNT(G74:J74)=4, SUM(G74:J74), "No"), "")</f>
        <v>No</v>
      </c>
      <c r="L74" s="30" t="str">
        <f aca="false">IF(A74&lt;&gt;"", IF(COUNT(G74:I74)=3, SUM(G74:I74), "No"), "")</f>
        <v>No</v>
      </c>
      <c r="M74" s="30" t="str">
        <f aca="false">IF(A74&lt;&gt;"", IF(COUNT(G74:H74)=2, SUM(G74:H74), "No"), "")</f>
        <v>No</v>
      </c>
      <c r="N74" s="30" t="str">
        <f aca="false">'Results 10 year vets'!$D74&amp;":"&amp;Table1[[#Headers],[Male]]</f>
        <v>:Male</v>
      </c>
      <c r="O74" s="31"/>
      <c r="P74" s="21" t="n">
        <v>73</v>
      </c>
      <c r="Q74" s="21" t="str">
        <f aca="false">IFERROR(VLOOKUP(P$1&amp;":"&amp;P74,'Finish order'!$C:$K,6,FALSE()),"")</f>
        <v/>
      </c>
      <c r="R74" s="21" t="str">
        <f aca="false">IFERROR(VLOOKUP(P$1&amp;":"&amp;P74,'Finish order'!$C:$K,9,FALSE()),"")</f>
        <v/>
      </c>
      <c r="S74" s="21" t="str">
        <f aca="false">IFERROR(VLOOKUP(P$1&amp;":"&amp;P74,'Finish order'!$C:$K,7,FALSE()),"")</f>
        <v/>
      </c>
      <c r="T74" s="29" t="str">
        <f aca="false">IFERROR(VLOOKUP(P$1&amp;":"&amp;P74,'Finish order'!$C:$K,5,FALSE()),"")</f>
        <v/>
      </c>
      <c r="U74" s="21" t="str">
        <f aca="false">IFERROR(VLOOKUP(P$1&amp;":"&amp;P74,'Finish order'!$C:$K,4,FALSE()),"")</f>
        <v/>
      </c>
      <c r="V74" s="30" t="str">
        <f aca="false" t="array" ref="V74:V74">IFERROR(SMALL(IF($S$2:$S983=S74,$P$2:$P$911*1.001),1),"")</f>
        <v/>
      </c>
      <c r="W74" s="30" t="str">
        <f aca="false" t="array" ref="W74:W74">IFERROR(SMALL(IF($S$2:$S983=S74,$P$2:$P$911*1.0001),2),"")</f>
        <v/>
      </c>
      <c r="X74" s="30" t="str">
        <f aca="false" t="array" ref="X74:X74">IFERROR(SMALL(IF($S$2:$S983=S74,$P$2:$P$911*1.00001),3),"")</f>
        <v/>
      </c>
      <c r="Y74" s="30" t="str">
        <f aca="false" t="array" ref="Y74:Y74">IFERROR(SMALL(IF($S$2:$S983=S74,$P$2:$P$911*1.000001),4),"")</f>
        <v/>
      </c>
      <c r="Z74" s="30" t="str">
        <f aca="false">IF(P74&lt;&gt;"", IF(COUNT(V74:Y74)=4, SUM(V74:Y74), "No"), "")</f>
        <v>No</v>
      </c>
      <c r="AA74" s="30" t="str">
        <f aca="false">IF(P74&lt;&gt;"", IF(COUNT(V74:X74)=3, SUM(V74:X74), "No"), "")</f>
        <v>No</v>
      </c>
      <c r="AB74" s="30" t="str">
        <f aca="false">IF(P74&lt;&gt;"", IF(COUNT(V74:W74)=2, SUM(V74:W74), "No"), "")</f>
        <v>No</v>
      </c>
      <c r="AC74" s="30" t="str">
        <f aca="false">'Results 10 year vets'!$S74&amp;":"&amp;Table4[[#Headers],[Female]]</f>
        <v>:Female</v>
      </c>
      <c r="AD74" s="31"/>
      <c r="AE74" s="31"/>
      <c r="AF74" s="31"/>
      <c r="AG74" s="31"/>
      <c r="AH74" s="32"/>
      <c r="AI74" s="31"/>
      <c r="AJ74" s="31"/>
      <c r="AK74" s="31"/>
      <c r="AL74" s="31"/>
      <c r="AM74" s="31"/>
      <c r="AN74" s="31"/>
      <c r="AO74" s="32"/>
      <c r="AP74" s="31"/>
      <c r="AQ74" s="31"/>
      <c r="AR74" s="31"/>
      <c r="AS74" s="31"/>
      <c r="AT74" s="31"/>
      <c r="AU74" s="31"/>
      <c r="AV74" s="32"/>
      <c r="AW74" s="31"/>
      <c r="AX74" s="31"/>
      <c r="AY74" s="31"/>
      <c r="AZ74" s="31"/>
      <c r="BA74" s="31"/>
      <c r="BB74" s="31"/>
      <c r="BC74" s="32"/>
      <c r="BD74" s="31"/>
      <c r="BE74" s="31"/>
      <c r="BF74" s="31"/>
      <c r="BG74" s="31"/>
      <c r="BH74" s="31"/>
      <c r="BI74" s="31"/>
      <c r="BJ74" s="32"/>
      <c r="BK74" s="31"/>
      <c r="BL74" s="31"/>
      <c r="BM74" s="31"/>
      <c r="BN74" s="31"/>
      <c r="BO74" s="31"/>
      <c r="BP74" s="31"/>
      <c r="BQ74" s="32"/>
      <c r="BR74" s="31"/>
      <c r="BS74" s="31"/>
      <c r="BT74" s="31"/>
      <c r="BU74" s="31"/>
      <c r="BV74" s="31"/>
      <c r="BW74" s="31"/>
      <c r="BX74" s="32"/>
      <c r="BY74" s="31"/>
      <c r="BZ74" s="31"/>
      <c r="CA74" s="31"/>
      <c r="CB74" s="31"/>
      <c r="CC74" s="31"/>
      <c r="CD74" s="31"/>
      <c r="CE74" s="32"/>
      <c r="CF74" s="31"/>
      <c r="CG74" s="31"/>
      <c r="CH74" s="31"/>
      <c r="CI74" s="31"/>
      <c r="CJ74" s="31"/>
      <c r="CK74" s="31"/>
      <c r="CL74" s="32"/>
      <c r="CM74" s="31"/>
      <c r="CN74" s="31"/>
      <c r="CO74" s="31"/>
      <c r="CP74" s="31"/>
      <c r="CQ74" s="31"/>
      <c r="CR74" s="31"/>
      <c r="CS74" s="32"/>
      <c r="CT74" s="31"/>
      <c r="CU74" s="31"/>
      <c r="CV74" s="31"/>
      <c r="CW74" s="31"/>
      <c r="CX74" s="31"/>
      <c r="CY74" s="31"/>
      <c r="CZ74" s="32"/>
      <c r="DA74" s="31"/>
      <c r="DB74" s="31"/>
      <c r="DC74" s="31"/>
      <c r="DD74" s="31"/>
      <c r="DE74" s="31"/>
      <c r="DF74" s="31"/>
      <c r="DG74" s="32"/>
      <c r="DH74" s="31"/>
      <c r="DI74" s="31"/>
      <c r="DJ74" s="31"/>
      <c r="DK74" s="31"/>
      <c r="DL74" s="31"/>
      <c r="DM74" s="31"/>
      <c r="DN74" s="32"/>
      <c r="DO74" s="31"/>
      <c r="DP74" s="31"/>
      <c r="DQ74" s="31"/>
      <c r="DR74" s="31"/>
      <c r="DS74" s="31"/>
      <c r="DT74" s="31"/>
      <c r="DU74" s="32"/>
      <c r="DV74" s="31"/>
      <c r="DW74" s="31"/>
    </row>
    <row r="75" customFormat="false" ht="15.75" hidden="false" customHeight="true" outlineLevel="0" collapsed="false">
      <c r="A75" s="21" t="n">
        <v>74</v>
      </c>
      <c r="B75" s="21" t="str">
        <f aca="false">IFERROR(VLOOKUP($A$1&amp;":"&amp;A75,'Finish order'!C:K,6,FALSE()),"")</f>
        <v/>
      </c>
      <c r="C75" s="21" t="str">
        <f aca="false">IFERROR(VLOOKUP(A$1&amp;":"&amp;A75,'Finish order'!$C:$K,9,FALSE()),"")</f>
        <v/>
      </c>
      <c r="D75" s="21" t="str">
        <f aca="false">IFERROR(VLOOKUP(A$1&amp;":"&amp;A75,'Finish order'!$C:$K,7,FALSE()),"")</f>
        <v/>
      </c>
      <c r="E75" s="29" t="str">
        <f aca="false">IFERROR(VLOOKUP($A$1&amp;":"&amp;A75,'Finish order'!C:K,5,FALSE()),"")</f>
        <v/>
      </c>
      <c r="F75" s="21" t="str">
        <f aca="false">IFERROR(VLOOKUP($A$1&amp;":"&amp;A75,'Finish order'!C:K,4,FALSE()),"")</f>
        <v/>
      </c>
      <c r="G75" s="30" t="str">
        <f aca="false" t="array" ref="G75:G75">IFERROR(SMALL(IF($D$2:$D984=D75,$A$2:$A$911*1.001),1),"")</f>
        <v/>
      </c>
      <c r="H75" s="30" t="str">
        <f aca="false" t="array" ref="H75:H75">IFERROR(SMALL(IF($D$2:$D984=D75,$A$2:$A$911*1.0001),2),"")</f>
        <v/>
      </c>
      <c r="I75" s="30" t="str">
        <f aca="false" t="array" ref="I75:I75">IFERROR(SMALL(IF($D$2:$D984=D75,$A$2:$A$911*1.00001),3),"")</f>
        <v/>
      </c>
      <c r="J75" s="30" t="str">
        <f aca="false" t="array" ref="J75:J75">IFERROR(SMALL(IF($D$2:$D984=D75,$A$2:$A$911*1.000001),4),"")</f>
        <v/>
      </c>
      <c r="K75" s="30" t="str">
        <f aca="false">IF(A75&lt;&gt;"", IF(COUNT(G75:J75)=4, SUM(G75:J75), "No"), "")</f>
        <v>No</v>
      </c>
      <c r="L75" s="30" t="str">
        <f aca="false">IF(A75&lt;&gt;"", IF(COUNT(G75:I75)=3, SUM(G75:I75), "No"), "")</f>
        <v>No</v>
      </c>
      <c r="M75" s="30" t="str">
        <f aca="false">IF(A75&lt;&gt;"", IF(COUNT(G75:H75)=2, SUM(G75:H75), "No"), "")</f>
        <v>No</v>
      </c>
      <c r="N75" s="30" t="str">
        <f aca="false">'Results 10 year vets'!$D75&amp;":"&amp;Table1[[#Headers],[Male]]</f>
        <v>:Male</v>
      </c>
      <c r="O75" s="31"/>
      <c r="P75" s="21" t="n">
        <v>74</v>
      </c>
      <c r="Q75" s="21" t="str">
        <f aca="false">IFERROR(VLOOKUP(P$1&amp;":"&amp;P75,'Finish order'!$C:$K,6,FALSE()),"")</f>
        <v/>
      </c>
      <c r="R75" s="21" t="str">
        <f aca="false">IFERROR(VLOOKUP(P$1&amp;":"&amp;P75,'Finish order'!$C:$K,9,FALSE()),"")</f>
        <v/>
      </c>
      <c r="S75" s="21" t="str">
        <f aca="false">IFERROR(VLOOKUP(P$1&amp;":"&amp;P75,'Finish order'!$C:$K,7,FALSE()),"")</f>
        <v/>
      </c>
      <c r="T75" s="29" t="str">
        <f aca="false">IFERROR(VLOOKUP(P$1&amp;":"&amp;P75,'Finish order'!$C:$K,5,FALSE()),"")</f>
        <v/>
      </c>
      <c r="U75" s="21" t="str">
        <f aca="false">IFERROR(VLOOKUP(P$1&amp;":"&amp;P75,'Finish order'!$C:$K,4,FALSE()),"")</f>
        <v/>
      </c>
      <c r="V75" s="30" t="str">
        <f aca="false" t="array" ref="V75:V75">IFERROR(SMALL(IF($S$2:$S984=S75,$P$2:$P$911*1.001),1),"")</f>
        <v/>
      </c>
      <c r="W75" s="30" t="str">
        <f aca="false" t="array" ref="W75:W75">IFERROR(SMALL(IF($S$2:$S984=S75,$P$2:$P$911*1.0001),2),"")</f>
        <v/>
      </c>
      <c r="X75" s="30" t="str">
        <f aca="false" t="array" ref="X75:X75">IFERROR(SMALL(IF($S$2:$S984=S75,$P$2:$P$911*1.00001),3),"")</f>
        <v/>
      </c>
      <c r="Y75" s="30" t="str">
        <f aca="false" t="array" ref="Y75:Y75">IFERROR(SMALL(IF($S$2:$S984=S75,$P$2:$P$911*1.000001),4),"")</f>
        <v/>
      </c>
      <c r="Z75" s="30" t="str">
        <f aca="false">IF(P75&lt;&gt;"", IF(COUNT(V75:Y75)=4, SUM(V75:Y75), "No"), "")</f>
        <v>No</v>
      </c>
      <c r="AA75" s="30" t="str">
        <f aca="false">IF(P75&lt;&gt;"", IF(COUNT(V75:X75)=3, SUM(V75:X75), "No"), "")</f>
        <v>No</v>
      </c>
      <c r="AB75" s="30" t="str">
        <f aca="false">IF(P75&lt;&gt;"", IF(COUNT(V75:W75)=2, SUM(V75:W75), "No"), "")</f>
        <v>No</v>
      </c>
      <c r="AC75" s="30" t="str">
        <f aca="false">'Results 10 year vets'!$S75&amp;":"&amp;Table4[[#Headers],[Female]]</f>
        <v>:Female</v>
      </c>
      <c r="AD75" s="31"/>
      <c r="AE75" s="31"/>
      <c r="AF75" s="31"/>
      <c r="AG75" s="31"/>
      <c r="AH75" s="32"/>
      <c r="AI75" s="31"/>
      <c r="AJ75" s="31"/>
      <c r="AK75" s="31"/>
      <c r="AL75" s="31"/>
      <c r="AM75" s="31"/>
      <c r="AN75" s="31"/>
      <c r="AO75" s="32"/>
      <c r="AP75" s="31"/>
      <c r="AQ75" s="31"/>
      <c r="AR75" s="31"/>
      <c r="AS75" s="31"/>
      <c r="AT75" s="31"/>
      <c r="AU75" s="31"/>
      <c r="AV75" s="32"/>
      <c r="AW75" s="31"/>
      <c r="AX75" s="31"/>
      <c r="AY75" s="31"/>
      <c r="AZ75" s="31"/>
      <c r="BA75" s="31"/>
      <c r="BB75" s="31"/>
      <c r="BC75" s="32"/>
      <c r="BD75" s="31"/>
      <c r="BE75" s="31"/>
      <c r="BF75" s="31"/>
      <c r="BG75" s="31"/>
      <c r="BH75" s="31"/>
      <c r="BI75" s="31"/>
      <c r="BJ75" s="32"/>
      <c r="BK75" s="31"/>
      <c r="BL75" s="31"/>
      <c r="BM75" s="31"/>
      <c r="BN75" s="31"/>
      <c r="BO75" s="31"/>
      <c r="BP75" s="31"/>
      <c r="BQ75" s="32"/>
      <c r="BR75" s="31"/>
      <c r="BS75" s="31"/>
      <c r="BT75" s="31"/>
      <c r="BU75" s="31"/>
      <c r="BV75" s="31"/>
      <c r="BW75" s="31"/>
      <c r="BX75" s="32"/>
      <c r="BY75" s="31"/>
      <c r="BZ75" s="31"/>
      <c r="CA75" s="31"/>
      <c r="CB75" s="31"/>
      <c r="CC75" s="31"/>
      <c r="CD75" s="31"/>
      <c r="CE75" s="32"/>
      <c r="CF75" s="31"/>
      <c r="CG75" s="31"/>
      <c r="CH75" s="31"/>
      <c r="CI75" s="31"/>
      <c r="CJ75" s="31"/>
      <c r="CK75" s="31"/>
      <c r="CL75" s="32"/>
      <c r="CM75" s="31"/>
      <c r="CN75" s="31"/>
      <c r="CO75" s="31"/>
      <c r="CP75" s="31"/>
      <c r="CQ75" s="31"/>
      <c r="CR75" s="31"/>
      <c r="CS75" s="32"/>
      <c r="CT75" s="31"/>
      <c r="CU75" s="31"/>
      <c r="CV75" s="31"/>
      <c r="CW75" s="31"/>
      <c r="CX75" s="31"/>
      <c r="CY75" s="31"/>
      <c r="CZ75" s="32"/>
      <c r="DA75" s="31"/>
      <c r="DB75" s="31"/>
      <c r="DC75" s="31"/>
      <c r="DD75" s="31"/>
      <c r="DE75" s="31"/>
      <c r="DF75" s="31"/>
      <c r="DG75" s="32"/>
      <c r="DH75" s="31"/>
      <c r="DI75" s="31"/>
      <c r="DJ75" s="31"/>
      <c r="DK75" s="31"/>
      <c r="DL75" s="31"/>
      <c r="DM75" s="31"/>
      <c r="DN75" s="32"/>
      <c r="DO75" s="31"/>
      <c r="DP75" s="31"/>
      <c r="DQ75" s="31"/>
      <c r="DR75" s="31"/>
      <c r="DS75" s="31"/>
      <c r="DT75" s="31"/>
      <c r="DU75" s="32"/>
      <c r="DV75" s="31"/>
      <c r="DW75" s="31"/>
    </row>
    <row r="76" customFormat="false" ht="15.75" hidden="false" customHeight="true" outlineLevel="0" collapsed="false">
      <c r="A76" s="21" t="n">
        <v>75</v>
      </c>
      <c r="B76" s="21" t="str">
        <f aca="false">IFERROR(VLOOKUP($A$1&amp;":"&amp;A76,'Finish order'!C:K,6,FALSE()),"")</f>
        <v/>
      </c>
      <c r="C76" s="21" t="str">
        <f aca="false">IFERROR(VLOOKUP(A$1&amp;":"&amp;A76,'Finish order'!$C:$K,9,FALSE()),"")</f>
        <v/>
      </c>
      <c r="D76" s="21" t="str">
        <f aca="false">IFERROR(VLOOKUP(A$1&amp;":"&amp;A76,'Finish order'!$C:$K,7,FALSE()),"")</f>
        <v/>
      </c>
      <c r="E76" s="29" t="str">
        <f aca="false">IFERROR(VLOOKUP($A$1&amp;":"&amp;A76,'Finish order'!C:K,5,FALSE()),"")</f>
        <v/>
      </c>
      <c r="F76" s="21" t="str">
        <f aca="false">IFERROR(VLOOKUP($A$1&amp;":"&amp;A76,'Finish order'!C:K,4,FALSE()),"")</f>
        <v/>
      </c>
      <c r="G76" s="30" t="str">
        <f aca="false" t="array" ref="G76:G76">IFERROR(SMALL(IF($D$2:$D985=D76,$A$2:$A$911*1.001),1),"")</f>
        <v/>
      </c>
      <c r="H76" s="30" t="str">
        <f aca="false" t="array" ref="H76:H76">IFERROR(SMALL(IF($D$2:$D985=D76,$A$2:$A$911*1.0001),2),"")</f>
        <v/>
      </c>
      <c r="I76" s="30" t="str">
        <f aca="false" t="array" ref="I76:I76">IFERROR(SMALL(IF($D$2:$D985=D76,$A$2:$A$911*1.00001),3),"")</f>
        <v/>
      </c>
      <c r="J76" s="30" t="str">
        <f aca="false" t="array" ref="J76:J76">IFERROR(SMALL(IF($D$2:$D985=D76,$A$2:$A$911*1.000001),4),"")</f>
        <v/>
      </c>
      <c r="K76" s="30" t="str">
        <f aca="false">IF(A76&lt;&gt;"", IF(COUNT(G76:J76)=4, SUM(G76:J76), "No"), "")</f>
        <v>No</v>
      </c>
      <c r="L76" s="30" t="str">
        <f aca="false">IF(A76&lt;&gt;"", IF(COUNT(G76:I76)=3, SUM(G76:I76), "No"), "")</f>
        <v>No</v>
      </c>
      <c r="M76" s="30" t="str">
        <f aca="false">IF(A76&lt;&gt;"", IF(COUNT(G76:H76)=2, SUM(G76:H76), "No"), "")</f>
        <v>No</v>
      </c>
      <c r="N76" s="30" t="str">
        <f aca="false">'Results 10 year vets'!$D76&amp;":"&amp;Table1[[#Headers],[Male]]</f>
        <v>:Male</v>
      </c>
      <c r="O76" s="31"/>
      <c r="P76" s="21" t="n">
        <v>75</v>
      </c>
      <c r="Q76" s="21" t="str">
        <f aca="false">IFERROR(VLOOKUP(P$1&amp;":"&amp;P76,'Finish order'!$C:$K,6,FALSE()),"")</f>
        <v/>
      </c>
      <c r="R76" s="21" t="str">
        <f aca="false">IFERROR(VLOOKUP(P$1&amp;":"&amp;P76,'Finish order'!$C:$K,9,FALSE()),"")</f>
        <v/>
      </c>
      <c r="S76" s="21" t="str">
        <f aca="false">IFERROR(VLOOKUP(P$1&amp;":"&amp;P76,'Finish order'!$C:$K,7,FALSE()),"")</f>
        <v/>
      </c>
      <c r="T76" s="29" t="str">
        <f aca="false">IFERROR(VLOOKUP(P$1&amp;":"&amp;P76,'Finish order'!$C:$K,5,FALSE()),"")</f>
        <v/>
      </c>
      <c r="U76" s="21" t="str">
        <f aca="false">IFERROR(VLOOKUP(P$1&amp;":"&amp;P76,'Finish order'!$C:$K,4,FALSE()),"")</f>
        <v/>
      </c>
      <c r="V76" s="30" t="str">
        <f aca="false" t="array" ref="V76:V76">IFERROR(SMALL(IF($S$2:$S985=S76,$P$2:$P$911*1.001),1),"")</f>
        <v/>
      </c>
      <c r="W76" s="30" t="str">
        <f aca="false" t="array" ref="W76:W76">IFERROR(SMALL(IF($S$2:$S985=S76,$P$2:$P$911*1.0001),2),"")</f>
        <v/>
      </c>
      <c r="X76" s="30" t="str">
        <f aca="false" t="array" ref="X76:X76">IFERROR(SMALL(IF($S$2:$S985=S76,$P$2:$P$911*1.00001),3),"")</f>
        <v/>
      </c>
      <c r="Y76" s="30" t="str">
        <f aca="false" t="array" ref="Y76:Y76">IFERROR(SMALL(IF($S$2:$S985=S76,$P$2:$P$911*1.000001),4),"")</f>
        <v/>
      </c>
      <c r="Z76" s="30" t="str">
        <f aca="false">IF(P76&lt;&gt;"", IF(COUNT(V76:Y76)=4, SUM(V76:Y76), "No"), "")</f>
        <v>No</v>
      </c>
      <c r="AA76" s="30" t="str">
        <f aca="false">IF(P76&lt;&gt;"", IF(COUNT(V76:X76)=3, SUM(V76:X76), "No"), "")</f>
        <v>No</v>
      </c>
      <c r="AB76" s="30" t="str">
        <f aca="false">IF(P76&lt;&gt;"", IF(COUNT(V76:W76)=2, SUM(V76:W76), "No"), "")</f>
        <v>No</v>
      </c>
      <c r="AC76" s="30" t="str">
        <f aca="false">'Results 10 year vets'!$S76&amp;":"&amp;Table4[[#Headers],[Female]]</f>
        <v>:Female</v>
      </c>
      <c r="AD76" s="31"/>
      <c r="AE76" s="31"/>
      <c r="AF76" s="31"/>
      <c r="AG76" s="31"/>
      <c r="AH76" s="32"/>
      <c r="AI76" s="31"/>
      <c r="AJ76" s="31"/>
      <c r="AK76" s="31"/>
      <c r="AL76" s="31"/>
      <c r="AM76" s="31"/>
      <c r="AN76" s="31"/>
      <c r="AO76" s="32"/>
      <c r="AP76" s="31"/>
      <c r="AQ76" s="31"/>
      <c r="AR76" s="31"/>
      <c r="AS76" s="31"/>
      <c r="AT76" s="31"/>
      <c r="AU76" s="31"/>
      <c r="AV76" s="32"/>
      <c r="AW76" s="31"/>
      <c r="AX76" s="31"/>
      <c r="AY76" s="31"/>
      <c r="AZ76" s="31"/>
      <c r="BA76" s="31"/>
      <c r="BB76" s="31"/>
      <c r="BC76" s="32"/>
      <c r="BD76" s="31"/>
      <c r="BE76" s="31"/>
      <c r="BF76" s="31"/>
      <c r="BG76" s="31"/>
      <c r="BH76" s="31"/>
      <c r="BI76" s="31"/>
      <c r="BJ76" s="32"/>
      <c r="BK76" s="31"/>
      <c r="BL76" s="31"/>
      <c r="BM76" s="31"/>
      <c r="BN76" s="31"/>
      <c r="BO76" s="31"/>
      <c r="BP76" s="31"/>
      <c r="BQ76" s="32"/>
      <c r="BR76" s="31"/>
      <c r="BS76" s="31"/>
      <c r="BT76" s="31"/>
      <c r="BU76" s="31"/>
      <c r="BV76" s="31"/>
      <c r="BW76" s="31"/>
      <c r="BX76" s="32"/>
      <c r="BY76" s="31"/>
      <c r="BZ76" s="31"/>
      <c r="CA76" s="31"/>
      <c r="CB76" s="31"/>
      <c r="CC76" s="31"/>
      <c r="CD76" s="31"/>
      <c r="CE76" s="32"/>
      <c r="CF76" s="31"/>
      <c r="CG76" s="31"/>
      <c r="CH76" s="31"/>
      <c r="CI76" s="31"/>
      <c r="CJ76" s="31"/>
      <c r="CK76" s="31"/>
      <c r="CL76" s="32"/>
      <c r="CM76" s="31"/>
      <c r="CN76" s="31"/>
      <c r="CO76" s="31"/>
      <c r="CP76" s="31"/>
      <c r="CQ76" s="31"/>
      <c r="CR76" s="31"/>
      <c r="CS76" s="32"/>
      <c r="CT76" s="31"/>
      <c r="CU76" s="31"/>
      <c r="CV76" s="31"/>
      <c r="CW76" s="31"/>
      <c r="CX76" s="31"/>
      <c r="CY76" s="31"/>
      <c r="CZ76" s="32"/>
      <c r="DA76" s="31"/>
      <c r="DB76" s="31"/>
      <c r="DC76" s="31"/>
      <c r="DD76" s="31"/>
      <c r="DE76" s="31"/>
      <c r="DF76" s="31"/>
      <c r="DG76" s="32"/>
      <c r="DH76" s="31"/>
      <c r="DI76" s="31"/>
      <c r="DJ76" s="31"/>
      <c r="DK76" s="31"/>
      <c r="DL76" s="31"/>
      <c r="DM76" s="31"/>
      <c r="DN76" s="32"/>
      <c r="DO76" s="31"/>
      <c r="DP76" s="31"/>
      <c r="DQ76" s="31"/>
      <c r="DR76" s="31"/>
      <c r="DS76" s="31"/>
      <c r="DT76" s="31"/>
      <c r="DU76" s="32"/>
      <c r="DV76" s="31"/>
      <c r="DW76" s="31"/>
    </row>
    <row r="77" customFormat="false" ht="15.75" hidden="false" customHeight="true" outlineLevel="0" collapsed="false">
      <c r="A77" s="21" t="n">
        <v>76</v>
      </c>
      <c r="B77" s="21" t="str">
        <f aca="false">IFERROR(VLOOKUP($A$1&amp;":"&amp;A77,'Finish order'!C:K,6,FALSE()),"")</f>
        <v/>
      </c>
      <c r="C77" s="21" t="str">
        <f aca="false">IFERROR(VLOOKUP(A$1&amp;":"&amp;A77,'Finish order'!$C:$K,9,FALSE()),"")</f>
        <v/>
      </c>
      <c r="D77" s="21" t="str">
        <f aca="false">IFERROR(VLOOKUP(A$1&amp;":"&amp;A77,'Finish order'!$C:$K,7,FALSE()),"")</f>
        <v/>
      </c>
      <c r="E77" s="29" t="str">
        <f aca="false">IFERROR(VLOOKUP($A$1&amp;":"&amp;A77,'Finish order'!C:K,5,FALSE()),"")</f>
        <v/>
      </c>
      <c r="F77" s="21" t="str">
        <f aca="false">IFERROR(VLOOKUP($A$1&amp;":"&amp;A77,'Finish order'!C:K,4,FALSE()),"")</f>
        <v/>
      </c>
      <c r="G77" s="30" t="str">
        <f aca="false" t="array" ref="G77:G77">IFERROR(SMALL(IF($D$2:$D986=D77,$A$2:$A$911*1.001),1),"")</f>
        <v/>
      </c>
      <c r="H77" s="30" t="str">
        <f aca="false" t="array" ref="H77:H77">IFERROR(SMALL(IF($D$2:$D986=D77,$A$2:$A$911*1.0001),2),"")</f>
        <v/>
      </c>
      <c r="I77" s="30" t="str">
        <f aca="false" t="array" ref="I77:I77">IFERROR(SMALL(IF($D$2:$D986=D77,$A$2:$A$911*1.00001),3),"")</f>
        <v/>
      </c>
      <c r="J77" s="30" t="str">
        <f aca="false" t="array" ref="J77:J77">IFERROR(SMALL(IF($D$2:$D986=D77,$A$2:$A$911*1.000001),4),"")</f>
        <v/>
      </c>
      <c r="K77" s="30" t="str">
        <f aca="false">IF(A77&lt;&gt;"", IF(COUNT(G77:J77)=4, SUM(G77:J77), "No"), "")</f>
        <v>No</v>
      </c>
      <c r="L77" s="30" t="str">
        <f aca="false">IF(A77&lt;&gt;"", IF(COUNT(G77:I77)=3, SUM(G77:I77), "No"), "")</f>
        <v>No</v>
      </c>
      <c r="M77" s="30" t="str">
        <f aca="false">IF(A77&lt;&gt;"", IF(COUNT(G77:H77)=2, SUM(G77:H77), "No"), "")</f>
        <v>No</v>
      </c>
      <c r="N77" s="30" t="str">
        <f aca="false">'Results 10 year vets'!$D77&amp;":"&amp;Table1[[#Headers],[Male]]</f>
        <v>:Male</v>
      </c>
      <c r="O77" s="31"/>
      <c r="P77" s="21" t="n">
        <v>76</v>
      </c>
      <c r="Q77" s="21" t="str">
        <f aca="false">IFERROR(VLOOKUP(P$1&amp;":"&amp;P77,'Finish order'!$C:$K,6,FALSE()),"")</f>
        <v/>
      </c>
      <c r="R77" s="21" t="str">
        <f aca="false">IFERROR(VLOOKUP(P$1&amp;":"&amp;P77,'Finish order'!$C:$K,9,FALSE()),"")</f>
        <v/>
      </c>
      <c r="S77" s="21" t="str">
        <f aca="false">IFERROR(VLOOKUP(P$1&amp;":"&amp;P77,'Finish order'!$C:$K,7,FALSE()),"")</f>
        <v/>
      </c>
      <c r="T77" s="29" t="str">
        <f aca="false">IFERROR(VLOOKUP(P$1&amp;":"&amp;P77,'Finish order'!$C:$K,5,FALSE()),"")</f>
        <v/>
      </c>
      <c r="U77" s="21" t="str">
        <f aca="false">IFERROR(VLOOKUP(P$1&amp;":"&amp;P77,'Finish order'!$C:$K,4,FALSE()),"")</f>
        <v/>
      </c>
      <c r="V77" s="30" t="str">
        <f aca="false" t="array" ref="V77:V77">IFERROR(SMALL(IF($S$2:$S986=S77,$P$2:$P$911*1.001),1),"")</f>
        <v/>
      </c>
      <c r="W77" s="30" t="str">
        <f aca="false" t="array" ref="W77:W77">IFERROR(SMALL(IF($S$2:$S986=S77,$P$2:$P$911*1.0001),2),"")</f>
        <v/>
      </c>
      <c r="X77" s="30" t="str">
        <f aca="false" t="array" ref="X77:X77">IFERROR(SMALL(IF($S$2:$S986=S77,$P$2:$P$911*1.00001),3),"")</f>
        <v/>
      </c>
      <c r="Y77" s="30" t="str">
        <f aca="false" t="array" ref="Y77:Y77">IFERROR(SMALL(IF($S$2:$S986=S77,$P$2:$P$911*1.000001),4),"")</f>
        <v/>
      </c>
      <c r="Z77" s="30" t="str">
        <f aca="false">IF(P77&lt;&gt;"", IF(COUNT(V77:Y77)=4, SUM(V77:Y77), "No"), "")</f>
        <v>No</v>
      </c>
      <c r="AA77" s="30" t="str">
        <f aca="false">IF(P77&lt;&gt;"", IF(COUNT(V77:X77)=3, SUM(V77:X77), "No"), "")</f>
        <v>No</v>
      </c>
      <c r="AB77" s="30" t="str">
        <f aca="false">IF(P77&lt;&gt;"", IF(COUNT(V77:W77)=2, SUM(V77:W77), "No"), "")</f>
        <v>No</v>
      </c>
      <c r="AC77" s="30" t="str">
        <f aca="false">'Results 10 year vets'!$S77&amp;":"&amp;Table4[[#Headers],[Female]]</f>
        <v>:Female</v>
      </c>
      <c r="AD77" s="31"/>
      <c r="AE77" s="31"/>
      <c r="AF77" s="31"/>
      <c r="AG77" s="31"/>
      <c r="AH77" s="32"/>
      <c r="AI77" s="31"/>
      <c r="AJ77" s="31"/>
      <c r="AK77" s="31"/>
      <c r="AL77" s="31"/>
      <c r="AM77" s="31"/>
      <c r="AN77" s="31"/>
      <c r="AO77" s="32"/>
      <c r="AP77" s="31"/>
      <c r="AQ77" s="31"/>
      <c r="AR77" s="31"/>
      <c r="AS77" s="31"/>
      <c r="AT77" s="31"/>
      <c r="AU77" s="31"/>
      <c r="AV77" s="32"/>
      <c r="AW77" s="31"/>
      <c r="AX77" s="31"/>
      <c r="AY77" s="31"/>
      <c r="AZ77" s="31"/>
      <c r="BA77" s="31"/>
      <c r="BB77" s="31"/>
      <c r="BC77" s="32"/>
      <c r="BD77" s="31"/>
      <c r="BE77" s="31"/>
      <c r="BF77" s="31"/>
      <c r="BG77" s="31"/>
      <c r="BH77" s="31"/>
      <c r="BI77" s="31"/>
      <c r="BJ77" s="32"/>
      <c r="BK77" s="31"/>
      <c r="BL77" s="31"/>
      <c r="BM77" s="31"/>
      <c r="BN77" s="31"/>
      <c r="BO77" s="31"/>
      <c r="BP77" s="31"/>
      <c r="BQ77" s="32"/>
      <c r="BR77" s="31"/>
      <c r="BS77" s="31"/>
      <c r="BT77" s="31"/>
      <c r="BU77" s="31"/>
      <c r="BV77" s="31"/>
      <c r="BW77" s="31"/>
      <c r="BX77" s="32"/>
      <c r="BY77" s="31"/>
      <c r="BZ77" s="31"/>
      <c r="CA77" s="31"/>
      <c r="CB77" s="31"/>
      <c r="CC77" s="31"/>
      <c r="CD77" s="31"/>
      <c r="CE77" s="32"/>
      <c r="CF77" s="31"/>
      <c r="CG77" s="31"/>
      <c r="CH77" s="31"/>
      <c r="CI77" s="31"/>
      <c r="CJ77" s="31"/>
      <c r="CK77" s="31"/>
      <c r="CL77" s="32"/>
      <c r="CM77" s="31"/>
      <c r="CN77" s="31"/>
      <c r="CO77" s="31"/>
      <c r="CP77" s="31"/>
      <c r="CQ77" s="31"/>
      <c r="CR77" s="31"/>
      <c r="CS77" s="32"/>
      <c r="CT77" s="31"/>
      <c r="CU77" s="31"/>
      <c r="CV77" s="31"/>
      <c r="CW77" s="31"/>
      <c r="CX77" s="31"/>
      <c r="CY77" s="31"/>
      <c r="CZ77" s="32"/>
      <c r="DA77" s="31"/>
      <c r="DB77" s="31"/>
      <c r="DC77" s="31"/>
      <c r="DD77" s="31"/>
      <c r="DE77" s="31"/>
      <c r="DF77" s="31"/>
      <c r="DG77" s="32"/>
      <c r="DH77" s="31"/>
      <c r="DI77" s="31"/>
      <c r="DJ77" s="31"/>
      <c r="DK77" s="31"/>
      <c r="DL77" s="31"/>
      <c r="DM77" s="31"/>
      <c r="DN77" s="32"/>
      <c r="DO77" s="31"/>
      <c r="DP77" s="31"/>
      <c r="DQ77" s="31"/>
      <c r="DR77" s="31"/>
      <c r="DS77" s="31"/>
      <c r="DT77" s="31"/>
      <c r="DU77" s="32"/>
      <c r="DV77" s="31"/>
      <c r="DW77" s="31"/>
    </row>
    <row r="78" customFormat="false" ht="15.75" hidden="false" customHeight="true" outlineLevel="0" collapsed="false">
      <c r="A78" s="21" t="n">
        <v>77</v>
      </c>
      <c r="B78" s="21" t="str">
        <f aca="false">IFERROR(VLOOKUP($A$1&amp;":"&amp;A78,'Finish order'!C:K,6,FALSE()),"")</f>
        <v/>
      </c>
      <c r="C78" s="21" t="str">
        <f aca="false">IFERROR(VLOOKUP(A$1&amp;":"&amp;A78,'Finish order'!$C:$K,9,FALSE()),"")</f>
        <v/>
      </c>
      <c r="D78" s="21" t="str">
        <f aca="false">IFERROR(VLOOKUP(A$1&amp;":"&amp;A78,'Finish order'!$C:$K,7,FALSE()),"")</f>
        <v/>
      </c>
      <c r="E78" s="29" t="str">
        <f aca="false">IFERROR(VLOOKUP($A$1&amp;":"&amp;A78,'Finish order'!C:K,5,FALSE()),"")</f>
        <v/>
      </c>
      <c r="F78" s="21" t="str">
        <f aca="false">IFERROR(VLOOKUP($A$1&amp;":"&amp;A78,'Finish order'!C:K,4,FALSE()),"")</f>
        <v/>
      </c>
      <c r="G78" s="30" t="str">
        <f aca="false" t="array" ref="G78:G78">IFERROR(SMALL(IF($D$2:$D987=D78,$A$2:$A$911*1.001),1),"")</f>
        <v/>
      </c>
      <c r="H78" s="30" t="str">
        <f aca="false" t="array" ref="H78:H78">IFERROR(SMALL(IF($D$2:$D987=D78,$A$2:$A$911*1.0001),2),"")</f>
        <v/>
      </c>
      <c r="I78" s="30" t="str">
        <f aca="false" t="array" ref="I78:I78">IFERROR(SMALL(IF($D$2:$D987=D78,$A$2:$A$911*1.00001),3),"")</f>
        <v/>
      </c>
      <c r="J78" s="30" t="str">
        <f aca="false" t="array" ref="J78:J78">IFERROR(SMALL(IF($D$2:$D987=D78,$A$2:$A$911*1.000001),4),"")</f>
        <v/>
      </c>
      <c r="K78" s="30" t="str">
        <f aca="false">IF(A78&lt;&gt;"", IF(COUNT(G78:J78)=4, SUM(G78:J78), "No"), "")</f>
        <v>No</v>
      </c>
      <c r="L78" s="30" t="str">
        <f aca="false">IF(A78&lt;&gt;"", IF(COUNT(G78:I78)=3, SUM(G78:I78), "No"), "")</f>
        <v>No</v>
      </c>
      <c r="M78" s="30" t="str">
        <f aca="false">IF(A78&lt;&gt;"", IF(COUNT(G78:H78)=2, SUM(G78:H78), "No"), "")</f>
        <v>No</v>
      </c>
      <c r="N78" s="30" t="str">
        <f aca="false">'Results 10 year vets'!$D78&amp;":"&amp;Table1[[#Headers],[Male]]</f>
        <v>:Male</v>
      </c>
      <c r="O78" s="31"/>
      <c r="P78" s="21" t="n">
        <v>77</v>
      </c>
      <c r="Q78" s="21" t="str">
        <f aca="false">IFERROR(VLOOKUP(P$1&amp;":"&amp;P78,'Finish order'!$C:$K,6,FALSE()),"")</f>
        <v/>
      </c>
      <c r="R78" s="21" t="str">
        <f aca="false">IFERROR(VLOOKUP(P$1&amp;":"&amp;P78,'Finish order'!$C:$K,9,FALSE()),"")</f>
        <v/>
      </c>
      <c r="S78" s="21" t="str">
        <f aca="false">IFERROR(VLOOKUP(P$1&amp;":"&amp;P78,'Finish order'!$C:$K,7,FALSE()),"")</f>
        <v/>
      </c>
      <c r="T78" s="29" t="str">
        <f aca="false">IFERROR(VLOOKUP(P$1&amp;":"&amp;P78,'Finish order'!$C:$K,5,FALSE()),"")</f>
        <v/>
      </c>
      <c r="U78" s="21" t="str">
        <f aca="false">IFERROR(VLOOKUP(P$1&amp;":"&amp;P78,'Finish order'!$C:$K,4,FALSE()),"")</f>
        <v/>
      </c>
      <c r="V78" s="30" t="str">
        <f aca="false" t="array" ref="V78:V78">IFERROR(SMALL(IF($S$2:$S987=S78,$P$2:$P$911*1.001),1),"")</f>
        <v/>
      </c>
      <c r="W78" s="30" t="str">
        <f aca="false" t="array" ref="W78:W78">IFERROR(SMALL(IF($S$2:$S987=S78,$P$2:$P$911*1.0001),2),"")</f>
        <v/>
      </c>
      <c r="X78" s="30" t="str">
        <f aca="false" t="array" ref="X78:X78">IFERROR(SMALL(IF($S$2:$S987=S78,$P$2:$P$911*1.00001),3),"")</f>
        <v/>
      </c>
      <c r="Y78" s="30" t="str">
        <f aca="false" t="array" ref="Y78:Y78">IFERROR(SMALL(IF($S$2:$S987=S78,$P$2:$P$911*1.000001),4),"")</f>
        <v/>
      </c>
      <c r="Z78" s="30" t="str">
        <f aca="false">IF(P78&lt;&gt;"", IF(COUNT(V78:Y78)=4, SUM(V78:Y78), "No"), "")</f>
        <v>No</v>
      </c>
      <c r="AA78" s="30" t="str">
        <f aca="false">IF(P78&lt;&gt;"", IF(COUNT(V78:X78)=3, SUM(V78:X78), "No"), "")</f>
        <v>No</v>
      </c>
      <c r="AB78" s="30" t="str">
        <f aca="false">IF(P78&lt;&gt;"", IF(COUNT(V78:W78)=2, SUM(V78:W78), "No"), "")</f>
        <v>No</v>
      </c>
      <c r="AC78" s="30" t="str">
        <f aca="false">'Results 10 year vets'!$S78&amp;":"&amp;Table4[[#Headers],[Female]]</f>
        <v>:Female</v>
      </c>
      <c r="AD78" s="31"/>
      <c r="AE78" s="31"/>
      <c r="AF78" s="31"/>
      <c r="AG78" s="31"/>
      <c r="AH78" s="32"/>
      <c r="AI78" s="31"/>
      <c r="AJ78" s="31"/>
      <c r="AK78" s="31"/>
      <c r="AL78" s="31"/>
      <c r="AM78" s="31"/>
      <c r="AN78" s="31"/>
      <c r="AO78" s="32"/>
      <c r="AP78" s="31"/>
      <c r="AQ78" s="31"/>
      <c r="AR78" s="31"/>
      <c r="AS78" s="31"/>
      <c r="AT78" s="31"/>
      <c r="AU78" s="31"/>
      <c r="AV78" s="32"/>
      <c r="AW78" s="31"/>
      <c r="AX78" s="31"/>
      <c r="AY78" s="31"/>
      <c r="AZ78" s="31"/>
      <c r="BA78" s="31"/>
      <c r="BB78" s="31"/>
      <c r="BC78" s="32"/>
      <c r="BD78" s="31"/>
      <c r="BE78" s="31"/>
      <c r="BF78" s="31"/>
      <c r="BG78" s="31"/>
      <c r="BH78" s="31"/>
      <c r="BI78" s="31"/>
      <c r="BJ78" s="32"/>
      <c r="BK78" s="31"/>
      <c r="BL78" s="31"/>
      <c r="BM78" s="31"/>
      <c r="BN78" s="31"/>
      <c r="BO78" s="31"/>
      <c r="BP78" s="31"/>
      <c r="BQ78" s="32"/>
      <c r="BR78" s="31"/>
      <c r="BS78" s="31"/>
      <c r="BT78" s="31"/>
      <c r="BU78" s="31"/>
      <c r="BV78" s="31"/>
      <c r="BW78" s="31"/>
      <c r="BX78" s="32"/>
      <c r="BY78" s="31"/>
      <c r="BZ78" s="31"/>
      <c r="CA78" s="31"/>
      <c r="CB78" s="31"/>
      <c r="CC78" s="31"/>
      <c r="CD78" s="31"/>
      <c r="CE78" s="32"/>
      <c r="CF78" s="31"/>
      <c r="CG78" s="31"/>
      <c r="CH78" s="31"/>
      <c r="CI78" s="31"/>
      <c r="CJ78" s="31"/>
      <c r="CK78" s="31"/>
      <c r="CL78" s="32"/>
      <c r="CM78" s="31"/>
      <c r="CN78" s="31"/>
      <c r="CO78" s="31"/>
      <c r="CP78" s="31"/>
      <c r="CQ78" s="31"/>
      <c r="CR78" s="31"/>
      <c r="CS78" s="32"/>
      <c r="CT78" s="31"/>
      <c r="CU78" s="31"/>
      <c r="CV78" s="31"/>
      <c r="CW78" s="31"/>
      <c r="CX78" s="31"/>
      <c r="CY78" s="31"/>
      <c r="CZ78" s="32"/>
      <c r="DA78" s="31"/>
      <c r="DB78" s="31"/>
      <c r="DC78" s="31"/>
      <c r="DD78" s="31"/>
      <c r="DE78" s="31"/>
      <c r="DF78" s="31"/>
      <c r="DG78" s="32"/>
      <c r="DH78" s="31"/>
      <c r="DI78" s="31"/>
      <c r="DJ78" s="31"/>
      <c r="DK78" s="31"/>
      <c r="DL78" s="31"/>
      <c r="DM78" s="31"/>
      <c r="DN78" s="32"/>
      <c r="DO78" s="31"/>
      <c r="DP78" s="31"/>
      <c r="DQ78" s="31"/>
      <c r="DR78" s="31"/>
      <c r="DS78" s="31"/>
      <c r="DT78" s="31"/>
      <c r="DU78" s="32"/>
      <c r="DV78" s="31"/>
      <c r="DW78" s="31"/>
    </row>
    <row r="79" customFormat="false" ht="15.75" hidden="false" customHeight="true" outlineLevel="0" collapsed="false">
      <c r="A79" s="21" t="n">
        <v>78</v>
      </c>
      <c r="B79" s="21" t="str">
        <f aca="false">IFERROR(VLOOKUP($A$1&amp;":"&amp;A79,'Finish order'!C:K,6,FALSE()),"")</f>
        <v/>
      </c>
      <c r="C79" s="21" t="str">
        <f aca="false">IFERROR(VLOOKUP(A$1&amp;":"&amp;A79,'Finish order'!$C:$K,9,FALSE()),"")</f>
        <v/>
      </c>
      <c r="D79" s="21" t="str">
        <f aca="false">IFERROR(VLOOKUP(A$1&amp;":"&amp;A79,'Finish order'!$C:$K,7,FALSE()),"")</f>
        <v/>
      </c>
      <c r="E79" s="29" t="str">
        <f aca="false">IFERROR(VLOOKUP($A$1&amp;":"&amp;A79,'Finish order'!C:K,5,FALSE()),"")</f>
        <v/>
      </c>
      <c r="F79" s="21" t="str">
        <f aca="false">IFERROR(VLOOKUP($A$1&amp;":"&amp;A79,'Finish order'!C:K,4,FALSE()),"")</f>
        <v/>
      </c>
      <c r="G79" s="30" t="str">
        <f aca="false" t="array" ref="G79:G79">IFERROR(SMALL(IF($D$2:$D988=D79,$A$2:$A$911*1.001),1),"")</f>
        <v/>
      </c>
      <c r="H79" s="30" t="str">
        <f aca="false" t="array" ref="H79:H79">IFERROR(SMALL(IF($D$2:$D988=D79,$A$2:$A$911*1.0001),2),"")</f>
        <v/>
      </c>
      <c r="I79" s="30" t="str">
        <f aca="false" t="array" ref="I79:I79">IFERROR(SMALL(IF($D$2:$D988=D79,$A$2:$A$911*1.00001),3),"")</f>
        <v/>
      </c>
      <c r="J79" s="30" t="str">
        <f aca="false" t="array" ref="J79:J79">IFERROR(SMALL(IF($D$2:$D988=D79,$A$2:$A$911*1.000001),4),"")</f>
        <v/>
      </c>
      <c r="K79" s="30" t="str">
        <f aca="false">IF(A79&lt;&gt;"", IF(COUNT(G79:J79)=4, SUM(G79:J79), "No"), "")</f>
        <v>No</v>
      </c>
      <c r="L79" s="30" t="str">
        <f aca="false">IF(A79&lt;&gt;"", IF(COUNT(G79:I79)=3, SUM(G79:I79), "No"), "")</f>
        <v>No</v>
      </c>
      <c r="M79" s="30" t="str">
        <f aca="false">IF(A79&lt;&gt;"", IF(COUNT(G79:H79)=2, SUM(G79:H79), "No"), "")</f>
        <v>No</v>
      </c>
      <c r="N79" s="30" t="str">
        <f aca="false">'Results 10 year vets'!$D79&amp;":"&amp;Table1[[#Headers],[Male]]</f>
        <v>:Male</v>
      </c>
      <c r="O79" s="31"/>
      <c r="P79" s="21" t="n">
        <v>78</v>
      </c>
      <c r="Q79" s="21" t="str">
        <f aca="false">IFERROR(VLOOKUP(P$1&amp;":"&amp;P79,'Finish order'!$C:$K,6,FALSE()),"")</f>
        <v/>
      </c>
      <c r="R79" s="21" t="str">
        <f aca="false">IFERROR(VLOOKUP(P$1&amp;":"&amp;P79,'Finish order'!$C:$K,9,FALSE()),"")</f>
        <v/>
      </c>
      <c r="S79" s="21" t="str">
        <f aca="false">IFERROR(VLOOKUP(P$1&amp;":"&amp;P79,'Finish order'!$C:$K,7,FALSE()),"")</f>
        <v/>
      </c>
      <c r="T79" s="29" t="str">
        <f aca="false">IFERROR(VLOOKUP(P$1&amp;":"&amp;P79,'Finish order'!$C:$K,5,FALSE()),"")</f>
        <v/>
      </c>
      <c r="U79" s="21" t="str">
        <f aca="false">IFERROR(VLOOKUP(P$1&amp;":"&amp;P79,'Finish order'!$C:$K,4,FALSE()),"")</f>
        <v/>
      </c>
      <c r="V79" s="30" t="str">
        <f aca="false" t="array" ref="V79:V79">IFERROR(SMALL(IF($S$2:$S988=S79,$P$2:$P$911*1.001),1),"")</f>
        <v/>
      </c>
      <c r="W79" s="30" t="str">
        <f aca="false" t="array" ref="W79:W79">IFERROR(SMALL(IF($S$2:$S988=S79,$P$2:$P$911*1.0001),2),"")</f>
        <v/>
      </c>
      <c r="X79" s="30" t="str">
        <f aca="false" t="array" ref="X79:X79">IFERROR(SMALL(IF($S$2:$S988=S79,$P$2:$P$911*1.00001),3),"")</f>
        <v/>
      </c>
      <c r="Y79" s="30" t="str">
        <f aca="false" t="array" ref="Y79:Y79">IFERROR(SMALL(IF($S$2:$S988=S79,$P$2:$P$911*1.000001),4),"")</f>
        <v/>
      </c>
      <c r="Z79" s="30" t="str">
        <f aca="false">IF(P79&lt;&gt;"", IF(COUNT(V79:Y79)=4, SUM(V79:Y79), "No"), "")</f>
        <v>No</v>
      </c>
      <c r="AA79" s="30" t="str">
        <f aca="false">IF(P79&lt;&gt;"", IF(COUNT(V79:X79)=3, SUM(V79:X79), "No"), "")</f>
        <v>No</v>
      </c>
      <c r="AB79" s="30" t="str">
        <f aca="false">IF(P79&lt;&gt;"", IF(COUNT(V79:W79)=2, SUM(V79:W79), "No"), "")</f>
        <v>No</v>
      </c>
      <c r="AC79" s="30" t="str">
        <f aca="false">'Results 10 year vets'!$S79&amp;":"&amp;Table4[[#Headers],[Female]]</f>
        <v>:Female</v>
      </c>
      <c r="AD79" s="31"/>
      <c r="AE79" s="31"/>
      <c r="AF79" s="31"/>
      <c r="AG79" s="31"/>
      <c r="AH79" s="32"/>
      <c r="AI79" s="31"/>
      <c r="AJ79" s="31"/>
      <c r="AK79" s="31"/>
      <c r="AL79" s="31"/>
      <c r="AM79" s="31"/>
      <c r="AN79" s="31"/>
      <c r="AO79" s="32"/>
      <c r="AP79" s="31"/>
      <c r="AQ79" s="31"/>
      <c r="AR79" s="31"/>
      <c r="AS79" s="31"/>
      <c r="AT79" s="31"/>
      <c r="AU79" s="31"/>
      <c r="AV79" s="32"/>
      <c r="AW79" s="31"/>
      <c r="AX79" s="31"/>
      <c r="AY79" s="31"/>
      <c r="AZ79" s="31"/>
      <c r="BA79" s="31"/>
      <c r="BB79" s="31"/>
      <c r="BC79" s="32"/>
      <c r="BD79" s="31"/>
      <c r="BE79" s="31"/>
      <c r="BF79" s="31"/>
      <c r="BG79" s="31"/>
      <c r="BH79" s="31"/>
      <c r="BI79" s="31"/>
      <c r="BJ79" s="32"/>
      <c r="BK79" s="31"/>
      <c r="BL79" s="31"/>
      <c r="BM79" s="31"/>
      <c r="BN79" s="31"/>
      <c r="BO79" s="31"/>
      <c r="BP79" s="31"/>
      <c r="BQ79" s="32"/>
      <c r="BR79" s="31"/>
      <c r="BS79" s="31"/>
      <c r="BT79" s="31"/>
      <c r="BU79" s="31"/>
      <c r="BV79" s="31"/>
      <c r="BW79" s="31"/>
      <c r="BX79" s="32"/>
      <c r="BY79" s="31"/>
      <c r="BZ79" s="31"/>
      <c r="CA79" s="31"/>
      <c r="CB79" s="31"/>
      <c r="CC79" s="31"/>
      <c r="CD79" s="31"/>
      <c r="CE79" s="32"/>
      <c r="CF79" s="31"/>
      <c r="CG79" s="31"/>
      <c r="CH79" s="31"/>
      <c r="CI79" s="31"/>
      <c r="CJ79" s="31"/>
      <c r="CK79" s="31"/>
      <c r="CL79" s="32"/>
      <c r="CM79" s="31"/>
      <c r="CN79" s="31"/>
      <c r="CO79" s="31"/>
      <c r="CP79" s="31"/>
      <c r="CQ79" s="31"/>
      <c r="CR79" s="31"/>
      <c r="CS79" s="32"/>
      <c r="CT79" s="31"/>
      <c r="CU79" s="31"/>
      <c r="CV79" s="31"/>
      <c r="CW79" s="31"/>
      <c r="CX79" s="31"/>
      <c r="CY79" s="31"/>
      <c r="CZ79" s="32"/>
      <c r="DA79" s="31"/>
      <c r="DB79" s="31"/>
      <c r="DC79" s="31"/>
      <c r="DD79" s="31"/>
      <c r="DE79" s="31"/>
      <c r="DF79" s="31"/>
      <c r="DG79" s="32"/>
      <c r="DH79" s="31"/>
      <c r="DI79" s="31"/>
      <c r="DJ79" s="31"/>
      <c r="DK79" s="31"/>
      <c r="DL79" s="31"/>
      <c r="DM79" s="31"/>
      <c r="DN79" s="32"/>
      <c r="DO79" s="31"/>
      <c r="DP79" s="31"/>
      <c r="DQ79" s="31"/>
      <c r="DR79" s="31"/>
      <c r="DS79" s="31"/>
      <c r="DT79" s="31"/>
      <c r="DU79" s="32"/>
      <c r="DV79" s="31"/>
      <c r="DW79" s="31"/>
    </row>
    <row r="80" customFormat="false" ht="15.75" hidden="false" customHeight="true" outlineLevel="0" collapsed="false">
      <c r="A80" s="21" t="n">
        <v>79</v>
      </c>
      <c r="B80" s="21" t="str">
        <f aca="false">IFERROR(VLOOKUP($A$1&amp;":"&amp;A80,'Finish order'!C:K,6,FALSE()),"")</f>
        <v/>
      </c>
      <c r="C80" s="21" t="str">
        <f aca="false">IFERROR(VLOOKUP(A$1&amp;":"&amp;A80,'Finish order'!$C:$K,9,FALSE()),"")</f>
        <v/>
      </c>
      <c r="D80" s="21" t="str">
        <f aca="false">IFERROR(VLOOKUP(A$1&amp;":"&amp;A80,'Finish order'!$C:$K,7,FALSE()),"")</f>
        <v/>
      </c>
      <c r="E80" s="29" t="str">
        <f aca="false">IFERROR(VLOOKUP($A$1&amp;":"&amp;A80,'Finish order'!C:K,5,FALSE()),"")</f>
        <v/>
      </c>
      <c r="F80" s="21" t="str">
        <f aca="false">IFERROR(VLOOKUP($A$1&amp;":"&amp;A80,'Finish order'!C:K,4,FALSE()),"")</f>
        <v/>
      </c>
      <c r="G80" s="30" t="str">
        <f aca="false" t="array" ref="G80:G80">IFERROR(SMALL(IF($D$2:$D989=D80,$A$2:$A$911*1.001),1),"")</f>
        <v/>
      </c>
      <c r="H80" s="30" t="str">
        <f aca="false" t="array" ref="H80:H80">IFERROR(SMALL(IF($D$2:$D989=D80,$A$2:$A$911*1.0001),2),"")</f>
        <v/>
      </c>
      <c r="I80" s="30" t="str">
        <f aca="false" t="array" ref="I80:I80">IFERROR(SMALL(IF($D$2:$D989=D80,$A$2:$A$911*1.00001),3),"")</f>
        <v/>
      </c>
      <c r="J80" s="30" t="str">
        <f aca="false" t="array" ref="J80:J80">IFERROR(SMALL(IF($D$2:$D989=D80,$A$2:$A$911*1.000001),4),"")</f>
        <v/>
      </c>
      <c r="K80" s="30" t="str">
        <f aca="false">IF(A80&lt;&gt;"", IF(COUNT(G80:J80)=4, SUM(G80:J80), "No"), "")</f>
        <v>No</v>
      </c>
      <c r="L80" s="30" t="str">
        <f aca="false">IF(A80&lt;&gt;"", IF(COUNT(G80:I80)=3, SUM(G80:I80), "No"), "")</f>
        <v>No</v>
      </c>
      <c r="M80" s="30" t="str">
        <f aca="false">IF(A80&lt;&gt;"", IF(COUNT(G80:H80)=2, SUM(G80:H80), "No"), "")</f>
        <v>No</v>
      </c>
      <c r="N80" s="30" t="str">
        <f aca="false">'Results 10 year vets'!$D80&amp;":"&amp;Table1[[#Headers],[Male]]</f>
        <v>:Male</v>
      </c>
      <c r="O80" s="31"/>
      <c r="P80" s="21" t="n">
        <v>79</v>
      </c>
      <c r="Q80" s="21" t="str">
        <f aca="false">IFERROR(VLOOKUP(P$1&amp;":"&amp;P80,'Finish order'!$C:$K,6,FALSE()),"")</f>
        <v/>
      </c>
      <c r="R80" s="21" t="str">
        <f aca="false">IFERROR(VLOOKUP(P$1&amp;":"&amp;P80,'Finish order'!$C:$K,9,FALSE()),"")</f>
        <v/>
      </c>
      <c r="S80" s="21" t="str">
        <f aca="false">IFERROR(VLOOKUP(P$1&amp;":"&amp;P80,'Finish order'!$C:$K,7,FALSE()),"")</f>
        <v/>
      </c>
      <c r="T80" s="29" t="str">
        <f aca="false">IFERROR(VLOOKUP(P$1&amp;":"&amp;P80,'Finish order'!$C:$K,5,FALSE()),"")</f>
        <v/>
      </c>
      <c r="U80" s="21" t="str">
        <f aca="false">IFERROR(VLOOKUP(P$1&amp;":"&amp;P80,'Finish order'!$C:$K,4,FALSE()),"")</f>
        <v/>
      </c>
      <c r="V80" s="30" t="str">
        <f aca="false" t="array" ref="V80:V80">IFERROR(SMALL(IF($S$2:$S989=S80,$P$2:$P$911*1.001),1),"")</f>
        <v/>
      </c>
      <c r="W80" s="30" t="str">
        <f aca="false" t="array" ref="W80:W80">IFERROR(SMALL(IF($S$2:$S989=S80,$P$2:$P$911*1.0001),2),"")</f>
        <v/>
      </c>
      <c r="X80" s="30" t="str">
        <f aca="false" t="array" ref="X80:X80">IFERROR(SMALL(IF($S$2:$S989=S80,$P$2:$P$911*1.00001),3),"")</f>
        <v/>
      </c>
      <c r="Y80" s="30" t="str">
        <f aca="false" t="array" ref="Y80:Y80">IFERROR(SMALL(IF($S$2:$S989=S80,$P$2:$P$911*1.000001),4),"")</f>
        <v/>
      </c>
      <c r="Z80" s="30" t="str">
        <f aca="false">IF(P80&lt;&gt;"", IF(COUNT(V80:Y80)=4, SUM(V80:Y80), "No"), "")</f>
        <v>No</v>
      </c>
      <c r="AA80" s="30" t="str">
        <f aca="false">IF(P80&lt;&gt;"", IF(COUNT(V80:X80)=3, SUM(V80:X80), "No"), "")</f>
        <v>No</v>
      </c>
      <c r="AB80" s="30" t="str">
        <f aca="false">IF(P80&lt;&gt;"", IF(COUNT(V80:W80)=2, SUM(V80:W80), "No"), "")</f>
        <v>No</v>
      </c>
      <c r="AC80" s="30" t="str">
        <f aca="false">'Results 10 year vets'!$S80&amp;":"&amp;Table4[[#Headers],[Female]]</f>
        <v>:Female</v>
      </c>
      <c r="AD80" s="31"/>
      <c r="AE80" s="31"/>
      <c r="AF80" s="31"/>
      <c r="AG80" s="31"/>
      <c r="AH80" s="32"/>
      <c r="AI80" s="31"/>
      <c r="AJ80" s="31"/>
      <c r="AK80" s="31"/>
      <c r="AL80" s="31"/>
      <c r="AM80" s="31"/>
      <c r="AN80" s="31"/>
      <c r="AO80" s="32"/>
      <c r="AP80" s="31"/>
      <c r="AQ80" s="31"/>
      <c r="AR80" s="31"/>
      <c r="AS80" s="31"/>
      <c r="AT80" s="31"/>
      <c r="AU80" s="31"/>
      <c r="AV80" s="32"/>
      <c r="AW80" s="31"/>
      <c r="AX80" s="31"/>
      <c r="AY80" s="31"/>
      <c r="AZ80" s="31"/>
      <c r="BA80" s="31"/>
      <c r="BB80" s="31"/>
      <c r="BC80" s="32"/>
      <c r="BD80" s="31"/>
      <c r="BE80" s="31"/>
      <c r="BF80" s="31"/>
      <c r="BG80" s="31"/>
      <c r="BH80" s="31"/>
      <c r="BI80" s="31"/>
      <c r="BJ80" s="32"/>
      <c r="BK80" s="31"/>
      <c r="BL80" s="31"/>
      <c r="BM80" s="31"/>
      <c r="BN80" s="31"/>
      <c r="BO80" s="31"/>
      <c r="BP80" s="31"/>
      <c r="BQ80" s="32"/>
      <c r="BR80" s="31"/>
      <c r="BS80" s="31"/>
      <c r="BT80" s="31"/>
      <c r="BU80" s="31"/>
      <c r="BV80" s="31"/>
      <c r="BW80" s="31"/>
      <c r="BX80" s="32"/>
      <c r="BY80" s="31"/>
      <c r="BZ80" s="31"/>
      <c r="CA80" s="31"/>
      <c r="CB80" s="31"/>
      <c r="CC80" s="31"/>
      <c r="CD80" s="31"/>
      <c r="CE80" s="32"/>
      <c r="CF80" s="31"/>
      <c r="CG80" s="31"/>
      <c r="CH80" s="31"/>
      <c r="CI80" s="31"/>
      <c r="CJ80" s="31"/>
      <c r="CK80" s="31"/>
      <c r="CL80" s="32"/>
      <c r="CM80" s="31"/>
      <c r="CN80" s="31"/>
      <c r="CO80" s="31"/>
      <c r="CP80" s="31"/>
      <c r="CQ80" s="31"/>
      <c r="CR80" s="31"/>
      <c r="CS80" s="32"/>
      <c r="CT80" s="31"/>
      <c r="CU80" s="31"/>
      <c r="CV80" s="31"/>
      <c r="CW80" s="31"/>
      <c r="CX80" s="31"/>
      <c r="CY80" s="31"/>
      <c r="CZ80" s="32"/>
      <c r="DA80" s="31"/>
      <c r="DB80" s="31"/>
      <c r="DC80" s="31"/>
      <c r="DD80" s="31"/>
      <c r="DE80" s="31"/>
      <c r="DF80" s="31"/>
      <c r="DG80" s="32"/>
      <c r="DH80" s="31"/>
      <c r="DI80" s="31"/>
      <c r="DJ80" s="31"/>
      <c r="DK80" s="31"/>
      <c r="DL80" s="31"/>
      <c r="DM80" s="31"/>
      <c r="DN80" s="32"/>
      <c r="DO80" s="31"/>
      <c r="DP80" s="31"/>
      <c r="DQ80" s="31"/>
      <c r="DR80" s="31"/>
      <c r="DS80" s="31"/>
      <c r="DT80" s="31"/>
      <c r="DU80" s="32"/>
      <c r="DV80" s="31"/>
      <c r="DW80" s="31"/>
    </row>
    <row r="81" customFormat="false" ht="15.75" hidden="false" customHeight="true" outlineLevel="0" collapsed="false">
      <c r="A81" s="21" t="n">
        <v>80</v>
      </c>
      <c r="B81" s="21" t="str">
        <f aca="false">IFERROR(VLOOKUP($A$1&amp;":"&amp;A81,'Finish order'!C:K,6,FALSE()),"")</f>
        <v/>
      </c>
      <c r="C81" s="21" t="str">
        <f aca="false">IFERROR(VLOOKUP(A$1&amp;":"&amp;A81,'Finish order'!$C:$K,9,FALSE()),"")</f>
        <v/>
      </c>
      <c r="D81" s="21" t="str">
        <f aca="false">IFERROR(VLOOKUP(A$1&amp;":"&amp;A81,'Finish order'!$C:$K,7,FALSE()),"")</f>
        <v/>
      </c>
      <c r="E81" s="29" t="str">
        <f aca="false">IFERROR(VLOOKUP($A$1&amp;":"&amp;A81,'Finish order'!C:K,5,FALSE()),"")</f>
        <v/>
      </c>
      <c r="F81" s="21" t="str">
        <f aca="false">IFERROR(VLOOKUP($A$1&amp;":"&amp;A81,'Finish order'!C:K,4,FALSE()),"")</f>
        <v/>
      </c>
      <c r="G81" s="30" t="str">
        <f aca="false" t="array" ref="G81:G81">IFERROR(SMALL(IF($D$2:$D990=D81,$A$2:$A$911*1.001),1),"")</f>
        <v/>
      </c>
      <c r="H81" s="30" t="str">
        <f aca="false" t="array" ref="H81:H81">IFERROR(SMALL(IF($D$2:$D990=D81,$A$2:$A$911*1.0001),2),"")</f>
        <v/>
      </c>
      <c r="I81" s="30" t="str">
        <f aca="false" t="array" ref="I81:I81">IFERROR(SMALL(IF($D$2:$D990=D81,$A$2:$A$911*1.00001),3),"")</f>
        <v/>
      </c>
      <c r="J81" s="30" t="str">
        <f aca="false" t="array" ref="J81:J81">IFERROR(SMALL(IF($D$2:$D990=D81,$A$2:$A$911*1.000001),4),"")</f>
        <v/>
      </c>
      <c r="K81" s="30" t="str">
        <f aca="false">IF(A81&lt;&gt;"", IF(COUNT(G81:J81)=4, SUM(G81:J81), "No"), "")</f>
        <v>No</v>
      </c>
      <c r="L81" s="30" t="str">
        <f aca="false">IF(A81&lt;&gt;"", IF(COUNT(G81:I81)=3, SUM(G81:I81), "No"), "")</f>
        <v>No</v>
      </c>
      <c r="M81" s="30" t="str">
        <f aca="false">IF(A81&lt;&gt;"", IF(COUNT(G81:H81)=2, SUM(G81:H81), "No"), "")</f>
        <v>No</v>
      </c>
      <c r="N81" s="30" t="str">
        <f aca="false">'Results 10 year vets'!$D81&amp;":"&amp;Table1[[#Headers],[Male]]</f>
        <v>:Male</v>
      </c>
      <c r="O81" s="31"/>
      <c r="P81" s="21" t="n">
        <v>80</v>
      </c>
      <c r="Q81" s="21" t="str">
        <f aca="false">IFERROR(VLOOKUP(P$1&amp;":"&amp;P81,'Finish order'!$C:$K,6,FALSE()),"")</f>
        <v/>
      </c>
      <c r="R81" s="21" t="str">
        <f aca="false">IFERROR(VLOOKUP(P$1&amp;":"&amp;P81,'Finish order'!$C:$K,9,FALSE()),"")</f>
        <v/>
      </c>
      <c r="S81" s="21" t="str">
        <f aca="false">IFERROR(VLOOKUP(P$1&amp;":"&amp;P81,'Finish order'!$C:$K,7,FALSE()),"")</f>
        <v/>
      </c>
      <c r="T81" s="29" t="str">
        <f aca="false">IFERROR(VLOOKUP(P$1&amp;":"&amp;P81,'Finish order'!$C:$K,5,FALSE()),"")</f>
        <v/>
      </c>
      <c r="U81" s="21" t="str">
        <f aca="false">IFERROR(VLOOKUP(P$1&amp;":"&amp;P81,'Finish order'!$C:$K,4,FALSE()),"")</f>
        <v/>
      </c>
      <c r="V81" s="30" t="str">
        <f aca="false" t="array" ref="V81:V81">IFERROR(SMALL(IF($S$2:$S990=S81,$P$2:$P$911*1.001),1),"")</f>
        <v/>
      </c>
      <c r="W81" s="30" t="str">
        <f aca="false" t="array" ref="W81:W81">IFERROR(SMALL(IF($S$2:$S990=S81,$P$2:$P$911*1.0001),2),"")</f>
        <v/>
      </c>
      <c r="X81" s="30" t="str">
        <f aca="false" t="array" ref="X81:X81">IFERROR(SMALL(IF($S$2:$S990=S81,$P$2:$P$911*1.00001),3),"")</f>
        <v/>
      </c>
      <c r="Y81" s="30" t="str">
        <f aca="false" t="array" ref="Y81:Y81">IFERROR(SMALL(IF($S$2:$S990=S81,$P$2:$P$911*1.000001),4),"")</f>
        <v/>
      </c>
      <c r="Z81" s="30" t="str">
        <f aca="false">IF(P81&lt;&gt;"", IF(COUNT(V81:Y81)=4, SUM(V81:Y81), "No"), "")</f>
        <v>No</v>
      </c>
      <c r="AA81" s="30" t="str">
        <f aca="false">IF(P81&lt;&gt;"", IF(COUNT(V81:X81)=3, SUM(V81:X81), "No"), "")</f>
        <v>No</v>
      </c>
      <c r="AB81" s="30" t="str">
        <f aca="false">IF(P81&lt;&gt;"", IF(COUNT(V81:W81)=2, SUM(V81:W81), "No"), "")</f>
        <v>No</v>
      </c>
      <c r="AC81" s="30" t="str">
        <f aca="false">'Results 10 year vets'!$S81&amp;":"&amp;Table4[[#Headers],[Female]]</f>
        <v>:Female</v>
      </c>
      <c r="AD81" s="31"/>
      <c r="AE81" s="31"/>
      <c r="AF81" s="31"/>
      <c r="AG81" s="31"/>
      <c r="AH81" s="32"/>
      <c r="AI81" s="31"/>
      <c r="AJ81" s="31"/>
      <c r="AK81" s="31"/>
      <c r="AL81" s="31"/>
      <c r="AM81" s="31"/>
      <c r="AN81" s="31"/>
      <c r="AO81" s="32"/>
      <c r="AP81" s="31"/>
      <c r="AQ81" s="31"/>
      <c r="AR81" s="31"/>
      <c r="AS81" s="31"/>
      <c r="AT81" s="31"/>
      <c r="AU81" s="31"/>
      <c r="AV81" s="32"/>
      <c r="AW81" s="31"/>
      <c r="AX81" s="31"/>
      <c r="AY81" s="31"/>
      <c r="AZ81" s="31"/>
      <c r="BA81" s="31"/>
      <c r="BB81" s="31"/>
      <c r="BC81" s="32"/>
      <c r="BD81" s="31"/>
      <c r="BE81" s="31"/>
      <c r="BF81" s="31"/>
      <c r="BG81" s="31"/>
      <c r="BH81" s="31"/>
      <c r="BI81" s="31"/>
      <c r="BJ81" s="32"/>
      <c r="BK81" s="31"/>
      <c r="BL81" s="31"/>
      <c r="BM81" s="31"/>
      <c r="BN81" s="31"/>
      <c r="BO81" s="31"/>
      <c r="BP81" s="31"/>
      <c r="BQ81" s="32"/>
      <c r="BR81" s="31"/>
      <c r="BS81" s="31"/>
      <c r="BT81" s="31"/>
      <c r="BU81" s="31"/>
      <c r="BV81" s="31"/>
      <c r="BW81" s="31"/>
      <c r="BX81" s="32"/>
      <c r="BY81" s="31"/>
      <c r="BZ81" s="31"/>
      <c r="CA81" s="31"/>
      <c r="CB81" s="31"/>
      <c r="CC81" s="31"/>
      <c r="CD81" s="31"/>
      <c r="CE81" s="32"/>
      <c r="CF81" s="31"/>
      <c r="CG81" s="31"/>
      <c r="CH81" s="31"/>
      <c r="CI81" s="31"/>
      <c r="CJ81" s="31"/>
      <c r="CK81" s="31"/>
      <c r="CL81" s="32"/>
      <c r="CM81" s="31"/>
      <c r="CN81" s="31"/>
      <c r="CO81" s="31"/>
      <c r="CP81" s="31"/>
      <c r="CQ81" s="31"/>
      <c r="CR81" s="31"/>
      <c r="CS81" s="32"/>
      <c r="CT81" s="31"/>
      <c r="CU81" s="31"/>
      <c r="CV81" s="31"/>
      <c r="CW81" s="31"/>
      <c r="CX81" s="31"/>
      <c r="CY81" s="31"/>
      <c r="CZ81" s="32"/>
      <c r="DA81" s="31"/>
      <c r="DB81" s="31"/>
      <c r="DC81" s="31"/>
      <c r="DD81" s="31"/>
      <c r="DE81" s="31"/>
      <c r="DF81" s="31"/>
      <c r="DG81" s="32"/>
      <c r="DH81" s="31"/>
      <c r="DI81" s="31"/>
      <c r="DJ81" s="31"/>
      <c r="DK81" s="31"/>
      <c r="DL81" s="31"/>
      <c r="DM81" s="31"/>
      <c r="DN81" s="32"/>
      <c r="DO81" s="31"/>
      <c r="DP81" s="31"/>
      <c r="DQ81" s="31"/>
      <c r="DR81" s="31"/>
      <c r="DS81" s="31"/>
      <c r="DT81" s="31"/>
      <c r="DU81" s="32"/>
      <c r="DV81" s="31"/>
      <c r="DW81" s="31"/>
    </row>
    <row r="82" customFormat="false" ht="15.75" hidden="false" customHeight="true" outlineLevel="0" collapsed="false">
      <c r="A82" s="21" t="n">
        <v>81</v>
      </c>
      <c r="B82" s="21" t="str">
        <f aca="false">IFERROR(VLOOKUP($A$1&amp;":"&amp;A82,'Finish order'!C:K,6,FALSE()),"")</f>
        <v/>
      </c>
      <c r="C82" s="21" t="str">
        <f aca="false">IFERROR(VLOOKUP(A$1&amp;":"&amp;A82,'Finish order'!$C:$K,9,FALSE()),"")</f>
        <v/>
      </c>
      <c r="D82" s="21" t="str">
        <f aca="false">IFERROR(VLOOKUP(A$1&amp;":"&amp;A82,'Finish order'!$C:$K,7,FALSE()),"")</f>
        <v/>
      </c>
      <c r="E82" s="29" t="str">
        <f aca="false">IFERROR(VLOOKUP($A$1&amp;":"&amp;A82,'Finish order'!C:K,5,FALSE()),"")</f>
        <v/>
      </c>
      <c r="F82" s="21" t="str">
        <f aca="false">IFERROR(VLOOKUP($A$1&amp;":"&amp;A82,'Finish order'!C:K,4,FALSE()),"")</f>
        <v/>
      </c>
      <c r="G82" s="30" t="str">
        <f aca="false" t="array" ref="G82:G82">IFERROR(SMALL(IF($D$2:$D991=D82,$A$2:$A$911*1.001),1),"")</f>
        <v/>
      </c>
      <c r="H82" s="30" t="str">
        <f aca="false" t="array" ref="H82:H82">IFERROR(SMALL(IF($D$2:$D991=D82,$A$2:$A$911*1.0001),2),"")</f>
        <v/>
      </c>
      <c r="I82" s="30" t="str">
        <f aca="false" t="array" ref="I82:I82">IFERROR(SMALL(IF($D$2:$D991=D82,$A$2:$A$911*1.00001),3),"")</f>
        <v/>
      </c>
      <c r="J82" s="30" t="str">
        <f aca="false" t="array" ref="J82:J82">IFERROR(SMALL(IF($D$2:$D991=D82,$A$2:$A$911*1.000001),4),"")</f>
        <v/>
      </c>
      <c r="K82" s="30" t="str">
        <f aca="false">IF(A82&lt;&gt;"", IF(COUNT(G82:J82)=4, SUM(G82:J82), "No"), "")</f>
        <v>No</v>
      </c>
      <c r="L82" s="30" t="str">
        <f aca="false">IF(A82&lt;&gt;"", IF(COUNT(G82:I82)=3, SUM(G82:I82), "No"), "")</f>
        <v>No</v>
      </c>
      <c r="M82" s="30" t="str">
        <f aca="false">IF(A82&lt;&gt;"", IF(COUNT(G82:H82)=2, SUM(G82:H82), "No"), "")</f>
        <v>No</v>
      </c>
      <c r="N82" s="30" t="str">
        <f aca="false">'Results 10 year vets'!$D82&amp;":"&amp;Table1[[#Headers],[Male]]</f>
        <v>:Male</v>
      </c>
      <c r="O82" s="31"/>
      <c r="P82" s="21" t="n">
        <v>81</v>
      </c>
      <c r="Q82" s="21" t="str">
        <f aca="false">IFERROR(VLOOKUP(P$1&amp;":"&amp;P82,'Finish order'!$C:$K,6,FALSE()),"")</f>
        <v/>
      </c>
      <c r="R82" s="21" t="str">
        <f aca="false">IFERROR(VLOOKUP(P$1&amp;":"&amp;P82,'Finish order'!$C:$K,9,FALSE()),"")</f>
        <v/>
      </c>
      <c r="S82" s="21" t="str">
        <f aca="false">IFERROR(VLOOKUP(P$1&amp;":"&amp;P82,'Finish order'!$C:$K,7,FALSE()),"")</f>
        <v/>
      </c>
      <c r="T82" s="29" t="str">
        <f aca="false">IFERROR(VLOOKUP(P$1&amp;":"&amp;P82,'Finish order'!$C:$K,5,FALSE()),"")</f>
        <v/>
      </c>
      <c r="U82" s="21" t="str">
        <f aca="false">IFERROR(VLOOKUP(P$1&amp;":"&amp;P82,'Finish order'!$C:$K,4,FALSE()),"")</f>
        <v/>
      </c>
      <c r="V82" s="30" t="str">
        <f aca="false" t="array" ref="V82:V82">IFERROR(SMALL(IF($S$2:$S991=S82,$P$2:$P$911*1.001),1),"")</f>
        <v/>
      </c>
      <c r="W82" s="30" t="str">
        <f aca="false" t="array" ref="W82:W82">IFERROR(SMALL(IF($S$2:$S991=S82,$P$2:$P$911*1.0001),2),"")</f>
        <v/>
      </c>
      <c r="X82" s="30" t="str">
        <f aca="false" t="array" ref="X82:X82">IFERROR(SMALL(IF($S$2:$S991=S82,$P$2:$P$911*1.00001),3),"")</f>
        <v/>
      </c>
      <c r="Y82" s="30" t="str">
        <f aca="false" t="array" ref="Y82:Y82">IFERROR(SMALL(IF($S$2:$S991=S82,$P$2:$P$911*1.000001),4),"")</f>
        <v/>
      </c>
      <c r="Z82" s="30" t="str">
        <f aca="false">IF(P82&lt;&gt;"", IF(COUNT(V82:Y82)=4, SUM(V82:Y82), "No"), "")</f>
        <v>No</v>
      </c>
      <c r="AA82" s="30" t="str">
        <f aca="false">IF(P82&lt;&gt;"", IF(COUNT(V82:X82)=3, SUM(V82:X82), "No"), "")</f>
        <v>No</v>
      </c>
      <c r="AB82" s="30" t="str">
        <f aca="false">IF(P82&lt;&gt;"", IF(COUNT(V82:W82)=2, SUM(V82:W82), "No"), "")</f>
        <v>No</v>
      </c>
      <c r="AC82" s="30" t="str">
        <f aca="false">'Results 10 year vets'!$S82&amp;":"&amp;Table4[[#Headers],[Female]]</f>
        <v>:Female</v>
      </c>
      <c r="AD82" s="31"/>
      <c r="AE82" s="31"/>
      <c r="AF82" s="31"/>
      <c r="AG82" s="31"/>
      <c r="AH82" s="32"/>
      <c r="AI82" s="31"/>
      <c r="AJ82" s="31"/>
      <c r="AK82" s="31"/>
      <c r="AL82" s="31"/>
      <c r="AM82" s="31"/>
      <c r="AN82" s="31"/>
      <c r="AO82" s="32"/>
      <c r="AP82" s="31"/>
      <c r="AQ82" s="31"/>
      <c r="AR82" s="31"/>
      <c r="AS82" s="31"/>
      <c r="AT82" s="31"/>
      <c r="AU82" s="31"/>
      <c r="AV82" s="32"/>
      <c r="AW82" s="31"/>
      <c r="AX82" s="31"/>
      <c r="AY82" s="31"/>
      <c r="AZ82" s="31"/>
      <c r="BA82" s="31"/>
      <c r="BB82" s="31"/>
      <c r="BC82" s="32"/>
      <c r="BD82" s="31"/>
      <c r="BE82" s="31"/>
      <c r="BF82" s="31"/>
      <c r="BG82" s="31"/>
      <c r="BH82" s="31"/>
      <c r="BI82" s="31"/>
      <c r="BJ82" s="32"/>
      <c r="BK82" s="31"/>
      <c r="BL82" s="31"/>
      <c r="BM82" s="31"/>
      <c r="BN82" s="31"/>
      <c r="BO82" s="31"/>
      <c r="BP82" s="31"/>
      <c r="BQ82" s="32"/>
      <c r="BR82" s="31"/>
      <c r="BS82" s="31"/>
      <c r="BT82" s="31"/>
      <c r="BU82" s="31"/>
      <c r="BV82" s="31"/>
      <c r="BW82" s="31"/>
      <c r="BX82" s="32"/>
      <c r="BY82" s="31"/>
      <c r="BZ82" s="31"/>
      <c r="CA82" s="31"/>
      <c r="CB82" s="31"/>
      <c r="CC82" s="31"/>
      <c r="CD82" s="31"/>
      <c r="CE82" s="32"/>
      <c r="CF82" s="31"/>
      <c r="CG82" s="31"/>
      <c r="CH82" s="31"/>
      <c r="CI82" s="31"/>
      <c r="CJ82" s="31"/>
      <c r="CK82" s="31"/>
      <c r="CL82" s="32"/>
      <c r="CM82" s="31"/>
      <c r="CN82" s="31"/>
      <c r="CO82" s="31"/>
      <c r="CP82" s="31"/>
      <c r="CQ82" s="31"/>
      <c r="CR82" s="31"/>
      <c r="CS82" s="32"/>
      <c r="CT82" s="31"/>
      <c r="CU82" s="31"/>
      <c r="CV82" s="31"/>
      <c r="CW82" s="31"/>
      <c r="CX82" s="31"/>
      <c r="CY82" s="31"/>
      <c r="CZ82" s="32"/>
      <c r="DA82" s="31"/>
      <c r="DB82" s="31"/>
      <c r="DC82" s="31"/>
      <c r="DD82" s="31"/>
      <c r="DE82" s="31"/>
      <c r="DF82" s="31"/>
      <c r="DG82" s="32"/>
      <c r="DH82" s="31"/>
      <c r="DI82" s="31"/>
      <c r="DJ82" s="31"/>
      <c r="DK82" s="31"/>
      <c r="DL82" s="31"/>
      <c r="DM82" s="31"/>
      <c r="DN82" s="32"/>
      <c r="DO82" s="31"/>
      <c r="DP82" s="31"/>
      <c r="DQ82" s="31"/>
      <c r="DR82" s="31"/>
      <c r="DS82" s="31"/>
      <c r="DT82" s="31"/>
      <c r="DU82" s="32"/>
      <c r="DV82" s="31"/>
      <c r="DW82" s="31"/>
    </row>
    <row r="83" customFormat="false" ht="15.75" hidden="false" customHeight="true" outlineLevel="0" collapsed="false">
      <c r="A83" s="21" t="n">
        <v>82</v>
      </c>
      <c r="B83" s="21" t="str">
        <f aca="false">IFERROR(VLOOKUP($A$1&amp;":"&amp;A83,'Finish order'!C:K,6,FALSE()),"")</f>
        <v/>
      </c>
      <c r="C83" s="21" t="str">
        <f aca="false">IFERROR(VLOOKUP(A$1&amp;":"&amp;A83,'Finish order'!$C:$K,9,FALSE()),"")</f>
        <v/>
      </c>
      <c r="D83" s="21" t="str">
        <f aca="false">IFERROR(VLOOKUP(A$1&amp;":"&amp;A83,'Finish order'!$C:$K,7,FALSE()),"")</f>
        <v/>
      </c>
      <c r="E83" s="29" t="str">
        <f aca="false">IFERROR(VLOOKUP($A$1&amp;":"&amp;A83,'Finish order'!C:K,5,FALSE()),"")</f>
        <v/>
      </c>
      <c r="F83" s="21" t="str">
        <f aca="false">IFERROR(VLOOKUP($A$1&amp;":"&amp;A83,'Finish order'!C:K,4,FALSE()),"")</f>
        <v/>
      </c>
      <c r="G83" s="30" t="str">
        <f aca="false" t="array" ref="G83:G83">IFERROR(SMALL(IF($D$2:$D992=D83,$A$2:$A$911*1.001),1),"")</f>
        <v/>
      </c>
      <c r="H83" s="30" t="str">
        <f aca="false" t="array" ref="H83:H83">IFERROR(SMALL(IF($D$2:$D992=D83,$A$2:$A$911*1.0001),2),"")</f>
        <v/>
      </c>
      <c r="I83" s="30" t="str">
        <f aca="false" t="array" ref="I83:I83">IFERROR(SMALL(IF($D$2:$D992=D83,$A$2:$A$911*1.00001),3),"")</f>
        <v/>
      </c>
      <c r="J83" s="30" t="str">
        <f aca="false" t="array" ref="J83:J83">IFERROR(SMALL(IF($D$2:$D992=D83,$A$2:$A$911*1.000001),4),"")</f>
        <v/>
      </c>
      <c r="K83" s="30" t="str">
        <f aca="false">IF(A83&lt;&gt;"", IF(COUNT(G83:J83)=4, SUM(G83:J83), "No"), "")</f>
        <v>No</v>
      </c>
      <c r="L83" s="30" t="str">
        <f aca="false">IF(A83&lt;&gt;"", IF(COUNT(G83:I83)=3, SUM(G83:I83), "No"), "")</f>
        <v>No</v>
      </c>
      <c r="M83" s="30" t="str">
        <f aca="false">IF(A83&lt;&gt;"", IF(COUNT(G83:H83)=2, SUM(G83:H83), "No"), "")</f>
        <v>No</v>
      </c>
      <c r="N83" s="30" t="str">
        <f aca="false">'Results 10 year vets'!$D83&amp;":"&amp;Table1[[#Headers],[Male]]</f>
        <v>:Male</v>
      </c>
      <c r="O83" s="31"/>
      <c r="P83" s="21" t="n">
        <v>82</v>
      </c>
      <c r="Q83" s="21" t="str">
        <f aca="false">IFERROR(VLOOKUP(P$1&amp;":"&amp;P83,'Finish order'!$C:$K,6,FALSE()),"")</f>
        <v/>
      </c>
      <c r="R83" s="21" t="str">
        <f aca="false">IFERROR(VLOOKUP(P$1&amp;":"&amp;P83,'Finish order'!$C:$K,9,FALSE()),"")</f>
        <v/>
      </c>
      <c r="S83" s="21" t="str">
        <f aca="false">IFERROR(VLOOKUP(P$1&amp;":"&amp;P83,'Finish order'!$C:$K,7,FALSE()),"")</f>
        <v/>
      </c>
      <c r="T83" s="29" t="str">
        <f aca="false">IFERROR(VLOOKUP(P$1&amp;":"&amp;P83,'Finish order'!$C:$K,5,FALSE()),"")</f>
        <v/>
      </c>
      <c r="U83" s="21" t="str">
        <f aca="false">IFERROR(VLOOKUP(P$1&amp;":"&amp;P83,'Finish order'!$C:$K,4,FALSE()),"")</f>
        <v/>
      </c>
      <c r="V83" s="30" t="str">
        <f aca="false" t="array" ref="V83:V83">IFERROR(SMALL(IF($S$2:$S992=S83,$P$2:$P$911*1.001),1),"")</f>
        <v/>
      </c>
      <c r="W83" s="30" t="str">
        <f aca="false" t="array" ref="W83:W83">IFERROR(SMALL(IF($S$2:$S992=S83,$P$2:$P$911*1.0001),2),"")</f>
        <v/>
      </c>
      <c r="X83" s="30" t="str">
        <f aca="false" t="array" ref="X83:X83">IFERROR(SMALL(IF($S$2:$S992=S83,$P$2:$P$911*1.00001),3),"")</f>
        <v/>
      </c>
      <c r="Y83" s="30" t="str">
        <f aca="false" t="array" ref="Y83:Y83">IFERROR(SMALL(IF($S$2:$S992=S83,$P$2:$P$911*1.000001),4),"")</f>
        <v/>
      </c>
      <c r="Z83" s="30" t="str">
        <f aca="false">IF(P83&lt;&gt;"", IF(COUNT(V83:Y83)=4, SUM(V83:Y83), "No"), "")</f>
        <v>No</v>
      </c>
      <c r="AA83" s="30" t="str">
        <f aca="false">IF(P83&lt;&gt;"", IF(COUNT(V83:X83)=3, SUM(V83:X83), "No"), "")</f>
        <v>No</v>
      </c>
      <c r="AB83" s="30" t="str">
        <f aca="false">IF(P83&lt;&gt;"", IF(COUNT(V83:W83)=2, SUM(V83:W83), "No"), "")</f>
        <v>No</v>
      </c>
      <c r="AC83" s="30" t="str">
        <f aca="false">'Results 10 year vets'!$S83&amp;":"&amp;Table4[[#Headers],[Female]]</f>
        <v>:Female</v>
      </c>
      <c r="AD83" s="31"/>
      <c r="AE83" s="31"/>
      <c r="AF83" s="31"/>
      <c r="AG83" s="31"/>
      <c r="AH83" s="32"/>
      <c r="AI83" s="31"/>
      <c r="AJ83" s="31"/>
      <c r="AK83" s="31"/>
      <c r="AL83" s="31"/>
      <c r="AM83" s="31"/>
      <c r="AN83" s="31"/>
      <c r="AO83" s="32"/>
      <c r="AP83" s="31"/>
      <c r="AQ83" s="31"/>
      <c r="AR83" s="31"/>
      <c r="AS83" s="31"/>
      <c r="AT83" s="31"/>
      <c r="AU83" s="31"/>
      <c r="AV83" s="32"/>
      <c r="AW83" s="31"/>
      <c r="AX83" s="31"/>
      <c r="AY83" s="31"/>
      <c r="AZ83" s="31"/>
      <c r="BA83" s="31"/>
      <c r="BB83" s="31"/>
      <c r="BC83" s="32"/>
      <c r="BD83" s="31"/>
      <c r="BE83" s="31"/>
      <c r="BF83" s="31"/>
      <c r="BG83" s="31"/>
      <c r="BH83" s="31"/>
      <c r="BI83" s="31"/>
      <c r="BJ83" s="32"/>
      <c r="BK83" s="31"/>
      <c r="BL83" s="31"/>
      <c r="BM83" s="31"/>
      <c r="BN83" s="31"/>
      <c r="BO83" s="31"/>
      <c r="BP83" s="31"/>
      <c r="BQ83" s="32"/>
      <c r="BR83" s="31"/>
      <c r="BS83" s="31"/>
      <c r="BT83" s="31"/>
      <c r="BU83" s="31"/>
      <c r="BV83" s="31"/>
      <c r="BW83" s="31"/>
      <c r="BX83" s="32"/>
      <c r="BY83" s="31"/>
      <c r="BZ83" s="31"/>
      <c r="CA83" s="31"/>
      <c r="CB83" s="31"/>
      <c r="CC83" s="31"/>
      <c r="CD83" s="31"/>
      <c r="CE83" s="32"/>
      <c r="CF83" s="31"/>
      <c r="CG83" s="31"/>
      <c r="CH83" s="31"/>
      <c r="CI83" s="31"/>
      <c r="CJ83" s="31"/>
      <c r="CK83" s="31"/>
      <c r="CL83" s="32"/>
      <c r="CM83" s="31"/>
      <c r="CN83" s="31"/>
      <c r="CO83" s="31"/>
      <c r="CP83" s="31"/>
      <c r="CQ83" s="31"/>
      <c r="CR83" s="31"/>
      <c r="CS83" s="32"/>
      <c r="CT83" s="31"/>
      <c r="CU83" s="31"/>
      <c r="CV83" s="31"/>
      <c r="CW83" s="31"/>
      <c r="CX83" s="31"/>
      <c r="CY83" s="31"/>
      <c r="CZ83" s="32"/>
      <c r="DA83" s="31"/>
      <c r="DB83" s="31"/>
      <c r="DC83" s="31"/>
      <c r="DD83" s="31"/>
      <c r="DE83" s="31"/>
      <c r="DF83" s="31"/>
      <c r="DG83" s="32"/>
      <c r="DH83" s="31"/>
      <c r="DI83" s="31"/>
      <c r="DJ83" s="31"/>
      <c r="DK83" s="31"/>
      <c r="DL83" s="31"/>
      <c r="DM83" s="31"/>
      <c r="DN83" s="32"/>
      <c r="DO83" s="31"/>
      <c r="DP83" s="31"/>
      <c r="DQ83" s="31"/>
      <c r="DR83" s="31"/>
      <c r="DS83" s="31"/>
      <c r="DT83" s="31"/>
      <c r="DU83" s="32"/>
      <c r="DV83" s="31"/>
      <c r="DW83" s="31"/>
    </row>
    <row r="84" customFormat="false" ht="15.75" hidden="false" customHeight="true" outlineLevel="0" collapsed="false">
      <c r="A84" s="21" t="n">
        <v>83</v>
      </c>
      <c r="B84" s="21" t="str">
        <f aca="false">IFERROR(VLOOKUP($A$1&amp;":"&amp;A84,'Finish order'!C:K,6,FALSE()),"")</f>
        <v/>
      </c>
      <c r="C84" s="21" t="str">
        <f aca="false">IFERROR(VLOOKUP(A$1&amp;":"&amp;A84,'Finish order'!$C:$K,9,FALSE()),"")</f>
        <v/>
      </c>
      <c r="D84" s="21" t="str">
        <f aca="false">IFERROR(VLOOKUP(A$1&amp;":"&amp;A84,'Finish order'!$C:$K,7,FALSE()),"")</f>
        <v/>
      </c>
      <c r="E84" s="29" t="str">
        <f aca="false">IFERROR(VLOOKUP($A$1&amp;":"&amp;A84,'Finish order'!C:K,5,FALSE()),"")</f>
        <v/>
      </c>
      <c r="F84" s="21" t="str">
        <f aca="false">IFERROR(VLOOKUP($A$1&amp;":"&amp;A84,'Finish order'!C:K,4,FALSE()),"")</f>
        <v/>
      </c>
      <c r="G84" s="30" t="str">
        <f aca="false" t="array" ref="G84:G84">IFERROR(SMALL(IF($D$2:$D993=D84,$A$2:$A$911*1.001),1),"")</f>
        <v/>
      </c>
      <c r="H84" s="30" t="str">
        <f aca="false" t="array" ref="H84:H84">IFERROR(SMALL(IF($D$2:$D993=D84,$A$2:$A$911*1.0001),2),"")</f>
        <v/>
      </c>
      <c r="I84" s="30" t="str">
        <f aca="false" t="array" ref="I84:I84">IFERROR(SMALL(IF($D$2:$D993=D84,$A$2:$A$911*1.00001),3),"")</f>
        <v/>
      </c>
      <c r="J84" s="30" t="str">
        <f aca="false" t="array" ref="J84:J84">IFERROR(SMALL(IF($D$2:$D993=D84,$A$2:$A$911*1.000001),4),"")</f>
        <v/>
      </c>
      <c r="K84" s="30" t="str">
        <f aca="false">IF(A84&lt;&gt;"", IF(COUNT(G84:J84)=4, SUM(G84:J84), "No"), "")</f>
        <v>No</v>
      </c>
      <c r="L84" s="30" t="str">
        <f aca="false">IF(A84&lt;&gt;"", IF(COUNT(G84:I84)=3, SUM(G84:I84), "No"), "")</f>
        <v>No</v>
      </c>
      <c r="M84" s="30" t="str">
        <f aca="false">IF(A84&lt;&gt;"", IF(COUNT(G84:H84)=2, SUM(G84:H84), "No"), "")</f>
        <v>No</v>
      </c>
      <c r="N84" s="30" t="str">
        <f aca="false">'Results 10 year vets'!$D84&amp;":"&amp;Table1[[#Headers],[Male]]</f>
        <v>:Male</v>
      </c>
      <c r="O84" s="31"/>
      <c r="P84" s="21" t="n">
        <v>83</v>
      </c>
      <c r="Q84" s="21" t="str">
        <f aca="false">IFERROR(VLOOKUP(P$1&amp;":"&amp;P84,'Finish order'!$C:$K,6,FALSE()),"")</f>
        <v/>
      </c>
      <c r="R84" s="21" t="str">
        <f aca="false">IFERROR(VLOOKUP(P$1&amp;":"&amp;P84,'Finish order'!$C:$K,9,FALSE()),"")</f>
        <v/>
      </c>
      <c r="S84" s="21" t="str">
        <f aca="false">IFERROR(VLOOKUP(P$1&amp;":"&amp;P84,'Finish order'!$C:$K,7,FALSE()),"")</f>
        <v/>
      </c>
      <c r="T84" s="29" t="str">
        <f aca="false">IFERROR(VLOOKUP(P$1&amp;":"&amp;P84,'Finish order'!$C:$K,5,FALSE()),"")</f>
        <v/>
      </c>
      <c r="U84" s="21" t="str">
        <f aca="false">IFERROR(VLOOKUP(P$1&amp;":"&amp;P84,'Finish order'!$C:$K,4,FALSE()),"")</f>
        <v/>
      </c>
      <c r="V84" s="30" t="str">
        <f aca="false" t="array" ref="V84:V84">IFERROR(SMALL(IF($S$2:$S993=S84,$P$2:$P$911*1.001),1),"")</f>
        <v/>
      </c>
      <c r="W84" s="30" t="str">
        <f aca="false" t="array" ref="W84:W84">IFERROR(SMALL(IF($S$2:$S993=S84,$P$2:$P$911*1.0001),2),"")</f>
        <v/>
      </c>
      <c r="X84" s="30" t="str">
        <f aca="false" t="array" ref="X84:X84">IFERROR(SMALL(IF($S$2:$S993=S84,$P$2:$P$911*1.00001),3),"")</f>
        <v/>
      </c>
      <c r="Y84" s="30" t="str">
        <f aca="false" t="array" ref="Y84:Y84">IFERROR(SMALL(IF($S$2:$S993=S84,$P$2:$P$911*1.000001),4),"")</f>
        <v/>
      </c>
      <c r="Z84" s="30" t="str">
        <f aca="false">IF(P84&lt;&gt;"", IF(COUNT(V84:Y84)=4, SUM(V84:Y84), "No"), "")</f>
        <v>No</v>
      </c>
      <c r="AA84" s="30" t="str">
        <f aca="false">IF(P84&lt;&gt;"", IF(COUNT(V84:X84)=3, SUM(V84:X84), "No"), "")</f>
        <v>No</v>
      </c>
      <c r="AB84" s="30" t="str">
        <f aca="false">IF(P84&lt;&gt;"", IF(COUNT(V84:W84)=2, SUM(V84:W84), "No"), "")</f>
        <v>No</v>
      </c>
      <c r="AC84" s="30" t="str">
        <f aca="false">'Results 10 year vets'!$S84&amp;":"&amp;Table4[[#Headers],[Female]]</f>
        <v>:Female</v>
      </c>
      <c r="AD84" s="31"/>
      <c r="AE84" s="31"/>
      <c r="AF84" s="31"/>
      <c r="AG84" s="31"/>
      <c r="AH84" s="32"/>
      <c r="AI84" s="31"/>
      <c r="AJ84" s="31"/>
      <c r="AK84" s="31"/>
      <c r="AL84" s="31"/>
      <c r="AM84" s="31"/>
      <c r="AN84" s="31"/>
      <c r="AO84" s="32"/>
      <c r="AP84" s="31"/>
      <c r="AQ84" s="31"/>
      <c r="AR84" s="31"/>
      <c r="AS84" s="31"/>
      <c r="AT84" s="31"/>
      <c r="AU84" s="31"/>
      <c r="AV84" s="32"/>
      <c r="AW84" s="31"/>
      <c r="AX84" s="31"/>
      <c r="AY84" s="31"/>
      <c r="AZ84" s="31"/>
      <c r="BA84" s="31"/>
      <c r="BB84" s="31"/>
      <c r="BC84" s="32"/>
      <c r="BD84" s="31"/>
      <c r="BE84" s="31"/>
      <c r="BF84" s="31"/>
      <c r="BG84" s="31"/>
      <c r="BH84" s="31"/>
      <c r="BI84" s="31"/>
      <c r="BJ84" s="32"/>
      <c r="BK84" s="31"/>
      <c r="BL84" s="31"/>
      <c r="BM84" s="31"/>
      <c r="BN84" s="31"/>
      <c r="BO84" s="31"/>
      <c r="BP84" s="31"/>
      <c r="BQ84" s="32"/>
      <c r="BR84" s="31"/>
      <c r="BS84" s="31"/>
      <c r="BT84" s="31"/>
      <c r="BU84" s="31"/>
      <c r="BV84" s="31"/>
      <c r="BW84" s="31"/>
      <c r="BX84" s="32"/>
      <c r="BY84" s="31"/>
      <c r="BZ84" s="31"/>
      <c r="CA84" s="31"/>
      <c r="CB84" s="31"/>
      <c r="CC84" s="31"/>
      <c r="CD84" s="31"/>
      <c r="CE84" s="32"/>
      <c r="CF84" s="31"/>
      <c r="CG84" s="31"/>
      <c r="CH84" s="31"/>
      <c r="CI84" s="31"/>
      <c r="CJ84" s="31"/>
      <c r="CK84" s="31"/>
      <c r="CL84" s="32"/>
      <c r="CM84" s="31"/>
      <c r="CN84" s="31"/>
      <c r="CO84" s="31"/>
      <c r="CP84" s="31"/>
      <c r="CQ84" s="31"/>
      <c r="CR84" s="31"/>
      <c r="CS84" s="32"/>
      <c r="CT84" s="31"/>
      <c r="CU84" s="31"/>
      <c r="CV84" s="31"/>
      <c r="CW84" s="31"/>
      <c r="CX84" s="31"/>
      <c r="CY84" s="31"/>
      <c r="CZ84" s="32"/>
      <c r="DA84" s="31"/>
      <c r="DB84" s="31"/>
      <c r="DC84" s="31"/>
      <c r="DD84" s="31"/>
      <c r="DE84" s="31"/>
      <c r="DF84" s="31"/>
      <c r="DG84" s="32"/>
      <c r="DH84" s="31"/>
      <c r="DI84" s="31"/>
      <c r="DJ84" s="31"/>
      <c r="DK84" s="31"/>
      <c r="DL84" s="31"/>
      <c r="DM84" s="31"/>
      <c r="DN84" s="32"/>
      <c r="DO84" s="31"/>
      <c r="DP84" s="31"/>
      <c r="DQ84" s="31"/>
      <c r="DR84" s="31"/>
      <c r="DS84" s="31"/>
      <c r="DT84" s="31"/>
      <c r="DU84" s="32"/>
      <c r="DV84" s="31"/>
      <c r="DW84" s="31"/>
    </row>
    <row r="85" customFormat="false" ht="15.75" hidden="false" customHeight="true" outlineLevel="0" collapsed="false">
      <c r="A85" s="21" t="n">
        <v>84</v>
      </c>
      <c r="B85" s="21" t="str">
        <f aca="false">IFERROR(VLOOKUP($A$1&amp;":"&amp;A85,'Finish order'!C:K,6,FALSE()),"")</f>
        <v/>
      </c>
      <c r="C85" s="21" t="str">
        <f aca="false">IFERROR(VLOOKUP(A$1&amp;":"&amp;A85,'Finish order'!$C:$K,9,FALSE()),"")</f>
        <v/>
      </c>
      <c r="D85" s="21" t="str">
        <f aca="false">IFERROR(VLOOKUP(A$1&amp;":"&amp;A85,'Finish order'!$C:$K,7,FALSE()),"")</f>
        <v/>
      </c>
      <c r="E85" s="29" t="str">
        <f aca="false">IFERROR(VLOOKUP($A$1&amp;":"&amp;A85,'Finish order'!C:K,5,FALSE()),"")</f>
        <v/>
      </c>
      <c r="F85" s="21" t="str">
        <f aca="false">IFERROR(VLOOKUP($A$1&amp;":"&amp;A85,'Finish order'!C:K,4,FALSE()),"")</f>
        <v/>
      </c>
      <c r="G85" s="30" t="str">
        <f aca="false" t="array" ref="G85:G85">IFERROR(SMALL(IF($D$2:$D994=D85,$A$2:$A$911*1.001),1),"")</f>
        <v/>
      </c>
      <c r="H85" s="30" t="str">
        <f aca="false" t="array" ref="H85:H85">IFERROR(SMALL(IF($D$2:$D994=D85,$A$2:$A$911*1.0001),2),"")</f>
        <v/>
      </c>
      <c r="I85" s="30" t="str">
        <f aca="false" t="array" ref="I85:I85">IFERROR(SMALL(IF($D$2:$D994=D85,$A$2:$A$911*1.00001),3),"")</f>
        <v/>
      </c>
      <c r="J85" s="30" t="str">
        <f aca="false" t="array" ref="J85:J85">IFERROR(SMALL(IF($D$2:$D994=D85,$A$2:$A$911*1.000001),4),"")</f>
        <v/>
      </c>
      <c r="K85" s="30" t="str">
        <f aca="false">IF(A85&lt;&gt;"", IF(COUNT(G85:J85)=4, SUM(G85:J85), "No"), "")</f>
        <v>No</v>
      </c>
      <c r="L85" s="30" t="str">
        <f aca="false">IF(A85&lt;&gt;"", IF(COUNT(G85:I85)=3, SUM(G85:I85), "No"), "")</f>
        <v>No</v>
      </c>
      <c r="M85" s="30" t="str">
        <f aca="false">IF(A85&lt;&gt;"", IF(COUNT(G85:H85)=2, SUM(G85:H85), "No"), "")</f>
        <v>No</v>
      </c>
      <c r="N85" s="30" t="str">
        <f aca="false">'Results 10 year vets'!$D85&amp;":"&amp;Table1[[#Headers],[Male]]</f>
        <v>:Male</v>
      </c>
      <c r="O85" s="31"/>
      <c r="P85" s="21" t="n">
        <v>84</v>
      </c>
      <c r="Q85" s="21" t="str">
        <f aca="false">IFERROR(VLOOKUP(P$1&amp;":"&amp;P85,'Finish order'!$C:$K,6,FALSE()),"")</f>
        <v/>
      </c>
      <c r="R85" s="21" t="str">
        <f aca="false">IFERROR(VLOOKUP(P$1&amp;":"&amp;P85,'Finish order'!$C:$K,9,FALSE()),"")</f>
        <v/>
      </c>
      <c r="S85" s="21" t="str">
        <f aca="false">IFERROR(VLOOKUP(P$1&amp;":"&amp;P85,'Finish order'!$C:$K,7,FALSE()),"")</f>
        <v/>
      </c>
      <c r="T85" s="29" t="str">
        <f aca="false">IFERROR(VLOOKUP(P$1&amp;":"&amp;P85,'Finish order'!$C:$K,5,FALSE()),"")</f>
        <v/>
      </c>
      <c r="U85" s="21" t="str">
        <f aca="false">IFERROR(VLOOKUP(P$1&amp;":"&amp;P85,'Finish order'!$C:$K,4,FALSE()),"")</f>
        <v/>
      </c>
      <c r="V85" s="30" t="str">
        <f aca="false" t="array" ref="V85:V85">IFERROR(SMALL(IF($S$2:$S994=S85,$P$2:$P$911*1.001),1),"")</f>
        <v/>
      </c>
      <c r="W85" s="30" t="str">
        <f aca="false" t="array" ref="W85:W85">IFERROR(SMALL(IF($S$2:$S994=S85,$P$2:$P$911*1.0001),2),"")</f>
        <v/>
      </c>
      <c r="X85" s="30" t="str">
        <f aca="false" t="array" ref="X85:X85">IFERROR(SMALL(IF($S$2:$S994=S85,$P$2:$P$911*1.00001),3),"")</f>
        <v/>
      </c>
      <c r="Y85" s="30" t="str">
        <f aca="false" t="array" ref="Y85:Y85">IFERROR(SMALL(IF($S$2:$S994=S85,$P$2:$P$911*1.000001),4),"")</f>
        <v/>
      </c>
      <c r="Z85" s="30" t="str">
        <f aca="false">IF(P85&lt;&gt;"", IF(COUNT(V85:Y85)=4, SUM(V85:Y85), "No"), "")</f>
        <v>No</v>
      </c>
      <c r="AA85" s="30" t="str">
        <f aca="false">IF(P85&lt;&gt;"", IF(COUNT(V85:X85)=3, SUM(V85:X85), "No"), "")</f>
        <v>No</v>
      </c>
      <c r="AB85" s="30" t="str">
        <f aca="false">IF(P85&lt;&gt;"", IF(COUNT(V85:W85)=2, SUM(V85:W85), "No"), "")</f>
        <v>No</v>
      </c>
      <c r="AC85" s="30" t="str">
        <f aca="false">'Results 10 year vets'!$S85&amp;":"&amp;Table4[[#Headers],[Female]]</f>
        <v>:Female</v>
      </c>
      <c r="AD85" s="31"/>
      <c r="AE85" s="31"/>
      <c r="AF85" s="31"/>
      <c r="AG85" s="31"/>
      <c r="AH85" s="32"/>
      <c r="AI85" s="31"/>
      <c r="AJ85" s="31"/>
      <c r="AK85" s="31"/>
      <c r="AL85" s="31"/>
      <c r="AM85" s="31"/>
      <c r="AN85" s="31"/>
      <c r="AO85" s="32"/>
      <c r="AP85" s="31"/>
      <c r="AQ85" s="31"/>
      <c r="AR85" s="31"/>
      <c r="AS85" s="31"/>
      <c r="AT85" s="31"/>
      <c r="AU85" s="31"/>
      <c r="AV85" s="32"/>
      <c r="AW85" s="31"/>
      <c r="AX85" s="31"/>
      <c r="AY85" s="31"/>
      <c r="AZ85" s="31"/>
      <c r="BA85" s="31"/>
      <c r="BB85" s="31"/>
      <c r="BC85" s="32"/>
      <c r="BD85" s="31"/>
      <c r="BE85" s="31"/>
      <c r="BF85" s="31"/>
      <c r="BG85" s="31"/>
      <c r="BH85" s="31"/>
      <c r="BI85" s="31"/>
      <c r="BJ85" s="32"/>
      <c r="BK85" s="31"/>
      <c r="BL85" s="31"/>
      <c r="BM85" s="31"/>
      <c r="BN85" s="31"/>
      <c r="BO85" s="31"/>
      <c r="BP85" s="31"/>
      <c r="BQ85" s="32"/>
      <c r="BR85" s="31"/>
      <c r="BS85" s="31"/>
      <c r="BT85" s="31"/>
      <c r="BU85" s="31"/>
      <c r="BV85" s="31"/>
      <c r="BW85" s="31"/>
      <c r="BX85" s="32"/>
      <c r="BY85" s="31"/>
      <c r="BZ85" s="31"/>
      <c r="CA85" s="31"/>
      <c r="CB85" s="31"/>
      <c r="CC85" s="31"/>
      <c r="CD85" s="31"/>
      <c r="CE85" s="32"/>
      <c r="CF85" s="31"/>
      <c r="CG85" s="31"/>
      <c r="CH85" s="31"/>
      <c r="CI85" s="31"/>
      <c r="CJ85" s="31"/>
      <c r="CK85" s="31"/>
      <c r="CL85" s="32"/>
      <c r="CM85" s="31"/>
      <c r="CN85" s="31"/>
      <c r="CO85" s="31"/>
      <c r="CP85" s="31"/>
      <c r="CQ85" s="31"/>
      <c r="CR85" s="31"/>
      <c r="CS85" s="32"/>
      <c r="CT85" s="31"/>
      <c r="CU85" s="31"/>
      <c r="CV85" s="31"/>
      <c r="CW85" s="31"/>
      <c r="CX85" s="31"/>
      <c r="CY85" s="31"/>
      <c r="CZ85" s="32"/>
      <c r="DA85" s="31"/>
      <c r="DB85" s="31"/>
      <c r="DC85" s="31"/>
      <c r="DD85" s="31"/>
      <c r="DE85" s="31"/>
      <c r="DF85" s="31"/>
      <c r="DG85" s="32"/>
      <c r="DH85" s="31"/>
      <c r="DI85" s="31"/>
      <c r="DJ85" s="31"/>
      <c r="DK85" s="31"/>
      <c r="DL85" s="31"/>
      <c r="DM85" s="31"/>
      <c r="DN85" s="32"/>
      <c r="DO85" s="31"/>
      <c r="DP85" s="31"/>
      <c r="DQ85" s="31"/>
      <c r="DR85" s="31"/>
      <c r="DS85" s="31"/>
      <c r="DT85" s="31"/>
      <c r="DU85" s="32"/>
      <c r="DV85" s="31"/>
      <c r="DW85" s="31"/>
    </row>
    <row r="86" customFormat="false" ht="15.75" hidden="false" customHeight="true" outlineLevel="0" collapsed="false">
      <c r="A86" s="21" t="n">
        <v>85</v>
      </c>
      <c r="B86" s="21" t="str">
        <f aca="false">IFERROR(VLOOKUP($A$1&amp;":"&amp;A86,'Finish order'!C:K,6,FALSE()),"")</f>
        <v/>
      </c>
      <c r="C86" s="21" t="str">
        <f aca="false">IFERROR(VLOOKUP(A$1&amp;":"&amp;A86,'Finish order'!$C:$K,9,FALSE()),"")</f>
        <v/>
      </c>
      <c r="D86" s="21" t="str">
        <f aca="false">IFERROR(VLOOKUP(A$1&amp;":"&amp;A86,'Finish order'!$C:$K,7,FALSE()),"")</f>
        <v/>
      </c>
      <c r="E86" s="29" t="str">
        <f aca="false">IFERROR(VLOOKUP($A$1&amp;":"&amp;A86,'Finish order'!C:K,5,FALSE()),"")</f>
        <v/>
      </c>
      <c r="F86" s="21" t="str">
        <f aca="false">IFERROR(VLOOKUP($A$1&amp;":"&amp;A86,'Finish order'!C:K,4,FALSE()),"")</f>
        <v/>
      </c>
      <c r="G86" s="30" t="str">
        <f aca="false" t="array" ref="G86:G86">IFERROR(SMALL(IF($D$2:$D995=D86,$A$2:$A$911*1.001),1),"")</f>
        <v/>
      </c>
      <c r="H86" s="30" t="str">
        <f aca="false" t="array" ref="H86:H86">IFERROR(SMALL(IF($D$2:$D995=D86,$A$2:$A$911*1.0001),2),"")</f>
        <v/>
      </c>
      <c r="I86" s="30" t="str">
        <f aca="false" t="array" ref="I86:I86">IFERROR(SMALL(IF($D$2:$D995=D86,$A$2:$A$911*1.00001),3),"")</f>
        <v/>
      </c>
      <c r="J86" s="30" t="str">
        <f aca="false" t="array" ref="J86:J86">IFERROR(SMALL(IF($D$2:$D995=D86,$A$2:$A$911*1.000001),4),"")</f>
        <v/>
      </c>
      <c r="K86" s="30" t="str">
        <f aca="false">IF(A86&lt;&gt;"", IF(COUNT(G86:J86)=4, SUM(G86:J86), "No"), "")</f>
        <v>No</v>
      </c>
      <c r="L86" s="30" t="str">
        <f aca="false">IF(A86&lt;&gt;"", IF(COUNT(G86:I86)=3, SUM(G86:I86), "No"), "")</f>
        <v>No</v>
      </c>
      <c r="M86" s="30" t="str">
        <f aca="false">IF(A86&lt;&gt;"", IF(COUNT(G86:H86)=2, SUM(G86:H86), "No"), "")</f>
        <v>No</v>
      </c>
      <c r="N86" s="30" t="str">
        <f aca="false">'Results 10 year vets'!$D86&amp;":"&amp;Table1[[#Headers],[Male]]</f>
        <v>:Male</v>
      </c>
      <c r="O86" s="31"/>
      <c r="P86" s="21" t="n">
        <v>85</v>
      </c>
      <c r="Q86" s="21" t="str">
        <f aca="false">IFERROR(VLOOKUP(P$1&amp;":"&amp;P86,'Finish order'!$C:$K,6,FALSE()),"")</f>
        <v/>
      </c>
      <c r="R86" s="21" t="str">
        <f aca="false">IFERROR(VLOOKUP(P$1&amp;":"&amp;P86,'Finish order'!$C:$K,9,FALSE()),"")</f>
        <v/>
      </c>
      <c r="S86" s="21" t="str">
        <f aca="false">IFERROR(VLOOKUP(P$1&amp;":"&amp;P86,'Finish order'!$C:$K,7,FALSE()),"")</f>
        <v/>
      </c>
      <c r="T86" s="29" t="str">
        <f aca="false">IFERROR(VLOOKUP(P$1&amp;":"&amp;P86,'Finish order'!$C:$K,5,FALSE()),"")</f>
        <v/>
      </c>
      <c r="U86" s="21" t="str">
        <f aca="false">IFERROR(VLOOKUP(P$1&amp;":"&amp;P86,'Finish order'!$C:$K,4,FALSE()),"")</f>
        <v/>
      </c>
      <c r="V86" s="30" t="str">
        <f aca="false" t="array" ref="V86:V86">IFERROR(SMALL(IF($S$2:$S995=S86,$P$2:$P$911*1.001),1),"")</f>
        <v/>
      </c>
      <c r="W86" s="30" t="str">
        <f aca="false" t="array" ref="W86:W86">IFERROR(SMALL(IF($S$2:$S995=S86,$P$2:$P$911*1.0001),2),"")</f>
        <v/>
      </c>
      <c r="X86" s="30" t="str">
        <f aca="false" t="array" ref="X86:X86">IFERROR(SMALL(IF($S$2:$S995=S86,$P$2:$P$911*1.00001),3),"")</f>
        <v/>
      </c>
      <c r="Y86" s="30" t="str">
        <f aca="false" t="array" ref="Y86:Y86">IFERROR(SMALL(IF($S$2:$S995=S86,$P$2:$P$911*1.000001),4),"")</f>
        <v/>
      </c>
      <c r="Z86" s="30" t="str">
        <f aca="false">IF(P86&lt;&gt;"", IF(COUNT(V86:Y86)=4, SUM(V86:Y86), "No"), "")</f>
        <v>No</v>
      </c>
      <c r="AA86" s="30" t="str">
        <f aca="false">IF(P86&lt;&gt;"", IF(COUNT(V86:X86)=3, SUM(V86:X86), "No"), "")</f>
        <v>No</v>
      </c>
      <c r="AB86" s="30" t="str">
        <f aca="false">IF(P86&lt;&gt;"", IF(COUNT(V86:W86)=2, SUM(V86:W86), "No"), "")</f>
        <v>No</v>
      </c>
      <c r="AC86" s="30" t="str">
        <f aca="false">'Results 10 year vets'!$S86&amp;":"&amp;Table4[[#Headers],[Female]]</f>
        <v>:Female</v>
      </c>
      <c r="AD86" s="31"/>
      <c r="AE86" s="31"/>
      <c r="AF86" s="31"/>
      <c r="AG86" s="31"/>
      <c r="AH86" s="32"/>
      <c r="AI86" s="31"/>
      <c r="AJ86" s="31"/>
      <c r="AK86" s="31"/>
      <c r="AL86" s="31"/>
      <c r="AM86" s="31"/>
      <c r="AN86" s="31"/>
      <c r="AO86" s="32"/>
      <c r="AP86" s="31"/>
      <c r="AQ86" s="31"/>
      <c r="AR86" s="31"/>
      <c r="AS86" s="31"/>
      <c r="AT86" s="31"/>
      <c r="AU86" s="31"/>
      <c r="AV86" s="32"/>
      <c r="AW86" s="31"/>
      <c r="AX86" s="31"/>
      <c r="AY86" s="31"/>
      <c r="AZ86" s="31"/>
      <c r="BA86" s="31"/>
      <c r="BB86" s="31"/>
      <c r="BC86" s="32"/>
      <c r="BD86" s="31"/>
      <c r="BE86" s="31"/>
      <c r="BF86" s="31"/>
      <c r="BG86" s="31"/>
      <c r="BH86" s="31"/>
      <c r="BI86" s="31"/>
      <c r="BJ86" s="32"/>
      <c r="BK86" s="31"/>
      <c r="BL86" s="31"/>
      <c r="BM86" s="31"/>
      <c r="BN86" s="31"/>
      <c r="BO86" s="31"/>
      <c r="BP86" s="31"/>
      <c r="BQ86" s="32"/>
      <c r="BR86" s="31"/>
      <c r="BS86" s="31"/>
      <c r="BT86" s="31"/>
      <c r="BU86" s="31"/>
      <c r="BV86" s="31"/>
      <c r="BW86" s="31"/>
      <c r="BX86" s="32"/>
      <c r="BY86" s="31"/>
      <c r="BZ86" s="31"/>
      <c r="CA86" s="31"/>
      <c r="CB86" s="31"/>
      <c r="CC86" s="31"/>
      <c r="CD86" s="31"/>
      <c r="CE86" s="32"/>
      <c r="CF86" s="31"/>
      <c r="CG86" s="31"/>
      <c r="CH86" s="31"/>
      <c r="CI86" s="31"/>
      <c r="CJ86" s="31"/>
      <c r="CK86" s="31"/>
      <c r="CL86" s="32"/>
      <c r="CM86" s="31"/>
      <c r="CN86" s="31"/>
      <c r="CO86" s="31"/>
      <c r="CP86" s="31"/>
      <c r="CQ86" s="31"/>
      <c r="CR86" s="31"/>
      <c r="CS86" s="32"/>
      <c r="CT86" s="31"/>
      <c r="CU86" s="31"/>
      <c r="CV86" s="31"/>
      <c r="CW86" s="31"/>
      <c r="CX86" s="31"/>
      <c r="CY86" s="31"/>
      <c r="CZ86" s="32"/>
      <c r="DA86" s="31"/>
      <c r="DB86" s="31"/>
      <c r="DC86" s="31"/>
      <c r="DD86" s="31"/>
      <c r="DE86" s="31"/>
      <c r="DF86" s="31"/>
      <c r="DG86" s="32"/>
      <c r="DH86" s="31"/>
      <c r="DI86" s="31"/>
      <c r="DJ86" s="31"/>
      <c r="DK86" s="31"/>
      <c r="DL86" s="31"/>
      <c r="DM86" s="31"/>
      <c r="DN86" s="32"/>
      <c r="DO86" s="31"/>
      <c r="DP86" s="31"/>
      <c r="DQ86" s="31"/>
      <c r="DR86" s="31"/>
      <c r="DS86" s="31"/>
      <c r="DT86" s="31"/>
      <c r="DU86" s="32"/>
      <c r="DV86" s="31"/>
      <c r="DW86" s="31"/>
    </row>
    <row r="87" customFormat="false" ht="15.75" hidden="false" customHeight="true" outlineLevel="0" collapsed="false">
      <c r="A87" s="21" t="n">
        <v>86</v>
      </c>
      <c r="B87" s="21" t="str">
        <f aca="false">IFERROR(VLOOKUP($A$1&amp;":"&amp;A87,'Finish order'!C:K,6,FALSE()),"")</f>
        <v/>
      </c>
      <c r="C87" s="21" t="str">
        <f aca="false">IFERROR(VLOOKUP(A$1&amp;":"&amp;A87,'Finish order'!$C:$K,9,FALSE()),"")</f>
        <v/>
      </c>
      <c r="D87" s="21" t="str">
        <f aca="false">IFERROR(VLOOKUP(A$1&amp;":"&amp;A87,'Finish order'!$C:$K,7,FALSE()),"")</f>
        <v/>
      </c>
      <c r="E87" s="29" t="str">
        <f aca="false">IFERROR(VLOOKUP($A$1&amp;":"&amp;A87,'Finish order'!C:K,5,FALSE()),"")</f>
        <v/>
      </c>
      <c r="F87" s="21" t="str">
        <f aca="false">IFERROR(VLOOKUP($A$1&amp;":"&amp;A87,'Finish order'!C:K,4,FALSE()),"")</f>
        <v/>
      </c>
      <c r="G87" s="30" t="str">
        <f aca="false" t="array" ref="G87:G87">IFERROR(SMALL(IF($D$2:$D996=D87,$A$2:$A$911*1.001),1),"")</f>
        <v/>
      </c>
      <c r="H87" s="30" t="str">
        <f aca="false" t="array" ref="H87:H87">IFERROR(SMALL(IF($D$2:$D996=D87,$A$2:$A$911*1.0001),2),"")</f>
        <v/>
      </c>
      <c r="I87" s="30" t="str">
        <f aca="false" t="array" ref="I87:I87">IFERROR(SMALL(IF($D$2:$D996=D87,$A$2:$A$911*1.00001),3),"")</f>
        <v/>
      </c>
      <c r="J87" s="30" t="str">
        <f aca="false" t="array" ref="J87:J87">IFERROR(SMALL(IF($D$2:$D996=D87,$A$2:$A$911*1.000001),4),"")</f>
        <v/>
      </c>
      <c r="K87" s="30" t="str">
        <f aca="false">IF(A87&lt;&gt;"", IF(COUNT(G87:J87)=4, SUM(G87:J87), "No"), "")</f>
        <v>No</v>
      </c>
      <c r="L87" s="30" t="str">
        <f aca="false">IF(A87&lt;&gt;"", IF(COUNT(G87:I87)=3, SUM(G87:I87), "No"), "")</f>
        <v>No</v>
      </c>
      <c r="M87" s="30" t="str">
        <f aca="false">IF(A87&lt;&gt;"", IF(COUNT(G87:H87)=2, SUM(G87:H87), "No"), "")</f>
        <v>No</v>
      </c>
      <c r="N87" s="30" t="str">
        <f aca="false">'Results 10 year vets'!$D87&amp;":"&amp;Table1[[#Headers],[Male]]</f>
        <v>:Male</v>
      </c>
      <c r="O87" s="31"/>
      <c r="P87" s="21" t="n">
        <v>86</v>
      </c>
      <c r="Q87" s="21" t="str">
        <f aca="false">IFERROR(VLOOKUP(P$1&amp;":"&amp;P87,'Finish order'!$C:$K,6,FALSE()),"")</f>
        <v/>
      </c>
      <c r="R87" s="21" t="str">
        <f aca="false">IFERROR(VLOOKUP(P$1&amp;":"&amp;P87,'Finish order'!$C:$K,9,FALSE()),"")</f>
        <v/>
      </c>
      <c r="S87" s="21" t="str">
        <f aca="false">IFERROR(VLOOKUP(P$1&amp;":"&amp;P87,'Finish order'!$C:$K,7,FALSE()),"")</f>
        <v/>
      </c>
      <c r="T87" s="29" t="str">
        <f aca="false">IFERROR(VLOOKUP(P$1&amp;":"&amp;P87,'Finish order'!$C:$K,5,FALSE()),"")</f>
        <v/>
      </c>
      <c r="U87" s="21" t="str">
        <f aca="false">IFERROR(VLOOKUP(P$1&amp;":"&amp;P87,'Finish order'!$C:$K,4,FALSE()),"")</f>
        <v/>
      </c>
      <c r="V87" s="30" t="str">
        <f aca="false" t="array" ref="V87:V87">IFERROR(SMALL(IF($S$2:$S996=S87,$P$2:$P$911*1.001),1),"")</f>
        <v/>
      </c>
      <c r="W87" s="30" t="str">
        <f aca="false" t="array" ref="W87:W87">IFERROR(SMALL(IF($S$2:$S996=S87,$P$2:$P$911*1.0001),2),"")</f>
        <v/>
      </c>
      <c r="X87" s="30" t="str">
        <f aca="false" t="array" ref="X87:X87">IFERROR(SMALL(IF($S$2:$S996=S87,$P$2:$P$911*1.00001),3),"")</f>
        <v/>
      </c>
      <c r="Y87" s="30" t="str">
        <f aca="false" t="array" ref="Y87:Y87">IFERROR(SMALL(IF($S$2:$S996=S87,$P$2:$P$911*1.000001),4),"")</f>
        <v/>
      </c>
      <c r="Z87" s="30" t="str">
        <f aca="false">IF(P87&lt;&gt;"", IF(COUNT(V87:Y87)=4, SUM(V87:Y87), "No"), "")</f>
        <v>No</v>
      </c>
      <c r="AA87" s="30" t="str">
        <f aca="false">IF(P87&lt;&gt;"", IF(COUNT(V87:X87)=3, SUM(V87:X87), "No"), "")</f>
        <v>No</v>
      </c>
      <c r="AB87" s="30" t="str">
        <f aca="false">IF(P87&lt;&gt;"", IF(COUNT(V87:W87)=2, SUM(V87:W87), "No"), "")</f>
        <v>No</v>
      </c>
      <c r="AC87" s="30" t="str">
        <f aca="false">'Results 10 year vets'!$S87&amp;":"&amp;Table4[[#Headers],[Female]]</f>
        <v>:Female</v>
      </c>
      <c r="AD87" s="31"/>
      <c r="AE87" s="31"/>
      <c r="AF87" s="31"/>
      <c r="AG87" s="31"/>
      <c r="AH87" s="32"/>
      <c r="AI87" s="31"/>
      <c r="AJ87" s="31"/>
      <c r="AK87" s="31"/>
      <c r="AL87" s="31"/>
      <c r="AM87" s="31"/>
      <c r="AN87" s="31"/>
      <c r="AO87" s="32"/>
      <c r="AP87" s="31"/>
      <c r="AQ87" s="31"/>
      <c r="AR87" s="31"/>
      <c r="AS87" s="31"/>
      <c r="AT87" s="31"/>
      <c r="AU87" s="31"/>
      <c r="AV87" s="32"/>
      <c r="AW87" s="31"/>
      <c r="AX87" s="31"/>
      <c r="AY87" s="31"/>
      <c r="AZ87" s="31"/>
      <c r="BA87" s="31"/>
      <c r="BB87" s="31"/>
      <c r="BC87" s="32"/>
      <c r="BD87" s="31"/>
      <c r="BE87" s="31"/>
      <c r="BF87" s="31"/>
      <c r="BG87" s="31"/>
      <c r="BH87" s="31"/>
      <c r="BI87" s="31"/>
      <c r="BJ87" s="32"/>
      <c r="BK87" s="31"/>
      <c r="BL87" s="31"/>
      <c r="BM87" s="31"/>
      <c r="BN87" s="31"/>
      <c r="BO87" s="31"/>
      <c r="BP87" s="31"/>
      <c r="BQ87" s="32"/>
      <c r="BR87" s="31"/>
      <c r="BS87" s="31"/>
      <c r="BT87" s="31"/>
      <c r="BU87" s="31"/>
      <c r="BV87" s="31"/>
      <c r="BW87" s="31"/>
      <c r="BX87" s="32"/>
      <c r="BY87" s="31"/>
      <c r="BZ87" s="31"/>
      <c r="CA87" s="31"/>
      <c r="CB87" s="31"/>
      <c r="CC87" s="31"/>
      <c r="CD87" s="31"/>
      <c r="CE87" s="32"/>
      <c r="CF87" s="31"/>
      <c r="CG87" s="31"/>
      <c r="CH87" s="31"/>
      <c r="CI87" s="31"/>
      <c r="CJ87" s="31"/>
      <c r="CK87" s="31"/>
      <c r="CL87" s="32"/>
      <c r="CM87" s="31"/>
      <c r="CN87" s="31"/>
      <c r="CO87" s="31"/>
      <c r="CP87" s="31"/>
      <c r="CQ87" s="31"/>
      <c r="CR87" s="31"/>
      <c r="CS87" s="32"/>
      <c r="CT87" s="31"/>
      <c r="CU87" s="31"/>
      <c r="CV87" s="31"/>
      <c r="CW87" s="31"/>
      <c r="CX87" s="31"/>
      <c r="CY87" s="31"/>
      <c r="CZ87" s="32"/>
      <c r="DA87" s="31"/>
      <c r="DB87" s="31"/>
      <c r="DC87" s="31"/>
      <c r="DD87" s="31"/>
      <c r="DE87" s="31"/>
      <c r="DF87" s="31"/>
      <c r="DG87" s="32"/>
      <c r="DH87" s="31"/>
      <c r="DI87" s="31"/>
      <c r="DJ87" s="31"/>
      <c r="DK87" s="31"/>
      <c r="DL87" s="31"/>
      <c r="DM87" s="31"/>
      <c r="DN87" s="32"/>
      <c r="DO87" s="31"/>
      <c r="DP87" s="31"/>
      <c r="DQ87" s="31"/>
      <c r="DR87" s="31"/>
      <c r="DS87" s="31"/>
      <c r="DT87" s="31"/>
      <c r="DU87" s="32"/>
      <c r="DV87" s="31"/>
      <c r="DW87" s="31"/>
    </row>
    <row r="88" customFormat="false" ht="15.75" hidden="false" customHeight="true" outlineLevel="0" collapsed="false">
      <c r="A88" s="21" t="n">
        <v>87</v>
      </c>
      <c r="B88" s="21" t="str">
        <f aca="false">IFERROR(VLOOKUP($A$1&amp;":"&amp;A88,'Finish order'!C:K,6,FALSE()),"")</f>
        <v/>
      </c>
      <c r="C88" s="21" t="str">
        <f aca="false">IFERROR(VLOOKUP(A$1&amp;":"&amp;A88,'Finish order'!$C:$K,9,FALSE()),"")</f>
        <v/>
      </c>
      <c r="D88" s="21" t="str">
        <f aca="false">IFERROR(VLOOKUP(A$1&amp;":"&amp;A88,'Finish order'!$C:$K,7,FALSE()),"")</f>
        <v/>
      </c>
      <c r="E88" s="29" t="str">
        <f aca="false">IFERROR(VLOOKUP($A$1&amp;":"&amp;A88,'Finish order'!C:K,5,FALSE()),"")</f>
        <v/>
      </c>
      <c r="F88" s="21" t="str">
        <f aca="false">IFERROR(VLOOKUP($A$1&amp;":"&amp;A88,'Finish order'!C:K,4,FALSE()),"")</f>
        <v/>
      </c>
      <c r="G88" s="30" t="str">
        <f aca="false" t="array" ref="G88:G88">IFERROR(SMALL(IF($D$2:$D997=D88,$A$2:$A$911*1.001),1),"")</f>
        <v/>
      </c>
      <c r="H88" s="30" t="str">
        <f aca="false" t="array" ref="H88:H88">IFERROR(SMALL(IF($D$2:$D997=D88,$A$2:$A$911*1.0001),2),"")</f>
        <v/>
      </c>
      <c r="I88" s="30" t="str">
        <f aca="false" t="array" ref="I88:I88">IFERROR(SMALL(IF($D$2:$D997=D88,$A$2:$A$911*1.00001),3),"")</f>
        <v/>
      </c>
      <c r="J88" s="30" t="str">
        <f aca="false" t="array" ref="J88:J88">IFERROR(SMALL(IF($D$2:$D997=D88,$A$2:$A$911*1.000001),4),"")</f>
        <v/>
      </c>
      <c r="K88" s="30" t="str">
        <f aca="false">IF(A88&lt;&gt;"", IF(COUNT(G88:J88)=4, SUM(G88:J88), "No"), "")</f>
        <v>No</v>
      </c>
      <c r="L88" s="30" t="str">
        <f aca="false">IF(A88&lt;&gt;"", IF(COUNT(G88:I88)=3, SUM(G88:I88), "No"), "")</f>
        <v>No</v>
      </c>
      <c r="M88" s="30" t="str">
        <f aca="false">IF(A88&lt;&gt;"", IF(COUNT(G88:H88)=2, SUM(G88:H88), "No"), "")</f>
        <v>No</v>
      </c>
      <c r="N88" s="30" t="str">
        <f aca="false">'Results 10 year vets'!$D88&amp;":"&amp;Table1[[#Headers],[Male]]</f>
        <v>:Male</v>
      </c>
      <c r="O88" s="31"/>
      <c r="P88" s="21" t="n">
        <v>87</v>
      </c>
      <c r="Q88" s="21" t="str">
        <f aca="false">IFERROR(VLOOKUP(P$1&amp;":"&amp;P88,'Finish order'!$C:$K,6,FALSE()),"")</f>
        <v/>
      </c>
      <c r="R88" s="21" t="str">
        <f aca="false">IFERROR(VLOOKUP(P$1&amp;":"&amp;P88,'Finish order'!$C:$K,9,FALSE()),"")</f>
        <v/>
      </c>
      <c r="S88" s="21" t="str">
        <f aca="false">IFERROR(VLOOKUP(P$1&amp;":"&amp;P88,'Finish order'!$C:$K,7,FALSE()),"")</f>
        <v/>
      </c>
      <c r="T88" s="29" t="str">
        <f aca="false">IFERROR(VLOOKUP(P$1&amp;":"&amp;P88,'Finish order'!$C:$K,5,FALSE()),"")</f>
        <v/>
      </c>
      <c r="U88" s="21" t="str">
        <f aca="false">IFERROR(VLOOKUP(P$1&amp;":"&amp;P88,'Finish order'!$C:$K,4,FALSE()),"")</f>
        <v/>
      </c>
      <c r="V88" s="30" t="str">
        <f aca="false" t="array" ref="V88:V88">IFERROR(SMALL(IF($S$2:$S997=S88,$P$2:$P$911*1.001),1),"")</f>
        <v/>
      </c>
      <c r="W88" s="30" t="str">
        <f aca="false" t="array" ref="W88:W88">IFERROR(SMALL(IF($S$2:$S997=S88,$P$2:$P$911*1.0001),2),"")</f>
        <v/>
      </c>
      <c r="X88" s="30" t="str">
        <f aca="false" t="array" ref="X88:X88">IFERROR(SMALL(IF($S$2:$S997=S88,$P$2:$P$911*1.00001),3),"")</f>
        <v/>
      </c>
      <c r="Y88" s="30" t="str">
        <f aca="false" t="array" ref="Y88:Y88">IFERROR(SMALL(IF($S$2:$S997=S88,$P$2:$P$911*1.000001),4),"")</f>
        <v/>
      </c>
      <c r="Z88" s="30" t="str">
        <f aca="false">IF(P88&lt;&gt;"", IF(COUNT(V88:Y88)=4, SUM(V88:Y88), "No"), "")</f>
        <v>No</v>
      </c>
      <c r="AA88" s="30" t="str">
        <f aca="false">IF(P88&lt;&gt;"", IF(COUNT(V88:X88)=3, SUM(V88:X88), "No"), "")</f>
        <v>No</v>
      </c>
      <c r="AB88" s="30" t="str">
        <f aca="false">IF(P88&lt;&gt;"", IF(COUNT(V88:W88)=2, SUM(V88:W88), "No"), "")</f>
        <v>No</v>
      </c>
      <c r="AC88" s="30" t="str">
        <f aca="false">'Results 10 year vets'!$S88&amp;":"&amp;Table4[[#Headers],[Female]]</f>
        <v>:Female</v>
      </c>
      <c r="AD88" s="31"/>
      <c r="AE88" s="31"/>
      <c r="AF88" s="31"/>
      <c r="AG88" s="31"/>
      <c r="AH88" s="32"/>
      <c r="AI88" s="31"/>
      <c r="AJ88" s="31"/>
      <c r="AK88" s="31"/>
      <c r="AL88" s="31"/>
      <c r="AM88" s="31"/>
      <c r="AN88" s="31"/>
      <c r="AO88" s="32"/>
      <c r="AP88" s="31"/>
      <c r="AQ88" s="31"/>
      <c r="AR88" s="31"/>
      <c r="AS88" s="31"/>
      <c r="AT88" s="31"/>
      <c r="AU88" s="31"/>
      <c r="AV88" s="32"/>
      <c r="AW88" s="31"/>
      <c r="AX88" s="31"/>
      <c r="AY88" s="31"/>
      <c r="AZ88" s="31"/>
      <c r="BA88" s="31"/>
      <c r="BB88" s="31"/>
      <c r="BC88" s="32"/>
      <c r="BD88" s="31"/>
      <c r="BE88" s="31"/>
      <c r="BF88" s="31"/>
      <c r="BG88" s="31"/>
      <c r="BH88" s="31"/>
      <c r="BI88" s="31"/>
      <c r="BJ88" s="32"/>
      <c r="BK88" s="31"/>
      <c r="BL88" s="31"/>
      <c r="BM88" s="31"/>
      <c r="BN88" s="31"/>
      <c r="BO88" s="31"/>
      <c r="BP88" s="31"/>
      <c r="BQ88" s="32"/>
      <c r="BR88" s="31"/>
      <c r="BS88" s="31"/>
      <c r="BT88" s="31"/>
      <c r="BU88" s="31"/>
      <c r="BV88" s="31"/>
      <c r="BW88" s="31"/>
      <c r="BX88" s="32"/>
      <c r="BY88" s="31"/>
      <c r="BZ88" s="31"/>
      <c r="CA88" s="31"/>
      <c r="CB88" s="31"/>
      <c r="CC88" s="31"/>
      <c r="CD88" s="31"/>
      <c r="CE88" s="32"/>
      <c r="CF88" s="31"/>
      <c r="CG88" s="31"/>
      <c r="CH88" s="31"/>
      <c r="CI88" s="31"/>
      <c r="CJ88" s="31"/>
      <c r="CK88" s="31"/>
      <c r="CL88" s="32"/>
      <c r="CM88" s="31"/>
      <c r="CN88" s="31"/>
      <c r="CO88" s="31"/>
      <c r="CP88" s="31"/>
      <c r="CQ88" s="31"/>
      <c r="CR88" s="31"/>
      <c r="CS88" s="32"/>
      <c r="CT88" s="31"/>
      <c r="CU88" s="31"/>
      <c r="CV88" s="31"/>
      <c r="CW88" s="31"/>
      <c r="CX88" s="31"/>
      <c r="CY88" s="31"/>
      <c r="CZ88" s="32"/>
      <c r="DA88" s="31"/>
      <c r="DB88" s="31"/>
      <c r="DC88" s="31"/>
      <c r="DD88" s="31"/>
      <c r="DE88" s="31"/>
      <c r="DF88" s="31"/>
      <c r="DG88" s="32"/>
      <c r="DH88" s="31"/>
      <c r="DI88" s="31"/>
      <c r="DJ88" s="31"/>
      <c r="DK88" s="31"/>
      <c r="DL88" s="31"/>
      <c r="DM88" s="31"/>
      <c r="DN88" s="32"/>
      <c r="DO88" s="31"/>
      <c r="DP88" s="31"/>
      <c r="DQ88" s="31"/>
      <c r="DR88" s="31"/>
      <c r="DS88" s="31"/>
      <c r="DT88" s="31"/>
      <c r="DU88" s="32"/>
      <c r="DV88" s="31"/>
      <c r="DW88" s="31"/>
    </row>
    <row r="89" customFormat="false" ht="15.75" hidden="false" customHeight="true" outlineLevel="0" collapsed="false">
      <c r="A89" s="21" t="n">
        <v>88</v>
      </c>
      <c r="B89" s="21" t="str">
        <f aca="false">IFERROR(VLOOKUP($A$1&amp;":"&amp;A89,'Finish order'!C:K,6,FALSE()),"")</f>
        <v/>
      </c>
      <c r="C89" s="21" t="str">
        <f aca="false">IFERROR(VLOOKUP(A$1&amp;":"&amp;A89,'Finish order'!$C:$K,9,FALSE()),"")</f>
        <v/>
      </c>
      <c r="D89" s="21" t="str">
        <f aca="false">IFERROR(VLOOKUP(A$1&amp;":"&amp;A89,'Finish order'!$C:$K,7,FALSE()),"")</f>
        <v/>
      </c>
      <c r="E89" s="29" t="str">
        <f aca="false">IFERROR(VLOOKUP($A$1&amp;":"&amp;A89,'Finish order'!C:K,5,FALSE()),"")</f>
        <v/>
      </c>
      <c r="F89" s="21" t="str">
        <f aca="false">IFERROR(VLOOKUP($A$1&amp;":"&amp;A89,'Finish order'!C:K,4,FALSE()),"")</f>
        <v/>
      </c>
      <c r="G89" s="30" t="str">
        <f aca="false" t="array" ref="G89:G89">IFERROR(SMALL(IF($D$2:$D998=D89,$A$2:$A$911*1.001),1),"")</f>
        <v/>
      </c>
      <c r="H89" s="30" t="str">
        <f aca="false" t="array" ref="H89:H89">IFERROR(SMALL(IF($D$2:$D998=D89,$A$2:$A$911*1.0001),2),"")</f>
        <v/>
      </c>
      <c r="I89" s="30" t="str">
        <f aca="false" t="array" ref="I89:I89">IFERROR(SMALL(IF($D$2:$D998=D89,$A$2:$A$911*1.00001),3),"")</f>
        <v/>
      </c>
      <c r="J89" s="30" t="str">
        <f aca="false" t="array" ref="J89:J89">IFERROR(SMALL(IF($D$2:$D998=D89,$A$2:$A$911*1.000001),4),"")</f>
        <v/>
      </c>
      <c r="K89" s="30" t="str">
        <f aca="false">IF(A89&lt;&gt;"", IF(COUNT(G89:J89)=4, SUM(G89:J89), "No"), "")</f>
        <v>No</v>
      </c>
      <c r="L89" s="30" t="str">
        <f aca="false">IF(A89&lt;&gt;"", IF(COUNT(G89:I89)=3, SUM(G89:I89), "No"), "")</f>
        <v>No</v>
      </c>
      <c r="M89" s="30" t="str">
        <f aca="false">IF(A89&lt;&gt;"", IF(COUNT(G89:H89)=2, SUM(G89:H89), "No"), "")</f>
        <v>No</v>
      </c>
      <c r="N89" s="30" t="str">
        <f aca="false">'Results 10 year vets'!$D89&amp;":"&amp;Table1[[#Headers],[Male]]</f>
        <v>:Male</v>
      </c>
      <c r="O89" s="31"/>
      <c r="P89" s="21" t="n">
        <v>88</v>
      </c>
      <c r="Q89" s="21" t="str">
        <f aca="false">IFERROR(VLOOKUP(P$1&amp;":"&amp;P89,'Finish order'!$C:$K,6,FALSE()),"")</f>
        <v/>
      </c>
      <c r="R89" s="21" t="str">
        <f aca="false">IFERROR(VLOOKUP(P$1&amp;":"&amp;P89,'Finish order'!$C:$K,9,FALSE()),"")</f>
        <v/>
      </c>
      <c r="S89" s="21" t="str">
        <f aca="false">IFERROR(VLOOKUP(P$1&amp;":"&amp;P89,'Finish order'!$C:$K,7,FALSE()),"")</f>
        <v/>
      </c>
      <c r="T89" s="29" t="str">
        <f aca="false">IFERROR(VLOOKUP(P$1&amp;":"&amp;P89,'Finish order'!$C:$K,5,FALSE()),"")</f>
        <v/>
      </c>
      <c r="U89" s="21" t="str">
        <f aca="false">IFERROR(VLOOKUP(P$1&amp;":"&amp;P89,'Finish order'!$C:$K,4,FALSE()),"")</f>
        <v/>
      </c>
      <c r="V89" s="30" t="str">
        <f aca="false" t="array" ref="V89:V89">IFERROR(SMALL(IF($S$2:$S998=S89,$P$2:$P$911*1.001),1),"")</f>
        <v/>
      </c>
      <c r="W89" s="30" t="str">
        <f aca="false" t="array" ref="W89:W89">IFERROR(SMALL(IF($S$2:$S998=S89,$P$2:$P$911*1.0001),2),"")</f>
        <v/>
      </c>
      <c r="X89" s="30" t="str">
        <f aca="false" t="array" ref="X89:X89">IFERROR(SMALL(IF($S$2:$S998=S89,$P$2:$P$911*1.00001),3),"")</f>
        <v/>
      </c>
      <c r="Y89" s="30" t="str">
        <f aca="false" t="array" ref="Y89:Y89">IFERROR(SMALL(IF($S$2:$S998=S89,$P$2:$P$911*1.000001),4),"")</f>
        <v/>
      </c>
      <c r="Z89" s="30" t="str">
        <f aca="false">IF(P89&lt;&gt;"", IF(COUNT(V89:Y89)=4, SUM(V89:Y89), "No"), "")</f>
        <v>No</v>
      </c>
      <c r="AA89" s="30" t="str">
        <f aca="false">IF(P89&lt;&gt;"", IF(COUNT(V89:X89)=3, SUM(V89:X89), "No"), "")</f>
        <v>No</v>
      </c>
      <c r="AB89" s="30" t="str">
        <f aca="false">IF(P89&lt;&gt;"", IF(COUNT(V89:W89)=2, SUM(V89:W89), "No"), "")</f>
        <v>No</v>
      </c>
      <c r="AC89" s="30" t="str">
        <f aca="false">'Results 10 year vets'!$S89&amp;":"&amp;Table4[[#Headers],[Female]]</f>
        <v>:Female</v>
      </c>
      <c r="AD89" s="31"/>
      <c r="AE89" s="31"/>
      <c r="AF89" s="31"/>
      <c r="AG89" s="31"/>
      <c r="AH89" s="32"/>
      <c r="AI89" s="31"/>
      <c r="AJ89" s="31"/>
      <c r="AK89" s="31"/>
      <c r="AL89" s="31"/>
      <c r="AM89" s="31"/>
      <c r="AN89" s="31"/>
      <c r="AO89" s="32"/>
      <c r="AP89" s="31"/>
      <c r="AQ89" s="31"/>
      <c r="AR89" s="31"/>
      <c r="AS89" s="31"/>
      <c r="AT89" s="31"/>
      <c r="AU89" s="31"/>
      <c r="AV89" s="32"/>
      <c r="AW89" s="31"/>
      <c r="AX89" s="31"/>
      <c r="AY89" s="31"/>
      <c r="AZ89" s="31"/>
      <c r="BA89" s="31"/>
      <c r="BB89" s="31"/>
      <c r="BC89" s="32"/>
      <c r="BD89" s="31"/>
      <c r="BE89" s="31"/>
      <c r="BF89" s="31"/>
      <c r="BG89" s="31"/>
      <c r="BH89" s="31"/>
      <c r="BI89" s="31"/>
      <c r="BJ89" s="32"/>
      <c r="BK89" s="31"/>
      <c r="BL89" s="31"/>
      <c r="BM89" s="31"/>
      <c r="BN89" s="31"/>
      <c r="BO89" s="31"/>
      <c r="BP89" s="31"/>
      <c r="BQ89" s="32"/>
      <c r="BR89" s="31"/>
      <c r="BS89" s="31"/>
      <c r="BT89" s="31"/>
      <c r="BU89" s="31"/>
      <c r="BV89" s="31"/>
      <c r="BW89" s="31"/>
      <c r="BX89" s="32"/>
      <c r="BY89" s="31"/>
      <c r="BZ89" s="31"/>
      <c r="CA89" s="31"/>
      <c r="CB89" s="31"/>
      <c r="CC89" s="31"/>
      <c r="CD89" s="31"/>
      <c r="CE89" s="32"/>
      <c r="CF89" s="31"/>
      <c r="CG89" s="31"/>
      <c r="CH89" s="31"/>
      <c r="CI89" s="31"/>
      <c r="CJ89" s="31"/>
      <c r="CK89" s="31"/>
      <c r="CL89" s="32"/>
      <c r="CM89" s="31"/>
      <c r="CN89" s="31"/>
      <c r="CO89" s="31"/>
      <c r="CP89" s="31"/>
      <c r="CQ89" s="31"/>
      <c r="CR89" s="31"/>
      <c r="CS89" s="32"/>
      <c r="CT89" s="31"/>
      <c r="CU89" s="31"/>
      <c r="CV89" s="31"/>
      <c r="CW89" s="31"/>
      <c r="CX89" s="31"/>
      <c r="CY89" s="31"/>
      <c r="CZ89" s="32"/>
      <c r="DA89" s="31"/>
      <c r="DB89" s="31"/>
      <c r="DC89" s="31"/>
      <c r="DD89" s="31"/>
      <c r="DE89" s="31"/>
      <c r="DF89" s="31"/>
      <c r="DG89" s="32"/>
      <c r="DH89" s="31"/>
      <c r="DI89" s="31"/>
      <c r="DJ89" s="31"/>
      <c r="DK89" s="31"/>
      <c r="DL89" s="31"/>
      <c r="DM89" s="31"/>
      <c r="DN89" s="32"/>
      <c r="DO89" s="31"/>
      <c r="DP89" s="31"/>
      <c r="DQ89" s="31"/>
      <c r="DR89" s="31"/>
      <c r="DS89" s="31"/>
      <c r="DT89" s="31"/>
      <c r="DU89" s="32"/>
      <c r="DV89" s="31"/>
      <c r="DW89" s="31"/>
    </row>
    <row r="90" customFormat="false" ht="15.75" hidden="false" customHeight="true" outlineLevel="0" collapsed="false">
      <c r="A90" s="21" t="n">
        <v>89</v>
      </c>
      <c r="B90" s="21" t="str">
        <f aca="false">IFERROR(VLOOKUP($A$1&amp;":"&amp;A90,'Finish order'!C:K,6,FALSE()),"")</f>
        <v/>
      </c>
      <c r="C90" s="21" t="str">
        <f aca="false">IFERROR(VLOOKUP(A$1&amp;":"&amp;A90,'Finish order'!$C:$K,9,FALSE()),"")</f>
        <v/>
      </c>
      <c r="D90" s="21" t="str">
        <f aca="false">IFERROR(VLOOKUP(A$1&amp;":"&amp;A90,'Finish order'!$C:$K,7,FALSE()),"")</f>
        <v/>
      </c>
      <c r="E90" s="29" t="str">
        <f aca="false">IFERROR(VLOOKUP($A$1&amp;":"&amp;A90,'Finish order'!C:K,5,FALSE()),"")</f>
        <v/>
      </c>
      <c r="F90" s="21" t="str">
        <f aca="false">IFERROR(VLOOKUP($A$1&amp;":"&amp;A90,'Finish order'!C:K,4,FALSE()),"")</f>
        <v/>
      </c>
      <c r="G90" s="30" t="str">
        <f aca="false" t="array" ref="G90:G90">IFERROR(SMALL(IF($D$2:$D999=D90,$A$2:$A$911*1.001),1),"")</f>
        <v/>
      </c>
      <c r="H90" s="30" t="str">
        <f aca="false" t="array" ref="H90:H90">IFERROR(SMALL(IF($D$2:$D999=D90,$A$2:$A$911*1.0001),2),"")</f>
        <v/>
      </c>
      <c r="I90" s="30" t="str">
        <f aca="false" t="array" ref="I90:I90">IFERROR(SMALL(IF($D$2:$D999=D90,$A$2:$A$911*1.00001),3),"")</f>
        <v/>
      </c>
      <c r="J90" s="30" t="str">
        <f aca="false" t="array" ref="J90:J90">IFERROR(SMALL(IF($D$2:$D999=D90,$A$2:$A$911*1.000001),4),"")</f>
        <v/>
      </c>
      <c r="K90" s="30" t="str">
        <f aca="false">IF(A90&lt;&gt;"", IF(COUNT(G90:J90)=4, SUM(G90:J90), "No"), "")</f>
        <v>No</v>
      </c>
      <c r="L90" s="30" t="str">
        <f aca="false">IF(A90&lt;&gt;"", IF(COUNT(G90:I90)=3, SUM(G90:I90), "No"), "")</f>
        <v>No</v>
      </c>
      <c r="M90" s="30" t="str">
        <f aca="false">IF(A90&lt;&gt;"", IF(COUNT(G90:H90)=2, SUM(G90:H90), "No"), "")</f>
        <v>No</v>
      </c>
      <c r="N90" s="30" t="str">
        <f aca="false">'Results 10 year vets'!$D90&amp;":"&amp;Table1[[#Headers],[Male]]</f>
        <v>:Male</v>
      </c>
      <c r="O90" s="31"/>
      <c r="P90" s="21" t="n">
        <v>89</v>
      </c>
      <c r="Q90" s="21" t="str">
        <f aca="false">IFERROR(VLOOKUP(P$1&amp;":"&amp;P90,'Finish order'!$C:$K,6,FALSE()),"")</f>
        <v/>
      </c>
      <c r="R90" s="21" t="str">
        <f aca="false">IFERROR(VLOOKUP(P$1&amp;":"&amp;P90,'Finish order'!$C:$K,9,FALSE()),"")</f>
        <v/>
      </c>
      <c r="S90" s="21" t="str">
        <f aca="false">IFERROR(VLOOKUP(P$1&amp;":"&amp;P90,'Finish order'!$C:$K,7,FALSE()),"")</f>
        <v/>
      </c>
      <c r="T90" s="29" t="str">
        <f aca="false">IFERROR(VLOOKUP(P$1&amp;":"&amp;P90,'Finish order'!$C:$K,5,FALSE()),"")</f>
        <v/>
      </c>
      <c r="U90" s="21" t="str">
        <f aca="false">IFERROR(VLOOKUP(P$1&amp;":"&amp;P90,'Finish order'!$C:$K,4,FALSE()),"")</f>
        <v/>
      </c>
      <c r="V90" s="30" t="str">
        <f aca="false" t="array" ref="V90:V90">IFERROR(SMALL(IF($S$2:$S999=S90,$P$2:$P$911*1.001),1),"")</f>
        <v/>
      </c>
      <c r="W90" s="30" t="str">
        <f aca="false" t="array" ref="W90:W90">IFERROR(SMALL(IF($S$2:$S999=S90,$P$2:$P$911*1.0001),2),"")</f>
        <v/>
      </c>
      <c r="X90" s="30" t="str">
        <f aca="false" t="array" ref="X90:X90">IFERROR(SMALL(IF($S$2:$S999=S90,$P$2:$P$911*1.00001),3),"")</f>
        <v/>
      </c>
      <c r="Y90" s="30" t="str">
        <f aca="false" t="array" ref="Y90:Y90">IFERROR(SMALL(IF($S$2:$S999=S90,$P$2:$P$911*1.000001),4),"")</f>
        <v/>
      </c>
      <c r="Z90" s="30" t="str">
        <f aca="false">IF(P90&lt;&gt;"", IF(COUNT(V90:Y90)=4, SUM(V90:Y90), "No"), "")</f>
        <v>No</v>
      </c>
      <c r="AA90" s="30" t="str">
        <f aca="false">IF(P90&lt;&gt;"", IF(COUNT(V90:X90)=3, SUM(V90:X90), "No"), "")</f>
        <v>No</v>
      </c>
      <c r="AB90" s="30" t="str">
        <f aca="false">IF(P90&lt;&gt;"", IF(COUNT(V90:W90)=2, SUM(V90:W90), "No"), "")</f>
        <v>No</v>
      </c>
      <c r="AC90" s="30" t="str">
        <f aca="false">'Results 10 year vets'!$S90&amp;":"&amp;Table4[[#Headers],[Female]]</f>
        <v>:Female</v>
      </c>
      <c r="AD90" s="31"/>
      <c r="AE90" s="31"/>
      <c r="AF90" s="31"/>
      <c r="AG90" s="31"/>
      <c r="AH90" s="32"/>
      <c r="AI90" s="31"/>
      <c r="AJ90" s="31"/>
      <c r="AK90" s="31"/>
      <c r="AL90" s="31"/>
      <c r="AM90" s="31"/>
      <c r="AN90" s="31"/>
      <c r="AO90" s="32"/>
      <c r="AP90" s="31"/>
      <c r="AQ90" s="31"/>
      <c r="AR90" s="31"/>
      <c r="AS90" s="31"/>
      <c r="AT90" s="31"/>
      <c r="AU90" s="31"/>
      <c r="AV90" s="32"/>
      <c r="AW90" s="31"/>
      <c r="AX90" s="31"/>
      <c r="AY90" s="31"/>
      <c r="AZ90" s="31"/>
      <c r="BA90" s="31"/>
      <c r="BB90" s="31"/>
      <c r="BC90" s="32"/>
      <c r="BD90" s="31"/>
      <c r="BE90" s="31"/>
      <c r="BF90" s="31"/>
      <c r="BG90" s="31"/>
      <c r="BH90" s="31"/>
      <c r="BI90" s="31"/>
      <c r="BJ90" s="32"/>
      <c r="BK90" s="31"/>
      <c r="BL90" s="31"/>
      <c r="BM90" s="31"/>
      <c r="BN90" s="31"/>
      <c r="BO90" s="31"/>
      <c r="BP90" s="31"/>
      <c r="BQ90" s="32"/>
      <c r="BR90" s="31"/>
      <c r="BS90" s="31"/>
      <c r="BT90" s="31"/>
      <c r="BU90" s="31"/>
      <c r="BV90" s="31"/>
      <c r="BW90" s="31"/>
      <c r="BX90" s="32"/>
      <c r="BY90" s="31"/>
      <c r="BZ90" s="31"/>
      <c r="CA90" s="31"/>
      <c r="CB90" s="31"/>
      <c r="CC90" s="31"/>
      <c r="CD90" s="31"/>
      <c r="CE90" s="32"/>
      <c r="CF90" s="31"/>
      <c r="CG90" s="31"/>
      <c r="CH90" s="31"/>
      <c r="CI90" s="31"/>
      <c r="CJ90" s="31"/>
      <c r="CK90" s="31"/>
      <c r="CL90" s="32"/>
      <c r="CM90" s="31"/>
      <c r="CN90" s="31"/>
      <c r="CO90" s="31"/>
      <c r="CP90" s="31"/>
      <c r="CQ90" s="31"/>
      <c r="CR90" s="31"/>
      <c r="CS90" s="32"/>
      <c r="CT90" s="31"/>
      <c r="CU90" s="31"/>
      <c r="CV90" s="31"/>
      <c r="CW90" s="31"/>
      <c r="CX90" s="31"/>
      <c r="CY90" s="31"/>
      <c r="CZ90" s="32"/>
      <c r="DA90" s="31"/>
      <c r="DB90" s="31"/>
      <c r="DC90" s="31"/>
      <c r="DD90" s="31"/>
      <c r="DE90" s="31"/>
      <c r="DF90" s="31"/>
      <c r="DG90" s="32"/>
      <c r="DH90" s="31"/>
      <c r="DI90" s="31"/>
      <c r="DJ90" s="31"/>
      <c r="DK90" s="31"/>
      <c r="DL90" s="31"/>
      <c r="DM90" s="31"/>
      <c r="DN90" s="32"/>
      <c r="DO90" s="31"/>
      <c r="DP90" s="31"/>
      <c r="DQ90" s="31"/>
      <c r="DR90" s="31"/>
      <c r="DS90" s="31"/>
      <c r="DT90" s="31"/>
      <c r="DU90" s="32"/>
      <c r="DV90" s="31"/>
      <c r="DW90" s="31"/>
    </row>
    <row r="91" customFormat="false" ht="15.75" hidden="false" customHeight="true" outlineLevel="0" collapsed="false">
      <c r="A91" s="21" t="n">
        <v>90</v>
      </c>
      <c r="B91" s="21" t="str">
        <f aca="false">IFERROR(VLOOKUP($A$1&amp;":"&amp;A91,'Finish order'!C:K,6,FALSE()),"")</f>
        <v/>
      </c>
      <c r="C91" s="21" t="str">
        <f aca="false">IFERROR(VLOOKUP(A$1&amp;":"&amp;A91,'Finish order'!$C:$K,9,FALSE()),"")</f>
        <v/>
      </c>
      <c r="D91" s="21" t="str">
        <f aca="false">IFERROR(VLOOKUP(A$1&amp;":"&amp;A91,'Finish order'!$C:$K,7,FALSE()),"")</f>
        <v/>
      </c>
      <c r="E91" s="29" t="str">
        <f aca="false">IFERROR(VLOOKUP($A$1&amp;":"&amp;A91,'Finish order'!C:K,5,FALSE()),"")</f>
        <v/>
      </c>
      <c r="F91" s="21" t="str">
        <f aca="false">IFERROR(VLOOKUP($A$1&amp;":"&amp;A91,'Finish order'!C:K,4,FALSE()),"")</f>
        <v/>
      </c>
      <c r="G91" s="30" t="str">
        <f aca="false" t="array" ref="G91:G91">IFERROR(SMALL(IF($D$2:$D1000=D91,$A$2:$A$911*1.001),1),"")</f>
        <v/>
      </c>
      <c r="H91" s="30" t="str">
        <f aca="false" t="array" ref="H91:H91">IFERROR(SMALL(IF($D$2:$D1000=D91,$A$2:$A$911*1.0001),2),"")</f>
        <v/>
      </c>
      <c r="I91" s="30" t="str">
        <f aca="false" t="array" ref="I91:I91">IFERROR(SMALL(IF($D$2:$D1000=D91,$A$2:$A$911*1.00001),3),"")</f>
        <v/>
      </c>
      <c r="J91" s="30" t="str">
        <f aca="false" t="array" ref="J91:J91">IFERROR(SMALL(IF($D$2:$D1000=D91,$A$2:$A$911*1.000001),4),"")</f>
        <v/>
      </c>
      <c r="K91" s="30" t="str">
        <f aca="false">IF(A91&lt;&gt;"", IF(COUNT(G91:J91)=4, SUM(G91:J91), "No"), "")</f>
        <v>No</v>
      </c>
      <c r="L91" s="30" t="str">
        <f aca="false">IF(A91&lt;&gt;"", IF(COUNT(G91:I91)=3, SUM(G91:I91), "No"), "")</f>
        <v>No</v>
      </c>
      <c r="M91" s="30" t="str">
        <f aca="false">IF(A91&lt;&gt;"", IF(COUNT(G91:H91)=2, SUM(G91:H91), "No"), "")</f>
        <v>No</v>
      </c>
      <c r="N91" s="30" t="str">
        <f aca="false">'Results 10 year vets'!$D91&amp;":"&amp;Table1[[#Headers],[Male]]</f>
        <v>:Male</v>
      </c>
      <c r="O91" s="31"/>
      <c r="P91" s="21" t="n">
        <v>90</v>
      </c>
      <c r="Q91" s="21" t="str">
        <f aca="false">IFERROR(VLOOKUP(P$1&amp;":"&amp;P91,'Finish order'!$C:$K,6,FALSE()),"")</f>
        <v/>
      </c>
      <c r="R91" s="21" t="str">
        <f aca="false">IFERROR(VLOOKUP(P$1&amp;":"&amp;P91,'Finish order'!$C:$K,9,FALSE()),"")</f>
        <v/>
      </c>
      <c r="S91" s="21" t="str">
        <f aca="false">IFERROR(VLOOKUP(P$1&amp;":"&amp;P91,'Finish order'!$C:$K,7,FALSE()),"")</f>
        <v/>
      </c>
      <c r="T91" s="29" t="str">
        <f aca="false">IFERROR(VLOOKUP(P$1&amp;":"&amp;P91,'Finish order'!$C:$K,5,FALSE()),"")</f>
        <v/>
      </c>
      <c r="U91" s="21" t="str">
        <f aca="false">IFERROR(VLOOKUP(P$1&amp;":"&amp;P91,'Finish order'!$C:$K,4,FALSE()),"")</f>
        <v/>
      </c>
      <c r="V91" s="30" t="str">
        <f aca="false" t="array" ref="V91:V91">IFERROR(SMALL(IF($S$2:$S1000=S91,$P$2:$P$911*1.001),1),"")</f>
        <v/>
      </c>
      <c r="W91" s="30" t="str">
        <f aca="false" t="array" ref="W91:W91">IFERROR(SMALL(IF($S$2:$S1000=S91,$P$2:$P$911*1.0001),2),"")</f>
        <v/>
      </c>
      <c r="X91" s="30" t="str">
        <f aca="false" t="array" ref="X91:X91">IFERROR(SMALL(IF($S$2:$S1000=S91,$P$2:$P$911*1.00001),3),"")</f>
        <v/>
      </c>
      <c r="Y91" s="30" t="str">
        <f aca="false" t="array" ref="Y91:Y91">IFERROR(SMALL(IF($S$2:$S1000=S91,$P$2:$P$911*1.000001),4),"")</f>
        <v/>
      </c>
      <c r="Z91" s="30" t="str">
        <f aca="false">IF(P91&lt;&gt;"", IF(COUNT(V91:Y91)=4, SUM(V91:Y91), "No"), "")</f>
        <v>No</v>
      </c>
      <c r="AA91" s="30" t="str">
        <f aca="false">IF(P91&lt;&gt;"", IF(COUNT(V91:X91)=3, SUM(V91:X91), "No"), "")</f>
        <v>No</v>
      </c>
      <c r="AB91" s="30" t="str">
        <f aca="false">IF(P91&lt;&gt;"", IF(COUNT(V91:W91)=2, SUM(V91:W91), "No"), "")</f>
        <v>No</v>
      </c>
      <c r="AC91" s="30" t="str">
        <f aca="false">'Results 10 year vets'!$S91&amp;":"&amp;Table4[[#Headers],[Female]]</f>
        <v>:Female</v>
      </c>
      <c r="AD91" s="31"/>
      <c r="AE91" s="31"/>
      <c r="AF91" s="31"/>
      <c r="AG91" s="31"/>
      <c r="AH91" s="32"/>
      <c r="AI91" s="31"/>
      <c r="AJ91" s="31"/>
      <c r="AK91" s="31"/>
      <c r="AL91" s="31"/>
      <c r="AM91" s="31"/>
      <c r="AN91" s="31"/>
      <c r="AO91" s="32"/>
      <c r="AP91" s="31"/>
      <c r="AQ91" s="31"/>
      <c r="AR91" s="31"/>
      <c r="AS91" s="31"/>
      <c r="AT91" s="31"/>
      <c r="AU91" s="31"/>
      <c r="AV91" s="32"/>
      <c r="AW91" s="31"/>
      <c r="AX91" s="31"/>
      <c r="AY91" s="31"/>
      <c r="AZ91" s="31"/>
      <c r="BA91" s="31"/>
      <c r="BB91" s="31"/>
      <c r="BC91" s="32"/>
      <c r="BD91" s="31"/>
      <c r="BE91" s="31"/>
      <c r="BF91" s="31"/>
      <c r="BG91" s="31"/>
      <c r="BH91" s="31"/>
      <c r="BI91" s="31"/>
      <c r="BJ91" s="32"/>
      <c r="BK91" s="31"/>
      <c r="BL91" s="31"/>
      <c r="BM91" s="31"/>
      <c r="BN91" s="31"/>
      <c r="BO91" s="31"/>
      <c r="BP91" s="31"/>
      <c r="BQ91" s="32"/>
      <c r="BR91" s="31"/>
      <c r="BS91" s="31"/>
      <c r="BT91" s="31"/>
      <c r="BU91" s="31"/>
      <c r="BV91" s="31"/>
      <c r="BW91" s="31"/>
      <c r="BX91" s="32"/>
      <c r="BY91" s="31"/>
      <c r="BZ91" s="31"/>
      <c r="CA91" s="31"/>
      <c r="CB91" s="31"/>
      <c r="CC91" s="31"/>
      <c r="CD91" s="31"/>
      <c r="CE91" s="32"/>
      <c r="CF91" s="31"/>
      <c r="CG91" s="31"/>
      <c r="CH91" s="31"/>
      <c r="CI91" s="31"/>
      <c r="CJ91" s="31"/>
      <c r="CK91" s="31"/>
      <c r="CL91" s="32"/>
      <c r="CM91" s="31"/>
      <c r="CN91" s="31"/>
      <c r="CO91" s="31"/>
      <c r="CP91" s="31"/>
      <c r="CQ91" s="31"/>
      <c r="CR91" s="31"/>
      <c r="CS91" s="32"/>
      <c r="CT91" s="31"/>
      <c r="CU91" s="31"/>
      <c r="CV91" s="31"/>
      <c r="CW91" s="31"/>
      <c r="CX91" s="31"/>
      <c r="CY91" s="31"/>
      <c r="CZ91" s="32"/>
      <c r="DA91" s="31"/>
      <c r="DB91" s="31"/>
      <c r="DC91" s="31"/>
      <c r="DD91" s="31"/>
      <c r="DE91" s="31"/>
      <c r="DF91" s="31"/>
      <c r="DG91" s="32"/>
      <c r="DH91" s="31"/>
      <c r="DI91" s="31"/>
      <c r="DJ91" s="31"/>
      <c r="DK91" s="31"/>
      <c r="DL91" s="31"/>
      <c r="DM91" s="31"/>
      <c r="DN91" s="32"/>
      <c r="DO91" s="31"/>
      <c r="DP91" s="31"/>
      <c r="DQ91" s="31"/>
      <c r="DR91" s="31"/>
      <c r="DS91" s="31"/>
      <c r="DT91" s="31"/>
      <c r="DU91" s="32"/>
      <c r="DV91" s="31"/>
      <c r="DW91" s="31"/>
    </row>
    <row r="92" customFormat="false" ht="15.75" hidden="false" customHeight="true" outlineLevel="0" collapsed="false">
      <c r="A92" s="21" t="n">
        <v>91</v>
      </c>
      <c r="B92" s="21" t="str">
        <f aca="false">IFERROR(VLOOKUP($A$1&amp;":"&amp;A92,'Finish order'!C:K,6,FALSE()),"")</f>
        <v/>
      </c>
      <c r="C92" s="21" t="str">
        <f aca="false">IFERROR(VLOOKUP(A$1&amp;":"&amp;A92,'Finish order'!$C:$K,9,FALSE()),"")</f>
        <v/>
      </c>
      <c r="D92" s="21" t="str">
        <f aca="false">IFERROR(VLOOKUP(A$1&amp;":"&amp;A92,'Finish order'!$C:$K,7,FALSE()),"")</f>
        <v/>
      </c>
      <c r="E92" s="29" t="str">
        <f aca="false">IFERROR(VLOOKUP($A$1&amp;":"&amp;A92,'Finish order'!C:K,5,FALSE()),"")</f>
        <v/>
      </c>
      <c r="F92" s="21" t="str">
        <f aca="false">IFERROR(VLOOKUP($A$1&amp;":"&amp;A92,'Finish order'!C:K,4,FALSE()),"")</f>
        <v/>
      </c>
      <c r="G92" s="30" t="str">
        <f aca="false" t="array" ref="G92:G92">IFERROR(SMALL(IF($D$2:$D1001=D92,$A$2:$A$911*1.001),1),"")</f>
        <v/>
      </c>
      <c r="H92" s="30" t="str">
        <f aca="false" t="array" ref="H92:H92">IFERROR(SMALL(IF($D$2:$D1001=D92,$A$2:$A$911*1.0001),2),"")</f>
        <v/>
      </c>
      <c r="I92" s="30" t="str">
        <f aca="false" t="array" ref="I92:I92">IFERROR(SMALL(IF($D$2:$D1001=D92,$A$2:$A$911*1.00001),3),"")</f>
        <v/>
      </c>
      <c r="J92" s="30" t="str">
        <f aca="false" t="array" ref="J92:J92">IFERROR(SMALL(IF($D$2:$D1001=D92,$A$2:$A$911*1.000001),4),"")</f>
        <v/>
      </c>
      <c r="K92" s="30" t="str">
        <f aca="false">IF(A92&lt;&gt;"", IF(COUNT(G92:J92)=4, SUM(G92:J92), "No"), "")</f>
        <v>No</v>
      </c>
      <c r="L92" s="30" t="str">
        <f aca="false">IF(A92&lt;&gt;"", IF(COUNT(G92:I92)=3, SUM(G92:I92), "No"), "")</f>
        <v>No</v>
      </c>
      <c r="M92" s="30" t="str">
        <f aca="false">IF(A92&lt;&gt;"", IF(COUNT(G92:H92)=2, SUM(G92:H92), "No"), "")</f>
        <v>No</v>
      </c>
      <c r="N92" s="30" t="str">
        <f aca="false">'Results 10 year vets'!$D92&amp;":"&amp;Table1[[#Headers],[Male]]</f>
        <v>:Male</v>
      </c>
      <c r="O92" s="31"/>
      <c r="P92" s="21" t="n">
        <v>91</v>
      </c>
      <c r="Q92" s="21" t="str">
        <f aca="false">IFERROR(VLOOKUP(P$1&amp;":"&amp;P92,'Finish order'!$C:$K,6,FALSE()),"")</f>
        <v/>
      </c>
      <c r="R92" s="21" t="str">
        <f aca="false">IFERROR(VLOOKUP(P$1&amp;":"&amp;P92,'Finish order'!$C:$K,9,FALSE()),"")</f>
        <v/>
      </c>
      <c r="S92" s="21" t="str">
        <f aca="false">IFERROR(VLOOKUP(P$1&amp;":"&amp;P92,'Finish order'!$C:$K,7,FALSE()),"")</f>
        <v/>
      </c>
      <c r="T92" s="29" t="str">
        <f aca="false">IFERROR(VLOOKUP(P$1&amp;":"&amp;P92,'Finish order'!$C:$K,5,FALSE()),"")</f>
        <v/>
      </c>
      <c r="U92" s="21" t="str">
        <f aca="false">IFERROR(VLOOKUP(P$1&amp;":"&amp;P92,'Finish order'!$C:$K,4,FALSE()),"")</f>
        <v/>
      </c>
      <c r="V92" s="30" t="str">
        <f aca="false" t="array" ref="V92:V92">IFERROR(SMALL(IF($S$2:$S1001=S92,$P$2:$P$911*1.001),1),"")</f>
        <v/>
      </c>
      <c r="W92" s="30" t="str">
        <f aca="false" t="array" ref="W92:W92">IFERROR(SMALL(IF($S$2:$S1001=S92,$P$2:$P$911*1.0001),2),"")</f>
        <v/>
      </c>
      <c r="X92" s="30" t="str">
        <f aca="false" t="array" ref="X92:X92">IFERROR(SMALL(IF($S$2:$S1001=S92,$P$2:$P$911*1.00001),3),"")</f>
        <v/>
      </c>
      <c r="Y92" s="30" t="str">
        <f aca="false" t="array" ref="Y92:Y92">IFERROR(SMALL(IF($S$2:$S1001=S92,$P$2:$P$911*1.000001),4),"")</f>
        <v/>
      </c>
      <c r="Z92" s="30" t="str">
        <f aca="false">IF(P92&lt;&gt;"", IF(COUNT(V92:Y92)=4, SUM(V92:Y92), "No"), "")</f>
        <v>No</v>
      </c>
      <c r="AA92" s="30" t="str">
        <f aca="false">IF(P92&lt;&gt;"", IF(COUNT(V92:X92)=3, SUM(V92:X92), "No"), "")</f>
        <v>No</v>
      </c>
      <c r="AB92" s="30" t="str">
        <f aca="false">IF(P92&lt;&gt;"", IF(COUNT(V92:W92)=2, SUM(V92:W92), "No"), "")</f>
        <v>No</v>
      </c>
      <c r="AC92" s="30" t="str">
        <f aca="false">'Results 10 year vets'!$S92&amp;":"&amp;Table4[[#Headers],[Female]]</f>
        <v>:Female</v>
      </c>
      <c r="AD92" s="31"/>
      <c r="AE92" s="31"/>
      <c r="AF92" s="31"/>
      <c r="AG92" s="31"/>
      <c r="AH92" s="32"/>
      <c r="AI92" s="31"/>
      <c r="AJ92" s="31"/>
      <c r="AK92" s="31"/>
      <c r="AL92" s="31"/>
      <c r="AM92" s="31"/>
      <c r="AN92" s="31"/>
      <c r="AO92" s="32"/>
      <c r="AP92" s="31"/>
      <c r="AQ92" s="31"/>
      <c r="AR92" s="31"/>
      <c r="AS92" s="31"/>
      <c r="AT92" s="31"/>
      <c r="AU92" s="31"/>
      <c r="AV92" s="32"/>
      <c r="AW92" s="31"/>
      <c r="AX92" s="31"/>
      <c r="AY92" s="31"/>
      <c r="AZ92" s="31"/>
      <c r="BA92" s="31"/>
      <c r="BB92" s="31"/>
      <c r="BC92" s="32"/>
      <c r="BD92" s="31"/>
      <c r="BE92" s="31"/>
      <c r="BF92" s="31"/>
      <c r="BG92" s="31"/>
      <c r="BH92" s="31"/>
      <c r="BI92" s="31"/>
      <c r="BJ92" s="32"/>
      <c r="BK92" s="31"/>
      <c r="BL92" s="31"/>
      <c r="BM92" s="31"/>
      <c r="BN92" s="31"/>
      <c r="BO92" s="31"/>
      <c r="BP92" s="31"/>
      <c r="BQ92" s="32"/>
      <c r="BR92" s="31"/>
      <c r="BS92" s="31"/>
      <c r="BT92" s="31"/>
      <c r="BU92" s="31"/>
      <c r="BV92" s="31"/>
      <c r="BW92" s="31"/>
      <c r="BX92" s="32"/>
      <c r="BY92" s="31"/>
      <c r="BZ92" s="31"/>
      <c r="CA92" s="31"/>
      <c r="CB92" s="31"/>
      <c r="CC92" s="31"/>
      <c r="CD92" s="31"/>
      <c r="CE92" s="32"/>
      <c r="CF92" s="31"/>
      <c r="CG92" s="31"/>
      <c r="CH92" s="31"/>
      <c r="CI92" s="31"/>
      <c r="CJ92" s="31"/>
      <c r="CK92" s="31"/>
      <c r="CL92" s="32"/>
      <c r="CM92" s="31"/>
      <c r="CN92" s="31"/>
      <c r="CO92" s="31"/>
      <c r="CP92" s="31"/>
      <c r="CQ92" s="31"/>
      <c r="CR92" s="31"/>
      <c r="CS92" s="32"/>
      <c r="CT92" s="31"/>
      <c r="CU92" s="31"/>
      <c r="CV92" s="31"/>
      <c r="CW92" s="31"/>
      <c r="CX92" s="31"/>
      <c r="CY92" s="31"/>
      <c r="CZ92" s="32"/>
      <c r="DA92" s="31"/>
      <c r="DB92" s="31"/>
      <c r="DC92" s="31"/>
      <c r="DD92" s="31"/>
      <c r="DE92" s="31"/>
      <c r="DF92" s="31"/>
      <c r="DG92" s="32"/>
      <c r="DH92" s="31"/>
      <c r="DI92" s="31"/>
      <c r="DJ92" s="31"/>
      <c r="DK92" s="31"/>
      <c r="DL92" s="31"/>
      <c r="DM92" s="31"/>
      <c r="DN92" s="32"/>
      <c r="DO92" s="31"/>
      <c r="DP92" s="31"/>
      <c r="DQ92" s="31"/>
      <c r="DR92" s="31"/>
      <c r="DS92" s="31"/>
      <c r="DT92" s="31"/>
      <c r="DU92" s="32"/>
      <c r="DV92" s="31"/>
      <c r="DW92" s="31"/>
    </row>
    <row r="93" customFormat="false" ht="15.75" hidden="false" customHeight="true" outlineLevel="0" collapsed="false">
      <c r="A93" s="21" t="n">
        <v>92</v>
      </c>
      <c r="B93" s="21" t="str">
        <f aca="false">IFERROR(VLOOKUP($A$1&amp;":"&amp;A93,'Finish order'!C:K,6,FALSE()),"")</f>
        <v/>
      </c>
      <c r="C93" s="21" t="str">
        <f aca="false">IFERROR(VLOOKUP(A$1&amp;":"&amp;A93,'Finish order'!$C:$K,9,FALSE()),"")</f>
        <v/>
      </c>
      <c r="D93" s="21" t="str">
        <f aca="false">IFERROR(VLOOKUP(A$1&amp;":"&amp;A93,'Finish order'!$C:$K,7,FALSE()),"")</f>
        <v/>
      </c>
      <c r="E93" s="29" t="str">
        <f aca="false">IFERROR(VLOOKUP($A$1&amp;":"&amp;A93,'Finish order'!C:K,5,FALSE()),"")</f>
        <v/>
      </c>
      <c r="F93" s="21" t="str">
        <f aca="false">IFERROR(VLOOKUP($A$1&amp;":"&amp;A93,'Finish order'!C:K,4,FALSE()),"")</f>
        <v/>
      </c>
      <c r="G93" s="30" t="str">
        <f aca="false" t="array" ref="G93:G93">IFERROR(SMALL(IF($D$2:$D1002=D93,$A$2:$A$911*1.001),1),"")</f>
        <v/>
      </c>
      <c r="H93" s="30" t="str">
        <f aca="false" t="array" ref="H93:H93">IFERROR(SMALL(IF($D$2:$D1002=D93,$A$2:$A$911*1.0001),2),"")</f>
        <v/>
      </c>
      <c r="I93" s="30" t="str">
        <f aca="false" t="array" ref="I93:I93">IFERROR(SMALL(IF($D$2:$D1002=D93,$A$2:$A$911*1.00001),3),"")</f>
        <v/>
      </c>
      <c r="J93" s="30" t="str">
        <f aca="false" t="array" ref="J93:J93">IFERROR(SMALL(IF($D$2:$D1002=D93,$A$2:$A$911*1.000001),4),"")</f>
        <v/>
      </c>
      <c r="K93" s="30" t="str">
        <f aca="false">IF(A93&lt;&gt;"", IF(COUNT(G93:J93)=4, SUM(G93:J93), "No"), "")</f>
        <v>No</v>
      </c>
      <c r="L93" s="30" t="str">
        <f aca="false">IF(A93&lt;&gt;"", IF(COUNT(G93:I93)=3, SUM(G93:I93), "No"), "")</f>
        <v>No</v>
      </c>
      <c r="M93" s="30" t="str">
        <f aca="false">IF(A93&lt;&gt;"", IF(COUNT(G93:H93)=2, SUM(G93:H93), "No"), "")</f>
        <v>No</v>
      </c>
      <c r="N93" s="30" t="str">
        <f aca="false">'Results 10 year vets'!$D93&amp;":"&amp;Table1[[#Headers],[Male]]</f>
        <v>:Male</v>
      </c>
      <c r="O93" s="31"/>
      <c r="P93" s="21" t="n">
        <v>92</v>
      </c>
      <c r="Q93" s="21" t="str">
        <f aca="false">IFERROR(VLOOKUP(P$1&amp;":"&amp;P93,'Finish order'!$C:$K,6,FALSE()),"")</f>
        <v/>
      </c>
      <c r="R93" s="21" t="str">
        <f aca="false">IFERROR(VLOOKUP(P$1&amp;":"&amp;P93,'Finish order'!$C:$K,9,FALSE()),"")</f>
        <v/>
      </c>
      <c r="S93" s="21" t="str">
        <f aca="false">IFERROR(VLOOKUP(P$1&amp;":"&amp;P93,'Finish order'!$C:$K,7,FALSE()),"")</f>
        <v/>
      </c>
      <c r="T93" s="29" t="str">
        <f aca="false">IFERROR(VLOOKUP(P$1&amp;":"&amp;P93,'Finish order'!$C:$K,5,FALSE()),"")</f>
        <v/>
      </c>
      <c r="U93" s="21" t="str">
        <f aca="false">IFERROR(VLOOKUP(P$1&amp;":"&amp;P93,'Finish order'!$C:$K,4,FALSE()),"")</f>
        <v/>
      </c>
      <c r="V93" s="30" t="str">
        <f aca="false" t="array" ref="V93:V93">IFERROR(SMALL(IF($S$2:$S1002=S93,$P$2:$P$911*1.001),1),"")</f>
        <v/>
      </c>
      <c r="W93" s="30" t="str">
        <f aca="false" t="array" ref="W93:W93">IFERROR(SMALL(IF($S$2:$S1002=S93,$P$2:$P$911*1.0001),2),"")</f>
        <v/>
      </c>
      <c r="X93" s="30" t="str">
        <f aca="false" t="array" ref="X93:X93">IFERROR(SMALL(IF($S$2:$S1002=S93,$P$2:$P$911*1.00001),3),"")</f>
        <v/>
      </c>
      <c r="Y93" s="30" t="str">
        <f aca="false" t="array" ref="Y93:Y93">IFERROR(SMALL(IF($S$2:$S1002=S93,$P$2:$P$911*1.000001),4),"")</f>
        <v/>
      </c>
      <c r="Z93" s="30" t="str">
        <f aca="false">IF(P93&lt;&gt;"", IF(COUNT(V93:Y93)=4, SUM(V93:Y93), "No"), "")</f>
        <v>No</v>
      </c>
      <c r="AA93" s="30" t="str">
        <f aca="false">IF(P93&lt;&gt;"", IF(COUNT(V93:X93)=3, SUM(V93:X93), "No"), "")</f>
        <v>No</v>
      </c>
      <c r="AB93" s="30" t="str">
        <f aca="false">IF(P93&lt;&gt;"", IF(COUNT(V93:W93)=2, SUM(V93:W93), "No"), "")</f>
        <v>No</v>
      </c>
      <c r="AC93" s="30" t="str">
        <f aca="false">'Results 10 year vets'!$S93&amp;":"&amp;Table4[[#Headers],[Female]]</f>
        <v>:Female</v>
      </c>
      <c r="AD93" s="31"/>
      <c r="AE93" s="31"/>
      <c r="AF93" s="31"/>
      <c r="AG93" s="31"/>
      <c r="AH93" s="32"/>
      <c r="AI93" s="31"/>
      <c r="AJ93" s="31"/>
      <c r="AK93" s="31"/>
      <c r="AL93" s="31"/>
      <c r="AM93" s="31"/>
      <c r="AN93" s="31"/>
      <c r="AO93" s="32"/>
      <c r="AP93" s="31"/>
      <c r="AQ93" s="31"/>
      <c r="AR93" s="31"/>
      <c r="AS93" s="31"/>
      <c r="AT93" s="31"/>
      <c r="AU93" s="31"/>
      <c r="AV93" s="32"/>
      <c r="AW93" s="31"/>
      <c r="AX93" s="31"/>
      <c r="AY93" s="31"/>
      <c r="AZ93" s="31"/>
      <c r="BA93" s="31"/>
      <c r="BB93" s="31"/>
      <c r="BC93" s="32"/>
      <c r="BD93" s="31"/>
      <c r="BE93" s="31"/>
      <c r="BF93" s="31"/>
      <c r="BG93" s="31"/>
      <c r="BH93" s="31"/>
      <c r="BI93" s="31"/>
      <c r="BJ93" s="32"/>
      <c r="BK93" s="31"/>
      <c r="BL93" s="31"/>
      <c r="BM93" s="31"/>
      <c r="BN93" s="31"/>
      <c r="BO93" s="31"/>
      <c r="BP93" s="31"/>
      <c r="BQ93" s="32"/>
      <c r="BR93" s="31"/>
      <c r="BS93" s="31"/>
      <c r="BT93" s="31"/>
      <c r="BU93" s="31"/>
      <c r="BV93" s="31"/>
      <c r="BW93" s="31"/>
      <c r="BX93" s="32"/>
      <c r="BY93" s="31"/>
      <c r="BZ93" s="31"/>
      <c r="CA93" s="31"/>
      <c r="CB93" s="31"/>
      <c r="CC93" s="31"/>
      <c r="CD93" s="31"/>
      <c r="CE93" s="32"/>
      <c r="CF93" s="31"/>
      <c r="CG93" s="31"/>
      <c r="CH93" s="31"/>
      <c r="CI93" s="31"/>
      <c r="CJ93" s="31"/>
      <c r="CK93" s="31"/>
      <c r="CL93" s="32"/>
      <c r="CM93" s="31"/>
      <c r="CN93" s="31"/>
      <c r="CO93" s="31"/>
      <c r="CP93" s="31"/>
      <c r="CQ93" s="31"/>
      <c r="CR93" s="31"/>
      <c r="CS93" s="32"/>
      <c r="CT93" s="31"/>
      <c r="CU93" s="31"/>
      <c r="CV93" s="31"/>
      <c r="CW93" s="31"/>
      <c r="CX93" s="31"/>
      <c r="CY93" s="31"/>
      <c r="CZ93" s="32"/>
      <c r="DA93" s="31"/>
      <c r="DB93" s="31"/>
      <c r="DC93" s="31"/>
      <c r="DD93" s="31"/>
      <c r="DE93" s="31"/>
      <c r="DF93" s="31"/>
      <c r="DG93" s="32"/>
      <c r="DH93" s="31"/>
      <c r="DI93" s="31"/>
      <c r="DJ93" s="31"/>
      <c r="DK93" s="31"/>
      <c r="DL93" s="31"/>
      <c r="DM93" s="31"/>
      <c r="DN93" s="32"/>
      <c r="DO93" s="31"/>
      <c r="DP93" s="31"/>
      <c r="DQ93" s="31"/>
      <c r="DR93" s="31"/>
      <c r="DS93" s="31"/>
      <c r="DT93" s="31"/>
      <c r="DU93" s="32"/>
      <c r="DV93" s="31"/>
      <c r="DW93" s="31"/>
    </row>
    <row r="94" customFormat="false" ht="15.75" hidden="false" customHeight="true" outlineLevel="0" collapsed="false">
      <c r="A94" s="21" t="n">
        <v>93</v>
      </c>
      <c r="B94" s="21" t="str">
        <f aca="false">IFERROR(VLOOKUP($A$1&amp;":"&amp;A94,'Finish order'!C:K,6,FALSE()),"")</f>
        <v/>
      </c>
      <c r="C94" s="21" t="str">
        <f aca="false">IFERROR(VLOOKUP(A$1&amp;":"&amp;A94,'Finish order'!$C:$K,9,FALSE()),"")</f>
        <v/>
      </c>
      <c r="D94" s="21" t="str">
        <f aca="false">IFERROR(VLOOKUP(A$1&amp;":"&amp;A94,'Finish order'!$C:$K,7,FALSE()),"")</f>
        <v/>
      </c>
      <c r="E94" s="29" t="str">
        <f aca="false">IFERROR(VLOOKUP($A$1&amp;":"&amp;A94,'Finish order'!C:K,5,FALSE()),"")</f>
        <v/>
      </c>
      <c r="F94" s="21" t="str">
        <f aca="false">IFERROR(VLOOKUP($A$1&amp;":"&amp;A94,'Finish order'!C:K,4,FALSE()),"")</f>
        <v/>
      </c>
      <c r="G94" s="30" t="str">
        <f aca="false" t="array" ref="G94:G94">IFERROR(SMALL(IF($D$2:$D1003=D94,$A$2:$A$911*1.001),1),"")</f>
        <v/>
      </c>
      <c r="H94" s="30" t="str">
        <f aca="false" t="array" ref="H94:H94">IFERROR(SMALL(IF($D$2:$D1003=D94,$A$2:$A$911*1.0001),2),"")</f>
        <v/>
      </c>
      <c r="I94" s="30" t="str">
        <f aca="false" t="array" ref="I94:I94">IFERROR(SMALL(IF($D$2:$D1003=D94,$A$2:$A$911*1.00001),3),"")</f>
        <v/>
      </c>
      <c r="J94" s="30" t="str">
        <f aca="false" t="array" ref="J94:J94">IFERROR(SMALL(IF($D$2:$D1003=D94,$A$2:$A$911*1.000001),4),"")</f>
        <v/>
      </c>
      <c r="K94" s="30" t="str">
        <f aca="false">IF(A94&lt;&gt;"", IF(COUNT(G94:J94)=4, SUM(G94:J94), "No"), "")</f>
        <v>No</v>
      </c>
      <c r="L94" s="30" t="str">
        <f aca="false">IF(A94&lt;&gt;"", IF(COUNT(G94:I94)=3, SUM(G94:I94), "No"), "")</f>
        <v>No</v>
      </c>
      <c r="M94" s="30" t="str">
        <f aca="false">IF(A94&lt;&gt;"", IF(COUNT(G94:H94)=2, SUM(G94:H94), "No"), "")</f>
        <v>No</v>
      </c>
      <c r="N94" s="30" t="str">
        <f aca="false">'Results 10 year vets'!$D94&amp;":"&amp;Table1[[#Headers],[Male]]</f>
        <v>:Male</v>
      </c>
      <c r="O94" s="31"/>
      <c r="P94" s="21" t="n">
        <v>93</v>
      </c>
      <c r="Q94" s="21" t="str">
        <f aca="false">IFERROR(VLOOKUP(P$1&amp;":"&amp;P94,'Finish order'!$C:$K,6,FALSE()),"")</f>
        <v/>
      </c>
      <c r="R94" s="21" t="str">
        <f aca="false">IFERROR(VLOOKUP(P$1&amp;":"&amp;P94,'Finish order'!$C:$K,9,FALSE()),"")</f>
        <v/>
      </c>
      <c r="S94" s="21" t="str">
        <f aca="false">IFERROR(VLOOKUP(P$1&amp;":"&amp;P94,'Finish order'!$C:$K,7,FALSE()),"")</f>
        <v/>
      </c>
      <c r="T94" s="29" t="str">
        <f aca="false">IFERROR(VLOOKUP(P$1&amp;":"&amp;P94,'Finish order'!$C:$K,5,FALSE()),"")</f>
        <v/>
      </c>
      <c r="U94" s="21" t="str">
        <f aca="false">IFERROR(VLOOKUP(P$1&amp;":"&amp;P94,'Finish order'!$C:$K,4,FALSE()),"")</f>
        <v/>
      </c>
      <c r="V94" s="30" t="str">
        <f aca="false" t="array" ref="V94:V94">IFERROR(SMALL(IF($S$2:$S1003=S94,$P$2:$P$911*1.001),1),"")</f>
        <v/>
      </c>
      <c r="W94" s="30" t="str">
        <f aca="false" t="array" ref="W94:W94">IFERROR(SMALL(IF($S$2:$S1003=S94,$P$2:$P$911*1.0001),2),"")</f>
        <v/>
      </c>
      <c r="X94" s="30" t="str">
        <f aca="false" t="array" ref="X94:X94">IFERROR(SMALL(IF($S$2:$S1003=S94,$P$2:$P$911*1.00001),3),"")</f>
        <v/>
      </c>
      <c r="Y94" s="30" t="str">
        <f aca="false" t="array" ref="Y94:Y94">IFERROR(SMALL(IF($S$2:$S1003=S94,$P$2:$P$911*1.000001),4),"")</f>
        <v/>
      </c>
      <c r="Z94" s="30" t="str">
        <f aca="false">IF(P94&lt;&gt;"", IF(COUNT(V94:Y94)=4, SUM(V94:Y94), "No"), "")</f>
        <v>No</v>
      </c>
      <c r="AA94" s="30" t="str">
        <f aca="false">IF(P94&lt;&gt;"", IF(COUNT(V94:X94)=3, SUM(V94:X94), "No"), "")</f>
        <v>No</v>
      </c>
      <c r="AB94" s="30" t="str">
        <f aca="false">IF(P94&lt;&gt;"", IF(COUNT(V94:W94)=2, SUM(V94:W94), "No"), "")</f>
        <v>No</v>
      </c>
      <c r="AC94" s="30" t="str">
        <f aca="false">'Results 10 year vets'!$S94&amp;":"&amp;Table4[[#Headers],[Female]]</f>
        <v>:Female</v>
      </c>
      <c r="AD94" s="31"/>
      <c r="AE94" s="31"/>
      <c r="AF94" s="31"/>
      <c r="AG94" s="31"/>
      <c r="AH94" s="32"/>
      <c r="AI94" s="31"/>
      <c r="AJ94" s="31"/>
      <c r="AK94" s="31"/>
      <c r="AL94" s="31"/>
      <c r="AM94" s="31"/>
      <c r="AN94" s="31"/>
      <c r="AO94" s="32"/>
      <c r="AP94" s="31"/>
      <c r="AQ94" s="31"/>
      <c r="AR94" s="31"/>
      <c r="AS94" s="31"/>
      <c r="AT94" s="31"/>
      <c r="AU94" s="31"/>
      <c r="AV94" s="32"/>
      <c r="AW94" s="31"/>
      <c r="AX94" s="31"/>
      <c r="AY94" s="31"/>
      <c r="AZ94" s="31"/>
      <c r="BA94" s="31"/>
      <c r="BB94" s="31"/>
      <c r="BC94" s="32"/>
      <c r="BD94" s="31"/>
      <c r="BE94" s="31"/>
      <c r="BF94" s="31"/>
      <c r="BG94" s="31"/>
      <c r="BH94" s="31"/>
      <c r="BI94" s="31"/>
      <c r="BJ94" s="32"/>
      <c r="BK94" s="31"/>
      <c r="BL94" s="31"/>
      <c r="BM94" s="31"/>
      <c r="BN94" s="31"/>
      <c r="BO94" s="31"/>
      <c r="BP94" s="31"/>
      <c r="BQ94" s="32"/>
      <c r="BR94" s="31"/>
      <c r="BS94" s="31"/>
      <c r="BT94" s="31"/>
      <c r="BU94" s="31"/>
      <c r="BV94" s="31"/>
      <c r="BW94" s="31"/>
      <c r="BX94" s="32"/>
      <c r="BY94" s="31"/>
      <c r="BZ94" s="31"/>
      <c r="CA94" s="31"/>
      <c r="CB94" s="31"/>
      <c r="CC94" s="31"/>
      <c r="CD94" s="31"/>
      <c r="CE94" s="32"/>
      <c r="CF94" s="31"/>
      <c r="CG94" s="31"/>
      <c r="CH94" s="31"/>
      <c r="CI94" s="31"/>
      <c r="CJ94" s="31"/>
      <c r="CK94" s="31"/>
      <c r="CL94" s="32"/>
      <c r="CM94" s="31"/>
      <c r="CN94" s="31"/>
      <c r="CO94" s="31"/>
      <c r="CP94" s="31"/>
      <c r="CQ94" s="31"/>
      <c r="CR94" s="31"/>
      <c r="CS94" s="32"/>
      <c r="CT94" s="31"/>
      <c r="CU94" s="31"/>
      <c r="CV94" s="31"/>
      <c r="CW94" s="31"/>
      <c r="CX94" s="31"/>
      <c r="CY94" s="31"/>
      <c r="CZ94" s="32"/>
      <c r="DA94" s="31"/>
      <c r="DB94" s="31"/>
      <c r="DC94" s="31"/>
      <c r="DD94" s="31"/>
      <c r="DE94" s="31"/>
      <c r="DF94" s="31"/>
      <c r="DG94" s="32"/>
      <c r="DH94" s="31"/>
      <c r="DI94" s="31"/>
      <c r="DJ94" s="31"/>
      <c r="DK94" s="31"/>
      <c r="DL94" s="31"/>
      <c r="DM94" s="31"/>
      <c r="DN94" s="32"/>
      <c r="DO94" s="31"/>
      <c r="DP94" s="31"/>
      <c r="DQ94" s="31"/>
      <c r="DR94" s="31"/>
      <c r="DS94" s="31"/>
      <c r="DT94" s="31"/>
      <c r="DU94" s="32"/>
      <c r="DV94" s="31"/>
      <c r="DW94" s="31"/>
    </row>
    <row r="95" customFormat="false" ht="15.75" hidden="false" customHeight="true" outlineLevel="0" collapsed="false">
      <c r="A95" s="21" t="n">
        <v>94</v>
      </c>
      <c r="B95" s="21" t="str">
        <f aca="false">IFERROR(VLOOKUP($A$1&amp;":"&amp;A95,'Finish order'!C:K,6,FALSE()),"")</f>
        <v/>
      </c>
      <c r="C95" s="21" t="str">
        <f aca="false">IFERROR(VLOOKUP(A$1&amp;":"&amp;A95,'Finish order'!$C:$K,9,FALSE()),"")</f>
        <v/>
      </c>
      <c r="D95" s="21" t="str">
        <f aca="false">IFERROR(VLOOKUP(A$1&amp;":"&amp;A95,'Finish order'!$C:$K,7,FALSE()),"")</f>
        <v/>
      </c>
      <c r="E95" s="29" t="str">
        <f aca="false">IFERROR(VLOOKUP($A$1&amp;":"&amp;A95,'Finish order'!C:K,5,FALSE()),"")</f>
        <v/>
      </c>
      <c r="F95" s="21" t="str">
        <f aca="false">IFERROR(VLOOKUP($A$1&amp;":"&amp;A95,'Finish order'!C:K,4,FALSE()),"")</f>
        <v/>
      </c>
      <c r="G95" s="30" t="str">
        <f aca="false" t="array" ref="G95:G95">IFERROR(SMALL(IF($D$2:$D1004=D95,$A$2:$A$911*1.001),1),"")</f>
        <v/>
      </c>
      <c r="H95" s="30" t="str">
        <f aca="false" t="array" ref="H95:H95">IFERROR(SMALL(IF($D$2:$D1004=D95,$A$2:$A$911*1.0001),2),"")</f>
        <v/>
      </c>
      <c r="I95" s="30" t="str">
        <f aca="false" t="array" ref="I95:I95">IFERROR(SMALL(IF($D$2:$D1004=D95,$A$2:$A$911*1.00001),3),"")</f>
        <v/>
      </c>
      <c r="J95" s="30" t="str">
        <f aca="false" t="array" ref="J95:J95">IFERROR(SMALL(IF($D$2:$D1004=D95,$A$2:$A$911*1.000001),4),"")</f>
        <v/>
      </c>
      <c r="K95" s="30" t="str">
        <f aca="false">IF(A95&lt;&gt;"", IF(COUNT(G95:J95)=4, SUM(G95:J95), "No"), "")</f>
        <v>No</v>
      </c>
      <c r="L95" s="30" t="str">
        <f aca="false">IF(A95&lt;&gt;"", IF(COUNT(G95:I95)=3, SUM(G95:I95), "No"), "")</f>
        <v>No</v>
      </c>
      <c r="M95" s="30" t="str">
        <f aca="false">IF(A95&lt;&gt;"", IF(COUNT(G95:H95)=2, SUM(G95:H95), "No"), "")</f>
        <v>No</v>
      </c>
      <c r="N95" s="30" t="str">
        <f aca="false">'Results 10 year vets'!$D95&amp;":"&amp;Table1[[#Headers],[Male]]</f>
        <v>:Male</v>
      </c>
      <c r="O95" s="31"/>
      <c r="P95" s="21" t="n">
        <v>94</v>
      </c>
      <c r="Q95" s="21" t="str">
        <f aca="false">IFERROR(VLOOKUP(P$1&amp;":"&amp;P95,'Finish order'!$C:$K,6,FALSE()),"")</f>
        <v/>
      </c>
      <c r="R95" s="21" t="str">
        <f aca="false">IFERROR(VLOOKUP(P$1&amp;":"&amp;P95,'Finish order'!$C:$K,9,FALSE()),"")</f>
        <v/>
      </c>
      <c r="S95" s="21" t="str">
        <f aca="false">IFERROR(VLOOKUP(P$1&amp;":"&amp;P95,'Finish order'!$C:$K,7,FALSE()),"")</f>
        <v/>
      </c>
      <c r="T95" s="29" t="str">
        <f aca="false">IFERROR(VLOOKUP(P$1&amp;":"&amp;P95,'Finish order'!$C:$K,5,FALSE()),"")</f>
        <v/>
      </c>
      <c r="U95" s="21" t="str">
        <f aca="false">IFERROR(VLOOKUP(P$1&amp;":"&amp;P95,'Finish order'!$C:$K,4,FALSE()),"")</f>
        <v/>
      </c>
      <c r="V95" s="30" t="str">
        <f aca="false" t="array" ref="V95:V95">IFERROR(SMALL(IF($S$2:$S1004=S95,$P$2:$P$911*1.001),1),"")</f>
        <v/>
      </c>
      <c r="W95" s="30" t="str">
        <f aca="false" t="array" ref="W95:W95">IFERROR(SMALL(IF($S$2:$S1004=S95,$P$2:$P$911*1.0001),2),"")</f>
        <v/>
      </c>
      <c r="X95" s="30" t="str">
        <f aca="false" t="array" ref="X95:X95">IFERROR(SMALL(IF($S$2:$S1004=S95,$P$2:$P$911*1.00001),3),"")</f>
        <v/>
      </c>
      <c r="Y95" s="30" t="str">
        <f aca="false" t="array" ref="Y95:Y95">IFERROR(SMALL(IF($S$2:$S1004=S95,$P$2:$P$911*1.000001),4),"")</f>
        <v/>
      </c>
      <c r="Z95" s="30" t="str">
        <f aca="false">IF(P95&lt;&gt;"", IF(COUNT(V95:Y95)=4, SUM(V95:Y95), "No"), "")</f>
        <v>No</v>
      </c>
      <c r="AA95" s="30" t="str">
        <f aca="false">IF(P95&lt;&gt;"", IF(COUNT(V95:X95)=3, SUM(V95:X95), "No"), "")</f>
        <v>No</v>
      </c>
      <c r="AB95" s="30" t="str">
        <f aca="false">IF(P95&lt;&gt;"", IF(COUNT(V95:W95)=2, SUM(V95:W95), "No"), "")</f>
        <v>No</v>
      </c>
      <c r="AC95" s="30" t="str">
        <f aca="false">'Results 10 year vets'!$S95&amp;":"&amp;Table4[[#Headers],[Female]]</f>
        <v>:Female</v>
      </c>
      <c r="AD95" s="31"/>
      <c r="AE95" s="31"/>
      <c r="AF95" s="31"/>
      <c r="AG95" s="31"/>
      <c r="AH95" s="32"/>
      <c r="AI95" s="31"/>
      <c r="AJ95" s="31"/>
      <c r="AK95" s="31"/>
      <c r="AL95" s="31"/>
      <c r="AM95" s="31"/>
      <c r="AN95" s="31"/>
      <c r="AO95" s="32"/>
      <c r="AP95" s="31"/>
      <c r="AQ95" s="31"/>
      <c r="AR95" s="31"/>
      <c r="AS95" s="31"/>
      <c r="AT95" s="31"/>
      <c r="AU95" s="31"/>
      <c r="AV95" s="32"/>
      <c r="AW95" s="31"/>
      <c r="AX95" s="31"/>
      <c r="AY95" s="31"/>
      <c r="AZ95" s="31"/>
      <c r="BA95" s="31"/>
      <c r="BB95" s="31"/>
      <c r="BC95" s="32"/>
      <c r="BD95" s="31"/>
      <c r="BE95" s="31"/>
      <c r="BF95" s="31"/>
      <c r="BG95" s="31"/>
      <c r="BH95" s="31"/>
      <c r="BI95" s="31"/>
      <c r="BJ95" s="32"/>
      <c r="BK95" s="31"/>
      <c r="BL95" s="31"/>
      <c r="BM95" s="31"/>
      <c r="BN95" s="31"/>
      <c r="BO95" s="31"/>
      <c r="BP95" s="31"/>
      <c r="BQ95" s="32"/>
      <c r="BR95" s="31"/>
      <c r="BS95" s="31"/>
      <c r="BT95" s="31"/>
      <c r="BU95" s="31"/>
      <c r="BV95" s="31"/>
      <c r="BW95" s="31"/>
      <c r="BX95" s="32"/>
      <c r="BY95" s="31"/>
      <c r="BZ95" s="31"/>
      <c r="CA95" s="31"/>
      <c r="CB95" s="31"/>
      <c r="CC95" s="31"/>
      <c r="CD95" s="31"/>
      <c r="CE95" s="32"/>
      <c r="CF95" s="31"/>
      <c r="CG95" s="31"/>
      <c r="CH95" s="31"/>
      <c r="CI95" s="31"/>
      <c r="CJ95" s="31"/>
      <c r="CK95" s="31"/>
      <c r="CL95" s="32"/>
      <c r="CM95" s="31"/>
      <c r="CN95" s="31"/>
      <c r="CO95" s="31"/>
      <c r="CP95" s="31"/>
      <c r="CQ95" s="31"/>
      <c r="CR95" s="31"/>
      <c r="CS95" s="32"/>
      <c r="CT95" s="31"/>
      <c r="CU95" s="31"/>
      <c r="CV95" s="31"/>
      <c r="CW95" s="31"/>
      <c r="CX95" s="31"/>
      <c r="CY95" s="31"/>
      <c r="CZ95" s="32"/>
      <c r="DA95" s="31"/>
      <c r="DB95" s="31"/>
      <c r="DC95" s="31"/>
      <c r="DD95" s="31"/>
      <c r="DE95" s="31"/>
      <c r="DF95" s="31"/>
      <c r="DG95" s="32"/>
      <c r="DH95" s="31"/>
      <c r="DI95" s="31"/>
      <c r="DJ95" s="31"/>
      <c r="DK95" s="31"/>
      <c r="DL95" s="31"/>
      <c r="DM95" s="31"/>
      <c r="DN95" s="32"/>
      <c r="DO95" s="31"/>
      <c r="DP95" s="31"/>
      <c r="DQ95" s="31"/>
      <c r="DR95" s="31"/>
      <c r="DS95" s="31"/>
      <c r="DT95" s="31"/>
      <c r="DU95" s="32"/>
      <c r="DV95" s="31"/>
      <c r="DW95" s="31"/>
    </row>
    <row r="96" customFormat="false" ht="15.75" hidden="false" customHeight="true" outlineLevel="0" collapsed="false">
      <c r="A96" s="21" t="n">
        <v>95</v>
      </c>
      <c r="B96" s="21" t="str">
        <f aca="false">IFERROR(VLOOKUP($A$1&amp;":"&amp;A96,'Finish order'!C:K,6,FALSE()),"")</f>
        <v/>
      </c>
      <c r="C96" s="21" t="str">
        <f aca="false">IFERROR(VLOOKUP(A$1&amp;":"&amp;A96,'Finish order'!$C:$K,9,FALSE()),"")</f>
        <v/>
      </c>
      <c r="D96" s="21" t="str">
        <f aca="false">IFERROR(VLOOKUP(A$1&amp;":"&amp;A96,'Finish order'!$C:$K,7,FALSE()),"")</f>
        <v/>
      </c>
      <c r="E96" s="29" t="str">
        <f aca="false">IFERROR(VLOOKUP($A$1&amp;":"&amp;A96,'Finish order'!C:K,5,FALSE()),"")</f>
        <v/>
      </c>
      <c r="F96" s="21" t="str">
        <f aca="false">IFERROR(VLOOKUP($A$1&amp;":"&amp;A96,'Finish order'!C:K,4,FALSE()),"")</f>
        <v/>
      </c>
      <c r="G96" s="30" t="str">
        <f aca="false" t="array" ref="G96:G96">IFERROR(SMALL(IF($D$2:$D1005=D96,$A$2:$A$911*1.001),1),"")</f>
        <v/>
      </c>
      <c r="H96" s="30" t="str">
        <f aca="false" t="array" ref="H96:H96">IFERROR(SMALL(IF($D$2:$D1005=D96,$A$2:$A$911*1.0001),2),"")</f>
        <v/>
      </c>
      <c r="I96" s="30" t="str">
        <f aca="false" t="array" ref="I96:I96">IFERROR(SMALL(IF($D$2:$D1005=D96,$A$2:$A$911*1.00001),3),"")</f>
        <v/>
      </c>
      <c r="J96" s="30" t="str">
        <f aca="false" t="array" ref="J96:J96">IFERROR(SMALL(IF($D$2:$D1005=D96,$A$2:$A$911*1.000001),4),"")</f>
        <v/>
      </c>
      <c r="K96" s="30" t="str">
        <f aca="false">IF(A96&lt;&gt;"", IF(COUNT(G96:J96)=4, SUM(G96:J96), "No"), "")</f>
        <v>No</v>
      </c>
      <c r="L96" s="30" t="str">
        <f aca="false">IF(A96&lt;&gt;"", IF(COUNT(G96:I96)=3, SUM(G96:I96), "No"), "")</f>
        <v>No</v>
      </c>
      <c r="M96" s="30" t="str">
        <f aca="false">IF(A96&lt;&gt;"", IF(COUNT(G96:H96)=2, SUM(G96:H96), "No"), "")</f>
        <v>No</v>
      </c>
      <c r="N96" s="30" t="str">
        <f aca="false">'Results 10 year vets'!$D96&amp;":"&amp;Table1[[#Headers],[Male]]</f>
        <v>:Male</v>
      </c>
      <c r="O96" s="31"/>
      <c r="P96" s="21" t="n">
        <v>95</v>
      </c>
      <c r="Q96" s="21" t="str">
        <f aca="false">IFERROR(VLOOKUP(P$1&amp;":"&amp;P96,'Finish order'!$C:$K,6,FALSE()),"")</f>
        <v/>
      </c>
      <c r="R96" s="21" t="str">
        <f aca="false">IFERROR(VLOOKUP(P$1&amp;":"&amp;P96,'Finish order'!$C:$K,9,FALSE()),"")</f>
        <v/>
      </c>
      <c r="S96" s="21" t="str">
        <f aca="false">IFERROR(VLOOKUP(P$1&amp;":"&amp;P96,'Finish order'!$C:$K,7,FALSE()),"")</f>
        <v/>
      </c>
      <c r="T96" s="29" t="str">
        <f aca="false">IFERROR(VLOOKUP(P$1&amp;":"&amp;P96,'Finish order'!$C:$K,5,FALSE()),"")</f>
        <v/>
      </c>
      <c r="U96" s="21" t="str">
        <f aca="false">IFERROR(VLOOKUP(P$1&amp;":"&amp;P96,'Finish order'!$C:$K,4,FALSE()),"")</f>
        <v/>
      </c>
      <c r="V96" s="30" t="str">
        <f aca="false" t="array" ref="V96:V96">IFERROR(SMALL(IF($S$2:$S1005=S96,$P$2:$P$911*1.001),1),"")</f>
        <v/>
      </c>
      <c r="W96" s="30" t="str">
        <f aca="false" t="array" ref="W96:W96">IFERROR(SMALL(IF($S$2:$S1005=S96,$P$2:$P$911*1.0001),2),"")</f>
        <v/>
      </c>
      <c r="X96" s="30" t="str">
        <f aca="false" t="array" ref="X96:X96">IFERROR(SMALL(IF($S$2:$S1005=S96,$P$2:$P$911*1.00001),3),"")</f>
        <v/>
      </c>
      <c r="Y96" s="30" t="str">
        <f aca="false" t="array" ref="Y96:Y96">IFERROR(SMALL(IF($S$2:$S1005=S96,$P$2:$P$911*1.000001),4),"")</f>
        <v/>
      </c>
      <c r="Z96" s="30" t="str">
        <f aca="false">IF(P96&lt;&gt;"", IF(COUNT(V96:Y96)=4, SUM(V96:Y96), "No"), "")</f>
        <v>No</v>
      </c>
      <c r="AA96" s="30" t="str">
        <f aca="false">IF(P96&lt;&gt;"", IF(COUNT(V96:X96)=3, SUM(V96:X96), "No"), "")</f>
        <v>No</v>
      </c>
      <c r="AB96" s="30" t="str">
        <f aca="false">IF(P96&lt;&gt;"", IF(COUNT(V96:W96)=2, SUM(V96:W96), "No"), "")</f>
        <v>No</v>
      </c>
      <c r="AC96" s="30" t="str">
        <f aca="false">'Results 10 year vets'!$S96&amp;":"&amp;Table4[[#Headers],[Female]]</f>
        <v>:Female</v>
      </c>
      <c r="AD96" s="31"/>
      <c r="AE96" s="31"/>
      <c r="AF96" s="31"/>
      <c r="AG96" s="31"/>
      <c r="AH96" s="32"/>
      <c r="AI96" s="31"/>
      <c r="AJ96" s="31"/>
      <c r="AK96" s="31"/>
      <c r="AL96" s="31"/>
      <c r="AM96" s="31"/>
      <c r="AN96" s="31"/>
      <c r="AO96" s="32"/>
      <c r="AP96" s="31"/>
      <c r="AQ96" s="31"/>
      <c r="AR96" s="31"/>
      <c r="AS96" s="31"/>
      <c r="AT96" s="31"/>
      <c r="AU96" s="31"/>
      <c r="AV96" s="32"/>
      <c r="AW96" s="31"/>
      <c r="AX96" s="31"/>
      <c r="AY96" s="31"/>
      <c r="AZ96" s="31"/>
      <c r="BA96" s="31"/>
      <c r="BB96" s="31"/>
      <c r="BC96" s="32"/>
      <c r="BD96" s="31"/>
      <c r="BE96" s="31"/>
      <c r="BF96" s="31"/>
      <c r="BG96" s="31"/>
      <c r="BH96" s="31"/>
      <c r="BI96" s="31"/>
      <c r="BJ96" s="32"/>
      <c r="BK96" s="31"/>
      <c r="BL96" s="31"/>
      <c r="BM96" s="31"/>
      <c r="BN96" s="31"/>
      <c r="BO96" s="31"/>
      <c r="BP96" s="31"/>
      <c r="BQ96" s="32"/>
      <c r="BR96" s="31"/>
      <c r="BS96" s="31"/>
      <c r="BT96" s="31"/>
      <c r="BU96" s="31"/>
      <c r="BV96" s="31"/>
      <c r="BW96" s="31"/>
      <c r="BX96" s="32"/>
      <c r="BY96" s="31"/>
      <c r="BZ96" s="31"/>
      <c r="CA96" s="31"/>
      <c r="CB96" s="31"/>
      <c r="CC96" s="31"/>
      <c r="CD96" s="31"/>
      <c r="CE96" s="32"/>
      <c r="CF96" s="31"/>
      <c r="CG96" s="31"/>
      <c r="CH96" s="31"/>
      <c r="CI96" s="31"/>
      <c r="CJ96" s="31"/>
      <c r="CK96" s="31"/>
      <c r="CL96" s="32"/>
      <c r="CM96" s="31"/>
      <c r="CN96" s="31"/>
      <c r="CO96" s="31"/>
      <c r="CP96" s="31"/>
      <c r="CQ96" s="31"/>
      <c r="CR96" s="31"/>
      <c r="CS96" s="32"/>
      <c r="CT96" s="31"/>
      <c r="CU96" s="31"/>
      <c r="CV96" s="31"/>
      <c r="CW96" s="31"/>
      <c r="CX96" s="31"/>
      <c r="CY96" s="31"/>
      <c r="CZ96" s="32"/>
      <c r="DA96" s="31"/>
      <c r="DB96" s="31"/>
      <c r="DC96" s="31"/>
      <c r="DD96" s="31"/>
      <c r="DE96" s="31"/>
      <c r="DF96" s="31"/>
      <c r="DG96" s="32"/>
      <c r="DH96" s="31"/>
      <c r="DI96" s="31"/>
      <c r="DJ96" s="31"/>
      <c r="DK96" s="31"/>
      <c r="DL96" s="31"/>
      <c r="DM96" s="31"/>
      <c r="DN96" s="32"/>
      <c r="DO96" s="31"/>
      <c r="DP96" s="31"/>
      <c r="DQ96" s="31"/>
      <c r="DR96" s="31"/>
      <c r="DS96" s="31"/>
      <c r="DT96" s="31"/>
      <c r="DU96" s="32"/>
      <c r="DV96" s="31"/>
      <c r="DW96" s="31"/>
    </row>
    <row r="97" customFormat="false" ht="15.75" hidden="false" customHeight="true" outlineLevel="0" collapsed="false">
      <c r="A97" s="21" t="n">
        <v>96</v>
      </c>
      <c r="B97" s="21" t="str">
        <f aca="false">IFERROR(VLOOKUP($A$1&amp;":"&amp;A97,'Finish order'!C:K,6,FALSE()),"")</f>
        <v/>
      </c>
      <c r="C97" s="21" t="str">
        <f aca="false">IFERROR(VLOOKUP(A$1&amp;":"&amp;A97,'Finish order'!$C:$K,9,FALSE()),"")</f>
        <v/>
      </c>
      <c r="D97" s="21" t="str">
        <f aca="false">IFERROR(VLOOKUP(A$1&amp;":"&amp;A97,'Finish order'!$C:$K,7,FALSE()),"")</f>
        <v/>
      </c>
      <c r="E97" s="29" t="str">
        <f aca="false">IFERROR(VLOOKUP($A$1&amp;":"&amp;A97,'Finish order'!C:K,5,FALSE()),"")</f>
        <v/>
      </c>
      <c r="F97" s="21" t="str">
        <f aca="false">IFERROR(VLOOKUP($A$1&amp;":"&amp;A97,'Finish order'!C:K,4,FALSE()),"")</f>
        <v/>
      </c>
      <c r="G97" s="30" t="str">
        <f aca="false" t="array" ref="G97:G97">IFERROR(SMALL(IF($D$2:$D1006=D97,$A$2:$A$911*1.001),1),"")</f>
        <v/>
      </c>
      <c r="H97" s="30" t="str">
        <f aca="false" t="array" ref="H97:H97">IFERROR(SMALL(IF($D$2:$D1006=D97,$A$2:$A$911*1.0001),2),"")</f>
        <v/>
      </c>
      <c r="I97" s="30" t="str">
        <f aca="false" t="array" ref="I97:I97">IFERROR(SMALL(IF($D$2:$D1006=D97,$A$2:$A$911*1.00001),3),"")</f>
        <v/>
      </c>
      <c r="J97" s="30" t="str">
        <f aca="false" t="array" ref="J97:J97">IFERROR(SMALL(IF($D$2:$D1006=D97,$A$2:$A$911*1.000001),4),"")</f>
        <v/>
      </c>
      <c r="K97" s="30" t="str">
        <f aca="false">IF(A97&lt;&gt;"", IF(COUNT(G97:J97)=4, SUM(G97:J97), "No"), "")</f>
        <v>No</v>
      </c>
      <c r="L97" s="30" t="str">
        <f aca="false">IF(A97&lt;&gt;"", IF(COUNT(G97:I97)=3, SUM(G97:I97), "No"), "")</f>
        <v>No</v>
      </c>
      <c r="M97" s="30" t="str">
        <f aca="false">IF(A97&lt;&gt;"", IF(COUNT(G97:H97)=2, SUM(G97:H97), "No"), "")</f>
        <v>No</v>
      </c>
      <c r="N97" s="30" t="str">
        <f aca="false">'Results 10 year vets'!$D97&amp;":"&amp;Table1[[#Headers],[Male]]</f>
        <v>:Male</v>
      </c>
      <c r="O97" s="31"/>
      <c r="P97" s="21" t="n">
        <v>96</v>
      </c>
      <c r="Q97" s="21" t="str">
        <f aca="false">IFERROR(VLOOKUP(P$1&amp;":"&amp;P97,'Finish order'!$C:$K,6,FALSE()),"")</f>
        <v/>
      </c>
      <c r="R97" s="21" t="str">
        <f aca="false">IFERROR(VLOOKUP(P$1&amp;":"&amp;P97,'Finish order'!$C:$K,9,FALSE()),"")</f>
        <v/>
      </c>
      <c r="S97" s="21" t="str">
        <f aca="false">IFERROR(VLOOKUP(P$1&amp;":"&amp;P97,'Finish order'!$C:$K,7,FALSE()),"")</f>
        <v/>
      </c>
      <c r="T97" s="29" t="str">
        <f aca="false">IFERROR(VLOOKUP(P$1&amp;":"&amp;P97,'Finish order'!$C:$K,5,FALSE()),"")</f>
        <v/>
      </c>
      <c r="U97" s="21" t="str">
        <f aca="false">IFERROR(VLOOKUP(P$1&amp;":"&amp;P97,'Finish order'!$C:$K,4,FALSE()),"")</f>
        <v/>
      </c>
      <c r="V97" s="30" t="str">
        <f aca="false" t="array" ref="V97:V97">IFERROR(SMALL(IF($S$2:$S1006=S97,$P$2:$P$911*1.001),1),"")</f>
        <v/>
      </c>
      <c r="W97" s="30" t="str">
        <f aca="false" t="array" ref="W97:W97">IFERROR(SMALL(IF($S$2:$S1006=S97,$P$2:$P$911*1.0001),2),"")</f>
        <v/>
      </c>
      <c r="X97" s="30" t="str">
        <f aca="false" t="array" ref="X97:X97">IFERROR(SMALL(IF($S$2:$S1006=S97,$P$2:$P$911*1.00001),3),"")</f>
        <v/>
      </c>
      <c r="Y97" s="30" t="str">
        <f aca="false" t="array" ref="Y97:Y97">IFERROR(SMALL(IF($S$2:$S1006=S97,$P$2:$P$911*1.000001),4),"")</f>
        <v/>
      </c>
      <c r="Z97" s="30" t="str">
        <f aca="false">IF(P97&lt;&gt;"", IF(COUNT(V97:Y97)=4, SUM(V97:Y97), "No"), "")</f>
        <v>No</v>
      </c>
      <c r="AA97" s="30" t="str">
        <f aca="false">IF(P97&lt;&gt;"", IF(COUNT(V97:X97)=3, SUM(V97:X97), "No"), "")</f>
        <v>No</v>
      </c>
      <c r="AB97" s="30" t="str">
        <f aca="false">IF(P97&lt;&gt;"", IF(COUNT(V97:W97)=2, SUM(V97:W97), "No"), "")</f>
        <v>No</v>
      </c>
      <c r="AC97" s="30" t="str">
        <f aca="false">'Results 10 year vets'!$S97&amp;":"&amp;Table4[[#Headers],[Female]]</f>
        <v>:Female</v>
      </c>
      <c r="AD97" s="31"/>
      <c r="AE97" s="31"/>
      <c r="AF97" s="31"/>
      <c r="AG97" s="31"/>
      <c r="AH97" s="32"/>
      <c r="AI97" s="31"/>
      <c r="AJ97" s="31"/>
      <c r="AK97" s="31"/>
      <c r="AL97" s="31"/>
      <c r="AM97" s="31"/>
      <c r="AN97" s="31"/>
      <c r="AO97" s="32"/>
      <c r="AP97" s="31"/>
      <c r="AQ97" s="31"/>
      <c r="AR97" s="31"/>
      <c r="AS97" s="31"/>
      <c r="AT97" s="31"/>
      <c r="AU97" s="31"/>
      <c r="AV97" s="32"/>
      <c r="AW97" s="31"/>
      <c r="AX97" s="31"/>
      <c r="AY97" s="31"/>
      <c r="AZ97" s="31"/>
      <c r="BA97" s="31"/>
      <c r="BB97" s="31"/>
      <c r="BC97" s="32"/>
      <c r="BD97" s="31"/>
      <c r="BE97" s="31"/>
      <c r="BF97" s="31"/>
      <c r="BG97" s="31"/>
      <c r="BH97" s="31"/>
      <c r="BI97" s="31"/>
      <c r="BJ97" s="32"/>
      <c r="BK97" s="31"/>
      <c r="BL97" s="31"/>
      <c r="BM97" s="31"/>
      <c r="BN97" s="31"/>
      <c r="BO97" s="31"/>
      <c r="BP97" s="31"/>
      <c r="BQ97" s="32"/>
      <c r="BR97" s="31"/>
      <c r="BS97" s="31"/>
      <c r="BT97" s="31"/>
      <c r="BU97" s="31"/>
      <c r="BV97" s="31"/>
      <c r="BW97" s="31"/>
      <c r="BX97" s="32"/>
      <c r="BY97" s="31"/>
      <c r="BZ97" s="31"/>
      <c r="CA97" s="31"/>
      <c r="CB97" s="31"/>
      <c r="CC97" s="31"/>
      <c r="CD97" s="31"/>
      <c r="CE97" s="32"/>
      <c r="CF97" s="31"/>
      <c r="CG97" s="31"/>
      <c r="CH97" s="31"/>
      <c r="CI97" s="31"/>
      <c r="CJ97" s="31"/>
      <c r="CK97" s="31"/>
      <c r="CL97" s="32"/>
      <c r="CM97" s="31"/>
      <c r="CN97" s="31"/>
      <c r="CO97" s="31"/>
      <c r="CP97" s="31"/>
      <c r="CQ97" s="31"/>
      <c r="CR97" s="31"/>
      <c r="CS97" s="32"/>
      <c r="CT97" s="31"/>
      <c r="CU97" s="31"/>
      <c r="CV97" s="31"/>
      <c r="CW97" s="31"/>
      <c r="CX97" s="31"/>
      <c r="CY97" s="31"/>
      <c r="CZ97" s="32"/>
      <c r="DA97" s="31"/>
      <c r="DB97" s="31"/>
      <c r="DC97" s="31"/>
      <c r="DD97" s="31"/>
      <c r="DE97" s="31"/>
      <c r="DF97" s="31"/>
      <c r="DG97" s="32"/>
      <c r="DH97" s="31"/>
      <c r="DI97" s="31"/>
      <c r="DJ97" s="31"/>
      <c r="DK97" s="31"/>
      <c r="DL97" s="31"/>
      <c r="DM97" s="31"/>
      <c r="DN97" s="32"/>
      <c r="DO97" s="31"/>
      <c r="DP97" s="31"/>
      <c r="DQ97" s="31"/>
      <c r="DR97" s="31"/>
      <c r="DS97" s="31"/>
      <c r="DT97" s="31"/>
      <c r="DU97" s="32"/>
      <c r="DV97" s="31"/>
      <c r="DW97" s="31"/>
    </row>
    <row r="98" customFormat="false" ht="15.75" hidden="false" customHeight="true" outlineLevel="0" collapsed="false">
      <c r="A98" s="21" t="n">
        <v>97</v>
      </c>
      <c r="B98" s="21" t="str">
        <f aca="false">IFERROR(VLOOKUP($A$1&amp;":"&amp;A98,'Finish order'!C:K,6,FALSE()),"")</f>
        <v/>
      </c>
      <c r="C98" s="21" t="str">
        <f aca="false">IFERROR(VLOOKUP(A$1&amp;":"&amp;A98,'Finish order'!$C:$K,9,FALSE()),"")</f>
        <v/>
      </c>
      <c r="D98" s="21" t="str">
        <f aca="false">IFERROR(VLOOKUP(A$1&amp;":"&amp;A98,'Finish order'!$C:$K,7,FALSE()),"")</f>
        <v/>
      </c>
      <c r="E98" s="29" t="str">
        <f aca="false">IFERROR(VLOOKUP($A$1&amp;":"&amp;A98,'Finish order'!C:K,5,FALSE()),"")</f>
        <v/>
      </c>
      <c r="F98" s="21" t="str">
        <f aca="false">IFERROR(VLOOKUP($A$1&amp;":"&amp;A98,'Finish order'!C:K,4,FALSE()),"")</f>
        <v/>
      </c>
      <c r="G98" s="30" t="str">
        <f aca="false" t="array" ref="G98:G98">IFERROR(SMALL(IF($D$2:$D1007=D98,$A$2:$A$911*1.001),1),"")</f>
        <v/>
      </c>
      <c r="H98" s="30" t="str">
        <f aca="false" t="array" ref="H98:H98">IFERROR(SMALL(IF($D$2:$D1007=D98,$A$2:$A$911*1.0001),2),"")</f>
        <v/>
      </c>
      <c r="I98" s="30" t="str">
        <f aca="false" t="array" ref="I98:I98">IFERROR(SMALL(IF($D$2:$D1007=D98,$A$2:$A$911*1.00001),3),"")</f>
        <v/>
      </c>
      <c r="J98" s="30" t="str">
        <f aca="false" t="array" ref="J98:J98">IFERROR(SMALL(IF($D$2:$D1007=D98,$A$2:$A$911*1.000001),4),"")</f>
        <v/>
      </c>
      <c r="K98" s="30" t="str">
        <f aca="false">IF(A98&lt;&gt;"", IF(COUNT(G98:J98)=4, SUM(G98:J98), "No"), "")</f>
        <v>No</v>
      </c>
      <c r="L98" s="30" t="str">
        <f aca="false">IF(A98&lt;&gt;"", IF(COUNT(G98:I98)=3, SUM(G98:I98), "No"), "")</f>
        <v>No</v>
      </c>
      <c r="M98" s="30" t="str">
        <f aca="false">IF(A98&lt;&gt;"", IF(COUNT(G98:H98)=2, SUM(G98:H98), "No"), "")</f>
        <v>No</v>
      </c>
      <c r="N98" s="30" t="str">
        <f aca="false">'Results 10 year vets'!$D98&amp;":"&amp;Table1[[#Headers],[Male]]</f>
        <v>:Male</v>
      </c>
      <c r="O98" s="31"/>
      <c r="P98" s="21" t="n">
        <v>97</v>
      </c>
      <c r="Q98" s="21" t="str">
        <f aca="false">IFERROR(VLOOKUP(P$1&amp;":"&amp;P98,'Finish order'!$C:$K,6,FALSE()),"")</f>
        <v/>
      </c>
      <c r="R98" s="21" t="str">
        <f aca="false">IFERROR(VLOOKUP(P$1&amp;":"&amp;P98,'Finish order'!$C:$K,9,FALSE()),"")</f>
        <v/>
      </c>
      <c r="S98" s="21" t="str">
        <f aca="false">IFERROR(VLOOKUP(P$1&amp;":"&amp;P98,'Finish order'!$C:$K,7,FALSE()),"")</f>
        <v/>
      </c>
      <c r="T98" s="29" t="str">
        <f aca="false">IFERROR(VLOOKUP(P$1&amp;":"&amp;P98,'Finish order'!$C:$K,5,FALSE()),"")</f>
        <v/>
      </c>
      <c r="U98" s="21" t="str">
        <f aca="false">IFERROR(VLOOKUP(P$1&amp;":"&amp;P98,'Finish order'!$C:$K,4,FALSE()),"")</f>
        <v/>
      </c>
      <c r="V98" s="30" t="str">
        <f aca="false" t="array" ref="V98:V98">IFERROR(SMALL(IF($S$2:$S1007=S98,$P$2:$P$911*1.001),1),"")</f>
        <v/>
      </c>
      <c r="W98" s="30" t="str">
        <f aca="false" t="array" ref="W98:W98">IFERROR(SMALL(IF($S$2:$S1007=S98,$P$2:$P$911*1.0001),2),"")</f>
        <v/>
      </c>
      <c r="X98" s="30" t="str">
        <f aca="false" t="array" ref="X98:X98">IFERROR(SMALL(IF($S$2:$S1007=S98,$P$2:$P$911*1.00001),3),"")</f>
        <v/>
      </c>
      <c r="Y98" s="30" t="str">
        <f aca="false" t="array" ref="Y98:Y98">IFERROR(SMALL(IF($S$2:$S1007=S98,$P$2:$P$911*1.000001),4),"")</f>
        <v/>
      </c>
      <c r="Z98" s="30" t="str">
        <f aca="false">IF(P98&lt;&gt;"", IF(COUNT(V98:Y98)=4, SUM(V98:Y98), "No"), "")</f>
        <v>No</v>
      </c>
      <c r="AA98" s="30" t="str">
        <f aca="false">IF(P98&lt;&gt;"", IF(COUNT(V98:X98)=3, SUM(V98:X98), "No"), "")</f>
        <v>No</v>
      </c>
      <c r="AB98" s="30" t="str">
        <f aca="false">IF(P98&lt;&gt;"", IF(COUNT(V98:W98)=2, SUM(V98:W98), "No"), "")</f>
        <v>No</v>
      </c>
      <c r="AC98" s="30" t="str">
        <f aca="false">'Results 10 year vets'!$S98&amp;":"&amp;Table4[[#Headers],[Female]]</f>
        <v>:Female</v>
      </c>
      <c r="AD98" s="31"/>
      <c r="AE98" s="31"/>
      <c r="AF98" s="31"/>
      <c r="AG98" s="31"/>
      <c r="AH98" s="32"/>
      <c r="AI98" s="31"/>
      <c r="AJ98" s="31"/>
      <c r="AK98" s="31"/>
      <c r="AL98" s="31"/>
      <c r="AM98" s="31"/>
      <c r="AN98" s="31"/>
      <c r="AO98" s="32"/>
      <c r="AP98" s="31"/>
      <c r="AQ98" s="31"/>
      <c r="AR98" s="31"/>
      <c r="AS98" s="31"/>
      <c r="AT98" s="31"/>
      <c r="AU98" s="31"/>
      <c r="AV98" s="32"/>
      <c r="AW98" s="31"/>
      <c r="AX98" s="31"/>
      <c r="AY98" s="31"/>
      <c r="AZ98" s="31"/>
      <c r="BA98" s="31"/>
      <c r="BB98" s="31"/>
      <c r="BC98" s="32"/>
      <c r="BD98" s="31"/>
      <c r="BE98" s="31"/>
      <c r="BF98" s="31"/>
      <c r="BG98" s="31"/>
      <c r="BH98" s="31"/>
      <c r="BI98" s="31"/>
      <c r="BJ98" s="32"/>
      <c r="BK98" s="31"/>
      <c r="BL98" s="31"/>
      <c r="BM98" s="31"/>
      <c r="BN98" s="31"/>
      <c r="BO98" s="31"/>
      <c r="BP98" s="31"/>
      <c r="BQ98" s="32"/>
      <c r="BR98" s="31"/>
      <c r="BS98" s="31"/>
      <c r="BT98" s="31"/>
      <c r="BU98" s="31"/>
      <c r="BV98" s="31"/>
      <c r="BW98" s="31"/>
      <c r="BX98" s="32"/>
      <c r="BY98" s="31"/>
      <c r="BZ98" s="31"/>
      <c r="CA98" s="31"/>
      <c r="CB98" s="31"/>
      <c r="CC98" s="31"/>
      <c r="CD98" s="31"/>
      <c r="CE98" s="32"/>
      <c r="CF98" s="31"/>
      <c r="CG98" s="31"/>
      <c r="CH98" s="31"/>
      <c r="CI98" s="31"/>
      <c r="CJ98" s="31"/>
      <c r="CK98" s="31"/>
      <c r="CL98" s="32"/>
      <c r="CM98" s="31"/>
      <c r="CN98" s="31"/>
      <c r="CO98" s="31"/>
      <c r="CP98" s="31"/>
      <c r="CQ98" s="31"/>
      <c r="CR98" s="31"/>
      <c r="CS98" s="32"/>
      <c r="CT98" s="31"/>
      <c r="CU98" s="31"/>
      <c r="CV98" s="31"/>
      <c r="CW98" s="31"/>
      <c r="CX98" s="31"/>
      <c r="CY98" s="31"/>
      <c r="CZ98" s="32"/>
      <c r="DA98" s="31"/>
      <c r="DB98" s="31"/>
      <c r="DC98" s="31"/>
      <c r="DD98" s="31"/>
      <c r="DE98" s="31"/>
      <c r="DF98" s="31"/>
      <c r="DG98" s="32"/>
      <c r="DH98" s="31"/>
      <c r="DI98" s="31"/>
      <c r="DJ98" s="31"/>
      <c r="DK98" s="31"/>
      <c r="DL98" s="31"/>
      <c r="DM98" s="31"/>
      <c r="DN98" s="32"/>
      <c r="DO98" s="31"/>
      <c r="DP98" s="31"/>
      <c r="DQ98" s="31"/>
      <c r="DR98" s="31"/>
      <c r="DS98" s="31"/>
      <c r="DT98" s="31"/>
      <c r="DU98" s="32"/>
      <c r="DV98" s="31"/>
      <c r="DW98" s="31"/>
    </row>
    <row r="99" customFormat="false" ht="15.75" hidden="false" customHeight="true" outlineLevel="0" collapsed="false">
      <c r="A99" s="21" t="n">
        <v>98</v>
      </c>
      <c r="B99" s="21" t="str">
        <f aca="false">IFERROR(VLOOKUP($A$1&amp;":"&amp;A99,'Finish order'!C:K,6,FALSE()),"")</f>
        <v/>
      </c>
      <c r="C99" s="21" t="str">
        <f aca="false">IFERROR(VLOOKUP(A$1&amp;":"&amp;A99,'Finish order'!$C:$K,9,FALSE()),"")</f>
        <v/>
      </c>
      <c r="D99" s="21" t="str">
        <f aca="false">IFERROR(VLOOKUP(A$1&amp;":"&amp;A99,'Finish order'!$C:$K,7,FALSE()),"")</f>
        <v/>
      </c>
      <c r="E99" s="29" t="str">
        <f aca="false">IFERROR(VLOOKUP($A$1&amp;":"&amp;A99,'Finish order'!C:K,5,FALSE()),"")</f>
        <v/>
      </c>
      <c r="F99" s="21" t="str">
        <f aca="false">IFERROR(VLOOKUP($A$1&amp;":"&amp;A99,'Finish order'!C:K,4,FALSE()),"")</f>
        <v/>
      </c>
      <c r="G99" s="30" t="str">
        <f aca="false" t="array" ref="G99:G99">IFERROR(SMALL(IF($D$2:$D1008=D99,$A$2:$A$911*1.001),1),"")</f>
        <v/>
      </c>
      <c r="H99" s="30" t="str">
        <f aca="false" t="array" ref="H99:H99">IFERROR(SMALL(IF($D$2:$D1008=D99,$A$2:$A$911*1.0001),2),"")</f>
        <v/>
      </c>
      <c r="I99" s="30" t="str">
        <f aca="false" t="array" ref="I99:I99">IFERROR(SMALL(IF($D$2:$D1008=D99,$A$2:$A$911*1.00001),3),"")</f>
        <v/>
      </c>
      <c r="J99" s="30" t="str">
        <f aca="false" t="array" ref="J99:J99">IFERROR(SMALL(IF($D$2:$D1008=D99,$A$2:$A$911*1.000001),4),"")</f>
        <v/>
      </c>
      <c r="K99" s="30" t="str">
        <f aca="false">IF(A99&lt;&gt;"", IF(COUNT(G99:J99)=4, SUM(G99:J99), "No"), "")</f>
        <v>No</v>
      </c>
      <c r="L99" s="30" t="str">
        <f aca="false">IF(A99&lt;&gt;"", IF(COUNT(G99:I99)=3, SUM(G99:I99), "No"), "")</f>
        <v>No</v>
      </c>
      <c r="M99" s="30" t="str">
        <f aca="false">IF(A99&lt;&gt;"", IF(COUNT(G99:H99)=2, SUM(G99:H99), "No"), "")</f>
        <v>No</v>
      </c>
      <c r="N99" s="30" t="str">
        <f aca="false">'Results 10 year vets'!$D99&amp;":"&amp;Table1[[#Headers],[Male]]</f>
        <v>:Male</v>
      </c>
      <c r="O99" s="31"/>
      <c r="P99" s="21" t="n">
        <v>98</v>
      </c>
      <c r="Q99" s="21" t="str">
        <f aca="false">IFERROR(VLOOKUP(P$1&amp;":"&amp;P99,'Finish order'!$C:$K,6,FALSE()),"")</f>
        <v/>
      </c>
      <c r="R99" s="21" t="str">
        <f aca="false">IFERROR(VLOOKUP(P$1&amp;":"&amp;P99,'Finish order'!$C:$K,9,FALSE()),"")</f>
        <v/>
      </c>
      <c r="S99" s="21" t="str">
        <f aca="false">IFERROR(VLOOKUP(P$1&amp;":"&amp;P99,'Finish order'!$C:$K,7,FALSE()),"")</f>
        <v/>
      </c>
      <c r="T99" s="29" t="str">
        <f aca="false">IFERROR(VLOOKUP(P$1&amp;":"&amp;P99,'Finish order'!$C:$K,5,FALSE()),"")</f>
        <v/>
      </c>
      <c r="U99" s="21" t="str">
        <f aca="false">IFERROR(VLOOKUP(P$1&amp;":"&amp;P99,'Finish order'!$C:$K,4,FALSE()),"")</f>
        <v/>
      </c>
      <c r="V99" s="30" t="str">
        <f aca="false" t="array" ref="V99:V99">IFERROR(SMALL(IF($S$2:$S1008=S99,$P$2:$P$911*1.001),1),"")</f>
        <v/>
      </c>
      <c r="W99" s="30" t="str">
        <f aca="false" t="array" ref="W99:W99">IFERROR(SMALL(IF($S$2:$S1008=S99,$P$2:$P$911*1.0001),2),"")</f>
        <v/>
      </c>
      <c r="X99" s="30" t="str">
        <f aca="false" t="array" ref="X99:X99">IFERROR(SMALL(IF($S$2:$S1008=S99,$P$2:$P$911*1.00001),3),"")</f>
        <v/>
      </c>
      <c r="Y99" s="30" t="str">
        <f aca="false" t="array" ref="Y99:Y99">IFERROR(SMALL(IF($S$2:$S1008=S99,$P$2:$P$911*1.000001),4),"")</f>
        <v/>
      </c>
      <c r="Z99" s="30" t="str">
        <f aca="false">IF(P99&lt;&gt;"", IF(COUNT(V99:Y99)=4, SUM(V99:Y99), "No"), "")</f>
        <v>No</v>
      </c>
      <c r="AA99" s="30" t="str">
        <f aca="false">IF(P99&lt;&gt;"", IF(COUNT(V99:X99)=3, SUM(V99:X99), "No"), "")</f>
        <v>No</v>
      </c>
      <c r="AB99" s="30" t="str">
        <f aca="false">IF(P99&lt;&gt;"", IF(COUNT(V99:W99)=2, SUM(V99:W99), "No"), "")</f>
        <v>No</v>
      </c>
      <c r="AC99" s="30" t="str">
        <f aca="false">'Results 10 year vets'!$S99&amp;":"&amp;Table4[[#Headers],[Female]]</f>
        <v>:Female</v>
      </c>
      <c r="AD99" s="31"/>
      <c r="AE99" s="31"/>
      <c r="AF99" s="31"/>
      <c r="AG99" s="31"/>
      <c r="AH99" s="32"/>
      <c r="AI99" s="31"/>
      <c r="AJ99" s="31"/>
      <c r="AK99" s="31"/>
      <c r="AL99" s="31"/>
      <c r="AM99" s="31"/>
      <c r="AN99" s="31"/>
      <c r="AO99" s="32"/>
      <c r="AP99" s="31"/>
      <c r="AQ99" s="31"/>
      <c r="AR99" s="31"/>
      <c r="AS99" s="31"/>
      <c r="AT99" s="31"/>
      <c r="AU99" s="31"/>
      <c r="AV99" s="32"/>
      <c r="AW99" s="31"/>
      <c r="AX99" s="31"/>
      <c r="AY99" s="31"/>
      <c r="AZ99" s="31"/>
      <c r="BA99" s="31"/>
      <c r="BB99" s="31"/>
      <c r="BC99" s="32"/>
      <c r="BD99" s="31"/>
      <c r="BE99" s="31"/>
      <c r="BF99" s="31"/>
      <c r="BG99" s="31"/>
      <c r="BH99" s="31"/>
      <c r="BI99" s="31"/>
      <c r="BJ99" s="32"/>
      <c r="BK99" s="31"/>
      <c r="BL99" s="31"/>
      <c r="BM99" s="31"/>
      <c r="BN99" s="31"/>
      <c r="BO99" s="31"/>
      <c r="BP99" s="31"/>
      <c r="BQ99" s="32"/>
      <c r="BR99" s="31"/>
      <c r="BS99" s="31"/>
      <c r="BT99" s="31"/>
      <c r="BU99" s="31"/>
      <c r="BV99" s="31"/>
      <c r="BW99" s="31"/>
      <c r="BX99" s="32"/>
      <c r="BY99" s="31"/>
      <c r="BZ99" s="31"/>
      <c r="CA99" s="31"/>
      <c r="CB99" s="31"/>
      <c r="CC99" s="31"/>
      <c r="CD99" s="31"/>
      <c r="CE99" s="32"/>
      <c r="CF99" s="31"/>
      <c r="CG99" s="31"/>
      <c r="CH99" s="31"/>
      <c r="CI99" s="31"/>
      <c r="CJ99" s="31"/>
      <c r="CK99" s="31"/>
      <c r="CL99" s="32"/>
      <c r="CM99" s="31"/>
      <c r="CN99" s="31"/>
      <c r="CO99" s="31"/>
      <c r="CP99" s="31"/>
      <c r="CQ99" s="31"/>
      <c r="CR99" s="31"/>
      <c r="CS99" s="32"/>
      <c r="CT99" s="31"/>
      <c r="CU99" s="31"/>
      <c r="CV99" s="31"/>
      <c r="CW99" s="31"/>
      <c r="CX99" s="31"/>
      <c r="CY99" s="31"/>
      <c r="CZ99" s="32"/>
      <c r="DA99" s="31"/>
      <c r="DB99" s="31"/>
      <c r="DC99" s="31"/>
      <c r="DD99" s="31"/>
      <c r="DE99" s="31"/>
      <c r="DF99" s="31"/>
      <c r="DG99" s="32"/>
      <c r="DH99" s="31"/>
      <c r="DI99" s="31"/>
      <c r="DJ99" s="31"/>
      <c r="DK99" s="31"/>
      <c r="DL99" s="31"/>
      <c r="DM99" s="31"/>
      <c r="DN99" s="32"/>
      <c r="DO99" s="31"/>
      <c r="DP99" s="31"/>
      <c r="DQ99" s="31"/>
      <c r="DR99" s="31"/>
      <c r="DS99" s="31"/>
      <c r="DT99" s="31"/>
      <c r="DU99" s="32"/>
      <c r="DV99" s="31"/>
      <c r="DW99" s="31"/>
    </row>
    <row r="100" customFormat="false" ht="15.75" hidden="false" customHeight="true" outlineLevel="0" collapsed="false">
      <c r="A100" s="21" t="n">
        <v>99</v>
      </c>
      <c r="B100" s="21" t="str">
        <f aca="false">IFERROR(VLOOKUP($A$1&amp;":"&amp;A100,'Finish order'!C:K,6,FALSE()),"")</f>
        <v/>
      </c>
      <c r="C100" s="21" t="str">
        <f aca="false">IFERROR(VLOOKUP(A$1&amp;":"&amp;A100,'Finish order'!$C:$K,9,FALSE()),"")</f>
        <v/>
      </c>
      <c r="D100" s="21" t="str">
        <f aca="false">IFERROR(VLOOKUP(A$1&amp;":"&amp;A100,'Finish order'!$C:$K,7,FALSE()),"")</f>
        <v/>
      </c>
      <c r="E100" s="29" t="str">
        <f aca="false">IFERROR(VLOOKUP($A$1&amp;":"&amp;A100,'Finish order'!C:K,5,FALSE()),"")</f>
        <v/>
      </c>
      <c r="F100" s="21" t="str">
        <f aca="false">IFERROR(VLOOKUP($A$1&amp;":"&amp;A100,'Finish order'!C:K,4,FALSE()),"")</f>
        <v/>
      </c>
      <c r="G100" s="30" t="str">
        <f aca="false" t="array" ref="G100:G100">IFERROR(SMALL(IF($D$2:$D1009=D100,$A$2:$A$911*1.001),1),"")</f>
        <v/>
      </c>
      <c r="H100" s="30" t="str">
        <f aca="false" t="array" ref="H100:H100">IFERROR(SMALL(IF($D$2:$D1009=D100,$A$2:$A$911*1.0001),2),"")</f>
        <v/>
      </c>
      <c r="I100" s="30" t="str">
        <f aca="false" t="array" ref="I100:I100">IFERROR(SMALL(IF($D$2:$D1009=D100,$A$2:$A$911*1.00001),3),"")</f>
        <v/>
      </c>
      <c r="J100" s="30" t="str">
        <f aca="false" t="array" ref="J100:J100">IFERROR(SMALL(IF($D$2:$D1009=D100,$A$2:$A$911*1.000001),4),"")</f>
        <v/>
      </c>
      <c r="K100" s="30" t="str">
        <f aca="false">IF(A100&lt;&gt;"", IF(COUNT(G100:J100)=4, SUM(G100:J100), "No"), "")</f>
        <v>No</v>
      </c>
      <c r="L100" s="30" t="str">
        <f aca="false">IF(A100&lt;&gt;"", IF(COUNT(G100:I100)=3, SUM(G100:I100), "No"), "")</f>
        <v>No</v>
      </c>
      <c r="M100" s="30" t="str">
        <f aca="false">IF(A100&lt;&gt;"", IF(COUNT(G100:H100)=2, SUM(G100:H100), "No"), "")</f>
        <v>No</v>
      </c>
      <c r="N100" s="30" t="str">
        <f aca="false">'Results 10 year vets'!$D100&amp;":"&amp;Table1[[#Headers],[Male]]</f>
        <v>:Male</v>
      </c>
      <c r="O100" s="31"/>
      <c r="P100" s="21" t="n">
        <v>99</v>
      </c>
      <c r="Q100" s="21" t="str">
        <f aca="false">IFERROR(VLOOKUP(P$1&amp;":"&amp;P100,'Finish order'!$C:$K,6,FALSE()),"")</f>
        <v/>
      </c>
      <c r="R100" s="21" t="str">
        <f aca="false">IFERROR(VLOOKUP(P$1&amp;":"&amp;P100,'Finish order'!$C:$K,9,FALSE()),"")</f>
        <v/>
      </c>
      <c r="S100" s="21" t="str">
        <f aca="false">IFERROR(VLOOKUP(P$1&amp;":"&amp;P100,'Finish order'!$C:$K,7,FALSE()),"")</f>
        <v/>
      </c>
      <c r="T100" s="29" t="str">
        <f aca="false">IFERROR(VLOOKUP(P$1&amp;":"&amp;P100,'Finish order'!$C:$K,5,FALSE()),"")</f>
        <v/>
      </c>
      <c r="U100" s="21" t="str">
        <f aca="false">IFERROR(VLOOKUP(P$1&amp;":"&amp;P100,'Finish order'!$C:$K,4,FALSE()),"")</f>
        <v/>
      </c>
      <c r="V100" s="30" t="str">
        <f aca="false" t="array" ref="V100:V100">IFERROR(SMALL(IF($S$2:$S1009=S100,$P$2:$P$911*1.001),1),"")</f>
        <v/>
      </c>
      <c r="W100" s="30" t="str">
        <f aca="false" t="array" ref="W100:W100">IFERROR(SMALL(IF($S$2:$S1009=S100,$P$2:$P$911*1.0001),2),"")</f>
        <v/>
      </c>
      <c r="X100" s="30" t="str">
        <f aca="false" t="array" ref="X100:X100">IFERROR(SMALL(IF($S$2:$S1009=S100,$P$2:$P$911*1.00001),3),"")</f>
        <v/>
      </c>
      <c r="Y100" s="30" t="str">
        <f aca="false" t="array" ref="Y100:Y100">IFERROR(SMALL(IF($S$2:$S1009=S100,$P$2:$P$911*1.000001),4),"")</f>
        <v/>
      </c>
      <c r="Z100" s="30" t="str">
        <f aca="false">IF(P100&lt;&gt;"", IF(COUNT(V100:Y100)=4, SUM(V100:Y100), "No"), "")</f>
        <v>No</v>
      </c>
      <c r="AA100" s="30" t="str">
        <f aca="false">IF(P100&lt;&gt;"", IF(COUNT(V100:X100)=3, SUM(V100:X100), "No"), "")</f>
        <v>No</v>
      </c>
      <c r="AB100" s="30" t="str">
        <f aca="false">IF(P100&lt;&gt;"", IF(COUNT(V100:W100)=2, SUM(V100:W100), "No"), "")</f>
        <v>No</v>
      </c>
      <c r="AC100" s="30" t="str">
        <f aca="false">'Results 10 year vets'!$S100&amp;":"&amp;Table4[[#Headers],[Female]]</f>
        <v>:Female</v>
      </c>
      <c r="AD100" s="31"/>
      <c r="AE100" s="31"/>
      <c r="AF100" s="31"/>
      <c r="AG100" s="31"/>
      <c r="AH100" s="32"/>
      <c r="AI100" s="31"/>
      <c r="AJ100" s="31"/>
      <c r="AK100" s="31"/>
      <c r="AL100" s="31"/>
      <c r="AM100" s="31"/>
      <c r="AN100" s="31"/>
      <c r="AO100" s="32"/>
      <c r="AP100" s="31"/>
      <c r="AQ100" s="31"/>
      <c r="AR100" s="31"/>
      <c r="AS100" s="31"/>
      <c r="AT100" s="31"/>
      <c r="AU100" s="31"/>
      <c r="AV100" s="32"/>
      <c r="AW100" s="31"/>
      <c r="AX100" s="31"/>
      <c r="AY100" s="31"/>
      <c r="AZ100" s="31"/>
      <c r="BA100" s="31"/>
      <c r="BB100" s="31"/>
      <c r="BC100" s="32"/>
      <c r="BD100" s="31"/>
      <c r="BE100" s="31"/>
      <c r="BF100" s="31"/>
      <c r="BG100" s="31"/>
      <c r="BH100" s="31"/>
      <c r="BI100" s="31"/>
      <c r="BJ100" s="32"/>
      <c r="BK100" s="31"/>
      <c r="BL100" s="31"/>
      <c r="BM100" s="31"/>
      <c r="BN100" s="31"/>
      <c r="BO100" s="31"/>
      <c r="BP100" s="31"/>
      <c r="BQ100" s="32"/>
      <c r="BR100" s="31"/>
      <c r="BS100" s="31"/>
      <c r="BT100" s="31"/>
      <c r="BU100" s="31"/>
      <c r="BV100" s="31"/>
      <c r="BW100" s="31"/>
      <c r="BX100" s="32"/>
      <c r="BY100" s="31"/>
      <c r="BZ100" s="31"/>
      <c r="CA100" s="31"/>
      <c r="CB100" s="31"/>
      <c r="CC100" s="31"/>
      <c r="CD100" s="31"/>
      <c r="CE100" s="32"/>
      <c r="CF100" s="31"/>
      <c r="CG100" s="31"/>
      <c r="CH100" s="31"/>
      <c r="CI100" s="31"/>
      <c r="CJ100" s="31"/>
      <c r="CK100" s="31"/>
      <c r="CL100" s="32"/>
      <c r="CM100" s="31"/>
      <c r="CN100" s="31"/>
      <c r="CO100" s="31"/>
      <c r="CP100" s="31"/>
      <c r="CQ100" s="31"/>
      <c r="CR100" s="31"/>
      <c r="CS100" s="32"/>
      <c r="CT100" s="31"/>
      <c r="CU100" s="31"/>
      <c r="CV100" s="31"/>
      <c r="CW100" s="31"/>
      <c r="CX100" s="31"/>
      <c r="CY100" s="31"/>
      <c r="CZ100" s="32"/>
      <c r="DA100" s="31"/>
      <c r="DB100" s="31"/>
      <c r="DC100" s="31"/>
      <c r="DD100" s="31"/>
      <c r="DE100" s="31"/>
      <c r="DF100" s="31"/>
      <c r="DG100" s="32"/>
      <c r="DH100" s="31"/>
      <c r="DI100" s="31"/>
      <c r="DJ100" s="31"/>
      <c r="DK100" s="31"/>
      <c r="DL100" s="31"/>
      <c r="DM100" s="31"/>
      <c r="DN100" s="32"/>
      <c r="DO100" s="31"/>
      <c r="DP100" s="31"/>
      <c r="DQ100" s="31"/>
      <c r="DR100" s="31"/>
      <c r="DS100" s="31"/>
      <c r="DT100" s="31"/>
      <c r="DU100" s="32"/>
      <c r="DV100" s="31"/>
      <c r="DW100" s="31"/>
    </row>
    <row r="101" customFormat="false" ht="15.75" hidden="false" customHeight="true" outlineLevel="0" collapsed="false">
      <c r="A101" s="21" t="n">
        <v>100</v>
      </c>
      <c r="B101" s="21" t="str">
        <f aca="false">IFERROR(VLOOKUP($A$1&amp;":"&amp;A101,'Finish order'!C:K,6,FALSE()),"")</f>
        <v/>
      </c>
      <c r="C101" s="21" t="str">
        <f aca="false">IFERROR(VLOOKUP(A$1&amp;":"&amp;A101,'Finish order'!$C:$K,9,FALSE()),"")</f>
        <v/>
      </c>
      <c r="D101" s="21" t="str">
        <f aca="false">IFERROR(VLOOKUP(A$1&amp;":"&amp;A101,'Finish order'!$C:$K,7,FALSE()),"")</f>
        <v/>
      </c>
      <c r="E101" s="29" t="str">
        <f aca="false">IFERROR(VLOOKUP($A$1&amp;":"&amp;A101,'Finish order'!C:K,5,FALSE()),"")</f>
        <v/>
      </c>
      <c r="F101" s="21" t="str">
        <f aca="false">IFERROR(VLOOKUP($A$1&amp;":"&amp;A101,'Finish order'!C:K,4,FALSE()),"")</f>
        <v/>
      </c>
      <c r="G101" s="30" t="str">
        <f aca="false" t="array" ref="G101:G101">IFERROR(SMALL(IF($D$2:$D1010=D101,$A$2:$A$911*1.001),1),"")</f>
        <v/>
      </c>
      <c r="H101" s="30" t="str">
        <f aca="false" t="array" ref="H101:H101">IFERROR(SMALL(IF($D$2:$D1010=D101,$A$2:$A$911*1.0001),2),"")</f>
        <v/>
      </c>
      <c r="I101" s="30" t="str">
        <f aca="false" t="array" ref="I101:I101">IFERROR(SMALL(IF($D$2:$D1010=D101,$A$2:$A$911*1.00001),3),"")</f>
        <v/>
      </c>
      <c r="J101" s="30" t="str">
        <f aca="false" t="array" ref="J101:J101">IFERROR(SMALL(IF($D$2:$D1010=D101,$A$2:$A$911*1.000001),4),"")</f>
        <v/>
      </c>
      <c r="K101" s="30" t="str">
        <f aca="false">IF(A101&lt;&gt;"", IF(COUNT(G101:J101)=4, SUM(G101:J101), "No"), "")</f>
        <v>No</v>
      </c>
      <c r="L101" s="30" t="str">
        <f aca="false">IF(A101&lt;&gt;"", IF(COUNT(G101:I101)=3, SUM(G101:I101), "No"), "")</f>
        <v>No</v>
      </c>
      <c r="M101" s="30" t="str">
        <f aca="false">IF(A101&lt;&gt;"", IF(COUNT(G101:H101)=2, SUM(G101:H101), "No"), "")</f>
        <v>No</v>
      </c>
      <c r="N101" s="30" t="str">
        <f aca="false">'Results 10 year vets'!$D101&amp;":"&amp;Table1[[#Headers],[Male]]</f>
        <v>:Male</v>
      </c>
      <c r="O101" s="31"/>
      <c r="P101" s="21" t="n">
        <v>100</v>
      </c>
      <c r="Q101" s="21" t="str">
        <f aca="false">IFERROR(VLOOKUP(P$1&amp;":"&amp;P101,'Finish order'!$C:$K,6,FALSE()),"")</f>
        <v/>
      </c>
      <c r="R101" s="21" t="str">
        <f aca="false">IFERROR(VLOOKUP(P$1&amp;":"&amp;P101,'Finish order'!$C:$K,9,FALSE()),"")</f>
        <v/>
      </c>
      <c r="S101" s="21" t="str">
        <f aca="false">IFERROR(VLOOKUP(P$1&amp;":"&amp;P101,'Finish order'!$C:$K,7,FALSE()),"")</f>
        <v/>
      </c>
      <c r="T101" s="29" t="str">
        <f aca="false">IFERROR(VLOOKUP(P$1&amp;":"&amp;P101,'Finish order'!$C:$K,5,FALSE()),"")</f>
        <v/>
      </c>
      <c r="U101" s="21" t="str">
        <f aca="false">IFERROR(VLOOKUP(P$1&amp;":"&amp;P101,'Finish order'!$C:$K,4,FALSE()),"")</f>
        <v/>
      </c>
      <c r="V101" s="30" t="str">
        <f aca="false" t="array" ref="V101:V101">IFERROR(SMALL(IF($S$2:$S1010=S101,$P$2:$P$911*1.001),1),"")</f>
        <v/>
      </c>
      <c r="W101" s="30" t="str">
        <f aca="false" t="array" ref="W101:W101">IFERROR(SMALL(IF($S$2:$S1010=S101,$P$2:$P$911*1.0001),2),"")</f>
        <v/>
      </c>
      <c r="X101" s="30" t="str">
        <f aca="false" t="array" ref="X101:X101">IFERROR(SMALL(IF($S$2:$S1010=S101,$P$2:$P$911*1.00001),3),"")</f>
        <v/>
      </c>
      <c r="Y101" s="30" t="str">
        <f aca="false" t="array" ref="Y101:Y101">IFERROR(SMALL(IF($S$2:$S1010=S101,$P$2:$P$911*1.000001),4),"")</f>
        <v/>
      </c>
      <c r="Z101" s="30" t="str">
        <f aca="false">IF(P101&lt;&gt;"", IF(COUNT(V101:Y101)=4, SUM(V101:Y101), "No"), "")</f>
        <v>No</v>
      </c>
      <c r="AA101" s="30" t="str">
        <f aca="false">IF(P101&lt;&gt;"", IF(COUNT(V101:X101)=3, SUM(V101:X101), "No"), "")</f>
        <v>No</v>
      </c>
      <c r="AB101" s="30" t="str">
        <f aca="false">IF(P101&lt;&gt;"", IF(COUNT(V101:W101)=2, SUM(V101:W101), "No"), "")</f>
        <v>No</v>
      </c>
      <c r="AC101" s="30" t="str">
        <f aca="false">'Results 10 year vets'!$S101&amp;":"&amp;Table4[[#Headers],[Female]]</f>
        <v>:Female</v>
      </c>
      <c r="AD101" s="31"/>
      <c r="AE101" s="31"/>
      <c r="AF101" s="31"/>
      <c r="AG101" s="31"/>
      <c r="AH101" s="32"/>
      <c r="AI101" s="31"/>
      <c r="AJ101" s="31"/>
      <c r="AK101" s="31"/>
      <c r="AL101" s="31"/>
      <c r="AM101" s="31"/>
      <c r="AN101" s="31"/>
      <c r="AO101" s="32"/>
      <c r="AP101" s="31"/>
      <c r="AQ101" s="31"/>
      <c r="AR101" s="31"/>
      <c r="AS101" s="31"/>
      <c r="AT101" s="31"/>
      <c r="AU101" s="31"/>
      <c r="AV101" s="32"/>
      <c r="AW101" s="31"/>
      <c r="AX101" s="31"/>
      <c r="AY101" s="31"/>
      <c r="AZ101" s="31"/>
      <c r="BA101" s="31"/>
      <c r="BB101" s="31"/>
      <c r="BC101" s="32"/>
      <c r="BD101" s="31"/>
      <c r="BE101" s="31"/>
      <c r="BF101" s="31"/>
      <c r="BG101" s="31"/>
      <c r="BH101" s="31"/>
      <c r="BI101" s="31"/>
      <c r="BJ101" s="32"/>
      <c r="BK101" s="31"/>
      <c r="BL101" s="31"/>
      <c r="BM101" s="31"/>
      <c r="BN101" s="31"/>
      <c r="BO101" s="31"/>
      <c r="BP101" s="31"/>
      <c r="BQ101" s="32"/>
      <c r="BR101" s="31"/>
      <c r="BS101" s="31"/>
      <c r="BT101" s="31"/>
      <c r="BU101" s="31"/>
      <c r="BV101" s="31"/>
      <c r="BW101" s="31"/>
      <c r="BX101" s="32"/>
      <c r="BY101" s="31"/>
      <c r="BZ101" s="31"/>
      <c r="CA101" s="31"/>
      <c r="CB101" s="31"/>
      <c r="CC101" s="31"/>
      <c r="CD101" s="31"/>
      <c r="CE101" s="32"/>
      <c r="CF101" s="31"/>
      <c r="CG101" s="31"/>
      <c r="CH101" s="31"/>
      <c r="CI101" s="31"/>
      <c r="CJ101" s="31"/>
      <c r="CK101" s="31"/>
      <c r="CL101" s="32"/>
      <c r="CM101" s="31"/>
      <c r="CN101" s="31"/>
      <c r="CO101" s="31"/>
      <c r="CP101" s="31"/>
      <c r="CQ101" s="31"/>
      <c r="CR101" s="31"/>
      <c r="CS101" s="32"/>
      <c r="CT101" s="31"/>
      <c r="CU101" s="31"/>
      <c r="CV101" s="31"/>
      <c r="CW101" s="31"/>
      <c r="CX101" s="31"/>
      <c r="CY101" s="31"/>
      <c r="CZ101" s="32"/>
      <c r="DA101" s="31"/>
      <c r="DB101" s="31"/>
      <c r="DC101" s="31"/>
      <c r="DD101" s="31"/>
      <c r="DE101" s="31"/>
      <c r="DF101" s="31"/>
      <c r="DG101" s="32"/>
      <c r="DH101" s="31"/>
      <c r="DI101" s="31"/>
      <c r="DJ101" s="31"/>
      <c r="DK101" s="31"/>
      <c r="DL101" s="31"/>
      <c r="DM101" s="31"/>
      <c r="DN101" s="32"/>
      <c r="DO101" s="31"/>
      <c r="DP101" s="31"/>
      <c r="DQ101" s="31"/>
      <c r="DR101" s="31"/>
      <c r="DS101" s="31"/>
      <c r="DT101" s="31"/>
      <c r="DU101" s="32"/>
      <c r="DV101" s="31"/>
      <c r="DW101" s="31"/>
    </row>
    <row r="102" customFormat="false" ht="15.75" hidden="false" customHeight="true" outlineLevel="0" collapsed="false">
      <c r="A102" s="21" t="n">
        <v>101</v>
      </c>
      <c r="B102" s="21" t="str">
        <f aca="false">IFERROR(VLOOKUP($A$1&amp;":"&amp;A102,'Finish order'!C:K,6,FALSE()),"")</f>
        <v/>
      </c>
      <c r="C102" s="21" t="str">
        <f aca="false">IFERROR(VLOOKUP(A$1&amp;":"&amp;A102,'Finish order'!$C:$K,9,FALSE()),"")</f>
        <v/>
      </c>
      <c r="D102" s="21" t="str">
        <f aca="false">IFERROR(VLOOKUP(A$1&amp;":"&amp;A102,'Finish order'!$C:$K,7,FALSE()),"")</f>
        <v/>
      </c>
      <c r="E102" s="29" t="str">
        <f aca="false">IFERROR(VLOOKUP($A$1&amp;":"&amp;A102,'Finish order'!C:K,5,FALSE()),"")</f>
        <v/>
      </c>
      <c r="F102" s="21" t="str">
        <f aca="false">IFERROR(VLOOKUP($A$1&amp;":"&amp;A102,'Finish order'!C:K,4,FALSE()),"")</f>
        <v/>
      </c>
      <c r="G102" s="30" t="str">
        <f aca="false" t="array" ref="G102:G102">IFERROR(SMALL(IF($D$2:$D1011=D102,$A$2:$A$911*1.001),1),"")</f>
        <v/>
      </c>
      <c r="H102" s="30" t="str">
        <f aca="false" t="array" ref="H102:H102">IFERROR(SMALL(IF($D$2:$D1011=D102,$A$2:$A$911*1.0001),2),"")</f>
        <v/>
      </c>
      <c r="I102" s="30" t="str">
        <f aca="false" t="array" ref="I102:I102">IFERROR(SMALL(IF($D$2:$D1011=D102,$A$2:$A$911*1.00001),3),"")</f>
        <v/>
      </c>
      <c r="J102" s="30" t="str">
        <f aca="false" t="array" ref="J102:J102">IFERROR(SMALL(IF($D$2:$D1011=D102,$A$2:$A$911*1.000001),4),"")</f>
        <v/>
      </c>
      <c r="K102" s="30" t="str">
        <f aca="false">IF(A102&lt;&gt;"", IF(COUNT(G102:J102)=4, SUM(G102:J102), "No"), "")</f>
        <v>No</v>
      </c>
      <c r="L102" s="30" t="str">
        <f aca="false">IF(A102&lt;&gt;"", IF(COUNT(G102:I102)=3, SUM(G102:I102), "No"), "")</f>
        <v>No</v>
      </c>
      <c r="M102" s="30" t="str">
        <f aca="false">IF(A102&lt;&gt;"", IF(COUNT(G102:H102)=2, SUM(G102:H102), "No"), "")</f>
        <v>No</v>
      </c>
      <c r="N102" s="30" t="str">
        <f aca="false">'Results 10 year vets'!$D102&amp;":"&amp;Table1[[#Headers],[Male]]</f>
        <v>:Male</v>
      </c>
      <c r="O102" s="31"/>
      <c r="P102" s="21" t="n">
        <v>101</v>
      </c>
      <c r="Q102" s="21" t="str">
        <f aca="false">IFERROR(VLOOKUP(P$1&amp;":"&amp;P102,'Finish order'!$C:$K,6,FALSE()),"")</f>
        <v/>
      </c>
      <c r="R102" s="21" t="str">
        <f aca="false">IFERROR(VLOOKUP(P$1&amp;":"&amp;P102,'Finish order'!$C:$K,9,FALSE()),"")</f>
        <v/>
      </c>
      <c r="S102" s="21" t="str">
        <f aca="false">IFERROR(VLOOKUP(P$1&amp;":"&amp;P102,'Finish order'!$C:$K,7,FALSE()),"")</f>
        <v/>
      </c>
      <c r="T102" s="29" t="str">
        <f aca="false">IFERROR(VLOOKUP(P$1&amp;":"&amp;P102,'Finish order'!$C:$K,5,FALSE()),"")</f>
        <v/>
      </c>
      <c r="U102" s="21" t="str">
        <f aca="false">IFERROR(VLOOKUP(P$1&amp;":"&amp;P102,'Finish order'!$C:$K,4,FALSE()),"")</f>
        <v/>
      </c>
      <c r="V102" s="30" t="str">
        <f aca="false" t="array" ref="V102:V102">IFERROR(SMALL(IF($S$2:$S1011=S102,$P$2:$P$911*1.001),1),"")</f>
        <v/>
      </c>
      <c r="W102" s="30" t="str">
        <f aca="false" t="array" ref="W102:W102">IFERROR(SMALL(IF($S$2:$S1011=S102,$P$2:$P$911*1.0001),2),"")</f>
        <v/>
      </c>
      <c r="X102" s="30" t="str">
        <f aca="false" t="array" ref="X102:X102">IFERROR(SMALL(IF($S$2:$S1011=S102,$P$2:$P$911*1.00001),3),"")</f>
        <v/>
      </c>
      <c r="Y102" s="30" t="str">
        <f aca="false" t="array" ref="Y102:Y102">IFERROR(SMALL(IF($S$2:$S1011=S102,$P$2:$P$911*1.000001),4),"")</f>
        <v/>
      </c>
      <c r="Z102" s="30" t="str">
        <f aca="false">IF(P102&lt;&gt;"", IF(COUNT(V102:Y102)=4, SUM(V102:Y102), "No"), "")</f>
        <v>No</v>
      </c>
      <c r="AA102" s="30" t="str">
        <f aca="false">IF(P102&lt;&gt;"", IF(COUNT(V102:X102)=3, SUM(V102:X102), "No"), "")</f>
        <v>No</v>
      </c>
      <c r="AB102" s="30" t="str">
        <f aca="false">IF(P102&lt;&gt;"", IF(COUNT(V102:W102)=2, SUM(V102:W102), "No"), "")</f>
        <v>No</v>
      </c>
      <c r="AC102" s="30" t="str">
        <f aca="false">'Results 10 year vets'!$S102&amp;":"&amp;Table4[[#Headers],[Female]]</f>
        <v>:Female</v>
      </c>
      <c r="AD102" s="31"/>
      <c r="AE102" s="31"/>
      <c r="AF102" s="31"/>
      <c r="AG102" s="31"/>
      <c r="AH102" s="32"/>
      <c r="AI102" s="31"/>
      <c r="AJ102" s="31"/>
      <c r="AK102" s="31"/>
      <c r="AL102" s="31"/>
      <c r="AM102" s="31"/>
      <c r="AN102" s="31"/>
      <c r="AO102" s="32"/>
      <c r="AP102" s="31"/>
      <c r="AQ102" s="31"/>
      <c r="AR102" s="31"/>
      <c r="AS102" s="31"/>
      <c r="AT102" s="31"/>
      <c r="AU102" s="31"/>
      <c r="AV102" s="32"/>
      <c r="AW102" s="31"/>
      <c r="AX102" s="31"/>
      <c r="AY102" s="31"/>
      <c r="AZ102" s="31"/>
      <c r="BA102" s="31"/>
      <c r="BB102" s="31"/>
      <c r="BC102" s="32"/>
      <c r="BD102" s="31"/>
      <c r="BE102" s="31"/>
      <c r="BF102" s="31"/>
      <c r="BG102" s="31"/>
      <c r="BH102" s="31"/>
      <c r="BI102" s="31"/>
      <c r="BJ102" s="32"/>
      <c r="BK102" s="31"/>
      <c r="BL102" s="31"/>
      <c r="BM102" s="31"/>
      <c r="BN102" s="31"/>
      <c r="BO102" s="31"/>
      <c r="BP102" s="31"/>
      <c r="BQ102" s="32"/>
      <c r="BR102" s="31"/>
      <c r="BS102" s="31"/>
      <c r="BT102" s="31"/>
      <c r="BU102" s="31"/>
      <c r="BV102" s="31"/>
      <c r="BW102" s="31"/>
      <c r="BX102" s="32"/>
      <c r="BY102" s="31"/>
      <c r="BZ102" s="31"/>
      <c r="CA102" s="31"/>
      <c r="CB102" s="31"/>
      <c r="CC102" s="31"/>
      <c r="CD102" s="31"/>
      <c r="CE102" s="32"/>
      <c r="CF102" s="31"/>
      <c r="CG102" s="31"/>
      <c r="CH102" s="31"/>
      <c r="CI102" s="31"/>
      <c r="CJ102" s="31"/>
      <c r="CK102" s="31"/>
      <c r="CL102" s="32"/>
      <c r="CM102" s="31"/>
      <c r="CN102" s="31"/>
      <c r="CO102" s="31"/>
      <c r="CP102" s="31"/>
      <c r="CQ102" s="31"/>
      <c r="CR102" s="31"/>
      <c r="CS102" s="32"/>
      <c r="CT102" s="31"/>
      <c r="CU102" s="31"/>
      <c r="CV102" s="31"/>
      <c r="CW102" s="31"/>
      <c r="CX102" s="31"/>
      <c r="CY102" s="31"/>
      <c r="CZ102" s="32"/>
      <c r="DA102" s="31"/>
      <c r="DB102" s="31"/>
      <c r="DC102" s="31"/>
      <c r="DD102" s="31"/>
      <c r="DE102" s="31"/>
      <c r="DF102" s="31"/>
      <c r="DG102" s="32"/>
      <c r="DH102" s="31"/>
      <c r="DI102" s="31"/>
      <c r="DJ102" s="31"/>
      <c r="DK102" s="31"/>
      <c r="DL102" s="31"/>
      <c r="DM102" s="31"/>
      <c r="DN102" s="32"/>
      <c r="DO102" s="31"/>
      <c r="DP102" s="31"/>
      <c r="DQ102" s="31"/>
      <c r="DR102" s="31"/>
      <c r="DS102" s="31"/>
      <c r="DT102" s="31"/>
      <c r="DU102" s="32"/>
      <c r="DV102" s="31"/>
      <c r="DW102" s="31"/>
    </row>
    <row r="103" customFormat="false" ht="15.75" hidden="false" customHeight="true" outlineLevel="0" collapsed="false">
      <c r="A103" s="21" t="n">
        <v>102</v>
      </c>
      <c r="B103" s="21" t="str">
        <f aca="false">IFERROR(VLOOKUP($A$1&amp;":"&amp;A103,'Finish order'!C:K,6,FALSE()),"")</f>
        <v/>
      </c>
      <c r="C103" s="21" t="str">
        <f aca="false">IFERROR(VLOOKUP(A$1&amp;":"&amp;A103,'Finish order'!$C:$K,9,FALSE()),"")</f>
        <v/>
      </c>
      <c r="D103" s="21" t="str">
        <f aca="false">IFERROR(VLOOKUP(A$1&amp;":"&amp;A103,'Finish order'!$C:$K,7,FALSE()),"")</f>
        <v/>
      </c>
      <c r="E103" s="29" t="str">
        <f aca="false">IFERROR(VLOOKUP($A$1&amp;":"&amp;A103,'Finish order'!C:K,5,FALSE()),"")</f>
        <v/>
      </c>
      <c r="F103" s="21" t="str">
        <f aca="false">IFERROR(VLOOKUP($A$1&amp;":"&amp;A103,'Finish order'!C:K,4,FALSE()),"")</f>
        <v/>
      </c>
      <c r="G103" s="30" t="str">
        <f aca="false" t="array" ref="G103:G103">IFERROR(SMALL(IF($D$2:$D1012=D103,$A$2:$A$911*1.001),1),"")</f>
        <v/>
      </c>
      <c r="H103" s="30" t="str">
        <f aca="false" t="array" ref="H103:H103">IFERROR(SMALL(IF($D$2:$D1012=D103,$A$2:$A$911*1.0001),2),"")</f>
        <v/>
      </c>
      <c r="I103" s="30" t="str">
        <f aca="false" t="array" ref="I103:I103">IFERROR(SMALL(IF($D$2:$D1012=D103,$A$2:$A$911*1.00001),3),"")</f>
        <v/>
      </c>
      <c r="J103" s="30" t="str">
        <f aca="false" t="array" ref="J103:J103">IFERROR(SMALL(IF($D$2:$D1012=D103,$A$2:$A$911*1.000001),4),"")</f>
        <v/>
      </c>
      <c r="K103" s="30" t="str">
        <f aca="false">IF(A103&lt;&gt;"", IF(COUNT(G103:J103)=4, SUM(G103:J103), "No"), "")</f>
        <v>No</v>
      </c>
      <c r="L103" s="30" t="str">
        <f aca="false">IF(A103&lt;&gt;"", IF(COUNT(G103:I103)=3, SUM(G103:I103), "No"), "")</f>
        <v>No</v>
      </c>
      <c r="M103" s="30" t="str">
        <f aca="false">IF(A103&lt;&gt;"", IF(COUNT(G103:H103)=2, SUM(G103:H103), "No"), "")</f>
        <v>No</v>
      </c>
      <c r="N103" s="30" t="str">
        <f aca="false">'Results 10 year vets'!$D103&amp;":"&amp;Table1[[#Headers],[Male]]</f>
        <v>:Male</v>
      </c>
      <c r="O103" s="31"/>
      <c r="P103" s="21" t="n">
        <v>102</v>
      </c>
      <c r="Q103" s="21" t="str">
        <f aca="false">IFERROR(VLOOKUP(P$1&amp;":"&amp;P103,'Finish order'!$C:$K,6,FALSE()),"")</f>
        <v/>
      </c>
      <c r="R103" s="21" t="str">
        <f aca="false">IFERROR(VLOOKUP(P$1&amp;":"&amp;P103,'Finish order'!$C:$K,9,FALSE()),"")</f>
        <v/>
      </c>
      <c r="S103" s="21" t="str">
        <f aca="false">IFERROR(VLOOKUP(P$1&amp;":"&amp;P103,'Finish order'!$C:$K,7,FALSE()),"")</f>
        <v/>
      </c>
      <c r="T103" s="29" t="str">
        <f aca="false">IFERROR(VLOOKUP(P$1&amp;":"&amp;P103,'Finish order'!$C:$K,5,FALSE()),"")</f>
        <v/>
      </c>
      <c r="U103" s="21" t="str">
        <f aca="false">IFERROR(VLOOKUP(P$1&amp;":"&amp;P103,'Finish order'!$C:$K,4,FALSE()),"")</f>
        <v/>
      </c>
      <c r="V103" s="30" t="str">
        <f aca="false" t="array" ref="V103:V103">IFERROR(SMALL(IF($S$2:$S1012=S103,$P$2:$P$911*1.001),1),"")</f>
        <v/>
      </c>
      <c r="W103" s="30" t="str">
        <f aca="false" t="array" ref="W103:W103">IFERROR(SMALL(IF($S$2:$S1012=S103,$P$2:$P$911*1.0001),2),"")</f>
        <v/>
      </c>
      <c r="X103" s="30" t="str">
        <f aca="false" t="array" ref="X103:X103">IFERROR(SMALL(IF($S$2:$S1012=S103,$P$2:$P$911*1.00001),3),"")</f>
        <v/>
      </c>
      <c r="Y103" s="30" t="str">
        <f aca="false" t="array" ref="Y103:Y103">IFERROR(SMALL(IF($S$2:$S1012=S103,$P$2:$P$911*1.000001),4),"")</f>
        <v/>
      </c>
      <c r="Z103" s="30" t="str">
        <f aca="false">IF(P103&lt;&gt;"", IF(COUNT(V103:Y103)=4, SUM(V103:Y103), "No"), "")</f>
        <v>No</v>
      </c>
      <c r="AA103" s="30" t="str">
        <f aca="false">IF(P103&lt;&gt;"", IF(COUNT(V103:X103)=3, SUM(V103:X103), "No"), "")</f>
        <v>No</v>
      </c>
      <c r="AB103" s="30" t="str">
        <f aca="false">IF(P103&lt;&gt;"", IF(COUNT(V103:W103)=2, SUM(V103:W103), "No"), "")</f>
        <v>No</v>
      </c>
      <c r="AC103" s="30" t="str">
        <f aca="false">'Results 10 year vets'!$S103&amp;":"&amp;Table4[[#Headers],[Female]]</f>
        <v>:Female</v>
      </c>
      <c r="AD103" s="31"/>
      <c r="AE103" s="31"/>
      <c r="AF103" s="31"/>
      <c r="AG103" s="31"/>
      <c r="AH103" s="32"/>
      <c r="AI103" s="31"/>
      <c r="AJ103" s="31"/>
      <c r="AK103" s="31"/>
      <c r="AL103" s="31"/>
      <c r="AM103" s="31"/>
      <c r="AN103" s="31"/>
      <c r="AO103" s="32"/>
      <c r="AP103" s="31"/>
      <c r="AQ103" s="31"/>
      <c r="AR103" s="31"/>
      <c r="AS103" s="31"/>
      <c r="AT103" s="31"/>
      <c r="AU103" s="31"/>
      <c r="AV103" s="32"/>
      <c r="AW103" s="31"/>
      <c r="AX103" s="31"/>
      <c r="AY103" s="31"/>
      <c r="AZ103" s="31"/>
      <c r="BA103" s="31"/>
      <c r="BB103" s="31"/>
      <c r="BC103" s="32"/>
      <c r="BD103" s="31"/>
      <c r="BE103" s="31"/>
      <c r="BF103" s="31"/>
      <c r="BG103" s="31"/>
      <c r="BH103" s="31"/>
      <c r="BI103" s="31"/>
      <c r="BJ103" s="32"/>
      <c r="BK103" s="31"/>
      <c r="BL103" s="31"/>
      <c r="BM103" s="31"/>
      <c r="BN103" s="31"/>
      <c r="BO103" s="31"/>
      <c r="BP103" s="31"/>
      <c r="BQ103" s="32"/>
      <c r="BR103" s="31"/>
      <c r="BS103" s="31"/>
      <c r="BT103" s="31"/>
      <c r="BU103" s="31"/>
      <c r="BV103" s="31"/>
      <c r="BW103" s="31"/>
      <c r="BX103" s="32"/>
      <c r="BY103" s="31"/>
      <c r="BZ103" s="31"/>
      <c r="CA103" s="31"/>
      <c r="CB103" s="31"/>
      <c r="CC103" s="31"/>
      <c r="CD103" s="31"/>
      <c r="CE103" s="32"/>
      <c r="CF103" s="31"/>
      <c r="CG103" s="31"/>
      <c r="CH103" s="31"/>
      <c r="CI103" s="31"/>
      <c r="CJ103" s="31"/>
      <c r="CK103" s="31"/>
      <c r="CL103" s="32"/>
      <c r="CM103" s="31"/>
      <c r="CN103" s="31"/>
      <c r="CO103" s="31"/>
      <c r="CP103" s="31"/>
      <c r="CQ103" s="31"/>
      <c r="CR103" s="31"/>
      <c r="CS103" s="32"/>
      <c r="CT103" s="31"/>
      <c r="CU103" s="31"/>
      <c r="CV103" s="31"/>
      <c r="CW103" s="31"/>
      <c r="CX103" s="31"/>
      <c r="CY103" s="31"/>
      <c r="CZ103" s="32"/>
      <c r="DA103" s="31"/>
      <c r="DB103" s="31"/>
      <c r="DC103" s="31"/>
      <c r="DD103" s="31"/>
      <c r="DE103" s="31"/>
      <c r="DF103" s="31"/>
      <c r="DG103" s="32"/>
      <c r="DH103" s="31"/>
      <c r="DI103" s="31"/>
      <c r="DJ103" s="31"/>
      <c r="DK103" s="31"/>
      <c r="DL103" s="31"/>
      <c r="DM103" s="31"/>
      <c r="DN103" s="32"/>
      <c r="DO103" s="31"/>
      <c r="DP103" s="31"/>
      <c r="DQ103" s="31"/>
      <c r="DR103" s="31"/>
      <c r="DS103" s="31"/>
      <c r="DT103" s="31"/>
      <c r="DU103" s="32"/>
      <c r="DV103" s="31"/>
      <c r="DW103" s="31"/>
    </row>
    <row r="104" customFormat="false" ht="15.75" hidden="false" customHeight="true" outlineLevel="0" collapsed="false">
      <c r="A104" s="21" t="n">
        <v>103</v>
      </c>
      <c r="B104" s="21" t="str">
        <f aca="false">IFERROR(VLOOKUP($A$1&amp;":"&amp;A104,'Finish order'!C:K,6,FALSE()),"")</f>
        <v/>
      </c>
      <c r="C104" s="21" t="str">
        <f aca="false">IFERROR(VLOOKUP(A$1&amp;":"&amp;A104,'Finish order'!$C:$K,9,FALSE()),"")</f>
        <v/>
      </c>
      <c r="D104" s="21" t="str">
        <f aca="false">IFERROR(VLOOKUP(A$1&amp;":"&amp;A104,'Finish order'!$C:$K,7,FALSE()),"")</f>
        <v/>
      </c>
      <c r="E104" s="29" t="str">
        <f aca="false">IFERROR(VLOOKUP($A$1&amp;":"&amp;A104,'Finish order'!C:K,5,FALSE()),"")</f>
        <v/>
      </c>
      <c r="F104" s="21" t="str">
        <f aca="false">IFERROR(VLOOKUP($A$1&amp;":"&amp;A104,'Finish order'!C:K,4,FALSE()),"")</f>
        <v/>
      </c>
      <c r="G104" s="30" t="str">
        <f aca="false" t="array" ref="G104:G104">IFERROR(SMALL(IF($D$2:$D1013=D104,$A$2:$A$911*1.001),1),"")</f>
        <v/>
      </c>
      <c r="H104" s="30" t="str">
        <f aca="false" t="array" ref="H104:H104">IFERROR(SMALL(IF($D$2:$D1013=D104,$A$2:$A$911*1.0001),2),"")</f>
        <v/>
      </c>
      <c r="I104" s="30" t="str">
        <f aca="false" t="array" ref="I104:I104">IFERROR(SMALL(IF($D$2:$D1013=D104,$A$2:$A$911*1.00001),3),"")</f>
        <v/>
      </c>
      <c r="J104" s="30" t="str">
        <f aca="false" t="array" ref="J104:J104">IFERROR(SMALL(IF($D$2:$D1013=D104,$A$2:$A$911*1.000001),4),"")</f>
        <v/>
      </c>
      <c r="K104" s="30" t="str">
        <f aca="false">IF(A104&lt;&gt;"", IF(COUNT(G104:J104)=4, SUM(G104:J104), "No"), "")</f>
        <v>No</v>
      </c>
      <c r="L104" s="30" t="str">
        <f aca="false">IF(A104&lt;&gt;"", IF(COUNT(G104:I104)=3, SUM(G104:I104), "No"), "")</f>
        <v>No</v>
      </c>
      <c r="M104" s="30" t="str">
        <f aca="false">IF(A104&lt;&gt;"", IF(COUNT(G104:H104)=2, SUM(G104:H104), "No"), "")</f>
        <v>No</v>
      </c>
      <c r="N104" s="30" t="str">
        <f aca="false">'Results 10 year vets'!$D104&amp;":"&amp;Table1[[#Headers],[Male]]</f>
        <v>:Male</v>
      </c>
      <c r="O104" s="31"/>
      <c r="P104" s="21" t="n">
        <v>103</v>
      </c>
      <c r="Q104" s="21" t="str">
        <f aca="false">IFERROR(VLOOKUP(P$1&amp;":"&amp;P104,'Finish order'!$C:$K,6,FALSE()),"")</f>
        <v/>
      </c>
      <c r="R104" s="21" t="str">
        <f aca="false">IFERROR(VLOOKUP(P$1&amp;":"&amp;P104,'Finish order'!$C:$K,9,FALSE()),"")</f>
        <v/>
      </c>
      <c r="S104" s="21" t="str">
        <f aca="false">IFERROR(VLOOKUP(P$1&amp;":"&amp;P104,'Finish order'!$C:$K,7,FALSE()),"")</f>
        <v/>
      </c>
      <c r="T104" s="29" t="str">
        <f aca="false">IFERROR(VLOOKUP(P$1&amp;":"&amp;P104,'Finish order'!$C:$K,5,FALSE()),"")</f>
        <v/>
      </c>
      <c r="U104" s="21" t="str">
        <f aca="false">IFERROR(VLOOKUP(P$1&amp;":"&amp;P104,'Finish order'!$C:$K,4,FALSE()),"")</f>
        <v/>
      </c>
      <c r="V104" s="30" t="str">
        <f aca="false" t="array" ref="V104:V104">IFERROR(SMALL(IF($S$2:$S1013=S104,$P$2:$P$911*1.001),1),"")</f>
        <v/>
      </c>
      <c r="W104" s="30" t="str">
        <f aca="false" t="array" ref="W104:W104">IFERROR(SMALL(IF($S$2:$S1013=S104,$P$2:$P$911*1.0001),2),"")</f>
        <v/>
      </c>
      <c r="X104" s="30" t="str">
        <f aca="false" t="array" ref="X104:X104">IFERROR(SMALL(IF($S$2:$S1013=S104,$P$2:$P$911*1.00001),3),"")</f>
        <v/>
      </c>
      <c r="Y104" s="30" t="str">
        <f aca="false" t="array" ref="Y104:Y104">IFERROR(SMALL(IF($S$2:$S1013=S104,$P$2:$P$911*1.000001),4),"")</f>
        <v/>
      </c>
      <c r="Z104" s="30" t="str">
        <f aca="false">IF(P104&lt;&gt;"", IF(COUNT(V104:Y104)=4, SUM(V104:Y104), "No"), "")</f>
        <v>No</v>
      </c>
      <c r="AA104" s="30" t="str">
        <f aca="false">IF(P104&lt;&gt;"", IF(COUNT(V104:X104)=3, SUM(V104:X104), "No"), "")</f>
        <v>No</v>
      </c>
      <c r="AB104" s="30" t="str">
        <f aca="false">IF(P104&lt;&gt;"", IF(COUNT(V104:W104)=2, SUM(V104:W104), "No"), "")</f>
        <v>No</v>
      </c>
      <c r="AC104" s="30" t="str">
        <f aca="false">'Results 10 year vets'!$S104&amp;":"&amp;Table4[[#Headers],[Female]]</f>
        <v>:Female</v>
      </c>
      <c r="AD104" s="31"/>
      <c r="AE104" s="31"/>
      <c r="AF104" s="31"/>
      <c r="AG104" s="31"/>
      <c r="AH104" s="32"/>
      <c r="AI104" s="31"/>
      <c r="AJ104" s="31"/>
      <c r="AK104" s="31"/>
      <c r="AL104" s="31"/>
      <c r="AM104" s="31"/>
      <c r="AN104" s="31"/>
      <c r="AO104" s="32"/>
      <c r="AP104" s="31"/>
      <c r="AQ104" s="31"/>
      <c r="AR104" s="31"/>
      <c r="AS104" s="31"/>
      <c r="AT104" s="31"/>
      <c r="AU104" s="31"/>
      <c r="AV104" s="32"/>
      <c r="AW104" s="31"/>
      <c r="AX104" s="31"/>
      <c r="AY104" s="31"/>
      <c r="AZ104" s="31"/>
      <c r="BA104" s="31"/>
      <c r="BB104" s="31"/>
      <c r="BC104" s="32"/>
      <c r="BD104" s="31"/>
      <c r="BE104" s="31"/>
      <c r="BF104" s="31"/>
      <c r="BG104" s="31"/>
      <c r="BH104" s="31"/>
      <c r="BI104" s="31"/>
      <c r="BJ104" s="32"/>
      <c r="BK104" s="31"/>
      <c r="BL104" s="31"/>
      <c r="BM104" s="31"/>
      <c r="BN104" s="31"/>
      <c r="BO104" s="31"/>
      <c r="BP104" s="31"/>
      <c r="BQ104" s="32"/>
      <c r="BR104" s="31"/>
      <c r="BS104" s="31"/>
      <c r="BT104" s="31"/>
      <c r="BU104" s="31"/>
      <c r="BV104" s="31"/>
      <c r="BW104" s="31"/>
      <c r="BX104" s="32"/>
      <c r="BY104" s="31"/>
      <c r="BZ104" s="31"/>
      <c r="CA104" s="31"/>
      <c r="CB104" s="31"/>
      <c r="CC104" s="31"/>
      <c r="CD104" s="31"/>
      <c r="CE104" s="32"/>
      <c r="CF104" s="31"/>
      <c r="CG104" s="31"/>
      <c r="CH104" s="31"/>
      <c r="CI104" s="31"/>
      <c r="CJ104" s="31"/>
      <c r="CK104" s="31"/>
      <c r="CL104" s="32"/>
      <c r="CM104" s="31"/>
      <c r="CN104" s="31"/>
      <c r="CO104" s="31"/>
      <c r="CP104" s="31"/>
      <c r="CQ104" s="31"/>
      <c r="CR104" s="31"/>
      <c r="CS104" s="32"/>
      <c r="CT104" s="31"/>
      <c r="CU104" s="31"/>
      <c r="CV104" s="31"/>
      <c r="CW104" s="31"/>
      <c r="CX104" s="31"/>
      <c r="CY104" s="31"/>
      <c r="CZ104" s="32"/>
      <c r="DA104" s="31"/>
      <c r="DB104" s="31"/>
      <c r="DC104" s="31"/>
      <c r="DD104" s="31"/>
      <c r="DE104" s="31"/>
      <c r="DF104" s="31"/>
      <c r="DG104" s="32"/>
      <c r="DH104" s="31"/>
      <c r="DI104" s="31"/>
      <c r="DJ104" s="31"/>
      <c r="DK104" s="31"/>
      <c r="DL104" s="31"/>
      <c r="DM104" s="31"/>
      <c r="DN104" s="32"/>
      <c r="DO104" s="31"/>
      <c r="DP104" s="31"/>
      <c r="DQ104" s="31"/>
      <c r="DR104" s="31"/>
      <c r="DS104" s="31"/>
      <c r="DT104" s="31"/>
      <c r="DU104" s="32"/>
      <c r="DV104" s="31"/>
      <c r="DW104" s="31"/>
    </row>
    <row r="105" customFormat="false" ht="15.75" hidden="false" customHeight="true" outlineLevel="0" collapsed="false">
      <c r="A105" s="21" t="n">
        <v>104</v>
      </c>
      <c r="B105" s="21" t="str">
        <f aca="false">IFERROR(VLOOKUP($A$1&amp;":"&amp;A105,'Finish order'!C:K,6,FALSE()),"")</f>
        <v/>
      </c>
      <c r="C105" s="21" t="str">
        <f aca="false">IFERROR(VLOOKUP(A$1&amp;":"&amp;A105,'Finish order'!$C:$K,9,FALSE()),"")</f>
        <v/>
      </c>
      <c r="D105" s="21" t="str">
        <f aca="false">IFERROR(VLOOKUP(A$1&amp;":"&amp;A105,'Finish order'!$C:$K,7,FALSE()),"")</f>
        <v/>
      </c>
      <c r="E105" s="29" t="str">
        <f aca="false">IFERROR(VLOOKUP($A$1&amp;":"&amp;A105,'Finish order'!C:K,5,FALSE()),"")</f>
        <v/>
      </c>
      <c r="F105" s="21" t="str">
        <f aca="false">IFERROR(VLOOKUP($A$1&amp;":"&amp;A105,'Finish order'!C:K,4,FALSE()),"")</f>
        <v/>
      </c>
      <c r="G105" s="30" t="str">
        <f aca="false" t="array" ref="G105:G105">IFERROR(SMALL(IF($D$2:$D1014=D105,$A$2:$A$911*1.001),1),"")</f>
        <v/>
      </c>
      <c r="H105" s="30" t="str">
        <f aca="false" t="array" ref="H105:H105">IFERROR(SMALL(IF($D$2:$D1014=D105,$A$2:$A$911*1.0001),2),"")</f>
        <v/>
      </c>
      <c r="I105" s="30" t="str">
        <f aca="false" t="array" ref="I105:I105">IFERROR(SMALL(IF($D$2:$D1014=D105,$A$2:$A$911*1.00001),3),"")</f>
        <v/>
      </c>
      <c r="J105" s="30" t="str">
        <f aca="false" t="array" ref="J105:J105">IFERROR(SMALL(IF($D$2:$D1014=D105,$A$2:$A$911*1.000001),4),"")</f>
        <v/>
      </c>
      <c r="K105" s="30" t="str">
        <f aca="false">IF(A105&lt;&gt;"", IF(COUNT(G105:J105)=4, SUM(G105:J105), "No"), "")</f>
        <v>No</v>
      </c>
      <c r="L105" s="30" t="str">
        <f aca="false">IF(A105&lt;&gt;"", IF(COUNT(G105:I105)=3, SUM(G105:I105), "No"), "")</f>
        <v>No</v>
      </c>
      <c r="M105" s="30" t="str">
        <f aca="false">IF(A105&lt;&gt;"", IF(COUNT(G105:H105)=2, SUM(G105:H105), "No"), "")</f>
        <v>No</v>
      </c>
      <c r="N105" s="30" t="str">
        <f aca="false">'Results 10 year vets'!$D105&amp;":"&amp;Table1[[#Headers],[Male]]</f>
        <v>:Male</v>
      </c>
      <c r="O105" s="31"/>
      <c r="P105" s="21" t="n">
        <v>104</v>
      </c>
      <c r="Q105" s="21" t="str">
        <f aca="false">IFERROR(VLOOKUP(P$1&amp;":"&amp;P105,'Finish order'!$C:$K,6,FALSE()),"")</f>
        <v/>
      </c>
      <c r="R105" s="21" t="str">
        <f aca="false">IFERROR(VLOOKUP(P$1&amp;":"&amp;P105,'Finish order'!$C:$K,9,FALSE()),"")</f>
        <v/>
      </c>
      <c r="S105" s="21" t="str">
        <f aca="false">IFERROR(VLOOKUP(P$1&amp;":"&amp;P105,'Finish order'!$C:$K,7,FALSE()),"")</f>
        <v/>
      </c>
      <c r="T105" s="29" t="str">
        <f aca="false">IFERROR(VLOOKUP(P$1&amp;":"&amp;P105,'Finish order'!$C:$K,5,FALSE()),"")</f>
        <v/>
      </c>
      <c r="U105" s="21" t="str">
        <f aca="false">IFERROR(VLOOKUP(P$1&amp;":"&amp;P105,'Finish order'!$C:$K,4,FALSE()),"")</f>
        <v/>
      </c>
      <c r="V105" s="30" t="str">
        <f aca="false" t="array" ref="V105:V105">IFERROR(SMALL(IF($S$2:$S1014=S105,$P$2:$P$911*1.001),1),"")</f>
        <v/>
      </c>
      <c r="W105" s="30" t="str">
        <f aca="false" t="array" ref="W105:W105">IFERROR(SMALL(IF($S$2:$S1014=S105,$P$2:$P$911*1.0001),2),"")</f>
        <v/>
      </c>
      <c r="X105" s="30" t="str">
        <f aca="false" t="array" ref="X105:X105">IFERROR(SMALL(IF($S$2:$S1014=S105,$P$2:$P$911*1.00001),3),"")</f>
        <v/>
      </c>
      <c r="Y105" s="30" t="str">
        <f aca="false" t="array" ref="Y105:Y105">IFERROR(SMALL(IF($S$2:$S1014=S105,$P$2:$P$911*1.000001),4),"")</f>
        <v/>
      </c>
      <c r="Z105" s="30" t="str">
        <f aca="false">IF(P105&lt;&gt;"", IF(COUNT(V105:Y105)=4, SUM(V105:Y105), "No"), "")</f>
        <v>No</v>
      </c>
      <c r="AA105" s="30" t="str">
        <f aca="false">IF(P105&lt;&gt;"", IF(COUNT(V105:X105)=3, SUM(V105:X105), "No"), "")</f>
        <v>No</v>
      </c>
      <c r="AB105" s="30" t="str">
        <f aca="false">IF(P105&lt;&gt;"", IF(COUNT(V105:W105)=2, SUM(V105:W105), "No"), "")</f>
        <v>No</v>
      </c>
      <c r="AC105" s="30" t="str">
        <f aca="false">'Results 10 year vets'!$S105&amp;":"&amp;Table4[[#Headers],[Female]]</f>
        <v>:Female</v>
      </c>
      <c r="AD105" s="31"/>
      <c r="AE105" s="31"/>
      <c r="AF105" s="31"/>
      <c r="AG105" s="31"/>
      <c r="AH105" s="32"/>
      <c r="AI105" s="31"/>
      <c r="AJ105" s="31"/>
      <c r="AK105" s="31"/>
      <c r="AL105" s="31"/>
      <c r="AM105" s="31"/>
      <c r="AN105" s="31"/>
      <c r="AO105" s="32"/>
      <c r="AP105" s="31"/>
      <c r="AQ105" s="31"/>
      <c r="AR105" s="31"/>
      <c r="AS105" s="31"/>
      <c r="AT105" s="31"/>
      <c r="AU105" s="31"/>
      <c r="AV105" s="32"/>
      <c r="AW105" s="31"/>
      <c r="AX105" s="31"/>
      <c r="AY105" s="31"/>
      <c r="AZ105" s="31"/>
      <c r="BA105" s="31"/>
      <c r="BB105" s="31"/>
      <c r="BC105" s="32"/>
      <c r="BD105" s="31"/>
      <c r="BE105" s="31"/>
      <c r="BF105" s="31"/>
      <c r="BG105" s="31"/>
      <c r="BH105" s="31"/>
      <c r="BI105" s="31"/>
      <c r="BJ105" s="32"/>
      <c r="BK105" s="31"/>
      <c r="BL105" s="31"/>
      <c r="BM105" s="31"/>
      <c r="BN105" s="31"/>
      <c r="BO105" s="31"/>
      <c r="BP105" s="31"/>
      <c r="BQ105" s="32"/>
      <c r="BR105" s="31"/>
      <c r="BS105" s="31"/>
      <c r="BT105" s="31"/>
      <c r="BU105" s="31"/>
      <c r="BV105" s="31"/>
      <c r="BW105" s="31"/>
      <c r="BX105" s="32"/>
      <c r="BY105" s="31"/>
      <c r="BZ105" s="31"/>
      <c r="CA105" s="31"/>
      <c r="CB105" s="31"/>
      <c r="CC105" s="31"/>
      <c r="CD105" s="31"/>
      <c r="CE105" s="32"/>
      <c r="CF105" s="31"/>
      <c r="CG105" s="31"/>
      <c r="CH105" s="31"/>
      <c r="CI105" s="31"/>
      <c r="CJ105" s="31"/>
      <c r="CK105" s="31"/>
      <c r="CL105" s="32"/>
      <c r="CM105" s="31"/>
      <c r="CN105" s="31"/>
      <c r="CO105" s="31"/>
      <c r="CP105" s="31"/>
      <c r="CQ105" s="31"/>
      <c r="CR105" s="31"/>
      <c r="CS105" s="32"/>
      <c r="CT105" s="31"/>
      <c r="CU105" s="31"/>
      <c r="CV105" s="31"/>
      <c r="CW105" s="31"/>
      <c r="CX105" s="31"/>
      <c r="CY105" s="31"/>
      <c r="CZ105" s="32"/>
      <c r="DA105" s="31"/>
      <c r="DB105" s="31"/>
      <c r="DC105" s="31"/>
      <c r="DD105" s="31"/>
      <c r="DE105" s="31"/>
      <c r="DF105" s="31"/>
      <c r="DG105" s="32"/>
      <c r="DH105" s="31"/>
      <c r="DI105" s="31"/>
      <c r="DJ105" s="31"/>
      <c r="DK105" s="31"/>
      <c r="DL105" s="31"/>
      <c r="DM105" s="31"/>
      <c r="DN105" s="32"/>
      <c r="DO105" s="31"/>
      <c r="DP105" s="31"/>
      <c r="DQ105" s="31"/>
      <c r="DR105" s="31"/>
      <c r="DS105" s="31"/>
      <c r="DT105" s="31"/>
      <c r="DU105" s="32"/>
      <c r="DV105" s="31"/>
      <c r="DW105" s="31"/>
    </row>
    <row r="106" customFormat="false" ht="15.75" hidden="false" customHeight="true" outlineLevel="0" collapsed="false">
      <c r="A106" s="21" t="n">
        <v>105</v>
      </c>
      <c r="B106" s="21" t="str">
        <f aca="false">IFERROR(VLOOKUP($A$1&amp;":"&amp;A106,'Finish order'!C:K,6,FALSE()),"")</f>
        <v/>
      </c>
      <c r="C106" s="21" t="str">
        <f aca="false">IFERROR(VLOOKUP(A$1&amp;":"&amp;A106,'Finish order'!$C:$K,9,FALSE()),"")</f>
        <v/>
      </c>
      <c r="D106" s="21" t="str">
        <f aca="false">IFERROR(VLOOKUP(A$1&amp;":"&amp;A106,'Finish order'!$C:$K,7,FALSE()),"")</f>
        <v/>
      </c>
      <c r="E106" s="29" t="str">
        <f aca="false">IFERROR(VLOOKUP($A$1&amp;":"&amp;A106,'Finish order'!C:K,5,FALSE()),"")</f>
        <v/>
      </c>
      <c r="F106" s="21" t="str">
        <f aca="false">IFERROR(VLOOKUP($A$1&amp;":"&amp;A106,'Finish order'!C:K,4,FALSE()),"")</f>
        <v/>
      </c>
      <c r="G106" s="30" t="str">
        <f aca="false" t="array" ref="G106:G106">IFERROR(SMALL(IF($D$2:$D1015=D106,$A$2:$A$911*1.001),1),"")</f>
        <v/>
      </c>
      <c r="H106" s="30" t="str">
        <f aca="false" t="array" ref="H106:H106">IFERROR(SMALL(IF($D$2:$D1015=D106,$A$2:$A$911*1.0001),2),"")</f>
        <v/>
      </c>
      <c r="I106" s="30" t="str">
        <f aca="false" t="array" ref="I106:I106">IFERROR(SMALL(IF($D$2:$D1015=D106,$A$2:$A$911*1.00001),3),"")</f>
        <v/>
      </c>
      <c r="J106" s="30" t="str">
        <f aca="false" t="array" ref="J106:J106">IFERROR(SMALL(IF($D$2:$D1015=D106,$A$2:$A$911*1.000001),4),"")</f>
        <v/>
      </c>
      <c r="K106" s="30" t="str">
        <f aca="false">IF(A106&lt;&gt;"", IF(COUNT(G106:J106)=4, SUM(G106:J106), "No"), "")</f>
        <v>No</v>
      </c>
      <c r="L106" s="30" t="str">
        <f aca="false">IF(A106&lt;&gt;"", IF(COUNT(G106:I106)=3, SUM(G106:I106), "No"), "")</f>
        <v>No</v>
      </c>
      <c r="M106" s="30" t="str">
        <f aca="false">IF(A106&lt;&gt;"", IF(COUNT(G106:H106)=2, SUM(G106:H106), "No"), "")</f>
        <v>No</v>
      </c>
      <c r="N106" s="30" t="str">
        <f aca="false">'Results 10 year vets'!$D106&amp;":"&amp;Table1[[#Headers],[Male]]</f>
        <v>:Male</v>
      </c>
      <c r="O106" s="31"/>
      <c r="P106" s="21" t="n">
        <v>105</v>
      </c>
      <c r="Q106" s="21" t="str">
        <f aca="false">IFERROR(VLOOKUP(P$1&amp;":"&amp;P106,'Finish order'!$C:$K,6,FALSE()),"")</f>
        <v/>
      </c>
      <c r="R106" s="21" t="str">
        <f aca="false">IFERROR(VLOOKUP(P$1&amp;":"&amp;P106,'Finish order'!$C:$K,9,FALSE()),"")</f>
        <v/>
      </c>
      <c r="S106" s="21" t="str">
        <f aca="false">IFERROR(VLOOKUP(P$1&amp;":"&amp;P106,'Finish order'!$C:$K,7,FALSE()),"")</f>
        <v/>
      </c>
      <c r="T106" s="29" t="str">
        <f aca="false">IFERROR(VLOOKUP(P$1&amp;":"&amp;P106,'Finish order'!$C:$K,5,FALSE()),"")</f>
        <v/>
      </c>
      <c r="U106" s="21" t="str">
        <f aca="false">IFERROR(VLOOKUP(P$1&amp;":"&amp;P106,'Finish order'!$C:$K,4,FALSE()),"")</f>
        <v/>
      </c>
      <c r="V106" s="30" t="str">
        <f aca="false" t="array" ref="V106:V106">IFERROR(SMALL(IF($S$2:$S1015=S106,$P$2:$P$911*1.001),1),"")</f>
        <v/>
      </c>
      <c r="W106" s="30" t="str">
        <f aca="false" t="array" ref="W106:W106">IFERROR(SMALL(IF($S$2:$S1015=S106,$P$2:$P$911*1.0001),2),"")</f>
        <v/>
      </c>
      <c r="X106" s="30" t="str">
        <f aca="false" t="array" ref="X106:X106">IFERROR(SMALL(IF($S$2:$S1015=S106,$P$2:$P$911*1.00001),3),"")</f>
        <v/>
      </c>
      <c r="Y106" s="30" t="str">
        <f aca="false" t="array" ref="Y106:Y106">IFERROR(SMALL(IF($S$2:$S1015=S106,$P$2:$P$911*1.000001),4),"")</f>
        <v/>
      </c>
      <c r="Z106" s="30" t="str">
        <f aca="false">IF(P106&lt;&gt;"", IF(COUNT(V106:Y106)=4, SUM(V106:Y106), "No"), "")</f>
        <v>No</v>
      </c>
      <c r="AA106" s="30" t="str">
        <f aca="false">IF(P106&lt;&gt;"", IF(COUNT(V106:X106)=3, SUM(V106:X106), "No"), "")</f>
        <v>No</v>
      </c>
      <c r="AB106" s="30" t="str">
        <f aca="false">IF(P106&lt;&gt;"", IF(COUNT(V106:W106)=2, SUM(V106:W106), "No"), "")</f>
        <v>No</v>
      </c>
      <c r="AC106" s="30" t="str">
        <f aca="false">'Results 10 year vets'!$S106&amp;":"&amp;Table4[[#Headers],[Female]]</f>
        <v>:Female</v>
      </c>
      <c r="AD106" s="31"/>
      <c r="AE106" s="31"/>
      <c r="AF106" s="31"/>
      <c r="AG106" s="31"/>
      <c r="AH106" s="32"/>
      <c r="AI106" s="31"/>
      <c r="AJ106" s="31"/>
      <c r="AK106" s="31"/>
      <c r="AL106" s="31"/>
      <c r="AM106" s="31"/>
      <c r="AN106" s="31"/>
      <c r="AO106" s="32"/>
      <c r="AP106" s="31"/>
      <c r="AQ106" s="31"/>
      <c r="AR106" s="31"/>
      <c r="AS106" s="31"/>
      <c r="AT106" s="31"/>
      <c r="AU106" s="31"/>
      <c r="AV106" s="32"/>
      <c r="AW106" s="31"/>
      <c r="AX106" s="31"/>
      <c r="AY106" s="31"/>
      <c r="AZ106" s="31"/>
      <c r="BA106" s="31"/>
      <c r="BB106" s="31"/>
      <c r="BC106" s="32"/>
      <c r="BD106" s="31"/>
      <c r="BE106" s="31"/>
      <c r="BF106" s="31"/>
      <c r="BG106" s="31"/>
      <c r="BH106" s="31"/>
      <c r="BI106" s="31"/>
      <c r="BJ106" s="32"/>
      <c r="BK106" s="31"/>
      <c r="BL106" s="31"/>
      <c r="BM106" s="31"/>
      <c r="BN106" s="31"/>
      <c r="BO106" s="31"/>
      <c r="BP106" s="31"/>
      <c r="BQ106" s="32"/>
      <c r="BR106" s="31"/>
      <c r="BS106" s="31"/>
      <c r="BT106" s="31"/>
      <c r="BU106" s="31"/>
      <c r="BV106" s="31"/>
      <c r="BW106" s="31"/>
      <c r="BX106" s="32"/>
      <c r="BY106" s="31"/>
      <c r="BZ106" s="31"/>
      <c r="CA106" s="31"/>
      <c r="CB106" s="31"/>
      <c r="CC106" s="31"/>
      <c r="CD106" s="31"/>
      <c r="CE106" s="32"/>
      <c r="CF106" s="31"/>
      <c r="CG106" s="31"/>
      <c r="CH106" s="31"/>
      <c r="CI106" s="31"/>
      <c r="CJ106" s="31"/>
      <c r="CK106" s="31"/>
      <c r="CL106" s="32"/>
      <c r="CM106" s="31"/>
      <c r="CN106" s="31"/>
      <c r="CO106" s="31"/>
      <c r="CP106" s="31"/>
      <c r="CQ106" s="31"/>
      <c r="CR106" s="31"/>
      <c r="CS106" s="32"/>
      <c r="CT106" s="31"/>
      <c r="CU106" s="31"/>
      <c r="CV106" s="31"/>
      <c r="CW106" s="31"/>
      <c r="CX106" s="31"/>
      <c r="CY106" s="31"/>
      <c r="CZ106" s="32"/>
      <c r="DA106" s="31"/>
      <c r="DB106" s="31"/>
      <c r="DC106" s="31"/>
      <c r="DD106" s="31"/>
      <c r="DE106" s="31"/>
      <c r="DF106" s="31"/>
      <c r="DG106" s="32"/>
      <c r="DH106" s="31"/>
      <c r="DI106" s="31"/>
      <c r="DJ106" s="31"/>
      <c r="DK106" s="31"/>
      <c r="DL106" s="31"/>
      <c r="DM106" s="31"/>
      <c r="DN106" s="32"/>
      <c r="DO106" s="31"/>
      <c r="DP106" s="31"/>
      <c r="DQ106" s="31"/>
      <c r="DR106" s="31"/>
      <c r="DS106" s="31"/>
      <c r="DT106" s="31"/>
      <c r="DU106" s="32"/>
      <c r="DV106" s="31"/>
      <c r="DW106" s="31"/>
    </row>
    <row r="107" customFormat="false" ht="15.75" hidden="false" customHeight="true" outlineLevel="0" collapsed="false">
      <c r="A107" s="21" t="n">
        <v>106</v>
      </c>
      <c r="B107" s="21" t="str">
        <f aca="false">IFERROR(VLOOKUP($A$1&amp;":"&amp;A107,'Finish order'!C:K,6,FALSE()),"")</f>
        <v/>
      </c>
      <c r="C107" s="21" t="str">
        <f aca="false">IFERROR(VLOOKUP(A$1&amp;":"&amp;A107,'Finish order'!$C:$K,9,FALSE()),"")</f>
        <v/>
      </c>
      <c r="D107" s="21" t="str">
        <f aca="false">IFERROR(VLOOKUP(A$1&amp;":"&amp;A107,'Finish order'!$C:$K,7,FALSE()),"")</f>
        <v/>
      </c>
      <c r="E107" s="29" t="str">
        <f aca="false">IFERROR(VLOOKUP($A$1&amp;":"&amp;A107,'Finish order'!C:K,5,FALSE()),"")</f>
        <v/>
      </c>
      <c r="F107" s="21" t="str">
        <f aca="false">IFERROR(VLOOKUP($A$1&amp;":"&amp;A107,'Finish order'!C:K,4,FALSE()),"")</f>
        <v/>
      </c>
      <c r="G107" s="30" t="str">
        <f aca="false" t="array" ref="G107:G107">IFERROR(SMALL(IF($D$2:$D1016=D107,$A$2:$A$911*1.001),1),"")</f>
        <v/>
      </c>
      <c r="H107" s="30" t="str">
        <f aca="false" t="array" ref="H107:H107">IFERROR(SMALL(IF($D$2:$D1016=D107,$A$2:$A$911*1.0001),2),"")</f>
        <v/>
      </c>
      <c r="I107" s="30" t="str">
        <f aca="false" t="array" ref="I107:I107">IFERROR(SMALL(IF($D$2:$D1016=D107,$A$2:$A$911*1.00001),3),"")</f>
        <v/>
      </c>
      <c r="J107" s="30" t="str">
        <f aca="false" t="array" ref="J107:J107">IFERROR(SMALL(IF($D$2:$D1016=D107,$A$2:$A$911*1.000001),4),"")</f>
        <v/>
      </c>
      <c r="K107" s="30" t="str">
        <f aca="false">IF(A107&lt;&gt;"", IF(COUNT(G107:J107)=4, SUM(G107:J107), "No"), "")</f>
        <v>No</v>
      </c>
      <c r="L107" s="30" t="str">
        <f aca="false">IF(A107&lt;&gt;"", IF(COUNT(G107:I107)=3, SUM(G107:I107), "No"), "")</f>
        <v>No</v>
      </c>
      <c r="M107" s="30" t="str">
        <f aca="false">IF(A107&lt;&gt;"", IF(COUNT(G107:H107)=2, SUM(G107:H107), "No"), "")</f>
        <v>No</v>
      </c>
      <c r="N107" s="30" t="str">
        <f aca="false">'Results 10 year vets'!$D107&amp;":"&amp;Table1[[#Headers],[Male]]</f>
        <v>:Male</v>
      </c>
      <c r="O107" s="31"/>
      <c r="P107" s="21" t="n">
        <v>106</v>
      </c>
      <c r="Q107" s="21" t="str">
        <f aca="false">IFERROR(VLOOKUP(P$1&amp;":"&amp;P107,'Finish order'!$C:$K,6,FALSE()),"")</f>
        <v/>
      </c>
      <c r="R107" s="21" t="str">
        <f aca="false">IFERROR(VLOOKUP(P$1&amp;":"&amp;P107,'Finish order'!$C:$K,9,FALSE()),"")</f>
        <v/>
      </c>
      <c r="S107" s="21" t="str">
        <f aca="false">IFERROR(VLOOKUP(P$1&amp;":"&amp;P107,'Finish order'!$C:$K,7,FALSE()),"")</f>
        <v/>
      </c>
      <c r="T107" s="29" t="str">
        <f aca="false">IFERROR(VLOOKUP(P$1&amp;":"&amp;P107,'Finish order'!$C:$K,5,FALSE()),"")</f>
        <v/>
      </c>
      <c r="U107" s="21" t="str">
        <f aca="false">IFERROR(VLOOKUP(P$1&amp;":"&amp;P107,'Finish order'!$C:$K,4,FALSE()),"")</f>
        <v/>
      </c>
      <c r="V107" s="30" t="str">
        <f aca="false" t="array" ref="V107:V107">IFERROR(SMALL(IF($S$2:$S1016=S107,$P$2:$P$911*1.001),1),"")</f>
        <v/>
      </c>
      <c r="W107" s="30" t="str">
        <f aca="false" t="array" ref="W107:W107">IFERROR(SMALL(IF($S$2:$S1016=S107,$P$2:$P$911*1.0001),2),"")</f>
        <v/>
      </c>
      <c r="X107" s="30" t="str">
        <f aca="false" t="array" ref="X107:X107">IFERROR(SMALL(IF($S$2:$S1016=S107,$P$2:$P$911*1.00001),3),"")</f>
        <v/>
      </c>
      <c r="Y107" s="30" t="str">
        <f aca="false" t="array" ref="Y107:Y107">IFERROR(SMALL(IF($S$2:$S1016=S107,$P$2:$P$911*1.000001),4),"")</f>
        <v/>
      </c>
      <c r="Z107" s="30" t="str">
        <f aca="false">IF(P107&lt;&gt;"", IF(COUNT(V107:Y107)=4, SUM(V107:Y107), "No"), "")</f>
        <v>No</v>
      </c>
      <c r="AA107" s="30" t="str">
        <f aca="false">IF(P107&lt;&gt;"", IF(COUNT(V107:X107)=3, SUM(V107:X107), "No"), "")</f>
        <v>No</v>
      </c>
      <c r="AB107" s="30" t="str">
        <f aca="false">IF(P107&lt;&gt;"", IF(COUNT(V107:W107)=2, SUM(V107:W107), "No"), "")</f>
        <v>No</v>
      </c>
      <c r="AC107" s="30" t="str">
        <f aca="false">'Results 10 year vets'!$S107&amp;":"&amp;Table4[[#Headers],[Female]]</f>
        <v>:Female</v>
      </c>
      <c r="AD107" s="31"/>
      <c r="AE107" s="31"/>
      <c r="AF107" s="31"/>
      <c r="AG107" s="31"/>
      <c r="AH107" s="32"/>
      <c r="AI107" s="31"/>
      <c r="AJ107" s="31"/>
      <c r="AK107" s="31"/>
      <c r="AL107" s="31"/>
      <c r="AM107" s="31"/>
      <c r="AN107" s="31"/>
      <c r="AO107" s="32"/>
      <c r="AP107" s="31"/>
      <c r="AQ107" s="31"/>
      <c r="AR107" s="31"/>
      <c r="AS107" s="31"/>
      <c r="AT107" s="31"/>
      <c r="AU107" s="31"/>
      <c r="AV107" s="32"/>
      <c r="AW107" s="31"/>
      <c r="AX107" s="31"/>
      <c r="AY107" s="31"/>
      <c r="AZ107" s="31"/>
      <c r="BA107" s="31"/>
      <c r="BB107" s="31"/>
      <c r="BC107" s="32"/>
      <c r="BD107" s="31"/>
      <c r="BE107" s="31"/>
      <c r="BF107" s="31"/>
      <c r="BG107" s="31"/>
      <c r="BH107" s="31"/>
      <c r="BI107" s="31"/>
      <c r="BJ107" s="32"/>
      <c r="BK107" s="31"/>
      <c r="BL107" s="31"/>
      <c r="BM107" s="31"/>
      <c r="BN107" s="31"/>
      <c r="BO107" s="31"/>
      <c r="BP107" s="31"/>
      <c r="BQ107" s="32"/>
      <c r="BR107" s="31"/>
      <c r="BS107" s="31"/>
      <c r="BT107" s="31"/>
      <c r="BU107" s="31"/>
      <c r="BV107" s="31"/>
      <c r="BW107" s="31"/>
      <c r="BX107" s="32"/>
      <c r="BY107" s="31"/>
      <c r="BZ107" s="31"/>
      <c r="CA107" s="31"/>
      <c r="CB107" s="31"/>
      <c r="CC107" s="31"/>
      <c r="CD107" s="31"/>
      <c r="CE107" s="32"/>
      <c r="CF107" s="31"/>
      <c r="CG107" s="31"/>
      <c r="CH107" s="31"/>
      <c r="CI107" s="31"/>
      <c r="CJ107" s="31"/>
      <c r="CK107" s="31"/>
      <c r="CL107" s="32"/>
      <c r="CM107" s="31"/>
      <c r="CN107" s="31"/>
      <c r="CO107" s="31"/>
      <c r="CP107" s="31"/>
      <c r="CQ107" s="31"/>
      <c r="CR107" s="31"/>
      <c r="CS107" s="32"/>
      <c r="CT107" s="31"/>
      <c r="CU107" s="31"/>
      <c r="CV107" s="31"/>
      <c r="CW107" s="31"/>
      <c r="CX107" s="31"/>
      <c r="CY107" s="31"/>
      <c r="CZ107" s="32"/>
      <c r="DA107" s="31"/>
      <c r="DB107" s="31"/>
      <c r="DC107" s="31"/>
      <c r="DD107" s="31"/>
      <c r="DE107" s="31"/>
      <c r="DF107" s="31"/>
      <c r="DG107" s="32"/>
      <c r="DH107" s="31"/>
      <c r="DI107" s="31"/>
      <c r="DJ107" s="31"/>
      <c r="DK107" s="31"/>
      <c r="DL107" s="31"/>
      <c r="DM107" s="31"/>
      <c r="DN107" s="32"/>
      <c r="DO107" s="31"/>
      <c r="DP107" s="31"/>
      <c r="DQ107" s="31"/>
      <c r="DR107" s="31"/>
      <c r="DS107" s="31"/>
      <c r="DT107" s="31"/>
      <c r="DU107" s="32"/>
      <c r="DV107" s="31"/>
      <c r="DW107" s="31"/>
    </row>
    <row r="108" customFormat="false" ht="15.75" hidden="false" customHeight="true" outlineLevel="0" collapsed="false">
      <c r="A108" s="21" t="n">
        <v>107</v>
      </c>
      <c r="B108" s="21" t="str">
        <f aca="false">IFERROR(VLOOKUP($A$1&amp;":"&amp;A108,'Finish order'!C:K,6,FALSE()),"")</f>
        <v/>
      </c>
      <c r="C108" s="21" t="str">
        <f aca="false">IFERROR(VLOOKUP(A$1&amp;":"&amp;A108,'Finish order'!$C:$K,9,FALSE()),"")</f>
        <v/>
      </c>
      <c r="D108" s="21" t="str">
        <f aca="false">IFERROR(VLOOKUP(A$1&amp;":"&amp;A108,'Finish order'!$C:$K,7,FALSE()),"")</f>
        <v/>
      </c>
      <c r="E108" s="29" t="str">
        <f aca="false">IFERROR(VLOOKUP($A$1&amp;":"&amp;A108,'Finish order'!C:K,5,FALSE()),"")</f>
        <v/>
      </c>
      <c r="F108" s="21" t="str">
        <f aca="false">IFERROR(VLOOKUP($A$1&amp;":"&amp;A108,'Finish order'!C:K,4,FALSE()),"")</f>
        <v/>
      </c>
      <c r="G108" s="30" t="str">
        <f aca="false" t="array" ref="G108:G108">IFERROR(SMALL(IF($D$2:$D1017=D108,$A$2:$A$911*1.001),1),"")</f>
        <v/>
      </c>
      <c r="H108" s="30" t="str">
        <f aca="false" t="array" ref="H108:H108">IFERROR(SMALL(IF($D$2:$D1017=D108,$A$2:$A$911*1.0001),2),"")</f>
        <v/>
      </c>
      <c r="I108" s="30" t="str">
        <f aca="false" t="array" ref="I108:I108">IFERROR(SMALL(IF($D$2:$D1017=D108,$A$2:$A$911*1.00001),3),"")</f>
        <v/>
      </c>
      <c r="J108" s="30" t="str">
        <f aca="false" t="array" ref="J108:J108">IFERROR(SMALL(IF($D$2:$D1017=D108,$A$2:$A$911*1.000001),4),"")</f>
        <v/>
      </c>
      <c r="K108" s="30" t="str">
        <f aca="false">IF(A108&lt;&gt;"", IF(COUNT(G108:J108)=4, SUM(G108:J108), "No"), "")</f>
        <v>No</v>
      </c>
      <c r="L108" s="30" t="str">
        <f aca="false">IF(A108&lt;&gt;"", IF(COUNT(G108:I108)=3, SUM(G108:I108), "No"), "")</f>
        <v>No</v>
      </c>
      <c r="M108" s="30" t="str">
        <f aca="false">IF(A108&lt;&gt;"", IF(COUNT(G108:H108)=2, SUM(G108:H108), "No"), "")</f>
        <v>No</v>
      </c>
      <c r="N108" s="30" t="str">
        <f aca="false">'Results 10 year vets'!$D108&amp;":"&amp;Table1[[#Headers],[Male]]</f>
        <v>:Male</v>
      </c>
      <c r="O108" s="31"/>
      <c r="P108" s="21" t="n">
        <v>107</v>
      </c>
      <c r="Q108" s="21" t="str">
        <f aca="false">IFERROR(VLOOKUP(P$1&amp;":"&amp;P108,'Finish order'!$C:$K,6,FALSE()),"")</f>
        <v/>
      </c>
      <c r="R108" s="21" t="str">
        <f aca="false">IFERROR(VLOOKUP(P$1&amp;":"&amp;P108,'Finish order'!$C:$K,9,FALSE()),"")</f>
        <v/>
      </c>
      <c r="S108" s="21" t="str">
        <f aca="false">IFERROR(VLOOKUP(P$1&amp;":"&amp;P108,'Finish order'!$C:$K,7,FALSE()),"")</f>
        <v/>
      </c>
      <c r="T108" s="29" t="str">
        <f aca="false">IFERROR(VLOOKUP(P$1&amp;":"&amp;P108,'Finish order'!$C:$K,5,FALSE()),"")</f>
        <v/>
      </c>
      <c r="U108" s="21" t="str">
        <f aca="false">IFERROR(VLOOKUP(P$1&amp;":"&amp;P108,'Finish order'!$C:$K,4,FALSE()),"")</f>
        <v/>
      </c>
      <c r="V108" s="30" t="str">
        <f aca="false" t="array" ref="V108:V108">IFERROR(SMALL(IF($S$2:$S1017=S108,$P$2:$P$911*1.001),1),"")</f>
        <v/>
      </c>
      <c r="W108" s="30" t="str">
        <f aca="false" t="array" ref="W108:W108">IFERROR(SMALL(IF($S$2:$S1017=S108,$P$2:$P$911*1.0001),2),"")</f>
        <v/>
      </c>
      <c r="X108" s="30" t="str">
        <f aca="false" t="array" ref="X108:X108">IFERROR(SMALL(IF($S$2:$S1017=S108,$P$2:$P$911*1.00001),3),"")</f>
        <v/>
      </c>
      <c r="Y108" s="30" t="str">
        <f aca="false" t="array" ref="Y108:Y108">IFERROR(SMALL(IF($S$2:$S1017=S108,$P$2:$P$911*1.000001),4),"")</f>
        <v/>
      </c>
      <c r="Z108" s="30" t="str">
        <f aca="false">IF(P108&lt;&gt;"", IF(COUNT(V108:Y108)=4, SUM(V108:Y108), "No"), "")</f>
        <v>No</v>
      </c>
      <c r="AA108" s="30" t="str">
        <f aca="false">IF(P108&lt;&gt;"", IF(COUNT(V108:X108)=3, SUM(V108:X108), "No"), "")</f>
        <v>No</v>
      </c>
      <c r="AB108" s="30" t="str">
        <f aca="false">IF(P108&lt;&gt;"", IF(COUNT(V108:W108)=2, SUM(V108:W108), "No"), "")</f>
        <v>No</v>
      </c>
      <c r="AC108" s="30" t="str">
        <f aca="false">'Results 10 year vets'!$S108&amp;":"&amp;Table4[[#Headers],[Female]]</f>
        <v>:Female</v>
      </c>
      <c r="AD108" s="31"/>
      <c r="AE108" s="31"/>
      <c r="AF108" s="31"/>
      <c r="AG108" s="31"/>
      <c r="AH108" s="32"/>
      <c r="AI108" s="31"/>
      <c r="AJ108" s="31"/>
      <c r="AK108" s="31"/>
      <c r="AL108" s="31"/>
      <c r="AM108" s="31"/>
      <c r="AN108" s="31"/>
      <c r="AO108" s="32"/>
      <c r="AP108" s="31"/>
      <c r="AQ108" s="31"/>
      <c r="AR108" s="31"/>
      <c r="AS108" s="31"/>
      <c r="AT108" s="31"/>
      <c r="AU108" s="31"/>
      <c r="AV108" s="32"/>
      <c r="AW108" s="31"/>
      <c r="AX108" s="31"/>
      <c r="AY108" s="31"/>
      <c r="AZ108" s="31"/>
      <c r="BA108" s="31"/>
      <c r="BB108" s="31"/>
      <c r="BC108" s="32"/>
      <c r="BD108" s="31"/>
      <c r="BE108" s="31"/>
      <c r="BF108" s="31"/>
      <c r="BG108" s="31"/>
      <c r="BH108" s="31"/>
      <c r="BI108" s="31"/>
      <c r="BJ108" s="32"/>
      <c r="BK108" s="31"/>
      <c r="BL108" s="31"/>
      <c r="BM108" s="31"/>
      <c r="BN108" s="31"/>
      <c r="BO108" s="31"/>
      <c r="BP108" s="31"/>
      <c r="BQ108" s="32"/>
      <c r="BR108" s="31"/>
      <c r="BS108" s="31"/>
      <c r="BT108" s="31"/>
      <c r="BU108" s="31"/>
      <c r="BV108" s="31"/>
      <c r="BW108" s="31"/>
      <c r="BX108" s="32"/>
      <c r="BY108" s="31"/>
      <c r="BZ108" s="31"/>
      <c r="CA108" s="31"/>
      <c r="CB108" s="31"/>
      <c r="CC108" s="31"/>
      <c r="CD108" s="31"/>
      <c r="CE108" s="32"/>
      <c r="CF108" s="31"/>
      <c r="CG108" s="31"/>
      <c r="CH108" s="31"/>
      <c r="CI108" s="31"/>
      <c r="CJ108" s="31"/>
      <c r="CK108" s="31"/>
      <c r="CL108" s="32"/>
      <c r="CM108" s="31"/>
      <c r="CN108" s="31"/>
      <c r="CO108" s="31"/>
      <c r="CP108" s="31"/>
      <c r="CQ108" s="31"/>
      <c r="CR108" s="31"/>
      <c r="CS108" s="32"/>
      <c r="CT108" s="31"/>
      <c r="CU108" s="31"/>
      <c r="CV108" s="31"/>
      <c r="CW108" s="31"/>
      <c r="CX108" s="31"/>
      <c r="CY108" s="31"/>
      <c r="CZ108" s="32"/>
      <c r="DA108" s="31"/>
      <c r="DB108" s="31"/>
      <c r="DC108" s="31"/>
      <c r="DD108" s="31"/>
      <c r="DE108" s="31"/>
      <c r="DF108" s="31"/>
      <c r="DG108" s="32"/>
      <c r="DH108" s="31"/>
      <c r="DI108" s="31"/>
      <c r="DJ108" s="31"/>
      <c r="DK108" s="31"/>
      <c r="DL108" s="31"/>
      <c r="DM108" s="31"/>
      <c r="DN108" s="32"/>
      <c r="DO108" s="31"/>
      <c r="DP108" s="31"/>
      <c r="DQ108" s="31"/>
      <c r="DR108" s="31"/>
      <c r="DS108" s="31"/>
      <c r="DT108" s="31"/>
      <c r="DU108" s="32"/>
      <c r="DV108" s="31"/>
      <c r="DW108" s="31"/>
    </row>
    <row r="109" customFormat="false" ht="15.75" hidden="false" customHeight="true" outlineLevel="0" collapsed="false">
      <c r="A109" s="21" t="n">
        <v>108</v>
      </c>
      <c r="B109" s="21" t="str">
        <f aca="false">IFERROR(VLOOKUP($A$1&amp;":"&amp;A109,'Finish order'!C:K,6,FALSE()),"")</f>
        <v/>
      </c>
      <c r="C109" s="21" t="str">
        <f aca="false">IFERROR(VLOOKUP(A$1&amp;":"&amp;A109,'Finish order'!$C:$K,9,FALSE()),"")</f>
        <v/>
      </c>
      <c r="D109" s="21" t="str">
        <f aca="false">IFERROR(VLOOKUP(A$1&amp;":"&amp;A109,'Finish order'!$C:$K,7,FALSE()),"")</f>
        <v/>
      </c>
      <c r="E109" s="29" t="str">
        <f aca="false">IFERROR(VLOOKUP($A$1&amp;":"&amp;A109,'Finish order'!C:K,5,FALSE()),"")</f>
        <v/>
      </c>
      <c r="F109" s="21" t="str">
        <f aca="false">IFERROR(VLOOKUP($A$1&amp;":"&amp;A109,'Finish order'!C:K,4,FALSE()),"")</f>
        <v/>
      </c>
      <c r="G109" s="30" t="str">
        <f aca="false" t="array" ref="G109:G109">IFERROR(SMALL(IF($D$2:$D1018=D109,$A$2:$A$911*1.001),1),"")</f>
        <v/>
      </c>
      <c r="H109" s="30" t="str">
        <f aca="false" t="array" ref="H109:H109">IFERROR(SMALL(IF($D$2:$D1018=D109,$A$2:$A$911*1.0001),2),"")</f>
        <v/>
      </c>
      <c r="I109" s="30" t="str">
        <f aca="false" t="array" ref="I109:I109">IFERROR(SMALL(IF($D$2:$D1018=D109,$A$2:$A$911*1.00001),3),"")</f>
        <v/>
      </c>
      <c r="J109" s="30" t="str">
        <f aca="false" t="array" ref="J109:J109">IFERROR(SMALL(IF($D$2:$D1018=D109,$A$2:$A$911*1.000001),4),"")</f>
        <v/>
      </c>
      <c r="K109" s="30" t="str">
        <f aca="false">IF(A109&lt;&gt;"", IF(COUNT(G109:J109)=4, SUM(G109:J109), "No"), "")</f>
        <v>No</v>
      </c>
      <c r="L109" s="30" t="str">
        <f aca="false">IF(A109&lt;&gt;"", IF(COUNT(G109:I109)=3, SUM(G109:I109), "No"), "")</f>
        <v>No</v>
      </c>
      <c r="M109" s="30" t="str">
        <f aca="false">IF(A109&lt;&gt;"", IF(COUNT(G109:H109)=2, SUM(G109:H109), "No"), "")</f>
        <v>No</v>
      </c>
      <c r="N109" s="30" t="str">
        <f aca="false">'Results 10 year vets'!$D109&amp;":"&amp;Table1[[#Headers],[Male]]</f>
        <v>:Male</v>
      </c>
      <c r="O109" s="31"/>
      <c r="P109" s="21" t="n">
        <v>108</v>
      </c>
      <c r="Q109" s="21" t="str">
        <f aca="false">IFERROR(VLOOKUP(P$1&amp;":"&amp;P109,'Finish order'!$C:$K,6,FALSE()),"")</f>
        <v/>
      </c>
      <c r="R109" s="21" t="str">
        <f aca="false">IFERROR(VLOOKUP(P$1&amp;":"&amp;P109,'Finish order'!$C:$K,9,FALSE()),"")</f>
        <v/>
      </c>
      <c r="S109" s="21" t="str">
        <f aca="false">IFERROR(VLOOKUP(P$1&amp;":"&amp;P109,'Finish order'!$C:$K,7,FALSE()),"")</f>
        <v/>
      </c>
      <c r="T109" s="29" t="str">
        <f aca="false">IFERROR(VLOOKUP(P$1&amp;":"&amp;P109,'Finish order'!$C:$K,5,FALSE()),"")</f>
        <v/>
      </c>
      <c r="U109" s="21" t="str">
        <f aca="false">IFERROR(VLOOKUP(P$1&amp;":"&amp;P109,'Finish order'!$C:$K,4,FALSE()),"")</f>
        <v/>
      </c>
      <c r="V109" s="30" t="str">
        <f aca="false" t="array" ref="V109:V109">IFERROR(SMALL(IF($S$2:$S1018=S109,$P$2:$P$911*1.001),1),"")</f>
        <v/>
      </c>
      <c r="W109" s="30" t="str">
        <f aca="false" t="array" ref="W109:W109">IFERROR(SMALL(IF($S$2:$S1018=S109,$P$2:$P$911*1.0001),2),"")</f>
        <v/>
      </c>
      <c r="X109" s="30" t="str">
        <f aca="false" t="array" ref="X109:X109">IFERROR(SMALL(IF($S$2:$S1018=S109,$P$2:$P$911*1.00001),3),"")</f>
        <v/>
      </c>
      <c r="Y109" s="30" t="str">
        <f aca="false" t="array" ref="Y109:Y109">IFERROR(SMALL(IF($S$2:$S1018=S109,$P$2:$P$911*1.000001),4),"")</f>
        <v/>
      </c>
      <c r="Z109" s="30" t="str">
        <f aca="false">IF(P109&lt;&gt;"", IF(COUNT(V109:Y109)=4, SUM(V109:Y109), "No"), "")</f>
        <v>No</v>
      </c>
      <c r="AA109" s="30" t="str">
        <f aca="false">IF(P109&lt;&gt;"", IF(COUNT(V109:X109)=3, SUM(V109:X109), "No"), "")</f>
        <v>No</v>
      </c>
      <c r="AB109" s="30" t="str">
        <f aca="false">IF(P109&lt;&gt;"", IF(COUNT(V109:W109)=2, SUM(V109:W109), "No"), "")</f>
        <v>No</v>
      </c>
      <c r="AC109" s="30" t="str">
        <f aca="false">'Results 10 year vets'!$S109&amp;":"&amp;Table4[[#Headers],[Female]]</f>
        <v>:Female</v>
      </c>
      <c r="AD109" s="31"/>
      <c r="AE109" s="31"/>
      <c r="AF109" s="31"/>
      <c r="AG109" s="31"/>
      <c r="AH109" s="32"/>
      <c r="AI109" s="31"/>
      <c r="AJ109" s="31"/>
      <c r="AK109" s="31"/>
      <c r="AL109" s="31"/>
      <c r="AM109" s="31"/>
      <c r="AN109" s="31"/>
      <c r="AO109" s="32"/>
      <c r="AP109" s="31"/>
      <c r="AQ109" s="31"/>
      <c r="AR109" s="31"/>
      <c r="AS109" s="31"/>
      <c r="AT109" s="31"/>
      <c r="AU109" s="31"/>
      <c r="AV109" s="32"/>
      <c r="AW109" s="31"/>
      <c r="AX109" s="31"/>
      <c r="AY109" s="31"/>
      <c r="AZ109" s="31"/>
      <c r="BA109" s="31"/>
      <c r="BB109" s="31"/>
      <c r="BC109" s="32"/>
      <c r="BD109" s="31"/>
      <c r="BE109" s="31"/>
      <c r="BF109" s="31"/>
      <c r="BG109" s="31"/>
      <c r="BH109" s="31"/>
      <c r="BI109" s="31"/>
      <c r="BJ109" s="32"/>
      <c r="BK109" s="31"/>
      <c r="BL109" s="31"/>
      <c r="BM109" s="31"/>
      <c r="BN109" s="31"/>
      <c r="BO109" s="31"/>
      <c r="BP109" s="31"/>
      <c r="BQ109" s="32"/>
      <c r="BR109" s="31"/>
      <c r="BS109" s="31"/>
      <c r="BT109" s="31"/>
      <c r="BU109" s="31"/>
      <c r="BV109" s="31"/>
      <c r="BW109" s="31"/>
      <c r="BX109" s="32"/>
      <c r="BY109" s="31"/>
      <c r="BZ109" s="31"/>
      <c r="CA109" s="31"/>
      <c r="CB109" s="31"/>
      <c r="CC109" s="31"/>
      <c r="CD109" s="31"/>
      <c r="CE109" s="32"/>
      <c r="CF109" s="31"/>
      <c r="CG109" s="31"/>
      <c r="CH109" s="31"/>
      <c r="CI109" s="31"/>
      <c r="CJ109" s="31"/>
      <c r="CK109" s="31"/>
      <c r="CL109" s="32"/>
      <c r="CM109" s="31"/>
      <c r="CN109" s="31"/>
      <c r="CO109" s="31"/>
      <c r="CP109" s="31"/>
      <c r="CQ109" s="31"/>
      <c r="CR109" s="31"/>
      <c r="CS109" s="32"/>
      <c r="CT109" s="31"/>
      <c r="CU109" s="31"/>
      <c r="CV109" s="31"/>
      <c r="CW109" s="31"/>
      <c r="CX109" s="31"/>
      <c r="CY109" s="31"/>
      <c r="CZ109" s="32"/>
      <c r="DA109" s="31"/>
      <c r="DB109" s="31"/>
      <c r="DC109" s="31"/>
      <c r="DD109" s="31"/>
      <c r="DE109" s="31"/>
      <c r="DF109" s="31"/>
      <c r="DG109" s="32"/>
      <c r="DH109" s="31"/>
      <c r="DI109" s="31"/>
      <c r="DJ109" s="31"/>
      <c r="DK109" s="31"/>
      <c r="DL109" s="31"/>
      <c r="DM109" s="31"/>
      <c r="DN109" s="32"/>
      <c r="DO109" s="31"/>
      <c r="DP109" s="31"/>
      <c r="DQ109" s="31"/>
      <c r="DR109" s="31"/>
      <c r="DS109" s="31"/>
      <c r="DT109" s="31"/>
      <c r="DU109" s="32"/>
      <c r="DV109" s="31"/>
      <c r="DW109" s="31"/>
    </row>
    <row r="110" customFormat="false" ht="15.75" hidden="false" customHeight="true" outlineLevel="0" collapsed="false">
      <c r="A110" s="21" t="n">
        <v>109</v>
      </c>
      <c r="B110" s="21" t="str">
        <f aca="false">IFERROR(VLOOKUP($A$1&amp;":"&amp;A110,'Finish order'!C:K,6,FALSE()),"")</f>
        <v/>
      </c>
      <c r="C110" s="21" t="str">
        <f aca="false">IFERROR(VLOOKUP(A$1&amp;":"&amp;A110,'Finish order'!$C:$K,9,FALSE()),"")</f>
        <v/>
      </c>
      <c r="D110" s="21" t="str">
        <f aca="false">IFERROR(VLOOKUP(A$1&amp;":"&amp;A110,'Finish order'!$C:$K,7,FALSE()),"")</f>
        <v/>
      </c>
      <c r="E110" s="29" t="str">
        <f aca="false">IFERROR(VLOOKUP($A$1&amp;":"&amp;A110,'Finish order'!C:K,5,FALSE()),"")</f>
        <v/>
      </c>
      <c r="F110" s="21" t="str">
        <f aca="false">IFERROR(VLOOKUP($A$1&amp;":"&amp;A110,'Finish order'!C:K,4,FALSE()),"")</f>
        <v/>
      </c>
      <c r="G110" s="30" t="str">
        <f aca="false" t="array" ref="G110:G110">IFERROR(SMALL(IF($D$2:$D1019=D110,$A$2:$A$911*1.001),1),"")</f>
        <v/>
      </c>
      <c r="H110" s="30" t="str">
        <f aca="false" t="array" ref="H110:H110">IFERROR(SMALL(IF($D$2:$D1019=D110,$A$2:$A$911*1.0001),2),"")</f>
        <v/>
      </c>
      <c r="I110" s="30" t="str">
        <f aca="false" t="array" ref="I110:I110">IFERROR(SMALL(IF($D$2:$D1019=D110,$A$2:$A$911*1.00001),3),"")</f>
        <v/>
      </c>
      <c r="J110" s="30" t="str">
        <f aca="false" t="array" ref="J110:J110">IFERROR(SMALL(IF($D$2:$D1019=D110,$A$2:$A$911*1.000001),4),"")</f>
        <v/>
      </c>
      <c r="K110" s="30" t="str">
        <f aca="false">IF(A110&lt;&gt;"", IF(COUNT(G110:J110)=4, SUM(G110:J110), "No"), "")</f>
        <v>No</v>
      </c>
      <c r="L110" s="30" t="str">
        <f aca="false">IF(A110&lt;&gt;"", IF(COUNT(G110:I110)=3, SUM(G110:I110), "No"), "")</f>
        <v>No</v>
      </c>
      <c r="M110" s="30" t="str">
        <f aca="false">IF(A110&lt;&gt;"", IF(COUNT(G110:H110)=2, SUM(G110:H110), "No"), "")</f>
        <v>No</v>
      </c>
      <c r="N110" s="30" t="str">
        <f aca="false">'Results 10 year vets'!$D110&amp;":"&amp;Table1[[#Headers],[Male]]</f>
        <v>:Male</v>
      </c>
      <c r="O110" s="31"/>
      <c r="P110" s="21" t="n">
        <v>109</v>
      </c>
      <c r="Q110" s="21" t="str">
        <f aca="false">IFERROR(VLOOKUP(P$1&amp;":"&amp;P110,'Finish order'!$C:$K,6,FALSE()),"")</f>
        <v/>
      </c>
      <c r="R110" s="21" t="str">
        <f aca="false">IFERROR(VLOOKUP(P$1&amp;":"&amp;P110,'Finish order'!$C:$K,9,FALSE()),"")</f>
        <v/>
      </c>
      <c r="S110" s="21" t="str">
        <f aca="false">IFERROR(VLOOKUP(P$1&amp;":"&amp;P110,'Finish order'!$C:$K,7,FALSE()),"")</f>
        <v/>
      </c>
      <c r="T110" s="29" t="str">
        <f aca="false">IFERROR(VLOOKUP(P$1&amp;":"&amp;P110,'Finish order'!$C:$K,5,FALSE()),"")</f>
        <v/>
      </c>
      <c r="U110" s="21" t="str">
        <f aca="false">IFERROR(VLOOKUP(P$1&amp;":"&amp;P110,'Finish order'!$C:$K,4,FALSE()),"")</f>
        <v/>
      </c>
      <c r="V110" s="30" t="str">
        <f aca="false" t="array" ref="V110:V110">IFERROR(SMALL(IF($S$2:$S1019=S110,$P$2:$P$911*1.001),1),"")</f>
        <v/>
      </c>
      <c r="W110" s="30" t="str">
        <f aca="false" t="array" ref="W110:W110">IFERROR(SMALL(IF($S$2:$S1019=S110,$P$2:$P$911*1.0001),2),"")</f>
        <v/>
      </c>
      <c r="X110" s="30" t="str">
        <f aca="false" t="array" ref="X110:X110">IFERROR(SMALL(IF($S$2:$S1019=S110,$P$2:$P$911*1.00001),3),"")</f>
        <v/>
      </c>
      <c r="Y110" s="30" t="str">
        <f aca="false" t="array" ref="Y110:Y110">IFERROR(SMALL(IF($S$2:$S1019=S110,$P$2:$P$911*1.000001),4),"")</f>
        <v/>
      </c>
      <c r="Z110" s="30" t="str">
        <f aca="false">IF(P110&lt;&gt;"", IF(COUNT(V110:Y110)=4, SUM(V110:Y110), "No"), "")</f>
        <v>No</v>
      </c>
      <c r="AA110" s="30" t="str">
        <f aca="false">IF(P110&lt;&gt;"", IF(COUNT(V110:X110)=3, SUM(V110:X110), "No"), "")</f>
        <v>No</v>
      </c>
      <c r="AB110" s="30" t="str">
        <f aca="false">IF(P110&lt;&gt;"", IF(COUNT(V110:W110)=2, SUM(V110:W110), "No"), "")</f>
        <v>No</v>
      </c>
      <c r="AC110" s="30" t="str">
        <f aca="false">'Results 10 year vets'!$S110&amp;":"&amp;Table4[[#Headers],[Female]]</f>
        <v>:Female</v>
      </c>
      <c r="AD110" s="31"/>
      <c r="AE110" s="31"/>
      <c r="AF110" s="31"/>
      <c r="AG110" s="31"/>
      <c r="AH110" s="32"/>
      <c r="AI110" s="31"/>
      <c r="AJ110" s="31"/>
      <c r="AK110" s="31"/>
      <c r="AL110" s="31"/>
      <c r="AM110" s="31"/>
      <c r="AN110" s="31"/>
      <c r="AO110" s="32"/>
      <c r="AP110" s="31"/>
      <c r="AQ110" s="31"/>
      <c r="AR110" s="31"/>
      <c r="AS110" s="31"/>
      <c r="AT110" s="31"/>
      <c r="AU110" s="31"/>
      <c r="AV110" s="32"/>
      <c r="AW110" s="31"/>
      <c r="AX110" s="31"/>
      <c r="AY110" s="31"/>
      <c r="AZ110" s="31"/>
      <c r="BA110" s="31"/>
      <c r="BB110" s="31"/>
      <c r="BC110" s="32"/>
      <c r="BD110" s="31"/>
      <c r="BE110" s="31"/>
      <c r="BF110" s="31"/>
      <c r="BG110" s="31"/>
      <c r="BH110" s="31"/>
      <c r="BI110" s="31"/>
      <c r="BJ110" s="32"/>
      <c r="BK110" s="31"/>
      <c r="BL110" s="31"/>
      <c r="BM110" s="31"/>
      <c r="BN110" s="31"/>
      <c r="BO110" s="31"/>
      <c r="BP110" s="31"/>
      <c r="BQ110" s="32"/>
      <c r="BR110" s="31"/>
      <c r="BS110" s="31"/>
      <c r="BT110" s="31"/>
      <c r="BU110" s="31"/>
      <c r="BV110" s="31"/>
      <c r="BW110" s="31"/>
      <c r="BX110" s="32"/>
      <c r="BY110" s="31"/>
      <c r="BZ110" s="31"/>
      <c r="CA110" s="31"/>
      <c r="CB110" s="31"/>
      <c r="CC110" s="31"/>
      <c r="CD110" s="31"/>
      <c r="CE110" s="32"/>
      <c r="CF110" s="31"/>
      <c r="CG110" s="31"/>
      <c r="CH110" s="31"/>
      <c r="CI110" s="31"/>
      <c r="CJ110" s="31"/>
      <c r="CK110" s="31"/>
      <c r="CL110" s="32"/>
      <c r="CM110" s="31"/>
      <c r="CN110" s="31"/>
      <c r="CO110" s="31"/>
      <c r="CP110" s="31"/>
      <c r="CQ110" s="31"/>
      <c r="CR110" s="31"/>
      <c r="CS110" s="32"/>
      <c r="CT110" s="31"/>
      <c r="CU110" s="31"/>
      <c r="CV110" s="31"/>
      <c r="CW110" s="31"/>
      <c r="CX110" s="31"/>
      <c r="CY110" s="31"/>
      <c r="CZ110" s="32"/>
      <c r="DA110" s="31"/>
      <c r="DB110" s="31"/>
      <c r="DC110" s="31"/>
      <c r="DD110" s="31"/>
      <c r="DE110" s="31"/>
      <c r="DF110" s="31"/>
      <c r="DG110" s="32"/>
      <c r="DH110" s="31"/>
      <c r="DI110" s="31"/>
      <c r="DJ110" s="31"/>
      <c r="DK110" s="31"/>
      <c r="DL110" s="31"/>
      <c r="DM110" s="31"/>
      <c r="DN110" s="32"/>
      <c r="DO110" s="31"/>
      <c r="DP110" s="31"/>
      <c r="DQ110" s="31"/>
      <c r="DR110" s="31"/>
      <c r="DS110" s="31"/>
      <c r="DT110" s="31"/>
      <c r="DU110" s="32"/>
      <c r="DV110" s="31"/>
      <c r="DW110" s="31"/>
    </row>
    <row r="111" customFormat="false" ht="15.75" hidden="false" customHeight="true" outlineLevel="0" collapsed="false">
      <c r="A111" s="21" t="n">
        <v>110</v>
      </c>
      <c r="B111" s="21" t="str">
        <f aca="false">IFERROR(VLOOKUP($A$1&amp;":"&amp;A111,'Finish order'!C:K,6,FALSE()),"")</f>
        <v/>
      </c>
      <c r="C111" s="21" t="str">
        <f aca="false">IFERROR(VLOOKUP(A$1&amp;":"&amp;A111,'Finish order'!$C:$K,9,FALSE()),"")</f>
        <v/>
      </c>
      <c r="D111" s="21" t="str">
        <f aca="false">IFERROR(VLOOKUP(A$1&amp;":"&amp;A111,'Finish order'!$C:$K,7,FALSE()),"")</f>
        <v/>
      </c>
      <c r="E111" s="29" t="str">
        <f aca="false">IFERROR(VLOOKUP($A$1&amp;":"&amp;A111,'Finish order'!C:K,5,FALSE()),"")</f>
        <v/>
      </c>
      <c r="F111" s="21" t="str">
        <f aca="false">IFERROR(VLOOKUP($A$1&amp;":"&amp;A111,'Finish order'!C:K,4,FALSE()),"")</f>
        <v/>
      </c>
      <c r="G111" s="30" t="str">
        <f aca="false" t="array" ref="G111:G111">IFERROR(SMALL(IF($D$2:$D1020=D111,$A$2:$A$911*1.001),1),"")</f>
        <v/>
      </c>
      <c r="H111" s="30" t="str">
        <f aca="false" t="array" ref="H111:H111">IFERROR(SMALL(IF($D$2:$D1020=D111,$A$2:$A$911*1.0001),2),"")</f>
        <v/>
      </c>
      <c r="I111" s="30" t="str">
        <f aca="false" t="array" ref="I111:I111">IFERROR(SMALL(IF($D$2:$D1020=D111,$A$2:$A$911*1.00001),3),"")</f>
        <v/>
      </c>
      <c r="J111" s="30" t="str">
        <f aca="false" t="array" ref="J111:J111">IFERROR(SMALL(IF($D$2:$D1020=D111,$A$2:$A$911*1.000001),4),"")</f>
        <v/>
      </c>
      <c r="K111" s="30" t="str">
        <f aca="false">IF(A111&lt;&gt;"", IF(COUNT(G111:J111)=4, SUM(G111:J111), "No"), "")</f>
        <v>No</v>
      </c>
      <c r="L111" s="30" t="str">
        <f aca="false">IF(A111&lt;&gt;"", IF(COUNT(G111:I111)=3, SUM(G111:I111), "No"), "")</f>
        <v>No</v>
      </c>
      <c r="M111" s="30" t="str">
        <f aca="false">IF(A111&lt;&gt;"", IF(COUNT(G111:H111)=2, SUM(G111:H111), "No"), "")</f>
        <v>No</v>
      </c>
      <c r="N111" s="30" t="str">
        <f aca="false">'Results 10 year vets'!$D111&amp;":"&amp;Table1[[#Headers],[Male]]</f>
        <v>:Male</v>
      </c>
      <c r="O111" s="31"/>
      <c r="P111" s="21" t="n">
        <v>110</v>
      </c>
      <c r="Q111" s="21" t="str">
        <f aca="false">IFERROR(VLOOKUP(P$1&amp;":"&amp;P111,'Finish order'!$C:$K,6,FALSE()),"")</f>
        <v/>
      </c>
      <c r="R111" s="21" t="str">
        <f aca="false">IFERROR(VLOOKUP(P$1&amp;":"&amp;P111,'Finish order'!$C:$K,9,FALSE()),"")</f>
        <v/>
      </c>
      <c r="S111" s="21" t="str">
        <f aca="false">IFERROR(VLOOKUP(P$1&amp;":"&amp;P111,'Finish order'!$C:$K,7,FALSE()),"")</f>
        <v/>
      </c>
      <c r="T111" s="29" t="str">
        <f aca="false">IFERROR(VLOOKUP(P$1&amp;":"&amp;P111,'Finish order'!$C:$K,5,FALSE()),"")</f>
        <v/>
      </c>
      <c r="U111" s="21" t="str">
        <f aca="false">IFERROR(VLOOKUP(P$1&amp;":"&amp;P111,'Finish order'!$C:$K,4,FALSE()),"")</f>
        <v/>
      </c>
      <c r="V111" s="30" t="str">
        <f aca="false" t="array" ref="V111:V111">IFERROR(SMALL(IF($S$2:$S1020=S111,$P$2:$P$911*1.001),1),"")</f>
        <v/>
      </c>
      <c r="W111" s="30" t="str">
        <f aca="false" t="array" ref="W111:W111">IFERROR(SMALL(IF($S$2:$S1020=S111,$P$2:$P$911*1.0001),2),"")</f>
        <v/>
      </c>
      <c r="X111" s="30" t="str">
        <f aca="false" t="array" ref="X111:X111">IFERROR(SMALL(IF($S$2:$S1020=S111,$P$2:$P$911*1.00001),3),"")</f>
        <v/>
      </c>
      <c r="Y111" s="30" t="str">
        <f aca="false" t="array" ref="Y111:Y111">IFERROR(SMALL(IF($S$2:$S1020=S111,$P$2:$P$911*1.000001),4),"")</f>
        <v/>
      </c>
      <c r="Z111" s="30" t="str">
        <f aca="false">IF(P111&lt;&gt;"", IF(COUNT(V111:Y111)=4, SUM(V111:Y111), "No"), "")</f>
        <v>No</v>
      </c>
      <c r="AA111" s="30" t="str">
        <f aca="false">IF(P111&lt;&gt;"", IF(COUNT(V111:X111)=3, SUM(V111:X111), "No"), "")</f>
        <v>No</v>
      </c>
      <c r="AB111" s="30" t="str">
        <f aca="false">IF(P111&lt;&gt;"", IF(COUNT(V111:W111)=2, SUM(V111:W111), "No"), "")</f>
        <v>No</v>
      </c>
      <c r="AC111" s="30" t="str">
        <f aca="false">'Results 10 year vets'!$S111&amp;":"&amp;Table4[[#Headers],[Female]]</f>
        <v>:Female</v>
      </c>
      <c r="AD111" s="31"/>
      <c r="AE111" s="31"/>
      <c r="AF111" s="31"/>
      <c r="AG111" s="31"/>
      <c r="AH111" s="32"/>
      <c r="AI111" s="31"/>
      <c r="AJ111" s="31"/>
      <c r="AK111" s="31"/>
      <c r="AL111" s="31"/>
      <c r="AM111" s="31"/>
      <c r="AN111" s="31"/>
      <c r="AO111" s="32"/>
      <c r="AP111" s="31"/>
      <c r="AQ111" s="31"/>
      <c r="AR111" s="31"/>
      <c r="AS111" s="31"/>
      <c r="AT111" s="31"/>
      <c r="AU111" s="31"/>
      <c r="AV111" s="32"/>
      <c r="AW111" s="31"/>
      <c r="AX111" s="31"/>
      <c r="AY111" s="31"/>
      <c r="AZ111" s="31"/>
      <c r="BA111" s="31"/>
      <c r="BB111" s="31"/>
      <c r="BC111" s="32"/>
      <c r="BD111" s="31"/>
      <c r="BE111" s="31"/>
      <c r="BF111" s="31"/>
      <c r="BG111" s="31"/>
      <c r="BH111" s="31"/>
      <c r="BI111" s="31"/>
      <c r="BJ111" s="32"/>
      <c r="BK111" s="31"/>
      <c r="BL111" s="31"/>
      <c r="BM111" s="31"/>
      <c r="BN111" s="31"/>
      <c r="BO111" s="31"/>
      <c r="BP111" s="31"/>
      <c r="BQ111" s="32"/>
      <c r="BR111" s="31"/>
      <c r="BS111" s="31"/>
      <c r="BT111" s="31"/>
      <c r="BU111" s="31"/>
      <c r="BV111" s="31"/>
      <c r="BW111" s="31"/>
      <c r="BX111" s="32"/>
      <c r="BY111" s="31"/>
      <c r="BZ111" s="31"/>
      <c r="CA111" s="31"/>
      <c r="CB111" s="31"/>
      <c r="CC111" s="31"/>
      <c r="CD111" s="31"/>
      <c r="CE111" s="32"/>
      <c r="CF111" s="31"/>
      <c r="CG111" s="31"/>
      <c r="CH111" s="31"/>
      <c r="CI111" s="31"/>
      <c r="CJ111" s="31"/>
      <c r="CK111" s="31"/>
      <c r="CL111" s="32"/>
      <c r="CM111" s="31"/>
      <c r="CN111" s="31"/>
      <c r="CO111" s="31"/>
      <c r="CP111" s="31"/>
      <c r="CQ111" s="31"/>
      <c r="CR111" s="31"/>
      <c r="CS111" s="32"/>
      <c r="CT111" s="31"/>
      <c r="CU111" s="31"/>
      <c r="CV111" s="31"/>
      <c r="CW111" s="31"/>
      <c r="CX111" s="31"/>
      <c r="CY111" s="31"/>
      <c r="CZ111" s="32"/>
      <c r="DA111" s="31"/>
      <c r="DB111" s="31"/>
      <c r="DC111" s="31"/>
      <c r="DD111" s="31"/>
      <c r="DE111" s="31"/>
      <c r="DF111" s="31"/>
      <c r="DG111" s="32"/>
      <c r="DH111" s="31"/>
      <c r="DI111" s="31"/>
      <c r="DJ111" s="31"/>
      <c r="DK111" s="31"/>
      <c r="DL111" s="31"/>
      <c r="DM111" s="31"/>
      <c r="DN111" s="32"/>
      <c r="DO111" s="31"/>
      <c r="DP111" s="31"/>
      <c r="DQ111" s="31"/>
      <c r="DR111" s="31"/>
      <c r="DS111" s="31"/>
      <c r="DT111" s="31"/>
      <c r="DU111" s="32"/>
      <c r="DV111" s="31"/>
      <c r="DW111" s="31"/>
    </row>
    <row r="112" customFormat="false" ht="15.75" hidden="false" customHeight="true" outlineLevel="0" collapsed="false">
      <c r="A112" s="21" t="n">
        <v>111</v>
      </c>
      <c r="B112" s="21" t="str">
        <f aca="false">IFERROR(VLOOKUP($A$1&amp;":"&amp;A112,'Finish order'!C:K,6,FALSE()),"")</f>
        <v/>
      </c>
      <c r="C112" s="21" t="str">
        <f aca="false">IFERROR(VLOOKUP(A$1&amp;":"&amp;A112,'Finish order'!$C:$K,9,FALSE()),"")</f>
        <v/>
      </c>
      <c r="D112" s="21" t="str">
        <f aca="false">IFERROR(VLOOKUP(A$1&amp;":"&amp;A112,'Finish order'!$C:$K,7,FALSE()),"")</f>
        <v/>
      </c>
      <c r="E112" s="29" t="str">
        <f aca="false">IFERROR(VLOOKUP($A$1&amp;":"&amp;A112,'Finish order'!C:K,5,FALSE()),"")</f>
        <v/>
      </c>
      <c r="F112" s="21" t="str">
        <f aca="false">IFERROR(VLOOKUP($A$1&amp;":"&amp;A112,'Finish order'!C:K,4,FALSE()),"")</f>
        <v/>
      </c>
      <c r="G112" s="30" t="str">
        <f aca="false" t="array" ref="G112:G112">IFERROR(SMALL(IF($D$2:$D1021=D112,$A$2:$A$911*1.001),1),"")</f>
        <v/>
      </c>
      <c r="H112" s="30" t="str">
        <f aca="false" t="array" ref="H112:H112">IFERROR(SMALL(IF($D$2:$D1021=D112,$A$2:$A$911*1.0001),2),"")</f>
        <v/>
      </c>
      <c r="I112" s="30" t="str">
        <f aca="false" t="array" ref="I112:I112">IFERROR(SMALL(IF($D$2:$D1021=D112,$A$2:$A$911*1.00001),3),"")</f>
        <v/>
      </c>
      <c r="J112" s="30" t="str">
        <f aca="false" t="array" ref="J112:J112">IFERROR(SMALL(IF($D$2:$D1021=D112,$A$2:$A$911*1.000001),4),"")</f>
        <v/>
      </c>
      <c r="K112" s="30" t="str">
        <f aca="false">IF(A112&lt;&gt;"", IF(COUNT(G112:J112)=4, SUM(G112:J112), "No"), "")</f>
        <v>No</v>
      </c>
      <c r="L112" s="30" t="str">
        <f aca="false">IF(A112&lt;&gt;"", IF(COUNT(G112:I112)=3, SUM(G112:I112), "No"), "")</f>
        <v>No</v>
      </c>
      <c r="M112" s="30" t="str">
        <f aca="false">IF(A112&lt;&gt;"", IF(COUNT(G112:H112)=2, SUM(G112:H112), "No"), "")</f>
        <v>No</v>
      </c>
      <c r="N112" s="30" t="str">
        <f aca="false">'Results 10 year vets'!$D112&amp;":"&amp;Table1[[#Headers],[Male]]</f>
        <v>:Male</v>
      </c>
      <c r="O112" s="31"/>
      <c r="P112" s="21" t="n">
        <v>111</v>
      </c>
      <c r="Q112" s="21" t="str">
        <f aca="false">IFERROR(VLOOKUP(P$1&amp;":"&amp;P112,'Finish order'!$C:$K,6,FALSE()),"")</f>
        <v/>
      </c>
      <c r="R112" s="21" t="str">
        <f aca="false">IFERROR(VLOOKUP(P$1&amp;":"&amp;P112,'Finish order'!$C:$K,9,FALSE()),"")</f>
        <v/>
      </c>
      <c r="S112" s="21" t="str">
        <f aca="false">IFERROR(VLOOKUP(P$1&amp;":"&amp;P112,'Finish order'!$C:$K,7,FALSE()),"")</f>
        <v/>
      </c>
      <c r="T112" s="29" t="str">
        <f aca="false">IFERROR(VLOOKUP(P$1&amp;":"&amp;P112,'Finish order'!$C:$K,5,FALSE()),"")</f>
        <v/>
      </c>
      <c r="U112" s="21" t="str">
        <f aca="false">IFERROR(VLOOKUP(P$1&amp;":"&amp;P112,'Finish order'!$C:$K,4,FALSE()),"")</f>
        <v/>
      </c>
      <c r="V112" s="30" t="str">
        <f aca="false" t="array" ref="V112:V112">IFERROR(SMALL(IF($S$2:$S1021=S112,$P$2:$P$911*1.001),1),"")</f>
        <v/>
      </c>
      <c r="W112" s="30" t="str">
        <f aca="false" t="array" ref="W112:W112">IFERROR(SMALL(IF($S$2:$S1021=S112,$P$2:$P$911*1.0001),2),"")</f>
        <v/>
      </c>
      <c r="X112" s="30" t="str">
        <f aca="false" t="array" ref="X112:X112">IFERROR(SMALL(IF($S$2:$S1021=S112,$P$2:$P$911*1.00001),3),"")</f>
        <v/>
      </c>
      <c r="Y112" s="30" t="str">
        <f aca="false" t="array" ref="Y112:Y112">IFERROR(SMALL(IF($S$2:$S1021=S112,$P$2:$P$911*1.000001),4),"")</f>
        <v/>
      </c>
      <c r="Z112" s="30" t="str">
        <f aca="false">IF(P112&lt;&gt;"", IF(COUNT(V112:Y112)=4, SUM(V112:Y112), "No"), "")</f>
        <v>No</v>
      </c>
      <c r="AA112" s="30" t="str">
        <f aca="false">IF(P112&lt;&gt;"", IF(COUNT(V112:X112)=3, SUM(V112:X112), "No"), "")</f>
        <v>No</v>
      </c>
      <c r="AB112" s="30" t="str">
        <f aca="false">IF(P112&lt;&gt;"", IF(COUNT(V112:W112)=2, SUM(V112:W112), "No"), "")</f>
        <v>No</v>
      </c>
      <c r="AC112" s="30" t="str">
        <f aca="false">'Results 10 year vets'!$S112&amp;":"&amp;Table4[[#Headers],[Female]]</f>
        <v>:Female</v>
      </c>
      <c r="AD112" s="31"/>
      <c r="AE112" s="31"/>
      <c r="AF112" s="31"/>
      <c r="AG112" s="31"/>
      <c r="AH112" s="32"/>
      <c r="AI112" s="31"/>
      <c r="AJ112" s="31"/>
      <c r="AK112" s="31"/>
      <c r="AL112" s="31"/>
      <c r="AM112" s="31"/>
      <c r="AN112" s="31"/>
      <c r="AO112" s="32"/>
      <c r="AP112" s="31"/>
      <c r="AQ112" s="31"/>
      <c r="AR112" s="31"/>
      <c r="AS112" s="31"/>
      <c r="AT112" s="31"/>
      <c r="AU112" s="31"/>
      <c r="AV112" s="32"/>
      <c r="AW112" s="31"/>
      <c r="AX112" s="31"/>
      <c r="AY112" s="31"/>
      <c r="AZ112" s="31"/>
      <c r="BA112" s="31"/>
      <c r="BB112" s="31"/>
      <c r="BC112" s="32"/>
      <c r="BD112" s="31"/>
      <c r="BE112" s="31"/>
      <c r="BF112" s="31"/>
      <c r="BG112" s="31"/>
      <c r="BH112" s="31"/>
      <c r="BI112" s="31"/>
      <c r="BJ112" s="32"/>
      <c r="BK112" s="31"/>
      <c r="BL112" s="31"/>
      <c r="BM112" s="31"/>
      <c r="BN112" s="31"/>
      <c r="BO112" s="31"/>
      <c r="BP112" s="31"/>
      <c r="BQ112" s="32"/>
      <c r="BR112" s="31"/>
      <c r="BS112" s="31"/>
      <c r="BT112" s="31"/>
      <c r="BU112" s="31"/>
      <c r="BV112" s="31"/>
      <c r="BW112" s="31"/>
      <c r="BX112" s="32"/>
      <c r="BY112" s="31"/>
      <c r="BZ112" s="31"/>
      <c r="CA112" s="31"/>
      <c r="CB112" s="31"/>
      <c r="CC112" s="31"/>
      <c r="CD112" s="31"/>
      <c r="CE112" s="32"/>
      <c r="CF112" s="31"/>
      <c r="CG112" s="31"/>
      <c r="CH112" s="31"/>
      <c r="CI112" s="31"/>
      <c r="CJ112" s="31"/>
      <c r="CK112" s="31"/>
      <c r="CL112" s="32"/>
      <c r="CM112" s="31"/>
      <c r="CN112" s="31"/>
      <c r="CO112" s="31"/>
      <c r="CP112" s="31"/>
      <c r="CQ112" s="31"/>
      <c r="CR112" s="31"/>
      <c r="CS112" s="32"/>
      <c r="CT112" s="31"/>
      <c r="CU112" s="31"/>
      <c r="CV112" s="31"/>
      <c r="CW112" s="31"/>
      <c r="CX112" s="31"/>
      <c r="CY112" s="31"/>
      <c r="CZ112" s="32"/>
      <c r="DA112" s="31"/>
      <c r="DB112" s="31"/>
      <c r="DC112" s="31"/>
      <c r="DD112" s="31"/>
      <c r="DE112" s="31"/>
      <c r="DF112" s="31"/>
      <c r="DG112" s="32"/>
      <c r="DH112" s="31"/>
      <c r="DI112" s="31"/>
      <c r="DJ112" s="31"/>
      <c r="DK112" s="31"/>
      <c r="DL112" s="31"/>
      <c r="DM112" s="31"/>
      <c r="DN112" s="32"/>
      <c r="DO112" s="31"/>
      <c r="DP112" s="31"/>
      <c r="DQ112" s="31"/>
      <c r="DR112" s="31"/>
      <c r="DS112" s="31"/>
      <c r="DT112" s="31"/>
      <c r="DU112" s="32"/>
      <c r="DV112" s="31"/>
      <c r="DW112" s="31"/>
    </row>
    <row r="113" customFormat="false" ht="15.75" hidden="false" customHeight="true" outlineLevel="0" collapsed="false">
      <c r="A113" s="21" t="n">
        <v>112</v>
      </c>
      <c r="B113" s="21" t="str">
        <f aca="false">IFERROR(VLOOKUP($A$1&amp;":"&amp;A113,'Finish order'!C:K,6,FALSE()),"")</f>
        <v/>
      </c>
      <c r="C113" s="21" t="str">
        <f aca="false">IFERROR(VLOOKUP(A$1&amp;":"&amp;A113,'Finish order'!$C:$K,9,FALSE()),"")</f>
        <v/>
      </c>
      <c r="D113" s="21" t="str">
        <f aca="false">IFERROR(VLOOKUP(A$1&amp;":"&amp;A113,'Finish order'!$C:$K,7,FALSE()),"")</f>
        <v/>
      </c>
      <c r="E113" s="29" t="str">
        <f aca="false">IFERROR(VLOOKUP($A$1&amp;":"&amp;A113,'Finish order'!C:K,5,FALSE()),"")</f>
        <v/>
      </c>
      <c r="F113" s="21" t="str">
        <f aca="false">IFERROR(VLOOKUP($A$1&amp;":"&amp;A113,'Finish order'!C:K,4,FALSE()),"")</f>
        <v/>
      </c>
      <c r="G113" s="30" t="str">
        <f aca="false" t="array" ref="G113:G113">IFERROR(SMALL(IF($D$2:$D1022=D113,$A$2:$A$911*1.001),1),"")</f>
        <v/>
      </c>
      <c r="H113" s="30" t="str">
        <f aca="false" t="array" ref="H113:H113">IFERROR(SMALL(IF($D$2:$D1022=D113,$A$2:$A$911*1.0001),2),"")</f>
        <v/>
      </c>
      <c r="I113" s="30" t="str">
        <f aca="false" t="array" ref="I113:I113">IFERROR(SMALL(IF($D$2:$D1022=D113,$A$2:$A$911*1.00001),3),"")</f>
        <v/>
      </c>
      <c r="J113" s="30" t="str">
        <f aca="false" t="array" ref="J113:J113">IFERROR(SMALL(IF($D$2:$D1022=D113,$A$2:$A$911*1.000001),4),"")</f>
        <v/>
      </c>
      <c r="K113" s="30" t="str">
        <f aca="false">IF(A113&lt;&gt;"", IF(COUNT(G113:J113)=4, SUM(G113:J113), "No"), "")</f>
        <v>No</v>
      </c>
      <c r="L113" s="30" t="str">
        <f aca="false">IF(A113&lt;&gt;"", IF(COUNT(G113:I113)=3, SUM(G113:I113), "No"), "")</f>
        <v>No</v>
      </c>
      <c r="M113" s="30" t="str">
        <f aca="false">IF(A113&lt;&gt;"", IF(COUNT(G113:H113)=2, SUM(G113:H113), "No"), "")</f>
        <v>No</v>
      </c>
      <c r="N113" s="30" t="str">
        <f aca="false">'Results 10 year vets'!$D113&amp;":"&amp;Table1[[#Headers],[Male]]</f>
        <v>:Male</v>
      </c>
      <c r="O113" s="31"/>
      <c r="P113" s="21" t="n">
        <v>112</v>
      </c>
      <c r="Q113" s="21" t="str">
        <f aca="false">IFERROR(VLOOKUP(P$1&amp;":"&amp;P113,'Finish order'!$C:$K,6,FALSE()),"")</f>
        <v/>
      </c>
      <c r="R113" s="21" t="str">
        <f aca="false">IFERROR(VLOOKUP(P$1&amp;":"&amp;P113,'Finish order'!$C:$K,9,FALSE()),"")</f>
        <v/>
      </c>
      <c r="S113" s="21" t="str">
        <f aca="false">IFERROR(VLOOKUP(P$1&amp;":"&amp;P113,'Finish order'!$C:$K,7,FALSE()),"")</f>
        <v/>
      </c>
      <c r="T113" s="29" t="str">
        <f aca="false">IFERROR(VLOOKUP(P$1&amp;":"&amp;P113,'Finish order'!$C:$K,5,FALSE()),"")</f>
        <v/>
      </c>
      <c r="U113" s="21" t="str">
        <f aca="false">IFERROR(VLOOKUP(P$1&amp;":"&amp;P113,'Finish order'!$C:$K,4,FALSE()),"")</f>
        <v/>
      </c>
      <c r="V113" s="30" t="str">
        <f aca="false" t="array" ref="V113:V113">IFERROR(SMALL(IF($S$2:$S1022=S113,$P$2:$P$911*1.001),1),"")</f>
        <v/>
      </c>
      <c r="W113" s="30" t="str">
        <f aca="false" t="array" ref="W113:W113">IFERROR(SMALL(IF($S$2:$S1022=S113,$P$2:$P$911*1.0001),2),"")</f>
        <v/>
      </c>
      <c r="X113" s="30" t="str">
        <f aca="false" t="array" ref="X113:X113">IFERROR(SMALL(IF($S$2:$S1022=S113,$P$2:$P$911*1.00001),3),"")</f>
        <v/>
      </c>
      <c r="Y113" s="30" t="str">
        <f aca="false" t="array" ref="Y113:Y113">IFERROR(SMALL(IF($S$2:$S1022=S113,$P$2:$P$911*1.000001),4),"")</f>
        <v/>
      </c>
      <c r="Z113" s="30" t="str">
        <f aca="false">IF(P113&lt;&gt;"", IF(COUNT(V113:Y113)=4, SUM(V113:Y113), "No"), "")</f>
        <v>No</v>
      </c>
      <c r="AA113" s="30" t="str">
        <f aca="false">IF(P113&lt;&gt;"", IF(COUNT(V113:X113)=3, SUM(V113:X113), "No"), "")</f>
        <v>No</v>
      </c>
      <c r="AB113" s="30" t="str">
        <f aca="false">IF(P113&lt;&gt;"", IF(COUNT(V113:W113)=2, SUM(V113:W113), "No"), "")</f>
        <v>No</v>
      </c>
      <c r="AC113" s="30" t="str">
        <f aca="false">'Results 10 year vets'!$S113&amp;":"&amp;Table4[[#Headers],[Female]]</f>
        <v>:Female</v>
      </c>
      <c r="AD113" s="31"/>
      <c r="AE113" s="31"/>
      <c r="AF113" s="31"/>
      <c r="AG113" s="31"/>
      <c r="AH113" s="32"/>
      <c r="AI113" s="31"/>
      <c r="AJ113" s="31"/>
      <c r="AK113" s="31"/>
      <c r="AL113" s="31"/>
      <c r="AM113" s="31"/>
      <c r="AN113" s="31"/>
      <c r="AO113" s="32"/>
      <c r="AP113" s="31"/>
      <c r="AQ113" s="31"/>
      <c r="AR113" s="31"/>
      <c r="AS113" s="31"/>
      <c r="AT113" s="31"/>
      <c r="AU113" s="31"/>
      <c r="AV113" s="32"/>
      <c r="AW113" s="31"/>
      <c r="AX113" s="31"/>
      <c r="AY113" s="31"/>
      <c r="AZ113" s="31"/>
      <c r="BA113" s="31"/>
      <c r="BB113" s="31"/>
      <c r="BC113" s="32"/>
      <c r="BD113" s="31"/>
      <c r="BE113" s="31"/>
      <c r="BF113" s="31"/>
      <c r="BG113" s="31"/>
      <c r="BH113" s="31"/>
      <c r="BI113" s="31"/>
      <c r="BJ113" s="32"/>
      <c r="BK113" s="31"/>
      <c r="BL113" s="31"/>
      <c r="BM113" s="31"/>
      <c r="BN113" s="31"/>
      <c r="BO113" s="31"/>
      <c r="BP113" s="31"/>
      <c r="BQ113" s="32"/>
      <c r="BR113" s="31"/>
      <c r="BS113" s="31"/>
      <c r="BT113" s="31"/>
      <c r="BU113" s="31"/>
      <c r="BV113" s="31"/>
      <c r="BW113" s="31"/>
      <c r="BX113" s="32"/>
      <c r="BY113" s="31"/>
      <c r="BZ113" s="31"/>
      <c r="CA113" s="31"/>
      <c r="CB113" s="31"/>
      <c r="CC113" s="31"/>
      <c r="CD113" s="31"/>
      <c r="CE113" s="32"/>
      <c r="CF113" s="31"/>
      <c r="CG113" s="31"/>
      <c r="CH113" s="31"/>
      <c r="CI113" s="31"/>
      <c r="CJ113" s="31"/>
      <c r="CK113" s="31"/>
      <c r="CL113" s="32"/>
      <c r="CM113" s="31"/>
      <c r="CN113" s="31"/>
      <c r="CO113" s="31"/>
      <c r="CP113" s="31"/>
      <c r="CQ113" s="31"/>
      <c r="CR113" s="31"/>
      <c r="CS113" s="32"/>
      <c r="CT113" s="31"/>
      <c r="CU113" s="31"/>
      <c r="CV113" s="31"/>
      <c r="CW113" s="31"/>
      <c r="CX113" s="31"/>
      <c r="CY113" s="31"/>
      <c r="CZ113" s="32"/>
      <c r="DA113" s="31"/>
      <c r="DB113" s="31"/>
      <c r="DC113" s="31"/>
      <c r="DD113" s="31"/>
      <c r="DE113" s="31"/>
      <c r="DF113" s="31"/>
      <c r="DG113" s="32"/>
      <c r="DH113" s="31"/>
      <c r="DI113" s="31"/>
      <c r="DJ113" s="31"/>
      <c r="DK113" s="31"/>
      <c r="DL113" s="31"/>
      <c r="DM113" s="31"/>
      <c r="DN113" s="32"/>
      <c r="DO113" s="31"/>
      <c r="DP113" s="31"/>
      <c r="DQ113" s="31"/>
      <c r="DR113" s="31"/>
      <c r="DS113" s="31"/>
      <c r="DT113" s="31"/>
      <c r="DU113" s="32"/>
      <c r="DV113" s="31"/>
      <c r="DW113" s="31"/>
    </row>
    <row r="114" customFormat="false" ht="15.75" hidden="false" customHeight="true" outlineLevel="0" collapsed="false">
      <c r="A114" s="21" t="n">
        <v>113</v>
      </c>
      <c r="B114" s="21" t="str">
        <f aca="false">IFERROR(VLOOKUP($A$1&amp;":"&amp;A114,'Finish order'!C:K,6,FALSE()),"")</f>
        <v/>
      </c>
      <c r="C114" s="21" t="str">
        <f aca="false">IFERROR(VLOOKUP(A$1&amp;":"&amp;A114,'Finish order'!$C:$K,9,FALSE()),"")</f>
        <v/>
      </c>
      <c r="D114" s="21" t="str">
        <f aca="false">IFERROR(VLOOKUP(A$1&amp;":"&amp;A114,'Finish order'!$C:$K,7,FALSE()),"")</f>
        <v/>
      </c>
      <c r="E114" s="29" t="str">
        <f aca="false">IFERROR(VLOOKUP($A$1&amp;":"&amp;A114,'Finish order'!C:K,5,FALSE()),"")</f>
        <v/>
      </c>
      <c r="F114" s="21" t="str">
        <f aca="false">IFERROR(VLOOKUP($A$1&amp;":"&amp;A114,'Finish order'!C:K,4,FALSE()),"")</f>
        <v/>
      </c>
      <c r="G114" s="30" t="str">
        <f aca="false" t="array" ref="G114:G114">IFERROR(SMALL(IF($D$2:$D1023=D114,$A$2:$A$911*1.001),1),"")</f>
        <v/>
      </c>
      <c r="H114" s="30" t="str">
        <f aca="false" t="array" ref="H114:H114">IFERROR(SMALL(IF($D$2:$D1023=D114,$A$2:$A$911*1.0001),2),"")</f>
        <v/>
      </c>
      <c r="I114" s="30" t="str">
        <f aca="false" t="array" ref="I114:I114">IFERROR(SMALL(IF($D$2:$D1023=D114,$A$2:$A$911*1.00001),3),"")</f>
        <v/>
      </c>
      <c r="J114" s="30" t="str">
        <f aca="false" t="array" ref="J114:J114">IFERROR(SMALL(IF($D$2:$D1023=D114,$A$2:$A$911*1.000001),4),"")</f>
        <v/>
      </c>
      <c r="K114" s="30" t="str">
        <f aca="false">IF(A114&lt;&gt;"", IF(COUNT(G114:J114)=4, SUM(G114:J114), "No"), "")</f>
        <v>No</v>
      </c>
      <c r="L114" s="30" t="str">
        <f aca="false">IF(A114&lt;&gt;"", IF(COUNT(G114:I114)=3, SUM(G114:I114), "No"), "")</f>
        <v>No</v>
      </c>
      <c r="M114" s="30" t="str">
        <f aca="false">IF(A114&lt;&gt;"", IF(COUNT(G114:H114)=2, SUM(G114:H114), "No"), "")</f>
        <v>No</v>
      </c>
      <c r="N114" s="30" t="str">
        <f aca="false">'Results 10 year vets'!$D114&amp;":"&amp;Table1[[#Headers],[Male]]</f>
        <v>:Male</v>
      </c>
      <c r="O114" s="31"/>
      <c r="P114" s="21" t="n">
        <v>113</v>
      </c>
      <c r="Q114" s="21" t="str">
        <f aca="false">IFERROR(VLOOKUP(P$1&amp;":"&amp;P114,'Finish order'!$C:$K,6,FALSE()),"")</f>
        <v/>
      </c>
      <c r="R114" s="21" t="str">
        <f aca="false">IFERROR(VLOOKUP(P$1&amp;":"&amp;P114,'Finish order'!$C:$K,9,FALSE()),"")</f>
        <v/>
      </c>
      <c r="S114" s="21" t="str">
        <f aca="false">IFERROR(VLOOKUP(P$1&amp;":"&amp;P114,'Finish order'!$C:$K,7,FALSE()),"")</f>
        <v/>
      </c>
      <c r="T114" s="29" t="str">
        <f aca="false">IFERROR(VLOOKUP(P$1&amp;":"&amp;P114,'Finish order'!$C:$K,5,FALSE()),"")</f>
        <v/>
      </c>
      <c r="U114" s="21" t="str">
        <f aca="false">IFERROR(VLOOKUP(P$1&amp;":"&amp;P114,'Finish order'!$C:$K,4,FALSE()),"")</f>
        <v/>
      </c>
      <c r="V114" s="30" t="str">
        <f aca="false" t="array" ref="V114:V114">IFERROR(SMALL(IF($S$2:$S1023=S114,$P$2:$P$911*1.001),1),"")</f>
        <v/>
      </c>
      <c r="W114" s="30" t="str">
        <f aca="false" t="array" ref="W114:W114">IFERROR(SMALL(IF($S$2:$S1023=S114,$P$2:$P$911*1.0001),2),"")</f>
        <v/>
      </c>
      <c r="X114" s="30" t="str">
        <f aca="false" t="array" ref="X114:X114">IFERROR(SMALL(IF($S$2:$S1023=S114,$P$2:$P$911*1.00001),3),"")</f>
        <v/>
      </c>
      <c r="Y114" s="30" t="str">
        <f aca="false" t="array" ref="Y114:Y114">IFERROR(SMALL(IF($S$2:$S1023=S114,$P$2:$P$911*1.000001),4),"")</f>
        <v/>
      </c>
      <c r="Z114" s="30" t="str">
        <f aca="false">IF(P114&lt;&gt;"", IF(COUNT(V114:Y114)=4, SUM(V114:Y114), "No"), "")</f>
        <v>No</v>
      </c>
      <c r="AA114" s="30" t="str">
        <f aca="false">IF(P114&lt;&gt;"", IF(COUNT(V114:X114)=3, SUM(V114:X114), "No"), "")</f>
        <v>No</v>
      </c>
      <c r="AB114" s="30" t="str">
        <f aca="false">IF(P114&lt;&gt;"", IF(COUNT(V114:W114)=2, SUM(V114:W114), "No"), "")</f>
        <v>No</v>
      </c>
      <c r="AC114" s="30" t="str">
        <f aca="false">'Results 10 year vets'!$S114&amp;":"&amp;Table4[[#Headers],[Female]]</f>
        <v>:Female</v>
      </c>
      <c r="AD114" s="31"/>
      <c r="AE114" s="31"/>
      <c r="AF114" s="31"/>
      <c r="AG114" s="31"/>
      <c r="AH114" s="32"/>
      <c r="AI114" s="31"/>
      <c r="AJ114" s="31"/>
      <c r="AK114" s="31"/>
      <c r="AL114" s="31"/>
      <c r="AM114" s="31"/>
      <c r="AN114" s="31"/>
      <c r="AO114" s="32"/>
      <c r="AP114" s="31"/>
      <c r="AQ114" s="31"/>
      <c r="AR114" s="31"/>
      <c r="AS114" s="31"/>
      <c r="AT114" s="31"/>
      <c r="AU114" s="31"/>
      <c r="AV114" s="32"/>
      <c r="AW114" s="31"/>
      <c r="AX114" s="31"/>
      <c r="AY114" s="31"/>
      <c r="AZ114" s="31"/>
      <c r="BA114" s="31"/>
      <c r="BB114" s="31"/>
      <c r="BC114" s="32"/>
      <c r="BD114" s="31"/>
      <c r="BE114" s="31"/>
      <c r="BF114" s="31"/>
      <c r="BG114" s="31"/>
      <c r="BH114" s="31"/>
      <c r="BI114" s="31"/>
      <c r="BJ114" s="32"/>
      <c r="BK114" s="31"/>
      <c r="BL114" s="31"/>
      <c r="BM114" s="31"/>
      <c r="BN114" s="31"/>
      <c r="BO114" s="31"/>
      <c r="BP114" s="31"/>
      <c r="BQ114" s="32"/>
      <c r="BR114" s="31"/>
      <c r="BS114" s="31"/>
      <c r="BT114" s="31"/>
      <c r="BU114" s="31"/>
      <c r="BV114" s="31"/>
      <c r="BW114" s="31"/>
      <c r="BX114" s="32"/>
      <c r="BY114" s="31"/>
      <c r="BZ114" s="31"/>
      <c r="CA114" s="31"/>
      <c r="CB114" s="31"/>
      <c r="CC114" s="31"/>
      <c r="CD114" s="31"/>
      <c r="CE114" s="32"/>
      <c r="CF114" s="31"/>
      <c r="CG114" s="31"/>
      <c r="CH114" s="31"/>
      <c r="CI114" s="31"/>
      <c r="CJ114" s="31"/>
      <c r="CK114" s="31"/>
      <c r="CL114" s="32"/>
      <c r="CM114" s="31"/>
      <c r="CN114" s="31"/>
      <c r="CO114" s="31"/>
      <c r="CP114" s="31"/>
      <c r="CQ114" s="31"/>
      <c r="CR114" s="31"/>
      <c r="CS114" s="32"/>
      <c r="CT114" s="31"/>
      <c r="CU114" s="31"/>
      <c r="CV114" s="31"/>
      <c r="CW114" s="31"/>
      <c r="CX114" s="31"/>
      <c r="CY114" s="31"/>
      <c r="CZ114" s="32"/>
      <c r="DA114" s="31"/>
      <c r="DB114" s="31"/>
      <c r="DC114" s="31"/>
      <c r="DD114" s="31"/>
      <c r="DE114" s="31"/>
      <c r="DF114" s="31"/>
      <c r="DG114" s="32"/>
      <c r="DH114" s="31"/>
      <c r="DI114" s="31"/>
      <c r="DJ114" s="31"/>
      <c r="DK114" s="31"/>
      <c r="DL114" s="31"/>
      <c r="DM114" s="31"/>
      <c r="DN114" s="32"/>
      <c r="DO114" s="31"/>
      <c r="DP114" s="31"/>
      <c r="DQ114" s="31"/>
      <c r="DR114" s="31"/>
      <c r="DS114" s="31"/>
      <c r="DT114" s="31"/>
      <c r="DU114" s="32"/>
      <c r="DV114" s="31"/>
      <c r="DW114" s="31"/>
    </row>
    <row r="115" customFormat="false" ht="15.75" hidden="false" customHeight="true" outlineLevel="0" collapsed="false">
      <c r="A115" s="21" t="n">
        <v>114</v>
      </c>
      <c r="B115" s="21" t="str">
        <f aca="false">IFERROR(VLOOKUP($A$1&amp;":"&amp;A115,'Finish order'!C:K,6,FALSE()),"")</f>
        <v/>
      </c>
      <c r="C115" s="21" t="str">
        <f aca="false">IFERROR(VLOOKUP(A$1&amp;":"&amp;A115,'Finish order'!$C:$K,9,FALSE()),"")</f>
        <v/>
      </c>
      <c r="D115" s="21" t="str">
        <f aca="false">IFERROR(VLOOKUP(A$1&amp;":"&amp;A115,'Finish order'!$C:$K,7,FALSE()),"")</f>
        <v/>
      </c>
      <c r="E115" s="29" t="str">
        <f aca="false">IFERROR(VLOOKUP($A$1&amp;":"&amp;A115,'Finish order'!C:K,5,FALSE()),"")</f>
        <v/>
      </c>
      <c r="F115" s="21" t="str">
        <f aca="false">IFERROR(VLOOKUP($A$1&amp;":"&amp;A115,'Finish order'!C:K,4,FALSE()),"")</f>
        <v/>
      </c>
      <c r="G115" s="30" t="str">
        <f aca="false" t="array" ref="G115:G115">IFERROR(SMALL(IF($D$2:$D1024=D115,$A$2:$A$911*1.001),1),"")</f>
        <v/>
      </c>
      <c r="H115" s="30" t="str">
        <f aca="false" t="array" ref="H115:H115">IFERROR(SMALL(IF($D$2:$D1024=D115,$A$2:$A$911*1.0001),2),"")</f>
        <v/>
      </c>
      <c r="I115" s="30" t="str">
        <f aca="false" t="array" ref="I115:I115">IFERROR(SMALL(IF($D$2:$D1024=D115,$A$2:$A$911*1.00001),3),"")</f>
        <v/>
      </c>
      <c r="J115" s="30" t="str">
        <f aca="false" t="array" ref="J115:J115">IFERROR(SMALL(IF($D$2:$D1024=D115,$A$2:$A$911*1.000001),4),"")</f>
        <v/>
      </c>
      <c r="K115" s="30" t="str">
        <f aca="false">IF(A115&lt;&gt;"", IF(COUNT(G115:J115)=4, SUM(G115:J115), "No"), "")</f>
        <v>No</v>
      </c>
      <c r="L115" s="30" t="str">
        <f aca="false">IF(A115&lt;&gt;"", IF(COUNT(G115:I115)=3, SUM(G115:I115), "No"), "")</f>
        <v>No</v>
      </c>
      <c r="M115" s="30" t="str">
        <f aca="false">IF(A115&lt;&gt;"", IF(COUNT(G115:H115)=2, SUM(G115:H115), "No"), "")</f>
        <v>No</v>
      </c>
      <c r="N115" s="30" t="str">
        <f aca="false">'Results 10 year vets'!$D115&amp;":"&amp;Table1[[#Headers],[Male]]</f>
        <v>:Male</v>
      </c>
      <c r="O115" s="31"/>
      <c r="P115" s="21" t="n">
        <v>114</v>
      </c>
      <c r="Q115" s="21" t="str">
        <f aca="false">IFERROR(VLOOKUP(P$1&amp;":"&amp;P115,'Finish order'!$C:$K,6,FALSE()),"")</f>
        <v/>
      </c>
      <c r="R115" s="21" t="str">
        <f aca="false">IFERROR(VLOOKUP(P$1&amp;":"&amp;P115,'Finish order'!$C:$K,9,FALSE()),"")</f>
        <v/>
      </c>
      <c r="S115" s="21" t="str">
        <f aca="false">IFERROR(VLOOKUP(P$1&amp;":"&amp;P115,'Finish order'!$C:$K,7,FALSE()),"")</f>
        <v/>
      </c>
      <c r="T115" s="29" t="str">
        <f aca="false">IFERROR(VLOOKUP(P$1&amp;":"&amp;P115,'Finish order'!$C:$K,5,FALSE()),"")</f>
        <v/>
      </c>
      <c r="U115" s="21" t="str">
        <f aca="false">IFERROR(VLOOKUP(P$1&amp;":"&amp;P115,'Finish order'!$C:$K,4,FALSE()),"")</f>
        <v/>
      </c>
      <c r="V115" s="30" t="str">
        <f aca="false" t="array" ref="V115:V115">IFERROR(SMALL(IF($S$2:$S1024=S115,$P$2:$P$911*1.001),1),"")</f>
        <v/>
      </c>
      <c r="W115" s="30" t="str">
        <f aca="false" t="array" ref="W115:W115">IFERROR(SMALL(IF($S$2:$S1024=S115,$P$2:$P$911*1.0001),2),"")</f>
        <v/>
      </c>
      <c r="X115" s="30" t="str">
        <f aca="false" t="array" ref="X115:X115">IFERROR(SMALL(IF($S$2:$S1024=S115,$P$2:$P$911*1.00001),3),"")</f>
        <v/>
      </c>
      <c r="Y115" s="30" t="str">
        <f aca="false" t="array" ref="Y115:Y115">IFERROR(SMALL(IF($S$2:$S1024=S115,$P$2:$P$911*1.000001),4),"")</f>
        <v/>
      </c>
      <c r="Z115" s="30" t="str">
        <f aca="false">IF(P115&lt;&gt;"", IF(COUNT(V115:Y115)=4, SUM(V115:Y115), "No"), "")</f>
        <v>No</v>
      </c>
      <c r="AA115" s="30" t="str">
        <f aca="false">IF(P115&lt;&gt;"", IF(COUNT(V115:X115)=3, SUM(V115:X115), "No"), "")</f>
        <v>No</v>
      </c>
      <c r="AB115" s="30" t="str">
        <f aca="false">IF(P115&lt;&gt;"", IF(COUNT(V115:W115)=2, SUM(V115:W115), "No"), "")</f>
        <v>No</v>
      </c>
      <c r="AC115" s="30" t="str">
        <f aca="false">'Results 10 year vets'!$S115&amp;":"&amp;Table4[[#Headers],[Female]]</f>
        <v>:Female</v>
      </c>
      <c r="AD115" s="31"/>
      <c r="AE115" s="31"/>
      <c r="AF115" s="31"/>
      <c r="AG115" s="31"/>
      <c r="AH115" s="32"/>
      <c r="AI115" s="31"/>
      <c r="AJ115" s="31"/>
      <c r="AK115" s="31"/>
      <c r="AL115" s="31"/>
      <c r="AM115" s="31"/>
      <c r="AN115" s="31"/>
      <c r="AO115" s="32"/>
      <c r="AP115" s="31"/>
      <c r="AQ115" s="31"/>
      <c r="AR115" s="31"/>
      <c r="AS115" s="31"/>
      <c r="AT115" s="31"/>
      <c r="AU115" s="31"/>
      <c r="AV115" s="32"/>
      <c r="AW115" s="31"/>
      <c r="AX115" s="31"/>
      <c r="AY115" s="31"/>
      <c r="AZ115" s="31"/>
      <c r="BA115" s="31"/>
      <c r="BB115" s="31"/>
      <c r="BC115" s="32"/>
      <c r="BD115" s="31"/>
      <c r="BE115" s="31"/>
      <c r="BF115" s="31"/>
      <c r="BG115" s="31"/>
      <c r="BH115" s="31"/>
      <c r="BI115" s="31"/>
      <c r="BJ115" s="32"/>
      <c r="BK115" s="31"/>
      <c r="BL115" s="31"/>
      <c r="BM115" s="31"/>
      <c r="BN115" s="31"/>
      <c r="BO115" s="31"/>
      <c r="BP115" s="31"/>
      <c r="BQ115" s="32"/>
      <c r="BR115" s="31"/>
      <c r="BS115" s="31"/>
      <c r="BT115" s="31"/>
      <c r="BU115" s="31"/>
      <c r="BV115" s="31"/>
      <c r="BW115" s="31"/>
      <c r="BX115" s="32"/>
      <c r="BY115" s="31"/>
      <c r="BZ115" s="31"/>
      <c r="CA115" s="31"/>
      <c r="CB115" s="31"/>
      <c r="CC115" s="31"/>
      <c r="CD115" s="31"/>
      <c r="CE115" s="32"/>
      <c r="CF115" s="31"/>
      <c r="CG115" s="31"/>
      <c r="CH115" s="31"/>
      <c r="CI115" s="31"/>
      <c r="CJ115" s="31"/>
      <c r="CK115" s="31"/>
      <c r="CL115" s="32"/>
      <c r="CM115" s="31"/>
      <c r="CN115" s="31"/>
      <c r="CO115" s="31"/>
      <c r="CP115" s="31"/>
      <c r="CQ115" s="31"/>
      <c r="CR115" s="31"/>
      <c r="CS115" s="32"/>
      <c r="CT115" s="31"/>
      <c r="CU115" s="31"/>
      <c r="CV115" s="31"/>
      <c r="CW115" s="31"/>
      <c r="CX115" s="31"/>
      <c r="CY115" s="31"/>
      <c r="CZ115" s="32"/>
      <c r="DA115" s="31"/>
      <c r="DB115" s="31"/>
      <c r="DC115" s="31"/>
      <c r="DD115" s="31"/>
      <c r="DE115" s="31"/>
      <c r="DF115" s="31"/>
      <c r="DG115" s="32"/>
      <c r="DH115" s="31"/>
      <c r="DI115" s="31"/>
      <c r="DJ115" s="31"/>
      <c r="DK115" s="31"/>
      <c r="DL115" s="31"/>
      <c r="DM115" s="31"/>
      <c r="DN115" s="32"/>
      <c r="DO115" s="31"/>
      <c r="DP115" s="31"/>
      <c r="DQ115" s="31"/>
      <c r="DR115" s="31"/>
      <c r="DS115" s="31"/>
      <c r="DT115" s="31"/>
      <c r="DU115" s="32"/>
      <c r="DV115" s="31"/>
      <c r="DW115" s="31"/>
    </row>
    <row r="116" customFormat="false" ht="15.75" hidden="false" customHeight="true" outlineLevel="0" collapsed="false">
      <c r="A116" s="21" t="n">
        <v>115</v>
      </c>
      <c r="B116" s="21" t="str">
        <f aca="false">IFERROR(VLOOKUP($A$1&amp;":"&amp;A116,'Finish order'!C:K,6,FALSE()),"")</f>
        <v/>
      </c>
      <c r="C116" s="21" t="str">
        <f aca="false">IFERROR(VLOOKUP(A$1&amp;":"&amp;A116,'Finish order'!$C:$K,9,FALSE()),"")</f>
        <v/>
      </c>
      <c r="D116" s="21" t="str">
        <f aca="false">IFERROR(VLOOKUP(A$1&amp;":"&amp;A116,'Finish order'!$C:$K,7,FALSE()),"")</f>
        <v/>
      </c>
      <c r="E116" s="29" t="str">
        <f aca="false">IFERROR(VLOOKUP($A$1&amp;":"&amp;A116,'Finish order'!C:K,5,FALSE()),"")</f>
        <v/>
      </c>
      <c r="F116" s="21" t="str">
        <f aca="false">IFERROR(VLOOKUP($A$1&amp;":"&amp;A116,'Finish order'!C:K,4,FALSE()),"")</f>
        <v/>
      </c>
      <c r="G116" s="30" t="str">
        <f aca="false" t="array" ref="G116:G116">IFERROR(SMALL(IF($D$2:$D1025=D116,$A$2:$A$911*1.001),1),"")</f>
        <v/>
      </c>
      <c r="H116" s="30" t="str">
        <f aca="false" t="array" ref="H116:H116">IFERROR(SMALL(IF($D$2:$D1025=D116,$A$2:$A$911*1.0001),2),"")</f>
        <v/>
      </c>
      <c r="I116" s="30" t="str">
        <f aca="false" t="array" ref="I116:I116">IFERROR(SMALL(IF($D$2:$D1025=D116,$A$2:$A$911*1.00001),3),"")</f>
        <v/>
      </c>
      <c r="J116" s="30" t="str">
        <f aca="false" t="array" ref="J116:J116">IFERROR(SMALL(IF($D$2:$D1025=D116,$A$2:$A$911*1.000001),4),"")</f>
        <v/>
      </c>
      <c r="K116" s="30" t="str">
        <f aca="false">IF(A116&lt;&gt;"", IF(COUNT(G116:J116)=4, SUM(G116:J116), "No"), "")</f>
        <v>No</v>
      </c>
      <c r="L116" s="30" t="str">
        <f aca="false">IF(A116&lt;&gt;"", IF(COUNT(G116:I116)=3, SUM(G116:I116), "No"), "")</f>
        <v>No</v>
      </c>
      <c r="M116" s="30" t="str">
        <f aca="false">IF(A116&lt;&gt;"", IF(COUNT(G116:H116)=2, SUM(G116:H116), "No"), "")</f>
        <v>No</v>
      </c>
      <c r="N116" s="30" t="str">
        <f aca="false">'Results 10 year vets'!$D116&amp;":"&amp;Table1[[#Headers],[Male]]</f>
        <v>:Male</v>
      </c>
      <c r="O116" s="31"/>
      <c r="P116" s="21" t="n">
        <v>115</v>
      </c>
      <c r="Q116" s="21" t="str">
        <f aca="false">IFERROR(VLOOKUP(P$1&amp;":"&amp;P116,'Finish order'!$C:$K,6,FALSE()),"")</f>
        <v/>
      </c>
      <c r="R116" s="21" t="str">
        <f aca="false">IFERROR(VLOOKUP(P$1&amp;":"&amp;P116,'Finish order'!$C:$K,9,FALSE()),"")</f>
        <v/>
      </c>
      <c r="S116" s="21" t="str">
        <f aca="false">IFERROR(VLOOKUP(P$1&amp;":"&amp;P116,'Finish order'!$C:$K,7,FALSE()),"")</f>
        <v/>
      </c>
      <c r="T116" s="29" t="str">
        <f aca="false">IFERROR(VLOOKUP(P$1&amp;":"&amp;P116,'Finish order'!$C:$K,5,FALSE()),"")</f>
        <v/>
      </c>
      <c r="U116" s="21" t="str">
        <f aca="false">IFERROR(VLOOKUP(P$1&amp;":"&amp;P116,'Finish order'!$C:$K,4,FALSE()),"")</f>
        <v/>
      </c>
      <c r="V116" s="30" t="str">
        <f aca="false" t="array" ref="V116:V116">IFERROR(SMALL(IF($S$2:$S1025=S116,$P$2:$P$911*1.001),1),"")</f>
        <v/>
      </c>
      <c r="W116" s="30" t="str">
        <f aca="false" t="array" ref="W116:W116">IFERROR(SMALL(IF($S$2:$S1025=S116,$P$2:$P$911*1.0001),2),"")</f>
        <v/>
      </c>
      <c r="X116" s="30" t="str">
        <f aca="false" t="array" ref="X116:X116">IFERROR(SMALL(IF($S$2:$S1025=S116,$P$2:$P$911*1.00001),3),"")</f>
        <v/>
      </c>
      <c r="Y116" s="30" t="str">
        <f aca="false" t="array" ref="Y116:Y116">IFERROR(SMALL(IF($S$2:$S1025=S116,$P$2:$P$911*1.000001),4),"")</f>
        <v/>
      </c>
      <c r="Z116" s="30" t="str">
        <f aca="false">IF(P116&lt;&gt;"", IF(COUNT(V116:Y116)=4, SUM(V116:Y116), "No"), "")</f>
        <v>No</v>
      </c>
      <c r="AA116" s="30" t="str">
        <f aca="false">IF(P116&lt;&gt;"", IF(COUNT(V116:X116)=3, SUM(V116:X116), "No"), "")</f>
        <v>No</v>
      </c>
      <c r="AB116" s="30" t="str">
        <f aca="false">IF(P116&lt;&gt;"", IF(COUNT(V116:W116)=2, SUM(V116:W116), "No"), "")</f>
        <v>No</v>
      </c>
      <c r="AC116" s="30" t="str">
        <f aca="false">'Results 10 year vets'!$S116&amp;":"&amp;Table4[[#Headers],[Female]]</f>
        <v>:Female</v>
      </c>
      <c r="AD116" s="31"/>
      <c r="AE116" s="31"/>
      <c r="AF116" s="31"/>
      <c r="AG116" s="31"/>
      <c r="AH116" s="32"/>
      <c r="AI116" s="31"/>
      <c r="AJ116" s="31"/>
      <c r="AK116" s="31"/>
      <c r="AL116" s="31"/>
      <c r="AM116" s="31"/>
      <c r="AN116" s="31"/>
      <c r="AO116" s="32"/>
      <c r="AP116" s="31"/>
      <c r="AQ116" s="31"/>
      <c r="AR116" s="31"/>
      <c r="AS116" s="31"/>
      <c r="AT116" s="31"/>
      <c r="AU116" s="31"/>
      <c r="AV116" s="32"/>
      <c r="AW116" s="31"/>
      <c r="AX116" s="31"/>
      <c r="AY116" s="31"/>
      <c r="AZ116" s="31"/>
      <c r="BA116" s="31"/>
      <c r="BB116" s="31"/>
      <c r="BC116" s="32"/>
      <c r="BD116" s="31"/>
      <c r="BE116" s="31"/>
      <c r="BF116" s="31"/>
      <c r="BG116" s="31"/>
      <c r="BH116" s="31"/>
      <c r="BI116" s="31"/>
      <c r="BJ116" s="32"/>
      <c r="BK116" s="31"/>
      <c r="BL116" s="31"/>
      <c r="BM116" s="31"/>
      <c r="BN116" s="31"/>
      <c r="BO116" s="31"/>
      <c r="BP116" s="31"/>
      <c r="BQ116" s="32"/>
      <c r="BR116" s="31"/>
      <c r="BS116" s="31"/>
      <c r="BT116" s="31"/>
      <c r="BU116" s="31"/>
      <c r="BV116" s="31"/>
      <c r="BW116" s="31"/>
      <c r="BX116" s="32"/>
      <c r="BY116" s="31"/>
      <c r="BZ116" s="31"/>
      <c r="CA116" s="31"/>
      <c r="CB116" s="31"/>
      <c r="CC116" s="31"/>
      <c r="CD116" s="31"/>
      <c r="CE116" s="32"/>
      <c r="CF116" s="31"/>
      <c r="CG116" s="31"/>
      <c r="CH116" s="31"/>
      <c r="CI116" s="31"/>
      <c r="CJ116" s="31"/>
      <c r="CK116" s="31"/>
      <c r="CL116" s="32"/>
      <c r="CM116" s="31"/>
      <c r="CN116" s="31"/>
      <c r="CO116" s="31"/>
      <c r="CP116" s="31"/>
      <c r="CQ116" s="31"/>
      <c r="CR116" s="31"/>
      <c r="CS116" s="32"/>
      <c r="CT116" s="31"/>
      <c r="CU116" s="31"/>
      <c r="CV116" s="31"/>
      <c r="CW116" s="31"/>
      <c r="CX116" s="31"/>
      <c r="CY116" s="31"/>
      <c r="CZ116" s="32"/>
      <c r="DA116" s="31"/>
      <c r="DB116" s="31"/>
      <c r="DC116" s="31"/>
      <c r="DD116" s="31"/>
      <c r="DE116" s="31"/>
      <c r="DF116" s="31"/>
      <c r="DG116" s="32"/>
      <c r="DH116" s="31"/>
      <c r="DI116" s="31"/>
      <c r="DJ116" s="31"/>
      <c r="DK116" s="31"/>
      <c r="DL116" s="31"/>
      <c r="DM116" s="31"/>
      <c r="DN116" s="32"/>
      <c r="DO116" s="31"/>
      <c r="DP116" s="31"/>
      <c r="DQ116" s="31"/>
      <c r="DR116" s="31"/>
      <c r="DS116" s="31"/>
      <c r="DT116" s="31"/>
      <c r="DU116" s="32"/>
      <c r="DV116" s="31"/>
      <c r="DW116" s="31"/>
    </row>
    <row r="117" customFormat="false" ht="15.75" hidden="false" customHeight="true" outlineLevel="0" collapsed="false">
      <c r="A117" s="21" t="n">
        <v>116</v>
      </c>
      <c r="B117" s="21" t="str">
        <f aca="false">IFERROR(VLOOKUP($A$1&amp;":"&amp;A117,'Finish order'!C:K,6,FALSE()),"")</f>
        <v/>
      </c>
      <c r="C117" s="21" t="str">
        <f aca="false">IFERROR(VLOOKUP(A$1&amp;":"&amp;A117,'Finish order'!$C:$K,9,FALSE()),"")</f>
        <v/>
      </c>
      <c r="D117" s="21" t="str">
        <f aca="false">IFERROR(VLOOKUP(A$1&amp;":"&amp;A117,'Finish order'!$C:$K,7,FALSE()),"")</f>
        <v/>
      </c>
      <c r="E117" s="29" t="str">
        <f aca="false">IFERROR(VLOOKUP($A$1&amp;":"&amp;A117,'Finish order'!C:K,5,FALSE()),"")</f>
        <v/>
      </c>
      <c r="F117" s="21" t="str">
        <f aca="false">IFERROR(VLOOKUP($A$1&amp;":"&amp;A117,'Finish order'!C:K,4,FALSE()),"")</f>
        <v/>
      </c>
      <c r="G117" s="30" t="str">
        <f aca="false" t="array" ref="G117:G117">IFERROR(SMALL(IF($D$2:$D1026=D117,$A$2:$A$911*1.001),1),"")</f>
        <v/>
      </c>
      <c r="H117" s="30" t="str">
        <f aca="false" t="array" ref="H117:H117">IFERROR(SMALL(IF($D$2:$D1026=D117,$A$2:$A$911*1.0001),2),"")</f>
        <v/>
      </c>
      <c r="I117" s="30" t="str">
        <f aca="false" t="array" ref="I117:I117">IFERROR(SMALL(IF($D$2:$D1026=D117,$A$2:$A$911*1.00001),3),"")</f>
        <v/>
      </c>
      <c r="J117" s="30" t="str">
        <f aca="false" t="array" ref="J117:J117">IFERROR(SMALL(IF($D$2:$D1026=D117,$A$2:$A$911*1.000001),4),"")</f>
        <v/>
      </c>
      <c r="K117" s="30" t="str">
        <f aca="false">IF(A117&lt;&gt;"", IF(COUNT(G117:J117)=4, SUM(G117:J117), "No"), "")</f>
        <v>No</v>
      </c>
      <c r="L117" s="30" t="str">
        <f aca="false">IF(A117&lt;&gt;"", IF(COUNT(G117:I117)=3, SUM(G117:I117), "No"), "")</f>
        <v>No</v>
      </c>
      <c r="M117" s="30" t="str">
        <f aca="false">IF(A117&lt;&gt;"", IF(COUNT(G117:H117)=2, SUM(G117:H117), "No"), "")</f>
        <v>No</v>
      </c>
      <c r="N117" s="30" t="str">
        <f aca="false">'Results 10 year vets'!$D117&amp;":"&amp;Table1[[#Headers],[Male]]</f>
        <v>:Male</v>
      </c>
      <c r="O117" s="31"/>
      <c r="P117" s="21" t="n">
        <v>116</v>
      </c>
      <c r="Q117" s="21" t="str">
        <f aca="false">IFERROR(VLOOKUP(P$1&amp;":"&amp;P117,'Finish order'!$C:$K,6,FALSE()),"")</f>
        <v/>
      </c>
      <c r="R117" s="21" t="str">
        <f aca="false">IFERROR(VLOOKUP(P$1&amp;":"&amp;P117,'Finish order'!$C:$K,9,FALSE()),"")</f>
        <v/>
      </c>
      <c r="S117" s="21" t="str">
        <f aca="false">IFERROR(VLOOKUP(P$1&amp;":"&amp;P117,'Finish order'!$C:$K,7,FALSE()),"")</f>
        <v/>
      </c>
      <c r="T117" s="29" t="str">
        <f aca="false">IFERROR(VLOOKUP(P$1&amp;":"&amp;P117,'Finish order'!$C:$K,5,FALSE()),"")</f>
        <v/>
      </c>
      <c r="U117" s="21" t="str">
        <f aca="false">IFERROR(VLOOKUP(P$1&amp;":"&amp;P117,'Finish order'!$C:$K,4,FALSE()),"")</f>
        <v/>
      </c>
      <c r="V117" s="30" t="str">
        <f aca="false" t="array" ref="V117:V117">IFERROR(SMALL(IF($S$2:$S1026=S117,$P$2:$P$911*1.001),1),"")</f>
        <v/>
      </c>
      <c r="W117" s="30" t="str">
        <f aca="false" t="array" ref="W117:W117">IFERROR(SMALL(IF($S$2:$S1026=S117,$P$2:$P$911*1.0001),2),"")</f>
        <v/>
      </c>
      <c r="X117" s="30" t="str">
        <f aca="false" t="array" ref="X117:X117">IFERROR(SMALL(IF($S$2:$S1026=S117,$P$2:$P$911*1.00001),3),"")</f>
        <v/>
      </c>
      <c r="Y117" s="30" t="str">
        <f aca="false" t="array" ref="Y117:Y117">IFERROR(SMALL(IF($S$2:$S1026=S117,$P$2:$P$911*1.000001),4),"")</f>
        <v/>
      </c>
      <c r="Z117" s="30" t="str">
        <f aca="false">IF(P117&lt;&gt;"", IF(COUNT(V117:Y117)=4, SUM(V117:Y117), "No"), "")</f>
        <v>No</v>
      </c>
      <c r="AA117" s="30" t="str">
        <f aca="false">IF(P117&lt;&gt;"", IF(COUNT(V117:X117)=3, SUM(V117:X117), "No"), "")</f>
        <v>No</v>
      </c>
      <c r="AB117" s="30" t="str">
        <f aca="false">IF(P117&lt;&gt;"", IF(COUNT(V117:W117)=2, SUM(V117:W117), "No"), "")</f>
        <v>No</v>
      </c>
      <c r="AC117" s="30" t="str">
        <f aca="false">'Results 10 year vets'!$S117&amp;":"&amp;Table4[[#Headers],[Female]]</f>
        <v>:Female</v>
      </c>
      <c r="AD117" s="31"/>
      <c r="AE117" s="31"/>
      <c r="AF117" s="31"/>
      <c r="AG117" s="31"/>
      <c r="AH117" s="32"/>
      <c r="AI117" s="31"/>
      <c r="AJ117" s="31"/>
      <c r="AK117" s="31"/>
      <c r="AL117" s="31"/>
      <c r="AM117" s="31"/>
      <c r="AN117" s="31"/>
      <c r="AO117" s="32"/>
      <c r="AP117" s="31"/>
      <c r="AQ117" s="31"/>
      <c r="AR117" s="31"/>
      <c r="AS117" s="31"/>
      <c r="AT117" s="31"/>
      <c r="AU117" s="31"/>
      <c r="AV117" s="32"/>
      <c r="AW117" s="31"/>
      <c r="AX117" s="31"/>
      <c r="AY117" s="31"/>
      <c r="AZ117" s="31"/>
      <c r="BA117" s="31"/>
      <c r="BB117" s="31"/>
      <c r="BC117" s="32"/>
      <c r="BD117" s="31"/>
      <c r="BE117" s="31"/>
      <c r="BF117" s="31"/>
      <c r="BG117" s="31"/>
      <c r="BH117" s="31"/>
      <c r="BI117" s="31"/>
      <c r="BJ117" s="32"/>
      <c r="BK117" s="31"/>
      <c r="BL117" s="31"/>
      <c r="BM117" s="31"/>
      <c r="BN117" s="31"/>
      <c r="BO117" s="31"/>
      <c r="BP117" s="31"/>
      <c r="BQ117" s="32"/>
      <c r="BR117" s="31"/>
      <c r="BS117" s="31"/>
      <c r="BT117" s="31"/>
      <c r="BU117" s="31"/>
      <c r="BV117" s="31"/>
      <c r="BW117" s="31"/>
      <c r="BX117" s="32"/>
      <c r="BY117" s="31"/>
      <c r="BZ117" s="31"/>
      <c r="CA117" s="31"/>
      <c r="CB117" s="31"/>
      <c r="CC117" s="31"/>
      <c r="CD117" s="31"/>
      <c r="CE117" s="32"/>
      <c r="CF117" s="31"/>
      <c r="CG117" s="31"/>
      <c r="CH117" s="31"/>
      <c r="CI117" s="31"/>
      <c r="CJ117" s="31"/>
      <c r="CK117" s="31"/>
      <c r="CL117" s="32"/>
      <c r="CM117" s="31"/>
      <c r="CN117" s="31"/>
      <c r="CO117" s="31"/>
      <c r="CP117" s="31"/>
      <c r="CQ117" s="31"/>
      <c r="CR117" s="31"/>
      <c r="CS117" s="32"/>
      <c r="CT117" s="31"/>
      <c r="CU117" s="31"/>
      <c r="CV117" s="31"/>
      <c r="CW117" s="31"/>
      <c r="CX117" s="31"/>
      <c r="CY117" s="31"/>
      <c r="CZ117" s="32"/>
      <c r="DA117" s="31"/>
      <c r="DB117" s="31"/>
      <c r="DC117" s="31"/>
      <c r="DD117" s="31"/>
      <c r="DE117" s="31"/>
      <c r="DF117" s="31"/>
      <c r="DG117" s="32"/>
      <c r="DH117" s="31"/>
      <c r="DI117" s="31"/>
      <c r="DJ117" s="31"/>
      <c r="DK117" s="31"/>
      <c r="DL117" s="31"/>
      <c r="DM117" s="31"/>
      <c r="DN117" s="32"/>
      <c r="DO117" s="31"/>
      <c r="DP117" s="31"/>
      <c r="DQ117" s="31"/>
      <c r="DR117" s="31"/>
      <c r="DS117" s="31"/>
      <c r="DT117" s="31"/>
      <c r="DU117" s="32"/>
      <c r="DV117" s="31"/>
      <c r="DW117" s="31"/>
    </row>
    <row r="118" customFormat="false" ht="15.75" hidden="false" customHeight="true" outlineLevel="0" collapsed="false">
      <c r="A118" s="21" t="n">
        <v>117</v>
      </c>
      <c r="B118" s="21" t="str">
        <f aca="false">IFERROR(VLOOKUP($A$1&amp;":"&amp;A118,'Finish order'!C:K,6,FALSE()),"")</f>
        <v/>
      </c>
      <c r="C118" s="21" t="str">
        <f aca="false">IFERROR(VLOOKUP(A$1&amp;":"&amp;A118,'Finish order'!$C:$K,9,FALSE()),"")</f>
        <v/>
      </c>
      <c r="D118" s="21" t="str">
        <f aca="false">IFERROR(VLOOKUP(A$1&amp;":"&amp;A118,'Finish order'!$C:$K,7,FALSE()),"")</f>
        <v/>
      </c>
      <c r="E118" s="29" t="str">
        <f aca="false">IFERROR(VLOOKUP($A$1&amp;":"&amp;A118,'Finish order'!C:K,5,FALSE()),"")</f>
        <v/>
      </c>
      <c r="F118" s="21" t="str">
        <f aca="false">IFERROR(VLOOKUP($A$1&amp;":"&amp;A118,'Finish order'!C:K,4,FALSE()),"")</f>
        <v/>
      </c>
      <c r="G118" s="30" t="str">
        <f aca="false" t="array" ref="G118:G118">IFERROR(SMALL(IF($D$2:$D1027=D118,$A$2:$A$911*1.001),1),"")</f>
        <v/>
      </c>
      <c r="H118" s="30" t="str">
        <f aca="false" t="array" ref="H118:H118">IFERROR(SMALL(IF($D$2:$D1027=D118,$A$2:$A$911*1.0001),2),"")</f>
        <v/>
      </c>
      <c r="I118" s="30" t="str">
        <f aca="false" t="array" ref="I118:I118">IFERROR(SMALL(IF($D$2:$D1027=D118,$A$2:$A$911*1.00001),3),"")</f>
        <v/>
      </c>
      <c r="J118" s="30" t="str">
        <f aca="false" t="array" ref="J118:J118">IFERROR(SMALL(IF($D$2:$D1027=D118,$A$2:$A$911*1.000001),4),"")</f>
        <v/>
      </c>
      <c r="K118" s="30" t="str">
        <f aca="false">IF(A118&lt;&gt;"", IF(COUNT(G118:J118)=4, SUM(G118:J118), "No"), "")</f>
        <v>No</v>
      </c>
      <c r="L118" s="30" t="str">
        <f aca="false">IF(A118&lt;&gt;"", IF(COUNT(G118:I118)=3, SUM(G118:I118), "No"), "")</f>
        <v>No</v>
      </c>
      <c r="M118" s="30" t="str">
        <f aca="false">IF(A118&lt;&gt;"", IF(COUNT(G118:H118)=2, SUM(G118:H118), "No"), "")</f>
        <v>No</v>
      </c>
      <c r="N118" s="30" t="str">
        <f aca="false">'Results 10 year vets'!$D118&amp;":"&amp;Table1[[#Headers],[Male]]</f>
        <v>:Male</v>
      </c>
      <c r="O118" s="31"/>
      <c r="P118" s="21" t="n">
        <v>117</v>
      </c>
      <c r="Q118" s="21" t="str">
        <f aca="false">IFERROR(VLOOKUP(P$1&amp;":"&amp;P118,'Finish order'!$C:$K,6,FALSE()),"")</f>
        <v/>
      </c>
      <c r="R118" s="21" t="str">
        <f aca="false">IFERROR(VLOOKUP(P$1&amp;":"&amp;P118,'Finish order'!$C:$K,9,FALSE()),"")</f>
        <v/>
      </c>
      <c r="S118" s="21" t="str">
        <f aca="false">IFERROR(VLOOKUP(P$1&amp;":"&amp;P118,'Finish order'!$C:$K,7,FALSE()),"")</f>
        <v/>
      </c>
      <c r="T118" s="29" t="str">
        <f aca="false">IFERROR(VLOOKUP(P$1&amp;":"&amp;P118,'Finish order'!$C:$K,5,FALSE()),"")</f>
        <v/>
      </c>
      <c r="U118" s="21" t="str">
        <f aca="false">IFERROR(VLOOKUP(P$1&amp;":"&amp;P118,'Finish order'!$C:$K,4,FALSE()),"")</f>
        <v/>
      </c>
      <c r="V118" s="30" t="str">
        <f aca="false" t="array" ref="V118:V118">IFERROR(SMALL(IF($S$2:$S1027=S118,$P$2:$P$911*1.001),1),"")</f>
        <v/>
      </c>
      <c r="W118" s="30" t="str">
        <f aca="false" t="array" ref="W118:W118">IFERROR(SMALL(IF($S$2:$S1027=S118,$P$2:$P$911*1.0001),2),"")</f>
        <v/>
      </c>
      <c r="X118" s="30" t="str">
        <f aca="false" t="array" ref="X118:X118">IFERROR(SMALL(IF($S$2:$S1027=S118,$P$2:$P$911*1.00001),3),"")</f>
        <v/>
      </c>
      <c r="Y118" s="30" t="str">
        <f aca="false" t="array" ref="Y118:Y118">IFERROR(SMALL(IF($S$2:$S1027=S118,$P$2:$P$911*1.000001),4),"")</f>
        <v/>
      </c>
      <c r="Z118" s="30" t="str">
        <f aca="false">IF(P118&lt;&gt;"", IF(COUNT(V118:Y118)=4, SUM(V118:Y118), "No"), "")</f>
        <v>No</v>
      </c>
      <c r="AA118" s="30" t="str">
        <f aca="false">IF(P118&lt;&gt;"", IF(COUNT(V118:X118)=3, SUM(V118:X118), "No"), "")</f>
        <v>No</v>
      </c>
      <c r="AB118" s="30" t="str">
        <f aca="false">IF(P118&lt;&gt;"", IF(COUNT(V118:W118)=2, SUM(V118:W118), "No"), "")</f>
        <v>No</v>
      </c>
      <c r="AC118" s="30" t="str">
        <f aca="false">'Results 10 year vets'!$S118&amp;":"&amp;Table4[[#Headers],[Female]]</f>
        <v>:Female</v>
      </c>
      <c r="AD118" s="31"/>
      <c r="AE118" s="31"/>
      <c r="AF118" s="31"/>
      <c r="AG118" s="31"/>
      <c r="AH118" s="32"/>
      <c r="AI118" s="31"/>
      <c r="AJ118" s="31"/>
      <c r="AK118" s="31"/>
      <c r="AL118" s="31"/>
      <c r="AM118" s="31"/>
      <c r="AN118" s="31"/>
      <c r="AO118" s="32"/>
      <c r="AP118" s="31"/>
      <c r="AQ118" s="31"/>
      <c r="AR118" s="31"/>
      <c r="AS118" s="31"/>
      <c r="AT118" s="31"/>
      <c r="AU118" s="31"/>
      <c r="AV118" s="32"/>
      <c r="AW118" s="31"/>
      <c r="AX118" s="31"/>
      <c r="AY118" s="31"/>
      <c r="AZ118" s="31"/>
      <c r="BA118" s="31"/>
      <c r="BB118" s="31"/>
      <c r="BC118" s="32"/>
      <c r="BD118" s="31"/>
      <c r="BE118" s="31"/>
      <c r="BF118" s="31"/>
      <c r="BG118" s="31"/>
      <c r="BH118" s="31"/>
      <c r="BI118" s="31"/>
      <c r="BJ118" s="32"/>
      <c r="BK118" s="31"/>
      <c r="BL118" s="31"/>
      <c r="BM118" s="31"/>
      <c r="BN118" s="31"/>
      <c r="BO118" s="31"/>
      <c r="BP118" s="31"/>
      <c r="BQ118" s="32"/>
      <c r="BR118" s="31"/>
      <c r="BS118" s="31"/>
      <c r="BT118" s="31"/>
      <c r="BU118" s="31"/>
      <c r="BV118" s="31"/>
      <c r="BW118" s="31"/>
      <c r="BX118" s="32"/>
      <c r="BY118" s="31"/>
      <c r="BZ118" s="31"/>
      <c r="CA118" s="31"/>
      <c r="CB118" s="31"/>
      <c r="CC118" s="31"/>
      <c r="CD118" s="31"/>
      <c r="CE118" s="32"/>
      <c r="CF118" s="31"/>
      <c r="CG118" s="31"/>
      <c r="CH118" s="31"/>
      <c r="CI118" s="31"/>
      <c r="CJ118" s="31"/>
      <c r="CK118" s="31"/>
      <c r="CL118" s="32"/>
      <c r="CM118" s="31"/>
      <c r="CN118" s="31"/>
      <c r="CO118" s="31"/>
      <c r="CP118" s="31"/>
      <c r="CQ118" s="31"/>
      <c r="CR118" s="31"/>
      <c r="CS118" s="32"/>
      <c r="CT118" s="31"/>
      <c r="CU118" s="31"/>
      <c r="CV118" s="31"/>
      <c r="CW118" s="31"/>
      <c r="CX118" s="31"/>
      <c r="CY118" s="31"/>
      <c r="CZ118" s="32"/>
      <c r="DA118" s="31"/>
      <c r="DB118" s="31"/>
      <c r="DC118" s="31"/>
      <c r="DD118" s="31"/>
      <c r="DE118" s="31"/>
      <c r="DF118" s="31"/>
      <c r="DG118" s="32"/>
      <c r="DH118" s="31"/>
      <c r="DI118" s="31"/>
      <c r="DJ118" s="31"/>
      <c r="DK118" s="31"/>
      <c r="DL118" s="31"/>
      <c r="DM118" s="31"/>
      <c r="DN118" s="32"/>
      <c r="DO118" s="31"/>
      <c r="DP118" s="31"/>
      <c r="DQ118" s="31"/>
      <c r="DR118" s="31"/>
      <c r="DS118" s="31"/>
      <c r="DT118" s="31"/>
      <c r="DU118" s="32"/>
      <c r="DV118" s="31"/>
      <c r="DW118" s="31"/>
    </row>
    <row r="119" customFormat="false" ht="15.75" hidden="false" customHeight="true" outlineLevel="0" collapsed="false">
      <c r="A119" s="21" t="n">
        <v>118</v>
      </c>
      <c r="B119" s="21" t="str">
        <f aca="false">IFERROR(VLOOKUP($A$1&amp;":"&amp;A119,'Finish order'!C:K,6,FALSE()),"")</f>
        <v/>
      </c>
      <c r="C119" s="21" t="str">
        <f aca="false">IFERROR(VLOOKUP(A$1&amp;":"&amp;A119,'Finish order'!$C:$K,9,FALSE()),"")</f>
        <v/>
      </c>
      <c r="D119" s="21" t="str">
        <f aca="false">IFERROR(VLOOKUP(A$1&amp;":"&amp;A119,'Finish order'!$C:$K,7,FALSE()),"")</f>
        <v/>
      </c>
      <c r="E119" s="29" t="str">
        <f aca="false">IFERROR(VLOOKUP($A$1&amp;":"&amp;A119,'Finish order'!C:K,5,FALSE()),"")</f>
        <v/>
      </c>
      <c r="F119" s="21" t="str">
        <f aca="false">IFERROR(VLOOKUP($A$1&amp;":"&amp;A119,'Finish order'!C:K,4,FALSE()),"")</f>
        <v/>
      </c>
      <c r="G119" s="30" t="str">
        <f aca="false" t="array" ref="G119:G119">IFERROR(SMALL(IF($D$2:$D1028=D119,$A$2:$A$911*1.001),1),"")</f>
        <v/>
      </c>
      <c r="H119" s="30" t="str">
        <f aca="false" t="array" ref="H119:H119">IFERROR(SMALL(IF($D$2:$D1028=D119,$A$2:$A$911*1.0001),2),"")</f>
        <v/>
      </c>
      <c r="I119" s="30" t="str">
        <f aca="false" t="array" ref="I119:I119">IFERROR(SMALL(IF($D$2:$D1028=D119,$A$2:$A$911*1.00001),3),"")</f>
        <v/>
      </c>
      <c r="J119" s="30" t="str">
        <f aca="false" t="array" ref="J119:J119">IFERROR(SMALL(IF($D$2:$D1028=D119,$A$2:$A$911*1.000001),4),"")</f>
        <v/>
      </c>
      <c r="K119" s="30" t="str">
        <f aca="false">IF(A119&lt;&gt;"", IF(COUNT(G119:J119)=4, SUM(G119:J119), "No"), "")</f>
        <v>No</v>
      </c>
      <c r="L119" s="30" t="str">
        <f aca="false">IF(A119&lt;&gt;"", IF(COUNT(G119:I119)=3, SUM(G119:I119), "No"), "")</f>
        <v>No</v>
      </c>
      <c r="M119" s="30" t="str">
        <f aca="false">IF(A119&lt;&gt;"", IF(COUNT(G119:H119)=2, SUM(G119:H119), "No"), "")</f>
        <v>No</v>
      </c>
      <c r="N119" s="30" t="str">
        <f aca="false">'Results 10 year vets'!$D119&amp;":"&amp;Table1[[#Headers],[Male]]</f>
        <v>:Male</v>
      </c>
      <c r="O119" s="31"/>
      <c r="P119" s="21" t="n">
        <v>118</v>
      </c>
      <c r="Q119" s="21" t="str">
        <f aca="false">IFERROR(VLOOKUP(P$1&amp;":"&amp;P119,'Finish order'!$C:$K,6,FALSE()),"")</f>
        <v/>
      </c>
      <c r="R119" s="21" t="str">
        <f aca="false">IFERROR(VLOOKUP(P$1&amp;":"&amp;P119,'Finish order'!$C:$K,9,FALSE()),"")</f>
        <v/>
      </c>
      <c r="S119" s="21" t="str">
        <f aca="false">IFERROR(VLOOKUP(P$1&amp;":"&amp;P119,'Finish order'!$C:$K,7,FALSE()),"")</f>
        <v/>
      </c>
      <c r="T119" s="29" t="str">
        <f aca="false">IFERROR(VLOOKUP(P$1&amp;":"&amp;P119,'Finish order'!$C:$K,5,FALSE()),"")</f>
        <v/>
      </c>
      <c r="U119" s="21" t="str">
        <f aca="false">IFERROR(VLOOKUP(P$1&amp;":"&amp;P119,'Finish order'!$C:$K,4,FALSE()),"")</f>
        <v/>
      </c>
      <c r="V119" s="30" t="str">
        <f aca="false" t="array" ref="V119:V119">IFERROR(SMALL(IF($S$2:$S1028=S119,$P$2:$P$911*1.001),1),"")</f>
        <v/>
      </c>
      <c r="W119" s="30" t="str">
        <f aca="false" t="array" ref="W119:W119">IFERROR(SMALL(IF($S$2:$S1028=S119,$P$2:$P$911*1.0001),2),"")</f>
        <v/>
      </c>
      <c r="X119" s="30" t="str">
        <f aca="false" t="array" ref="X119:X119">IFERROR(SMALL(IF($S$2:$S1028=S119,$P$2:$P$911*1.00001),3),"")</f>
        <v/>
      </c>
      <c r="Y119" s="30" t="str">
        <f aca="false" t="array" ref="Y119:Y119">IFERROR(SMALL(IF($S$2:$S1028=S119,$P$2:$P$911*1.000001),4),"")</f>
        <v/>
      </c>
      <c r="Z119" s="30" t="str">
        <f aca="false">IF(P119&lt;&gt;"", IF(COUNT(V119:Y119)=4, SUM(V119:Y119), "No"), "")</f>
        <v>No</v>
      </c>
      <c r="AA119" s="30" t="str">
        <f aca="false">IF(P119&lt;&gt;"", IF(COUNT(V119:X119)=3, SUM(V119:X119), "No"), "")</f>
        <v>No</v>
      </c>
      <c r="AB119" s="30" t="str">
        <f aca="false">IF(P119&lt;&gt;"", IF(COUNT(V119:W119)=2, SUM(V119:W119), "No"), "")</f>
        <v>No</v>
      </c>
      <c r="AC119" s="30" t="str">
        <f aca="false">'Results 10 year vets'!$S119&amp;":"&amp;Table4[[#Headers],[Female]]</f>
        <v>:Female</v>
      </c>
      <c r="AD119" s="31"/>
      <c r="AE119" s="31"/>
      <c r="AF119" s="31"/>
      <c r="AG119" s="31"/>
      <c r="AH119" s="32"/>
      <c r="AI119" s="31"/>
      <c r="AJ119" s="31"/>
      <c r="AK119" s="31"/>
      <c r="AL119" s="31"/>
      <c r="AM119" s="31"/>
      <c r="AN119" s="31"/>
      <c r="AO119" s="32"/>
      <c r="AP119" s="31"/>
      <c r="AQ119" s="31"/>
      <c r="AR119" s="31"/>
      <c r="AS119" s="31"/>
      <c r="AT119" s="31"/>
      <c r="AU119" s="31"/>
      <c r="AV119" s="32"/>
      <c r="AW119" s="31"/>
      <c r="AX119" s="31"/>
      <c r="AY119" s="31"/>
      <c r="AZ119" s="31"/>
      <c r="BA119" s="31"/>
      <c r="BB119" s="31"/>
      <c r="BC119" s="32"/>
      <c r="BD119" s="31"/>
      <c r="BE119" s="31"/>
      <c r="BF119" s="31"/>
      <c r="BG119" s="31"/>
      <c r="BH119" s="31"/>
      <c r="BI119" s="31"/>
      <c r="BJ119" s="32"/>
      <c r="BK119" s="31"/>
      <c r="BL119" s="31"/>
      <c r="BM119" s="31"/>
      <c r="BN119" s="31"/>
      <c r="BO119" s="31"/>
      <c r="BP119" s="31"/>
      <c r="BQ119" s="32"/>
      <c r="BR119" s="31"/>
      <c r="BS119" s="31"/>
      <c r="BT119" s="31"/>
      <c r="BU119" s="31"/>
      <c r="BV119" s="31"/>
      <c r="BW119" s="31"/>
      <c r="BX119" s="32"/>
      <c r="BY119" s="31"/>
      <c r="BZ119" s="31"/>
      <c r="CA119" s="31"/>
      <c r="CB119" s="31"/>
      <c r="CC119" s="31"/>
      <c r="CD119" s="31"/>
      <c r="CE119" s="32"/>
      <c r="CF119" s="31"/>
      <c r="CG119" s="31"/>
      <c r="CH119" s="31"/>
      <c r="CI119" s="31"/>
      <c r="CJ119" s="31"/>
      <c r="CK119" s="31"/>
      <c r="CL119" s="32"/>
      <c r="CM119" s="31"/>
      <c r="CN119" s="31"/>
      <c r="CO119" s="31"/>
      <c r="CP119" s="31"/>
      <c r="CQ119" s="31"/>
      <c r="CR119" s="31"/>
      <c r="CS119" s="32"/>
      <c r="CT119" s="31"/>
      <c r="CU119" s="31"/>
      <c r="CV119" s="31"/>
      <c r="CW119" s="31"/>
      <c r="CX119" s="31"/>
      <c r="CY119" s="31"/>
      <c r="CZ119" s="32"/>
      <c r="DA119" s="31"/>
      <c r="DB119" s="31"/>
      <c r="DC119" s="31"/>
      <c r="DD119" s="31"/>
      <c r="DE119" s="31"/>
      <c r="DF119" s="31"/>
      <c r="DG119" s="32"/>
      <c r="DH119" s="31"/>
      <c r="DI119" s="31"/>
      <c r="DJ119" s="31"/>
      <c r="DK119" s="31"/>
      <c r="DL119" s="31"/>
      <c r="DM119" s="31"/>
      <c r="DN119" s="32"/>
      <c r="DO119" s="31"/>
      <c r="DP119" s="31"/>
      <c r="DQ119" s="31"/>
      <c r="DR119" s="31"/>
      <c r="DS119" s="31"/>
      <c r="DT119" s="31"/>
      <c r="DU119" s="32"/>
      <c r="DV119" s="31"/>
      <c r="DW119" s="31"/>
    </row>
    <row r="120" customFormat="false" ht="15.75" hidden="false" customHeight="true" outlineLevel="0" collapsed="false">
      <c r="A120" s="21" t="n">
        <v>119</v>
      </c>
      <c r="B120" s="21" t="str">
        <f aca="false">IFERROR(VLOOKUP($A$1&amp;":"&amp;A120,'Finish order'!C:K,6,FALSE()),"")</f>
        <v/>
      </c>
      <c r="C120" s="21" t="str">
        <f aca="false">IFERROR(VLOOKUP(A$1&amp;":"&amp;A120,'Finish order'!$C:$K,9,FALSE()),"")</f>
        <v/>
      </c>
      <c r="D120" s="21" t="str">
        <f aca="false">IFERROR(VLOOKUP(A$1&amp;":"&amp;A120,'Finish order'!$C:$K,7,FALSE()),"")</f>
        <v/>
      </c>
      <c r="E120" s="29" t="str">
        <f aca="false">IFERROR(VLOOKUP($A$1&amp;":"&amp;A120,'Finish order'!C:K,5,FALSE()),"")</f>
        <v/>
      </c>
      <c r="F120" s="21" t="str">
        <f aca="false">IFERROR(VLOOKUP($A$1&amp;":"&amp;A120,'Finish order'!C:K,4,FALSE()),"")</f>
        <v/>
      </c>
      <c r="G120" s="30" t="str">
        <f aca="false" t="array" ref="G120:G120">IFERROR(SMALL(IF($D$2:$D1029=D120,$A$2:$A$911*1.001),1),"")</f>
        <v/>
      </c>
      <c r="H120" s="30" t="str">
        <f aca="false" t="array" ref="H120:H120">IFERROR(SMALL(IF($D$2:$D1029=D120,$A$2:$A$911*1.0001),2),"")</f>
        <v/>
      </c>
      <c r="I120" s="30" t="str">
        <f aca="false" t="array" ref="I120:I120">IFERROR(SMALL(IF($D$2:$D1029=D120,$A$2:$A$911*1.00001),3),"")</f>
        <v/>
      </c>
      <c r="J120" s="30" t="str">
        <f aca="false" t="array" ref="J120:J120">IFERROR(SMALL(IF($D$2:$D1029=D120,$A$2:$A$911*1.000001),4),"")</f>
        <v/>
      </c>
      <c r="K120" s="30" t="str">
        <f aca="false">IF(A120&lt;&gt;"", IF(COUNT(G120:J120)=4, SUM(G120:J120), "No"), "")</f>
        <v>No</v>
      </c>
      <c r="L120" s="30" t="str">
        <f aca="false">IF(A120&lt;&gt;"", IF(COUNT(G120:I120)=3, SUM(G120:I120), "No"), "")</f>
        <v>No</v>
      </c>
      <c r="M120" s="30" t="str">
        <f aca="false">IF(A120&lt;&gt;"", IF(COUNT(G120:H120)=2, SUM(G120:H120), "No"), "")</f>
        <v>No</v>
      </c>
      <c r="N120" s="30" t="str">
        <f aca="false">'Results 10 year vets'!$D120&amp;":"&amp;Table1[[#Headers],[Male]]</f>
        <v>:Male</v>
      </c>
      <c r="O120" s="31"/>
      <c r="P120" s="21" t="n">
        <v>119</v>
      </c>
      <c r="Q120" s="21" t="str">
        <f aca="false">IFERROR(VLOOKUP(P$1&amp;":"&amp;P120,'Finish order'!$C:$K,6,FALSE()),"")</f>
        <v/>
      </c>
      <c r="R120" s="21" t="str">
        <f aca="false">IFERROR(VLOOKUP(P$1&amp;":"&amp;P120,'Finish order'!$C:$K,9,FALSE()),"")</f>
        <v/>
      </c>
      <c r="S120" s="21" t="str">
        <f aca="false">IFERROR(VLOOKUP(P$1&amp;":"&amp;P120,'Finish order'!$C:$K,7,FALSE()),"")</f>
        <v/>
      </c>
      <c r="T120" s="29" t="str">
        <f aca="false">IFERROR(VLOOKUP(P$1&amp;":"&amp;P120,'Finish order'!$C:$K,5,FALSE()),"")</f>
        <v/>
      </c>
      <c r="U120" s="21" t="str">
        <f aca="false">IFERROR(VLOOKUP(P$1&amp;":"&amp;P120,'Finish order'!$C:$K,4,FALSE()),"")</f>
        <v/>
      </c>
      <c r="V120" s="30" t="str">
        <f aca="false" t="array" ref="V120:V120">IFERROR(SMALL(IF($S$2:$S1029=S120,$P$2:$P$911*1.001),1),"")</f>
        <v/>
      </c>
      <c r="W120" s="30" t="str">
        <f aca="false" t="array" ref="W120:W120">IFERROR(SMALL(IF($S$2:$S1029=S120,$P$2:$P$911*1.0001),2),"")</f>
        <v/>
      </c>
      <c r="X120" s="30" t="str">
        <f aca="false" t="array" ref="X120:X120">IFERROR(SMALL(IF($S$2:$S1029=S120,$P$2:$P$911*1.00001),3),"")</f>
        <v/>
      </c>
      <c r="Y120" s="30" t="str">
        <f aca="false" t="array" ref="Y120:Y120">IFERROR(SMALL(IF($S$2:$S1029=S120,$P$2:$P$911*1.000001),4),"")</f>
        <v/>
      </c>
      <c r="Z120" s="30" t="str">
        <f aca="false">IF(P120&lt;&gt;"", IF(COUNT(V120:Y120)=4, SUM(V120:Y120), "No"), "")</f>
        <v>No</v>
      </c>
      <c r="AA120" s="30" t="str">
        <f aca="false">IF(P120&lt;&gt;"", IF(COUNT(V120:X120)=3, SUM(V120:X120), "No"), "")</f>
        <v>No</v>
      </c>
      <c r="AB120" s="30" t="str">
        <f aca="false">IF(P120&lt;&gt;"", IF(COUNT(V120:W120)=2, SUM(V120:W120), "No"), "")</f>
        <v>No</v>
      </c>
      <c r="AC120" s="30" t="str">
        <f aca="false">'Results 10 year vets'!$S120&amp;":"&amp;Table4[[#Headers],[Female]]</f>
        <v>:Female</v>
      </c>
      <c r="AD120" s="31"/>
      <c r="AE120" s="31"/>
      <c r="AF120" s="31"/>
      <c r="AG120" s="31"/>
      <c r="AH120" s="32"/>
      <c r="AI120" s="31"/>
      <c r="AJ120" s="31"/>
      <c r="AK120" s="31"/>
      <c r="AL120" s="31"/>
      <c r="AM120" s="31"/>
      <c r="AN120" s="31"/>
      <c r="AO120" s="32"/>
      <c r="AP120" s="31"/>
      <c r="AQ120" s="31"/>
      <c r="AR120" s="31"/>
      <c r="AS120" s="31"/>
      <c r="AT120" s="31"/>
      <c r="AU120" s="31"/>
      <c r="AV120" s="32"/>
      <c r="AW120" s="31"/>
      <c r="AX120" s="31"/>
      <c r="AY120" s="31"/>
      <c r="AZ120" s="31"/>
      <c r="BA120" s="31"/>
      <c r="BB120" s="31"/>
      <c r="BC120" s="32"/>
      <c r="BD120" s="31"/>
      <c r="BE120" s="31"/>
      <c r="BF120" s="31"/>
      <c r="BG120" s="31"/>
      <c r="BH120" s="31"/>
      <c r="BI120" s="31"/>
      <c r="BJ120" s="32"/>
      <c r="BK120" s="31"/>
      <c r="BL120" s="31"/>
      <c r="BM120" s="31"/>
      <c r="BN120" s="31"/>
      <c r="BO120" s="31"/>
      <c r="BP120" s="31"/>
      <c r="BQ120" s="32"/>
      <c r="BR120" s="31"/>
      <c r="BS120" s="31"/>
      <c r="BT120" s="31"/>
      <c r="BU120" s="31"/>
      <c r="BV120" s="31"/>
      <c r="BW120" s="31"/>
      <c r="BX120" s="32"/>
      <c r="BY120" s="31"/>
      <c r="BZ120" s="31"/>
      <c r="CA120" s="31"/>
      <c r="CB120" s="31"/>
      <c r="CC120" s="31"/>
      <c r="CD120" s="31"/>
      <c r="CE120" s="32"/>
      <c r="CF120" s="31"/>
      <c r="CG120" s="31"/>
      <c r="CH120" s="31"/>
      <c r="CI120" s="31"/>
      <c r="CJ120" s="31"/>
      <c r="CK120" s="31"/>
      <c r="CL120" s="32"/>
      <c r="CM120" s="31"/>
      <c r="CN120" s="31"/>
      <c r="CO120" s="31"/>
      <c r="CP120" s="31"/>
      <c r="CQ120" s="31"/>
      <c r="CR120" s="31"/>
      <c r="CS120" s="32"/>
      <c r="CT120" s="31"/>
      <c r="CU120" s="31"/>
      <c r="CV120" s="31"/>
      <c r="CW120" s="31"/>
      <c r="CX120" s="31"/>
      <c r="CY120" s="31"/>
      <c r="CZ120" s="32"/>
      <c r="DA120" s="31"/>
      <c r="DB120" s="31"/>
      <c r="DC120" s="31"/>
      <c r="DD120" s="31"/>
      <c r="DE120" s="31"/>
      <c r="DF120" s="31"/>
      <c r="DG120" s="32"/>
      <c r="DH120" s="31"/>
      <c r="DI120" s="31"/>
      <c r="DJ120" s="31"/>
      <c r="DK120" s="31"/>
      <c r="DL120" s="31"/>
      <c r="DM120" s="31"/>
      <c r="DN120" s="32"/>
      <c r="DO120" s="31"/>
      <c r="DP120" s="31"/>
      <c r="DQ120" s="31"/>
      <c r="DR120" s="31"/>
      <c r="DS120" s="31"/>
      <c r="DT120" s="31"/>
      <c r="DU120" s="32"/>
      <c r="DV120" s="31"/>
      <c r="DW120" s="31"/>
    </row>
    <row r="121" customFormat="false" ht="15.75" hidden="false" customHeight="true" outlineLevel="0" collapsed="false">
      <c r="A121" s="21" t="n">
        <v>120</v>
      </c>
      <c r="B121" s="21" t="str">
        <f aca="false">IFERROR(VLOOKUP($A$1&amp;":"&amp;A121,'Finish order'!C:K,6,FALSE()),"")</f>
        <v/>
      </c>
      <c r="C121" s="21" t="str">
        <f aca="false">IFERROR(VLOOKUP(A$1&amp;":"&amp;A121,'Finish order'!$C:$K,9,FALSE()),"")</f>
        <v/>
      </c>
      <c r="D121" s="21" t="str">
        <f aca="false">IFERROR(VLOOKUP(A$1&amp;":"&amp;A121,'Finish order'!$C:$K,7,FALSE()),"")</f>
        <v/>
      </c>
      <c r="E121" s="29" t="str">
        <f aca="false">IFERROR(VLOOKUP($A$1&amp;":"&amp;A121,'Finish order'!C:K,5,FALSE()),"")</f>
        <v/>
      </c>
      <c r="F121" s="21" t="str">
        <f aca="false">IFERROR(VLOOKUP($A$1&amp;":"&amp;A121,'Finish order'!C:K,4,FALSE()),"")</f>
        <v/>
      </c>
      <c r="G121" s="30" t="str">
        <f aca="false" t="array" ref="G121:G121">IFERROR(SMALL(IF($D$2:$D1030=D121,$A$2:$A$911*1.001),1),"")</f>
        <v/>
      </c>
      <c r="H121" s="30" t="str">
        <f aca="false" t="array" ref="H121:H121">IFERROR(SMALL(IF($D$2:$D1030=D121,$A$2:$A$911*1.0001),2),"")</f>
        <v/>
      </c>
      <c r="I121" s="30" t="str">
        <f aca="false" t="array" ref="I121:I121">IFERROR(SMALL(IF($D$2:$D1030=D121,$A$2:$A$911*1.00001),3),"")</f>
        <v/>
      </c>
      <c r="J121" s="30" t="str">
        <f aca="false" t="array" ref="J121:J121">IFERROR(SMALL(IF($D$2:$D1030=D121,$A$2:$A$911*1.000001),4),"")</f>
        <v/>
      </c>
      <c r="K121" s="30" t="str">
        <f aca="false">IF(A121&lt;&gt;"", IF(COUNT(G121:J121)=4, SUM(G121:J121), "No"), "")</f>
        <v>No</v>
      </c>
      <c r="L121" s="30" t="str">
        <f aca="false">IF(A121&lt;&gt;"", IF(COUNT(G121:I121)=3, SUM(G121:I121), "No"), "")</f>
        <v>No</v>
      </c>
      <c r="M121" s="30" t="str">
        <f aca="false">IF(A121&lt;&gt;"", IF(COUNT(G121:H121)=2, SUM(G121:H121), "No"), "")</f>
        <v>No</v>
      </c>
      <c r="N121" s="30" t="str">
        <f aca="false">'Results 10 year vets'!$D121&amp;":"&amp;Table1[[#Headers],[Male]]</f>
        <v>:Male</v>
      </c>
      <c r="O121" s="31"/>
      <c r="P121" s="21" t="n">
        <v>120</v>
      </c>
      <c r="Q121" s="21" t="str">
        <f aca="false">IFERROR(VLOOKUP(P$1&amp;":"&amp;P121,'Finish order'!$C:$K,6,FALSE()),"")</f>
        <v/>
      </c>
      <c r="R121" s="21" t="str">
        <f aca="false">IFERROR(VLOOKUP(P$1&amp;":"&amp;P121,'Finish order'!$C:$K,9,FALSE()),"")</f>
        <v/>
      </c>
      <c r="S121" s="21" t="str">
        <f aca="false">IFERROR(VLOOKUP(P$1&amp;":"&amp;P121,'Finish order'!$C:$K,7,FALSE()),"")</f>
        <v/>
      </c>
      <c r="T121" s="29" t="str">
        <f aca="false">IFERROR(VLOOKUP(P$1&amp;":"&amp;P121,'Finish order'!$C:$K,5,FALSE()),"")</f>
        <v/>
      </c>
      <c r="U121" s="21" t="str">
        <f aca="false">IFERROR(VLOOKUP(P$1&amp;":"&amp;P121,'Finish order'!$C:$K,4,FALSE()),"")</f>
        <v/>
      </c>
      <c r="V121" s="30" t="str">
        <f aca="false" t="array" ref="V121:V121">IFERROR(SMALL(IF($S$2:$S1030=S121,$P$2:$P$911*1.001),1),"")</f>
        <v/>
      </c>
      <c r="W121" s="30" t="str">
        <f aca="false" t="array" ref="W121:W121">IFERROR(SMALL(IF($S$2:$S1030=S121,$P$2:$P$911*1.0001),2),"")</f>
        <v/>
      </c>
      <c r="X121" s="30" t="str">
        <f aca="false" t="array" ref="X121:X121">IFERROR(SMALL(IF($S$2:$S1030=S121,$P$2:$P$911*1.00001),3),"")</f>
        <v/>
      </c>
      <c r="Y121" s="30" t="str">
        <f aca="false" t="array" ref="Y121:Y121">IFERROR(SMALL(IF($S$2:$S1030=S121,$P$2:$P$911*1.000001),4),"")</f>
        <v/>
      </c>
      <c r="Z121" s="30" t="str">
        <f aca="false">IF(P121&lt;&gt;"", IF(COUNT(V121:Y121)=4, SUM(V121:Y121), "No"), "")</f>
        <v>No</v>
      </c>
      <c r="AA121" s="30" t="str">
        <f aca="false">IF(P121&lt;&gt;"", IF(COUNT(V121:X121)=3, SUM(V121:X121), "No"), "")</f>
        <v>No</v>
      </c>
      <c r="AB121" s="30" t="str">
        <f aca="false">IF(P121&lt;&gt;"", IF(COUNT(V121:W121)=2, SUM(V121:W121), "No"), "")</f>
        <v>No</v>
      </c>
      <c r="AC121" s="30" t="str">
        <f aca="false">'Results 10 year vets'!$S121&amp;":"&amp;Table4[[#Headers],[Female]]</f>
        <v>:Female</v>
      </c>
      <c r="AD121" s="31"/>
      <c r="AE121" s="31"/>
      <c r="AF121" s="31"/>
      <c r="AG121" s="31"/>
      <c r="AH121" s="32"/>
      <c r="AI121" s="31"/>
      <c r="AJ121" s="31"/>
      <c r="AK121" s="31"/>
      <c r="AL121" s="31"/>
      <c r="AM121" s="31"/>
      <c r="AN121" s="31"/>
      <c r="AO121" s="32"/>
      <c r="AP121" s="31"/>
      <c r="AQ121" s="31"/>
      <c r="AR121" s="31"/>
      <c r="AS121" s="31"/>
      <c r="AT121" s="31"/>
      <c r="AU121" s="31"/>
      <c r="AV121" s="32"/>
      <c r="AW121" s="31"/>
      <c r="AX121" s="31"/>
      <c r="AY121" s="31"/>
      <c r="AZ121" s="31"/>
      <c r="BA121" s="31"/>
      <c r="BB121" s="31"/>
      <c r="BC121" s="32"/>
      <c r="BD121" s="31"/>
      <c r="BE121" s="31"/>
      <c r="BF121" s="31"/>
      <c r="BG121" s="31"/>
      <c r="BH121" s="31"/>
      <c r="BI121" s="31"/>
      <c r="BJ121" s="32"/>
      <c r="BK121" s="31"/>
      <c r="BL121" s="31"/>
      <c r="BM121" s="31"/>
      <c r="BN121" s="31"/>
      <c r="BO121" s="31"/>
      <c r="BP121" s="31"/>
      <c r="BQ121" s="32"/>
      <c r="BR121" s="31"/>
      <c r="BS121" s="31"/>
      <c r="BT121" s="31"/>
      <c r="BU121" s="31"/>
      <c r="BV121" s="31"/>
      <c r="BW121" s="31"/>
      <c r="BX121" s="32"/>
      <c r="BY121" s="31"/>
      <c r="BZ121" s="31"/>
      <c r="CA121" s="31"/>
      <c r="CB121" s="31"/>
      <c r="CC121" s="31"/>
      <c r="CD121" s="31"/>
      <c r="CE121" s="32"/>
      <c r="CF121" s="31"/>
      <c r="CG121" s="31"/>
      <c r="CH121" s="31"/>
      <c r="CI121" s="31"/>
      <c r="CJ121" s="31"/>
      <c r="CK121" s="31"/>
      <c r="CL121" s="32"/>
      <c r="CM121" s="31"/>
      <c r="CN121" s="31"/>
      <c r="CO121" s="31"/>
      <c r="CP121" s="31"/>
      <c r="CQ121" s="31"/>
      <c r="CR121" s="31"/>
      <c r="CS121" s="32"/>
      <c r="CT121" s="31"/>
      <c r="CU121" s="31"/>
      <c r="CV121" s="31"/>
      <c r="CW121" s="31"/>
      <c r="CX121" s="31"/>
      <c r="CY121" s="31"/>
      <c r="CZ121" s="32"/>
      <c r="DA121" s="31"/>
      <c r="DB121" s="31"/>
      <c r="DC121" s="31"/>
      <c r="DD121" s="31"/>
      <c r="DE121" s="31"/>
      <c r="DF121" s="31"/>
      <c r="DG121" s="32"/>
      <c r="DH121" s="31"/>
      <c r="DI121" s="31"/>
      <c r="DJ121" s="31"/>
      <c r="DK121" s="31"/>
      <c r="DL121" s="31"/>
      <c r="DM121" s="31"/>
      <c r="DN121" s="32"/>
      <c r="DO121" s="31"/>
      <c r="DP121" s="31"/>
      <c r="DQ121" s="31"/>
      <c r="DR121" s="31"/>
      <c r="DS121" s="31"/>
      <c r="DT121" s="31"/>
      <c r="DU121" s="32"/>
      <c r="DV121" s="31"/>
      <c r="DW121" s="31"/>
    </row>
    <row r="122" customFormat="false" ht="15.75" hidden="false" customHeight="true" outlineLevel="0" collapsed="false">
      <c r="A122" s="21" t="n">
        <v>121</v>
      </c>
      <c r="B122" s="21" t="str">
        <f aca="false">IFERROR(VLOOKUP($A$1&amp;":"&amp;A122,'Finish order'!C:K,6,FALSE()),"")</f>
        <v/>
      </c>
      <c r="C122" s="21" t="str">
        <f aca="false">IFERROR(VLOOKUP(A$1&amp;":"&amp;A122,'Finish order'!$C:$K,9,FALSE()),"")</f>
        <v/>
      </c>
      <c r="D122" s="21" t="str">
        <f aca="false">IFERROR(VLOOKUP(A$1&amp;":"&amp;A122,'Finish order'!$C:$K,7,FALSE()),"")</f>
        <v/>
      </c>
      <c r="E122" s="29" t="str">
        <f aca="false">IFERROR(VLOOKUP($A$1&amp;":"&amp;A122,'Finish order'!C:K,5,FALSE()),"")</f>
        <v/>
      </c>
      <c r="F122" s="21" t="str">
        <f aca="false">IFERROR(VLOOKUP($A$1&amp;":"&amp;A122,'Finish order'!C:K,4,FALSE()),"")</f>
        <v/>
      </c>
      <c r="G122" s="30" t="str">
        <f aca="false" t="array" ref="G122:G122">IFERROR(SMALL(IF($D$2:$D1031=D122,$A$2:$A$911*1.001),1),"")</f>
        <v/>
      </c>
      <c r="H122" s="30" t="str">
        <f aca="false" t="array" ref="H122:H122">IFERROR(SMALL(IF($D$2:$D1031=D122,$A$2:$A$911*1.0001),2),"")</f>
        <v/>
      </c>
      <c r="I122" s="30" t="str">
        <f aca="false" t="array" ref="I122:I122">IFERROR(SMALL(IF($D$2:$D1031=D122,$A$2:$A$911*1.00001),3),"")</f>
        <v/>
      </c>
      <c r="J122" s="30" t="str">
        <f aca="false" t="array" ref="J122:J122">IFERROR(SMALL(IF($D$2:$D1031=D122,$A$2:$A$911*1.000001),4),"")</f>
        <v/>
      </c>
      <c r="K122" s="30" t="str">
        <f aca="false">IF(A122&lt;&gt;"", IF(COUNT(G122:J122)=4, SUM(G122:J122), "No"), "")</f>
        <v>No</v>
      </c>
      <c r="L122" s="30" t="str">
        <f aca="false">IF(A122&lt;&gt;"", IF(COUNT(G122:I122)=3, SUM(G122:I122), "No"), "")</f>
        <v>No</v>
      </c>
      <c r="M122" s="30" t="str">
        <f aca="false">IF(A122&lt;&gt;"", IF(COUNT(G122:H122)=2, SUM(G122:H122), "No"), "")</f>
        <v>No</v>
      </c>
      <c r="N122" s="30" t="str">
        <f aca="false">'Results 10 year vets'!$D122&amp;":"&amp;Table1[[#Headers],[Male]]</f>
        <v>:Male</v>
      </c>
      <c r="O122" s="31"/>
      <c r="P122" s="21" t="n">
        <v>121</v>
      </c>
      <c r="Q122" s="21" t="str">
        <f aca="false">IFERROR(VLOOKUP(P$1&amp;":"&amp;P122,'Finish order'!$C:$K,6,FALSE()),"")</f>
        <v/>
      </c>
      <c r="R122" s="21" t="str">
        <f aca="false">IFERROR(VLOOKUP(P$1&amp;":"&amp;P122,'Finish order'!$C:$K,9,FALSE()),"")</f>
        <v/>
      </c>
      <c r="S122" s="21" t="str">
        <f aca="false">IFERROR(VLOOKUP(P$1&amp;":"&amp;P122,'Finish order'!$C:$K,7,FALSE()),"")</f>
        <v/>
      </c>
      <c r="T122" s="29" t="str">
        <f aca="false">IFERROR(VLOOKUP(P$1&amp;":"&amp;P122,'Finish order'!$C:$K,5,FALSE()),"")</f>
        <v/>
      </c>
      <c r="U122" s="21" t="str">
        <f aca="false">IFERROR(VLOOKUP(P$1&amp;":"&amp;P122,'Finish order'!$C:$K,4,FALSE()),"")</f>
        <v/>
      </c>
      <c r="V122" s="30" t="str">
        <f aca="false" t="array" ref="V122:V122">IFERROR(SMALL(IF($S$2:$S1031=S122,$P$2:$P$911*1.001),1),"")</f>
        <v/>
      </c>
      <c r="W122" s="30" t="str">
        <f aca="false" t="array" ref="W122:W122">IFERROR(SMALL(IF($S$2:$S1031=S122,$P$2:$P$911*1.0001),2),"")</f>
        <v/>
      </c>
      <c r="X122" s="30" t="str">
        <f aca="false" t="array" ref="X122:X122">IFERROR(SMALL(IF($S$2:$S1031=S122,$P$2:$P$911*1.00001),3),"")</f>
        <v/>
      </c>
      <c r="Y122" s="30" t="str">
        <f aca="false" t="array" ref="Y122:Y122">IFERROR(SMALL(IF($S$2:$S1031=S122,$P$2:$P$911*1.000001),4),"")</f>
        <v/>
      </c>
      <c r="Z122" s="30" t="str">
        <f aca="false">IF(P122&lt;&gt;"", IF(COUNT(V122:Y122)=4, SUM(V122:Y122), "No"), "")</f>
        <v>No</v>
      </c>
      <c r="AA122" s="30" t="str">
        <f aca="false">IF(P122&lt;&gt;"", IF(COUNT(V122:X122)=3, SUM(V122:X122), "No"), "")</f>
        <v>No</v>
      </c>
      <c r="AB122" s="30" t="str">
        <f aca="false">IF(P122&lt;&gt;"", IF(COUNT(V122:W122)=2, SUM(V122:W122), "No"), "")</f>
        <v>No</v>
      </c>
      <c r="AC122" s="30" t="str">
        <f aca="false">'Results 10 year vets'!$S122&amp;":"&amp;Table4[[#Headers],[Female]]</f>
        <v>:Female</v>
      </c>
      <c r="AD122" s="31"/>
      <c r="AE122" s="31"/>
      <c r="AF122" s="31"/>
      <c r="AG122" s="31"/>
      <c r="AH122" s="32"/>
      <c r="AI122" s="31"/>
      <c r="AJ122" s="31"/>
      <c r="AK122" s="31"/>
      <c r="AL122" s="31"/>
      <c r="AM122" s="31"/>
      <c r="AN122" s="31"/>
      <c r="AO122" s="32"/>
      <c r="AP122" s="31"/>
      <c r="AQ122" s="31"/>
      <c r="AR122" s="31"/>
      <c r="AS122" s="31"/>
      <c r="AT122" s="31"/>
      <c r="AU122" s="31"/>
      <c r="AV122" s="32"/>
      <c r="AW122" s="31"/>
      <c r="AX122" s="31"/>
      <c r="AY122" s="31"/>
      <c r="AZ122" s="31"/>
      <c r="BA122" s="31"/>
      <c r="BB122" s="31"/>
      <c r="BC122" s="32"/>
      <c r="BD122" s="31"/>
      <c r="BE122" s="31"/>
      <c r="BF122" s="31"/>
      <c r="BG122" s="31"/>
      <c r="BH122" s="31"/>
      <c r="BI122" s="31"/>
      <c r="BJ122" s="32"/>
      <c r="BK122" s="31"/>
      <c r="BL122" s="31"/>
      <c r="BM122" s="31"/>
      <c r="BN122" s="31"/>
      <c r="BO122" s="31"/>
      <c r="BP122" s="31"/>
      <c r="BQ122" s="32"/>
      <c r="BR122" s="31"/>
      <c r="BS122" s="31"/>
      <c r="BT122" s="31"/>
      <c r="BU122" s="31"/>
      <c r="BV122" s="31"/>
      <c r="BW122" s="31"/>
      <c r="BX122" s="32"/>
      <c r="BY122" s="31"/>
      <c r="BZ122" s="31"/>
      <c r="CA122" s="31"/>
      <c r="CB122" s="31"/>
      <c r="CC122" s="31"/>
      <c r="CD122" s="31"/>
      <c r="CE122" s="32"/>
      <c r="CF122" s="31"/>
      <c r="CG122" s="31"/>
      <c r="CH122" s="31"/>
      <c r="CI122" s="31"/>
      <c r="CJ122" s="31"/>
      <c r="CK122" s="31"/>
      <c r="CL122" s="32"/>
      <c r="CM122" s="31"/>
      <c r="CN122" s="31"/>
      <c r="CO122" s="31"/>
      <c r="CP122" s="31"/>
      <c r="CQ122" s="31"/>
      <c r="CR122" s="31"/>
      <c r="CS122" s="32"/>
      <c r="CT122" s="31"/>
      <c r="CU122" s="31"/>
      <c r="CV122" s="31"/>
      <c r="CW122" s="31"/>
      <c r="CX122" s="31"/>
      <c r="CY122" s="31"/>
      <c r="CZ122" s="32"/>
      <c r="DA122" s="31"/>
      <c r="DB122" s="31"/>
      <c r="DC122" s="31"/>
      <c r="DD122" s="31"/>
      <c r="DE122" s="31"/>
      <c r="DF122" s="31"/>
      <c r="DG122" s="32"/>
      <c r="DH122" s="31"/>
      <c r="DI122" s="31"/>
      <c r="DJ122" s="31"/>
      <c r="DK122" s="31"/>
      <c r="DL122" s="31"/>
      <c r="DM122" s="31"/>
      <c r="DN122" s="32"/>
      <c r="DO122" s="31"/>
      <c r="DP122" s="31"/>
      <c r="DQ122" s="31"/>
      <c r="DR122" s="31"/>
      <c r="DS122" s="31"/>
      <c r="DT122" s="31"/>
      <c r="DU122" s="32"/>
      <c r="DV122" s="31"/>
      <c r="DW122" s="31"/>
    </row>
    <row r="123" customFormat="false" ht="15.75" hidden="false" customHeight="true" outlineLevel="0" collapsed="false">
      <c r="A123" s="21" t="n">
        <v>122</v>
      </c>
      <c r="B123" s="21" t="str">
        <f aca="false">IFERROR(VLOOKUP($A$1&amp;":"&amp;A123,'Finish order'!C:K,6,FALSE()),"")</f>
        <v/>
      </c>
      <c r="C123" s="21" t="str">
        <f aca="false">IFERROR(VLOOKUP(A$1&amp;":"&amp;A123,'Finish order'!$C:$K,9,FALSE()),"")</f>
        <v/>
      </c>
      <c r="D123" s="21" t="str">
        <f aca="false">IFERROR(VLOOKUP(A$1&amp;":"&amp;A123,'Finish order'!$C:$K,7,FALSE()),"")</f>
        <v/>
      </c>
      <c r="E123" s="29" t="str">
        <f aca="false">IFERROR(VLOOKUP($A$1&amp;":"&amp;A123,'Finish order'!C:K,5,FALSE()),"")</f>
        <v/>
      </c>
      <c r="F123" s="21" t="str">
        <f aca="false">IFERROR(VLOOKUP($A$1&amp;":"&amp;A123,'Finish order'!C:K,4,FALSE()),"")</f>
        <v/>
      </c>
      <c r="G123" s="30" t="str">
        <f aca="false" t="array" ref="G123:G123">IFERROR(SMALL(IF($D$2:$D1032=D123,$A$2:$A$911*1.001),1),"")</f>
        <v/>
      </c>
      <c r="H123" s="30" t="str">
        <f aca="false" t="array" ref="H123:H123">IFERROR(SMALL(IF($D$2:$D1032=D123,$A$2:$A$911*1.0001),2),"")</f>
        <v/>
      </c>
      <c r="I123" s="30" t="str">
        <f aca="false" t="array" ref="I123:I123">IFERROR(SMALL(IF($D$2:$D1032=D123,$A$2:$A$911*1.00001),3),"")</f>
        <v/>
      </c>
      <c r="J123" s="30" t="str">
        <f aca="false" t="array" ref="J123:J123">IFERROR(SMALL(IF($D$2:$D1032=D123,$A$2:$A$911*1.000001),4),"")</f>
        <v/>
      </c>
      <c r="K123" s="30" t="str">
        <f aca="false">IF(A123&lt;&gt;"", IF(COUNT(G123:J123)=4, SUM(G123:J123), "No"), "")</f>
        <v>No</v>
      </c>
      <c r="L123" s="30" t="str">
        <f aca="false">IF(A123&lt;&gt;"", IF(COUNT(G123:I123)=3, SUM(G123:I123), "No"), "")</f>
        <v>No</v>
      </c>
      <c r="M123" s="30" t="str">
        <f aca="false">IF(A123&lt;&gt;"", IF(COUNT(G123:H123)=2, SUM(G123:H123), "No"), "")</f>
        <v>No</v>
      </c>
      <c r="N123" s="30" t="str">
        <f aca="false">'Results 10 year vets'!$D123&amp;":"&amp;Table1[[#Headers],[Male]]</f>
        <v>:Male</v>
      </c>
      <c r="O123" s="31"/>
      <c r="P123" s="21" t="n">
        <v>122</v>
      </c>
      <c r="Q123" s="21" t="str">
        <f aca="false">IFERROR(VLOOKUP(P$1&amp;":"&amp;P123,'Finish order'!$C:$K,6,FALSE()),"")</f>
        <v/>
      </c>
      <c r="R123" s="21" t="str">
        <f aca="false">IFERROR(VLOOKUP(P$1&amp;":"&amp;P123,'Finish order'!$C:$K,9,FALSE()),"")</f>
        <v/>
      </c>
      <c r="S123" s="21" t="str">
        <f aca="false">IFERROR(VLOOKUP(P$1&amp;":"&amp;P123,'Finish order'!$C:$K,7,FALSE()),"")</f>
        <v/>
      </c>
      <c r="T123" s="29" t="str">
        <f aca="false">IFERROR(VLOOKUP(P$1&amp;":"&amp;P123,'Finish order'!$C:$K,5,FALSE()),"")</f>
        <v/>
      </c>
      <c r="U123" s="21" t="str">
        <f aca="false">IFERROR(VLOOKUP(P$1&amp;":"&amp;P123,'Finish order'!$C:$K,4,FALSE()),"")</f>
        <v/>
      </c>
      <c r="V123" s="30" t="str">
        <f aca="false" t="array" ref="V123:V123">IFERROR(SMALL(IF($S$2:$S1032=S123,$P$2:$P$911*1.001),1),"")</f>
        <v/>
      </c>
      <c r="W123" s="30" t="str">
        <f aca="false" t="array" ref="W123:W123">IFERROR(SMALL(IF($S$2:$S1032=S123,$P$2:$P$911*1.0001),2),"")</f>
        <v/>
      </c>
      <c r="X123" s="30" t="str">
        <f aca="false" t="array" ref="X123:X123">IFERROR(SMALL(IF($S$2:$S1032=S123,$P$2:$P$911*1.00001),3),"")</f>
        <v/>
      </c>
      <c r="Y123" s="30" t="str">
        <f aca="false" t="array" ref="Y123:Y123">IFERROR(SMALL(IF($S$2:$S1032=S123,$P$2:$P$911*1.000001),4),"")</f>
        <v/>
      </c>
      <c r="Z123" s="30" t="str">
        <f aca="false">IF(P123&lt;&gt;"", IF(COUNT(V123:Y123)=4, SUM(V123:Y123), "No"), "")</f>
        <v>No</v>
      </c>
      <c r="AA123" s="30" t="str">
        <f aca="false">IF(P123&lt;&gt;"", IF(COUNT(V123:X123)=3, SUM(V123:X123), "No"), "")</f>
        <v>No</v>
      </c>
      <c r="AB123" s="30" t="str">
        <f aca="false">IF(P123&lt;&gt;"", IF(COUNT(V123:W123)=2, SUM(V123:W123), "No"), "")</f>
        <v>No</v>
      </c>
      <c r="AC123" s="30" t="str">
        <f aca="false">'Results 10 year vets'!$S123&amp;":"&amp;Table4[[#Headers],[Female]]</f>
        <v>:Female</v>
      </c>
      <c r="AD123" s="31"/>
      <c r="AE123" s="31"/>
      <c r="AF123" s="31"/>
      <c r="AG123" s="31"/>
      <c r="AH123" s="32"/>
      <c r="AI123" s="31"/>
      <c r="AJ123" s="31"/>
      <c r="AK123" s="31"/>
      <c r="AL123" s="31"/>
      <c r="AM123" s="31"/>
      <c r="AN123" s="31"/>
      <c r="AO123" s="32"/>
      <c r="AP123" s="31"/>
      <c r="AQ123" s="31"/>
      <c r="AR123" s="31"/>
      <c r="AS123" s="31"/>
      <c r="AT123" s="31"/>
      <c r="AU123" s="31"/>
      <c r="AV123" s="32"/>
      <c r="AW123" s="31"/>
      <c r="AX123" s="31"/>
      <c r="AY123" s="31"/>
      <c r="AZ123" s="31"/>
      <c r="BA123" s="31"/>
      <c r="BB123" s="31"/>
      <c r="BC123" s="32"/>
      <c r="BD123" s="31"/>
      <c r="BE123" s="31"/>
      <c r="BF123" s="31"/>
      <c r="BG123" s="31"/>
      <c r="BH123" s="31"/>
      <c r="BI123" s="31"/>
      <c r="BJ123" s="32"/>
      <c r="BK123" s="31"/>
      <c r="BL123" s="31"/>
      <c r="BM123" s="31"/>
      <c r="BN123" s="31"/>
      <c r="BO123" s="31"/>
      <c r="BP123" s="31"/>
      <c r="BQ123" s="32"/>
      <c r="BR123" s="31"/>
      <c r="BS123" s="31"/>
      <c r="BT123" s="31"/>
      <c r="BU123" s="31"/>
      <c r="BV123" s="31"/>
      <c r="BW123" s="31"/>
      <c r="BX123" s="32"/>
      <c r="BY123" s="31"/>
      <c r="BZ123" s="31"/>
      <c r="CA123" s="31"/>
      <c r="CB123" s="31"/>
      <c r="CC123" s="31"/>
      <c r="CD123" s="31"/>
      <c r="CE123" s="32"/>
      <c r="CF123" s="31"/>
      <c r="CG123" s="31"/>
      <c r="CH123" s="31"/>
      <c r="CI123" s="31"/>
      <c r="CJ123" s="31"/>
      <c r="CK123" s="31"/>
      <c r="CL123" s="32"/>
      <c r="CM123" s="31"/>
      <c r="CN123" s="31"/>
      <c r="CO123" s="31"/>
      <c r="CP123" s="31"/>
      <c r="CQ123" s="31"/>
      <c r="CR123" s="31"/>
      <c r="CS123" s="32"/>
      <c r="CT123" s="31"/>
      <c r="CU123" s="31"/>
      <c r="CV123" s="31"/>
      <c r="CW123" s="31"/>
      <c r="CX123" s="31"/>
      <c r="CY123" s="31"/>
      <c r="CZ123" s="32"/>
      <c r="DA123" s="31"/>
      <c r="DB123" s="31"/>
      <c r="DC123" s="31"/>
      <c r="DD123" s="31"/>
      <c r="DE123" s="31"/>
      <c r="DF123" s="31"/>
      <c r="DG123" s="32"/>
      <c r="DH123" s="31"/>
      <c r="DI123" s="31"/>
      <c r="DJ123" s="31"/>
      <c r="DK123" s="31"/>
      <c r="DL123" s="31"/>
      <c r="DM123" s="31"/>
      <c r="DN123" s="32"/>
      <c r="DO123" s="31"/>
      <c r="DP123" s="31"/>
      <c r="DQ123" s="31"/>
      <c r="DR123" s="31"/>
      <c r="DS123" s="31"/>
      <c r="DT123" s="31"/>
      <c r="DU123" s="32"/>
      <c r="DV123" s="31"/>
      <c r="DW123" s="31"/>
    </row>
    <row r="124" customFormat="false" ht="15.75" hidden="false" customHeight="true" outlineLevel="0" collapsed="false">
      <c r="A124" s="21" t="n">
        <v>123</v>
      </c>
      <c r="B124" s="21" t="str">
        <f aca="false">IFERROR(VLOOKUP($A$1&amp;":"&amp;A124,'Finish order'!C:K,6,FALSE()),"")</f>
        <v/>
      </c>
      <c r="C124" s="21" t="str">
        <f aca="false">IFERROR(VLOOKUP(A$1&amp;":"&amp;A124,'Finish order'!$C:$K,9,FALSE()),"")</f>
        <v/>
      </c>
      <c r="D124" s="21" t="str">
        <f aca="false">IFERROR(VLOOKUP(A$1&amp;":"&amp;A124,'Finish order'!$C:$K,7,FALSE()),"")</f>
        <v/>
      </c>
      <c r="E124" s="29" t="str">
        <f aca="false">IFERROR(VLOOKUP($A$1&amp;":"&amp;A124,'Finish order'!C:K,5,FALSE()),"")</f>
        <v/>
      </c>
      <c r="F124" s="21" t="str">
        <f aca="false">IFERROR(VLOOKUP($A$1&amp;":"&amp;A124,'Finish order'!C:K,4,FALSE()),"")</f>
        <v/>
      </c>
      <c r="G124" s="30" t="str">
        <f aca="false" t="array" ref="G124:G124">IFERROR(SMALL(IF($D$2:$D1033=D124,$A$2:$A$911*1.001),1),"")</f>
        <v/>
      </c>
      <c r="H124" s="30" t="str">
        <f aca="false" t="array" ref="H124:H124">IFERROR(SMALL(IF($D$2:$D1033=D124,$A$2:$A$911*1.0001),2),"")</f>
        <v/>
      </c>
      <c r="I124" s="30" t="str">
        <f aca="false" t="array" ref="I124:I124">IFERROR(SMALL(IF($D$2:$D1033=D124,$A$2:$A$911*1.00001),3),"")</f>
        <v/>
      </c>
      <c r="J124" s="30" t="str">
        <f aca="false" t="array" ref="J124:J124">IFERROR(SMALL(IF($D$2:$D1033=D124,$A$2:$A$911*1.000001),4),"")</f>
        <v/>
      </c>
      <c r="K124" s="30" t="str">
        <f aca="false">IF(A124&lt;&gt;"", IF(COUNT(G124:J124)=4, SUM(G124:J124), "No"), "")</f>
        <v>No</v>
      </c>
      <c r="L124" s="30" t="str">
        <f aca="false">IF(A124&lt;&gt;"", IF(COUNT(G124:I124)=3, SUM(G124:I124), "No"), "")</f>
        <v>No</v>
      </c>
      <c r="M124" s="30" t="str">
        <f aca="false">IF(A124&lt;&gt;"", IF(COUNT(G124:H124)=2, SUM(G124:H124), "No"), "")</f>
        <v>No</v>
      </c>
      <c r="N124" s="30" t="str">
        <f aca="false">'Results 10 year vets'!$D124&amp;":"&amp;Table1[[#Headers],[Male]]</f>
        <v>:Male</v>
      </c>
      <c r="O124" s="31"/>
      <c r="P124" s="21" t="n">
        <v>123</v>
      </c>
      <c r="Q124" s="21" t="str">
        <f aca="false">IFERROR(VLOOKUP(P$1&amp;":"&amp;P124,'Finish order'!$C:$K,6,FALSE()),"")</f>
        <v/>
      </c>
      <c r="R124" s="21" t="str">
        <f aca="false">IFERROR(VLOOKUP(P$1&amp;":"&amp;P124,'Finish order'!$C:$K,9,FALSE()),"")</f>
        <v/>
      </c>
      <c r="S124" s="21" t="str">
        <f aca="false">IFERROR(VLOOKUP(P$1&amp;":"&amp;P124,'Finish order'!$C:$K,7,FALSE()),"")</f>
        <v/>
      </c>
      <c r="T124" s="29" t="str">
        <f aca="false">IFERROR(VLOOKUP(P$1&amp;":"&amp;P124,'Finish order'!$C:$K,5,FALSE()),"")</f>
        <v/>
      </c>
      <c r="U124" s="21" t="str">
        <f aca="false">IFERROR(VLOOKUP(P$1&amp;":"&amp;P124,'Finish order'!$C:$K,4,FALSE()),"")</f>
        <v/>
      </c>
      <c r="V124" s="30" t="str">
        <f aca="false" t="array" ref="V124:V124">IFERROR(SMALL(IF($S$2:$S1033=S124,$P$2:$P$911*1.001),1),"")</f>
        <v/>
      </c>
      <c r="W124" s="30" t="str">
        <f aca="false" t="array" ref="W124:W124">IFERROR(SMALL(IF($S$2:$S1033=S124,$P$2:$P$911*1.0001),2),"")</f>
        <v/>
      </c>
      <c r="X124" s="30" t="str">
        <f aca="false" t="array" ref="X124:X124">IFERROR(SMALL(IF($S$2:$S1033=S124,$P$2:$P$911*1.00001),3),"")</f>
        <v/>
      </c>
      <c r="Y124" s="30" t="str">
        <f aca="false" t="array" ref="Y124:Y124">IFERROR(SMALL(IF($S$2:$S1033=S124,$P$2:$P$911*1.000001),4),"")</f>
        <v/>
      </c>
      <c r="Z124" s="30" t="str">
        <f aca="false">IF(P124&lt;&gt;"", IF(COUNT(V124:Y124)=4, SUM(V124:Y124), "No"), "")</f>
        <v>No</v>
      </c>
      <c r="AA124" s="30" t="str">
        <f aca="false">IF(P124&lt;&gt;"", IF(COUNT(V124:X124)=3, SUM(V124:X124), "No"), "")</f>
        <v>No</v>
      </c>
      <c r="AB124" s="30" t="str">
        <f aca="false">IF(P124&lt;&gt;"", IF(COUNT(V124:W124)=2, SUM(V124:W124), "No"), "")</f>
        <v>No</v>
      </c>
      <c r="AC124" s="30" t="str">
        <f aca="false">'Results 10 year vets'!$S124&amp;":"&amp;Table4[[#Headers],[Female]]</f>
        <v>:Female</v>
      </c>
      <c r="AD124" s="31"/>
      <c r="AE124" s="31"/>
      <c r="AF124" s="31"/>
      <c r="AG124" s="31"/>
      <c r="AH124" s="32"/>
      <c r="AI124" s="31"/>
      <c r="AJ124" s="31"/>
      <c r="AK124" s="31"/>
      <c r="AL124" s="31"/>
      <c r="AM124" s="31"/>
      <c r="AN124" s="31"/>
      <c r="AO124" s="32"/>
      <c r="AP124" s="31"/>
      <c r="AQ124" s="31"/>
      <c r="AR124" s="31"/>
      <c r="AS124" s="31"/>
      <c r="AT124" s="31"/>
      <c r="AU124" s="31"/>
      <c r="AV124" s="32"/>
      <c r="AW124" s="31"/>
      <c r="AX124" s="31"/>
      <c r="AY124" s="31"/>
      <c r="AZ124" s="31"/>
      <c r="BA124" s="31"/>
      <c r="BB124" s="31"/>
      <c r="BC124" s="32"/>
      <c r="BD124" s="31"/>
      <c r="BE124" s="31"/>
      <c r="BF124" s="31"/>
      <c r="BG124" s="31"/>
      <c r="BH124" s="31"/>
      <c r="BI124" s="31"/>
      <c r="BJ124" s="32"/>
      <c r="BK124" s="31"/>
      <c r="BL124" s="31"/>
      <c r="BM124" s="31"/>
      <c r="BN124" s="31"/>
      <c r="BO124" s="31"/>
      <c r="BP124" s="31"/>
      <c r="BQ124" s="32"/>
      <c r="BR124" s="31"/>
      <c r="BS124" s="31"/>
      <c r="BT124" s="31"/>
      <c r="BU124" s="31"/>
      <c r="BV124" s="31"/>
      <c r="BW124" s="31"/>
      <c r="BX124" s="32"/>
      <c r="BY124" s="31"/>
      <c r="BZ124" s="31"/>
      <c r="CA124" s="31"/>
      <c r="CB124" s="31"/>
      <c r="CC124" s="31"/>
      <c r="CD124" s="31"/>
      <c r="CE124" s="32"/>
      <c r="CF124" s="31"/>
      <c r="CG124" s="31"/>
      <c r="CH124" s="31"/>
      <c r="CI124" s="31"/>
      <c r="CJ124" s="31"/>
      <c r="CK124" s="31"/>
      <c r="CL124" s="32"/>
      <c r="CM124" s="31"/>
      <c r="CN124" s="31"/>
      <c r="CO124" s="31"/>
      <c r="CP124" s="31"/>
      <c r="CQ124" s="31"/>
      <c r="CR124" s="31"/>
      <c r="CS124" s="32"/>
      <c r="CT124" s="31"/>
      <c r="CU124" s="31"/>
      <c r="CV124" s="31"/>
      <c r="CW124" s="31"/>
      <c r="CX124" s="31"/>
      <c r="CY124" s="31"/>
      <c r="CZ124" s="32"/>
      <c r="DA124" s="31"/>
      <c r="DB124" s="31"/>
      <c r="DC124" s="31"/>
      <c r="DD124" s="31"/>
      <c r="DE124" s="31"/>
      <c r="DF124" s="31"/>
      <c r="DG124" s="32"/>
      <c r="DH124" s="31"/>
      <c r="DI124" s="31"/>
      <c r="DJ124" s="31"/>
      <c r="DK124" s="31"/>
      <c r="DL124" s="31"/>
      <c r="DM124" s="31"/>
      <c r="DN124" s="32"/>
      <c r="DO124" s="31"/>
      <c r="DP124" s="31"/>
      <c r="DQ124" s="31"/>
      <c r="DR124" s="31"/>
      <c r="DS124" s="31"/>
      <c r="DT124" s="31"/>
      <c r="DU124" s="32"/>
      <c r="DV124" s="31"/>
      <c r="DW124" s="31"/>
    </row>
    <row r="125" customFormat="false" ht="15.75" hidden="false" customHeight="true" outlineLevel="0" collapsed="false">
      <c r="A125" s="21" t="n">
        <v>124</v>
      </c>
      <c r="B125" s="21" t="str">
        <f aca="false">IFERROR(VLOOKUP($A$1&amp;":"&amp;A125,'Finish order'!C:K,6,FALSE()),"")</f>
        <v/>
      </c>
      <c r="C125" s="21" t="str">
        <f aca="false">IFERROR(VLOOKUP(A$1&amp;":"&amp;A125,'Finish order'!$C:$K,9,FALSE()),"")</f>
        <v/>
      </c>
      <c r="D125" s="21" t="str">
        <f aca="false">IFERROR(VLOOKUP(A$1&amp;":"&amp;A125,'Finish order'!$C:$K,7,FALSE()),"")</f>
        <v/>
      </c>
      <c r="E125" s="29" t="str">
        <f aca="false">IFERROR(VLOOKUP($A$1&amp;":"&amp;A125,'Finish order'!C:K,5,FALSE()),"")</f>
        <v/>
      </c>
      <c r="F125" s="21" t="str">
        <f aca="false">IFERROR(VLOOKUP($A$1&amp;":"&amp;A125,'Finish order'!C:K,4,FALSE()),"")</f>
        <v/>
      </c>
      <c r="G125" s="30" t="str">
        <f aca="false" t="array" ref="G125:G125">IFERROR(SMALL(IF($D$2:$D1034=D125,$A$2:$A$911*1.001),1),"")</f>
        <v/>
      </c>
      <c r="H125" s="30" t="str">
        <f aca="false" t="array" ref="H125:H125">IFERROR(SMALL(IF($D$2:$D1034=D125,$A$2:$A$911*1.0001),2),"")</f>
        <v/>
      </c>
      <c r="I125" s="30" t="str">
        <f aca="false" t="array" ref="I125:I125">IFERROR(SMALL(IF($D$2:$D1034=D125,$A$2:$A$911*1.00001),3),"")</f>
        <v/>
      </c>
      <c r="J125" s="30" t="str">
        <f aca="false" t="array" ref="J125:J125">IFERROR(SMALL(IF($D$2:$D1034=D125,$A$2:$A$911*1.000001),4),"")</f>
        <v/>
      </c>
      <c r="K125" s="30" t="str">
        <f aca="false">IF(A125&lt;&gt;"", IF(COUNT(G125:J125)=4, SUM(G125:J125), "No"), "")</f>
        <v>No</v>
      </c>
      <c r="L125" s="30" t="str">
        <f aca="false">IF(A125&lt;&gt;"", IF(COUNT(G125:I125)=3, SUM(G125:I125), "No"), "")</f>
        <v>No</v>
      </c>
      <c r="M125" s="30" t="str">
        <f aca="false">IF(A125&lt;&gt;"", IF(COUNT(G125:H125)=2, SUM(G125:H125), "No"), "")</f>
        <v>No</v>
      </c>
      <c r="N125" s="30" t="str">
        <f aca="false">'Results 10 year vets'!$D125&amp;":"&amp;Table1[[#Headers],[Male]]</f>
        <v>:Male</v>
      </c>
      <c r="O125" s="31"/>
      <c r="P125" s="21" t="n">
        <v>124</v>
      </c>
      <c r="Q125" s="21" t="str">
        <f aca="false">IFERROR(VLOOKUP(P$1&amp;":"&amp;P125,'Finish order'!$C:$K,6,FALSE()),"")</f>
        <v/>
      </c>
      <c r="R125" s="21" t="str">
        <f aca="false">IFERROR(VLOOKUP(P$1&amp;":"&amp;P125,'Finish order'!$C:$K,9,FALSE()),"")</f>
        <v/>
      </c>
      <c r="S125" s="21" t="str">
        <f aca="false">IFERROR(VLOOKUP(P$1&amp;":"&amp;P125,'Finish order'!$C:$K,7,FALSE()),"")</f>
        <v/>
      </c>
      <c r="T125" s="29" t="str">
        <f aca="false">IFERROR(VLOOKUP(P$1&amp;":"&amp;P125,'Finish order'!$C:$K,5,FALSE()),"")</f>
        <v/>
      </c>
      <c r="U125" s="21" t="str">
        <f aca="false">IFERROR(VLOOKUP(P$1&amp;":"&amp;P125,'Finish order'!$C:$K,4,FALSE()),"")</f>
        <v/>
      </c>
      <c r="V125" s="30" t="str">
        <f aca="false" t="array" ref="V125:V125">IFERROR(SMALL(IF($S$2:$S1034=S125,$P$2:$P$911*1.001),1),"")</f>
        <v/>
      </c>
      <c r="W125" s="30" t="str">
        <f aca="false" t="array" ref="W125:W125">IFERROR(SMALL(IF($S$2:$S1034=S125,$P$2:$P$911*1.0001),2),"")</f>
        <v/>
      </c>
      <c r="X125" s="30" t="str">
        <f aca="false" t="array" ref="X125:X125">IFERROR(SMALL(IF($S$2:$S1034=S125,$P$2:$P$911*1.00001),3),"")</f>
        <v/>
      </c>
      <c r="Y125" s="30" t="str">
        <f aca="false" t="array" ref="Y125:Y125">IFERROR(SMALL(IF($S$2:$S1034=S125,$P$2:$P$911*1.000001),4),"")</f>
        <v/>
      </c>
      <c r="Z125" s="30" t="str">
        <f aca="false">IF(P125&lt;&gt;"", IF(COUNT(V125:Y125)=4, SUM(V125:Y125), "No"), "")</f>
        <v>No</v>
      </c>
      <c r="AA125" s="30" t="str">
        <f aca="false">IF(P125&lt;&gt;"", IF(COUNT(V125:X125)=3, SUM(V125:X125), "No"), "")</f>
        <v>No</v>
      </c>
      <c r="AB125" s="30" t="str">
        <f aca="false">IF(P125&lt;&gt;"", IF(COUNT(V125:W125)=2, SUM(V125:W125), "No"), "")</f>
        <v>No</v>
      </c>
      <c r="AC125" s="30" t="str">
        <f aca="false">'Results 10 year vets'!$S125&amp;":"&amp;Table4[[#Headers],[Female]]</f>
        <v>:Female</v>
      </c>
      <c r="AD125" s="31"/>
      <c r="AE125" s="31"/>
      <c r="AF125" s="31"/>
      <c r="AG125" s="31"/>
      <c r="AH125" s="32"/>
      <c r="AI125" s="31"/>
      <c r="AJ125" s="31"/>
      <c r="AK125" s="31"/>
      <c r="AL125" s="31"/>
      <c r="AM125" s="31"/>
      <c r="AN125" s="31"/>
      <c r="AO125" s="32"/>
      <c r="AP125" s="31"/>
      <c r="AQ125" s="31"/>
      <c r="AR125" s="31"/>
      <c r="AS125" s="31"/>
      <c r="AT125" s="31"/>
      <c r="AU125" s="31"/>
      <c r="AV125" s="32"/>
      <c r="AW125" s="31"/>
      <c r="AX125" s="31"/>
      <c r="AY125" s="31"/>
      <c r="AZ125" s="31"/>
      <c r="BA125" s="31"/>
      <c r="BB125" s="31"/>
      <c r="BC125" s="32"/>
      <c r="BD125" s="31"/>
      <c r="BE125" s="31"/>
      <c r="BF125" s="31"/>
      <c r="BG125" s="31"/>
      <c r="BH125" s="31"/>
      <c r="BI125" s="31"/>
      <c r="BJ125" s="32"/>
      <c r="BK125" s="31"/>
      <c r="BL125" s="31"/>
      <c r="BM125" s="31"/>
      <c r="BN125" s="31"/>
      <c r="BO125" s="31"/>
      <c r="BP125" s="31"/>
      <c r="BQ125" s="32"/>
      <c r="BR125" s="31"/>
      <c r="BS125" s="31"/>
      <c r="BT125" s="31"/>
      <c r="BU125" s="31"/>
      <c r="BV125" s="31"/>
      <c r="BW125" s="31"/>
      <c r="BX125" s="32"/>
      <c r="BY125" s="31"/>
      <c r="BZ125" s="31"/>
      <c r="CA125" s="31"/>
      <c r="CB125" s="31"/>
      <c r="CC125" s="31"/>
      <c r="CD125" s="31"/>
      <c r="CE125" s="32"/>
      <c r="CF125" s="31"/>
      <c r="CG125" s="31"/>
      <c r="CH125" s="31"/>
      <c r="CI125" s="31"/>
      <c r="CJ125" s="31"/>
      <c r="CK125" s="31"/>
      <c r="CL125" s="32"/>
      <c r="CM125" s="31"/>
      <c r="CN125" s="31"/>
      <c r="CO125" s="31"/>
      <c r="CP125" s="31"/>
      <c r="CQ125" s="31"/>
      <c r="CR125" s="31"/>
      <c r="CS125" s="32"/>
      <c r="CT125" s="31"/>
      <c r="CU125" s="31"/>
      <c r="CV125" s="31"/>
      <c r="CW125" s="31"/>
      <c r="CX125" s="31"/>
      <c r="CY125" s="31"/>
      <c r="CZ125" s="32"/>
      <c r="DA125" s="31"/>
      <c r="DB125" s="31"/>
      <c r="DC125" s="31"/>
      <c r="DD125" s="31"/>
      <c r="DE125" s="31"/>
      <c r="DF125" s="31"/>
      <c r="DG125" s="32"/>
      <c r="DH125" s="31"/>
      <c r="DI125" s="31"/>
      <c r="DJ125" s="31"/>
      <c r="DK125" s="31"/>
      <c r="DL125" s="31"/>
      <c r="DM125" s="31"/>
      <c r="DN125" s="32"/>
      <c r="DO125" s="31"/>
      <c r="DP125" s="31"/>
      <c r="DQ125" s="31"/>
      <c r="DR125" s="31"/>
      <c r="DS125" s="31"/>
      <c r="DT125" s="31"/>
      <c r="DU125" s="32"/>
      <c r="DV125" s="31"/>
      <c r="DW125" s="31"/>
    </row>
    <row r="126" customFormat="false" ht="15.75" hidden="false" customHeight="true" outlineLevel="0" collapsed="false">
      <c r="A126" s="21" t="n">
        <v>125</v>
      </c>
      <c r="B126" s="21" t="str">
        <f aca="false">IFERROR(VLOOKUP($A$1&amp;":"&amp;A126,'Finish order'!C:K,6,FALSE()),"")</f>
        <v/>
      </c>
      <c r="C126" s="21" t="str">
        <f aca="false">IFERROR(VLOOKUP(A$1&amp;":"&amp;A126,'Finish order'!$C:$K,9,FALSE()),"")</f>
        <v/>
      </c>
      <c r="D126" s="21" t="str">
        <f aca="false">IFERROR(VLOOKUP(A$1&amp;":"&amp;A126,'Finish order'!$C:$K,7,FALSE()),"")</f>
        <v/>
      </c>
      <c r="E126" s="29" t="str">
        <f aca="false">IFERROR(VLOOKUP($A$1&amp;":"&amp;A126,'Finish order'!C:K,5,FALSE()),"")</f>
        <v/>
      </c>
      <c r="F126" s="21" t="str">
        <f aca="false">IFERROR(VLOOKUP($A$1&amp;":"&amp;A126,'Finish order'!C:K,4,FALSE()),"")</f>
        <v/>
      </c>
      <c r="G126" s="30" t="str">
        <f aca="false" t="array" ref="G126:G126">IFERROR(SMALL(IF($D$2:$D1035=D126,$A$2:$A$911*1.001),1),"")</f>
        <v/>
      </c>
      <c r="H126" s="30" t="str">
        <f aca="false" t="array" ref="H126:H126">IFERROR(SMALL(IF($D$2:$D1035=D126,$A$2:$A$911*1.0001),2),"")</f>
        <v/>
      </c>
      <c r="I126" s="30" t="str">
        <f aca="false" t="array" ref="I126:I126">IFERROR(SMALL(IF($D$2:$D1035=D126,$A$2:$A$911*1.00001),3),"")</f>
        <v/>
      </c>
      <c r="J126" s="30" t="str">
        <f aca="false" t="array" ref="J126:J126">IFERROR(SMALL(IF($D$2:$D1035=D126,$A$2:$A$911*1.000001),4),"")</f>
        <v/>
      </c>
      <c r="K126" s="30" t="str">
        <f aca="false">IF(A126&lt;&gt;"", IF(COUNT(G126:J126)=4, SUM(G126:J126), "No"), "")</f>
        <v>No</v>
      </c>
      <c r="L126" s="30" t="str">
        <f aca="false">IF(A126&lt;&gt;"", IF(COUNT(G126:I126)=3, SUM(G126:I126), "No"), "")</f>
        <v>No</v>
      </c>
      <c r="M126" s="30" t="str">
        <f aca="false">IF(A126&lt;&gt;"", IF(COUNT(G126:H126)=2, SUM(G126:H126), "No"), "")</f>
        <v>No</v>
      </c>
      <c r="N126" s="30" t="str">
        <f aca="false">'Results 10 year vets'!$D126&amp;":"&amp;Table1[[#Headers],[Male]]</f>
        <v>:Male</v>
      </c>
      <c r="O126" s="31"/>
      <c r="P126" s="21" t="n">
        <v>125</v>
      </c>
      <c r="Q126" s="21" t="str">
        <f aca="false">IFERROR(VLOOKUP(P$1&amp;":"&amp;P126,'Finish order'!$C:$K,6,FALSE()),"")</f>
        <v/>
      </c>
      <c r="R126" s="21" t="str">
        <f aca="false">IFERROR(VLOOKUP(P$1&amp;":"&amp;P126,'Finish order'!$C:$K,9,FALSE()),"")</f>
        <v/>
      </c>
      <c r="S126" s="21" t="str">
        <f aca="false">IFERROR(VLOOKUP(P$1&amp;":"&amp;P126,'Finish order'!$C:$K,7,FALSE()),"")</f>
        <v/>
      </c>
      <c r="T126" s="29" t="str">
        <f aca="false">IFERROR(VLOOKUP(P$1&amp;":"&amp;P126,'Finish order'!$C:$K,5,FALSE()),"")</f>
        <v/>
      </c>
      <c r="U126" s="21" t="str">
        <f aca="false">IFERROR(VLOOKUP(P$1&amp;":"&amp;P126,'Finish order'!$C:$K,4,FALSE()),"")</f>
        <v/>
      </c>
      <c r="V126" s="30" t="str">
        <f aca="false" t="array" ref="V126:V126">IFERROR(SMALL(IF($S$2:$S1035=S126,$P$2:$P$911*1.001),1),"")</f>
        <v/>
      </c>
      <c r="W126" s="30" t="str">
        <f aca="false" t="array" ref="W126:W126">IFERROR(SMALL(IF($S$2:$S1035=S126,$P$2:$P$911*1.0001),2),"")</f>
        <v/>
      </c>
      <c r="X126" s="30" t="str">
        <f aca="false" t="array" ref="X126:X126">IFERROR(SMALL(IF($S$2:$S1035=S126,$P$2:$P$911*1.00001),3),"")</f>
        <v/>
      </c>
      <c r="Y126" s="30" t="str">
        <f aca="false" t="array" ref="Y126:Y126">IFERROR(SMALL(IF($S$2:$S1035=S126,$P$2:$P$911*1.000001),4),"")</f>
        <v/>
      </c>
      <c r="Z126" s="30" t="str">
        <f aca="false">IF(P126&lt;&gt;"", IF(COUNT(V126:Y126)=4, SUM(V126:Y126), "No"), "")</f>
        <v>No</v>
      </c>
      <c r="AA126" s="30" t="str">
        <f aca="false">IF(P126&lt;&gt;"", IF(COUNT(V126:X126)=3, SUM(V126:X126), "No"), "")</f>
        <v>No</v>
      </c>
      <c r="AB126" s="30" t="str">
        <f aca="false">IF(P126&lt;&gt;"", IF(COUNT(V126:W126)=2, SUM(V126:W126), "No"), "")</f>
        <v>No</v>
      </c>
      <c r="AC126" s="30" t="str">
        <f aca="false">'Results 10 year vets'!$S126&amp;":"&amp;Table4[[#Headers],[Female]]</f>
        <v>:Female</v>
      </c>
      <c r="AD126" s="31"/>
      <c r="AE126" s="31"/>
      <c r="AF126" s="31"/>
      <c r="AG126" s="31"/>
      <c r="AH126" s="32"/>
      <c r="AI126" s="31"/>
      <c r="AJ126" s="31"/>
      <c r="AK126" s="31"/>
      <c r="AL126" s="31"/>
      <c r="AM126" s="31"/>
      <c r="AN126" s="31"/>
      <c r="AO126" s="32"/>
      <c r="AP126" s="31"/>
      <c r="AQ126" s="31"/>
      <c r="AR126" s="31"/>
      <c r="AS126" s="31"/>
      <c r="AT126" s="31"/>
      <c r="AU126" s="31"/>
      <c r="AV126" s="32"/>
      <c r="AW126" s="31"/>
      <c r="AX126" s="31"/>
      <c r="AY126" s="31"/>
      <c r="AZ126" s="31"/>
      <c r="BA126" s="31"/>
      <c r="BB126" s="31"/>
      <c r="BC126" s="32"/>
      <c r="BD126" s="31"/>
      <c r="BE126" s="31"/>
      <c r="BF126" s="31"/>
      <c r="BG126" s="31"/>
      <c r="BH126" s="31"/>
      <c r="BI126" s="31"/>
      <c r="BJ126" s="32"/>
      <c r="BK126" s="31"/>
      <c r="BL126" s="31"/>
      <c r="BM126" s="31"/>
      <c r="BN126" s="31"/>
      <c r="BO126" s="31"/>
      <c r="BP126" s="31"/>
      <c r="BQ126" s="32"/>
      <c r="BR126" s="31"/>
      <c r="BS126" s="31"/>
      <c r="BT126" s="31"/>
      <c r="BU126" s="31"/>
      <c r="BV126" s="31"/>
      <c r="BW126" s="31"/>
      <c r="BX126" s="32"/>
      <c r="BY126" s="31"/>
      <c r="BZ126" s="31"/>
      <c r="CA126" s="31"/>
      <c r="CB126" s="31"/>
      <c r="CC126" s="31"/>
      <c r="CD126" s="31"/>
      <c r="CE126" s="32"/>
      <c r="CF126" s="31"/>
      <c r="CG126" s="31"/>
      <c r="CH126" s="31"/>
      <c r="CI126" s="31"/>
      <c r="CJ126" s="31"/>
      <c r="CK126" s="31"/>
      <c r="CL126" s="32"/>
      <c r="CM126" s="31"/>
      <c r="CN126" s="31"/>
      <c r="CO126" s="31"/>
      <c r="CP126" s="31"/>
      <c r="CQ126" s="31"/>
      <c r="CR126" s="31"/>
      <c r="CS126" s="32"/>
      <c r="CT126" s="31"/>
      <c r="CU126" s="31"/>
      <c r="CV126" s="31"/>
      <c r="CW126" s="31"/>
      <c r="CX126" s="31"/>
      <c r="CY126" s="31"/>
      <c r="CZ126" s="32"/>
      <c r="DA126" s="31"/>
      <c r="DB126" s="31"/>
      <c r="DC126" s="31"/>
      <c r="DD126" s="31"/>
      <c r="DE126" s="31"/>
      <c r="DF126" s="31"/>
      <c r="DG126" s="32"/>
      <c r="DH126" s="31"/>
      <c r="DI126" s="31"/>
      <c r="DJ126" s="31"/>
      <c r="DK126" s="31"/>
      <c r="DL126" s="31"/>
      <c r="DM126" s="31"/>
      <c r="DN126" s="32"/>
      <c r="DO126" s="31"/>
      <c r="DP126" s="31"/>
      <c r="DQ126" s="31"/>
      <c r="DR126" s="31"/>
      <c r="DS126" s="31"/>
      <c r="DT126" s="31"/>
      <c r="DU126" s="32"/>
      <c r="DV126" s="31"/>
      <c r="DW126" s="31"/>
    </row>
    <row r="127" customFormat="false" ht="15.75" hidden="false" customHeight="true" outlineLevel="0" collapsed="false">
      <c r="A127" s="21" t="n">
        <v>126</v>
      </c>
      <c r="B127" s="21" t="str">
        <f aca="false">IFERROR(VLOOKUP($A$1&amp;":"&amp;A127,'Finish order'!C:K,6,FALSE()),"")</f>
        <v/>
      </c>
      <c r="C127" s="21" t="str">
        <f aca="false">IFERROR(VLOOKUP(A$1&amp;":"&amp;A127,'Finish order'!$C:$K,9,FALSE()),"")</f>
        <v/>
      </c>
      <c r="D127" s="21" t="str">
        <f aca="false">IFERROR(VLOOKUP(A$1&amp;":"&amp;A127,'Finish order'!$C:$K,7,FALSE()),"")</f>
        <v/>
      </c>
      <c r="E127" s="29" t="str">
        <f aca="false">IFERROR(VLOOKUP($A$1&amp;":"&amp;A127,'Finish order'!C:K,5,FALSE()),"")</f>
        <v/>
      </c>
      <c r="F127" s="21" t="str">
        <f aca="false">IFERROR(VLOOKUP($A$1&amp;":"&amp;A127,'Finish order'!C:K,4,FALSE()),"")</f>
        <v/>
      </c>
      <c r="G127" s="30" t="str">
        <f aca="false" t="array" ref="G127:G127">IFERROR(SMALL(IF($D$2:$D1036=D127,$A$2:$A$911*1.001),1),"")</f>
        <v/>
      </c>
      <c r="H127" s="30" t="str">
        <f aca="false" t="array" ref="H127:H127">IFERROR(SMALL(IF($D$2:$D1036=D127,$A$2:$A$911*1.0001),2),"")</f>
        <v/>
      </c>
      <c r="I127" s="30" t="str">
        <f aca="false" t="array" ref="I127:I127">IFERROR(SMALL(IF($D$2:$D1036=D127,$A$2:$A$911*1.00001),3),"")</f>
        <v/>
      </c>
      <c r="J127" s="30" t="str">
        <f aca="false" t="array" ref="J127:J127">IFERROR(SMALL(IF($D$2:$D1036=D127,$A$2:$A$911*1.000001),4),"")</f>
        <v/>
      </c>
      <c r="K127" s="30" t="str">
        <f aca="false">IF(A127&lt;&gt;"", IF(COUNT(G127:J127)=4, SUM(G127:J127), "No"), "")</f>
        <v>No</v>
      </c>
      <c r="L127" s="30" t="str">
        <f aca="false">IF(A127&lt;&gt;"", IF(COUNT(G127:I127)=3, SUM(G127:I127), "No"), "")</f>
        <v>No</v>
      </c>
      <c r="M127" s="30" t="str">
        <f aca="false">IF(A127&lt;&gt;"", IF(COUNT(G127:H127)=2, SUM(G127:H127), "No"), "")</f>
        <v>No</v>
      </c>
      <c r="N127" s="30" t="str">
        <f aca="false">'Results 10 year vets'!$D127&amp;":"&amp;Table1[[#Headers],[Male]]</f>
        <v>:Male</v>
      </c>
      <c r="O127" s="31"/>
      <c r="P127" s="21" t="n">
        <v>126</v>
      </c>
      <c r="Q127" s="21" t="str">
        <f aca="false">IFERROR(VLOOKUP(P$1&amp;":"&amp;P127,'Finish order'!$C:$K,6,FALSE()),"")</f>
        <v/>
      </c>
      <c r="R127" s="21" t="str">
        <f aca="false">IFERROR(VLOOKUP(P$1&amp;":"&amp;P127,'Finish order'!$C:$K,9,FALSE()),"")</f>
        <v/>
      </c>
      <c r="S127" s="21" t="str">
        <f aca="false">IFERROR(VLOOKUP(P$1&amp;":"&amp;P127,'Finish order'!$C:$K,7,FALSE()),"")</f>
        <v/>
      </c>
      <c r="T127" s="29" t="str">
        <f aca="false">IFERROR(VLOOKUP(P$1&amp;":"&amp;P127,'Finish order'!$C:$K,5,FALSE()),"")</f>
        <v/>
      </c>
      <c r="U127" s="21" t="str">
        <f aca="false">IFERROR(VLOOKUP(P$1&amp;":"&amp;P127,'Finish order'!$C:$K,4,FALSE()),"")</f>
        <v/>
      </c>
      <c r="V127" s="30" t="str">
        <f aca="false" t="array" ref="V127:V127">IFERROR(SMALL(IF($S$2:$S1036=S127,$P$2:$P$911*1.001),1),"")</f>
        <v/>
      </c>
      <c r="W127" s="30" t="str">
        <f aca="false" t="array" ref="W127:W127">IFERROR(SMALL(IF($S$2:$S1036=S127,$P$2:$P$911*1.0001),2),"")</f>
        <v/>
      </c>
      <c r="X127" s="30" t="str">
        <f aca="false" t="array" ref="X127:X127">IFERROR(SMALL(IF($S$2:$S1036=S127,$P$2:$P$911*1.00001),3),"")</f>
        <v/>
      </c>
      <c r="Y127" s="30" t="str">
        <f aca="false" t="array" ref="Y127:Y127">IFERROR(SMALL(IF($S$2:$S1036=S127,$P$2:$P$911*1.000001),4),"")</f>
        <v/>
      </c>
      <c r="Z127" s="30" t="str">
        <f aca="false">IF(P127&lt;&gt;"", IF(COUNT(V127:Y127)=4, SUM(V127:Y127), "No"), "")</f>
        <v>No</v>
      </c>
      <c r="AA127" s="30" t="str">
        <f aca="false">IF(P127&lt;&gt;"", IF(COUNT(V127:X127)=3, SUM(V127:X127), "No"), "")</f>
        <v>No</v>
      </c>
      <c r="AB127" s="30" t="str">
        <f aca="false">IF(P127&lt;&gt;"", IF(COUNT(V127:W127)=2, SUM(V127:W127), "No"), "")</f>
        <v>No</v>
      </c>
      <c r="AC127" s="30" t="str">
        <f aca="false">'Results 10 year vets'!$S127&amp;":"&amp;Table4[[#Headers],[Female]]</f>
        <v>:Female</v>
      </c>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c r="DA127" s="31"/>
      <c r="DB127" s="31"/>
      <c r="DC127" s="31"/>
      <c r="DD127" s="31"/>
      <c r="DE127" s="31"/>
      <c r="DF127" s="31"/>
      <c r="DG127" s="31"/>
      <c r="DH127" s="31"/>
      <c r="DI127" s="31"/>
      <c r="DJ127" s="31"/>
      <c r="DK127" s="31"/>
      <c r="DL127" s="31"/>
      <c r="DM127" s="31"/>
      <c r="DN127" s="31"/>
      <c r="DO127" s="31"/>
      <c r="DP127" s="31"/>
      <c r="DQ127" s="31"/>
      <c r="DR127" s="31"/>
      <c r="DS127" s="31"/>
      <c r="DT127" s="31"/>
      <c r="DU127" s="31"/>
      <c r="DV127" s="31"/>
      <c r="DW127" s="31"/>
    </row>
    <row r="128" customFormat="false" ht="15.75" hidden="false" customHeight="true" outlineLevel="0" collapsed="false">
      <c r="A128" s="21" t="n">
        <v>127</v>
      </c>
      <c r="B128" s="21" t="str">
        <f aca="false">IFERROR(VLOOKUP($A$1&amp;":"&amp;A128,'Finish order'!C:K,6,FALSE()),"")</f>
        <v/>
      </c>
      <c r="C128" s="21" t="str">
        <f aca="false">IFERROR(VLOOKUP(A$1&amp;":"&amp;A128,'Finish order'!$C:$K,9,FALSE()),"")</f>
        <v/>
      </c>
      <c r="D128" s="21" t="str">
        <f aca="false">IFERROR(VLOOKUP(A$1&amp;":"&amp;A128,'Finish order'!$C:$K,7,FALSE()),"")</f>
        <v/>
      </c>
      <c r="E128" s="29" t="str">
        <f aca="false">IFERROR(VLOOKUP($A$1&amp;":"&amp;A128,'Finish order'!C:K,5,FALSE()),"")</f>
        <v/>
      </c>
      <c r="F128" s="21" t="str">
        <f aca="false">IFERROR(VLOOKUP($A$1&amp;":"&amp;A128,'Finish order'!C:K,4,FALSE()),"")</f>
        <v/>
      </c>
      <c r="G128" s="30" t="str">
        <f aca="false" t="array" ref="G128:G128">IFERROR(SMALL(IF($D$2:$D1037=D128,$A$2:$A$911*1.001),1),"")</f>
        <v/>
      </c>
      <c r="H128" s="30" t="str">
        <f aca="false" t="array" ref="H128:H128">IFERROR(SMALL(IF($D$2:$D1037=D128,$A$2:$A$911*1.0001),2),"")</f>
        <v/>
      </c>
      <c r="I128" s="30" t="str">
        <f aca="false" t="array" ref="I128:I128">IFERROR(SMALL(IF($D$2:$D1037=D128,$A$2:$A$911*1.00001),3),"")</f>
        <v/>
      </c>
      <c r="J128" s="30" t="str">
        <f aca="false" t="array" ref="J128:J128">IFERROR(SMALL(IF($D$2:$D1037=D128,$A$2:$A$911*1.000001),4),"")</f>
        <v/>
      </c>
      <c r="K128" s="30" t="str">
        <f aca="false">IF(A128&lt;&gt;"", IF(COUNT(G128:J128)=4, SUM(G128:J128), "No"), "")</f>
        <v>No</v>
      </c>
      <c r="L128" s="30" t="str">
        <f aca="false">IF(A128&lt;&gt;"", IF(COUNT(G128:I128)=3, SUM(G128:I128), "No"), "")</f>
        <v>No</v>
      </c>
      <c r="M128" s="30" t="str">
        <f aca="false">IF(A128&lt;&gt;"", IF(COUNT(G128:H128)=2, SUM(G128:H128), "No"), "")</f>
        <v>No</v>
      </c>
      <c r="N128" s="30" t="str">
        <f aca="false">'Results 10 year vets'!$D128&amp;":"&amp;Table1[[#Headers],[Male]]</f>
        <v>:Male</v>
      </c>
      <c r="O128" s="31"/>
      <c r="P128" s="21" t="n">
        <v>127</v>
      </c>
      <c r="Q128" s="21" t="str">
        <f aca="false">IFERROR(VLOOKUP(P$1&amp;":"&amp;P128,'Finish order'!$C:$K,6,FALSE()),"")</f>
        <v/>
      </c>
      <c r="R128" s="21" t="str">
        <f aca="false">IFERROR(VLOOKUP(P$1&amp;":"&amp;P128,'Finish order'!$C:$K,9,FALSE()),"")</f>
        <v/>
      </c>
      <c r="S128" s="21" t="str">
        <f aca="false">IFERROR(VLOOKUP(P$1&amp;":"&amp;P128,'Finish order'!$C:$K,7,FALSE()),"")</f>
        <v/>
      </c>
      <c r="T128" s="29" t="str">
        <f aca="false">IFERROR(VLOOKUP(P$1&amp;":"&amp;P128,'Finish order'!$C:$K,5,FALSE()),"")</f>
        <v/>
      </c>
      <c r="U128" s="21" t="str">
        <f aca="false">IFERROR(VLOOKUP(P$1&amp;":"&amp;P128,'Finish order'!$C:$K,4,FALSE()),"")</f>
        <v/>
      </c>
      <c r="V128" s="30" t="str">
        <f aca="false" t="array" ref="V128:V128">IFERROR(SMALL(IF($S$2:$S1037=S128,$P$2:$P$911*1.001),1),"")</f>
        <v/>
      </c>
      <c r="W128" s="30" t="str">
        <f aca="false" t="array" ref="W128:W128">IFERROR(SMALL(IF($S$2:$S1037=S128,$P$2:$P$911*1.0001),2),"")</f>
        <v/>
      </c>
      <c r="X128" s="30" t="str">
        <f aca="false" t="array" ref="X128:X128">IFERROR(SMALL(IF($S$2:$S1037=S128,$P$2:$P$911*1.00001),3),"")</f>
        <v/>
      </c>
      <c r="Y128" s="30" t="str">
        <f aca="false" t="array" ref="Y128:Y128">IFERROR(SMALL(IF($S$2:$S1037=S128,$P$2:$P$911*1.000001),4),"")</f>
        <v/>
      </c>
      <c r="Z128" s="30" t="str">
        <f aca="false">IF(P128&lt;&gt;"", IF(COUNT(V128:Y128)=4, SUM(V128:Y128), "No"), "")</f>
        <v>No</v>
      </c>
      <c r="AA128" s="30" t="str">
        <f aca="false">IF(P128&lt;&gt;"", IF(COUNT(V128:X128)=3, SUM(V128:X128), "No"), "")</f>
        <v>No</v>
      </c>
      <c r="AB128" s="30" t="str">
        <f aca="false">IF(P128&lt;&gt;"", IF(COUNT(V128:W128)=2, SUM(V128:W128), "No"), "")</f>
        <v>No</v>
      </c>
      <c r="AC128" s="30" t="str">
        <f aca="false">'Results 10 year vets'!$S128&amp;":"&amp;Table4[[#Headers],[Female]]</f>
        <v>:Female</v>
      </c>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c r="CT128" s="31"/>
      <c r="CU128" s="31"/>
      <c r="CV128" s="31"/>
      <c r="CW128" s="31"/>
      <c r="CX128" s="31"/>
      <c r="CY128" s="31"/>
      <c r="CZ128" s="31"/>
      <c r="DA128" s="31"/>
      <c r="DB128" s="31"/>
      <c r="DC128" s="31"/>
      <c r="DD128" s="31"/>
      <c r="DE128" s="31"/>
      <c r="DF128" s="31"/>
      <c r="DG128" s="31"/>
      <c r="DH128" s="31"/>
      <c r="DI128" s="31"/>
      <c r="DJ128" s="31"/>
      <c r="DK128" s="31"/>
      <c r="DL128" s="31"/>
      <c r="DM128" s="31"/>
      <c r="DN128" s="31"/>
      <c r="DO128" s="31"/>
      <c r="DP128" s="31"/>
      <c r="DQ128" s="31"/>
      <c r="DR128" s="31"/>
      <c r="DS128" s="31"/>
      <c r="DT128" s="31"/>
      <c r="DU128" s="31"/>
      <c r="DV128" s="31"/>
      <c r="DW128" s="31"/>
    </row>
    <row r="129" customFormat="false" ht="15.75" hidden="false" customHeight="true" outlineLevel="0" collapsed="false">
      <c r="A129" s="21" t="n">
        <v>128</v>
      </c>
      <c r="B129" s="21" t="str">
        <f aca="false">IFERROR(VLOOKUP($A$1&amp;":"&amp;A129,'Finish order'!C:K,6,FALSE()),"")</f>
        <v/>
      </c>
      <c r="C129" s="21" t="str">
        <f aca="false">IFERROR(VLOOKUP(A$1&amp;":"&amp;A129,'Finish order'!$C:$K,9,FALSE()),"")</f>
        <v/>
      </c>
      <c r="D129" s="21" t="str">
        <f aca="false">IFERROR(VLOOKUP(A$1&amp;":"&amp;A129,'Finish order'!$C:$K,7,FALSE()),"")</f>
        <v/>
      </c>
      <c r="E129" s="29" t="str">
        <f aca="false">IFERROR(VLOOKUP($A$1&amp;":"&amp;A129,'Finish order'!C:K,5,FALSE()),"")</f>
        <v/>
      </c>
      <c r="F129" s="21" t="str">
        <f aca="false">IFERROR(VLOOKUP($A$1&amp;":"&amp;A129,'Finish order'!C:K,4,FALSE()),"")</f>
        <v/>
      </c>
      <c r="G129" s="30" t="str">
        <f aca="false" t="array" ref="G129:G129">IFERROR(SMALL(IF($D$2:$D1038=D129,$A$2:$A$911*1.001),1),"")</f>
        <v/>
      </c>
      <c r="H129" s="30" t="str">
        <f aca="false" t="array" ref="H129:H129">IFERROR(SMALL(IF($D$2:$D1038=D129,$A$2:$A$911*1.0001),2),"")</f>
        <v/>
      </c>
      <c r="I129" s="30" t="str">
        <f aca="false" t="array" ref="I129:I129">IFERROR(SMALL(IF($D$2:$D1038=D129,$A$2:$A$911*1.00001),3),"")</f>
        <v/>
      </c>
      <c r="J129" s="30" t="str">
        <f aca="false" t="array" ref="J129:J129">IFERROR(SMALL(IF($D$2:$D1038=D129,$A$2:$A$911*1.000001),4),"")</f>
        <v/>
      </c>
      <c r="K129" s="30" t="str">
        <f aca="false">IF(A129&lt;&gt;"", IF(COUNT(G129:J129)=4, SUM(G129:J129), "No"), "")</f>
        <v>No</v>
      </c>
      <c r="L129" s="30" t="str">
        <f aca="false">IF(A129&lt;&gt;"", IF(COUNT(G129:I129)=3, SUM(G129:I129), "No"), "")</f>
        <v>No</v>
      </c>
      <c r="M129" s="30" t="str">
        <f aca="false">IF(A129&lt;&gt;"", IF(COUNT(G129:H129)=2, SUM(G129:H129), "No"), "")</f>
        <v>No</v>
      </c>
      <c r="N129" s="30" t="str">
        <f aca="false">'Results 10 year vets'!$D129&amp;":"&amp;Table1[[#Headers],[Male]]</f>
        <v>:Male</v>
      </c>
      <c r="O129" s="31"/>
      <c r="P129" s="21" t="n">
        <v>128</v>
      </c>
      <c r="Q129" s="21" t="str">
        <f aca="false">IFERROR(VLOOKUP(P$1&amp;":"&amp;P129,'Finish order'!$C:$K,6,FALSE()),"")</f>
        <v/>
      </c>
      <c r="R129" s="21" t="str">
        <f aca="false">IFERROR(VLOOKUP(P$1&amp;":"&amp;P129,'Finish order'!$C:$K,9,FALSE()),"")</f>
        <v/>
      </c>
      <c r="S129" s="21" t="str">
        <f aca="false">IFERROR(VLOOKUP(P$1&amp;":"&amp;P129,'Finish order'!$C:$K,7,FALSE()),"")</f>
        <v/>
      </c>
      <c r="T129" s="29" t="str">
        <f aca="false">IFERROR(VLOOKUP(P$1&amp;":"&amp;P129,'Finish order'!$C:$K,5,FALSE()),"")</f>
        <v/>
      </c>
      <c r="U129" s="21" t="str">
        <f aca="false">IFERROR(VLOOKUP(P$1&amp;":"&amp;P129,'Finish order'!$C:$K,4,FALSE()),"")</f>
        <v/>
      </c>
      <c r="V129" s="30" t="str">
        <f aca="false" t="array" ref="V129:V129">IFERROR(SMALL(IF($S$2:$S1038=S129,$P$2:$P$911*1.001),1),"")</f>
        <v/>
      </c>
      <c r="W129" s="30" t="str">
        <f aca="false" t="array" ref="W129:W129">IFERROR(SMALL(IF($S$2:$S1038=S129,$P$2:$P$911*1.0001),2),"")</f>
        <v/>
      </c>
      <c r="X129" s="30" t="str">
        <f aca="false" t="array" ref="X129:X129">IFERROR(SMALL(IF($S$2:$S1038=S129,$P$2:$P$911*1.00001),3),"")</f>
        <v/>
      </c>
      <c r="Y129" s="30" t="str">
        <f aca="false" t="array" ref="Y129:Y129">IFERROR(SMALL(IF($S$2:$S1038=S129,$P$2:$P$911*1.000001),4),"")</f>
        <v/>
      </c>
      <c r="Z129" s="30" t="str">
        <f aca="false">IF(P129&lt;&gt;"", IF(COUNT(V129:Y129)=4, SUM(V129:Y129), "No"), "")</f>
        <v>No</v>
      </c>
      <c r="AA129" s="30" t="str">
        <f aca="false">IF(P129&lt;&gt;"", IF(COUNT(V129:X129)=3, SUM(V129:X129), "No"), "")</f>
        <v>No</v>
      </c>
      <c r="AB129" s="30" t="str">
        <f aca="false">IF(P129&lt;&gt;"", IF(COUNT(V129:W129)=2, SUM(V129:W129), "No"), "")</f>
        <v>No</v>
      </c>
      <c r="AC129" s="30" t="str">
        <f aca="false">'Results 10 year vets'!$S129&amp;":"&amp;Table4[[#Headers],[Female]]</f>
        <v>:Female</v>
      </c>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c r="CT129" s="31"/>
      <c r="CU129" s="31"/>
      <c r="CV129" s="31"/>
      <c r="CW129" s="31"/>
      <c r="CX129" s="31"/>
      <c r="CY129" s="31"/>
      <c r="CZ129" s="31"/>
      <c r="DA129" s="31"/>
      <c r="DB129" s="31"/>
      <c r="DC129" s="31"/>
      <c r="DD129" s="31"/>
      <c r="DE129" s="31"/>
      <c r="DF129" s="31"/>
      <c r="DG129" s="31"/>
      <c r="DH129" s="31"/>
      <c r="DI129" s="31"/>
      <c r="DJ129" s="31"/>
      <c r="DK129" s="31"/>
      <c r="DL129" s="31"/>
      <c r="DM129" s="31"/>
      <c r="DN129" s="31"/>
      <c r="DO129" s="31"/>
      <c r="DP129" s="31"/>
      <c r="DQ129" s="31"/>
      <c r="DR129" s="31"/>
      <c r="DS129" s="31"/>
      <c r="DT129" s="31"/>
      <c r="DU129" s="31"/>
      <c r="DV129" s="31"/>
      <c r="DW129" s="31"/>
    </row>
    <row r="130" customFormat="false" ht="15.75" hidden="false" customHeight="true" outlineLevel="0" collapsed="false">
      <c r="A130" s="21" t="n">
        <v>129</v>
      </c>
      <c r="B130" s="21" t="str">
        <f aca="false">IFERROR(VLOOKUP($A$1&amp;":"&amp;A130,'Finish order'!C:K,6,FALSE()),"")</f>
        <v/>
      </c>
      <c r="C130" s="21" t="str">
        <f aca="false">IFERROR(VLOOKUP(A$1&amp;":"&amp;A130,'Finish order'!$C:$K,9,FALSE()),"")</f>
        <v/>
      </c>
      <c r="D130" s="21" t="str">
        <f aca="false">IFERROR(VLOOKUP(A$1&amp;":"&amp;A130,'Finish order'!$C:$K,7,FALSE()),"")</f>
        <v/>
      </c>
      <c r="E130" s="29" t="str">
        <f aca="false">IFERROR(VLOOKUP($A$1&amp;":"&amp;A130,'Finish order'!C:K,5,FALSE()),"")</f>
        <v/>
      </c>
      <c r="F130" s="21" t="str">
        <f aca="false">IFERROR(VLOOKUP($A$1&amp;":"&amp;A130,'Finish order'!C:K,4,FALSE()),"")</f>
        <v/>
      </c>
      <c r="G130" s="30" t="str">
        <f aca="false" t="array" ref="G130:G130">IFERROR(SMALL(IF($D$2:$D1039=D130,$A$2:$A$911*1.001),1),"")</f>
        <v/>
      </c>
      <c r="H130" s="30" t="str">
        <f aca="false" t="array" ref="H130:H130">IFERROR(SMALL(IF($D$2:$D1039=D130,$A$2:$A$911*1.0001),2),"")</f>
        <v/>
      </c>
      <c r="I130" s="30" t="str">
        <f aca="false" t="array" ref="I130:I130">IFERROR(SMALL(IF($D$2:$D1039=D130,$A$2:$A$911*1.00001),3),"")</f>
        <v/>
      </c>
      <c r="J130" s="30" t="str">
        <f aca="false" t="array" ref="J130:J130">IFERROR(SMALL(IF($D$2:$D1039=D130,$A$2:$A$911*1.000001),4),"")</f>
        <v/>
      </c>
      <c r="K130" s="30" t="str">
        <f aca="false">IF(A130&lt;&gt;"", IF(COUNT(G130:J130)=4, SUM(G130:J130), "No"), "")</f>
        <v>No</v>
      </c>
      <c r="L130" s="30" t="str">
        <f aca="false">IF(A130&lt;&gt;"", IF(COUNT(G130:I130)=3, SUM(G130:I130), "No"), "")</f>
        <v>No</v>
      </c>
      <c r="M130" s="30" t="str">
        <f aca="false">IF(A130&lt;&gt;"", IF(COUNT(G130:H130)=2, SUM(G130:H130), "No"), "")</f>
        <v>No</v>
      </c>
      <c r="N130" s="30" t="str">
        <f aca="false">'Results 10 year vets'!$D130&amp;":"&amp;Table1[[#Headers],[Male]]</f>
        <v>:Male</v>
      </c>
      <c r="O130" s="31"/>
      <c r="P130" s="21" t="n">
        <v>129</v>
      </c>
      <c r="Q130" s="21" t="str">
        <f aca="false">IFERROR(VLOOKUP(P$1&amp;":"&amp;P130,'Finish order'!$C:$K,6,FALSE()),"")</f>
        <v/>
      </c>
      <c r="R130" s="21" t="str">
        <f aca="false">IFERROR(VLOOKUP(P$1&amp;":"&amp;P130,'Finish order'!$C:$K,9,FALSE()),"")</f>
        <v/>
      </c>
      <c r="S130" s="21" t="str">
        <f aca="false">IFERROR(VLOOKUP(P$1&amp;":"&amp;P130,'Finish order'!$C:$K,7,FALSE()),"")</f>
        <v/>
      </c>
      <c r="T130" s="29" t="str">
        <f aca="false">IFERROR(VLOOKUP(P$1&amp;":"&amp;P130,'Finish order'!$C:$K,5,FALSE()),"")</f>
        <v/>
      </c>
      <c r="U130" s="21" t="str">
        <f aca="false">IFERROR(VLOOKUP(P$1&amp;":"&amp;P130,'Finish order'!$C:$K,4,FALSE()),"")</f>
        <v/>
      </c>
      <c r="V130" s="30" t="str">
        <f aca="false" t="array" ref="V130:V130">IFERROR(SMALL(IF($S$2:$S1039=S130,$P$2:$P$911*1.001),1),"")</f>
        <v/>
      </c>
      <c r="W130" s="30" t="str">
        <f aca="false" t="array" ref="W130:W130">IFERROR(SMALL(IF($S$2:$S1039=S130,$P$2:$P$911*1.0001),2),"")</f>
        <v/>
      </c>
      <c r="X130" s="30" t="str">
        <f aca="false" t="array" ref="X130:X130">IFERROR(SMALL(IF($S$2:$S1039=S130,$P$2:$P$911*1.00001),3),"")</f>
        <v/>
      </c>
      <c r="Y130" s="30" t="str">
        <f aca="false" t="array" ref="Y130:Y130">IFERROR(SMALL(IF($S$2:$S1039=S130,$P$2:$P$911*1.000001),4),"")</f>
        <v/>
      </c>
      <c r="Z130" s="30" t="str">
        <f aca="false">IF(P130&lt;&gt;"", IF(COUNT(V130:Y130)=4, SUM(V130:Y130), "No"), "")</f>
        <v>No</v>
      </c>
      <c r="AA130" s="30" t="str">
        <f aca="false">IF(P130&lt;&gt;"", IF(COUNT(V130:X130)=3, SUM(V130:X130), "No"), "")</f>
        <v>No</v>
      </c>
      <c r="AB130" s="30" t="str">
        <f aca="false">IF(P130&lt;&gt;"", IF(COUNT(V130:W130)=2, SUM(V130:W130), "No"), "")</f>
        <v>No</v>
      </c>
      <c r="AC130" s="30" t="str">
        <f aca="false">'Results 10 year vets'!$S130&amp;":"&amp;Table4[[#Headers],[Female]]</f>
        <v>:Female</v>
      </c>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1"/>
      <c r="CR130" s="31"/>
      <c r="CS130" s="31"/>
      <c r="CT130" s="31"/>
      <c r="CU130" s="31"/>
      <c r="CV130" s="31"/>
      <c r="CW130" s="31"/>
      <c r="CX130" s="31"/>
      <c r="CY130" s="31"/>
      <c r="CZ130" s="31"/>
      <c r="DA130" s="31"/>
      <c r="DB130" s="31"/>
      <c r="DC130" s="31"/>
      <c r="DD130" s="31"/>
      <c r="DE130" s="31"/>
      <c r="DF130" s="31"/>
      <c r="DG130" s="31"/>
      <c r="DH130" s="31"/>
      <c r="DI130" s="31"/>
      <c r="DJ130" s="31"/>
      <c r="DK130" s="31"/>
      <c r="DL130" s="31"/>
      <c r="DM130" s="31"/>
      <c r="DN130" s="31"/>
      <c r="DO130" s="31"/>
      <c r="DP130" s="31"/>
      <c r="DQ130" s="31"/>
      <c r="DR130" s="31"/>
      <c r="DS130" s="31"/>
      <c r="DT130" s="31"/>
      <c r="DU130" s="31"/>
      <c r="DV130" s="31"/>
      <c r="DW130" s="31"/>
    </row>
    <row r="131" customFormat="false" ht="15.75" hidden="false" customHeight="true" outlineLevel="0" collapsed="false">
      <c r="A131" s="21" t="n">
        <v>130</v>
      </c>
      <c r="B131" s="21" t="str">
        <f aca="false">IFERROR(VLOOKUP($A$1&amp;":"&amp;A131,'Finish order'!C:K,6,FALSE()),"")</f>
        <v/>
      </c>
      <c r="C131" s="21" t="str">
        <f aca="false">IFERROR(VLOOKUP(A$1&amp;":"&amp;A131,'Finish order'!$C:$K,9,FALSE()),"")</f>
        <v/>
      </c>
      <c r="D131" s="21" t="str">
        <f aca="false">IFERROR(VLOOKUP(A$1&amp;":"&amp;A131,'Finish order'!$C:$K,7,FALSE()),"")</f>
        <v/>
      </c>
      <c r="E131" s="29" t="str">
        <f aca="false">IFERROR(VLOOKUP($A$1&amp;":"&amp;A131,'Finish order'!C:K,5,FALSE()),"")</f>
        <v/>
      </c>
      <c r="F131" s="21" t="str">
        <f aca="false">IFERROR(VLOOKUP($A$1&amp;":"&amp;A131,'Finish order'!C:K,4,FALSE()),"")</f>
        <v/>
      </c>
      <c r="G131" s="30" t="str">
        <f aca="false" t="array" ref="G131:G131">IFERROR(SMALL(IF($D$2:$D1040=D131,$A$2:$A$911*1.001),1),"")</f>
        <v/>
      </c>
      <c r="H131" s="30" t="str">
        <f aca="false" t="array" ref="H131:H131">IFERROR(SMALL(IF($D$2:$D1040=D131,$A$2:$A$911*1.0001),2),"")</f>
        <v/>
      </c>
      <c r="I131" s="30" t="str">
        <f aca="false" t="array" ref="I131:I131">IFERROR(SMALL(IF($D$2:$D1040=D131,$A$2:$A$911*1.00001),3),"")</f>
        <v/>
      </c>
      <c r="J131" s="30" t="str">
        <f aca="false" t="array" ref="J131:J131">IFERROR(SMALL(IF($D$2:$D1040=D131,$A$2:$A$911*1.000001),4),"")</f>
        <v/>
      </c>
      <c r="K131" s="30" t="str">
        <f aca="false">IF(A131&lt;&gt;"", IF(COUNT(G131:J131)=4, SUM(G131:J131), "No"), "")</f>
        <v>No</v>
      </c>
      <c r="L131" s="30" t="str">
        <f aca="false">IF(A131&lt;&gt;"", IF(COUNT(G131:I131)=3, SUM(G131:I131), "No"), "")</f>
        <v>No</v>
      </c>
      <c r="M131" s="30" t="str">
        <f aca="false">IF(A131&lt;&gt;"", IF(COUNT(G131:H131)=2, SUM(G131:H131), "No"), "")</f>
        <v>No</v>
      </c>
      <c r="N131" s="30" t="str">
        <f aca="false">'Results 10 year vets'!$D131&amp;":"&amp;Table1[[#Headers],[Male]]</f>
        <v>:Male</v>
      </c>
      <c r="O131" s="31"/>
      <c r="P131" s="21" t="n">
        <v>130</v>
      </c>
      <c r="Q131" s="21" t="str">
        <f aca="false">IFERROR(VLOOKUP(P$1&amp;":"&amp;P131,'Finish order'!$C:$K,6,FALSE()),"")</f>
        <v/>
      </c>
      <c r="R131" s="21" t="str">
        <f aca="false">IFERROR(VLOOKUP(P$1&amp;":"&amp;P131,'Finish order'!$C:$K,9,FALSE()),"")</f>
        <v/>
      </c>
      <c r="S131" s="21" t="str">
        <f aca="false">IFERROR(VLOOKUP(P$1&amp;":"&amp;P131,'Finish order'!$C:$K,7,FALSE()),"")</f>
        <v/>
      </c>
      <c r="T131" s="29" t="str">
        <f aca="false">IFERROR(VLOOKUP(P$1&amp;":"&amp;P131,'Finish order'!$C:$K,5,FALSE()),"")</f>
        <v/>
      </c>
      <c r="U131" s="21" t="str">
        <f aca="false">IFERROR(VLOOKUP(P$1&amp;":"&amp;P131,'Finish order'!$C:$K,4,FALSE()),"")</f>
        <v/>
      </c>
      <c r="V131" s="30" t="str">
        <f aca="false" t="array" ref="V131:V131">IFERROR(SMALL(IF($S$2:$S1040=S131,$P$2:$P$911*1.001),1),"")</f>
        <v/>
      </c>
      <c r="W131" s="30" t="str">
        <f aca="false" t="array" ref="W131:W131">IFERROR(SMALL(IF($S$2:$S1040=S131,$P$2:$P$911*1.0001),2),"")</f>
        <v/>
      </c>
      <c r="X131" s="30" t="str">
        <f aca="false" t="array" ref="X131:X131">IFERROR(SMALL(IF($S$2:$S1040=S131,$P$2:$P$911*1.00001),3),"")</f>
        <v/>
      </c>
      <c r="Y131" s="30" t="str">
        <f aca="false" t="array" ref="Y131:Y131">IFERROR(SMALL(IF($S$2:$S1040=S131,$P$2:$P$911*1.000001),4),"")</f>
        <v/>
      </c>
      <c r="Z131" s="30" t="str">
        <f aca="false">IF(P131&lt;&gt;"", IF(COUNT(V131:Y131)=4, SUM(V131:Y131), "No"), "")</f>
        <v>No</v>
      </c>
      <c r="AA131" s="30" t="str">
        <f aca="false">IF(P131&lt;&gt;"", IF(COUNT(V131:X131)=3, SUM(V131:X131), "No"), "")</f>
        <v>No</v>
      </c>
      <c r="AB131" s="30" t="str">
        <f aca="false">IF(P131&lt;&gt;"", IF(COUNT(V131:W131)=2, SUM(V131:W131), "No"), "")</f>
        <v>No</v>
      </c>
      <c r="AC131" s="30" t="str">
        <f aca="false">'Results 10 year vets'!$S131&amp;":"&amp;Table4[[#Headers],[Female]]</f>
        <v>:Female</v>
      </c>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31"/>
      <c r="CR131" s="31"/>
      <c r="CS131" s="31"/>
      <c r="CT131" s="31"/>
      <c r="CU131" s="31"/>
      <c r="CV131" s="31"/>
      <c r="CW131" s="31"/>
      <c r="CX131" s="31"/>
      <c r="CY131" s="31"/>
      <c r="CZ131" s="31"/>
      <c r="DA131" s="31"/>
      <c r="DB131" s="31"/>
      <c r="DC131" s="31"/>
      <c r="DD131" s="31"/>
      <c r="DE131" s="31"/>
      <c r="DF131" s="31"/>
      <c r="DG131" s="31"/>
      <c r="DH131" s="31"/>
      <c r="DI131" s="31"/>
      <c r="DJ131" s="31"/>
      <c r="DK131" s="31"/>
      <c r="DL131" s="31"/>
      <c r="DM131" s="31"/>
      <c r="DN131" s="31"/>
      <c r="DO131" s="31"/>
      <c r="DP131" s="31"/>
      <c r="DQ131" s="31"/>
      <c r="DR131" s="31"/>
      <c r="DS131" s="31"/>
      <c r="DT131" s="31"/>
      <c r="DU131" s="31"/>
      <c r="DV131" s="31"/>
      <c r="DW131" s="31"/>
    </row>
    <row r="132" customFormat="false" ht="15.75" hidden="false" customHeight="true" outlineLevel="0" collapsed="false">
      <c r="A132" s="21" t="n">
        <v>131</v>
      </c>
      <c r="B132" s="21" t="str">
        <f aca="false">IFERROR(VLOOKUP($A$1&amp;":"&amp;A132,'Finish order'!C:K,6,FALSE()),"")</f>
        <v/>
      </c>
      <c r="C132" s="21" t="str">
        <f aca="false">IFERROR(VLOOKUP(A$1&amp;":"&amp;A132,'Finish order'!$C:$K,9,FALSE()),"")</f>
        <v/>
      </c>
      <c r="D132" s="21" t="str">
        <f aca="false">IFERROR(VLOOKUP(A$1&amp;":"&amp;A132,'Finish order'!$C:$K,7,FALSE()),"")</f>
        <v/>
      </c>
      <c r="E132" s="29" t="str">
        <f aca="false">IFERROR(VLOOKUP($A$1&amp;":"&amp;A132,'Finish order'!C:K,5,FALSE()),"")</f>
        <v/>
      </c>
      <c r="F132" s="21" t="str">
        <f aca="false">IFERROR(VLOOKUP($A$1&amp;":"&amp;A132,'Finish order'!C:K,4,FALSE()),"")</f>
        <v/>
      </c>
      <c r="G132" s="30" t="str">
        <f aca="false" t="array" ref="G132:G132">IFERROR(SMALL(IF($D$2:$D1041=D132,$A$2:$A$911*1.001),1),"")</f>
        <v/>
      </c>
      <c r="H132" s="30" t="str">
        <f aca="false" t="array" ref="H132:H132">IFERROR(SMALL(IF($D$2:$D1041=D132,$A$2:$A$911*1.0001),2),"")</f>
        <v/>
      </c>
      <c r="I132" s="30" t="str">
        <f aca="false" t="array" ref="I132:I132">IFERROR(SMALL(IF($D$2:$D1041=D132,$A$2:$A$911*1.00001),3),"")</f>
        <v/>
      </c>
      <c r="J132" s="30" t="str">
        <f aca="false" t="array" ref="J132:J132">IFERROR(SMALL(IF($D$2:$D1041=D132,$A$2:$A$911*1.000001),4),"")</f>
        <v/>
      </c>
      <c r="K132" s="30" t="str">
        <f aca="false">IF(A132&lt;&gt;"", IF(COUNT(G132:J132)=4, SUM(G132:J132), "No"), "")</f>
        <v>No</v>
      </c>
      <c r="L132" s="30" t="str">
        <f aca="false">IF(A132&lt;&gt;"", IF(COUNT(G132:I132)=3, SUM(G132:I132), "No"), "")</f>
        <v>No</v>
      </c>
      <c r="M132" s="30" t="str">
        <f aca="false">IF(A132&lt;&gt;"", IF(COUNT(G132:H132)=2, SUM(G132:H132), "No"), "")</f>
        <v>No</v>
      </c>
      <c r="N132" s="30" t="str">
        <f aca="false">'Results 10 year vets'!$D132&amp;":"&amp;Table1[[#Headers],[Male]]</f>
        <v>:Male</v>
      </c>
      <c r="O132" s="31"/>
      <c r="P132" s="21" t="n">
        <v>131</v>
      </c>
      <c r="Q132" s="21" t="str">
        <f aca="false">IFERROR(VLOOKUP(P$1&amp;":"&amp;P132,'Finish order'!$C:$K,6,FALSE()),"")</f>
        <v/>
      </c>
      <c r="R132" s="21" t="str">
        <f aca="false">IFERROR(VLOOKUP(P$1&amp;":"&amp;P132,'Finish order'!$C:$K,9,FALSE()),"")</f>
        <v/>
      </c>
      <c r="S132" s="21" t="str">
        <f aca="false">IFERROR(VLOOKUP(P$1&amp;":"&amp;P132,'Finish order'!$C:$K,7,FALSE()),"")</f>
        <v/>
      </c>
      <c r="T132" s="29" t="str">
        <f aca="false">IFERROR(VLOOKUP(P$1&amp;":"&amp;P132,'Finish order'!$C:$K,5,FALSE()),"")</f>
        <v/>
      </c>
      <c r="U132" s="21" t="str">
        <f aca="false">IFERROR(VLOOKUP(P$1&amp;":"&amp;P132,'Finish order'!$C:$K,4,FALSE()),"")</f>
        <v/>
      </c>
      <c r="V132" s="30" t="str">
        <f aca="false" t="array" ref="V132:V132">IFERROR(SMALL(IF($S$2:$S1041=S132,$P$2:$P$911*1.001),1),"")</f>
        <v/>
      </c>
      <c r="W132" s="30" t="str">
        <f aca="false" t="array" ref="W132:W132">IFERROR(SMALL(IF($S$2:$S1041=S132,$P$2:$P$911*1.0001),2),"")</f>
        <v/>
      </c>
      <c r="X132" s="30" t="str">
        <f aca="false" t="array" ref="X132:X132">IFERROR(SMALL(IF($S$2:$S1041=S132,$P$2:$P$911*1.00001),3),"")</f>
        <v/>
      </c>
      <c r="Y132" s="30" t="str">
        <f aca="false" t="array" ref="Y132:Y132">IFERROR(SMALL(IF($S$2:$S1041=S132,$P$2:$P$911*1.000001),4),"")</f>
        <v/>
      </c>
      <c r="Z132" s="30" t="str">
        <f aca="false">IF(P132&lt;&gt;"", IF(COUNT(V132:Y132)=4, SUM(V132:Y132), "No"), "")</f>
        <v>No</v>
      </c>
      <c r="AA132" s="30" t="str">
        <f aca="false">IF(P132&lt;&gt;"", IF(COUNT(V132:X132)=3, SUM(V132:X132), "No"), "")</f>
        <v>No</v>
      </c>
      <c r="AB132" s="30" t="str">
        <f aca="false">IF(P132&lt;&gt;"", IF(COUNT(V132:W132)=2, SUM(V132:W132), "No"), "")</f>
        <v>No</v>
      </c>
      <c r="AC132" s="30" t="str">
        <f aca="false">'Results 10 year vets'!$S132&amp;":"&amp;Table4[[#Headers],[Female]]</f>
        <v>:Female</v>
      </c>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c r="CT132" s="31"/>
      <c r="CU132" s="31"/>
      <c r="CV132" s="31"/>
      <c r="CW132" s="31"/>
      <c r="CX132" s="31"/>
      <c r="CY132" s="31"/>
      <c r="CZ132" s="31"/>
      <c r="DA132" s="31"/>
      <c r="DB132" s="31"/>
      <c r="DC132" s="31"/>
      <c r="DD132" s="31"/>
      <c r="DE132" s="31"/>
      <c r="DF132" s="31"/>
      <c r="DG132" s="31"/>
      <c r="DH132" s="31"/>
      <c r="DI132" s="31"/>
      <c r="DJ132" s="31"/>
      <c r="DK132" s="31"/>
      <c r="DL132" s="31"/>
      <c r="DM132" s="31"/>
      <c r="DN132" s="31"/>
      <c r="DO132" s="31"/>
      <c r="DP132" s="31"/>
      <c r="DQ132" s="31"/>
      <c r="DR132" s="31"/>
      <c r="DS132" s="31"/>
      <c r="DT132" s="31"/>
      <c r="DU132" s="31"/>
      <c r="DV132" s="31"/>
      <c r="DW132" s="31"/>
    </row>
    <row r="133" customFormat="false" ht="15.75" hidden="false" customHeight="true" outlineLevel="0" collapsed="false">
      <c r="A133" s="21" t="n">
        <v>132</v>
      </c>
      <c r="B133" s="21" t="str">
        <f aca="false">IFERROR(VLOOKUP($A$1&amp;":"&amp;A133,'Finish order'!C:K,6,FALSE()),"")</f>
        <v/>
      </c>
      <c r="C133" s="21" t="str">
        <f aca="false">IFERROR(VLOOKUP(A$1&amp;":"&amp;A133,'Finish order'!$C:$K,9,FALSE()),"")</f>
        <v/>
      </c>
      <c r="D133" s="21" t="str">
        <f aca="false">IFERROR(VLOOKUP(A$1&amp;":"&amp;A133,'Finish order'!$C:$K,7,FALSE()),"")</f>
        <v/>
      </c>
      <c r="E133" s="29" t="str">
        <f aca="false">IFERROR(VLOOKUP($A$1&amp;":"&amp;A133,'Finish order'!C:K,5,FALSE()),"")</f>
        <v/>
      </c>
      <c r="F133" s="21" t="str">
        <f aca="false">IFERROR(VLOOKUP($A$1&amp;":"&amp;A133,'Finish order'!C:K,4,FALSE()),"")</f>
        <v/>
      </c>
      <c r="G133" s="30" t="str">
        <f aca="false" t="array" ref="G133:G133">IFERROR(SMALL(IF($D$2:$D1042=D133,$A$2:$A$911*1.001),1),"")</f>
        <v/>
      </c>
      <c r="H133" s="30" t="str">
        <f aca="false" t="array" ref="H133:H133">IFERROR(SMALL(IF($D$2:$D1042=D133,$A$2:$A$911*1.0001),2),"")</f>
        <v/>
      </c>
      <c r="I133" s="30" t="str">
        <f aca="false" t="array" ref="I133:I133">IFERROR(SMALL(IF($D$2:$D1042=D133,$A$2:$A$911*1.00001),3),"")</f>
        <v/>
      </c>
      <c r="J133" s="30" t="str">
        <f aca="false" t="array" ref="J133:J133">IFERROR(SMALL(IF($D$2:$D1042=D133,$A$2:$A$911*1.000001),4),"")</f>
        <v/>
      </c>
      <c r="K133" s="30" t="str">
        <f aca="false">IF(A133&lt;&gt;"", IF(COUNT(G133:J133)=4, SUM(G133:J133), "No"), "")</f>
        <v>No</v>
      </c>
      <c r="L133" s="30" t="str">
        <f aca="false">IF(A133&lt;&gt;"", IF(COUNT(G133:I133)=3, SUM(G133:I133), "No"), "")</f>
        <v>No</v>
      </c>
      <c r="M133" s="30" t="str">
        <f aca="false">IF(A133&lt;&gt;"", IF(COUNT(G133:H133)=2, SUM(G133:H133), "No"), "")</f>
        <v>No</v>
      </c>
      <c r="N133" s="30" t="str">
        <f aca="false">'Results 10 year vets'!$D133&amp;":"&amp;Table1[[#Headers],[Male]]</f>
        <v>:Male</v>
      </c>
      <c r="O133" s="31"/>
      <c r="P133" s="21" t="n">
        <v>132</v>
      </c>
      <c r="Q133" s="21" t="str">
        <f aca="false">IFERROR(VLOOKUP(P$1&amp;":"&amp;P133,'Finish order'!$C:$K,6,FALSE()),"")</f>
        <v/>
      </c>
      <c r="R133" s="21" t="str">
        <f aca="false">IFERROR(VLOOKUP(P$1&amp;":"&amp;P133,'Finish order'!$C:$K,9,FALSE()),"")</f>
        <v/>
      </c>
      <c r="S133" s="21" t="str">
        <f aca="false">IFERROR(VLOOKUP(P$1&amp;":"&amp;P133,'Finish order'!$C:$K,7,FALSE()),"")</f>
        <v/>
      </c>
      <c r="T133" s="29" t="str">
        <f aca="false">IFERROR(VLOOKUP(P$1&amp;":"&amp;P133,'Finish order'!$C:$K,5,FALSE()),"")</f>
        <v/>
      </c>
      <c r="U133" s="21" t="str">
        <f aca="false">IFERROR(VLOOKUP(P$1&amp;":"&amp;P133,'Finish order'!$C:$K,4,FALSE()),"")</f>
        <v/>
      </c>
      <c r="V133" s="30" t="str">
        <f aca="false" t="array" ref="V133:V133">IFERROR(SMALL(IF($S$2:$S1042=S133,$P$2:$P$911*1.001),1),"")</f>
        <v/>
      </c>
      <c r="W133" s="30" t="str">
        <f aca="false" t="array" ref="W133:W133">IFERROR(SMALL(IF($S$2:$S1042=S133,$P$2:$P$911*1.0001),2),"")</f>
        <v/>
      </c>
      <c r="X133" s="30" t="str">
        <f aca="false" t="array" ref="X133:X133">IFERROR(SMALL(IF($S$2:$S1042=S133,$P$2:$P$911*1.00001),3),"")</f>
        <v/>
      </c>
      <c r="Y133" s="30" t="str">
        <f aca="false" t="array" ref="Y133:Y133">IFERROR(SMALL(IF($S$2:$S1042=S133,$P$2:$P$911*1.000001),4),"")</f>
        <v/>
      </c>
      <c r="Z133" s="30" t="str">
        <f aca="false">IF(P133&lt;&gt;"", IF(COUNT(V133:Y133)=4, SUM(V133:Y133), "No"), "")</f>
        <v>No</v>
      </c>
      <c r="AA133" s="30" t="str">
        <f aca="false">IF(P133&lt;&gt;"", IF(COUNT(V133:X133)=3, SUM(V133:X133), "No"), "")</f>
        <v>No</v>
      </c>
      <c r="AB133" s="30" t="str">
        <f aca="false">IF(P133&lt;&gt;"", IF(COUNT(V133:W133)=2, SUM(V133:W133), "No"), "")</f>
        <v>No</v>
      </c>
      <c r="AC133" s="30" t="str">
        <f aca="false">'Results 10 year vets'!$S133&amp;":"&amp;Table4[[#Headers],[Female]]</f>
        <v>:Female</v>
      </c>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c r="CT133" s="31"/>
      <c r="CU133" s="31"/>
      <c r="CV133" s="31"/>
      <c r="CW133" s="31"/>
      <c r="CX133" s="31"/>
      <c r="CY133" s="31"/>
      <c r="CZ133" s="31"/>
      <c r="DA133" s="31"/>
      <c r="DB133" s="31"/>
      <c r="DC133" s="31"/>
      <c r="DD133" s="31"/>
      <c r="DE133" s="31"/>
      <c r="DF133" s="31"/>
      <c r="DG133" s="31"/>
      <c r="DH133" s="31"/>
      <c r="DI133" s="31"/>
      <c r="DJ133" s="31"/>
      <c r="DK133" s="31"/>
      <c r="DL133" s="31"/>
      <c r="DM133" s="31"/>
      <c r="DN133" s="31"/>
      <c r="DO133" s="31"/>
      <c r="DP133" s="31"/>
      <c r="DQ133" s="31"/>
      <c r="DR133" s="31"/>
      <c r="DS133" s="31"/>
      <c r="DT133" s="31"/>
      <c r="DU133" s="31"/>
      <c r="DV133" s="31"/>
      <c r="DW133" s="31"/>
    </row>
    <row r="134" customFormat="false" ht="15.75" hidden="false" customHeight="true" outlineLevel="0" collapsed="false">
      <c r="A134" s="21" t="n">
        <v>133</v>
      </c>
      <c r="B134" s="21" t="str">
        <f aca="false">IFERROR(VLOOKUP($A$1&amp;":"&amp;A134,'Finish order'!C:K,6,FALSE()),"")</f>
        <v/>
      </c>
      <c r="C134" s="21" t="str">
        <f aca="false">IFERROR(VLOOKUP(A$1&amp;":"&amp;A134,'Finish order'!$C:$K,9,FALSE()),"")</f>
        <v/>
      </c>
      <c r="D134" s="21" t="str">
        <f aca="false">IFERROR(VLOOKUP(A$1&amp;":"&amp;A134,'Finish order'!$C:$K,7,FALSE()),"")</f>
        <v/>
      </c>
      <c r="E134" s="29" t="str">
        <f aca="false">IFERROR(VLOOKUP($A$1&amp;":"&amp;A134,'Finish order'!C:K,5,FALSE()),"")</f>
        <v/>
      </c>
      <c r="F134" s="21" t="str">
        <f aca="false">IFERROR(VLOOKUP($A$1&amp;":"&amp;A134,'Finish order'!C:K,4,FALSE()),"")</f>
        <v/>
      </c>
      <c r="G134" s="30" t="str">
        <f aca="false" t="array" ref="G134:G134">IFERROR(SMALL(IF($D$2:$D1043=D134,$A$2:$A$911*1.001),1),"")</f>
        <v/>
      </c>
      <c r="H134" s="30" t="str">
        <f aca="false" t="array" ref="H134:H134">IFERROR(SMALL(IF($D$2:$D1043=D134,$A$2:$A$911*1.0001),2),"")</f>
        <v/>
      </c>
      <c r="I134" s="30" t="str">
        <f aca="false" t="array" ref="I134:I134">IFERROR(SMALL(IF($D$2:$D1043=D134,$A$2:$A$911*1.00001),3),"")</f>
        <v/>
      </c>
      <c r="J134" s="30" t="str">
        <f aca="false" t="array" ref="J134:J134">IFERROR(SMALL(IF($D$2:$D1043=D134,$A$2:$A$911*1.000001),4),"")</f>
        <v/>
      </c>
      <c r="K134" s="30" t="str">
        <f aca="false">IF(A134&lt;&gt;"", IF(COUNT(G134:J134)=4, SUM(G134:J134), "No"), "")</f>
        <v>No</v>
      </c>
      <c r="L134" s="30" t="str">
        <f aca="false">IF(A134&lt;&gt;"", IF(COUNT(G134:I134)=3, SUM(G134:I134), "No"), "")</f>
        <v>No</v>
      </c>
      <c r="M134" s="30" t="str">
        <f aca="false">IF(A134&lt;&gt;"", IF(COUNT(G134:H134)=2, SUM(G134:H134), "No"), "")</f>
        <v>No</v>
      </c>
      <c r="N134" s="30" t="str">
        <f aca="false">'Results 10 year vets'!$D134&amp;":"&amp;Table1[[#Headers],[Male]]</f>
        <v>:Male</v>
      </c>
      <c r="O134" s="31"/>
      <c r="P134" s="21" t="n">
        <v>133</v>
      </c>
      <c r="Q134" s="21" t="str">
        <f aca="false">IFERROR(VLOOKUP(P$1&amp;":"&amp;P134,'Finish order'!$C:$K,6,FALSE()),"")</f>
        <v/>
      </c>
      <c r="R134" s="21" t="str">
        <f aca="false">IFERROR(VLOOKUP(P$1&amp;":"&amp;P134,'Finish order'!$C:$K,9,FALSE()),"")</f>
        <v/>
      </c>
      <c r="S134" s="21" t="str">
        <f aca="false">IFERROR(VLOOKUP(P$1&amp;":"&amp;P134,'Finish order'!$C:$K,7,FALSE()),"")</f>
        <v/>
      </c>
      <c r="T134" s="29" t="str">
        <f aca="false">IFERROR(VLOOKUP(P$1&amp;":"&amp;P134,'Finish order'!$C:$K,5,FALSE()),"")</f>
        <v/>
      </c>
      <c r="U134" s="21" t="str">
        <f aca="false">IFERROR(VLOOKUP(P$1&amp;":"&amp;P134,'Finish order'!$C:$K,4,FALSE()),"")</f>
        <v/>
      </c>
      <c r="V134" s="30" t="str">
        <f aca="false" t="array" ref="V134:V134">IFERROR(SMALL(IF($S$2:$S1043=S134,$P$2:$P$911*1.001),1),"")</f>
        <v/>
      </c>
      <c r="W134" s="30" t="str">
        <f aca="false" t="array" ref="W134:W134">IFERROR(SMALL(IF($S$2:$S1043=S134,$P$2:$P$911*1.0001),2),"")</f>
        <v/>
      </c>
      <c r="X134" s="30" t="str">
        <f aca="false" t="array" ref="X134:X134">IFERROR(SMALL(IF($S$2:$S1043=S134,$P$2:$P$911*1.00001),3),"")</f>
        <v/>
      </c>
      <c r="Y134" s="30" t="str">
        <f aca="false" t="array" ref="Y134:Y134">IFERROR(SMALL(IF($S$2:$S1043=S134,$P$2:$P$911*1.000001),4),"")</f>
        <v/>
      </c>
      <c r="Z134" s="30" t="str">
        <f aca="false">IF(P134&lt;&gt;"", IF(COUNT(V134:Y134)=4, SUM(V134:Y134), "No"), "")</f>
        <v>No</v>
      </c>
      <c r="AA134" s="30" t="str">
        <f aca="false">IF(P134&lt;&gt;"", IF(COUNT(V134:X134)=3, SUM(V134:X134), "No"), "")</f>
        <v>No</v>
      </c>
      <c r="AB134" s="30" t="str">
        <f aca="false">IF(P134&lt;&gt;"", IF(COUNT(V134:W134)=2, SUM(V134:W134), "No"), "")</f>
        <v>No</v>
      </c>
      <c r="AC134" s="30" t="str">
        <f aca="false">'Results 10 year vets'!$S134&amp;":"&amp;Table4[[#Headers],[Female]]</f>
        <v>:Female</v>
      </c>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c r="CT134" s="31"/>
      <c r="CU134" s="31"/>
      <c r="CV134" s="31"/>
      <c r="CW134" s="31"/>
      <c r="CX134" s="31"/>
      <c r="CY134" s="31"/>
      <c r="CZ134" s="31"/>
      <c r="DA134" s="31"/>
      <c r="DB134" s="31"/>
      <c r="DC134" s="31"/>
      <c r="DD134" s="31"/>
      <c r="DE134" s="31"/>
      <c r="DF134" s="31"/>
      <c r="DG134" s="31"/>
      <c r="DH134" s="31"/>
      <c r="DI134" s="31"/>
      <c r="DJ134" s="31"/>
      <c r="DK134" s="31"/>
      <c r="DL134" s="31"/>
      <c r="DM134" s="31"/>
      <c r="DN134" s="31"/>
      <c r="DO134" s="31"/>
      <c r="DP134" s="31"/>
      <c r="DQ134" s="31"/>
      <c r="DR134" s="31"/>
      <c r="DS134" s="31"/>
      <c r="DT134" s="31"/>
      <c r="DU134" s="31"/>
      <c r="DV134" s="31"/>
      <c r="DW134" s="31"/>
    </row>
    <row r="135" customFormat="false" ht="15.75" hidden="false" customHeight="true" outlineLevel="0" collapsed="false">
      <c r="A135" s="21" t="n">
        <v>134</v>
      </c>
      <c r="B135" s="21" t="str">
        <f aca="false">IFERROR(VLOOKUP($A$1&amp;":"&amp;A135,'Finish order'!C:K,6,FALSE()),"")</f>
        <v/>
      </c>
      <c r="C135" s="21" t="str">
        <f aca="false">IFERROR(VLOOKUP(A$1&amp;":"&amp;A135,'Finish order'!$C:$K,9,FALSE()),"")</f>
        <v/>
      </c>
      <c r="D135" s="21" t="str">
        <f aca="false">IFERROR(VLOOKUP(A$1&amp;":"&amp;A135,'Finish order'!$C:$K,7,FALSE()),"")</f>
        <v/>
      </c>
      <c r="E135" s="29" t="str">
        <f aca="false">IFERROR(VLOOKUP($A$1&amp;":"&amp;A135,'Finish order'!C:K,5,FALSE()),"")</f>
        <v/>
      </c>
      <c r="F135" s="21" t="str">
        <f aca="false">IFERROR(VLOOKUP($A$1&amp;":"&amp;A135,'Finish order'!C:K,4,FALSE()),"")</f>
        <v/>
      </c>
      <c r="G135" s="30" t="str">
        <f aca="false" t="array" ref="G135:G135">IFERROR(SMALL(IF($D$2:$D1044=D135,$A$2:$A$911*1.001),1),"")</f>
        <v/>
      </c>
      <c r="H135" s="30" t="str">
        <f aca="false" t="array" ref="H135:H135">IFERROR(SMALL(IF($D$2:$D1044=D135,$A$2:$A$911*1.0001),2),"")</f>
        <v/>
      </c>
      <c r="I135" s="30" t="str">
        <f aca="false" t="array" ref="I135:I135">IFERROR(SMALL(IF($D$2:$D1044=D135,$A$2:$A$911*1.00001),3),"")</f>
        <v/>
      </c>
      <c r="J135" s="30" t="str">
        <f aca="false" t="array" ref="J135:J135">IFERROR(SMALL(IF($D$2:$D1044=D135,$A$2:$A$911*1.000001),4),"")</f>
        <v/>
      </c>
      <c r="K135" s="30" t="str">
        <f aca="false">IF(A135&lt;&gt;"", IF(COUNT(G135:J135)=4, SUM(G135:J135), "No"), "")</f>
        <v>No</v>
      </c>
      <c r="L135" s="30" t="str">
        <f aca="false">IF(A135&lt;&gt;"", IF(COUNT(G135:I135)=3, SUM(G135:I135), "No"), "")</f>
        <v>No</v>
      </c>
      <c r="M135" s="30" t="str">
        <f aca="false">IF(A135&lt;&gt;"", IF(COUNT(G135:H135)=2, SUM(G135:H135), "No"), "")</f>
        <v>No</v>
      </c>
      <c r="N135" s="30" t="str">
        <f aca="false">'Results 10 year vets'!$D135&amp;":"&amp;Table1[[#Headers],[Male]]</f>
        <v>:Male</v>
      </c>
      <c r="O135" s="31"/>
      <c r="P135" s="21" t="n">
        <v>134</v>
      </c>
      <c r="Q135" s="21" t="str">
        <f aca="false">IFERROR(VLOOKUP(P$1&amp;":"&amp;P135,'Finish order'!$C:$K,6,FALSE()),"")</f>
        <v/>
      </c>
      <c r="R135" s="21" t="str">
        <f aca="false">IFERROR(VLOOKUP(P$1&amp;":"&amp;P135,'Finish order'!$C:$K,9,FALSE()),"")</f>
        <v/>
      </c>
      <c r="S135" s="21" t="str">
        <f aca="false">IFERROR(VLOOKUP(P$1&amp;":"&amp;P135,'Finish order'!$C:$K,7,FALSE()),"")</f>
        <v/>
      </c>
      <c r="T135" s="29" t="str">
        <f aca="false">IFERROR(VLOOKUP(P$1&amp;":"&amp;P135,'Finish order'!$C:$K,5,FALSE()),"")</f>
        <v/>
      </c>
      <c r="U135" s="21" t="str">
        <f aca="false">IFERROR(VLOOKUP(P$1&amp;":"&amp;P135,'Finish order'!$C:$K,4,FALSE()),"")</f>
        <v/>
      </c>
      <c r="V135" s="30" t="str">
        <f aca="false" t="array" ref="V135:V135">IFERROR(SMALL(IF($S$2:$S1044=S135,$P$2:$P$911*1.001),1),"")</f>
        <v/>
      </c>
      <c r="W135" s="30" t="str">
        <f aca="false" t="array" ref="W135:W135">IFERROR(SMALL(IF($S$2:$S1044=S135,$P$2:$P$911*1.0001),2),"")</f>
        <v/>
      </c>
      <c r="X135" s="30" t="str">
        <f aca="false" t="array" ref="X135:X135">IFERROR(SMALL(IF($S$2:$S1044=S135,$P$2:$P$911*1.00001),3),"")</f>
        <v/>
      </c>
      <c r="Y135" s="30" t="str">
        <f aca="false" t="array" ref="Y135:Y135">IFERROR(SMALL(IF($S$2:$S1044=S135,$P$2:$P$911*1.000001),4),"")</f>
        <v/>
      </c>
      <c r="Z135" s="30" t="str">
        <f aca="false">IF(P135&lt;&gt;"", IF(COUNT(V135:Y135)=4, SUM(V135:Y135), "No"), "")</f>
        <v>No</v>
      </c>
      <c r="AA135" s="30" t="str">
        <f aca="false">IF(P135&lt;&gt;"", IF(COUNT(V135:X135)=3, SUM(V135:X135), "No"), "")</f>
        <v>No</v>
      </c>
      <c r="AB135" s="30" t="str">
        <f aca="false">IF(P135&lt;&gt;"", IF(COUNT(V135:W135)=2, SUM(V135:W135), "No"), "")</f>
        <v>No</v>
      </c>
      <c r="AC135" s="30" t="str">
        <f aca="false">'Results 10 year vets'!$S135&amp;":"&amp;Table4[[#Headers],[Female]]</f>
        <v>:Female</v>
      </c>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c r="DA135" s="31"/>
      <c r="DB135" s="31"/>
      <c r="DC135" s="31"/>
      <c r="DD135" s="31"/>
      <c r="DE135" s="31"/>
      <c r="DF135" s="31"/>
      <c r="DG135" s="31"/>
      <c r="DH135" s="31"/>
      <c r="DI135" s="31"/>
      <c r="DJ135" s="31"/>
      <c r="DK135" s="31"/>
      <c r="DL135" s="31"/>
      <c r="DM135" s="31"/>
      <c r="DN135" s="31"/>
      <c r="DO135" s="31"/>
      <c r="DP135" s="31"/>
      <c r="DQ135" s="31"/>
      <c r="DR135" s="31"/>
      <c r="DS135" s="31"/>
      <c r="DT135" s="31"/>
      <c r="DU135" s="31"/>
      <c r="DV135" s="31"/>
      <c r="DW135" s="31"/>
    </row>
    <row r="136" customFormat="false" ht="15.75" hidden="false" customHeight="true" outlineLevel="0" collapsed="false">
      <c r="A136" s="21" t="n">
        <v>135</v>
      </c>
      <c r="B136" s="21" t="str">
        <f aca="false">IFERROR(VLOOKUP($A$1&amp;":"&amp;A136,'Finish order'!C:K,6,FALSE()),"")</f>
        <v/>
      </c>
      <c r="C136" s="21" t="str">
        <f aca="false">IFERROR(VLOOKUP(A$1&amp;":"&amp;A136,'Finish order'!$C:$K,9,FALSE()),"")</f>
        <v/>
      </c>
      <c r="D136" s="21" t="str">
        <f aca="false">IFERROR(VLOOKUP(A$1&amp;":"&amp;A136,'Finish order'!$C:$K,7,FALSE()),"")</f>
        <v/>
      </c>
      <c r="E136" s="29" t="str">
        <f aca="false">IFERROR(VLOOKUP($A$1&amp;":"&amp;A136,'Finish order'!C:K,5,FALSE()),"")</f>
        <v/>
      </c>
      <c r="F136" s="21" t="str">
        <f aca="false">IFERROR(VLOOKUP($A$1&amp;":"&amp;A136,'Finish order'!C:K,4,FALSE()),"")</f>
        <v/>
      </c>
      <c r="G136" s="30" t="str">
        <f aca="false" t="array" ref="G136:G136">IFERROR(SMALL(IF($D$2:$D1045=D136,$A$2:$A$911*1.001),1),"")</f>
        <v/>
      </c>
      <c r="H136" s="30" t="str">
        <f aca="false" t="array" ref="H136:H136">IFERROR(SMALL(IF($D$2:$D1045=D136,$A$2:$A$911*1.0001),2),"")</f>
        <v/>
      </c>
      <c r="I136" s="30" t="str">
        <f aca="false" t="array" ref="I136:I136">IFERROR(SMALL(IF($D$2:$D1045=D136,$A$2:$A$911*1.00001),3),"")</f>
        <v/>
      </c>
      <c r="J136" s="30" t="str">
        <f aca="false" t="array" ref="J136:J136">IFERROR(SMALL(IF($D$2:$D1045=D136,$A$2:$A$911*1.000001),4),"")</f>
        <v/>
      </c>
      <c r="K136" s="30" t="str">
        <f aca="false">IF(A136&lt;&gt;"", IF(COUNT(G136:J136)=4, SUM(G136:J136), "No"), "")</f>
        <v>No</v>
      </c>
      <c r="L136" s="30" t="str">
        <f aca="false">IF(A136&lt;&gt;"", IF(COUNT(G136:I136)=3, SUM(G136:I136), "No"), "")</f>
        <v>No</v>
      </c>
      <c r="M136" s="30" t="str">
        <f aca="false">IF(A136&lt;&gt;"", IF(COUNT(G136:H136)=2, SUM(G136:H136), "No"), "")</f>
        <v>No</v>
      </c>
      <c r="N136" s="30" t="str">
        <f aca="false">'Results 10 year vets'!$D136&amp;":"&amp;Table1[[#Headers],[Male]]</f>
        <v>:Male</v>
      </c>
      <c r="O136" s="31"/>
      <c r="P136" s="21" t="n">
        <v>135</v>
      </c>
      <c r="Q136" s="21" t="str">
        <f aca="false">IFERROR(VLOOKUP(P$1&amp;":"&amp;P136,'Finish order'!$C:$K,6,FALSE()),"")</f>
        <v/>
      </c>
      <c r="R136" s="21" t="str">
        <f aca="false">IFERROR(VLOOKUP(P$1&amp;":"&amp;P136,'Finish order'!$C:$K,9,FALSE()),"")</f>
        <v/>
      </c>
      <c r="S136" s="21" t="str">
        <f aca="false">IFERROR(VLOOKUP(P$1&amp;":"&amp;P136,'Finish order'!$C:$K,7,FALSE()),"")</f>
        <v/>
      </c>
      <c r="T136" s="29" t="str">
        <f aca="false">IFERROR(VLOOKUP(P$1&amp;":"&amp;P136,'Finish order'!$C:$K,5,FALSE()),"")</f>
        <v/>
      </c>
      <c r="U136" s="21" t="str">
        <f aca="false">IFERROR(VLOOKUP(P$1&amp;":"&amp;P136,'Finish order'!$C:$K,4,FALSE()),"")</f>
        <v/>
      </c>
      <c r="V136" s="30" t="str">
        <f aca="false" t="array" ref="V136:V136">IFERROR(SMALL(IF($S$2:$S1045=S136,$P$2:$P$911*1.001),1),"")</f>
        <v/>
      </c>
      <c r="W136" s="30" t="str">
        <f aca="false" t="array" ref="W136:W136">IFERROR(SMALL(IF($S$2:$S1045=S136,$P$2:$P$911*1.0001),2),"")</f>
        <v/>
      </c>
      <c r="X136" s="30" t="str">
        <f aca="false" t="array" ref="X136:X136">IFERROR(SMALL(IF($S$2:$S1045=S136,$P$2:$P$911*1.00001),3),"")</f>
        <v/>
      </c>
      <c r="Y136" s="30" t="str">
        <f aca="false" t="array" ref="Y136:Y136">IFERROR(SMALL(IF($S$2:$S1045=S136,$P$2:$P$911*1.000001),4),"")</f>
        <v/>
      </c>
      <c r="Z136" s="30" t="str">
        <f aca="false">IF(P136&lt;&gt;"", IF(COUNT(V136:Y136)=4, SUM(V136:Y136), "No"), "")</f>
        <v>No</v>
      </c>
      <c r="AA136" s="30" t="str">
        <f aca="false">IF(P136&lt;&gt;"", IF(COUNT(V136:X136)=3, SUM(V136:X136), "No"), "")</f>
        <v>No</v>
      </c>
      <c r="AB136" s="30" t="str">
        <f aca="false">IF(P136&lt;&gt;"", IF(COUNT(V136:W136)=2, SUM(V136:W136), "No"), "")</f>
        <v>No</v>
      </c>
      <c r="AC136" s="30" t="str">
        <f aca="false">'Results 10 year vets'!$S136&amp;":"&amp;Table4[[#Headers],[Female]]</f>
        <v>:Female</v>
      </c>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c r="CT136" s="31"/>
      <c r="CU136" s="31"/>
      <c r="CV136" s="31"/>
      <c r="CW136" s="31"/>
      <c r="CX136" s="31"/>
      <c r="CY136" s="31"/>
      <c r="CZ136" s="31"/>
      <c r="DA136" s="31"/>
      <c r="DB136" s="31"/>
      <c r="DC136" s="31"/>
      <c r="DD136" s="31"/>
      <c r="DE136" s="31"/>
      <c r="DF136" s="31"/>
      <c r="DG136" s="31"/>
      <c r="DH136" s="31"/>
      <c r="DI136" s="31"/>
      <c r="DJ136" s="31"/>
      <c r="DK136" s="31"/>
      <c r="DL136" s="31"/>
      <c r="DM136" s="31"/>
      <c r="DN136" s="31"/>
      <c r="DO136" s="31"/>
      <c r="DP136" s="31"/>
      <c r="DQ136" s="31"/>
      <c r="DR136" s="31"/>
      <c r="DS136" s="31"/>
      <c r="DT136" s="31"/>
      <c r="DU136" s="31"/>
      <c r="DV136" s="31"/>
      <c r="DW136" s="31"/>
    </row>
    <row r="137" customFormat="false" ht="15.75" hidden="false" customHeight="true" outlineLevel="0" collapsed="false">
      <c r="A137" s="21" t="n">
        <v>136</v>
      </c>
      <c r="B137" s="21" t="str">
        <f aca="false">IFERROR(VLOOKUP($A$1&amp;":"&amp;A137,'Finish order'!C:K,6,FALSE()),"")</f>
        <v/>
      </c>
      <c r="C137" s="21" t="str">
        <f aca="false">IFERROR(VLOOKUP(A$1&amp;":"&amp;A137,'Finish order'!$C:$K,9,FALSE()),"")</f>
        <v/>
      </c>
      <c r="D137" s="21" t="str">
        <f aca="false">IFERROR(VLOOKUP(A$1&amp;":"&amp;A137,'Finish order'!$C:$K,7,FALSE()),"")</f>
        <v/>
      </c>
      <c r="E137" s="29" t="str">
        <f aca="false">IFERROR(VLOOKUP($A$1&amp;":"&amp;A137,'Finish order'!C:K,5,FALSE()),"")</f>
        <v/>
      </c>
      <c r="F137" s="21" t="str">
        <f aca="false">IFERROR(VLOOKUP($A$1&amp;":"&amp;A137,'Finish order'!C:K,4,FALSE()),"")</f>
        <v/>
      </c>
      <c r="G137" s="30" t="str">
        <f aca="false" t="array" ref="G137:G137">IFERROR(SMALL(IF($D$2:$D1046=D137,$A$2:$A$911*1.001),1),"")</f>
        <v/>
      </c>
      <c r="H137" s="30" t="str">
        <f aca="false" t="array" ref="H137:H137">IFERROR(SMALL(IF($D$2:$D1046=D137,$A$2:$A$911*1.0001),2),"")</f>
        <v/>
      </c>
      <c r="I137" s="30" t="str">
        <f aca="false" t="array" ref="I137:I137">IFERROR(SMALL(IF($D$2:$D1046=D137,$A$2:$A$911*1.00001),3),"")</f>
        <v/>
      </c>
      <c r="J137" s="30" t="str">
        <f aca="false" t="array" ref="J137:J137">IFERROR(SMALL(IF($D$2:$D1046=D137,$A$2:$A$911*1.000001),4),"")</f>
        <v/>
      </c>
      <c r="K137" s="30" t="str">
        <f aca="false">IF(A137&lt;&gt;"", IF(COUNT(G137:J137)=4, SUM(G137:J137), "No"), "")</f>
        <v>No</v>
      </c>
      <c r="L137" s="30" t="str">
        <f aca="false">IF(A137&lt;&gt;"", IF(COUNT(G137:I137)=3, SUM(G137:I137), "No"), "")</f>
        <v>No</v>
      </c>
      <c r="M137" s="30" t="str">
        <f aca="false">IF(A137&lt;&gt;"", IF(COUNT(G137:H137)=2, SUM(G137:H137), "No"), "")</f>
        <v>No</v>
      </c>
      <c r="N137" s="30" t="str">
        <f aca="false">'Results 10 year vets'!$D137&amp;":"&amp;Table1[[#Headers],[Male]]</f>
        <v>:Male</v>
      </c>
      <c r="O137" s="31"/>
      <c r="P137" s="21" t="n">
        <v>136</v>
      </c>
      <c r="Q137" s="21" t="str">
        <f aca="false">IFERROR(VLOOKUP(P$1&amp;":"&amp;P137,'Finish order'!$C:$K,6,FALSE()),"")</f>
        <v/>
      </c>
      <c r="R137" s="21" t="str">
        <f aca="false">IFERROR(VLOOKUP(P$1&amp;":"&amp;P137,'Finish order'!$C:$K,9,FALSE()),"")</f>
        <v/>
      </c>
      <c r="S137" s="21" t="str">
        <f aca="false">IFERROR(VLOOKUP(P$1&amp;":"&amp;P137,'Finish order'!$C:$K,7,FALSE()),"")</f>
        <v/>
      </c>
      <c r="T137" s="29" t="str">
        <f aca="false">IFERROR(VLOOKUP(P$1&amp;":"&amp;P137,'Finish order'!$C:$K,5,FALSE()),"")</f>
        <v/>
      </c>
      <c r="U137" s="21" t="str">
        <f aca="false">IFERROR(VLOOKUP(P$1&amp;":"&amp;P137,'Finish order'!$C:$K,4,FALSE()),"")</f>
        <v/>
      </c>
      <c r="V137" s="30" t="str">
        <f aca="false" t="array" ref="V137:V137">IFERROR(SMALL(IF($S$2:$S1046=S137,$P$2:$P$911*1.001),1),"")</f>
        <v/>
      </c>
      <c r="W137" s="30" t="str">
        <f aca="false" t="array" ref="W137:W137">IFERROR(SMALL(IF($S$2:$S1046=S137,$P$2:$P$911*1.0001),2),"")</f>
        <v/>
      </c>
      <c r="X137" s="30" t="str">
        <f aca="false" t="array" ref="X137:X137">IFERROR(SMALL(IF($S$2:$S1046=S137,$P$2:$P$911*1.00001),3),"")</f>
        <v/>
      </c>
      <c r="Y137" s="30" t="str">
        <f aca="false" t="array" ref="Y137:Y137">IFERROR(SMALL(IF($S$2:$S1046=S137,$P$2:$P$911*1.000001),4),"")</f>
        <v/>
      </c>
      <c r="Z137" s="30" t="str">
        <f aca="false">IF(P137&lt;&gt;"", IF(COUNT(V137:Y137)=4, SUM(V137:Y137), "No"), "")</f>
        <v>No</v>
      </c>
      <c r="AA137" s="30" t="str">
        <f aca="false">IF(P137&lt;&gt;"", IF(COUNT(V137:X137)=3, SUM(V137:X137), "No"), "")</f>
        <v>No</v>
      </c>
      <c r="AB137" s="30" t="str">
        <f aca="false">IF(P137&lt;&gt;"", IF(COUNT(V137:W137)=2, SUM(V137:W137), "No"), "")</f>
        <v>No</v>
      </c>
      <c r="AC137" s="30" t="str">
        <f aca="false">'Results 10 year vets'!$S137&amp;":"&amp;Table4[[#Headers],[Female]]</f>
        <v>:Female</v>
      </c>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c r="CT137" s="31"/>
      <c r="CU137" s="31"/>
      <c r="CV137" s="31"/>
      <c r="CW137" s="31"/>
      <c r="CX137" s="31"/>
      <c r="CY137" s="31"/>
      <c r="CZ137" s="31"/>
      <c r="DA137" s="31"/>
      <c r="DB137" s="31"/>
      <c r="DC137" s="31"/>
      <c r="DD137" s="31"/>
      <c r="DE137" s="31"/>
      <c r="DF137" s="31"/>
      <c r="DG137" s="31"/>
      <c r="DH137" s="31"/>
      <c r="DI137" s="31"/>
      <c r="DJ137" s="31"/>
      <c r="DK137" s="31"/>
      <c r="DL137" s="31"/>
      <c r="DM137" s="31"/>
      <c r="DN137" s="31"/>
      <c r="DO137" s="31"/>
      <c r="DP137" s="31"/>
      <c r="DQ137" s="31"/>
      <c r="DR137" s="31"/>
      <c r="DS137" s="31"/>
      <c r="DT137" s="31"/>
      <c r="DU137" s="31"/>
      <c r="DV137" s="31"/>
      <c r="DW137" s="31"/>
    </row>
    <row r="138" customFormat="false" ht="15.75" hidden="false" customHeight="true" outlineLevel="0" collapsed="false">
      <c r="A138" s="21" t="n">
        <v>137</v>
      </c>
      <c r="B138" s="21" t="str">
        <f aca="false">IFERROR(VLOOKUP($A$1&amp;":"&amp;A138,'Finish order'!C:K,6,FALSE()),"")</f>
        <v/>
      </c>
      <c r="C138" s="21" t="str">
        <f aca="false">IFERROR(VLOOKUP(A$1&amp;":"&amp;A138,'Finish order'!$C:$K,9,FALSE()),"")</f>
        <v/>
      </c>
      <c r="D138" s="21" t="str">
        <f aca="false">IFERROR(VLOOKUP(A$1&amp;":"&amp;A138,'Finish order'!$C:$K,7,FALSE()),"")</f>
        <v/>
      </c>
      <c r="E138" s="29" t="str">
        <f aca="false">IFERROR(VLOOKUP($A$1&amp;":"&amp;A138,'Finish order'!C:K,5,FALSE()),"")</f>
        <v/>
      </c>
      <c r="F138" s="21" t="str">
        <f aca="false">IFERROR(VLOOKUP($A$1&amp;":"&amp;A138,'Finish order'!C:K,4,FALSE()),"")</f>
        <v/>
      </c>
      <c r="G138" s="30" t="str">
        <f aca="false" t="array" ref="G138:G138">IFERROR(SMALL(IF($D$2:$D1047=D138,$A$2:$A$911*1.001),1),"")</f>
        <v/>
      </c>
      <c r="H138" s="30" t="str">
        <f aca="false" t="array" ref="H138:H138">IFERROR(SMALL(IF($D$2:$D1047=D138,$A$2:$A$911*1.0001),2),"")</f>
        <v/>
      </c>
      <c r="I138" s="30" t="str">
        <f aca="false" t="array" ref="I138:I138">IFERROR(SMALL(IF($D$2:$D1047=D138,$A$2:$A$911*1.00001),3),"")</f>
        <v/>
      </c>
      <c r="J138" s="30" t="str">
        <f aca="false" t="array" ref="J138:J138">IFERROR(SMALL(IF($D$2:$D1047=D138,$A$2:$A$911*1.000001),4),"")</f>
        <v/>
      </c>
      <c r="K138" s="30" t="str">
        <f aca="false">IF(A138&lt;&gt;"", IF(COUNT(G138:J138)=4, SUM(G138:J138), "No"), "")</f>
        <v>No</v>
      </c>
      <c r="L138" s="30" t="str">
        <f aca="false">IF(A138&lt;&gt;"", IF(COUNT(G138:I138)=3, SUM(G138:I138), "No"), "")</f>
        <v>No</v>
      </c>
      <c r="M138" s="30" t="str">
        <f aca="false">IF(A138&lt;&gt;"", IF(COUNT(G138:H138)=2, SUM(G138:H138), "No"), "")</f>
        <v>No</v>
      </c>
      <c r="N138" s="30" t="str">
        <f aca="false">'Results 10 year vets'!$D138&amp;":"&amp;Table1[[#Headers],[Male]]</f>
        <v>:Male</v>
      </c>
      <c r="O138" s="31"/>
      <c r="P138" s="21" t="n">
        <v>137</v>
      </c>
      <c r="Q138" s="21" t="str">
        <f aca="false">IFERROR(VLOOKUP(P$1&amp;":"&amp;P138,'Finish order'!$C:$K,6,FALSE()),"")</f>
        <v/>
      </c>
      <c r="R138" s="21" t="str">
        <f aca="false">IFERROR(VLOOKUP(P$1&amp;":"&amp;P138,'Finish order'!$C:$K,9,FALSE()),"")</f>
        <v/>
      </c>
      <c r="S138" s="21" t="str">
        <f aca="false">IFERROR(VLOOKUP(P$1&amp;":"&amp;P138,'Finish order'!$C:$K,7,FALSE()),"")</f>
        <v/>
      </c>
      <c r="T138" s="29" t="str">
        <f aca="false">IFERROR(VLOOKUP(P$1&amp;":"&amp;P138,'Finish order'!$C:$K,5,FALSE()),"")</f>
        <v/>
      </c>
      <c r="U138" s="21" t="str">
        <f aca="false">IFERROR(VLOOKUP(P$1&amp;":"&amp;P138,'Finish order'!$C:$K,4,FALSE()),"")</f>
        <v/>
      </c>
      <c r="V138" s="30" t="str">
        <f aca="false" t="array" ref="V138:V138">IFERROR(SMALL(IF($S$2:$S1047=S138,$P$2:$P$911*1.001),1),"")</f>
        <v/>
      </c>
      <c r="W138" s="30" t="str">
        <f aca="false" t="array" ref="W138:W138">IFERROR(SMALL(IF($S$2:$S1047=S138,$P$2:$P$911*1.0001),2),"")</f>
        <v/>
      </c>
      <c r="X138" s="30" t="str">
        <f aca="false" t="array" ref="X138:X138">IFERROR(SMALL(IF($S$2:$S1047=S138,$P$2:$P$911*1.00001),3),"")</f>
        <v/>
      </c>
      <c r="Y138" s="30" t="str">
        <f aca="false" t="array" ref="Y138:Y138">IFERROR(SMALL(IF($S$2:$S1047=S138,$P$2:$P$911*1.000001),4),"")</f>
        <v/>
      </c>
      <c r="Z138" s="30" t="str">
        <f aca="false">IF(P138&lt;&gt;"", IF(COUNT(V138:Y138)=4, SUM(V138:Y138), "No"), "")</f>
        <v>No</v>
      </c>
      <c r="AA138" s="30" t="str">
        <f aca="false">IF(P138&lt;&gt;"", IF(COUNT(V138:X138)=3, SUM(V138:X138), "No"), "")</f>
        <v>No</v>
      </c>
      <c r="AB138" s="30" t="str">
        <f aca="false">IF(P138&lt;&gt;"", IF(COUNT(V138:W138)=2, SUM(V138:W138), "No"), "")</f>
        <v>No</v>
      </c>
      <c r="AC138" s="30" t="str">
        <f aca="false">'Results 10 year vets'!$S138&amp;":"&amp;Table4[[#Headers],[Female]]</f>
        <v>:Female</v>
      </c>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c r="CQ138" s="31"/>
      <c r="CR138" s="31"/>
      <c r="CS138" s="31"/>
      <c r="CT138" s="31"/>
      <c r="CU138" s="31"/>
      <c r="CV138" s="31"/>
      <c r="CW138" s="31"/>
      <c r="CX138" s="31"/>
      <c r="CY138" s="31"/>
      <c r="CZ138" s="31"/>
      <c r="DA138" s="31"/>
      <c r="DB138" s="31"/>
      <c r="DC138" s="31"/>
      <c r="DD138" s="31"/>
      <c r="DE138" s="31"/>
      <c r="DF138" s="31"/>
      <c r="DG138" s="31"/>
      <c r="DH138" s="31"/>
      <c r="DI138" s="31"/>
      <c r="DJ138" s="31"/>
      <c r="DK138" s="31"/>
      <c r="DL138" s="31"/>
      <c r="DM138" s="31"/>
      <c r="DN138" s="31"/>
      <c r="DO138" s="31"/>
      <c r="DP138" s="31"/>
      <c r="DQ138" s="31"/>
      <c r="DR138" s="31"/>
      <c r="DS138" s="31"/>
      <c r="DT138" s="31"/>
      <c r="DU138" s="31"/>
      <c r="DV138" s="31"/>
      <c r="DW138" s="31"/>
    </row>
    <row r="139" customFormat="false" ht="15.75" hidden="false" customHeight="true" outlineLevel="0" collapsed="false">
      <c r="A139" s="21" t="n">
        <v>138</v>
      </c>
      <c r="B139" s="21" t="str">
        <f aca="false">IFERROR(VLOOKUP($A$1&amp;":"&amp;A139,'Finish order'!C:K,6,FALSE()),"")</f>
        <v/>
      </c>
      <c r="C139" s="21" t="str">
        <f aca="false">IFERROR(VLOOKUP(A$1&amp;":"&amp;A139,'Finish order'!$C:$K,9,FALSE()),"")</f>
        <v/>
      </c>
      <c r="D139" s="21" t="str">
        <f aca="false">IFERROR(VLOOKUP(A$1&amp;":"&amp;A139,'Finish order'!$C:$K,7,FALSE()),"")</f>
        <v/>
      </c>
      <c r="E139" s="29" t="str">
        <f aca="false">IFERROR(VLOOKUP($A$1&amp;":"&amp;A139,'Finish order'!C:K,5,FALSE()),"")</f>
        <v/>
      </c>
      <c r="F139" s="21" t="str">
        <f aca="false">IFERROR(VLOOKUP($A$1&amp;":"&amp;A139,'Finish order'!C:K,4,FALSE()),"")</f>
        <v/>
      </c>
      <c r="G139" s="30" t="str">
        <f aca="false" t="array" ref="G139:G139">IFERROR(SMALL(IF($D$2:$D1048=D139,$A$2:$A$911*1.001),1),"")</f>
        <v/>
      </c>
      <c r="H139" s="30" t="str">
        <f aca="false" t="array" ref="H139:H139">IFERROR(SMALL(IF($D$2:$D1048=D139,$A$2:$A$911*1.0001),2),"")</f>
        <v/>
      </c>
      <c r="I139" s="30" t="str">
        <f aca="false" t="array" ref="I139:I139">IFERROR(SMALL(IF($D$2:$D1048=D139,$A$2:$A$911*1.00001),3),"")</f>
        <v/>
      </c>
      <c r="J139" s="30" t="str">
        <f aca="false" t="array" ref="J139:J139">IFERROR(SMALL(IF($D$2:$D1048=D139,$A$2:$A$911*1.000001),4),"")</f>
        <v/>
      </c>
      <c r="K139" s="30" t="str">
        <f aca="false">IF(A139&lt;&gt;"", IF(COUNT(G139:J139)=4, SUM(G139:J139), "No"), "")</f>
        <v>No</v>
      </c>
      <c r="L139" s="30" t="str">
        <f aca="false">IF(A139&lt;&gt;"", IF(COUNT(G139:I139)=3, SUM(G139:I139), "No"), "")</f>
        <v>No</v>
      </c>
      <c r="M139" s="30" t="str">
        <f aca="false">IF(A139&lt;&gt;"", IF(COUNT(G139:H139)=2, SUM(G139:H139), "No"), "")</f>
        <v>No</v>
      </c>
      <c r="N139" s="30" t="str">
        <f aca="false">'Results 10 year vets'!$D139&amp;":"&amp;Table1[[#Headers],[Male]]</f>
        <v>:Male</v>
      </c>
      <c r="O139" s="31"/>
      <c r="P139" s="21" t="n">
        <v>138</v>
      </c>
      <c r="Q139" s="21" t="str">
        <f aca="false">IFERROR(VLOOKUP(P$1&amp;":"&amp;P139,'Finish order'!$C:$K,6,FALSE()),"")</f>
        <v/>
      </c>
      <c r="R139" s="21" t="str">
        <f aca="false">IFERROR(VLOOKUP(P$1&amp;":"&amp;P139,'Finish order'!$C:$K,9,FALSE()),"")</f>
        <v/>
      </c>
      <c r="S139" s="21" t="str">
        <f aca="false">IFERROR(VLOOKUP(P$1&amp;":"&amp;P139,'Finish order'!$C:$K,7,FALSE()),"")</f>
        <v/>
      </c>
      <c r="T139" s="29" t="str">
        <f aca="false">IFERROR(VLOOKUP(P$1&amp;":"&amp;P139,'Finish order'!$C:$K,5,FALSE()),"")</f>
        <v/>
      </c>
      <c r="U139" s="21" t="str">
        <f aca="false">IFERROR(VLOOKUP(P$1&amp;":"&amp;P139,'Finish order'!$C:$K,4,FALSE()),"")</f>
        <v/>
      </c>
      <c r="V139" s="30" t="str">
        <f aca="false" t="array" ref="V139:V139">IFERROR(SMALL(IF($S$2:$S1048=S139,$P$2:$P$911*1.001),1),"")</f>
        <v/>
      </c>
      <c r="W139" s="30" t="str">
        <f aca="false" t="array" ref="W139:W139">IFERROR(SMALL(IF($S$2:$S1048=S139,$P$2:$P$911*1.0001),2),"")</f>
        <v/>
      </c>
      <c r="X139" s="30" t="str">
        <f aca="false" t="array" ref="X139:X139">IFERROR(SMALL(IF($S$2:$S1048=S139,$P$2:$P$911*1.00001),3),"")</f>
        <v/>
      </c>
      <c r="Y139" s="30" t="str">
        <f aca="false" t="array" ref="Y139:Y139">IFERROR(SMALL(IF($S$2:$S1048=S139,$P$2:$P$911*1.000001),4),"")</f>
        <v/>
      </c>
      <c r="Z139" s="30" t="str">
        <f aca="false">IF(P139&lt;&gt;"", IF(COUNT(V139:Y139)=4, SUM(V139:Y139), "No"), "")</f>
        <v>No</v>
      </c>
      <c r="AA139" s="30" t="str">
        <f aca="false">IF(P139&lt;&gt;"", IF(COUNT(V139:X139)=3, SUM(V139:X139), "No"), "")</f>
        <v>No</v>
      </c>
      <c r="AB139" s="30" t="str">
        <f aca="false">IF(P139&lt;&gt;"", IF(COUNT(V139:W139)=2, SUM(V139:W139), "No"), "")</f>
        <v>No</v>
      </c>
      <c r="AC139" s="30" t="str">
        <f aca="false">'Results 10 year vets'!$S139&amp;":"&amp;Table4[[#Headers],[Female]]</f>
        <v>:Female</v>
      </c>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c r="CQ139" s="31"/>
      <c r="CR139" s="31"/>
      <c r="CS139" s="31"/>
      <c r="CT139" s="31"/>
      <c r="CU139" s="31"/>
      <c r="CV139" s="31"/>
      <c r="CW139" s="31"/>
      <c r="CX139" s="31"/>
      <c r="CY139" s="31"/>
      <c r="CZ139" s="31"/>
      <c r="DA139" s="31"/>
      <c r="DB139" s="31"/>
      <c r="DC139" s="31"/>
      <c r="DD139" s="31"/>
      <c r="DE139" s="31"/>
      <c r="DF139" s="31"/>
      <c r="DG139" s="31"/>
      <c r="DH139" s="31"/>
      <c r="DI139" s="31"/>
      <c r="DJ139" s="31"/>
      <c r="DK139" s="31"/>
      <c r="DL139" s="31"/>
      <c r="DM139" s="31"/>
      <c r="DN139" s="31"/>
      <c r="DO139" s="31"/>
      <c r="DP139" s="31"/>
      <c r="DQ139" s="31"/>
      <c r="DR139" s="31"/>
      <c r="DS139" s="31"/>
      <c r="DT139" s="31"/>
      <c r="DU139" s="31"/>
      <c r="DV139" s="31"/>
      <c r="DW139" s="31"/>
    </row>
    <row r="140" customFormat="false" ht="15.75" hidden="false" customHeight="true" outlineLevel="0" collapsed="false">
      <c r="A140" s="21" t="n">
        <v>139</v>
      </c>
      <c r="B140" s="21" t="str">
        <f aca="false">IFERROR(VLOOKUP($A$1&amp;":"&amp;A140,'Finish order'!C:K,6,FALSE()),"")</f>
        <v/>
      </c>
      <c r="C140" s="21" t="str">
        <f aca="false">IFERROR(VLOOKUP(A$1&amp;":"&amp;A140,'Finish order'!$C:$K,9,FALSE()),"")</f>
        <v/>
      </c>
      <c r="D140" s="21" t="str">
        <f aca="false">IFERROR(VLOOKUP(A$1&amp;":"&amp;A140,'Finish order'!$C:$K,7,FALSE()),"")</f>
        <v/>
      </c>
      <c r="E140" s="29" t="str">
        <f aca="false">IFERROR(VLOOKUP($A$1&amp;":"&amp;A140,'Finish order'!C:K,5,FALSE()),"")</f>
        <v/>
      </c>
      <c r="F140" s="21" t="str">
        <f aca="false">IFERROR(VLOOKUP($A$1&amp;":"&amp;A140,'Finish order'!C:K,4,FALSE()),"")</f>
        <v/>
      </c>
      <c r="G140" s="30" t="str">
        <f aca="false" t="array" ref="G140:G140">IFERROR(SMALL(IF($D$2:$D1049=D140,$A$2:$A$911*1.001),1),"")</f>
        <v/>
      </c>
      <c r="H140" s="30" t="str">
        <f aca="false" t="array" ref="H140:H140">IFERROR(SMALL(IF($D$2:$D1049=D140,$A$2:$A$911*1.0001),2),"")</f>
        <v/>
      </c>
      <c r="I140" s="30" t="str">
        <f aca="false" t="array" ref="I140:I140">IFERROR(SMALL(IF($D$2:$D1049=D140,$A$2:$A$911*1.00001),3),"")</f>
        <v/>
      </c>
      <c r="J140" s="30" t="str">
        <f aca="false" t="array" ref="J140:J140">IFERROR(SMALL(IF($D$2:$D1049=D140,$A$2:$A$911*1.000001),4),"")</f>
        <v/>
      </c>
      <c r="K140" s="30" t="str">
        <f aca="false">IF(A140&lt;&gt;"", IF(COUNT(G140:J140)=4, SUM(G140:J140), "No"), "")</f>
        <v>No</v>
      </c>
      <c r="L140" s="30" t="str">
        <f aca="false">IF(A140&lt;&gt;"", IF(COUNT(G140:I140)=3, SUM(G140:I140), "No"), "")</f>
        <v>No</v>
      </c>
      <c r="M140" s="30" t="str">
        <f aca="false">IF(A140&lt;&gt;"", IF(COUNT(G140:H140)=2, SUM(G140:H140), "No"), "")</f>
        <v>No</v>
      </c>
      <c r="N140" s="30" t="str">
        <f aca="false">'Results 10 year vets'!$D140&amp;":"&amp;Table1[[#Headers],[Male]]</f>
        <v>:Male</v>
      </c>
      <c r="O140" s="31"/>
      <c r="P140" s="21" t="n">
        <v>139</v>
      </c>
      <c r="Q140" s="21" t="str">
        <f aca="false">IFERROR(VLOOKUP(P$1&amp;":"&amp;P140,'Finish order'!$C:$K,6,FALSE()),"")</f>
        <v/>
      </c>
      <c r="R140" s="21" t="str">
        <f aca="false">IFERROR(VLOOKUP(P$1&amp;":"&amp;P140,'Finish order'!$C:$K,9,FALSE()),"")</f>
        <v/>
      </c>
      <c r="S140" s="21" t="str">
        <f aca="false">IFERROR(VLOOKUP(P$1&amp;":"&amp;P140,'Finish order'!$C:$K,7,FALSE()),"")</f>
        <v/>
      </c>
      <c r="T140" s="29" t="str">
        <f aca="false">IFERROR(VLOOKUP(P$1&amp;":"&amp;P140,'Finish order'!$C:$K,5,FALSE()),"")</f>
        <v/>
      </c>
      <c r="U140" s="21" t="str">
        <f aca="false">IFERROR(VLOOKUP(P$1&amp;":"&amp;P140,'Finish order'!$C:$K,4,FALSE()),"")</f>
        <v/>
      </c>
      <c r="V140" s="30" t="str">
        <f aca="false" t="array" ref="V140:V140">IFERROR(SMALL(IF($S$2:$S1049=S140,$P$2:$P$911*1.001),1),"")</f>
        <v/>
      </c>
      <c r="W140" s="30" t="str">
        <f aca="false" t="array" ref="W140:W140">IFERROR(SMALL(IF($S$2:$S1049=S140,$P$2:$P$911*1.0001),2),"")</f>
        <v/>
      </c>
      <c r="X140" s="30" t="str">
        <f aca="false" t="array" ref="X140:X140">IFERROR(SMALL(IF($S$2:$S1049=S140,$P$2:$P$911*1.00001),3),"")</f>
        <v/>
      </c>
      <c r="Y140" s="30" t="str">
        <f aca="false" t="array" ref="Y140:Y140">IFERROR(SMALL(IF($S$2:$S1049=S140,$P$2:$P$911*1.000001),4),"")</f>
        <v/>
      </c>
      <c r="Z140" s="30" t="str">
        <f aca="false">IF(P140&lt;&gt;"", IF(COUNT(V140:Y140)=4, SUM(V140:Y140), "No"), "")</f>
        <v>No</v>
      </c>
      <c r="AA140" s="30" t="str">
        <f aca="false">IF(P140&lt;&gt;"", IF(COUNT(V140:X140)=3, SUM(V140:X140), "No"), "")</f>
        <v>No</v>
      </c>
      <c r="AB140" s="30" t="str">
        <f aca="false">IF(P140&lt;&gt;"", IF(COUNT(V140:W140)=2, SUM(V140:W140), "No"), "")</f>
        <v>No</v>
      </c>
      <c r="AC140" s="30" t="str">
        <f aca="false">'Results 10 year vets'!$S140&amp;":"&amp;Table4[[#Headers],[Female]]</f>
        <v>:Female</v>
      </c>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c r="CT140" s="31"/>
      <c r="CU140" s="31"/>
      <c r="CV140" s="31"/>
      <c r="CW140" s="31"/>
      <c r="CX140" s="31"/>
      <c r="CY140" s="31"/>
      <c r="CZ140" s="31"/>
      <c r="DA140" s="31"/>
      <c r="DB140" s="31"/>
      <c r="DC140" s="31"/>
      <c r="DD140" s="31"/>
      <c r="DE140" s="31"/>
      <c r="DF140" s="31"/>
      <c r="DG140" s="31"/>
      <c r="DH140" s="31"/>
      <c r="DI140" s="31"/>
      <c r="DJ140" s="31"/>
      <c r="DK140" s="31"/>
      <c r="DL140" s="31"/>
      <c r="DM140" s="31"/>
      <c r="DN140" s="31"/>
      <c r="DO140" s="31"/>
      <c r="DP140" s="31"/>
      <c r="DQ140" s="31"/>
      <c r="DR140" s="31"/>
      <c r="DS140" s="31"/>
      <c r="DT140" s="31"/>
      <c r="DU140" s="31"/>
      <c r="DV140" s="31"/>
      <c r="DW140" s="31"/>
    </row>
    <row r="141" customFormat="false" ht="15.75" hidden="false" customHeight="true" outlineLevel="0" collapsed="false">
      <c r="A141" s="21" t="n">
        <v>140</v>
      </c>
      <c r="B141" s="21" t="str">
        <f aca="false">IFERROR(VLOOKUP($A$1&amp;":"&amp;A141,'Finish order'!C:K,6,FALSE()),"")</f>
        <v/>
      </c>
      <c r="C141" s="21" t="str">
        <f aca="false">IFERROR(VLOOKUP(A$1&amp;":"&amp;A141,'Finish order'!$C:$K,9,FALSE()),"")</f>
        <v/>
      </c>
      <c r="D141" s="21" t="str">
        <f aca="false">IFERROR(VLOOKUP(A$1&amp;":"&amp;A141,'Finish order'!$C:$K,7,FALSE()),"")</f>
        <v/>
      </c>
      <c r="E141" s="29" t="str">
        <f aca="false">IFERROR(VLOOKUP($A$1&amp;":"&amp;A141,'Finish order'!C:K,5,FALSE()),"")</f>
        <v/>
      </c>
      <c r="F141" s="21" t="str">
        <f aca="false">IFERROR(VLOOKUP($A$1&amp;":"&amp;A141,'Finish order'!C:K,4,FALSE()),"")</f>
        <v/>
      </c>
      <c r="G141" s="30" t="str">
        <f aca="false" t="array" ref="G141:G141">IFERROR(SMALL(IF($D$2:$D1050=D141,$A$2:$A$911*1.001),1),"")</f>
        <v/>
      </c>
      <c r="H141" s="30" t="str">
        <f aca="false" t="array" ref="H141:H141">IFERROR(SMALL(IF($D$2:$D1050=D141,$A$2:$A$911*1.0001),2),"")</f>
        <v/>
      </c>
      <c r="I141" s="30" t="str">
        <f aca="false" t="array" ref="I141:I141">IFERROR(SMALL(IF($D$2:$D1050=D141,$A$2:$A$911*1.00001),3),"")</f>
        <v/>
      </c>
      <c r="J141" s="30" t="str">
        <f aca="false" t="array" ref="J141:J141">IFERROR(SMALL(IF($D$2:$D1050=D141,$A$2:$A$911*1.000001),4),"")</f>
        <v/>
      </c>
      <c r="K141" s="30" t="str">
        <f aca="false">IF(A141&lt;&gt;"", IF(COUNT(G141:J141)=4, SUM(G141:J141), "No"), "")</f>
        <v>No</v>
      </c>
      <c r="L141" s="30" t="str">
        <f aca="false">IF(A141&lt;&gt;"", IF(COUNT(G141:I141)=3, SUM(G141:I141), "No"), "")</f>
        <v>No</v>
      </c>
      <c r="M141" s="30" t="str">
        <f aca="false">IF(A141&lt;&gt;"", IF(COUNT(G141:H141)=2, SUM(G141:H141), "No"), "")</f>
        <v>No</v>
      </c>
      <c r="N141" s="30" t="str">
        <f aca="false">'Results 10 year vets'!$D141&amp;":"&amp;Table1[[#Headers],[Male]]</f>
        <v>:Male</v>
      </c>
      <c r="O141" s="31"/>
      <c r="P141" s="21" t="n">
        <v>140</v>
      </c>
      <c r="Q141" s="21" t="str">
        <f aca="false">IFERROR(VLOOKUP(P$1&amp;":"&amp;P141,'Finish order'!$C:$K,6,FALSE()),"")</f>
        <v/>
      </c>
      <c r="R141" s="21" t="str">
        <f aca="false">IFERROR(VLOOKUP(P$1&amp;":"&amp;P141,'Finish order'!$C:$K,9,FALSE()),"")</f>
        <v/>
      </c>
      <c r="S141" s="21" t="str">
        <f aca="false">IFERROR(VLOOKUP(P$1&amp;":"&amp;P141,'Finish order'!$C:$K,7,FALSE()),"")</f>
        <v/>
      </c>
      <c r="T141" s="29" t="str">
        <f aca="false">IFERROR(VLOOKUP(P$1&amp;":"&amp;P141,'Finish order'!$C:$K,5,FALSE()),"")</f>
        <v/>
      </c>
      <c r="U141" s="21" t="str">
        <f aca="false">IFERROR(VLOOKUP(P$1&amp;":"&amp;P141,'Finish order'!$C:$K,4,FALSE()),"")</f>
        <v/>
      </c>
      <c r="V141" s="30" t="str">
        <f aca="false" t="array" ref="V141:V141">IFERROR(SMALL(IF($S$2:$S1050=S141,$P$2:$P$911*1.001),1),"")</f>
        <v/>
      </c>
      <c r="W141" s="30" t="str">
        <f aca="false" t="array" ref="W141:W141">IFERROR(SMALL(IF($S$2:$S1050=S141,$P$2:$P$911*1.0001),2),"")</f>
        <v/>
      </c>
      <c r="X141" s="30" t="str">
        <f aca="false" t="array" ref="X141:X141">IFERROR(SMALL(IF($S$2:$S1050=S141,$P$2:$P$911*1.00001),3),"")</f>
        <v/>
      </c>
      <c r="Y141" s="30" t="str">
        <f aca="false" t="array" ref="Y141:Y141">IFERROR(SMALL(IF($S$2:$S1050=S141,$P$2:$P$911*1.000001),4),"")</f>
        <v/>
      </c>
      <c r="Z141" s="30" t="str">
        <f aca="false">IF(P141&lt;&gt;"", IF(COUNT(V141:Y141)=4, SUM(V141:Y141), "No"), "")</f>
        <v>No</v>
      </c>
      <c r="AA141" s="30" t="str">
        <f aca="false">IF(P141&lt;&gt;"", IF(COUNT(V141:X141)=3, SUM(V141:X141), "No"), "")</f>
        <v>No</v>
      </c>
      <c r="AB141" s="30" t="str">
        <f aca="false">IF(P141&lt;&gt;"", IF(COUNT(V141:W141)=2, SUM(V141:W141), "No"), "")</f>
        <v>No</v>
      </c>
      <c r="AC141" s="30" t="str">
        <f aca="false">'Results 10 year vets'!$S141&amp;":"&amp;Table4[[#Headers],[Female]]</f>
        <v>:Female</v>
      </c>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c r="CQ141" s="31"/>
      <c r="CR141" s="31"/>
      <c r="CS141" s="31"/>
      <c r="CT141" s="31"/>
      <c r="CU141" s="31"/>
      <c r="CV141" s="31"/>
      <c r="CW141" s="31"/>
      <c r="CX141" s="31"/>
      <c r="CY141" s="31"/>
      <c r="CZ141" s="31"/>
      <c r="DA141" s="31"/>
      <c r="DB141" s="31"/>
      <c r="DC141" s="31"/>
      <c r="DD141" s="31"/>
      <c r="DE141" s="31"/>
      <c r="DF141" s="31"/>
      <c r="DG141" s="31"/>
      <c r="DH141" s="31"/>
      <c r="DI141" s="31"/>
      <c r="DJ141" s="31"/>
      <c r="DK141" s="31"/>
      <c r="DL141" s="31"/>
      <c r="DM141" s="31"/>
      <c r="DN141" s="31"/>
      <c r="DO141" s="31"/>
      <c r="DP141" s="31"/>
      <c r="DQ141" s="31"/>
      <c r="DR141" s="31"/>
      <c r="DS141" s="31"/>
      <c r="DT141" s="31"/>
      <c r="DU141" s="31"/>
      <c r="DV141" s="31"/>
      <c r="DW141" s="31"/>
    </row>
    <row r="142" customFormat="false" ht="15.75" hidden="false" customHeight="true" outlineLevel="0" collapsed="false">
      <c r="A142" s="21" t="n">
        <v>141</v>
      </c>
      <c r="B142" s="21" t="str">
        <f aca="false">IFERROR(VLOOKUP($A$1&amp;":"&amp;A142,'Finish order'!C:K,6,FALSE()),"")</f>
        <v/>
      </c>
      <c r="C142" s="21" t="str">
        <f aca="false">IFERROR(VLOOKUP(A$1&amp;":"&amp;A142,'Finish order'!$C:$K,9,FALSE()),"")</f>
        <v/>
      </c>
      <c r="D142" s="21" t="str">
        <f aca="false">IFERROR(VLOOKUP(A$1&amp;":"&amp;A142,'Finish order'!$C:$K,7,FALSE()),"")</f>
        <v/>
      </c>
      <c r="E142" s="29" t="str">
        <f aca="false">IFERROR(VLOOKUP($A$1&amp;":"&amp;A142,'Finish order'!C:K,5,FALSE()),"")</f>
        <v/>
      </c>
      <c r="F142" s="21" t="str">
        <f aca="false">IFERROR(VLOOKUP($A$1&amp;":"&amp;A142,'Finish order'!C:K,4,FALSE()),"")</f>
        <v/>
      </c>
      <c r="G142" s="30" t="str">
        <f aca="false" t="array" ref="G142:G142">IFERROR(SMALL(IF($D$2:$D1051=D142,$A$2:$A$911*1.001),1),"")</f>
        <v/>
      </c>
      <c r="H142" s="30" t="str">
        <f aca="false" t="array" ref="H142:H142">IFERROR(SMALL(IF($D$2:$D1051=D142,$A$2:$A$911*1.0001),2),"")</f>
        <v/>
      </c>
      <c r="I142" s="30" t="str">
        <f aca="false" t="array" ref="I142:I142">IFERROR(SMALL(IF($D$2:$D1051=D142,$A$2:$A$911*1.00001),3),"")</f>
        <v/>
      </c>
      <c r="J142" s="30" t="str">
        <f aca="false" t="array" ref="J142:J142">IFERROR(SMALL(IF($D$2:$D1051=D142,$A$2:$A$911*1.000001),4),"")</f>
        <v/>
      </c>
      <c r="K142" s="30" t="str">
        <f aca="false">IF(A142&lt;&gt;"", IF(COUNT(G142:J142)=4, SUM(G142:J142), "No"), "")</f>
        <v>No</v>
      </c>
      <c r="L142" s="30" t="str">
        <f aca="false">IF(A142&lt;&gt;"", IF(COUNT(G142:I142)=3, SUM(G142:I142), "No"), "")</f>
        <v>No</v>
      </c>
      <c r="M142" s="30" t="str">
        <f aca="false">IF(A142&lt;&gt;"", IF(COUNT(G142:H142)=2, SUM(G142:H142), "No"), "")</f>
        <v>No</v>
      </c>
      <c r="N142" s="30" t="str">
        <f aca="false">'Results 10 year vets'!$D142&amp;":"&amp;Table1[[#Headers],[Male]]</f>
        <v>:Male</v>
      </c>
      <c r="O142" s="31"/>
      <c r="P142" s="21" t="n">
        <v>141</v>
      </c>
      <c r="Q142" s="21" t="str">
        <f aca="false">IFERROR(VLOOKUP(P$1&amp;":"&amp;P142,'Finish order'!$C:$K,6,FALSE()),"")</f>
        <v/>
      </c>
      <c r="R142" s="21" t="str">
        <f aca="false">IFERROR(VLOOKUP(P$1&amp;":"&amp;P142,'Finish order'!$C:$K,9,FALSE()),"")</f>
        <v/>
      </c>
      <c r="S142" s="21" t="str">
        <f aca="false">IFERROR(VLOOKUP(P$1&amp;":"&amp;P142,'Finish order'!$C:$K,7,FALSE()),"")</f>
        <v/>
      </c>
      <c r="T142" s="29" t="str">
        <f aca="false">IFERROR(VLOOKUP(P$1&amp;":"&amp;P142,'Finish order'!$C:$K,5,FALSE()),"")</f>
        <v/>
      </c>
      <c r="U142" s="21" t="str">
        <f aca="false">IFERROR(VLOOKUP(P$1&amp;":"&amp;P142,'Finish order'!$C:$K,4,FALSE()),"")</f>
        <v/>
      </c>
      <c r="V142" s="30" t="str">
        <f aca="false" t="array" ref="V142:V142">IFERROR(SMALL(IF($S$2:$S1051=S142,$P$2:$P$911*1.001),1),"")</f>
        <v/>
      </c>
      <c r="W142" s="30" t="str">
        <f aca="false" t="array" ref="W142:W142">IFERROR(SMALL(IF($S$2:$S1051=S142,$P$2:$P$911*1.0001),2),"")</f>
        <v/>
      </c>
      <c r="X142" s="30" t="str">
        <f aca="false" t="array" ref="X142:X142">IFERROR(SMALL(IF($S$2:$S1051=S142,$P$2:$P$911*1.00001),3),"")</f>
        <v/>
      </c>
      <c r="Y142" s="30" t="str">
        <f aca="false" t="array" ref="Y142:Y142">IFERROR(SMALL(IF($S$2:$S1051=S142,$P$2:$P$911*1.000001),4),"")</f>
        <v/>
      </c>
      <c r="Z142" s="30" t="str">
        <f aca="false">IF(P142&lt;&gt;"", IF(COUNT(V142:Y142)=4, SUM(V142:Y142), "No"), "")</f>
        <v>No</v>
      </c>
      <c r="AA142" s="30" t="str">
        <f aca="false">IF(P142&lt;&gt;"", IF(COUNT(V142:X142)=3, SUM(V142:X142), "No"), "")</f>
        <v>No</v>
      </c>
      <c r="AB142" s="30" t="str">
        <f aca="false">IF(P142&lt;&gt;"", IF(COUNT(V142:W142)=2, SUM(V142:W142), "No"), "")</f>
        <v>No</v>
      </c>
      <c r="AC142" s="30" t="str">
        <f aca="false">'Results 10 year vets'!$S142&amp;":"&amp;Table4[[#Headers],[Female]]</f>
        <v>:Female</v>
      </c>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c r="CQ142" s="31"/>
      <c r="CR142" s="31"/>
      <c r="CS142" s="31"/>
      <c r="CT142" s="31"/>
      <c r="CU142" s="31"/>
      <c r="CV142" s="31"/>
      <c r="CW142" s="31"/>
      <c r="CX142" s="31"/>
      <c r="CY142" s="31"/>
      <c r="CZ142" s="31"/>
      <c r="DA142" s="31"/>
      <c r="DB142" s="31"/>
      <c r="DC142" s="31"/>
      <c r="DD142" s="31"/>
      <c r="DE142" s="31"/>
      <c r="DF142" s="31"/>
      <c r="DG142" s="31"/>
      <c r="DH142" s="31"/>
      <c r="DI142" s="31"/>
      <c r="DJ142" s="31"/>
      <c r="DK142" s="31"/>
      <c r="DL142" s="31"/>
      <c r="DM142" s="31"/>
      <c r="DN142" s="31"/>
      <c r="DO142" s="31"/>
      <c r="DP142" s="31"/>
      <c r="DQ142" s="31"/>
      <c r="DR142" s="31"/>
      <c r="DS142" s="31"/>
      <c r="DT142" s="31"/>
      <c r="DU142" s="31"/>
      <c r="DV142" s="31"/>
      <c r="DW142" s="31"/>
    </row>
    <row r="143" customFormat="false" ht="15.75" hidden="false" customHeight="true" outlineLevel="0" collapsed="false">
      <c r="A143" s="21" t="n">
        <v>142</v>
      </c>
      <c r="B143" s="21" t="str">
        <f aca="false">IFERROR(VLOOKUP($A$1&amp;":"&amp;A143,'Finish order'!C:K,6,FALSE()),"")</f>
        <v/>
      </c>
      <c r="C143" s="21" t="str">
        <f aca="false">IFERROR(VLOOKUP(A$1&amp;":"&amp;A143,'Finish order'!$C:$K,9,FALSE()),"")</f>
        <v/>
      </c>
      <c r="D143" s="21" t="str">
        <f aca="false">IFERROR(VLOOKUP(A$1&amp;":"&amp;A143,'Finish order'!$C:$K,7,FALSE()),"")</f>
        <v/>
      </c>
      <c r="E143" s="29" t="str">
        <f aca="false">IFERROR(VLOOKUP($A$1&amp;":"&amp;A143,'Finish order'!C:K,5,FALSE()),"")</f>
        <v/>
      </c>
      <c r="F143" s="21" t="str">
        <f aca="false">IFERROR(VLOOKUP($A$1&amp;":"&amp;A143,'Finish order'!C:K,4,FALSE()),"")</f>
        <v/>
      </c>
      <c r="G143" s="30" t="str">
        <f aca="false" t="array" ref="G143:G143">IFERROR(SMALL(IF($D$2:$D1052=D143,$A$2:$A$911*1.001),1),"")</f>
        <v/>
      </c>
      <c r="H143" s="30" t="str">
        <f aca="false" t="array" ref="H143:H143">IFERROR(SMALL(IF($D$2:$D1052=D143,$A$2:$A$911*1.0001),2),"")</f>
        <v/>
      </c>
      <c r="I143" s="30" t="str">
        <f aca="false" t="array" ref="I143:I143">IFERROR(SMALL(IF($D$2:$D1052=D143,$A$2:$A$911*1.00001),3),"")</f>
        <v/>
      </c>
      <c r="J143" s="30" t="str">
        <f aca="false" t="array" ref="J143:J143">IFERROR(SMALL(IF($D$2:$D1052=D143,$A$2:$A$911*1.000001),4),"")</f>
        <v/>
      </c>
      <c r="K143" s="30" t="str">
        <f aca="false">IF(A143&lt;&gt;"", IF(COUNT(G143:J143)=4, SUM(G143:J143), "No"), "")</f>
        <v>No</v>
      </c>
      <c r="L143" s="30" t="str">
        <f aca="false">IF(A143&lt;&gt;"", IF(COUNT(G143:I143)=3, SUM(G143:I143), "No"), "")</f>
        <v>No</v>
      </c>
      <c r="M143" s="30" t="str">
        <f aca="false">IF(A143&lt;&gt;"", IF(COUNT(G143:H143)=2, SUM(G143:H143), "No"), "")</f>
        <v>No</v>
      </c>
      <c r="N143" s="30" t="str">
        <f aca="false">'Results 10 year vets'!$D143&amp;":"&amp;Table1[[#Headers],[Male]]</f>
        <v>:Male</v>
      </c>
      <c r="O143" s="31"/>
      <c r="P143" s="21" t="n">
        <v>142</v>
      </c>
      <c r="Q143" s="21" t="str">
        <f aca="false">IFERROR(VLOOKUP(P$1&amp;":"&amp;P143,'Finish order'!$C:$K,6,FALSE()),"")</f>
        <v/>
      </c>
      <c r="R143" s="21" t="str">
        <f aca="false">IFERROR(VLOOKUP(P$1&amp;":"&amp;P143,'Finish order'!$C:$K,9,FALSE()),"")</f>
        <v/>
      </c>
      <c r="S143" s="21" t="str">
        <f aca="false">IFERROR(VLOOKUP(P$1&amp;":"&amp;P143,'Finish order'!$C:$K,7,FALSE()),"")</f>
        <v/>
      </c>
      <c r="T143" s="29" t="str">
        <f aca="false">IFERROR(VLOOKUP(P$1&amp;":"&amp;P143,'Finish order'!$C:$K,5,FALSE()),"")</f>
        <v/>
      </c>
      <c r="U143" s="21" t="str">
        <f aca="false">IFERROR(VLOOKUP(P$1&amp;":"&amp;P143,'Finish order'!$C:$K,4,FALSE()),"")</f>
        <v/>
      </c>
      <c r="V143" s="30" t="str">
        <f aca="false" t="array" ref="V143:V143">IFERROR(SMALL(IF($S$2:$S1052=S143,$P$2:$P$911*1.001),1),"")</f>
        <v/>
      </c>
      <c r="W143" s="30" t="str">
        <f aca="false" t="array" ref="W143:W143">IFERROR(SMALL(IF($S$2:$S1052=S143,$P$2:$P$911*1.0001),2),"")</f>
        <v/>
      </c>
      <c r="X143" s="30" t="str">
        <f aca="false" t="array" ref="X143:X143">IFERROR(SMALL(IF($S$2:$S1052=S143,$P$2:$P$911*1.00001),3),"")</f>
        <v/>
      </c>
      <c r="Y143" s="30" t="str">
        <f aca="false" t="array" ref="Y143:Y143">IFERROR(SMALL(IF($S$2:$S1052=S143,$P$2:$P$911*1.000001),4),"")</f>
        <v/>
      </c>
      <c r="Z143" s="30" t="str">
        <f aca="false">IF(P143&lt;&gt;"", IF(COUNT(V143:Y143)=4, SUM(V143:Y143), "No"), "")</f>
        <v>No</v>
      </c>
      <c r="AA143" s="30" t="str">
        <f aca="false">IF(P143&lt;&gt;"", IF(COUNT(V143:X143)=3, SUM(V143:X143), "No"), "")</f>
        <v>No</v>
      </c>
      <c r="AB143" s="30" t="str">
        <f aca="false">IF(P143&lt;&gt;"", IF(COUNT(V143:W143)=2, SUM(V143:W143), "No"), "")</f>
        <v>No</v>
      </c>
      <c r="AC143" s="30" t="str">
        <f aca="false">'Results 10 year vets'!$S143&amp;":"&amp;Table4[[#Headers],[Female]]</f>
        <v>:Female</v>
      </c>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c r="CQ143" s="31"/>
      <c r="CR143" s="31"/>
      <c r="CS143" s="31"/>
      <c r="CT143" s="31"/>
      <c r="CU143" s="31"/>
      <c r="CV143" s="31"/>
      <c r="CW143" s="31"/>
      <c r="CX143" s="31"/>
      <c r="CY143" s="31"/>
      <c r="CZ143" s="31"/>
      <c r="DA143" s="31"/>
      <c r="DB143" s="31"/>
      <c r="DC143" s="31"/>
      <c r="DD143" s="31"/>
      <c r="DE143" s="31"/>
      <c r="DF143" s="31"/>
      <c r="DG143" s="31"/>
      <c r="DH143" s="31"/>
      <c r="DI143" s="31"/>
      <c r="DJ143" s="31"/>
      <c r="DK143" s="31"/>
      <c r="DL143" s="31"/>
      <c r="DM143" s="31"/>
      <c r="DN143" s="31"/>
      <c r="DO143" s="31"/>
      <c r="DP143" s="31"/>
      <c r="DQ143" s="31"/>
      <c r="DR143" s="31"/>
      <c r="DS143" s="31"/>
      <c r="DT143" s="31"/>
      <c r="DU143" s="31"/>
      <c r="DV143" s="31"/>
      <c r="DW143" s="31"/>
    </row>
    <row r="144" customFormat="false" ht="15.75" hidden="false" customHeight="true" outlineLevel="0" collapsed="false">
      <c r="A144" s="21" t="n">
        <v>143</v>
      </c>
      <c r="B144" s="21" t="str">
        <f aca="false">IFERROR(VLOOKUP($A$1&amp;":"&amp;A144,'Finish order'!C:K,6,FALSE()),"")</f>
        <v/>
      </c>
      <c r="C144" s="21" t="str">
        <f aca="false">IFERROR(VLOOKUP(A$1&amp;":"&amp;A144,'Finish order'!$C:$K,9,FALSE()),"")</f>
        <v/>
      </c>
      <c r="D144" s="21" t="str">
        <f aca="false">IFERROR(VLOOKUP(A$1&amp;":"&amp;A144,'Finish order'!$C:$K,7,FALSE()),"")</f>
        <v/>
      </c>
      <c r="E144" s="29" t="str">
        <f aca="false">IFERROR(VLOOKUP($A$1&amp;":"&amp;A144,'Finish order'!C:K,5,FALSE()),"")</f>
        <v/>
      </c>
      <c r="F144" s="21" t="str">
        <f aca="false">IFERROR(VLOOKUP($A$1&amp;":"&amp;A144,'Finish order'!C:K,4,FALSE()),"")</f>
        <v/>
      </c>
      <c r="G144" s="30" t="str">
        <f aca="false" t="array" ref="G144:G144">IFERROR(SMALL(IF($D$2:$D1053=D144,$A$2:$A$911*1.001),1),"")</f>
        <v/>
      </c>
      <c r="H144" s="30" t="str">
        <f aca="false" t="array" ref="H144:H144">IFERROR(SMALL(IF($D$2:$D1053=D144,$A$2:$A$911*1.0001),2),"")</f>
        <v/>
      </c>
      <c r="I144" s="30" t="str">
        <f aca="false" t="array" ref="I144:I144">IFERROR(SMALL(IF($D$2:$D1053=D144,$A$2:$A$911*1.00001),3),"")</f>
        <v/>
      </c>
      <c r="J144" s="30" t="str">
        <f aca="false" t="array" ref="J144:J144">IFERROR(SMALL(IF($D$2:$D1053=D144,$A$2:$A$911*1.000001),4),"")</f>
        <v/>
      </c>
      <c r="K144" s="30" t="str">
        <f aca="false">IF(A144&lt;&gt;"", IF(COUNT(G144:J144)=4, SUM(G144:J144), "No"), "")</f>
        <v>No</v>
      </c>
      <c r="L144" s="30" t="str">
        <f aca="false">IF(A144&lt;&gt;"", IF(COUNT(G144:I144)=3, SUM(G144:I144), "No"), "")</f>
        <v>No</v>
      </c>
      <c r="M144" s="30" t="str">
        <f aca="false">IF(A144&lt;&gt;"", IF(COUNT(G144:H144)=2, SUM(G144:H144), "No"), "")</f>
        <v>No</v>
      </c>
      <c r="N144" s="30" t="str">
        <f aca="false">'Results 10 year vets'!$D144&amp;":"&amp;Table1[[#Headers],[Male]]</f>
        <v>:Male</v>
      </c>
      <c r="O144" s="31"/>
      <c r="P144" s="21" t="n">
        <v>143</v>
      </c>
      <c r="Q144" s="21" t="str">
        <f aca="false">IFERROR(VLOOKUP(P$1&amp;":"&amp;P144,'Finish order'!$C:$K,6,FALSE()),"")</f>
        <v/>
      </c>
      <c r="R144" s="21" t="str">
        <f aca="false">IFERROR(VLOOKUP(P$1&amp;":"&amp;P144,'Finish order'!$C:$K,9,FALSE()),"")</f>
        <v/>
      </c>
      <c r="S144" s="21" t="str">
        <f aca="false">IFERROR(VLOOKUP(P$1&amp;":"&amp;P144,'Finish order'!$C:$K,7,FALSE()),"")</f>
        <v/>
      </c>
      <c r="T144" s="29" t="str">
        <f aca="false">IFERROR(VLOOKUP(P$1&amp;":"&amp;P144,'Finish order'!$C:$K,5,FALSE()),"")</f>
        <v/>
      </c>
      <c r="U144" s="21" t="str">
        <f aca="false">IFERROR(VLOOKUP(P$1&amp;":"&amp;P144,'Finish order'!$C:$K,4,FALSE()),"")</f>
        <v/>
      </c>
      <c r="V144" s="30" t="str">
        <f aca="false" t="array" ref="V144:V144">IFERROR(SMALL(IF($S$2:$S1053=S144,$P$2:$P$911*1.001),1),"")</f>
        <v/>
      </c>
      <c r="W144" s="30" t="str">
        <f aca="false" t="array" ref="W144:W144">IFERROR(SMALL(IF($S$2:$S1053=S144,$P$2:$P$911*1.0001),2),"")</f>
        <v/>
      </c>
      <c r="X144" s="30" t="str">
        <f aca="false" t="array" ref="X144:X144">IFERROR(SMALL(IF($S$2:$S1053=S144,$P$2:$P$911*1.00001),3),"")</f>
        <v/>
      </c>
      <c r="Y144" s="30" t="str">
        <f aca="false" t="array" ref="Y144:Y144">IFERROR(SMALL(IF($S$2:$S1053=S144,$P$2:$P$911*1.000001),4),"")</f>
        <v/>
      </c>
      <c r="Z144" s="30" t="str">
        <f aca="false">IF(P144&lt;&gt;"", IF(COUNT(V144:Y144)=4, SUM(V144:Y144), "No"), "")</f>
        <v>No</v>
      </c>
      <c r="AA144" s="30" t="str">
        <f aca="false">IF(P144&lt;&gt;"", IF(COUNT(V144:X144)=3, SUM(V144:X144), "No"), "")</f>
        <v>No</v>
      </c>
      <c r="AB144" s="30" t="str">
        <f aca="false">IF(P144&lt;&gt;"", IF(COUNT(V144:W144)=2, SUM(V144:W144), "No"), "")</f>
        <v>No</v>
      </c>
      <c r="AC144" s="30" t="str">
        <f aca="false">'Results 10 year vets'!$S144&amp;":"&amp;Table4[[#Headers],[Female]]</f>
        <v>:Female</v>
      </c>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c r="DA144" s="31"/>
      <c r="DB144" s="31"/>
      <c r="DC144" s="31"/>
      <c r="DD144" s="31"/>
      <c r="DE144" s="31"/>
      <c r="DF144" s="31"/>
      <c r="DG144" s="31"/>
      <c r="DH144" s="31"/>
      <c r="DI144" s="31"/>
      <c r="DJ144" s="31"/>
      <c r="DK144" s="31"/>
      <c r="DL144" s="31"/>
      <c r="DM144" s="31"/>
      <c r="DN144" s="31"/>
      <c r="DO144" s="31"/>
      <c r="DP144" s="31"/>
      <c r="DQ144" s="31"/>
      <c r="DR144" s="31"/>
      <c r="DS144" s="31"/>
      <c r="DT144" s="31"/>
      <c r="DU144" s="31"/>
      <c r="DV144" s="31"/>
      <c r="DW144" s="31"/>
    </row>
    <row r="145" customFormat="false" ht="15.75" hidden="false" customHeight="true" outlineLevel="0" collapsed="false">
      <c r="A145" s="21" t="n">
        <v>144</v>
      </c>
      <c r="B145" s="21" t="str">
        <f aca="false">IFERROR(VLOOKUP($A$1&amp;":"&amp;A145,'Finish order'!C:K,6,FALSE()),"")</f>
        <v/>
      </c>
      <c r="C145" s="21" t="str">
        <f aca="false">IFERROR(VLOOKUP(A$1&amp;":"&amp;A145,'Finish order'!$C:$K,9,FALSE()),"")</f>
        <v/>
      </c>
      <c r="D145" s="21" t="str">
        <f aca="false">IFERROR(VLOOKUP(A$1&amp;":"&amp;A145,'Finish order'!$C:$K,7,FALSE()),"")</f>
        <v/>
      </c>
      <c r="E145" s="29" t="str">
        <f aca="false">IFERROR(VLOOKUP($A$1&amp;":"&amp;A145,'Finish order'!C:K,5,FALSE()),"")</f>
        <v/>
      </c>
      <c r="F145" s="21" t="str">
        <f aca="false">IFERROR(VLOOKUP($A$1&amp;":"&amp;A145,'Finish order'!C:K,4,FALSE()),"")</f>
        <v/>
      </c>
      <c r="G145" s="30" t="str">
        <f aca="false" t="array" ref="G145:G145">IFERROR(SMALL(IF($D$2:$D1054=D145,$A$2:$A$911*1.001),1),"")</f>
        <v/>
      </c>
      <c r="H145" s="30" t="str">
        <f aca="false" t="array" ref="H145:H145">IFERROR(SMALL(IF($D$2:$D1054=D145,$A$2:$A$911*1.0001),2),"")</f>
        <v/>
      </c>
      <c r="I145" s="30" t="str">
        <f aca="false" t="array" ref="I145:I145">IFERROR(SMALL(IF($D$2:$D1054=D145,$A$2:$A$911*1.00001),3),"")</f>
        <v/>
      </c>
      <c r="J145" s="30" t="str">
        <f aca="false" t="array" ref="J145:J145">IFERROR(SMALL(IF($D$2:$D1054=D145,$A$2:$A$911*1.000001),4),"")</f>
        <v/>
      </c>
      <c r="K145" s="30" t="str">
        <f aca="false">IF(A145&lt;&gt;"", IF(COUNT(G145:J145)=4, SUM(G145:J145), "No"), "")</f>
        <v>No</v>
      </c>
      <c r="L145" s="30" t="str">
        <f aca="false">IF(A145&lt;&gt;"", IF(COUNT(G145:I145)=3, SUM(G145:I145), "No"), "")</f>
        <v>No</v>
      </c>
      <c r="M145" s="30" t="str">
        <f aca="false">IF(A145&lt;&gt;"", IF(COUNT(G145:H145)=2, SUM(G145:H145), "No"), "")</f>
        <v>No</v>
      </c>
      <c r="N145" s="30" t="str">
        <f aca="false">'Results 10 year vets'!$D145&amp;":"&amp;Table1[[#Headers],[Male]]</f>
        <v>:Male</v>
      </c>
      <c r="O145" s="31"/>
      <c r="P145" s="21" t="n">
        <v>144</v>
      </c>
      <c r="Q145" s="21" t="str">
        <f aca="false">IFERROR(VLOOKUP(P$1&amp;":"&amp;P145,'Finish order'!$C:$K,6,FALSE()),"")</f>
        <v/>
      </c>
      <c r="R145" s="21" t="str">
        <f aca="false">IFERROR(VLOOKUP(P$1&amp;":"&amp;P145,'Finish order'!$C:$K,9,FALSE()),"")</f>
        <v/>
      </c>
      <c r="S145" s="21" t="str">
        <f aca="false">IFERROR(VLOOKUP(P$1&amp;":"&amp;P145,'Finish order'!$C:$K,7,FALSE()),"")</f>
        <v/>
      </c>
      <c r="T145" s="29" t="str">
        <f aca="false">IFERROR(VLOOKUP(P$1&amp;":"&amp;P145,'Finish order'!$C:$K,5,FALSE()),"")</f>
        <v/>
      </c>
      <c r="U145" s="21" t="str">
        <f aca="false">IFERROR(VLOOKUP(P$1&amp;":"&amp;P145,'Finish order'!$C:$K,4,FALSE()),"")</f>
        <v/>
      </c>
      <c r="V145" s="30" t="str">
        <f aca="false" t="array" ref="V145:V145">IFERROR(SMALL(IF($S$2:$S1054=S145,$P$2:$P$911*1.001),1),"")</f>
        <v/>
      </c>
      <c r="W145" s="30" t="str">
        <f aca="false" t="array" ref="W145:W145">IFERROR(SMALL(IF($S$2:$S1054=S145,$P$2:$P$911*1.0001),2),"")</f>
        <v/>
      </c>
      <c r="X145" s="30" t="str">
        <f aca="false" t="array" ref="X145:X145">IFERROR(SMALL(IF($S$2:$S1054=S145,$P$2:$P$911*1.00001),3),"")</f>
        <v/>
      </c>
      <c r="Y145" s="30" t="str">
        <f aca="false" t="array" ref="Y145:Y145">IFERROR(SMALL(IF($S$2:$S1054=S145,$P$2:$P$911*1.000001),4),"")</f>
        <v/>
      </c>
      <c r="Z145" s="30" t="str">
        <f aca="false">IF(P145&lt;&gt;"", IF(COUNT(V145:Y145)=4, SUM(V145:Y145), "No"), "")</f>
        <v>No</v>
      </c>
      <c r="AA145" s="30" t="str">
        <f aca="false">IF(P145&lt;&gt;"", IF(COUNT(V145:X145)=3, SUM(V145:X145), "No"), "")</f>
        <v>No</v>
      </c>
      <c r="AB145" s="30" t="str">
        <f aca="false">IF(P145&lt;&gt;"", IF(COUNT(V145:W145)=2, SUM(V145:W145), "No"), "")</f>
        <v>No</v>
      </c>
      <c r="AC145" s="30" t="str">
        <f aca="false">'Results 10 year vets'!$S145&amp;":"&amp;Table4[[#Headers],[Female]]</f>
        <v>:Female</v>
      </c>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c r="CT145" s="31"/>
      <c r="CU145" s="31"/>
      <c r="CV145" s="31"/>
      <c r="CW145" s="31"/>
      <c r="CX145" s="31"/>
      <c r="CY145" s="31"/>
      <c r="CZ145" s="31"/>
      <c r="DA145" s="31"/>
      <c r="DB145" s="31"/>
      <c r="DC145" s="31"/>
      <c r="DD145" s="31"/>
      <c r="DE145" s="31"/>
      <c r="DF145" s="31"/>
      <c r="DG145" s="31"/>
      <c r="DH145" s="31"/>
      <c r="DI145" s="31"/>
      <c r="DJ145" s="31"/>
      <c r="DK145" s="31"/>
      <c r="DL145" s="31"/>
      <c r="DM145" s="31"/>
      <c r="DN145" s="31"/>
      <c r="DO145" s="31"/>
      <c r="DP145" s="31"/>
      <c r="DQ145" s="31"/>
      <c r="DR145" s="31"/>
      <c r="DS145" s="31"/>
      <c r="DT145" s="31"/>
      <c r="DU145" s="31"/>
      <c r="DV145" s="31"/>
      <c r="DW145" s="31"/>
    </row>
    <row r="146" customFormat="false" ht="15.75" hidden="false" customHeight="true" outlineLevel="0" collapsed="false">
      <c r="A146" s="21" t="n">
        <v>145</v>
      </c>
      <c r="B146" s="21" t="str">
        <f aca="false">IFERROR(VLOOKUP($A$1&amp;":"&amp;A146,'Finish order'!C:K,6,FALSE()),"")</f>
        <v/>
      </c>
      <c r="C146" s="21" t="str">
        <f aca="false">IFERROR(VLOOKUP(A$1&amp;":"&amp;A146,'Finish order'!$C:$K,9,FALSE()),"")</f>
        <v/>
      </c>
      <c r="D146" s="21" t="str">
        <f aca="false">IFERROR(VLOOKUP(A$1&amp;":"&amp;A146,'Finish order'!$C:$K,7,FALSE()),"")</f>
        <v/>
      </c>
      <c r="E146" s="29" t="str">
        <f aca="false">IFERROR(VLOOKUP($A$1&amp;":"&amp;A146,'Finish order'!C:K,5,FALSE()),"")</f>
        <v/>
      </c>
      <c r="F146" s="21" t="str">
        <f aca="false">IFERROR(VLOOKUP($A$1&amp;":"&amp;A146,'Finish order'!C:K,4,FALSE()),"")</f>
        <v/>
      </c>
      <c r="G146" s="30" t="str">
        <f aca="false" t="array" ref="G146:G146">IFERROR(SMALL(IF($D$2:$D1055=D146,$A$2:$A$911*1.001),1),"")</f>
        <v/>
      </c>
      <c r="H146" s="30" t="str">
        <f aca="false" t="array" ref="H146:H146">IFERROR(SMALL(IF($D$2:$D1055=D146,$A$2:$A$911*1.0001),2),"")</f>
        <v/>
      </c>
      <c r="I146" s="30" t="str">
        <f aca="false" t="array" ref="I146:I146">IFERROR(SMALL(IF($D$2:$D1055=D146,$A$2:$A$911*1.00001),3),"")</f>
        <v/>
      </c>
      <c r="J146" s="30" t="str">
        <f aca="false" t="array" ref="J146:J146">IFERROR(SMALL(IF($D$2:$D1055=D146,$A$2:$A$911*1.000001),4),"")</f>
        <v/>
      </c>
      <c r="K146" s="30" t="str">
        <f aca="false">IF(A146&lt;&gt;"", IF(COUNT(G146:J146)=4, SUM(G146:J146), "No"), "")</f>
        <v>No</v>
      </c>
      <c r="L146" s="30" t="str">
        <f aca="false">IF(A146&lt;&gt;"", IF(COUNT(G146:I146)=3, SUM(G146:I146), "No"), "")</f>
        <v>No</v>
      </c>
      <c r="M146" s="30" t="str">
        <f aca="false">IF(A146&lt;&gt;"", IF(COUNT(G146:H146)=2, SUM(G146:H146), "No"), "")</f>
        <v>No</v>
      </c>
      <c r="N146" s="30" t="str">
        <f aca="false">'Results 10 year vets'!$D146&amp;":"&amp;Table1[[#Headers],[Male]]</f>
        <v>:Male</v>
      </c>
      <c r="O146" s="31"/>
      <c r="P146" s="21" t="n">
        <v>145</v>
      </c>
      <c r="Q146" s="21" t="str">
        <f aca="false">IFERROR(VLOOKUP(P$1&amp;":"&amp;P146,'Finish order'!$C:$K,6,FALSE()),"")</f>
        <v/>
      </c>
      <c r="R146" s="21" t="str">
        <f aca="false">IFERROR(VLOOKUP(P$1&amp;":"&amp;P146,'Finish order'!$C:$K,9,FALSE()),"")</f>
        <v/>
      </c>
      <c r="S146" s="21" t="str">
        <f aca="false">IFERROR(VLOOKUP(P$1&amp;":"&amp;P146,'Finish order'!$C:$K,7,FALSE()),"")</f>
        <v/>
      </c>
      <c r="T146" s="29" t="str">
        <f aca="false">IFERROR(VLOOKUP(P$1&amp;":"&amp;P146,'Finish order'!$C:$K,5,FALSE()),"")</f>
        <v/>
      </c>
      <c r="U146" s="21" t="str">
        <f aca="false">IFERROR(VLOOKUP(P$1&amp;":"&amp;P146,'Finish order'!$C:$K,4,FALSE()),"")</f>
        <v/>
      </c>
      <c r="V146" s="30" t="str">
        <f aca="false" t="array" ref="V146:V146">IFERROR(SMALL(IF($S$2:$S1055=S146,$P$2:$P$911*1.001),1),"")</f>
        <v/>
      </c>
      <c r="W146" s="30" t="str">
        <f aca="false" t="array" ref="W146:W146">IFERROR(SMALL(IF($S$2:$S1055=S146,$P$2:$P$911*1.0001),2),"")</f>
        <v/>
      </c>
      <c r="X146" s="30" t="str">
        <f aca="false" t="array" ref="X146:X146">IFERROR(SMALL(IF($S$2:$S1055=S146,$P$2:$P$911*1.00001),3),"")</f>
        <v/>
      </c>
      <c r="Y146" s="30" t="str">
        <f aca="false" t="array" ref="Y146:Y146">IFERROR(SMALL(IF($S$2:$S1055=S146,$P$2:$P$911*1.000001),4),"")</f>
        <v/>
      </c>
      <c r="Z146" s="30" t="str">
        <f aca="false">IF(P146&lt;&gt;"", IF(COUNT(V146:Y146)=4, SUM(V146:Y146), "No"), "")</f>
        <v>No</v>
      </c>
      <c r="AA146" s="30" t="str">
        <f aca="false">IF(P146&lt;&gt;"", IF(COUNT(V146:X146)=3, SUM(V146:X146), "No"), "")</f>
        <v>No</v>
      </c>
      <c r="AB146" s="30" t="str">
        <f aca="false">IF(P146&lt;&gt;"", IF(COUNT(V146:W146)=2, SUM(V146:W146), "No"), "")</f>
        <v>No</v>
      </c>
      <c r="AC146" s="30" t="str">
        <f aca="false">'Results 10 year vets'!$S146&amp;":"&amp;Table4[[#Headers],[Female]]</f>
        <v>:Female</v>
      </c>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c r="CQ146" s="31"/>
      <c r="CR146" s="31"/>
      <c r="CS146" s="31"/>
      <c r="CT146" s="31"/>
      <c r="CU146" s="31"/>
      <c r="CV146" s="31"/>
      <c r="CW146" s="31"/>
      <c r="CX146" s="31"/>
      <c r="CY146" s="31"/>
      <c r="CZ146" s="31"/>
      <c r="DA146" s="31"/>
      <c r="DB146" s="31"/>
      <c r="DC146" s="31"/>
      <c r="DD146" s="31"/>
      <c r="DE146" s="31"/>
      <c r="DF146" s="31"/>
      <c r="DG146" s="31"/>
      <c r="DH146" s="31"/>
      <c r="DI146" s="31"/>
      <c r="DJ146" s="31"/>
      <c r="DK146" s="31"/>
      <c r="DL146" s="31"/>
      <c r="DM146" s="31"/>
      <c r="DN146" s="31"/>
      <c r="DO146" s="31"/>
      <c r="DP146" s="31"/>
      <c r="DQ146" s="31"/>
      <c r="DR146" s="31"/>
      <c r="DS146" s="31"/>
      <c r="DT146" s="31"/>
      <c r="DU146" s="31"/>
      <c r="DV146" s="31"/>
      <c r="DW146" s="31"/>
    </row>
    <row r="147" customFormat="false" ht="15.75" hidden="false" customHeight="true" outlineLevel="0" collapsed="false">
      <c r="A147" s="21" t="n">
        <v>146</v>
      </c>
      <c r="B147" s="21" t="str">
        <f aca="false">IFERROR(VLOOKUP($A$1&amp;":"&amp;A147,'Finish order'!C:K,6,FALSE()),"")</f>
        <v/>
      </c>
      <c r="C147" s="21" t="str">
        <f aca="false">IFERROR(VLOOKUP(A$1&amp;":"&amp;A147,'Finish order'!$C:$K,9,FALSE()),"")</f>
        <v/>
      </c>
      <c r="D147" s="21" t="str">
        <f aca="false">IFERROR(VLOOKUP(A$1&amp;":"&amp;A147,'Finish order'!$C:$K,7,FALSE()),"")</f>
        <v/>
      </c>
      <c r="E147" s="29" t="str">
        <f aca="false">IFERROR(VLOOKUP($A$1&amp;":"&amp;A147,'Finish order'!C:K,5,FALSE()),"")</f>
        <v/>
      </c>
      <c r="F147" s="21" t="str">
        <f aca="false">IFERROR(VLOOKUP($A$1&amp;":"&amp;A147,'Finish order'!C:K,4,FALSE()),"")</f>
        <v/>
      </c>
      <c r="G147" s="30" t="str">
        <f aca="false" t="array" ref="G147:G147">IFERROR(SMALL(IF($D$2:$D1056=D147,$A$2:$A$911*1.001),1),"")</f>
        <v/>
      </c>
      <c r="H147" s="30" t="str">
        <f aca="false" t="array" ref="H147:H147">IFERROR(SMALL(IF($D$2:$D1056=D147,$A$2:$A$911*1.0001),2),"")</f>
        <v/>
      </c>
      <c r="I147" s="30" t="str">
        <f aca="false" t="array" ref="I147:I147">IFERROR(SMALL(IF($D$2:$D1056=D147,$A$2:$A$911*1.00001),3),"")</f>
        <v/>
      </c>
      <c r="J147" s="30" t="str">
        <f aca="false" t="array" ref="J147:J147">IFERROR(SMALL(IF($D$2:$D1056=D147,$A$2:$A$911*1.000001),4),"")</f>
        <v/>
      </c>
      <c r="K147" s="30" t="str">
        <f aca="false">IF(A147&lt;&gt;"", IF(COUNT(G147:J147)=4, SUM(G147:J147), "No"), "")</f>
        <v>No</v>
      </c>
      <c r="L147" s="30" t="str">
        <f aca="false">IF(A147&lt;&gt;"", IF(COUNT(G147:I147)=3, SUM(G147:I147), "No"), "")</f>
        <v>No</v>
      </c>
      <c r="M147" s="30" t="str">
        <f aca="false">IF(A147&lt;&gt;"", IF(COUNT(G147:H147)=2, SUM(G147:H147), "No"), "")</f>
        <v>No</v>
      </c>
      <c r="N147" s="30" t="str">
        <f aca="false">'Results 10 year vets'!$D147&amp;":"&amp;Table1[[#Headers],[Male]]</f>
        <v>:Male</v>
      </c>
      <c r="O147" s="31"/>
      <c r="P147" s="21" t="n">
        <v>146</v>
      </c>
      <c r="Q147" s="21" t="str">
        <f aca="false">IFERROR(VLOOKUP(P$1&amp;":"&amp;P147,'Finish order'!$C:$K,6,FALSE()),"")</f>
        <v/>
      </c>
      <c r="R147" s="21" t="str">
        <f aca="false">IFERROR(VLOOKUP(P$1&amp;":"&amp;P147,'Finish order'!$C:$K,9,FALSE()),"")</f>
        <v/>
      </c>
      <c r="S147" s="21" t="str">
        <f aca="false">IFERROR(VLOOKUP(P$1&amp;":"&amp;P147,'Finish order'!$C:$K,7,FALSE()),"")</f>
        <v/>
      </c>
      <c r="T147" s="29" t="str">
        <f aca="false">IFERROR(VLOOKUP(P$1&amp;":"&amp;P147,'Finish order'!$C:$K,5,FALSE()),"")</f>
        <v/>
      </c>
      <c r="U147" s="21" t="str">
        <f aca="false">IFERROR(VLOOKUP(P$1&amp;":"&amp;P147,'Finish order'!$C:$K,4,FALSE()),"")</f>
        <v/>
      </c>
      <c r="V147" s="30" t="str">
        <f aca="false" t="array" ref="V147:V147">IFERROR(SMALL(IF($S$2:$S1056=S147,$P$2:$P$911*1.001),1),"")</f>
        <v/>
      </c>
      <c r="W147" s="30" t="str">
        <f aca="false" t="array" ref="W147:W147">IFERROR(SMALL(IF($S$2:$S1056=S147,$P$2:$P$911*1.0001),2),"")</f>
        <v/>
      </c>
      <c r="X147" s="30" t="str">
        <f aca="false" t="array" ref="X147:X147">IFERROR(SMALL(IF($S$2:$S1056=S147,$P$2:$P$911*1.00001),3),"")</f>
        <v/>
      </c>
      <c r="Y147" s="30" t="str">
        <f aca="false" t="array" ref="Y147:Y147">IFERROR(SMALL(IF($S$2:$S1056=S147,$P$2:$P$911*1.000001),4),"")</f>
        <v/>
      </c>
      <c r="Z147" s="30" t="str">
        <f aca="false">IF(P147&lt;&gt;"", IF(COUNT(V147:Y147)=4, SUM(V147:Y147), "No"), "")</f>
        <v>No</v>
      </c>
      <c r="AA147" s="30" t="str">
        <f aca="false">IF(P147&lt;&gt;"", IF(COUNT(V147:X147)=3, SUM(V147:X147), "No"), "")</f>
        <v>No</v>
      </c>
      <c r="AB147" s="30" t="str">
        <f aca="false">IF(P147&lt;&gt;"", IF(COUNT(V147:W147)=2, SUM(V147:W147), "No"), "")</f>
        <v>No</v>
      </c>
      <c r="AC147" s="30" t="str">
        <f aca="false">'Results 10 year vets'!$S147&amp;":"&amp;Table4[[#Headers],[Female]]</f>
        <v>:Female</v>
      </c>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c r="CS147" s="31"/>
      <c r="CT147" s="31"/>
      <c r="CU147" s="31"/>
      <c r="CV147" s="31"/>
      <c r="CW147" s="31"/>
      <c r="CX147" s="31"/>
      <c r="CY147" s="31"/>
      <c r="CZ147" s="31"/>
      <c r="DA147" s="31"/>
      <c r="DB147" s="31"/>
      <c r="DC147" s="31"/>
      <c r="DD147" s="31"/>
      <c r="DE147" s="31"/>
      <c r="DF147" s="31"/>
      <c r="DG147" s="31"/>
      <c r="DH147" s="31"/>
      <c r="DI147" s="31"/>
      <c r="DJ147" s="31"/>
      <c r="DK147" s="31"/>
      <c r="DL147" s="31"/>
      <c r="DM147" s="31"/>
      <c r="DN147" s="31"/>
      <c r="DO147" s="31"/>
      <c r="DP147" s="31"/>
      <c r="DQ147" s="31"/>
      <c r="DR147" s="31"/>
      <c r="DS147" s="31"/>
      <c r="DT147" s="31"/>
      <c r="DU147" s="31"/>
      <c r="DV147" s="31"/>
      <c r="DW147" s="31"/>
    </row>
    <row r="148" customFormat="false" ht="15.75" hidden="false" customHeight="true" outlineLevel="0" collapsed="false">
      <c r="A148" s="21" t="n">
        <v>147</v>
      </c>
      <c r="B148" s="21" t="str">
        <f aca="false">IFERROR(VLOOKUP($A$1&amp;":"&amp;A148,'Finish order'!C:K,6,FALSE()),"")</f>
        <v/>
      </c>
      <c r="C148" s="21" t="str">
        <f aca="false">IFERROR(VLOOKUP(A$1&amp;":"&amp;A148,'Finish order'!$C:$K,9,FALSE()),"")</f>
        <v/>
      </c>
      <c r="D148" s="21" t="str">
        <f aca="false">IFERROR(VLOOKUP(A$1&amp;":"&amp;A148,'Finish order'!$C:$K,7,FALSE()),"")</f>
        <v/>
      </c>
      <c r="E148" s="29" t="str">
        <f aca="false">IFERROR(VLOOKUP($A$1&amp;":"&amp;A148,'Finish order'!C:K,5,FALSE()),"")</f>
        <v/>
      </c>
      <c r="F148" s="21" t="str">
        <f aca="false">IFERROR(VLOOKUP($A$1&amp;":"&amp;A148,'Finish order'!C:K,4,FALSE()),"")</f>
        <v/>
      </c>
      <c r="G148" s="30" t="str">
        <f aca="false" t="array" ref="G148:G148">IFERROR(SMALL(IF($D$2:$D1057=D148,$A$2:$A$911*1.001),1),"")</f>
        <v/>
      </c>
      <c r="H148" s="30" t="str">
        <f aca="false" t="array" ref="H148:H148">IFERROR(SMALL(IF($D$2:$D1057=D148,$A$2:$A$911*1.0001),2),"")</f>
        <v/>
      </c>
      <c r="I148" s="30" t="str">
        <f aca="false" t="array" ref="I148:I148">IFERROR(SMALL(IF($D$2:$D1057=D148,$A$2:$A$911*1.00001),3),"")</f>
        <v/>
      </c>
      <c r="J148" s="30" t="str">
        <f aca="false" t="array" ref="J148:J148">IFERROR(SMALL(IF($D$2:$D1057=D148,$A$2:$A$911*1.000001),4),"")</f>
        <v/>
      </c>
      <c r="K148" s="30" t="str">
        <f aca="false">IF(A148&lt;&gt;"", IF(COUNT(G148:J148)=4, SUM(G148:J148), "No"), "")</f>
        <v>No</v>
      </c>
      <c r="L148" s="30" t="str">
        <f aca="false">IF(A148&lt;&gt;"", IF(COUNT(G148:I148)=3, SUM(G148:I148), "No"), "")</f>
        <v>No</v>
      </c>
      <c r="M148" s="30" t="str">
        <f aca="false">IF(A148&lt;&gt;"", IF(COUNT(G148:H148)=2, SUM(G148:H148), "No"), "")</f>
        <v>No</v>
      </c>
      <c r="N148" s="30" t="str">
        <f aca="false">'Results 10 year vets'!$D148&amp;":"&amp;Table1[[#Headers],[Male]]</f>
        <v>:Male</v>
      </c>
      <c r="O148" s="31"/>
      <c r="P148" s="21" t="n">
        <v>147</v>
      </c>
      <c r="Q148" s="21" t="str">
        <f aca="false">IFERROR(VLOOKUP(P$1&amp;":"&amp;P148,'Finish order'!$C:$K,6,FALSE()),"")</f>
        <v/>
      </c>
      <c r="R148" s="21" t="str">
        <f aca="false">IFERROR(VLOOKUP(P$1&amp;":"&amp;P148,'Finish order'!$C:$K,9,FALSE()),"")</f>
        <v/>
      </c>
      <c r="S148" s="21" t="str">
        <f aca="false">IFERROR(VLOOKUP(P$1&amp;":"&amp;P148,'Finish order'!$C:$K,7,FALSE()),"")</f>
        <v/>
      </c>
      <c r="T148" s="29" t="str">
        <f aca="false">IFERROR(VLOOKUP(P$1&amp;":"&amp;P148,'Finish order'!$C:$K,5,FALSE()),"")</f>
        <v/>
      </c>
      <c r="U148" s="21" t="str">
        <f aca="false">IFERROR(VLOOKUP(P$1&amp;":"&amp;P148,'Finish order'!$C:$K,4,FALSE()),"")</f>
        <v/>
      </c>
      <c r="V148" s="30" t="str">
        <f aca="false" t="array" ref="V148:V148">IFERROR(SMALL(IF($S$2:$S1057=S148,$P$2:$P$911*1.001),1),"")</f>
        <v/>
      </c>
      <c r="W148" s="30" t="str">
        <f aca="false" t="array" ref="W148:W148">IFERROR(SMALL(IF($S$2:$S1057=S148,$P$2:$P$911*1.0001),2),"")</f>
        <v/>
      </c>
      <c r="X148" s="30" t="str">
        <f aca="false" t="array" ref="X148:X148">IFERROR(SMALL(IF($S$2:$S1057=S148,$P$2:$P$911*1.00001),3),"")</f>
        <v/>
      </c>
      <c r="Y148" s="30" t="str">
        <f aca="false" t="array" ref="Y148:Y148">IFERROR(SMALL(IF($S$2:$S1057=S148,$P$2:$P$911*1.000001),4),"")</f>
        <v/>
      </c>
      <c r="Z148" s="30" t="str">
        <f aca="false">IF(P148&lt;&gt;"", IF(COUNT(V148:Y148)=4, SUM(V148:Y148), "No"), "")</f>
        <v>No</v>
      </c>
      <c r="AA148" s="30" t="str">
        <f aca="false">IF(P148&lt;&gt;"", IF(COUNT(V148:X148)=3, SUM(V148:X148), "No"), "")</f>
        <v>No</v>
      </c>
      <c r="AB148" s="30" t="str">
        <f aca="false">IF(P148&lt;&gt;"", IF(COUNT(V148:W148)=2, SUM(V148:W148), "No"), "")</f>
        <v>No</v>
      </c>
      <c r="AC148" s="30" t="str">
        <f aca="false">'Results 10 year vets'!$S148&amp;":"&amp;Table4[[#Headers],[Female]]</f>
        <v>:Female</v>
      </c>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c r="CS148" s="31"/>
      <c r="CT148" s="31"/>
      <c r="CU148" s="31"/>
      <c r="CV148" s="31"/>
      <c r="CW148" s="31"/>
      <c r="CX148" s="31"/>
      <c r="CY148" s="31"/>
      <c r="CZ148" s="31"/>
      <c r="DA148" s="31"/>
      <c r="DB148" s="31"/>
      <c r="DC148" s="31"/>
      <c r="DD148" s="31"/>
      <c r="DE148" s="31"/>
      <c r="DF148" s="31"/>
      <c r="DG148" s="31"/>
      <c r="DH148" s="31"/>
      <c r="DI148" s="31"/>
      <c r="DJ148" s="31"/>
      <c r="DK148" s="31"/>
      <c r="DL148" s="31"/>
      <c r="DM148" s="31"/>
      <c r="DN148" s="31"/>
      <c r="DO148" s="31"/>
      <c r="DP148" s="31"/>
      <c r="DQ148" s="31"/>
      <c r="DR148" s="31"/>
      <c r="DS148" s="31"/>
      <c r="DT148" s="31"/>
      <c r="DU148" s="31"/>
      <c r="DV148" s="31"/>
      <c r="DW148" s="31"/>
    </row>
    <row r="149" customFormat="false" ht="15.75" hidden="false" customHeight="true" outlineLevel="0" collapsed="false">
      <c r="A149" s="21" t="n">
        <v>148</v>
      </c>
      <c r="B149" s="21" t="str">
        <f aca="false">IFERROR(VLOOKUP($A$1&amp;":"&amp;A149,'Finish order'!C:K,6,FALSE()),"")</f>
        <v/>
      </c>
      <c r="C149" s="21" t="str">
        <f aca="false">IFERROR(VLOOKUP(A$1&amp;":"&amp;A149,'Finish order'!$C:$K,9,FALSE()),"")</f>
        <v/>
      </c>
      <c r="D149" s="21" t="str">
        <f aca="false">IFERROR(VLOOKUP(A$1&amp;":"&amp;A149,'Finish order'!$C:$K,7,FALSE()),"")</f>
        <v/>
      </c>
      <c r="E149" s="29" t="str">
        <f aca="false">IFERROR(VLOOKUP($A$1&amp;":"&amp;A149,'Finish order'!C:K,5,FALSE()),"")</f>
        <v/>
      </c>
      <c r="F149" s="21" t="str">
        <f aca="false">IFERROR(VLOOKUP($A$1&amp;":"&amp;A149,'Finish order'!C:K,4,FALSE()),"")</f>
        <v/>
      </c>
      <c r="G149" s="30" t="str">
        <f aca="false" t="array" ref="G149:G149">IFERROR(SMALL(IF($D$2:$D1058=D149,$A$2:$A$911*1.001),1),"")</f>
        <v/>
      </c>
      <c r="H149" s="30" t="str">
        <f aca="false" t="array" ref="H149:H149">IFERROR(SMALL(IF($D$2:$D1058=D149,$A$2:$A$911*1.0001),2),"")</f>
        <v/>
      </c>
      <c r="I149" s="30" t="str">
        <f aca="false" t="array" ref="I149:I149">IFERROR(SMALL(IF($D$2:$D1058=D149,$A$2:$A$911*1.00001),3),"")</f>
        <v/>
      </c>
      <c r="J149" s="30" t="str">
        <f aca="false" t="array" ref="J149:J149">IFERROR(SMALL(IF($D$2:$D1058=D149,$A$2:$A$911*1.000001),4),"")</f>
        <v/>
      </c>
      <c r="K149" s="30" t="str">
        <f aca="false">IF(A149&lt;&gt;"", IF(COUNT(G149:J149)=4, SUM(G149:J149), "No"), "")</f>
        <v>No</v>
      </c>
      <c r="L149" s="30" t="str">
        <f aca="false">IF(A149&lt;&gt;"", IF(COUNT(G149:I149)=3, SUM(G149:I149), "No"), "")</f>
        <v>No</v>
      </c>
      <c r="M149" s="30" t="str">
        <f aca="false">IF(A149&lt;&gt;"", IF(COUNT(G149:H149)=2, SUM(G149:H149), "No"), "")</f>
        <v>No</v>
      </c>
      <c r="N149" s="30" t="str">
        <f aca="false">'Results 10 year vets'!$D149&amp;":"&amp;Table1[[#Headers],[Male]]</f>
        <v>:Male</v>
      </c>
      <c r="O149" s="31"/>
      <c r="P149" s="21" t="n">
        <v>148</v>
      </c>
      <c r="Q149" s="21" t="str">
        <f aca="false">IFERROR(VLOOKUP(P$1&amp;":"&amp;P149,'Finish order'!$C:$K,6,FALSE()),"")</f>
        <v/>
      </c>
      <c r="R149" s="21" t="str">
        <f aca="false">IFERROR(VLOOKUP(P$1&amp;":"&amp;P149,'Finish order'!$C:$K,9,FALSE()),"")</f>
        <v/>
      </c>
      <c r="S149" s="21" t="str">
        <f aca="false">IFERROR(VLOOKUP(P$1&amp;":"&amp;P149,'Finish order'!$C:$K,7,FALSE()),"")</f>
        <v/>
      </c>
      <c r="T149" s="29" t="str">
        <f aca="false">IFERROR(VLOOKUP(P$1&amp;":"&amp;P149,'Finish order'!$C:$K,5,FALSE()),"")</f>
        <v/>
      </c>
      <c r="U149" s="21" t="str">
        <f aca="false">IFERROR(VLOOKUP(P$1&amp;":"&amp;P149,'Finish order'!$C:$K,4,FALSE()),"")</f>
        <v/>
      </c>
      <c r="V149" s="30" t="str">
        <f aca="false" t="array" ref="V149:V149">IFERROR(SMALL(IF($S$2:$S1058=S149,$P$2:$P$911*1.001),1),"")</f>
        <v/>
      </c>
      <c r="W149" s="30" t="str">
        <f aca="false" t="array" ref="W149:W149">IFERROR(SMALL(IF($S$2:$S1058=S149,$P$2:$P$911*1.0001),2),"")</f>
        <v/>
      </c>
      <c r="X149" s="30" t="str">
        <f aca="false" t="array" ref="X149:X149">IFERROR(SMALL(IF($S$2:$S1058=S149,$P$2:$P$911*1.00001),3),"")</f>
        <v/>
      </c>
      <c r="Y149" s="30" t="str">
        <f aca="false" t="array" ref="Y149:Y149">IFERROR(SMALL(IF($S$2:$S1058=S149,$P$2:$P$911*1.000001),4),"")</f>
        <v/>
      </c>
      <c r="Z149" s="30" t="str">
        <f aca="false">IF(P149&lt;&gt;"", IF(COUNT(V149:Y149)=4, SUM(V149:Y149), "No"), "")</f>
        <v>No</v>
      </c>
      <c r="AA149" s="30" t="str">
        <f aca="false">IF(P149&lt;&gt;"", IF(COUNT(V149:X149)=3, SUM(V149:X149), "No"), "")</f>
        <v>No</v>
      </c>
      <c r="AB149" s="30" t="str">
        <f aca="false">IF(P149&lt;&gt;"", IF(COUNT(V149:W149)=2, SUM(V149:W149), "No"), "")</f>
        <v>No</v>
      </c>
      <c r="AC149" s="30" t="str">
        <f aca="false">'Results 10 year vets'!$S149&amp;":"&amp;Table4[[#Headers],[Female]]</f>
        <v>:Female</v>
      </c>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c r="CT149" s="31"/>
      <c r="CU149" s="31"/>
      <c r="CV149" s="31"/>
      <c r="CW149" s="31"/>
      <c r="CX149" s="31"/>
      <c r="CY149" s="31"/>
      <c r="CZ149" s="31"/>
      <c r="DA149" s="31"/>
      <c r="DB149" s="31"/>
      <c r="DC149" s="31"/>
      <c r="DD149" s="31"/>
      <c r="DE149" s="31"/>
      <c r="DF149" s="31"/>
      <c r="DG149" s="31"/>
      <c r="DH149" s="31"/>
      <c r="DI149" s="31"/>
      <c r="DJ149" s="31"/>
      <c r="DK149" s="31"/>
      <c r="DL149" s="31"/>
      <c r="DM149" s="31"/>
      <c r="DN149" s="31"/>
      <c r="DO149" s="31"/>
      <c r="DP149" s="31"/>
      <c r="DQ149" s="31"/>
      <c r="DR149" s="31"/>
      <c r="DS149" s="31"/>
      <c r="DT149" s="31"/>
      <c r="DU149" s="31"/>
      <c r="DV149" s="31"/>
      <c r="DW149" s="31"/>
    </row>
    <row r="150" customFormat="false" ht="15.75" hidden="false" customHeight="true" outlineLevel="0" collapsed="false">
      <c r="A150" s="21" t="n">
        <v>149</v>
      </c>
      <c r="B150" s="21" t="str">
        <f aca="false">IFERROR(VLOOKUP($A$1&amp;":"&amp;A150,'Finish order'!C:K,6,FALSE()),"")</f>
        <v/>
      </c>
      <c r="C150" s="21" t="str">
        <f aca="false">IFERROR(VLOOKUP(A$1&amp;":"&amp;A150,'Finish order'!$C:$K,9,FALSE()),"")</f>
        <v/>
      </c>
      <c r="D150" s="21" t="str">
        <f aca="false">IFERROR(VLOOKUP(A$1&amp;":"&amp;A150,'Finish order'!$C:$K,7,FALSE()),"")</f>
        <v/>
      </c>
      <c r="E150" s="29" t="str">
        <f aca="false">IFERROR(VLOOKUP($A$1&amp;":"&amp;A150,'Finish order'!C:K,5,FALSE()),"")</f>
        <v/>
      </c>
      <c r="F150" s="21" t="str">
        <f aca="false">IFERROR(VLOOKUP($A$1&amp;":"&amp;A150,'Finish order'!C:K,4,FALSE()),"")</f>
        <v/>
      </c>
      <c r="G150" s="30" t="str">
        <f aca="false" t="array" ref="G150:G150">IFERROR(SMALL(IF($D$2:$D1059=D150,$A$2:$A$911*1.001),1),"")</f>
        <v/>
      </c>
      <c r="H150" s="30" t="str">
        <f aca="false" t="array" ref="H150:H150">IFERROR(SMALL(IF($D$2:$D1059=D150,$A$2:$A$911*1.0001),2),"")</f>
        <v/>
      </c>
      <c r="I150" s="30" t="str">
        <f aca="false" t="array" ref="I150:I150">IFERROR(SMALL(IF($D$2:$D1059=D150,$A$2:$A$911*1.00001),3),"")</f>
        <v/>
      </c>
      <c r="J150" s="30" t="str">
        <f aca="false" t="array" ref="J150:J150">IFERROR(SMALL(IF($D$2:$D1059=D150,$A$2:$A$911*1.000001),4),"")</f>
        <v/>
      </c>
      <c r="K150" s="30" t="str">
        <f aca="false">IF(A150&lt;&gt;"", IF(COUNT(G150:J150)=4, SUM(G150:J150), "No"), "")</f>
        <v>No</v>
      </c>
      <c r="L150" s="30" t="str">
        <f aca="false">IF(A150&lt;&gt;"", IF(COUNT(G150:I150)=3, SUM(G150:I150), "No"), "")</f>
        <v>No</v>
      </c>
      <c r="M150" s="30" t="str">
        <f aca="false">IF(A150&lt;&gt;"", IF(COUNT(G150:H150)=2, SUM(G150:H150), "No"), "")</f>
        <v>No</v>
      </c>
      <c r="N150" s="30" t="str">
        <f aca="false">'Results 10 year vets'!$D150&amp;":"&amp;Table1[[#Headers],[Male]]</f>
        <v>:Male</v>
      </c>
      <c r="O150" s="31"/>
      <c r="P150" s="21" t="n">
        <v>149</v>
      </c>
      <c r="Q150" s="21" t="str">
        <f aca="false">IFERROR(VLOOKUP(P$1&amp;":"&amp;P150,'Finish order'!$C:$K,6,FALSE()),"")</f>
        <v/>
      </c>
      <c r="R150" s="21" t="str">
        <f aca="false">IFERROR(VLOOKUP(P$1&amp;":"&amp;P150,'Finish order'!$C:$K,9,FALSE()),"")</f>
        <v/>
      </c>
      <c r="S150" s="21" t="str">
        <f aca="false">IFERROR(VLOOKUP(P$1&amp;":"&amp;P150,'Finish order'!$C:$K,7,FALSE()),"")</f>
        <v/>
      </c>
      <c r="T150" s="29" t="str">
        <f aca="false">IFERROR(VLOOKUP(P$1&amp;":"&amp;P150,'Finish order'!$C:$K,5,FALSE()),"")</f>
        <v/>
      </c>
      <c r="U150" s="21" t="str">
        <f aca="false">IFERROR(VLOOKUP(P$1&amp;":"&amp;P150,'Finish order'!$C:$K,4,FALSE()),"")</f>
        <v/>
      </c>
      <c r="V150" s="30" t="str">
        <f aca="false" t="array" ref="V150:V150">IFERROR(SMALL(IF($S$2:$S1059=S150,$P$2:$P$911*1.001),1),"")</f>
        <v/>
      </c>
      <c r="W150" s="30" t="str">
        <f aca="false" t="array" ref="W150:W150">IFERROR(SMALL(IF($S$2:$S1059=S150,$P$2:$P$911*1.0001),2),"")</f>
        <v/>
      </c>
      <c r="X150" s="30" t="str">
        <f aca="false" t="array" ref="X150:X150">IFERROR(SMALL(IF($S$2:$S1059=S150,$P$2:$P$911*1.00001),3),"")</f>
        <v/>
      </c>
      <c r="Y150" s="30" t="str">
        <f aca="false" t="array" ref="Y150:Y150">IFERROR(SMALL(IF($S$2:$S1059=S150,$P$2:$P$911*1.000001),4),"")</f>
        <v/>
      </c>
      <c r="Z150" s="30" t="str">
        <f aca="false">IF(P150&lt;&gt;"", IF(COUNT(V150:Y150)=4, SUM(V150:Y150), "No"), "")</f>
        <v>No</v>
      </c>
      <c r="AA150" s="30" t="str">
        <f aca="false">IF(P150&lt;&gt;"", IF(COUNT(V150:X150)=3, SUM(V150:X150), "No"), "")</f>
        <v>No</v>
      </c>
      <c r="AB150" s="30" t="str">
        <f aca="false">IF(P150&lt;&gt;"", IF(COUNT(V150:W150)=2, SUM(V150:W150), "No"), "")</f>
        <v>No</v>
      </c>
      <c r="AC150" s="30" t="str">
        <f aca="false">'Results 10 year vets'!$S150&amp;":"&amp;Table4[[#Headers],[Female]]</f>
        <v>:Female</v>
      </c>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c r="CS150" s="31"/>
      <c r="CT150" s="31"/>
      <c r="CU150" s="31"/>
      <c r="CV150" s="31"/>
      <c r="CW150" s="31"/>
      <c r="CX150" s="31"/>
      <c r="CY150" s="31"/>
      <c r="CZ150" s="31"/>
      <c r="DA150" s="31"/>
      <c r="DB150" s="31"/>
      <c r="DC150" s="31"/>
      <c r="DD150" s="31"/>
      <c r="DE150" s="31"/>
      <c r="DF150" s="31"/>
      <c r="DG150" s="31"/>
      <c r="DH150" s="31"/>
      <c r="DI150" s="31"/>
      <c r="DJ150" s="31"/>
      <c r="DK150" s="31"/>
      <c r="DL150" s="31"/>
      <c r="DM150" s="31"/>
      <c r="DN150" s="31"/>
      <c r="DO150" s="31"/>
      <c r="DP150" s="31"/>
      <c r="DQ150" s="31"/>
      <c r="DR150" s="31"/>
      <c r="DS150" s="31"/>
      <c r="DT150" s="31"/>
      <c r="DU150" s="31"/>
      <c r="DV150" s="31"/>
      <c r="DW150" s="31"/>
    </row>
    <row r="151" customFormat="false" ht="15.75" hidden="false" customHeight="true" outlineLevel="0" collapsed="false">
      <c r="A151" s="21" t="n">
        <v>150</v>
      </c>
      <c r="B151" s="21" t="str">
        <f aca="false">IFERROR(VLOOKUP($A$1&amp;":"&amp;A151,'Finish order'!C:K,6,FALSE()),"")</f>
        <v/>
      </c>
      <c r="C151" s="21" t="str">
        <f aca="false">IFERROR(VLOOKUP(A$1&amp;":"&amp;A151,'Finish order'!$C:$K,9,FALSE()),"")</f>
        <v/>
      </c>
      <c r="D151" s="21" t="str">
        <f aca="false">IFERROR(VLOOKUP(A$1&amp;":"&amp;A151,'Finish order'!$C:$K,7,FALSE()),"")</f>
        <v/>
      </c>
      <c r="E151" s="29" t="str">
        <f aca="false">IFERROR(VLOOKUP($A$1&amp;":"&amp;A151,'Finish order'!C:K,5,FALSE()),"")</f>
        <v/>
      </c>
      <c r="F151" s="21" t="str">
        <f aca="false">IFERROR(VLOOKUP($A$1&amp;":"&amp;A151,'Finish order'!C:K,4,FALSE()),"")</f>
        <v/>
      </c>
      <c r="G151" s="30" t="str">
        <f aca="false" t="array" ref="G151:G151">IFERROR(SMALL(IF($D$2:$D1060=D151,$A$2:$A$911*1.001),1),"")</f>
        <v/>
      </c>
      <c r="H151" s="30" t="str">
        <f aca="false" t="array" ref="H151:H151">IFERROR(SMALL(IF($D$2:$D1060=D151,$A$2:$A$911*1.0001),2),"")</f>
        <v/>
      </c>
      <c r="I151" s="30" t="str">
        <f aca="false" t="array" ref="I151:I151">IFERROR(SMALL(IF($D$2:$D1060=D151,$A$2:$A$911*1.00001),3),"")</f>
        <v/>
      </c>
      <c r="J151" s="30" t="str">
        <f aca="false" t="array" ref="J151:J151">IFERROR(SMALL(IF($D$2:$D1060=D151,$A$2:$A$911*1.000001),4),"")</f>
        <v/>
      </c>
      <c r="K151" s="30" t="str">
        <f aca="false">IF(A151&lt;&gt;"", IF(COUNT(G151:J151)=4, SUM(G151:J151), "No"), "")</f>
        <v>No</v>
      </c>
      <c r="L151" s="30" t="str">
        <f aca="false">IF(A151&lt;&gt;"", IF(COUNT(G151:I151)=3, SUM(G151:I151), "No"), "")</f>
        <v>No</v>
      </c>
      <c r="M151" s="30" t="str">
        <f aca="false">IF(A151&lt;&gt;"", IF(COUNT(G151:H151)=2, SUM(G151:H151), "No"), "")</f>
        <v>No</v>
      </c>
      <c r="N151" s="30" t="str">
        <f aca="false">'Results 10 year vets'!$D151&amp;":"&amp;Table1[[#Headers],[Male]]</f>
        <v>:Male</v>
      </c>
      <c r="O151" s="31"/>
      <c r="P151" s="21" t="n">
        <v>150</v>
      </c>
      <c r="Q151" s="21" t="str">
        <f aca="false">IFERROR(VLOOKUP(P$1&amp;":"&amp;P151,'Finish order'!$C:$K,6,FALSE()),"")</f>
        <v/>
      </c>
      <c r="R151" s="21" t="str">
        <f aca="false">IFERROR(VLOOKUP(P$1&amp;":"&amp;P151,'Finish order'!$C:$K,9,FALSE()),"")</f>
        <v/>
      </c>
      <c r="S151" s="21" t="str">
        <f aca="false">IFERROR(VLOOKUP(P$1&amp;":"&amp;P151,'Finish order'!$C:$K,7,FALSE()),"")</f>
        <v/>
      </c>
      <c r="T151" s="29" t="str">
        <f aca="false">IFERROR(VLOOKUP(P$1&amp;":"&amp;P151,'Finish order'!$C:$K,5,FALSE()),"")</f>
        <v/>
      </c>
      <c r="U151" s="21" t="str">
        <f aca="false">IFERROR(VLOOKUP(P$1&amp;":"&amp;P151,'Finish order'!$C:$K,4,FALSE()),"")</f>
        <v/>
      </c>
      <c r="V151" s="30" t="str">
        <f aca="false" t="array" ref="V151:V151">IFERROR(SMALL(IF($S$2:$S1060=S151,$P$2:$P$911*1.001),1),"")</f>
        <v/>
      </c>
      <c r="W151" s="30" t="str">
        <f aca="false" t="array" ref="W151:W151">IFERROR(SMALL(IF($S$2:$S1060=S151,$P$2:$P$911*1.0001),2),"")</f>
        <v/>
      </c>
      <c r="X151" s="30" t="str">
        <f aca="false" t="array" ref="X151:X151">IFERROR(SMALL(IF($S$2:$S1060=S151,$P$2:$P$911*1.00001),3),"")</f>
        <v/>
      </c>
      <c r="Y151" s="30" t="str">
        <f aca="false" t="array" ref="Y151:Y151">IFERROR(SMALL(IF($S$2:$S1060=S151,$P$2:$P$911*1.000001),4),"")</f>
        <v/>
      </c>
      <c r="Z151" s="30" t="str">
        <f aca="false">IF(P151&lt;&gt;"", IF(COUNT(V151:Y151)=4, SUM(V151:Y151), "No"), "")</f>
        <v>No</v>
      </c>
      <c r="AA151" s="30" t="str">
        <f aca="false">IF(P151&lt;&gt;"", IF(COUNT(V151:X151)=3, SUM(V151:X151), "No"), "")</f>
        <v>No</v>
      </c>
      <c r="AB151" s="30" t="str">
        <f aca="false">IF(P151&lt;&gt;"", IF(COUNT(V151:W151)=2, SUM(V151:W151), "No"), "")</f>
        <v>No</v>
      </c>
      <c r="AC151" s="30" t="str">
        <f aca="false">'Results 10 year vets'!$S151&amp;":"&amp;Table4[[#Headers],[Female]]</f>
        <v>:Female</v>
      </c>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c r="CS151" s="31"/>
      <c r="CT151" s="31"/>
      <c r="CU151" s="31"/>
      <c r="CV151" s="31"/>
      <c r="CW151" s="31"/>
      <c r="CX151" s="31"/>
      <c r="CY151" s="31"/>
      <c r="CZ151" s="31"/>
      <c r="DA151" s="31"/>
      <c r="DB151" s="31"/>
      <c r="DC151" s="31"/>
      <c r="DD151" s="31"/>
      <c r="DE151" s="31"/>
      <c r="DF151" s="31"/>
      <c r="DG151" s="31"/>
      <c r="DH151" s="31"/>
      <c r="DI151" s="31"/>
      <c r="DJ151" s="31"/>
      <c r="DK151" s="31"/>
      <c r="DL151" s="31"/>
      <c r="DM151" s="31"/>
      <c r="DN151" s="31"/>
      <c r="DO151" s="31"/>
      <c r="DP151" s="31"/>
      <c r="DQ151" s="31"/>
      <c r="DR151" s="31"/>
      <c r="DS151" s="31"/>
      <c r="DT151" s="31"/>
      <c r="DU151" s="31"/>
      <c r="DV151" s="31"/>
      <c r="DW151" s="31"/>
    </row>
    <row r="152" customFormat="false" ht="15.75" hidden="false" customHeight="true" outlineLevel="0" collapsed="false">
      <c r="A152" s="21" t="n">
        <v>151</v>
      </c>
      <c r="B152" s="21" t="str">
        <f aca="false">IFERROR(VLOOKUP($A$1&amp;":"&amp;A152,'Finish order'!C:K,6,FALSE()),"")</f>
        <v/>
      </c>
      <c r="C152" s="21" t="str">
        <f aca="false">IFERROR(VLOOKUP(A$1&amp;":"&amp;A152,'Finish order'!$C:$K,9,FALSE()),"")</f>
        <v/>
      </c>
      <c r="D152" s="21" t="str">
        <f aca="false">IFERROR(VLOOKUP(A$1&amp;":"&amp;A152,'Finish order'!$C:$K,7,FALSE()),"")</f>
        <v/>
      </c>
      <c r="E152" s="29" t="str">
        <f aca="false">IFERROR(VLOOKUP($A$1&amp;":"&amp;A152,'Finish order'!C:K,5,FALSE()),"")</f>
        <v/>
      </c>
      <c r="F152" s="21" t="str">
        <f aca="false">IFERROR(VLOOKUP($A$1&amp;":"&amp;A152,'Finish order'!C:K,4,FALSE()),"")</f>
        <v/>
      </c>
      <c r="G152" s="30" t="str">
        <f aca="false" t="array" ref="G152:G152">IFERROR(SMALL(IF($D$2:$D1061=D152,$A$2:$A$911*1.001),1),"")</f>
        <v/>
      </c>
      <c r="H152" s="30" t="str">
        <f aca="false" t="array" ref="H152:H152">IFERROR(SMALL(IF($D$2:$D1061=D152,$A$2:$A$911*1.0001),2),"")</f>
        <v/>
      </c>
      <c r="I152" s="30" t="str">
        <f aca="false" t="array" ref="I152:I152">IFERROR(SMALL(IF($D$2:$D1061=D152,$A$2:$A$911*1.00001),3),"")</f>
        <v/>
      </c>
      <c r="J152" s="30" t="str">
        <f aca="false" t="array" ref="J152:J152">IFERROR(SMALL(IF($D$2:$D1061=D152,$A$2:$A$911*1.000001),4),"")</f>
        <v/>
      </c>
      <c r="K152" s="30" t="str">
        <f aca="false">IF(A152&lt;&gt;"", IF(COUNT(G152:J152)=4, SUM(G152:J152), "No"), "")</f>
        <v>No</v>
      </c>
      <c r="L152" s="30" t="str">
        <f aca="false">IF(A152&lt;&gt;"", IF(COUNT(G152:I152)=3, SUM(G152:I152), "No"), "")</f>
        <v>No</v>
      </c>
      <c r="M152" s="30" t="str">
        <f aca="false">IF(A152&lt;&gt;"", IF(COUNT(G152:H152)=2, SUM(G152:H152), "No"), "")</f>
        <v>No</v>
      </c>
      <c r="N152" s="30" t="str">
        <f aca="false">'Results 10 year vets'!$D152&amp;":"&amp;Table1[[#Headers],[Male]]</f>
        <v>:Male</v>
      </c>
      <c r="O152" s="31"/>
      <c r="P152" s="21" t="n">
        <v>151</v>
      </c>
      <c r="Q152" s="21" t="str">
        <f aca="false">IFERROR(VLOOKUP(P$1&amp;":"&amp;P152,'Finish order'!$C:$K,6,FALSE()),"")</f>
        <v/>
      </c>
      <c r="R152" s="21" t="str">
        <f aca="false">IFERROR(VLOOKUP(P$1&amp;":"&amp;P152,'Finish order'!$C:$K,9,FALSE()),"")</f>
        <v/>
      </c>
      <c r="S152" s="21" t="str">
        <f aca="false">IFERROR(VLOOKUP(P$1&amp;":"&amp;P152,'Finish order'!$C:$K,7,FALSE()),"")</f>
        <v/>
      </c>
      <c r="T152" s="29" t="str">
        <f aca="false">IFERROR(VLOOKUP(P$1&amp;":"&amp;P152,'Finish order'!$C:$K,5,FALSE()),"")</f>
        <v/>
      </c>
      <c r="U152" s="21" t="str">
        <f aca="false">IFERROR(VLOOKUP(P$1&amp;":"&amp;P152,'Finish order'!$C:$K,4,FALSE()),"")</f>
        <v/>
      </c>
      <c r="V152" s="30" t="str">
        <f aca="false" t="array" ref="V152:V152">IFERROR(SMALL(IF($S$2:$S1061=S152,$P$2:$P$911*1.001),1),"")</f>
        <v/>
      </c>
      <c r="W152" s="30" t="str">
        <f aca="false" t="array" ref="W152:W152">IFERROR(SMALL(IF($S$2:$S1061=S152,$P$2:$P$911*1.0001),2),"")</f>
        <v/>
      </c>
      <c r="X152" s="30" t="str">
        <f aca="false" t="array" ref="X152:X152">IFERROR(SMALL(IF($S$2:$S1061=S152,$P$2:$P$911*1.00001),3),"")</f>
        <v/>
      </c>
      <c r="Y152" s="30" t="str">
        <f aca="false" t="array" ref="Y152:Y152">IFERROR(SMALL(IF($S$2:$S1061=S152,$P$2:$P$911*1.000001),4),"")</f>
        <v/>
      </c>
      <c r="Z152" s="30" t="str">
        <f aca="false">IF(P152&lt;&gt;"", IF(COUNT(V152:Y152)=4, SUM(V152:Y152), "No"), "")</f>
        <v>No</v>
      </c>
      <c r="AA152" s="30" t="str">
        <f aca="false">IF(P152&lt;&gt;"", IF(COUNT(V152:X152)=3, SUM(V152:X152), "No"), "")</f>
        <v>No</v>
      </c>
      <c r="AB152" s="30" t="str">
        <f aca="false">IF(P152&lt;&gt;"", IF(COUNT(V152:W152)=2, SUM(V152:W152), "No"), "")</f>
        <v>No</v>
      </c>
      <c r="AC152" s="30" t="str">
        <f aca="false">'Results 10 year vets'!$S152&amp;":"&amp;Table4[[#Headers],[Female]]</f>
        <v>:Female</v>
      </c>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c r="CS152" s="31"/>
      <c r="CT152" s="31"/>
      <c r="CU152" s="31"/>
      <c r="CV152" s="31"/>
      <c r="CW152" s="31"/>
      <c r="CX152" s="31"/>
      <c r="CY152" s="31"/>
      <c r="CZ152" s="31"/>
      <c r="DA152" s="31"/>
      <c r="DB152" s="31"/>
      <c r="DC152" s="31"/>
      <c r="DD152" s="31"/>
      <c r="DE152" s="31"/>
      <c r="DF152" s="31"/>
      <c r="DG152" s="31"/>
      <c r="DH152" s="31"/>
      <c r="DI152" s="31"/>
      <c r="DJ152" s="31"/>
      <c r="DK152" s="31"/>
      <c r="DL152" s="31"/>
      <c r="DM152" s="31"/>
      <c r="DN152" s="31"/>
      <c r="DO152" s="31"/>
      <c r="DP152" s="31"/>
      <c r="DQ152" s="31"/>
      <c r="DR152" s="31"/>
      <c r="DS152" s="31"/>
      <c r="DT152" s="31"/>
      <c r="DU152" s="31"/>
      <c r="DV152" s="31"/>
      <c r="DW152" s="31"/>
    </row>
    <row r="153" customFormat="false" ht="15.75" hidden="false" customHeight="true" outlineLevel="0" collapsed="false">
      <c r="A153" s="21" t="n">
        <v>152</v>
      </c>
      <c r="B153" s="21" t="str">
        <f aca="false">IFERROR(VLOOKUP($A$1&amp;":"&amp;A153,'Finish order'!C:K,6,FALSE()),"")</f>
        <v/>
      </c>
      <c r="C153" s="21" t="str">
        <f aca="false">IFERROR(VLOOKUP(A$1&amp;":"&amp;A153,'Finish order'!$C:$K,9,FALSE()),"")</f>
        <v/>
      </c>
      <c r="D153" s="21" t="str">
        <f aca="false">IFERROR(VLOOKUP(A$1&amp;":"&amp;A153,'Finish order'!$C:$K,7,FALSE()),"")</f>
        <v/>
      </c>
      <c r="E153" s="29" t="str">
        <f aca="false">IFERROR(VLOOKUP($A$1&amp;":"&amp;A153,'Finish order'!C:K,5,FALSE()),"")</f>
        <v/>
      </c>
      <c r="F153" s="21" t="str">
        <f aca="false">IFERROR(VLOOKUP($A$1&amp;":"&amp;A153,'Finish order'!C:K,4,FALSE()),"")</f>
        <v/>
      </c>
      <c r="G153" s="30" t="str">
        <f aca="false" t="array" ref="G153:G153">IFERROR(SMALL(IF($D$2:$D1062=D153,$A$2:$A$911*1.001),1),"")</f>
        <v/>
      </c>
      <c r="H153" s="30" t="str">
        <f aca="false" t="array" ref="H153:H153">IFERROR(SMALL(IF($D$2:$D1062=D153,$A$2:$A$911*1.0001),2),"")</f>
        <v/>
      </c>
      <c r="I153" s="30" t="str">
        <f aca="false" t="array" ref="I153:I153">IFERROR(SMALL(IF($D$2:$D1062=D153,$A$2:$A$911*1.00001),3),"")</f>
        <v/>
      </c>
      <c r="J153" s="30" t="str">
        <f aca="false" t="array" ref="J153:J153">IFERROR(SMALL(IF($D$2:$D1062=D153,$A$2:$A$911*1.000001),4),"")</f>
        <v/>
      </c>
      <c r="K153" s="30" t="str">
        <f aca="false">IF(A153&lt;&gt;"", IF(COUNT(G153:J153)=4, SUM(G153:J153), "No"), "")</f>
        <v>No</v>
      </c>
      <c r="L153" s="30" t="str">
        <f aca="false">IF(A153&lt;&gt;"", IF(COUNT(G153:I153)=3, SUM(G153:I153), "No"), "")</f>
        <v>No</v>
      </c>
      <c r="M153" s="30" t="str">
        <f aca="false">IF(A153&lt;&gt;"", IF(COUNT(G153:H153)=2, SUM(G153:H153), "No"), "")</f>
        <v>No</v>
      </c>
      <c r="N153" s="30" t="str">
        <f aca="false">'Results 10 year vets'!$D153&amp;":"&amp;Table1[[#Headers],[Male]]</f>
        <v>:Male</v>
      </c>
      <c r="O153" s="31"/>
      <c r="P153" s="21" t="n">
        <v>152</v>
      </c>
      <c r="Q153" s="21" t="str">
        <f aca="false">IFERROR(VLOOKUP(P$1&amp;":"&amp;P153,'Finish order'!$C:$K,6,FALSE()),"")</f>
        <v/>
      </c>
      <c r="R153" s="21" t="str">
        <f aca="false">IFERROR(VLOOKUP(P$1&amp;":"&amp;P153,'Finish order'!$C:$K,9,FALSE()),"")</f>
        <v/>
      </c>
      <c r="S153" s="21" t="str">
        <f aca="false">IFERROR(VLOOKUP(P$1&amp;":"&amp;P153,'Finish order'!$C:$K,7,FALSE()),"")</f>
        <v/>
      </c>
      <c r="T153" s="29" t="str">
        <f aca="false">IFERROR(VLOOKUP(P$1&amp;":"&amp;P153,'Finish order'!$C:$K,5,FALSE()),"")</f>
        <v/>
      </c>
      <c r="U153" s="21" t="str">
        <f aca="false">IFERROR(VLOOKUP(P$1&amp;":"&amp;P153,'Finish order'!$C:$K,4,FALSE()),"")</f>
        <v/>
      </c>
      <c r="V153" s="30" t="str">
        <f aca="false" t="array" ref="V153:V153">IFERROR(SMALL(IF($S$2:$S1062=S153,$P$2:$P$911*1.001),1),"")</f>
        <v/>
      </c>
      <c r="W153" s="30" t="str">
        <f aca="false" t="array" ref="W153:W153">IFERROR(SMALL(IF($S$2:$S1062=S153,$P$2:$P$911*1.0001),2),"")</f>
        <v/>
      </c>
      <c r="X153" s="30" t="str">
        <f aca="false" t="array" ref="X153:X153">IFERROR(SMALL(IF($S$2:$S1062=S153,$P$2:$P$911*1.00001),3),"")</f>
        <v/>
      </c>
      <c r="Y153" s="30" t="str">
        <f aca="false" t="array" ref="Y153:Y153">IFERROR(SMALL(IF($S$2:$S1062=S153,$P$2:$P$911*1.000001),4),"")</f>
        <v/>
      </c>
      <c r="Z153" s="30" t="str">
        <f aca="false">IF(P153&lt;&gt;"", IF(COUNT(V153:Y153)=4, SUM(V153:Y153), "No"), "")</f>
        <v>No</v>
      </c>
      <c r="AA153" s="30" t="str">
        <f aca="false">IF(P153&lt;&gt;"", IF(COUNT(V153:X153)=3, SUM(V153:X153), "No"), "")</f>
        <v>No</v>
      </c>
      <c r="AB153" s="30" t="str">
        <f aca="false">IF(P153&lt;&gt;"", IF(COUNT(V153:W153)=2, SUM(V153:W153), "No"), "")</f>
        <v>No</v>
      </c>
      <c r="AC153" s="30" t="str">
        <f aca="false">'Results 10 year vets'!$S153&amp;":"&amp;Table4[[#Headers],[Female]]</f>
        <v>:Female</v>
      </c>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c r="CS153" s="31"/>
      <c r="CT153" s="31"/>
      <c r="CU153" s="31"/>
      <c r="CV153" s="31"/>
      <c r="CW153" s="31"/>
      <c r="CX153" s="31"/>
      <c r="CY153" s="31"/>
      <c r="CZ153" s="31"/>
      <c r="DA153" s="31"/>
      <c r="DB153" s="31"/>
      <c r="DC153" s="31"/>
      <c r="DD153" s="31"/>
      <c r="DE153" s="31"/>
      <c r="DF153" s="31"/>
      <c r="DG153" s="31"/>
      <c r="DH153" s="31"/>
      <c r="DI153" s="31"/>
      <c r="DJ153" s="31"/>
      <c r="DK153" s="31"/>
      <c r="DL153" s="31"/>
      <c r="DM153" s="31"/>
      <c r="DN153" s="31"/>
      <c r="DO153" s="31"/>
      <c r="DP153" s="31"/>
      <c r="DQ153" s="31"/>
      <c r="DR153" s="31"/>
      <c r="DS153" s="31"/>
      <c r="DT153" s="31"/>
      <c r="DU153" s="31"/>
      <c r="DV153" s="31"/>
      <c r="DW153" s="31"/>
    </row>
    <row r="154" customFormat="false" ht="15.75" hidden="false" customHeight="true" outlineLevel="0" collapsed="false">
      <c r="A154" s="21" t="n">
        <v>153</v>
      </c>
      <c r="B154" s="21" t="str">
        <f aca="false">IFERROR(VLOOKUP($A$1&amp;":"&amp;A154,'Finish order'!C:K,6,FALSE()),"")</f>
        <v/>
      </c>
      <c r="C154" s="21" t="str">
        <f aca="false">IFERROR(VLOOKUP(A$1&amp;":"&amp;A154,'Finish order'!$C:$K,9,FALSE()),"")</f>
        <v/>
      </c>
      <c r="D154" s="21" t="str">
        <f aca="false">IFERROR(VLOOKUP(A$1&amp;":"&amp;A154,'Finish order'!$C:$K,7,FALSE()),"")</f>
        <v/>
      </c>
      <c r="E154" s="29" t="str">
        <f aca="false">IFERROR(VLOOKUP($A$1&amp;":"&amp;A154,'Finish order'!C:K,5,FALSE()),"")</f>
        <v/>
      </c>
      <c r="F154" s="21" t="str">
        <f aca="false">IFERROR(VLOOKUP($A$1&amp;":"&amp;A154,'Finish order'!C:K,4,FALSE()),"")</f>
        <v/>
      </c>
      <c r="G154" s="30" t="str">
        <f aca="false" t="array" ref="G154:G154">IFERROR(SMALL(IF($D$2:$D1063=D154,$A$2:$A$911*1.001),1),"")</f>
        <v/>
      </c>
      <c r="H154" s="30" t="str">
        <f aca="false" t="array" ref="H154:H154">IFERROR(SMALL(IF($D$2:$D1063=D154,$A$2:$A$911*1.0001),2),"")</f>
        <v/>
      </c>
      <c r="I154" s="30" t="str">
        <f aca="false" t="array" ref="I154:I154">IFERROR(SMALL(IF($D$2:$D1063=D154,$A$2:$A$911*1.00001),3),"")</f>
        <v/>
      </c>
      <c r="J154" s="30" t="str">
        <f aca="false" t="array" ref="J154:J154">IFERROR(SMALL(IF($D$2:$D1063=D154,$A$2:$A$911*1.000001),4),"")</f>
        <v/>
      </c>
      <c r="K154" s="30" t="str">
        <f aca="false">IF(A154&lt;&gt;"", IF(COUNT(G154:J154)=4, SUM(G154:J154), "No"), "")</f>
        <v>No</v>
      </c>
      <c r="L154" s="30" t="str">
        <f aca="false">IF(A154&lt;&gt;"", IF(COUNT(G154:I154)=3, SUM(G154:I154), "No"), "")</f>
        <v>No</v>
      </c>
      <c r="M154" s="30" t="str">
        <f aca="false">IF(A154&lt;&gt;"", IF(COUNT(G154:H154)=2, SUM(G154:H154), "No"), "")</f>
        <v>No</v>
      </c>
      <c r="N154" s="30" t="str">
        <f aca="false">'Results 10 year vets'!$D154&amp;":"&amp;Table1[[#Headers],[Male]]</f>
        <v>:Male</v>
      </c>
      <c r="O154" s="31"/>
      <c r="P154" s="21" t="n">
        <v>153</v>
      </c>
      <c r="Q154" s="21" t="str">
        <f aca="false">IFERROR(VLOOKUP(P$1&amp;":"&amp;P154,'Finish order'!$C:$K,6,FALSE()),"")</f>
        <v/>
      </c>
      <c r="R154" s="21" t="str">
        <f aca="false">IFERROR(VLOOKUP(P$1&amp;":"&amp;P154,'Finish order'!$C:$K,9,FALSE()),"")</f>
        <v/>
      </c>
      <c r="S154" s="21" t="str">
        <f aca="false">IFERROR(VLOOKUP(P$1&amp;":"&amp;P154,'Finish order'!$C:$K,7,FALSE()),"")</f>
        <v/>
      </c>
      <c r="T154" s="29" t="str">
        <f aca="false">IFERROR(VLOOKUP(P$1&amp;":"&amp;P154,'Finish order'!$C:$K,5,FALSE()),"")</f>
        <v/>
      </c>
      <c r="U154" s="21" t="str">
        <f aca="false">IFERROR(VLOOKUP(P$1&amp;":"&amp;P154,'Finish order'!$C:$K,4,FALSE()),"")</f>
        <v/>
      </c>
      <c r="V154" s="30" t="str">
        <f aca="false" t="array" ref="V154:V154">IFERROR(SMALL(IF($S$2:$S1063=S154,$P$2:$P$911*1.001),1),"")</f>
        <v/>
      </c>
      <c r="W154" s="30" t="str">
        <f aca="false" t="array" ref="W154:W154">IFERROR(SMALL(IF($S$2:$S1063=S154,$P$2:$P$911*1.0001),2),"")</f>
        <v/>
      </c>
      <c r="X154" s="30" t="str">
        <f aca="false" t="array" ref="X154:X154">IFERROR(SMALL(IF($S$2:$S1063=S154,$P$2:$P$911*1.00001),3),"")</f>
        <v/>
      </c>
      <c r="Y154" s="30" t="str">
        <f aca="false" t="array" ref="Y154:Y154">IFERROR(SMALL(IF($S$2:$S1063=S154,$P$2:$P$911*1.000001),4),"")</f>
        <v/>
      </c>
      <c r="Z154" s="30" t="str">
        <f aca="false">IF(P154&lt;&gt;"", IF(COUNT(V154:Y154)=4, SUM(V154:Y154), "No"), "")</f>
        <v>No</v>
      </c>
      <c r="AA154" s="30" t="str">
        <f aca="false">IF(P154&lt;&gt;"", IF(COUNT(V154:X154)=3, SUM(V154:X154), "No"), "")</f>
        <v>No</v>
      </c>
      <c r="AB154" s="30" t="str">
        <f aca="false">IF(P154&lt;&gt;"", IF(COUNT(V154:W154)=2, SUM(V154:W154), "No"), "")</f>
        <v>No</v>
      </c>
      <c r="AC154" s="30" t="str">
        <f aca="false">'Results 10 year vets'!$S154&amp;":"&amp;Table4[[#Headers],[Female]]</f>
        <v>:Female</v>
      </c>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c r="DA154" s="31"/>
      <c r="DB154" s="31"/>
      <c r="DC154" s="31"/>
      <c r="DD154" s="31"/>
      <c r="DE154" s="31"/>
      <c r="DF154" s="31"/>
      <c r="DG154" s="31"/>
      <c r="DH154" s="31"/>
      <c r="DI154" s="31"/>
      <c r="DJ154" s="31"/>
      <c r="DK154" s="31"/>
      <c r="DL154" s="31"/>
      <c r="DM154" s="31"/>
      <c r="DN154" s="31"/>
      <c r="DO154" s="31"/>
      <c r="DP154" s="31"/>
      <c r="DQ154" s="31"/>
      <c r="DR154" s="31"/>
      <c r="DS154" s="31"/>
      <c r="DT154" s="31"/>
      <c r="DU154" s="31"/>
      <c r="DV154" s="31"/>
      <c r="DW154" s="31"/>
    </row>
    <row r="155" customFormat="false" ht="15.75" hidden="false" customHeight="true" outlineLevel="0" collapsed="false">
      <c r="A155" s="21" t="n">
        <v>154</v>
      </c>
      <c r="B155" s="21" t="str">
        <f aca="false">IFERROR(VLOOKUP($A$1&amp;":"&amp;A155,'Finish order'!C:K,6,FALSE()),"")</f>
        <v/>
      </c>
      <c r="C155" s="21" t="str">
        <f aca="false">IFERROR(VLOOKUP(A$1&amp;":"&amp;A155,'Finish order'!$C:$K,9,FALSE()),"")</f>
        <v/>
      </c>
      <c r="D155" s="21" t="str">
        <f aca="false">IFERROR(VLOOKUP(A$1&amp;":"&amp;A155,'Finish order'!$C:$K,7,FALSE()),"")</f>
        <v/>
      </c>
      <c r="E155" s="29" t="str">
        <f aca="false">IFERROR(VLOOKUP($A$1&amp;":"&amp;A155,'Finish order'!C:K,5,FALSE()),"")</f>
        <v/>
      </c>
      <c r="F155" s="21" t="str">
        <f aca="false">IFERROR(VLOOKUP($A$1&amp;":"&amp;A155,'Finish order'!C:K,4,FALSE()),"")</f>
        <v/>
      </c>
      <c r="G155" s="30" t="str">
        <f aca="false" t="array" ref="G155:G155">IFERROR(SMALL(IF($D$2:$D1064=D155,$A$2:$A$911*1.001),1),"")</f>
        <v/>
      </c>
      <c r="H155" s="30" t="str">
        <f aca="false" t="array" ref="H155:H155">IFERROR(SMALL(IF($D$2:$D1064=D155,$A$2:$A$911*1.0001),2),"")</f>
        <v/>
      </c>
      <c r="I155" s="30" t="str">
        <f aca="false" t="array" ref="I155:I155">IFERROR(SMALL(IF($D$2:$D1064=D155,$A$2:$A$911*1.00001),3),"")</f>
        <v/>
      </c>
      <c r="J155" s="30" t="str">
        <f aca="false" t="array" ref="J155:J155">IFERROR(SMALL(IF($D$2:$D1064=D155,$A$2:$A$911*1.000001),4),"")</f>
        <v/>
      </c>
      <c r="K155" s="30" t="str">
        <f aca="false">IF(A155&lt;&gt;"", IF(COUNT(G155:J155)=4, SUM(G155:J155), "No"), "")</f>
        <v>No</v>
      </c>
      <c r="L155" s="30" t="str">
        <f aca="false">IF(A155&lt;&gt;"", IF(COUNT(G155:I155)=3, SUM(G155:I155), "No"), "")</f>
        <v>No</v>
      </c>
      <c r="M155" s="30" t="str">
        <f aca="false">IF(A155&lt;&gt;"", IF(COUNT(G155:H155)=2, SUM(G155:H155), "No"), "")</f>
        <v>No</v>
      </c>
      <c r="N155" s="30" t="str">
        <f aca="false">'Results 10 year vets'!$D155&amp;":"&amp;Table1[[#Headers],[Male]]</f>
        <v>:Male</v>
      </c>
      <c r="O155" s="31"/>
      <c r="P155" s="21" t="n">
        <v>154</v>
      </c>
      <c r="Q155" s="21" t="str">
        <f aca="false">IFERROR(VLOOKUP(P$1&amp;":"&amp;P155,'Finish order'!$C:$K,6,FALSE()),"")</f>
        <v/>
      </c>
      <c r="R155" s="21" t="str">
        <f aca="false">IFERROR(VLOOKUP(P$1&amp;":"&amp;P155,'Finish order'!$C:$K,9,FALSE()),"")</f>
        <v/>
      </c>
      <c r="S155" s="21" t="str">
        <f aca="false">IFERROR(VLOOKUP(P$1&amp;":"&amp;P155,'Finish order'!$C:$K,7,FALSE()),"")</f>
        <v/>
      </c>
      <c r="T155" s="29" t="str">
        <f aca="false">IFERROR(VLOOKUP(P$1&amp;":"&amp;P155,'Finish order'!$C:$K,5,FALSE()),"")</f>
        <v/>
      </c>
      <c r="U155" s="21" t="str">
        <f aca="false">IFERROR(VLOOKUP(P$1&amp;":"&amp;P155,'Finish order'!$C:$K,4,FALSE()),"")</f>
        <v/>
      </c>
      <c r="V155" s="30" t="str">
        <f aca="false" t="array" ref="V155:V155">IFERROR(SMALL(IF($S$2:$S1064=S155,$P$2:$P$911*1.001),1),"")</f>
        <v/>
      </c>
      <c r="W155" s="30" t="str">
        <f aca="false" t="array" ref="W155:W155">IFERROR(SMALL(IF($S$2:$S1064=S155,$P$2:$P$911*1.0001),2),"")</f>
        <v/>
      </c>
      <c r="X155" s="30" t="str">
        <f aca="false" t="array" ref="X155:X155">IFERROR(SMALL(IF($S$2:$S1064=S155,$P$2:$P$911*1.00001),3),"")</f>
        <v/>
      </c>
      <c r="Y155" s="30" t="str">
        <f aca="false" t="array" ref="Y155:Y155">IFERROR(SMALL(IF($S$2:$S1064=S155,$P$2:$P$911*1.000001),4),"")</f>
        <v/>
      </c>
      <c r="Z155" s="30" t="str">
        <f aca="false">IF(P155&lt;&gt;"", IF(COUNT(V155:Y155)=4, SUM(V155:Y155), "No"), "")</f>
        <v>No</v>
      </c>
      <c r="AA155" s="30" t="str">
        <f aca="false">IF(P155&lt;&gt;"", IF(COUNT(V155:X155)=3, SUM(V155:X155), "No"), "")</f>
        <v>No</v>
      </c>
      <c r="AB155" s="30" t="str">
        <f aca="false">IF(P155&lt;&gt;"", IF(COUNT(V155:W155)=2, SUM(V155:W155), "No"), "")</f>
        <v>No</v>
      </c>
      <c r="AC155" s="30" t="str">
        <f aca="false">'Results 10 year vets'!$S155&amp;":"&amp;Table4[[#Headers],[Female]]</f>
        <v>:Female</v>
      </c>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c r="DA155" s="31"/>
      <c r="DB155" s="31"/>
      <c r="DC155" s="31"/>
      <c r="DD155" s="31"/>
      <c r="DE155" s="31"/>
      <c r="DF155" s="31"/>
      <c r="DG155" s="31"/>
      <c r="DH155" s="31"/>
      <c r="DI155" s="31"/>
      <c r="DJ155" s="31"/>
      <c r="DK155" s="31"/>
      <c r="DL155" s="31"/>
      <c r="DM155" s="31"/>
      <c r="DN155" s="31"/>
      <c r="DO155" s="31"/>
      <c r="DP155" s="31"/>
      <c r="DQ155" s="31"/>
      <c r="DR155" s="31"/>
      <c r="DS155" s="31"/>
      <c r="DT155" s="31"/>
      <c r="DU155" s="31"/>
      <c r="DV155" s="31"/>
      <c r="DW155" s="31"/>
    </row>
    <row r="156" customFormat="false" ht="15.75" hidden="false" customHeight="true" outlineLevel="0" collapsed="false">
      <c r="A156" s="21" t="n">
        <v>155</v>
      </c>
      <c r="B156" s="21" t="str">
        <f aca="false">IFERROR(VLOOKUP($A$1&amp;":"&amp;A156,'Finish order'!C:K,6,FALSE()),"")</f>
        <v/>
      </c>
      <c r="C156" s="21" t="str">
        <f aca="false">IFERROR(VLOOKUP(A$1&amp;":"&amp;A156,'Finish order'!$C:$K,9,FALSE()),"")</f>
        <v/>
      </c>
      <c r="D156" s="21" t="str">
        <f aca="false">IFERROR(VLOOKUP(A$1&amp;":"&amp;A156,'Finish order'!$C:$K,7,FALSE()),"")</f>
        <v/>
      </c>
      <c r="E156" s="29" t="str">
        <f aca="false">IFERROR(VLOOKUP($A$1&amp;":"&amp;A156,'Finish order'!C:K,5,FALSE()),"")</f>
        <v/>
      </c>
      <c r="F156" s="21" t="str">
        <f aca="false">IFERROR(VLOOKUP($A$1&amp;":"&amp;A156,'Finish order'!C:K,4,FALSE()),"")</f>
        <v/>
      </c>
      <c r="G156" s="30" t="str">
        <f aca="false" t="array" ref="G156:G156">IFERROR(SMALL(IF($D$2:$D1065=D156,$A$2:$A$911*1.001),1),"")</f>
        <v/>
      </c>
      <c r="H156" s="30" t="str">
        <f aca="false" t="array" ref="H156:H156">IFERROR(SMALL(IF($D$2:$D1065=D156,$A$2:$A$911*1.0001),2),"")</f>
        <v/>
      </c>
      <c r="I156" s="30" t="str">
        <f aca="false" t="array" ref="I156:I156">IFERROR(SMALL(IF($D$2:$D1065=D156,$A$2:$A$911*1.00001),3),"")</f>
        <v/>
      </c>
      <c r="J156" s="30" t="str">
        <f aca="false" t="array" ref="J156:J156">IFERROR(SMALL(IF($D$2:$D1065=D156,$A$2:$A$911*1.000001),4),"")</f>
        <v/>
      </c>
      <c r="K156" s="30" t="str">
        <f aca="false">IF(A156&lt;&gt;"", IF(COUNT(G156:J156)=4, SUM(G156:J156), "No"), "")</f>
        <v>No</v>
      </c>
      <c r="L156" s="30" t="str">
        <f aca="false">IF(A156&lt;&gt;"", IF(COUNT(G156:I156)=3, SUM(G156:I156), "No"), "")</f>
        <v>No</v>
      </c>
      <c r="M156" s="30" t="str">
        <f aca="false">IF(A156&lt;&gt;"", IF(COUNT(G156:H156)=2, SUM(G156:H156), "No"), "")</f>
        <v>No</v>
      </c>
      <c r="N156" s="30" t="str">
        <f aca="false">'Results 10 year vets'!$D156&amp;":"&amp;Table1[[#Headers],[Male]]</f>
        <v>:Male</v>
      </c>
      <c r="O156" s="31"/>
      <c r="P156" s="21" t="n">
        <v>155</v>
      </c>
      <c r="Q156" s="21" t="str">
        <f aca="false">IFERROR(VLOOKUP(P$1&amp;":"&amp;P156,'Finish order'!$C:$K,6,FALSE()),"")</f>
        <v/>
      </c>
      <c r="R156" s="21" t="str">
        <f aca="false">IFERROR(VLOOKUP(P$1&amp;":"&amp;P156,'Finish order'!$C:$K,9,FALSE()),"")</f>
        <v/>
      </c>
      <c r="S156" s="21" t="str">
        <f aca="false">IFERROR(VLOOKUP(P$1&amp;":"&amp;P156,'Finish order'!$C:$K,7,FALSE()),"")</f>
        <v/>
      </c>
      <c r="T156" s="29" t="str">
        <f aca="false">IFERROR(VLOOKUP(P$1&amp;":"&amp;P156,'Finish order'!$C:$K,5,FALSE()),"")</f>
        <v/>
      </c>
      <c r="U156" s="21" t="str">
        <f aca="false">IFERROR(VLOOKUP(P$1&amp;":"&amp;P156,'Finish order'!$C:$K,4,FALSE()),"")</f>
        <v/>
      </c>
      <c r="V156" s="30" t="str">
        <f aca="false" t="array" ref="V156:V156">IFERROR(SMALL(IF($S$2:$S1065=S156,$P$2:$P$911*1.001),1),"")</f>
        <v/>
      </c>
      <c r="W156" s="30" t="str">
        <f aca="false" t="array" ref="W156:W156">IFERROR(SMALL(IF($S$2:$S1065=S156,$P$2:$P$911*1.0001),2),"")</f>
        <v/>
      </c>
      <c r="X156" s="30" t="str">
        <f aca="false" t="array" ref="X156:X156">IFERROR(SMALL(IF($S$2:$S1065=S156,$P$2:$P$911*1.00001),3),"")</f>
        <v/>
      </c>
      <c r="Y156" s="30" t="str">
        <f aca="false" t="array" ref="Y156:Y156">IFERROR(SMALL(IF($S$2:$S1065=S156,$P$2:$P$911*1.000001),4),"")</f>
        <v/>
      </c>
      <c r="Z156" s="30" t="str">
        <f aca="false">IF(P156&lt;&gt;"", IF(COUNT(V156:Y156)=4, SUM(V156:Y156), "No"), "")</f>
        <v>No</v>
      </c>
      <c r="AA156" s="30" t="str">
        <f aca="false">IF(P156&lt;&gt;"", IF(COUNT(V156:X156)=3, SUM(V156:X156), "No"), "")</f>
        <v>No</v>
      </c>
      <c r="AB156" s="30" t="str">
        <f aca="false">IF(P156&lt;&gt;"", IF(COUNT(V156:W156)=2, SUM(V156:W156), "No"), "")</f>
        <v>No</v>
      </c>
      <c r="AC156" s="30" t="str">
        <f aca="false">'Results 10 year vets'!$S156&amp;":"&amp;Table4[[#Headers],[Female]]</f>
        <v>:Female</v>
      </c>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c r="CT156" s="31"/>
      <c r="CU156" s="31"/>
      <c r="CV156" s="31"/>
      <c r="CW156" s="31"/>
      <c r="CX156" s="31"/>
      <c r="CY156" s="31"/>
      <c r="CZ156" s="31"/>
      <c r="DA156" s="31"/>
      <c r="DB156" s="31"/>
      <c r="DC156" s="31"/>
      <c r="DD156" s="31"/>
      <c r="DE156" s="31"/>
      <c r="DF156" s="31"/>
      <c r="DG156" s="31"/>
      <c r="DH156" s="31"/>
      <c r="DI156" s="31"/>
      <c r="DJ156" s="31"/>
      <c r="DK156" s="31"/>
      <c r="DL156" s="31"/>
      <c r="DM156" s="31"/>
      <c r="DN156" s="31"/>
      <c r="DO156" s="31"/>
      <c r="DP156" s="31"/>
      <c r="DQ156" s="31"/>
      <c r="DR156" s="31"/>
      <c r="DS156" s="31"/>
      <c r="DT156" s="31"/>
      <c r="DU156" s="31"/>
      <c r="DV156" s="31"/>
      <c r="DW156" s="31"/>
    </row>
    <row r="157" customFormat="false" ht="15.75" hidden="false" customHeight="true" outlineLevel="0" collapsed="false">
      <c r="A157" s="21" t="n">
        <v>156</v>
      </c>
      <c r="B157" s="21" t="str">
        <f aca="false">IFERROR(VLOOKUP($A$1&amp;":"&amp;A157,'Finish order'!C:K,6,FALSE()),"")</f>
        <v/>
      </c>
      <c r="C157" s="21" t="str">
        <f aca="false">IFERROR(VLOOKUP(A$1&amp;":"&amp;A157,'Finish order'!$C:$K,9,FALSE()),"")</f>
        <v/>
      </c>
      <c r="D157" s="21" t="str">
        <f aca="false">IFERROR(VLOOKUP(A$1&amp;":"&amp;A157,'Finish order'!$C:$K,7,FALSE()),"")</f>
        <v/>
      </c>
      <c r="E157" s="29" t="str">
        <f aca="false">IFERROR(VLOOKUP($A$1&amp;":"&amp;A157,'Finish order'!C:K,5,FALSE()),"")</f>
        <v/>
      </c>
      <c r="F157" s="21" t="str">
        <f aca="false">IFERROR(VLOOKUP($A$1&amp;":"&amp;A157,'Finish order'!C:K,4,FALSE()),"")</f>
        <v/>
      </c>
      <c r="G157" s="30" t="str">
        <f aca="false" t="array" ref="G157:G157">IFERROR(SMALL(IF($D$2:$D1066=D157,$A$2:$A$911*1.001),1),"")</f>
        <v/>
      </c>
      <c r="H157" s="30" t="str">
        <f aca="false" t="array" ref="H157:H157">IFERROR(SMALL(IF($D$2:$D1066=D157,$A$2:$A$911*1.0001),2),"")</f>
        <v/>
      </c>
      <c r="I157" s="30" t="str">
        <f aca="false" t="array" ref="I157:I157">IFERROR(SMALL(IF($D$2:$D1066=D157,$A$2:$A$911*1.00001),3),"")</f>
        <v/>
      </c>
      <c r="J157" s="30" t="str">
        <f aca="false" t="array" ref="J157:J157">IFERROR(SMALL(IF($D$2:$D1066=D157,$A$2:$A$911*1.000001),4),"")</f>
        <v/>
      </c>
      <c r="K157" s="30" t="str">
        <f aca="false">IF(A157&lt;&gt;"", IF(COUNT(G157:J157)=4, SUM(G157:J157), "No"), "")</f>
        <v>No</v>
      </c>
      <c r="L157" s="30" t="str">
        <f aca="false">IF(A157&lt;&gt;"", IF(COUNT(G157:I157)=3, SUM(G157:I157), "No"), "")</f>
        <v>No</v>
      </c>
      <c r="M157" s="30" t="str">
        <f aca="false">IF(A157&lt;&gt;"", IF(COUNT(G157:H157)=2, SUM(G157:H157), "No"), "")</f>
        <v>No</v>
      </c>
      <c r="N157" s="30" t="str">
        <f aca="false">'Results 10 year vets'!$D157&amp;":"&amp;Table1[[#Headers],[Male]]</f>
        <v>:Male</v>
      </c>
      <c r="O157" s="31"/>
      <c r="P157" s="21" t="n">
        <v>156</v>
      </c>
      <c r="Q157" s="21" t="str">
        <f aca="false">IFERROR(VLOOKUP(P$1&amp;":"&amp;P157,'Finish order'!$C:$K,6,FALSE()),"")</f>
        <v/>
      </c>
      <c r="R157" s="21" t="str">
        <f aca="false">IFERROR(VLOOKUP(P$1&amp;":"&amp;P157,'Finish order'!$C:$K,9,FALSE()),"")</f>
        <v/>
      </c>
      <c r="S157" s="21" t="str">
        <f aca="false">IFERROR(VLOOKUP(P$1&amp;":"&amp;P157,'Finish order'!$C:$K,7,FALSE()),"")</f>
        <v/>
      </c>
      <c r="T157" s="29" t="str">
        <f aca="false">IFERROR(VLOOKUP(P$1&amp;":"&amp;P157,'Finish order'!$C:$K,5,FALSE()),"")</f>
        <v/>
      </c>
      <c r="U157" s="21" t="str">
        <f aca="false">IFERROR(VLOOKUP(P$1&amp;":"&amp;P157,'Finish order'!$C:$K,4,FALSE()),"")</f>
        <v/>
      </c>
      <c r="V157" s="30" t="str">
        <f aca="false" t="array" ref="V157:V157">IFERROR(SMALL(IF($S$2:$S1066=S157,$P$2:$P$911*1.001),1),"")</f>
        <v/>
      </c>
      <c r="W157" s="30" t="str">
        <f aca="false" t="array" ref="W157:W157">IFERROR(SMALL(IF($S$2:$S1066=S157,$P$2:$P$911*1.0001),2),"")</f>
        <v/>
      </c>
      <c r="X157" s="30" t="str">
        <f aca="false" t="array" ref="X157:X157">IFERROR(SMALL(IF($S$2:$S1066=S157,$P$2:$P$911*1.00001),3),"")</f>
        <v/>
      </c>
      <c r="Y157" s="30" t="str">
        <f aca="false" t="array" ref="Y157:Y157">IFERROR(SMALL(IF($S$2:$S1066=S157,$P$2:$P$911*1.000001),4),"")</f>
        <v/>
      </c>
      <c r="Z157" s="30" t="str">
        <f aca="false">IF(P157&lt;&gt;"", IF(COUNT(V157:Y157)=4, SUM(V157:Y157), "No"), "")</f>
        <v>No</v>
      </c>
      <c r="AA157" s="30" t="str">
        <f aca="false">IF(P157&lt;&gt;"", IF(COUNT(V157:X157)=3, SUM(V157:X157), "No"), "")</f>
        <v>No</v>
      </c>
      <c r="AB157" s="30" t="str">
        <f aca="false">IF(P157&lt;&gt;"", IF(COUNT(V157:W157)=2, SUM(V157:W157), "No"), "")</f>
        <v>No</v>
      </c>
      <c r="AC157" s="30" t="str">
        <f aca="false">'Results 10 year vets'!$S157&amp;":"&amp;Table4[[#Headers],[Female]]</f>
        <v>:Female</v>
      </c>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c r="CS157" s="31"/>
      <c r="CT157" s="31"/>
      <c r="CU157" s="31"/>
      <c r="CV157" s="31"/>
      <c r="CW157" s="31"/>
      <c r="CX157" s="31"/>
      <c r="CY157" s="31"/>
      <c r="CZ157" s="31"/>
      <c r="DA157" s="31"/>
      <c r="DB157" s="31"/>
      <c r="DC157" s="31"/>
      <c r="DD157" s="31"/>
      <c r="DE157" s="31"/>
      <c r="DF157" s="31"/>
      <c r="DG157" s="31"/>
      <c r="DH157" s="31"/>
      <c r="DI157" s="31"/>
      <c r="DJ157" s="31"/>
      <c r="DK157" s="31"/>
      <c r="DL157" s="31"/>
      <c r="DM157" s="31"/>
      <c r="DN157" s="31"/>
      <c r="DO157" s="31"/>
      <c r="DP157" s="31"/>
      <c r="DQ157" s="31"/>
      <c r="DR157" s="31"/>
      <c r="DS157" s="31"/>
      <c r="DT157" s="31"/>
      <c r="DU157" s="31"/>
      <c r="DV157" s="31"/>
      <c r="DW157" s="31"/>
    </row>
    <row r="158" customFormat="false" ht="15.75" hidden="false" customHeight="true" outlineLevel="0" collapsed="false">
      <c r="A158" s="21" t="n">
        <v>157</v>
      </c>
      <c r="B158" s="21" t="str">
        <f aca="false">IFERROR(VLOOKUP($A$1&amp;":"&amp;A158,'Finish order'!C:K,6,FALSE()),"")</f>
        <v/>
      </c>
      <c r="C158" s="21" t="str">
        <f aca="false">IFERROR(VLOOKUP(A$1&amp;":"&amp;A158,'Finish order'!$C:$K,9,FALSE()),"")</f>
        <v/>
      </c>
      <c r="D158" s="21" t="str">
        <f aca="false">IFERROR(VLOOKUP(A$1&amp;":"&amp;A158,'Finish order'!$C:$K,7,FALSE()),"")</f>
        <v/>
      </c>
      <c r="E158" s="29" t="str">
        <f aca="false">IFERROR(VLOOKUP($A$1&amp;":"&amp;A158,'Finish order'!C:K,5,FALSE()),"")</f>
        <v/>
      </c>
      <c r="F158" s="21" t="str">
        <f aca="false">IFERROR(VLOOKUP($A$1&amp;":"&amp;A158,'Finish order'!C:K,4,FALSE()),"")</f>
        <v/>
      </c>
      <c r="G158" s="30" t="str">
        <f aca="false" t="array" ref="G158:G158">IFERROR(SMALL(IF($D$2:$D1067=D158,$A$2:$A$911*1.001),1),"")</f>
        <v/>
      </c>
      <c r="H158" s="30" t="str">
        <f aca="false" t="array" ref="H158:H158">IFERROR(SMALL(IF($D$2:$D1067=D158,$A$2:$A$911*1.0001),2),"")</f>
        <v/>
      </c>
      <c r="I158" s="30" t="str">
        <f aca="false" t="array" ref="I158:I158">IFERROR(SMALL(IF($D$2:$D1067=D158,$A$2:$A$911*1.00001),3),"")</f>
        <v/>
      </c>
      <c r="J158" s="30" t="str">
        <f aca="false" t="array" ref="J158:J158">IFERROR(SMALL(IF($D$2:$D1067=D158,$A$2:$A$911*1.000001),4),"")</f>
        <v/>
      </c>
      <c r="K158" s="30" t="str">
        <f aca="false">IF(A158&lt;&gt;"", IF(COUNT(G158:J158)=4, SUM(G158:J158), "No"), "")</f>
        <v>No</v>
      </c>
      <c r="L158" s="30" t="str">
        <f aca="false">IF(A158&lt;&gt;"", IF(COUNT(G158:I158)=3, SUM(G158:I158), "No"), "")</f>
        <v>No</v>
      </c>
      <c r="M158" s="30" t="str">
        <f aca="false">IF(A158&lt;&gt;"", IF(COUNT(G158:H158)=2, SUM(G158:H158), "No"), "")</f>
        <v>No</v>
      </c>
      <c r="N158" s="30" t="str">
        <f aca="false">'Results 10 year vets'!$D158&amp;":"&amp;Table1[[#Headers],[Male]]</f>
        <v>:Male</v>
      </c>
      <c r="O158" s="31"/>
      <c r="P158" s="21" t="n">
        <v>157</v>
      </c>
      <c r="Q158" s="21" t="str">
        <f aca="false">IFERROR(VLOOKUP(P$1&amp;":"&amp;P158,'Finish order'!$C:$K,6,FALSE()),"")</f>
        <v/>
      </c>
      <c r="R158" s="21" t="str">
        <f aca="false">IFERROR(VLOOKUP(P$1&amp;":"&amp;P158,'Finish order'!$C:$K,9,FALSE()),"")</f>
        <v/>
      </c>
      <c r="S158" s="21" t="str">
        <f aca="false">IFERROR(VLOOKUP(P$1&amp;":"&amp;P158,'Finish order'!$C:$K,7,FALSE()),"")</f>
        <v/>
      </c>
      <c r="T158" s="29" t="str">
        <f aca="false">IFERROR(VLOOKUP(P$1&amp;":"&amp;P158,'Finish order'!$C:$K,5,FALSE()),"")</f>
        <v/>
      </c>
      <c r="U158" s="21" t="str">
        <f aca="false">IFERROR(VLOOKUP(P$1&amp;":"&amp;P158,'Finish order'!$C:$K,4,FALSE()),"")</f>
        <v/>
      </c>
      <c r="V158" s="30" t="str">
        <f aca="false" t="array" ref="V158:V158">IFERROR(SMALL(IF($S$2:$S1067=S158,$P$2:$P$911*1.001),1),"")</f>
        <v/>
      </c>
      <c r="W158" s="30" t="str">
        <f aca="false" t="array" ref="W158:W158">IFERROR(SMALL(IF($S$2:$S1067=S158,$P$2:$P$911*1.0001),2),"")</f>
        <v/>
      </c>
      <c r="X158" s="30" t="str">
        <f aca="false" t="array" ref="X158:X158">IFERROR(SMALL(IF($S$2:$S1067=S158,$P$2:$P$911*1.00001),3),"")</f>
        <v/>
      </c>
      <c r="Y158" s="30" t="str">
        <f aca="false" t="array" ref="Y158:Y158">IFERROR(SMALL(IF($S$2:$S1067=S158,$P$2:$P$911*1.000001),4),"")</f>
        <v/>
      </c>
      <c r="Z158" s="30" t="str">
        <f aca="false">IF(P158&lt;&gt;"", IF(COUNT(V158:Y158)=4, SUM(V158:Y158), "No"), "")</f>
        <v>No</v>
      </c>
      <c r="AA158" s="30" t="str">
        <f aca="false">IF(P158&lt;&gt;"", IF(COUNT(V158:X158)=3, SUM(V158:X158), "No"), "")</f>
        <v>No</v>
      </c>
      <c r="AB158" s="30" t="str">
        <f aca="false">IF(P158&lt;&gt;"", IF(COUNT(V158:W158)=2, SUM(V158:W158), "No"), "")</f>
        <v>No</v>
      </c>
      <c r="AC158" s="30" t="str">
        <f aca="false">'Results 10 year vets'!$S158&amp;":"&amp;Table4[[#Headers],[Female]]</f>
        <v>:Female</v>
      </c>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c r="DA158" s="31"/>
      <c r="DB158" s="31"/>
      <c r="DC158" s="31"/>
      <c r="DD158" s="31"/>
      <c r="DE158" s="31"/>
      <c r="DF158" s="31"/>
      <c r="DG158" s="31"/>
      <c r="DH158" s="31"/>
      <c r="DI158" s="31"/>
      <c r="DJ158" s="31"/>
      <c r="DK158" s="31"/>
      <c r="DL158" s="31"/>
      <c r="DM158" s="31"/>
      <c r="DN158" s="31"/>
      <c r="DO158" s="31"/>
      <c r="DP158" s="31"/>
      <c r="DQ158" s="31"/>
      <c r="DR158" s="31"/>
      <c r="DS158" s="31"/>
      <c r="DT158" s="31"/>
      <c r="DU158" s="31"/>
      <c r="DV158" s="31"/>
      <c r="DW158" s="31"/>
    </row>
    <row r="159" customFormat="false" ht="15.75" hidden="false" customHeight="true" outlineLevel="0" collapsed="false">
      <c r="A159" s="21" t="n">
        <v>158</v>
      </c>
      <c r="B159" s="21" t="str">
        <f aca="false">IFERROR(VLOOKUP($A$1&amp;":"&amp;A159,'Finish order'!C:K,6,FALSE()),"")</f>
        <v/>
      </c>
      <c r="C159" s="21" t="str">
        <f aca="false">IFERROR(VLOOKUP(A$1&amp;":"&amp;A159,'Finish order'!$C:$K,9,FALSE()),"")</f>
        <v/>
      </c>
      <c r="D159" s="21" t="str">
        <f aca="false">IFERROR(VLOOKUP(A$1&amp;":"&amp;A159,'Finish order'!$C:$K,7,FALSE()),"")</f>
        <v/>
      </c>
      <c r="E159" s="29" t="str">
        <f aca="false">IFERROR(VLOOKUP($A$1&amp;":"&amp;A159,'Finish order'!C:K,5,FALSE()),"")</f>
        <v/>
      </c>
      <c r="F159" s="21" t="str">
        <f aca="false">IFERROR(VLOOKUP($A$1&amp;":"&amp;A159,'Finish order'!C:K,4,FALSE()),"")</f>
        <v/>
      </c>
      <c r="G159" s="30" t="str">
        <f aca="false" t="array" ref="G159:G159">IFERROR(SMALL(IF($D$2:$D1068=D159,$A$2:$A$911*1.001),1),"")</f>
        <v/>
      </c>
      <c r="H159" s="30" t="str">
        <f aca="false" t="array" ref="H159:H159">IFERROR(SMALL(IF($D$2:$D1068=D159,$A$2:$A$911*1.0001),2),"")</f>
        <v/>
      </c>
      <c r="I159" s="30" t="str">
        <f aca="false" t="array" ref="I159:I159">IFERROR(SMALL(IF($D$2:$D1068=D159,$A$2:$A$911*1.00001),3),"")</f>
        <v/>
      </c>
      <c r="J159" s="30" t="str">
        <f aca="false" t="array" ref="J159:J159">IFERROR(SMALL(IF($D$2:$D1068=D159,$A$2:$A$911*1.000001),4),"")</f>
        <v/>
      </c>
      <c r="K159" s="30" t="str">
        <f aca="false">IF(A159&lt;&gt;"", IF(COUNT(G159:J159)=4, SUM(G159:J159), "No"), "")</f>
        <v>No</v>
      </c>
      <c r="L159" s="30" t="str">
        <f aca="false">IF(A159&lt;&gt;"", IF(COUNT(G159:I159)=3, SUM(G159:I159), "No"), "")</f>
        <v>No</v>
      </c>
      <c r="M159" s="30" t="str">
        <f aca="false">IF(A159&lt;&gt;"", IF(COUNT(G159:H159)=2, SUM(G159:H159), "No"), "")</f>
        <v>No</v>
      </c>
      <c r="N159" s="30" t="str">
        <f aca="false">'Results 10 year vets'!$D159&amp;":"&amp;Table1[[#Headers],[Male]]</f>
        <v>:Male</v>
      </c>
      <c r="O159" s="31"/>
      <c r="P159" s="21" t="n">
        <v>158</v>
      </c>
      <c r="Q159" s="21" t="str">
        <f aca="false">IFERROR(VLOOKUP(P$1&amp;":"&amp;P159,'Finish order'!$C:$K,6,FALSE()),"")</f>
        <v/>
      </c>
      <c r="R159" s="21" t="str">
        <f aca="false">IFERROR(VLOOKUP(P$1&amp;":"&amp;P159,'Finish order'!$C:$K,9,FALSE()),"")</f>
        <v/>
      </c>
      <c r="S159" s="21" t="str">
        <f aca="false">IFERROR(VLOOKUP(P$1&amp;":"&amp;P159,'Finish order'!$C:$K,7,FALSE()),"")</f>
        <v/>
      </c>
      <c r="T159" s="29" t="str">
        <f aca="false">IFERROR(VLOOKUP(P$1&amp;":"&amp;P159,'Finish order'!$C:$K,5,FALSE()),"")</f>
        <v/>
      </c>
      <c r="U159" s="21" t="str">
        <f aca="false">IFERROR(VLOOKUP(P$1&amp;":"&amp;P159,'Finish order'!$C:$K,4,FALSE()),"")</f>
        <v/>
      </c>
      <c r="V159" s="30" t="str">
        <f aca="false" t="array" ref="V159:V159">IFERROR(SMALL(IF($S$2:$S1068=S159,$P$2:$P$911*1.001),1),"")</f>
        <v/>
      </c>
      <c r="W159" s="30" t="str">
        <f aca="false" t="array" ref="W159:W159">IFERROR(SMALL(IF($S$2:$S1068=S159,$P$2:$P$911*1.0001),2),"")</f>
        <v/>
      </c>
      <c r="X159" s="30" t="str">
        <f aca="false" t="array" ref="X159:X159">IFERROR(SMALL(IF($S$2:$S1068=S159,$P$2:$P$911*1.00001),3),"")</f>
        <v/>
      </c>
      <c r="Y159" s="30" t="str">
        <f aca="false" t="array" ref="Y159:Y159">IFERROR(SMALL(IF($S$2:$S1068=S159,$P$2:$P$911*1.000001),4),"")</f>
        <v/>
      </c>
      <c r="Z159" s="30" t="str">
        <f aca="false">IF(P159&lt;&gt;"", IF(COUNT(V159:Y159)=4, SUM(V159:Y159), "No"), "")</f>
        <v>No</v>
      </c>
      <c r="AA159" s="30" t="str">
        <f aca="false">IF(P159&lt;&gt;"", IF(COUNT(V159:X159)=3, SUM(V159:X159), "No"), "")</f>
        <v>No</v>
      </c>
      <c r="AB159" s="30" t="str">
        <f aca="false">IF(P159&lt;&gt;"", IF(COUNT(V159:W159)=2, SUM(V159:W159), "No"), "")</f>
        <v>No</v>
      </c>
      <c r="AC159" s="30" t="str">
        <f aca="false">'Results 10 year vets'!$S159&amp;":"&amp;Table4[[#Headers],[Female]]</f>
        <v>:Female</v>
      </c>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c r="DA159" s="31"/>
      <c r="DB159" s="31"/>
      <c r="DC159" s="31"/>
      <c r="DD159" s="31"/>
      <c r="DE159" s="31"/>
      <c r="DF159" s="31"/>
      <c r="DG159" s="31"/>
      <c r="DH159" s="31"/>
      <c r="DI159" s="31"/>
      <c r="DJ159" s="31"/>
      <c r="DK159" s="31"/>
      <c r="DL159" s="31"/>
      <c r="DM159" s="31"/>
      <c r="DN159" s="31"/>
      <c r="DO159" s="31"/>
      <c r="DP159" s="31"/>
      <c r="DQ159" s="31"/>
      <c r="DR159" s="31"/>
      <c r="DS159" s="31"/>
      <c r="DT159" s="31"/>
      <c r="DU159" s="31"/>
      <c r="DV159" s="31"/>
      <c r="DW159" s="31"/>
    </row>
    <row r="160" customFormat="false" ht="15.75" hidden="false" customHeight="true" outlineLevel="0" collapsed="false">
      <c r="A160" s="21" t="n">
        <v>159</v>
      </c>
      <c r="B160" s="21" t="str">
        <f aca="false">IFERROR(VLOOKUP($A$1&amp;":"&amp;A160,'Finish order'!C:K,6,FALSE()),"")</f>
        <v/>
      </c>
      <c r="C160" s="21" t="str">
        <f aca="false">IFERROR(VLOOKUP(A$1&amp;":"&amp;A160,'Finish order'!$C:$K,9,FALSE()),"")</f>
        <v/>
      </c>
      <c r="D160" s="21" t="str">
        <f aca="false">IFERROR(VLOOKUP(A$1&amp;":"&amp;A160,'Finish order'!$C:$K,7,FALSE()),"")</f>
        <v/>
      </c>
      <c r="E160" s="29" t="str">
        <f aca="false">IFERROR(VLOOKUP($A$1&amp;":"&amp;A160,'Finish order'!C:K,5,FALSE()),"")</f>
        <v/>
      </c>
      <c r="F160" s="21" t="str">
        <f aca="false">IFERROR(VLOOKUP($A$1&amp;":"&amp;A160,'Finish order'!C:K,4,FALSE()),"")</f>
        <v/>
      </c>
      <c r="G160" s="30" t="str">
        <f aca="false" t="array" ref="G160:G160">IFERROR(SMALL(IF($D$2:$D1069=D160,$A$2:$A$911*1.001),1),"")</f>
        <v/>
      </c>
      <c r="H160" s="30" t="str">
        <f aca="false" t="array" ref="H160:H160">IFERROR(SMALL(IF($D$2:$D1069=D160,$A$2:$A$911*1.0001),2),"")</f>
        <v/>
      </c>
      <c r="I160" s="30" t="str">
        <f aca="false" t="array" ref="I160:I160">IFERROR(SMALL(IF($D$2:$D1069=D160,$A$2:$A$911*1.00001),3),"")</f>
        <v/>
      </c>
      <c r="J160" s="30" t="str">
        <f aca="false" t="array" ref="J160:J160">IFERROR(SMALL(IF($D$2:$D1069=D160,$A$2:$A$911*1.000001),4),"")</f>
        <v/>
      </c>
      <c r="K160" s="30" t="str">
        <f aca="false">IF(A160&lt;&gt;"", IF(COUNT(G160:J160)=4, SUM(G160:J160), "No"), "")</f>
        <v>No</v>
      </c>
      <c r="L160" s="30" t="str">
        <f aca="false">IF(A160&lt;&gt;"", IF(COUNT(G160:I160)=3, SUM(G160:I160), "No"), "")</f>
        <v>No</v>
      </c>
      <c r="M160" s="30" t="str">
        <f aca="false">IF(A160&lt;&gt;"", IF(COUNT(G160:H160)=2, SUM(G160:H160), "No"), "")</f>
        <v>No</v>
      </c>
      <c r="N160" s="30" t="str">
        <f aca="false">'Results 10 year vets'!$D160&amp;":"&amp;Table1[[#Headers],[Male]]</f>
        <v>:Male</v>
      </c>
      <c r="O160" s="31"/>
      <c r="P160" s="21" t="n">
        <v>159</v>
      </c>
      <c r="Q160" s="21" t="str">
        <f aca="false">IFERROR(VLOOKUP(P$1&amp;":"&amp;P160,'Finish order'!$C:$K,6,FALSE()),"")</f>
        <v/>
      </c>
      <c r="R160" s="21" t="str">
        <f aca="false">IFERROR(VLOOKUP(P$1&amp;":"&amp;P160,'Finish order'!$C:$K,9,FALSE()),"")</f>
        <v/>
      </c>
      <c r="S160" s="21" t="str">
        <f aca="false">IFERROR(VLOOKUP(P$1&amp;":"&amp;P160,'Finish order'!$C:$K,7,FALSE()),"")</f>
        <v/>
      </c>
      <c r="T160" s="29" t="str">
        <f aca="false">IFERROR(VLOOKUP(P$1&amp;":"&amp;P160,'Finish order'!$C:$K,5,FALSE()),"")</f>
        <v/>
      </c>
      <c r="U160" s="21" t="str">
        <f aca="false">IFERROR(VLOOKUP(P$1&amp;":"&amp;P160,'Finish order'!$C:$K,4,FALSE()),"")</f>
        <v/>
      </c>
      <c r="V160" s="30" t="str">
        <f aca="false" t="array" ref="V160:V160">IFERROR(SMALL(IF($S$2:$S1069=S160,$P$2:$P$911*1.001),1),"")</f>
        <v/>
      </c>
      <c r="W160" s="30" t="str">
        <f aca="false" t="array" ref="W160:W160">IFERROR(SMALL(IF($S$2:$S1069=S160,$P$2:$P$911*1.0001),2),"")</f>
        <v/>
      </c>
      <c r="X160" s="30" t="str">
        <f aca="false" t="array" ref="X160:X160">IFERROR(SMALL(IF($S$2:$S1069=S160,$P$2:$P$911*1.00001),3),"")</f>
        <v/>
      </c>
      <c r="Y160" s="30" t="str">
        <f aca="false" t="array" ref="Y160:Y160">IFERROR(SMALL(IF($S$2:$S1069=S160,$P$2:$P$911*1.000001),4),"")</f>
        <v/>
      </c>
      <c r="Z160" s="30" t="str">
        <f aca="false">IF(P160&lt;&gt;"", IF(COUNT(V160:Y160)=4, SUM(V160:Y160), "No"), "")</f>
        <v>No</v>
      </c>
      <c r="AA160" s="30" t="str">
        <f aca="false">IF(P160&lt;&gt;"", IF(COUNT(V160:X160)=3, SUM(V160:X160), "No"), "")</f>
        <v>No</v>
      </c>
      <c r="AB160" s="30" t="str">
        <f aca="false">IF(P160&lt;&gt;"", IF(COUNT(V160:W160)=2, SUM(V160:W160), "No"), "")</f>
        <v>No</v>
      </c>
      <c r="AC160" s="30" t="str">
        <f aca="false">'Results 10 year vets'!$S160&amp;":"&amp;Table4[[#Headers],[Female]]</f>
        <v>:Female</v>
      </c>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c r="DA160" s="31"/>
      <c r="DB160" s="31"/>
      <c r="DC160" s="31"/>
      <c r="DD160" s="31"/>
      <c r="DE160" s="31"/>
      <c r="DF160" s="31"/>
      <c r="DG160" s="31"/>
      <c r="DH160" s="31"/>
      <c r="DI160" s="31"/>
      <c r="DJ160" s="31"/>
      <c r="DK160" s="31"/>
      <c r="DL160" s="31"/>
      <c r="DM160" s="31"/>
      <c r="DN160" s="31"/>
      <c r="DO160" s="31"/>
      <c r="DP160" s="31"/>
      <c r="DQ160" s="31"/>
      <c r="DR160" s="31"/>
      <c r="DS160" s="31"/>
      <c r="DT160" s="31"/>
      <c r="DU160" s="31"/>
      <c r="DV160" s="31"/>
      <c r="DW160" s="31"/>
    </row>
    <row r="161" customFormat="false" ht="15.75" hidden="false" customHeight="true" outlineLevel="0" collapsed="false">
      <c r="A161" s="21" t="n">
        <v>160</v>
      </c>
      <c r="B161" s="21" t="str">
        <f aca="false">IFERROR(VLOOKUP($A$1&amp;":"&amp;A161,'Finish order'!C:K,6,FALSE()),"")</f>
        <v/>
      </c>
      <c r="C161" s="21" t="str">
        <f aca="false">IFERROR(VLOOKUP(A$1&amp;":"&amp;A161,'Finish order'!$C:$K,9,FALSE()),"")</f>
        <v/>
      </c>
      <c r="D161" s="21" t="str">
        <f aca="false">IFERROR(VLOOKUP(A$1&amp;":"&amp;A161,'Finish order'!$C:$K,7,FALSE()),"")</f>
        <v/>
      </c>
      <c r="E161" s="29" t="str">
        <f aca="false">IFERROR(VLOOKUP($A$1&amp;":"&amp;A161,'Finish order'!C:K,5,FALSE()),"")</f>
        <v/>
      </c>
      <c r="F161" s="21" t="str">
        <f aca="false">IFERROR(VLOOKUP($A$1&amp;":"&amp;A161,'Finish order'!C:K,4,FALSE()),"")</f>
        <v/>
      </c>
      <c r="G161" s="30" t="str">
        <f aca="false" t="array" ref="G161:G161">IFERROR(SMALL(IF($D$2:$D1070=D161,$A$2:$A$911*1.001),1),"")</f>
        <v/>
      </c>
      <c r="H161" s="30" t="str">
        <f aca="false" t="array" ref="H161:H161">IFERROR(SMALL(IF($D$2:$D1070=D161,$A$2:$A$911*1.0001),2),"")</f>
        <v/>
      </c>
      <c r="I161" s="30" t="str">
        <f aca="false" t="array" ref="I161:I161">IFERROR(SMALL(IF($D$2:$D1070=D161,$A$2:$A$911*1.00001),3),"")</f>
        <v/>
      </c>
      <c r="J161" s="30" t="str">
        <f aca="false" t="array" ref="J161:J161">IFERROR(SMALL(IF($D$2:$D1070=D161,$A$2:$A$911*1.000001),4),"")</f>
        <v/>
      </c>
      <c r="K161" s="30" t="str">
        <f aca="false">IF(A161&lt;&gt;"", IF(COUNT(G161:J161)=4, SUM(G161:J161), "No"), "")</f>
        <v>No</v>
      </c>
      <c r="L161" s="30" t="str">
        <f aca="false">IF(A161&lt;&gt;"", IF(COUNT(G161:I161)=3, SUM(G161:I161), "No"), "")</f>
        <v>No</v>
      </c>
      <c r="M161" s="30" t="str">
        <f aca="false">IF(A161&lt;&gt;"", IF(COUNT(G161:H161)=2, SUM(G161:H161), "No"), "")</f>
        <v>No</v>
      </c>
      <c r="N161" s="30" t="str">
        <f aca="false">'Results 10 year vets'!$D161&amp;":"&amp;Table1[[#Headers],[Male]]</f>
        <v>:Male</v>
      </c>
      <c r="O161" s="31"/>
      <c r="P161" s="21" t="n">
        <v>160</v>
      </c>
      <c r="Q161" s="21" t="str">
        <f aca="false">IFERROR(VLOOKUP(P$1&amp;":"&amp;P161,'Finish order'!$C:$K,6,FALSE()),"")</f>
        <v/>
      </c>
      <c r="R161" s="21" t="str">
        <f aca="false">IFERROR(VLOOKUP(P$1&amp;":"&amp;P161,'Finish order'!$C:$K,9,FALSE()),"")</f>
        <v/>
      </c>
      <c r="S161" s="21" t="str">
        <f aca="false">IFERROR(VLOOKUP(P$1&amp;":"&amp;P161,'Finish order'!$C:$K,7,FALSE()),"")</f>
        <v/>
      </c>
      <c r="T161" s="29" t="str">
        <f aca="false">IFERROR(VLOOKUP(P$1&amp;":"&amp;P161,'Finish order'!$C:$K,5,FALSE()),"")</f>
        <v/>
      </c>
      <c r="U161" s="21" t="str">
        <f aca="false">IFERROR(VLOOKUP(P$1&amp;":"&amp;P161,'Finish order'!$C:$K,4,FALSE()),"")</f>
        <v/>
      </c>
      <c r="V161" s="30" t="str">
        <f aca="false" t="array" ref="V161:V161">IFERROR(SMALL(IF($S$2:$S1070=S161,$P$2:$P$911*1.001),1),"")</f>
        <v/>
      </c>
      <c r="W161" s="30" t="str">
        <f aca="false" t="array" ref="W161:W161">IFERROR(SMALL(IF($S$2:$S1070=S161,$P$2:$P$911*1.0001),2),"")</f>
        <v/>
      </c>
      <c r="X161" s="30" t="str">
        <f aca="false" t="array" ref="X161:X161">IFERROR(SMALL(IF($S$2:$S1070=S161,$P$2:$P$911*1.00001),3),"")</f>
        <v/>
      </c>
      <c r="Y161" s="30" t="str">
        <f aca="false" t="array" ref="Y161:Y161">IFERROR(SMALL(IF($S$2:$S1070=S161,$P$2:$P$911*1.000001),4),"")</f>
        <v/>
      </c>
      <c r="Z161" s="30" t="str">
        <f aca="false">IF(P161&lt;&gt;"", IF(COUNT(V161:Y161)=4, SUM(V161:Y161), "No"), "")</f>
        <v>No</v>
      </c>
      <c r="AA161" s="30" t="str">
        <f aca="false">IF(P161&lt;&gt;"", IF(COUNT(V161:X161)=3, SUM(V161:X161), "No"), "")</f>
        <v>No</v>
      </c>
      <c r="AB161" s="30" t="str">
        <f aca="false">IF(P161&lt;&gt;"", IF(COUNT(V161:W161)=2, SUM(V161:W161), "No"), "")</f>
        <v>No</v>
      </c>
      <c r="AC161" s="30" t="str">
        <f aca="false">'Results 10 year vets'!$S161&amp;":"&amp;Table4[[#Headers],[Female]]</f>
        <v>:Female</v>
      </c>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c r="DA161" s="31"/>
      <c r="DB161" s="31"/>
      <c r="DC161" s="31"/>
      <c r="DD161" s="31"/>
      <c r="DE161" s="31"/>
      <c r="DF161" s="31"/>
      <c r="DG161" s="31"/>
      <c r="DH161" s="31"/>
      <c r="DI161" s="31"/>
      <c r="DJ161" s="31"/>
      <c r="DK161" s="31"/>
      <c r="DL161" s="31"/>
      <c r="DM161" s="31"/>
      <c r="DN161" s="31"/>
      <c r="DO161" s="31"/>
      <c r="DP161" s="31"/>
      <c r="DQ161" s="31"/>
      <c r="DR161" s="31"/>
      <c r="DS161" s="31"/>
      <c r="DT161" s="31"/>
      <c r="DU161" s="31"/>
      <c r="DV161" s="31"/>
      <c r="DW161" s="31"/>
    </row>
    <row r="162" customFormat="false" ht="15.75" hidden="false" customHeight="true" outlineLevel="0" collapsed="false">
      <c r="A162" s="21" t="n">
        <v>161</v>
      </c>
      <c r="B162" s="21" t="str">
        <f aca="false">IFERROR(VLOOKUP($A$1&amp;":"&amp;A162,'Finish order'!C:K,6,FALSE()),"")</f>
        <v/>
      </c>
      <c r="C162" s="21" t="str">
        <f aca="false">IFERROR(VLOOKUP(A$1&amp;":"&amp;A162,'Finish order'!$C:$K,9,FALSE()),"")</f>
        <v/>
      </c>
      <c r="D162" s="21" t="str">
        <f aca="false">IFERROR(VLOOKUP(A$1&amp;":"&amp;A162,'Finish order'!$C:$K,7,FALSE()),"")</f>
        <v/>
      </c>
      <c r="E162" s="29" t="str">
        <f aca="false">IFERROR(VLOOKUP($A$1&amp;":"&amp;A162,'Finish order'!C:K,5,FALSE()),"")</f>
        <v/>
      </c>
      <c r="F162" s="21" t="str">
        <f aca="false">IFERROR(VLOOKUP($A$1&amp;":"&amp;A162,'Finish order'!C:K,4,FALSE()),"")</f>
        <v/>
      </c>
      <c r="G162" s="30" t="str">
        <f aca="false" t="array" ref="G162:G162">IFERROR(SMALL(IF($D$2:$D1071=D162,$A$2:$A$911*1.001),1),"")</f>
        <v/>
      </c>
      <c r="H162" s="30" t="str">
        <f aca="false" t="array" ref="H162:H162">IFERROR(SMALL(IF($D$2:$D1071=D162,$A$2:$A$911*1.0001),2),"")</f>
        <v/>
      </c>
      <c r="I162" s="30" t="str">
        <f aca="false" t="array" ref="I162:I162">IFERROR(SMALL(IF($D$2:$D1071=D162,$A$2:$A$911*1.00001),3),"")</f>
        <v/>
      </c>
      <c r="J162" s="30" t="str">
        <f aca="false" t="array" ref="J162:J162">IFERROR(SMALL(IF($D$2:$D1071=D162,$A$2:$A$911*1.000001),4),"")</f>
        <v/>
      </c>
      <c r="K162" s="30" t="str">
        <f aca="false">IF(A162&lt;&gt;"", IF(COUNT(G162:J162)=4, SUM(G162:J162), "No"), "")</f>
        <v>No</v>
      </c>
      <c r="L162" s="30" t="str">
        <f aca="false">IF(A162&lt;&gt;"", IF(COUNT(G162:I162)=3, SUM(G162:I162), "No"), "")</f>
        <v>No</v>
      </c>
      <c r="M162" s="30" t="str">
        <f aca="false">IF(A162&lt;&gt;"", IF(COUNT(G162:H162)=2, SUM(G162:H162), "No"), "")</f>
        <v>No</v>
      </c>
      <c r="N162" s="30" t="str">
        <f aca="false">'Results 10 year vets'!$D162&amp;":"&amp;Table1[[#Headers],[Male]]</f>
        <v>:Male</v>
      </c>
      <c r="O162" s="31"/>
      <c r="P162" s="21" t="n">
        <v>161</v>
      </c>
      <c r="Q162" s="21" t="str">
        <f aca="false">IFERROR(VLOOKUP(P$1&amp;":"&amp;P162,'Finish order'!$C:$K,6,FALSE()),"")</f>
        <v/>
      </c>
      <c r="R162" s="21" t="str">
        <f aca="false">IFERROR(VLOOKUP(P$1&amp;":"&amp;P162,'Finish order'!$C:$K,9,FALSE()),"")</f>
        <v/>
      </c>
      <c r="S162" s="21" t="str">
        <f aca="false">IFERROR(VLOOKUP(P$1&amp;":"&amp;P162,'Finish order'!$C:$K,7,FALSE()),"")</f>
        <v/>
      </c>
      <c r="T162" s="29" t="str">
        <f aca="false">IFERROR(VLOOKUP(P$1&amp;":"&amp;P162,'Finish order'!$C:$K,5,FALSE()),"")</f>
        <v/>
      </c>
      <c r="U162" s="21" t="str">
        <f aca="false">IFERROR(VLOOKUP(P$1&amp;":"&amp;P162,'Finish order'!$C:$K,4,FALSE()),"")</f>
        <v/>
      </c>
      <c r="V162" s="30" t="str">
        <f aca="false" t="array" ref="V162:V162">IFERROR(SMALL(IF($S$2:$S1071=S162,$P$2:$P$911*1.001),1),"")</f>
        <v/>
      </c>
      <c r="W162" s="30" t="str">
        <f aca="false" t="array" ref="W162:W162">IFERROR(SMALL(IF($S$2:$S1071=S162,$P$2:$P$911*1.0001),2),"")</f>
        <v/>
      </c>
      <c r="X162" s="30" t="str">
        <f aca="false" t="array" ref="X162:X162">IFERROR(SMALL(IF($S$2:$S1071=S162,$P$2:$P$911*1.00001),3),"")</f>
        <v/>
      </c>
      <c r="Y162" s="30" t="str">
        <f aca="false" t="array" ref="Y162:Y162">IFERROR(SMALL(IF($S$2:$S1071=S162,$P$2:$P$911*1.000001),4),"")</f>
        <v/>
      </c>
      <c r="Z162" s="30" t="str">
        <f aca="false">IF(P162&lt;&gt;"", IF(COUNT(V162:Y162)=4, SUM(V162:Y162), "No"), "")</f>
        <v>No</v>
      </c>
      <c r="AA162" s="30" t="str">
        <f aca="false">IF(P162&lt;&gt;"", IF(COUNT(V162:X162)=3, SUM(V162:X162), "No"), "")</f>
        <v>No</v>
      </c>
      <c r="AB162" s="30" t="str">
        <f aca="false">IF(P162&lt;&gt;"", IF(COUNT(V162:W162)=2, SUM(V162:W162), "No"), "")</f>
        <v>No</v>
      </c>
      <c r="AC162" s="30" t="str">
        <f aca="false">'Results 10 year vets'!$S162&amp;":"&amp;Table4[[#Headers],[Female]]</f>
        <v>:Female</v>
      </c>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c r="DA162" s="31"/>
      <c r="DB162" s="31"/>
      <c r="DC162" s="31"/>
      <c r="DD162" s="31"/>
      <c r="DE162" s="31"/>
      <c r="DF162" s="31"/>
      <c r="DG162" s="31"/>
      <c r="DH162" s="31"/>
      <c r="DI162" s="31"/>
      <c r="DJ162" s="31"/>
      <c r="DK162" s="31"/>
      <c r="DL162" s="31"/>
      <c r="DM162" s="31"/>
      <c r="DN162" s="31"/>
      <c r="DO162" s="31"/>
      <c r="DP162" s="31"/>
      <c r="DQ162" s="31"/>
      <c r="DR162" s="31"/>
      <c r="DS162" s="31"/>
      <c r="DT162" s="31"/>
      <c r="DU162" s="31"/>
      <c r="DV162" s="31"/>
      <c r="DW162" s="31"/>
    </row>
    <row r="163" customFormat="false" ht="15.75" hidden="false" customHeight="true" outlineLevel="0" collapsed="false">
      <c r="A163" s="21" t="n">
        <v>162</v>
      </c>
      <c r="B163" s="21" t="str">
        <f aca="false">IFERROR(VLOOKUP($A$1&amp;":"&amp;A163,'Finish order'!C:K,6,FALSE()),"")</f>
        <v/>
      </c>
      <c r="C163" s="21" t="str">
        <f aca="false">IFERROR(VLOOKUP(A$1&amp;":"&amp;A163,'Finish order'!$C:$K,9,FALSE()),"")</f>
        <v/>
      </c>
      <c r="D163" s="21" t="str">
        <f aca="false">IFERROR(VLOOKUP(A$1&amp;":"&amp;A163,'Finish order'!$C:$K,7,FALSE()),"")</f>
        <v/>
      </c>
      <c r="E163" s="29" t="str">
        <f aca="false">IFERROR(VLOOKUP($A$1&amp;":"&amp;A163,'Finish order'!C:K,5,FALSE()),"")</f>
        <v/>
      </c>
      <c r="F163" s="21" t="str">
        <f aca="false">IFERROR(VLOOKUP($A$1&amp;":"&amp;A163,'Finish order'!C:K,4,FALSE()),"")</f>
        <v/>
      </c>
      <c r="G163" s="30" t="str">
        <f aca="false" t="array" ref="G163:G163">IFERROR(SMALL(IF($D$2:$D1072=D163,$A$2:$A$911*1.001),1),"")</f>
        <v/>
      </c>
      <c r="H163" s="30" t="str">
        <f aca="false" t="array" ref="H163:H163">IFERROR(SMALL(IF($D$2:$D1072=D163,$A$2:$A$911*1.0001),2),"")</f>
        <v/>
      </c>
      <c r="I163" s="30" t="str">
        <f aca="false" t="array" ref="I163:I163">IFERROR(SMALL(IF($D$2:$D1072=D163,$A$2:$A$911*1.00001),3),"")</f>
        <v/>
      </c>
      <c r="J163" s="30" t="str">
        <f aca="false" t="array" ref="J163:J163">IFERROR(SMALL(IF($D$2:$D1072=D163,$A$2:$A$911*1.000001),4),"")</f>
        <v/>
      </c>
      <c r="K163" s="30" t="str">
        <f aca="false">IF(A163&lt;&gt;"", IF(COUNT(G163:J163)=4, SUM(G163:J163), "No"), "")</f>
        <v>No</v>
      </c>
      <c r="L163" s="30" t="str">
        <f aca="false">IF(A163&lt;&gt;"", IF(COUNT(G163:I163)=3, SUM(G163:I163), "No"), "")</f>
        <v>No</v>
      </c>
      <c r="M163" s="30" t="str">
        <f aca="false">IF(A163&lt;&gt;"", IF(COUNT(G163:H163)=2, SUM(G163:H163), "No"), "")</f>
        <v>No</v>
      </c>
      <c r="N163" s="30" t="str">
        <f aca="false">'Results 10 year vets'!$D163&amp;":"&amp;Table1[[#Headers],[Male]]</f>
        <v>:Male</v>
      </c>
      <c r="O163" s="31"/>
      <c r="P163" s="21" t="n">
        <v>162</v>
      </c>
      <c r="Q163" s="21" t="str">
        <f aca="false">IFERROR(VLOOKUP(P$1&amp;":"&amp;P163,'Finish order'!$C:$K,6,FALSE()),"")</f>
        <v/>
      </c>
      <c r="R163" s="21" t="str">
        <f aca="false">IFERROR(VLOOKUP(P$1&amp;":"&amp;P163,'Finish order'!$C:$K,9,FALSE()),"")</f>
        <v/>
      </c>
      <c r="S163" s="21" t="str">
        <f aca="false">IFERROR(VLOOKUP(P$1&amp;":"&amp;P163,'Finish order'!$C:$K,7,FALSE()),"")</f>
        <v/>
      </c>
      <c r="T163" s="29" t="str">
        <f aca="false">IFERROR(VLOOKUP(P$1&amp;":"&amp;P163,'Finish order'!$C:$K,5,FALSE()),"")</f>
        <v/>
      </c>
      <c r="U163" s="21" t="str">
        <f aca="false">IFERROR(VLOOKUP(P$1&amp;":"&amp;P163,'Finish order'!$C:$K,4,FALSE()),"")</f>
        <v/>
      </c>
      <c r="V163" s="30" t="str">
        <f aca="false" t="array" ref="V163:V163">IFERROR(SMALL(IF($S$2:$S1072=S163,$P$2:$P$911*1.001),1),"")</f>
        <v/>
      </c>
      <c r="W163" s="30" t="str">
        <f aca="false" t="array" ref="W163:W163">IFERROR(SMALL(IF($S$2:$S1072=S163,$P$2:$P$911*1.0001),2),"")</f>
        <v/>
      </c>
      <c r="X163" s="30" t="str">
        <f aca="false" t="array" ref="X163:X163">IFERROR(SMALL(IF($S$2:$S1072=S163,$P$2:$P$911*1.00001),3),"")</f>
        <v/>
      </c>
      <c r="Y163" s="30" t="str">
        <f aca="false" t="array" ref="Y163:Y163">IFERROR(SMALL(IF($S$2:$S1072=S163,$P$2:$P$911*1.000001),4),"")</f>
        <v/>
      </c>
      <c r="Z163" s="30" t="str">
        <f aca="false">IF(P163&lt;&gt;"", IF(COUNT(V163:Y163)=4, SUM(V163:Y163), "No"), "")</f>
        <v>No</v>
      </c>
      <c r="AA163" s="30" t="str">
        <f aca="false">IF(P163&lt;&gt;"", IF(COUNT(V163:X163)=3, SUM(V163:X163), "No"), "")</f>
        <v>No</v>
      </c>
      <c r="AB163" s="30" t="str">
        <f aca="false">IF(P163&lt;&gt;"", IF(COUNT(V163:W163)=2, SUM(V163:W163), "No"), "")</f>
        <v>No</v>
      </c>
      <c r="AC163" s="30" t="str">
        <f aca="false">'Results 10 year vets'!$S163&amp;":"&amp;Table4[[#Headers],[Female]]</f>
        <v>:Female</v>
      </c>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c r="DA163" s="31"/>
      <c r="DB163" s="31"/>
      <c r="DC163" s="31"/>
      <c r="DD163" s="31"/>
      <c r="DE163" s="31"/>
      <c r="DF163" s="31"/>
      <c r="DG163" s="31"/>
      <c r="DH163" s="31"/>
      <c r="DI163" s="31"/>
      <c r="DJ163" s="31"/>
      <c r="DK163" s="31"/>
      <c r="DL163" s="31"/>
      <c r="DM163" s="31"/>
      <c r="DN163" s="31"/>
      <c r="DO163" s="31"/>
      <c r="DP163" s="31"/>
      <c r="DQ163" s="31"/>
      <c r="DR163" s="31"/>
      <c r="DS163" s="31"/>
      <c r="DT163" s="31"/>
      <c r="DU163" s="31"/>
      <c r="DV163" s="31"/>
      <c r="DW163" s="31"/>
    </row>
    <row r="164" customFormat="false" ht="15.75" hidden="false" customHeight="true" outlineLevel="0" collapsed="false">
      <c r="A164" s="21" t="n">
        <v>163</v>
      </c>
      <c r="B164" s="21" t="str">
        <f aca="false">IFERROR(VLOOKUP($A$1&amp;":"&amp;A164,'Finish order'!C:K,6,FALSE()),"")</f>
        <v/>
      </c>
      <c r="C164" s="21" t="str">
        <f aca="false">IFERROR(VLOOKUP(A$1&amp;":"&amp;A164,'Finish order'!$C:$K,9,FALSE()),"")</f>
        <v/>
      </c>
      <c r="D164" s="21" t="str">
        <f aca="false">IFERROR(VLOOKUP(A$1&amp;":"&amp;A164,'Finish order'!$C:$K,7,FALSE()),"")</f>
        <v/>
      </c>
      <c r="E164" s="29" t="str">
        <f aca="false">IFERROR(VLOOKUP($A$1&amp;":"&amp;A164,'Finish order'!C:K,5,FALSE()),"")</f>
        <v/>
      </c>
      <c r="F164" s="21" t="str">
        <f aca="false">IFERROR(VLOOKUP($A$1&amp;":"&amp;A164,'Finish order'!C:K,4,FALSE()),"")</f>
        <v/>
      </c>
      <c r="G164" s="30" t="str">
        <f aca="false" t="array" ref="G164:G164">IFERROR(SMALL(IF($D$2:$D1073=D164,$A$2:$A$911*1.001),1),"")</f>
        <v/>
      </c>
      <c r="H164" s="30" t="str">
        <f aca="false" t="array" ref="H164:H164">IFERROR(SMALL(IF($D$2:$D1073=D164,$A$2:$A$911*1.0001),2),"")</f>
        <v/>
      </c>
      <c r="I164" s="30" t="str">
        <f aca="false" t="array" ref="I164:I164">IFERROR(SMALL(IF($D$2:$D1073=D164,$A$2:$A$911*1.00001),3),"")</f>
        <v/>
      </c>
      <c r="J164" s="30" t="str">
        <f aca="false" t="array" ref="J164:J164">IFERROR(SMALL(IF($D$2:$D1073=D164,$A$2:$A$911*1.000001),4),"")</f>
        <v/>
      </c>
      <c r="K164" s="30" t="str">
        <f aca="false">IF(A164&lt;&gt;"", IF(COUNT(G164:J164)=4, SUM(G164:J164), "No"), "")</f>
        <v>No</v>
      </c>
      <c r="L164" s="30" t="str">
        <f aca="false">IF(A164&lt;&gt;"", IF(COUNT(G164:I164)=3, SUM(G164:I164), "No"), "")</f>
        <v>No</v>
      </c>
      <c r="M164" s="30" t="str">
        <f aca="false">IF(A164&lt;&gt;"", IF(COUNT(G164:H164)=2, SUM(G164:H164), "No"), "")</f>
        <v>No</v>
      </c>
      <c r="N164" s="30" t="str">
        <f aca="false">'Results 10 year vets'!$D164&amp;":"&amp;Table1[[#Headers],[Male]]</f>
        <v>:Male</v>
      </c>
      <c r="O164" s="31"/>
      <c r="P164" s="21" t="n">
        <v>163</v>
      </c>
      <c r="Q164" s="21" t="str">
        <f aca="false">IFERROR(VLOOKUP(P$1&amp;":"&amp;P164,'Finish order'!$C:$K,6,FALSE()),"")</f>
        <v/>
      </c>
      <c r="R164" s="21" t="str">
        <f aca="false">IFERROR(VLOOKUP(P$1&amp;":"&amp;P164,'Finish order'!$C:$K,9,FALSE()),"")</f>
        <v/>
      </c>
      <c r="S164" s="21" t="str">
        <f aca="false">IFERROR(VLOOKUP(P$1&amp;":"&amp;P164,'Finish order'!$C:$K,7,FALSE()),"")</f>
        <v/>
      </c>
      <c r="T164" s="29" t="str">
        <f aca="false">IFERROR(VLOOKUP(P$1&amp;":"&amp;P164,'Finish order'!$C:$K,5,FALSE()),"")</f>
        <v/>
      </c>
      <c r="U164" s="21" t="str">
        <f aca="false">IFERROR(VLOOKUP(P$1&amp;":"&amp;P164,'Finish order'!$C:$K,4,FALSE()),"")</f>
        <v/>
      </c>
      <c r="V164" s="30" t="str">
        <f aca="false" t="array" ref="V164:V164">IFERROR(SMALL(IF($S$2:$S1073=S164,$P$2:$P$911*1.001),1),"")</f>
        <v/>
      </c>
      <c r="W164" s="30" t="str">
        <f aca="false" t="array" ref="W164:W164">IFERROR(SMALL(IF($S$2:$S1073=S164,$P$2:$P$911*1.0001),2),"")</f>
        <v/>
      </c>
      <c r="X164" s="30" t="str">
        <f aca="false" t="array" ref="X164:X164">IFERROR(SMALL(IF($S$2:$S1073=S164,$P$2:$P$911*1.00001),3),"")</f>
        <v/>
      </c>
      <c r="Y164" s="30" t="str">
        <f aca="false" t="array" ref="Y164:Y164">IFERROR(SMALL(IF($S$2:$S1073=S164,$P$2:$P$911*1.000001),4),"")</f>
        <v/>
      </c>
      <c r="Z164" s="30" t="str">
        <f aca="false">IF(P164&lt;&gt;"", IF(COUNT(V164:Y164)=4, SUM(V164:Y164), "No"), "")</f>
        <v>No</v>
      </c>
      <c r="AA164" s="30" t="str">
        <f aca="false">IF(P164&lt;&gt;"", IF(COUNT(V164:X164)=3, SUM(V164:X164), "No"), "")</f>
        <v>No</v>
      </c>
      <c r="AB164" s="30" t="str">
        <f aca="false">IF(P164&lt;&gt;"", IF(COUNT(V164:W164)=2, SUM(V164:W164), "No"), "")</f>
        <v>No</v>
      </c>
      <c r="AC164" s="30" t="str">
        <f aca="false">'Results 10 year vets'!$S164&amp;":"&amp;Table4[[#Headers],[Female]]</f>
        <v>:Female</v>
      </c>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c r="DA164" s="31"/>
      <c r="DB164" s="31"/>
      <c r="DC164" s="31"/>
      <c r="DD164" s="31"/>
      <c r="DE164" s="31"/>
      <c r="DF164" s="31"/>
      <c r="DG164" s="31"/>
      <c r="DH164" s="31"/>
      <c r="DI164" s="31"/>
      <c r="DJ164" s="31"/>
      <c r="DK164" s="31"/>
      <c r="DL164" s="31"/>
      <c r="DM164" s="31"/>
      <c r="DN164" s="31"/>
      <c r="DO164" s="31"/>
      <c r="DP164" s="31"/>
      <c r="DQ164" s="31"/>
      <c r="DR164" s="31"/>
      <c r="DS164" s="31"/>
      <c r="DT164" s="31"/>
      <c r="DU164" s="31"/>
      <c r="DV164" s="31"/>
      <c r="DW164" s="31"/>
    </row>
    <row r="165" customFormat="false" ht="15.75" hidden="false" customHeight="true" outlineLevel="0" collapsed="false">
      <c r="A165" s="21" t="n">
        <v>164</v>
      </c>
      <c r="B165" s="21" t="str">
        <f aca="false">IFERROR(VLOOKUP($A$1&amp;":"&amp;A165,'Finish order'!C:K,6,FALSE()),"")</f>
        <v/>
      </c>
      <c r="C165" s="21" t="str">
        <f aca="false">IFERROR(VLOOKUP(A$1&amp;":"&amp;A165,'Finish order'!$C:$K,9,FALSE()),"")</f>
        <v/>
      </c>
      <c r="D165" s="21" t="str">
        <f aca="false">IFERROR(VLOOKUP(A$1&amp;":"&amp;A165,'Finish order'!$C:$K,7,FALSE()),"")</f>
        <v/>
      </c>
      <c r="E165" s="29" t="str">
        <f aca="false">IFERROR(VLOOKUP($A$1&amp;":"&amp;A165,'Finish order'!C:K,5,FALSE()),"")</f>
        <v/>
      </c>
      <c r="F165" s="21" t="str">
        <f aca="false">IFERROR(VLOOKUP($A$1&amp;":"&amp;A165,'Finish order'!C:K,4,FALSE()),"")</f>
        <v/>
      </c>
      <c r="G165" s="30" t="str">
        <f aca="false" t="array" ref="G165:G165">IFERROR(SMALL(IF($D$2:$D1074=D165,$A$2:$A$911*1.001),1),"")</f>
        <v/>
      </c>
      <c r="H165" s="30" t="str">
        <f aca="false" t="array" ref="H165:H165">IFERROR(SMALL(IF($D$2:$D1074=D165,$A$2:$A$911*1.0001),2),"")</f>
        <v/>
      </c>
      <c r="I165" s="30" t="str">
        <f aca="false" t="array" ref="I165:I165">IFERROR(SMALL(IF($D$2:$D1074=D165,$A$2:$A$911*1.00001),3),"")</f>
        <v/>
      </c>
      <c r="J165" s="30" t="str">
        <f aca="false" t="array" ref="J165:J165">IFERROR(SMALL(IF($D$2:$D1074=D165,$A$2:$A$911*1.000001),4),"")</f>
        <v/>
      </c>
      <c r="K165" s="30" t="str">
        <f aca="false">IF(A165&lt;&gt;"", IF(COUNT(G165:J165)=4, SUM(G165:J165), "No"), "")</f>
        <v>No</v>
      </c>
      <c r="L165" s="30" t="str">
        <f aca="false">IF(A165&lt;&gt;"", IF(COUNT(G165:I165)=3, SUM(G165:I165), "No"), "")</f>
        <v>No</v>
      </c>
      <c r="M165" s="30" t="str">
        <f aca="false">IF(A165&lt;&gt;"", IF(COUNT(G165:H165)=2, SUM(G165:H165), "No"), "")</f>
        <v>No</v>
      </c>
      <c r="N165" s="30" t="str">
        <f aca="false">'Results 10 year vets'!$D165&amp;":"&amp;Table1[[#Headers],[Male]]</f>
        <v>:Male</v>
      </c>
      <c r="O165" s="31"/>
      <c r="P165" s="21" t="n">
        <v>164</v>
      </c>
      <c r="Q165" s="21" t="str">
        <f aca="false">IFERROR(VLOOKUP(P$1&amp;":"&amp;P165,'Finish order'!$C:$K,6,FALSE()),"")</f>
        <v/>
      </c>
      <c r="R165" s="21" t="str">
        <f aca="false">IFERROR(VLOOKUP(P$1&amp;":"&amp;P165,'Finish order'!$C:$K,9,FALSE()),"")</f>
        <v/>
      </c>
      <c r="S165" s="21" t="str">
        <f aca="false">IFERROR(VLOOKUP(P$1&amp;":"&amp;P165,'Finish order'!$C:$K,7,FALSE()),"")</f>
        <v/>
      </c>
      <c r="T165" s="29" t="str">
        <f aca="false">IFERROR(VLOOKUP(P$1&amp;":"&amp;P165,'Finish order'!$C:$K,5,FALSE()),"")</f>
        <v/>
      </c>
      <c r="U165" s="21" t="str">
        <f aca="false">IFERROR(VLOOKUP(P$1&amp;":"&amp;P165,'Finish order'!$C:$K,4,FALSE()),"")</f>
        <v/>
      </c>
      <c r="V165" s="30" t="str">
        <f aca="false" t="array" ref="V165:V165">IFERROR(SMALL(IF($S$2:$S1074=S165,$P$2:$P$911*1.001),1),"")</f>
        <v/>
      </c>
      <c r="W165" s="30" t="str">
        <f aca="false" t="array" ref="W165:W165">IFERROR(SMALL(IF($S$2:$S1074=S165,$P$2:$P$911*1.0001),2),"")</f>
        <v/>
      </c>
      <c r="X165" s="30" t="str">
        <f aca="false" t="array" ref="X165:X165">IFERROR(SMALL(IF($S$2:$S1074=S165,$P$2:$P$911*1.00001),3),"")</f>
        <v/>
      </c>
      <c r="Y165" s="30" t="str">
        <f aca="false" t="array" ref="Y165:Y165">IFERROR(SMALL(IF($S$2:$S1074=S165,$P$2:$P$911*1.000001),4),"")</f>
        <v/>
      </c>
      <c r="Z165" s="30" t="str">
        <f aca="false">IF(P165&lt;&gt;"", IF(COUNT(V165:Y165)=4, SUM(V165:Y165), "No"), "")</f>
        <v>No</v>
      </c>
      <c r="AA165" s="30" t="str">
        <f aca="false">IF(P165&lt;&gt;"", IF(COUNT(V165:X165)=3, SUM(V165:X165), "No"), "")</f>
        <v>No</v>
      </c>
      <c r="AB165" s="30" t="str">
        <f aca="false">IF(P165&lt;&gt;"", IF(COUNT(V165:W165)=2, SUM(V165:W165), "No"), "")</f>
        <v>No</v>
      </c>
      <c r="AC165" s="30" t="str">
        <f aca="false">'Results 10 year vets'!$S165&amp;":"&amp;Table4[[#Headers],[Female]]</f>
        <v>:Female</v>
      </c>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c r="DA165" s="31"/>
      <c r="DB165" s="31"/>
      <c r="DC165" s="31"/>
      <c r="DD165" s="31"/>
      <c r="DE165" s="31"/>
      <c r="DF165" s="31"/>
      <c r="DG165" s="31"/>
      <c r="DH165" s="31"/>
      <c r="DI165" s="31"/>
      <c r="DJ165" s="31"/>
      <c r="DK165" s="31"/>
      <c r="DL165" s="31"/>
      <c r="DM165" s="31"/>
      <c r="DN165" s="31"/>
      <c r="DO165" s="31"/>
      <c r="DP165" s="31"/>
      <c r="DQ165" s="31"/>
      <c r="DR165" s="31"/>
      <c r="DS165" s="31"/>
      <c r="DT165" s="31"/>
      <c r="DU165" s="31"/>
      <c r="DV165" s="31"/>
      <c r="DW165" s="31"/>
    </row>
    <row r="166" customFormat="false" ht="15.75" hidden="false" customHeight="true" outlineLevel="0" collapsed="false">
      <c r="A166" s="21" t="n">
        <v>165</v>
      </c>
      <c r="B166" s="21" t="str">
        <f aca="false">IFERROR(VLOOKUP($A$1&amp;":"&amp;A166,'Finish order'!C:K,6,FALSE()),"")</f>
        <v/>
      </c>
      <c r="C166" s="21" t="str">
        <f aca="false">IFERROR(VLOOKUP(A$1&amp;":"&amp;A166,'Finish order'!$C:$K,9,FALSE()),"")</f>
        <v/>
      </c>
      <c r="D166" s="21" t="str">
        <f aca="false">IFERROR(VLOOKUP(A$1&amp;":"&amp;A166,'Finish order'!$C:$K,7,FALSE()),"")</f>
        <v/>
      </c>
      <c r="E166" s="29" t="str">
        <f aca="false">IFERROR(VLOOKUP($A$1&amp;":"&amp;A166,'Finish order'!C:K,5,FALSE()),"")</f>
        <v/>
      </c>
      <c r="F166" s="21" t="str">
        <f aca="false">IFERROR(VLOOKUP($A$1&amp;":"&amp;A166,'Finish order'!C:K,4,FALSE()),"")</f>
        <v/>
      </c>
      <c r="G166" s="30" t="str">
        <f aca="false" t="array" ref="G166:G166">IFERROR(SMALL(IF($D$2:$D1075=D166,$A$2:$A$911*1.001),1),"")</f>
        <v/>
      </c>
      <c r="H166" s="30" t="str">
        <f aca="false" t="array" ref="H166:H166">IFERROR(SMALL(IF($D$2:$D1075=D166,$A$2:$A$911*1.0001),2),"")</f>
        <v/>
      </c>
      <c r="I166" s="30" t="str">
        <f aca="false" t="array" ref="I166:I166">IFERROR(SMALL(IF($D$2:$D1075=D166,$A$2:$A$911*1.00001),3),"")</f>
        <v/>
      </c>
      <c r="J166" s="30" t="str">
        <f aca="false" t="array" ref="J166:J166">IFERROR(SMALL(IF($D$2:$D1075=D166,$A$2:$A$911*1.000001),4),"")</f>
        <v/>
      </c>
      <c r="K166" s="30" t="str">
        <f aca="false">IF(A166&lt;&gt;"", IF(COUNT(G166:J166)=4, SUM(G166:J166), "No"), "")</f>
        <v>No</v>
      </c>
      <c r="L166" s="30" t="str">
        <f aca="false">IF(A166&lt;&gt;"", IF(COUNT(G166:I166)=3, SUM(G166:I166), "No"), "")</f>
        <v>No</v>
      </c>
      <c r="M166" s="30" t="str">
        <f aca="false">IF(A166&lt;&gt;"", IF(COUNT(G166:H166)=2, SUM(G166:H166), "No"), "")</f>
        <v>No</v>
      </c>
      <c r="N166" s="30" t="str">
        <f aca="false">'Results 10 year vets'!$D166&amp;":"&amp;Table1[[#Headers],[Male]]</f>
        <v>:Male</v>
      </c>
      <c r="O166" s="31"/>
      <c r="P166" s="21" t="n">
        <v>165</v>
      </c>
      <c r="Q166" s="21" t="str">
        <f aca="false">IFERROR(VLOOKUP(P$1&amp;":"&amp;P166,'Finish order'!$C:$K,6,FALSE()),"")</f>
        <v/>
      </c>
      <c r="R166" s="21" t="str">
        <f aca="false">IFERROR(VLOOKUP(P$1&amp;":"&amp;P166,'Finish order'!$C:$K,9,FALSE()),"")</f>
        <v/>
      </c>
      <c r="S166" s="21" t="str">
        <f aca="false">IFERROR(VLOOKUP(P$1&amp;":"&amp;P166,'Finish order'!$C:$K,7,FALSE()),"")</f>
        <v/>
      </c>
      <c r="T166" s="29" t="str">
        <f aca="false">IFERROR(VLOOKUP(P$1&amp;":"&amp;P166,'Finish order'!$C:$K,5,FALSE()),"")</f>
        <v/>
      </c>
      <c r="U166" s="21" t="str">
        <f aca="false">IFERROR(VLOOKUP(P$1&amp;":"&amp;P166,'Finish order'!$C:$K,4,FALSE()),"")</f>
        <v/>
      </c>
      <c r="V166" s="30" t="str">
        <f aca="false" t="array" ref="V166:V166">IFERROR(SMALL(IF($S$2:$S1075=S166,$P$2:$P$911*1.001),1),"")</f>
        <v/>
      </c>
      <c r="W166" s="30" t="str">
        <f aca="false" t="array" ref="W166:W166">IFERROR(SMALL(IF($S$2:$S1075=S166,$P$2:$P$911*1.0001),2),"")</f>
        <v/>
      </c>
      <c r="X166" s="30" t="str">
        <f aca="false" t="array" ref="X166:X166">IFERROR(SMALL(IF($S$2:$S1075=S166,$P$2:$P$911*1.00001),3),"")</f>
        <v/>
      </c>
      <c r="Y166" s="30" t="str">
        <f aca="false" t="array" ref="Y166:Y166">IFERROR(SMALL(IF($S$2:$S1075=S166,$P$2:$P$911*1.000001),4),"")</f>
        <v/>
      </c>
      <c r="Z166" s="30" t="str">
        <f aca="false">IF(P166&lt;&gt;"", IF(COUNT(V166:Y166)=4, SUM(V166:Y166), "No"), "")</f>
        <v>No</v>
      </c>
      <c r="AA166" s="30" t="str">
        <f aca="false">IF(P166&lt;&gt;"", IF(COUNT(V166:X166)=3, SUM(V166:X166), "No"), "")</f>
        <v>No</v>
      </c>
      <c r="AB166" s="30" t="str">
        <f aca="false">IF(P166&lt;&gt;"", IF(COUNT(V166:W166)=2, SUM(V166:W166), "No"), "")</f>
        <v>No</v>
      </c>
      <c r="AC166" s="30" t="str">
        <f aca="false">'Results 10 year vets'!$S166&amp;":"&amp;Table4[[#Headers],[Female]]</f>
        <v>:Female</v>
      </c>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c r="DA166" s="31"/>
      <c r="DB166" s="31"/>
      <c r="DC166" s="31"/>
      <c r="DD166" s="31"/>
      <c r="DE166" s="31"/>
      <c r="DF166" s="31"/>
      <c r="DG166" s="31"/>
      <c r="DH166" s="31"/>
      <c r="DI166" s="31"/>
      <c r="DJ166" s="31"/>
      <c r="DK166" s="31"/>
      <c r="DL166" s="31"/>
      <c r="DM166" s="31"/>
      <c r="DN166" s="31"/>
      <c r="DO166" s="31"/>
      <c r="DP166" s="31"/>
      <c r="DQ166" s="31"/>
      <c r="DR166" s="31"/>
      <c r="DS166" s="31"/>
      <c r="DT166" s="31"/>
      <c r="DU166" s="31"/>
      <c r="DV166" s="31"/>
      <c r="DW166" s="31"/>
    </row>
    <row r="167" customFormat="false" ht="15.75" hidden="false" customHeight="true" outlineLevel="0" collapsed="false">
      <c r="A167" s="21" t="n">
        <v>166</v>
      </c>
      <c r="B167" s="21" t="str">
        <f aca="false">IFERROR(VLOOKUP($A$1&amp;":"&amp;A167,'Finish order'!C:K,6,FALSE()),"")</f>
        <v/>
      </c>
      <c r="C167" s="21" t="str">
        <f aca="false">IFERROR(VLOOKUP(A$1&amp;":"&amp;A167,'Finish order'!$C:$K,9,FALSE()),"")</f>
        <v/>
      </c>
      <c r="D167" s="21" t="str">
        <f aca="false">IFERROR(VLOOKUP(A$1&amp;":"&amp;A167,'Finish order'!$C:$K,7,FALSE()),"")</f>
        <v/>
      </c>
      <c r="E167" s="29" t="str">
        <f aca="false">IFERROR(VLOOKUP($A$1&amp;":"&amp;A167,'Finish order'!C:K,5,FALSE()),"")</f>
        <v/>
      </c>
      <c r="F167" s="21" t="str">
        <f aca="false">IFERROR(VLOOKUP($A$1&amp;":"&amp;A167,'Finish order'!C:K,4,FALSE()),"")</f>
        <v/>
      </c>
      <c r="G167" s="30" t="str">
        <f aca="false" t="array" ref="G167:G167">IFERROR(SMALL(IF($D$2:$D1076=D167,$A$2:$A$911*1.001),1),"")</f>
        <v/>
      </c>
      <c r="H167" s="30" t="str">
        <f aca="false" t="array" ref="H167:H167">IFERROR(SMALL(IF($D$2:$D1076=D167,$A$2:$A$911*1.0001),2),"")</f>
        <v/>
      </c>
      <c r="I167" s="30" t="str">
        <f aca="false" t="array" ref="I167:I167">IFERROR(SMALL(IF($D$2:$D1076=D167,$A$2:$A$911*1.00001),3),"")</f>
        <v/>
      </c>
      <c r="J167" s="30" t="str">
        <f aca="false" t="array" ref="J167:J167">IFERROR(SMALL(IF($D$2:$D1076=D167,$A$2:$A$911*1.000001),4),"")</f>
        <v/>
      </c>
      <c r="K167" s="30" t="str">
        <f aca="false">IF(A167&lt;&gt;"", IF(COUNT(G167:J167)=4, SUM(G167:J167), "No"), "")</f>
        <v>No</v>
      </c>
      <c r="L167" s="30" t="str">
        <f aca="false">IF(A167&lt;&gt;"", IF(COUNT(G167:I167)=3, SUM(G167:I167), "No"), "")</f>
        <v>No</v>
      </c>
      <c r="M167" s="30" t="str">
        <f aca="false">IF(A167&lt;&gt;"", IF(COUNT(G167:H167)=2, SUM(G167:H167), "No"), "")</f>
        <v>No</v>
      </c>
      <c r="N167" s="30" t="str">
        <f aca="false">'Results 10 year vets'!$D167&amp;":"&amp;Table1[[#Headers],[Male]]</f>
        <v>:Male</v>
      </c>
      <c r="O167" s="31"/>
      <c r="P167" s="21" t="n">
        <v>166</v>
      </c>
      <c r="Q167" s="21" t="str">
        <f aca="false">IFERROR(VLOOKUP(P$1&amp;":"&amp;P167,'Finish order'!$C:$K,6,FALSE()),"")</f>
        <v/>
      </c>
      <c r="R167" s="21" t="str">
        <f aca="false">IFERROR(VLOOKUP(P$1&amp;":"&amp;P167,'Finish order'!$C:$K,9,FALSE()),"")</f>
        <v/>
      </c>
      <c r="S167" s="21" t="str">
        <f aca="false">IFERROR(VLOOKUP(P$1&amp;":"&amp;P167,'Finish order'!$C:$K,7,FALSE()),"")</f>
        <v/>
      </c>
      <c r="T167" s="29" t="str">
        <f aca="false">IFERROR(VLOOKUP(P$1&amp;":"&amp;P167,'Finish order'!$C:$K,5,FALSE()),"")</f>
        <v/>
      </c>
      <c r="U167" s="21" t="str">
        <f aca="false">IFERROR(VLOOKUP(P$1&amp;":"&amp;P167,'Finish order'!$C:$K,4,FALSE()),"")</f>
        <v/>
      </c>
      <c r="V167" s="30" t="str">
        <f aca="false" t="array" ref="V167:V167">IFERROR(SMALL(IF($S$2:$S1076=S167,$P$2:$P$911*1.001),1),"")</f>
        <v/>
      </c>
      <c r="W167" s="30" t="str">
        <f aca="false" t="array" ref="W167:W167">IFERROR(SMALL(IF($S$2:$S1076=S167,$P$2:$P$911*1.0001),2),"")</f>
        <v/>
      </c>
      <c r="X167" s="30" t="str">
        <f aca="false" t="array" ref="X167:X167">IFERROR(SMALL(IF($S$2:$S1076=S167,$P$2:$P$911*1.00001),3),"")</f>
        <v/>
      </c>
      <c r="Y167" s="30" t="str">
        <f aca="false" t="array" ref="Y167:Y167">IFERROR(SMALL(IF($S$2:$S1076=S167,$P$2:$P$911*1.000001),4),"")</f>
        <v/>
      </c>
      <c r="Z167" s="30" t="str">
        <f aca="false">IF(P167&lt;&gt;"", IF(COUNT(V167:Y167)=4, SUM(V167:Y167), "No"), "")</f>
        <v>No</v>
      </c>
      <c r="AA167" s="30" t="str">
        <f aca="false">IF(P167&lt;&gt;"", IF(COUNT(V167:X167)=3, SUM(V167:X167), "No"), "")</f>
        <v>No</v>
      </c>
      <c r="AB167" s="30" t="str">
        <f aca="false">IF(P167&lt;&gt;"", IF(COUNT(V167:W167)=2, SUM(V167:W167), "No"), "")</f>
        <v>No</v>
      </c>
      <c r="AC167" s="30" t="str">
        <f aca="false">'Results 10 year vets'!$S167&amp;":"&amp;Table4[[#Headers],[Female]]</f>
        <v>:Female</v>
      </c>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c r="CT167" s="31"/>
      <c r="CU167" s="31"/>
      <c r="CV167" s="31"/>
      <c r="CW167" s="31"/>
      <c r="CX167" s="31"/>
      <c r="CY167" s="31"/>
      <c r="CZ167" s="31"/>
      <c r="DA167" s="31"/>
      <c r="DB167" s="31"/>
      <c r="DC167" s="31"/>
      <c r="DD167" s="31"/>
      <c r="DE167" s="31"/>
      <c r="DF167" s="31"/>
      <c r="DG167" s="31"/>
      <c r="DH167" s="31"/>
      <c r="DI167" s="31"/>
      <c r="DJ167" s="31"/>
      <c r="DK167" s="31"/>
      <c r="DL167" s="31"/>
      <c r="DM167" s="31"/>
      <c r="DN167" s="31"/>
      <c r="DO167" s="31"/>
      <c r="DP167" s="31"/>
      <c r="DQ167" s="31"/>
      <c r="DR167" s="31"/>
      <c r="DS167" s="31"/>
      <c r="DT167" s="31"/>
      <c r="DU167" s="31"/>
      <c r="DV167" s="31"/>
      <c r="DW167" s="31"/>
    </row>
    <row r="168" customFormat="false" ht="15.75" hidden="false" customHeight="true" outlineLevel="0" collapsed="false">
      <c r="A168" s="21" t="n">
        <v>167</v>
      </c>
      <c r="B168" s="21" t="str">
        <f aca="false">IFERROR(VLOOKUP($A$1&amp;":"&amp;A168,'Finish order'!C:K,6,FALSE()),"")</f>
        <v/>
      </c>
      <c r="C168" s="21" t="str">
        <f aca="false">IFERROR(VLOOKUP(A$1&amp;":"&amp;A168,'Finish order'!$C:$K,9,FALSE()),"")</f>
        <v/>
      </c>
      <c r="D168" s="21" t="str">
        <f aca="false">IFERROR(VLOOKUP(A$1&amp;":"&amp;A168,'Finish order'!$C:$K,7,FALSE()),"")</f>
        <v/>
      </c>
      <c r="E168" s="29" t="str">
        <f aca="false">IFERROR(VLOOKUP($A$1&amp;":"&amp;A168,'Finish order'!C:K,5,FALSE()),"")</f>
        <v/>
      </c>
      <c r="F168" s="21" t="str">
        <f aca="false">IFERROR(VLOOKUP($A$1&amp;":"&amp;A168,'Finish order'!C:K,4,FALSE()),"")</f>
        <v/>
      </c>
      <c r="G168" s="30" t="str">
        <f aca="false" t="array" ref="G168:G168">IFERROR(SMALL(IF($D$2:$D1077=D168,$A$2:$A$911*1.001),1),"")</f>
        <v/>
      </c>
      <c r="H168" s="30" t="str">
        <f aca="false" t="array" ref="H168:H168">IFERROR(SMALL(IF($D$2:$D1077=D168,$A$2:$A$911*1.0001),2),"")</f>
        <v/>
      </c>
      <c r="I168" s="30" t="str">
        <f aca="false" t="array" ref="I168:I168">IFERROR(SMALL(IF($D$2:$D1077=D168,$A$2:$A$911*1.00001),3),"")</f>
        <v/>
      </c>
      <c r="J168" s="30" t="str">
        <f aca="false" t="array" ref="J168:J168">IFERROR(SMALL(IF($D$2:$D1077=D168,$A$2:$A$911*1.000001),4),"")</f>
        <v/>
      </c>
      <c r="K168" s="30" t="str">
        <f aca="false">IF(A168&lt;&gt;"", IF(COUNT(G168:J168)=4, SUM(G168:J168), "No"), "")</f>
        <v>No</v>
      </c>
      <c r="L168" s="30" t="str">
        <f aca="false">IF(A168&lt;&gt;"", IF(COUNT(G168:I168)=3, SUM(G168:I168), "No"), "")</f>
        <v>No</v>
      </c>
      <c r="M168" s="30" t="str">
        <f aca="false">IF(A168&lt;&gt;"", IF(COUNT(G168:H168)=2, SUM(G168:H168), "No"), "")</f>
        <v>No</v>
      </c>
      <c r="N168" s="30" t="str">
        <f aca="false">'Results 10 year vets'!$D168&amp;":"&amp;Table1[[#Headers],[Male]]</f>
        <v>:Male</v>
      </c>
      <c r="O168" s="31"/>
      <c r="P168" s="21" t="n">
        <v>167</v>
      </c>
      <c r="Q168" s="21" t="str">
        <f aca="false">IFERROR(VLOOKUP(P$1&amp;":"&amp;P168,'Finish order'!$C:$K,6,FALSE()),"")</f>
        <v/>
      </c>
      <c r="R168" s="21" t="str">
        <f aca="false">IFERROR(VLOOKUP(P$1&amp;":"&amp;P168,'Finish order'!$C:$K,9,FALSE()),"")</f>
        <v/>
      </c>
      <c r="S168" s="21" t="str">
        <f aca="false">IFERROR(VLOOKUP(P$1&amp;":"&amp;P168,'Finish order'!$C:$K,7,FALSE()),"")</f>
        <v/>
      </c>
      <c r="T168" s="29" t="str">
        <f aca="false">IFERROR(VLOOKUP(P$1&amp;":"&amp;P168,'Finish order'!$C:$K,5,FALSE()),"")</f>
        <v/>
      </c>
      <c r="U168" s="21" t="str">
        <f aca="false">IFERROR(VLOOKUP(P$1&amp;":"&amp;P168,'Finish order'!$C:$K,4,FALSE()),"")</f>
        <v/>
      </c>
      <c r="V168" s="30" t="str">
        <f aca="false" t="array" ref="V168:V168">IFERROR(SMALL(IF($S$2:$S1077=S168,$P$2:$P$911*1.001),1),"")</f>
        <v/>
      </c>
      <c r="W168" s="30" t="str">
        <f aca="false" t="array" ref="W168:W168">IFERROR(SMALL(IF($S$2:$S1077=S168,$P$2:$P$911*1.0001),2),"")</f>
        <v/>
      </c>
      <c r="X168" s="30" t="str">
        <f aca="false" t="array" ref="X168:X168">IFERROR(SMALL(IF($S$2:$S1077=S168,$P$2:$P$911*1.00001),3),"")</f>
        <v/>
      </c>
      <c r="Y168" s="30" t="str">
        <f aca="false" t="array" ref="Y168:Y168">IFERROR(SMALL(IF($S$2:$S1077=S168,$P$2:$P$911*1.000001),4),"")</f>
        <v/>
      </c>
      <c r="Z168" s="30" t="str">
        <f aca="false">IF(P168&lt;&gt;"", IF(COUNT(V168:Y168)=4, SUM(V168:Y168), "No"), "")</f>
        <v>No</v>
      </c>
      <c r="AA168" s="30" t="str">
        <f aca="false">IF(P168&lt;&gt;"", IF(COUNT(V168:X168)=3, SUM(V168:X168), "No"), "")</f>
        <v>No</v>
      </c>
      <c r="AB168" s="30" t="str">
        <f aca="false">IF(P168&lt;&gt;"", IF(COUNT(V168:W168)=2, SUM(V168:W168), "No"), "")</f>
        <v>No</v>
      </c>
      <c r="AC168" s="30" t="str">
        <f aca="false">'Results 10 year vets'!$S168&amp;":"&amp;Table4[[#Headers],[Female]]</f>
        <v>:Female</v>
      </c>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c r="CT168" s="31"/>
      <c r="CU168" s="31"/>
      <c r="CV168" s="31"/>
      <c r="CW168" s="31"/>
      <c r="CX168" s="31"/>
      <c r="CY168" s="31"/>
      <c r="CZ168" s="31"/>
      <c r="DA168" s="31"/>
      <c r="DB168" s="31"/>
      <c r="DC168" s="31"/>
      <c r="DD168" s="31"/>
      <c r="DE168" s="31"/>
      <c r="DF168" s="31"/>
      <c r="DG168" s="31"/>
      <c r="DH168" s="31"/>
      <c r="DI168" s="31"/>
      <c r="DJ168" s="31"/>
      <c r="DK168" s="31"/>
      <c r="DL168" s="31"/>
      <c r="DM168" s="31"/>
      <c r="DN168" s="31"/>
      <c r="DO168" s="31"/>
      <c r="DP168" s="31"/>
      <c r="DQ168" s="31"/>
      <c r="DR168" s="31"/>
      <c r="DS168" s="31"/>
      <c r="DT168" s="31"/>
      <c r="DU168" s="31"/>
      <c r="DV168" s="31"/>
      <c r="DW168" s="31"/>
    </row>
    <row r="169" customFormat="false" ht="15.75" hidden="false" customHeight="true" outlineLevel="0" collapsed="false">
      <c r="A169" s="21" t="n">
        <v>168</v>
      </c>
      <c r="B169" s="21" t="str">
        <f aca="false">IFERROR(VLOOKUP($A$1&amp;":"&amp;A169,'Finish order'!C:K,6,FALSE()),"")</f>
        <v/>
      </c>
      <c r="C169" s="21" t="str">
        <f aca="false">IFERROR(VLOOKUP(A$1&amp;":"&amp;A169,'Finish order'!$C:$K,9,FALSE()),"")</f>
        <v/>
      </c>
      <c r="D169" s="21" t="str">
        <f aca="false">IFERROR(VLOOKUP(A$1&amp;":"&amp;A169,'Finish order'!$C:$K,7,FALSE()),"")</f>
        <v/>
      </c>
      <c r="E169" s="29" t="str">
        <f aca="false">IFERROR(VLOOKUP($A$1&amp;":"&amp;A169,'Finish order'!C:K,5,FALSE()),"")</f>
        <v/>
      </c>
      <c r="F169" s="21" t="str">
        <f aca="false">IFERROR(VLOOKUP($A$1&amp;":"&amp;A169,'Finish order'!C:K,4,FALSE()),"")</f>
        <v/>
      </c>
      <c r="G169" s="30" t="str">
        <f aca="false" t="array" ref="G169:G169">IFERROR(SMALL(IF($D$2:$D1078=D169,$A$2:$A$911*1.001),1),"")</f>
        <v/>
      </c>
      <c r="H169" s="30" t="str">
        <f aca="false" t="array" ref="H169:H169">IFERROR(SMALL(IF($D$2:$D1078=D169,$A$2:$A$911*1.0001),2),"")</f>
        <v/>
      </c>
      <c r="I169" s="30" t="str">
        <f aca="false" t="array" ref="I169:I169">IFERROR(SMALL(IF($D$2:$D1078=D169,$A$2:$A$911*1.00001),3),"")</f>
        <v/>
      </c>
      <c r="J169" s="30" t="str">
        <f aca="false" t="array" ref="J169:J169">IFERROR(SMALL(IF($D$2:$D1078=D169,$A$2:$A$911*1.000001),4),"")</f>
        <v/>
      </c>
      <c r="K169" s="30" t="str">
        <f aca="false">IF(A169&lt;&gt;"", IF(COUNT(G169:J169)=4, SUM(G169:J169), "No"), "")</f>
        <v>No</v>
      </c>
      <c r="L169" s="30" t="str">
        <f aca="false">IF(A169&lt;&gt;"", IF(COUNT(G169:I169)=3, SUM(G169:I169), "No"), "")</f>
        <v>No</v>
      </c>
      <c r="M169" s="30" t="str">
        <f aca="false">IF(A169&lt;&gt;"", IF(COUNT(G169:H169)=2, SUM(G169:H169), "No"), "")</f>
        <v>No</v>
      </c>
      <c r="N169" s="30" t="str">
        <f aca="false">'Results 10 year vets'!$D169&amp;":"&amp;Table1[[#Headers],[Male]]</f>
        <v>:Male</v>
      </c>
      <c r="O169" s="31"/>
      <c r="P169" s="21" t="n">
        <v>168</v>
      </c>
      <c r="Q169" s="21" t="str">
        <f aca="false">IFERROR(VLOOKUP(P$1&amp;":"&amp;P169,'Finish order'!$C:$K,6,FALSE()),"")</f>
        <v/>
      </c>
      <c r="R169" s="21" t="str">
        <f aca="false">IFERROR(VLOOKUP(P$1&amp;":"&amp;P169,'Finish order'!$C:$K,9,FALSE()),"")</f>
        <v/>
      </c>
      <c r="S169" s="21" t="str">
        <f aca="false">IFERROR(VLOOKUP(P$1&amp;":"&amp;P169,'Finish order'!$C:$K,7,FALSE()),"")</f>
        <v/>
      </c>
      <c r="T169" s="29" t="str">
        <f aca="false">IFERROR(VLOOKUP(P$1&amp;":"&amp;P169,'Finish order'!$C:$K,5,FALSE()),"")</f>
        <v/>
      </c>
      <c r="U169" s="21" t="str">
        <f aca="false">IFERROR(VLOOKUP(P$1&amp;":"&amp;P169,'Finish order'!$C:$K,4,FALSE()),"")</f>
        <v/>
      </c>
      <c r="V169" s="30" t="str">
        <f aca="false" t="array" ref="V169:V169">IFERROR(SMALL(IF($S$2:$S1078=S169,$P$2:$P$911*1.001),1),"")</f>
        <v/>
      </c>
      <c r="W169" s="30" t="str">
        <f aca="false" t="array" ref="W169:W169">IFERROR(SMALL(IF($S$2:$S1078=S169,$P$2:$P$911*1.0001),2),"")</f>
        <v/>
      </c>
      <c r="X169" s="30" t="str">
        <f aca="false" t="array" ref="X169:X169">IFERROR(SMALL(IF($S$2:$S1078=S169,$P$2:$P$911*1.00001),3),"")</f>
        <v/>
      </c>
      <c r="Y169" s="30" t="str">
        <f aca="false" t="array" ref="Y169:Y169">IFERROR(SMALL(IF($S$2:$S1078=S169,$P$2:$P$911*1.000001),4),"")</f>
        <v/>
      </c>
      <c r="Z169" s="30" t="str">
        <f aca="false">IF(P169&lt;&gt;"", IF(COUNT(V169:Y169)=4, SUM(V169:Y169), "No"), "")</f>
        <v>No</v>
      </c>
      <c r="AA169" s="30" t="str">
        <f aca="false">IF(P169&lt;&gt;"", IF(COUNT(V169:X169)=3, SUM(V169:X169), "No"), "")</f>
        <v>No</v>
      </c>
      <c r="AB169" s="30" t="str">
        <f aca="false">IF(P169&lt;&gt;"", IF(COUNT(V169:W169)=2, SUM(V169:W169), "No"), "")</f>
        <v>No</v>
      </c>
      <c r="AC169" s="30" t="str">
        <f aca="false">'Results 10 year vets'!$S169&amp;":"&amp;Table4[[#Headers],[Female]]</f>
        <v>:Female</v>
      </c>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c r="DA169" s="31"/>
      <c r="DB169" s="31"/>
      <c r="DC169" s="31"/>
      <c r="DD169" s="31"/>
      <c r="DE169" s="31"/>
      <c r="DF169" s="31"/>
      <c r="DG169" s="31"/>
      <c r="DH169" s="31"/>
      <c r="DI169" s="31"/>
      <c r="DJ169" s="31"/>
      <c r="DK169" s="31"/>
      <c r="DL169" s="31"/>
      <c r="DM169" s="31"/>
      <c r="DN169" s="31"/>
      <c r="DO169" s="31"/>
      <c r="DP169" s="31"/>
      <c r="DQ169" s="31"/>
      <c r="DR169" s="31"/>
      <c r="DS169" s="31"/>
      <c r="DT169" s="31"/>
      <c r="DU169" s="31"/>
      <c r="DV169" s="31"/>
      <c r="DW169" s="31"/>
    </row>
    <row r="170" customFormat="false" ht="15.75" hidden="false" customHeight="true" outlineLevel="0" collapsed="false">
      <c r="A170" s="21" t="n">
        <v>169</v>
      </c>
      <c r="B170" s="21" t="str">
        <f aca="false">IFERROR(VLOOKUP($A$1&amp;":"&amp;A170,'Finish order'!C:K,6,FALSE()),"")</f>
        <v/>
      </c>
      <c r="C170" s="21" t="str">
        <f aca="false">IFERROR(VLOOKUP(A$1&amp;":"&amp;A170,'Finish order'!$C:$K,9,FALSE()),"")</f>
        <v/>
      </c>
      <c r="D170" s="21" t="str">
        <f aca="false">IFERROR(VLOOKUP(A$1&amp;":"&amp;A170,'Finish order'!$C:$K,7,FALSE()),"")</f>
        <v/>
      </c>
      <c r="E170" s="29" t="str">
        <f aca="false">IFERROR(VLOOKUP($A$1&amp;":"&amp;A170,'Finish order'!C:K,5,FALSE()),"")</f>
        <v/>
      </c>
      <c r="F170" s="21" t="str">
        <f aca="false">IFERROR(VLOOKUP($A$1&amp;":"&amp;A170,'Finish order'!C:K,4,FALSE()),"")</f>
        <v/>
      </c>
      <c r="G170" s="30" t="str">
        <f aca="false" t="array" ref="G170:G170">IFERROR(SMALL(IF($D$2:$D1079=D170,$A$2:$A$911*1.001),1),"")</f>
        <v/>
      </c>
      <c r="H170" s="30" t="str">
        <f aca="false" t="array" ref="H170:H170">IFERROR(SMALL(IF($D$2:$D1079=D170,$A$2:$A$911*1.0001),2),"")</f>
        <v/>
      </c>
      <c r="I170" s="30" t="str">
        <f aca="false" t="array" ref="I170:I170">IFERROR(SMALL(IF($D$2:$D1079=D170,$A$2:$A$911*1.00001),3),"")</f>
        <v/>
      </c>
      <c r="J170" s="30" t="str">
        <f aca="false" t="array" ref="J170:J170">IFERROR(SMALL(IF($D$2:$D1079=D170,$A$2:$A$911*1.000001),4),"")</f>
        <v/>
      </c>
      <c r="K170" s="30" t="str">
        <f aca="false">IF(A170&lt;&gt;"", IF(COUNT(G170:J170)=4, SUM(G170:J170), "No"), "")</f>
        <v>No</v>
      </c>
      <c r="L170" s="30" t="str">
        <f aca="false">IF(A170&lt;&gt;"", IF(COUNT(G170:I170)=3, SUM(G170:I170), "No"), "")</f>
        <v>No</v>
      </c>
      <c r="M170" s="30" t="str">
        <f aca="false">IF(A170&lt;&gt;"", IF(COUNT(G170:H170)=2, SUM(G170:H170), "No"), "")</f>
        <v>No</v>
      </c>
      <c r="N170" s="30" t="str">
        <f aca="false">'Results 10 year vets'!$D170&amp;":"&amp;Table1[[#Headers],[Male]]</f>
        <v>:Male</v>
      </c>
      <c r="O170" s="31"/>
      <c r="P170" s="21" t="n">
        <v>169</v>
      </c>
      <c r="Q170" s="21" t="str">
        <f aca="false">IFERROR(VLOOKUP(P$1&amp;":"&amp;P170,'Finish order'!$C:$K,6,FALSE()),"")</f>
        <v/>
      </c>
      <c r="R170" s="21" t="str">
        <f aca="false">IFERROR(VLOOKUP(P$1&amp;":"&amp;P170,'Finish order'!$C:$K,9,FALSE()),"")</f>
        <v/>
      </c>
      <c r="S170" s="21" t="str">
        <f aca="false">IFERROR(VLOOKUP(P$1&amp;":"&amp;P170,'Finish order'!$C:$K,7,FALSE()),"")</f>
        <v/>
      </c>
      <c r="T170" s="29" t="str">
        <f aca="false">IFERROR(VLOOKUP(P$1&amp;":"&amp;P170,'Finish order'!$C:$K,5,FALSE()),"")</f>
        <v/>
      </c>
      <c r="U170" s="21" t="str">
        <f aca="false">IFERROR(VLOOKUP(P$1&amp;":"&amp;P170,'Finish order'!$C:$K,4,FALSE()),"")</f>
        <v/>
      </c>
      <c r="V170" s="30" t="str">
        <f aca="false" t="array" ref="V170:V170">IFERROR(SMALL(IF($S$2:$S1079=S170,$P$2:$P$911*1.001),1),"")</f>
        <v/>
      </c>
      <c r="W170" s="30" t="str">
        <f aca="false" t="array" ref="W170:W170">IFERROR(SMALL(IF($S$2:$S1079=S170,$P$2:$P$911*1.0001),2),"")</f>
        <v/>
      </c>
      <c r="X170" s="30" t="str">
        <f aca="false" t="array" ref="X170:X170">IFERROR(SMALL(IF($S$2:$S1079=S170,$P$2:$P$911*1.00001),3),"")</f>
        <v/>
      </c>
      <c r="Y170" s="30" t="str">
        <f aca="false" t="array" ref="Y170:Y170">IFERROR(SMALL(IF($S$2:$S1079=S170,$P$2:$P$911*1.000001),4),"")</f>
        <v/>
      </c>
      <c r="Z170" s="30" t="str">
        <f aca="false">IF(P170&lt;&gt;"", IF(COUNT(V170:Y170)=4, SUM(V170:Y170), "No"), "")</f>
        <v>No</v>
      </c>
      <c r="AA170" s="30" t="str">
        <f aca="false">IF(P170&lt;&gt;"", IF(COUNT(V170:X170)=3, SUM(V170:X170), "No"), "")</f>
        <v>No</v>
      </c>
      <c r="AB170" s="30" t="str">
        <f aca="false">IF(P170&lt;&gt;"", IF(COUNT(V170:W170)=2, SUM(V170:W170), "No"), "")</f>
        <v>No</v>
      </c>
      <c r="AC170" s="30" t="str">
        <f aca="false">'Results 10 year vets'!$S170&amp;":"&amp;Table4[[#Headers],[Female]]</f>
        <v>:Female</v>
      </c>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c r="DA170" s="31"/>
      <c r="DB170" s="31"/>
      <c r="DC170" s="31"/>
      <c r="DD170" s="31"/>
      <c r="DE170" s="31"/>
      <c r="DF170" s="31"/>
      <c r="DG170" s="31"/>
      <c r="DH170" s="31"/>
      <c r="DI170" s="31"/>
      <c r="DJ170" s="31"/>
      <c r="DK170" s="31"/>
      <c r="DL170" s="31"/>
      <c r="DM170" s="31"/>
      <c r="DN170" s="31"/>
      <c r="DO170" s="31"/>
      <c r="DP170" s="31"/>
      <c r="DQ170" s="31"/>
      <c r="DR170" s="31"/>
      <c r="DS170" s="31"/>
      <c r="DT170" s="31"/>
      <c r="DU170" s="31"/>
      <c r="DV170" s="31"/>
      <c r="DW170" s="31"/>
    </row>
    <row r="171" customFormat="false" ht="15.75" hidden="false" customHeight="true" outlineLevel="0" collapsed="false">
      <c r="A171" s="21" t="n">
        <v>170</v>
      </c>
      <c r="B171" s="21" t="str">
        <f aca="false">IFERROR(VLOOKUP($A$1&amp;":"&amp;A171,'Finish order'!C:K,6,FALSE()),"")</f>
        <v/>
      </c>
      <c r="C171" s="21" t="str">
        <f aca="false">IFERROR(VLOOKUP(A$1&amp;":"&amp;A171,'Finish order'!$C:$K,9,FALSE()),"")</f>
        <v/>
      </c>
      <c r="D171" s="21" t="str">
        <f aca="false">IFERROR(VLOOKUP(A$1&amp;":"&amp;A171,'Finish order'!$C:$K,7,FALSE()),"")</f>
        <v/>
      </c>
      <c r="E171" s="29" t="str">
        <f aca="false">IFERROR(VLOOKUP($A$1&amp;":"&amp;A171,'Finish order'!C:K,5,FALSE()),"")</f>
        <v/>
      </c>
      <c r="F171" s="21" t="str">
        <f aca="false">IFERROR(VLOOKUP($A$1&amp;":"&amp;A171,'Finish order'!C:K,4,FALSE()),"")</f>
        <v/>
      </c>
      <c r="G171" s="30" t="str">
        <f aca="false" t="array" ref="G171:G171">IFERROR(SMALL(IF($D$2:$D1080=D171,$A$2:$A$911*1.001),1),"")</f>
        <v/>
      </c>
      <c r="H171" s="30" t="str">
        <f aca="false" t="array" ref="H171:H171">IFERROR(SMALL(IF($D$2:$D1080=D171,$A$2:$A$911*1.0001),2),"")</f>
        <v/>
      </c>
      <c r="I171" s="30" t="str">
        <f aca="false" t="array" ref="I171:I171">IFERROR(SMALL(IF($D$2:$D1080=D171,$A$2:$A$911*1.00001),3),"")</f>
        <v/>
      </c>
      <c r="J171" s="30" t="str">
        <f aca="false" t="array" ref="J171:J171">IFERROR(SMALL(IF($D$2:$D1080=D171,$A$2:$A$911*1.000001),4),"")</f>
        <v/>
      </c>
      <c r="K171" s="30" t="str">
        <f aca="false">IF(A171&lt;&gt;"", IF(COUNT(G171:J171)=4, SUM(G171:J171), "No"), "")</f>
        <v>No</v>
      </c>
      <c r="L171" s="30" t="str">
        <f aca="false">IF(A171&lt;&gt;"", IF(COUNT(G171:I171)=3, SUM(G171:I171), "No"), "")</f>
        <v>No</v>
      </c>
      <c r="M171" s="30" t="str">
        <f aca="false">IF(A171&lt;&gt;"", IF(COUNT(G171:H171)=2, SUM(G171:H171), "No"), "")</f>
        <v>No</v>
      </c>
      <c r="N171" s="30" t="str">
        <f aca="false">'Results 10 year vets'!$D171&amp;":"&amp;Table1[[#Headers],[Male]]</f>
        <v>:Male</v>
      </c>
      <c r="O171" s="31"/>
      <c r="P171" s="21" t="n">
        <v>170</v>
      </c>
      <c r="Q171" s="21" t="str">
        <f aca="false">IFERROR(VLOOKUP(P$1&amp;":"&amp;P171,'Finish order'!$C:$K,6,FALSE()),"")</f>
        <v/>
      </c>
      <c r="R171" s="21" t="str">
        <f aca="false">IFERROR(VLOOKUP(P$1&amp;":"&amp;P171,'Finish order'!$C:$K,9,FALSE()),"")</f>
        <v/>
      </c>
      <c r="S171" s="21" t="str">
        <f aca="false">IFERROR(VLOOKUP(P$1&amp;":"&amp;P171,'Finish order'!$C:$K,7,FALSE()),"")</f>
        <v/>
      </c>
      <c r="T171" s="29" t="str">
        <f aca="false">IFERROR(VLOOKUP(P$1&amp;":"&amp;P171,'Finish order'!$C:$K,5,FALSE()),"")</f>
        <v/>
      </c>
      <c r="U171" s="21" t="str">
        <f aca="false">IFERROR(VLOOKUP(P$1&amp;":"&amp;P171,'Finish order'!$C:$K,4,FALSE()),"")</f>
        <v/>
      </c>
      <c r="V171" s="30" t="str">
        <f aca="false" t="array" ref="V171:V171">IFERROR(SMALL(IF($S$2:$S1080=S171,$P$2:$P$911*1.001),1),"")</f>
        <v/>
      </c>
      <c r="W171" s="30" t="str">
        <f aca="false" t="array" ref="W171:W171">IFERROR(SMALL(IF($S$2:$S1080=S171,$P$2:$P$911*1.0001),2),"")</f>
        <v/>
      </c>
      <c r="X171" s="30" t="str">
        <f aca="false" t="array" ref="X171:X171">IFERROR(SMALL(IF($S$2:$S1080=S171,$P$2:$P$911*1.00001),3),"")</f>
        <v/>
      </c>
      <c r="Y171" s="30" t="str">
        <f aca="false" t="array" ref="Y171:Y171">IFERROR(SMALL(IF($S$2:$S1080=S171,$P$2:$P$911*1.000001),4),"")</f>
        <v/>
      </c>
      <c r="Z171" s="30" t="str">
        <f aca="false">IF(P171&lt;&gt;"", IF(COUNT(V171:Y171)=4, SUM(V171:Y171), "No"), "")</f>
        <v>No</v>
      </c>
      <c r="AA171" s="30" t="str">
        <f aca="false">IF(P171&lt;&gt;"", IF(COUNT(V171:X171)=3, SUM(V171:X171), "No"), "")</f>
        <v>No</v>
      </c>
      <c r="AB171" s="30" t="str">
        <f aca="false">IF(P171&lt;&gt;"", IF(COUNT(V171:W171)=2, SUM(V171:W171), "No"), "")</f>
        <v>No</v>
      </c>
      <c r="AC171" s="30" t="str">
        <f aca="false">'Results 10 year vets'!$S171&amp;":"&amp;Table4[[#Headers],[Female]]</f>
        <v>:Female</v>
      </c>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c r="DA171" s="31"/>
      <c r="DB171" s="31"/>
      <c r="DC171" s="31"/>
      <c r="DD171" s="31"/>
      <c r="DE171" s="31"/>
      <c r="DF171" s="31"/>
      <c r="DG171" s="31"/>
      <c r="DH171" s="31"/>
      <c r="DI171" s="31"/>
      <c r="DJ171" s="31"/>
      <c r="DK171" s="31"/>
      <c r="DL171" s="31"/>
      <c r="DM171" s="31"/>
      <c r="DN171" s="31"/>
      <c r="DO171" s="31"/>
      <c r="DP171" s="31"/>
      <c r="DQ171" s="31"/>
      <c r="DR171" s="31"/>
      <c r="DS171" s="31"/>
      <c r="DT171" s="31"/>
      <c r="DU171" s="31"/>
      <c r="DV171" s="31"/>
      <c r="DW171" s="31"/>
    </row>
    <row r="172" customFormat="false" ht="15.75" hidden="false" customHeight="true" outlineLevel="0" collapsed="false">
      <c r="A172" s="21" t="n">
        <v>171</v>
      </c>
      <c r="B172" s="21" t="str">
        <f aca="false">IFERROR(VLOOKUP($A$1&amp;":"&amp;A172,'Finish order'!C:K,6,FALSE()),"")</f>
        <v/>
      </c>
      <c r="C172" s="21" t="str">
        <f aca="false">IFERROR(VLOOKUP(A$1&amp;":"&amp;A172,'Finish order'!$C:$K,9,FALSE()),"")</f>
        <v/>
      </c>
      <c r="D172" s="21" t="str">
        <f aca="false">IFERROR(VLOOKUP(A$1&amp;":"&amp;A172,'Finish order'!$C:$K,7,FALSE()),"")</f>
        <v/>
      </c>
      <c r="E172" s="29" t="str">
        <f aca="false">IFERROR(VLOOKUP($A$1&amp;":"&amp;A172,'Finish order'!C:K,5,FALSE()),"")</f>
        <v/>
      </c>
      <c r="F172" s="21" t="str">
        <f aca="false">IFERROR(VLOOKUP($A$1&amp;":"&amp;A172,'Finish order'!C:K,4,FALSE()),"")</f>
        <v/>
      </c>
      <c r="G172" s="30" t="str">
        <f aca="false" t="array" ref="G172:G172">IFERROR(SMALL(IF($D$2:$D1081=D172,$A$2:$A$911*1.001),1),"")</f>
        <v/>
      </c>
      <c r="H172" s="30" t="str">
        <f aca="false" t="array" ref="H172:H172">IFERROR(SMALL(IF($D$2:$D1081=D172,$A$2:$A$911*1.0001),2),"")</f>
        <v/>
      </c>
      <c r="I172" s="30" t="str">
        <f aca="false" t="array" ref="I172:I172">IFERROR(SMALL(IF($D$2:$D1081=D172,$A$2:$A$911*1.00001),3),"")</f>
        <v/>
      </c>
      <c r="J172" s="30" t="str">
        <f aca="false" t="array" ref="J172:J172">IFERROR(SMALL(IF($D$2:$D1081=D172,$A$2:$A$911*1.000001),4),"")</f>
        <v/>
      </c>
      <c r="K172" s="30" t="str">
        <f aca="false">IF(A172&lt;&gt;"", IF(COUNT(G172:J172)=4, SUM(G172:J172), "No"), "")</f>
        <v>No</v>
      </c>
      <c r="L172" s="30" t="str">
        <f aca="false">IF(A172&lt;&gt;"", IF(COUNT(G172:I172)=3, SUM(G172:I172), "No"), "")</f>
        <v>No</v>
      </c>
      <c r="M172" s="30" t="str">
        <f aca="false">IF(A172&lt;&gt;"", IF(COUNT(G172:H172)=2, SUM(G172:H172), "No"), "")</f>
        <v>No</v>
      </c>
      <c r="N172" s="30" t="str">
        <f aca="false">'Results 10 year vets'!$D172&amp;":"&amp;Table1[[#Headers],[Male]]</f>
        <v>:Male</v>
      </c>
      <c r="O172" s="31"/>
      <c r="P172" s="21" t="n">
        <v>171</v>
      </c>
      <c r="Q172" s="21" t="str">
        <f aca="false">IFERROR(VLOOKUP(P$1&amp;":"&amp;P172,'Finish order'!$C:$K,6,FALSE()),"")</f>
        <v/>
      </c>
      <c r="R172" s="21" t="str">
        <f aca="false">IFERROR(VLOOKUP(P$1&amp;":"&amp;P172,'Finish order'!$C:$K,9,FALSE()),"")</f>
        <v/>
      </c>
      <c r="S172" s="21" t="str">
        <f aca="false">IFERROR(VLOOKUP(P$1&amp;":"&amp;P172,'Finish order'!$C:$K,7,FALSE()),"")</f>
        <v/>
      </c>
      <c r="T172" s="29" t="str">
        <f aca="false">IFERROR(VLOOKUP(P$1&amp;":"&amp;P172,'Finish order'!$C:$K,5,FALSE()),"")</f>
        <v/>
      </c>
      <c r="U172" s="21" t="str">
        <f aca="false">IFERROR(VLOOKUP(P$1&amp;":"&amp;P172,'Finish order'!$C:$K,4,FALSE()),"")</f>
        <v/>
      </c>
      <c r="V172" s="30" t="str">
        <f aca="false" t="array" ref="V172:V172">IFERROR(SMALL(IF($S$2:$S1081=S172,$P$2:$P$911*1.001),1),"")</f>
        <v/>
      </c>
      <c r="W172" s="30" t="str">
        <f aca="false" t="array" ref="W172:W172">IFERROR(SMALL(IF($S$2:$S1081=S172,$P$2:$P$911*1.0001),2),"")</f>
        <v/>
      </c>
      <c r="X172" s="30" t="str">
        <f aca="false" t="array" ref="X172:X172">IFERROR(SMALL(IF($S$2:$S1081=S172,$P$2:$P$911*1.00001),3),"")</f>
        <v/>
      </c>
      <c r="Y172" s="30" t="str">
        <f aca="false" t="array" ref="Y172:Y172">IFERROR(SMALL(IF($S$2:$S1081=S172,$P$2:$P$911*1.000001),4),"")</f>
        <v/>
      </c>
      <c r="Z172" s="30" t="str">
        <f aca="false">IF(P172&lt;&gt;"", IF(COUNT(V172:Y172)=4, SUM(V172:Y172), "No"), "")</f>
        <v>No</v>
      </c>
      <c r="AA172" s="30" t="str">
        <f aca="false">IF(P172&lt;&gt;"", IF(COUNT(V172:X172)=3, SUM(V172:X172), "No"), "")</f>
        <v>No</v>
      </c>
      <c r="AB172" s="30" t="str">
        <f aca="false">IF(P172&lt;&gt;"", IF(COUNT(V172:W172)=2, SUM(V172:W172), "No"), "")</f>
        <v>No</v>
      </c>
      <c r="AC172" s="30" t="str">
        <f aca="false">'Results 10 year vets'!$S172&amp;":"&amp;Table4[[#Headers],[Female]]</f>
        <v>:Female</v>
      </c>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c r="DA172" s="31"/>
      <c r="DB172" s="31"/>
      <c r="DC172" s="31"/>
      <c r="DD172" s="31"/>
      <c r="DE172" s="31"/>
      <c r="DF172" s="31"/>
      <c r="DG172" s="31"/>
      <c r="DH172" s="31"/>
      <c r="DI172" s="31"/>
      <c r="DJ172" s="31"/>
      <c r="DK172" s="31"/>
      <c r="DL172" s="31"/>
      <c r="DM172" s="31"/>
      <c r="DN172" s="31"/>
      <c r="DO172" s="31"/>
      <c r="DP172" s="31"/>
      <c r="DQ172" s="31"/>
      <c r="DR172" s="31"/>
      <c r="DS172" s="31"/>
      <c r="DT172" s="31"/>
      <c r="DU172" s="31"/>
      <c r="DV172" s="31"/>
      <c r="DW172" s="31"/>
    </row>
    <row r="173" customFormat="false" ht="15.75" hidden="false" customHeight="true" outlineLevel="0" collapsed="false">
      <c r="A173" s="21" t="n">
        <v>172</v>
      </c>
      <c r="B173" s="21" t="str">
        <f aca="false">IFERROR(VLOOKUP($A$1&amp;":"&amp;A173,'Finish order'!C:K,6,FALSE()),"")</f>
        <v/>
      </c>
      <c r="C173" s="21" t="str">
        <f aca="false">IFERROR(VLOOKUP(A$1&amp;":"&amp;A173,'Finish order'!$C:$K,9,FALSE()),"")</f>
        <v/>
      </c>
      <c r="D173" s="21" t="str">
        <f aca="false">IFERROR(VLOOKUP(A$1&amp;":"&amp;A173,'Finish order'!$C:$K,7,FALSE()),"")</f>
        <v/>
      </c>
      <c r="E173" s="29" t="str">
        <f aca="false">IFERROR(VLOOKUP($A$1&amp;":"&amp;A173,'Finish order'!C:K,5,FALSE()),"")</f>
        <v/>
      </c>
      <c r="F173" s="21" t="str">
        <f aca="false">IFERROR(VLOOKUP($A$1&amp;":"&amp;A173,'Finish order'!C:K,4,FALSE()),"")</f>
        <v/>
      </c>
      <c r="G173" s="30" t="str">
        <f aca="false" t="array" ref="G173:G173">IFERROR(SMALL(IF($D$2:$D1082=D173,$A$2:$A$911*1.001),1),"")</f>
        <v/>
      </c>
      <c r="H173" s="30" t="str">
        <f aca="false" t="array" ref="H173:H173">IFERROR(SMALL(IF($D$2:$D1082=D173,$A$2:$A$911*1.0001),2),"")</f>
        <v/>
      </c>
      <c r="I173" s="30" t="str">
        <f aca="false" t="array" ref="I173:I173">IFERROR(SMALL(IF($D$2:$D1082=D173,$A$2:$A$911*1.00001),3),"")</f>
        <v/>
      </c>
      <c r="J173" s="30" t="str">
        <f aca="false" t="array" ref="J173:J173">IFERROR(SMALL(IF($D$2:$D1082=D173,$A$2:$A$911*1.000001),4),"")</f>
        <v/>
      </c>
      <c r="K173" s="30" t="str">
        <f aca="false">IF(A173&lt;&gt;"", IF(COUNT(G173:J173)=4, SUM(G173:J173), "No"), "")</f>
        <v>No</v>
      </c>
      <c r="L173" s="30" t="str">
        <f aca="false">IF(A173&lt;&gt;"", IF(COUNT(G173:I173)=3, SUM(G173:I173), "No"), "")</f>
        <v>No</v>
      </c>
      <c r="M173" s="30" t="str">
        <f aca="false">IF(A173&lt;&gt;"", IF(COUNT(G173:H173)=2, SUM(G173:H173), "No"), "")</f>
        <v>No</v>
      </c>
      <c r="N173" s="30" t="str">
        <f aca="false">'Results 10 year vets'!$D173&amp;":"&amp;Table1[[#Headers],[Male]]</f>
        <v>:Male</v>
      </c>
      <c r="O173" s="31"/>
      <c r="P173" s="21" t="n">
        <v>172</v>
      </c>
      <c r="Q173" s="21" t="str">
        <f aca="false">IFERROR(VLOOKUP(P$1&amp;":"&amp;P173,'Finish order'!$C:$K,6,FALSE()),"")</f>
        <v/>
      </c>
      <c r="R173" s="21" t="str">
        <f aca="false">IFERROR(VLOOKUP(P$1&amp;":"&amp;P173,'Finish order'!$C:$K,9,FALSE()),"")</f>
        <v/>
      </c>
      <c r="S173" s="21" t="str">
        <f aca="false">IFERROR(VLOOKUP(P$1&amp;":"&amp;P173,'Finish order'!$C:$K,7,FALSE()),"")</f>
        <v/>
      </c>
      <c r="T173" s="29" t="str">
        <f aca="false">IFERROR(VLOOKUP(P$1&amp;":"&amp;P173,'Finish order'!$C:$K,5,FALSE()),"")</f>
        <v/>
      </c>
      <c r="U173" s="21" t="str">
        <f aca="false">IFERROR(VLOOKUP(P$1&amp;":"&amp;P173,'Finish order'!$C:$K,4,FALSE()),"")</f>
        <v/>
      </c>
      <c r="V173" s="30" t="str">
        <f aca="false" t="array" ref="V173:V173">IFERROR(SMALL(IF($S$2:$S1082=S173,$P$2:$P$911*1.001),1),"")</f>
        <v/>
      </c>
      <c r="W173" s="30" t="str">
        <f aca="false" t="array" ref="W173:W173">IFERROR(SMALL(IF($S$2:$S1082=S173,$P$2:$P$911*1.0001),2),"")</f>
        <v/>
      </c>
      <c r="X173" s="30" t="str">
        <f aca="false" t="array" ref="X173:X173">IFERROR(SMALL(IF($S$2:$S1082=S173,$P$2:$P$911*1.00001),3),"")</f>
        <v/>
      </c>
      <c r="Y173" s="30" t="str">
        <f aca="false" t="array" ref="Y173:Y173">IFERROR(SMALL(IF($S$2:$S1082=S173,$P$2:$P$911*1.000001),4),"")</f>
        <v/>
      </c>
      <c r="Z173" s="30" t="str">
        <f aca="false">IF(P173&lt;&gt;"", IF(COUNT(V173:Y173)=4, SUM(V173:Y173), "No"), "")</f>
        <v>No</v>
      </c>
      <c r="AA173" s="30" t="str">
        <f aca="false">IF(P173&lt;&gt;"", IF(COUNT(V173:X173)=3, SUM(V173:X173), "No"), "")</f>
        <v>No</v>
      </c>
      <c r="AB173" s="30" t="str">
        <f aca="false">IF(P173&lt;&gt;"", IF(COUNT(V173:W173)=2, SUM(V173:W173), "No"), "")</f>
        <v>No</v>
      </c>
      <c r="AC173" s="30" t="str">
        <f aca="false">'Results 10 year vets'!$S173&amp;":"&amp;Table4[[#Headers],[Female]]</f>
        <v>:Female</v>
      </c>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c r="DA173" s="31"/>
      <c r="DB173" s="31"/>
      <c r="DC173" s="31"/>
      <c r="DD173" s="31"/>
      <c r="DE173" s="31"/>
      <c r="DF173" s="31"/>
      <c r="DG173" s="31"/>
      <c r="DH173" s="31"/>
      <c r="DI173" s="31"/>
      <c r="DJ173" s="31"/>
      <c r="DK173" s="31"/>
      <c r="DL173" s="31"/>
      <c r="DM173" s="31"/>
      <c r="DN173" s="31"/>
      <c r="DO173" s="31"/>
      <c r="DP173" s="31"/>
      <c r="DQ173" s="31"/>
      <c r="DR173" s="31"/>
      <c r="DS173" s="31"/>
      <c r="DT173" s="31"/>
      <c r="DU173" s="31"/>
      <c r="DV173" s="31"/>
      <c r="DW173" s="31"/>
    </row>
    <row r="174" customFormat="false" ht="15.75" hidden="false" customHeight="true" outlineLevel="0" collapsed="false">
      <c r="A174" s="21" t="n">
        <v>173</v>
      </c>
      <c r="B174" s="21" t="str">
        <f aca="false">IFERROR(VLOOKUP($A$1&amp;":"&amp;A174,'Finish order'!C:K,6,FALSE()),"")</f>
        <v/>
      </c>
      <c r="C174" s="21" t="str">
        <f aca="false">IFERROR(VLOOKUP(A$1&amp;":"&amp;A174,'Finish order'!$C:$K,9,FALSE()),"")</f>
        <v/>
      </c>
      <c r="D174" s="21" t="str">
        <f aca="false">IFERROR(VLOOKUP(A$1&amp;":"&amp;A174,'Finish order'!$C:$K,7,FALSE()),"")</f>
        <v/>
      </c>
      <c r="E174" s="29" t="str">
        <f aca="false">IFERROR(VLOOKUP($A$1&amp;":"&amp;A174,'Finish order'!C:K,5,FALSE()),"")</f>
        <v/>
      </c>
      <c r="F174" s="21" t="str">
        <f aca="false">IFERROR(VLOOKUP($A$1&amp;":"&amp;A174,'Finish order'!C:K,4,FALSE()),"")</f>
        <v/>
      </c>
      <c r="G174" s="30" t="str">
        <f aca="false" t="array" ref="G174:G174">IFERROR(SMALL(IF($D$2:$D1083=D174,$A$2:$A$911*1.001),1),"")</f>
        <v/>
      </c>
      <c r="H174" s="30" t="str">
        <f aca="false" t="array" ref="H174:H174">IFERROR(SMALL(IF($D$2:$D1083=D174,$A$2:$A$911*1.0001),2),"")</f>
        <v/>
      </c>
      <c r="I174" s="30" t="str">
        <f aca="false" t="array" ref="I174:I174">IFERROR(SMALL(IF($D$2:$D1083=D174,$A$2:$A$911*1.00001),3),"")</f>
        <v/>
      </c>
      <c r="J174" s="30" t="str">
        <f aca="false" t="array" ref="J174:J174">IFERROR(SMALL(IF($D$2:$D1083=D174,$A$2:$A$911*1.000001),4),"")</f>
        <v/>
      </c>
      <c r="K174" s="30" t="str">
        <f aca="false">IF(A174&lt;&gt;"", IF(COUNT(G174:J174)=4, SUM(G174:J174), "No"), "")</f>
        <v>No</v>
      </c>
      <c r="L174" s="30" t="str">
        <f aca="false">IF(A174&lt;&gt;"", IF(COUNT(G174:I174)=3, SUM(G174:I174), "No"), "")</f>
        <v>No</v>
      </c>
      <c r="M174" s="30" t="str">
        <f aca="false">IF(A174&lt;&gt;"", IF(COUNT(G174:H174)=2, SUM(G174:H174), "No"), "")</f>
        <v>No</v>
      </c>
      <c r="N174" s="30" t="str">
        <f aca="false">'Results 10 year vets'!$D174&amp;":"&amp;Table1[[#Headers],[Male]]</f>
        <v>:Male</v>
      </c>
      <c r="O174" s="31"/>
      <c r="P174" s="21" t="n">
        <v>173</v>
      </c>
      <c r="Q174" s="21" t="str">
        <f aca="false">IFERROR(VLOOKUP(P$1&amp;":"&amp;P174,'Finish order'!$C:$K,6,FALSE()),"")</f>
        <v/>
      </c>
      <c r="R174" s="21" t="str">
        <f aca="false">IFERROR(VLOOKUP(P$1&amp;":"&amp;P174,'Finish order'!$C:$K,9,FALSE()),"")</f>
        <v/>
      </c>
      <c r="S174" s="21" t="str">
        <f aca="false">IFERROR(VLOOKUP(P$1&amp;":"&amp;P174,'Finish order'!$C:$K,7,FALSE()),"")</f>
        <v/>
      </c>
      <c r="T174" s="29" t="str">
        <f aca="false">IFERROR(VLOOKUP(P$1&amp;":"&amp;P174,'Finish order'!$C:$K,5,FALSE()),"")</f>
        <v/>
      </c>
      <c r="U174" s="21" t="str">
        <f aca="false">IFERROR(VLOOKUP(P$1&amp;":"&amp;P174,'Finish order'!$C:$K,4,FALSE()),"")</f>
        <v/>
      </c>
      <c r="V174" s="30" t="str">
        <f aca="false" t="array" ref="V174:V174">IFERROR(SMALL(IF($S$2:$S1083=S174,$P$2:$P$911*1.001),1),"")</f>
        <v/>
      </c>
      <c r="W174" s="30" t="str">
        <f aca="false" t="array" ref="W174:W174">IFERROR(SMALL(IF($S$2:$S1083=S174,$P$2:$P$911*1.0001),2),"")</f>
        <v/>
      </c>
      <c r="X174" s="30" t="str">
        <f aca="false" t="array" ref="X174:X174">IFERROR(SMALL(IF($S$2:$S1083=S174,$P$2:$P$911*1.00001),3),"")</f>
        <v/>
      </c>
      <c r="Y174" s="30" t="str">
        <f aca="false" t="array" ref="Y174:Y174">IFERROR(SMALL(IF($S$2:$S1083=S174,$P$2:$P$911*1.000001),4),"")</f>
        <v/>
      </c>
      <c r="Z174" s="30" t="str">
        <f aca="false">IF(P174&lt;&gt;"", IF(COUNT(V174:Y174)=4, SUM(V174:Y174), "No"), "")</f>
        <v>No</v>
      </c>
      <c r="AA174" s="30" t="str">
        <f aca="false">IF(P174&lt;&gt;"", IF(COUNT(V174:X174)=3, SUM(V174:X174), "No"), "")</f>
        <v>No</v>
      </c>
      <c r="AB174" s="30" t="str">
        <f aca="false">IF(P174&lt;&gt;"", IF(COUNT(V174:W174)=2, SUM(V174:W174), "No"), "")</f>
        <v>No</v>
      </c>
      <c r="AC174" s="30" t="str">
        <f aca="false">'Results 10 year vets'!$S174&amp;":"&amp;Table4[[#Headers],[Female]]</f>
        <v>:Female</v>
      </c>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c r="DA174" s="31"/>
      <c r="DB174" s="31"/>
      <c r="DC174" s="31"/>
      <c r="DD174" s="31"/>
      <c r="DE174" s="31"/>
      <c r="DF174" s="31"/>
      <c r="DG174" s="31"/>
      <c r="DH174" s="31"/>
      <c r="DI174" s="31"/>
      <c r="DJ174" s="31"/>
      <c r="DK174" s="31"/>
      <c r="DL174" s="31"/>
      <c r="DM174" s="31"/>
      <c r="DN174" s="31"/>
      <c r="DO174" s="31"/>
      <c r="DP174" s="31"/>
      <c r="DQ174" s="31"/>
      <c r="DR174" s="31"/>
      <c r="DS174" s="31"/>
      <c r="DT174" s="31"/>
      <c r="DU174" s="31"/>
      <c r="DV174" s="31"/>
      <c r="DW174" s="31"/>
    </row>
    <row r="175" customFormat="false" ht="15.75" hidden="false" customHeight="true" outlineLevel="0" collapsed="false">
      <c r="A175" s="21" t="n">
        <v>174</v>
      </c>
      <c r="B175" s="21" t="str">
        <f aca="false">IFERROR(VLOOKUP($A$1&amp;":"&amp;A175,'Finish order'!C:K,6,FALSE()),"")</f>
        <v/>
      </c>
      <c r="C175" s="21" t="str">
        <f aca="false">IFERROR(VLOOKUP(A$1&amp;":"&amp;A175,'Finish order'!$C:$K,9,FALSE()),"")</f>
        <v/>
      </c>
      <c r="D175" s="21" t="str">
        <f aca="false">IFERROR(VLOOKUP(A$1&amp;":"&amp;A175,'Finish order'!$C:$K,7,FALSE()),"")</f>
        <v/>
      </c>
      <c r="E175" s="29" t="str">
        <f aca="false">IFERROR(VLOOKUP($A$1&amp;":"&amp;A175,'Finish order'!C:K,5,FALSE()),"")</f>
        <v/>
      </c>
      <c r="F175" s="21" t="str">
        <f aca="false">IFERROR(VLOOKUP($A$1&amp;":"&amp;A175,'Finish order'!C:K,4,FALSE()),"")</f>
        <v/>
      </c>
      <c r="G175" s="30" t="str">
        <f aca="false" t="array" ref="G175:G175">IFERROR(SMALL(IF($D$2:$D1084=D175,$A$2:$A$911*1.001),1),"")</f>
        <v/>
      </c>
      <c r="H175" s="30" t="str">
        <f aca="false" t="array" ref="H175:H175">IFERROR(SMALL(IF($D$2:$D1084=D175,$A$2:$A$911*1.0001),2),"")</f>
        <v/>
      </c>
      <c r="I175" s="30" t="str">
        <f aca="false" t="array" ref="I175:I175">IFERROR(SMALL(IF($D$2:$D1084=D175,$A$2:$A$911*1.00001),3),"")</f>
        <v/>
      </c>
      <c r="J175" s="30" t="str">
        <f aca="false" t="array" ref="J175:J175">IFERROR(SMALL(IF($D$2:$D1084=D175,$A$2:$A$911*1.000001),4),"")</f>
        <v/>
      </c>
      <c r="K175" s="30" t="str">
        <f aca="false">IF(A175&lt;&gt;"", IF(COUNT(G175:J175)=4, SUM(G175:J175), "No"), "")</f>
        <v>No</v>
      </c>
      <c r="L175" s="30" t="str">
        <f aca="false">IF(A175&lt;&gt;"", IF(COUNT(G175:I175)=3, SUM(G175:I175), "No"), "")</f>
        <v>No</v>
      </c>
      <c r="M175" s="30" t="str">
        <f aca="false">IF(A175&lt;&gt;"", IF(COUNT(G175:H175)=2, SUM(G175:H175), "No"), "")</f>
        <v>No</v>
      </c>
      <c r="N175" s="30" t="str">
        <f aca="false">'Results 10 year vets'!$D175&amp;":"&amp;Table1[[#Headers],[Male]]</f>
        <v>:Male</v>
      </c>
      <c r="O175" s="31"/>
      <c r="P175" s="21" t="n">
        <v>174</v>
      </c>
      <c r="Q175" s="21" t="str">
        <f aca="false">IFERROR(VLOOKUP(P$1&amp;":"&amp;P175,'Finish order'!$C:$K,6,FALSE()),"")</f>
        <v/>
      </c>
      <c r="R175" s="21" t="str">
        <f aca="false">IFERROR(VLOOKUP(P$1&amp;":"&amp;P175,'Finish order'!$C:$K,9,FALSE()),"")</f>
        <v/>
      </c>
      <c r="S175" s="21" t="str">
        <f aca="false">IFERROR(VLOOKUP(P$1&amp;":"&amp;P175,'Finish order'!$C:$K,7,FALSE()),"")</f>
        <v/>
      </c>
      <c r="T175" s="29" t="str">
        <f aca="false">IFERROR(VLOOKUP(P$1&amp;":"&amp;P175,'Finish order'!$C:$K,5,FALSE()),"")</f>
        <v/>
      </c>
      <c r="U175" s="21" t="str">
        <f aca="false">IFERROR(VLOOKUP(P$1&amp;":"&amp;P175,'Finish order'!$C:$K,4,FALSE()),"")</f>
        <v/>
      </c>
      <c r="V175" s="30" t="str">
        <f aca="false" t="array" ref="V175:V175">IFERROR(SMALL(IF($S$2:$S1084=S175,$P$2:$P$911*1.001),1),"")</f>
        <v/>
      </c>
      <c r="W175" s="30" t="str">
        <f aca="false" t="array" ref="W175:W175">IFERROR(SMALL(IF($S$2:$S1084=S175,$P$2:$P$911*1.0001),2),"")</f>
        <v/>
      </c>
      <c r="X175" s="30" t="str">
        <f aca="false" t="array" ref="X175:X175">IFERROR(SMALL(IF($S$2:$S1084=S175,$P$2:$P$911*1.00001),3),"")</f>
        <v/>
      </c>
      <c r="Y175" s="30" t="str">
        <f aca="false" t="array" ref="Y175:Y175">IFERROR(SMALL(IF($S$2:$S1084=S175,$P$2:$P$911*1.000001),4),"")</f>
        <v/>
      </c>
      <c r="Z175" s="30" t="str">
        <f aca="false">IF(P175&lt;&gt;"", IF(COUNT(V175:Y175)=4, SUM(V175:Y175), "No"), "")</f>
        <v>No</v>
      </c>
      <c r="AA175" s="30" t="str">
        <f aca="false">IF(P175&lt;&gt;"", IF(COUNT(V175:X175)=3, SUM(V175:X175), "No"), "")</f>
        <v>No</v>
      </c>
      <c r="AB175" s="30" t="str">
        <f aca="false">IF(P175&lt;&gt;"", IF(COUNT(V175:W175)=2, SUM(V175:W175), "No"), "")</f>
        <v>No</v>
      </c>
      <c r="AC175" s="30" t="str">
        <f aca="false">'Results 10 year vets'!$S175&amp;":"&amp;Table4[[#Headers],[Female]]</f>
        <v>:Female</v>
      </c>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c r="CT175" s="31"/>
      <c r="CU175" s="31"/>
      <c r="CV175" s="31"/>
      <c r="CW175" s="31"/>
      <c r="CX175" s="31"/>
      <c r="CY175" s="31"/>
      <c r="CZ175" s="31"/>
      <c r="DA175" s="31"/>
      <c r="DB175" s="31"/>
      <c r="DC175" s="31"/>
      <c r="DD175" s="31"/>
      <c r="DE175" s="31"/>
      <c r="DF175" s="31"/>
      <c r="DG175" s="31"/>
      <c r="DH175" s="31"/>
      <c r="DI175" s="31"/>
      <c r="DJ175" s="31"/>
      <c r="DK175" s="31"/>
      <c r="DL175" s="31"/>
      <c r="DM175" s="31"/>
      <c r="DN175" s="31"/>
      <c r="DO175" s="31"/>
      <c r="DP175" s="31"/>
      <c r="DQ175" s="31"/>
      <c r="DR175" s="31"/>
      <c r="DS175" s="31"/>
      <c r="DT175" s="31"/>
      <c r="DU175" s="31"/>
      <c r="DV175" s="31"/>
      <c r="DW175" s="31"/>
    </row>
    <row r="176" customFormat="false" ht="15.75" hidden="false" customHeight="true" outlineLevel="0" collapsed="false">
      <c r="A176" s="21" t="n">
        <v>175</v>
      </c>
      <c r="B176" s="21" t="str">
        <f aca="false">IFERROR(VLOOKUP($A$1&amp;":"&amp;A176,'Finish order'!C:K,6,FALSE()),"")</f>
        <v/>
      </c>
      <c r="C176" s="21" t="str">
        <f aca="false">IFERROR(VLOOKUP(A$1&amp;":"&amp;A176,'Finish order'!$C:$K,9,FALSE()),"")</f>
        <v/>
      </c>
      <c r="D176" s="21" t="str">
        <f aca="false">IFERROR(VLOOKUP(A$1&amp;":"&amp;A176,'Finish order'!$C:$K,7,FALSE()),"")</f>
        <v/>
      </c>
      <c r="E176" s="29" t="str">
        <f aca="false">IFERROR(VLOOKUP($A$1&amp;":"&amp;A176,'Finish order'!C:K,5,FALSE()),"")</f>
        <v/>
      </c>
      <c r="F176" s="21" t="str">
        <f aca="false">IFERROR(VLOOKUP($A$1&amp;":"&amp;A176,'Finish order'!C:K,4,FALSE()),"")</f>
        <v/>
      </c>
      <c r="G176" s="30" t="str">
        <f aca="false" t="array" ref="G176:G176">IFERROR(SMALL(IF($D$2:$D1085=D176,$A$2:$A$911*1.001),1),"")</f>
        <v/>
      </c>
      <c r="H176" s="30" t="str">
        <f aca="false" t="array" ref="H176:H176">IFERROR(SMALL(IF($D$2:$D1085=D176,$A$2:$A$911*1.0001),2),"")</f>
        <v/>
      </c>
      <c r="I176" s="30" t="str">
        <f aca="false" t="array" ref="I176:I176">IFERROR(SMALL(IF($D$2:$D1085=D176,$A$2:$A$911*1.00001),3),"")</f>
        <v/>
      </c>
      <c r="J176" s="30" t="str">
        <f aca="false" t="array" ref="J176:J176">IFERROR(SMALL(IF($D$2:$D1085=D176,$A$2:$A$911*1.000001),4),"")</f>
        <v/>
      </c>
      <c r="K176" s="30" t="str">
        <f aca="false">IF(A176&lt;&gt;"", IF(COUNT(G176:J176)=4, SUM(G176:J176), "No"), "")</f>
        <v>No</v>
      </c>
      <c r="L176" s="30" t="str">
        <f aca="false">IF(A176&lt;&gt;"", IF(COUNT(G176:I176)=3, SUM(G176:I176), "No"), "")</f>
        <v>No</v>
      </c>
      <c r="M176" s="30" t="str">
        <f aca="false">IF(A176&lt;&gt;"", IF(COUNT(G176:H176)=2, SUM(G176:H176), "No"), "")</f>
        <v>No</v>
      </c>
      <c r="N176" s="30" t="str">
        <f aca="false">'Results 10 year vets'!$D176&amp;":"&amp;Table1[[#Headers],[Male]]</f>
        <v>:Male</v>
      </c>
      <c r="O176" s="31"/>
      <c r="P176" s="21" t="n">
        <v>175</v>
      </c>
      <c r="Q176" s="21" t="str">
        <f aca="false">IFERROR(VLOOKUP(P$1&amp;":"&amp;P176,'Finish order'!$C:$K,6,FALSE()),"")</f>
        <v/>
      </c>
      <c r="R176" s="21" t="str">
        <f aca="false">IFERROR(VLOOKUP(P$1&amp;":"&amp;P176,'Finish order'!$C:$K,9,FALSE()),"")</f>
        <v/>
      </c>
      <c r="S176" s="21" t="str">
        <f aca="false">IFERROR(VLOOKUP(P$1&amp;":"&amp;P176,'Finish order'!$C:$K,7,FALSE()),"")</f>
        <v/>
      </c>
      <c r="T176" s="29" t="str">
        <f aca="false">IFERROR(VLOOKUP(P$1&amp;":"&amp;P176,'Finish order'!$C:$K,5,FALSE()),"")</f>
        <v/>
      </c>
      <c r="U176" s="21" t="str">
        <f aca="false">IFERROR(VLOOKUP(P$1&amp;":"&amp;P176,'Finish order'!$C:$K,4,FALSE()),"")</f>
        <v/>
      </c>
      <c r="V176" s="30" t="str">
        <f aca="false" t="array" ref="V176:V176">IFERROR(SMALL(IF($S$2:$S1085=S176,$P$2:$P$911*1.001),1),"")</f>
        <v/>
      </c>
      <c r="W176" s="30" t="str">
        <f aca="false" t="array" ref="W176:W176">IFERROR(SMALL(IF($S$2:$S1085=S176,$P$2:$P$911*1.0001),2),"")</f>
        <v/>
      </c>
      <c r="X176" s="30" t="str">
        <f aca="false" t="array" ref="X176:X176">IFERROR(SMALL(IF($S$2:$S1085=S176,$P$2:$P$911*1.00001),3),"")</f>
        <v/>
      </c>
      <c r="Y176" s="30" t="str">
        <f aca="false" t="array" ref="Y176:Y176">IFERROR(SMALL(IF($S$2:$S1085=S176,$P$2:$P$911*1.000001),4),"")</f>
        <v/>
      </c>
      <c r="Z176" s="30" t="str">
        <f aca="false">IF(P176&lt;&gt;"", IF(COUNT(V176:Y176)=4, SUM(V176:Y176), "No"), "")</f>
        <v>No</v>
      </c>
      <c r="AA176" s="30" t="str">
        <f aca="false">IF(P176&lt;&gt;"", IF(COUNT(V176:X176)=3, SUM(V176:X176), "No"), "")</f>
        <v>No</v>
      </c>
      <c r="AB176" s="30" t="str">
        <f aca="false">IF(P176&lt;&gt;"", IF(COUNT(V176:W176)=2, SUM(V176:W176), "No"), "")</f>
        <v>No</v>
      </c>
      <c r="AC176" s="30" t="str">
        <f aca="false">'Results 10 year vets'!$S176&amp;":"&amp;Table4[[#Headers],[Female]]</f>
        <v>:Female</v>
      </c>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c r="CT176" s="31"/>
      <c r="CU176" s="31"/>
      <c r="CV176" s="31"/>
      <c r="CW176" s="31"/>
      <c r="CX176" s="31"/>
      <c r="CY176" s="31"/>
      <c r="CZ176" s="31"/>
      <c r="DA176" s="31"/>
      <c r="DB176" s="31"/>
      <c r="DC176" s="31"/>
      <c r="DD176" s="31"/>
      <c r="DE176" s="31"/>
      <c r="DF176" s="31"/>
      <c r="DG176" s="31"/>
      <c r="DH176" s="31"/>
      <c r="DI176" s="31"/>
      <c r="DJ176" s="31"/>
      <c r="DK176" s="31"/>
      <c r="DL176" s="31"/>
      <c r="DM176" s="31"/>
      <c r="DN176" s="31"/>
      <c r="DO176" s="31"/>
      <c r="DP176" s="31"/>
      <c r="DQ176" s="31"/>
      <c r="DR176" s="31"/>
      <c r="DS176" s="31"/>
      <c r="DT176" s="31"/>
      <c r="DU176" s="31"/>
      <c r="DV176" s="31"/>
      <c r="DW176" s="31"/>
    </row>
    <row r="177" customFormat="false" ht="15.75" hidden="false" customHeight="true" outlineLevel="0" collapsed="false">
      <c r="A177" s="21" t="n">
        <v>176</v>
      </c>
      <c r="B177" s="21" t="str">
        <f aca="false">IFERROR(VLOOKUP($A$1&amp;":"&amp;A177,'Finish order'!C:K,6,FALSE()),"")</f>
        <v/>
      </c>
      <c r="C177" s="21" t="str">
        <f aca="false">IFERROR(VLOOKUP(A$1&amp;":"&amp;A177,'Finish order'!$C:$K,9,FALSE()),"")</f>
        <v/>
      </c>
      <c r="D177" s="21" t="str">
        <f aca="false">IFERROR(VLOOKUP(A$1&amp;":"&amp;A177,'Finish order'!$C:$K,7,FALSE()),"")</f>
        <v/>
      </c>
      <c r="E177" s="29" t="str">
        <f aca="false">IFERROR(VLOOKUP($A$1&amp;":"&amp;A177,'Finish order'!C:K,5,FALSE()),"")</f>
        <v/>
      </c>
      <c r="F177" s="21" t="str">
        <f aca="false">IFERROR(VLOOKUP($A$1&amp;":"&amp;A177,'Finish order'!C:K,4,FALSE()),"")</f>
        <v/>
      </c>
      <c r="G177" s="30" t="str">
        <f aca="false" t="array" ref="G177:G177">IFERROR(SMALL(IF($D$2:$D1086=D177,$A$2:$A$911*1.001),1),"")</f>
        <v/>
      </c>
      <c r="H177" s="30" t="str">
        <f aca="false" t="array" ref="H177:H177">IFERROR(SMALL(IF($D$2:$D1086=D177,$A$2:$A$911*1.0001),2),"")</f>
        <v/>
      </c>
      <c r="I177" s="30" t="str">
        <f aca="false" t="array" ref="I177:I177">IFERROR(SMALL(IF($D$2:$D1086=D177,$A$2:$A$911*1.00001),3),"")</f>
        <v/>
      </c>
      <c r="J177" s="30" t="str">
        <f aca="false" t="array" ref="J177:J177">IFERROR(SMALL(IF($D$2:$D1086=D177,$A$2:$A$911*1.000001),4),"")</f>
        <v/>
      </c>
      <c r="K177" s="30" t="str">
        <f aca="false">IF(A177&lt;&gt;"", IF(COUNT(G177:J177)=4, SUM(G177:J177), "No"), "")</f>
        <v>No</v>
      </c>
      <c r="L177" s="30" t="str">
        <f aca="false">IF(A177&lt;&gt;"", IF(COUNT(G177:I177)=3, SUM(G177:I177), "No"), "")</f>
        <v>No</v>
      </c>
      <c r="M177" s="30" t="str">
        <f aca="false">IF(A177&lt;&gt;"", IF(COUNT(G177:H177)=2, SUM(G177:H177), "No"), "")</f>
        <v>No</v>
      </c>
      <c r="N177" s="30" t="str">
        <f aca="false">'Results 10 year vets'!$D177&amp;":"&amp;Table1[[#Headers],[Male]]</f>
        <v>:Male</v>
      </c>
      <c r="O177" s="31"/>
      <c r="P177" s="21" t="n">
        <v>176</v>
      </c>
      <c r="Q177" s="21" t="str">
        <f aca="false">IFERROR(VLOOKUP(P$1&amp;":"&amp;P177,'Finish order'!$C:$K,6,FALSE()),"")</f>
        <v/>
      </c>
      <c r="R177" s="21" t="str">
        <f aca="false">IFERROR(VLOOKUP(P$1&amp;":"&amp;P177,'Finish order'!$C:$K,9,FALSE()),"")</f>
        <v/>
      </c>
      <c r="S177" s="21" t="str">
        <f aca="false">IFERROR(VLOOKUP(P$1&amp;":"&amp;P177,'Finish order'!$C:$K,7,FALSE()),"")</f>
        <v/>
      </c>
      <c r="T177" s="29" t="str">
        <f aca="false">IFERROR(VLOOKUP(P$1&amp;":"&amp;P177,'Finish order'!$C:$K,5,FALSE()),"")</f>
        <v/>
      </c>
      <c r="U177" s="21" t="str">
        <f aca="false">IFERROR(VLOOKUP(P$1&amp;":"&amp;P177,'Finish order'!$C:$K,4,FALSE()),"")</f>
        <v/>
      </c>
      <c r="V177" s="30" t="str">
        <f aca="false" t="array" ref="V177:V177">IFERROR(SMALL(IF($S$2:$S1086=S177,$P$2:$P$911*1.001),1),"")</f>
        <v/>
      </c>
      <c r="W177" s="30" t="str">
        <f aca="false" t="array" ref="W177:W177">IFERROR(SMALL(IF($S$2:$S1086=S177,$P$2:$P$911*1.0001),2),"")</f>
        <v/>
      </c>
      <c r="X177" s="30" t="str">
        <f aca="false" t="array" ref="X177:X177">IFERROR(SMALL(IF($S$2:$S1086=S177,$P$2:$P$911*1.00001),3),"")</f>
        <v/>
      </c>
      <c r="Y177" s="30" t="str">
        <f aca="false" t="array" ref="Y177:Y177">IFERROR(SMALL(IF($S$2:$S1086=S177,$P$2:$P$911*1.000001),4),"")</f>
        <v/>
      </c>
      <c r="Z177" s="30" t="str">
        <f aca="false">IF(P177&lt;&gt;"", IF(COUNT(V177:Y177)=4, SUM(V177:Y177), "No"), "")</f>
        <v>No</v>
      </c>
      <c r="AA177" s="30" t="str">
        <f aca="false">IF(P177&lt;&gt;"", IF(COUNT(V177:X177)=3, SUM(V177:X177), "No"), "")</f>
        <v>No</v>
      </c>
      <c r="AB177" s="30" t="str">
        <f aca="false">IF(P177&lt;&gt;"", IF(COUNT(V177:W177)=2, SUM(V177:W177), "No"), "")</f>
        <v>No</v>
      </c>
      <c r="AC177" s="30" t="str">
        <f aca="false">'Results 10 year vets'!$S177&amp;":"&amp;Table4[[#Headers],[Female]]</f>
        <v>:Female</v>
      </c>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c r="CT177" s="31"/>
      <c r="CU177" s="31"/>
      <c r="CV177" s="31"/>
      <c r="CW177" s="31"/>
      <c r="CX177" s="31"/>
      <c r="CY177" s="31"/>
      <c r="CZ177" s="31"/>
      <c r="DA177" s="31"/>
      <c r="DB177" s="31"/>
      <c r="DC177" s="31"/>
      <c r="DD177" s="31"/>
      <c r="DE177" s="31"/>
      <c r="DF177" s="31"/>
      <c r="DG177" s="31"/>
      <c r="DH177" s="31"/>
      <c r="DI177" s="31"/>
      <c r="DJ177" s="31"/>
      <c r="DK177" s="31"/>
      <c r="DL177" s="31"/>
      <c r="DM177" s="31"/>
      <c r="DN177" s="31"/>
      <c r="DO177" s="31"/>
      <c r="DP177" s="31"/>
      <c r="DQ177" s="31"/>
      <c r="DR177" s="31"/>
      <c r="DS177" s="31"/>
      <c r="DT177" s="31"/>
      <c r="DU177" s="31"/>
      <c r="DV177" s="31"/>
      <c r="DW177" s="31"/>
    </row>
    <row r="178" customFormat="false" ht="15.75" hidden="false" customHeight="true" outlineLevel="0" collapsed="false">
      <c r="A178" s="21" t="n">
        <v>177</v>
      </c>
      <c r="B178" s="21" t="str">
        <f aca="false">IFERROR(VLOOKUP($A$1&amp;":"&amp;A178,'Finish order'!C:K,6,FALSE()),"")</f>
        <v/>
      </c>
      <c r="C178" s="21" t="str">
        <f aca="false">IFERROR(VLOOKUP(A$1&amp;":"&amp;A178,'Finish order'!$C:$K,9,FALSE()),"")</f>
        <v/>
      </c>
      <c r="D178" s="21" t="str">
        <f aca="false">IFERROR(VLOOKUP(A$1&amp;":"&amp;A178,'Finish order'!$C:$K,7,FALSE()),"")</f>
        <v/>
      </c>
      <c r="E178" s="29" t="str">
        <f aca="false">IFERROR(VLOOKUP($A$1&amp;":"&amp;A178,'Finish order'!C:K,5,FALSE()),"")</f>
        <v/>
      </c>
      <c r="F178" s="21" t="str">
        <f aca="false">IFERROR(VLOOKUP($A$1&amp;":"&amp;A178,'Finish order'!C:K,4,FALSE()),"")</f>
        <v/>
      </c>
      <c r="G178" s="30" t="str">
        <f aca="false" t="array" ref="G178:G178">IFERROR(SMALL(IF($D$2:$D1087=D178,$A$2:$A$911*1.001),1),"")</f>
        <v/>
      </c>
      <c r="H178" s="30" t="str">
        <f aca="false" t="array" ref="H178:H178">IFERROR(SMALL(IF($D$2:$D1087=D178,$A$2:$A$911*1.0001),2),"")</f>
        <v/>
      </c>
      <c r="I178" s="30" t="str">
        <f aca="false" t="array" ref="I178:I178">IFERROR(SMALL(IF($D$2:$D1087=D178,$A$2:$A$911*1.00001),3),"")</f>
        <v/>
      </c>
      <c r="J178" s="30" t="str">
        <f aca="false" t="array" ref="J178:J178">IFERROR(SMALL(IF($D$2:$D1087=D178,$A$2:$A$911*1.000001),4),"")</f>
        <v/>
      </c>
      <c r="K178" s="30" t="str">
        <f aca="false">IF(A178&lt;&gt;"", IF(COUNT(G178:J178)=4, SUM(G178:J178), "No"), "")</f>
        <v>No</v>
      </c>
      <c r="L178" s="30" t="str">
        <f aca="false">IF(A178&lt;&gt;"", IF(COUNT(G178:I178)=3, SUM(G178:I178), "No"), "")</f>
        <v>No</v>
      </c>
      <c r="M178" s="30" t="str">
        <f aca="false">IF(A178&lt;&gt;"", IF(COUNT(G178:H178)=2, SUM(G178:H178), "No"), "")</f>
        <v>No</v>
      </c>
      <c r="N178" s="30" t="str">
        <f aca="false">'Results 10 year vets'!$D178&amp;":"&amp;Table1[[#Headers],[Male]]</f>
        <v>:Male</v>
      </c>
      <c r="O178" s="31"/>
      <c r="P178" s="21" t="n">
        <v>177</v>
      </c>
      <c r="Q178" s="21" t="str">
        <f aca="false">IFERROR(VLOOKUP(P$1&amp;":"&amp;P178,'Finish order'!$C:$K,6,FALSE()),"")</f>
        <v/>
      </c>
      <c r="R178" s="21" t="str">
        <f aca="false">IFERROR(VLOOKUP(P$1&amp;":"&amp;P178,'Finish order'!$C:$K,9,FALSE()),"")</f>
        <v/>
      </c>
      <c r="S178" s="21" t="str">
        <f aca="false">IFERROR(VLOOKUP(P$1&amp;":"&amp;P178,'Finish order'!$C:$K,7,FALSE()),"")</f>
        <v/>
      </c>
      <c r="T178" s="29" t="str">
        <f aca="false">IFERROR(VLOOKUP(P$1&amp;":"&amp;P178,'Finish order'!$C:$K,5,FALSE()),"")</f>
        <v/>
      </c>
      <c r="U178" s="21" t="str">
        <f aca="false">IFERROR(VLOOKUP(P$1&amp;":"&amp;P178,'Finish order'!$C:$K,4,FALSE()),"")</f>
        <v/>
      </c>
      <c r="V178" s="30" t="str">
        <f aca="false" t="array" ref="V178:V178">IFERROR(SMALL(IF($S$2:$S1087=S178,$P$2:$P$911*1.001),1),"")</f>
        <v/>
      </c>
      <c r="W178" s="30" t="str">
        <f aca="false" t="array" ref="W178:W178">IFERROR(SMALL(IF($S$2:$S1087=S178,$P$2:$P$911*1.0001),2),"")</f>
        <v/>
      </c>
      <c r="X178" s="30" t="str">
        <f aca="false" t="array" ref="X178:X178">IFERROR(SMALL(IF($S$2:$S1087=S178,$P$2:$P$911*1.00001),3),"")</f>
        <v/>
      </c>
      <c r="Y178" s="30" t="str">
        <f aca="false" t="array" ref="Y178:Y178">IFERROR(SMALL(IF($S$2:$S1087=S178,$P$2:$P$911*1.000001),4),"")</f>
        <v/>
      </c>
      <c r="Z178" s="30" t="str">
        <f aca="false">IF(P178&lt;&gt;"", IF(COUNT(V178:Y178)=4, SUM(V178:Y178), "No"), "")</f>
        <v>No</v>
      </c>
      <c r="AA178" s="30" t="str">
        <f aca="false">IF(P178&lt;&gt;"", IF(COUNT(V178:X178)=3, SUM(V178:X178), "No"), "")</f>
        <v>No</v>
      </c>
      <c r="AB178" s="30" t="str">
        <f aca="false">IF(P178&lt;&gt;"", IF(COUNT(V178:W178)=2, SUM(V178:W178), "No"), "")</f>
        <v>No</v>
      </c>
      <c r="AC178" s="30" t="str">
        <f aca="false">'Results 10 year vets'!$S178&amp;":"&amp;Table4[[#Headers],[Female]]</f>
        <v>:Female</v>
      </c>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c r="CT178" s="31"/>
      <c r="CU178" s="31"/>
      <c r="CV178" s="31"/>
      <c r="CW178" s="31"/>
      <c r="CX178" s="31"/>
      <c r="CY178" s="31"/>
      <c r="CZ178" s="31"/>
      <c r="DA178" s="31"/>
      <c r="DB178" s="31"/>
      <c r="DC178" s="31"/>
      <c r="DD178" s="31"/>
      <c r="DE178" s="31"/>
      <c r="DF178" s="31"/>
      <c r="DG178" s="31"/>
      <c r="DH178" s="31"/>
      <c r="DI178" s="31"/>
      <c r="DJ178" s="31"/>
      <c r="DK178" s="31"/>
      <c r="DL178" s="31"/>
      <c r="DM178" s="31"/>
      <c r="DN178" s="31"/>
      <c r="DO178" s="31"/>
      <c r="DP178" s="31"/>
      <c r="DQ178" s="31"/>
      <c r="DR178" s="31"/>
      <c r="DS178" s="31"/>
      <c r="DT178" s="31"/>
      <c r="DU178" s="31"/>
      <c r="DV178" s="31"/>
      <c r="DW178" s="31"/>
    </row>
    <row r="179" customFormat="false" ht="15.75" hidden="false" customHeight="true" outlineLevel="0" collapsed="false">
      <c r="A179" s="21" t="n">
        <v>178</v>
      </c>
      <c r="B179" s="21" t="str">
        <f aca="false">IFERROR(VLOOKUP($A$1&amp;":"&amp;A179,'Finish order'!C:K,6,FALSE()),"")</f>
        <v/>
      </c>
      <c r="C179" s="21" t="str">
        <f aca="false">IFERROR(VLOOKUP(A$1&amp;":"&amp;A179,'Finish order'!$C:$K,9,FALSE()),"")</f>
        <v/>
      </c>
      <c r="D179" s="21" t="str">
        <f aca="false">IFERROR(VLOOKUP(A$1&amp;":"&amp;A179,'Finish order'!$C:$K,7,FALSE()),"")</f>
        <v/>
      </c>
      <c r="E179" s="29" t="str">
        <f aca="false">IFERROR(VLOOKUP($A$1&amp;":"&amp;A179,'Finish order'!C:K,5,FALSE()),"")</f>
        <v/>
      </c>
      <c r="F179" s="21" t="str">
        <f aca="false">IFERROR(VLOOKUP($A$1&amp;":"&amp;A179,'Finish order'!C:K,4,FALSE()),"")</f>
        <v/>
      </c>
      <c r="G179" s="30" t="str">
        <f aca="false" t="array" ref="G179:G179">IFERROR(SMALL(IF($D$2:$D1088=D179,$A$2:$A$911*1.001),1),"")</f>
        <v/>
      </c>
      <c r="H179" s="30" t="str">
        <f aca="false" t="array" ref="H179:H179">IFERROR(SMALL(IF($D$2:$D1088=D179,$A$2:$A$911*1.0001),2),"")</f>
        <v/>
      </c>
      <c r="I179" s="30" t="str">
        <f aca="false" t="array" ref="I179:I179">IFERROR(SMALL(IF($D$2:$D1088=D179,$A$2:$A$911*1.00001),3),"")</f>
        <v/>
      </c>
      <c r="J179" s="30" t="str">
        <f aca="false" t="array" ref="J179:J179">IFERROR(SMALL(IF($D$2:$D1088=D179,$A$2:$A$911*1.000001),4),"")</f>
        <v/>
      </c>
      <c r="K179" s="30" t="str">
        <f aca="false">IF(A179&lt;&gt;"", IF(COUNT(G179:J179)=4, SUM(G179:J179), "No"), "")</f>
        <v>No</v>
      </c>
      <c r="L179" s="30" t="str">
        <f aca="false">IF(A179&lt;&gt;"", IF(COUNT(G179:I179)=3, SUM(G179:I179), "No"), "")</f>
        <v>No</v>
      </c>
      <c r="M179" s="30" t="str">
        <f aca="false">IF(A179&lt;&gt;"", IF(COUNT(G179:H179)=2, SUM(G179:H179), "No"), "")</f>
        <v>No</v>
      </c>
      <c r="N179" s="30" t="str">
        <f aca="false">'Results 10 year vets'!$D179&amp;":"&amp;Table1[[#Headers],[Male]]</f>
        <v>:Male</v>
      </c>
      <c r="O179" s="31"/>
      <c r="P179" s="21" t="n">
        <v>178</v>
      </c>
      <c r="Q179" s="21" t="str">
        <f aca="false">IFERROR(VLOOKUP(P$1&amp;":"&amp;P179,'Finish order'!$C:$K,6,FALSE()),"")</f>
        <v/>
      </c>
      <c r="R179" s="21" t="str">
        <f aca="false">IFERROR(VLOOKUP(P$1&amp;":"&amp;P179,'Finish order'!$C:$K,9,FALSE()),"")</f>
        <v/>
      </c>
      <c r="S179" s="21" t="str">
        <f aca="false">IFERROR(VLOOKUP(P$1&amp;":"&amp;P179,'Finish order'!$C:$K,7,FALSE()),"")</f>
        <v/>
      </c>
      <c r="T179" s="29" t="str">
        <f aca="false">IFERROR(VLOOKUP(P$1&amp;":"&amp;P179,'Finish order'!$C:$K,5,FALSE()),"")</f>
        <v/>
      </c>
      <c r="U179" s="21" t="str">
        <f aca="false">IFERROR(VLOOKUP(P$1&amp;":"&amp;P179,'Finish order'!$C:$K,4,FALSE()),"")</f>
        <v/>
      </c>
      <c r="V179" s="30" t="str">
        <f aca="false" t="array" ref="V179:V179">IFERROR(SMALL(IF($S$2:$S1088=S179,$P$2:$P$911*1.001),1),"")</f>
        <v/>
      </c>
      <c r="W179" s="30" t="str">
        <f aca="false" t="array" ref="W179:W179">IFERROR(SMALL(IF($S$2:$S1088=S179,$P$2:$P$911*1.0001),2),"")</f>
        <v/>
      </c>
      <c r="X179" s="30" t="str">
        <f aca="false" t="array" ref="X179:X179">IFERROR(SMALL(IF($S$2:$S1088=S179,$P$2:$P$911*1.00001),3),"")</f>
        <v/>
      </c>
      <c r="Y179" s="30" t="str">
        <f aca="false" t="array" ref="Y179:Y179">IFERROR(SMALL(IF($S$2:$S1088=S179,$P$2:$P$911*1.000001),4),"")</f>
        <v/>
      </c>
      <c r="Z179" s="30" t="str">
        <f aca="false">IF(P179&lt;&gt;"", IF(COUNT(V179:Y179)=4, SUM(V179:Y179), "No"), "")</f>
        <v>No</v>
      </c>
      <c r="AA179" s="30" t="str">
        <f aca="false">IF(P179&lt;&gt;"", IF(COUNT(V179:X179)=3, SUM(V179:X179), "No"), "")</f>
        <v>No</v>
      </c>
      <c r="AB179" s="30" t="str">
        <f aca="false">IF(P179&lt;&gt;"", IF(COUNT(V179:W179)=2, SUM(V179:W179), "No"), "")</f>
        <v>No</v>
      </c>
      <c r="AC179" s="30" t="str">
        <f aca="false">'Results 10 year vets'!$S179&amp;":"&amp;Table4[[#Headers],[Female]]</f>
        <v>:Female</v>
      </c>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c r="CT179" s="31"/>
      <c r="CU179" s="31"/>
      <c r="CV179" s="31"/>
      <c r="CW179" s="31"/>
      <c r="CX179" s="31"/>
      <c r="CY179" s="31"/>
      <c r="CZ179" s="31"/>
      <c r="DA179" s="31"/>
      <c r="DB179" s="31"/>
      <c r="DC179" s="31"/>
      <c r="DD179" s="31"/>
      <c r="DE179" s="31"/>
      <c r="DF179" s="31"/>
      <c r="DG179" s="31"/>
      <c r="DH179" s="31"/>
      <c r="DI179" s="31"/>
      <c r="DJ179" s="31"/>
      <c r="DK179" s="31"/>
      <c r="DL179" s="31"/>
      <c r="DM179" s="31"/>
      <c r="DN179" s="31"/>
      <c r="DO179" s="31"/>
      <c r="DP179" s="31"/>
      <c r="DQ179" s="31"/>
      <c r="DR179" s="31"/>
      <c r="DS179" s="31"/>
      <c r="DT179" s="31"/>
      <c r="DU179" s="31"/>
      <c r="DV179" s="31"/>
      <c r="DW179" s="31"/>
    </row>
    <row r="180" customFormat="false" ht="15.75" hidden="false" customHeight="true" outlineLevel="0" collapsed="false">
      <c r="A180" s="21" t="n">
        <v>179</v>
      </c>
      <c r="B180" s="21" t="str">
        <f aca="false">IFERROR(VLOOKUP($A$1&amp;":"&amp;A180,'Finish order'!C:K,6,FALSE()),"")</f>
        <v/>
      </c>
      <c r="C180" s="21" t="str">
        <f aca="false">IFERROR(VLOOKUP(A$1&amp;":"&amp;A180,'Finish order'!$C:$K,9,FALSE()),"")</f>
        <v/>
      </c>
      <c r="D180" s="21" t="str">
        <f aca="false">IFERROR(VLOOKUP(A$1&amp;":"&amp;A180,'Finish order'!$C:$K,7,FALSE()),"")</f>
        <v/>
      </c>
      <c r="E180" s="29" t="str">
        <f aca="false">IFERROR(VLOOKUP($A$1&amp;":"&amp;A180,'Finish order'!C:K,5,FALSE()),"")</f>
        <v/>
      </c>
      <c r="F180" s="21" t="str">
        <f aca="false">IFERROR(VLOOKUP($A$1&amp;":"&amp;A180,'Finish order'!C:K,4,FALSE()),"")</f>
        <v/>
      </c>
      <c r="G180" s="30" t="str">
        <f aca="false" t="array" ref="G180:G180">IFERROR(SMALL(IF($D$2:$D1089=D180,$A$2:$A$911*1.001),1),"")</f>
        <v/>
      </c>
      <c r="H180" s="30" t="str">
        <f aca="false" t="array" ref="H180:H180">IFERROR(SMALL(IF($D$2:$D1089=D180,$A$2:$A$911*1.0001),2),"")</f>
        <v/>
      </c>
      <c r="I180" s="30" t="str">
        <f aca="false" t="array" ref="I180:I180">IFERROR(SMALL(IF($D$2:$D1089=D180,$A$2:$A$911*1.00001),3),"")</f>
        <v/>
      </c>
      <c r="J180" s="30" t="str">
        <f aca="false" t="array" ref="J180:J180">IFERROR(SMALL(IF($D$2:$D1089=D180,$A$2:$A$911*1.000001),4),"")</f>
        <v/>
      </c>
      <c r="K180" s="30" t="str">
        <f aca="false">IF(A180&lt;&gt;"", IF(COUNT(G180:J180)=4, SUM(G180:J180), "No"), "")</f>
        <v>No</v>
      </c>
      <c r="L180" s="30" t="str">
        <f aca="false">IF(A180&lt;&gt;"", IF(COUNT(G180:I180)=3, SUM(G180:I180), "No"), "")</f>
        <v>No</v>
      </c>
      <c r="M180" s="30" t="str">
        <f aca="false">IF(A180&lt;&gt;"", IF(COUNT(G180:H180)=2, SUM(G180:H180), "No"), "")</f>
        <v>No</v>
      </c>
      <c r="N180" s="30" t="str">
        <f aca="false">'Results 10 year vets'!$D180&amp;":"&amp;Table1[[#Headers],[Male]]</f>
        <v>:Male</v>
      </c>
      <c r="O180" s="31"/>
      <c r="P180" s="21" t="n">
        <v>179</v>
      </c>
      <c r="Q180" s="21" t="str">
        <f aca="false">IFERROR(VLOOKUP(P$1&amp;":"&amp;P180,'Finish order'!$C:$K,6,FALSE()),"")</f>
        <v/>
      </c>
      <c r="R180" s="21" t="str">
        <f aca="false">IFERROR(VLOOKUP(P$1&amp;":"&amp;P180,'Finish order'!$C:$K,9,FALSE()),"")</f>
        <v/>
      </c>
      <c r="S180" s="21" t="str">
        <f aca="false">IFERROR(VLOOKUP(P$1&amp;":"&amp;P180,'Finish order'!$C:$K,7,FALSE()),"")</f>
        <v/>
      </c>
      <c r="T180" s="29" t="str">
        <f aca="false">IFERROR(VLOOKUP(P$1&amp;":"&amp;P180,'Finish order'!$C:$K,5,FALSE()),"")</f>
        <v/>
      </c>
      <c r="U180" s="21" t="str">
        <f aca="false">IFERROR(VLOOKUP(P$1&amp;":"&amp;P180,'Finish order'!$C:$K,4,FALSE()),"")</f>
        <v/>
      </c>
      <c r="V180" s="30" t="str">
        <f aca="false" t="array" ref="V180:V180">IFERROR(SMALL(IF($S$2:$S1089=S180,$P$2:$P$911*1.001),1),"")</f>
        <v/>
      </c>
      <c r="W180" s="30" t="str">
        <f aca="false" t="array" ref="W180:W180">IFERROR(SMALL(IF($S$2:$S1089=S180,$P$2:$P$911*1.0001),2),"")</f>
        <v/>
      </c>
      <c r="X180" s="30" t="str">
        <f aca="false" t="array" ref="X180:X180">IFERROR(SMALL(IF($S$2:$S1089=S180,$P$2:$P$911*1.00001),3),"")</f>
        <v/>
      </c>
      <c r="Y180" s="30" t="str">
        <f aca="false" t="array" ref="Y180:Y180">IFERROR(SMALL(IF($S$2:$S1089=S180,$P$2:$P$911*1.000001),4),"")</f>
        <v/>
      </c>
      <c r="Z180" s="30" t="str">
        <f aca="false">IF(P180&lt;&gt;"", IF(COUNT(V180:Y180)=4, SUM(V180:Y180), "No"), "")</f>
        <v>No</v>
      </c>
      <c r="AA180" s="30" t="str">
        <f aca="false">IF(P180&lt;&gt;"", IF(COUNT(V180:X180)=3, SUM(V180:X180), "No"), "")</f>
        <v>No</v>
      </c>
      <c r="AB180" s="30" t="str">
        <f aca="false">IF(P180&lt;&gt;"", IF(COUNT(V180:W180)=2, SUM(V180:W180), "No"), "")</f>
        <v>No</v>
      </c>
      <c r="AC180" s="30" t="str">
        <f aca="false">'Results 10 year vets'!$S180&amp;":"&amp;Table4[[#Headers],[Female]]</f>
        <v>:Female</v>
      </c>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c r="CS180" s="31"/>
      <c r="CT180" s="31"/>
      <c r="CU180" s="31"/>
      <c r="CV180" s="31"/>
      <c r="CW180" s="31"/>
      <c r="CX180" s="31"/>
      <c r="CY180" s="31"/>
      <c r="CZ180" s="31"/>
      <c r="DA180" s="31"/>
      <c r="DB180" s="31"/>
      <c r="DC180" s="31"/>
      <c r="DD180" s="31"/>
      <c r="DE180" s="31"/>
      <c r="DF180" s="31"/>
      <c r="DG180" s="31"/>
      <c r="DH180" s="31"/>
      <c r="DI180" s="31"/>
      <c r="DJ180" s="31"/>
      <c r="DK180" s="31"/>
      <c r="DL180" s="31"/>
      <c r="DM180" s="31"/>
      <c r="DN180" s="31"/>
      <c r="DO180" s="31"/>
      <c r="DP180" s="31"/>
      <c r="DQ180" s="31"/>
      <c r="DR180" s="31"/>
      <c r="DS180" s="31"/>
      <c r="DT180" s="31"/>
      <c r="DU180" s="31"/>
      <c r="DV180" s="31"/>
      <c r="DW180" s="31"/>
    </row>
    <row r="181" customFormat="false" ht="15.75" hidden="false" customHeight="true" outlineLevel="0" collapsed="false">
      <c r="A181" s="21" t="n">
        <v>180</v>
      </c>
      <c r="B181" s="21" t="str">
        <f aca="false">IFERROR(VLOOKUP($A$1&amp;":"&amp;A181,'Finish order'!C:K,6,FALSE()),"")</f>
        <v/>
      </c>
      <c r="C181" s="21" t="str">
        <f aca="false">IFERROR(VLOOKUP(A$1&amp;":"&amp;A181,'Finish order'!$C:$K,9,FALSE()),"")</f>
        <v/>
      </c>
      <c r="D181" s="21" t="str">
        <f aca="false">IFERROR(VLOOKUP(A$1&amp;":"&amp;A181,'Finish order'!$C:$K,7,FALSE()),"")</f>
        <v/>
      </c>
      <c r="E181" s="29" t="str">
        <f aca="false">IFERROR(VLOOKUP($A$1&amp;":"&amp;A181,'Finish order'!C:K,5,FALSE()),"")</f>
        <v/>
      </c>
      <c r="F181" s="21" t="str">
        <f aca="false">IFERROR(VLOOKUP($A$1&amp;":"&amp;A181,'Finish order'!C:K,4,FALSE()),"")</f>
        <v/>
      </c>
      <c r="G181" s="30" t="str">
        <f aca="false" t="array" ref="G181:G181">IFERROR(SMALL(IF($D$2:$D1090=D181,$A$2:$A$911*1.001),1),"")</f>
        <v/>
      </c>
      <c r="H181" s="30" t="str">
        <f aca="false" t="array" ref="H181:H181">IFERROR(SMALL(IF($D$2:$D1090=D181,$A$2:$A$911*1.0001),2),"")</f>
        <v/>
      </c>
      <c r="I181" s="30" t="str">
        <f aca="false" t="array" ref="I181:I181">IFERROR(SMALL(IF($D$2:$D1090=D181,$A$2:$A$911*1.00001),3),"")</f>
        <v/>
      </c>
      <c r="J181" s="30" t="str">
        <f aca="false" t="array" ref="J181:J181">IFERROR(SMALL(IF($D$2:$D1090=D181,$A$2:$A$911*1.000001),4),"")</f>
        <v/>
      </c>
      <c r="K181" s="30" t="str">
        <f aca="false">IF(A181&lt;&gt;"", IF(COUNT(G181:J181)=4, SUM(G181:J181), "No"), "")</f>
        <v>No</v>
      </c>
      <c r="L181" s="30" t="str">
        <f aca="false">IF(A181&lt;&gt;"", IF(COUNT(G181:I181)=3, SUM(G181:I181), "No"), "")</f>
        <v>No</v>
      </c>
      <c r="M181" s="30" t="str">
        <f aca="false">IF(A181&lt;&gt;"", IF(COUNT(G181:H181)=2, SUM(G181:H181), "No"), "")</f>
        <v>No</v>
      </c>
      <c r="N181" s="30" t="str">
        <f aca="false">'Results 10 year vets'!$D181&amp;":"&amp;Table1[[#Headers],[Male]]</f>
        <v>:Male</v>
      </c>
      <c r="O181" s="31"/>
      <c r="P181" s="21" t="n">
        <v>180</v>
      </c>
      <c r="Q181" s="21" t="str">
        <f aca="false">IFERROR(VLOOKUP(P$1&amp;":"&amp;P181,'Finish order'!$C:$K,6,FALSE()),"")</f>
        <v/>
      </c>
      <c r="R181" s="21" t="str">
        <f aca="false">IFERROR(VLOOKUP(P$1&amp;":"&amp;P181,'Finish order'!$C:$K,9,FALSE()),"")</f>
        <v/>
      </c>
      <c r="S181" s="21" t="str">
        <f aca="false">IFERROR(VLOOKUP(P$1&amp;":"&amp;P181,'Finish order'!$C:$K,7,FALSE()),"")</f>
        <v/>
      </c>
      <c r="T181" s="29" t="str">
        <f aca="false">IFERROR(VLOOKUP(P$1&amp;":"&amp;P181,'Finish order'!$C:$K,5,FALSE()),"")</f>
        <v/>
      </c>
      <c r="U181" s="21" t="str">
        <f aca="false">IFERROR(VLOOKUP(P$1&amp;":"&amp;P181,'Finish order'!$C:$K,4,FALSE()),"")</f>
        <v/>
      </c>
      <c r="V181" s="30" t="str">
        <f aca="false" t="array" ref="V181:V181">IFERROR(SMALL(IF($S$2:$S1090=S181,$P$2:$P$911*1.001),1),"")</f>
        <v/>
      </c>
      <c r="W181" s="30" t="str">
        <f aca="false" t="array" ref="W181:W181">IFERROR(SMALL(IF($S$2:$S1090=S181,$P$2:$P$911*1.0001),2),"")</f>
        <v/>
      </c>
      <c r="X181" s="30" t="str">
        <f aca="false" t="array" ref="X181:X181">IFERROR(SMALL(IF($S$2:$S1090=S181,$P$2:$P$911*1.00001),3),"")</f>
        <v/>
      </c>
      <c r="Y181" s="30" t="str">
        <f aca="false" t="array" ref="Y181:Y181">IFERROR(SMALL(IF($S$2:$S1090=S181,$P$2:$P$911*1.000001),4),"")</f>
        <v/>
      </c>
      <c r="Z181" s="30" t="str">
        <f aca="false">IF(P181&lt;&gt;"", IF(COUNT(V181:Y181)=4, SUM(V181:Y181), "No"), "")</f>
        <v>No</v>
      </c>
      <c r="AA181" s="30" t="str">
        <f aca="false">IF(P181&lt;&gt;"", IF(COUNT(V181:X181)=3, SUM(V181:X181), "No"), "")</f>
        <v>No</v>
      </c>
      <c r="AB181" s="30" t="str">
        <f aca="false">IF(P181&lt;&gt;"", IF(COUNT(V181:W181)=2, SUM(V181:W181), "No"), "")</f>
        <v>No</v>
      </c>
      <c r="AC181" s="30" t="str">
        <f aca="false">'Results 10 year vets'!$S181&amp;":"&amp;Table4[[#Headers],[Female]]</f>
        <v>:Female</v>
      </c>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c r="DA181" s="31"/>
      <c r="DB181" s="31"/>
      <c r="DC181" s="31"/>
      <c r="DD181" s="31"/>
      <c r="DE181" s="31"/>
      <c r="DF181" s="31"/>
      <c r="DG181" s="31"/>
      <c r="DH181" s="31"/>
      <c r="DI181" s="31"/>
      <c r="DJ181" s="31"/>
      <c r="DK181" s="31"/>
      <c r="DL181" s="31"/>
      <c r="DM181" s="31"/>
      <c r="DN181" s="31"/>
      <c r="DO181" s="31"/>
      <c r="DP181" s="31"/>
      <c r="DQ181" s="31"/>
      <c r="DR181" s="31"/>
      <c r="DS181" s="31"/>
      <c r="DT181" s="31"/>
      <c r="DU181" s="31"/>
      <c r="DV181" s="31"/>
      <c r="DW181" s="31"/>
    </row>
    <row r="182" customFormat="false" ht="15.75" hidden="false" customHeight="true" outlineLevel="0" collapsed="false">
      <c r="A182" s="21" t="n">
        <v>181</v>
      </c>
      <c r="B182" s="21" t="str">
        <f aca="false">IFERROR(VLOOKUP($A$1&amp;":"&amp;A182,'Finish order'!C:K,6,FALSE()),"")</f>
        <v/>
      </c>
      <c r="C182" s="21" t="str">
        <f aca="false">IFERROR(VLOOKUP(A$1&amp;":"&amp;A182,'Finish order'!$C:$K,9,FALSE()),"")</f>
        <v/>
      </c>
      <c r="D182" s="21" t="str">
        <f aca="false">IFERROR(VLOOKUP(A$1&amp;":"&amp;A182,'Finish order'!$C:$K,7,FALSE()),"")</f>
        <v/>
      </c>
      <c r="E182" s="29" t="str">
        <f aca="false">IFERROR(VLOOKUP($A$1&amp;":"&amp;A182,'Finish order'!C:K,5,FALSE()),"")</f>
        <v/>
      </c>
      <c r="F182" s="21" t="str">
        <f aca="false">IFERROR(VLOOKUP($A$1&amp;":"&amp;A182,'Finish order'!C:K,4,FALSE()),"")</f>
        <v/>
      </c>
      <c r="G182" s="30" t="str">
        <f aca="false" t="array" ref="G182:G182">IFERROR(SMALL(IF($D$2:$D1091=D182,$A$2:$A$911*1.001),1),"")</f>
        <v/>
      </c>
      <c r="H182" s="30" t="str">
        <f aca="false" t="array" ref="H182:H182">IFERROR(SMALL(IF($D$2:$D1091=D182,$A$2:$A$911*1.0001),2),"")</f>
        <v/>
      </c>
      <c r="I182" s="30" t="str">
        <f aca="false" t="array" ref="I182:I182">IFERROR(SMALL(IF($D$2:$D1091=D182,$A$2:$A$911*1.00001),3),"")</f>
        <v/>
      </c>
      <c r="J182" s="30" t="str">
        <f aca="false" t="array" ref="J182:J182">IFERROR(SMALL(IF($D$2:$D1091=D182,$A$2:$A$911*1.000001),4),"")</f>
        <v/>
      </c>
      <c r="K182" s="30" t="str">
        <f aca="false">IF(A182&lt;&gt;"", IF(COUNT(G182:J182)=4, SUM(G182:J182), "No"), "")</f>
        <v>No</v>
      </c>
      <c r="L182" s="30" t="str">
        <f aca="false">IF(A182&lt;&gt;"", IF(COUNT(G182:I182)=3, SUM(G182:I182), "No"), "")</f>
        <v>No</v>
      </c>
      <c r="M182" s="30" t="str">
        <f aca="false">IF(A182&lt;&gt;"", IF(COUNT(G182:H182)=2, SUM(G182:H182), "No"), "")</f>
        <v>No</v>
      </c>
      <c r="N182" s="30" t="str">
        <f aca="false">'Results 10 year vets'!$D182&amp;":"&amp;Table1[[#Headers],[Male]]</f>
        <v>:Male</v>
      </c>
      <c r="O182" s="31"/>
      <c r="P182" s="21" t="n">
        <v>181</v>
      </c>
      <c r="Q182" s="21" t="str">
        <f aca="false">IFERROR(VLOOKUP(P$1&amp;":"&amp;P182,'Finish order'!$C:$K,6,FALSE()),"")</f>
        <v/>
      </c>
      <c r="R182" s="21" t="str">
        <f aca="false">IFERROR(VLOOKUP(P$1&amp;":"&amp;P182,'Finish order'!$C:$K,9,FALSE()),"")</f>
        <v/>
      </c>
      <c r="S182" s="21" t="str">
        <f aca="false">IFERROR(VLOOKUP(P$1&amp;":"&amp;P182,'Finish order'!$C:$K,7,FALSE()),"")</f>
        <v/>
      </c>
      <c r="T182" s="29" t="str">
        <f aca="false">IFERROR(VLOOKUP(P$1&amp;":"&amp;P182,'Finish order'!$C:$K,5,FALSE()),"")</f>
        <v/>
      </c>
      <c r="U182" s="21" t="str">
        <f aca="false">IFERROR(VLOOKUP(P$1&amp;":"&amp;P182,'Finish order'!$C:$K,4,FALSE()),"")</f>
        <v/>
      </c>
      <c r="V182" s="30" t="str">
        <f aca="false" t="array" ref="V182:V182">IFERROR(SMALL(IF($S$2:$S1091=S182,$P$2:$P$911*1.001),1),"")</f>
        <v/>
      </c>
      <c r="W182" s="30" t="str">
        <f aca="false" t="array" ref="W182:W182">IFERROR(SMALL(IF($S$2:$S1091=S182,$P$2:$P$911*1.0001),2),"")</f>
        <v/>
      </c>
      <c r="X182" s="30" t="str">
        <f aca="false" t="array" ref="X182:X182">IFERROR(SMALL(IF($S$2:$S1091=S182,$P$2:$P$911*1.00001),3),"")</f>
        <v/>
      </c>
      <c r="Y182" s="30" t="str">
        <f aca="false" t="array" ref="Y182:Y182">IFERROR(SMALL(IF($S$2:$S1091=S182,$P$2:$P$911*1.000001),4),"")</f>
        <v/>
      </c>
      <c r="Z182" s="30" t="str">
        <f aca="false">IF(P182&lt;&gt;"", IF(COUNT(V182:Y182)=4, SUM(V182:Y182), "No"), "")</f>
        <v>No</v>
      </c>
      <c r="AA182" s="30" t="str">
        <f aca="false">IF(P182&lt;&gt;"", IF(COUNT(V182:X182)=3, SUM(V182:X182), "No"), "")</f>
        <v>No</v>
      </c>
      <c r="AB182" s="30" t="str">
        <f aca="false">IF(P182&lt;&gt;"", IF(COUNT(V182:W182)=2, SUM(V182:W182), "No"), "")</f>
        <v>No</v>
      </c>
      <c r="AC182" s="30" t="str">
        <f aca="false">'Results 10 year vets'!$S182&amp;":"&amp;Table4[[#Headers],[Female]]</f>
        <v>:Female</v>
      </c>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c r="CS182" s="31"/>
      <c r="CT182" s="31"/>
      <c r="CU182" s="31"/>
      <c r="CV182" s="31"/>
      <c r="CW182" s="31"/>
      <c r="CX182" s="31"/>
      <c r="CY182" s="31"/>
      <c r="CZ182" s="31"/>
      <c r="DA182" s="31"/>
      <c r="DB182" s="31"/>
      <c r="DC182" s="31"/>
      <c r="DD182" s="31"/>
      <c r="DE182" s="31"/>
      <c r="DF182" s="31"/>
      <c r="DG182" s="31"/>
      <c r="DH182" s="31"/>
      <c r="DI182" s="31"/>
      <c r="DJ182" s="31"/>
      <c r="DK182" s="31"/>
      <c r="DL182" s="31"/>
      <c r="DM182" s="31"/>
      <c r="DN182" s="31"/>
      <c r="DO182" s="31"/>
      <c r="DP182" s="31"/>
      <c r="DQ182" s="31"/>
      <c r="DR182" s="31"/>
      <c r="DS182" s="31"/>
      <c r="DT182" s="31"/>
      <c r="DU182" s="31"/>
      <c r="DV182" s="31"/>
      <c r="DW182" s="31"/>
    </row>
    <row r="183" customFormat="false" ht="15.75" hidden="false" customHeight="true" outlineLevel="0" collapsed="false">
      <c r="A183" s="21" t="n">
        <v>182</v>
      </c>
      <c r="B183" s="21" t="str">
        <f aca="false">IFERROR(VLOOKUP($A$1&amp;":"&amp;A183,'Finish order'!C:K,6,FALSE()),"")</f>
        <v/>
      </c>
      <c r="C183" s="21" t="str">
        <f aca="false">IFERROR(VLOOKUP(A$1&amp;":"&amp;A183,'Finish order'!$C:$K,9,FALSE()),"")</f>
        <v/>
      </c>
      <c r="D183" s="21" t="str">
        <f aca="false">IFERROR(VLOOKUP(A$1&amp;":"&amp;A183,'Finish order'!$C:$K,7,FALSE()),"")</f>
        <v/>
      </c>
      <c r="E183" s="29" t="str">
        <f aca="false">IFERROR(VLOOKUP($A$1&amp;":"&amp;A183,'Finish order'!C:K,5,FALSE()),"")</f>
        <v/>
      </c>
      <c r="F183" s="21" t="str">
        <f aca="false">IFERROR(VLOOKUP($A$1&amp;":"&amp;A183,'Finish order'!C:K,4,FALSE()),"")</f>
        <v/>
      </c>
      <c r="G183" s="30" t="str">
        <f aca="false" t="array" ref="G183:G183">IFERROR(SMALL(IF($D$2:$D1092=D183,$A$2:$A$911*1.001),1),"")</f>
        <v/>
      </c>
      <c r="H183" s="30" t="str">
        <f aca="false" t="array" ref="H183:H183">IFERROR(SMALL(IF($D$2:$D1092=D183,$A$2:$A$911*1.0001),2),"")</f>
        <v/>
      </c>
      <c r="I183" s="30" t="str">
        <f aca="false" t="array" ref="I183:I183">IFERROR(SMALL(IF($D$2:$D1092=D183,$A$2:$A$911*1.00001),3),"")</f>
        <v/>
      </c>
      <c r="J183" s="30" t="str">
        <f aca="false" t="array" ref="J183:J183">IFERROR(SMALL(IF($D$2:$D1092=D183,$A$2:$A$911*1.000001),4),"")</f>
        <v/>
      </c>
      <c r="K183" s="30" t="str">
        <f aca="false">IF(A183&lt;&gt;"", IF(COUNT(G183:J183)=4, SUM(G183:J183), "No"), "")</f>
        <v>No</v>
      </c>
      <c r="L183" s="30" t="str">
        <f aca="false">IF(A183&lt;&gt;"", IF(COUNT(G183:I183)=3, SUM(G183:I183), "No"), "")</f>
        <v>No</v>
      </c>
      <c r="M183" s="30" t="str">
        <f aca="false">IF(A183&lt;&gt;"", IF(COUNT(G183:H183)=2, SUM(G183:H183), "No"), "")</f>
        <v>No</v>
      </c>
      <c r="N183" s="30" t="str">
        <f aca="false">'Results 10 year vets'!$D183&amp;":"&amp;Table1[[#Headers],[Male]]</f>
        <v>:Male</v>
      </c>
      <c r="O183" s="31"/>
      <c r="P183" s="21" t="n">
        <v>182</v>
      </c>
      <c r="Q183" s="21" t="str">
        <f aca="false">IFERROR(VLOOKUP(P$1&amp;":"&amp;P183,'Finish order'!$C:$K,6,FALSE()),"")</f>
        <v/>
      </c>
      <c r="R183" s="21" t="str">
        <f aca="false">IFERROR(VLOOKUP(P$1&amp;":"&amp;P183,'Finish order'!$C:$K,9,FALSE()),"")</f>
        <v/>
      </c>
      <c r="S183" s="21" t="str">
        <f aca="false">IFERROR(VLOOKUP(P$1&amp;":"&amp;P183,'Finish order'!$C:$K,7,FALSE()),"")</f>
        <v/>
      </c>
      <c r="T183" s="29" t="str">
        <f aca="false">IFERROR(VLOOKUP(P$1&amp;":"&amp;P183,'Finish order'!$C:$K,5,FALSE()),"")</f>
        <v/>
      </c>
      <c r="U183" s="21" t="str">
        <f aca="false">IFERROR(VLOOKUP(P$1&amp;":"&amp;P183,'Finish order'!$C:$K,4,FALSE()),"")</f>
        <v/>
      </c>
      <c r="V183" s="30" t="str">
        <f aca="false" t="array" ref="V183:V183">IFERROR(SMALL(IF($S$2:$S1092=S183,$P$2:$P$911*1.001),1),"")</f>
        <v/>
      </c>
      <c r="W183" s="30" t="str">
        <f aca="false" t="array" ref="W183:W183">IFERROR(SMALL(IF($S$2:$S1092=S183,$P$2:$P$911*1.0001),2),"")</f>
        <v/>
      </c>
      <c r="X183" s="30" t="str">
        <f aca="false" t="array" ref="X183:X183">IFERROR(SMALL(IF($S$2:$S1092=S183,$P$2:$P$911*1.00001),3),"")</f>
        <v/>
      </c>
      <c r="Y183" s="30" t="str">
        <f aca="false" t="array" ref="Y183:Y183">IFERROR(SMALL(IF($S$2:$S1092=S183,$P$2:$P$911*1.000001),4),"")</f>
        <v/>
      </c>
      <c r="Z183" s="30" t="str">
        <f aca="false">IF(P183&lt;&gt;"", IF(COUNT(V183:Y183)=4, SUM(V183:Y183), "No"), "")</f>
        <v>No</v>
      </c>
      <c r="AA183" s="30" t="str">
        <f aca="false">IF(P183&lt;&gt;"", IF(COUNT(V183:X183)=3, SUM(V183:X183), "No"), "")</f>
        <v>No</v>
      </c>
      <c r="AB183" s="30" t="str">
        <f aca="false">IF(P183&lt;&gt;"", IF(COUNT(V183:W183)=2, SUM(V183:W183), "No"), "")</f>
        <v>No</v>
      </c>
      <c r="AC183" s="30" t="str">
        <f aca="false">'Results 10 year vets'!$S183&amp;":"&amp;Table4[[#Headers],[Female]]</f>
        <v>:Female</v>
      </c>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c r="DA183" s="31"/>
      <c r="DB183" s="31"/>
      <c r="DC183" s="31"/>
      <c r="DD183" s="31"/>
      <c r="DE183" s="31"/>
      <c r="DF183" s="31"/>
      <c r="DG183" s="31"/>
      <c r="DH183" s="31"/>
      <c r="DI183" s="31"/>
      <c r="DJ183" s="31"/>
      <c r="DK183" s="31"/>
      <c r="DL183" s="31"/>
      <c r="DM183" s="31"/>
      <c r="DN183" s="31"/>
      <c r="DO183" s="31"/>
      <c r="DP183" s="31"/>
      <c r="DQ183" s="31"/>
      <c r="DR183" s="31"/>
      <c r="DS183" s="31"/>
      <c r="DT183" s="31"/>
      <c r="DU183" s="31"/>
      <c r="DV183" s="31"/>
      <c r="DW183" s="31"/>
    </row>
    <row r="184" customFormat="false" ht="15.75" hidden="false" customHeight="true" outlineLevel="0" collapsed="false">
      <c r="A184" s="21" t="n">
        <v>183</v>
      </c>
      <c r="B184" s="21" t="str">
        <f aca="false">IFERROR(VLOOKUP($A$1&amp;":"&amp;A184,'Finish order'!C:K,6,FALSE()),"")</f>
        <v/>
      </c>
      <c r="C184" s="21" t="str">
        <f aca="false">IFERROR(VLOOKUP(A$1&amp;":"&amp;A184,'Finish order'!$C:$K,9,FALSE()),"")</f>
        <v/>
      </c>
      <c r="D184" s="21" t="str">
        <f aca="false">IFERROR(VLOOKUP(A$1&amp;":"&amp;A184,'Finish order'!$C:$K,7,FALSE()),"")</f>
        <v/>
      </c>
      <c r="E184" s="29" t="str">
        <f aca="false">IFERROR(VLOOKUP($A$1&amp;":"&amp;A184,'Finish order'!C:K,5,FALSE()),"")</f>
        <v/>
      </c>
      <c r="F184" s="21" t="str">
        <f aca="false">IFERROR(VLOOKUP($A$1&amp;":"&amp;A184,'Finish order'!C:K,4,FALSE()),"")</f>
        <v/>
      </c>
      <c r="G184" s="30" t="str">
        <f aca="false" t="array" ref="G184:G184">IFERROR(SMALL(IF($D$2:$D1093=D184,$A$2:$A$911*1.001),1),"")</f>
        <v/>
      </c>
      <c r="H184" s="30" t="str">
        <f aca="false" t="array" ref="H184:H184">IFERROR(SMALL(IF($D$2:$D1093=D184,$A$2:$A$911*1.0001),2),"")</f>
        <v/>
      </c>
      <c r="I184" s="30" t="str">
        <f aca="false" t="array" ref="I184:I184">IFERROR(SMALL(IF($D$2:$D1093=D184,$A$2:$A$911*1.00001),3),"")</f>
        <v/>
      </c>
      <c r="J184" s="30" t="str">
        <f aca="false" t="array" ref="J184:J184">IFERROR(SMALL(IF($D$2:$D1093=D184,$A$2:$A$911*1.000001),4),"")</f>
        <v/>
      </c>
      <c r="K184" s="30" t="str">
        <f aca="false">IF(A184&lt;&gt;"", IF(COUNT(G184:J184)=4, SUM(G184:J184), "No"), "")</f>
        <v>No</v>
      </c>
      <c r="L184" s="30" t="str">
        <f aca="false">IF(A184&lt;&gt;"", IF(COUNT(G184:I184)=3, SUM(G184:I184), "No"), "")</f>
        <v>No</v>
      </c>
      <c r="M184" s="30" t="str">
        <f aca="false">IF(A184&lt;&gt;"", IF(COUNT(G184:H184)=2, SUM(G184:H184), "No"), "")</f>
        <v>No</v>
      </c>
      <c r="N184" s="30" t="str">
        <f aca="false">'Results 10 year vets'!$D184&amp;":"&amp;Table1[[#Headers],[Male]]</f>
        <v>:Male</v>
      </c>
      <c r="O184" s="31"/>
      <c r="P184" s="21" t="n">
        <v>183</v>
      </c>
      <c r="Q184" s="21" t="str">
        <f aca="false">IFERROR(VLOOKUP(P$1&amp;":"&amp;P184,'Finish order'!$C:$K,6,FALSE()),"")</f>
        <v/>
      </c>
      <c r="R184" s="21" t="str">
        <f aca="false">IFERROR(VLOOKUP(P$1&amp;":"&amp;P184,'Finish order'!$C:$K,9,FALSE()),"")</f>
        <v/>
      </c>
      <c r="S184" s="21" t="str">
        <f aca="false">IFERROR(VLOOKUP(P$1&amp;":"&amp;P184,'Finish order'!$C:$K,7,FALSE()),"")</f>
        <v/>
      </c>
      <c r="T184" s="29" t="str">
        <f aca="false">IFERROR(VLOOKUP(P$1&amp;":"&amp;P184,'Finish order'!$C:$K,5,FALSE()),"")</f>
        <v/>
      </c>
      <c r="U184" s="21" t="str">
        <f aca="false">IFERROR(VLOOKUP(P$1&amp;":"&amp;P184,'Finish order'!$C:$K,4,FALSE()),"")</f>
        <v/>
      </c>
      <c r="V184" s="30" t="str">
        <f aca="false" t="array" ref="V184:V184">IFERROR(SMALL(IF($S$2:$S1093=S184,$P$2:$P$911*1.001),1),"")</f>
        <v/>
      </c>
      <c r="W184" s="30" t="str">
        <f aca="false" t="array" ref="W184:W184">IFERROR(SMALL(IF($S$2:$S1093=S184,$P$2:$P$911*1.0001),2),"")</f>
        <v/>
      </c>
      <c r="X184" s="30" t="str">
        <f aca="false" t="array" ref="X184:X184">IFERROR(SMALL(IF($S$2:$S1093=S184,$P$2:$P$911*1.00001),3),"")</f>
        <v/>
      </c>
      <c r="Y184" s="30" t="str">
        <f aca="false" t="array" ref="Y184:Y184">IFERROR(SMALL(IF($S$2:$S1093=S184,$P$2:$P$911*1.000001),4),"")</f>
        <v/>
      </c>
      <c r="Z184" s="30" t="str">
        <f aca="false">IF(P184&lt;&gt;"", IF(COUNT(V184:Y184)=4, SUM(V184:Y184), "No"), "")</f>
        <v>No</v>
      </c>
      <c r="AA184" s="30" t="str">
        <f aca="false">IF(P184&lt;&gt;"", IF(COUNT(V184:X184)=3, SUM(V184:X184), "No"), "")</f>
        <v>No</v>
      </c>
      <c r="AB184" s="30" t="str">
        <f aca="false">IF(P184&lt;&gt;"", IF(COUNT(V184:W184)=2, SUM(V184:W184), "No"), "")</f>
        <v>No</v>
      </c>
      <c r="AC184" s="30" t="str">
        <f aca="false">'Results 10 year vets'!$S184&amp;":"&amp;Table4[[#Headers],[Female]]</f>
        <v>:Female</v>
      </c>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c r="CT184" s="31"/>
      <c r="CU184" s="31"/>
      <c r="CV184" s="31"/>
      <c r="CW184" s="31"/>
      <c r="CX184" s="31"/>
      <c r="CY184" s="31"/>
      <c r="CZ184" s="31"/>
      <c r="DA184" s="31"/>
      <c r="DB184" s="31"/>
      <c r="DC184" s="31"/>
      <c r="DD184" s="31"/>
      <c r="DE184" s="31"/>
      <c r="DF184" s="31"/>
      <c r="DG184" s="31"/>
      <c r="DH184" s="31"/>
      <c r="DI184" s="31"/>
      <c r="DJ184" s="31"/>
      <c r="DK184" s="31"/>
      <c r="DL184" s="31"/>
      <c r="DM184" s="31"/>
      <c r="DN184" s="31"/>
      <c r="DO184" s="31"/>
      <c r="DP184" s="31"/>
      <c r="DQ184" s="31"/>
      <c r="DR184" s="31"/>
      <c r="DS184" s="31"/>
      <c r="DT184" s="31"/>
      <c r="DU184" s="31"/>
      <c r="DV184" s="31"/>
      <c r="DW184" s="31"/>
    </row>
    <row r="185" customFormat="false" ht="15.75" hidden="false" customHeight="true" outlineLevel="0" collapsed="false">
      <c r="A185" s="21" t="n">
        <v>184</v>
      </c>
      <c r="B185" s="21" t="str">
        <f aca="false">IFERROR(VLOOKUP($A$1&amp;":"&amp;A185,'Finish order'!C:K,6,FALSE()),"")</f>
        <v/>
      </c>
      <c r="C185" s="21" t="str">
        <f aca="false">IFERROR(VLOOKUP(A$1&amp;":"&amp;A185,'Finish order'!$C:$K,9,FALSE()),"")</f>
        <v/>
      </c>
      <c r="D185" s="21" t="str">
        <f aca="false">IFERROR(VLOOKUP(A$1&amp;":"&amp;A185,'Finish order'!$C:$K,7,FALSE()),"")</f>
        <v/>
      </c>
      <c r="E185" s="29" t="str">
        <f aca="false">IFERROR(VLOOKUP($A$1&amp;":"&amp;A185,'Finish order'!C:K,5,FALSE()),"")</f>
        <v/>
      </c>
      <c r="F185" s="21" t="str">
        <f aca="false">IFERROR(VLOOKUP($A$1&amp;":"&amp;A185,'Finish order'!C:K,4,FALSE()),"")</f>
        <v/>
      </c>
      <c r="G185" s="30" t="str">
        <f aca="false" t="array" ref="G185:G185">IFERROR(SMALL(IF($D$2:$D1094=D185,$A$2:$A$911*1.001),1),"")</f>
        <v/>
      </c>
      <c r="H185" s="30" t="str">
        <f aca="false" t="array" ref="H185:H185">IFERROR(SMALL(IF($D$2:$D1094=D185,$A$2:$A$911*1.0001),2),"")</f>
        <v/>
      </c>
      <c r="I185" s="30" t="str">
        <f aca="false" t="array" ref="I185:I185">IFERROR(SMALL(IF($D$2:$D1094=D185,$A$2:$A$911*1.00001),3),"")</f>
        <v/>
      </c>
      <c r="J185" s="30" t="str">
        <f aca="false" t="array" ref="J185:J185">IFERROR(SMALL(IF($D$2:$D1094=D185,$A$2:$A$911*1.000001),4),"")</f>
        <v/>
      </c>
      <c r="K185" s="30" t="str">
        <f aca="false">IF(A185&lt;&gt;"", IF(COUNT(G185:J185)=4, SUM(G185:J185), "No"), "")</f>
        <v>No</v>
      </c>
      <c r="L185" s="30" t="str">
        <f aca="false">IF(A185&lt;&gt;"", IF(COUNT(G185:I185)=3, SUM(G185:I185), "No"), "")</f>
        <v>No</v>
      </c>
      <c r="M185" s="30" t="str">
        <f aca="false">IF(A185&lt;&gt;"", IF(COUNT(G185:H185)=2, SUM(G185:H185), "No"), "")</f>
        <v>No</v>
      </c>
      <c r="N185" s="30" t="str">
        <f aca="false">'Results 10 year vets'!$D185&amp;":"&amp;Table1[[#Headers],[Male]]</f>
        <v>:Male</v>
      </c>
      <c r="O185" s="31"/>
      <c r="P185" s="21" t="n">
        <v>184</v>
      </c>
      <c r="Q185" s="21" t="str">
        <f aca="false">IFERROR(VLOOKUP(P$1&amp;":"&amp;P185,'Finish order'!$C:$K,6,FALSE()),"")</f>
        <v/>
      </c>
      <c r="R185" s="21" t="str">
        <f aca="false">IFERROR(VLOOKUP(P$1&amp;":"&amp;P185,'Finish order'!$C:$K,9,FALSE()),"")</f>
        <v/>
      </c>
      <c r="S185" s="21" t="str">
        <f aca="false">IFERROR(VLOOKUP(P$1&amp;":"&amp;P185,'Finish order'!$C:$K,7,FALSE()),"")</f>
        <v/>
      </c>
      <c r="T185" s="29" t="str">
        <f aca="false">IFERROR(VLOOKUP(P$1&amp;":"&amp;P185,'Finish order'!$C:$K,5,FALSE()),"")</f>
        <v/>
      </c>
      <c r="U185" s="21" t="str">
        <f aca="false">IFERROR(VLOOKUP(P$1&amp;":"&amp;P185,'Finish order'!$C:$K,4,FALSE()),"")</f>
        <v/>
      </c>
      <c r="V185" s="30" t="str">
        <f aca="false" t="array" ref="V185:V185">IFERROR(SMALL(IF($S$2:$S1094=S185,$P$2:$P$911*1.001),1),"")</f>
        <v/>
      </c>
      <c r="W185" s="30" t="str">
        <f aca="false" t="array" ref="W185:W185">IFERROR(SMALL(IF($S$2:$S1094=S185,$P$2:$P$911*1.0001),2),"")</f>
        <v/>
      </c>
      <c r="X185" s="30" t="str">
        <f aca="false" t="array" ref="X185:X185">IFERROR(SMALL(IF($S$2:$S1094=S185,$P$2:$P$911*1.00001),3),"")</f>
        <v/>
      </c>
      <c r="Y185" s="30" t="str">
        <f aca="false" t="array" ref="Y185:Y185">IFERROR(SMALL(IF($S$2:$S1094=S185,$P$2:$P$911*1.000001),4),"")</f>
        <v/>
      </c>
      <c r="Z185" s="30" t="str">
        <f aca="false">IF(P185&lt;&gt;"", IF(COUNT(V185:Y185)=4, SUM(V185:Y185), "No"), "")</f>
        <v>No</v>
      </c>
      <c r="AA185" s="30" t="str">
        <f aca="false">IF(P185&lt;&gt;"", IF(COUNT(V185:X185)=3, SUM(V185:X185), "No"), "")</f>
        <v>No</v>
      </c>
      <c r="AB185" s="30" t="str">
        <f aca="false">IF(P185&lt;&gt;"", IF(COUNT(V185:W185)=2, SUM(V185:W185), "No"), "")</f>
        <v>No</v>
      </c>
      <c r="AC185" s="30" t="str">
        <f aca="false">'Results 10 year vets'!$S185&amp;":"&amp;Table4[[#Headers],[Female]]</f>
        <v>:Female</v>
      </c>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c r="CT185" s="31"/>
      <c r="CU185" s="31"/>
      <c r="CV185" s="31"/>
      <c r="CW185" s="31"/>
      <c r="CX185" s="31"/>
      <c r="CY185" s="31"/>
      <c r="CZ185" s="31"/>
      <c r="DA185" s="31"/>
      <c r="DB185" s="31"/>
      <c r="DC185" s="31"/>
      <c r="DD185" s="31"/>
      <c r="DE185" s="31"/>
      <c r="DF185" s="31"/>
      <c r="DG185" s="31"/>
      <c r="DH185" s="31"/>
      <c r="DI185" s="31"/>
      <c r="DJ185" s="31"/>
      <c r="DK185" s="31"/>
      <c r="DL185" s="31"/>
      <c r="DM185" s="31"/>
      <c r="DN185" s="31"/>
      <c r="DO185" s="31"/>
      <c r="DP185" s="31"/>
      <c r="DQ185" s="31"/>
      <c r="DR185" s="31"/>
      <c r="DS185" s="31"/>
      <c r="DT185" s="31"/>
      <c r="DU185" s="31"/>
      <c r="DV185" s="31"/>
      <c r="DW185" s="31"/>
    </row>
    <row r="186" customFormat="false" ht="15.75" hidden="false" customHeight="true" outlineLevel="0" collapsed="false">
      <c r="A186" s="21" t="n">
        <v>185</v>
      </c>
      <c r="B186" s="21" t="str">
        <f aca="false">IFERROR(VLOOKUP($A$1&amp;":"&amp;A186,'Finish order'!C:K,6,FALSE()),"")</f>
        <v/>
      </c>
      <c r="C186" s="21" t="str">
        <f aca="false">IFERROR(VLOOKUP(A$1&amp;":"&amp;A186,'Finish order'!$C:$K,9,FALSE()),"")</f>
        <v/>
      </c>
      <c r="D186" s="21" t="str">
        <f aca="false">IFERROR(VLOOKUP(A$1&amp;":"&amp;A186,'Finish order'!$C:$K,7,FALSE()),"")</f>
        <v/>
      </c>
      <c r="E186" s="29" t="str">
        <f aca="false">IFERROR(VLOOKUP($A$1&amp;":"&amp;A186,'Finish order'!C:K,5,FALSE()),"")</f>
        <v/>
      </c>
      <c r="F186" s="21" t="str">
        <f aca="false">IFERROR(VLOOKUP($A$1&amp;":"&amp;A186,'Finish order'!C:K,4,FALSE()),"")</f>
        <v/>
      </c>
      <c r="G186" s="30" t="str">
        <f aca="false" t="array" ref="G186:G186">IFERROR(SMALL(IF($D$2:$D1095=D186,$A$2:$A$911*1.001),1),"")</f>
        <v/>
      </c>
      <c r="H186" s="30" t="str">
        <f aca="false" t="array" ref="H186:H186">IFERROR(SMALL(IF($D$2:$D1095=D186,$A$2:$A$911*1.0001),2),"")</f>
        <v/>
      </c>
      <c r="I186" s="30" t="str">
        <f aca="false" t="array" ref="I186:I186">IFERROR(SMALL(IF($D$2:$D1095=D186,$A$2:$A$911*1.00001),3),"")</f>
        <v/>
      </c>
      <c r="J186" s="30" t="str">
        <f aca="false" t="array" ref="J186:J186">IFERROR(SMALL(IF($D$2:$D1095=D186,$A$2:$A$911*1.000001),4),"")</f>
        <v/>
      </c>
      <c r="K186" s="30" t="str">
        <f aca="false">IF(A186&lt;&gt;"", IF(COUNT(G186:J186)=4, SUM(G186:J186), "No"), "")</f>
        <v>No</v>
      </c>
      <c r="L186" s="30" t="str">
        <f aca="false">IF(A186&lt;&gt;"", IF(COUNT(G186:I186)=3, SUM(G186:I186), "No"), "")</f>
        <v>No</v>
      </c>
      <c r="M186" s="30" t="str">
        <f aca="false">IF(A186&lt;&gt;"", IF(COUNT(G186:H186)=2, SUM(G186:H186), "No"), "")</f>
        <v>No</v>
      </c>
      <c r="N186" s="30" t="str">
        <f aca="false">'Results 10 year vets'!$D186&amp;":"&amp;Table1[[#Headers],[Male]]</f>
        <v>:Male</v>
      </c>
      <c r="O186" s="31"/>
      <c r="P186" s="21" t="n">
        <v>185</v>
      </c>
      <c r="Q186" s="21" t="str">
        <f aca="false">IFERROR(VLOOKUP(P$1&amp;":"&amp;P186,'Finish order'!$C:$K,6,FALSE()),"")</f>
        <v/>
      </c>
      <c r="R186" s="21" t="str">
        <f aca="false">IFERROR(VLOOKUP(P$1&amp;":"&amp;P186,'Finish order'!$C:$K,9,FALSE()),"")</f>
        <v/>
      </c>
      <c r="S186" s="21" t="str">
        <f aca="false">IFERROR(VLOOKUP(P$1&amp;":"&amp;P186,'Finish order'!$C:$K,7,FALSE()),"")</f>
        <v/>
      </c>
      <c r="T186" s="29" t="str">
        <f aca="false">IFERROR(VLOOKUP(P$1&amp;":"&amp;P186,'Finish order'!$C:$K,5,FALSE()),"")</f>
        <v/>
      </c>
      <c r="U186" s="21" t="str">
        <f aca="false">IFERROR(VLOOKUP(P$1&amp;":"&amp;P186,'Finish order'!$C:$K,4,FALSE()),"")</f>
        <v/>
      </c>
      <c r="V186" s="30" t="str">
        <f aca="false" t="array" ref="V186:V186">IFERROR(SMALL(IF($S$2:$S1095=S186,$P$2:$P$911*1.001),1),"")</f>
        <v/>
      </c>
      <c r="W186" s="30" t="str">
        <f aca="false" t="array" ref="W186:W186">IFERROR(SMALL(IF($S$2:$S1095=S186,$P$2:$P$911*1.0001),2),"")</f>
        <v/>
      </c>
      <c r="X186" s="30" t="str">
        <f aca="false" t="array" ref="X186:X186">IFERROR(SMALL(IF($S$2:$S1095=S186,$P$2:$P$911*1.00001),3),"")</f>
        <v/>
      </c>
      <c r="Y186" s="30" t="str">
        <f aca="false" t="array" ref="Y186:Y186">IFERROR(SMALL(IF($S$2:$S1095=S186,$P$2:$P$911*1.000001),4),"")</f>
        <v/>
      </c>
      <c r="Z186" s="30" t="str">
        <f aca="false">IF(P186&lt;&gt;"", IF(COUNT(V186:Y186)=4, SUM(V186:Y186), "No"), "")</f>
        <v>No</v>
      </c>
      <c r="AA186" s="30" t="str">
        <f aca="false">IF(P186&lt;&gt;"", IF(COUNT(V186:X186)=3, SUM(V186:X186), "No"), "")</f>
        <v>No</v>
      </c>
      <c r="AB186" s="30" t="str">
        <f aca="false">IF(P186&lt;&gt;"", IF(COUNT(V186:W186)=2, SUM(V186:W186), "No"), "")</f>
        <v>No</v>
      </c>
      <c r="AC186" s="30" t="str">
        <f aca="false">'Results 10 year vets'!$S186&amp;":"&amp;Table4[[#Headers],[Female]]</f>
        <v>:Female</v>
      </c>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c r="CT186" s="31"/>
      <c r="CU186" s="31"/>
      <c r="CV186" s="31"/>
      <c r="CW186" s="31"/>
      <c r="CX186" s="31"/>
      <c r="CY186" s="31"/>
      <c r="CZ186" s="31"/>
      <c r="DA186" s="31"/>
      <c r="DB186" s="31"/>
      <c r="DC186" s="31"/>
      <c r="DD186" s="31"/>
      <c r="DE186" s="31"/>
      <c r="DF186" s="31"/>
      <c r="DG186" s="31"/>
      <c r="DH186" s="31"/>
      <c r="DI186" s="31"/>
      <c r="DJ186" s="31"/>
      <c r="DK186" s="31"/>
      <c r="DL186" s="31"/>
      <c r="DM186" s="31"/>
      <c r="DN186" s="31"/>
      <c r="DO186" s="31"/>
      <c r="DP186" s="31"/>
      <c r="DQ186" s="31"/>
      <c r="DR186" s="31"/>
      <c r="DS186" s="31"/>
      <c r="DT186" s="31"/>
      <c r="DU186" s="31"/>
      <c r="DV186" s="31"/>
      <c r="DW186" s="31"/>
    </row>
    <row r="187" customFormat="false" ht="15.75" hidden="false" customHeight="true" outlineLevel="0" collapsed="false">
      <c r="A187" s="21" t="n">
        <v>186</v>
      </c>
      <c r="B187" s="21" t="str">
        <f aca="false">IFERROR(VLOOKUP($A$1&amp;":"&amp;A187,'Finish order'!C:K,6,FALSE()),"")</f>
        <v/>
      </c>
      <c r="C187" s="21" t="str">
        <f aca="false">IFERROR(VLOOKUP(A$1&amp;":"&amp;A187,'Finish order'!$C:$K,9,FALSE()),"")</f>
        <v/>
      </c>
      <c r="D187" s="21" t="str">
        <f aca="false">IFERROR(VLOOKUP(A$1&amp;":"&amp;A187,'Finish order'!$C:$K,7,FALSE()),"")</f>
        <v/>
      </c>
      <c r="E187" s="29" t="str">
        <f aca="false">IFERROR(VLOOKUP($A$1&amp;":"&amp;A187,'Finish order'!C:K,5,FALSE()),"")</f>
        <v/>
      </c>
      <c r="F187" s="21" t="str">
        <f aca="false">IFERROR(VLOOKUP($A$1&amp;":"&amp;A187,'Finish order'!C:K,4,FALSE()),"")</f>
        <v/>
      </c>
      <c r="G187" s="30" t="str">
        <f aca="false" t="array" ref="G187:G187">IFERROR(SMALL(IF($D$2:$D1096=D187,$A$2:$A$911*1.001),1),"")</f>
        <v/>
      </c>
      <c r="H187" s="30" t="str">
        <f aca="false" t="array" ref="H187:H187">IFERROR(SMALL(IF($D$2:$D1096=D187,$A$2:$A$911*1.0001),2),"")</f>
        <v/>
      </c>
      <c r="I187" s="30" t="str">
        <f aca="false" t="array" ref="I187:I187">IFERROR(SMALL(IF($D$2:$D1096=D187,$A$2:$A$911*1.00001),3),"")</f>
        <v/>
      </c>
      <c r="J187" s="30" t="str">
        <f aca="false" t="array" ref="J187:J187">IFERROR(SMALL(IF($D$2:$D1096=D187,$A$2:$A$911*1.000001),4),"")</f>
        <v/>
      </c>
      <c r="K187" s="30" t="str">
        <f aca="false">IF(A187&lt;&gt;"", IF(COUNT(G187:J187)=4, SUM(G187:J187), "No"), "")</f>
        <v>No</v>
      </c>
      <c r="L187" s="30" t="str">
        <f aca="false">IF(A187&lt;&gt;"", IF(COUNT(G187:I187)=3, SUM(G187:I187), "No"), "")</f>
        <v>No</v>
      </c>
      <c r="M187" s="30" t="str">
        <f aca="false">IF(A187&lt;&gt;"", IF(COUNT(G187:H187)=2, SUM(G187:H187), "No"), "")</f>
        <v>No</v>
      </c>
      <c r="N187" s="30" t="str">
        <f aca="false">'Results 10 year vets'!$D187&amp;":"&amp;Table1[[#Headers],[Male]]</f>
        <v>:Male</v>
      </c>
      <c r="O187" s="31"/>
      <c r="P187" s="21" t="n">
        <v>186</v>
      </c>
      <c r="Q187" s="21" t="str">
        <f aca="false">IFERROR(VLOOKUP(P$1&amp;":"&amp;P187,'Finish order'!$C:$K,6,FALSE()),"")</f>
        <v/>
      </c>
      <c r="R187" s="21" t="str">
        <f aca="false">IFERROR(VLOOKUP(P$1&amp;":"&amp;P187,'Finish order'!$C:$K,9,FALSE()),"")</f>
        <v/>
      </c>
      <c r="S187" s="21" t="str">
        <f aca="false">IFERROR(VLOOKUP(P$1&amp;":"&amp;P187,'Finish order'!$C:$K,7,FALSE()),"")</f>
        <v/>
      </c>
      <c r="T187" s="29" t="str">
        <f aca="false">IFERROR(VLOOKUP(P$1&amp;":"&amp;P187,'Finish order'!$C:$K,5,FALSE()),"")</f>
        <v/>
      </c>
      <c r="U187" s="21" t="str">
        <f aca="false">IFERROR(VLOOKUP(P$1&amp;":"&amp;P187,'Finish order'!$C:$K,4,FALSE()),"")</f>
        <v/>
      </c>
      <c r="V187" s="30" t="str">
        <f aca="false" t="array" ref="V187:V187">IFERROR(SMALL(IF($S$2:$S1096=S187,$P$2:$P$911*1.001),1),"")</f>
        <v/>
      </c>
      <c r="W187" s="30" t="str">
        <f aca="false" t="array" ref="W187:W187">IFERROR(SMALL(IF($S$2:$S1096=S187,$P$2:$P$911*1.0001),2),"")</f>
        <v/>
      </c>
      <c r="X187" s="30" t="str">
        <f aca="false" t="array" ref="X187:X187">IFERROR(SMALL(IF($S$2:$S1096=S187,$P$2:$P$911*1.00001),3),"")</f>
        <v/>
      </c>
      <c r="Y187" s="30" t="str">
        <f aca="false" t="array" ref="Y187:Y187">IFERROR(SMALL(IF($S$2:$S1096=S187,$P$2:$P$911*1.000001),4),"")</f>
        <v/>
      </c>
      <c r="Z187" s="30" t="str">
        <f aca="false">IF(P187&lt;&gt;"", IF(COUNT(V187:Y187)=4, SUM(V187:Y187), "No"), "")</f>
        <v>No</v>
      </c>
      <c r="AA187" s="30" t="str">
        <f aca="false">IF(P187&lt;&gt;"", IF(COUNT(V187:X187)=3, SUM(V187:X187), "No"), "")</f>
        <v>No</v>
      </c>
      <c r="AB187" s="30" t="str">
        <f aca="false">IF(P187&lt;&gt;"", IF(COUNT(V187:W187)=2, SUM(V187:W187), "No"), "")</f>
        <v>No</v>
      </c>
      <c r="AC187" s="30" t="str">
        <f aca="false">'Results 10 year vets'!$S187&amp;":"&amp;Table4[[#Headers],[Female]]</f>
        <v>:Female</v>
      </c>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c r="CT187" s="31"/>
      <c r="CU187" s="31"/>
      <c r="CV187" s="31"/>
      <c r="CW187" s="31"/>
      <c r="CX187" s="31"/>
      <c r="CY187" s="31"/>
      <c r="CZ187" s="31"/>
      <c r="DA187" s="31"/>
      <c r="DB187" s="31"/>
      <c r="DC187" s="31"/>
      <c r="DD187" s="31"/>
      <c r="DE187" s="31"/>
      <c r="DF187" s="31"/>
      <c r="DG187" s="31"/>
      <c r="DH187" s="31"/>
      <c r="DI187" s="31"/>
      <c r="DJ187" s="31"/>
      <c r="DK187" s="31"/>
      <c r="DL187" s="31"/>
      <c r="DM187" s="31"/>
      <c r="DN187" s="31"/>
      <c r="DO187" s="31"/>
      <c r="DP187" s="31"/>
      <c r="DQ187" s="31"/>
      <c r="DR187" s="31"/>
      <c r="DS187" s="31"/>
      <c r="DT187" s="31"/>
      <c r="DU187" s="31"/>
      <c r="DV187" s="31"/>
      <c r="DW187" s="31"/>
    </row>
    <row r="188" customFormat="false" ht="15.75" hidden="false" customHeight="true" outlineLevel="0" collapsed="false">
      <c r="A188" s="21" t="n">
        <v>187</v>
      </c>
      <c r="B188" s="21" t="str">
        <f aca="false">IFERROR(VLOOKUP($A$1&amp;":"&amp;A188,'Finish order'!C:K,6,FALSE()),"")</f>
        <v/>
      </c>
      <c r="C188" s="21" t="str">
        <f aca="false">IFERROR(VLOOKUP(A$1&amp;":"&amp;A188,'Finish order'!$C:$K,9,FALSE()),"")</f>
        <v/>
      </c>
      <c r="D188" s="21" t="str">
        <f aca="false">IFERROR(VLOOKUP(A$1&amp;":"&amp;A188,'Finish order'!$C:$K,7,FALSE()),"")</f>
        <v/>
      </c>
      <c r="E188" s="29" t="str">
        <f aca="false">IFERROR(VLOOKUP($A$1&amp;":"&amp;A188,'Finish order'!C:K,5,FALSE()),"")</f>
        <v/>
      </c>
      <c r="F188" s="21" t="str">
        <f aca="false">IFERROR(VLOOKUP($A$1&amp;":"&amp;A188,'Finish order'!C:K,4,FALSE()),"")</f>
        <v/>
      </c>
      <c r="G188" s="30" t="str">
        <f aca="false" t="array" ref="G188:G188">IFERROR(SMALL(IF($D$2:$D1097=D188,$A$2:$A$911*1.001),1),"")</f>
        <v/>
      </c>
      <c r="H188" s="30" t="str">
        <f aca="false" t="array" ref="H188:H188">IFERROR(SMALL(IF($D$2:$D1097=D188,$A$2:$A$911*1.0001),2),"")</f>
        <v/>
      </c>
      <c r="I188" s="30" t="str">
        <f aca="false" t="array" ref="I188:I188">IFERROR(SMALL(IF($D$2:$D1097=D188,$A$2:$A$911*1.00001),3),"")</f>
        <v/>
      </c>
      <c r="J188" s="30" t="str">
        <f aca="false" t="array" ref="J188:J188">IFERROR(SMALL(IF($D$2:$D1097=D188,$A$2:$A$911*1.000001),4),"")</f>
        <v/>
      </c>
      <c r="K188" s="30" t="str">
        <f aca="false">IF(A188&lt;&gt;"", IF(COUNT(G188:J188)=4, SUM(G188:J188), "No"), "")</f>
        <v>No</v>
      </c>
      <c r="L188" s="30" t="str">
        <f aca="false">IF(A188&lt;&gt;"", IF(COUNT(G188:I188)=3, SUM(G188:I188), "No"), "")</f>
        <v>No</v>
      </c>
      <c r="M188" s="30" t="str">
        <f aca="false">IF(A188&lt;&gt;"", IF(COUNT(G188:H188)=2, SUM(G188:H188), "No"), "")</f>
        <v>No</v>
      </c>
      <c r="N188" s="30" t="str">
        <f aca="false">'Results 10 year vets'!$D188&amp;":"&amp;Table1[[#Headers],[Male]]</f>
        <v>:Male</v>
      </c>
      <c r="O188" s="31"/>
      <c r="P188" s="21" t="n">
        <v>187</v>
      </c>
      <c r="Q188" s="21" t="str">
        <f aca="false">IFERROR(VLOOKUP(P$1&amp;":"&amp;P188,'Finish order'!$C:$K,6,FALSE()),"")</f>
        <v/>
      </c>
      <c r="R188" s="21" t="str">
        <f aca="false">IFERROR(VLOOKUP(P$1&amp;":"&amp;P188,'Finish order'!$C:$K,9,FALSE()),"")</f>
        <v/>
      </c>
      <c r="S188" s="21" t="str">
        <f aca="false">IFERROR(VLOOKUP(P$1&amp;":"&amp;P188,'Finish order'!$C:$K,7,FALSE()),"")</f>
        <v/>
      </c>
      <c r="T188" s="29" t="str">
        <f aca="false">IFERROR(VLOOKUP(P$1&amp;":"&amp;P188,'Finish order'!$C:$K,5,FALSE()),"")</f>
        <v/>
      </c>
      <c r="U188" s="21" t="str">
        <f aca="false">IFERROR(VLOOKUP(P$1&amp;":"&amp;P188,'Finish order'!$C:$K,4,FALSE()),"")</f>
        <v/>
      </c>
      <c r="V188" s="30" t="str">
        <f aca="false" t="array" ref="V188:V188">IFERROR(SMALL(IF($S$2:$S1097=S188,$P$2:$P$911*1.001),1),"")</f>
        <v/>
      </c>
      <c r="W188" s="30" t="str">
        <f aca="false" t="array" ref="W188:W188">IFERROR(SMALL(IF($S$2:$S1097=S188,$P$2:$P$911*1.0001),2),"")</f>
        <v/>
      </c>
      <c r="X188" s="30" t="str">
        <f aca="false" t="array" ref="X188:X188">IFERROR(SMALL(IF($S$2:$S1097=S188,$P$2:$P$911*1.00001),3),"")</f>
        <v/>
      </c>
      <c r="Y188" s="30" t="str">
        <f aca="false" t="array" ref="Y188:Y188">IFERROR(SMALL(IF($S$2:$S1097=S188,$P$2:$P$911*1.000001),4),"")</f>
        <v/>
      </c>
      <c r="Z188" s="30" t="str">
        <f aca="false">IF(P188&lt;&gt;"", IF(COUNT(V188:Y188)=4, SUM(V188:Y188), "No"), "")</f>
        <v>No</v>
      </c>
      <c r="AA188" s="30" t="str">
        <f aca="false">IF(P188&lt;&gt;"", IF(COUNT(V188:X188)=3, SUM(V188:X188), "No"), "")</f>
        <v>No</v>
      </c>
      <c r="AB188" s="30" t="str">
        <f aca="false">IF(P188&lt;&gt;"", IF(COUNT(V188:W188)=2, SUM(V188:W188), "No"), "")</f>
        <v>No</v>
      </c>
      <c r="AC188" s="30" t="str">
        <f aca="false">'Results 10 year vets'!$S188&amp;":"&amp;Table4[[#Headers],[Female]]</f>
        <v>:Female</v>
      </c>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c r="CT188" s="31"/>
      <c r="CU188" s="31"/>
      <c r="CV188" s="31"/>
      <c r="CW188" s="31"/>
      <c r="CX188" s="31"/>
      <c r="CY188" s="31"/>
      <c r="CZ188" s="31"/>
      <c r="DA188" s="31"/>
      <c r="DB188" s="31"/>
      <c r="DC188" s="31"/>
      <c r="DD188" s="31"/>
      <c r="DE188" s="31"/>
      <c r="DF188" s="31"/>
      <c r="DG188" s="31"/>
      <c r="DH188" s="31"/>
      <c r="DI188" s="31"/>
      <c r="DJ188" s="31"/>
      <c r="DK188" s="31"/>
      <c r="DL188" s="31"/>
      <c r="DM188" s="31"/>
      <c r="DN188" s="31"/>
      <c r="DO188" s="31"/>
      <c r="DP188" s="31"/>
      <c r="DQ188" s="31"/>
      <c r="DR188" s="31"/>
      <c r="DS188" s="31"/>
      <c r="DT188" s="31"/>
      <c r="DU188" s="31"/>
      <c r="DV188" s="31"/>
      <c r="DW188" s="31"/>
    </row>
    <row r="189" customFormat="false" ht="15.75" hidden="false" customHeight="true" outlineLevel="0" collapsed="false">
      <c r="A189" s="21" t="n">
        <v>188</v>
      </c>
      <c r="B189" s="21" t="str">
        <f aca="false">IFERROR(VLOOKUP($A$1&amp;":"&amp;A189,'Finish order'!C:K,6,FALSE()),"")</f>
        <v/>
      </c>
      <c r="C189" s="21" t="str">
        <f aca="false">IFERROR(VLOOKUP(A$1&amp;":"&amp;A189,'Finish order'!$C:$K,9,FALSE()),"")</f>
        <v/>
      </c>
      <c r="D189" s="21" t="str">
        <f aca="false">IFERROR(VLOOKUP(A$1&amp;":"&amp;A189,'Finish order'!$C:$K,7,FALSE()),"")</f>
        <v/>
      </c>
      <c r="E189" s="29" t="str">
        <f aca="false">IFERROR(VLOOKUP($A$1&amp;":"&amp;A189,'Finish order'!C:K,5,FALSE()),"")</f>
        <v/>
      </c>
      <c r="F189" s="21" t="str">
        <f aca="false">IFERROR(VLOOKUP($A$1&amp;":"&amp;A189,'Finish order'!C:K,4,FALSE()),"")</f>
        <v/>
      </c>
      <c r="G189" s="30" t="str">
        <f aca="false" t="array" ref="G189:G189">IFERROR(SMALL(IF($D$2:$D1098=D189,$A$2:$A$911*1.001),1),"")</f>
        <v/>
      </c>
      <c r="H189" s="30" t="str">
        <f aca="false" t="array" ref="H189:H189">IFERROR(SMALL(IF($D$2:$D1098=D189,$A$2:$A$911*1.0001),2),"")</f>
        <v/>
      </c>
      <c r="I189" s="30" t="str">
        <f aca="false" t="array" ref="I189:I189">IFERROR(SMALL(IF($D$2:$D1098=D189,$A$2:$A$911*1.00001),3),"")</f>
        <v/>
      </c>
      <c r="J189" s="30" t="str">
        <f aca="false" t="array" ref="J189:J189">IFERROR(SMALL(IF($D$2:$D1098=D189,$A$2:$A$911*1.000001),4),"")</f>
        <v/>
      </c>
      <c r="K189" s="30" t="str">
        <f aca="false">IF(A189&lt;&gt;"", IF(COUNT(G189:J189)=4, SUM(G189:J189), "No"), "")</f>
        <v>No</v>
      </c>
      <c r="L189" s="30" t="str">
        <f aca="false">IF(A189&lt;&gt;"", IF(COUNT(G189:I189)=3, SUM(G189:I189), "No"), "")</f>
        <v>No</v>
      </c>
      <c r="M189" s="30" t="str">
        <f aca="false">IF(A189&lt;&gt;"", IF(COUNT(G189:H189)=2, SUM(G189:H189), "No"), "")</f>
        <v>No</v>
      </c>
      <c r="N189" s="30" t="str">
        <f aca="false">'Results 10 year vets'!$D189&amp;":"&amp;Table1[[#Headers],[Male]]</f>
        <v>:Male</v>
      </c>
      <c r="O189" s="31"/>
      <c r="P189" s="21" t="n">
        <v>188</v>
      </c>
      <c r="Q189" s="21" t="str">
        <f aca="false">IFERROR(VLOOKUP(P$1&amp;":"&amp;P189,'Finish order'!$C:$K,6,FALSE()),"")</f>
        <v/>
      </c>
      <c r="R189" s="21" t="str">
        <f aca="false">IFERROR(VLOOKUP(P$1&amp;":"&amp;P189,'Finish order'!$C:$K,9,FALSE()),"")</f>
        <v/>
      </c>
      <c r="S189" s="21" t="str">
        <f aca="false">IFERROR(VLOOKUP(P$1&amp;":"&amp;P189,'Finish order'!$C:$K,7,FALSE()),"")</f>
        <v/>
      </c>
      <c r="T189" s="29" t="str">
        <f aca="false">IFERROR(VLOOKUP(P$1&amp;":"&amp;P189,'Finish order'!$C:$K,5,FALSE()),"")</f>
        <v/>
      </c>
      <c r="U189" s="21" t="str">
        <f aca="false">IFERROR(VLOOKUP(P$1&amp;":"&amp;P189,'Finish order'!$C:$K,4,FALSE()),"")</f>
        <v/>
      </c>
      <c r="V189" s="30" t="str">
        <f aca="false" t="array" ref="V189:V189">IFERROR(SMALL(IF($S$2:$S1098=S189,$P$2:$P$911*1.001),1),"")</f>
        <v/>
      </c>
      <c r="W189" s="30" t="str">
        <f aca="false" t="array" ref="W189:W189">IFERROR(SMALL(IF($S$2:$S1098=S189,$P$2:$P$911*1.0001),2),"")</f>
        <v/>
      </c>
      <c r="X189" s="30" t="str">
        <f aca="false" t="array" ref="X189:X189">IFERROR(SMALL(IF($S$2:$S1098=S189,$P$2:$P$911*1.00001),3),"")</f>
        <v/>
      </c>
      <c r="Y189" s="30" t="str">
        <f aca="false" t="array" ref="Y189:Y189">IFERROR(SMALL(IF($S$2:$S1098=S189,$P$2:$P$911*1.000001),4),"")</f>
        <v/>
      </c>
      <c r="Z189" s="30" t="str">
        <f aca="false">IF(P189&lt;&gt;"", IF(COUNT(V189:Y189)=4, SUM(V189:Y189), "No"), "")</f>
        <v>No</v>
      </c>
      <c r="AA189" s="30" t="str">
        <f aca="false">IF(P189&lt;&gt;"", IF(COUNT(V189:X189)=3, SUM(V189:X189), "No"), "")</f>
        <v>No</v>
      </c>
      <c r="AB189" s="30" t="str">
        <f aca="false">IF(P189&lt;&gt;"", IF(COUNT(V189:W189)=2, SUM(V189:W189), "No"), "")</f>
        <v>No</v>
      </c>
      <c r="AC189" s="30" t="str">
        <f aca="false">'Results 10 year vets'!$S189&amp;":"&amp;Table4[[#Headers],[Female]]</f>
        <v>:Female</v>
      </c>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c r="CT189" s="31"/>
      <c r="CU189" s="31"/>
      <c r="CV189" s="31"/>
      <c r="CW189" s="31"/>
      <c r="CX189" s="31"/>
      <c r="CY189" s="31"/>
      <c r="CZ189" s="31"/>
      <c r="DA189" s="31"/>
      <c r="DB189" s="31"/>
      <c r="DC189" s="31"/>
      <c r="DD189" s="31"/>
      <c r="DE189" s="31"/>
      <c r="DF189" s="31"/>
      <c r="DG189" s="31"/>
      <c r="DH189" s="31"/>
      <c r="DI189" s="31"/>
      <c r="DJ189" s="31"/>
      <c r="DK189" s="31"/>
      <c r="DL189" s="31"/>
      <c r="DM189" s="31"/>
      <c r="DN189" s="31"/>
      <c r="DO189" s="31"/>
      <c r="DP189" s="31"/>
      <c r="DQ189" s="31"/>
      <c r="DR189" s="31"/>
      <c r="DS189" s="31"/>
      <c r="DT189" s="31"/>
      <c r="DU189" s="31"/>
      <c r="DV189" s="31"/>
      <c r="DW189" s="31"/>
    </row>
    <row r="190" customFormat="false" ht="15.75" hidden="false" customHeight="true" outlineLevel="0" collapsed="false">
      <c r="A190" s="21" t="n">
        <v>189</v>
      </c>
      <c r="B190" s="21" t="str">
        <f aca="false">IFERROR(VLOOKUP($A$1&amp;":"&amp;A190,'Finish order'!C:K,6,FALSE()),"")</f>
        <v/>
      </c>
      <c r="C190" s="21" t="str">
        <f aca="false">IFERROR(VLOOKUP(A$1&amp;":"&amp;A190,'Finish order'!$C:$K,9,FALSE()),"")</f>
        <v/>
      </c>
      <c r="D190" s="21" t="str">
        <f aca="false">IFERROR(VLOOKUP(A$1&amp;":"&amp;A190,'Finish order'!$C:$K,7,FALSE()),"")</f>
        <v/>
      </c>
      <c r="E190" s="29" t="str">
        <f aca="false">IFERROR(VLOOKUP($A$1&amp;":"&amp;A190,'Finish order'!C:K,5,FALSE()),"")</f>
        <v/>
      </c>
      <c r="F190" s="21" t="str">
        <f aca="false">IFERROR(VLOOKUP($A$1&amp;":"&amp;A190,'Finish order'!C:K,4,FALSE()),"")</f>
        <v/>
      </c>
      <c r="G190" s="30" t="str">
        <f aca="false" t="array" ref="G190:G190">IFERROR(SMALL(IF($D$2:$D1099=D190,$A$2:$A$911*1.001),1),"")</f>
        <v/>
      </c>
      <c r="H190" s="30" t="str">
        <f aca="false" t="array" ref="H190:H190">IFERROR(SMALL(IF($D$2:$D1099=D190,$A$2:$A$911*1.0001),2),"")</f>
        <v/>
      </c>
      <c r="I190" s="30" t="str">
        <f aca="false" t="array" ref="I190:I190">IFERROR(SMALL(IF($D$2:$D1099=D190,$A$2:$A$911*1.00001),3),"")</f>
        <v/>
      </c>
      <c r="J190" s="30" t="str">
        <f aca="false" t="array" ref="J190:J190">IFERROR(SMALL(IF($D$2:$D1099=D190,$A$2:$A$911*1.000001),4),"")</f>
        <v/>
      </c>
      <c r="K190" s="30" t="str">
        <f aca="false">IF(A190&lt;&gt;"", IF(COUNT(G190:J190)=4, SUM(G190:J190), "No"), "")</f>
        <v>No</v>
      </c>
      <c r="L190" s="30" t="str">
        <f aca="false">IF(A190&lt;&gt;"", IF(COUNT(G190:I190)=3, SUM(G190:I190), "No"), "")</f>
        <v>No</v>
      </c>
      <c r="M190" s="30" t="str">
        <f aca="false">IF(A190&lt;&gt;"", IF(COUNT(G190:H190)=2, SUM(G190:H190), "No"), "")</f>
        <v>No</v>
      </c>
      <c r="N190" s="30" t="str">
        <f aca="false">'Results 10 year vets'!$D190&amp;":"&amp;Table1[[#Headers],[Male]]</f>
        <v>:Male</v>
      </c>
      <c r="O190" s="31"/>
      <c r="P190" s="21" t="n">
        <v>189</v>
      </c>
      <c r="Q190" s="21" t="str">
        <f aca="false">IFERROR(VLOOKUP(P$1&amp;":"&amp;P190,'Finish order'!$C:$K,6,FALSE()),"")</f>
        <v/>
      </c>
      <c r="R190" s="21" t="str">
        <f aca="false">IFERROR(VLOOKUP(P$1&amp;":"&amp;P190,'Finish order'!$C:$K,9,FALSE()),"")</f>
        <v/>
      </c>
      <c r="S190" s="21" t="str">
        <f aca="false">IFERROR(VLOOKUP(P$1&amp;":"&amp;P190,'Finish order'!$C:$K,7,FALSE()),"")</f>
        <v/>
      </c>
      <c r="T190" s="29" t="str">
        <f aca="false">IFERROR(VLOOKUP(P$1&amp;":"&amp;P190,'Finish order'!$C:$K,5,FALSE()),"")</f>
        <v/>
      </c>
      <c r="U190" s="21" t="str">
        <f aca="false">IFERROR(VLOOKUP(P$1&amp;":"&amp;P190,'Finish order'!$C:$K,4,FALSE()),"")</f>
        <v/>
      </c>
      <c r="V190" s="30" t="str">
        <f aca="false" t="array" ref="V190:V190">IFERROR(SMALL(IF($S$2:$S1099=S190,$P$2:$P$911*1.001),1),"")</f>
        <v/>
      </c>
      <c r="W190" s="30" t="str">
        <f aca="false" t="array" ref="W190:W190">IFERROR(SMALL(IF($S$2:$S1099=S190,$P$2:$P$911*1.0001),2),"")</f>
        <v/>
      </c>
      <c r="X190" s="30" t="str">
        <f aca="false" t="array" ref="X190:X190">IFERROR(SMALL(IF($S$2:$S1099=S190,$P$2:$P$911*1.00001),3),"")</f>
        <v/>
      </c>
      <c r="Y190" s="30" t="str">
        <f aca="false" t="array" ref="Y190:Y190">IFERROR(SMALL(IF($S$2:$S1099=S190,$P$2:$P$911*1.000001),4),"")</f>
        <v/>
      </c>
      <c r="Z190" s="30" t="str">
        <f aca="false">IF(P190&lt;&gt;"", IF(COUNT(V190:Y190)=4, SUM(V190:Y190), "No"), "")</f>
        <v>No</v>
      </c>
      <c r="AA190" s="30" t="str">
        <f aca="false">IF(P190&lt;&gt;"", IF(COUNT(V190:X190)=3, SUM(V190:X190), "No"), "")</f>
        <v>No</v>
      </c>
      <c r="AB190" s="30" t="str">
        <f aca="false">IF(P190&lt;&gt;"", IF(COUNT(V190:W190)=2, SUM(V190:W190), "No"), "")</f>
        <v>No</v>
      </c>
      <c r="AC190" s="30" t="str">
        <f aca="false">'Results 10 year vets'!$S190&amp;":"&amp;Table4[[#Headers],[Female]]</f>
        <v>:Female</v>
      </c>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c r="DA190" s="31"/>
      <c r="DB190" s="31"/>
      <c r="DC190" s="31"/>
      <c r="DD190" s="31"/>
      <c r="DE190" s="31"/>
      <c r="DF190" s="31"/>
      <c r="DG190" s="31"/>
      <c r="DH190" s="31"/>
      <c r="DI190" s="31"/>
      <c r="DJ190" s="31"/>
      <c r="DK190" s="31"/>
      <c r="DL190" s="31"/>
      <c r="DM190" s="31"/>
      <c r="DN190" s="31"/>
      <c r="DO190" s="31"/>
      <c r="DP190" s="31"/>
      <c r="DQ190" s="31"/>
      <c r="DR190" s="31"/>
      <c r="DS190" s="31"/>
      <c r="DT190" s="31"/>
      <c r="DU190" s="31"/>
      <c r="DV190" s="31"/>
      <c r="DW190" s="31"/>
    </row>
    <row r="191" customFormat="false" ht="15.75" hidden="false" customHeight="true" outlineLevel="0" collapsed="false">
      <c r="A191" s="21" t="n">
        <v>190</v>
      </c>
      <c r="B191" s="21" t="str">
        <f aca="false">IFERROR(VLOOKUP($A$1&amp;":"&amp;A191,'Finish order'!C:K,6,FALSE()),"")</f>
        <v/>
      </c>
      <c r="C191" s="21" t="str">
        <f aca="false">IFERROR(VLOOKUP(A$1&amp;":"&amp;A191,'Finish order'!$C:$K,9,FALSE()),"")</f>
        <v/>
      </c>
      <c r="D191" s="21" t="str">
        <f aca="false">IFERROR(VLOOKUP(A$1&amp;":"&amp;A191,'Finish order'!$C:$K,7,FALSE()),"")</f>
        <v/>
      </c>
      <c r="E191" s="29" t="str">
        <f aca="false">IFERROR(VLOOKUP($A$1&amp;":"&amp;A191,'Finish order'!C:K,5,FALSE()),"")</f>
        <v/>
      </c>
      <c r="F191" s="21" t="str">
        <f aca="false">IFERROR(VLOOKUP($A$1&amp;":"&amp;A191,'Finish order'!C:K,4,FALSE()),"")</f>
        <v/>
      </c>
      <c r="G191" s="30" t="str">
        <f aca="false" t="array" ref="G191:G191">IFERROR(SMALL(IF($D$2:$D1100=D191,$A$2:$A$911*1.001),1),"")</f>
        <v/>
      </c>
      <c r="H191" s="30" t="str">
        <f aca="false" t="array" ref="H191:H191">IFERROR(SMALL(IF($D$2:$D1100=D191,$A$2:$A$911*1.0001),2),"")</f>
        <v/>
      </c>
      <c r="I191" s="30" t="str">
        <f aca="false" t="array" ref="I191:I191">IFERROR(SMALL(IF($D$2:$D1100=D191,$A$2:$A$911*1.00001),3),"")</f>
        <v/>
      </c>
      <c r="J191" s="30" t="str">
        <f aca="false" t="array" ref="J191:J191">IFERROR(SMALL(IF($D$2:$D1100=D191,$A$2:$A$911*1.000001),4),"")</f>
        <v/>
      </c>
      <c r="K191" s="30" t="str">
        <f aca="false">IF(A191&lt;&gt;"", IF(COUNT(G191:J191)=4, SUM(G191:J191), "No"), "")</f>
        <v>No</v>
      </c>
      <c r="L191" s="30" t="str">
        <f aca="false">IF(A191&lt;&gt;"", IF(COUNT(G191:I191)=3, SUM(G191:I191), "No"), "")</f>
        <v>No</v>
      </c>
      <c r="M191" s="30" t="str">
        <f aca="false">IF(A191&lt;&gt;"", IF(COUNT(G191:H191)=2, SUM(G191:H191), "No"), "")</f>
        <v>No</v>
      </c>
      <c r="N191" s="30" t="str">
        <f aca="false">'Results 10 year vets'!$D191&amp;":"&amp;Table1[[#Headers],[Male]]</f>
        <v>:Male</v>
      </c>
      <c r="O191" s="31"/>
      <c r="P191" s="21" t="n">
        <v>190</v>
      </c>
      <c r="Q191" s="21" t="str">
        <f aca="false">IFERROR(VLOOKUP(P$1&amp;":"&amp;P191,'Finish order'!$C:$K,6,FALSE()),"")</f>
        <v/>
      </c>
      <c r="R191" s="21" t="str">
        <f aca="false">IFERROR(VLOOKUP(P$1&amp;":"&amp;P191,'Finish order'!$C:$K,9,FALSE()),"")</f>
        <v/>
      </c>
      <c r="S191" s="21" t="str">
        <f aca="false">IFERROR(VLOOKUP(P$1&amp;":"&amp;P191,'Finish order'!$C:$K,7,FALSE()),"")</f>
        <v/>
      </c>
      <c r="T191" s="29" t="str">
        <f aca="false">IFERROR(VLOOKUP(P$1&amp;":"&amp;P191,'Finish order'!$C:$K,5,FALSE()),"")</f>
        <v/>
      </c>
      <c r="U191" s="21" t="str">
        <f aca="false">IFERROR(VLOOKUP(P$1&amp;":"&amp;P191,'Finish order'!$C:$K,4,FALSE()),"")</f>
        <v/>
      </c>
      <c r="V191" s="30" t="str">
        <f aca="false" t="array" ref="V191:V191">IFERROR(SMALL(IF($S$2:$S1100=S191,$P$2:$P$911*1.001),1),"")</f>
        <v/>
      </c>
      <c r="W191" s="30" t="str">
        <f aca="false" t="array" ref="W191:W191">IFERROR(SMALL(IF($S$2:$S1100=S191,$P$2:$P$911*1.0001),2),"")</f>
        <v/>
      </c>
      <c r="X191" s="30" t="str">
        <f aca="false" t="array" ref="X191:X191">IFERROR(SMALL(IF($S$2:$S1100=S191,$P$2:$P$911*1.00001),3),"")</f>
        <v/>
      </c>
      <c r="Y191" s="30" t="str">
        <f aca="false" t="array" ref="Y191:Y191">IFERROR(SMALL(IF($S$2:$S1100=S191,$P$2:$P$911*1.000001),4),"")</f>
        <v/>
      </c>
      <c r="Z191" s="30" t="str">
        <f aca="false">IF(P191&lt;&gt;"", IF(COUNT(V191:Y191)=4, SUM(V191:Y191), "No"), "")</f>
        <v>No</v>
      </c>
      <c r="AA191" s="30" t="str">
        <f aca="false">IF(P191&lt;&gt;"", IF(COUNT(V191:X191)=3, SUM(V191:X191), "No"), "")</f>
        <v>No</v>
      </c>
      <c r="AB191" s="30" t="str">
        <f aca="false">IF(P191&lt;&gt;"", IF(COUNT(V191:W191)=2, SUM(V191:W191), "No"), "")</f>
        <v>No</v>
      </c>
      <c r="AC191" s="30" t="str">
        <f aca="false">'Results 10 year vets'!$S191&amp;":"&amp;Table4[[#Headers],[Female]]</f>
        <v>:Female</v>
      </c>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c r="CT191" s="31"/>
      <c r="CU191" s="31"/>
      <c r="CV191" s="31"/>
      <c r="CW191" s="31"/>
      <c r="CX191" s="31"/>
      <c r="CY191" s="31"/>
      <c r="CZ191" s="31"/>
      <c r="DA191" s="31"/>
      <c r="DB191" s="31"/>
      <c r="DC191" s="31"/>
      <c r="DD191" s="31"/>
      <c r="DE191" s="31"/>
      <c r="DF191" s="31"/>
      <c r="DG191" s="31"/>
      <c r="DH191" s="31"/>
      <c r="DI191" s="31"/>
      <c r="DJ191" s="31"/>
      <c r="DK191" s="31"/>
      <c r="DL191" s="31"/>
      <c r="DM191" s="31"/>
      <c r="DN191" s="31"/>
      <c r="DO191" s="31"/>
      <c r="DP191" s="31"/>
      <c r="DQ191" s="31"/>
      <c r="DR191" s="31"/>
      <c r="DS191" s="31"/>
      <c r="DT191" s="31"/>
      <c r="DU191" s="31"/>
      <c r="DV191" s="31"/>
      <c r="DW191" s="31"/>
    </row>
    <row r="192" customFormat="false" ht="15.75" hidden="false" customHeight="true" outlineLevel="0" collapsed="false">
      <c r="A192" s="21" t="n">
        <v>191</v>
      </c>
      <c r="B192" s="21" t="str">
        <f aca="false">IFERROR(VLOOKUP($A$1&amp;":"&amp;A192,'Finish order'!C:K,6,FALSE()),"")</f>
        <v/>
      </c>
      <c r="C192" s="21" t="str">
        <f aca="false">IFERROR(VLOOKUP(A$1&amp;":"&amp;A192,'Finish order'!$C:$K,9,FALSE()),"")</f>
        <v/>
      </c>
      <c r="D192" s="21" t="str">
        <f aca="false">IFERROR(VLOOKUP(A$1&amp;":"&amp;A192,'Finish order'!$C:$K,7,FALSE()),"")</f>
        <v/>
      </c>
      <c r="E192" s="29" t="str">
        <f aca="false">IFERROR(VLOOKUP($A$1&amp;":"&amp;A192,'Finish order'!C:K,5,FALSE()),"")</f>
        <v/>
      </c>
      <c r="F192" s="21" t="str">
        <f aca="false">IFERROR(VLOOKUP($A$1&amp;":"&amp;A192,'Finish order'!C:K,4,FALSE()),"")</f>
        <v/>
      </c>
      <c r="G192" s="30" t="str">
        <f aca="false" t="array" ref="G192:G192">IFERROR(SMALL(IF($D$2:$D1101=D192,$A$2:$A$911*1.001),1),"")</f>
        <v/>
      </c>
      <c r="H192" s="30" t="str">
        <f aca="false" t="array" ref="H192:H192">IFERROR(SMALL(IF($D$2:$D1101=D192,$A$2:$A$911*1.0001),2),"")</f>
        <v/>
      </c>
      <c r="I192" s="30" t="str">
        <f aca="false" t="array" ref="I192:I192">IFERROR(SMALL(IF($D$2:$D1101=D192,$A$2:$A$911*1.00001),3),"")</f>
        <v/>
      </c>
      <c r="J192" s="30" t="str">
        <f aca="false" t="array" ref="J192:J192">IFERROR(SMALL(IF($D$2:$D1101=D192,$A$2:$A$911*1.000001),4),"")</f>
        <v/>
      </c>
      <c r="K192" s="30" t="str">
        <f aca="false">IF(A192&lt;&gt;"", IF(COUNT(G192:J192)=4, SUM(G192:J192), "No"), "")</f>
        <v>No</v>
      </c>
      <c r="L192" s="30" t="str">
        <f aca="false">IF(A192&lt;&gt;"", IF(COUNT(G192:I192)=3, SUM(G192:I192), "No"), "")</f>
        <v>No</v>
      </c>
      <c r="M192" s="30" t="str">
        <f aca="false">IF(A192&lt;&gt;"", IF(COUNT(G192:H192)=2, SUM(G192:H192), "No"), "")</f>
        <v>No</v>
      </c>
      <c r="N192" s="30" t="str">
        <f aca="false">'Results 10 year vets'!$D192&amp;":"&amp;Table1[[#Headers],[Male]]</f>
        <v>:Male</v>
      </c>
      <c r="O192" s="31"/>
      <c r="P192" s="21" t="n">
        <v>191</v>
      </c>
      <c r="Q192" s="21" t="str">
        <f aca="false">IFERROR(VLOOKUP(P$1&amp;":"&amp;P192,'Finish order'!$C:$K,6,FALSE()),"")</f>
        <v/>
      </c>
      <c r="R192" s="21" t="str">
        <f aca="false">IFERROR(VLOOKUP(P$1&amp;":"&amp;P192,'Finish order'!$C:$K,9,FALSE()),"")</f>
        <v/>
      </c>
      <c r="S192" s="21" t="str">
        <f aca="false">IFERROR(VLOOKUP(P$1&amp;":"&amp;P192,'Finish order'!$C:$K,7,FALSE()),"")</f>
        <v/>
      </c>
      <c r="T192" s="29" t="str">
        <f aca="false">IFERROR(VLOOKUP(P$1&amp;":"&amp;P192,'Finish order'!$C:$K,5,FALSE()),"")</f>
        <v/>
      </c>
      <c r="U192" s="21" t="str">
        <f aca="false">IFERROR(VLOOKUP(P$1&amp;":"&amp;P192,'Finish order'!$C:$K,4,FALSE()),"")</f>
        <v/>
      </c>
      <c r="V192" s="30" t="str">
        <f aca="false" t="array" ref="V192:V192">IFERROR(SMALL(IF($S$2:$S1101=S192,$P$2:$P$911*1.001),1),"")</f>
        <v/>
      </c>
      <c r="W192" s="30" t="str">
        <f aca="false" t="array" ref="W192:W192">IFERROR(SMALL(IF($S$2:$S1101=S192,$P$2:$P$911*1.0001),2),"")</f>
        <v/>
      </c>
      <c r="X192" s="30" t="str">
        <f aca="false" t="array" ref="X192:X192">IFERROR(SMALL(IF($S$2:$S1101=S192,$P$2:$P$911*1.00001),3),"")</f>
        <v/>
      </c>
      <c r="Y192" s="30" t="str">
        <f aca="false" t="array" ref="Y192:Y192">IFERROR(SMALL(IF($S$2:$S1101=S192,$P$2:$P$911*1.000001),4),"")</f>
        <v/>
      </c>
      <c r="Z192" s="30" t="str">
        <f aca="false">IF(P192&lt;&gt;"", IF(COUNT(V192:Y192)=4, SUM(V192:Y192), "No"), "")</f>
        <v>No</v>
      </c>
      <c r="AA192" s="30" t="str">
        <f aca="false">IF(P192&lt;&gt;"", IF(COUNT(V192:X192)=3, SUM(V192:X192), "No"), "")</f>
        <v>No</v>
      </c>
      <c r="AB192" s="30" t="str">
        <f aca="false">IF(P192&lt;&gt;"", IF(COUNT(V192:W192)=2, SUM(V192:W192), "No"), "")</f>
        <v>No</v>
      </c>
      <c r="AC192" s="30" t="str">
        <f aca="false">'Results 10 year vets'!$S192&amp;":"&amp;Table4[[#Headers],[Female]]</f>
        <v>:Female</v>
      </c>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c r="DA192" s="31"/>
      <c r="DB192" s="31"/>
      <c r="DC192" s="31"/>
      <c r="DD192" s="31"/>
      <c r="DE192" s="31"/>
      <c r="DF192" s="31"/>
      <c r="DG192" s="31"/>
      <c r="DH192" s="31"/>
      <c r="DI192" s="31"/>
      <c r="DJ192" s="31"/>
      <c r="DK192" s="31"/>
      <c r="DL192" s="31"/>
      <c r="DM192" s="31"/>
      <c r="DN192" s="31"/>
      <c r="DO192" s="31"/>
      <c r="DP192" s="31"/>
      <c r="DQ192" s="31"/>
      <c r="DR192" s="31"/>
      <c r="DS192" s="31"/>
      <c r="DT192" s="31"/>
      <c r="DU192" s="31"/>
      <c r="DV192" s="31"/>
      <c r="DW192" s="31"/>
    </row>
    <row r="193" customFormat="false" ht="15.75" hidden="false" customHeight="true" outlineLevel="0" collapsed="false">
      <c r="A193" s="21" t="n">
        <v>192</v>
      </c>
      <c r="B193" s="21" t="str">
        <f aca="false">IFERROR(VLOOKUP($A$1&amp;":"&amp;A193,'Finish order'!C:K,6,FALSE()),"")</f>
        <v/>
      </c>
      <c r="C193" s="21" t="str">
        <f aca="false">IFERROR(VLOOKUP(A$1&amp;":"&amp;A193,'Finish order'!$C:$K,9,FALSE()),"")</f>
        <v/>
      </c>
      <c r="D193" s="21" t="str">
        <f aca="false">IFERROR(VLOOKUP(A$1&amp;":"&amp;A193,'Finish order'!$C:$K,7,FALSE()),"")</f>
        <v/>
      </c>
      <c r="E193" s="29" t="str">
        <f aca="false">IFERROR(VLOOKUP($A$1&amp;":"&amp;A193,'Finish order'!C:K,5,FALSE()),"")</f>
        <v/>
      </c>
      <c r="F193" s="21" t="str">
        <f aca="false">IFERROR(VLOOKUP($A$1&amp;":"&amp;A193,'Finish order'!C:K,4,FALSE()),"")</f>
        <v/>
      </c>
      <c r="G193" s="30" t="str">
        <f aca="false" t="array" ref="G193:G193">IFERROR(SMALL(IF($D$2:$D1102=D193,$A$2:$A$911*1.001),1),"")</f>
        <v/>
      </c>
      <c r="H193" s="30" t="str">
        <f aca="false" t="array" ref="H193:H193">IFERROR(SMALL(IF($D$2:$D1102=D193,$A$2:$A$911*1.0001),2),"")</f>
        <v/>
      </c>
      <c r="I193" s="30" t="str">
        <f aca="false" t="array" ref="I193:I193">IFERROR(SMALL(IF($D$2:$D1102=D193,$A$2:$A$911*1.00001),3),"")</f>
        <v/>
      </c>
      <c r="J193" s="30" t="str">
        <f aca="false" t="array" ref="J193:J193">IFERROR(SMALL(IF($D$2:$D1102=D193,$A$2:$A$911*1.000001),4),"")</f>
        <v/>
      </c>
      <c r="K193" s="30" t="str">
        <f aca="false">IF(A193&lt;&gt;"", IF(COUNT(G193:J193)=4, SUM(G193:J193), "No"), "")</f>
        <v>No</v>
      </c>
      <c r="L193" s="30" t="str">
        <f aca="false">IF(A193&lt;&gt;"", IF(COUNT(G193:I193)=3, SUM(G193:I193), "No"), "")</f>
        <v>No</v>
      </c>
      <c r="M193" s="30" t="str">
        <f aca="false">IF(A193&lt;&gt;"", IF(COUNT(G193:H193)=2, SUM(G193:H193), "No"), "")</f>
        <v>No</v>
      </c>
      <c r="N193" s="30" t="str">
        <f aca="false">'Results 10 year vets'!$D193&amp;":"&amp;Table1[[#Headers],[Male]]</f>
        <v>:Male</v>
      </c>
      <c r="O193" s="31"/>
      <c r="P193" s="21" t="n">
        <v>192</v>
      </c>
      <c r="Q193" s="21" t="str">
        <f aca="false">IFERROR(VLOOKUP(P$1&amp;":"&amp;P193,'Finish order'!$C:$K,6,FALSE()),"")</f>
        <v/>
      </c>
      <c r="R193" s="21" t="str">
        <f aca="false">IFERROR(VLOOKUP(P$1&amp;":"&amp;P193,'Finish order'!$C:$K,9,FALSE()),"")</f>
        <v/>
      </c>
      <c r="S193" s="21" t="str">
        <f aca="false">IFERROR(VLOOKUP(P$1&amp;":"&amp;P193,'Finish order'!$C:$K,7,FALSE()),"")</f>
        <v/>
      </c>
      <c r="T193" s="29" t="str">
        <f aca="false">IFERROR(VLOOKUP(P$1&amp;":"&amp;P193,'Finish order'!$C:$K,5,FALSE()),"")</f>
        <v/>
      </c>
      <c r="U193" s="21" t="str">
        <f aca="false">IFERROR(VLOOKUP(P$1&amp;":"&amp;P193,'Finish order'!$C:$K,4,FALSE()),"")</f>
        <v/>
      </c>
      <c r="V193" s="30" t="str">
        <f aca="false" t="array" ref="V193:V193">IFERROR(SMALL(IF($S$2:$S1102=S193,$P$2:$P$911*1.001),1),"")</f>
        <v/>
      </c>
      <c r="W193" s="30" t="str">
        <f aca="false" t="array" ref="W193:W193">IFERROR(SMALL(IF($S$2:$S1102=S193,$P$2:$P$911*1.0001),2),"")</f>
        <v/>
      </c>
      <c r="X193" s="30" t="str">
        <f aca="false" t="array" ref="X193:X193">IFERROR(SMALL(IF($S$2:$S1102=S193,$P$2:$P$911*1.00001),3),"")</f>
        <v/>
      </c>
      <c r="Y193" s="30" t="str">
        <f aca="false" t="array" ref="Y193:Y193">IFERROR(SMALL(IF($S$2:$S1102=S193,$P$2:$P$911*1.000001),4),"")</f>
        <v/>
      </c>
      <c r="Z193" s="30" t="str">
        <f aca="false">IF(P193&lt;&gt;"", IF(COUNT(V193:Y193)=4, SUM(V193:Y193), "No"), "")</f>
        <v>No</v>
      </c>
      <c r="AA193" s="30" t="str">
        <f aca="false">IF(P193&lt;&gt;"", IF(COUNT(V193:X193)=3, SUM(V193:X193), "No"), "")</f>
        <v>No</v>
      </c>
      <c r="AB193" s="30" t="str">
        <f aca="false">IF(P193&lt;&gt;"", IF(COUNT(V193:W193)=2, SUM(V193:W193), "No"), "")</f>
        <v>No</v>
      </c>
      <c r="AC193" s="30" t="str">
        <f aca="false">'Results 10 year vets'!$S193&amp;":"&amp;Table4[[#Headers],[Female]]</f>
        <v>:Female</v>
      </c>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c r="CT193" s="31"/>
      <c r="CU193" s="31"/>
      <c r="CV193" s="31"/>
      <c r="CW193" s="31"/>
      <c r="CX193" s="31"/>
      <c r="CY193" s="31"/>
      <c r="CZ193" s="31"/>
      <c r="DA193" s="31"/>
      <c r="DB193" s="31"/>
      <c r="DC193" s="31"/>
      <c r="DD193" s="31"/>
      <c r="DE193" s="31"/>
      <c r="DF193" s="31"/>
      <c r="DG193" s="31"/>
      <c r="DH193" s="31"/>
      <c r="DI193" s="31"/>
      <c r="DJ193" s="31"/>
      <c r="DK193" s="31"/>
      <c r="DL193" s="31"/>
      <c r="DM193" s="31"/>
      <c r="DN193" s="31"/>
      <c r="DO193" s="31"/>
      <c r="DP193" s="31"/>
      <c r="DQ193" s="31"/>
      <c r="DR193" s="31"/>
      <c r="DS193" s="31"/>
      <c r="DT193" s="31"/>
      <c r="DU193" s="31"/>
      <c r="DV193" s="31"/>
      <c r="DW193" s="31"/>
    </row>
    <row r="194" customFormat="false" ht="15.75" hidden="false" customHeight="true" outlineLevel="0" collapsed="false">
      <c r="A194" s="21" t="n">
        <v>193</v>
      </c>
      <c r="B194" s="21" t="str">
        <f aca="false">IFERROR(VLOOKUP($A$1&amp;":"&amp;A194,'Finish order'!C:K,6,FALSE()),"")</f>
        <v/>
      </c>
      <c r="C194" s="21" t="str">
        <f aca="false">IFERROR(VLOOKUP(A$1&amp;":"&amp;A194,'Finish order'!$C:$K,9,FALSE()),"")</f>
        <v/>
      </c>
      <c r="D194" s="21" t="str">
        <f aca="false">IFERROR(VLOOKUP(A$1&amp;":"&amp;A194,'Finish order'!$C:$K,7,FALSE()),"")</f>
        <v/>
      </c>
      <c r="E194" s="29" t="str">
        <f aca="false">IFERROR(VLOOKUP($A$1&amp;":"&amp;A194,'Finish order'!C:K,5,FALSE()),"")</f>
        <v/>
      </c>
      <c r="F194" s="21" t="str">
        <f aca="false">IFERROR(VLOOKUP($A$1&amp;":"&amp;A194,'Finish order'!C:K,4,FALSE()),"")</f>
        <v/>
      </c>
      <c r="G194" s="30" t="str">
        <f aca="false" t="array" ref="G194:G194">IFERROR(SMALL(IF($D$2:$D1103=D194,$A$2:$A$911*1.001),1),"")</f>
        <v/>
      </c>
      <c r="H194" s="30" t="str">
        <f aca="false" t="array" ref="H194:H194">IFERROR(SMALL(IF($D$2:$D1103=D194,$A$2:$A$911*1.0001),2),"")</f>
        <v/>
      </c>
      <c r="I194" s="30" t="str">
        <f aca="false" t="array" ref="I194:I194">IFERROR(SMALL(IF($D$2:$D1103=D194,$A$2:$A$911*1.00001),3),"")</f>
        <v/>
      </c>
      <c r="J194" s="30" t="str">
        <f aca="false" t="array" ref="J194:J194">IFERROR(SMALL(IF($D$2:$D1103=D194,$A$2:$A$911*1.000001),4),"")</f>
        <v/>
      </c>
      <c r="K194" s="30" t="str">
        <f aca="false">IF(A194&lt;&gt;"", IF(COUNT(G194:J194)=4, SUM(G194:J194), "No"), "")</f>
        <v>No</v>
      </c>
      <c r="L194" s="30" t="str">
        <f aca="false">IF(A194&lt;&gt;"", IF(COUNT(G194:I194)=3, SUM(G194:I194), "No"), "")</f>
        <v>No</v>
      </c>
      <c r="M194" s="30" t="str">
        <f aca="false">IF(A194&lt;&gt;"", IF(COUNT(G194:H194)=2, SUM(G194:H194), "No"), "")</f>
        <v>No</v>
      </c>
      <c r="N194" s="30" t="str">
        <f aca="false">'Results 10 year vets'!$D194&amp;":"&amp;Table1[[#Headers],[Male]]</f>
        <v>:Male</v>
      </c>
      <c r="O194" s="31"/>
      <c r="P194" s="21" t="n">
        <v>193</v>
      </c>
      <c r="Q194" s="21" t="str">
        <f aca="false">IFERROR(VLOOKUP(P$1&amp;":"&amp;P194,'Finish order'!$C:$K,6,FALSE()),"")</f>
        <v/>
      </c>
      <c r="R194" s="21" t="str">
        <f aca="false">IFERROR(VLOOKUP(P$1&amp;":"&amp;P194,'Finish order'!$C:$K,9,FALSE()),"")</f>
        <v/>
      </c>
      <c r="S194" s="21" t="str">
        <f aca="false">IFERROR(VLOOKUP(P$1&amp;":"&amp;P194,'Finish order'!$C:$K,7,FALSE()),"")</f>
        <v/>
      </c>
      <c r="T194" s="29" t="str">
        <f aca="false">IFERROR(VLOOKUP(P$1&amp;":"&amp;P194,'Finish order'!$C:$K,5,FALSE()),"")</f>
        <v/>
      </c>
      <c r="U194" s="21" t="str">
        <f aca="false">IFERROR(VLOOKUP(P$1&amp;":"&amp;P194,'Finish order'!$C:$K,4,FALSE()),"")</f>
        <v/>
      </c>
      <c r="V194" s="30" t="str">
        <f aca="false" t="array" ref="V194:V194">IFERROR(SMALL(IF($S$2:$S1103=S194,$P$2:$P$911*1.001),1),"")</f>
        <v/>
      </c>
      <c r="W194" s="30" t="str">
        <f aca="false" t="array" ref="W194:W194">IFERROR(SMALL(IF($S$2:$S1103=S194,$P$2:$P$911*1.0001),2),"")</f>
        <v/>
      </c>
      <c r="X194" s="30" t="str">
        <f aca="false" t="array" ref="X194:X194">IFERROR(SMALL(IF($S$2:$S1103=S194,$P$2:$P$911*1.00001),3),"")</f>
        <v/>
      </c>
      <c r="Y194" s="30" t="str">
        <f aca="false" t="array" ref="Y194:Y194">IFERROR(SMALL(IF($S$2:$S1103=S194,$P$2:$P$911*1.000001),4),"")</f>
        <v/>
      </c>
      <c r="Z194" s="30" t="str">
        <f aca="false">IF(P194&lt;&gt;"", IF(COUNT(V194:Y194)=4, SUM(V194:Y194), "No"), "")</f>
        <v>No</v>
      </c>
      <c r="AA194" s="30" t="str">
        <f aca="false">IF(P194&lt;&gt;"", IF(COUNT(V194:X194)=3, SUM(V194:X194), "No"), "")</f>
        <v>No</v>
      </c>
      <c r="AB194" s="30" t="str">
        <f aca="false">IF(P194&lt;&gt;"", IF(COUNT(V194:W194)=2, SUM(V194:W194), "No"), "")</f>
        <v>No</v>
      </c>
      <c r="AC194" s="30" t="str">
        <f aca="false">'Results 10 year vets'!$S194&amp;":"&amp;Table4[[#Headers],[Female]]</f>
        <v>:Female</v>
      </c>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c r="CT194" s="31"/>
      <c r="CU194" s="31"/>
      <c r="CV194" s="31"/>
      <c r="CW194" s="31"/>
      <c r="CX194" s="31"/>
      <c r="CY194" s="31"/>
      <c r="CZ194" s="31"/>
      <c r="DA194" s="31"/>
      <c r="DB194" s="31"/>
      <c r="DC194" s="31"/>
      <c r="DD194" s="31"/>
      <c r="DE194" s="31"/>
      <c r="DF194" s="31"/>
      <c r="DG194" s="31"/>
      <c r="DH194" s="31"/>
      <c r="DI194" s="31"/>
      <c r="DJ194" s="31"/>
      <c r="DK194" s="31"/>
      <c r="DL194" s="31"/>
      <c r="DM194" s="31"/>
      <c r="DN194" s="31"/>
      <c r="DO194" s="31"/>
      <c r="DP194" s="31"/>
      <c r="DQ194" s="31"/>
      <c r="DR194" s="31"/>
      <c r="DS194" s="31"/>
      <c r="DT194" s="31"/>
      <c r="DU194" s="31"/>
      <c r="DV194" s="31"/>
      <c r="DW194" s="31"/>
    </row>
    <row r="195" customFormat="false" ht="15.75" hidden="false" customHeight="true" outlineLevel="0" collapsed="false">
      <c r="A195" s="21" t="n">
        <v>194</v>
      </c>
      <c r="B195" s="21" t="str">
        <f aca="false">IFERROR(VLOOKUP($A$1&amp;":"&amp;A195,'Finish order'!C:K,6,FALSE()),"")</f>
        <v/>
      </c>
      <c r="C195" s="21" t="str">
        <f aca="false">IFERROR(VLOOKUP(A$1&amp;":"&amp;A195,'Finish order'!$C:$K,9,FALSE()),"")</f>
        <v/>
      </c>
      <c r="D195" s="21" t="str">
        <f aca="false">IFERROR(VLOOKUP(A$1&amp;":"&amp;A195,'Finish order'!$C:$K,7,FALSE()),"")</f>
        <v/>
      </c>
      <c r="E195" s="29" t="str">
        <f aca="false">IFERROR(VLOOKUP($A$1&amp;":"&amp;A195,'Finish order'!C:K,5,FALSE()),"")</f>
        <v/>
      </c>
      <c r="F195" s="21" t="str">
        <f aca="false">IFERROR(VLOOKUP($A$1&amp;":"&amp;A195,'Finish order'!C:K,4,FALSE()),"")</f>
        <v/>
      </c>
      <c r="G195" s="30" t="str">
        <f aca="false" t="array" ref="G195:G195">IFERROR(SMALL(IF($D$2:$D1104=D195,$A$2:$A$911*1.001),1),"")</f>
        <v/>
      </c>
      <c r="H195" s="30" t="str">
        <f aca="false" t="array" ref="H195:H195">IFERROR(SMALL(IF($D$2:$D1104=D195,$A$2:$A$911*1.0001),2),"")</f>
        <v/>
      </c>
      <c r="I195" s="30" t="str">
        <f aca="false" t="array" ref="I195:I195">IFERROR(SMALL(IF($D$2:$D1104=D195,$A$2:$A$911*1.00001),3),"")</f>
        <v/>
      </c>
      <c r="J195" s="30" t="str">
        <f aca="false" t="array" ref="J195:J195">IFERROR(SMALL(IF($D$2:$D1104=D195,$A$2:$A$911*1.000001),4),"")</f>
        <v/>
      </c>
      <c r="K195" s="30" t="str">
        <f aca="false">IF(A195&lt;&gt;"", IF(COUNT(G195:J195)=4, SUM(G195:J195), "No"), "")</f>
        <v>No</v>
      </c>
      <c r="L195" s="30" t="str">
        <f aca="false">IF(A195&lt;&gt;"", IF(COUNT(G195:I195)=3, SUM(G195:I195), "No"), "")</f>
        <v>No</v>
      </c>
      <c r="M195" s="30" t="str">
        <f aca="false">IF(A195&lt;&gt;"", IF(COUNT(G195:H195)=2, SUM(G195:H195), "No"), "")</f>
        <v>No</v>
      </c>
      <c r="N195" s="30" t="str">
        <f aca="false">'Results 10 year vets'!$D195&amp;":"&amp;Table1[[#Headers],[Male]]</f>
        <v>:Male</v>
      </c>
      <c r="O195" s="31"/>
      <c r="P195" s="21" t="n">
        <v>194</v>
      </c>
      <c r="Q195" s="21" t="str">
        <f aca="false">IFERROR(VLOOKUP(P$1&amp;":"&amp;P195,'Finish order'!$C:$K,6,FALSE()),"")</f>
        <v/>
      </c>
      <c r="R195" s="21" t="str">
        <f aca="false">IFERROR(VLOOKUP(P$1&amp;":"&amp;P195,'Finish order'!$C:$K,9,FALSE()),"")</f>
        <v/>
      </c>
      <c r="S195" s="21" t="str">
        <f aca="false">IFERROR(VLOOKUP(P$1&amp;":"&amp;P195,'Finish order'!$C:$K,7,FALSE()),"")</f>
        <v/>
      </c>
      <c r="T195" s="29" t="str">
        <f aca="false">IFERROR(VLOOKUP(P$1&amp;":"&amp;P195,'Finish order'!$C:$K,5,FALSE()),"")</f>
        <v/>
      </c>
      <c r="U195" s="21" t="str">
        <f aca="false">IFERROR(VLOOKUP(P$1&amp;":"&amp;P195,'Finish order'!$C:$K,4,FALSE()),"")</f>
        <v/>
      </c>
      <c r="V195" s="30" t="str">
        <f aca="false" t="array" ref="V195:V195">IFERROR(SMALL(IF($S$2:$S1104=S195,$P$2:$P$911*1.001),1),"")</f>
        <v/>
      </c>
      <c r="W195" s="30" t="str">
        <f aca="false" t="array" ref="W195:W195">IFERROR(SMALL(IF($S$2:$S1104=S195,$P$2:$P$911*1.0001),2),"")</f>
        <v/>
      </c>
      <c r="X195" s="30" t="str">
        <f aca="false" t="array" ref="X195:X195">IFERROR(SMALL(IF($S$2:$S1104=S195,$P$2:$P$911*1.00001),3),"")</f>
        <v/>
      </c>
      <c r="Y195" s="30" t="str">
        <f aca="false" t="array" ref="Y195:Y195">IFERROR(SMALL(IF($S$2:$S1104=S195,$P$2:$P$911*1.000001),4),"")</f>
        <v/>
      </c>
      <c r="Z195" s="30" t="str">
        <f aca="false">IF(P195&lt;&gt;"", IF(COUNT(V195:Y195)=4, SUM(V195:Y195), "No"), "")</f>
        <v>No</v>
      </c>
      <c r="AA195" s="30" t="str">
        <f aca="false">IF(P195&lt;&gt;"", IF(COUNT(V195:X195)=3, SUM(V195:X195), "No"), "")</f>
        <v>No</v>
      </c>
      <c r="AB195" s="30" t="str">
        <f aca="false">IF(P195&lt;&gt;"", IF(COUNT(V195:W195)=2, SUM(V195:W195), "No"), "")</f>
        <v>No</v>
      </c>
      <c r="AC195" s="30" t="str">
        <f aca="false">'Results 10 year vets'!$S195&amp;":"&amp;Table4[[#Headers],[Female]]</f>
        <v>:Female</v>
      </c>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c r="CT195" s="31"/>
      <c r="CU195" s="31"/>
      <c r="CV195" s="31"/>
      <c r="CW195" s="31"/>
      <c r="CX195" s="31"/>
      <c r="CY195" s="31"/>
      <c r="CZ195" s="31"/>
      <c r="DA195" s="31"/>
      <c r="DB195" s="31"/>
      <c r="DC195" s="31"/>
      <c r="DD195" s="31"/>
      <c r="DE195" s="31"/>
      <c r="DF195" s="31"/>
      <c r="DG195" s="31"/>
      <c r="DH195" s="31"/>
      <c r="DI195" s="31"/>
      <c r="DJ195" s="31"/>
      <c r="DK195" s="31"/>
      <c r="DL195" s="31"/>
      <c r="DM195" s="31"/>
      <c r="DN195" s="31"/>
      <c r="DO195" s="31"/>
      <c r="DP195" s="31"/>
      <c r="DQ195" s="31"/>
      <c r="DR195" s="31"/>
      <c r="DS195" s="31"/>
      <c r="DT195" s="31"/>
      <c r="DU195" s="31"/>
      <c r="DV195" s="31"/>
      <c r="DW195" s="31"/>
    </row>
    <row r="196" customFormat="false" ht="15.75" hidden="false" customHeight="true" outlineLevel="0" collapsed="false">
      <c r="A196" s="21" t="n">
        <v>195</v>
      </c>
      <c r="B196" s="21" t="str">
        <f aca="false">IFERROR(VLOOKUP($A$1&amp;":"&amp;A196,'Finish order'!C:K,6,FALSE()),"")</f>
        <v/>
      </c>
      <c r="C196" s="21" t="str">
        <f aca="false">IFERROR(VLOOKUP(A$1&amp;":"&amp;A196,'Finish order'!$C:$K,9,FALSE()),"")</f>
        <v/>
      </c>
      <c r="D196" s="21" t="str">
        <f aca="false">IFERROR(VLOOKUP(A$1&amp;":"&amp;A196,'Finish order'!$C:$K,7,FALSE()),"")</f>
        <v/>
      </c>
      <c r="E196" s="29" t="str">
        <f aca="false">IFERROR(VLOOKUP($A$1&amp;":"&amp;A196,'Finish order'!C:K,5,FALSE()),"")</f>
        <v/>
      </c>
      <c r="F196" s="21" t="str">
        <f aca="false">IFERROR(VLOOKUP($A$1&amp;":"&amp;A196,'Finish order'!C:K,4,FALSE()),"")</f>
        <v/>
      </c>
      <c r="G196" s="30" t="str">
        <f aca="false" t="array" ref="G196:G196">IFERROR(SMALL(IF($D$2:$D1105=D196,$A$2:$A$911*1.001),1),"")</f>
        <v/>
      </c>
      <c r="H196" s="30" t="str">
        <f aca="false" t="array" ref="H196:H196">IFERROR(SMALL(IF($D$2:$D1105=D196,$A$2:$A$911*1.0001),2),"")</f>
        <v/>
      </c>
      <c r="I196" s="30" t="str">
        <f aca="false" t="array" ref="I196:I196">IFERROR(SMALL(IF($D$2:$D1105=D196,$A$2:$A$911*1.00001),3),"")</f>
        <v/>
      </c>
      <c r="J196" s="30" t="str">
        <f aca="false" t="array" ref="J196:J196">IFERROR(SMALL(IF($D$2:$D1105=D196,$A$2:$A$911*1.000001),4),"")</f>
        <v/>
      </c>
      <c r="K196" s="30" t="str">
        <f aca="false">IF(A196&lt;&gt;"", IF(COUNT(G196:J196)=4, SUM(G196:J196), "No"), "")</f>
        <v>No</v>
      </c>
      <c r="L196" s="30" t="str">
        <f aca="false">IF(A196&lt;&gt;"", IF(COUNT(G196:I196)=3, SUM(G196:I196), "No"), "")</f>
        <v>No</v>
      </c>
      <c r="M196" s="30" t="str">
        <f aca="false">IF(A196&lt;&gt;"", IF(COUNT(G196:H196)=2, SUM(G196:H196), "No"), "")</f>
        <v>No</v>
      </c>
      <c r="N196" s="30" t="str">
        <f aca="false">'Results 10 year vets'!$D196&amp;":"&amp;Table1[[#Headers],[Male]]</f>
        <v>:Male</v>
      </c>
      <c r="O196" s="31"/>
      <c r="P196" s="21" t="n">
        <v>195</v>
      </c>
      <c r="Q196" s="21" t="str">
        <f aca="false">IFERROR(VLOOKUP(P$1&amp;":"&amp;P196,'Finish order'!$C:$K,6,FALSE()),"")</f>
        <v/>
      </c>
      <c r="R196" s="21" t="str">
        <f aca="false">IFERROR(VLOOKUP(P$1&amp;":"&amp;P196,'Finish order'!$C:$K,9,FALSE()),"")</f>
        <v/>
      </c>
      <c r="S196" s="21" t="str">
        <f aca="false">IFERROR(VLOOKUP(P$1&amp;":"&amp;P196,'Finish order'!$C:$K,7,FALSE()),"")</f>
        <v/>
      </c>
      <c r="T196" s="29" t="str">
        <f aca="false">IFERROR(VLOOKUP(P$1&amp;":"&amp;P196,'Finish order'!$C:$K,5,FALSE()),"")</f>
        <v/>
      </c>
      <c r="U196" s="21" t="str">
        <f aca="false">IFERROR(VLOOKUP(P$1&amp;":"&amp;P196,'Finish order'!$C:$K,4,FALSE()),"")</f>
        <v/>
      </c>
      <c r="V196" s="30" t="str">
        <f aca="false" t="array" ref="V196:V196">IFERROR(SMALL(IF($S$2:$S1105=S196,$P$2:$P$911*1.001),1),"")</f>
        <v/>
      </c>
      <c r="W196" s="30" t="str">
        <f aca="false" t="array" ref="W196:W196">IFERROR(SMALL(IF($S$2:$S1105=S196,$P$2:$P$911*1.0001),2),"")</f>
        <v/>
      </c>
      <c r="X196" s="30" t="str">
        <f aca="false" t="array" ref="X196:X196">IFERROR(SMALL(IF($S$2:$S1105=S196,$P$2:$P$911*1.00001),3),"")</f>
        <v/>
      </c>
      <c r="Y196" s="30" t="str">
        <f aca="false" t="array" ref="Y196:Y196">IFERROR(SMALL(IF($S$2:$S1105=S196,$P$2:$P$911*1.000001),4),"")</f>
        <v/>
      </c>
      <c r="Z196" s="30" t="str">
        <f aca="false">IF(P196&lt;&gt;"", IF(COUNT(V196:Y196)=4, SUM(V196:Y196), "No"), "")</f>
        <v>No</v>
      </c>
      <c r="AA196" s="30" t="str">
        <f aca="false">IF(P196&lt;&gt;"", IF(COUNT(V196:X196)=3, SUM(V196:X196), "No"), "")</f>
        <v>No</v>
      </c>
      <c r="AB196" s="30" t="str">
        <f aca="false">IF(P196&lt;&gt;"", IF(COUNT(V196:W196)=2, SUM(V196:W196), "No"), "")</f>
        <v>No</v>
      </c>
      <c r="AC196" s="30" t="str">
        <f aca="false">'Results 10 year vets'!$S196&amp;":"&amp;Table4[[#Headers],[Female]]</f>
        <v>:Female</v>
      </c>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c r="CT196" s="31"/>
      <c r="CU196" s="31"/>
      <c r="CV196" s="31"/>
      <c r="CW196" s="31"/>
      <c r="CX196" s="31"/>
      <c r="CY196" s="31"/>
      <c r="CZ196" s="31"/>
      <c r="DA196" s="31"/>
      <c r="DB196" s="31"/>
      <c r="DC196" s="31"/>
      <c r="DD196" s="31"/>
      <c r="DE196" s="31"/>
      <c r="DF196" s="31"/>
      <c r="DG196" s="31"/>
      <c r="DH196" s="31"/>
      <c r="DI196" s="31"/>
      <c r="DJ196" s="31"/>
      <c r="DK196" s="31"/>
      <c r="DL196" s="31"/>
      <c r="DM196" s="31"/>
      <c r="DN196" s="31"/>
      <c r="DO196" s="31"/>
      <c r="DP196" s="31"/>
      <c r="DQ196" s="31"/>
      <c r="DR196" s="31"/>
      <c r="DS196" s="31"/>
      <c r="DT196" s="31"/>
      <c r="DU196" s="31"/>
      <c r="DV196" s="31"/>
      <c r="DW196" s="31"/>
    </row>
    <row r="197" customFormat="false" ht="15.75" hidden="false" customHeight="true" outlineLevel="0" collapsed="false">
      <c r="A197" s="21" t="n">
        <v>196</v>
      </c>
      <c r="B197" s="21" t="str">
        <f aca="false">IFERROR(VLOOKUP($A$1&amp;":"&amp;A197,'Finish order'!C:K,6,FALSE()),"")</f>
        <v/>
      </c>
      <c r="C197" s="21" t="str">
        <f aca="false">IFERROR(VLOOKUP(A$1&amp;":"&amp;A197,'Finish order'!$C:$K,9,FALSE()),"")</f>
        <v/>
      </c>
      <c r="D197" s="21" t="str">
        <f aca="false">IFERROR(VLOOKUP(A$1&amp;":"&amp;A197,'Finish order'!$C:$K,7,FALSE()),"")</f>
        <v/>
      </c>
      <c r="E197" s="29" t="str">
        <f aca="false">IFERROR(VLOOKUP($A$1&amp;":"&amp;A197,'Finish order'!C:K,5,FALSE()),"")</f>
        <v/>
      </c>
      <c r="F197" s="21" t="str">
        <f aca="false">IFERROR(VLOOKUP($A$1&amp;":"&amp;A197,'Finish order'!C:K,4,FALSE()),"")</f>
        <v/>
      </c>
      <c r="G197" s="30" t="str">
        <f aca="false" t="array" ref="G197:G197">IFERROR(SMALL(IF($D$2:$D1106=D197,$A$2:$A$911*1.001),1),"")</f>
        <v/>
      </c>
      <c r="H197" s="30" t="str">
        <f aca="false" t="array" ref="H197:H197">IFERROR(SMALL(IF($D$2:$D1106=D197,$A$2:$A$911*1.0001),2),"")</f>
        <v/>
      </c>
      <c r="I197" s="30" t="str">
        <f aca="false" t="array" ref="I197:I197">IFERROR(SMALL(IF($D$2:$D1106=D197,$A$2:$A$911*1.00001),3),"")</f>
        <v/>
      </c>
      <c r="J197" s="30" t="str">
        <f aca="false" t="array" ref="J197:J197">IFERROR(SMALL(IF($D$2:$D1106=D197,$A$2:$A$911*1.000001),4),"")</f>
        <v/>
      </c>
      <c r="K197" s="30" t="str">
        <f aca="false">IF(A197&lt;&gt;"", IF(COUNT(G197:J197)=4, SUM(G197:J197), "No"), "")</f>
        <v>No</v>
      </c>
      <c r="L197" s="30" t="str">
        <f aca="false">IF(A197&lt;&gt;"", IF(COUNT(G197:I197)=3, SUM(G197:I197), "No"), "")</f>
        <v>No</v>
      </c>
      <c r="M197" s="30" t="str">
        <f aca="false">IF(A197&lt;&gt;"", IF(COUNT(G197:H197)=2, SUM(G197:H197), "No"), "")</f>
        <v>No</v>
      </c>
      <c r="N197" s="30" t="str">
        <f aca="false">'Results 10 year vets'!$D197&amp;":"&amp;Table1[[#Headers],[Male]]</f>
        <v>:Male</v>
      </c>
      <c r="O197" s="31"/>
      <c r="P197" s="21" t="n">
        <v>196</v>
      </c>
      <c r="Q197" s="21" t="str">
        <f aca="false">IFERROR(VLOOKUP(P$1&amp;":"&amp;P197,'Finish order'!$C:$K,6,FALSE()),"")</f>
        <v/>
      </c>
      <c r="R197" s="21" t="str">
        <f aca="false">IFERROR(VLOOKUP(P$1&amp;":"&amp;P197,'Finish order'!$C:$K,9,FALSE()),"")</f>
        <v/>
      </c>
      <c r="S197" s="21" t="str">
        <f aca="false">IFERROR(VLOOKUP(P$1&amp;":"&amp;P197,'Finish order'!$C:$K,7,FALSE()),"")</f>
        <v/>
      </c>
      <c r="T197" s="29" t="str">
        <f aca="false">IFERROR(VLOOKUP(P$1&amp;":"&amp;P197,'Finish order'!$C:$K,5,FALSE()),"")</f>
        <v/>
      </c>
      <c r="U197" s="21" t="str">
        <f aca="false">IFERROR(VLOOKUP(P$1&amp;":"&amp;P197,'Finish order'!$C:$K,4,FALSE()),"")</f>
        <v/>
      </c>
      <c r="V197" s="30" t="str">
        <f aca="false" t="array" ref="V197:V197">IFERROR(SMALL(IF($S$2:$S1106=S197,$P$2:$P$911*1.001),1),"")</f>
        <v/>
      </c>
      <c r="W197" s="30" t="str">
        <f aca="false" t="array" ref="W197:W197">IFERROR(SMALL(IF($S$2:$S1106=S197,$P$2:$P$911*1.0001),2),"")</f>
        <v/>
      </c>
      <c r="X197" s="30" t="str">
        <f aca="false" t="array" ref="X197:X197">IFERROR(SMALL(IF($S$2:$S1106=S197,$P$2:$P$911*1.00001),3),"")</f>
        <v/>
      </c>
      <c r="Y197" s="30" t="str">
        <f aca="false" t="array" ref="Y197:Y197">IFERROR(SMALL(IF($S$2:$S1106=S197,$P$2:$P$911*1.000001),4),"")</f>
        <v/>
      </c>
      <c r="Z197" s="30" t="str">
        <f aca="false">IF(P197&lt;&gt;"", IF(COUNT(V197:Y197)=4, SUM(V197:Y197), "No"), "")</f>
        <v>No</v>
      </c>
      <c r="AA197" s="30" t="str">
        <f aca="false">IF(P197&lt;&gt;"", IF(COUNT(V197:X197)=3, SUM(V197:X197), "No"), "")</f>
        <v>No</v>
      </c>
      <c r="AB197" s="30" t="str">
        <f aca="false">IF(P197&lt;&gt;"", IF(COUNT(V197:W197)=2, SUM(V197:W197), "No"), "")</f>
        <v>No</v>
      </c>
      <c r="AC197" s="30" t="str">
        <f aca="false">'Results 10 year vets'!$S197&amp;":"&amp;Table4[[#Headers],[Female]]</f>
        <v>:Female</v>
      </c>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c r="CT197" s="31"/>
      <c r="CU197" s="31"/>
      <c r="CV197" s="31"/>
      <c r="CW197" s="31"/>
      <c r="CX197" s="31"/>
      <c r="CY197" s="31"/>
      <c r="CZ197" s="31"/>
      <c r="DA197" s="31"/>
      <c r="DB197" s="31"/>
      <c r="DC197" s="31"/>
      <c r="DD197" s="31"/>
      <c r="DE197" s="31"/>
      <c r="DF197" s="31"/>
      <c r="DG197" s="31"/>
      <c r="DH197" s="31"/>
      <c r="DI197" s="31"/>
      <c r="DJ197" s="31"/>
      <c r="DK197" s="31"/>
      <c r="DL197" s="31"/>
      <c r="DM197" s="31"/>
      <c r="DN197" s="31"/>
      <c r="DO197" s="31"/>
      <c r="DP197" s="31"/>
      <c r="DQ197" s="31"/>
      <c r="DR197" s="31"/>
      <c r="DS197" s="31"/>
      <c r="DT197" s="31"/>
      <c r="DU197" s="31"/>
      <c r="DV197" s="31"/>
      <c r="DW197" s="31"/>
    </row>
    <row r="198" customFormat="false" ht="15.75" hidden="false" customHeight="true" outlineLevel="0" collapsed="false">
      <c r="A198" s="21" t="n">
        <v>197</v>
      </c>
      <c r="B198" s="21" t="str">
        <f aca="false">IFERROR(VLOOKUP($A$1&amp;":"&amp;A198,'Finish order'!C:K,6,FALSE()),"")</f>
        <v/>
      </c>
      <c r="C198" s="21" t="str">
        <f aca="false">IFERROR(VLOOKUP(A$1&amp;":"&amp;A198,'Finish order'!$C:$K,9,FALSE()),"")</f>
        <v/>
      </c>
      <c r="D198" s="21" t="str">
        <f aca="false">IFERROR(VLOOKUP(A$1&amp;":"&amp;A198,'Finish order'!$C:$K,7,FALSE()),"")</f>
        <v/>
      </c>
      <c r="E198" s="29" t="str">
        <f aca="false">IFERROR(VLOOKUP($A$1&amp;":"&amp;A198,'Finish order'!C:K,5,FALSE()),"")</f>
        <v/>
      </c>
      <c r="F198" s="21" t="str">
        <f aca="false">IFERROR(VLOOKUP($A$1&amp;":"&amp;A198,'Finish order'!C:K,4,FALSE()),"")</f>
        <v/>
      </c>
      <c r="G198" s="30" t="str">
        <f aca="false" t="array" ref="G198:G198">IFERROR(SMALL(IF($D$2:$D1107=D198,$A$2:$A$911*1.001),1),"")</f>
        <v/>
      </c>
      <c r="H198" s="30" t="str">
        <f aca="false" t="array" ref="H198:H198">IFERROR(SMALL(IF($D$2:$D1107=D198,$A$2:$A$911*1.0001),2),"")</f>
        <v/>
      </c>
      <c r="I198" s="30" t="str">
        <f aca="false" t="array" ref="I198:I198">IFERROR(SMALL(IF($D$2:$D1107=D198,$A$2:$A$911*1.00001),3),"")</f>
        <v/>
      </c>
      <c r="J198" s="30" t="str">
        <f aca="false" t="array" ref="J198:J198">IFERROR(SMALL(IF($D$2:$D1107=D198,$A$2:$A$911*1.000001),4),"")</f>
        <v/>
      </c>
      <c r="K198" s="30" t="str">
        <f aca="false">IF(A198&lt;&gt;"", IF(COUNT(G198:J198)=4, SUM(G198:J198), "No"), "")</f>
        <v>No</v>
      </c>
      <c r="L198" s="30" t="str">
        <f aca="false">IF(A198&lt;&gt;"", IF(COUNT(G198:I198)=3, SUM(G198:I198), "No"), "")</f>
        <v>No</v>
      </c>
      <c r="M198" s="30" t="str">
        <f aca="false">IF(A198&lt;&gt;"", IF(COUNT(G198:H198)=2, SUM(G198:H198), "No"), "")</f>
        <v>No</v>
      </c>
      <c r="N198" s="30" t="str">
        <f aca="false">'Results 10 year vets'!$D198&amp;":"&amp;Table1[[#Headers],[Male]]</f>
        <v>:Male</v>
      </c>
      <c r="O198" s="31"/>
      <c r="P198" s="21" t="n">
        <v>197</v>
      </c>
      <c r="Q198" s="21" t="str">
        <f aca="false">IFERROR(VLOOKUP(P$1&amp;":"&amp;P198,'Finish order'!$C:$K,6,FALSE()),"")</f>
        <v/>
      </c>
      <c r="R198" s="21" t="str">
        <f aca="false">IFERROR(VLOOKUP(P$1&amp;":"&amp;P198,'Finish order'!$C:$K,9,FALSE()),"")</f>
        <v/>
      </c>
      <c r="S198" s="21" t="str">
        <f aca="false">IFERROR(VLOOKUP(P$1&amp;":"&amp;P198,'Finish order'!$C:$K,7,FALSE()),"")</f>
        <v/>
      </c>
      <c r="T198" s="29" t="str">
        <f aca="false">IFERROR(VLOOKUP(P$1&amp;":"&amp;P198,'Finish order'!$C:$K,5,FALSE()),"")</f>
        <v/>
      </c>
      <c r="U198" s="21" t="str">
        <f aca="false">IFERROR(VLOOKUP(P$1&amp;":"&amp;P198,'Finish order'!$C:$K,4,FALSE()),"")</f>
        <v/>
      </c>
      <c r="V198" s="30" t="str">
        <f aca="false" t="array" ref="V198:V198">IFERROR(SMALL(IF($S$2:$S1107=S198,$P$2:$P$911*1.001),1),"")</f>
        <v/>
      </c>
      <c r="W198" s="30" t="str">
        <f aca="false" t="array" ref="W198:W198">IFERROR(SMALL(IF($S$2:$S1107=S198,$P$2:$P$911*1.0001),2),"")</f>
        <v/>
      </c>
      <c r="X198" s="30" t="str">
        <f aca="false" t="array" ref="X198:X198">IFERROR(SMALL(IF($S$2:$S1107=S198,$P$2:$P$911*1.00001),3),"")</f>
        <v/>
      </c>
      <c r="Y198" s="30" t="str">
        <f aca="false" t="array" ref="Y198:Y198">IFERROR(SMALL(IF($S$2:$S1107=S198,$P$2:$P$911*1.000001),4),"")</f>
        <v/>
      </c>
      <c r="Z198" s="30" t="str">
        <f aca="false">IF(P198&lt;&gt;"", IF(COUNT(V198:Y198)=4, SUM(V198:Y198), "No"), "")</f>
        <v>No</v>
      </c>
      <c r="AA198" s="30" t="str">
        <f aca="false">IF(P198&lt;&gt;"", IF(COUNT(V198:X198)=3, SUM(V198:X198), "No"), "")</f>
        <v>No</v>
      </c>
      <c r="AB198" s="30" t="str">
        <f aca="false">IF(P198&lt;&gt;"", IF(COUNT(V198:W198)=2, SUM(V198:W198), "No"), "")</f>
        <v>No</v>
      </c>
      <c r="AC198" s="30" t="str">
        <f aca="false">'Results 10 year vets'!$S198&amp;":"&amp;Table4[[#Headers],[Female]]</f>
        <v>:Female</v>
      </c>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c r="CT198" s="31"/>
      <c r="CU198" s="31"/>
      <c r="CV198" s="31"/>
      <c r="CW198" s="31"/>
      <c r="CX198" s="31"/>
      <c r="CY198" s="31"/>
      <c r="CZ198" s="31"/>
      <c r="DA198" s="31"/>
      <c r="DB198" s="31"/>
      <c r="DC198" s="31"/>
      <c r="DD198" s="31"/>
      <c r="DE198" s="31"/>
      <c r="DF198" s="31"/>
      <c r="DG198" s="31"/>
      <c r="DH198" s="31"/>
      <c r="DI198" s="31"/>
      <c r="DJ198" s="31"/>
      <c r="DK198" s="31"/>
      <c r="DL198" s="31"/>
      <c r="DM198" s="31"/>
      <c r="DN198" s="31"/>
      <c r="DO198" s="31"/>
      <c r="DP198" s="31"/>
      <c r="DQ198" s="31"/>
      <c r="DR198" s="31"/>
      <c r="DS198" s="31"/>
      <c r="DT198" s="31"/>
      <c r="DU198" s="31"/>
      <c r="DV198" s="31"/>
      <c r="DW198" s="31"/>
    </row>
    <row r="199" customFormat="false" ht="15.75" hidden="false" customHeight="true" outlineLevel="0" collapsed="false">
      <c r="A199" s="21" t="n">
        <v>198</v>
      </c>
      <c r="B199" s="21" t="str">
        <f aca="false">IFERROR(VLOOKUP($A$1&amp;":"&amp;A199,'Finish order'!C:K,6,FALSE()),"")</f>
        <v/>
      </c>
      <c r="C199" s="21" t="str">
        <f aca="false">IFERROR(VLOOKUP(A$1&amp;":"&amp;A199,'Finish order'!$C:$K,9,FALSE()),"")</f>
        <v/>
      </c>
      <c r="D199" s="21" t="str">
        <f aca="false">IFERROR(VLOOKUP(A$1&amp;":"&amp;A199,'Finish order'!$C:$K,7,FALSE()),"")</f>
        <v/>
      </c>
      <c r="E199" s="29" t="str">
        <f aca="false">IFERROR(VLOOKUP($A$1&amp;":"&amp;A199,'Finish order'!C:K,5,FALSE()),"")</f>
        <v/>
      </c>
      <c r="F199" s="21" t="str">
        <f aca="false">IFERROR(VLOOKUP($A$1&amp;":"&amp;A199,'Finish order'!C:K,4,FALSE()),"")</f>
        <v/>
      </c>
      <c r="G199" s="30" t="str">
        <f aca="false" t="array" ref="G199:G199">IFERROR(SMALL(IF($D$2:$D1108=D199,$A$2:$A$911*1.001),1),"")</f>
        <v/>
      </c>
      <c r="H199" s="30" t="str">
        <f aca="false" t="array" ref="H199:H199">IFERROR(SMALL(IF($D$2:$D1108=D199,$A$2:$A$911*1.0001),2),"")</f>
        <v/>
      </c>
      <c r="I199" s="30" t="str">
        <f aca="false" t="array" ref="I199:I199">IFERROR(SMALL(IF($D$2:$D1108=D199,$A$2:$A$911*1.00001),3),"")</f>
        <v/>
      </c>
      <c r="J199" s="30" t="str">
        <f aca="false" t="array" ref="J199:J199">IFERROR(SMALL(IF($D$2:$D1108=D199,$A$2:$A$911*1.000001),4),"")</f>
        <v/>
      </c>
      <c r="K199" s="30" t="str">
        <f aca="false">IF(A199&lt;&gt;"", IF(COUNT(G199:J199)=4, SUM(G199:J199), "No"), "")</f>
        <v>No</v>
      </c>
      <c r="L199" s="30" t="str">
        <f aca="false">IF(A199&lt;&gt;"", IF(COUNT(G199:I199)=3, SUM(G199:I199), "No"), "")</f>
        <v>No</v>
      </c>
      <c r="M199" s="30" t="str">
        <f aca="false">IF(A199&lt;&gt;"", IF(COUNT(G199:H199)=2, SUM(G199:H199), "No"), "")</f>
        <v>No</v>
      </c>
      <c r="N199" s="30" t="str">
        <f aca="false">'Results 10 year vets'!$D199&amp;":"&amp;Table1[[#Headers],[Male]]</f>
        <v>:Male</v>
      </c>
      <c r="O199" s="31"/>
      <c r="P199" s="21" t="n">
        <v>198</v>
      </c>
      <c r="Q199" s="21" t="str">
        <f aca="false">IFERROR(VLOOKUP(P$1&amp;":"&amp;P199,'Finish order'!$C:$K,6,FALSE()),"")</f>
        <v/>
      </c>
      <c r="R199" s="21" t="str">
        <f aca="false">IFERROR(VLOOKUP(P$1&amp;":"&amp;P199,'Finish order'!$C:$K,9,FALSE()),"")</f>
        <v/>
      </c>
      <c r="S199" s="21" t="str">
        <f aca="false">IFERROR(VLOOKUP(P$1&amp;":"&amp;P199,'Finish order'!$C:$K,7,FALSE()),"")</f>
        <v/>
      </c>
      <c r="T199" s="29" t="str">
        <f aca="false">IFERROR(VLOOKUP(P$1&amp;":"&amp;P199,'Finish order'!$C:$K,5,FALSE()),"")</f>
        <v/>
      </c>
      <c r="U199" s="21" t="str">
        <f aca="false">IFERROR(VLOOKUP(P$1&amp;":"&amp;P199,'Finish order'!$C:$K,4,FALSE()),"")</f>
        <v/>
      </c>
      <c r="V199" s="30" t="str">
        <f aca="false" t="array" ref="V199:V199">IFERROR(SMALL(IF($S$2:$S1108=S199,$P$2:$P$911*1.001),1),"")</f>
        <v/>
      </c>
      <c r="W199" s="30" t="str">
        <f aca="false" t="array" ref="W199:W199">IFERROR(SMALL(IF($S$2:$S1108=S199,$P$2:$P$911*1.0001),2),"")</f>
        <v/>
      </c>
      <c r="X199" s="30" t="str">
        <f aca="false" t="array" ref="X199:X199">IFERROR(SMALL(IF($S$2:$S1108=S199,$P$2:$P$911*1.00001),3),"")</f>
        <v/>
      </c>
      <c r="Y199" s="30" t="str">
        <f aca="false" t="array" ref="Y199:Y199">IFERROR(SMALL(IF($S$2:$S1108=S199,$P$2:$P$911*1.000001),4),"")</f>
        <v/>
      </c>
      <c r="Z199" s="30" t="str">
        <f aca="false">IF(P199&lt;&gt;"", IF(COUNT(V199:Y199)=4, SUM(V199:Y199), "No"), "")</f>
        <v>No</v>
      </c>
      <c r="AA199" s="30" t="str">
        <f aca="false">IF(P199&lt;&gt;"", IF(COUNT(V199:X199)=3, SUM(V199:X199), "No"), "")</f>
        <v>No</v>
      </c>
      <c r="AB199" s="30" t="str">
        <f aca="false">IF(P199&lt;&gt;"", IF(COUNT(V199:W199)=2, SUM(V199:W199), "No"), "")</f>
        <v>No</v>
      </c>
      <c r="AC199" s="30" t="str">
        <f aca="false">'Results 10 year vets'!$S199&amp;":"&amp;Table4[[#Headers],[Female]]</f>
        <v>:Female</v>
      </c>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c r="DA199" s="31"/>
      <c r="DB199" s="31"/>
      <c r="DC199" s="31"/>
      <c r="DD199" s="31"/>
      <c r="DE199" s="31"/>
      <c r="DF199" s="31"/>
      <c r="DG199" s="31"/>
      <c r="DH199" s="31"/>
      <c r="DI199" s="31"/>
      <c r="DJ199" s="31"/>
      <c r="DK199" s="31"/>
      <c r="DL199" s="31"/>
      <c r="DM199" s="31"/>
      <c r="DN199" s="31"/>
      <c r="DO199" s="31"/>
      <c r="DP199" s="31"/>
      <c r="DQ199" s="31"/>
      <c r="DR199" s="31"/>
      <c r="DS199" s="31"/>
      <c r="DT199" s="31"/>
      <c r="DU199" s="31"/>
      <c r="DV199" s="31"/>
      <c r="DW199" s="31"/>
    </row>
    <row r="200" customFormat="false" ht="15.75" hidden="false" customHeight="true" outlineLevel="0" collapsed="false">
      <c r="A200" s="21" t="n">
        <v>199</v>
      </c>
      <c r="B200" s="21" t="str">
        <f aca="false">IFERROR(VLOOKUP($A$1&amp;":"&amp;A200,'Finish order'!C:K,6,FALSE()),"")</f>
        <v/>
      </c>
      <c r="C200" s="21" t="str">
        <f aca="false">IFERROR(VLOOKUP(A$1&amp;":"&amp;A200,'Finish order'!$C:$K,9,FALSE()),"")</f>
        <v/>
      </c>
      <c r="D200" s="21" t="str">
        <f aca="false">IFERROR(VLOOKUP(A$1&amp;":"&amp;A200,'Finish order'!$C:$K,7,FALSE()),"")</f>
        <v/>
      </c>
      <c r="E200" s="29" t="str">
        <f aca="false">IFERROR(VLOOKUP($A$1&amp;":"&amp;A200,'Finish order'!C:K,5,FALSE()),"")</f>
        <v/>
      </c>
      <c r="F200" s="21" t="str">
        <f aca="false">IFERROR(VLOOKUP($A$1&amp;":"&amp;A200,'Finish order'!C:K,4,FALSE()),"")</f>
        <v/>
      </c>
      <c r="G200" s="30" t="str">
        <f aca="false" t="array" ref="G200:G200">IFERROR(SMALL(IF($D$2:$D1109=D200,$A$2:$A$911*1.001),1),"")</f>
        <v/>
      </c>
      <c r="H200" s="30" t="str">
        <f aca="false" t="array" ref="H200:H200">IFERROR(SMALL(IF($D$2:$D1109=D200,$A$2:$A$911*1.0001),2),"")</f>
        <v/>
      </c>
      <c r="I200" s="30" t="str">
        <f aca="false" t="array" ref="I200:I200">IFERROR(SMALL(IF($D$2:$D1109=D200,$A$2:$A$911*1.00001),3),"")</f>
        <v/>
      </c>
      <c r="J200" s="30" t="str">
        <f aca="false" t="array" ref="J200:J200">IFERROR(SMALL(IF($D$2:$D1109=D200,$A$2:$A$911*1.000001),4),"")</f>
        <v/>
      </c>
      <c r="K200" s="30" t="str">
        <f aca="false">IF(A200&lt;&gt;"", IF(COUNT(G200:J200)=4, SUM(G200:J200), "No"), "")</f>
        <v>No</v>
      </c>
      <c r="L200" s="30" t="str">
        <f aca="false">IF(A200&lt;&gt;"", IF(COUNT(G200:I200)=3, SUM(G200:I200), "No"), "")</f>
        <v>No</v>
      </c>
      <c r="M200" s="30" t="str">
        <f aca="false">IF(A200&lt;&gt;"", IF(COUNT(G200:H200)=2, SUM(G200:H200), "No"), "")</f>
        <v>No</v>
      </c>
      <c r="N200" s="30" t="str">
        <f aca="false">'Results 10 year vets'!$D200&amp;":"&amp;Table1[[#Headers],[Male]]</f>
        <v>:Male</v>
      </c>
      <c r="O200" s="31"/>
      <c r="P200" s="21" t="n">
        <v>199</v>
      </c>
      <c r="Q200" s="21" t="str">
        <f aca="false">IFERROR(VLOOKUP(P$1&amp;":"&amp;P200,'Finish order'!$C:$K,6,FALSE()),"")</f>
        <v/>
      </c>
      <c r="R200" s="21" t="str">
        <f aca="false">IFERROR(VLOOKUP(P$1&amp;":"&amp;P200,'Finish order'!$C:$K,9,FALSE()),"")</f>
        <v/>
      </c>
      <c r="S200" s="21" t="str">
        <f aca="false">IFERROR(VLOOKUP(P$1&amp;":"&amp;P200,'Finish order'!$C:$K,7,FALSE()),"")</f>
        <v/>
      </c>
      <c r="T200" s="29" t="str">
        <f aca="false">IFERROR(VLOOKUP(P$1&amp;":"&amp;P200,'Finish order'!$C:$K,5,FALSE()),"")</f>
        <v/>
      </c>
      <c r="U200" s="21" t="str">
        <f aca="false">IFERROR(VLOOKUP(P$1&amp;":"&amp;P200,'Finish order'!$C:$K,4,FALSE()),"")</f>
        <v/>
      </c>
      <c r="V200" s="30" t="str">
        <f aca="false" t="array" ref="V200:V200">IFERROR(SMALL(IF($S$2:$S1109=S200,$P$2:$P$911*1.001),1),"")</f>
        <v/>
      </c>
      <c r="W200" s="30" t="str">
        <f aca="false" t="array" ref="W200:W200">IFERROR(SMALL(IF($S$2:$S1109=S200,$P$2:$P$911*1.0001),2),"")</f>
        <v/>
      </c>
      <c r="X200" s="30" t="str">
        <f aca="false" t="array" ref="X200:X200">IFERROR(SMALL(IF($S$2:$S1109=S200,$P$2:$P$911*1.00001),3),"")</f>
        <v/>
      </c>
      <c r="Y200" s="30" t="str">
        <f aca="false" t="array" ref="Y200:Y200">IFERROR(SMALL(IF($S$2:$S1109=S200,$P$2:$P$911*1.000001),4),"")</f>
        <v/>
      </c>
      <c r="Z200" s="30" t="str">
        <f aca="false">IF(P200&lt;&gt;"", IF(COUNT(V200:Y200)=4, SUM(V200:Y200), "No"), "")</f>
        <v>No</v>
      </c>
      <c r="AA200" s="30" t="str">
        <f aca="false">IF(P200&lt;&gt;"", IF(COUNT(V200:X200)=3, SUM(V200:X200), "No"), "")</f>
        <v>No</v>
      </c>
      <c r="AB200" s="30" t="str">
        <f aca="false">IF(P200&lt;&gt;"", IF(COUNT(V200:W200)=2, SUM(V200:W200), "No"), "")</f>
        <v>No</v>
      </c>
      <c r="AC200" s="30" t="str">
        <f aca="false">'Results 10 year vets'!$S200&amp;":"&amp;Table4[[#Headers],[Female]]</f>
        <v>:Female</v>
      </c>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c r="CT200" s="31"/>
      <c r="CU200" s="31"/>
      <c r="CV200" s="31"/>
      <c r="CW200" s="31"/>
      <c r="CX200" s="31"/>
      <c r="CY200" s="31"/>
      <c r="CZ200" s="31"/>
      <c r="DA200" s="31"/>
      <c r="DB200" s="31"/>
      <c r="DC200" s="31"/>
      <c r="DD200" s="31"/>
      <c r="DE200" s="31"/>
      <c r="DF200" s="31"/>
      <c r="DG200" s="31"/>
      <c r="DH200" s="31"/>
      <c r="DI200" s="31"/>
      <c r="DJ200" s="31"/>
      <c r="DK200" s="31"/>
      <c r="DL200" s="31"/>
      <c r="DM200" s="31"/>
      <c r="DN200" s="31"/>
      <c r="DO200" s="31"/>
      <c r="DP200" s="31"/>
      <c r="DQ200" s="31"/>
      <c r="DR200" s="31"/>
      <c r="DS200" s="31"/>
      <c r="DT200" s="31"/>
      <c r="DU200" s="31"/>
      <c r="DV200" s="31"/>
      <c r="DW200" s="31"/>
    </row>
    <row r="201" customFormat="false" ht="15.75" hidden="false" customHeight="true" outlineLevel="0" collapsed="false">
      <c r="A201" s="21" t="n">
        <v>200</v>
      </c>
      <c r="B201" s="21" t="str">
        <f aca="false">IFERROR(VLOOKUP($A$1&amp;":"&amp;A201,'Finish order'!C:K,6,FALSE()),"")</f>
        <v/>
      </c>
      <c r="C201" s="21" t="str">
        <f aca="false">IFERROR(VLOOKUP(A$1&amp;":"&amp;A201,'Finish order'!$C:$K,9,FALSE()),"")</f>
        <v/>
      </c>
      <c r="D201" s="21" t="str">
        <f aca="false">IFERROR(VLOOKUP(A$1&amp;":"&amp;A201,'Finish order'!$C:$K,7,FALSE()),"")</f>
        <v/>
      </c>
      <c r="E201" s="29" t="str">
        <f aca="false">IFERROR(VLOOKUP($A$1&amp;":"&amp;A201,'Finish order'!C:K,5,FALSE()),"")</f>
        <v/>
      </c>
      <c r="F201" s="21" t="str">
        <f aca="false">IFERROR(VLOOKUP($A$1&amp;":"&amp;A201,'Finish order'!C:K,4,FALSE()),"")</f>
        <v/>
      </c>
      <c r="G201" s="30" t="str">
        <f aca="false" t="array" ref="G201:G201">IFERROR(SMALL(IF($D$2:$D1110=D201,$A$2:$A$911*1.001),1),"")</f>
        <v/>
      </c>
      <c r="H201" s="30" t="str">
        <f aca="false" t="array" ref="H201:H201">IFERROR(SMALL(IF($D$2:$D1110=D201,$A$2:$A$911*1.0001),2),"")</f>
        <v/>
      </c>
      <c r="I201" s="30" t="str">
        <f aca="false" t="array" ref="I201:I201">IFERROR(SMALL(IF($D$2:$D1110=D201,$A$2:$A$911*1.00001),3),"")</f>
        <v/>
      </c>
      <c r="J201" s="30" t="str">
        <f aca="false" t="array" ref="J201:J201">IFERROR(SMALL(IF($D$2:$D1110=D201,$A$2:$A$911*1.000001),4),"")</f>
        <v/>
      </c>
      <c r="K201" s="30" t="str">
        <f aca="false">IF(A201&lt;&gt;"", IF(COUNT(G201:J201)=4, SUM(G201:J201), "No"), "")</f>
        <v>No</v>
      </c>
      <c r="L201" s="30" t="str">
        <f aca="false">IF(A201&lt;&gt;"", IF(COUNT(G201:I201)=3, SUM(G201:I201), "No"), "")</f>
        <v>No</v>
      </c>
      <c r="M201" s="30" t="str">
        <f aca="false">IF(A201&lt;&gt;"", IF(COUNT(G201:H201)=2, SUM(G201:H201), "No"), "")</f>
        <v>No</v>
      </c>
      <c r="N201" s="30" t="str">
        <f aca="false">'Results 10 year vets'!$D201&amp;":"&amp;Table1[[#Headers],[Male]]</f>
        <v>:Male</v>
      </c>
      <c r="O201" s="31"/>
      <c r="P201" s="21" t="n">
        <v>200</v>
      </c>
      <c r="Q201" s="21" t="str">
        <f aca="false">IFERROR(VLOOKUP(P$1&amp;":"&amp;P201,'Finish order'!$C:$K,6,FALSE()),"")</f>
        <v/>
      </c>
      <c r="R201" s="21" t="str">
        <f aca="false">IFERROR(VLOOKUP(P$1&amp;":"&amp;P201,'Finish order'!$C:$K,9,FALSE()),"")</f>
        <v/>
      </c>
      <c r="S201" s="21" t="str">
        <f aca="false">IFERROR(VLOOKUP(P$1&amp;":"&amp;P201,'Finish order'!$C:$K,7,FALSE()),"")</f>
        <v/>
      </c>
      <c r="T201" s="29" t="str">
        <f aca="false">IFERROR(VLOOKUP(P$1&amp;":"&amp;P201,'Finish order'!$C:$K,5,FALSE()),"")</f>
        <v/>
      </c>
      <c r="U201" s="21" t="str">
        <f aca="false">IFERROR(VLOOKUP(P$1&amp;":"&amp;P201,'Finish order'!$C:$K,4,FALSE()),"")</f>
        <v/>
      </c>
      <c r="V201" s="30" t="str">
        <f aca="false" t="array" ref="V201:V201">IFERROR(SMALL(IF($S$2:$S1110=S201,$P$2:$P$911*1.001),1),"")</f>
        <v/>
      </c>
      <c r="W201" s="30" t="str">
        <f aca="false" t="array" ref="W201:W201">IFERROR(SMALL(IF($S$2:$S1110=S201,$P$2:$P$911*1.0001),2),"")</f>
        <v/>
      </c>
      <c r="X201" s="30" t="str">
        <f aca="false" t="array" ref="X201:X201">IFERROR(SMALL(IF($S$2:$S1110=S201,$P$2:$P$911*1.00001),3),"")</f>
        <v/>
      </c>
      <c r="Y201" s="30" t="str">
        <f aca="false" t="array" ref="Y201:Y201">IFERROR(SMALL(IF($S$2:$S1110=S201,$P$2:$P$911*1.000001),4),"")</f>
        <v/>
      </c>
      <c r="Z201" s="30" t="str">
        <f aca="false">IF(P201&lt;&gt;"", IF(COUNT(V201:Y201)=4, SUM(V201:Y201), "No"), "")</f>
        <v>No</v>
      </c>
      <c r="AA201" s="30" t="str">
        <f aca="false">IF(P201&lt;&gt;"", IF(COUNT(V201:X201)=3, SUM(V201:X201), "No"), "")</f>
        <v>No</v>
      </c>
      <c r="AB201" s="30" t="str">
        <f aca="false">IF(P201&lt;&gt;"", IF(COUNT(V201:W201)=2, SUM(V201:W201), "No"), "")</f>
        <v>No</v>
      </c>
      <c r="AC201" s="30" t="str">
        <f aca="false">'Results 10 year vets'!$S201&amp;":"&amp;Table4[[#Headers],[Female]]</f>
        <v>:Female</v>
      </c>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c r="CQ201" s="31"/>
      <c r="CR201" s="31"/>
      <c r="CS201" s="31"/>
      <c r="CT201" s="31"/>
      <c r="CU201" s="31"/>
      <c r="CV201" s="31"/>
      <c r="CW201" s="31"/>
      <c r="CX201" s="31"/>
      <c r="CY201" s="31"/>
      <c r="CZ201" s="31"/>
      <c r="DA201" s="31"/>
      <c r="DB201" s="31"/>
      <c r="DC201" s="31"/>
      <c r="DD201" s="31"/>
      <c r="DE201" s="31"/>
      <c r="DF201" s="31"/>
      <c r="DG201" s="31"/>
      <c r="DH201" s="31"/>
      <c r="DI201" s="31"/>
      <c r="DJ201" s="31"/>
      <c r="DK201" s="31"/>
      <c r="DL201" s="31"/>
      <c r="DM201" s="31"/>
      <c r="DN201" s="31"/>
      <c r="DO201" s="31"/>
      <c r="DP201" s="31"/>
      <c r="DQ201" s="31"/>
      <c r="DR201" s="31"/>
      <c r="DS201" s="31"/>
      <c r="DT201" s="31"/>
      <c r="DU201" s="31"/>
      <c r="DV201" s="31"/>
      <c r="DW201" s="31"/>
    </row>
    <row r="202" customFormat="false" ht="15.75" hidden="false" customHeight="true" outlineLevel="0" collapsed="false">
      <c r="A202" s="21" t="n">
        <v>201</v>
      </c>
      <c r="B202" s="21" t="str">
        <f aca="false">IFERROR(VLOOKUP($A$1&amp;":"&amp;A202,'Finish order'!C:K,6,FALSE()),"")</f>
        <v/>
      </c>
      <c r="C202" s="21" t="str">
        <f aca="false">IFERROR(VLOOKUP(A$1&amp;":"&amp;A202,'Finish order'!$C:$K,9,FALSE()),"")</f>
        <v/>
      </c>
      <c r="D202" s="21" t="str">
        <f aca="false">IFERROR(VLOOKUP(A$1&amp;":"&amp;A202,'Finish order'!$C:$K,7,FALSE()),"")</f>
        <v/>
      </c>
      <c r="E202" s="29" t="str">
        <f aca="false">IFERROR(VLOOKUP($A$1&amp;":"&amp;A202,'Finish order'!C:K,5,FALSE()),"")</f>
        <v/>
      </c>
      <c r="F202" s="21" t="str">
        <f aca="false">IFERROR(VLOOKUP($A$1&amp;":"&amp;A202,'Finish order'!C:K,4,FALSE()),"")</f>
        <v/>
      </c>
      <c r="G202" s="30" t="str">
        <f aca="false" t="array" ref="G202:G202">IFERROR(SMALL(IF($D$2:$D1111=D202,$A$2:$A$911*1.001),1),"")</f>
        <v/>
      </c>
      <c r="H202" s="30" t="str">
        <f aca="false" t="array" ref="H202:H202">IFERROR(SMALL(IF($D$2:$D1111=D202,$A$2:$A$911*1.0001),2),"")</f>
        <v/>
      </c>
      <c r="I202" s="30" t="str">
        <f aca="false" t="array" ref="I202:I202">IFERROR(SMALL(IF($D$2:$D1111=D202,$A$2:$A$911*1.00001),3),"")</f>
        <v/>
      </c>
      <c r="J202" s="30" t="str">
        <f aca="false" t="array" ref="J202:J202">IFERROR(SMALL(IF($D$2:$D1111=D202,$A$2:$A$911*1.000001),4),"")</f>
        <v/>
      </c>
      <c r="K202" s="30" t="str">
        <f aca="false">IF(A202&lt;&gt;"", IF(COUNT(G202:J202)=4, SUM(G202:J202), "No"), "")</f>
        <v>No</v>
      </c>
      <c r="L202" s="30" t="str">
        <f aca="false">IF(A202&lt;&gt;"", IF(COUNT(G202:I202)=3, SUM(G202:I202), "No"), "")</f>
        <v>No</v>
      </c>
      <c r="M202" s="30" t="str">
        <f aca="false">IF(A202&lt;&gt;"", IF(COUNT(G202:H202)=2, SUM(G202:H202), "No"), "")</f>
        <v>No</v>
      </c>
      <c r="N202" s="30" t="str">
        <f aca="false">'Results 10 year vets'!$D202&amp;":"&amp;Table1[[#Headers],[Male]]</f>
        <v>:Male</v>
      </c>
      <c r="O202" s="31"/>
      <c r="P202" s="21" t="n">
        <v>201</v>
      </c>
      <c r="Q202" s="21" t="str">
        <f aca="false">IFERROR(VLOOKUP(P$1&amp;":"&amp;P202,'Finish order'!$C:$K,6,FALSE()),"")</f>
        <v/>
      </c>
      <c r="R202" s="21" t="str">
        <f aca="false">IFERROR(VLOOKUP(P$1&amp;":"&amp;P202,'Finish order'!$C:$K,9,FALSE()),"")</f>
        <v/>
      </c>
      <c r="S202" s="21" t="str">
        <f aca="false">IFERROR(VLOOKUP(P$1&amp;":"&amp;P202,'Finish order'!$C:$K,7,FALSE()),"")</f>
        <v/>
      </c>
      <c r="T202" s="29" t="str">
        <f aca="false">IFERROR(VLOOKUP(P$1&amp;":"&amp;P202,'Finish order'!$C:$K,5,FALSE()),"")</f>
        <v/>
      </c>
      <c r="U202" s="21" t="str">
        <f aca="false">IFERROR(VLOOKUP(P$1&amp;":"&amp;P202,'Finish order'!$C:$K,4,FALSE()),"")</f>
        <v/>
      </c>
      <c r="V202" s="30" t="str">
        <f aca="false" t="array" ref="V202:V202">IFERROR(SMALL(IF($S$2:$S1111=S202,$P$2:$P$911*1.001),1),"")</f>
        <v/>
      </c>
      <c r="W202" s="30" t="str">
        <f aca="false" t="array" ref="W202:W202">IFERROR(SMALL(IF($S$2:$S1111=S202,$P$2:$P$911*1.0001),2),"")</f>
        <v/>
      </c>
      <c r="X202" s="30" t="str">
        <f aca="false" t="array" ref="X202:X202">IFERROR(SMALL(IF($S$2:$S1111=S202,$P$2:$P$911*1.00001),3),"")</f>
        <v/>
      </c>
      <c r="Y202" s="30" t="str">
        <f aca="false" t="array" ref="Y202:Y202">IFERROR(SMALL(IF($S$2:$S1111=S202,$P$2:$P$911*1.000001),4),"")</f>
        <v/>
      </c>
      <c r="Z202" s="30" t="str">
        <f aca="false">IF(P202&lt;&gt;"", IF(COUNT(V202:Y202)=4, SUM(V202:Y202), "No"), "")</f>
        <v>No</v>
      </c>
      <c r="AA202" s="30" t="str">
        <f aca="false">IF(P202&lt;&gt;"", IF(COUNT(V202:X202)=3, SUM(V202:X202), "No"), "")</f>
        <v>No</v>
      </c>
      <c r="AB202" s="30" t="str">
        <f aca="false">IF(P202&lt;&gt;"", IF(COUNT(V202:W202)=2, SUM(V202:W202), "No"), "")</f>
        <v>No</v>
      </c>
      <c r="AC202" s="30" t="str">
        <f aca="false">'Results 10 year vets'!$S202&amp;":"&amp;Table4[[#Headers],[Female]]</f>
        <v>:Female</v>
      </c>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c r="CK202" s="31"/>
      <c r="CL202" s="31"/>
      <c r="CM202" s="31"/>
      <c r="CN202" s="31"/>
      <c r="CO202" s="31"/>
      <c r="CP202" s="31"/>
      <c r="CQ202" s="31"/>
      <c r="CR202" s="31"/>
      <c r="CS202" s="31"/>
      <c r="CT202" s="31"/>
      <c r="CU202" s="31"/>
      <c r="CV202" s="31"/>
      <c r="CW202" s="31"/>
      <c r="CX202" s="31"/>
      <c r="CY202" s="31"/>
      <c r="CZ202" s="31"/>
      <c r="DA202" s="31"/>
      <c r="DB202" s="31"/>
      <c r="DC202" s="31"/>
      <c r="DD202" s="31"/>
      <c r="DE202" s="31"/>
      <c r="DF202" s="31"/>
      <c r="DG202" s="31"/>
      <c r="DH202" s="31"/>
      <c r="DI202" s="31"/>
      <c r="DJ202" s="31"/>
      <c r="DK202" s="31"/>
      <c r="DL202" s="31"/>
      <c r="DM202" s="31"/>
      <c r="DN202" s="31"/>
      <c r="DO202" s="31"/>
      <c r="DP202" s="31"/>
      <c r="DQ202" s="31"/>
      <c r="DR202" s="31"/>
      <c r="DS202" s="31"/>
      <c r="DT202" s="31"/>
      <c r="DU202" s="31"/>
      <c r="DV202" s="31"/>
      <c r="DW202" s="31"/>
    </row>
    <row r="203" customFormat="false" ht="15.75" hidden="false" customHeight="true" outlineLevel="0" collapsed="false">
      <c r="A203" s="21" t="n">
        <v>202</v>
      </c>
      <c r="B203" s="21" t="str">
        <f aca="false">IFERROR(VLOOKUP($A$1&amp;":"&amp;A203,'Finish order'!C:K,6,FALSE()),"")</f>
        <v/>
      </c>
      <c r="C203" s="21" t="str">
        <f aca="false">IFERROR(VLOOKUP(A$1&amp;":"&amp;A203,'Finish order'!$C:$K,9,FALSE()),"")</f>
        <v/>
      </c>
      <c r="D203" s="21" t="str">
        <f aca="false">IFERROR(VLOOKUP(A$1&amp;":"&amp;A203,'Finish order'!$C:$K,7,FALSE()),"")</f>
        <v/>
      </c>
      <c r="E203" s="29" t="str">
        <f aca="false">IFERROR(VLOOKUP($A$1&amp;":"&amp;A203,'Finish order'!C:K,5,FALSE()),"")</f>
        <v/>
      </c>
      <c r="F203" s="21" t="str">
        <f aca="false">IFERROR(VLOOKUP($A$1&amp;":"&amp;A203,'Finish order'!C:K,4,FALSE()),"")</f>
        <v/>
      </c>
      <c r="G203" s="30" t="str">
        <f aca="false" t="array" ref="G203:G203">IFERROR(SMALL(IF($D$2:$D1112=D203,$A$2:$A$911*1.001),1),"")</f>
        <v/>
      </c>
      <c r="H203" s="30" t="str">
        <f aca="false" t="array" ref="H203:H203">IFERROR(SMALL(IF($D$2:$D1112=D203,$A$2:$A$911*1.0001),2),"")</f>
        <v/>
      </c>
      <c r="I203" s="30" t="str">
        <f aca="false" t="array" ref="I203:I203">IFERROR(SMALL(IF($D$2:$D1112=D203,$A$2:$A$911*1.00001),3),"")</f>
        <v/>
      </c>
      <c r="J203" s="30" t="str">
        <f aca="false" t="array" ref="J203:J203">IFERROR(SMALL(IF($D$2:$D1112=D203,$A$2:$A$911*1.000001),4),"")</f>
        <v/>
      </c>
      <c r="K203" s="30" t="str">
        <f aca="false">IF(A203&lt;&gt;"", IF(COUNT(G203:J203)=4, SUM(G203:J203), "No"), "")</f>
        <v>No</v>
      </c>
      <c r="L203" s="30" t="str">
        <f aca="false">IF(A203&lt;&gt;"", IF(COUNT(G203:I203)=3, SUM(G203:I203), "No"), "")</f>
        <v>No</v>
      </c>
      <c r="M203" s="30" t="str">
        <f aca="false">IF(A203&lt;&gt;"", IF(COUNT(G203:H203)=2, SUM(G203:H203), "No"), "")</f>
        <v>No</v>
      </c>
      <c r="N203" s="30" t="str">
        <f aca="false">'Results 10 year vets'!$D203&amp;":"&amp;Table1[[#Headers],[Male]]</f>
        <v>:Male</v>
      </c>
      <c r="O203" s="31"/>
      <c r="P203" s="21" t="n">
        <v>202</v>
      </c>
      <c r="Q203" s="21" t="str">
        <f aca="false">IFERROR(VLOOKUP(P$1&amp;":"&amp;P203,'Finish order'!$C:$K,6,FALSE()),"")</f>
        <v/>
      </c>
      <c r="R203" s="21" t="str">
        <f aca="false">IFERROR(VLOOKUP(P$1&amp;":"&amp;P203,'Finish order'!$C:$K,9,FALSE()),"")</f>
        <v/>
      </c>
      <c r="S203" s="21" t="str">
        <f aca="false">IFERROR(VLOOKUP(P$1&amp;":"&amp;P203,'Finish order'!$C:$K,7,FALSE()),"")</f>
        <v/>
      </c>
      <c r="T203" s="29" t="str">
        <f aca="false">IFERROR(VLOOKUP(P$1&amp;":"&amp;P203,'Finish order'!$C:$K,5,FALSE()),"")</f>
        <v/>
      </c>
      <c r="U203" s="21" t="str">
        <f aca="false">IFERROR(VLOOKUP(P$1&amp;":"&amp;P203,'Finish order'!$C:$K,4,FALSE()),"")</f>
        <v/>
      </c>
      <c r="V203" s="30" t="str">
        <f aca="false" t="array" ref="V203:V203">IFERROR(SMALL(IF($S$2:$S1112=S203,$P$2:$P$911*1.001),1),"")</f>
        <v/>
      </c>
      <c r="W203" s="30" t="str">
        <f aca="false" t="array" ref="W203:W203">IFERROR(SMALL(IF($S$2:$S1112=S203,$P$2:$P$911*1.0001),2),"")</f>
        <v/>
      </c>
      <c r="X203" s="30" t="str">
        <f aca="false" t="array" ref="X203:X203">IFERROR(SMALL(IF($S$2:$S1112=S203,$P$2:$P$911*1.00001),3),"")</f>
        <v/>
      </c>
      <c r="Y203" s="30" t="str">
        <f aca="false" t="array" ref="Y203:Y203">IFERROR(SMALL(IF($S$2:$S1112=S203,$P$2:$P$911*1.000001),4),"")</f>
        <v/>
      </c>
      <c r="Z203" s="30" t="str">
        <f aca="false">IF(P203&lt;&gt;"", IF(COUNT(V203:Y203)=4, SUM(V203:Y203), "No"), "")</f>
        <v>No</v>
      </c>
      <c r="AA203" s="30" t="str">
        <f aca="false">IF(P203&lt;&gt;"", IF(COUNT(V203:X203)=3, SUM(V203:X203), "No"), "")</f>
        <v>No</v>
      </c>
      <c r="AB203" s="30" t="str">
        <f aca="false">IF(P203&lt;&gt;"", IF(COUNT(V203:W203)=2, SUM(V203:W203), "No"), "")</f>
        <v>No</v>
      </c>
      <c r="AC203" s="30" t="str">
        <f aca="false">'Results 10 year vets'!$S203&amp;":"&amp;Table4[[#Headers],[Female]]</f>
        <v>:Female</v>
      </c>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c r="CA203" s="31"/>
      <c r="CB203" s="31"/>
      <c r="CC203" s="31"/>
      <c r="CD203" s="31"/>
      <c r="CE203" s="31"/>
      <c r="CF203" s="31"/>
      <c r="CG203" s="31"/>
      <c r="CH203" s="31"/>
      <c r="CI203" s="31"/>
      <c r="CJ203" s="31"/>
      <c r="CK203" s="31"/>
      <c r="CL203" s="31"/>
      <c r="CM203" s="31"/>
      <c r="CN203" s="31"/>
      <c r="CO203" s="31"/>
      <c r="CP203" s="31"/>
      <c r="CQ203" s="31"/>
      <c r="CR203" s="31"/>
      <c r="CS203" s="31"/>
      <c r="CT203" s="31"/>
      <c r="CU203" s="31"/>
      <c r="CV203" s="31"/>
      <c r="CW203" s="31"/>
      <c r="CX203" s="31"/>
      <c r="CY203" s="31"/>
      <c r="CZ203" s="31"/>
      <c r="DA203" s="31"/>
      <c r="DB203" s="31"/>
      <c r="DC203" s="31"/>
      <c r="DD203" s="31"/>
      <c r="DE203" s="31"/>
      <c r="DF203" s="31"/>
      <c r="DG203" s="31"/>
      <c r="DH203" s="31"/>
      <c r="DI203" s="31"/>
      <c r="DJ203" s="31"/>
      <c r="DK203" s="31"/>
      <c r="DL203" s="31"/>
      <c r="DM203" s="31"/>
      <c r="DN203" s="31"/>
      <c r="DO203" s="31"/>
      <c r="DP203" s="31"/>
      <c r="DQ203" s="31"/>
      <c r="DR203" s="31"/>
      <c r="DS203" s="31"/>
      <c r="DT203" s="31"/>
      <c r="DU203" s="31"/>
      <c r="DV203" s="31"/>
      <c r="DW203" s="31"/>
    </row>
    <row r="204" customFormat="false" ht="15.75" hidden="false" customHeight="true" outlineLevel="0" collapsed="false">
      <c r="A204" s="21" t="n">
        <v>203</v>
      </c>
      <c r="B204" s="21" t="str">
        <f aca="false">IFERROR(VLOOKUP($A$1&amp;":"&amp;A204,'Finish order'!C:K,6,FALSE()),"")</f>
        <v/>
      </c>
      <c r="C204" s="21" t="str">
        <f aca="false">IFERROR(VLOOKUP(A$1&amp;":"&amp;A204,'Finish order'!$C:$K,9,FALSE()),"")</f>
        <v/>
      </c>
      <c r="D204" s="21" t="str">
        <f aca="false">IFERROR(VLOOKUP(A$1&amp;":"&amp;A204,'Finish order'!$C:$K,7,FALSE()),"")</f>
        <v/>
      </c>
      <c r="E204" s="29" t="str">
        <f aca="false">IFERROR(VLOOKUP($A$1&amp;":"&amp;A204,'Finish order'!C:K,5,FALSE()),"")</f>
        <v/>
      </c>
      <c r="F204" s="21" t="str">
        <f aca="false">IFERROR(VLOOKUP($A$1&amp;":"&amp;A204,'Finish order'!C:K,4,FALSE()),"")</f>
        <v/>
      </c>
      <c r="G204" s="30" t="str">
        <f aca="false" t="array" ref="G204:G204">IFERROR(SMALL(IF($D$2:$D1113=D204,$A$2:$A$911*1.001),1),"")</f>
        <v/>
      </c>
      <c r="H204" s="30" t="str">
        <f aca="false" t="array" ref="H204:H204">IFERROR(SMALL(IF($D$2:$D1113=D204,$A$2:$A$911*1.0001),2),"")</f>
        <v/>
      </c>
      <c r="I204" s="30" t="str">
        <f aca="false" t="array" ref="I204:I204">IFERROR(SMALL(IF($D$2:$D1113=D204,$A$2:$A$911*1.00001),3),"")</f>
        <v/>
      </c>
      <c r="J204" s="30" t="str">
        <f aca="false" t="array" ref="J204:J204">IFERROR(SMALL(IF($D$2:$D1113=D204,$A$2:$A$911*1.000001),4),"")</f>
        <v/>
      </c>
      <c r="K204" s="30" t="str">
        <f aca="false">IF(A204&lt;&gt;"", IF(COUNT(G204:J204)=4, SUM(G204:J204), "No"), "")</f>
        <v>No</v>
      </c>
      <c r="L204" s="30" t="str">
        <f aca="false">IF(A204&lt;&gt;"", IF(COUNT(G204:I204)=3, SUM(G204:I204), "No"), "")</f>
        <v>No</v>
      </c>
      <c r="M204" s="30" t="str">
        <f aca="false">IF(A204&lt;&gt;"", IF(COUNT(G204:H204)=2, SUM(G204:H204), "No"), "")</f>
        <v>No</v>
      </c>
      <c r="N204" s="30" t="str">
        <f aca="false">'Results 10 year vets'!$D204&amp;":"&amp;Table1[[#Headers],[Male]]</f>
        <v>:Male</v>
      </c>
      <c r="O204" s="31"/>
      <c r="P204" s="21" t="n">
        <v>203</v>
      </c>
      <c r="Q204" s="21" t="str">
        <f aca="false">IFERROR(VLOOKUP(P$1&amp;":"&amp;P204,'Finish order'!$C:$K,6,FALSE()),"")</f>
        <v/>
      </c>
      <c r="R204" s="21" t="str">
        <f aca="false">IFERROR(VLOOKUP(P$1&amp;":"&amp;P204,'Finish order'!$C:$K,9,FALSE()),"")</f>
        <v/>
      </c>
      <c r="S204" s="21" t="str">
        <f aca="false">IFERROR(VLOOKUP(P$1&amp;":"&amp;P204,'Finish order'!$C:$K,7,FALSE()),"")</f>
        <v/>
      </c>
      <c r="T204" s="29" t="str">
        <f aca="false">IFERROR(VLOOKUP(P$1&amp;":"&amp;P204,'Finish order'!$C:$K,5,FALSE()),"")</f>
        <v/>
      </c>
      <c r="U204" s="21" t="str">
        <f aca="false">IFERROR(VLOOKUP(P$1&amp;":"&amp;P204,'Finish order'!$C:$K,4,FALSE()),"")</f>
        <v/>
      </c>
      <c r="V204" s="30" t="str">
        <f aca="false" t="array" ref="V204:V204">IFERROR(SMALL(IF($S$2:$S1113=S204,$P$2:$P$911*1.001),1),"")</f>
        <v/>
      </c>
      <c r="W204" s="30" t="str">
        <f aca="false" t="array" ref="W204:W204">IFERROR(SMALL(IF($S$2:$S1113=S204,$P$2:$P$911*1.0001),2),"")</f>
        <v/>
      </c>
      <c r="X204" s="30" t="str">
        <f aca="false" t="array" ref="X204:X204">IFERROR(SMALL(IF($S$2:$S1113=S204,$P$2:$P$911*1.00001),3),"")</f>
        <v/>
      </c>
      <c r="Y204" s="30" t="str">
        <f aca="false" t="array" ref="Y204:Y204">IFERROR(SMALL(IF($S$2:$S1113=S204,$P$2:$P$911*1.000001),4),"")</f>
        <v/>
      </c>
      <c r="Z204" s="30" t="str">
        <f aca="false">IF(P204&lt;&gt;"", IF(COUNT(V204:Y204)=4, SUM(V204:Y204), "No"), "")</f>
        <v>No</v>
      </c>
      <c r="AA204" s="30" t="str">
        <f aca="false">IF(P204&lt;&gt;"", IF(COUNT(V204:X204)=3, SUM(V204:X204), "No"), "")</f>
        <v>No</v>
      </c>
      <c r="AB204" s="30" t="str">
        <f aca="false">IF(P204&lt;&gt;"", IF(COUNT(V204:W204)=2, SUM(V204:W204), "No"), "")</f>
        <v>No</v>
      </c>
      <c r="AC204" s="30" t="str">
        <f aca="false">'Results 10 year vets'!$S204&amp;":"&amp;Table4[[#Headers],[Female]]</f>
        <v>:Female</v>
      </c>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c r="CT204" s="31"/>
      <c r="CU204" s="31"/>
      <c r="CV204" s="31"/>
      <c r="CW204" s="31"/>
      <c r="CX204" s="31"/>
      <c r="CY204" s="31"/>
      <c r="CZ204" s="31"/>
      <c r="DA204" s="31"/>
      <c r="DB204" s="31"/>
      <c r="DC204" s="31"/>
      <c r="DD204" s="31"/>
      <c r="DE204" s="31"/>
      <c r="DF204" s="31"/>
      <c r="DG204" s="31"/>
      <c r="DH204" s="31"/>
      <c r="DI204" s="31"/>
      <c r="DJ204" s="31"/>
      <c r="DK204" s="31"/>
      <c r="DL204" s="31"/>
      <c r="DM204" s="31"/>
      <c r="DN204" s="31"/>
      <c r="DO204" s="31"/>
      <c r="DP204" s="31"/>
      <c r="DQ204" s="31"/>
      <c r="DR204" s="31"/>
      <c r="DS204" s="31"/>
      <c r="DT204" s="31"/>
      <c r="DU204" s="31"/>
      <c r="DV204" s="31"/>
      <c r="DW204" s="31"/>
    </row>
    <row r="205" customFormat="false" ht="15.75" hidden="false" customHeight="true" outlineLevel="0" collapsed="false">
      <c r="A205" s="21" t="n">
        <v>204</v>
      </c>
      <c r="B205" s="21" t="str">
        <f aca="false">IFERROR(VLOOKUP($A$1&amp;":"&amp;A205,'Finish order'!C:K,6,FALSE()),"")</f>
        <v/>
      </c>
      <c r="C205" s="21" t="str">
        <f aca="false">IFERROR(VLOOKUP(A$1&amp;":"&amp;A205,'Finish order'!$C:$K,9,FALSE()),"")</f>
        <v/>
      </c>
      <c r="D205" s="21" t="str">
        <f aca="false">IFERROR(VLOOKUP(A$1&amp;":"&amp;A205,'Finish order'!$C:$K,7,FALSE()),"")</f>
        <v/>
      </c>
      <c r="E205" s="29" t="str">
        <f aca="false">IFERROR(VLOOKUP($A$1&amp;":"&amp;A205,'Finish order'!C:K,5,FALSE()),"")</f>
        <v/>
      </c>
      <c r="F205" s="21" t="str">
        <f aca="false">IFERROR(VLOOKUP($A$1&amp;":"&amp;A205,'Finish order'!C:K,4,FALSE()),"")</f>
        <v/>
      </c>
      <c r="G205" s="30" t="str">
        <f aca="false" t="array" ref="G205:G205">IFERROR(SMALL(IF($D$2:$D1114=D205,$A$2:$A$911*1.001),1),"")</f>
        <v/>
      </c>
      <c r="H205" s="30" t="str">
        <f aca="false" t="array" ref="H205:H205">IFERROR(SMALL(IF($D$2:$D1114=D205,$A$2:$A$911*1.0001),2),"")</f>
        <v/>
      </c>
      <c r="I205" s="30" t="str">
        <f aca="false" t="array" ref="I205:I205">IFERROR(SMALL(IF($D$2:$D1114=D205,$A$2:$A$911*1.00001),3),"")</f>
        <v/>
      </c>
      <c r="J205" s="30" t="str">
        <f aca="false" t="array" ref="J205:J205">IFERROR(SMALL(IF($D$2:$D1114=D205,$A$2:$A$911*1.000001),4),"")</f>
        <v/>
      </c>
      <c r="K205" s="30" t="str">
        <f aca="false">IF(A205&lt;&gt;"", IF(COUNT(G205:J205)=4, SUM(G205:J205), "No"), "")</f>
        <v>No</v>
      </c>
      <c r="L205" s="30" t="str">
        <f aca="false">IF(A205&lt;&gt;"", IF(COUNT(G205:I205)=3, SUM(G205:I205), "No"), "")</f>
        <v>No</v>
      </c>
      <c r="M205" s="30" t="str">
        <f aca="false">IF(A205&lt;&gt;"", IF(COUNT(G205:H205)=2, SUM(G205:H205), "No"), "")</f>
        <v>No</v>
      </c>
      <c r="N205" s="30" t="str">
        <f aca="false">'Results 10 year vets'!$D205&amp;":"&amp;Table1[[#Headers],[Male]]</f>
        <v>:Male</v>
      </c>
      <c r="O205" s="31"/>
      <c r="P205" s="21" t="n">
        <v>204</v>
      </c>
      <c r="Q205" s="21" t="str">
        <f aca="false">IFERROR(VLOOKUP(P$1&amp;":"&amp;P205,'Finish order'!$C:$K,6,FALSE()),"")</f>
        <v/>
      </c>
      <c r="R205" s="21" t="str">
        <f aca="false">IFERROR(VLOOKUP(P$1&amp;":"&amp;P205,'Finish order'!$C:$K,9,FALSE()),"")</f>
        <v/>
      </c>
      <c r="S205" s="21" t="str">
        <f aca="false">IFERROR(VLOOKUP(P$1&amp;":"&amp;P205,'Finish order'!$C:$K,7,FALSE()),"")</f>
        <v/>
      </c>
      <c r="T205" s="29" t="str">
        <f aca="false">IFERROR(VLOOKUP(P$1&amp;":"&amp;P205,'Finish order'!$C:$K,5,FALSE()),"")</f>
        <v/>
      </c>
      <c r="U205" s="21" t="str">
        <f aca="false">IFERROR(VLOOKUP(P$1&amp;":"&amp;P205,'Finish order'!$C:$K,4,FALSE()),"")</f>
        <v/>
      </c>
      <c r="V205" s="30" t="str">
        <f aca="false" t="array" ref="V205:V205">IFERROR(SMALL(IF($S$2:$S1114=S205,$P$2:$P$911*1.001),1),"")</f>
        <v/>
      </c>
      <c r="W205" s="30" t="str">
        <f aca="false" t="array" ref="W205:W205">IFERROR(SMALL(IF($S$2:$S1114=S205,$P$2:$P$911*1.0001),2),"")</f>
        <v/>
      </c>
      <c r="X205" s="30" t="str">
        <f aca="false" t="array" ref="X205:X205">IFERROR(SMALL(IF($S$2:$S1114=S205,$P$2:$P$911*1.00001),3),"")</f>
        <v/>
      </c>
      <c r="Y205" s="30" t="str">
        <f aca="false" t="array" ref="Y205:Y205">IFERROR(SMALL(IF($S$2:$S1114=S205,$P$2:$P$911*1.000001),4),"")</f>
        <v/>
      </c>
      <c r="Z205" s="30" t="str">
        <f aca="false">IF(P205&lt;&gt;"", IF(COUNT(V205:Y205)=4, SUM(V205:Y205), "No"), "")</f>
        <v>No</v>
      </c>
      <c r="AA205" s="30" t="str">
        <f aca="false">IF(P205&lt;&gt;"", IF(COUNT(V205:X205)=3, SUM(V205:X205), "No"), "")</f>
        <v>No</v>
      </c>
      <c r="AB205" s="30" t="str">
        <f aca="false">IF(P205&lt;&gt;"", IF(COUNT(V205:W205)=2, SUM(V205:W205), "No"), "")</f>
        <v>No</v>
      </c>
      <c r="AC205" s="30" t="str">
        <f aca="false">'Results 10 year vets'!$S205&amp;":"&amp;Table4[[#Headers],[Female]]</f>
        <v>:Female</v>
      </c>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31"/>
      <c r="CC205" s="31"/>
      <c r="CD205" s="31"/>
      <c r="CE205" s="31"/>
      <c r="CF205" s="31"/>
      <c r="CG205" s="31"/>
      <c r="CH205" s="31"/>
      <c r="CI205" s="31"/>
      <c r="CJ205" s="31"/>
      <c r="CK205" s="31"/>
      <c r="CL205" s="31"/>
      <c r="CM205" s="31"/>
      <c r="CN205" s="31"/>
      <c r="CO205" s="31"/>
      <c r="CP205" s="31"/>
      <c r="CQ205" s="31"/>
      <c r="CR205" s="31"/>
      <c r="CS205" s="31"/>
      <c r="CT205" s="31"/>
      <c r="CU205" s="31"/>
      <c r="CV205" s="31"/>
      <c r="CW205" s="31"/>
      <c r="CX205" s="31"/>
      <c r="CY205" s="31"/>
      <c r="CZ205" s="31"/>
      <c r="DA205" s="31"/>
      <c r="DB205" s="31"/>
      <c r="DC205" s="31"/>
      <c r="DD205" s="31"/>
      <c r="DE205" s="31"/>
      <c r="DF205" s="31"/>
      <c r="DG205" s="31"/>
      <c r="DH205" s="31"/>
      <c r="DI205" s="31"/>
      <c r="DJ205" s="31"/>
      <c r="DK205" s="31"/>
      <c r="DL205" s="31"/>
      <c r="DM205" s="31"/>
      <c r="DN205" s="31"/>
      <c r="DO205" s="31"/>
      <c r="DP205" s="31"/>
      <c r="DQ205" s="31"/>
      <c r="DR205" s="31"/>
      <c r="DS205" s="31"/>
      <c r="DT205" s="31"/>
      <c r="DU205" s="31"/>
      <c r="DV205" s="31"/>
      <c r="DW205" s="31"/>
    </row>
    <row r="206" customFormat="false" ht="15.75" hidden="false" customHeight="true" outlineLevel="0" collapsed="false">
      <c r="A206" s="21" t="n">
        <v>205</v>
      </c>
      <c r="B206" s="21" t="str">
        <f aca="false">IFERROR(VLOOKUP($A$1&amp;":"&amp;A206,'Finish order'!C:K,6,FALSE()),"")</f>
        <v/>
      </c>
      <c r="C206" s="21" t="str">
        <f aca="false">IFERROR(VLOOKUP(A$1&amp;":"&amp;A206,'Finish order'!$C:$K,9,FALSE()),"")</f>
        <v/>
      </c>
      <c r="D206" s="21" t="str">
        <f aca="false">IFERROR(VLOOKUP(A$1&amp;":"&amp;A206,'Finish order'!$C:$K,7,FALSE()),"")</f>
        <v/>
      </c>
      <c r="E206" s="29" t="str">
        <f aca="false">IFERROR(VLOOKUP($A$1&amp;":"&amp;A206,'Finish order'!C:K,5,FALSE()),"")</f>
        <v/>
      </c>
      <c r="F206" s="21" t="str">
        <f aca="false">IFERROR(VLOOKUP($A$1&amp;":"&amp;A206,'Finish order'!C:K,4,FALSE()),"")</f>
        <v/>
      </c>
      <c r="G206" s="30" t="str">
        <f aca="false" t="array" ref="G206:G206">IFERROR(SMALL(IF($D$2:$D1115=D206,$A$2:$A$911*1.001),1),"")</f>
        <v/>
      </c>
      <c r="H206" s="30" t="str">
        <f aca="false" t="array" ref="H206:H206">IFERROR(SMALL(IF($D$2:$D1115=D206,$A$2:$A$911*1.0001),2),"")</f>
        <v/>
      </c>
      <c r="I206" s="30" t="str">
        <f aca="false" t="array" ref="I206:I206">IFERROR(SMALL(IF($D$2:$D1115=D206,$A$2:$A$911*1.00001),3),"")</f>
        <v/>
      </c>
      <c r="J206" s="30" t="str">
        <f aca="false" t="array" ref="J206:J206">IFERROR(SMALL(IF($D$2:$D1115=D206,$A$2:$A$911*1.000001),4),"")</f>
        <v/>
      </c>
      <c r="K206" s="30" t="str">
        <f aca="false">IF(A206&lt;&gt;"", IF(COUNT(G206:J206)=4, SUM(G206:J206), "No"), "")</f>
        <v>No</v>
      </c>
      <c r="L206" s="30" t="str">
        <f aca="false">IF(A206&lt;&gt;"", IF(COUNT(G206:I206)=3, SUM(G206:I206), "No"), "")</f>
        <v>No</v>
      </c>
      <c r="M206" s="30" t="str">
        <f aca="false">IF(A206&lt;&gt;"", IF(COUNT(G206:H206)=2, SUM(G206:H206), "No"), "")</f>
        <v>No</v>
      </c>
      <c r="N206" s="30" t="str">
        <f aca="false">'Results 10 year vets'!$D206&amp;":"&amp;Table1[[#Headers],[Male]]</f>
        <v>:Male</v>
      </c>
      <c r="O206" s="31"/>
      <c r="P206" s="21" t="n">
        <v>205</v>
      </c>
      <c r="Q206" s="21" t="str">
        <f aca="false">IFERROR(VLOOKUP(P$1&amp;":"&amp;P206,'Finish order'!$C:$K,6,FALSE()),"")</f>
        <v/>
      </c>
      <c r="R206" s="21" t="str">
        <f aca="false">IFERROR(VLOOKUP(P$1&amp;":"&amp;P206,'Finish order'!$C:$K,9,FALSE()),"")</f>
        <v/>
      </c>
      <c r="S206" s="21" t="str">
        <f aca="false">IFERROR(VLOOKUP(P$1&amp;":"&amp;P206,'Finish order'!$C:$K,7,FALSE()),"")</f>
        <v/>
      </c>
      <c r="T206" s="29" t="str">
        <f aca="false">IFERROR(VLOOKUP(P$1&amp;":"&amp;P206,'Finish order'!$C:$K,5,FALSE()),"")</f>
        <v/>
      </c>
      <c r="U206" s="21" t="str">
        <f aca="false">IFERROR(VLOOKUP(P$1&amp;":"&amp;P206,'Finish order'!$C:$K,4,FALSE()),"")</f>
        <v/>
      </c>
      <c r="V206" s="30" t="str">
        <f aca="false" t="array" ref="V206:V206">IFERROR(SMALL(IF($S$2:$S1115=S206,$P$2:$P$911*1.001),1),"")</f>
        <v/>
      </c>
      <c r="W206" s="30" t="str">
        <f aca="false" t="array" ref="W206:W206">IFERROR(SMALL(IF($S$2:$S1115=S206,$P$2:$P$911*1.0001),2),"")</f>
        <v/>
      </c>
      <c r="X206" s="30" t="str">
        <f aca="false" t="array" ref="X206:X206">IFERROR(SMALL(IF($S$2:$S1115=S206,$P$2:$P$911*1.00001),3),"")</f>
        <v/>
      </c>
      <c r="Y206" s="30" t="str">
        <f aca="false" t="array" ref="Y206:Y206">IFERROR(SMALL(IF($S$2:$S1115=S206,$P$2:$P$911*1.000001),4),"")</f>
        <v/>
      </c>
      <c r="Z206" s="30" t="str">
        <f aca="false">IF(P206&lt;&gt;"", IF(COUNT(V206:Y206)=4, SUM(V206:Y206), "No"), "")</f>
        <v>No</v>
      </c>
      <c r="AA206" s="30" t="str">
        <f aca="false">IF(P206&lt;&gt;"", IF(COUNT(V206:X206)=3, SUM(V206:X206), "No"), "")</f>
        <v>No</v>
      </c>
      <c r="AB206" s="30" t="str">
        <f aca="false">IF(P206&lt;&gt;"", IF(COUNT(V206:W206)=2, SUM(V206:W206), "No"), "")</f>
        <v>No</v>
      </c>
      <c r="AC206" s="30" t="str">
        <f aca="false">'Results 10 year vets'!$S206&amp;":"&amp;Table4[[#Headers],[Female]]</f>
        <v>:Female</v>
      </c>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c r="CA206" s="31"/>
      <c r="CB206" s="31"/>
      <c r="CC206" s="31"/>
      <c r="CD206" s="31"/>
      <c r="CE206" s="31"/>
      <c r="CF206" s="31"/>
      <c r="CG206" s="31"/>
      <c r="CH206" s="31"/>
      <c r="CI206" s="31"/>
      <c r="CJ206" s="31"/>
      <c r="CK206" s="31"/>
      <c r="CL206" s="31"/>
      <c r="CM206" s="31"/>
      <c r="CN206" s="31"/>
      <c r="CO206" s="31"/>
      <c r="CP206" s="31"/>
      <c r="CQ206" s="31"/>
      <c r="CR206" s="31"/>
      <c r="CS206" s="31"/>
      <c r="CT206" s="31"/>
      <c r="CU206" s="31"/>
      <c r="CV206" s="31"/>
      <c r="CW206" s="31"/>
      <c r="CX206" s="31"/>
      <c r="CY206" s="31"/>
      <c r="CZ206" s="31"/>
      <c r="DA206" s="31"/>
      <c r="DB206" s="31"/>
      <c r="DC206" s="31"/>
      <c r="DD206" s="31"/>
      <c r="DE206" s="31"/>
      <c r="DF206" s="31"/>
      <c r="DG206" s="31"/>
      <c r="DH206" s="31"/>
      <c r="DI206" s="31"/>
      <c r="DJ206" s="31"/>
      <c r="DK206" s="31"/>
      <c r="DL206" s="31"/>
      <c r="DM206" s="31"/>
      <c r="DN206" s="31"/>
      <c r="DO206" s="31"/>
      <c r="DP206" s="31"/>
      <c r="DQ206" s="31"/>
      <c r="DR206" s="31"/>
      <c r="DS206" s="31"/>
      <c r="DT206" s="31"/>
      <c r="DU206" s="31"/>
      <c r="DV206" s="31"/>
      <c r="DW206" s="31"/>
    </row>
    <row r="207" customFormat="false" ht="15.75" hidden="false" customHeight="true" outlineLevel="0" collapsed="false">
      <c r="A207" s="21" t="n">
        <v>206</v>
      </c>
      <c r="B207" s="21" t="str">
        <f aca="false">IFERROR(VLOOKUP($A$1&amp;":"&amp;A207,'Finish order'!C:K,6,FALSE()),"")</f>
        <v/>
      </c>
      <c r="C207" s="21" t="str">
        <f aca="false">IFERROR(VLOOKUP(A$1&amp;":"&amp;A207,'Finish order'!$C:$K,9,FALSE()),"")</f>
        <v/>
      </c>
      <c r="D207" s="21" t="str">
        <f aca="false">IFERROR(VLOOKUP(A$1&amp;":"&amp;A207,'Finish order'!$C:$K,7,FALSE()),"")</f>
        <v/>
      </c>
      <c r="E207" s="29" t="str">
        <f aca="false">IFERROR(VLOOKUP($A$1&amp;":"&amp;A207,'Finish order'!C:K,5,FALSE()),"")</f>
        <v/>
      </c>
      <c r="F207" s="21" t="str">
        <f aca="false">IFERROR(VLOOKUP($A$1&amp;":"&amp;A207,'Finish order'!C:K,4,FALSE()),"")</f>
        <v/>
      </c>
      <c r="G207" s="30" t="str">
        <f aca="false" t="array" ref="G207:G207">IFERROR(SMALL(IF($D$2:$D1116=D207,$A$2:$A$911*1.001),1),"")</f>
        <v/>
      </c>
      <c r="H207" s="30" t="str">
        <f aca="false" t="array" ref="H207:H207">IFERROR(SMALL(IF($D$2:$D1116=D207,$A$2:$A$911*1.0001),2),"")</f>
        <v/>
      </c>
      <c r="I207" s="30" t="str">
        <f aca="false" t="array" ref="I207:I207">IFERROR(SMALL(IF($D$2:$D1116=D207,$A$2:$A$911*1.00001),3),"")</f>
        <v/>
      </c>
      <c r="J207" s="30" t="str">
        <f aca="false" t="array" ref="J207:J207">IFERROR(SMALL(IF($D$2:$D1116=D207,$A$2:$A$911*1.000001),4),"")</f>
        <v/>
      </c>
      <c r="K207" s="30" t="str">
        <f aca="false">IF(A207&lt;&gt;"", IF(COUNT(G207:J207)=4, SUM(G207:J207), "No"), "")</f>
        <v>No</v>
      </c>
      <c r="L207" s="30" t="str">
        <f aca="false">IF(A207&lt;&gt;"", IF(COUNT(G207:I207)=3, SUM(G207:I207), "No"), "")</f>
        <v>No</v>
      </c>
      <c r="M207" s="30" t="str">
        <f aca="false">IF(A207&lt;&gt;"", IF(COUNT(G207:H207)=2, SUM(G207:H207), "No"), "")</f>
        <v>No</v>
      </c>
      <c r="N207" s="30" t="str">
        <f aca="false">'Results 10 year vets'!$D207&amp;":"&amp;Table1[[#Headers],[Male]]</f>
        <v>:Male</v>
      </c>
      <c r="O207" s="31"/>
      <c r="P207" s="21" t="n">
        <v>206</v>
      </c>
      <c r="Q207" s="21" t="str">
        <f aca="false">IFERROR(VLOOKUP(P$1&amp;":"&amp;P207,'Finish order'!$C:$K,6,FALSE()),"")</f>
        <v/>
      </c>
      <c r="R207" s="21" t="str">
        <f aca="false">IFERROR(VLOOKUP(P$1&amp;":"&amp;P207,'Finish order'!$C:$K,9,FALSE()),"")</f>
        <v/>
      </c>
      <c r="S207" s="21" t="str">
        <f aca="false">IFERROR(VLOOKUP(P$1&amp;":"&amp;P207,'Finish order'!$C:$K,7,FALSE()),"")</f>
        <v/>
      </c>
      <c r="T207" s="29" t="str">
        <f aca="false">IFERROR(VLOOKUP(P$1&amp;":"&amp;P207,'Finish order'!$C:$K,5,FALSE()),"")</f>
        <v/>
      </c>
      <c r="U207" s="21" t="str">
        <f aca="false">IFERROR(VLOOKUP(P$1&amp;":"&amp;P207,'Finish order'!$C:$K,4,FALSE()),"")</f>
        <v/>
      </c>
      <c r="V207" s="30" t="str">
        <f aca="false" t="array" ref="V207:V207">IFERROR(SMALL(IF($S$2:$S1116=S207,$P$2:$P$911*1.001),1),"")</f>
        <v/>
      </c>
      <c r="W207" s="30" t="str">
        <f aca="false" t="array" ref="W207:W207">IFERROR(SMALL(IF($S$2:$S1116=S207,$P$2:$P$911*1.0001),2),"")</f>
        <v/>
      </c>
      <c r="X207" s="30" t="str">
        <f aca="false" t="array" ref="X207:X207">IFERROR(SMALL(IF($S$2:$S1116=S207,$P$2:$P$911*1.00001),3),"")</f>
        <v/>
      </c>
      <c r="Y207" s="30" t="str">
        <f aca="false" t="array" ref="Y207:Y207">IFERROR(SMALL(IF($S$2:$S1116=S207,$P$2:$P$911*1.000001),4),"")</f>
        <v/>
      </c>
      <c r="Z207" s="30" t="str">
        <f aca="false">IF(P207&lt;&gt;"", IF(COUNT(V207:Y207)=4, SUM(V207:Y207), "No"), "")</f>
        <v>No</v>
      </c>
      <c r="AA207" s="30" t="str">
        <f aca="false">IF(P207&lt;&gt;"", IF(COUNT(V207:X207)=3, SUM(V207:X207), "No"), "")</f>
        <v>No</v>
      </c>
      <c r="AB207" s="30" t="str">
        <f aca="false">IF(P207&lt;&gt;"", IF(COUNT(V207:W207)=2, SUM(V207:W207), "No"), "")</f>
        <v>No</v>
      </c>
      <c r="AC207" s="30" t="str">
        <f aca="false">'Results 10 year vets'!$S207&amp;":"&amp;Table4[[#Headers],[Female]]</f>
        <v>:Female</v>
      </c>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c r="CJ207" s="31"/>
      <c r="CK207" s="31"/>
      <c r="CL207" s="31"/>
      <c r="CM207" s="31"/>
      <c r="CN207" s="31"/>
      <c r="CO207" s="31"/>
      <c r="CP207" s="31"/>
      <c r="CQ207" s="31"/>
      <c r="CR207" s="31"/>
      <c r="CS207" s="31"/>
      <c r="CT207" s="31"/>
      <c r="CU207" s="31"/>
      <c r="CV207" s="31"/>
      <c r="CW207" s="31"/>
      <c r="CX207" s="31"/>
      <c r="CY207" s="31"/>
      <c r="CZ207" s="31"/>
      <c r="DA207" s="31"/>
      <c r="DB207" s="31"/>
      <c r="DC207" s="31"/>
      <c r="DD207" s="31"/>
      <c r="DE207" s="31"/>
      <c r="DF207" s="31"/>
      <c r="DG207" s="31"/>
      <c r="DH207" s="31"/>
      <c r="DI207" s="31"/>
      <c r="DJ207" s="31"/>
      <c r="DK207" s="31"/>
      <c r="DL207" s="31"/>
      <c r="DM207" s="31"/>
      <c r="DN207" s="31"/>
      <c r="DO207" s="31"/>
      <c r="DP207" s="31"/>
      <c r="DQ207" s="31"/>
      <c r="DR207" s="31"/>
      <c r="DS207" s="31"/>
      <c r="DT207" s="31"/>
      <c r="DU207" s="31"/>
      <c r="DV207" s="31"/>
      <c r="DW207" s="31"/>
    </row>
    <row r="208" customFormat="false" ht="15.75" hidden="false" customHeight="true" outlineLevel="0" collapsed="false">
      <c r="A208" s="21" t="n">
        <v>207</v>
      </c>
      <c r="B208" s="21" t="str">
        <f aca="false">IFERROR(VLOOKUP($A$1&amp;":"&amp;A208,'Finish order'!C:K,6,FALSE()),"")</f>
        <v/>
      </c>
      <c r="C208" s="21" t="str">
        <f aca="false">IFERROR(VLOOKUP(A$1&amp;":"&amp;A208,'Finish order'!$C:$K,9,FALSE()),"")</f>
        <v/>
      </c>
      <c r="D208" s="21" t="str">
        <f aca="false">IFERROR(VLOOKUP(A$1&amp;":"&amp;A208,'Finish order'!$C:$K,7,FALSE()),"")</f>
        <v/>
      </c>
      <c r="E208" s="29" t="str">
        <f aca="false">IFERROR(VLOOKUP($A$1&amp;":"&amp;A208,'Finish order'!C:K,5,FALSE()),"")</f>
        <v/>
      </c>
      <c r="F208" s="21" t="str">
        <f aca="false">IFERROR(VLOOKUP($A$1&amp;":"&amp;A208,'Finish order'!C:K,4,FALSE()),"")</f>
        <v/>
      </c>
      <c r="G208" s="30" t="str">
        <f aca="false" t="array" ref="G208:G208">IFERROR(SMALL(IF($D$2:$D1117=D208,$A$2:$A$911*1.001),1),"")</f>
        <v/>
      </c>
      <c r="H208" s="30" t="str">
        <f aca="false" t="array" ref="H208:H208">IFERROR(SMALL(IF($D$2:$D1117=D208,$A$2:$A$911*1.0001),2),"")</f>
        <v/>
      </c>
      <c r="I208" s="30" t="str">
        <f aca="false" t="array" ref="I208:I208">IFERROR(SMALL(IF($D$2:$D1117=D208,$A$2:$A$911*1.00001),3),"")</f>
        <v/>
      </c>
      <c r="J208" s="30" t="str">
        <f aca="false" t="array" ref="J208:J208">IFERROR(SMALL(IF($D$2:$D1117=D208,$A$2:$A$911*1.000001),4),"")</f>
        <v/>
      </c>
      <c r="K208" s="30" t="str">
        <f aca="false">IF(A208&lt;&gt;"", IF(COUNT(G208:J208)=4, SUM(G208:J208), "No"), "")</f>
        <v>No</v>
      </c>
      <c r="L208" s="30" t="str">
        <f aca="false">IF(A208&lt;&gt;"", IF(COUNT(G208:I208)=3, SUM(G208:I208), "No"), "")</f>
        <v>No</v>
      </c>
      <c r="M208" s="30" t="str">
        <f aca="false">IF(A208&lt;&gt;"", IF(COUNT(G208:H208)=2, SUM(G208:H208), "No"), "")</f>
        <v>No</v>
      </c>
      <c r="N208" s="30" t="str">
        <f aca="false">'Results 10 year vets'!$D208&amp;":"&amp;Table1[[#Headers],[Male]]</f>
        <v>:Male</v>
      </c>
      <c r="O208" s="31"/>
      <c r="P208" s="21" t="n">
        <v>207</v>
      </c>
      <c r="Q208" s="21" t="str">
        <f aca="false">IFERROR(VLOOKUP(P$1&amp;":"&amp;P208,'Finish order'!$C:$K,6,FALSE()),"")</f>
        <v/>
      </c>
      <c r="R208" s="21" t="str">
        <f aca="false">IFERROR(VLOOKUP(P$1&amp;":"&amp;P208,'Finish order'!$C:$K,9,FALSE()),"")</f>
        <v/>
      </c>
      <c r="S208" s="21" t="str">
        <f aca="false">IFERROR(VLOOKUP(P$1&amp;":"&amp;P208,'Finish order'!$C:$K,7,FALSE()),"")</f>
        <v/>
      </c>
      <c r="T208" s="29" t="str">
        <f aca="false">IFERROR(VLOOKUP(P$1&amp;":"&amp;P208,'Finish order'!$C:$K,5,FALSE()),"")</f>
        <v/>
      </c>
      <c r="U208" s="21" t="str">
        <f aca="false">IFERROR(VLOOKUP(P$1&amp;":"&amp;P208,'Finish order'!$C:$K,4,FALSE()),"")</f>
        <v/>
      </c>
      <c r="V208" s="30" t="str">
        <f aca="false" t="array" ref="V208:V208">IFERROR(SMALL(IF($S$2:$S1117=S208,$P$2:$P$911*1.001),1),"")</f>
        <v/>
      </c>
      <c r="W208" s="30" t="str">
        <f aca="false" t="array" ref="W208:W208">IFERROR(SMALL(IF($S$2:$S1117=S208,$P$2:$P$911*1.0001),2),"")</f>
        <v/>
      </c>
      <c r="X208" s="30" t="str">
        <f aca="false" t="array" ref="X208:X208">IFERROR(SMALL(IF($S$2:$S1117=S208,$P$2:$P$911*1.00001),3),"")</f>
        <v/>
      </c>
      <c r="Y208" s="30" t="str">
        <f aca="false" t="array" ref="Y208:Y208">IFERROR(SMALL(IF($S$2:$S1117=S208,$P$2:$P$911*1.000001),4),"")</f>
        <v/>
      </c>
      <c r="Z208" s="30" t="str">
        <f aca="false">IF(P208&lt;&gt;"", IF(COUNT(V208:Y208)=4, SUM(V208:Y208), "No"), "")</f>
        <v>No</v>
      </c>
      <c r="AA208" s="30" t="str">
        <f aca="false">IF(P208&lt;&gt;"", IF(COUNT(V208:X208)=3, SUM(V208:X208), "No"), "")</f>
        <v>No</v>
      </c>
      <c r="AB208" s="30" t="str">
        <f aca="false">IF(P208&lt;&gt;"", IF(COUNT(V208:W208)=2, SUM(V208:W208), "No"), "")</f>
        <v>No</v>
      </c>
      <c r="AC208" s="30" t="str">
        <f aca="false">'Results 10 year vets'!$S208&amp;":"&amp;Table4[[#Headers],[Female]]</f>
        <v>:Female</v>
      </c>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c r="CT208" s="31"/>
      <c r="CU208" s="31"/>
      <c r="CV208" s="31"/>
      <c r="CW208" s="31"/>
      <c r="CX208" s="31"/>
      <c r="CY208" s="31"/>
      <c r="CZ208" s="31"/>
      <c r="DA208" s="31"/>
      <c r="DB208" s="31"/>
      <c r="DC208" s="31"/>
      <c r="DD208" s="31"/>
      <c r="DE208" s="31"/>
      <c r="DF208" s="31"/>
      <c r="DG208" s="31"/>
      <c r="DH208" s="31"/>
      <c r="DI208" s="31"/>
      <c r="DJ208" s="31"/>
      <c r="DK208" s="31"/>
      <c r="DL208" s="31"/>
      <c r="DM208" s="31"/>
      <c r="DN208" s="31"/>
      <c r="DO208" s="31"/>
      <c r="DP208" s="31"/>
      <c r="DQ208" s="31"/>
      <c r="DR208" s="31"/>
      <c r="DS208" s="31"/>
      <c r="DT208" s="31"/>
      <c r="DU208" s="31"/>
      <c r="DV208" s="31"/>
      <c r="DW208" s="31"/>
    </row>
    <row r="209" customFormat="false" ht="15.75" hidden="false" customHeight="true" outlineLevel="0" collapsed="false">
      <c r="A209" s="21" t="n">
        <v>208</v>
      </c>
      <c r="B209" s="21" t="str">
        <f aca="false">IFERROR(VLOOKUP($A$1&amp;":"&amp;A209,'Finish order'!C:K,6,FALSE()),"")</f>
        <v/>
      </c>
      <c r="C209" s="21" t="str">
        <f aca="false">IFERROR(VLOOKUP(A$1&amp;":"&amp;A209,'Finish order'!$C:$K,9,FALSE()),"")</f>
        <v/>
      </c>
      <c r="D209" s="21" t="str">
        <f aca="false">IFERROR(VLOOKUP(A$1&amp;":"&amp;A209,'Finish order'!$C:$K,7,FALSE()),"")</f>
        <v/>
      </c>
      <c r="E209" s="29" t="str">
        <f aca="false">IFERROR(VLOOKUP($A$1&amp;":"&amp;A209,'Finish order'!C:K,5,FALSE()),"")</f>
        <v/>
      </c>
      <c r="F209" s="21" t="str">
        <f aca="false">IFERROR(VLOOKUP($A$1&amp;":"&amp;A209,'Finish order'!C:K,4,FALSE()),"")</f>
        <v/>
      </c>
      <c r="G209" s="30" t="str">
        <f aca="false" t="array" ref="G209:G209">IFERROR(SMALL(IF($D$2:$D1118=D209,$A$2:$A$911*1.001),1),"")</f>
        <v/>
      </c>
      <c r="H209" s="30" t="str">
        <f aca="false" t="array" ref="H209:H209">IFERROR(SMALL(IF($D$2:$D1118=D209,$A$2:$A$911*1.0001),2),"")</f>
        <v/>
      </c>
      <c r="I209" s="30" t="str">
        <f aca="false" t="array" ref="I209:I209">IFERROR(SMALL(IF($D$2:$D1118=D209,$A$2:$A$911*1.00001),3),"")</f>
        <v/>
      </c>
      <c r="J209" s="30" t="str">
        <f aca="false" t="array" ref="J209:J209">IFERROR(SMALL(IF($D$2:$D1118=D209,$A$2:$A$911*1.000001),4),"")</f>
        <v/>
      </c>
      <c r="K209" s="30" t="str">
        <f aca="false">IF(A209&lt;&gt;"", IF(COUNT(G209:J209)=4, SUM(G209:J209), "No"), "")</f>
        <v>No</v>
      </c>
      <c r="L209" s="30" t="str">
        <f aca="false">IF(A209&lt;&gt;"", IF(COUNT(G209:I209)=3, SUM(G209:I209), "No"), "")</f>
        <v>No</v>
      </c>
      <c r="M209" s="30" t="str">
        <f aca="false">IF(A209&lt;&gt;"", IF(COUNT(G209:H209)=2, SUM(G209:H209), "No"), "")</f>
        <v>No</v>
      </c>
      <c r="N209" s="30" t="str">
        <f aca="false">'Results 10 year vets'!$D209&amp;":"&amp;Table1[[#Headers],[Male]]</f>
        <v>:Male</v>
      </c>
      <c r="O209" s="31"/>
      <c r="P209" s="21" t="n">
        <v>208</v>
      </c>
      <c r="Q209" s="21" t="str">
        <f aca="false">IFERROR(VLOOKUP(P$1&amp;":"&amp;P209,'Finish order'!$C:$K,6,FALSE()),"")</f>
        <v/>
      </c>
      <c r="R209" s="21" t="str">
        <f aca="false">IFERROR(VLOOKUP(P$1&amp;":"&amp;P209,'Finish order'!$C:$K,9,FALSE()),"")</f>
        <v/>
      </c>
      <c r="S209" s="21" t="str">
        <f aca="false">IFERROR(VLOOKUP(P$1&amp;":"&amp;P209,'Finish order'!$C:$K,7,FALSE()),"")</f>
        <v/>
      </c>
      <c r="T209" s="29" t="str">
        <f aca="false">IFERROR(VLOOKUP(P$1&amp;":"&amp;P209,'Finish order'!$C:$K,5,FALSE()),"")</f>
        <v/>
      </c>
      <c r="U209" s="21" t="str">
        <f aca="false">IFERROR(VLOOKUP(P$1&amp;":"&amp;P209,'Finish order'!$C:$K,4,FALSE()),"")</f>
        <v/>
      </c>
      <c r="V209" s="30" t="str">
        <f aca="false" t="array" ref="V209:V209">IFERROR(SMALL(IF($S$2:$S1118=S209,$P$2:$P$911*1.001),1),"")</f>
        <v/>
      </c>
      <c r="W209" s="30" t="str">
        <f aca="false" t="array" ref="W209:W209">IFERROR(SMALL(IF($S$2:$S1118=S209,$P$2:$P$911*1.0001),2),"")</f>
        <v/>
      </c>
      <c r="X209" s="30" t="str">
        <f aca="false" t="array" ref="X209:X209">IFERROR(SMALL(IF($S$2:$S1118=S209,$P$2:$P$911*1.00001),3),"")</f>
        <v/>
      </c>
      <c r="Y209" s="30" t="str">
        <f aca="false" t="array" ref="Y209:Y209">IFERROR(SMALL(IF($S$2:$S1118=S209,$P$2:$P$911*1.000001),4),"")</f>
        <v/>
      </c>
      <c r="Z209" s="30" t="str">
        <f aca="false">IF(P209&lt;&gt;"", IF(COUNT(V209:Y209)=4, SUM(V209:Y209), "No"), "")</f>
        <v>No</v>
      </c>
      <c r="AA209" s="30" t="str">
        <f aca="false">IF(P209&lt;&gt;"", IF(COUNT(V209:X209)=3, SUM(V209:X209), "No"), "")</f>
        <v>No</v>
      </c>
      <c r="AB209" s="30" t="str">
        <f aca="false">IF(P209&lt;&gt;"", IF(COUNT(V209:W209)=2, SUM(V209:W209), "No"), "")</f>
        <v>No</v>
      </c>
      <c r="AC209" s="30" t="str">
        <f aca="false">'Results 10 year vets'!$S209&amp;":"&amp;Table4[[#Headers],[Female]]</f>
        <v>:Female</v>
      </c>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c r="CJ209" s="31"/>
      <c r="CK209" s="31"/>
      <c r="CL209" s="31"/>
      <c r="CM209" s="31"/>
      <c r="CN209" s="31"/>
      <c r="CO209" s="31"/>
      <c r="CP209" s="31"/>
      <c r="CQ209" s="31"/>
      <c r="CR209" s="31"/>
      <c r="CS209" s="31"/>
      <c r="CT209" s="31"/>
      <c r="CU209" s="31"/>
      <c r="CV209" s="31"/>
      <c r="CW209" s="31"/>
      <c r="CX209" s="31"/>
      <c r="CY209" s="31"/>
      <c r="CZ209" s="31"/>
      <c r="DA209" s="31"/>
      <c r="DB209" s="31"/>
      <c r="DC209" s="31"/>
      <c r="DD209" s="31"/>
      <c r="DE209" s="31"/>
      <c r="DF209" s="31"/>
      <c r="DG209" s="31"/>
      <c r="DH209" s="31"/>
      <c r="DI209" s="31"/>
      <c r="DJ209" s="31"/>
      <c r="DK209" s="31"/>
      <c r="DL209" s="31"/>
      <c r="DM209" s="31"/>
      <c r="DN209" s="31"/>
      <c r="DO209" s="31"/>
      <c r="DP209" s="31"/>
      <c r="DQ209" s="31"/>
      <c r="DR209" s="31"/>
      <c r="DS209" s="31"/>
      <c r="DT209" s="31"/>
      <c r="DU209" s="31"/>
      <c r="DV209" s="31"/>
      <c r="DW209" s="31"/>
    </row>
    <row r="210" customFormat="false" ht="15.75" hidden="false" customHeight="true" outlineLevel="0" collapsed="false">
      <c r="A210" s="21" t="n">
        <v>209</v>
      </c>
      <c r="B210" s="21" t="str">
        <f aca="false">IFERROR(VLOOKUP($A$1&amp;":"&amp;A210,'Finish order'!C:K,6,FALSE()),"")</f>
        <v/>
      </c>
      <c r="C210" s="21" t="str">
        <f aca="false">IFERROR(VLOOKUP(A$1&amp;":"&amp;A210,'Finish order'!$C:$K,9,FALSE()),"")</f>
        <v/>
      </c>
      <c r="D210" s="21" t="str">
        <f aca="false">IFERROR(VLOOKUP(A$1&amp;":"&amp;A210,'Finish order'!$C:$K,7,FALSE()),"")</f>
        <v/>
      </c>
      <c r="E210" s="29" t="str">
        <f aca="false">IFERROR(VLOOKUP($A$1&amp;":"&amp;A210,'Finish order'!C:K,5,FALSE()),"")</f>
        <v/>
      </c>
      <c r="F210" s="21" t="str">
        <f aca="false">IFERROR(VLOOKUP($A$1&amp;":"&amp;A210,'Finish order'!C:K,4,FALSE()),"")</f>
        <v/>
      </c>
      <c r="G210" s="30" t="str">
        <f aca="false" t="array" ref="G210:G210">IFERROR(SMALL(IF($D$2:$D1119=D210,$A$2:$A$911*1.001),1),"")</f>
        <v/>
      </c>
      <c r="H210" s="30" t="str">
        <f aca="false" t="array" ref="H210:H210">IFERROR(SMALL(IF($D$2:$D1119=D210,$A$2:$A$911*1.0001),2),"")</f>
        <v/>
      </c>
      <c r="I210" s="30" t="str">
        <f aca="false" t="array" ref="I210:I210">IFERROR(SMALL(IF($D$2:$D1119=D210,$A$2:$A$911*1.00001),3),"")</f>
        <v/>
      </c>
      <c r="J210" s="30" t="str">
        <f aca="false" t="array" ref="J210:J210">IFERROR(SMALL(IF($D$2:$D1119=D210,$A$2:$A$911*1.000001),4),"")</f>
        <v/>
      </c>
      <c r="K210" s="30" t="str">
        <f aca="false">IF(A210&lt;&gt;"", IF(COUNT(G210:J210)=4, SUM(G210:J210), "No"), "")</f>
        <v>No</v>
      </c>
      <c r="L210" s="30" t="str">
        <f aca="false">IF(A210&lt;&gt;"", IF(COUNT(G210:I210)=3, SUM(G210:I210), "No"), "")</f>
        <v>No</v>
      </c>
      <c r="M210" s="30" t="str">
        <f aca="false">IF(A210&lt;&gt;"", IF(COUNT(G210:H210)=2, SUM(G210:H210), "No"), "")</f>
        <v>No</v>
      </c>
      <c r="N210" s="30" t="str">
        <f aca="false">'Results 10 year vets'!$D210&amp;":"&amp;Table1[[#Headers],[Male]]</f>
        <v>:Male</v>
      </c>
      <c r="O210" s="31"/>
      <c r="P210" s="21" t="n">
        <v>209</v>
      </c>
      <c r="Q210" s="21" t="str">
        <f aca="false">IFERROR(VLOOKUP(P$1&amp;":"&amp;P210,'Finish order'!$C:$K,6,FALSE()),"")</f>
        <v/>
      </c>
      <c r="R210" s="21" t="str">
        <f aca="false">IFERROR(VLOOKUP(P$1&amp;":"&amp;P210,'Finish order'!$C:$K,9,FALSE()),"")</f>
        <v/>
      </c>
      <c r="S210" s="21" t="str">
        <f aca="false">IFERROR(VLOOKUP(P$1&amp;":"&amp;P210,'Finish order'!$C:$K,7,FALSE()),"")</f>
        <v/>
      </c>
      <c r="T210" s="29" t="str">
        <f aca="false">IFERROR(VLOOKUP(P$1&amp;":"&amp;P210,'Finish order'!$C:$K,5,FALSE()),"")</f>
        <v/>
      </c>
      <c r="U210" s="21" t="str">
        <f aca="false">IFERROR(VLOOKUP(P$1&amp;":"&amp;P210,'Finish order'!$C:$K,4,FALSE()),"")</f>
        <v/>
      </c>
      <c r="V210" s="30" t="str">
        <f aca="false" t="array" ref="V210:V210">IFERROR(SMALL(IF($S$2:$S1119=S210,$P$2:$P$911*1.001),1),"")</f>
        <v/>
      </c>
      <c r="W210" s="30" t="str">
        <f aca="false" t="array" ref="W210:W210">IFERROR(SMALL(IF($S$2:$S1119=S210,$P$2:$P$911*1.0001),2),"")</f>
        <v/>
      </c>
      <c r="X210" s="30" t="str">
        <f aca="false" t="array" ref="X210:X210">IFERROR(SMALL(IF($S$2:$S1119=S210,$P$2:$P$911*1.00001),3),"")</f>
        <v/>
      </c>
      <c r="Y210" s="30" t="str">
        <f aca="false" t="array" ref="Y210:Y210">IFERROR(SMALL(IF($S$2:$S1119=S210,$P$2:$P$911*1.000001),4),"")</f>
        <v/>
      </c>
      <c r="Z210" s="30" t="str">
        <f aca="false">IF(P210&lt;&gt;"", IF(COUNT(V210:Y210)=4, SUM(V210:Y210), "No"), "")</f>
        <v>No</v>
      </c>
      <c r="AA210" s="30" t="str">
        <f aca="false">IF(P210&lt;&gt;"", IF(COUNT(V210:X210)=3, SUM(V210:X210), "No"), "")</f>
        <v>No</v>
      </c>
      <c r="AB210" s="30" t="str">
        <f aca="false">IF(P210&lt;&gt;"", IF(COUNT(V210:W210)=2, SUM(V210:W210), "No"), "")</f>
        <v>No</v>
      </c>
      <c r="AC210" s="30" t="str">
        <f aca="false">'Results 10 year vets'!$S210&amp;":"&amp;Table4[[#Headers],[Female]]</f>
        <v>:Female</v>
      </c>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c r="CK210" s="31"/>
      <c r="CL210" s="31"/>
      <c r="CM210" s="31"/>
      <c r="CN210" s="31"/>
      <c r="CO210" s="31"/>
      <c r="CP210" s="31"/>
      <c r="CQ210" s="31"/>
      <c r="CR210" s="31"/>
      <c r="CS210" s="31"/>
      <c r="CT210" s="31"/>
      <c r="CU210" s="31"/>
      <c r="CV210" s="31"/>
      <c r="CW210" s="31"/>
      <c r="CX210" s="31"/>
      <c r="CY210" s="31"/>
      <c r="CZ210" s="31"/>
      <c r="DA210" s="31"/>
      <c r="DB210" s="31"/>
      <c r="DC210" s="31"/>
      <c r="DD210" s="31"/>
      <c r="DE210" s="31"/>
      <c r="DF210" s="31"/>
      <c r="DG210" s="31"/>
      <c r="DH210" s="31"/>
      <c r="DI210" s="31"/>
      <c r="DJ210" s="31"/>
      <c r="DK210" s="31"/>
      <c r="DL210" s="31"/>
      <c r="DM210" s="31"/>
      <c r="DN210" s="31"/>
      <c r="DO210" s="31"/>
      <c r="DP210" s="31"/>
      <c r="DQ210" s="31"/>
      <c r="DR210" s="31"/>
      <c r="DS210" s="31"/>
      <c r="DT210" s="31"/>
      <c r="DU210" s="31"/>
      <c r="DV210" s="31"/>
      <c r="DW210" s="31"/>
    </row>
    <row r="211" customFormat="false" ht="15.75" hidden="false" customHeight="true" outlineLevel="0" collapsed="false">
      <c r="A211" s="21" t="n">
        <v>210</v>
      </c>
      <c r="B211" s="21" t="str">
        <f aca="false">IFERROR(VLOOKUP($A$1&amp;":"&amp;A211,'Finish order'!C:K,6,FALSE()),"")</f>
        <v/>
      </c>
      <c r="C211" s="21" t="str">
        <f aca="false">IFERROR(VLOOKUP(A$1&amp;":"&amp;A211,'Finish order'!$C:$K,9,FALSE()),"")</f>
        <v/>
      </c>
      <c r="D211" s="21" t="str">
        <f aca="false">IFERROR(VLOOKUP(A$1&amp;":"&amp;A211,'Finish order'!$C:$K,7,FALSE()),"")</f>
        <v/>
      </c>
      <c r="E211" s="29" t="str">
        <f aca="false">IFERROR(VLOOKUP($A$1&amp;":"&amp;A211,'Finish order'!C:K,5,FALSE()),"")</f>
        <v/>
      </c>
      <c r="F211" s="21" t="str">
        <f aca="false">IFERROR(VLOOKUP($A$1&amp;":"&amp;A211,'Finish order'!C:K,4,FALSE()),"")</f>
        <v/>
      </c>
      <c r="G211" s="30" t="str">
        <f aca="false" t="array" ref="G211:G211">IFERROR(SMALL(IF($D$2:$D1120=D211,$A$2:$A$911*1.001),1),"")</f>
        <v/>
      </c>
      <c r="H211" s="30" t="str">
        <f aca="false" t="array" ref="H211:H211">IFERROR(SMALL(IF($D$2:$D1120=D211,$A$2:$A$911*1.0001),2),"")</f>
        <v/>
      </c>
      <c r="I211" s="30" t="str">
        <f aca="false" t="array" ref="I211:I211">IFERROR(SMALL(IF($D$2:$D1120=D211,$A$2:$A$911*1.00001),3),"")</f>
        <v/>
      </c>
      <c r="J211" s="30" t="str">
        <f aca="false" t="array" ref="J211:J211">IFERROR(SMALL(IF($D$2:$D1120=D211,$A$2:$A$911*1.000001),4),"")</f>
        <v/>
      </c>
      <c r="K211" s="30" t="str">
        <f aca="false">IF(A211&lt;&gt;"", IF(COUNT(G211:J211)=4, SUM(G211:J211), "No"), "")</f>
        <v>No</v>
      </c>
      <c r="L211" s="30" t="str">
        <f aca="false">IF(A211&lt;&gt;"", IF(COUNT(G211:I211)=3, SUM(G211:I211), "No"), "")</f>
        <v>No</v>
      </c>
      <c r="M211" s="30" t="str">
        <f aca="false">IF(A211&lt;&gt;"", IF(COUNT(G211:H211)=2, SUM(G211:H211), "No"), "")</f>
        <v>No</v>
      </c>
      <c r="N211" s="30" t="str">
        <f aca="false">'Results 10 year vets'!$D211&amp;":"&amp;Table1[[#Headers],[Male]]</f>
        <v>:Male</v>
      </c>
      <c r="O211" s="31"/>
      <c r="P211" s="21" t="n">
        <v>210</v>
      </c>
      <c r="Q211" s="21" t="str">
        <f aca="false">IFERROR(VLOOKUP(P$1&amp;":"&amp;P211,'Finish order'!$C:$K,6,FALSE()),"")</f>
        <v/>
      </c>
      <c r="R211" s="21" t="str">
        <f aca="false">IFERROR(VLOOKUP(P$1&amp;":"&amp;P211,'Finish order'!$C:$K,9,FALSE()),"")</f>
        <v/>
      </c>
      <c r="S211" s="21" t="str">
        <f aca="false">IFERROR(VLOOKUP(P$1&amp;":"&amp;P211,'Finish order'!$C:$K,7,FALSE()),"")</f>
        <v/>
      </c>
      <c r="T211" s="29" t="str">
        <f aca="false">IFERROR(VLOOKUP(P$1&amp;":"&amp;P211,'Finish order'!$C:$K,5,FALSE()),"")</f>
        <v/>
      </c>
      <c r="U211" s="21" t="str">
        <f aca="false">IFERROR(VLOOKUP(P$1&amp;":"&amp;P211,'Finish order'!$C:$K,4,FALSE()),"")</f>
        <v/>
      </c>
      <c r="V211" s="30" t="str">
        <f aca="false" t="array" ref="V211:V211">IFERROR(SMALL(IF($S$2:$S1120=S211,$P$2:$P$911*1.001),1),"")</f>
        <v/>
      </c>
      <c r="W211" s="30" t="str">
        <f aca="false" t="array" ref="W211:W211">IFERROR(SMALL(IF($S$2:$S1120=S211,$P$2:$P$911*1.0001),2),"")</f>
        <v/>
      </c>
      <c r="X211" s="30" t="str">
        <f aca="false" t="array" ref="X211:X211">IFERROR(SMALL(IF($S$2:$S1120=S211,$P$2:$P$911*1.00001),3),"")</f>
        <v/>
      </c>
      <c r="Y211" s="30" t="str">
        <f aca="false" t="array" ref="Y211:Y211">IFERROR(SMALL(IF($S$2:$S1120=S211,$P$2:$P$911*1.000001),4),"")</f>
        <v/>
      </c>
      <c r="Z211" s="30" t="str">
        <f aca="false">IF(P211&lt;&gt;"", IF(COUNT(V211:Y211)=4, SUM(V211:Y211), "No"), "")</f>
        <v>No</v>
      </c>
      <c r="AA211" s="30" t="str">
        <f aca="false">IF(P211&lt;&gt;"", IF(COUNT(V211:X211)=3, SUM(V211:X211), "No"), "")</f>
        <v>No</v>
      </c>
      <c r="AB211" s="30" t="str">
        <f aca="false">IF(P211&lt;&gt;"", IF(COUNT(V211:W211)=2, SUM(V211:W211), "No"), "")</f>
        <v>No</v>
      </c>
      <c r="AC211" s="30" t="str">
        <f aca="false">'Results 10 year vets'!$S211&amp;":"&amp;Table4[[#Headers],[Female]]</f>
        <v>:Female</v>
      </c>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c r="CJ211" s="31"/>
      <c r="CK211" s="31"/>
      <c r="CL211" s="31"/>
      <c r="CM211" s="31"/>
      <c r="CN211" s="31"/>
      <c r="CO211" s="31"/>
      <c r="CP211" s="31"/>
      <c r="CQ211" s="31"/>
      <c r="CR211" s="31"/>
      <c r="CS211" s="31"/>
      <c r="CT211" s="31"/>
      <c r="CU211" s="31"/>
      <c r="CV211" s="31"/>
      <c r="CW211" s="31"/>
      <c r="CX211" s="31"/>
      <c r="CY211" s="31"/>
      <c r="CZ211" s="31"/>
      <c r="DA211" s="31"/>
      <c r="DB211" s="31"/>
      <c r="DC211" s="31"/>
      <c r="DD211" s="31"/>
      <c r="DE211" s="31"/>
      <c r="DF211" s="31"/>
      <c r="DG211" s="31"/>
      <c r="DH211" s="31"/>
      <c r="DI211" s="31"/>
      <c r="DJ211" s="31"/>
      <c r="DK211" s="31"/>
      <c r="DL211" s="31"/>
      <c r="DM211" s="31"/>
      <c r="DN211" s="31"/>
      <c r="DO211" s="31"/>
      <c r="DP211" s="31"/>
      <c r="DQ211" s="31"/>
      <c r="DR211" s="31"/>
      <c r="DS211" s="31"/>
      <c r="DT211" s="31"/>
      <c r="DU211" s="31"/>
      <c r="DV211" s="31"/>
      <c r="DW211" s="31"/>
    </row>
    <row r="212" customFormat="false" ht="15.75" hidden="false" customHeight="true" outlineLevel="0" collapsed="false">
      <c r="A212" s="21" t="n">
        <v>211</v>
      </c>
      <c r="B212" s="21" t="str">
        <f aca="false">IFERROR(VLOOKUP($A$1&amp;":"&amp;A212,'Finish order'!C:K,6,FALSE()),"")</f>
        <v/>
      </c>
      <c r="C212" s="21" t="str">
        <f aca="false">IFERROR(VLOOKUP(A$1&amp;":"&amp;A212,'Finish order'!$C:$K,9,FALSE()),"")</f>
        <v/>
      </c>
      <c r="D212" s="21" t="str">
        <f aca="false">IFERROR(VLOOKUP(A$1&amp;":"&amp;A212,'Finish order'!$C:$K,7,FALSE()),"")</f>
        <v/>
      </c>
      <c r="E212" s="29" t="str">
        <f aca="false">IFERROR(VLOOKUP($A$1&amp;":"&amp;A212,'Finish order'!C:K,5,FALSE()),"")</f>
        <v/>
      </c>
      <c r="F212" s="21" t="str">
        <f aca="false">IFERROR(VLOOKUP($A$1&amp;":"&amp;A212,'Finish order'!C:K,4,FALSE()),"")</f>
        <v/>
      </c>
      <c r="G212" s="30" t="str">
        <f aca="false" t="array" ref="G212:G212">IFERROR(SMALL(IF($D$2:$D1121=D212,$A$2:$A$911*1.001),1),"")</f>
        <v/>
      </c>
      <c r="H212" s="30" t="str">
        <f aca="false" t="array" ref="H212:H212">IFERROR(SMALL(IF($D$2:$D1121=D212,$A$2:$A$911*1.0001),2),"")</f>
        <v/>
      </c>
      <c r="I212" s="30" t="str">
        <f aca="false" t="array" ref="I212:I212">IFERROR(SMALL(IF($D$2:$D1121=D212,$A$2:$A$911*1.00001),3),"")</f>
        <v/>
      </c>
      <c r="J212" s="30" t="str">
        <f aca="false" t="array" ref="J212:J212">IFERROR(SMALL(IF($D$2:$D1121=D212,$A$2:$A$911*1.000001),4),"")</f>
        <v/>
      </c>
      <c r="K212" s="30" t="str">
        <f aca="false">IF(A212&lt;&gt;"", IF(COUNT(G212:J212)=4, SUM(G212:J212), "No"), "")</f>
        <v>No</v>
      </c>
      <c r="L212" s="30" t="str">
        <f aca="false">IF(A212&lt;&gt;"", IF(COUNT(G212:I212)=3, SUM(G212:I212), "No"), "")</f>
        <v>No</v>
      </c>
      <c r="M212" s="30" t="str">
        <f aca="false">IF(A212&lt;&gt;"", IF(COUNT(G212:H212)=2, SUM(G212:H212), "No"), "")</f>
        <v>No</v>
      </c>
      <c r="N212" s="30" t="str">
        <f aca="false">'Results 10 year vets'!$D212&amp;":"&amp;Table1[[#Headers],[Male]]</f>
        <v>:Male</v>
      </c>
      <c r="O212" s="31"/>
      <c r="P212" s="21" t="n">
        <v>211</v>
      </c>
      <c r="Q212" s="21" t="str">
        <f aca="false">IFERROR(VLOOKUP(P$1&amp;":"&amp;P212,'Finish order'!$C:$K,6,FALSE()),"")</f>
        <v/>
      </c>
      <c r="R212" s="21" t="str">
        <f aca="false">IFERROR(VLOOKUP(P$1&amp;":"&amp;P212,'Finish order'!$C:$K,9,FALSE()),"")</f>
        <v/>
      </c>
      <c r="S212" s="21" t="str">
        <f aca="false">IFERROR(VLOOKUP(P$1&amp;":"&amp;P212,'Finish order'!$C:$K,7,FALSE()),"")</f>
        <v/>
      </c>
      <c r="T212" s="29" t="str">
        <f aca="false">IFERROR(VLOOKUP(P$1&amp;":"&amp;P212,'Finish order'!$C:$K,5,FALSE()),"")</f>
        <v/>
      </c>
      <c r="U212" s="21" t="str">
        <f aca="false">IFERROR(VLOOKUP(P$1&amp;":"&amp;P212,'Finish order'!$C:$K,4,FALSE()),"")</f>
        <v/>
      </c>
      <c r="V212" s="30" t="str">
        <f aca="false" t="array" ref="V212:V212">IFERROR(SMALL(IF($S$2:$S1121=S212,$P$2:$P$911*1.001),1),"")</f>
        <v/>
      </c>
      <c r="W212" s="30" t="str">
        <f aca="false" t="array" ref="W212:W212">IFERROR(SMALL(IF($S$2:$S1121=S212,$P$2:$P$911*1.0001),2),"")</f>
        <v/>
      </c>
      <c r="X212" s="30" t="str">
        <f aca="false" t="array" ref="X212:X212">IFERROR(SMALL(IF($S$2:$S1121=S212,$P$2:$P$911*1.00001),3),"")</f>
        <v/>
      </c>
      <c r="Y212" s="30" t="str">
        <f aca="false" t="array" ref="Y212:Y212">IFERROR(SMALL(IF($S$2:$S1121=S212,$P$2:$P$911*1.000001),4),"")</f>
        <v/>
      </c>
      <c r="Z212" s="30" t="str">
        <f aca="false">IF(P212&lt;&gt;"", IF(COUNT(V212:Y212)=4, SUM(V212:Y212), "No"), "")</f>
        <v>No</v>
      </c>
      <c r="AA212" s="30" t="str">
        <f aca="false">IF(P212&lt;&gt;"", IF(COUNT(V212:X212)=3, SUM(V212:X212), "No"), "")</f>
        <v>No</v>
      </c>
      <c r="AB212" s="30" t="str">
        <f aca="false">IF(P212&lt;&gt;"", IF(COUNT(V212:W212)=2, SUM(V212:W212), "No"), "")</f>
        <v>No</v>
      </c>
      <c r="AC212" s="30" t="str">
        <f aca="false">'Results 10 year vets'!$S212&amp;":"&amp;Table4[[#Headers],[Female]]</f>
        <v>:Female</v>
      </c>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c r="CA212" s="31"/>
      <c r="CB212" s="31"/>
      <c r="CC212" s="31"/>
      <c r="CD212" s="31"/>
      <c r="CE212" s="31"/>
      <c r="CF212" s="31"/>
      <c r="CG212" s="31"/>
      <c r="CH212" s="31"/>
      <c r="CI212" s="31"/>
      <c r="CJ212" s="31"/>
      <c r="CK212" s="31"/>
      <c r="CL212" s="31"/>
      <c r="CM212" s="31"/>
      <c r="CN212" s="31"/>
      <c r="CO212" s="31"/>
      <c r="CP212" s="31"/>
      <c r="CQ212" s="31"/>
      <c r="CR212" s="31"/>
      <c r="CS212" s="31"/>
      <c r="CT212" s="31"/>
      <c r="CU212" s="31"/>
      <c r="CV212" s="31"/>
      <c r="CW212" s="31"/>
      <c r="CX212" s="31"/>
      <c r="CY212" s="31"/>
      <c r="CZ212" s="31"/>
      <c r="DA212" s="31"/>
      <c r="DB212" s="31"/>
      <c r="DC212" s="31"/>
      <c r="DD212" s="31"/>
      <c r="DE212" s="31"/>
      <c r="DF212" s="31"/>
      <c r="DG212" s="31"/>
      <c r="DH212" s="31"/>
      <c r="DI212" s="31"/>
      <c r="DJ212" s="31"/>
      <c r="DK212" s="31"/>
      <c r="DL212" s="31"/>
      <c r="DM212" s="31"/>
      <c r="DN212" s="31"/>
      <c r="DO212" s="31"/>
      <c r="DP212" s="31"/>
      <c r="DQ212" s="31"/>
      <c r="DR212" s="31"/>
      <c r="DS212" s="31"/>
      <c r="DT212" s="31"/>
      <c r="DU212" s="31"/>
      <c r="DV212" s="31"/>
      <c r="DW212" s="31"/>
    </row>
    <row r="213" customFormat="false" ht="15.75" hidden="false" customHeight="true" outlineLevel="0" collapsed="false">
      <c r="A213" s="21" t="n">
        <v>212</v>
      </c>
      <c r="B213" s="21" t="str">
        <f aca="false">IFERROR(VLOOKUP($A$1&amp;":"&amp;A213,'Finish order'!C:K,6,FALSE()),"")</f>
        <v/>
      </c>
      <c r="C213" s="21" t="str">
        <f aca="false">IFERROR(VLOOKUP(A$1&amp;":"&amp;A213,'Finish order'!$C:$K,9,FALSE()),"")</f>
        <v/>
      </c>
      <c r="D213" s="21" t="str">
        <f aca="false">IFERROR(VLOOKUP(A$1&amp;":"&amp;A213,'Finish order'!$C:$K,7,FALSE()),"")</f>
        <v/>
      </c>
      <c r="E213" s="29" t="str">
        <f aca="false">IFERROR(VLOOKUP($A$1&amp;":"&amp;A213,'Finish order'!C:K,5,FALSE()),"")</f>
        <v/>
      </c>
      <c r="F213" s="21" t="str">
        <f aca="false">IFERROR(VLOOKUP($A$1&amp;":"&amp;A213,'Finish order'!C:K,4,FALSE()),"")</f>
        <v/>
      </c>
      <c r="G213" s="30" t="str">
        <f aca="false" t="array" ref="G213:G213">IFERROR(SMALL(IF($D$2:$D1122=D213,$A$2:$A$911*1.001),1),"")</f>
        <v/>
      </c>
      <c r="H213" s="30" t="str">
        <f aca="false" t="array" ref="H213:H213">IFERROR(SMALL(IF($D$2:$D1122=D213,$A$2:$A$911*1.0001),2),"")</f>
        <v/>
      </c>
      <c r="I213" s="30" t="str">
        <f aca="false" t="array" ref="I213:I213">IFERROR(SMALL(IF($D$2:$D1122=D213,$A$2:$A$911*1.00001),3),"")</f>
        <v/>
      </c>
      <c r="J213" s="30" t="str">
        <f aca="false" t="array" ref="J213:J213">IFERROR(SMALL(IF($D$2:$D1122=D213,$A$2:$A$911*1.000001),4),"")</f>
        <v/>
      </c>
      <c r="K213" s="30" t="str">
        <f aca="false">IF(A213&lt;&gt;"", IF(COUNT(G213:J213)=4, SUM(G213:J213), "No"), "")</f>
        <v>No</v>
      </c>
      <c r="L213" s="30" t="str">
        <f aca="false">IF(A213&lt;&gt;"", IF(COUNT(G213:I213)=3, SUM(G213:I213), "No"), "")</f>
        <v>No</v>
      </c>
      <c r="M213" s="30" t="str">
        <f aca="false">IF(A213&lt;&gt;"", IF(COUNT(G213:H213)=2, SUM(G213:H213), "No"), "")</f>
        <v>No</v>
      </c>
      <c r="N213" s="30" t="str">
        <f aca="false">'Results 10 year vets'!$D213&amp;":"&amp;Table1[[#Headers],[Male]]</f>
        <v>:Male</v>
      </c>
      <c r="O213" s="31"/>
      <c r="P213" s="21" t="n">
        <v>212</v>
      </c>
      <c r="Q213" s="21" t="str">
        <f aca="false">IFERROR(VLOOKUP(P$1&amp;":"&amp;P213,'Finish order'!$C:$K,6,FALSE()),"")</f>
        <v/>
      </c>
      <c r="R213" s="21" t="str">
        <f aca="false">IFERROR(VLOOKUP(P$1&amp;":"&amp;P213,'Finish order'!$C:$K,9,FALSE()),"")</f>
        <v/>
      </c>
      <c r="S213" s="21" t="str">
        <f aca="false">IFERROR(VLOOKUP(P$1&amp;":"&amp;P213,'Finish order'!$C:$K,7,FALSE()),"")</f>
        <v/>
      </c>
      <c r="T213" s="29" t="str">
        <f aca="false">IFERROR(VLOOKUP(P$1&amp;":"&amp;P213,'Finish order'!$C:$K,5,FALSE()),"")</f>
        <v/>
      </c>
      <c r="U213" s="21" t="str">
        <f aca="false">IFERROR(VLOOKUP(P$1&amp;":"&amp;P213,'Finish order'!$C:$K,4,FALSE()),"")</f>
        <v/>
      </c>
      <c r="V213" s="30" t="str">
        <f aca="false" t="array" ref="V213:V213">IFERROR(SMALL(IF($S$2:$S1122=S213,$P$2:$P$911*1.001),1),"")</f>
        <v/>
      </c>
      <c r="W213" s="30" t="str">
        <f aca="false" t="array" ref="W213:W213">IFERROR(SMALL(IF($S$2:$S1122=S213,$P$2:$P$911*1.0001),2),"")</f>
        <v/>
      </c>
      <c r="X213" s="30" t="str">
        <f aca="false" t="array" ref="X213:X213">IFERROR(SMALL(IF($S$2:$S1122=S213,$P$2:$P$911*1.00001),3),"")</f>
        <v/>
      </c>
      <c r="Y213" s="30" t="str">
        <f aca="false" t="array" ref="Y213:Y213">IFERROR(SMALL(IF($S$2:$S1122=S213,$P$2:$P$911*1.000001),4),"")</f>
        <v/>
      </c>
      <c r="Z213" s="30" t="str">
        <f aca="false">IF(P213&lt;&gt;"", IF(COUNT(V213:Y213)=4, SUM(V213:Y213), "No"), "")</f>
        <v>No</v>
      </c>
      <c r="AA213" s="30" t="str">
        <f aca="false">IF(P213&lt;&gt;"", IF(COUNT(V213:X213)=3, SUM(V213:X213), "No"), "")</f>
        <v>No</v>
      </c>
      <c r="AB213" s="30" t="str">
        <f aca="false">IF(P213&lt;&gt;"", IF(COUNT(V213:W213)=2, SUM(V213:W213), "No"), "")</f>
        <v>No</v>
      </c>
      <c r="AC213" s="30" t="str">
        <f aca="false">'Results 10 year vets'!$S213&amp;":"&amp;Table4[[#Headers],[Female]]</f>
        <v>:Female</v>
      </c>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c r="CK213" s="31"/>
      <c r="CL213" s="31"/>
      <c r="CM213" s="31"/>
      <c r="CN213" s="31"/>
      <c r="CO213" s="31"/>
      <c r="CP213" s="31"/>
      <c r="CQ213" s="31"/>
      <c r="CR213" s="31"/>
      <c r="CS213" s="31"/>
      <c r="CT213" s="31"/>
      <c r="CU213" s="31"/>
      <c r="CV213" s="31"/>
      <c r="CW213" s="31"/>
      <c r="CX213" s="31"/>
      <c r="CY213" s="31"/>
      <c r="CZ213" s="31"/>
      <c r="DA213" s="31"/>
      <c r="DB213" s="31"/>
      <c r="DC213" s="31"/>
      <c r="DD213" s="31"/>
      <c r="DE213" s="31"/>
      <c r="DF213" s="31"/>
      <c r="DG213" s="31"/>
      <c r="DH213" s="31"/>
      <c r="DI213" s="31"/>
      <c r="DJ213" s="31"/>
      <c r="DK213" s="31"/>
      <c r="DL213" s="31"/>
      <c r="DM213" s="31"/>
      <c r="DN213" s="31"/>
      <c r="DO213" s="31"/>
      <c r="DP213" s="31"/>
      <c r="DQ213" s="31"/>
      <c r="DR213" s="31"/>
      <c r="DS213" s="31"/>
      <c r="DT213" s="31"/>
      <c r="DU213" s="31"/>
      <c r="DV213" s="31"/>
      <c r="DW213" s="31"/>
    </row>
    <row r="214" customFormat="false" ht="15.75" hidden="false" customHeight="true" outlineLevel="0" collapsed="false">
      <c r="A214" s="21" t="n">
        <v>213</v>
      </c>
      <c r="B214" s="21" t="str">
        <f aca="false">IFERROR(VLOOKUP($A$1&amp;":"&amp;A214,'Finish order'!C:K,6,FALSE()),"")</f>
        <v/>
      </c>
      <c r="C214" s="21" t="str">
        <f aca="false">IFERROR(VLOOKUP(A$1&amp;":"&amp;A214,'Finish order'!$C:$K,9,FALSE()),"")</f>
        <v/>
      </c>
      <c r="D214" s="21" t="str">
        <f aca="false">IFERROR(VLOOKUP(A$1&amp;":"&amp;A214,'Finish order'!$C:$K,7,FALSE()),"")</f>
        <v/>
      </c>
      <c r="E214" s="29" t="str">
        <f aca="false">IFERROR(VLOOKUP($A$1&amp;":"&amp;A214,'Finish order'!C:K,5,FALSE()),"")</f>
        <v/>
      </c>
      <c r="F214" s="21" t="str">
        <f aca="false">IFERROR(VLOOKUP($A$1&amp;":"&amp;A214,'Finish order'!C:K,4,FALSE()),"")</f>
        <v/>
      </c>
      <c r="G214" s="30" t="str">
        <f aca="false" t="array" ref="G214:G214">IFERROR(SMALL(IF($D$2:$D1123=D214,$A$2:$A$911*1.001),1),"")</f>
        <v/>
      </c>
      <c r="H214" s="30" t="str">
        <f aca="false" t="array" ref="H214:H214">IFERROR(SMALL(IF($D$2:$D1123=D214,$A$2:$A$911*1.0001),2),"")</f>
        <v/>
      </c>
      <c r="I214" s="30" t="str">
        <f aca="false" t="array" ref="I214:I214">IFERROR(SMALL(IF($D$2:$D1123=D214,$A$2:$A$911*1.00001),3),"")</f>
        <v/>
      </c>
      <c r="J214" s="30" t="str">
        <f aca="false" t="array" ref="J214:J214">IFERROR(SMALL(IF($D$2:$D1123=D214,$A$2:$A$911*1.000001),4),"")</f>
        <v/>
      </c>
      <c r="K214" s="30" t="str">
        <f aca="false">IF(A214&lt;&gt;"", IF(COUNT(G214:J214)=4, SUM(G214:J214), "No"), "")</f>
        <v>No</v>
      </c>
      <c r="L214" s="30" t="str">
        <f aca="false">IF(A214&lt;&gt;"", IF(COUNT(G214:I214)=3, SUM(G214:I214), "No"), "")</f>
        <v>No</v>
      </c>
      <c r="M214" s="30" t="str">
        <f aca="false">IF(A214&lt;&gt;"", IF(COUNT(G214:H214)=2, SUM(G214:H214), "No"), "")</f>
        <v>No</v>
      </c>
      <c r="N214" s="30" t="str">
        <f aca="false">'Results 10 year vets'!$D214&amp;":"&amp;Table1[[#Headers],[Male]]</f>
        <v>:Male</v>
      </c>
      <c r="O214" s="31"/>
      <c r="P214" s="21" t="n">
        <v>213</v>
      </c>
      <c r="Q214" s="21" t="str">
        <f aca="false">IFERROR(VLOOKUP(P$1&amp;":"&amp;P214,'Finish order'!$C:$K,6,FALSE()),"")</f>
        <v/>
      </c>
      <c r="R214" s="21" t="str">
        <f aca="false">IFERROR(VLOOKUP(P$1&amp;":"&amp;P214,'Finish order'!$C:$K,9,FALSE()),"")</f>
        <v/>
      </c>
      <c r="S214" s="21" t="str">
        <f aca="false">IFERROR(VLOOKUP(P$1&amp;":"&amp;P214,'Finish order'!$C:$K,7,FALSE()),"")</f>
        <v/>
      </c>
      <c r="T214" s="29" t="str">
        <f aca="false">IFERROR(VLOOKUP(P$1&amp;":"&amp;P214,'Finish order'!$C:$K,5,FALSE()),"")</f>
        <v/>
      </c>
      <c r="U214" s="21" t="str">
        <f aca="false">IFERROR(VLOOKUP(P$1&amp;":"&amp;P214,'Finish order'!$C:$K,4,FALSE()),"")</f>
        <v/>
      </c>
      <c r="V214" s="30" t="str">
        <f aca="false" t="array" ref="V214:V214">IFERROR(SMALL(IF($S$2:$S1123=S214,$P$2:$P$911*1.001),1),"")</f>
        <v/>
      </c>
      <c r="W214" s="30" t="str">
        <f aca="false" t="array" ref="W214:W214">IFERROR(SMALL(IF($S$2:$S1123=S214,$P$2:$P$911*1.0001),2),"")</f>
        <v/>
      </c>
      <c r="X214" s="30" t="str">
        <f aca="false" t="array" ref="X214:X214">IFERROR(SMALL(IF($S$2:$S1123=S214,$P$2:$P$911*1.00001),3),"")</f>
        <v/>
      </c>
      <c r="Y214" s="30" t="str">
        <f aca="false" t="array" ref="Y214:Y214">IFERROR(SMALL(IF($S$2:$S1123=S214,$P$2:$P$911*1.000001),4),"")</f>
        <v/>
      </c>
      <c r="Z214" s="30" t="str">
        <f aca="false">IF(P214&lt;&gt;"", IF(COUNT(V214:Y214)=4, SUM(V214:Y214), "No"), "")</f>
        <v>No</v>
      </c>
      <c r="AA214" s="30" t="str">
        <f aca="false">IF(P214&lt;&gt;"", IF(COUNT(V214:X214)=3, SUM(V214:X214), "No"), "")</f>
        <v>No</v>
      </c>
      <c r="AB214" s="30" t="str">
        <f aca="false">IF(P214&lt;&gt;"", IF(COUNT(V214:W214)=2, SUM(V214:W214), "No"), "")</f>
        <v>No</v>
      </c>
      <c r="AC214" s="30" t="str">
        <f aca="false">'Results 10 year vets'!$S214&amp;":"&amp;Table4[[#Headers],[Female]]</f>
        <v>:Female</v>
      </c>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c r="CT214" s="31"/>
      <c r="CU214" s="31"/>
      <c r="CV214" s="31"/>
      <c r="CW214" s="31"/>
      <c r="CX214" s="31"/>
      <c r="CY214" s="31"/>
      <c r="CZ214" s="31"/>
      <c r="DA214" s="31"/>
      <c r="DB214" s="31"/>
      <c r="DC214" s="31"/>
      <c r="DD214" s="31"/>
      <c r="DE214" s="31"/>
      <c r="DF214" s="31"/>
      <c r="DG214" s="31"/>
      <c r="DH214" s="31"/>
      <c r="DI214" s="31"/>
      <c r="DJ214" s="31"/>
      <c r="DK214" s="31"/>
      <c r="DL214" s="31"/>
      <c r="DM214" s="31"/>
      <c r="DN214" s="31"/>
      <c r="DO214" s="31"/>
      <c r="DP214" s="31"/>
      <c r="DQ214" s="31"/>
      <c r="DR214" s="31"/>
      <c r="DS214" s="31"/>
      <c r="DT214" s="31"/>
      <c r="DU214" s="31"/>
      <c r="DV214" s="31"/>
      <c r="DW214" s="31"/>
    </row>
    <row r="215" customFormat="false" ht="15.75" hidden="false" customHeight="true" outlineLevel="0" collapsed="false">
      <c r="A215" s="21" t="n">
        <v>214</v>
      </c>
      <c r="B215" s="21" t="str">
        <f aca="false">IFERROR(VLOOKUP($A$1&amp;":"&amp;A215,'Finish order'!C:K,6,FALSE()),"")</f>
        <v/>
      </c>
      <c r="C215" s="21" t="str">
        <f aca="false">IFERROR(VLOOKUP(A$1&amp;":"&amp;A215,'Finish order'!$C:$K,9,FALSE()),"")</f>
        <v/>
      </c>
      <c r="D215" s="21" t="str">
        <f aca="false">IFERROR(VLOOKUP(A$1&amp;":"&amp;A215,'Finish order'!$C:$K,7,FALSE()),"")</f>
        <v/>
      </c>
      <c r="E215" s="29" t="str">
        <f aca="false">IFERROR(VLOOKUP($A$1&amp;":"&amp;A215,'Finish order'!C:K,5,FALSE()),"")</f>
        <v/>
      </c>
      <c r="F215" s="21" t="str">
        <f aca="false">IFERROR(VLOOKUP($A$1&amp;":"&amp;A215,'Finish order'!C:K,4,FALSE()),"")</f>
        <v/>
      </c>
      <c r="G215" s="30" t="str">
        <f aca="false" t="array" ref="G215:G215">IFERROR(SMALL(IF($D$2:$D1124=D215,$A$2:$A$911*1.001),1),"")</f>
        <v/>
      </c>
      <c r="H215" s="30" t="str">
        <f aca="false" t="array" ref="H215:H215">IFERROR(SMALL(IF($D$2:$D1124=D215,$A$2:$A$911*1.0001),2),"")</f>
        <v/>
      </c>
      <c r="I215" s="30" t="str">
        <f aca="false" t="array" ref="I215:I215">IFERROR(SMALL(IF($D$2:$D1124=D215,$A$2:$A$911*1.00001),3),"")</f>
        <v/>
      </c>
      <c r="J215" s="30" t="str">
        <f aca="false" t="array" ref="J215:J215">IFERROR(SMALL(IF($D$2:$D1124=D215,$A$2:$A$911*1.000001),4),"")</f>
        <v/>
      </c>
      <c r="K215" s="30" t="str">
        <f aca="false">IF(A215&lt;&gt;"", IF(COUNT(G215:J215)=4, SUM(G215:J215), "No"), "")</f>
        <v>No</v>
      </c>
      <c r="L215" s="30" t="str">
        <f aca="false">IF(A215&lt;&gt;"", IF(COUNT(G215:I215)=3, SUM(G215:I215), "No"), "")</f>
        <v>No</v>
      </c>
      <c r="M215" s="30" t="str">
        <f aca="false">IF(A215&lt;&gt;"", IF(COUNT(G215:H215)=2, SUM(G215:H215), "No"), "")</f>
        <v>No</v>
      </c>
      <c r="N215" s="30" t="str">
        <f aca="false">'Results 10 year vets'!$D215&amp;":"&amp;Table1[[#Headers],[Male]]</f>
        <v>:Male</v>
      </c>
      <c r="O215" s="31"/>
      <c r="P215" s="21" t="n">
        <v>214</v>
      </c>
      <c r="Q215" s="21" t="str">
        <f aca="false">IFERROR(VLOOKUP(P$1&amp;":"&amp;P215,'Finish order'!$C:$K,6,FALSE()),"")</f>
        <v/>
      </c>
      <c r="R215" s="21" t="str">
        <f aca="false">IFERROR(VLOOKUP(P$1&amp;":"&amp;P215,'Finish order'!$C:$K,9,FALSE()),"")</f>
        <v/>
      </c>
      <c r="S215" s="21" t="str">
        <f aca="false">IFERROR(VLOOKUP(P$1&amp;":"&amp;P215,'Finish order'!$C:$K,7,FALSE()),"")</f>
        <v/>
      </c>
      <c r="T215" s="29" t="str">
        <f aca="false">IFERROR(VLOOKUP(P$1&amp;":"&amp;P215,'Finish order'!$C:$K,5,FALSE()),"")</f>
        <v/>
      </c>
      <c r="U215" s="21" t="str">
        <f aca="false">IFERROR(VLOOKUP(P$1&amp;":"&amp;P215,'Finish order'!$C:$K,4,FALSE()),"")</f>
        <v/>
      </c>
      <c r="V215" s="30" t="str">
        <f aca="false" t="array" ref="V215:V215">IFERROR(SMALL(IF($S$2:$S1124=S215,$P$2:$P$911*1.001),1),"")</f>
        <v/>
      </c>
      <c r="W215" s="30" t="str">
        <f aca="false" t="array" ref="W215:W215">IFERROR(SMALL(IF($S$2:$S1124=S215,$P$2:$P$911*1.0001),2),"")</f>
        <v/>
      </c>
      <c r="X215" s="30" t="str">
        <f aca="false" t="array" ref="X215:X215">IFERROR(SMALL(IF($S$2:$S1124=S215,$P$2:$P$911*1.00001),3),"")</f>
        <v/>
      </c>
      <c r="Y215" s="30" t="str">
        <f aca="false" t="array" ref="Y215:Y215">IFERROR(SMALL(IF($S$2:$S1124=S215,$P$2:$P$911*1.000001),4),"")</f>
        <v/>
      </c>
      <c r="Z215" s="30" t="str">
        <f aca="false">IF(P215&lt;&gt;"", IF(COUNT(V215:Y215)=4, SUM(V215:Y215), "No"), "")</f>
        <v>No</v>
      </c>
      <c r="AA215" s="30" t="str">
        <f aca="false">IF(P215&lt;&gt;"", IF(COUNT(V215:X215)=3, SUM(V215:X215), "No"), "")</f>
        <v>No</v>
      </c>
      <c r="AB215" s="30" t="str">
        <f aca="false">IF(P215&lt;&gt;"", IF(COUNT(V215:W215)=2, SUM(V215:W215), "No"), "")</f>
        <v>No</v>
      </c>
      <c r="AC215" s="30" t="str">
        <f aca="false">'Results 10 year vets'!$S215&amp;":"&amp;Table4[[#Headers],[Female]]</f>
        <v>:Female</v>
      </c>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c r="CQ215" s="31"/>
      <c r="CR215" s="31"/>
      <c r="CS215" s="31"/>
      <c r="CT215" s="31"/>
      <c r="CU215" s="31"/>
      <c r="CV215" s="31"/>
      <c r="CW215" s="31"/>
      <c r="CX215" s="31"/>
      <c r="CY215" s="31"/>
      <c r="CZ215" s="31"/>
      <c r="DA215" s="31"/>
      <c r="DB215" s="31"/>
      <c r="DC215" s="31"/>
      <c r="DD215" s="31"/>
      <c r="DE215" s="31"/>
      <c r="DF215" s="31"/>
      <c r="DG215" s="31"/>
      <c r="DH215" s="31"/>
      <c r="DI215" s="31"/>
      <c r="DJ215" s="31"/>
      <c r="DK215" s="31"/>
      <c r="DL215" s="31"/>
      <c r="DM215" s="31"/>
      <c r="DN215" s="31"/>
      <c r="DO215" s="31"/>
      <c r="DP215" s="31"/>
      <c r="DQ215" s="31"/>
      <c r="DR215" s="31"/>
      <c r="DS215" s="31"/>
      <c r="DT215" s="31"/>
      <c r="DU215" s="31"/>
      <c r="DV215" s="31"/>
      <c r="DW215" s="31"/>
    </row>
    <row r="216" customFormat="false" ht="15.75" hidden="false" customHeight="true" outlineLevel="0" collapsed="false">
      <c r="A216" s="21" t="n">
        <v>215</v>
      </c>
      <c r="B216" s="21" t="str">
        <f aca="false">IFERROR(VLOOKUP($A$1&amp;":"&amp;A216,'Finish order'!C:K,6,FALSE()),"")</f>
        <v/>
      </c>
      <c r="C216" s="21" t="str">
        <f aca="false">IFERROR(VLOOKUP(A$1&amp;":"&amp;A216,'Finish order'!$C:$K,9,FALSE()),"")</f>
        <v/>
      </c>
      <c r="D216" s="21" t="str">
        <f aca="false">IFERROR(VLOOKUP(A$1&amp;":"&amp;A216,'Finish order'!$C:$K,7,FALSE()),"")</f>
        <v/>
      </c>
      <c r="E216" s="29" t="str">
        <f aca="false">IFERROR(VLOOKUP($A$1&amp;":"&amp;A216,'Finish order'!C:K,5,FALSE()),"")</f>
        <v/>
      </c>
      <c r="F216" s="21" t="str">
        <f aca="false">IFERROR(VLOOKUP($A$1&amp;":"&amp;A216,'Finish order'!C:K,4,FALSE()),"")</f>
        <v/>
      </c>
      <c r="G216" s="30" t="str">
        <f aca="false" t="array" ref="G216:G216">IFERROR(SMALL(IF($D$2:$D1125=D216,$A$2:$A$911*1.001),1),"")</f>
        <v/>
      </c>
      <c r="H216" s="30" t="str">
        <f aca="false" t="array" ref="H216:H216">IFERROR(SMALL(IF($D$2:$D1125=D216,$A$2:$A$911*1.0001),2),"")</f>
        <v/>
      </c>
      <c r="I216" s="30" t="str">
        <f aca="false" t="array" ref="I216:I216">IFERROR(SMALL(IF($D$2:$D1125=D216,$A$2:$A$911*1.00001),3),"")</f>
        <v/>
      </c>
      <c r="J216" s="30" t="str">
        <f aca="false" t="array" ref="J216:J216">IFERROR(SMALL(IF($D$2:$D1125=D216,$A$2:$A$911*1.000001),4),"")</f>
        <v/>
      </c>
      <c r="K216" s="30" t="str">
        <f aca="false">IF(A216&lt;&gt;"", IF(COUNT(G216:J216)=4, SUM(G216:J216), "No"), "")</f>
        <v>No</v>
      </c>
      <c r="L216" s="30" t="str">
        <f aca="false">IF(A216&lt;&gt;"", IF(COUNT(G216:I216)=3, SUM(G216:I216), "No"), "")</f>
        <v>No</v>
      </c>
      <c r="M216" s="30" t="str">
        <f aca="false">IF(A216&lt;&gt;"", IF(COUNT(G216:H216)=2, SUM(G216:H216), "No"), "")</f>
        <v>No</v>
      </c>
      <c r="N216" s="30" t="str">
        <f aca="false">'Results 10 year vets'!$D216&amp;":"&amp;Table1[[#Headers],[Male]]</f>
        <v>:Male</v>
      </c>
      <c r="O216" s="31"/>
      <c r="P216" s="21" t="n">
        <v>215</v>
      </c>
      <c r="Q216" s="21" t="str">
        <f aca="false">IFERROR(VLOOKUP(P$1&amp;":"&amp;P216,'Finish order'!$C:$K,6,FALSE()),"")</f>
        <v/>
      </c>
      <c r="R216" s="21" t="str">
        <f aca="false">IFERROR(VLOOKUP(P$1&amp;":"&amp;P216,'Finish order'!$C:$K,9,FALSE()),"")</f>
        <v/>
      </c>
      <c r="S216" s="21" t="str">
        <f aca="false">IFERROR(VLOOKUP(P$1&amp;":"&amp;P216,'Finish order'!$C:$K,7,FALSE()),"")</f>
        <v/>
      </c>
      <c r="T216" s="29" t="str">
        <f aca="false">IFERROR(VLOOKUP(P$1&amp;":"&amp;P216,'Finish order'!$C:$K,5,FALSE()),"")</f>
        <v/>
      </c>
      <c r="U216" s="21" t="str">
        <f aca="false">IFERROR(VLOOKUP(P$1&amp;":"&amp;P216,'Finish order'!$C:$K,4,FALSE()),"")</f>
        <v/>
      </c>
      <c r="V216" s="30" t="str">
        <f aca="false" t="array" ref="V216:V216">IFERROR(SMALL(IF($S$2:$S1125=S216,$P$2:$P$911*1.001),1),"")</f>
        <v/>
      </c>
      <c r="W216" s="30" t="str">
        <f aca="false" t="array" ref="W216:W216">IFERROR(SMALL(IF($S$2:$S1125=S216,$P$2:$P$911*1.0001),2),"")</f>
        <v/>
      </c>
      <c r="X216" s="30" t="str">
        <f aca="false" t="array" ref="X216:X216">IFERROR(SMALL(IF($S$2:$S1125=S216,$P$2:$P$911*1.00001),3),"")</f>
        <v/>
      </c>
      <c r="Y216" s="30" t="str">
        <f aca="false" t="array" ref="Y216:Y216">IFERROR(SMALL(IF($S$2:$S1125=S216,$P$2:$P$911*1.000001),4),"")</f>
        <v/>
      </c>
      <c r="Z216" s="30" t="str">
        <f aca="false">IF(P216&lt;&gt;"", IF(COUNT(V216:Y216)=4, SUM(V216:Y216), "No"), "")</f>
        <v>No</v>
      </c>
      <c r="AA216" s="30" t="str">
        <f aca="false">IF(P216&lt;&gt;"", IF(COUNT(V216:X216)=3, SUM(V216:X216), "No"), "")</f>
        <v>No</v>
      </c>
      <c r="AB216" s="30" t="str">
        <f aca="false">IF(P216&lt;&gt;"", IF(COUNT(V216:W216)=2, SUM(V216:W216), "No"), "")</f>
        <v>No</v>
      </c>
      <c r="AC216" s="30" t="str">
        <f aca="false">'Results 10 year vets'!$S216&amp;":"&amp;Table4[[#Headers],[Female]]</f>
        <v>:Female</v>
      </c>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c r="CJ216" s="31"/>
      <c r="CK216" s="31"/>
      <c r="CL216" s="31"/>
      <c r="CM216" s="31"/>
      <c r="CN216" s="31"/>
      <c r="CO216" s="31"/>
      <c r="CP216" s="31"/>
      <c r="CQ216" s="31"/>
      <c r="CR216" s="31"/>
      <c r="CS216" s="31"/>
      <c r="CT216" s="31"/>
      <c r="CU216" s="31"/>
      <c r="CV216" s="31"/>
      <c r="CW216" s="31"/>
      <c r="CX216" s="31"/>
      <c r="CY216" s="31"/>
      <c r="CZ216" s="31"/>
      <c r="DA216" s="31"/>
      <c r="DB216" s="31"/>
      <c r="DC216" s="31"/>
      <c r="DD216" s="31"/>
      <c r="DE216" s="31"/>
      <c r="DF216" s="31"/>
      <c r="DG216" s="31"/>
      <c r="DH216" s="31"/>
      <c r="DI216" s="31"/>
      <c r="DJ216" s="31"/>
      <c r="DK216" s="31"/>
      <c r="DL216" s="31"/>
      <c r="DM216" s="31"/>
      <c r="DN216" s="31"/>
      <c r="DO216" s="31"/>
      <c r="DP216" s="31"/>
      <c r="DQ216" s="31"/>
      <c r="DR216" s="31"/>
      <c r="DS216" s="31"/>
      <c r="DT216" s="31"/>
      <c r="DU216" s="31"/>
      <c r="DV216" s="31"/>
      <c r="DW216" s="31"/>
    </row>
    <row r="217" customFormat="false" ht="15.75" hidden="false" customHeight="true" outlineLevel="0" collapsed="false">
      <c r="A217" s="21" t="n">
        <v>216</v>
      </c>
      <c r="B217" s="21" t="str">
        <f aca="false">IFERROR(VLOOKUP($A$1&amp;":"&amp;A217,'Finish order'!C:K,6,FALSE()),"")</f>
        <v/>
      </c>
      <c r="C217" s="21" t="str">
        <f aca="false">IFERROR(VLOOKUP(A$1&amp;":"&amp;A217,'Finish order'!$C:$K,9,FALSE()),"")</f>
        <v/>
      </c>
      <c r="D217" s="21" t="str">
        <f aca="false">IFERROR(VLOOKUP(A$1&amp;":"&amp;A217,'Finish order'!$C:$K,7,FALSE()),"")</f>
        <v/>
      </c>
      <c r="E217" s="29" t="str">
        <f aca="false">IFERROR(VLOOKUP($A$1&amp;":"&amp;A217,'Finish order'!C:K,5,FALSE()),"")</f>
        <v/>
      </c>
      <c r="F217" s="21" t="str">
        <f aca="false">IFERROR(VLOOKUP($A$1&amp;":"&amp;A217,'Finish order'!C:K,4,FALSE()),"")</f>
        <v/>
      </c>
      <c r="G217" s="30" t="str">
        <f aca="false" t="array" ref="G217:G217">IFERROR(SMALL(IF($D$2:$D1126=D217,$A$2:$A$911*1.001),1),"")</f>
        <v/>
      </c>
      <c r="H217" s="30" t="str">
        <f aca="false" t="array" ref="H217:H217">IFERROR(SMALL(IF($D$2:$D1126=D217,$A$2:$A$911*1.0001),2),"")</f>
        <v/>
      </c>
      <c r="I217" s="30" t="str">
        <f aca="false" t="array" ref="I217:I217">IFERROR(SMALL(IF($D$2:$D1126=D217,$A$2:$A$911*1.00001),3),"")</f>
        <v/>
      </c>
      <c r="J217" s="30" t="str">
        <f aca="false" t="array" ref="J217:J217">IFERROR(SMALL(IF($D$2:$D1126=D217,$A$2:$A$911*1.000001),4),"")</f>
        <v/>
      </c>
      <c r="K217" s="30" t="str">
        <f aca="false">IF(A217&lt;&gt;"", IF(COUNT(G217:J217)=4, SUM(G217:J217), "No"), "")</f>
        <v>No</v>
      </c>
      <c r="L217" s="30" t="str">
        <f aca="false">IF(A217&lt;&gt;"", IF(COUNT(G217:I217)=3, SUM(G217:I217), "No"), "")</f>
        <v>No</v>
      </c>
      <c r="M217" s="30" t="str">
        <f aca="false">IF(A217&lt;&gt;"", IF(COUNT(G217:H217)=2, SUM(G217:H217), "No"), "")</f>
        <v>No</v>
      </c>
      <c r="N217" s="30" t="str">
        <f aca="false">'Results 10 year vets'!$D217&amp;":"&amp;Table1[[#Headers],[Male]]</f>
        <v>:Male</v>
      </c>
      <c r="O217" s="31"/>
      <c r="P217" s="21" t="n">
        <v>216</v>
      </c>
      <c r="Q217" s="21" t="str">
        <f aca="false">IFERROR(VLOOKUP(P$1&amp;":"&amp;P217,'Finish order'!$C:$K,6,FALSE()),"")</f>
        <v/>
      </c>
      <c r="R217" s="21" t="str">
        <f aca="false">IFERROR(VLOOKUP(P$1&amp;":"&amp;P217,'Finish order'!$C:$K,9,FALSE()),"")</f>
        <v/>
      </c>
      <c r="S217" s="21" t="str">
        <f aca="false">IFERROR(VLOOKUP(P$1&amp;":"&amp;P217,'Finish order'!$C:$K,7,FALSE()),"")</f>
        <v/>
      </c>
      <c r="T217" s="29" t="str">
        <f aca="false">IFERROR(VLOOKUP(P$1&amp;":"&amp;P217,'Finish order'!$C:$K,5,FALSE()),"")</f>
        <v/>
      </c>
      <c r="U217" s="21" t="str">
        <f aca="false">IFERROR(VLOOKUP(P$1&amp;":"&amp;P217,'Finish order'!$C:$K,4,FALSE()),"")</f>
        <v/>
      </c>
      <c r="V217" s="30" t="str">
        <f aca="false" t="array" ref="V217:V217">IFERROR(SMALL(IF($S$2:$S1126=S217,$P$2:$P$911*1.001),1),"")</f>
        <v/>
      </c>
      <c r="W217" s="30" t="str">
        <f aca="false" t="array" ref="W217:W217">IFERROR(SMALL(IF($S$2:$S1126=S217,$P$2:$P$911*1.0001),2),"")</f>
        <v/>
      </c>
      <c r="X217" s="30" t="str">
        <f aca="false" t="array" ref="X217:X217">IFERROR(SMALL(IF($S$2:$S1126=S217,$P$2:$P$911*1.00001),3),"")</f>
        <v/>
      </c>
      <c r="Y217" s="30" t="str">
        <f aca="false" t="array" ref="Y217:Y217">IFERROR(SMALL(IF($S$2:$S1126=S217,$P$2:$P$911*1.000001),4),"")</f>
        <v/>
      </c>
      <c r="Z217" s="30" t="str">
        <f aca="false">IF(P217&lt;&gt;"", IF(COUNT(V217:Y217)=4, SUM(V217:Y217), "No"), "")</f>
        <v>No</v>
      </c>
      <c r="AA217" s="30" t="str">
        <f aca="false">IF(P217&lt;&gt;"", IF(COUNT(V217:X217)=3, SUM(V217:X217), "No"), "")</f>
        <v>No</v>
      </c>
      <c r="AB217" s="30" t="str">
        <f aca="false">IF(P217&lt;&gt;"", IF(COUNT(V217:W217)=2, SUM(V217:W217), "No"), "")</f>
        <v>No</v>
      </c>
      <c r="AC217" s="30" t="str">
        <f aca="false">'Results 10 year vets'!$S217&amp;":"&amp;Table4[[#Headers],[Female]]</f>
        <v>:Female</v>
      </c>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c r="CQ217" s="31"/>
      <c r="CR217" s="31"/>
      <c r="CS217" s="31"/>
      <c r="CT217" s="31"/>
      <c r="CU217" s="31"/>
      <c r="CV217" s="31"/>
      <c r="CW217" s="31"/>
      <c r="CX217" s="31"/>
      <c r="CY217" s="31"/>
      <c r="CZ217" s="31"/>
      <c r="DA217" s="31"/>
      <c r="DB217" s="31"/>
      <c r="DC217" s="31"/>
      <c r="DD217" s="31"/>
      <c r="DE217" s="31"/>
      <c r="DF217" s="31"/>
      <c r="DG217" s="31"/>
      <c r="DH217" s="31"/>
      <c r="DI217" s="31"/>
      <c r="DJ217" s="31"/>
      <c r="DK217" s="31"/>
      <c r="DL217" s="31"/>
      <c r="DM217" s="31"/>
      <c r="DN217" s="31"/>
      <c r="DO217" s="31"/>
      <c r="DP217" s="31"/>
      <c r="DQ217" s="31"/>
      <c r="DR217" s="31"/>
      <c r="DS217" s="31"/>
      <c r="DT217" s="31"/>
      <c r="DU217" s="31"/>
      <c r="DV217" s="31"/>
      <c r="DW217" s="31"/>
    </row>
    <row r="218" customFormat="false" ht="15.75" hidden="false" customHeight="true" outlineLevel="0" collapsed="false">
      <c r="A218" s="21" t="n">
        <v>217</v>
      </c>
      <c r="B218" s="21" t="str">
        <f aca="false">IFERROR(VLOOKUP($A$1&amp;":"&amp;A218,'Finish order'!C:K,6,FALSE()),"")</f>
        <v/>
      </c>
      <c r="C218" s="21" t="str">
        <f aca="false">IFERROR(VLOOKUP(A$1&amp;":"&amp;A218,'Finish order'!$C:$K,9,FALSE()),"")</f>
        <v/>
      </c>
      <c r="D218" s="21" t="str">
        <f aca="false">IFERROR(VLOOKUP(A$1&amp;":"&amp;A218,'Finish order'!$C:$K,7,FALSE()),"")</f>
        <v/>
      </c>
      <c r="E218" s="29" t="str">
        <f aca="false">IFERROR(VLOOKUP($A$1&amp;":"&amp;A218,'Finish order'!C:K,5,FALSE()),"")</f>
        <v/>
      </c>
      <c r="F218" s="21" t="str">
        <f aca="false">IFERROR(VLOOKUP($A$1&amp;":"&amp;A218,'Finish order'!C:K,4,FALSE()),"")</f>
        <v/>
      </c>
      <c r="G218" s="30" t="str">
        <f aca="false" t="array" ref="G218:G218">IFERROR(SMALL(IF($D$2:$D1127=D218,$A$2:$A$911*1.001),1),"")</f>
        <v/>
      </c>
      <c r="H218" s="30" t="str">
        <f aca="false" t="array" ref="H218:H218">IFERROR(SMALL(IF($D$2:$D1127=D218,$A$2:$A$911*1.0001),2),"")</f>
        <v/>
      </c>
      <c r="I218" s="30" t="str">
        <f aca="false" t="array" ref="I218:I218">IFERROR(SMALL(IF($D$2:$D1127=D218,$A$2:$A$911*1.00001),3),"")</f>
        <v/>
      </c>
      <c r="J218" s="30" t="str">
        <f aca="false" t="array" ref="J218:J218">IFERROR(SMALL(IF($D$2:$D1127=D218,$A$2:$A$911*1.000001),4),"")</f>
        <v/>
      </c>
      <c r="K218" s="30" t="str">
        <f aca="false">IF(A218&lt;&gt;"", IF(COUNT(G218:J218)=4, SUM(G218:J218), "No"), "")</f>
        <v>No</v>
      </c>
      <c r="L218" s="30" t="str">
        <f aca="false">IF(A218&lt;&gt;"", IF(COUNT(G218:I218)=3, SUM(G218:I218), "No"), "")</f>
        <v>No</v>
      </c>
      <c r="M218" s="30" t="str">
        <f aca="false">IF(A218&lt;&gt;"", IF(COUNT(G218:H218)=2, SUM(G218:H218), "No"), "")</f>
        <v>No</v>
      </c>
      <c r="N218" s="30" t="str">
        <f aca="false">'Results 10 year vets'!$D218&amp;":"&amp;Table1[[#Headers],[Male]]</f>
        <v>:Male</v>
      </c>
      <c r="O218" s="31"/>
      <c r="P218" s="21" t="n">
        <v>217</v>
      </c>
      <c r="Q218" s="21" t="str">
        <f aca="false">IFERROR(VLOOKUP(P$1&amp;":"&amp;P218,'Finish order'!$C:$K,6,FALSE()),"")</f>
        <v/>
      </c>
      <c r="R218" s="21" t="str">
        <f aca="false">IFERROR(VLOOKUP(P$1&amp;":"&amp;P218,'Finish order'!$C:$K,9,FALSE()),"")</f>
        <v/>
      </c>
      <c r="S218" s="21" t="str">
        <f aca="false">IFERROR(VLOOKUP(P$1&amp;":"&amp;P218,'Finish order'!$C:$K,7,FALSE()),"")</f>
        <v/>
      </c>
      <c r="T218" s="29" t="str">
        <f aca="false">IFERROR(VLOOKUP(P$1&amp;":"&amp;P218,'Finish order'!$C:$K,5,FALSE()),"")</f>
        <v/>
      </c>
      <c r="U218" s="21" t="str">
        <f aca="false">IFERROR(VLOOKUP(P$1&amp;":"&amp;P218,'Finish order'!$C:$K,4,FALSE()),"")</f>
        <v/>
      </c>
      <c r="V218" s="30" t="str">
        <f aca="false" t="array" ref="V218:V218">IFERROR(SMALL(IF($S$2:$S1127=S218,$P$2:$P$911*1.001),1),"")</f>
        <v/>
      </c>
      <c r="W218" s="30" t="str">
        <f aca="false" t="array" ref="W218:W218">IFERROR(SMALL(IF($S$2:$S1127=S218,$P$2:$P$911*1.0001),2),"")</f>
        <v/>
      </c>
      <c r="X218" s="30" t="str">
        <f aca="false" t="array" ref="X218:X218">IFERROR(SMALL(IF($S$2:$S1127=S218,$P$2:$P$911*1.00001),3),"")</f>
        <v/>
      </c>
      <c r="Y218" s="30" t="str">
        <f aca="false" t="array" ref="Y218:Y218">IFERROR(SMALL(IF($S$2:$S1127=S218,$P$2:$P$911*1.000001),4),"")</f>
        <v/>
      </c>
      <c r="Z218" s="30" t="str">
        <f aca="false">IF(P218&lt;&gt;"", IF(COUNT(V218:Y218)=4, SUM(V218:Y218), "No"), "")</f>
        <v>No</v>
      </c>
      <c r="AA218" s="30" t="str">
        <f aca="false">IF(P218&lt;&gt;"", IF(COUNT(V218:X218)=3, SUM(V218:X218), "No"), "")</f>
        <v>No</v>
      </c>
      <c r="AB218" s="30" t="str">
        <f aca="false">IF(P218&lt;&gt;"", IF(COUNT(V218:W218)=2, SUM(V218:W218), "No"), "")</f>
        <v>No</v>
      </c>
      <c r="AC218" s="30" t="str">
        <f aca="false">'Results 10 year vets'!$S218&amp;":"&amp;Table4[[#Headers],[Female]]</f>
        <v>:Female</v>
      </c>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c r="CA218" s="31"/>
      <c r="CB218" s="31"/>
      <c r="CC218" s="31"/>
      <c r="CD218" s="31"/>
      <c r="CE218" s="31"/>
      <c r="CF218" s="31"/>
      <c r="CG218" s="31"/>
      <c r="CH218" s="31"/>
      <c r="CI218" s="31"/>
      <c r="CJ218" s="31"/>
      <c r="CK218" s="31"/>
      <c r="CL218" s="31"/>
      <c r="CM218" s="31"/>
      <c r="CN218" s="31"/>
      <c r="CO218" s="31"/>
      <c r="CP218" s="31"/>
      <c r="CQ218" s="31"/>
      <c r="CR218" s="31"/>
      <c r="CS218" s="31"/>
      <c r="CT218" s="31"/>
      <c r="CU218" s="31"/>
      <c r="CV218" s="31"/>
      <c r="CW218" s="31"/>
      <c r="CX218" s="31"/>
      <c r="CY218" s="31"/>
      <c r="CZ218" s="31"/>
      <c r="DA218" s="31"/>
      <c r="DB218" s="31"/>
      <c r="DC218" s="31"/>
      <c r="DD218" s="31"/>
      <c r="DE218" s="31"/>
      <c r="DF218" s="31"/>
      <c r="DG218" s="31"/>
      <c r="DH218" s="31"/>
      <c r="DI218" s="31"/>
      <c r="DJ218" s="31"/>
      <c r="DK218" s="31"/>
      <c r="DL218" s="31"/>
      <c r="DM218" s="31"/>
      <c r="DN218" s="31"/>
      <c r="DO218" s="31"/>
      <c r="DP218" s="31"/>
      <c r="DQ218" s="31"/>
      <c r="DR218" s="31"/>
      <c r="DS218" s="31"/>
      <c r="DT218" s="31"/>
      <c r="DU218" s="31"/>
      <c r="DV218" s="31"/>
      <c r="DW218" s="31"/>
    </row>
    <row r="219" customFormat="false" ht="15.75" hidden="false" customHeight="true" outlineLevel="0" collapsed="false">
      <c r="A219" s="21" t="n">
        <v>218</v>
      </c>
      <c r="B219" s="21" t="str">
        <f aca="false">IFERROR(VLOOKUP($A$1&amp;":"&amp;A219,'Finish order'!C:K,6,FALSE()),"")</f>
        <v/>
      </c>
      <c r="C219" s="21" t="str">
        <f aca="false">IFERROR(VLOOKUP(A$1&amp;":"&amp;A219,'Finish order'!$C:$K,9,FALSE()),"")</f>
        <v/>
      </c>
      <c r="D219" s="21" t="str">
        <f aca="false">IFERROR(VLOOKUP(A$1&amp;":"&amp;A219,'Finish order'!$C:$K,7,FALSE()),"")</f>
        <v/>
      </c>
      <c r="E219" s="29" t="str">
        <f aca="false">IFERROR(VLOOKUP($A$1&amp;":"&amp;A219,'Finish order'!C:K,5,FALSE()),"")</f>
        <v/>
      </c>
      <c r="F219" s="21" t="str">
        <f aca="false">IFERROR(VLOOKUP($A$1&amp;":"&amp;A219,'Finish order'!C:K,4,FALSE()),"")</f>
        <v/>
      </c>
      <c r="G219" s="30" t="str">
        <f aca="false" t="array" ref="G219:G219">IFERROR(SMALL(IF($D$2:$D1128=D219,$A$2:$A$911*1.001),1),"")</f>
        <v/>
      </c>
      <c r="H219" s="30" t="str">
        <f aca="false" t="array" ref="H219:H219">IFERROR(SMALL(IF($D$2:$D1128=D219,$A$2:$A$911*1.0001),2),"")</f>
        <v/>
      </c>
      <c r="I219" s="30" t="str">
        <f aca="false" t="array" ref="I219:I219">IFERROR(SMALL(IF($D$2:$D1128=D219,$A$2:$A$911*1.00001),3),"")</f>
        <v/>
      </c>
      <c r="J219" s="30" t="str">
        <f aca="false" t="array" ref="J219:J219">IFERROR(SMALL(IF($D$2:$D1128=D219,$A$2:$A$911*1.000001),4),"")</f>
        <v/>
      </c>
      <c r="K219" s="30" t="str">
        <f aca="false">IF(A219&lt;&gt;"", IF(COUNT(G219:J219)=4, SUM(G219:J219), "No"), "")</f>
        <v>No</v>
      </c>
      <c r="L219" s="30" t="str">
        <f aca="false">IF(A219&lt;&gt;"", IF(COUNT(G219:I219)=3, SUM(G219:I219), "No"), "")</f>
        <v>No</v>
      </c>
      <c r="M219" s="30" t="str">
        <f aca="false">IF(A219&lt;&gt;"", IF(COUNT(G219:H219)=2, SUM(G219:H219), "No"), "")</f>
        <v>No</v>
      </c>
      <c r="N219" s="30" t="str">
        <f aca="false">'Results 10 year vets'!$D219&amp;":"&amp;Table1[[#Headers],[Male]]</f>
        <v>:Male</v>
      </c>
      <c r="O219" s="31"/>
      <c r="P219" s="21" t="n">
        <v>218</v>
      </c>
      <c r="Q219" s="21" t="str">
        <f aca="false">IFERROR(VLOOKUP(P$1&amp;":"&amp;P219,'Finish order'!$C:$K,6,FALSE()),"")</f>
        <v/>
      </c>
      <c r="R219" s="21" t="str">
        <f aca="false">IFERROR(VLOOKUP(P$1&amp;":"&amp;P219,'Finish order'!$C:$K,9,FALSE()),"")</f>
        <v/>
      </c>
      <c r="S219" s="21" t="str">
        <f aca="false">IFERROR(VLOOKUP(P$1&amp;":"&amp;P219,'Finish order'!$C:$K,7,FALSE()),"")</f>
        <v/>
      </c>
      <c r="T219" s="29" t="str">
        <f aca="false">IFERROR(VLOOKUP(P$1&amp;":"&amp;P219,'Finish order'!$C:$K,5,FALSE()),"")</f>
        <v/>
      </c>
      <c r="U219" s="21" t="str">
        <f aca="false">IFERROR(VLOOKUP(P$1&amp;":"&amp;P219,'Finish order'!$C:$K,4,FALSE()),"")</f>
        <v/>
      </c>
      <c r="V219" s="30" t="str">
        <f aca="false" t="array" ref="V219:V219">IFERROR(SMALL(IF($S$2:$S1128=S219,$P$2:$P$911*1.001),1),"")</f>
        <v/>
      </c>
      <c r="W219" s="30" t="str">
        <f aca="false" t="array" ref="W219:W219">IFERROR(SMALL(IF($S$2:$S1128=S219,$P$2:$P$911*1.0001),2),"")</f>
        <v/>
      </c>
      <c r="X219" s="30" t="str">
        <f aca="false" t="array" ref="X219:X219">IFERROR(SMALL(IF($S$2:$S1128=S219,$P$2:$P$911*1.00001),3),"")</f>
        <v/>
      </c>
      <c r="Y219" s="30" t="str">
        <f aca="false" t="array" ref="Y219:Y219">IFERROR(SMALL(IF($S$2:$S1128=S219,$P$2:$P$911*1.000001),4),"")</f>
        <v/>
      </c>
      <c r="Z219" s="30" t="str">
        <f aca="false">IF(P219&lt;&gt;"", IF(COUNT(V219:Y219)=4, SUM(V219:Y219), "No"), "")</f>
        <v>No</v>
      </c>
      <c r="AA219" s="30" t="str">
        <f aca="false">IF(P219&lt;&gt;"", IF(COUNT(V219:X219)=3, SUM(V219:X219), "No"), "")</f>
        <v>No</v>
      </c>
      <c r="AB219" s="30" t="str">
        <f aca="false">IF(P219&lt;&gt;"", IF(COUNT(V219:W219)=2, SUM(V219:W219), "No"), "")</f>
        <v>No</v>
      </c>
      <c r="AC219" s="30" t="str">
        <f aca="false">'Results 10 year vets'!$S219&amp;":"&amp;Table4[[#Headers],[Female]]</f>
        <v>:Female</v>
      </c>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c r="CK219" s="31"/>
      <c r="CL219" s="31"/>
      <c r="CM219" s="31"/>
      <c r="CN219" s="31"/>
      <c r="CO219" s="31"/>
      <c r="CP219" s="31"/>
      <c r="CQ219" s="31"/>
      <c r="CR219" s="31"/>
      <c r="CS219" s="31"/>
      <c r="CT219" s="31"/>
      <c r="CU219" s="31"/>
      <c r="CV219" s="31"/>
      <c r="CW219" s="31"/>
      <c r="CX219" s="31"/>
      <c r="CY219" s="31"/>
      <c r="CZ219" s="31"/>
      <c r="DA219" s="31"/>
      <c r="DB219" s="31"/>
      <c r="DC219" s="31"/>
      <c r="DD219" s="31"/>
      <c r="DE219" s="31"/>
      <c r="DF219" s="31"/>
      <c r="DG219" s="31"/>
      <c r="DH219" s="31"/>
      <c r="DI219" s="31"/>
      <c r="DJ219" s="31"/>
      <c r="DK219" s="31"/>
      <c r="DL219" s="31"/>
      <c r="DM219" s="31"/>
      <c r="DN219" s="31"/>
      <c r="DO219" s="31"/>
      <c r="DP219" s="31"/>
      <c r="DQ219" s="31"/>
      <c r="DR219" s="31"/>
      <c r="DS219" s="31"/>
      <c r="DT219" s="31"/>
      <c r="DU219" s="31"/>
      <c r="DV219" s="31"/>
      <c r="DW219" s="31"/>
    </row>
    <row r="220" customFormat="false" ht="15.75" hidden="false" customHeight="true" outlineLevel="0" collapsed="false">
      <c r="A220" s="21" t="n">
        <v>219</v>
      </c>
      <c r="B220" s="21" t="str">
        <f aca="false">IFERROR(VLOOKUP($A$1&amp;":"&amp;A220,'Finish order'!C:K,6,FALSE()),"")</f>
        <v/>
      </c>
      <c r="C220" s="21" t="str">
        <f aca="false">IFERROR(VLOOKUP(A$1&amp;":"&amp;A220,'Finish order'!$C:$K,9,FALSE()),"")</f>
        <v/>
      </c>
      <c r="D220" s="21" t="str">
        <f aca="false">IFERROR(VLOOKUP(A$1&amp;":"&amp;A220,'Finish order'!$C:$K,7,FALSE()),"")</f>
        <v/>
      </c>
      <c r="E220" s="29" t="str">
        <f aca="false">IFERROR(VLOOKUP($A$1&amp;":"&amp;A220,'Finish order'!C:K,5,FALSE()),"")</f>
        <v/>
      </c>
      <c r="F220" s="21" t="str">
        <f aca="false">IFERROR(VLOOKUP($A$1&amp;":"&amp;A220,'Finish order'!C:K,4,FALSE()),"")</f>
        <v/>
      </c>
      <c r="G220" s="30" t="str">
        <f aca="false" t="array" ref="G220:G220">IFERROR(SMALL(IF($D$2:$D1129=D220,$A$2:$A$911*1.001),1),"")</f>
        <v/>
      </c>
      <c r="H220" s="30" t="str">
        <f aca="false" t="array" ref="H220:H220">IFERROR(SMALL(IF($D$2:$D1129=D220,$A$2:$A$911*1.0001),2),"")</f>
        <v/>
      </c>
      <c r="I220" s="30" t="str">
        <f aca="false" t="array" ref="I220:I220">IFERROR(SMALL(IF($D$2:$D1129=D220,$A$2:$A$911*1.00001),3),"")</f>
        <v/>
      </c>
      <c r="J220" s="30" t="str">
        <f aca="false" t="array" ref="J220:J220">IFERROR(SMALL(IF($D$2:$D1129=D220,$A$2:$A$911*1.000001),4),"")</f>
        <v/>
      </c>
      <c r="K220" s="30" t="str">
        <f aca="false">IF(A220&lt;&gt;"", IF(COUNT(G220:J220)=4, SUM(G220:J220), "No"), "")</f>
        <v>No</v>
      </c>
      <c r="L220" s="30" t="str">
        <f aca="false">IF(A220&lt;&gt;"", IF(COUNT(G220:I220)=3, SUM(G220:I220), "No"), "")</f>
        <v>No</v>
      </c>
      <c r="M220" s="30" t="str">
        <f aca="false">IF(A220&lt;&gt;"", IF(COUNT(G220:H220)=2, SUM(G220:H220), "No"), "")</f>
        <v>No</v>
      </c>
      <c r="N220" s="30" t="str">
        <f aca="false">'Results 10 year vets'!$D220&amp;":"&amp;Table1[[#Headers],[Male]]</f>
        <v>:Male</v>
      </c>
      <c r="O220" s="31"/>
      <c r="P220" s="21" t="n">
        <v>219</v>
      </c>
      <c r="Q220" s="21" t="str">
        <f aca="false">IFERROR(VLOOKUP(P$1&amp;":"&amp;P220,'Finish order'!$C:$K,6,FALSE()),"")</f>
        <v/>
      </c>
      <c r="R220" s="21" t="str">
        <f aca="false">IFERROR(VLOOKUP(P$1&amp;":"&amp;P220,'Finish order'!$C:$K,9,FALSE()),"")</f>
        <v/>
      </c>
      <c r="S220" s="21" t="str">
        <f aca="false">IFERROR(VLOOKUP(P$1&amp;":"&amp;P220,'Finish order'!$C:$K,7,FALSE()),"")</f>
        <v/>
      </c>
      <c r="T220" s="29" t="str">
        <f aca="false">IFERROR(VLOOKUP(P$1&amp;":"&amp;P220,'Finish order'!$C:$K,5,FALSE()),"")</f>
        <v/>
      </c>
      <c r="U220" s="21" t="str">
        <f aca="false">IFERROR(VLOOKUP(P$1&amp;":"&amp;P220,'Finish order'!$C:$K,4,FALSE()),"")</f>
        <v/>
      </c>
      <c r="V220" s="30" t="str">
        <f aca="false" t="array" ref="V220:V220">IFERROR(SMALL(IF($S$2:$S1129=S220,$P$2:$P$911*1.001),1),"")</f>
        <v/>
      </c>
      <c r="W220" s="30" t="str">
        <f aca="false" t="array" ref="W220:W220">IFERROR(SMALL(IF($S$2:$S1129=S220,$P$2:$P$911*1.0001),2),"")</f>
        <v/>
      </c>
      <c r="X220" s="30" t="str">
        <f aca="false" t="array" ref="X220:X220">IFERROR(SMALL(IF($S$2:$S1129=S220,$P$2:$P$911*1.00001),3),"")</f>
        <v/>
      </c>
      <c r="Y220" s="30" t="str">
        <f aca="false" t="array" ref="Y220:Y220">IFERROR(SMALL(IF($S$2:$S1129=S220,$P$2:$P$911*1.000001),4),"")</f>
        <v/>
      </c>
      <c r="Z220" s="30" t="str">
        <f aca="false">IF(P220&lt;&gt;"", IF(COUNT(V220:Y220)=4, SUM(V220:Y220), "No"), "")</f>
        <v>No</v>
      </c>
      <c r="AA220" s="30" t="str">
        <f aca="false">IF(P220&lt;&gt;"", IF(COUNT(V220:X220)=3, SUM(V220:X220), "No"), "")</f>
        <v>No</v>
      </c>
      <c r="AB220" s="30" t="str">
        <f aca="false">IF(P220&lt;&gt;"", IF(COUNT(V220:W220)=2, SUM(V220:W220), "No"), "")</f>
        <v>No</v>
      </c>
      <c r="AC220" s="30" t="str">
        <f aca="false">'Results 10 year vets'!$S220&amp;":"&amp;Table4[[#Headers],[Female]]</f>
        <v>:Female</v>
      </c>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c r="CJ220" s="31"/>
      <c r="CK220" s="31"/>
      <c r="CL220" s="31"/>
      <c r="CM220" s="31"/>
      <c r="CN220" s="31"/>
      <c r="CO220" s="31"/>
      <c r="CP220" s="31"/>
      <c r="CQ220" s="31"/>
      <c r="CR220" s="31"/>
      <c r="CS220" s="31"/>
      <c r="CT220" s="31"/>
      <c r="CU220" s="31"/>
      <c r="CV220" s="31"/>
      <c r="CW220" s="31"/>
      <c r="CX220" s="31"/>
      <c r="CY220" s="31"/>
      <c r="CZ220" s="31"/>
      <c r="DA220" s="31"/>
      <c r="DB220" s="31"/>
      <c r="DC220" s="31"/>
      <c r="DD220" s="31"/>
      <c r="DE220" s="31"/>
      <c r="DF220" s="31"/>
      <c r="DG220" s="31"/>
      <c r="DH220" s="31"/>
      <c r="DI220" s="31"/>
      <c r="DJ220" s="31"/>
      <c r="DK220" s="31"/>
      <c r="DL220" s="31"/>
      <c r="DM220" s="31"/>
      <c r="DN220" s="31"/>
      <c r="DO220" s="31"/>
      <c r="DP220" s="31"/>
      <c r="DQ220" s="31"/>
      <c r="DR220" s="31"/>
      <c r="DS220" s="31"/>
      <c r="DT220" s="31"/>
      <c r="DU220" s="31"/>
      <c r="DV220" s="31"/>
      <c r="DW220" s="31"/>
    </row>
    <row r="221" customFormat="false" ht="15.75" hidden="false" customHeight="true" outlineLevel="0" collapsed="false">
      <c r="A221" s="21" t="n">
        <v>220</v>
      </c>
      <c r="B221" s="21" t="str">
        <f aca="false">IFERROR(VLOOKUP($A$1&amp;":"&amp;A221,'Finish order'!C:K,6,FALSE()),"")</f>
        <v/>
      </c>
      <c r="C221" s="21" t="str">
        <f aca="false">IFERROR(VLOOKUP(A$1&amp;":"&amp;A221,'Finish order'!$C:$K,9,FALSE()),"")</f>
        <v/>
      </c>
      <c r="D221" s="21" t="str">
        <f aca="false">IFERROR(VLOOKUP(A$1&amp;":"&amp;A221,'Finish order'!$C:$K,7,FALSE()),"")</f>
        <v/>
      </c>
      <c r="E221" s="29" t="str">
        <f aca="false">IFERROR(VLOOKUP($A$1&amp;":"&amp;A221,'Finish order'!C:K,5,FALSE()),"")</f>
        <v/>
      </c>
      <c r="F221" s="21" t="str">
        <f aca="false">IFERROR(VLOOKUP($A$1&amp;":"&amp;A221,'Finish order'!C:K,4,FALSE()),"")</f>
        <v/>
      </c>
      <c r="G221" s="30" t="str">
        <f aca="false" t="array" ref="G221:G221">IFERROR(SMALL(IF($D$2:$D1130=D221,$A$2:$A$911*1.001),1),"")</f>
        <v/>
      </c>
      <c r="H221" s="30" t="str">
        <f aca="false" t="array" ref="H221:H221">IFERROR(SMALL(IF($D$2:$D1130=D221,$A$2:$A$911*1.0001),2),"")</f>
        <v/>
      </c>
      <c r="I221" s="30" t="str">
        <f aca="false" t="array" ref="I221:I221">IFERROR(SMALL(IF($D$2:$D1130=D221,$A$2:$A$911*1.00001),3),"")</f>
        <v/>
      </c>
      <c r="J221" s="30" t="str">
        <f aca="false" t="array" ref="J221:J221">IFERROR(SMALL(IF($D$2:$D1130=D221,$A$2:$A$911*1.000001),4),"")</f>
        <v/>
      </c>
      <c r="K221" s="30" t="str">
        <f aca="false">IF(A221&lt;&gt;"", IF(COUNT(G221:J221)=4, SUM(G221:J221), "No"), "")</f>
        <v>No</v>
      </c>
      <c r="L221" s="30" t="str">
        <f aca="false">IF(A221&lt;&gt;"", IF(COUNT(G221:I221)=3, SUM(G221:I221), "No"), "")</f>
        <v>No</v>
      </c>
      <c r="M221" s="30" t="str">
        <f aca="false">IF(A221&lt;&gt;"", IF(COUNT(G221:H221)=2, SUM(G221:H221), "No"), "")</f>
        <v>No</v>
      </c>
      <c r="N221" s="30" t="str">
        <f aca="false">'Results 10 year vets'!$D221&amp;":"&amp;Table1[[#Headers],[Male]]</f>
        <v>:Male</v>
      </c>
      <c r="O221" s="31"/>
      <c r="P221" s="21" t="n">
        <v>220</v>
      </c>
      <c r="Q221" s="21" t="str">
        <f aca="false">IFERROR(VLOOKUP(P$1&amp;":"&amp;P221,'Finish order'!$C:$K,6,FALSE()),"")</f>
        <v/>
      </c>
      <c r="R221" s="21" t="str">
        <f aca="false">IFERROR(VLOOKUP(P$1&amp;":"&amp;P221,'Finish order'!$C:$K,9,FALSE()),"")</f>
        <v/>
      </c>
      <c r="S221" s="21" t="str">
        <f aca="false">IFERROR(VLOOKUP(P$1&amp;":"&amp;P221,'Finish order'!$C:$K,7,FALSE()),"")</f>
        <v/>
      </c>
      <c r="T221" s="29" t="str">
        <f aca="false">IFERROR(VLOOKUP(P$1&amp;":"&amp;P221,'Finish order'!$C:$K,5,FALSE()),"")</f>
        <v/>
      </c>
      <c r="U221" s="21" t="str">
        <f aca="false">IFERROR(VLOOKUP(P$1&amp;":"&amp;P221,'Finish order'!$C:$K,4,FALSE()),"")</f>
        <v/>
      </c>
      <c r="V221" s="30" t="str">
        <f aca="false" t="array" ref="V221:V221">IFERROR(SMALL(IF($S$2:$S1130=S221,$P$2:$P$911*1.001),1),"")</f>
        <v/>
      </c>
      <c r="W221" s="30" t="str">
        <f aca="false" t="array" ref="W221:W221">IFERROR(SMALL(IF($S$2:$S1130=S221,$P$2:$P$911*1.0001),2),"")</f>
        <v/>
      </c>
      <c r="X221" s="30" t="str">
        <f aca="false" t="array" ref="X221:X221">IFERROR(SMALL(IF($S$2:$S1130=S221,$P$2:$P$911*1.00001),3),"")</f>
        <v/>
      </c>
      <c r="Y221" s="30" t="str">
        <f aca="false" t="array" ref="Y221:Y221">IFERROR(SMALL(IF($S$2:$S1130=S221,$P$2:$P$911*1.000001),4),"")</f>
        <v/>
      </c>
      <c r="Z221" s="30" t="str">
        <f aca="false">IF(P221&lt;&gt;"", IF(COUNT(V221:Y221)=4, SUM(V221:Y221), "No"), "")</f>
        <v>No</v>
      </c>
      <c r="AA221" s="30" t="str">
        <f aca="false">IF(P221&lt;&gt;"", IF(COUNT(V221:X221)=3, SUM(V221:X221), "No"), "")</f>
        <v>No</v>
      </c>
      <c r="AB221" s="30" t="str">
        <f aca="false">IF(P221&lt;&gt;"", IF(COUNT(V221:W221)=2, SUM(V221:W221), "No"), "")</f>
        <v>No</v>
      </c>
      <c r="AC221" s="30" t="str">
        <f aca="false">'Results 10 year vets'!$S221&amp;":"&amp;Table4[[#Headers],[Female]]</f>
        <v>:Female</v>
      </c>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31"/>
      <c r="CC221" s="31"/>
      <c r="CD221" s="31"/>
      <c r="CE221" s="31"/>
      <c r="CF221" s="31"/>
      <c r="CG221" s="31"/>
      <c r="CH221" s="31"/>
      <c r="CI221" s="31"/>
      <c r="CJ221" s="31"/>
      <c r="CK221" s="31"/>
      <c r="CL221" s="31"/>
      <c r="CM221" s="31"/>
      <c r="CN221" s="31"/>
      <c r="CO221" s="31"/>
      <c r="CP221" s="31"/>
      <c r="CQ221" s="31"/>
      <c r="CR221" s="31"/>
      <c r="CS221" s="31"/>
      <c r="CT221" s="31"/>
      <c r="CU221" s="31"/>
      <c r="CV221" s="31"/>
      <c r="CW221" s="31"/>
      <c r="CX221" s="31"/>
      <c r="CY221" s="31"/>
      <c r="CZ221" s="31"/>
      <c r="DA221" s="31"/>
      <c r="DB221" s="31"/>
      <c r="DC221" s="31"/>
      <c r="DD221" s="31"/>
      <c r="DE221" s="31"/>
      <c r="DF221" s="31"/>
      <c r="DG221" s="31"/>
      <c r="DH221" s="31"/>
      <c r="DI221" s="31"/>
      <c r="DJ221" s="31"/>
      <c r="DK221" s="31"/>
      <c r="DL221" s="31"/>
      <c r="DM221" s="31"/>
      <c r="DN221" s="31"/>
      <c r="DO221" s="31"/>
      <c r="DP221" s="31"/>
      <c r="DQ221" s="31"/>
      <c r="DR221" s="31"/>
      <c r="DS221" s="31"/>
      <c r="DT221" s="31"/>
      <c r="DU221" s="31"/>
      <c r="DV221" s="31"/>
      <c r="DW221" s="31"/>
    </row>
    <row r="222" customFormat="false" ht="15.75" hidden="false" customHeight="true" outlineLevel="0" collapsed="false">
      <c r="A222" s="21" t="n">
        <v>221</v>
      </c>
      <c r="B222" s="21" t="str">
        <f aca="false">IFERROR(VLOOKUP($A$1&amp;":"&amp;A222,'Finish order'!C:K,6,FALSE()),"")</f>
        <v/>
      </c>
      <c r="C222" s="21" t="str">
        <f aca="false">IFERROR(VLOOKUP(A$1&amp;":"&amp;A222,'Finish order'!$C:$K,9,FALSE()),"")</f>
        <v/>
      </c>
      <c r="D222" s="21" t="str">
        <f aca="false">IFERROR(VLOOKUP(A$1&amp;":"&amp;A222,'Finish order'!$C:$K,7,FALSE()),"")</f>
        <v/>
      </c>
      <c r="E222" s="29" t="str">
        <f aca="false">IFERROR(VLOOKUP($A$1&amp;":"&amp;A222,'Finish order'!C:K,5,FALSE()),"")</f>
        <v/>
      </c>
      <c r="F222" s="21" t="str">
        <f aca="false">IFERROR(VLOOKUP($A$1&amp;":"&amp;A222,'Finish order'!C:K,4,FALSE()),"")</f>
        <v/>
      </c>
      <c r="G222" s="30" t="str">
        <f aca="false" t="array" ref="G222:G222">IFERROR(SMALL(IF($D$2:$D1131=D222,$A$2:$A$911*1.001),1),"")</f>
        <v/>
      </c>
      <c r="H222" s="30" t="str">
        <f aca="false" t="array" ref="H222:H222">IFERROR(SMALL(IF($D$2:$D1131=D222,$A$2:$A$911*1.0001),2),"")</f>
        <v/>
      </c>
      <c r="I222" s="30" t="str">
        <f aca="false" t="array" ref="I222:I222">IFERROR(SMALL(IF($D$2:$D1131=D222,$A$2:$A$911*1.00001),3),"")</f>
        <v/>
      </c>
      <c r="J222" s="30" t="str">
        <f aca="false" t="array" ref="J222:J222">IFERROR(SMALL(IF($D$2:$D1131=D222,$A$2:$A$911*1.000001),4),"")</f>
        <v/>
      </c>
      <c r="K222" s="30" t="str">
        <f aca="false">IF(A222&lt;&gt;"", IF(COUNT(G222:J222)=4, SUM(G222:J222), "No"), "")</f>
        <v>No</v>
      </c>
      <c r="L222" s="30" t="str">
        <f aca="false">IF(A222&lt;&gt;"", IF(COUNT(G222:I222)=3, SUM(G222:I222), "No"), "")</f>
        <v>No</v>
      </c>
      <c r="M222" s="30" t="str">
        <f aca="false">IF(A222&lt;&gt;"", IF(COUNT(G222:H222)=2, SUM(G222:H222), "No"), "")</f>
        <v>No</v>
      </c>
      <c r="N222" s="30" t="str">
        <f aca="false">'Results 10 year vets'!$D222&amp;":"&amp;Table1[[#Headers],[Male]]</f>
        <v>:Male</v>
      </c>
      <c r="O222" s="31"/>
      <c r="P222" s="21" t="n">
        <v>221</v>
      </c>
      <c r="Q222" s="21" t="str">
        <f aca="false">IFERROR(VLOOKUP(P$1&amp;":"&amp;P222,'Finish order'!$C:$K,6,FALSE()),"")</f>
        <v/>
      </c>
      <c r="R222" s="21" t="str">
        <f aca="false">IFERROR(VLOOKUP(P$1&amp;":"&amp;P222,'Finish order'!$C:$K,9,FALSE()),"")</f>
        <v/>
      </c>
      <c r="S222" s="21" t="str">
        <f aca="false">IFERROR(VLOOKUP(P$1&amp;":"&amp;P222,'Finish order'!$C:$K,7,FALSE()),"")</f>
        <v/>
      </c>
      <c r="T222" s="29" t="str">
        <f aca="false">IFERROR(VLOOKUP(P$1&amp;":"&amp;P222,'Finish order'!$C:$K,5,FALSE()),"")</f>
        <v/>
      </c>
      <c r="U222" s="21" t="str">
        <f aca="false">IFERROR(VLOOKUP(P$1&amp;":"&amp;P222,'Finish order'!$C:$K,4,FALSE()),"")</f>
        <v/>
      </c>
      <c r="V222" s="30" t="str">
        <f aca="false" t="array" ref="V222:V222">IFERROR(SMALL(IF($S$2:$S1131=S222,$P$2:$P$911*1.001),1),"")</f>
        <v/>
      </c>
      <c r="W222" s="30" t="str">
        <f aca="false" t="array" ref="W222:W222">IFERROR(SMALL(IF($S$2:$S1131=S222,$P$2:$P$911*1.0001),2),"")</f>
        <v/>
      </c>
      <c r="X222" s="30" t="str">
        <f aca="false" t="array" ref="X222:X222">IFERROR(SMALL(IF($S$2:$S1131=S222,$P$2:$P$911*1.00001),3),"")</f>
        <v/>
      </c>
      <c r="Y222" s="30" t="str">
        <f aca="false" t="array" ref="Y222:Y222">IFERROR(SMALL(IF($S$2:$S1131=S222,$P$2:$P$911*1.000001),4),"")</f>
        <v/>
      </c>
      <c r="Z222" s="30" t="str">
        <f aca="false">IF(P222&lt;&gt;"", IF(COUNT(V222:Y222)=4, SUM(V222:Y222), "No"), "")</f>
        <v>No</v>
      </c>
      <c r="AA222" s="30" t="str">
        <f aca="false">IF(P222&lt;&gt;"", IF(COUNT(V222:X222)=3, SUM(V222:X222), "No"), "")</f>
        <v>No</v>
      </c>
      <c r="AB222" s="30" t="str">
        <f aca="false">IF(P222&lt;&gt;"", IF(COUNT(V222:W222)=2, SUM(V222:W222), "No"), "")</f>
        <v>No</v>
      </c>
      <c r="AC222" s="30" t="str">
        <f aca="false">'Results 10 year vets'!$S222&amp;":"&amp;Table4[[#Headers],[Female]]</f>
        <v>:Female</v>
      </c>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c r="CA222" s="31"/>
      <c r="CB222" s="31"/>
      <c r="CC222" s="31"/>
      <c r="CD222" s="31"/>
      <c r="CE222" s="31"/>
      <c r="CF222" s="31"/>
      <c r="CG222" s="31"/>
      <c r="CH222" s="31"/>
      <c r="CI222" s="31"/>
      <c r="CJ222" s="31"/>
      <c r="CK222" s="31"/>
      <c r="CL222" s="31"/>
      <c r="CM222" s="31"/>
      <c r="CN222" s="31"/>
      <c r="CO222" s="31"/>
      <c r="CP222" s="31"/>
      <c r="CQ222" s="31"/>
      <c r="CR222" s="31"/>
      <c r="CS222" s="31"/>
      <c r="CT222" s="31"/>
      <c r="CU222" s="31"/>
      <c r="CV222" s="31"/>
      <c r="CW222" s="31"/>
      <c r="CX222" s="31"/>
      <c r="CY222" s="31"/>
      <c r="CZ222" s="31"/>
      <c r="DA222" s="31"/>
      <c r="DB222" s="31"/>
      <c r="DC222" s="31"/>
      <c r="DD222" s="31"/>
      <c r="DE222" s="31"/>
      <c r="DF222" s="31"/>
      <c r="DG222" s="31"/>
      <c r="DH222" s="31"/>
      <c r="DI222" s="31"/>
      <c r="DJ222" s="31"/>
      <c r="DK222" s="31"/>
      <c r="DL222" s="31"/>
      <c r="DM222" s="31"/>
      <c r="DN222" s="31"/>
      <c r="DO222" s="31"/>
      <c r="DP222" s="31"/>
      <c r="DQ222" s="31"/>
      <c r="DR222" s="31"/>
      <c r="DS222" s="31"/>
      <c r="DT222" s="31"/>
      <c r="DU222" s="31"/>
      <c r="DV222" s="31"/>
      <c r="DW222" s="31"/>
    </row>
    <row r="223" customFormat="false" ht="15.75" hidden="false" customHeight="true" outlineLevel="0" collapsed="false">
      <c r="A223" s="21" t="n">
        <v>222</v>
      </c>
      <c r="B223" s="21" t="str">
        <f aca="false">IFERROR(VLOOKUP($A$1&amp;":"&amp;A223,'Finish order'!C:K,6,FALSE()),"")</f>
        <v/>
      </c>
      <c r="C223" s="21" t="str">
        <f aca="false">IFERROR(VLOOKUP(A$1&amp;":"&amp;A223,'Finish order'!$C:$K,9,FALSE()),"")</f>
        <v/>
      </c>
      <c r="D223" s="21" t="str">
        <f aca="false">IFERROR(VLOOKUP(A$1&amp;":"&amp;A223,'Finish order'!$C:$K,7,FALSE()),"")</f>
        <v/>
      </c>
      <c r="E223" s="29" t="str">
        <f aca="false">IFERROR(VLOOKUP($A$1&amp;":"&amp;A223,'Finish order'!C:K,5,FALSE()),"")</f>
        <v/>
      </c>
      <c r="F223" s="21" t="str">
        <f aca="false">IFERROR(VLOOKUP($A$1&amp;":"&amp;A223,'Finish order'!C:K,4,FALSE()),"")</f>
        <v/>
      </c>
      <c r="G223" s="30" t="str">
        <f aca="false" t="array" ref="G223:G223">IFERROR(SMALL(IF($D$2:$D1132=D223,$A$2:$A$911*1.001),1),"")</f>
        <v/>
      </c>
      <c r="H223" s="30" t="str">
        <f aca="false" t="array" ref="H223:H223">IFERROR(SMALL(IF($D$2:$D1132=D223,$A$2:$A$911*1.0001),2),"")</f>
        <v/>
      </c>
      <c r="I223" s="30" t="str">
        <f aca="false" t="array" ref="I223:I223">IFERROR(SMALL(IF($D$2:$D1132=D223,$A$2:$A$911*1.00001),3),"")</f>
        <v/>
      </c>
      <c r="J223" s="30" t="str">
        <f aca="false" t="array" ref="J223:J223">IFERROR(SMALL(IF($D$2:$D1132=D223,$A$2:$A$911*1.000001),4),"")</f>
        <v/>
      </c>
      <c r="K223" s="30" t="str">
        <f aca="false">IF(A223&lt;&gt;"", IF(COUNT(G223:J223)=4, SUM(G223:J223), "No"), "")</f>
        <v>No</v>
      </c>
      <c r="L223" s="30" t="str">
        <f aca="false">IF(A223&lt;&gt;"", IF(COUNT(G223:I223)=3, SUM(G223:I223), "No"), "")</f>
        <v>No</v>
      </c>
      <c r="M223" s="30" t="str">
        <f aca="false">IF(A223&lt;&gt;"", IF(COUNT(G223:H223)=2, SUM(G223:H223), "No"), "")</f>
        <v>No</v>
      </c>
      <c r="N223" s="30" t="str">
        <f aca="false">'Results 10 year vets'!$D223&amp;":"&amp;Table1[[#Headers],[Male]]</f>
        <v>:Male</v>
      </c>
      <c r="O223" s="31"/>
      <c r="P223" s="21" t="n">
        <v>222</v>
      </c>
      <c r="Q223" s="21" t="str">
        <f aca="false">IFERROR(VLOOKUP(P$1&amp;":"&amp;P223,'Finish order'!$C:$K,6,FALSE()),"")</f>
        <v/>
      </c>
      <c r="R223" s="21" t="str">
        <f aca="false">IFERROR(VLOOKUP(P$1&amp;":"&amp;P223,'Finish order'!$C:$K,9,FALSE()),"")</f>
        <v/>
      </c>
      <c r="S223" s="21" t="str">
        <f aca="false">IFERROR(VLOOKUP(P$1&amp;":"&amp;P223,'Finish order'!$C:$K,7,FALSE()),"")</f>
        <v/>
      </c>
      <c r="T223" s="29" t="str">
        <f aca="false">IFERROR(VLOOKUP(P$1&amp;":"&amp;P223,'Finish order'!$C:$K,5,FALSE()),"")</f>
        <v/>
      </c>
      <c r="U223" s="21" t="str">
        <f aca="false">IFERROR(VLOOKUP(P$1&amp;":"&amp;P223,'Finish order'!$C:$K,4,FALSE()),"")</f>
        <v/>
      </c>
      <c r="V223" s="30" t="str">
        <f aca="false" t="array" ref="V223:V223">IFERROR(SMALL(IF($S$2:$S1132=S223,$P$2:$P$911*1.001),1),"")</f>
        <v/>
      </c>
      <c r="W223" s="30" t="str">
        <f aca="false" t="array" ref="W223:W223">IFERROR(SMALL(IF($S$2:$S1132=S223,$P$2:$P$911*1.0001),2),"")</f>
        <v/>
      </c>
      <c r="X223" s="30" t="str">
        <f aca="false" t="array" ref="X223:X223">IFERROR(SMALL(IF($S$2:$S1132=S223,$P$2:$P$911*1.00001),3),"")</f>
        <v/>
      </c>
      <c r="Y223" s="30" t="str">
        <f aca="false" t="array" ref="Y223:Y223">IFERROR(SMALL(IF($S$2:$S1132=S223,$P$2:$P$911*1.000001),4),"")</f>
        <v/>
      </c>
      <c r="Z223" s="30" t="str">
        <f aca="false">IF(P223&lt;&gt;"", IF(COUNT(V223:Y223)=4, SUM(V223:Y223), "No"), "")</f>
        <v>No</v>
      </c>
      <c r="AA223" s="30" t="str">
        <f aca="false">IF(P223&lt;&gt;"", IF(COUNT(V223:X223)=3, SUM(V223:X223), "No"), "")</f>
        <v>No</v>
      </c>
      <c r="AB223" s="30" t="str">
        <f aca="false">IF(P223&lt;&gt;"", IF(COUNT(V223:W223)=2, SUM(V223:W223), "No"), "")</f>
        <v>No</v>
      </c>
      <c r="AC223" s="30" t="str">
        <f aca="false">'Results 10 year vets'!$S223&amp;":"&amp;Table4[[#Headers],[Female]]</f>
        <v>:Female</v>
      </c>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c r="CA223" s="31"/>
      <c r="CB223" s="31"/>
      <c r="CC223" s="31"/>
      <c r="CD223" s="31"/>
      <c r="CE223" s="31"/>
      <c r="CF223" s="31"/>
      <c r="CG223" s="31"/>
      <c r="CH223" s="31"/>
      <c r="CI223" s="31"/>
      <c r="CJ223" s="31"/>
      <c r="CK223" s="31"/>
      <c r="CL223" s="31"/>
      <c r="CM223" s="31"/>
      <c r="CN223" s="31"/>
      <c r="CO223" s="31"/>
      <c r="CP223" s="31"/>
      <c r="CQ223" s="31"/>
      <c r="CR223" s="31"/>
      <c r="CS223" s="31"/>
      <c r="CT223" s="31"/>
      <c r="CU223" s="31"/>
      <c r="CV223" s="31"/>
      <c r="CW223" s="31"/>
      <c r="CX223" s="31"/>
      <c r="CY223" s="31"/>
      <c r="CZ223" s="31"/>
      <c r="DA223" s="31"/>
      <c r="DB223" s="31"/>
      <c r="DC223" s="31"/>
      <c r="DD223" s="31"/>
      <c r="DE223" s="31"/>
      <c r="DF223" s="31"/>
      <c r="DG223" s="31"/>
      <c r="DH223" s="31"/>
      <c r="DI223" s="31"/>
      <c r="DJ223" s="31"/>
      <c r="DK223" s="31"/>
      <c r="DL223" s="31"/>
      <c r="DM223" s="31"/>
      <c r="DN223" s="31"/>
      <c r="DO223" s="31"/>
      <c r="DP223" s="31"/>
      <c r="DQ223" s="31"/>
      <c r="DR223" s="31"/>
      <c r="DS223" s="31"/>
      <c r="DT223" s="31"/>
      <c r="DU223" s="31"/>
      <c r="DV223" s="31"/>
      <c r="DW223" s="31"/>
    </row>
    <row r="224" customFormat="false" ht="15.75" hidden="false" customHeight="true" outlineLevel="0" collapsed="false">
      <c r="A224" s="21" t="n">
        <v>223</v>
      </c>
      <c r="B224" s="21" t="str">
        <f aca="false">IFERROR(VLOOKUP($A$1&amp;":"&amp;A224,'Finish order'!C:K,6,FALSE()),"")</f>
        <v/>
      </c>
      <c r="C224" s="21" t="str">
        <f aca="false">IFERROR(VLOOKUP(A$1&amp;":"&amp;A224,'Finish order'!$C:$K,9,FALSE()),"")</f>
        <v/>
      </c>
      <c r="D224" s="21" t="str">
        <f aca="false">IFERROR(VLOOKUP(A$1&amp;":"&amp;A224,'Finish order'!$C:$K,7,FALSE()),"")</f>
        <v/>
      </c>
      <c r="E224" s="29" t="str">
        <f aca="false">IFERROR(VLOOKUP($A$1&amp;":"&amp;A224,'Finish order'!C:K,5,FALSE()),"")</f>
        <v/>
      </c>
      <c r="F224" s="21" t="str">
        <f aca="false">IFERROR(VLOOKUP($A$1&amp;":"&amp;A224,'Finish order'!C:K,4,FALSE()),"")</f>
        <v/>
      </c>
      <c r="G224" s="30" t="str">
        <f aca="false" t="array" ref="G224:G224">IFERROR(SMALL(IF($D$2:$D1133=D224,$A$2:$A$911*1.001),1),"")</f>
        <v/>
      </c>
      <c r="H224" s="30" t="str">
        <f aca="false" t="array" ref="H224:H224">IFERROR(SMALL(IF($D$2:$D1133=D224,$A$2:$A$911*1.0001),2),"")</f>
        <v/>
      </c>
      <c r="I224" s="30" t="str">
        <f aca="false" t="array" ref="I224:I224">IFERROR(SMALL(IF($D$2:$D1133=D224,$A$2:$A$911*1.00001),3),"")</f>
        <v/>
      </c>
      <c r="J224" s="30" t="str">
        <f aca="false" t="array" ref="J224:J224">IFERROR(SMALL(IF($D$2:$D1133=D224,$A$2:$A$911*1.000001),4),"")</f>
        <v/>
      </c>
      <c r="K224" s="30" t="str">
        <f aca="false">IF(A224&lt;&gt;"", IF(COUNT(G224:J224)=4, SUM(G224:J224), "No"), "")</f>
        <v>No</v>
      </c>
      <c r="L224" s="30" t="str">
        <f aca="false">IF(A224&lt;&gt;"", IF(COUNT(G224:I224)=3, SUM(G224:I224), "No"), "")</f>
        <v>No</v>
      </c>
      <c r="M224" s="30" t="str">
        <f aca="false">IF(A224&lt;&gt;"", IF(COUNT(G224:H224)=2, SUM(G224:H224), "No"), "")</f>
        <v>No</v>
      </c>
      <c r="N224" s="30" t="str">
        <f aca="false">'Results 10 year vets'!$D224&amp;":"&amp;Table1[[#Headers],[Male]]</f>
        <v>:Male</v>
      </c>
      <c r="O224" s="31"/>
      <c r="P224" s="21" t="n">
        <v>223</v>
      </c>
      <c r="Q224" s="21" t="str">
        <f aca="false">IFERROR(VLOOKUP(P$1&amp;":"&amp;P224,'Finish order'!$C:$K,6,FALSE()),"")</f>
        <v/>
      </c>
      <c r="R224" s="21" t="str">
        <f aca="false">IFERROR(VLOOKUP(P$1&amp;":"&amp;P224,'Finish order'!$C:$K,9,FALSE()),"")</f>
        <v/>
      </c>
      <c r="S224" s="21" t="str">
        <f aca="false">IFERROR(VLOOKUP(P$1&amp;":"&amp;P224,'Finish order'!$C:$K,7,FALSE()),"")</f>
        <v/>
      </c>
      <c r="T224" s="29" t="str">
        <f aca="false">IFERROR(VLOOKUP(P$1&amp;":"&amp;P224,'Finish order'!$C:$K,5,FALSE()),"")</f>
        <v/>
      </c>
      <c r="U224" s="21" t="str">
        <f aca="false">IFERROR(VLOOKUP(P$1&amp;":"&amp;P224,'Finish order'!$C:$K,4,FALSE()),"")</f>
        <v/>
      </c>
      <c r="V224" s="30" t="str">
        <f aca="false" t="array" ref="V224:V224">IFERROR(SMALL(IF($S$2:$S1133=S224,$P$2:$P$911*1.001),1),"")</f>
        <v/>
      </c>
      <c r="W224" s="30" t="str">
        <f aca="false" t="array" ref="W224:W224">IFERROR(SMALL(IF($S$2:$S1133=S224,$P$2:$P$911*1.0001),2),"")</f>
        <v/>
      </c>
      <c r="X224" s="30" t="str">
        <f aca="false" t="array" ref="X224:X224">IFERROR(SMALL(IF($S$2:$S1133=S224,$P$2:$P$911*1.00001),3),"")</f>
        <v/>
      </c>
      <c r="Y224" s="30" t="str">
        <f aca="false" t="array" ref="Y224:Y224">IFERROR(SMALL(IF($S$2:$S1133=S224,$P$2:$P$911*1.000001),4),"")</f>
        <v/>
      </c>
      <c r="Z224" s="30" t="str">
        <f aca="false">IF(P224&lt;&gt;"", IF(COUNT(V224:Y224)=4, SUM(V224:Y224), "No"), "")</f>
        <v>No</v>
      </c>
      <c r="AA224" s="30" t="str">
        <f aca="false">IF(P224&lt;&gt;"", IF(COUNT(V224:X224)=3, SUM(V224:X224), "No"), "")</f>
        <v>No</v>
      </c>
      <c r="AB224" s="30" t="str">
        <f aca="false">IF(P224&lt;&gt;"", IF(COUNT(V224:W224)=2, SUM(V224:W224), "No"), "")</f>
        <v>No</v>
      </c>
      <c r="AC224" s="30" t="str">
        <f aca="false">'Results 10 year vets'!$S224&amp;":"&amp;Table4[[#Headers],[Female]]</f>
        <v>:Female</v>
      </c>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c r="CA224" s="31"/>
      <c r="CB224" s="31"/>
      <c r="CC224" s="31"/>
      <c r="CD224" s="31"/>
      <c r="CE224" s="31"/>
      <c r="CF224" s="31"/>
      <c r="CG224" s="31"/>
      <c r="CH224" s="31"/>
      <c r="CI224" s="31"/>
      <c r="CJ224" s="31"/>
      <c r="CK224" s="31"/>
      <c r="CL224" s="31"/>
      <c r="CM224" s="31"/>
      <c r="CN224" s="31"/>
      <c r="CO224" s="31"/>
      <c r="CP224" s="31"/>
      <c r="CQ224" s="31"/>
      <c r="CR224" s="31"/>
      <c r="CS224" s="31"/>
      <c r="CT224" s="31"/>
      <c r="CU224" s="31"/>
      <c r="CV224" s="31"/>
      <c r="CW224" s="31"/>
      <c r="CX224" s="31"/>
      <c r="CY224" s="31"/>
      <c r="CZ224" s="31"/>
      <c r="DA224" s="31"/>
      <c r="DB224" s="31"/>
      <c r="DC224" s="31"/>
      <c r="DD224" s="31"/>
      <c r="DE224" s="31"/>
      <c r="DF224" s="31"/>
      <c r="DG224" s="31"/>
      <c r="DH224" s="31"/>
      <c r="DI224" s="31"/>
      <c r="DJ224" s="31"/>
      <c r="DK224" s="31"/>
      <c r="DL224" s="31"/>
      <c r="DM224" s="31"/>
      <c r="DN224" s="31"/>
      <c r="DO224" s="31"/>
      <c r="DP224" s="31"/>
      <c r="DQ224" s="31"/>
      <c r="DR224" s="31"/>
      <c r="DS224" s="31"/>
      <c r="DT224" s="31"/>
      <c r="DU224" s="31"/>
      <c r="DV224" s="31"/>
      <c r="DW224" s="31"/>
    </row>
    <row r="225" customFormat="false" ht="15.75" hidden="false" customHeight="true" outlineLevel="0" collapsed="false">
      <c r="A225" s="21" t="n">
        <v>224</v>
      </c>
      <c r="B225" s="21" t="str">
        <f aca="false">IFERROR(VLOOKUP($A$1&amp;":"&amp;A225,'Finish order'!C:K,6,FALSE()),"")</f>
        <v/>
      </c>
      <c r="C225" s="21" t="str">
        <f aca="false">IFERROR(VLOOKUP(A$1&amp;":"&amp;A225,'Finish order'!$C:$K,9,FALSE()),"")</f>
        <v/>
      </c>
      <c r="D225" s="21" t="str">
        <f aca="false">IFERROR(VLOOKUP(A$1&amp;":"&amp;A225,'Finish order'!$C:$K,7,FALSE()),"")</f>
        <v/>
      </c>
      <c r="E225" s="29" t="str">
        <f aca="false">IFERROR(VLOOKUP($A$1&amp;":"&amp;A225,'Finish order'!C:K,5,FALSE()),"")</f>
        <v/>
      </c>
      <c r="F225" s="21" t="str">
        <f aca="false">IFERROR(VLOOKUP($A$1&amp;":"&amp;A225,'Finish order'!C:K,4,FALSE()),"")</f>
        <v/>
      </c>
      <c r="G225" s="30" t="str">
        <f aca="false" t="array" ref="G225:G225">IFERROR(SMALL(IF($D$2:$D1134=D225,$A$2:$A$911*1.001),1),"")</f>
        <v/>
      </c>
      <c r="H225" s="30" t="str">
        <f aca="false" t="array" ref="H225:H225">IFERROR(SMALL(IF($D$2:$D1134=D225,$A$2:$A$911*1.0001),2),"")</f>
        <v/>
      </c>
      <c r="I225" s="30" t="str">
        <f aca="false" t="array" ref="I225:I225">IFERROR(SMALL(IF($D$2:$D1134=D225,$A$2:$A$911*1.00001),3),"")</f>
        <v/>
      </c>
      <c r="J225" s="30" t="str">
        <f aca="false" t="array" ref="J225:J225">IFERROR(SMALL(IF($D$2:$D1134=D225,$A$2:$A$911*1.000001),4),"")</f>
        <v/>
      </c>
      <c r="K225" s="30" t="str">
        <f aca="false">IF(A225&lt;&gt;"", IF(COUNT(G225:J225)=4, SUM(G225:J225), "No"), "")</f>
        <v>No</v>
      </c>
      <c r="L225" s="30" t="str">
        <f aca="false">IF(A225&lt;&gt;"", IF(COUNT(G225:I225)=3, SUM(G225:I225), "No"), "")</f>
        <v>No</v>
      </c>
      <c r="M225" s="30" t="str">
        <f aca="false">IF(A225&lt;&gt;"", IF(COUNT(G225:H225)=2, SUM(G225:H225), "No"), "")</f>
        <v>No</v>
      </c>
      <c r="N225" s="30" t="str">
        <f aca="false">'Results 10 year vets'!$D225&amp;":"&amp;Table1[[#Headers],[Male]]</f>
        <v>:Male</v>
      </c>
      <c r="O225" s="31"/>
      <c r="P225" s="21" t="n">
        <v>224</v>
      </c>
      <c r="Q225" s="21" t="str">
        <f aca="false">IFERROR(VLOOKUP(P$1&amp;":"&amp;P225,'Finish order'!$C:$K,6,FALSE()),"")</f>
        <v/>
      </c>
      <c r="R225" s="21" t="str">
        <f aca="false">IFERROR(VLOOKUP(P$1&amp;":"&amp;P225,'Finish order'!$C:$K,9,FALSE()),"")</f>
        <v/>
      </c>
      <c r="S225" s="21" t="str">
        <f aca="false">IFERROR(VLOOKUP(P$1&amp;":"&amp;P225,'Finish order'!$C:$K,7,FALSE()),"")</f>
        <v/>
      </c>
      <c r="T225" s="29" t="str">
        <f aca="false">IFERROR(VLOOKUP(P$1&amp;":"&amp;P225,'Finish order'!$C:$K,5,FALSE()),"")</f>
        <v/>
      </c>
      <c r="U225" s="21" t="str">
        <f aca="false">IFERROR(VLOOKUP(P$1&amp;":"&amp;P225,'Finish order'!$C:$K,4,FALSE()),"")</f>
        <v/>
      </c>
      <c r="V225" s="30" t="str">
        <f aca="false" t="array" ref="V225:V225">IFERROR(SMALL(IF($S$2:$S1134=S225,$P$2:$P$911*1.001),1),"")</f>
        <v/>
      </c>
      <c r="W225" s="30" t="str">
        <f aca="false" t="array" ref="W225:W225">IFERROR(SMALL(IF($S$2:$S1134=S225,$P$2:$P$911*1.0001),2),"")</f>
        <v/>
      </c>
      <c r="X225" s="30" t="str">
        <f aca="false" t="array" ref="X225:X225">IFERROR(SMALL(IF($S$2:$S1134=S225,$P$2:$P$911*1.00001),3),"")</f>
        <v/>
      </c>
      <c r="Y225" s="30" t="str">
        <f aca="false" t="array" ref="Y225:Y225">IFERROR(SMALL(IF($S$2:$S1134=S225,$P$2:$P$911*1.000001),4),"")</f>
        <v/>
      </c>
      <c r="Z225" s="30" t="str">
        <f aca="false">IF(P225&lt;&gt;"", IF(COUNT(V225:Y225)=4, SUM(V225:Y225), "No"), "")</f>
        <v>No</v>
      </c>
      <c r="AA225" s="30" t="str">
        <f aca="false">IF(P225&lt;&gt;"", IF(COUNT(V225:X225)=3, SUM(V225:X225), "No"), "")</f>
        <v>No</v>
      </c>
      <c r="AB225" s="30" t="str">
        <f aca="false">IF(P225&lt;&gt;"", IF(COUNT(V225:W225)=2, SUM(V225:W225), "No"), "")</f>
        <v>No</v>
      </c>
      <c r="AC225" s="30" t="str">
        <f aca="false">'Results 10 year vets'!$S225&amp;":"&amp;Table4[[#Headers],[Female]]</f>
        <v>:Female</v>
      </c>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c r="CA225" s="31"/>
      <c r="CB225" s="31"/>
      <c r="CC225" s="31"/>
      <c r="CD225" s="31"/>
      <c r="CE225" s="31"/>
      <c r="CF225" s="31"/>
      <c r="CG225" s="31"/>
      <c r="CH225" s="31"/>
      <c r="CI225" s="31"/>
      <c r="CJ225" s="31"/>
      <c r="CK225" s="31"/>
      <c r="CL225" s="31"/>
      <c r="CM225" s="31"/>
      <c r="CN225" s="31"/>
      <c r="CO225" s="31"/>
      <c r="CP225" s="31"/>
      <c r="CQ225" s="31"/>
      <c r="CR225" s="31"/>
      <c r="CS225" s="31"/>
      <c r="CT225" s="31"/>
      <c r="CU225" s="31"/>
      <c r="CV225" s="31"/>
      <c r="CW225" s="31"/>
      <c r="CX225" s="31"/>
      <c r="CY225" s="31"/>
      <c r="CZ225" s="31"/>
      <c r="DA225" s="31"/>
      <c r="DB225" s="31"/>
      <c r="DC225" s="31"/>
      <c r="DD225" s="31"/>
      <c r="DE225" s="31"/>
      <c r="DF225" s="31"/>
      <c r="DG225" s="31"/>
      <c r="DH225" s="31"/>
      <c r="DI225" s="31"/>
      <c r="DJ225" s="31"/>
      <c r="DK225" s="31"/>
      <c r="DL225" s="31"/>
      <c r="DM225" s="31"/>
      <c r="DN225" s="31"/>
      <c r="DO225" s="31"/>
      <c r="DP225" s="31"/>
      <c r="DQ225" s="31"/>
      <c r="DR225" s="31"/>
      <c r="DS225" s="31"/>
      <c r="DT225" s="31"/>
      <c r="DU225" s="31"/>
      <c r="DV225" s="31"/>
      <c r="DW225" s="31"/>
    </row>
    <row r="226" customFormat="false" ht="15.75" hidden="false" customHeight="true" outlineLevel="0" collapsed="false">
      <c r="A226" s="21" t="n">
        <v>225</v>
      </c>
      <c r="B226" s="21" t="str">
        <f aca="false">IFERROR(VLOOKUP($A$1&amp;":"&amp;A226,'Finish order'!C:K,6,FALSE()),"")</f>
        <v/>
      </c>
      <c r="C226" s="21" t="str">
        <f aca="false">IFERROR(VLOOKUP(A$1&amp;":"&amp;A226,'Finish order'!$C:$K,9,FALSE()),"")</f>
        <v/>
      </c>
      <c r="D226" s="21" t="str">
        <f aca="false">IFERROR(VLOOKUP(A$1&amp;":"&amp;A226,'Finish order'!$C:$K,7,FALSE()),"")</f>
        <v/>
      </c>
      <c r="E226" s="29" t="str">
        <f aca="false">IFERROR(VLOOKUP($A$1&amp;":"&amp;A226,'Finish order'!C:K,5,FALSE()),"")</f>
        <v/>
      </c>
      <c r="F226" s="21" t="str">
        <f aca="false">IFERROR(VLOOKUP($A$1&amp;":"&amp;A226,'Finish order'!C:K,4,FALSE()),"")</f>
        <v/>
      </c>
      <c r="G226" s="30" t="str">
        <f aca="false" t="array" ref="G226:G226">IFERROR(SMALL(IF($D$2:$D1135=D226,$A$2:$A$911*1.001),1),"")</f>
        <v/>
      </c>
      <c r="H226" s="30" t="str">
        <f aca="false" t="array" ref="H226:H226">IFERROR(SMALL(IF($D$2:$D1135=D226,$A$2:$A$911*1.0001),2),"")</f>
        <v/>
      </c>
      <c r="I226" s="30" t="str">
        <f aca="false" t="array" ref="I226:I226">IFERROR(SMALL(IF($D$2:$D1135=D226,$A$2:$A$911*1.00001),3),"")</f>
        <v/>
      </c>
      <c r="J226" s="30" t="str">
        <f aca="false" t="array" ref="J226:J226">IFERROR(SMALL(IF($D$2:$D1135=D226,$A$2:$A$911*1.000001),4),"")</f>
        <v/>
      </c>
      <c r="K226" s="30" t="str">
        <f aca="false">IF(A226&lt;&gt;"", IF(COUNT(G226:J226)=4, SUM(G226:J226), "No"), "")</f>
        <v>No</v>
      </c>
      <c r="L226" s="30" t="str">
        <f aca="false">IF(A226&lt;&gt;"", IF(COUNT(G226:I226)=3, SUM(G226:I226), "No"), "")</f>
        <v>No</v>
      </c>
      <c r="M226" s="30" t="str">
        <f aca="false">IF(A226&lt;&gt;"", IF(COUNT(G226:H226)=2, SUM(G226:H226), "No"), "")</f>
        <v>No</v>
      </c>
      <c r="N226" s="30" t="str">
        <f aca="false">'Results 10 year vets'!$D226&amp;":"&amp;Table1[[#Headers],[Male]]</f>
        <v>:Male</v>
      </c>
      <c r="O226" s="31"/>
      <c r="P226" s="21" t="n">
        <v>225</v>
      </c>
      <c r="Q226" s="21" t="str">
        <f aca="false">IFERROR(VLOOKUP(P$1&amp;":"&amp;P226,'Finish order'!$C:$K,6,FALSE()),"")</f>
        <v/>
      </c>
      <c r="R226" s="21" t="str">
        <f aca="false">IFERROR(VLOOKUP(P$1&amp;":"&amp;P226,'Finish order'!$C:$K,9,FALSE()),"")</f>
        <v/>
      </c>
      <c r="S226" s="21" t="str">
        <f aca="false">IFERROR(VLOOKUP(P$1&amp;":"&amp;P226,'Finish order'!$C:$K,7,FALSE()),"")</f>
        <v/>
      </c>
      <c r="T226" s="29" t="str">
        <f aca="false">IFERROR(VLOOKUP(P$1&amp;":"&amp;P226,'Finish order'!$C:$K,5,FALSE()),"")</f>
        <v/>
      </c>
      <c r="U226" s="21" t="str">
        <f aca="false">IFERROR(VLOOKUP(P$1&amp;":"&amp;P226,'Finish order'!$C:$K,4,FALSE()),"")</f>
        <v/>
      </c>
      <c r="V226" s="30" t="str">
        <f aca="false" t="array" ref="V226:V226">IFERROR(SMALL(IF($S$2:$S1135=S226,$P$2:$P$911*1.001),1),"")</f>
        <v/>
      </c>
      <c r="W226" s="30" t="str">
        <f aca="false" t="array" ref="W226:W226">IFERROR(SMALL(IF($S$2:$S1135=S226,$P$2:$P$911*1.0001),2),"")</f>
        <v/>
      </c>
      <c r="X226" s="30" t="str">
        <f aca="false" t="array" ref="X226:X226">IFERROR(SMALL(IF($S$2:$S1135=S226,$P$2:$P$911*1.00001),3),"")</f>
        <v/>
      </c>
      <c r="Y226" s="30" t="str">
        <f aca="false" t="array" ref="Y226:Y226">IFERROR(SMALL(IF($S$2:$S1135=S226,$P$2:$P$911*1.000001),4),"")</f>
        <v/>
      </c>
      <c r="Z226" s="30" t="str">
        <f aca="false">IF(P226&lt;&gt;"", IF(COUNT(V226:Y226)=4, SUM(V226:Y226), "No"), "")</f>
        <v>No</v>
      </c>
      <c r="AA226" s="30" t="str">
        <f aca="false">IF(P226&lt;&gt;"", IF(COUNT(V226:X226)=3, SUM(V226:X226), "No"), "")</f>
        <v>No</v>
      </c>
      <c r="AB226" s="30" t="str">
        <f aca="false">IF(P226&lt;&gt;"", IF(COUNT(V226:W226)=2, SUM(V226:W226), "No"), "")</f>
        <v>No</v>
      </c>
      <c r="AC226" s="30" t="str">
        <f aca="false">'Results 10 year vets'!$S226&amp;":"&amp;Table4[[#Headers],[Female]]</f>
        <v>:Female</v>
      </c>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c r="CT226" s="31"/>
      <c r="CU226" s="31"/>
      <c r="CV226" s="31"/>
      <c r="CW226" s="31"/>
      <c r="CX226" s="31"/>
      <c r="CY226" s="31"/>
      <c r="CZ226" s="31"/>
      <c r="DA226" s="31"/>
      <c r="DB226" s="31"/>
      <c r="DC226" s="31"/>
      <c r="DD226" s="31"/>
      <c r="DE226" s="31"/>
      <c r="DF226" s="31"/>
      <c r="DG226" s="31"/>
      <c r="DH226" s="31"/>
      <c r="DI226" s="31"/>
      <c r="DJ226" s="31"/>
      <c r="DK226" s="31"/>
      <c r="DL226" s="31"/>
      <c r="DM226" s="31"/>
      <c r="DN226" s="31"/>
      <c r="DO226" s="31"/>
      <c r="DP226" s="31"/>
      <c r="DQ226" s="31"/>
      <c r="DR226" s="31"/>
      <c r="DS226" s="31"/>
      <c r="DT226" s="31"/>
      <c r="DU226" s="31"/>
      <c r="DV226" s="31"/>
      <c r="DW226" s="31"/>
    </row>
    <row r="227" customFormat="false" ht="15.75" hidden="false" customHeight="true" outlineLevel="0" collapsed="false">
      <c r="A227" s="21" t="n">
        <v>226</v>
      </c>
      <c r="B227" s="21" t="str">
        <f aca="false">IFERROR(VLOOKUP($A$1&amp;":"&amp;A227,'Finish order'!C:K,6,FALSE()),"")</f>
        <v/>
      </c>
      <c r="C227" s="21" t="str">
        <f aca="false">IFERROR(VLOOKUP(A$1&amp;":"&amp;A227,'Finish order'!$C:$K,9,FALSE()),"")</f>
        <v/>
      </c>
      <c r="D227" s="21" t="str">
        <f aca="false">IFERROR(VLOOKUP(A$1&amp;":"&amp;A227,'Finish order'!$C:$K,7,FALSE()),"")</f>
        <v/>
      </c>
      <c r="E227" s="29" t="str">
        <f aca="false">IFERROR(VLOOKUP($A$1&amp;":"&amp;A227,'Finish order'!C:K,5,FALSE()),"")</f>
        <v/>
      </c>
      <c r="F227" s="21" t="str">
        <f aca="false">IFERROR(VLOOKUP($A$1&amp;":"&amp;A227,'Finish order'!C:K,4,FALSE()),"")</f>
        <v/>
      </c>
      <c r="G227" s="30" t="str">
        <f aca="false" t="array" ref="G227:G227">IFERROR(SMALL(IF($D$2:$D1136=D227,$A$2:$A$911*1.001),1),"")</f>
        <v/>
      </c>
      <c r="H227" s="30" t="str">
        <f aca="false" t="array" ref="H227:H227">IFERROR(SMALL(IF($D$2:$D1136=D227,$A$2:$A$911*1.0001),2),"")</f>
        <v/>
      </c>
      <c r="I227" s="30" t="str">
        <f aca="false" t="array" ref="I227:I227">IFERROR(SMALL(IF($D$2:$D1136=D227,$A$2:$A$911*1.00001),3),"")</f>
        <v/>
      </c>
      <c r="J227" s="30" t="str">
        <f aca="false" t="array" ref="J227:J227">IFERROR(SMALL(IF($D$2:$D1136=D227,$A$2:$A$911*1.000001),4),"")</f>
        <v/>
      </c>
      <c r="K227" s="30" t="str">
        <f aca="false">IF(A227&lt;&gt;"", IF(COUNT(G227:J227)=4, SUM(G227:J227), "No"), "")</f>
        <v>No</v>
      </c>
      <c r="L227" s="30" t="str">
        <f aca="false">IF(A227&lt;&gt;"", IF(COUNT(G227:I227)=3, SUM(G227:I227), "No"), "")</f>
        <v>No</v>
      </c>
      <c r="M227" s="30" t="str">
        <f aca="false">IF(A227&lt;&gt;"", IF(COUNT(G227:H227)=2, SUM(G227:H227), "No"), "")</f>
        <v>No</v>
      </c>
      <c r="N227" s="30" t="str">
        <f aca="false">'Results 10 year vets'!$D227&amp;":"&amp;Table1[[#Headers],[Male]]</f>
        <v>:Male</v>
      </c>
      <c r="O227" s="31"/>
      <c r="P227" s="21" t="n">
        <v>226</v>
      </c>
      <c r="Q227" s="21" t="str">
        <f aca="false">IFERROR(VLOOKUP(P$1&amp;":"&amp;P227,'Finish order'!$C:$K,6,FALSE()),"")</f>
        <v/>
      </c>
      <c r="R227" s="21" t="str">
        <f aca="false">IFERROR(VLOOKUP(P$1&amp;":"&amp;P227,'Finish order'!$C:$K,9,FALSE()),"")</f>
        <v/>
      </c>
      <c r="S227" s="21" t="str">
        <f aca="false">IFERROR(VLOOKUP(P$1&amp;":"&amp;P227,'Finish order'!$C:$K,7,FALSE()),"")</f>
        <v/>
      </c>
      <c r="T227" s="29" t="str">
        <f aca="false">IFERROR(VLOOKUP(P$1&amp;":"&amp;P227,'Finish order'!$C:$K,5,FALSE()),"")</f>
        <v/>
      </c>
      <c r="U227" s="21" t="str">
        <f aca="false">IFERROR(VLOOKUP(P$1&amp;":"&amp;P227,'Finish order'!$C:$K,4,FALSE()),"")</f>
        <v/>
      </c>
      <c r="V227" s="30" t="str">
        <f aca="false" t="array" ref="V227:V227">IFERROR(SMALL(IF($S$2:$S1136=S227,$P$2:$P$911*1.001),1),"")</f>
        <v/>
      </c>
      <c r="W227" s="30" t="str">
        <f aca="false" t="array" ref="W227:W227">IFERROR(SMALL(IF($S$2:$S1136=S227,$P$2:$P$911*1.0001),2),"")</f>
        <v/>
      </c>
      <c r="X227" s="30" t="str">
        <f aca="false" t="array" ref="X227:X227">IFERROR(SMALL(IF($S$2:$S1136=S227,$P$2:$P$911*1.00001),3),"")</f>
        <v/>
      </c>
      <c r="Y227" s="30" t="str">
        <f aca="false" t="array" ref="Y227:Y227">IFERROR(SMALL(IF($S$2:$S1136=S227,$P$2:$P$911*1.000001),4),"")</f>
        <v/>
      </c>
      <c r="Z227" s="30" t="str">
        <f aca="false">IF(P227&lt;&gt;"", IF(COUNT(V227:Y227)=4, SUM(V227:Y227), "No"), "")</f>
        <v>No</v>
      </c>
      <c r="AA227" s="30" t="str">
        <f aca="false">IF(P227&lt;&gt;"", IF(COUNT(V227:X227)=3, SUM(V227:X227), "No"), "")</f>
        <v>No</v>
      </c>
      <c r="AB227" s="30" t="str">
        <f aca="false">IF(P227&lt;&gt;"", IF(COUNT(V227:W227)=2, SUM(V227:W227), "No"), "")</f>
        <v>No</v>
      </c>
      <c r="AC227" s="30" t="str">
        <f aca="false">'Results 10 year vets'!$S227&amp;":"&amp;Table4[[#Headers],[Female]]</f>
        <v>:Female</v>
      </c>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c r="CJ227" s="31"/>
      <c r="CK227" s="31"/>
      <c r="CL227" s="31"/>
      <c r="CM227" s="31"/>
      <c r="CN227" s="31"/>
      <c r="CO227" s="31"/>
      <c r="CP227" s="31"/>
      <c r="CQ227" s="31"/>
      <c r="CR227" s="31"/>
      <c r="CS227" s="31"/>
      <c r="CT227" s="31"/>
      <c r="CU227" s="31"/>
      <c r="CV227" s="31"/>
      <c r="CW227" s="31"/>
      <c r="CX227" s="31"/>
      <c r="CY227" s="31"/>
      <c r="CZ227" s="31"/>
      <c r="DA227" s="31"/>
      <c r="DB227" s="31"/>
      <c r="DC227" s="31"/>
      <c r="DD227" s="31"/>
      <c r="DE227" s="31"/>
      <c r="DF227" s="31"/>
      <c r="DG227" s="31"/>
      <c r="DH227" s="31"/>
      <c r="DI227" s="31"/>
      <c r="DJ227" s="31"/>
      <c r="DK227" s="31"/>
      <c r="DL227" s="31"/>
      <c r="DM227" s="31"/>
      <c r="DN227" s="31"/>
      <c r="DO227" s="31"/>
      <c r="DP227" s="31"/>
      <c r="DQ227" s="31"/>
      <c r="DR227" s="31"/>
      <c r="DS227" s="31"/>
      <c r="DT227" s="31"/>
      <c r="DU227" s="31"/>
      <c r="DV227" s="31"/>
      <c r="DW227" s="31"/>
    </row>
    <row r="228" customFormat="false" ht="15.75" hidden="false" customHeight="true" outlineLevel="0" collapsed="false">
      <c r="A228" s="21" t="n">
        <v>227</v>
      </c>
      <c r="B228" s="21" t="str">
        <f aca="false">IFERROR(VLOOKUP($A$1&amp;":"&amp;A228,'Finish order'!C:K,6,FALSE()),"")</f>
        <v/>
      </c>
      <c r="C228" s="21" t="str">
        <f aca="false">IFERROR(VLOOKUP(A$1&amp;":"&amp;A228,'Finish order'!$C:$K,9,FALSE()),"")</f>
        <v/>
      </c>
      <c r="D228" s="21" t="str">
        <f aca="false">IFERROR(VLOOKUP(A$1&amp;":"&amp;A228,'Finish order'!$C:$K,7,FALSE()),"")</f>
        <v/>
      </c>
      <c r="E228" s="29" t="str">
        <f aca="false">IFERROR(VLOOKUP($A$1&amp;":"&amp;A228,'Finish order'!C:K,5,FALSE()),"")</f>
        <v/>
      </c>
      <c r="F228" s="21" t="str">
        <f aca="false">IFERROR(VLOOKUP($A$1&amp;":"&amp;A228,'Finish order'!C:K,4,FALSE()),"")</f>
        <v/>
      </c>
      <c r="G228" s="30" t="str">
        <f aca="false" t="array" ref="G228:G228">IFERROR(SMALL(IF($D$2:$D1137=D228,$A$2:$A$911*1.001),1),"")</f>
        <v/>
      </c>
      <c r="H228" s="30" t="str">
        <f aca="false" t="array" ref="H228:H228">IFERROR(SMALL(IF($D$2:$D1137=D228,$A$2:$A$911*1.0001),2),"")</f>
        <v/>
      </c>
      <c r="I228" s="30" t="str">
        <f aca="false" t="array" ref="I228:I228">IFERROR(SMALL(IF($D$2:$D1137=D228,$A$2:$A$911*1.00001),3),"")</f>
        <v/>
      </c>
      <c r="J228" s="30" t="str">
        <f aca="false" t="array" ref="J228:J228">IFERROR(SMALL(IF($D$2:$D1137=D228,$A$2:$A$911*1.000001),4),"")</f>
        <v/>
      </c>
      <c r="K228" s="30" t="str">
        <f aca="false">IF(A228&lt;&gt;"", IF(COUNT(G228:J228)=4, SUM(G228:J228), "No"), "")</f>
        <v>No</v>
      </c>
      <c r="L228" s="30" t="str">
        <f aca="false">IF(A228&lt;&gt;"", IF(COUNT(G228:I228)=3, SUM(G228:I228), "No"), "")</f>
        <v>No</v>
      </c>
      <c r="M228" s="30" t="str">
        <f aca="false">IF(A228&lt;&gt;"", IF(COUNT(G228:H228)=2, SUM(G228:H228), "No"), "")</f>
        <v>No</v>
      </c>
      <c r="N228" s="30" t="str">
        <f aca="false">'Results 10 year vets'!$D228&amp;":"&amp;Table1[[#Headers],[Male]]</f>
        <v>:Male</v>
      </c>
      <c r="O228" s="31"/>
      <c r="P228" s="21" t="n">
        <v>227</v>
      </c>
      <c r="Q228" s="21" t="str">
        <f aca="false">IFERROR(VLOOKUP(P$1&amp;":"&amp;P228,'Finish order'!$C:$K,6,FALSE()),"")</f>
        <v/>
      </c>
      <c r="R228" s="21" t="str">
        <f aca="false">IFERROR(VLOOKUP(P$1&amp;":"&amp;P228,'Finish order'!$C:$K,9,FALSE()),"")</f>
        <v/>
      </c>
      <c r="S228" s="21" t="str">
        <f aca="false">IFERROR(VLOOKUP(P$1&amp;":"&amp;P228,'Finish order'!$C:$K,7,FALSE()),"")</f>
        <v/>
      </c>
      <c r="T228" s="29" t="str">
        <f aca="false">IFERROR(VLOOKUP(P$1&amp;":"&amp;P228,'Finish order'!$C:$K,5,FALSE()),"")</f>
        <v/>
      </c>
      <c r="U228" s="21" t="str">
        <f aca="false">IFERROR(VLOOKUP(P$1&amp;":"&amp;P228,'Finish order'!$C:$K,4,FALSE()),"")</f>
        <v/>
      </c>
      <c r="V228" s="30" t="str">
        <f aca="false" t="array" ref="V228:V228">IFERROR(SMALL(IF($S$2:$S1137=S228,$P$2:$P$911*1.001),1),"")</f>
        <v/>
      </c>
      <c r="W228" s="30" t="str">
        <f aca="false" t="array" ref="W228:W228">IFERROR(SMALL(IF($S$2:$S1137=S228,$P$2:$P$911*1.0001),2),"")</f>
        <v/>
      </c>
      <c r="X228" s="30" t="str">
        <f aca="false" t="array" ref="X228:X228">IFERROR(SMALL(IF($S$2:$S1137=S228,$P$2:$P$911*1.00001),3),"")</f>
        <v/>
      </c>
      <c r="Y228" s="30" t="str">
        <f aca="false" t="array" ref="Y228:Y228">IFERROR(SMALL(IF($S$2:$S1137=S228,$P$2:$P$911*1.000001),4),"")</f>
        <v/>
      </c>
      <c r="Z228" s="30" t="str">
        <f aca="false">IF(P228&lt;&gt;"", IF(COUNT(V228:Y228)=4, SUM(V228:Y228), "No"), "")</f>
        <v>No</v>
      </c>
      <c r="AA228" s="30" t="str">
        <f aca="false">IF(P228&lt;&gt;"", IF(COUNT(V228:X228)=3, SUM(V228:X228), "No"), "")</f>
        <v>No</v>
      </c>
      <c r="AB228" s="30" t="str">
        <f aca="false">IF(P228&lt;&gt;"", IF(COUNT(V228:W228)=2, SUM(V228:W228), "No"), "")</f>
        <v>No</v>
      </c>
      <c r="AC228" s="30" t="str">
        <f aca="false">'Results 10 year vets'!$S228&amp;":"&amp;Table4[[#Headers],[Female]]</f>
        <v>:Female</v>
      </c>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c r="CJ228" s="31"/>
      <c r="CK228" s="31"/>
      <c r="CL228" s="31"/>
      <c r="CM228" s="31"/>
      <c r="CN228" s="31"/>
      <c r="CO228" s="31"/>
      <c r="CP228" s="31"/>
      <c r="CQ228" s="31"/>
      <c r="CR228" s="31"/>
      <c r="CS228" s="31"/>
      <c r="CT228" s="31"/>
      <c r="CU228" s="31"/>
      <c r="CV228" s="31"/>
      <c r="CW228" s="31"/>
      <c r="CX228" s="31"/>
      <c r="CY228" s="31"/>
      <c r="CZ228" s="31"/>
      <c r="DA228" s="31"/>
      <c r="DB228" s="31"/>
      <c r="DC228" s="31"/>
      <c r="DD228" s="31"/>
      <c r="DE228" s="31"/>
      <c r="DF228" s="31"/>
      <c r="DG228" s="31"/>
      <c r="DH228" s="31"/>
      <c r="DI228" s="31"/>
      <c r="DJ228" s="31"/>
      <c r="DK228" s="31"/>
      <c r="DL228" s="31"/>
      <c r="DM228" s="31"/>
      <c r="DN228" s="31"/>
      <c r="DO228" s="31"/>
      <c r="DP228" s="31"/>
      <c r="DQ228" s="31"/>
      <c r="DR228" s="31"/>
      <c r="DS228" s="31"/>
      <c r="DT228" s="31"/>
      <c r="DU228" s="31"/>
      <c r="DV228" s="31"/>
      <c r="DW228" s="31"/>
    </row>
    <row r="229" customFormat="false" ht="15.75" hidden="false" customHeight="true" outlineLevel="0" collapsed="false">
      <c r="A229" s="21" t="n">
        <v>228</v>
      </c>
      <c r="B229" s="21" t="str">
        <f aca="false">IFERROR(VLOOKUP($A$1&amp;":"&amp;A229,'Finish order'!C:K,6,FALSE()),"")</f>
        <v/>
      </c>
      <c r="C229" s="21" t="str">
        <f aca="false">IFERROR(VLOOKUP(A$1&amp;":"&amp;A229,'Finish order'!$C:$K,9,FALSE()),"")</f>
        <v/>
      </c>
      <c r="D229" s="21" t="str">
        <f aca="false">IFERROR(VLOOKUP(A$1&amp;":"&amp;A229,'Finish order'!$C:$K,7,FALSE()),"")</f>
        <v/>
      </c>
      <c r="E229" s="29" t="str">
        <f aca="false">IFERROR(VLOOKUP($A$1&amp;":"&amp;A229,'Finish order'!C:K,5,FALSE()),"")</f>
        <v/>
      </c>
      <c r="F229" s="21" t="str">
        <f aca="false">IFERROR(VLOOKUP($A$1&amp;":"&amp;A229,'Finish order'!C:K,4,FALSE()),"")</f>
        <v/>
      </c>
      <c r="G229" s="30" t="str">
        <f aca="false" t="array" ref="G229:G229">IFERROR(SMALL(IF($D$2:$D1138=D229,$A$2:$A$911*1.001),1),"")</f>
        <v/>
      </c>
      <c r="H229" s="30" t="str">
        <f aca="false" t="array" ref="H229:H229">IFERROR(SMALL(IF($D$2:$D1138=D229,$A$2:$A$911*1.0001),2),"")</f>
        <v/>
      </c>
      <c r="I229" s="30" t="str">
        <f aca="false" t="array" ref="I229:I229">IFERROR(SMALL(IF($D$2:$D1138=D229,$A$2:$A$911*1.00001),3),"")</f>
        <v/>
      </c>
      <c r="J229" s="30" t="str">
        <f aca="false" t="array" ref="J229:J229">IFERROR(SMALL(IF($D$2:$D1138=D229,$A$2:$A$911*1.000001),4),"")</f>
        <v/>
      </c>
      <c r="K229" s="30" t="str">
        <f aca="false">IF(A229&lt;&gt;"", IF(COUNT(G229:J229)=4, SUM(G229:J229), "No"), "")</f>
        <v>No</v>
      </c>
      <c r="L229" s="30" t="str">
        <f aca="false">IF(A229&lt;&gt;"", IF(COUNT(G229:I229)=3, SUM(G229:I229), "No"), "")</f>
        <v>No</v>
      </c>
      <c r="M229" s="30" t="str">
        <f aca="false">IF(A229&lt;&gt;"", IF(COUNT(G229:H229)=2, SUM(G229:H229), "No"), "")</f>
        <v>No</v>
      </c>
      <c r="N229" s="30" t="str">
        <f aca="false">'Results 10 year vets'!$D229&amp;":"&amp;Table1[[#Headers],[Male]]</f>
        <v>:Male</v>
      </c>
      <c r="O229" s="31"/>
      <c r="P229" s="21" t="n">
        <v>228</v>
      </c>
      <c r="Q229" s="21" t="str">
        <f aca="false">IFERROR(VLOOKUP(P$1&amp;":"&amp;P229,'Finish order'!$C:$K,6,FALSE()),"")</f>
        <v/>
      </c>
      <c r="R229" s="21" t="str">
        <f aca="false">IFERROR(VLOOKUP(P$1&amp;":"&amp;P229,'Finish order'!$C:$K,9,FALSE()),"")</f>
        <v/>
      </c>
      <c r="S229" s="21" t="str">
        <f aca="false">IFERROR(VLOOKUP(P$1&amp;":"&amp;P229,'Finish order'!$C:$K,7,FALSE()),"")</f>
        <v/>
      </c>
      <c r="T229" s="29" t="str">
        <f aca="false">IFERROR(VLOOKUP(P$1&amp;":"&amp;P229,'Finish order'!$C:$K,5,FALSE()),"")</f>
        <v/>
      </c>
      <c r="U229" s="21" t="str">
        <f aca="false">IFERROR(VLOOKUP(P$1&amp;":"&amp;P229,'Finish order'!$C:$K,4,FALSE()),"")</f>
        <v/>
      </c>
      <c r="V229" s="30" t="str">
        <f aca="false" t="array" ref="V229:V229">IFERROR(SMALL(IF($S$2:$S1138=S229,$P$2:$P$911*1.001),1),"")</f>
        <v/>
      </c>
      <c r="W229" s="30" t="str">
        <f aca="false" t="array" ref="W229:W229">IFERROR(SMALL(IF($S$2:$S1138=S229,$P$2:$P$911*1.0001),2),"")</f>
        <v/>
      </c>
      <c r="X229" s="30" t="str">
        <f aca="false" t="array" ref="X229:X229">IFERROR(SMALL(IF($S$2:$S1138=S229,$P$2:$P$911*1.00001),3),"")</f>
        <v/>
      </c>
      <c r="Y229" s="30" t="str">
        <f aca="false" t="array" ref="Y229:Y229">IFERROR(SMALL(IF($S$2:$S1138=S229,$P$2:$P$911*1.000001),4),"")</f>
        <v/>
      </c>
      <c r="Z229" s="30" t="str">
        <f aca="false">IF(P229&lt;&gt;"", IF(COUNT(V229:Y229)=4, SUM(V229:Y229), "No"), "")</f>
        <v>No</v>
      </c>
      <c r="AA229" s="30" t="str">
        <f aca="false">IF(P229&lt;&gt;"", IF(COUNT(V229:X229)=3, SUM(V229:X229), "No"), "")</f>
        <v>No</v>
      </c>
      <c r="AB229" s="30" t="str">
        <f aca="false">IF(P229&lt;&gt;"", IF(COUNT(V229:W229)=2, SUM(V229:W229), "No"), "")</f>
        <v>No</v>
      </c>
      <c r="AC229" s="30" t="str">
        <f aca="false">'Results 10 year vets'!$S229&amp;":"&amp;Table4[[#Headers],[Female]]</f>
        <v>:Female</v>
      </c>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c r="CJ229" s="31"/>
      <c r="CK229" s="31"/>
      <c r="CL229" s="31"/>
      <c r="CM229" s="31"/>
      <c r="CN229" s="31"/>
      <c r="CO229" s="31"/>
      <c r="CP229" s="31"/>
      <c r="CQ229" s="31"/>
      <c r="CR229" s="31"/>
      <c r="CS229" s="31"/>
      <c r="CT229" s="31"/>
      <c r="CU229" s="31"/>
      <c r="CV229" s="31"/>
      <c r="CW229" s="31"/>
      <c r="CX229" s="31"/>
      <c r="CY229" s="31"/>
      <c r="CZ229" s="31"/>
      <c r="DA229" s="31"/>
      <c r="DB229" s="31"/>
      <c r="DC229" s="31"/>
      <c r="DD229" s="31"/>
      <c r="DE229" s="31"/>
      <c r="DF229" s="31"/>
      <c r="DG229" s="31"/>
      <c r="DH229" s="31"/>
      <c r="DI229" s="31"/>
      <c r="DJ229" s="31"/>
      <c r="DK229" s="31"/>
      <c r="DL229" s="31"/>
      <c r="DM229" s="31"/>
      <c r="DN229" s="31"/>
      <c r="DO229" s="31"/>
      <c r="DP229" s="31"/>
      <c r="DQ229" s="31"/>
      <c r="DR229" s="31"/>
      <c r="DS229" s="31"/>
      <c r="DT229" s="31"/>
      <c r="DU229" s="31"/>
      <c r="DV229" s="31"/>
      <c r="DW229" s="31"/>
    </row>
    <row r="230" customFormat="false" ht="15.75" hidden="false" customHeight="true" outlineLevel="0" collapsed="false">
      <c r="A230" s="21" t="n">
        <v>229</v>
      </c>
      <c r="B230" s="21" t="str">
        <f aca="false">IFERROR(VLOOKUP($A$1&amp;":"&amp;A230,'Finish order'!C:K,6,FALSE()),"")</f>
        <v/>
      </c>
      <c r="C230" s="21" t="str">
        <f aca="false">IFERROR(VLOOKUP(A$1&amp;":"&amp;A230,'Finish order'!$C:$K,9,FALSE()),"")</f>
        <v/>
      </c>
      <c r="D230" s="21" t="str">
        <f aca="false">IFERROR(VLOOKUP(A$1&amp;":"&amp;A230,'Finish order'!$C:$K,7,FALSE()),"")</f>
        <v/>
      </c>
      <c r="E230" s="29" t="str">
        <f aca="false">IFERROR(VLOOKUP($A$1&amp;":"&amp;A230,'Finish order'!C:K,5,FALSE()),"")</f>
        <v/>
      </c>
      <c r="F230" s="21" t="str">
        <f aca="false">IFERROR(VLOOKUP($A$1&amp;":"&amp;A230,'Finish order'!C:K,4,FALSE()),"")</f>
        <v/>
      </c>
      <c r="G230" s="30" t="str">
        <f aca="false" t="array" ref="G230:G230">IFERROR(SMALL(IF($D$2:$D1139=D230,$A$2:$A$911*1.001),1),"")</f>
        <v/>
      </c>
      <c r="H230" s="30" t="str">
        <f aca="false" t="array" ref="H230:H230">IFERROR(SMALL(IF($D$2:$D1139=D230,$A$2:$A$911*1.0001),2),"")</f>
        <v/>
      </c>
      <c r="I230" s="30" t="str">
        <f aca="false" t="array" ref="I230:I230">IFERROR(SMALL(IF($D$2:$D1139=D230,$A$2:$A$911*1.00001),3),"")</f>
        <v/>
      </c>
      <c r="J230" s="30" t="str">
        <f aca="false" t="array" ref="J230:J230">IFERROR(SMALL(IF($D$2:$D1139=D230,$A$2:$A$911*1.000001),4),"")</f>
        <v/>
      </c>
      <c r="K230" s="30" t="str">
        <f aca="false">IF(A230&lt;&gt;"", IF(COUNT(G230:J230)=4, SUM(G230:J230), "No"), "")</f>
        <v>No</v>
      </c>
      <c r="L230" s="30" t="str">
        <f aca="false">IF(A230&lt;&gt;"", IF(COUNT(G230:I230)=3, SUM(G230:I230), "No"), "")</f>
        <v>No</v>
      </c>
      <c r="M230" s="30" t="str">
        <f aca="false">IF(A230&lt;&gt;"", IF(COUNT(G230:H230)=2, SUM(G230:H230), "No"), "")</f>
        <v>No</v>
      </c>
      <c r="N230" s="30" t="str">
        <f aca="false">'Results 10 year vets'!$D230&amp;":"&amp;Table1[[#Headers],[Male]]</f>
        <v>:Male</v>
      </c>
      <c r="O230" s="31"/>
      <c r="P230" s="21" t="n">
        <v>229</v>
      </c>
      <c r="Q230" s="21" t="str">
        <f aca="false">IFERROR(VLOOKUP(P$1&amp;":"&amp;P230,'Finish order'!$C:$K,6,FALSE()),"")</f>
        <v/>
      </c>
      <c r="R230" s="21" t="str">
        <f aca="false">IFERROR(VLOOKUP(P$1&amp;":"&amp;P230,'Finish order'!$C:$K,9,FALSE()),"")</f>
        <v/>
      </c>
      <c r="S230" s="21" t="str">
        <f aca="false">IFERROR(VLOOKUP(P$1&amp;":"&amp;P230,'Finish order'!$C:$K,7,FALSE()),"")</f>
        <v/>
      </c>
      <c r="T230" s="29" t="str">
        <f aca="false">IFERROR(VLOOKUP(P$1&amp;":"&amp;P230,'Finish order'!$C:$K,5,FALSE()),"")</f>
        <v/>
      </c>
      <c r="U230" s="21" t="str">
        <f aca="false">IFERROR(VLOOKUP(P$1&amp;":"&amp;P230,'Finish order'!$C:$K,4,FALSE()),"")</f>
        <v/>
      </c>
      <c r="V230" s="30" t="str">
        <f aca="false" t="array" ref="V230:V230">IFERROR(SMALL(IF($S$2:$S1139=S230,$P$2:$P$911*1.001),1),"")</f>
        <v/>
      </c>
      <c r="W230" s="30" t="str">
        <f aca="false" t="array" ref="W230:W230">IFERROR(SMALL(IF($S$2:$S1139=S230,$P$2:$P$911*1.0001),2),"")</f>
        <v/>
      </c>
      <c r="X230" s="30" t="str">
        <f aca="false" t="array" ref="X230:X230">IFERROR(SMALL(IF($S$2:$S1139=S230,$P$2:$P$911*1.00001),3),"")</f>
        <v/>
      </c>
      <c r="Y230" s="30" t="str">
        <f aca="false" t="array" ref="Y230:Y230">IFERROR(SMALL(IF($S$2:$S1139=S230,$P$2:$P$911*1.000001),4),"")</f>
        <v/>
      </c>
      <c r="Z230" s="30" t="str">
        <f aca="false">IF(P230&lt;&gt;"", IF(COUNT(V230:Y230)=4, SUM(V230:Y230), "No"), "")</f>
        <v>No</v>
      </c>
      <c r="AA230" s="30" t="str">
        <f aca="false">IF(P230&lt;&gt;"", IF(COUNT(V230:X230)=3, SUM(V230:X230), "No"), "")</f>
        <v>No</v>
      </c>
      <c r="AB230" s="30" t="str">
        <f aca="false">IF(P230&lt;&gt;"", IF(COUNT(V230:W230)=2, SUM(V230:W230), "No"), "")</f>
        <v>No</v>
      </c>
      <c r="AC230" s="30" t="str">
        <f aca="false">'Results 10 year vets'!$S230&amp;":"&amp;Table4[[#Headers],[Female]]</f>
        <v>:Female</v>
      </c>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c r="CB230" s="31"/>
      <c r="CC230" s="31"/>
      <c r="CD230" s="31"/>
      <c r="CE230" s="31"/>
      <c r="CF230" s="31"/>
      <c r="CG230" s="31"/>
      <c r="CH230" s="31"/>
      <c r="CI230" s="31"/>
      <c r="CJ230" s="31"/>
      <c r="CK230" s="31"/>
      <c r="CL230" s="31"/>
      <c r="CM230" s="31"/>
      <c r="CN230" s="31"/>
      <c r="CO230" s="31"/>
      <c r="CP230" s="31"/>
      <c r="CQ230" s="31"/>
      <c r="CR230" s="31"/>
      <c r="CS230" s="31"/>
      <c r="CT230" s="31"/>
      <c r="CU230" s="31"/>
      <c r="CV230" s="31"/>
      <c r="CW230" s="31"/>
      <c r="CX230" s="31"/>
      <c r="CY230" s="31"/>
      <c r="CZ230" s="31"/>
      <c r="DA230" s="31"/>
      <c r="DB230" s="31"/>
      <c r="DC230" s="31"/>
      <c r="DD230" s="31"/>
      <c r="DE230" s="31"/>
      <c r="DF230" s="31"/>
      <c r="DG230" s="31"/>
      <c r="DH230" s="31"/>
      <c r="DI230" s="31"/>
      <c r="DJ230" s="31"/>
      <c r="DK230" s="31"/>
      <c r="DL230" s="31"/>
      <c r="DM230" s="31"/>
      <c r="DN230" s="31"/>
      <c r="DO230" s="31"/>
      <c r="DP230" s="31"/>
      <c r="DQ230" s="31"/>
      <c r="DR230" s="31"/>
      <c r="DS230" s="31"/>
      <c r="DT230" s="31"/>
      <c r="DU230" s="31"/>
      <c r="DV230" s="31"/>
      <c r="DW230" s="31"/>
    </row>
    <row r="231" customFormat="false" ht="15.75" hidden="false" customHeight="true" outlineLevel="0" collapsed="false">
      <c r="A231" s="21" t="n">
        <v>230</v>
      </c>
      <c r="B231" s="21" t="str">
        <f aca="false">IFERROR(VLOOKUP($A$1&amp;":"&amp;A231,'Finish order'!C:K,6,FALSE()),"")</f>
        <v/>
      </c>
      <c r="C231" s="21" t="str">
        <f aca="false">IFERROR(VLOOKUP(A$1&amp;":"&amp;A231,'Finish order'!$C:$K,9,FALSE()),"")</f>
        <v/>
      </c>
      <c r="D231" s="21" t="str">
        <f aca="false">IFERROR(VLOOKUP(A$1&amp;":"&amp;A231,'Finish order'!$C:$K,7,FALSE()),"")</f>
        <v/>
      </c>
      <c r="E231" s="29" t="str">
        <f aca="false">IFERROR(VLOOKUP($A$1&amp;":"&amp;A231,'Finish order'!C:K,5,FALSE()),"")</f>
        <v/>
      </c>
      <c r="F231" s="21" t="str">
        <f aca="false">IFERROR(VLOOKUP($A$1&amp;":"&amp;A231,'Finish order'!C:K,4,FALSE()),"")</f>
        <v/>
      </c>
      <c r="G231" s="30" t="str">
        <f aca="false" t="array" ref="G231:G231">IFERROR(SMALL(IF($D$2:$D1140=D231,$A$2:$A$911*1.001),1),"")</f>
        <v/>
      </c>
      <c r="H231" s="30" t="str">
        <f aca="false" t="array" ref="H231:H231">IFERROR(SMALL(IF($D$2:$D1140=D231,$A$2:$A$911*1.0001),2),"")</f>
        <v/>
      </c>
      <c r="I231" s="30" t="str">
        <f aca="false" t="array" ref="I231:I231">IFERROR(SMALL(IF($D$2:$D1140=D231,$A$2:$A$911*1.00001),3),"")</f>
        <v/>
      </c>
      <c r="J231" s="30" t="str">
        <f aca="false" t="array" ref="J231:J231">IFERROR(SMALL(IF($D$2:$D1140=D231,$A$2:$A$911*1.000001),4),"")</f>
        <v/>
      </c>
      <c r="K231" s="30" t="str">
        <f aca="false">IF(A231&lt;&gt;"", IF(COUNT(G231:J231)=4, SUM(G231:J231), "No"), "")</f>
        <v>No</v>
      </c>
      <c r="L231" s="30" t="str">
        <f aca="false">IF(A231&lt;&gt;"", IF(COUNT(G231:I231)=3, SUM(G231:I231), "No"), "")</f>
        <v>No</v>
      </c>
      <c r="M231" s="30" t="str">
        <f aca="false">IF(A231&lt;&gt;"", IF(COUNT(G231:H231)=2, SUM(G231:H231), "No"), "")</f>
        <v>No</v>
      </c>
      <c r="N231" s="30" t="str">
        <f aca="false">'Results 10 year vets'!$D231&amp;":"&amp;Table1[[#Headers],[Male]]</f>
        <v>:Male</v>
      </c>
      <c r="O231" s="31"/>
      <c r="P231" s="21" t="n">
        <v>230</v>
      </c>
      <c r="Q231" s="21" t="str">
        <f aca="false">IFERROR(VLOOKUP(P$1&amp;":"&amp;P231,'Finish order'!$C:$K,6,FALSE()),"")</f>
        <v/>
      </c>
      <c r="R231" s="21" t="str">
        <f aca="false">IFERROR(VLOOKUP(P$1&amp;":"&amp;P231,'Finish order'!$C:$K,9,FALSE()),"")</f>
        <v/>
      </c>
      <c r="S231" s="21" t="str">
        <f aca="false">IFERROR(VLOOKUP(P$1&amp;":"&amp;P231,'Finish order'!$C:$K,7,FALSE()),"")</f>
        <v/>
      </c>
      <c r="T231" s="29" t="str">
        <f aca="false">IFERROR(VLOOKUP(P$1&amp;":"&amp;P231,'Finish order'!$C:$K,5,FALSE()),"")</f>
        <v/>
      </c>
      <c r="U231" s="21" t="str">
        <f aca="false">IFERROR(VLOOKUP(P$1&amp;":"&amp;P231,'Finish order'!$C:$K,4,FALSE()),"")</f>
        <v/>
      </c>
      <c r="V231" s="30" t="str">
        <f aca="false" t="array" ref="V231:V231">IFERROR(SMALL(IF($S$2:$S1140=S231,$P$2:$P$911*1.001),1),"")</f>
        <v/>
      </c>
      <c r="W231" s="30" t="str">
        <f aca="false" t="array" ref="W231:W231">IFERROR(SMALL(IF($S$2:$S1140=S231,$P$2:$P$911*1.0001),2),"")</f>
        <v/>
      </c>
      <c r="X231" s="30" t="str">
        <f aca="false" t="array" ref="X231:X231">IFERROR(SMALL(IF($S$2:$S1140=S231,$P$2:$P$911*1.00001),3),"")</f>
        <v/>
      </c>
      <c r="Y231" s="30" t="str">
        <f aca="false" t="array" ref="Y231:Y231">IFERROR(SMALL(IF($S$2:$S1140=S231,$P$2:$P$911*1.000001),4),"")</f>
        <v/>
      </c>
      <c r="Z231" s="30" t="str">
        <f aca="false">IF(P231&lt;&gt;"", IF(COUNT(V231:Y231)=4, SUM(V231:Y231), "No"), "")</f>
        <v>No</v>
      </c>
      <c r="AA231" s="30" t="str">
        <f aca="false">IF(P231&lt;&gt;"", IF(COUNT(V231:X231)=3, SUM(V231:X231), "No"), "")</f>
        <v>No</v>
      </c>
      <c r="AB231" s="30" t="str">
        <f aca="false">IF(P231&lt;&gt;"", IF(COUNT(V231:W231)=2, SUM(V231:W231), "No"), "")</f>
        <v>No</v>
      </c>
      <c r="AC231" s="30" t="str">
        <f aca="false">'Results 10 year vets'!$S231&amp;":"&amp;Table4[[#Headers],[Female]]</f>
        <v>:Female</v>
      </c>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c r="CJ231" s="31"/>
      <c r="CK231" s="31"/>
      <c r="CL231" s="31"/>
      <c r="CM231" s="31"/>
      <c r="CN231" s="31"/>
      <c r="CO231" s="31"/>
      <c r="CP231" s="31"/>
      <c r="CQ231" s="31"/>
      <c r="CR231" s="31"/>
      <c r="CS231" s="31"/>
      <c r="CT231" s="31"/>
      <c r="CU231" s="31"/>
      <c r="CV231" s="31"/>
      <c r="CW231" s="31"/>
      <c r="CX231" s="31"/>
      <c r="CY231" s="31"/>
      <c r="CZ231" s="31"/>
      <c r="DA231" s="31"/>
      <c r="DB231" s="31"/>
      <c r="DC231" s="31"/>
      <c r="DD231" s="31"/>
      <c r="DE231" s="31"/>
      <c r="DF231" s="31"/>
      <c r="DG231" s="31"/>
      <c r="DH231" s="31"/>
      <c r="DI231" s="31"/>
      <c r="DJ231" s="31"/>
      <c r="DK231" s="31"/>
      <c r="DL231" s="31"/>
      <c r="DM231" s="31"/>
      <c r="DN231" s="31"/>
      <c r="DO231" s="31"/>
      <c r="DP231" s="31"/>
      <c r="DQ231" s="31"/>
      <c r="DR231" s="31"/>
      <c r="DS231" s="31"/>
      <c r="DT231" s="31"/>
      <c r="DU231" s="31"/>
      <c r="DV231" s="31"/>
      <c r="DW231" s="31"/>
    </row>
    <row r="232" customFormat="false" ht="15.75" hidden="false" customHeight="true" outlineLevel="0" collapsed="false">
      <c r="A232" s="21" t="n">
        <v>231</v>
      </c>
      <c r="B232" s="21" t="str">
        <f aca="false">IFERROR(VLOOKUP($A$1&amp;":"&amp;A232,'Finish order'!C:K,6,FALSE()),"")</f>
        <v/>
      </c>
      <c r="C232" s="21" t="str">
        <f aca="false">IFERROR(VLOOKUP(A$1&amp;":"&amp;A232,'Finish order'!$C:$K,9,FALSE()),"")</f>
        <v/>
      </c>
      <c r="D232" s="21" t="str">
        <f aca="false">IFERROR(VLOOKUP(A$1&amp;":"&amp;A232,'Finish order'!$C:$K,7,FALSE()),"")</f>
        <v/>
      </c>
      <c r="E232" s="29" t="str">
        <f aca="false">IFERROR(VLOOKUP($A$1&amp;":"&amp;A232,'Finish order'!C:K,5,FALSE()),"")</f>
        <v/>
      </c>
      <c r="F232" s="21" t="str">
        <f aca="false">IFERROR(VLOOKUP($A$1&amp;":"&amp;A232,'Finish order'!C:K,4,FALSE()),"")</f>
        <v/>
      </c>
      <c r="G232" s="30" t="str">
        <f aca="false" t="array" ref="G232:G232">IFERROR(SMALL(IF($D$2:$D1141=D232,$A$2:$A$911*1.001),1),"")</f>
        <v/>
      </c>
      <c r="H232" s="30" t="str">
        <f aca="false" t="array" ref="H232:H232">IFERROR(SMALL(IF($D$2:$D1141=D232,$A$2:$A$911*1.0001),2),"")</f>
        <v/>
      </c>
      <c r="I232" s="30" t="str">
        <f aca="false" t="array" ref="I232:I232">IFERROR(SMALL(IF($D$2:$D1141=D232,$A$2:$A$911*1.00001),3),"")</f>
        <v/>
      </c>
      <c r="J232" s="30" t="str">
        <f aca="false" t="array" ref="J232:J232">IFERROR(SMALL(IF($D$2:$D1141=D232,$A$2:$A$911*1.000001),4),"")</f>
        <v/>
      </c>
      <c r="K232" s="30" t="str">
        <f aca="false">IF(A232&lt;&gt;"", IF(COUNT(G232:J232)=4, SUM(G232:J232), "No"), "")</f>
        <v>No</v>
      </c>
      <c r="L232" s="30" t="str">
        <f aca="false">IF(A232&lt;&gt;"", IF(COUNT(G232:I232)=3, SUM(G232:I232), "No"), "")</f>
        <v>No</v>
      </c>
      <c r="M232" s="30" t="str">
        <f aca="false">IF(A232&lt;&gt;"", IF(COUNT(G232:H232)=2, SUM(G232:H232), "No"), "")</f>
        <v>No</v>
      </c>
      <c r="N232" s="30" t="str">
        <f aca="false">'Results 10 year vets'!$D232&amp;":"&amp;Table1[[#Headers],[Male]]</f>
        <v>:Male</v>
      </c>
      <c r="O232" s="31"/>
      <c r="P232" s="21" t="n">
        <v>231</v>
      </c>
      <c r="Q232" s="21" t="str">
        <f aca="false">IFERROR(VLOOKUP(P$1&amp;":"&amp;P232,'Finish order'!$C:$K,6,FALSE()),"")</f>
        <v/>
      </c>
      <c r="R232" s="21" t="str">
        <f aca="false">IFERROR(VLOOKUP(P$1&amp;":"&amp;P232,'Finish order'!$C:$K,9,FALSE()),"")</f>
        <v/>
      </c>
      <c r="S232" s="21" t="str">
        <f aca="false">IFERROR(VLOOKUP(P$1&amp;":"&amp;P232,'Finish order'!$C:$K,7,FALSE()),"")</f>
        <v/>
      </c>
      <c r="T232" s="29" t="str">
        <f aca="false">IFERROR(VLOOKUP(P$1&amp;":"&amp;P232,'Finish order'!$C:$K,5,FALSE()),"")</f>
        <v/>
      </c>
      <c r="U232" s="21" t="str">
        <f aca="false">IFERROR(VLOOKUP(P$1&amp;":"&amp;P232,'Finish order'!$C:$K,4,FALSE()),"")</f>
        <v/>
      </c>
      <c r="V232" s="30" t="str">
        <f aca="false" t="array" ref="V232:V232">IFERROR(SMALL(IF($S$2:$S1141=S232,$P$2:$P$911*1.001),1),"")</f>
        <v/>
      </c>
      <c r="W232" s="30" t="str">
        <f aca="false" t="array" ref="W232:W232">IFERROR(SMALL(IF($S$2:$S1141=S232,$P$2:$P$911*1.0001),2),"")</f>
        <v/>
      </c>
      <c r="X232" s="30" t="str">
        <f aca="false" t="array" ref="X232:X232">IFERROR(SMALL(IF($S$2:$S1141=S232,$P$2:$P$911*1.00001),3),"")</f>
        <v/>
      </c>
      <c r="Y232" s="30" t="str">
        <f aca="false" t="array" ref="Y232:Y232">IFERROR(SMALL(IF($S$2:$S1141=S232,$P$2:$P$911*1.000001),4),"")</f>
        <v/>
      </c>
      <c r="Z232" s="30" t="str">
        <f aca="false">IF(P232&lt;&gt;"", IF(COUNT(V232:Y232)=4, SUM(V232:Y232), "No"), "")</f>
        <v>No</v>
      </c>
      <c r="AA232" s="30" t="str">
        <f aca="false">IF(P232&lt;&gt;"", IF(COUNT(V232:X232)=3, SUM(V232:X232), "No"), "")</f>
        <v>No</v>
      </c>
      <c r="AB232" s="30" t="str">
        <f aca="false">IF(P232&lt;&gt;"", IF(COUNT(V232:W232)=2, SUM(V232:W232), "No"), "")</f>
        <v>No</v>
      </c>
      <c r="AC232" s="30" t="str">
        <f aca="false">'Results 10 year vets'!$S232&amp;":"&amp;Table4[[#Headers],[Female]]</f>
        <v>:Female</v>
      </c>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c r="CB232" s="31"/>
      <c r="CC232" s="31"/>
      <c r="CD232" s="31"/>
      <c r="CE232" s="31"/>
      <c r="CF232" s="31"/>
      <c r="CG232" s="31"/>
      <c r="CH232" s="31"/>
      <c r="CI232" s="31"/>
      <c r="CJ232" s="31"/>
      <c r="CK232" s="31"/>
      <c r="CL232" s="31"/>
      <c r="CM232" s="31"/>
      <c r="CN232" s="31"/>
      <c r="CO232" s="31"/>
      <c r="CP232" s="31"/>
      <c r="CQ232" s="31"/>
      <c r="CR232" s="31"/>
      <c r="CS232" s="31"/>
      <c r="CT232" s="31"/>
      <c r="CU232" s="31"/>
      <c r="CV232" s="31"/>
      <c r="CW232" s="31"/>
      <c r="CX232" s="31"/>
      <c r="CY232" s="31"/>
      <c r="CZ232" s="31"/>
      <c r="DA232" s="31"/>
      <c r="DB232" s="31"/>
      <c r="DC232" s="31"/>
      <c r="DD232" s="31"/>
      <c r="DE232" s="31"/>
      <c r="DF232" s="31"/>
      <c r="DG232" s="31"/>
      <c r="DH232" s="31"/>
      <c r="DI232" s="31"/>
      <c r="DJ232" s="31"/>
      <c r="DK232" s="31"/>
      <c r="DL232" s="31"/>
      <c r="DM232" s="31"/>
      <c r="DN232" s="31"/>
      <c r="DO232" s="31"/>
      <c r="DP232" s="31"/>
      <c r="DQ232" s="31"/>
      <c r="DR232" s="31"/>
      <c r="DS232" s="31"/>
      <c r="DT232" s="31"/>
      <c r="DU232" s="31"/>
      <c r="DV232" s="31"/>
      <c r="DW232" s="31"/>
    </row>
    <row r="233" customFormat="false" ht="15.75" hidden="false" customHeight="true" outlineLevel="0" collapsed="false">
      <c r="A233" s="21" t="n">
        <v>232</v>
      </c>
      <c r="B233" s="21" t="str">
        <f aca="false">IFERROR(VLOOKUP($A$1&amp;":"&amp;A233,'Finish order'!C:K,6,FALSE()),"")</f>
        <v/>
      </c>
      <c r="C233" s="21" t="str">
        <f aca="false">IFERROR(VLOOKUP(A$1&amp;":"&amp;A233,'Finish order'!$C:$K,9,FALSE()),"")</f>
        <v/>
      </c>
      <c r="D233" s="21" t="str">
        <f aca="false">IFERROR(VLOOKUP(A$1&amp;":"&amp;A233,'Finish order'!$C:$K,7,FALSE()),"")</f>
        <v/>
      </c>
      <c r="E233" s="29" t="str">
        <f aca="false">IFERROR(VLOOKUP($A$1&amp;":"&amp;A233,'Finish order'!C:K,5,FALSE()),"")</f>
        <v/>
      </c>
      <c r="F233" s="21" t="str">
        <f aca="false">IFERROR(VLOOKUP($A$1&amp;":"&amp;A233,'Finish order'!C:K,4,FALSE()),"")</f>
        <v/>
      </c>
      <c r="G233" s="30" t="str">
        <f aca="false" t="array" ref="G233:G233">IFERROR(SMALL(IF($D$2:$D1142=D233,$A$2:$A$911*1.001),1),"")</f>
        <v/>
      </c>
      <c r="H233" s="30" t="str">
        <f aca="false" t="array" ref="H233:H233">IFERROR(SMALL(IF($D$2:$D1142=D233,$A$2:$A$911*1.0001),2),"")</f>
        <v/>
      </c>
      <c r="I233" s="30" t="str">
        <f aca="false" t="array" ref="I233:I233">IFERROR(SMALL(IF($D$2:$D1142=D233,$A$2:$A$911*1.00001),3),"")</f>
        <v/>
      </c>
      <c r="J233" s="30" t="str">
        <f aca="false" t="array" ref="J233:J233">IFERROR(SMALL(IF($D$2:$D1142=D233,$A$2:$A$911*1.000001),4),"")</f>
        <v/>
      </c>
      <c r="K233" s="30" t="str">
        <f aca="false">IF(A233&lt;&gt;"", IF(COUNT(G233:J233)=4, SUM(G233:J233), "No"), "")</f>
        <v>No</v>
      </c>
      <c r="L233" s="30" t="str">
        <f aca="false">IF(A233&lt;&gt;"", IF(COUNT(G233:I233)=3, SUM(G233:I233), "No"), "")</f>
        <v>No</v>
      </c>
      <c r="M233" s="30" t="str">
        <f aca="false">IF(A233&lt;&gt;"", IF(COUNT(G233:H233)=2, SUM(G233:H233), "No"), "")</f>
        <v>No</v>
      </c>
      <c r="N233" s="30" t="str">
        <f aca="false">'Results 10 year vets'!$D233&amp;":"&amp;Table1[[#Headers],[Male]]</f>
        <v>:Male</v>
      </c>
      <c r="O233" s="31"/>
      <c r="P233" s="21" t="n">
        <v>232</v>
      </c>
      <c r="Q233" s="21" t="str">
        <f aca="false">IFERROR(VLOOKUP(P$1&amp;":"&amp;P233,'Finish order'!$C:$K,6,FALSE()),"")</f>
        <v/>
      </c>
      <c r="R233" s="21" t="str">
        <f aca="false">IFERROR(VLOOKUP(P$1&amp;":"&amp;P233,'Finish order'!$C:$K,9,FALSE()),"")</f>
        <v/>
      </c>
      <c r="S233" s="21" t="str">
        <f aca="false">IFERROR(VLOOKUP(P$1&amp;":"&amp;P233,'Finish order'!$C:$K,7,FALSE()),"")</f>
        <v/>
      </c>
      <c r="T233" s="29" t="str">
        <f aca="false">IFERROR(VLOOKUP(P$1&amp;":"&amp;P233,'Finish order'!$C:$K,5,FALSE()),"")</f>
        <v/>
      </c>
      <c r="U233" s="21" t="str">
        <f aca="false">IFERROR(VLOOKUP(P$1&amp;":"&amp;P233,'Finish order'!$C:$K,4,FALSE()),"")</f>
        <v/>
      </c>
      <c r="V233" s="30" t="str">
        <f aca="false" t="array" ref="V233:V233">IFERROR(SMALL(IF($S$2:$S1142=S233,$P$2:$P$911*1.001),1),"")</f>
        <v/>
      </c>
      <c r="W233" s="30" t="str">
        <f aca="false" t="array" ref="W233:W233">IFERROR(SMALL(IF($S$2:$S1142=S233,$P$2:$P$911*1.0001),2),"")</f>
        <v/>
      </c>
      <c r="X233" s="30" t="str">
        <f aca="false" t="array" ref="X233:X233">IFERROR(SMALL(IF($S$2:$S1142=S233,$P$2:$P$911*1.00001),3),"")</f>
        <v/>
      </c>
      <c r="Y233" s="30" t="str">
        <f aca="false" t="array" ref="Y233:Y233">IFERROR(SMALL(IF($S$2:$S1142=S233,$P$2:$P$911*1.000001),4),"")</f>
        <v/>
      </c>
      <c r="Z233" s="30" t="str">
        <f aca="false">IF(P233&lt;&gt;"", IF(COUNT(V233:Y233)=4, SUM(V233:Y233), "No"), "")</f>
        <v>No</v>
      </c>
      <c r="AA233" s="30" t="str">
        <f aca="false">IF(P233&lt;&gt;"", IF(COUNT(V233:X233)=3, SUM(V233:X233), "No"), "")</f>
        <v>No</v>
      </c>
      <c r="AB233" s="30" t="str">
        <f aca="false">IF(P233&lt;&gt;"", IF(COUNT(V233:W233)=2, SUM(V233:W233), "No"), "")</f>
        <v>No</v>
      </c>
      <c r="AC233" s="30" t="str">
        <f aca="false">'Results 10 year vets'!$S233&amp;":"&amp;Table4[[#Headers],[Female]]</f>
        <v>:Female</v>
      </c>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c r="CJ233" s="31"/>
      <c r="CK233" s="31"/>
      <c r="CL233" s="31"/>
      <c r="CM233" s="31"/>
      <c r="CN233" s="31"/>
      <c r="CO233" s="31"/>
      <c r="CP233" s="31"/>
      <c r="CQ233" s="31"/>
      <c r="CR233" s="31"/>
      <c r="CS233" s="31"/>
      <c r="CT233" s="31"/>
      <c r="CU233" s="31"/>
      <c r="CV233" s="31"/>
      <c r="CW233" s="31"/>
      <c r="CX233" s="31"/>
      <c r="CY233" s="31"/>
      <c r="CZ233" s="31"/>
      <c r="DA233" s="31"/>
      <c r="DB233" s="31"/>
      <c r="DC233" s="31"/>
      <c r="DD233" s="31"/>
      <c r="DE233" s="31"/>
      <c r="DF233" s="31"/>
      <c r="DG233" s="31"/>
      <c r="DH233" s="31"/>
      <c r="DI233" s="31"/>
      <c r="DJ233" s="31"/>
      <c r="DK233" s="31"/>
      <c r="DL233" s="31"/>
      <c r="DM233" s="31"/>
      <c r="DN233" s="31"/>
      <c r="DO233" s="31"/>
      <c r="DP233" s="31"/>
      <c r="DQ233" s="31"/>
      <c r="DR233" s="31"/>
      <c r="DS233" s="31"/>
      <c r="DT233" s="31"/>
      <c r="DU233" s="31"/>
      <c r="DV233" s="31"/>
      <c r="DW233" s="31"/>
    </row>
    <row r="234" customFormat="false" ht="15.75" hidden="false" customHeight="true" outlineLevel="0" collapsed="false">
      <c r="A234" s="21" t="n">
        <v>233</v>
      </c>
      <c r="B234" s="21" t="str">
        <f aca="false">IFERROR(VLOOKUP($A$1&amp;":"&amp;A234,'Finish order'!C:K,6,FALSE()),"")</f>
        <v/>
      </c>
      <c r="C234" s="21" t="str">
        <f aca="false">IFERROR(VLOOKUP(A$1&amp;":"&amp;A234,'Finish order'!$C:$K,9,FALSE()),"")</f>
        <v/>
      </c>
      <c r="D234" s="21" t="str">
        <f aca="false">IFERROR(VLOOKUP(A$1&amp;":"&amp;A234,'Finish order'!$C:$K,7,FALSE()),"")</f>
        <v/>
      </c>
      <c r="E234" s="29" t="str">
        <f aca="false">IFERROR(VLOOKUP($A$1&amp;":"&amp;A234,'Finish order'!C:K,5,FALSE()),"")</f>
        <v/>
      </c>
      <c r="F234" s="21" t="str">
        <f aca="false">IFERROR(VLOOKUP($A$1&amp;":"&amp;A234,'Finish order'!C:K,4,FALSE()),"")</f>
        <v/>
      </c>
      <c r="G234" s="30" t="str">
        <f aca="false" t="array" ref="G234:G234">IFERROR(SMALL(IF($D$2:$D1143=D234,$A$2:$A$911*1.001),1),"")</f>
        <v/>
      </c>
      <c r="H234" s="30" t="str">
        <f aca="false" t="array" ref="H234:H234">IFERROR(SMALL(IF($D$2:$D1143=D234,$A$2:$A$911*1.0001),2),"")</f>
        <v/>
      </c>
      <c r="I234" s="30" t="str">
        <f aca="false" t="array" ref="I234:I234">IFERROR(SMALL(IF($D$2:$D1143=D234,$A$2:$A$911*1.00001),3),"")</f>
        <v/>
      </c>
      <c r="J234" s="30" t="str">
        <f aca="false" t="array" ref="J234:J234">IFERROR(SMALL(IF($D$2:$D1143=D234,$A$2:$A$911*1.000001),4),"")</f>
        <v/>
      </c>
      <c r="K234" s="30" t="str">
        <f aca="false">IF(A234&lt;&gt;"", IF(COUNT(G234:J234)=4, SUM(G234:J234), "No"), "")</f>
        <v>No</v>
      </c>
      <c r="L234" s="30" t="str">
        <f aca="false">IF(A234&lt;&gt;"", IF(COUNT(G234:I234)=3, SUM(G234:I234), "No"), "")</f>
        <v>No</v>
      </c>
      <c r="M234" s="30" t="str">
        <f aca="false">IF(A234&lt;&gt;"", IF(COUNT(G234:H234)=2, SUM(G234:H234), "No"), "")</f>
        <v>No</v>
      </c>
      <c r="N234" s="30" t="str">
        <f aca="false">'Results 10 year vets'!$D234&amp;":"&amp;Table1[[#Headers],[Male]]</f>
        <v>:Male</v>
      </c>
      <c r="O234" s="31"/>
      <c r="P234" s="21" t="n">
        <v>233</v>
      </c>
      <c r="Q234" s="21" t="str">
        <f aca="false">IFERROR(VLOOKUP(P$1&amp;":"&amp;P234,'Finish order'!$C:$K,6,FALSE()),"")</f>
        <v/>
      </c>
      <c r="R234" s="21" t="str">
        <f aca="false">IFERROR(VLOOKUP(P$1&amp;":"&amp;P234,'Finish order'!$C:$K,9,FALSE()),"")</f>
        <v/>
      </c>
      <c r="S234" s="21" t="str">
        <f aca="false">IFERROR(VLOOKUP(P$1&amp;":"&amp;P234,'Finish order'!$C:$K,7,FALSE()),"")</f>
        <v/>
      </c>
      <c r="T234" s="29" t="str">
        <f aca="false">IFERROR(VLOOKUP(P$1&amp;":"&amp;P234,'Finish order'!$C:$K,5,FALSE()),"")</f>
        <v/>
      </c>
      <c r="U234" s="21" t="str">
        <f aca="false">IFERROR(VLOOKUP(P$1&amp;":"&amp;P234,'Finish order'!$C:$K,4,FALSE()),"")</f>
        <v/>
      </c>
      <c r="V234" s="30" t="str">
        <f aca="false" t="array" ref="V234:V234">IFERROR(SMALL(IF($S$2:$S1143=S234,$P$2:$P$911*1.001),1),"")</f>
        <v/>
      </c>
      <c r="W234" s="30" t="str">
        <f aca="false" t="array" ref="W234:W234">IFERROR(SMALL(IF($S$2:$S1143=S234,$P$2:$P$911*1.0001),2),"")</f>
        <v/>
      </c>
      <c r="X234" s="30" t="str">
        <f aca="false" t="array" ref="X234:X234">IFERROR(SMALL(IF($S$2:$S1143=S234,$P$2:$P$911*1.00001),3),"")</f>
        <v/>
      </c>
      <c r="Y234" s="30" t="str">
        <f aca="false" t="array" ref="Y234:Y234">IFERROR(SMALL(IF($S$2:$S1143=S234,$P$2:$P$911*1.000001),4),"")</f>
        <v/>
      </c>
      <c r="Z234" s="30" t="str">
        <f aca="false">IF(P234&lt;&gt;"", IF(COUNT(V234:Y234)=4, SUM(V234:Y234), "No"), "")</f>
        <v>No</v>
      </c>
      <c r="AA234" s="30" t="str">
        <f aca="false">IF(P234&lt;&gt;"", IF(COUNT(V234:X234)=3, SUM(V234:X234), "No"), "")</f>
        <v>No</v>
      </c>
      <c r="AB234" s="30" t="str">
        <f aca="false">IF(P234&lt;&gt;"", IF(COUNT(V234:W234)=2, SUM(V234:W234), "No"), "")</f>
        <v>No</v>
      </c>
      <c r="AC234" s="30" t="str">
        <f aca="false">'Results 10 year vets'!$S234&amp;":"&amp;Table4[[#Headers],[Female]]</f>
        <v>:Female</v>
      </c>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c r="CA234" s="31"/>
      <c r="CB234" s="31"/>
      <c r="CC234" s="31"/>
      <c r="CD234" s="31"/>
      <c r="CE234" s="31"/>
      <c r="CF234" s="31"/>
      <c r="CG234" s="31"/>
      <c r="CH234" s="31"/>
      <c r="CI234" s="31"/>
      <c r="CJ234" s="31"/>
      <c r="CK234" s="31"/>
      <c r="CL234" s="31"/>
      <c r="CM234" s="31"/>
      <c r="CN234" s="31"/>
      <c r="CO234" s="31"/>
      <c r="CP234" s="31"/>
      <c r="CQ234" s="31"/>
      <c r="CR234" s="31"/>
      <c r="CS234" s="31"/>
      <c r="CT234" s="31"/>
      <c r="CU234" s="31"/>
      <c r="CV234" s="31"/>
      <c r="CW234" s="31"/>
      <c r="CX234" s="31"/>
      <c r="CY234" s="31"/>
      <c r="CZ234" s="31"/>
      <c r="DA234" s="31"/>
      <c r="DB234" s="31"/>
      <c r="DC234" s="31"/>
      <c r="DD234" s="31"/>
      <c r="DE234" s="31"/>
      <c r="DF234" s="31"/>
      <c r="DG234" s="31"/>
      <c r="DH234" s="31"/>
      <c r="DI234" s="31"/>
      <c r="DJ234" s="31"/>
      <c r="DK234" s="31"/>
      <c r="DL234" s="31"/>
      <c r="DM234" s="31"/>
      <c r="DN234" s="31"/>
      <c r="DO234" s="31"/>
      <c r="DP234" s="31"/>
      <c r="DQ234" s="31"/>
      <c r="DR234" s="31"/>
      <c r="DS234" s="31"/>
      <c r="DT234" s="31"/>
      <c r="DU234" s="31"/>
      <c r="DV234" s="31"/>
      <c r="DW234" s="31"/>
    </row>
    <row r="235" customFormat="false" ht="15.75" hidden="false" customHeight="true" outlineLevel="0" collapsed="false">
      <c r="A235" s="21" t="n">
        <v>234</v>
      </c>
      <c r="B235" s="21" t="str">
        <f aca="false">IFERROR(VLOOKUP($A$1&amp;":"&amp;A235,'Finish order'!C:K,6,FALSE()),"")</f>
        <v/>
      </c>
      <c r="C235" s="21" t="str">
        <f aca="false">IFERROR(VLOOKUP(A$1&amp;":"&amp;A235,'Finish order'!$C:$K,9,FALSE()),"")</f>
        <v/>
      </c>
      <c r="D235" s="21" t="str">
        <f aca="false">IFERROR(VLOOKUP(A$1&amp;":"&amp;A235,'Finish order'!$C:$K,7,FALSE()),"")</f>
        <v/>
      </c>
      <c r="E235" s="29" t="str">
        <f aca="false">IFERROR(VLOOKUP($A$1&amp;":"&amp;A235,'Finish order'!C:K,5,FALSE()),"")</f>
        <v/>
      </c>
      <c r="F235" s="21" t="str">
        <f aca="false">IFERROR(VLOOKUP($A$1&amp;":"&amp;A235,'Finish order'!C:K,4,FALSE()),"")</f>
        <v/>
      </c>
      <c r="G235" s="30" t="str">
        <f aca="false" t="array" ref="G235:G235">IFERROR(SMALL(IF($D$2:$D1144=D235,$A$2:$A$911*1.001),1),"")</f>
        <v/>
      </c>
      <c r="H235" s="30" t="str">
        <f aca="false" t="array" ref="H235:H235">IFERROR(SMALL(IF($D$2:$D1144=D235,$A$2:$A$911*1.0001),2),"")</f>
        <v/>
      </c>
      <c r="I235" s="30" t="str">
        <f aca="false" t="array" ref="I235:I235">IFERROR(SMALL(IF($D$2:$D1144=D235,$A$2:$A$911*1.00001),3),"")</f>
        <v/>
      </c>
      <c r="J235" s="30" t="str">
        <f aca="false" t="array" ref="J235:J235">IFERROR(SMALL(IF($D$2:$D1144=D235,$A$2:$A$911*1.000001),4),"")</f>
        <v/>
      </c>
      <c r="K235" s="30" t="str">
        <f aca="false">IF(A235&lt;&gt;"", IF(COUNT(G235:J235)=4, SUM(G235:J235), "No"), "")</f>
        <v>No</v>
      </c>
      <c r="L235" s="30" t="str">
        <f aca="false">IF(A235&lt;&gt;"", IF(COUNT(G235:I235)=3, SUM(G235:I235), "No"), "")</f>
        <v>No</v>
      </c>
      <c r="M235" s="30" t="str">
        <f aca="false">IF(A235&lt;&gt;"", IF(COUNT(G235:H235)=2, SUM(G235:H235), "No"), "")</f>
        <v>No</v>
      </c>
      <c r="N235" s="30" t="str">
        <f aca="false">'Results 10 year vets'!$D235&amp;":"&amp;Table1[[#Headers],[Male]]</f>
        <v>:Male</v>
      </c>
      <c r="O235" s="31"/>
      <c r="P235" s="21" t="n">
        <v>234</v>
      </c>
      <c r="Q235" s="21" t="str">
        <f aca="false">IFERROR(VLOOKUP(P$1&amp;":"&amp;P235,'Finish order'!$C:$K,6,FALSE()),"")</f>
        <v/>
      </c>
      <c r="R235" s="21" t="str">
        <f aca="false">IFERROR(VLOOKUP(P$1&amp;":"&amp;P235,'Finish order'!$C:$K,9,FALSE()),"")</f>
        <v/>
      </c>
      <c r="S235" s="21" t="str">
        <f aca="false">IFERROR(VLOOKUP(P$1&amp;":"&amp;P235,'Finish order'!$C:$K,7,FALSE()),"")</f>
        <v/>
      </c>
      <c r="T235" s="29" t="str">
        <f aca="false">IFERROR(VLOOKUP(P$1&amp;":"&amp;P235,'Finish order'!$C:$K,5,FALSE()),"")</f>
        <v/>
      </c>
      <c r="U235" s="21" t="str">
        <f aca="false">IFERROR(VLOOKUP(P$1&amp;":"&amp;P235,'Finish order'!$C:$K,4,FALSE()),"")</f>
        <v/>
      </c>
      <c r="V235" s="30" t="str">
        <f aca="false" t="array" ref="V235:V235">IFERROR(SMALL(IF($S$2:$S1144=S235,$P$2:$P$911*1.001),1),"")</f>
        <v/>
      </c>
      <c r="W235" s="30" t="str">
        <f aca="false" t="array" ref="W235:W235">IFERROR(SMALL(IF($S$2:$S1144=S235,$P$2:$P$911*1.0001),2),"")</f>
        <v/>
      </c>
      <c r="X235" s="30" t="str">
        <f aca="false" t="array" ref="X235:X235">IFERROR(SMALL(IF($S$2:$S1144=S235,$P$2:$P$911*1.00001),3),"")</f>
        <v/>
      </c>
      <c r="Y235" s="30" t="str">
        <f aca="false" t="array" ref="Y235:Y235">IFERROR(SMALL(IF($S$2:$S1144=S235,$P$2:$P$911*1.000001),4),"")</f>
        <v/>
      </c>
      <c r="Z235" s="30" t="str">
        <f aca="false">IF(P235&lt;&gt;"", IF(COUNT(V235:Y235)=4, SUM(V235:Y235), "No"), "")</f>
        <v>No</v>
      </c>
      <c r="AA235" s="30" t="str">
        <f aca="false">IF(P235&lt;&gt;"", IF(COUNT(V235:X235)=3, SUM(V235:X235), "No"), "")</f>
        <v>No</v>
      </c>
      <c r="AB235" s="30" t="str">
        <f aca="false">IF(P235&lt;&gt;"", IF(COUNT(V235:W235)=2, SUM(V235:W235), "No"), "")</f>
        <v>No</v>
      </c>
      <c r="AC235" s="30" t="str">
        <f aca="false">'Results 10 year vets'!$S235&amp;":"&amp;Table4[[#Headers],[Female]]</f>
        <v>:Female</v>
      </c>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c r="CA235" s="31"/>
      <c r="CB235" s="31"/>
      <c r="CC235" s="31"/>
      <c r="CD235" s="31"/>
      <c r="CE235" s="31"/>
      <c r="CF235" s="31"/>
      <c r="CG235" s="31"/>
      <c r="CH235" s="31"/>
      <c r="CI235" s="31"/>
      <c r="CJ235" s="31"/>
      <c r="CK235" s="31"/>
      <c r="CL235" s="31"/>
      <c r="CM235" s="31"/>
      <c r="CN235" s="31"/>
      <c r="CO235" s="31"/>
      <c r="CP235" s="31"/>
      <c r="CQ235" s="31"/>
      <c r="CR235" s="31"/>
      <c r="CS235" s="31"/>
      <c r="CT235" s="31"/>
      <c r="CU235" s="31"/>
      <c r="CV235" s="31"/>
      <c r="CW235" s="31"/>
      <c r="CX235" s="31"/>
      <c r="CY235" s="31"/>
      <c r="CZ235" s="31"/>
      <c r="DA235" s="31"/>
      <c r="DB235" s="31"/>
      <c r="DC235" s="31"/>
      <c r="DD235" s="31"/>
      <c r="DE235" s="31"/>
      <c r="DF235" s="31"/>
      <c r="DG235" s="31"/>
      <c r="DH235" s="31"/>
      <c r="DI235" s="31"/>
      <c r="DJ235" s="31"/>
      <c r="DK235" s="31"/>
      <c r="DL235" s="31"/>
      <c r="DM235" s="31"/>
      <c r="DN235" s="31"/>
      <c r="DO235" s="31"/>
      <c r="DP235" s="31"/>
      <c r="DQ235" s="31"/>
      <c r="DR235" s="31"/>
      <c r="DS235" s="31"/>
      <c r="DT235" s="31"/>
      <c r="DU235" s="31"/>
      <c r="DV235" s="31"/>
      <c r="DW235" s="31"/>
    </row>
    <row r="236" customFormat="false" ht="15.75" hidden="false" customHeight="true" outlineLevel="0" collapsed="false">
      <c r="A236" s="21" t="n">
        <v>235</v>
      </c>
      <c r="B236" s="21" t="str">
        <f aca="false">IFERROR(VLOOKUP($A$1&amp;":"&amp;A236,'Finish order'!C:K,6,FALSE()),"")</f>
        <v/>
      </c>
      <c r="C236" s="21" t="str">
        <f aca="false">IFERROR(VLOOKUP(A$1&amp;":"&amp;A236,'Finish order'!$C:$K,9,FALSE()),"")</f>
        <v/>
      </c>
      <c r="D236" s="21" t="str">
        <f aca="false">IFERROR(VLOOKUP(A$1&amp;":"&amp;A236,'Finish order'!$C:$K,7,FALSE()),"")</f>
        <v/>
      </c>
      <c r="E236" s="29" t="str">
        <f aca="false">IFERROR(VLOOKUP($A$1&amp;":"&amp;A236,'Finish order'!C:K,5,FALSE()),"")</f>
        <v/>
      </c>
      <c r="F236" s="21" t="str">
        <f aca="false">IFERROR(VLOOKUP($A$1&amp;":"&amp;A236,'Finish order'!C:K,4,FALSE()),"")</f>
        <v/>
      </c>
      <c r="G236" s="30" t="str">
        <f aca="false" t="array" ref="G236:G236">IFERROR(SMALL(IF($D$2:$D1145=D236,$A$2:$A$911*1.001),1),"")</f>
        <v/>
      </c>
      <c r="H236" s="30" t="str">
        <f aca="false" t="array" ref="H236:H236">IFERROR(SMALL(IF($D$2:$D1145=D236,$A$2:$A$911*1.0001),2),"")</f>
        <v/>
      </c>
      <c r="I236" s="30" t="str">
        <f aca="false" t="array" ref="I236:I236">IFERROR(SMALL(IF($D$2:$D1145=D236,$A$2:$A$911*1.00001),3),"")</f>
        <v/>
      </c>
      <c r="J236" s="30" t="str">
        <f aca="false" t="array" ref="J236:J236">IFERROR(SMALL(IF($D$2:$D1145=D236,$A$2:$A$911*1.000001),4),"")</f>
        <v/>
      </c>
      <c r="K236" s="30" t="str">
        <f aca="false">IF(A236&lt;&gt;"", IF(COUNT(G236:J236)=4, SUM(G236:J236), "No"), "")</f>
        <v>No</v>
      </c>
      <c r="L236" s="30" t="str">
        <f aca="false">IF(A236&lt;&gt;"", IF(COUNT(G236:I236)=3, SUM(G236:I236), "No"), "")</f>
        <v>No</v>
      </c>
      <c r="M236" s="30" t="str">
        <f aca="false">IF(A236&lt;&gt;"", IF(COUNT(G236:H236)=2, SUM(G236:H236), "No"), "")</f>
        <v>No</v>
      </c>
      <c r="N236" s="30" t="str">
        <f aca="false">'Results 10 year vets'!$D236&amp;":"&amp;Table1[[#Headers],[Male]]</f>
        <v>:Male</v>
      </c>
      <c r="O236" s="31"/>
      <c r="P236" s="21" t="n">
        <v>235</v>
      </c>
      <c r="Q236" s="21" t="str">
        <f aca="false">IFERROR(VLOOKUP(P$1&amp;":"&amp;P236,'Finish order'!$C:$K,6,FALSE()),"")</f>
        <v/>
      </c>
      <c r="R236" s="21" t="str">
        <f aca="false">IFERROR(VLOOKUP(P$1&amp;":"&amp;P236,'Finish order'!$C:$K,9,FALSE()),"")</f>
        <v/>
      </c>
      <c r="S236" s="21" t="str">
        <f aca="false">IFERROR(VLOOKUP(P$1&amp;":"&amp;P236,'Finish order'!$C:$K,7,FALSE()),"")</f>
        <v/>
      </c>
      <c r="T236" s="29" t="str">
        <f aca="false">IFERROR(VLOOKUP(P$1&amp;":"&amp;P236,'Finish order'!$C:$K,5,FALSE()),"")</f>
        <v/>
      </c>
      <c r="U236" s="21" t="str">
        <f aca="false">IFERROR(VLOOKUP(P$1&amp;":"&amp;P236,'Finish order'!$C:$K,4,FALSE()),"")</f>
        <v/>
      </c>
      <c r="V236" s="30" t="str">
        <f aca="false" t="array" ref="V236:V236">IFERROR(SMALL(IF($S$2:$S1145=S236,$P$2:$P$911*1.001),1),"")</f>
        <v/>
      </c>
      <c r="W236" s="30" t="str">
        <f aca="false" t="array" ref="W236:W236">IFERROR(SMALL(IF($S$2:$S1145=S236,$P$2:$P$911*1.0001),2),"")</f>
        <v/>
      </c>
      <c r="X236" s="30" t="str">
        <f aca="false" t="array" ref="X236:X236">IFERROR(SMALL(IF($S$2:$S1145=S236,$P$2:$P$911*1.00001),3),"")</f>
        <v/>
      </c>
      <c r="Y236" s="30" t="str">
        <f aca="false" t="array" ref="Y236:Y236">IFERROR(SMALL(IF($S$2:$S1145=S236,$P$2:$P$911*1.000001),4),"")</f>
        <v/>
      </c>
      <c r="Z236" s="30" t="str">
        <f aca="false">IF(P236&lt;&gt;"", IF(COUNT(V236:Y236)=4, SUM(V236:Y236), "No"), "")</f>
        <v>No</v>
      </c>
      <c r="AA236" s="30" t="str">
        <f aca="false">IF(P236&lt;&gt;"", IF(COUNT(V236:X236)=3, SUM(V236:X236), "No"), "")</f>
        <v>No</v>
      </c>
      <c r="AB236" s="30" t="str">
        <f aca="false">IF(P236&lt;&gt;"", IF(COUNT(V236:W236)=2, SUM(V236:W236), "No"), "")</f>
        <v>No</v>
      </c>
      <c r="AC236" s="30" t="str">
        <f aca="false">'Results 10 year vets'!$S236&amp;":"&amp;Table4[[#Headers],[Female]]</f>
        <v>:Female</v>
      </c>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c r="CQ236" s="31"/>
      <c r="CR236" s="31"/>
      <c r="CS236" s="31"/>
      <c r="CT236" s="31"/>
      <c r="CU236" s="31"/>
      <c r="CV236" s="31"/>
      <c r="CW236" s="31"/>
      <c r="CX236" s="31"/>
      <c r="CY236" s="31"/>
      <c r="CZ236" s="31"/>
      <c r="DA236" s="31"/>
      <c r="DB236" s="31"/>
      <c r="DC236" s="31"/>
      <c r="DD236" s="31"/>
      <c r="DE236" s="31"/>
      <c r="DF236" s="31"/>
      <c r="DG236" s="31"/>
      <c r="DH236" s="31"/>
      <c r="DI236" s="31"/>
      <c r="DJ236" s="31"/>
      <c r="DK236" s="31"/>
      <c r="DL236" s="31"/>
      <c r="DM236" s="31"/>
      <c r="DN236" s="31"/>
      <c r="DO236" s="31"/>
      <c r="DP236" s="31"/>
      <c r="DQ236" s="31"/>
      <c r="DR236" s="31"/>
      <c r="DS236" s="31"/>
      <c r="DT236" s="31"/>
      <c r="DU236" s="31"/>
      <c r="DV236" s="31"/>
      <c r="DW236" s="31"/>
    </row>
    <row r="237" customFormat="false" ht="15.75" hidden="false" customHeight="true" outlineLevel="0" collapsed="false">
      <c r="A237" s="21" t="n">
        <v>236</v>
      </c>
      <c r="B237" s="21" t="str">
        <f aca="false">IFERROR(VLOOKUP($A$1&amp;":"&amp;A237,'Finish order'!C:K,6,FALSE()),"")</f>
        <v/>
      </c>
      <c r="C237" s="21" t="str">
        <f aca="false">IFERROR(VLOOKUP(A$1&amp;":"&amp;A237,'Finish order'!$C:$K,9,FALSE()),"")</f>
        <v/>
      </c>
      <c r="D237" s="21" t="str">
        <f aca="false">IFERROR(VLOOKUP(A$1&amp;":"&amp;A237,'Finish order'!$C:$K,7,FALSE()),"")</f>
        <v/>
      </c>
      <c r="E237" s="29" t="str">
        <f aca="false">IFERROR(VLOOKUP($A$1&amp;":"&amp;A237,'Finish order'!C:K,5,FALSE()),"")</f>
        <v/>
      </c>
      <c r="F237" s="21" t="str">
        <f aca="false">IFERROR(VLOOKUP($A$1&amp;":"&amp;A237,'Finish order'!C:K,4,FALSE()),"")</f>
        <v/>
      </c>
      <c r="G237" s="30" t="str">
        <f aca="false" t="array" ref="G237:G237">IFERROR(SMALL(IF($D$2:$D1146=D237,$A$2:$A$911*1.001),1),"")</f>
        <v/>
      </c>
      <c r="H237" s="30" t="str">
        <f aca="false" t="array" ref="H237:H237">IFERROR(SMALL(IF($D$2:$D1146=D237,$A$2:$A$911*1.0001),2),"")</f>
        <v/>
      </c>
      <c r="I237" s="30" t="str">
        <f aca="false" t="array" ref="I237:I237">IFERROR(SMALL(IF($D$2:$D1146=D237,$A$2:$A$911*1.00001),3),"")</f>
        <v/>
      </c>
      <c r="J237" s="30" t="str">
        <f aca="false" t="array" ref="J237:J237">IFERROR(SMALL(IF($D$2:$D1146=D237,$A$2:$A$911*1.000001),4),"")</f>
        <v/>
      </c>
      <c r="K237" s="30" t="str">
        <f aca="false">IF(A237&lt;&gt;"", IF(COUNT(G237:J237)=4, SUM(G237:J237), "No"), "")</f>
        <v>No</v>
      </c>
      <c r="L237" s="30" t="str">
        <f aca="false">IF(A237&lt;&gt;"", IF(COUNT(G237:I237)=3, SUM(G237:I237), "No"), "")</f>
        <v>No</v>
      </c>
      <c r="M237" s="30" t="str">
        <f aca="false">IF(A237&lt;&gt;"", IF(COUNT(G237:H237)=2, SUM(G237:H237), "No"), "")</f>
        <v>No</v>
      </c>
      <c r="N237" s="30" t="str">
        <f aca="false">'Results 10 year vets'!$D237&amp;":"&amp;Table1[[#Headers],[Male]]</f>
        <v>:Male</v>
      </c>
      <c r="O237" s="31"/>
      <c r="P237" s="21" t="n">
        <v>236</v>
      </c>
      <c r="Q237" s="21" t="str">
        <f aca="false">IFERROR(VLOOKUP(P$1&amp;":"&amp;P237,'Finish order'!$C:$K,6,FALSE()),"")</f>
        <v/>
      </c>
      <c r="R237" s="21" t="str">
        <f aca="false">IFERROR(VLOOKUP(P$1&amp;":"&amp;P237,'Finish order'!$C:$K,9,FALSE()),"")</f>
        <v/>
      </c>
      <c r="S237" s="21" t="str">
        <f aca="false">IFERROR(VLOOKUP(P$1&amp;":"&amp;P237,'Finish order'!$C:$K,7,FALSE()),"")</f>
        <v/>
      </c>
      <c r="T237" s="29" t="str">
        <f aca="false">IFERROR(VLOOKUP(P$1&amp;":"&amp;P237,'Finish order'!$C:$K,5,FALSE()),"")</f>
        <v/>
      </c>
      <c r="U237" s="21" t="str">
        <f aca="false">IFERROR(VLOOKUP(P$1&amp;":"&amp;P237,'Finish order'!$C:$K,4,FALSE()),"")</f>
        <v/>
      </c>
      <c r="V237" s="30" t="str">
        <f aca="false" t="array" ref="V237:V237">IFERROR(SMALL(IF($S$2:$S1146=S237,$P$2:$P$911*1.001),1),"")</f>
        <v/>
      </c>
      <c r="W237" s="30" t="str">
        <f aca="false" t="array" ref="W237:W237">IFERROR(SMALL(IF($S$2:$S1146=S237,$P$2:$P$911*1.0001),2),"")</f>
        <v/>
      </c>
      <c r="X237" s="30" t="str">
        <f aca="false" t="array" ref="X237:X237">IFERROR(SMALL(IF($S$2:$S1146=S237,$P$2:$P$911*1.00001),3),"")</f>
        <v/>
      </c>
      <c r="Y237" s="30" t="str">
        <f aca="false" t="array" ref="Y237:Y237">IFERROR(SMALL(IF($S$2:$S1146=S237,$P$2:$P$911*1.000001),4),"")</f>
        <v/>
      </c>
      <c r="Z237" s="30" t="str">
        <f aca="false">IF(P237&lt;&gt;"", IF(COUNT(V237:Y237)=4, SUM(V237:Y237), "No"), "")</f>
        <v>No</v>
      </c>
      <c r="AA237" s="30" t="str">
        <f aca="false">IF(P237&lt;&gt;"", IF(COUNT(V237:X237)=3, SUM(V237:X237), "No"), "")</f>
        <v>No</v>
      </c>
      <c r="AB237" s="30" t="str">
        <f aca="false">IF(P237&lt;&gt;"", IF(COUNT(V237:W237)=2, SUM(V237:W237), "No"), "")</f>
        <v>No</v>
      </c>
      <c r="AC237" s="30" t="str">
        <f aca="false">'Results 10 year vets'!$S237&amp;":"&amp;Table4[[#Headers],[Female]]</f>
        <v>:Female</v>
      </c>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c r="CQ237" s="31"/>
      <c r="CR237" s="31"/>
      <c r="CS237" s="31"/>
      <c r="CT237" s="31"/>
      <c r="CU237" s="31"/>
      <c r="CV237" s="31"/>
      <c r="CW237" s="31"/>
      <c r="CX237" s="31"/>
      <c r="CY237" s="31"/>
      <c r="CZ237" s="31"/>
      <c r="DA237" s="31"/>
      <c r="DB237" s="31"/>
      <c r="DC237" s="31"/>
      <c r="DD237" s="31"/>
      <c r="DE237" s="31"/>
      <c r="DF237" s="31"/>
      <c r="DG237" s="31"/>
      <c r="DH237" s="31"/>
      <c r="DI237" s="31"/>
      <c r="DJ237" s="31"/>
      <c r="DK237" s="31"/>
      <c r="DL237" s="31"/>
      <c r="DM237" s="31"/>
      <c r="DN237" s="31"/>
      <c r="DO237" s="31"/>
      <c r="DP237" s="31"/>
      <c r="DQ237" s="31"/>
      <c r="DR237" s="31"/>
      <c r="DS237" s="31"/>
      <c r="DT237" s="31"/>
      <c r="DU237" s="31"/>
      <c r="DV237" s="31"/>
      <c r="DW237" s="31"/>
    </row>
    <row r="238" customFormat="false" ht="15.75" hidden="false" customHeight="true" outlineLevel="0" collapsed="false">
      <c r="A238" s="21" t="n">
        <v>237</v>
      </c>
      <c r="B238" s="21" t="str">
        <f aca="false">IFERROR(VLOOKUP($A$1&amp;":"&amp;A238,'Finish order'!C:K,6,FALSE()),"")</f>
        <v/>
      </c>
      <c r="C238" s="21" t="str">
        <f aca="false">IFERROR(VLOOKUP(A$1&amp;":"&amp;A238,'Finish order'!$C:$K,9,FALSE()),"")</f>
        <v/>
      </c>
      <c r="D238" s="21" t="str">
        <f aca="false">IFERROR(VLOOKUP(A$1&amp;":"&amp;A238,'Finish order'!$C:$K,7,FALSE()),"")</f>
        <v/>
      </c>
      <c r="E238" s="29" t="str">
        <f aca="false">IFERROR(VLOOKUP($A$1&amp;":"&amp;A238,'Finish order'!C:K,5,FALSE()),"")</f>
        <v/>
      </c>
      <c r="F238" s="21" t="str">
        <f aca="false">IFERROR(VLOOKUP($A$1&amp;":"&amp;A238,'Finish order'!C:K,4,FALSE()),"")</f>
        <v/>
      </c>
      <c r="G238" s="30" t="str">
        <f aca="false" t="array" ref="G238:G238">IFERROR(SMALL(IF($D$2:$D1147=D238,$A$2:$A$911*1.001),1),"")</f>
        <v/>
      </c>
      <c r="H238" s="30" t="str">
        <f aca="false" t="array" ref="H238:H238">IFERROR(SMALL(IF($D$2:$D1147=D238,$A$2:$A$911*1.0001),2),"")</f>
        <v/>
      </c>
      <c r="I238" s="30" t="str">
        <f aca="false" t="array" ref="I238:I238">IFERROR(SMALL(IF($D$2:$D1147=D238,$A$2:$A$911*1.00001),3),"")</f>
        <v/>
      </c>
      <c r="J238" s="30" t="str">
        <f aca="false" t="array" ref="J238:J238">IFERROR(SMALL(IF($D$2:$D1147=D238,$A$2:$A$911*1.000001),4),"")</f>
        <v/>
      </c>
      <c r="K238" s="30" t="str">
        <f aca="false">IF(A238&lt;&gt;"", IF(COUNT(G238:J238)=4, SUM(G238:J238), "No"), "")</f>
        <v>No</v>
      </c>
      <c r="L238" s="30" t="str">
        <f aca="false">IF(A238&lt;&gt;"", IF(COUNT(G238:I238)=3, SUM(G238:I238), "No"), "")</f>
        <v>No</v>
      </c>
      <c r="M238" s="30" t="str">
        <f aca="false">IF(A238&lt;&gt;"", IF(COUNT(G238:H238)=2, SUM(G238:H238), "No"), "")</f>
        <v>No</v>
      </c>
      <c r="N238" s="30" t="str">
        <f aca="false">'Results 10 year vets'!$D238&amp;":"&amp;Table1[[#Headers],[Male]]</f>
        <v>:Male</v>
      </c>
      <c r="O238" s="31"/>
      <c r="P238" s="21" t="n">
        <v>237</v>
      </c>
      <c r="Q238" s="21" t="str">
        <f aca="false">IFERROR(VLOOKUP(P$1&amp;":"&amp;P238,'Finish order'!$C:$K,6,FALSE()),"")</f>
        <v/>
      </c>
      <c r="R238" s="21" t="str">
        <f aca="false">IFERROR(VLOOKUP(P$1&amp;":"&amp;P238,'Finish order'!$C:$K,9,FALSE()),"")</f>
        <v/>
      </c>
      <c r="S238" s="21" t="str">
        <f aca="false">IFERROR(VLOOKUP(P$1&amp;":"&amp;P238,'Finish order'!$C:$K,7,FALSE()),"")</f>
        <v/>
      </c>
      <c r="T238" s="29" t="str">
        <f aca="false">IFERROR(VLOOKUP(P$1&amp;":"&amp;P238,'Finish order'!$C:$K,5,FALSE()),"")</f>
        <v/>
      </c>
      <c r="U238" s="21" t="str">
        <f aca="false">IFERROR(VLOOKUP(P$1&amp;":"&amp;P238,'Finish order'!$C:$K,4,FALSE()),"")</f>
        <v/>
      </c>
      <c r="V238" s="30" t="str">
        <f aca="false" t="array" ref="V238:V238">IFERROR(SMALL(IF($S$2:$S1147=S238,$P$2:$P$911*1.001),1),"")</f>
        <v/>
      </c>
      <c r="W238" s="30" t="str">
        <f aca="false" t="array" ref="W238:W238">IFERROR(SMALL(IF($S$2:$S1147=S238,$P$2:$P$911*1.0001),2),"")</f>
        <v/>
      </c>
      <c r="X238" s="30" t="str">
        <f aca="false" t="array" ref="X238:X238">IFERROR(SMALL(IF($S$2:$S1147=S238,$P$2:$P$911*1.00001),3),"")</f>
        <v/>
      </c>
      <c r="Y238" s="30" t="str">
        <f aca="false" t="array" ref="Y238:Y238">IFERROR(SMALL(IF($S$2:$S1147=S238,$P$2:$P$911*1.000001),4),"")</f>
        <v/>
      </c>
      <c r="Z238" s="30" t="str">
        <f aca="false">IF(P238&lt;&gt;"", IF(COUNT(V238:Y238)=4, SUM(V238:Y238), "No"), "")</f>
        <v>No</v>
      </c>
      <c r="AA238" s="30" t="str">
        <f aca="false">IF(P238&lt;&gt;"", IF(COUNT(V238:X238)=3, SUM(V238:X238), "No"), "")</f>
        <v>No</v>
      </c>
      <c r="AB238" s="30" t="str">
        <f aca="false">IF(P238&lt;&gt;"", IF(COUNT(V238:W238)=2, SUM(V238:W238), "No"), "")</f>
        <v>No</v>
      </c>
      <c r="AC238" s="30" t="str">
        <f aca="false">'Results 10 year vets'!$S238&amp;":"&amp;Table4[[#Headers],[Female]]</f>
        <v>:Female</v>
      </c>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c r="CJ238" s="31"/>
      <c r="CK238" s="31"/>
      <c r="CL238" s="31"/>
      <c r="CM238" s="31"/>
      <c r="CN238" s="31"/>
      <c r="CO238" s="31"/>
      <c r="CP238" s="31"/>
      <c r="CQ238" s="31"/>
      <c r="CR238" s="31"/>
      <c r="CS238" s="31"/>
      <c r="CT238" s="31"/>
      <c r="CU238" s="31"/>
      <c r="CV238" s="31"/>
      <c r="CW238" s="31"/>
      <c r="CX238" s="31"/>
      <c r="CY238" s="31"/>
      <c r="CZ238" s="31"/>
      <c r="DA238" s="31"/>
      <c r="DB238" s="31"/>
      <c r="DC238" s="31"/>
      <c r="DD238" s="31"/>
      <c r="DE238" s="31"/>
      <c r="DF238" s="31"/>
      <c r="DG238" s="31"/>
      <c r="DH238" s="31"/>
      <c r="DI238" s="31"/>
      <c r="DJ238" s="31"/>
      <c r="DK238" s="31"/>
      <c r="DL238" s="31"/>
      <c r="DM238" s="31"/>
      <c r="DN238" s="31"/>
      <c r="DO238" s="31"/>
      <c r="DP238" s="31"/>
      <c r="DQ238" s="31"/>
      <c r="DR238" s="31"/>
      <c r="DS238" s="31"/>
      <c r="DT238" s="31"/>
      <c r="DU238" s="31"/>
      <c r="DV238" s="31"/>
      <c r="DW238" s="31"/>
    </row>
    <row r="239" customFormat="false" ht="15.75" hidden="false" customHeight="true" outlineLevel="0" collapsed="false">
      <c r="A239" s="21" t="n">
        <v>238</v>
      </c>
      <c r="B239" s="21" t="str">
        <f aca="false">IFERROR(VLOOKUP($A$1&amp;":"&amp;A239,'Finish order'!C:K,6,FALSE()),"")</f>
        <v/>
      </c>
      <c r="C239" s="21" t="str">
        <f aca="false">IFERROR(VLOOKUP(A$1&amp;":"&amp;A239,'Finish order'!$C:$K,9,FALSE()),"")</f>
        <v/>
      </c>
      <c r="D239" s="21" t="str">
        <f aca="false">IFERROR(VLOOKUP(A$1&amp;":"&amp;A239,'Finish order'!$C:$K,7,FALSE()),"")</f>
        <v/>
      </c>
      <c r="E239" s="29" t="str">
        <f aca="false">IFERROR(VLOOKUP($A$1&amp;":"&amp;A239,'Finish order'!C:K,5,FALSE()),"")</f>
        <v/>
      </c>
      <c r="F239" s="21" t="str">
        <f aca="false">IFERROR(VLOOKUP($A$1&amp;":"&amp;A239,'Finish order'!C:K,4,FALSE()),"")</f>
        <v/>
      </c>
      <c r="G239" s="30" t="str">
        <f aca="false" t="array" ref="G239:G239">IFERROR(SMALL(IF($D$2:$D1148=D239,$A$2:$A$911*1.001),1),"")</f>
        <v/>
      </c>
      <c r="H239" s="30" t="str">
        <f aca="false" t="array" ref="H239:H239">IFERROR(SMALL(IF($D$2:$D1148=D239,$A$2:$A$911*1.0001),2),"")</f>
        <v/>
      </c>
      <c r="I239" s="30" t="str">
        <f aca="false" t="array" ref="I239:I239">IFERROR(SMALL(IF($D$2:$D1148=D239,$A$2:$A$911*1.00001),3),"")</f>
        <v/>
      </c>
      <c r="J239" s="30" t="str">
        <f aca="false" t="array" ref="J239:J239">IFERROR(SMALL(IF($D$2:$D1148=D239,$A$2:$A$911*1.000001),4),"")</f>
        <v/>
      </c>
      <c r="K239" s="30" t="str">
        <f aca="false">IF(A239&lt;&gt;"", IF(COUNT(G239:J239)=4, SUM(G239:J239), "No"), "")</f>
        <v>No</v>
      </c>
      <c r="L239" s="30" t="str">
        <f aca="false">IF(A239&lt;&gt;"", IF(COUNT(G239:I239)=3, SUM(G239:I239), "No"), "")</f>
        <v>No</v>
      </c>
      <c r="M239" s="30" t="str">
        <f aca="false">IF(A239&lt;&gt;"", IF(COUNT(G239:H239)=2, SUM(G239:H239), "No"), "")</f>
        <v>No</v>
      </c>
      <c r="N239" s="30" t="str">
        <f aca="false">'Results 10 year vets'!$D239&amp;":"&amp;Table1[[#Headers],[Male]]</f>
        <v>:Male</v>
      </c>
      <c r="O239" s="31"/>
      <c r="P239" s="21" t="n">
        <v>238</v>
      </c>
      <c r="Q239" s="21" t="str">
        <f aca="false">IFERROR(VLOOKUP(P$1&amp;":"&amp;P239,'Finish order'!$C:$K,6,FALSE()),"")</f>
        <v/>
      </c>
      <c r="R239" s="21" t="str">
        <f aca="false">IFERROR(VLOOKUP(P$1&amp;":"&amp;P239,'Finish order'!$C:$K,9,FALSE()),"")</f>
        <v/>
      </c>
      <c r="S239" s="21" t="str">
        <f aca="false">IFERROR(VLOOKUP(P$1&amp;":"&amp;P239,'Finish order'!$C:$K,7,FALSE()),"")</f>
        <v/>
      </c>
      <c r="T239" s="29" t="str">
        <f aca="false">IFERROR(VLOOKUP(P$1&amp;":"&amp;P239,'Finish order'!$C:$K,5,FALSE()),"")</f>
        <v/>
      </c>
      <c r="U239" s="21" t="str">
        <f aca="false">IFERROR(VLOOKUP(P$1&amp;":"&amp;P239,'Finish order'!$C:$K,4,FALSE()),"")</f>
        <v/>
      </c>
      <c r="V239" s="30" t="str">
        <f aca="false" t="array" ref="V239:V239">IFERROR(SMALL(IF($S$2:$S1148=S239,$P$2:$P$911*1.001),1),"")</f>
        <v/>
      </c>
      <c r="W239" s="30" t="str">
        <f aca="false" t="array" ref="W239:W239">IFERROR(SMALL(IF($S$2:$S1148=S239,$P$2:$P$911*1.0001),2),"")</f>
        <v/>
      </c>
      <c r="X239" s="30" t="str">
        <f aca="false" t="array" ref="X239:X239">IFERROR(SMALL(IF($S$2:$S1148=S239,$P$2:$P$911*1.00001),3),"")</f>
        <v/>
      </c>
      <c r="Y239" s="30" t="str">
        <f aca="false" t="array" ref="Y239:Y239">IFERROR(SMALL(IF($S$2:$S1148=S239,$P$2:$P$911*1.000001),4),"")</f>
        <v/>
      </c>
      <c r="Z239" s="30" t="str">
        <f aca="false">IF(P239&lt;&gt;"", IF(COUNT(V239:Y239)=4, SUM(V239:Y239), "No"), "")</f>
        <v>No</v>
      </c>
      <c r="AA239" s="30" t="str">
        <f aca="false">IF(P239&lt;&gt;"", IF(COUNT(V239:X239)=3, SUM(V239:X239), "No"), "")</f>
        <v>No</v>
      </c>
      <c r="AB239" s="30" t="str">
        <f aca="false">IF(P239&lt;&gt;"", IF(COUNT(V239:W239)=2, SUM(V239:W239), "No"), "")</f>
        <v>No</v>
      </c>
      <c r="AC239" s="30" t="str">
        <f aca="false">'Results 10 year vets'!$S239&amp;":"&amp;Table4[[#Headers],[Female]]</f>
        <v>:Female</v>
      </c>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c r="CA239" s="31"/>
      <c r="CB239" s="31"/>
      <c r="CC239" s="31"/>
      <c r="CD239" s="31"/>
      <c r="CE239" s="31"/>
      <c r="CF239" s="31"/>
      <c r="CG239" s="31"/>
      <c r="CH239" s="31"/>
      <c r="CI239" s="31"/>
      <c r="CJ239" s="31"/>
      <c r="CK239" s="31"/>
      <c r="CL239" s="31"/>
      <c r="CM239" s="31"/>
      <c r="CN239" s="31"/>
      <c r="CO239" s="31"/>
      <c r="CP239" s="31"/>
      <c r="CQ239" s="31"/>
      <c r="CR239" s="31"/>
      <c r="CS239" s="31"/>
      <c r="CT239" s="31"/>
      <c r="CU239" s="31"/>
      <c r="CV239" s="31"/>
      <c r="CW239" s="31"/>
      <c r="CX239" s="31"/>
      <c r="CY239" s="31"/>
      <c r="CZ239" s="31"/>
      <c r="DA239" s="31"/>
      <c r="DB239" s="31"/>
      <c r="DC239" s="31"/>
      <c r="DD239" s="31"/>
      <c r="DE239" s="31"/>
      <c r="DF239" s="31"/>
      <c r="DG239" s="31"/>
      <c r="DH239" s="31"/>
      <c r="DI239" s="31"/>
      <c r="DJ239" s="31"/>
      <c r="DK239" s="31"/>
      <c r="DL239" s="31"/>
      <c r="DM239" s="31"/>
      <c r="DN239" s="31"/>
      <c r="DO239" s="31"/>
      <c r="DP239" s="31"/>
      <c r="DQ239" s="31"/>
      <c r="DR239" s="31"/>
      <c r="DS239" s="31"/>
      <c r="DT239" s="31"/>
      <c r="DU239" s="31"/>
      <c r="DV239" s="31"/>
      <c r="DW239" s="31"/>
    </row>
    <row r="240" customFormat="false" ht="15.75" hidden="false" customHeight="true" outlineLevel="0" collapsed="false">
      <c r="A240" s="21" t="n">
        <v>239</v>
      </c>
      <c r="B240" s="21" t="str">
        <f aca="false">IFERROR(VLOOKUP($A$1&amp;":"&amp;A240,'Finish order'!C:K,6,FALSE()),"")</f>
        <v/>
      </c>
      <c r="C240" s="21" t="str">
        <f aca="false">IFERROR(VLOOKUP(A$1&amp;":"&amp;A240,'Finish order'!$C:$K,9,FALSE()),"")</f>
        <v/>
      </c>
      <c r="D240" s="21" t="str">
        <f aca="false">IFERROR(VLOOKUP(A$1&amp;":"&amp;A240,'Finish order'!$C:$K,7,FALSE()),"")</f>
        <v/>
      </c>
      <c r="E240" s="29" t="str">
        <f aca="false">IFERROR(VLOOKUP($A$1&amp;":"&amp;A240,'Finish order'!C:K,5,FALSE()),"")</f>
        <v/>
      </c>
      <c r="F240" s="21" t="str">
        <f aca="false">IFERROR(VLOOKUP($A$1&amp;":"&amp;A240,'Finish order'!C:K,4,FALSE()),"")</f>
        <v/>
      </c>
      <c r="G240" s="30" t="str">
        <f aca="false" t="array" ref="G240:G240">IFERROR(SMALL(IF($D$2:$D1149=D240,$A$2:$A$911*1.001),1),"")</f>
        <v/>
      </c>
      <c r="H240" s="30" t="str">
        <f aca="false" t="array" ref="H240:H240">IFERROR(SMALL(IF($D$2:$D1149=D240,$A$2:$A$911*1.0001),2),"")</f>
        <v/>
      </c>
      <c r="I240" s="30" t="str">
        <f aca="false" t="array" ref="I240:I240">IFERROR(SMALL(IF($D$2:$D1149=D240,$A$2:$A$911*1.00001),3),"")</f>
        <v/>
      </c>
      <c r="J240" s="30" t="str">
        <f aca="false" t="array" ref="J240:J240">IFERROR(SMALL(IF($D$2:$D1149=D240,$A$2:$A$911*1.000001),4),"")</f>
        <v/>
      </c>
      <c r="K240" s="30" t="str">
        <f aca="false">IF(A240&lt;&gt;"", IF(COUNT(G240:J240)=4, SUM(G240:J240), "No"), "")</f>
        <v>No</v>
      </c>
      <c r="L240" s="30" t="str">
        <f aca="false">IF(A240&lt;&gt;"", IF(COUNT(G240:I240)=3, SUM(G240:I240), "No"), "")</f>
        <v>No</v>
      </c>
      <c r="M240" s="30" t="str">
        <f aca="false">IF(A240&lt;&gt;"", IF(COUNT(G240:H240)=2, SUM(G240:H240), "No"), "")</f>
        <v>No</v>
      </c>
      <c r="N240" s="30" t="str">
        <f aca="false">'Results 10 year vets'!$D240&amp;":"&amp;Table1[[#Headers],[Male]]</f>
        <v>:Male</v>
      </c>
      <c r="O240" s="31"/>
      <c r="P240" s="21" t="n">
        <v>239</v>
      </c>
      <c r="Q240" s="21" t="str">
        <f aca="false">IFERROR(VLOOKUP(P$1&amp;":"&amp;P240,'Finish order'!$C:$K,6,FALSE()),"")</f>
        <v/>
      </c>
      <c r="R240" s="21" t="str">
        <f aca="false">IFERROR(VLOOKUP(P$1&amp;":"&amp;P240,'Finish order'!$C:$K,9,FALSE()),"")</f>
        <v/>
      </c>
      <c r="S240" s="21" t="str">
        <f aca="false">IFERROR(VLOOKUP(P$1&amp;":"&amp;P240,'Finish order'!$C:$K,7,FALSE()),"")</f>
        <v/>
      </c>
      <c r="T240" s="29" t="str">
        <f aca="false">IFERROR(VLOOKUP(P$1&amp;":"&amp;P240,'Finish order'!$C:$K,5,FALSE()),"")</f>
        <v/>
      </c>
      <c r="U240" s="21" t="str">
        <f aca="false">IFERROR(VLOOKUP(P$1&amp;":"&amp;P240,'Finish order'!$C:$K,4,FALSE()),"")</f>
        <v/>
      </c>
      <c r="V240" s="30" t="str">
        <f aca="false" t="array" ref="V240:V240">IFERROR(SMALL(IF($S$2:$S1149=S240,$P$2:$P$911*1.001),1),"")</f>
        <v/>
      </c>
      <c r="W240" s="30" t="str">
        <f aca="false" t="array" ref="W240:W240">IFERROR(SMALL(IF($S$2:$S1149=S240,$P$2:$P$911*1.0001),2),"")</f>
        <v/>
      </c>
      <c r="X240" s="30" t="str">
        <f aca="false" t="array" ref="X240:X240">IFERROR(SMALL(IF($S$2:$S1149=S240,$P$2:$P$911*1.00001),3),"")</f>
        <v/>
      </c>
      <c r="Y240" s="30" t="str">
        <f aca="false" t="array" ref="Y240:Y240">IFERROR(SMALL(IF($S$2:$S1149=S240,$P$2:$P$911*1.000001),4),"")</f>
        <v/>
      </c>
      <c r="Z240" s="30" t="str">
        <f aca="false">IF(P240&lt;&gt;"", IF(COUNT(V240:Y240)=4, SUM(V240:Y240), "No"), "")</f>
        <v>No</v>
      </c>
      <c r="AA240" s="30" t="str">
        <f aca="false">IF(P240&lt;&gt;"", IF(COUNT(V240:X240)=3, SUM(V240:X240), "No"), "")</f>
        <v>No</v>
      </c>
      <c r="AB240" s="30" t="str">
        <f aca="false">IF(P240&lt;&gt;"", IF(COUNT(V240:W240)=2, SUM(V240:W240), "No"), "")</f>
        <v>No</v>
      </c>
      <c r="AC240" s="30" t="str">
        <f aca="false">'Results 10 year vets'!$S240&amp;":"&amp;Table4[[#Headers],[Female]]</f>
        <v>:Female</v>
      </c>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c r="CT240" s="31"/>
      <c r="CU240" s="31"/>
      <c r="CV240" s="31"/>
      <c r="CW240" s="31"/>
      <c r="CX240" s="31"/>
      <c r="CY240" s="31"/>
      <c r="CZ240" s="31"/>
      <c r="DA240" s="31"/>
      <c r="DB240" s="31"/>
      <c r="DC240" s="31"/>
      <c r="DD240" s="31"/>
      <c r="DE240" s="31"/>
      <c r="DF240" s="31"/>
      <c r="DG240" s="31"/>
      <c r="DH240" s="31"/>
      <c r="DI240" s="31"/>
      <c r="DJ240" s="31"/>
      <c r="DK240" s="31"/>
      <c r="DL240" s="31"/>
      <c r="DM240" s="31"/>
      <c r="DN240" s="31"/>
      <c r="DO240" s="31"/>
      <c r="DP240" s="31"/>
      <c r="DQ240" s="31"/>
      <c r="DR240" s="31"/>
      <c r="DS240" s="31"/>
      <c r="DT240" s="31"/>
      <c r="DU240" s="31"/>
      <c r="DV240" s="31"/>
      <c r="DW240" s="31"/>
    </row>
    <row r="241" customFormat="false" ht="15.75" hidden="false" customHeight="true" outlineLevel="0" collapsed="false">
      <c r="A241" s="21" t="n">
        <v>240</v>
      </c>
      <c r="B241" s="21" t="str">
        <f aca="false">IFERROR(VLOOKUP($A$1&amp;":"&amp;A241,'Finish order'!C:K,6,FALSE()),"")</f>
        <v/>
      </c>
      <c r="C241" s="21" t="str">
        <f aca="false">IFERROR(VLOOKUP(A$1&amp;":"&amp;A241,'Finish order'!$C:$K,9,FALSE()),"")</f>
        <v/>
      </c>
      <c r="D241" s="21" t="str">
        <f aca="false">IFERROR(VLOOKUP(A$1&amp;":"&amp;A241,'Finish order'!$C:$K,7,FALSE()),"")</f>
        <v/>
      </c>
      <c r="E241" s="29" t="str">
        <f aca="false">IFERROR(VLOOKUP($A$1&amp;":"&amp;A241,'Finish order'!C:K,5,FALSE()),"")</f>
        <v/>
      </c>
      <c r="F241" s="21" t="str">
        <f aca="false">IFERROR(VLOOKUP($A$1&amp;":"&amp;A241,'Finish order'!C:K,4,FALSE()),"")</f>
        <v/>
      </c>
      <c r="G241" s="30" t="str">
        <f aca="false" t="array" ref="G241:G241">IFERROR(SMALL(IF($D$2:$D1150=D241,$A$2:$A$911*1.001),1),"")</f>
        <v/>
      </c>
      <c r="H241" s="30" t="str">
        <f aca="false" t="array" ref="H241:H241">IFERROR(SMALL(IF($D$2:$D1150=D241,$A$2:$A$911*1.0001),2),"")</f>
        <v/>
      </c>
      <c r="I241" s="30" t="str">
        <f aca="false" t="array" ref="I241:I241">IFERROR(SMALL(IF($D$2:$D1150=D241,$A$2:$A$911*1.00001),3),"")</f>
        <v/>
      </c>
      <c r="J241" s="30" t="str">
        <f aca="false" t="array" ref="J241:J241">IFERROR(SMALL(IF($D$2:$D1150=D241,$A$2:$A$911*1.000001),4),"")</f>
        <v/>
      </c>
      <c r="K241" s="30" t="str">
        <f aca="false">IF(A241&lt;&gt;"", IF(COUNT(G241:J241)=4, SUM(G241:J241), "No"), "")</f>
        <v>No</v>
      </c>
      <c r="L241" s="30" t="str">
        <f aca="false">IF(A241&lt;&gt;"", IF(COUNT(G241:I241)=3, SUM(G241:I241), "No"), "")</f>
        <v>No</v>
      </c>
      <c r="M241" s="30" t="str">
        <f aca="false">IF(A241&lt;&gt;"", IF(COUNT(G241:H241)=2, SUM(G241:H241), "No"), "")</f>
        <v>No</v>
      </c>
      <c r="N241" s="30" t="str">
        <f aca="false">'Results 10 year vets'!$D241&amp;":"&amp;Table1[[#Headers],[Male]]</f>
        <v>:Male</v>
      </c>
      <c r="O241" s="31"/>
      <c r="P241" s="21" t="n">
        <v>240</v>
      </c>
      <c r="Q241" s="21" t="str">
        <f aca="false">IFERROR(VLOOKUP(P$1&amp;":"&amp;P241,'Finish order'!$C:$K,6,FALSE()),"")</f>
        <v/>
      </c>
      <c r="R241" s="21" t="str">
        <f aca="false">IFERROR(VLOOKUP(P$1&amp;":"&amp;P241,'Finish order'!$C:$K,9,FALSE()),"")</f>
        <v/>
      </c>
      <c r="S241" s="21" t="str">
        <f aca="false">IFERROR(VLOOKUP(P$1&amp;":"&amp;P241,'Finish order'!$C:$K,7,FALSE()),"")</f>
        <v/>
      </c>
      <c r="T241" s="29" t="str">
        <f aca="false">IFERROR(VLOOKUP(P$1&amp;":"&amp;P241,'Finish order'!$C:$K,5,FALSE()),"")</f>
        <v/>
      </c>
      <c r="U241" s="21" t="str">
        <f aca="false">IFERROR(VLOOKUP(P$1&amp;":"&amp;P241,'Finish order'!$C:$K,4,FALSE()),"")</f>
        <v/>
      </c>
      <c r="V241" s="30" t="str">
        <f aca="false" t="array" ref="V241:V241">IFERROR(SMALL(IF($S$2:$S1150=S241,$P$2:$P$911*1.001),1),"")</f>
        <v/>
      </c>
      <c r="W241" s="30" t="str">
        <f aca="false" t="array" ref="W241:W241">IFERROR(SMALL(IF($S$2:$S1150=S241,$P$2:$P$911*1.0001),2),"")</f>
        <v/>
      </c>
      <c r="X241" s="30" t="str">
        <f aca="false" t="array" ref="X241:X241">IFERROR(SMALL(IF($S$2:$S1150=S241,$P$2:$P$911*1.00001),3),"")</f>
        <v/>
      </c>
      <c r="Y241" s="30" t="str">
        <f aca="false" t="array" ref="Y241:Y241">IFERROR(SMALL(IF($S$2:$S1150=S241,$P$2:$P$911*1.000001),4),"")</f>
        <v/>
      </c>
      <c r="Z241" s="30" t="str">
        <f aca="false">IF(P241&lt;&gt;"", IF(COUNT(V241:Y241)=4, SUM(V241:Y241), "No"), "")</f>
        <v>No</v>
      </c>
      <c r="AA241" s="30" t="str">
        <f aca="false">IF(P241&lt;&gt;"", IF(COUNT(V241:X241)=3, SUM(V241:X241), "No"), "")</f>
        <v>No</v>
      </c>
      <c r="AB241" s="30" t="str">
        <f aca="false">IF(P241&lt;&gt;"", IF(COUNT(V241:W241)=2, SUM(V241:W241), "No"), "")</f>
        <v>No</v>
      </c>
      <c r="AC241" s="30" t="str">
        <f aca="false">'Results 10 year vets'!$S241&amp;":"&amp;Table4[[#Headers],[Female]]</f>
        <v>:Female</v>
      </c>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c r="CT241" s="31"/>
      <c r="CU241" s="31"/>
      <c r="CV241" s="31"/>
      <c r="CW241" s="31"/>
      <c r="CX241" s="31"/>
      <c r="CY241" s="31"/>
      <c r="CZ241" s="31"/>
      <c r="DA241" s="31"/>
      <c r="DB241" s="31"/>
      <c r="DC241" s="31"/>
      <c r="DD241" s="31"/>
      <c r="DE241" s="31"/>
      <c r="DF241" s="31"/>
      <c r="DG241" s="31"/>
      <c r="DH241" s="31"/>
      <c r="DI241" s="31"/>
      <c r="DJ241" s="31"/>
      <c r="DK241" s="31"/>
      <c r="DL241" s="31"/>
      <c r="DM241" s="31"/>
      <c r="DN241" s="31"/>
      <c r="DO241" s="31"/>
      <c r="DP241" s="31"/>
      <c r="DQ241" s="31"/>
      <c r="DR241" s="31"/>
      <c r="DS241" s="31"/>
      <c r="DT241" s="31"/>
      <c r="DU241" s="31"/>
      <c r="DV241" s="31"/>
      <c r="DW241" s="31"/>
    </row>
    <row r="242" customFormat="false" ht="15.75" hidden="false" customHeight="true" outlineLevel="0" collapsed="false">
      <c r="A242" s="21" t="n">
        <v>241</v>
      </c>
      <c r="B242" s="21" t="str">
        <f aca="false">IFERROR(VLOOKUP($A$1&amp;":"&amp;A242,'Finish order'!C:K,6,FALSE()),"")</f>
        <v/>
      </c>
      <c r="C242" s="21" t="str">
        <f aca="false">IFERROR(VLOOKUP(A$1&amp;":"&amp;A242,'Finish order'!$C:$K,9,FALSE()),"")</f>
        <v/>
      </c>
      <c r="D242" s="21" t="str">
        <f aca="false">IFERROR(VLOOKUP(A$1&amp;":"&amp;A242,'Finish order'!$C:$K,7,FALSE()),"")</f>
        <v/>
      </c>
      <c r="E242" s="29" t="str">
        <f aca="false">IFERROR(VLOOKUP($A$1&amp;":"&amp;A242,'Finish order'!C:K,5,FALSE()),"")</f>
        <v/>
      </c>
      <c r="F242" s="21" t="str">
        <f aca="false">IFERROR(VLOOKUP($A$1&amp;":"&amp;A242,'Finish order'!C:K,4,FALSE()),"")</f>
        <v/>
      </c>
      <c r="G242" s="30" t="str">
        <f aca="false" t="array" ref="G242:G242">IFERROR(SMALL(IF($D$2:$D1151=D242,$A$2:$A$911*1.001),1),"")</f>
        <v/>
      </c>
      <c r="H242" s="30" t="str">
        <f aca="false" t="array" ref="H242:H242">IFERROR(SMALL(IF($D$2:$D1151=D242,$A$2:$A$911*1.0001),2),"")</f>
        <v/>
      </c>
      <c r="I242" s="30" t="str">
        <f aca="false" t="array" ref="I242:I242">IFERROR(SMALL(IF($D$2:$D1151=D242,$A$2:$A$911*1.00001),3),"")</f>
        <v/>
      </c>
      <c r="J242" s="30" t="str">
        <f aca="false" t="array" ref="J242:J242">IFERROR(SMALL(IF($D$2:$D1151=D242,$A$2:$A$911*1.000001),4),"")</f>
        <v/>
      </c>
      <c r="K242" s="30" t="str">
        <f aca="false">IF(A242&lt;&gt;"", IF(COUNT(G242:J242)=4, SUM(G242:J242), "No"), "")</f>
        <v>No</v>
      </c>
      <c r="L242" s="30" t="str">
        <f aca="false">IF(A242&lt;&gt;"", IF(COUNT(G242:I242)=3, SUM(G242:I242), "No"), "")</f>
        <v>No</v>
      </c>
      <c r="M242" s="30" t="str">
        <f aca="false">IF(A242&lt;&gt;"", IF(COUNT(G242:H242)=2, SUM(G242:H242), "No"), "")</f>
        <v>No</v>
      </c>
      <c r="N242" s="30" t="str">
        <f aca="false">'Results 10 year vets'!$D242&amp;":"&amp;Table1[[#Headers],[Male]]</f>
        <v>:Male</v>
      </c>
      <c r="O242" s="31"/>
      <c r="P242" s="21" t="n">
        <v>241</v>
      </c>
      <c r="Q242" s="21" t="str">
        <f aca="false">IFERROR(VLOOKUP(P$1&amp;":"&amp;P242,'Finish order'!$C:$K,6,FALSE()),"")</f>
        <v/>
      </c>
      <c r="R242" s="21" t="str">
        <f aca="false">IFERROR(VLOOKUP(P$1&amp;":"&amp;P242,'Finish order'!$C:$K,9,FALSE()),"")</f>
        <v/>
      </c>
      <c r="S242" s="21" t="str">
        <f aca="false">IFERROR(VLOOKUP(P$1&amp;":"&amp;P242,'Finish order'!$C:$K,7,FALSE()),"")</f>
        <v/>
      </c>
      <c r="T242" s="29" t="str">
        <f aca="false">IFERROR(VLOOKUP(P$1&amp;":"&amp;P242,'Finish order'!$C:$K,5,FALSE()),"")</f>
        <v/>
      </c>
      <c r="U242" s="21" t="str">
        <f aca="false">IFERROR(VLOOKUP(P$1&amp;":"&amp;P242,'Finish order'!$C:$K,4,FALSE()),"")</f>
        <v/>
      </c>
      <c r="V242" s="30" t="str">
        <f aca="false" t="array" ref="V242:V242">IFERROR(SMALL(IF($S$2:$S1151=S242,$P$2:$P$911*1.001),1),"")</f>
        <v/>
      </c>
      <c r="W242" s="30" t="str">
        <f aca="false" t="array" ref="W242:W242">IFERROR(SMALL(IF($S$2:$S1151=S242,$P$2:$P$911*1.0001),2),"")</f>
        <v/>
      </c>
      <c r="X242" s="30" t="str">
        <f aca="false" t="array" ref="X242:X242">IFERROR(SMALL(IF($S$2:$S1151=S242,$P$2:$P$911*1.00001),3),"")</f>
        <v/>
      </c>
      <c r="Y242" s="30" t="str">
        <f aca="false" t="array" ref="Y242:Y242">IFERROR(SMALL(IF($S$2:$S1151=S242,$P$2:$P$911*1.000001),4),"")</f>
        <v/>
      </c>
      <c r="Z242" s="30" t="str">
        <f aca="false">IF(P242&lt;&gt;"", IF(COUNT(V242:Y242)=4, SUM(V242:Y242), "No"), "")</f>
        <v>No</v>
      </c>
      <c r="AA242" s="30" t="str">
        <f aca="false">IF(P242&lt;&gt;"", IF(COUNT(V242:X242)=3, SUM(V242:X242), "No"), "")</f>
        <v>No</v>
      </c>
      <c r="AB242" s="30" t="str">
        <f aca="false">IF(P242&lt;&gt;"", IF(COUNT(V242:W242)=2, SUM(V242:W242), "No"), "")</f>
        <v>No</v>
      </c>
      <c r="AC242" s="30" t="str">
        <f aca="false">'Results 10 year vets'!$S242&amp;":"&amp;Table4[[#Headers],[Female]]</f>
        <v>:Female</v>
      </c>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c r="CQ242" s="31"/>
      <c r="CR242" s="31"/>
      <c r="CS242" s="31"/>
      <c r="CT242" s="31"/>
      <c r="CU242" s="31"/>
      <c r="CV242" s="31"/>
      <c r="CW242" s="31"/>
      <c r="CX242" s="31"/>
      <c r="CY242" s="31"/>
      <c r="CZ242" s="31"/>
      <c r="DA242" s="31"/>
      <c r="DB242" s="31"/>
      <c r="DC242" s="31"/>
      <c r="DD242" s="31"/>
      <c r="DE242" s="31"/>
      <c r="DF242" s="31"/>
      <c r="DG242" s="31"/>
      <c r="DH242" s="31"/>
      <c r="DI242" s="31"/>
      <c r="DJ242" s="31"/>
      <c r="DK242" s="31"/>
      <c r="DL242" s="31"/>
      <c r="DM242" s="31"/>
      <c r="DN242" s="31"/>
      <c r="DO242" s="31"/>
      <c r="DP242" s="31"/>
      <c r="DQ242" s="31"/>
      <c r="DR242" s="31"/>
      <c r="DS242" s="31"/>
      <c r="DT242" s="31"/>
      <c r="DU242" s="31"/>
      <c r="DV242" s="31"/>
      <c r="DW242" s="31"/>
    </row>
    <row r="243" customFormat="false" ht="15.75" hidden="false" customHeight="true" outlineLevel="0" collapsed="false">
      <c r="A243" s="21" t="n">
        <v>242</v>
      </c>
      <c r="B243" s="21" t="str">
        <f aca="false">IFERROR(VLOOKUP($A$1&amp;":"&amp;A243,'Finish order'!C:K,6,FALSE()),"")</f>
        <v/>
      </c>
      <c r="C243" s="21" t="str">
        <f aca="false">IFERROR(VLOOKUP(A$1&amp;":"&amp;A243,'Finish order'!$C:$K,9,FALSE()),"")</f>
        <v/>
      </c>
      <c r="D243" s="21" t="str">
        <f aca="false">IFERROR(VLOOKUP(A$1&amp;":"&amp;A243,'Finish order'!$C:$K,7,FALSE()),"")</f>
        <v/>
      </c>
      <c r="E243" s="29" t="str">
        <f aca="false">IFERROR(VLOOKUP($A$1&amp;":"&amp;A243,'Finish order'!C:K,5,FALSE()),"")</f>
        <v/>
      </c>
      <c r="F243" s="21" t="str">
        <f aca="false">IFERROR(VLOOKUP($A$1&amp;":"&amp;A243,'Finish order'!C:K,4,FALSE()),"")</f>
        <v/>
      </c>
      <c r="G243" s="30" t="str">
        <f aca="false" t="array" ref="G243:G243">IFERROR(SMALL(IF($D$2:$D1152=D243,$A$2:$A$911*1.001),1),"")</f>
        <v/>
      </c>
      <c r="H243" s="30" t="str">
        <f aca="false" t="array" ref="H243:H243">IFERROR(SMALL(IF($D$2:$D1152=D243,$A$2:$A$911*1.0001),2),"")</f>
        <v/>
      </c>
      <c r="I243" s="30" t="str">
        <f aca="false" t="array" ref="I243:I243">IFERROR(SMALL(IF($D$2:$D1152=D243,$A$2:$A$911*1.00001),3),"")</f>
        <v/>
      </c>
      <c r="J243" s="30" t="str">
        <f aca="false" t="array" ref="J243:J243">IFERROR(SMALL(IF($D$2:$D1152=D243,$A$2:$A$911*1.000001),4),"")</f>
        <v/>
      </c>
      <c r="K243" s="30" t="str">
        <f aca="false">IF(A243&lt;&gt;"", IF(COUNT(G243:J243)=4, SUM(G243:J243), "No"), "")</f>
        <v>No</v>
      </c>
      <c r="L243" s="30" t="str">
        <f aca="false">IF(A243&lt;&gt;"", IF(COUNT(G243:I243)=3, SUM(G243:I243), "No"), "")</f>
        <v>No</v>
      </c>
      <c r="M243" s="30" t="str">
        <f aca="false">IF(A243&lt;&gt;"", IF(COUNT(G243:H243)=2, SUM(G243:H243), "No"), "")</f>
        <v>No</v>
      </c>
      <c r="N243" s="30" t="str">
        <f aca="false">'Results 10 year vets'!$D243&amp;":"&amp;Table1[[#Headers],[Male]]</f>
        <v>:Male</v>
      </c>
      <c r="O243" s="31"/>
      <c r="P243" s="21" t="n">
        <v>242</v>
      </c>
      <c r="Q243" s="21" t="str">
        <f aca="false">IFERROR(VLOOKUP(P$1&amp;":"&amp;P243,'Finish order'!$C:$K,6,FALSE()),"")</f>
        <v/>
      </c>
      <c r="R243" s="21" t="str">
        <f aca="false">IFERROR(VLOOKUP(P$1&amp;":"&amp;P243,'Finish order'!$C:$K,9,FALSE()),"")</f>
        <v/>
      </c>
      <c r="S243" s="21" t="str">
        <f aca="false">IFERROR(VLOOKUP(P$1&amp;":"&amp;P243,'Finish order'!$C:$K,7,FALSE()),"")</f>
        <v/>
      </c>
      <c r="T243" s="29" t="str">
        <f aca="false">IFERROR(VLOOKUP(P$1&amp;":"&amp;P243,'Finish order'!$C:$K,5,FALSE()),"")</f>
        <v/>
      </c>
      <c r="U243" s="21" t="str">
        <f aca="false">IFERROR(VLOOKUP(P$1&amp;":"&amp;P243,'Finish order'!$C:$K,4,FALSE()),"")</f>
        <v/>
      </c>
      <c r="V243" s="30" t="str">
        <f aca="false" t="array" ref="V243:V243">IFERROR(SMALL(IF($S$2:$S1152=S243,$P$2:$P$911*1.001),1),"")</f>
        <v/>
      </c>
      <c r="W243" s="30" t="str">
        <f aca="false" t="array" ref="W243:W243">IFERROR(SMALL(IF($S$2:$S1152=S243,$P$2:$P$911*1.0001),2),"")</f>
        <v/>
      </c>
      <c r="X243" s="30" t="str">
        <f aca="false" t="array" ref="X243:X243">IFERROR(SMALL(IF($S$2:$S1152=S243,$P$2:$P$911*1.00001),3),"")</f>
        <v/>
      </c>
      <c r="Y243" s="30" t="str">
        <f aca="false" t="array" ref="Y243:Y243">IFERROR(SMALL(IF($S$2:$S1152=S243,$P$2:$P$911*1.000001),4),"")</f>
        <v/>
      </c>
      <c r="Z243" s="30" t="str">
        <f aca="false">IF(P243&lt;&gt;"", IF(COUNT(V243:Y243)=4, SUM(V243:Y243), "No"), "")</f>
        <v>No</v>
      </c>
      <c r="AA243" s="30" t="str">
        <f aca="false">IF(P243&lt;&gt;"", IF(COUNT(V243:X243)=3, SUM(V243:X243), "No"), "")</f>
        <v>No</v>
      </c>
      <c r="AB243" s="30" t="str">
        <f aca="false">IF(P243&lt;&gt;"", IF(COUNT(V243:W243)=2, SUM(V243:W243), "No"), "")</f>
        <v>No</v>
      </c>
      <c r="AC243" s="30" t="str">
        <f aca="false">'Results 10 year vets'!$S243&amp;":"&amp;Table4[[#Headers],[Female]]</f>
        <v>:Female</v>
      </c>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c r="DA243" s="31"/>
      <c r="DB243" s="31"/>
      <c r="DC243" s="31"/>
      <c r="DD243" s="31"/>
      <c r="DE243" s="31"/>
      <c r="DF243" s="31"/>
      <c r="DG243" s="31"/>
      <c r="DH243" s="31"/>
      <c r="DI243" s="31"/>
      <c r="DJ243" s="31"/>
      <c r="DK243" s="31"/>
      <c r="DL243" s="31"/>
      <c r="DM243" s="31"/>
      <c r="DN243" s="31"/>
      <c r="DO243" s="31"/>
      <c r="DP243" s="31"/>
      <c r="DQ243" s="31"/>
      <c r="DR243" s="31"/>
      <c r="DS243" s="31"/>
      <c r="DT243" s="31"/>
      <c r="DU243" s="31"/>
      <c r="DV243" s="31"/>
      <c r="DW243" s="31"/>
    </row>
    <row r="244" customFormat="false" ht="15.75" hidden="false" customHeight="true" outlineLevel="0" collapsed="false">
      <c r="A244" s="21" t="n">
        <v>243</v>
      </c>
      <c r="B244" s="21" t="str">
        <f aca="false">IFERROR(VLOOKUP($A$1&amp;":"&amp;A244,'Finish order'!C:K,6,FALSE()),"")</f>
        <v/>
      </c>
      <c r="C244" s="21" t="str">
        <f aca="false">IFERROR(VLOOKUP(A$1&amp;":"&amp;A244,'Finish order'!$C:$K,9,FALSE()),"")</f>
        <v/>
      </c>
      <c r="D244" s="21" t="str">
        <f aca="false">IFERROR(VLOOKUP(A$1&amp;":"&amp;A244,'Finish order'!$C:$K,7,FALSE()),"")</f>
        <v/>
      </c>
      <c r="E244" s="29" t="str">
        <f aca="false">IFERROR(VLOOKUP($A$1&amp;":"&amp;A244,'Finish order'!C:K,5,FALSE()),"")</f>
        <v/>
      </c>
      <c r="F244" s="21" t="str">
        <f aca="false">IFERROR(VLOOKUP($A$1&amp;":"&amp;A244,'Finish order'!C:K,4,FALSE()),"")</f>
        <v/>
      </c>
      <c r="G244" s="30" t="str">
        <f aca="false" t="array" ref="G244:G244">IFERROR(SMALL(IF($D$2:$D1153=D244,$A$2:$A$911*1.001),1),"")</f>
        <v/>
      </c>
      <c r="H244" s="30" t="str">
        <f aca="false" t="array" ref="H244:H244">IFERROR(SMALL(IF($D$2:$D1153=D244,$A$2:$A$911*1.0001),2),"")</f>
        <v/>
      </c>
      <c r="I244" s="30" t="str">
        <f aca="false" t="array" ref="I244:I244">IFERROR(SMALL(IF($D$2:$D1153=D244,$A$2:$A$911*1.00001),3),"")</f>
        <v/>
      </c>
      <c r="J244" s="30" t="str">
        <f aca="false" t="array" ref="J244:J244">IFERROR(SMALL(IF($D$2:$D1153=D244,$A$2:$A$911*1.000001),4),"")</f>
        <v/>
      </c>
      <c r="K244" s="30" t="str">
        <f aca="false">IF(A244&lt;&gt;"", IF(COUNT(G244:J244)=4, SUM(G244:J244), "No"), "")</f>
        <v>No</v>
      </c>
      <c r="L244" s="30" t="str">
        <f aca="false">IF(A244&lt;&gt;"", IF(COUNT(G244:I244)=3, SUM(G244:I244), "No"), "")</f>
        <v>No</v>
      </c>
      <c r="M244" s="30" t="str">
        <f aca="false">IF(A244&lt;&gt;"", IF(COUNT(G244:H244)=2, SUM(G244:H244), "No"), "")</f>
        <v>No</v>
      </c>
      <c r="N244" s="30" t="str">
        <f aca="false">'Results 10 year vets'!$D244&amp;":"&amp;Table1[[#Headers],[Male]]</f>
        <v>:Male</v>
      </c>
      <c r="O244" s="31"/>
      <c r="P244" s="21" t="n">
        <v>243</v>
      </c>
      <c r="Q244" s="21" t="str">
        <f aca="false">IFERROR(VLOOKUP(P$1&amp;":"&amp;P244,'Finish order'!$C:$K,6,FALSE()),"")</f>
        <v/>
      </c>
      <c r="R244" s="21" t="str">
        <f aca="false">IFERROR(VLOOKUP(P$1&amp;":"&amp;P244,'Finish order'!$C:$K,9,FALSE()),"")</f>
        <v/>
      </c>
      <c r="S244" s="21" t="str">
        <f aca="false">IFERROR(VLOOKUP(P$1&amp;":"&amp;P244,'Finish order'!$C:$K,7,FALSE()),"")</f>
        <v/>
      </c>
      <c r="T244" s="29" t="str">
        <f aca="false">IFERROR(VLOOKUP(P$1&amp;":"&amp;P244,'Finish order'!$C:$K,5,FALSE()),"")</f>
        <v/>
      </c>
      <c r="U244" s="21" t="str">
        <f aca="false">IFERROR(VLOOKUP(P$1&amp;":"&amp;P244,'Finish order'!$C:$K,4,FALSE()),"")</f>
        <v/>
      </c>
      <c r="V244" s="30" t="str">
        <f aca="false" t="array" ref="V244:V244">IFERROR(SMALL(IF($S$2:$S1153=S244,$P$2:$P$911*1.001),1),"")</f>
        <v/>
      </c>
      <c r="W244" s="30" t="str">
        <f aca="false" t="array" ref="W244:W244">IFERROR(SMALL(IF($S$2:$S1153=S244,$P$2:$P$911*1.0001),2),"")</f>
        <v/>
      </c>
      <c r="X244" s="30" t="str">
        <f aca="false" t="array" ref="X244:X244">IFERROR(SMALL(IF($S$2:$S1153=S244,$P$2:$P$911*1.00001),3),"")</f>
        <v/>
      </c>
      <c r="Y244" s="30" t="str">
        <f aca="false" t="array" ref="Y244:Y244">IFERROR(SMALL(IF($S$2:$S1153=S244,$P$2:$P$911*1.000001),4),"")</f>
        <v/>
      </c>
      <c r="Z244" s="30" t="str">
        <f aca="false">IF(P244&lt;&gt;"", IF(COUNT(V244:Y244)=4, SUM(V244:Y244), "No"), "")</f>
        <v>No</v>
      </c>
      <c r="AA244" s="30" t="str">
        <f aca="false">IF(P244&lt;&gt;"", IF(COUNT(V244:X244)=3, SUM(V244:X244), "No"), "")</f>
        <v>No</v>
      </c>
      <c r="AB244" s="30" t="str">
        <f aca="false">IF(P244&lt;&gt;"", IF(COUNT(V244:W244)=2, SUM(V244:W244), "No"), "")</f>
        <v>No</v>
      </c>
      <c r="AC244" s="30" t="str">
        <f aca="false">'Results 10 year vets'!$S244&amp;":"&amp;Table4[[#Headers],[Female]]</f>
        <v>:Female</v>
      </c>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c r="DA244" s="31"/>
      <c r="DB244" s="31"/>
      <c r="DC244" s="31"/>
      <c r="DD244" s="31"/>
      <c r="DE244" s="31"/>
      <c r="DF244" s="31"/>
      <c r="DG244" s="31"/>
      <c r="DH244" s="31"/>
      <c r="DI244" s="31"/>
      <c r="DJ244" s="31"/>
      <c r="DK244" s="31"/>
      <c r="DL244" s="31"/>
      <c r="DM244" s="31"/>
      <c r="DN244" s="31"/>
      <c r="DO244" s="31"/>
      <c r="DP244" s="31"/>
      <c r="DQ244" s="31"/>
      <c r="DR244" s="31"/>
      <c r="DS244" s="31"/>
      <c r="DT244" s="31"/>
      <c r="DU244" s="31"/>
      <c r="DV244" s="31"/>
      <c r="DW244" s="31"/>
    </row>
    <row r="245" customFormat="false" ht="15.75" hidden="false" customHeight="true" outlineLevel="0" collapsed="false">
      <c r="A245" s="21" t="n">
        <v>244</v>
      </c>
      <c r="B245" s="21" t="str">
        <f aca="false">IFERROR(VLOOKUP($A$1&amp;":"&amp;A245,'Finish order'!C:K,6,FALSE()),"")</f>
        <v/>
      </c>
      <c r="C245" s="21" t="str">
        <f aca="false">IFERROR(VLOOKUP(A$1&amp;":"&amp;A245,'Finish order'!$C:$K,9,FALSE()),"")</f>
        <v/>
      </c>
      <c r="D245" s="21" t="str">
        <f aca="false">IFERROR(VLOOKUP(A$1&amp;":"&amp;A245,'Finish order'!$C:$K,7,FALSE()),"")</f>
        <v/>
      </c>
      <c r="E245" s="29" t="str">
        <f aca="false">IFERROR(VLOOKUP($A$1&amp;":"&amp;A245,'Finish order'!C:K,5,FALSE()),"")</f>
        <v/>
      </c>
      <c r="F245" s="21" t="str">
        <f aca="false">IFERROR(VLOOKUP($A$1&amp;":"&amp;A245,'Finish order'!C:K,4,FALSE()),"")</f>
        <v/>
      </c>
      <c r="G245" s="30" t="str">
        <f aca="false" t="array" ref="G245:G245">IFERROR(SMALL(IF($D$2:$D1154=D245,$A$2:$A$911*1.001),1),"")</f>
        <v/>
      </c>
      <c r="H245" s="30" t="str">
        <f aca="false" t="array" ref="H245:H245">IFERROR(SMALL(IF($D$2:$D1154=D245,$A$2:$A$911*1.0001),2),"")</f>
        <v/>
      </c>
      <c r="I245" s="30" t="str">
        <f aca="false" t="array" ref="I245:I245">IFERROR(SMALL(IF($D$2:$D1154=D245,$A$2:$A$911*1.00001),3),"")</f>
        <v/>
      </c>
      <c r="J245" s="30" t="str">
        <f aca="false" t="array" ref="J245:J245">IFERROR(SMALL(IF($D$2:$D1154=D245,$A$2:$A$911*1.000001),4),"")</f>
        <v/>
      </c>
      <c r="K245" s="30" t="str">
        <f aca="false">IF(A245&lt;&gt;"", IF(COUNT(G245:J245)=4, SUM(G245:J245), "No"), "")</f>
        <v>No</v>
      </c>
      <c r="L245" s="30" t="str">
        <f aca="false">IF(A245&lt;&gt;"", IF(COUNT(G245:I245)=3, SUM(G245:I245), "No"), "")</f>
        <v>No</v>
      </c>
      <c r="M245" s="30" t="str">
        <f aca="false">IF(A245&lt;&gt;"", IF(COUNT(G245:H245)=2, SUM(G245:H245), "No"), "")</f>
        <v>No</v>
      </c>
      <c r="N245" s="30" t="str">
        <f aca="false">'Results 10 year vets'!$D245&amp;":"&amp;Table1[[#Headers],[Male]]</f>
        <v>:Male</v>
      </c>
      <c r="O245" s="31"/>
      <c r="P245" s="21" t="n">
        <v>244</v>
      </c>
      <c r="Q245" s="21" t="str">
        <f aca="false">IFERROR(VLOOKUP(P$1&amp;":"&amp;P245,'Finish order'!$C:$K,6,FALSE()),"")</f>
        <v/>
      </c>
      <c r="R245" s="21" t="str">
        <f aca="false">IFERROR(VLOOKUP(P$1&amp;":"&amp;P245,'Finish order'!$C:$K,9,FALSE()),"")</f>
        <v/>
      </c>
      <c r="S245" s="21" t="str">
        <f aca="false">IFERROR(VLOOKUP(P$1&amp;":"&amp;P245,'Finish order'!$C:$K,7,FALSE()),"")</f>
        <v/>
      </c>
      <c r="T245" s="29" t="str">
        <f aca="false">IFERROR(VLOOKUP(P$1&amp;":"&amp;P245,'Finish order'!$C:$K,5,FALSE()),"")</f>
        <v/>
      </c>
      <c r="U245" s="21" t="str">
        <f aca="false">IFERROR(VLOOKUP(P$1&amp;":"&amp;P245,'Finish order'!$C:$K,4,FALSE()),"")</f>
        <v/>
      </c>
      <c r="V245" s="30" t="str">
        <f aca="false" t="array" ref="V245:V245">IFERROR(SMALL(IF($S$2:$S1154=S245,$P$2:$P$911*1.001),1),"")</f>
        <v/>
      </c>
      <c r="W245" s="30" t="str">
        <f aca="false" t="array" ref="W245:W245">IFERROR(SMALL(IF($S$2:$S1154=S245,$P$2:$P$911*1.0001),2),"")</f>
        <v/>
      </c>
      <c r="X245" s="30" t="str">
        <f aca="false" t="array" ref="X245:X245">IFERROR(SMALL(IF($S$2:$S1154=S245,$P$2:$P$911*1.00001),3),"")</f>
        <v/>
      </c>
      <c r="Y245" s="30" t="str">
        <f aca="false" t="array" ref="Y245:Y245">IFERROR(SMALL(IF($S$2:$S1154=S245,$P$2:$P$911*1.000001),4),"")</f>
        <v/>
      </c>
      <c r="Z245" s="30" t="str">
        <f aca="false">IF(P245&lt;&gt;"", IF(COUNT(V245:Y245)=4, SUM(V245:Y245), "No"), "")</f>
        <v>No</v>
      </c>
      <c r="AA245" s="30" t="str">
        <f aca="false">IF(P245&lt;&gt;"", IF(COUNT(V245:X245)=3, SUM(V245:X245), "No"), "")</f>
        <v>No</v>
      </c>
      <c r="AB245" s="30" t="str">
        <f aca="false">IF(P245&lt;&gt;"", IF(COUNT(V245:W245)=2, SUM(V245:W245), "No"), "")</f>
        <v>No</v>
      </c>
      <c r="AC245" s="30" t="str">
        <f aca="false">'Results 10 year vets'!$S245&amp;":"&amp;Table4[[#Headers],[Female]]</f>
        <v>:Female</v>
      </c>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c r="DA245" s="31"/>
      <c r="DB245" s="31"/>
      <c r="DC245" s="31"/>
      <c r="DD245" s="31"/>
      <c r="DE245" s="31"/>
      <c r="DF245" s="31"/>
      <c r="DG245" s="31"/>
      <c r="DH245" s="31"/>
      <c r="DI245" s="31"/>
      <c r="DJ245" s="31"/>
      <c r="DK245" s="31"/>
      <c r="DL245" s="31"/>
      <c r="DM245" s="31"/>
      <c r="DN245" s="31"/>
      <c r="DO245" s="31"/>
      <c r="DP245" s="31"/>
      <c r="DQ245" s="31"/>
      <c r="DR245" s="31"/>
      <c r="DS245" s="31"/>
      <c r="DT245" s="31"/>
      <c r="DU245" s="31"/>
      <c r="DV245" s="31"/>
      <c r="DW245" s="31"/>
    </row>
    <row r="246" customFormat="false" ht="15.75" hidden="false" customHeight="true" outlineLevel="0" collapsed="false">
      <c r="A246" s="21" t="n">
        <v>245</v>
      </c>
      <c r="B246" s="21" t="str">
        <f aca="false">IFERROR(VLOOKUP($A$1&amp;":"&amp;A246,'Finish order'!C:K,6,FALSE()),"")</f>
        <v/>
      </c>
      <c r="C246" s="21" t="str">
        <f aca="false">IFERROR(VLOOKUP(A$1&amp;":"&amp;A246,'Finish order'!$C:$K,9,FALSE()),"")</f>
        <v/>
      </c>
      <c r="D246" s="21" t="str">
        <f aca="false">IFERROR(VLOOKUP(A$1&amp;":"&amp;A246,'Finish order'!$C:$K,7,FALSE()),"")</f>
        <v/>
      </c>
      <c r="E246" s="29" t="str">
        <f aca="false">IFERROR(VLOOKUP($A$1&amp;":"&amp;A246,'Finish order'!C:K,5,FALSE()),"")</f>
        <v/>
      </c>
      <c r="F246" s="21" t="str">
        <f aca="false">IFERROR(VLOOKUP($A$1&amp;":"&amp;A246,'Finish order'!C:K,4,FALSE()),"")</f>
        <v/>
      </c>
      <c r="G246" s="30" t="str">
        <f aca="false" t="array" ref="G246:G246">IFERROR(SMALL(IF($D$2:$D1155=D246,$A$2:$A$911*1.001),1),"")</f>
        <v/>
      </c>
      <c r="H246" s="30" t="str">
        <f aca="false" t="array" ref="H246:H246">IFERROR(SMALL(IF($D$2:$D1155=D246,$A$2:$A$911*1.0001),2),"")</f>
        <v/>
      </c>
      <c r="I246" s="30" t="str">
        <f aca="false" t="array" ref="I246:I246">IFERROR(SMALL(IF($D$2:$D1155=D246,$A$2:$A$911*1.00001),3),"")</f>
        <v/>
      </c>
      <c r="J246" s="30" t="str">
        <f aca="false" t="array" ref="J246:J246">IFERROR(SMALL(IF($D$2:$D1155=D246,$A$2:$A$911*1.000001),4),"")</f>
        <v/>
      </c>
      <c r="K246" s="30" t="str">
        <f aca="false">IF(A246&lt;&gt;"", IF(COUNT(G246:J246)=4, SUM(G246:J246), "No"), "")</f>
        <v>No</v>
      </c>
      <c r="L246" s="30" t="str">
        <f aca="false">IF(A246&lt;&gt;"", IF(COUNT(G246:I246)=3, SUM(G246:I246), "No"), "")</f>
        <v>No</v>
      </c>
      <c r="M246" s="30" t="str">
        <f aca="false">IF(A246&lt;&gt;"", IF(COUNT(G246:H246)=2, SUM(G246:H246), "No"), "")</f>
        <v>No</v>
      </c>
      <c r="N246" s="30" t="str">
        <f aca="false">'Results 10 year vets'!$D246&amp;":"&amp;Table1[[#Headers],[Male]]</f>
        <v>:Male</v>
      </c>
      <c r="O246" s="31"/>
      <c r="P246" s="21" t="n">
        <v>245</v>
      </c>
      <c r="Q246" s="21" t="str">
        <f aca="false">IFERROR(VLOOKUP(P$1&amp;":"&amp;P246,'Finish order'!$C:$K,6,FALSE()),"")</f>
        <v/>
      </c>
      <c r="R246" s="21" t="str">
        <f aca="false">IFERROR(VLOOKUP(P$1&amp;":"&amp;P246,'Finish order'!$C:$K,9,FALSE()),"")</f>
        <v/>
      </c>
      <c r="S246" s="21" t="str">
        <f aca="false">IFERROR(VLOOKUP(P$1&amp;":"&amp;P246,'Finish order'!$C:$K,7,FALSE()),"")</f>
        <v/>
      </c>
      <c r="T246" s="29" t="str">
        <f aca="false">IFERROR(VLOOKUP(P$1&amp;":"&amp;P246,'Finish order'!$C:$K,5,FALSE()),"")</f>
        <v/>
      </c>
      <c r="U246" s="21" t="str">
        <f aca="false">IFERROR(VLOOKUP(P$1&amp;":"&amp;P246,'Finish order'!$C:$K,4,FALSE()),"")</f>
        <v/>
      </c>
      <c r="V246" s="30" t="str">
        <f aca="false" t="array" ref="V246:V246">IFERROR(SMALL(IF($S$2:$S1155=S246,$P$2:$P$911*1.001),1),"")</f>
        <v/>
      </c>
      <c r="W246" s="30" t="str">
        <f aca="false" t="array" ref="W246:W246">IFERROR(SMALL(IF($S$2:$S1155=S246,$P$2:$P$911*1.0001),2),"")</f>
        <v/>
      </c>
      <c r="X246" s="30" t="str">
        <f aca="false" t="array" ref="X246:X246">IFERROR(SMALL(IF($S$2:$S1155=S246,$P$2:$P$911*1.00001),3),"")</f>
        <v/>
      </c>
      <c r="Y246" s="30" t="str">
        <f aca="false" t="array" ref="Y246:Y246">IFERROR(SMALL(IF($S$2:$S1155=S246,$P$2:$P$911*1.000001),4),"")</f>
        <v/>
      </c>
      <c r="Z246" s="30" t="str">
        <f aca="false">IF(P246&lt;&gt;"", IF(COUNT(V246:Y246)=4, SUM(V246:Y246), "No"), "")</f>
        <v>No</v>
      </c>
      <c r="AA246" s="30" t="str">
        <f aca="false">IF(P246&lt;&gt;"", IF(COUNT(V246:X246)=3, SUM(V246:X246), "No"), "")</f>
        <v>No</v>
      </c>
      <c r="AB246" s="30" t="str">
        <f aca="false">IF(P246&lt;&gt;"", IF(COUNT(V246:W246)=2, SUM(V246:W246), "No"), "")</f>
        <v>No</v>
      </c>
      <c r="AC246" s="30" t="str">
        <f aca="false">'Results 10 year vets'!$S246&amp;":"&amp;Table4[[#Headers],[Female]]</f>
        <v>:Female</v>
      </c>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c r="DA246" s="31"/>
      <c r="DB246" s="31"/>
      <c r="DC246" s="31"/>
      <c r="DD246" s="31"/>
      <c r="DE246" s="31"/>
      <c r="DF246" s="31"/>
      <c r="DG246" s="31"/>
      <c r="DH246" s="31"/>
      <c r="DI246" s="31"/>
      <c r="DJ246" s="31"/>
      <c r="DK246" s="31"/>
      <c r="DL246" s="31"/>
      <c r="DM246" s="31"/>
      <c r="DN246" s="31"/>
      <c r="DO246" s="31"/>
      <c r="DP246" s="31"/>
      <c r="DQ246" s="31"/>
      <c r="DR246" s="31"/>
      <c r="DS246" s="31"/>
      <c r="DT246" s="31"/>
      <c r="DU246" s="31"/>
      <c r="DV246" s="31"/>
      <c r="DW246" s="31"/>
    </row>
    <row r="247" customFormat="false" ht="15.75" hidden="false" customHeight="true" outlineLevel="0" collapsed="false">
      <c r="A247" s="21" t="n">
        <v>246</v>
      </c>
      <c r="B247" s="21" t="str">
        <f aca="false">IFERROR(VLOOKUP($A$1&amp;":"&amp;A247,'Finish order'!C:K,6,FALSE()),"")</f>
        <v/>
      </c>
      <c r="C247" s="21" t="str">
        <f aca="false">IFERROR(VLOOKUP(A$1&amp;":"&amp;A247,'Finish order'!$C:$K,9,FALSE()),"")</f>
        <v/>
      </c>
      <c r="D247" s="21" t="str">
        <f aca="false">IFERROR(VLOOKUP(A$1&amp;":"&amp;A247,'Finish order'!$C:$K,7,FALSE()),"")</f>
        <v/>
      </c>
      <c r="E247" s="29" t="str">
        <f aca="false">IFERROR(VLOOKUP($A$1&amp;":"&amp;A247,'Finish order'!C:K,5,FALSE()),"")</f>
        <v/>
      </c>
      <c r="F247" s="21" t="str">
        <f aca="false">IFERROR(VLOOKUP($A$1&amp;":"&amp;A247,'Finish order'!C:K,4,FALSE()),"")</f>
        <v/>
      </c>
      <c r="G247" s="30" t="str">
        <f aca="false" t="array" ref="G247:G247">IFERROR(SMALL(IF($D$2:$D1156=D247,$A$2:$A$911*1.001),1),"")</f>
        <v/>
      </c>
      <c r="H247" s="30" t="str">
        <f aca="false" t="array" ref="H247:H247">IFERROR(SMALL(IF($D$2:$D1156=D247,$A$2:$A$911*1.0001),2),"")</f>
        <v/>
      </c>
      <c r="I247" s="30" t="str">
        <f aca="false" t="array" ref="I247:I247">IFERROR(SMALL(IF($D$2:$D1156=D247,$A$2:$A$911*1.00001),3),"")</f>
        <v/>
      </c>
      <c r="J247" s="30" t="str">
        <f aca="false" t="array" ref="J247:J247">IFERROR(SMALL(IF($D$2:$D1156=D247,$A$2:$A$911*1.000001),4),"")</f>
        <v/>
      </c>
      <c r="K247" s="30" t="str">
        <f aca="false">IF(A247&lt;&gt;"", IF(COUNT(G247:J247)=4, SUM(G247:J247), "No"), "")</f>
        <v>No</v>
      </c>
      <c r="L247" s="30" t="str">
        <f aca="false">IF(A247&lt;&gt;"", IF(COUNT(G247:I247)=3, SUM(G247:I247), "No"), "")</f>
        <v>No</v>
      </c>
      <c r="M247" s="30" t="str">
        <f aca="false">IF(A247&lt;&gt;"", IF(COUNT(G247:H247)=2, SUM(G247:H247), "No"), "")</f>
        <v>No</v>
      </c>
      <c r="N247" s="30" t="str">
        <f aca="false">'Results 10 year vets'!$D247&amp;":"&amp;Table1[[#Headers],[Male]]</f>
        <v>:Male</v>
      </c>
      <c r="O247" s="31"/>
      <c r="P247" s="21" t="n">
        <v>246</v>
      </c>
      <c r="Q247" s="21" t="str">
        <f aca="false">IFERROR(VLOOKUP(P$1&amp;":"&amp;P247,'Finish order'!$C:$K,6,FALSE()),"")</f>
        <v/>
      </c>
      <c r="R247" s="21" t="str">
        <f aca="false">IFERROR(VLOOKUP(P$1&amp;":"&amp;P247,'Finish order'!$C:$K,9,FALSE()),"")</f>
        <v/>
      </c>
      <c r="S247" s="21" t="str">
        <f aca="false">IFERROR(VLOOKUP(P$1&amp;":"&amp;P247,'Finish order'!$C:$K,7,FALSE()),"")</f>
        <v/>
      </c>
      <c r="T247" s="29" t="str">
        <f aca="false">IFERROR(VLOOKUP(P$1&amp;":"&amp;P247,'Finish order'!$C:$K,5,FALSE()),"")</f>
        <v/>
      </c>
      <c r="U247" s="21" t="str">
        <f aca="false">IFERROR(VLOOKUP(P$1&amp;":"&amp;P247,'Finish order'!$C:$K,4,FALSE()),"")</f>
        <v/>
      </c>
      <c r="V247" s="30" t="str">
        <f aca="false" t="array" ref="V247:V247">IFERROR(SMALL(IF($S$2:$S1156=S247,$P$2:$P$911*1.001),1),"")</f>
        <v/>
      </c>
      <c r="W247" s="30" t="str">
        <f aca="false" t="array" ref="W247:W247">IFERROR(SMALL(IF($S$2:$S1156=S247,$P$2:$P$911*1.0001),2),"")</f>
        <v/>
      </c>
      <c r="X247" s="30" t="str">
        <f aca="false" t="array" ref="X247:X247">IFERROR(SMALL(IF($S$2:$S1156=S247,$P$2:$P$911*1.00001),3),"")</f>
        <v/>
      </c>
      <c r="Y247" s="30" t="str">
        <f aca="false" t="array" ref="Y247:Y247">IFERROR(SMALL(IF($S$2:$S1156=S247,$P$2:$P$911*1.000001),4),"")</f>
        <v/>
      </c>
      <c r="Z247" s="30" t="str">
        <f aca="false">IF(P247&lt;&gt;"", IF(COUNT(V247:Y247)=4, SUM(V247:Y247), "No"), "")</f>
        <v>No</v>
      </c>
      <c r="AA247" s="30" t="str">
        <f aca="false">IF(P247&lt;&gt;"", IF(COUNT(V247:X247)=3, SUM(V247:X247), "No"), "")</f>
        <v>No</v>
      </c>
      <c r="AB247" s="30" t="str">
        <f aca="false">IF(P247&lt;&gt;"", IF(COUNT(V247:W247)=2, SUM(V247:W247), "No"), "")</f>
        <v>No</v>
      </c>
      <c r="AC247" s="30" t="str">
        <f aca="false">'Results 10 year vets'!$S247&amp;":"&amp;Table4[[#Headers],[Female]]</f>
        <v>:Female</v>
      </c>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c r="DA247" s="31"/>
      <c r="DB247" s="31"/>
      <c r="DC247" s="31"/>
      <c r="DD247" s="31"/>
      <c r="DE247" s="31"/>
      <c r="DF247" s="31"/>
      <c r="DG247" s="31"/>
      <c r="DH247" s="31"/>
      <c r="DI247" s="31"/>
      <c r="DJ247" s="31"/>
      <c r="DK247" s="31"/>
      <c r="DL247" s="31"/>
      <c r="DM247" s="31"/>
      <c r="DN247" s="31"/>
      <c r="DO247" s="31"/>
      <c r="DP247" s="31"/>
      <c r="DQ247" s="31"/>
      <c r="DR247" s="31"/>
      <c r="DS247" s="31"/>
      <c r="DT247" s="31"/>
      <c r="DU247" s="31"/>
      <c r="DV247" s="31"/>
      <c r="DW247" s="31"/>
    </row>
    <row r="248" customFormat="false" ht="15.75" hidden="false" customHeight="true" outlineLevel="0" collapsed="false">
      <c r="A248" s="21" t="n">
        <v>247</v>
      </c>
      <c r="B248" s="21" t="str">
        <f aca="false">IFERROR(VLOOKUP($A$1&amp;":"&amp;A248,'Finish order'!C:K,6,FALSE()),"")</f>
        <v/>
      </c>
      <c r="C248" s="21" t="str">
        <f aca="false">IFERROR(VLOOKUP(A$1&amp;":"&amp;A248,'Finish order'!$C:$K,9,FALSE()),"")</f>
        <v/>
      </c>
      <c r="D248" s="21" t="str">
        <f aca="false">IFERROR(VLOOKUP(A$1&amp;":"&amp;A248,'Finish order'!$C:$K,7,FALSE()),"")</f>
        <v/>
      </c>
      <c r="E248" s="29" t="str">
        <f aca="false">IFERROR(VLOOKUP($A$1&amp;":"&amp;A248,'Finish order'!C:K,5,FALSE()),"")</f>
        <v/>
      </c>
      <c r="F248" s="21" t="str">
        <f aca="false">IFERROR(VLOOKUP($A$1&amp;":"&amp;A248,'Finish order'!C:K,4,FALSE()),"")</f>
        <v/>
      </c>
      <c r="G248" s="30" t="str">
        <f aca="false" t="array" ref="G248:G248">IFERROR(SMALL(IF($D$2:$D1157=D248,$A$2:$A$911*1.001),1),"")</f>
        <v/>
      </c>
      <c r="H248" s="30" t="str">
        <f aca="false" t="array" ref="H248:H248">IFERROR(SMALL(IF($D$2:$D1157=D248,$A$2:$A$911*1.0001),2),"")</f>
        <v/>
      </c>
      <c r="I248" s="30" t="str">
        <f aca="false" t="array" ref="I248:I248">IFERROR(SMALL(IF($D$2:$D1157=D248,$A$2:$A$911*1.00001),3),"")</f>
        <v/>
      </c>
      <c r="J248" s="30" t="str">
        <f aca="false" t="array" ref="J248:J248">IFERROR(SMALL(IF($D$2:$D1157=D248,$A$2:$A$911*1.000001),4),"")</f>
        <v/>
      </c>
      <c r="K248" s="30" t="str">
        <f aca="false">IF(A248&lt;&gt;"", IF(COUNT(G248:J248)=4, SUM(G248:J248), "No"), "")</f>
        <v>No</v>
      </c>
      <c r="L248" s="30" t="str">
        <f aca="false">IF(A248&lt;&gt;"", IF(COUNT(G248:I248)=3, SUM(G248:I248), "No"), "")</f>
        <v>No</v>
      </c>
      <c r="M248" s="30" t="str">
        <f aca="false">IF(A248&lt;&gt;"", IF(COUNT(G248:H248)=2, SUM(G248:H248), "No"), "")</f>
        <v>No</v>
      </c>
      <c r="N248" s="30" t="str">
        <f aca="false">'Results 10 year vets'!$D248&amp;":"&amp;Table1[[#Headers],[Male]]</f>
        <v>:Male</v>
      </c>
      <c r="O248" s="31"/>
      <c r="P248" s="21" t="n">
        <v>247</v>
      </c>
      <c r="Q248" s="21" t="str">
        <f aca="false">IFERROR(VLOOKUP(P$1&amp;":"&amp;P248,'Finish order'!$C:$K,6,FALSE()),"")</f>
        <v/>
      </c>
      <c r="R248" s="21" t="str">
        <f aca="false">IFERROR(VLOOKUP(P$1&amp;":"&amp;P248,'Finish order'!$C:$K,9,FALSE()),"")</f>
        <v/>
      </c>
      <c r="S248" s="21" t="str">
        <f aca="false">IFERROR(VLOOKUP(P$1&amp;":"&amp;P248,'Finish order'!$C:$K,7,FALSE()),"")</f>
        <v/>
      </c>
      <c r="T248" s="29" t="str">
        <f aca="false">IFERROR(VLOOKUP(P$1&amp;":"&amp;P248,'Finish order'!$C:$K,5,FALSE()),"")</f>
        <v/>
      </c>
      <c r="U248" s="21" t="str">
        <f aca="false">IFERROR(VLOOKUP(P$1&amp;":"&amp;P248,'Finish order'!$C:$K,4,FALSE()),"")</f>
        <v/>
      </c>
      <c r="V248" s="30" t="str">
        <f aca="false" t="array" ref="V248:V248">IFERROR(SMALL(IF($S$2:$S1157=S248,$P$2:$P$911*1.001),1),"")</f>
        <v/>
      </c>
      <c r="W248" s="30" t="str">
        <f aca="false" t="array" ref="W248:W248">IFERROR(SMALL(IF($S$2:$S1157=S248,$P$2:$P$911*1.0001),2),"")</f>
        <v/>
      </c>
      <c r="X248" s="30" t="str">
        <f aca="false" t="array" ref="X248:X248">IFERROR(SMALL(IF($S$2:$S1157=S248,$P$2:$P$911*1.00001),3),"")</f>
        <v/>
      </c>
      <c r="Y248" s="30" t="str">
        <f aca="false" t="array" ref="Y248:Y248">IFERROR(SMALL(IF($S$2:$S1157=S248,$P$2:$P$911*1.000001),4),"")</f>
        <v/>
      </c>
      <c r="Z248" s="30" t="str">
        <f aca="false">IF(P248&lt;&gt;"", IF(COUNT(V248:Y248)=4, SUM(V248:Y248), "No"), "")</f>
        <v>No</v>
      </c>
      <c r="AA248" s="30" t="str">
        <f aca="false">IF(P248&lt;&gt;"", IF(COUNT(V248:X248)=3, SUM(V248:X248), "No"), "")</f>
        <v>No</v>
      </c>
      <c r="AB248" s="30" t="str">
        <f aca="false">IF(P248&lt;&gt;"", IF(COUNT(V248:W248)=2, SUM(V248:W248), "No"), "")</f>
        <v>No</v>
      </c>
      <c r="AC248" s="30" t="str">
        <f aca="false">'Results 10 year vets'!$S248&amp;":"&amp;Table4[[#Headers],[Female]]</f>
        <v>:Female</v>
      </c>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c r="DA248" s="31"/>
      <c r="DB248" s="31"/>
      <c r="DC248" s="31"/>
      <c r="DD248" s="31"/>
      <c r="DE248" s="31"/>
      <c r="DF248" s="31"/>
      <c r="DG248" s="31"/>
      <c r="DH248" s="31"/>
      <c r="DI248" s="31"/>
      <c r="DJ248" s="31"/>
      <c r="DK248" s="31"/>
      <c r="DL248" s="31"/>
      <c r="DM248" s="31"/>
      <c r="DN248" s="31"/>
      <c r="DO248" s="31"/>
      <c r="DP248" s="31"/>
      <c r="DQ248" s="31"/>
      <c r="DR248" s="31"/>
      <c r="DS248" s="31"/>
      <c r="DT248" s="31"/>
      <c r="DU248" s="31"/>
      <c r="DV248" s="31"/>
      <c r="DW248" s="31"/>
    </row>
    <row r="249" customFormat="false" ht="15.75" hidden="false" customHeight="true" outlineLevel="0" collapsed="false">
      <c r="A249" s="21" t="n">
        <v>248</v>
      </c>
      <c r="B249" s="21" t="str">
        <f aca="false">IFERROR(VLOOKUP($A$1&amp;":"&amp;A249,'Finish order'!C:K,6,FALSE()),"")</f>
        <v/>
      </c>
      <c r="C249" s="21" t="str">
        <f aca="false">IFERROR(VLOOKUP(A$1&amp;":"&amp;A249,'Finish order'!$C:$K,9,FALSE()),"")</f>
        <v/>
      </c>
      <c r="D249" s="21" t="str">
        <f aca="false">IFERROR(VLOOKUP(A$1&amp;":"&amp;A249,'Finish order'!$C:$K,7,FALSE()),"")</f>
        <v/>
      </c>
      <c r="E249" s="29" t="str">
        <f aca="false">IFERROR(VLOOKUP($A$1&amp;":"&amp;A249,'Finish order'!C:K,5,FALSE()),"")</f>
        <v/>
      </c>
      <c r="F249" s="21" t="str">
        <f aca="false">IFERROR(VLOOKUP($A$1&amp;":"&amp;A249,'Finish order'!C:K,4,FALSE()),"")</f>
        <v/>
      </c>
      <c r="G249" s="30" t="str">
        <f aca="false" t="array" ref="G249:G249">IFERROR(SMALL(IF($D$2:$D1158=D249,$A$2:$A$911*1.001),1),"")</f>
        <v/>
      </c>
      <c r="H249" s="30" t="str">
        <f aca="false" t="array" ref="H249:H249">IFERROR(SMALL(IF($D$2:$D1158=D249,$A$2:$A$911*1.0001),2),"")</f>
        <v/>
      </c>
      <c r="I249" s="30" t="str">
        <f aca="false" t="array" ref="I249:I249">IFERROR(SMALL(IF($D$2:$D1158=D249,$A$2:$A$911*1.00001),3),"")</f>
        <v/>
      </c>
      <c r="J249" s="30" t="str">
        <f aca="false" t="array" ref="J249:J249">IFERROR(SMALL(IF($D$2:$D1158=D249,$A$2:$A$911*1.000001),4),"")</f>
        <v/>
      </c>
      <c r="K249" s="30" t="str">
        <f aca="false">IF(A249&lt;&gt;"", IF(COUNT(G249:J249)=4, SUM(G249:J249), "No"), "")</f>
        <v>No</v>
      </c>
      <c r="L249" s="30" t="str">
        <f aca="false">IF(A249&lt;&gt;"", IF(COUNT(G249:I249)=3, SUM(G249:I249), "No"), "")</f>
        <v>No</v>
      </c>
      <c r="M249" s="30" t="str">
        <f aca="false">IF(A249&lt;&gt;"", IF(COUNT(G249:H249)=2, SUM(G249:H249), "No"), "")</f>
        <v>No</v>
      </c>
      <c r="N249" s="30" t="str">
        <f aca="false">'Results 10 year vets'!$D249&amp;":"&amp;Table1[[#Headers],[Male]]</f>
        <v>:Male</v>
      </c>
      <c r="O249" s="31"/>
      <c r="P249" s="21" t="n">
        <v>248</v>
      </c>
      <c r="Q249" s="21" t="str">
        <f aca="false">IFERROR(VLOOKUP(P$1&amp;":"&amp;P249,'Finish order'!$C:$K,6,FALSE()),"")</f>
        <v/>
      </c>
      <c r="R249" s="21" t="str">
        <f aca="false">IFERROR(VLOOKUP(P$1&amp;":"&amp;P249,'Finish order'!$C:$K,9,FALSE()),"")</f>
        <v/>
      </c>
      <c r="S249" s="21" t="str">
        <f aca="false">IFERROR(VLOOKUP(P$1&amp;":"&amp;P249,'Finish order'!$C:$K,7,FALSE()),"")</f>
        <v/>
      </c>
      <c r="T249" s="29" t="str">
        <f aca="false">IFERROR(VLOOKUP(P$1&amp;":"&amp;P249,'Finish order'!$C:$K,5,FALSE()),"")</f>
        <v/>
      </c>
      <c r="U249" s="21" t="str">
        <f aca="false">IFERROR(VLOOKUP(P$1&amp;":"&amp;P249,'Finish order'!$C:$K,4,FALSE()),"")</f>
        <v/>
      </c>
      <c r="V249" s="30" t="str">
        <f aca="false" t="array" ref="V249:V249">IFERROR(SMALL(IF($S$2:$S1158=S249,$P$2:$P$911*1.001),1),"")</f>
        <v/>
      </c>
      <c r="W249" s="30" t="str">
        <f aca="false" t="array" ref="W249:W249">IFERROR(SMALL(IF($S$2:$S1158=S249,$P$2:$P$911*1.0001),2),"")</f>
        <v/>
      </c>
      <c r="X249" s="30" t="str">
        <f aca="false" t="array" ref="X249:X249">IFERROR(SMALL(IF($S$2:$S1158=S249,$P$2:$P$911*1.00001),3),"")</f>
        <v/>
      </c>
      <c r="Y249" s="30" t="str">
        <f aca="false" t="array" ref="Y249:Y249">IFERROR(SMALL(IF($S$2:$S1158=S249,$P$2:$P$911*1.000001),4),"")</f>
        <v/>
      </c>
      <c r="Z249" s="30" t="str">
        <f aca="false">IF(P249&lt;&gt;"", IF(COUNT(V249:Y249)=4, SUM(V249:Y249), "No"), "")</f>
        <v>No</v>
      </c>
      <c r="AA249" s="30" t="str">
        <f aca="false">IF(P249&lt;&gt;"", IF(COUNT(V249:X249)=3, SUM(V249:X249), "No"), "")</f>
        <v>No</v>
      </c>
      <c r="AB249" s="30" t="str">
        <f aca="false">IF(P249&lt;&gt;"", IF(COUNT(V249:W249)=2, SUM(V249:W249), "No"), "")</f>
        <v>No</v>
      </c>
      <c r="AC249" s="30" t="str">
        <f aca="false">'Results 10 year vets'!$S249&amp;":"&amp;Table4[[#Headers],[Female]]</f>
        <v>:Female</v>
      </c>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c r="DA249" s="31"/>
      <c r="DB249" s="31"/>
      <c r="DC249" s="31"/>
      <c r="DD249" s="31"/>
      <c r="DE249" s="31"/>
      <c r="DF249" s="31"/>
      <c r="DG249" s="31"/>
      <c r="DH249" s="31"/>
      <c r="DI249" s="31"/>
      <c r="DJ249" s="31"/>
      <c r="DK249" s="31"/>
      <c r="DL249" s="31"/>
      <c r="DM249" s="31"/>
      <c r="DN249" s="31"/>
      <c r="DO249" s="31"/>
      <c r="DP249" s="31"/>
      <c r="DQ249" s="31"/>
      <c r="DR249" s="31"/>
      <c r="DS249" s="31"/>
      <c r="DT249" s="31"/>
      <c r="DU249" s="31"/>
      <c r="DV249" s="31"/>
      <c r="DW249" s="31"/>
    </row>
    <row r="250" customFormat="false" ht="15.75" hidden="false" customHeight="true" outlineLevel="0" collapsed="false">
      <c r="A250" s="21" t="n">
        <v>249</v>
      </c>
      <c r="B250" s="21" t="str">
        <f aca="false">IFERROR(VLOOKUP($A$1&amp;":"&amp;A250,'Finish order'!C:K,6,FALSE()),"")</f>
        <v/>
      </c>
      <c r="C250" s="21" t="str">
        <f aca="false">IFERROR(VLOOKUP(A$1&amp;":"&amp;A250,'Finish order'!$C:$K,9,FALSE()),"")</f>
        <v/>
      </c>
      <c r="D250" s="21" t="str">
        <f aca="false">IFERROR(VLOOKUP(A$1&amp;":"&amp;A250,'Finish order'!$C:$K,7,FALSE()),"")</f>
        <v/>
      </c>
      <c r="E250" s="29" t="str">
        <f aca="false">IFERROR(VLOOKUP($A$1&amp;":"&amp;A250,'Finish order'!C:K,5,FALSE()),"")</f>
        <v/>
      </c>
      <c r="F250" s="21" t="str">
        <f aca="false">IFERROR(VLOOKUP($A$1&amp;":"&amp;A250,'Finish order'!C:K,4,FALSE()),"")</f>
        <v/>
      </c>
      <c r="G250" s="30" t="str">
        <f aca="false" t="array" ref="G250:G250">IFERROR(SMALL(IF($D$2:$D1159=D250,$A$2:$A$911*1.001),1),"")</f>
        <v/>
      </c>
      <c r="H250" s="30" t="str">
        <f aca="false" t="array" ref="H250:H250">IFERROR(SMALL(IF($D$2:$D1159=D250,$A$2:$A$911*1.0001),2),"")</f>
        <v/>
      </c>
      <c r="I250" s="30" t="str">
        <f aca="false" t="array" ref="I250:I250">IFERROR(SMALL(IF($D$2:$D1159=D250,$A$2:$A$911*1.00001),3),"")</f>
        <v/>
      </c>
      <c r="J250" s="30" t="str">
        <f aca="false" t="array" ref="J250:J250">IFERROR(SMALL(IF($D$2:$D1159=D250,$A$2:$A$911*1.000001),4),"")</f>
        <v/>
      </c>
      <c r="K250" s="30" t="str">
        <f aca="false">IF(A250&lt;&gt;"", IF(COUNT(G250:J250)=4, SUM(G250:J250), "No"), "")</f>
        <v>No</v>
      </c>
      <c r="L250" s="30" t="str">
        <f aca="false">IF(A250&lt;&gt;"", IF(COUNT(G250:I250)=3, SUM(G250:I250), "No"), "")</f>
        <v>No</v>
      </c>
      <c r="M250" s="30" t="str">
        <f aca="false">IF(A250&lt;&gt;"", IF(COUNT(G250:H250)=2, SUM(G250:H250), "No"), "")</f>
        <v>No</v>
      </c>
      <c r="N250" s="30" t="str">
        <f aca="false">'Results 10 year vets'!$D250&amp;":"&amp;Table1[[#Headers],[Male]]</f>
        <v>:Male</v>
      </c>
      <c r="O250" s="31"/>
      <c r="P250" s="21" t="n">
        <v>249</v>
      </c>
      <c r="Q250" s="21" t="str">
        <f aca="false">IFERROR(VLOOKUP(P$1&amp;":"&amp;P250,'Finish order'!$C:$K,6,FALSE()),"")</f>
        <v/>
      </c>
      <c r="R250" s="21" t="str">
        <f aca="false">IFERROR(VLOOKUP(P$1&amp;":"&amp;P250,'Finish order'!$C:$K,9,FALSE()),"")</f>
        <v/>
      </c>
      <c r="S250" s="21" t="str">
        <f aca="false">IFERROR(VLOOKUP(P$1&amp;":"&amp;P250,'Finish order'!$C:$K,7,FALSE()),"")</f>
        <v/>
      </c>
      <c r="T250" s="29" t="str">
        <f aca="false">IFERROR(VLOOKUP(P$1&amp;":"&amp;P250,'Finish order'!$C:$K,5,FALSE()),"")</f>
        <v/>
      </c>
      <c r="U250" s="21" t="str">
        <f aca="false">IFERROR(VLOOKUP(P$1&amp;":"&amp;P250,'Finish order'!$C:$K,4,FALSE()),"")</f>
        <v/>
      </c>
      <c r="V250" s="30" t="str">
        <f aca="false" t="array" ref="V250:V250">IFERROR(SMALL(IF($S$2:$S1159=S250,$P$2:$P$911*1.001),1),"")</f>
        <v/>
      </c>
      <c r="W250" s="30" t="str">
        <f aca="false" t="array" ref="W250:W250">IFERROR(SMALL(IF($S$2:$S1159=S250,$P$2:$P$911*1.0001),2),"")</f>
        <v/>
      </c>
      <c r="X250" s="30" t="str">
        <f aca="false" t="array" ref="X250:X250">IFERROR(SMALL(IF($S$2:$S1159=S250,$P$2:$P$911*1.00001),3),"")</f>
        <v/>
      </c>
      <c r="Y250" s="30" t="str">
        <f aca="false" t="array" ref="Y250:Y250">IFERROR(SMALL(IF($S$2:$S1159=S250,$P$2:$P$911*1.000001),4),"")</f>
        <v/>
      </c>
      <c r="Z250" s="30" t="str">
        <f aca="false">IF(P250&lt;&gt;"", IF(COUNT(V250:Y250)=4, SUM(V250:Y250), "No"), "")</f>
        <v>No</v>
      </c>
      <c r="AA250" s="30" t="str">
        <f aca="false">IF(P250&lt;&gt;"", IF(COUNT(V250:X250)=3, SUM(V250:X250), "No"), "")</f>
        <v>No</v>
      </c>
      <c r="AB250" s="30" t="str">
        <f aca="false">IF(P250&lt;&gt;"", IF(COUNT(V250:W250)=2, SUM(V250:W250), "No"), "")</f>
        <v>No</v>
      </c>
      <c r="AC250" s="30" t="str">
        <f aca="false">'Results 10 year vets'!$S250&amp;":"&amp;Table4[[#Headers],[Female]]</f>
        <v>:Female</v>
      </c>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c r="DA250" s="31"/>
      <c r="DB250" s="31"/>
      <c r="DC250" s="31"/>
      <c r="DD250" s="31"/>
      <c r="DE250" s="31"/>
      <c r="DF250" s="31"/>
      <c r="DG250" s="31"/>
      <c r="DH250" s="31"/>
      <c r="DI250" s="31"/>
      <c r="DJ250" s="31"/>
      <c r="DK250" s="31"/>
      <c r="DL250" s="31"/>
      <c r="DM250" s="31"/>
      <c r="DN250" s="31"/>
      <c r="DO250" s="31"/>
      <c r="DP250" s="31"/>
      <c r="DQ250" s="31"/>
      <c r="DR250" s="31"/>
      <c r="DS250" s="31"/>
      <c r="DT250" s="31"/>
      <c r="DU250" s="31"/>
      <c r="DV250" s="31"/>
      <c r="DW250" s="31"/>
    </row>
    <row r="251" customFormat="false" ht="15.75" hidden="false" customHeight="true" outlineLevel="0" collapsed="false">
      <c r="A251" s="21" t="n">
        <v>250</v>
      </c>
      <c r="B251" s="21" t="str">
        <f aca="false">IFERROR(VLOOKUP($A$1&amp;":"&amp;A251,'Finish order'!C:K,6,FALSE()),"")</f>
        <v/>
      </c>
      <c r="C251" s="21" t="str">
        <f aca="false">IFERROR(VLOOKUP(A$1&amp;":"&amp;A251,'Finish order'!$C:$K,9,FALSE()),"")</f>
        <v/>
      </c>
      <c r="D251" s="21" t="str">
        <f aca="false">IFERROR(VLOOKUP(A$1&amp;":"&amp;A251,'Finish order'!$C:$K,7,FALSE()),"")</f>
        <v/>
      </c>
      <c r="E251" s="29" t="str">
        <f aca="false">IFERROR(VLOOKUP($A$1&amp;":"&amp;A251,'Finish order'!C:K,5,FALSE()),"")</f>
        <v/>
      </c>
      <c r="F251" s="21" t="str">
        <f aca="false">IFERROR(VLOOKUP($A$1&amp;":"&amp;A251,'Finish order'!C:K,4,FALSE()),"")</f>
        <v/>
      </c>
      <c r="G251" s="30" t="str">
        <f aca="false" t="array" ref="G251:G251">IFERROR(SMALL(IF($D$2:$D1160=D251,$A$2:$A$911*1.001),1),"")</f>
        <v/>
      </c>
      <c r="H251" s="30" t="str">
        <f aca="false" t="array" ref="H251:H251">IFERROR(SMALL(IF($D$2:$D1160=D251,$A$2:$A$911*1.0001),2),"")</f>
        <v/>
      </c>
      <c r="I251" s="30" t="str">
        <f aca="false" t="array" ref="I251:I251">IFERROR(SMALL(IF($D$2:$D1160=D251,$A$2:$A$911*1.00001),3),"")</f>
        <v/>
      </c>
      <c r="J251" s="30" t="str">
        <f aca="false" t="array" ref="J251:J251">IFERROR(SMALL(IF($D$2:$D1160=D251,$A$2:$A$911*1.000001),4),"")</f>
        <v/>
      </c>
      <c r="K251" s="30" t="str">
        <f aca="false">IF(A251&lt;&gt;"", IF(COUNT(G251:J251)=4, SUM(G251:J251), "No"), "")</f>
        <v>No</v>
      </c>
      <c r="L251" s="30" t="str">
        <f aca="false">IF(A251&lt;&gt;"", IF(COUNT(G251:I251)=3, SUM(G251:I251), "No"), "")</f>
        <v>No</v>
      </c>
      <c r="M251" s="30" t="str">
        <f aca="false">IF(A251&lt;&gt;"", IF(COUNT(G251:H251)=2, SUM(G251:H251), "No"), "")</f>
        <v>No</v>
      </c>
      <c r="N251" s="30" t="str">
        <f aca="false">'Results 10 year vets'!$D251&amp;":"&amp;Table1[[#Headers],[Male]]</f>
        <v>:Male</v>
      </c>
      <c r="O251" s="31"/>
      <c r="P251" s="21" t="n">
        <v>250</v>
      </c>
      <c r="Q251" s="21" t="str">
        <f aca="false">IFERROR(VLOOKUP(P$1&amp;":"&amp;P251,'Finish order'!$C:$K,6,FALSE()),"")</f>
        <v/>
      </c>
      <c r="R251" s="21" t="str">
        <f aca="false">IFERROR(VLOOKUP(P$1&amp;":"&amp;P251,'Finish order'!$C:$K,9,FALSE()),"")</f>
        <v/>
      </c>
      <c r="S251" s="21" t="str">
        <f aca="false">IFERROR(VLOOKUP(P$1&amp;":"&amp;P251,'Finish order'!$C:$K,7,FALSE()),"")</f>
        <v/>
      </c>
      <c r="T251" s="29" t="str">
        <f aca="false">IFERROR(VLOOKUP(P$1&amp;":"&amp;P251,'Finish order'!$C:$K,5,FALSE()),"")</f>
        <v/>
      </c>
      <c r="U251" s="21" t="str">
        <f aca="false">IFERROR(VLOOKUP(P$1&amp;":"&amp;P251,'Finish order'!$C:$K,4,FALSE()),"")</f>
        <v/>
      </c>
      <c r="V251" s="30" t="str">
        <f aca="false" t="array" ref="V251:V251">IFERROR(SMALL(IF($S$2:$S1160=S251,$P$2:$P$911*1.001),1),"")</f>
        <v/>
      </c>
      <c r="W251" s="30" t="str">
        <f aca="false" t="array" ref="W251:W251">IFERROR(SMALL(IF($S$2:$S1160=S251,$P$2:$P$911*1.0001),2),"")</f>
        <v/>
      </c>
      <c r="X251" s="30" t="str">
        <f aca="false" t="array" ref="X251:X251">IFERROR(SMALL(IF($S$2:$S1160=S251,$P$2:$P$911*1.00001),3),"")</f>
        <v/>
      </c>
      <c r="Y251" s="30" t="str">
        <f aca="false" t="array" ref="Y251:Y251">IFERROR(SMALL(IF($S$2:$S1160=S251,$P$2:$P$911*1.000001),4),"")</f>
        <v/>
      </c>
      <c r="Z251" s="30" t="str">
        <f aca="false">IF(P251&lt;&gt;"", IF(COUNT(V251:Y251)=4, SUM(V251:Y251), "No"), "")</f>
        <v>No</v>
      </c>
      <c r="AA251" s="30" t="str">
        <f aca="false">IF(P251&lt;&gt;"", IF(COUNT(V251:X251)=3, SUM(V251:X251), "No"), "")</f>
        <v>No</v>
      </c>
      <c r="AB251" s="30" t="str">
        <f aca="false">IF(P251&lt;&gt;"", IF(COUNT(V251:W251)=2, SUM(V251:W251), "No"), "")</f>
        <v>No</v>
      </c>
      <c r="AC251" s="30" t="str">
        <f aca="false">'Results 10 year vets'!$S251&amp;":"&amp;Table4[[#Headers],[Female]]</f>
        <v>:Female</v>
      </c>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c r="DA251" s="31"/>
      <c r="DB251" s="31"/>
      <c r="DC251" s="31"/>
      <c r="DD251" s="31"/>
      <c r="DE251" s="31"/>
      <c r="DF251" s="31"/>
      <c r="DG251" s="31"/>
      <c r="DH251" s="31"/>
      <c r="DI251" s="31"/>
      <c r="DJ251" s="31"/>
      <c r="DK251" s="31"/>
      <c r="DL251" s="31"/>
      <c r="DM251" s="31"/>
      <c r="DN251" s="31"/>
      <c r="DO251" s="31"/>
      <c r="DP251" s="31"/>
      <c r="DQ251" s="31"/>
      <c r="DR251" s="31"/>
      <c r="DS251" s="31"/>
      <c r="DT251" s="31"/>
      <c r="DU251" s="31"/>
      <c r="DV251" s="31"/>
      <c r="DW251" s="31"/>
    </row>
    <row r="252" customFormat="false" ht="15.75" hidden="false" customHeight="true" outlineLevel="0" collapsed="false">
      <c r="A252" s="21" t="n">
        <v>251</v>
      </c>
      <c r="B252" s="21" t="str">
        <f aca="false">IFERROR(VLOOKUP($A$1&amp;":"&amp;A252,'Finish order'!C:K,6,FALSE()),"")</f>
        <v/>
      </c>
      <c r="C252" s="21" t="str">
        <f aca="false">IFERROR(VLOOKUP(A$1&amp;":"&amp;A252,'Finish order'!$C:$K,9,FALSE()),"")</f>
        <v/>
      </c>
      <c r="D252" s="21" t="str">
        <f aca="false">IFERROR(VLOOKUP(A$1&amp;":"&amp;A252,'Finish order'!$C:$K,7,FALSE()),"")</f>
        <v/>
      </c>
      <c r="E252" s="29" t="str">
        <f aca="false">IFERROR(VLOOKUP($A$1&amp;":"&amp;A252,'Finish order'!C:K,5,FALSE()),"")</f>
        <v/>
      </c>
      <c r="F252" s="21" t="str">
        <f aca="false">IFERROR(VLOOKUP($A$1&amp;":"&amp;A252,'Finish order'!C:K,4,FALSE()),"")</f>
        <v/>
      </c>
      <c r="G252" s="30" t="str">
        <f aca="false" t="array" ref="G252:G252">IFERROR(SMALL(IF($D$2:$D1161=D252,$A$2:$A$911*1.001),1),"")</f>
        <v/>
      </c>
      <c r="H252" s="30" t="str">
        <f aca="false" t="array" ref="H252:H252">IFERROR(SMALL(IF($D$2:$D1161=D252,$A$2:$A$911*1.0001),2),"")</f>
        <v/>
      </c>
      <c r="I252" s="30" t="str">
        <f aca="false" t="array" ref="I252:I252">IFERROR(SMALL(IF($D$2:$D1161=D252,$A$2:$A$911*1.00001),3),"")</f>
        <v/>
      </c>
      <c r="J252" s="30" t="str">
        <f aca="false" t="array" ref="J252:J252">IFERROR(SMALL(IF($D$2:$D1161=D252,$A$2:$A$911*1.000001),4),"")</f>
        <v/>
      </c>
      <c r="K252" s="30" t="str">
        <f aca="false">IF(A252&lt;&gt;"", IF(COUNT(G252:J252)=4, SUM(G252:J252), "No"), "")</f>
        <v>No</v>
      </c>
      <c r="L252" s="30" t="str">
        <f aca="false">IF(A252&lt;&gt;"", IF(COUNT(G252:I252)=3, SUM(G252:I252), "No"), "")</f>
        <v>No</v>
      </c>
      <c r="M252" s="30" t="str">
        <f aca="false">IF(A252&lt;&gt;"", IF(COUNT(G252:H252)=2, SUM(G252:H252), "No"), "")</f>
        <v>No</v>
      </c>
      <c r="N252" s="30" t="str">
        <f aca="false">'Results 10 year vets'!$D252&amp;":"&amp;Table1[[#Headers],[Male]]</f>
        <v>:Male</v>
      </c>
      <c r="O252" s="31"/>
      <c r="P252" s="21" t="n">
        <v>251</v>
      </c>
      <c r="Q252" s="21" t="str">
        <f aca="false">IFERROR(VLOOKUP(P$1&amp;":"&amp;P252,'Finish order'!$C:$K,6,FALSE()),"")</f>
        <v/>
      </c>
      <c r="R252" s="21" t="str">
        <f aca="false">IFERROR(VLOOKUP(P$1&amp;":"&amp;P252,'Finish order'!$C:$K,9,FALSE()),"")</f>
        <v/>
      </c>
      <c r="S252" s="21" t="str">
        <f aca="false">IFERROR(VLOOKUP(P$1&amp;":"&amp;P252,'Finish order'!$C:$K,7,FALSE()),"")</f>
        <v/>
      </c>
      <c r="T252" s="29" t="str">
        <f aca="false">IFERROR(VLOOKUP(P$1&amp;":"&amp;P252,'Finish order'!$C:$K,5,FALSE()),"")</f>
        <v/>
      </c>
      <c r="U252" s="21" t="str">
        <f aca="false">IFERROR(VLOOKUP(P$1&amp;":"&amp;P252,'Finish order'!$C:$K,4,FALSE()),"")</f>
        <v/>
      </c>
      <c r="V252" s="30" t="str">
        <f aca="false" t="array" ref="V252:V252">IFERROR(SMALL(IF($S$2:$S1161=S252,$P$2:$P$911*1.001),1),"")</f>
        <v/>
      </c>
      <c r="W252" s="30" t="str">
        <f aca="false" t="array" ref="W252:W252">IFERROR(SMALL(IF($S$2:$S1161=S252,$P$2:$P$911*1.0001),2),"")</f>
        <v/>
      </c>
      <c r="X252" s="30" t="str">
        <f aca="false" t="array" ref="X252:X252">IFERROR(SMALL(IF($S$2:$S1161=S252,$P$2:$P$911*1.00001),3),"")</f>
        <v/>
      </c>
      <c r="Y252" s="30" t="str">
        <f aca="false" t="array" ref="Y252:Y252">IFERROR(SMALL(IF($S$2:$S1161=S252,$P$2:$P$911*1.000001),4),"")</f>
        <v/>
      </c>
      <c r="Z252" s="30" t="str">
        <f aca="false">IF(P252&lt;&gt;"", IF(COUNT(V252:Y252)=4, SUM(V252:Y252), "No"), "")</f>
        <v>No</v>
      </c>
      <c r="AA252" s="30" t="str">
        <f aca="false">IF(P252&lt;&gt;"", IF(COUNT(V252:X252)=3, SUM(V252:X252), "No"), "")</f>
        <v>No</v>
      </c>
      <c r="AB252" s="30" t="str">
        <f aca="false">IF(P252&lt;&gt;"", IF(COUNT(V252:W252)=2, SUM(V252:W252), "No"), "")</f>
        <v>No</v>
      </c>
      <c r="AC252" s="30" t="str">
        <f aca="false">'Results 10 year vets'!$S252&amp;":"&amp;Table4[[#Headers],[Female]]</f>
        <v>:Female</v>
      </c>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c r="DA252" s="31"/>
      <c r="DB252" s="31"/>
      <c r="DC252" s="31"/>
      <c r="DD252" s="31"/>
      <c r="DE252" s="31"/>
      <c r="DF252" s="31"/>
      <c r="DG252" s="31"/>
      <c r="DH252" s="31"/>
      <c r="DI252" s="31"/>
      <c r="DJ252" s="31"/>
      <c r="DK252" s="31"/>
      <c r="DL252" s="31"/>
      <c r="DM252" s="31"/>
      <c r="DN252" s="31"/>
      <c r="DO252" s="31"/>
      <c r="DP252" s="31"/>
      <c r="DQ252" s="31"/>
      <c r="DR252" s="31"/>
      <c r="DS252" s="31"/>
      <c r="DT252" s="31"/>
      <c r="DU252" s="31"/>
      <c r="DV252" s="31"/>
      <c r="DW252" s="31"/>
    </row>
    <row r="253" customFormat="false" ht="15.75" hidden="false" customHeight="true" outlineLevel="0" collapsed="false">
      <c r="A253" s="21" t="n">
        <v>252</v>
      </c>
      <c r="B253" s="21" t="str">
        <f aca="false">IFERROR(VLOOKUP($A$1&amp;":"&amp;A253,'Finish order'!C:K,6,FALSE()),"")</f>
        <v/>
      </c>
      <c r="C253" s="21" t="str">
        <f aca="false">IFERROR(VLOOKUP(A$1&amp;":"&amp;A253,'Finish order'!$C:$K,9,FALSE()),"")</f>
        <v/>
      </c>
      <c r="D253" s="21" t="str">
        <f aca="false">IFERROR(VLOOKUP(A$1&amp;":"&amp;A253,'Finish order'!$C:$K,7,FALSE()),"")</f>
        <v/>
      </c>
      <c r="E253" s="29" t="str">
        <f aca="false">IFERROR(VLOOKUP($A$1&amp;":"&amp;A253,'Finish order'!C:K,5,FALSE()),"")</f>
        <v/>
      </c>
      <c r="F253" s="21" t="str">
        <f aca="false">IFERROR(VLOOKUP($A$1&amp;":"&amp;A253,'Finish order'!C:K,4,FALSE()),"")</f>
        <v/>
      </c>
      <c r="G253" s="30" t="str">
        <f aca="false" t="array" ref="G253:G253">IFERROR(SMALL(IF($D$2:$D1162=D253,$A$2:$A$911*1.001),1),"")</f>
        <v/>
      </c>
      <c r="H253" s="30" t="str">
        <f aca="false" t="array" ref="H253:H253">IFERROR(SMALL(IF($D$2:$D1162=D253,$A$2:$A$911*1.0001),2),"")</f>
        <v/>
      </c>
      <c r="I253" s="30" t="str">
        <f aca="false" t="array" ref="I253:I253">IFERROR(SMALL(IF($D$2:$D1162=D253,$A$2:$A$911*1.00001),3),"")</f>
        <v/>
      </c>
      <c r="J253" s="30" t="str">
        <f aca="false" t="array" ref="J253:J253">IFERROR(SMALL(IF($D$2:$D1162=D253,$A$2:$A$911*1.000001),4),"")</f>
        <v/>
      </c>
      <c r="K253" s="30" t="str">
        <f aca="false">IF(A253&lt;&gt;"", IF(COUNT(G253:J253)=4, SUM(G253:J253), "No"), "")</f>
        <v>No</v>
      </c>
      <c r="L253" s="30" t="str">
        <f aca="false">IF(A253&lt;&gt;"", IF(COUNT(G253:I253)=3, SUM(G253:I253), "No"), "")</f>
        <v>No</v>
      </c>
      <c r="M253" s="30" t="str">
        <f aca="false">IF(A253&lt;&gt;"", IF(COUNT(G253:H253)=2, SUM(G253:H253), "No"), "")</f>
        <v>No</v>
      </c>
      <c r="N253" s="30" t="str">
        <f aca="false">'Results 10 year vets'!$D253&amp;":"&amp;Table1[[#Headers],[Male]]</f>
        <v>:Male</v>
      </c>
      <c r="O253" s="31"/>
      <c r="P253" s="21" t="n">
        <v>252</v>
      </c>
      <c r="Q253" s="21" t="str">
        <f aca="false">IFERROR(VLOOKUP(P$1&amp;":"&amp;P253,'Finish order'!$C:$K,6,FALSE()),"")</f>
        <v/>
      </c>
      <c r="R253" s="21" t="str">
        <f aca="false">IFERROR(VLOOKUP(P$1&amp;":"&amp;P253,'Finish order'!$C:$K,9,FALSE()),"")</f>
        <v/>
      </c>
      <c r="S253" s="21" t="str">
        <f aca="false">IFERROR(VLOOKUP(P$1&amp;":"&amp;P253,'Finish order'!$C:$K,7,FALSE()),"")</f>
        <v/>
      </c>
      <c r="T253" s="29" t="str">
        <f aca="false">IFERROR(VLOOKUP(P$1&amp;":"&amp;P253,'Finish order'!$C:$K,5,FALSE()),"")</f>
        <v/>
      </c>
      <c r="U253" s="21" t="str">
        <f aca="false">IFERROR(VLOOKUP(P$1&amp;":"&amp;P253,'Finish order'!$C:$K,4,FALSE()),"")</f>
        <v/>
      </c>
      <c r="V253" s="30" t="str">
        <f aca="false" t="array" ref="V253:V253">IFERROR(SMALL(IF($S$2:$S1162=S253,$P$2:$P$911*1.001),1),"")</f>
        <v/>
      </c>
      <c r="W253" s="30" t="str">
        <f aca="false" t="array" ref="W253:W253">IFERROR(SMALL(IF($S$2:$S1162=S253,$P$2:$P$911*1.0001),2),"")</f>
        <v/>
      </c>
      <c r="X253" s="30" t="str">
        <f aca="false" t="array" ref="X253:X253">IFERROR(SMALL(IF($S$2:$S1162=S253,$P$2:$P$911*1.00001),3),"")</f>
        <v/>
      </c>
      <c r="Y253" s="30" t="str">
        <f aca="false" t="array" ref="Y253:Y253">IFERROR(SMALL(IF($S$2:$S1162=S253,$P$2:$P$911*1.000001),4),"")</f>
        <v/>
      </c>
      <c r="Z253" s="30" t="str">
        <f aca="false">IF(P253&lt;&gt;"", IF(COUNT(V253:Y253)=4, SUM(V253:Y253), "No"), "")</f>
        <v>No</v>
      </c>
      <c r="AA253" s="30" t="str">
        <f aca="false">IF(P253&lt;&gt;"", IF(COUNT(V253:X253)=3, SUM(V253:X253), "No"), "")</f>
        <v>No</v>
      </c>
      <c r="AB253" s="30" t="str">
        <f aca="false">IF(P253&lt;&gt;"", IF(COUNT(V253:W253)=2, SUM(V253:W253), "No"), "")</f>
        <v>No</v>
      </c>
      <c r="AC253" s="30" t="str">
        <f aca="false">'Results 10 year vets'!$S253&amp;":"&amp;Table4[[#Headers],[Female]]</f>
        <v>:Female</v>
      </c>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c r="DA253" s="31"/>
      <c r="DB253" s="31"/>
      <c r="DC253" s="31"/>
      <c r="DD253" s="31"/>
      <c r="DE253" s="31"/>
      <c r="DF253" s="31"/>
      <c r="DG253" s="31"/>
      <c r="DH253" s="31"/>
      <c r="DI253" s="31"/>
      <c r="DJ253" s="31"/>
      <c r="DK253" s="31"/>
      <c r="DL253" s="31"/>
      <c r="DM253" s="31"/>
      <c r="DN253" s="31"/>
      <c r="DO253" s="31"/>
      <c r="DP253" s="31"/>
      <c r="DQ253" s="31"/>
      <c r="DR253" s="31"/>
      <c r="DS253" s="31"/>
      <c r="DT253" s="31"/>
      <c r="DU253" s="31"/>
      <c r="DV253" s="31"/>
      <c r="DW253" s="31"/>
    </row>
    <row r="254" customFormat="false" ht="15.75" hidden="false" customHeight="true" outlineLevel="0" collapsed="false">
      <c r="A254" s="21" t="n">
        <v>253</v>
      </c>
      <c r="B254" s="21" t="str">
        <f aca="false">IFERROR(VLOOKUP($A$1&amp;":"&amp;A254,'Finish order'!C:K,6,FALSE()),"")</f>
        <v/>
      </c>
      <c r="C254" s="21" t="str">
        <f aca="false">IFERROR(VLOOKUP(A$1&amp;":"&amp;A254,'Finish order'!$C:$K,9,FALSE()),"")</f>
        <v/>
      </c>
      <c r="D254" s="21" t="str">
        <f aca="false">IFERROR(VLOOKUP(A$1&amp;":"&amp;A254,'Finish order'!$C:$K,7,FALSE()),"")</f>
        <v/>
      </c>
      <c r="E254" s="29" t="str">
        <f aca="false">IFERROR(VLOOKUP($A$1&amp;":"&amp;A254,'Finish order'!C:K,5,FALSE()),"")</f>
        <v/>
      </c>
      <c r="F254" s="21" t="str">
        <f aca="false">IFERROR(VLOOKUP($A$1&amp;":"&amp;A254,'Finish order'!C:K,4,FALSE()),"")</f>
        <v/>
      </c>
      <c r="G254" s="30" t="str">
        <f aca="false" t="array" ref="G254:G254">IFERROR(SMALL(IF($D$2:$D1163=D254,$A$2:$A$911*1.001),1),"")</f>
        <v/>
      </c>
      <c r="H254" s="30" t="str">
        <f aca="false" t="array" ref="H254:H254">IFERROR(SMALL(IF($D$2:$D1163=D254,$A$2:$A$911*1.0001),2),"")</f>
        <v/>
      </c>
      <c r="I254" s="30" t="str">
        <f aca="false" t="array" ref="I254:I254">IFERROR(SMALL(IF($D$2:$D1163=D254,$A$2:$A$911*1.00001),3),"")</f>
        <v/>
      </c>
      <c r="J254" s="30" t="str">
        <f aca="false" t="array" ref="J254:J254">IFERROR(SMALL(IF($D$2:$D1163=D254,$A$2:$A$911*1.000001),4),"")</f>
        <v/>
      </c>
      <c r="K254" s="30" t="str">
        <f aca="false">IF(A254&lt;&gt;"", IF(COUNT(G254:J254)=4, SUM(G254:J254), "No"), "")</f>
        <v>No</v>
      </c>
      <c r="L254" s="30" t="str">
        <f aca="false">IF(A254&lt;&gt;"", IF(COUNT(G254:I254)=3, SUM(G254:I254), "No"), "")</f>
        <v>No</v>
      </c>
      <c r="M254" s="30" t="str">
        <f aca="false">IF(A254&lt;&gt;"", IF(COUNT(G254:H254)=2, SUM(G254:H254), "No"), "")</f>
        <v>No</v>
      </c>
      <c r="N254" s="30" t="str">
        <f aca="false">'Results 10 year vets'!$D254&amp;":"&amp;Table1[[#Headers],[Male]]</f>
        <v>:Male</v>
      </c>
      <c r="O254" s="31"/>
      <c r="P254" s="21" t="n">
        <v>253</v>
      </c>
      <c r="Q254" s="21" t="str">
        <f aca="false">IFERROR(VLOOKUP(P$1&amp;":"&amp;P254,'Finish order'!$C:$K,6,FALSE()),"")</f>
        <v/>
      </c>
      <c r="R254" s="21" t="str">
        <f aca="false">IFERROR(VLOOKUP(P$1&amp;":"&amp;P254,'Finish order'!$C:$K,9,FALSE()),"")</f>
        <v/>
      </c>
      <c r="S254" s="21" t="str">
        <f aca="false">IFERROR(VLOOKUP(P$1&amp;":"&amp;P254,'Finish order'!$C:$K,7,FALSE()),"")</f>
        <v/>
      </c>
      <c r="T254" s="29" t="str">
        <f aca="false">IFERROR(VLOOKUP(P$1&amp;":"&amp;P254,'Finish order'!$C:$K,5,FALSE()),"")</f>
        <v/>
      </c>
      <c r="U254" s="21" t="str">
        <f aca="false">IFERROR(VLOOKUP(P$1&amp;":"&amp;P254,'Finish order'!$C:$K,4,FALSE()),"")</f>
        <v/>
      </c>
      <c r="V254" s="30" t="str">
        <f aca="false" t="array" ref="V254:V254">IFERROR(SMALL(IF($S$2:$S1163=S254,$P$2:$P$911*1.001),1),"")</f>
        <v/>
      </c>
      <c r="W254" s="30" t="str">
        <f aca="false" t="array" ref="W254:W254">IFERROR(SMALL(IF($S$2:$S1163=S254,$P$2:$P$911*1.0001),2),"")</f>
        <v/>
      </c>
      <c r="X254" s="30" t="str">
        <f aca="false" t="array" ref="X254:X254">IFERROR(SMALL(IF($S$2:$S1163=S254,$P$2:$P$911*1.00001),3),"")</f>
        <v/>
      </c>
      <c r="Y254" s="30" t="str">
        <f aca="false" t="array" ref="Y254:Y254">IFERROR(SMALL(IF($S$2:$S1163=S254,$P$2:$P$911*1.000001),4),"")</f>
        <v/>
      </c>
      <c r="Z254" s="30" t="str">
        <f aca="false">IF(P254&lt;&gt;"", IF(COUNT(V254:Y254)=4, SUM(V254:Y254), "No"), "")</f>
        <v>No</v>
      </c>
      <c r="AA254" s="30" t="str">
        <f aca="false">IF(P254&lt;&gt;"", IF(COUNT(V254:X254)=3, SUM(V254:X254), "No"), "")</f>
        <v>No</v>
      </c>
      <c r="AB254" s="30" t="str">
        <f aca="false">IF(P254&lt;&gt;"", IF(COUNT(V254:W254)=2, SUM(V254:W254), "No"), "")</f>
        <v>No</v>
      </c>
      <c r="AC254" s="30" t="str">
        <f aca="false">'Results 10 year vets'!$S254&amp;":"&amp;Table4[[#Headers],[Female]]</f>
        <v>:Female</v>
      </c>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c r="DA254" s="31"/>
      <c r="DB254" s="31"/>
      <c r="DC254" s="31"/>
      <c r="DD254" s="31"/>
      <c r="DE254" s="31"/>
      <c r="DF254" s="31"/>
      <c r="DG254" s="31"/>
      <c r="DH254" s="31"/>
      <c r="DI254" s="31"/>
      <c r="DJ254" s="31"/>
      <c r="DK254" s="31"/>
      <c r="DL254" s="31"/>
      <c r="DM254" s="31"/>
      <c r="DN254" s="31"/>
      <c r="DO254" s="31"/>
      <c r="DP254" s="31"/>
      <c r="DQ254" s="31"/>
      <c r="DR254" s="31"/>
      <c r="DS254" s="31"/>
      <c r="DT254" s="31"/>
      <c r="DU254" s="31"/>
      <c r="DV254" s="31"/>
      <c r="DW254" s="31"/>
    </row>
    <row r="255" customFormat="false" ht="15.75" hidden="false" customHeight="true" outlineLevel="0" collapsed="false">
      <c r="A255" s="21" t="n">
        <v>254</v>
      </c>
      <c r="B255" s="21" t="str">
        <f aca="false">IFERROR(VLOOKUP($A$1&amp;":"&amp;A255,'Finish order'!C:K,6,FALSE()),"")</f>
        <v/>
      </c>
      <c r="C255" s="21" t="str">
        <f aca="false">IFERROR(VLOOKUP(A$1&amp;":"&amp;A255,'Finish order'!$C:$K,9,FALSE()),"")</f>
        <v/>
      </c>
      <c r="D255" s="21" t="str">
        <f aca="false">IFERROR(VLOOKUP(A$1&amp;":"&amp;A255,'Finish order'!$C:$K,7,FALSE()),"")</f>
        <v/>
      </c>
      <c r="E255" s="29" t="str">
        <f aca="false">IFERROR(VLOOKUP($A$1&amp;":"&amp;A255,'Finish order'!C:K,5,FALSE()),"")</f>
        <v/>
      </c>
      <c r="F255" s="21" t="str">
        <f aca="false">IFERROR(VLOOKUP($A$1&amp;":"&amp;A255,'Finish order'!C:K,4,FALSE()),"")</f>
        <v/>
      </c>
      <c r="G255" s="30" t="str">
        <f aca="false" t="array" ref="G255:G255">IFERROR(SMALL(IF($D$2:$D1164=D255,$A$2:$A$911*1.001),1),"")</f>
        <v/>
      </c>
      <c r="H255" s="30" t="str">
        <f aca="false" t="array" ref="H255:H255">IFERROR(SMALL(IF($D$2:$D1164=D255,$A$2:$A$911*1.0001),2),"")</f>
        <v/>
      </c>
      <c r="I255" s="30" t="str">
        <f aca="false" t="array" ref="I255:I255">IFERROR(SMALL(IF($D$2:$D1164=D255,$A$2:$A$911*1.00001),3),"")</f>
        <v/>
      </c>
      <c r="J255" s="30" t="str">
        <f aca="false" t="array" ref="J255:J255">IFERROR(SMALL(IF($D$2:$D1164=D255,$A$2:$A$911*1.000001),4),"")</f>
        <v/>
      </c>
      <c r="K255" s="30" t="str">
        <f aca="false">IF(A255&lt;&gt;"", IF(COUNT(G255:J255)=4, SUM(G255:J255), "No"), "")</f>
        <v>No</v>
      </c>
      <c r="L255" s="30" t="str">
        <f aca="false">IF(A255&lt;&gt;"", IF(COUNT(G255:I255)=3, SUM(G255:I255), "No"), "")</f>
        <v>No</v>
      </c>
      <c r="M255" s="30" t="str">
        <f aca="false">IF(A255&lt;&gt;"", IF(COUNT(G255:H255)=2, SUM(G255:H255), "No"), "")</f>
        <v>No</v>
      </c>
      <c r="N255" s="30" t="str">
        <f aca="false">'Results 10 year vets'!$D255&amp;":"&amp;Table1[[#Headers],[Male]]</f>
        <v>:Male</v>
      </c>
      <c r="O255" s="31"/>
      <c r="P255" s="21" t="n">
        <v>254</v>
      </c>
      <c r="Q255" s="21" t="str">
        <f aca="false">IFERROR(VLOOKUP(P$1&amp;":"&amp;P255,'Finish order'!$C:$K,6,FALSE()),"")</f>
        <v/>
      </c>
      <c r="R255" s="21" t="str">
        <f aca="false">IFERROR(VLOOKUP(P$1&amp;":"&amp;P255,'Finish order'!$C:$K,9,FALSE()),"")</f>
        <v/>
      </c>
      <c r="S255" s="21" t="str">
        <f aca="false">IFERROR(VLOOKUP(P$1&amp;":"&amp;P255,'Finish order'!$C:$K,7,FALSE()),"")</f>
        <v/>
      </c>
      <c r="T255" s="29" t="str">
        <f aca="false">IFERROR(VLOOKUP(P$1&amp;":"&amp;P255,'Finish order'!$C:$K,5,FALSE()),"")</f>
        <v/>
      </c>
      <c r="U255" s="21" t="str">
        <f aca="false">IFERROR(VLOOKUP(P$1&amp;":"&amp;P255,'Finish order'!$C:$K,4,FALSE()),"")</f>
        <v/>
      </c>
      <c r="V255" s="30" t="str">
        <f aca="false" t="array" ref="V255:V255">IFERROR(SMALL(IF($S$2:$S1164=S255,$P$2:$P$911*1.001),1),"")</f>
        <v/>
      </c>
      <c r="W255" s="30" t="str">
        <f aca="false" t="array" ref="W255:W255">IFERROR(SMALL(IF($S$2:$S1164=S255,$P$2:$P$911*1.0001),2),"")</f>
        <v/>
      </c>
      <c r="X255" s="30" t="str">
        <f aca="false" t="array" ref="X255:X255">IFERROR(SMALL(IF($S$2:$S1164=S255,$P$2:$P$911*1.00001),3),"")</f>
        <v/>
      </c>
      <c r="Y255" s="30" t="str">
        <f aca="false" t="array" ref="Y255:Y255">IFERROR(SMALL(IF($S$2:$S1164=S255,$P$2:$P$911*1.000001),4),"")</f>
        <v/>
      </c>
      <c r="Z255" s="30" t="str">
        <f aca="false">IF(P255&lt;&gt;"", IF(COUNT(V255:Y255)=4, SUM(V255:Y255), "No"), "")</f>
        <v>No</v>
      </c>
      <c r="AA255" s="30" t="str">
        <f aca="false">IF(P255&lt;&gt;"", IF(COUNT(V255:X255)=3, SUM(V255:X255), "No"), "")</f>
        <v>No</v>
      </c>
      <c r="AB255" s="30" t="str">
        <f aca="false">IF(P255&lt;&gt;"", IF(COUNT(V255:W255)=2, SUM(V255:W255), "No"), "")</f>
        <v>No</v>
      </c>
      <c r="AC255" s="30" t="str">
        <f aca="false">'Results 10 year vets'!$S255&amp;":"&amp;Table4[[#Headers],[Female]]</f>
        <v>:Female</v>
      </c>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c r="DA255" s="31"/>
      <c r="DB255" s="31"/>
      <c r="DC255" s="31"/>
      <c r="DD255" s="31"/>
      <c r="DE255" s="31"/>
      <c r="DF255" s="31"/>
      <c r="DG255" s="31"/>
      <c r="DH255" s="31"/>
      <c r="DI255" s="31"/>
      <c r="DJ255" s="31"/>
      <c r="DK255" s="31"/>
      <c r="DL255" s="31"/>
      <c r="DM255" s="31"/>
      <c r="DN255" s="31"/>
      <c r="DO255" s="31"/>
      <c r="DP255" s="31"/>
      <c r="DQ255" s="31"/>
      <c r="DR255" s="31"/>
      <c r="DS255" s="31"/>
      <c r="DT255" s="31"/>
      <c r="DU255" s="31"/>
      <c r="DV255" s="31"/>
      <c r="DW255" s="31"/>
    </row>
    <row r="256" customFormat="false" ht="15.75" hidden="false" customHeight="true" outlineLevel="0" collapsed="false">
      <c r="A256" s="21" t="n">
        <v>255</v>
      </c>
      <c r="B256" s="21" t="str">
        <f aca="false">IFERROR(VLOOKUP($A$1&amp;":"&amp;A256,'Finish order'!C:K,6,FALSE()),"")</f>
        <v/>
      </c>
      <c r="C256" s="21" t="str">
        <f aca="false">IFERROR(VLOOKUP(A$1&amp;":"&amp;A256,'Finish order'!$C:$K,9,FALSE()),"")</f>
        <v/>
      </c>
      <c r="D256" s="21" t="str">
        <f aca="false">IFERROR(VLOOKUP(A$1&amp;":"&amp;A256,'Finish order'!$C:$K,7,FALSE()),"")</f>
        <v/>
      </c>
      <c r="E256" s="29" t="str">
        <f aca="false">IFERROR(VLOOKUP($A$1&amp;":"&amp;A256,'Finish order'!C:K,5,FALSE()),"")</f>
        <v/>
      </c>
      <c r="F256" s="21" t="str">
        <f aca="false">IFERROR(VLOOKUP($A$1&amp;":"&amp;A256,'Finish order'!C:K,4,FALSE()),"")</f>
        <v/>
      </c>
      <c r="G256" s="30" t="str">
        <f aca="false" t="array" ref="G256:G256">IFERROR(SMALL(IF($D$2:$D1165=D256,$A$2:$A$911*1.001),1),"")</f>
        <v/>
      </c>
      <c r="H256" s="30" t="str">
        <f aca="false" t="array" ref="H256:H256">IFERROR(SMALL(IF($D$2:$D1165=D256,$A$2:$A$911*1.0001),2),"")</f>
        <v/>
      </c>
      <c r="I256" s="30" t="str">
        <f aca="false" t="array" ref="I256:I256">IFERROR(SMALL(IF($D$2:$D1165=D256,$A$2:$A$911*1.00001),3),"")</f>
        <v/>
      </c>
      <c r="J256" s="30" t="str">
        <f aca="false" t="array" ref="J256:J256">IFERROR(SMALL(IF($D$2:$D1165=D256,$A$2:$A$911*1.000001),4),"")</f>
        <v/>
      </c>
      <c r="K256" s="30" t="str">
        <f aca="false">IF(A256&lt;&gt;"", IF(COUNT(G256:J256)=4, SUM(G256:J256), "No"), "")</f>
        <v>No</v>
      </c>
      <c r="L256" s="30" t="str">
        <f aca="false">IF(A256&lt;&gt;"", IF(COUNT(G256:I256)=3, SUM(G256:I256), "No"), "")</f>
        <v>No</v>
      </c>
      <c r="M256" s="30" t="str">
        <f aca="false">IF(A256&lt;&gt;"", IF(COUNT(G256:H256)=2, SUM(G256:H256), "No"), "")</f>
        <v>No</v>
      </c>
      <c r="N256" s="30" t="str">
        <f aca="false">'Results 10 year vets'!$D256&amp;":"&amp;Table1[[#Headers],[Male]]</f>
        <v>:Male</v>
      </c>
      <c r="O256" s="31"/>
      <c r="P256" s="21" t="n">
        <v>255</v>
      </c>
      <c r="Q256" s="21" t="str">
        <f aca="false">IFERROR(VLOOKUP(P$1&amp;":"&amp;P256,'Finish order'!$C:$K,6,FALSE()),"")</f>
        <v/>
      </c>
      <c r="R256" s="21" t="str">
        <f aca="false">IFERROR(VLOOKUP(P$1&amp;":"&amp;P256,'Finish order'!$C:$K,9,FALSE()),"")</f>
        <v/>
      </c>
      <c r="S256" s="21" t="str">
        <f aca="false">IFERROR(VLOOKUP(P$1&amp;":"&amp;P256,'Finish order'!$C:$K,7,FALSE()),"")</f>
        <v/>
      </c>
      <c r="T256" s="29" t="str">
        <f aca="false">IFERROR(VLOOKUP(P$1&amp;":"&amp;P256,'Finish order'!$C:$K,5,FALSE()),"")</f>
        <v/>
      </c>
      <c r="U256" s="21" t="str">
        <f aca="false">IFERROR(VLOOKUP(P$1&amp;":"&amp;P256,'Finish order'!$C:$K,4,FALSE()),"")</f>
        <v/>
      </c>
      <c r="V256" s="30" t="str">
        <f aca="false" t="array" ref="V256:V256">IFERROR(SMALL(IF($S$2:$S1165=S256,$P$2:$P$911*1.001),1),"")</f>
        <v/>
      </c>
      <c r="W256" s="30" t="str">
        <f aca="false" t="array" ref="W256:W256">IFERROR(SMALL(IF($S$2:$S1165=S256,$P$2:$P$911*1.0001),2),"")</f>
        <v/>
      </c>
      <c r="X256" s="30" t="str">
        <f aca="false" t="array" ref="X256:X256">IFERROR(SMALL(IF($S$2:$S1165=S256,$P$2:$P$911*1.00001),3),"")</f>
        <v/>
      </c>
      <c r="Y256" s="30" t="str">
        <f aca="false" t="array" ref="Y256:Y256">IFERROR(SMALL(IF($S$2:$S1165=S256,$P$2:$P$911*1.000001),4),"")</f>
        <v/>
      </c>
      <c r="Z256" s="30" t="str">
        <f aca="false">IF(P256&lt;&gt;"", IF(COUNT(V256:Y256)=4, SUM(V256:Y256), "No"), "")</f>
        <v>No</v>
      </c>
      <c r="AA256" s="30" t="str">
        <f aca="false">IF(P256&lt;&gt;"", IF(COUNT(V256:X256)=3, SUM(V256:X256), "No"), "")</f>
        <v>No</v>
      </c>
      <c r="AB256" s="30" t="str">
        <f aca="false">IF(P256&lt;&gt;"", IF(COUNT(V256:W256)=2, SUM(V256:W256), "No"), "")</f>
        <v>No</v>
      </c>
      <c r="AC256" s="30" t="str">
        <f aca="false">'Results 10 year vets'!$S256&amp;":"&amp;Table4[[#Headers],[Female]]</f>
        <v>:Female</v>
      </c>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c r="CT256" s="31"/>
      <c r="CU256" s="31"/>
      <c r="CV256" s="31"/>
      <c r="CW256" s="31"/>
      <c r="CX256" s="31"/>
      <c r="CY256" s="31"/>
      <c r="CZ256" s="31"/>
      <c r="DA256" s="31"/>
      <c r="DB256" s="31"/>
      <c r="DC256" s="31"/>
      <c r="DD256" s="31"/>
      <c r="DE256" s="31"/>
      <c r="DF256" s="31"/>
      <c r="DG256" s="31"/>
      <c r="DH256" s="31"/>
      <c r="DI256" s="31"/>
      <c r="DJ256" s="31"/>
      <c r="DK256" s="31"/>
      <c r="DL256" s="31"/>
      <c r="DM256" s="31"/>
      <c r="DN256" s="31"/>
      <c r="DO256" s="31"/>
      <c r="DP256" s="31"/>
      <c r="DQ256" s="31"/>
      <c r="DR256" s="31"/>
      <c r="DS256" s="31"/>
      <c r="DT256" s="31"/>
      <c r="DU256" s="31"/>
      <c r="DV256" s="31"/>
      <c r="DW256" s="31"/>
    </row>
    <row r="257" customFormat="false" ht="15.75" hidden="false" customHeight="true" outlineLevel="0" collapsed="false">
      <c r="A257" s="21" t="n">
        <v>256</v>
      </c>
      <c r="B257" s="21" t="str">
        <f aca="false">IFERROR(VLOOKUP($A$1&amp;":"&amp;A257,'Finish order'!C:K,6,FALSE()),"")</f>
        <v/>
      </c>
      <c r="C257" s="21" t="str">
        <f aca="false">IFERROR(VLOOKUP(A$1&amp;":"&amp;A257,'Finish order'!$C:$K,9,FALSE()),"")</f>
        <v/>
      </c>
      <c r="D257" s="21" t="str">
        <f aca="false">IFERROR(VLOOKUP(A$1&amp;":"&amp;A257,'Finish order'!$C:$K,7,FALSE()),"")</f>
        <v/>
      </c>
      <c r="E257" s="29" t="str">
        <f aca="false">IFERROR(VLOOKUP($A$1&amp;":"&amp;A257,'Finish order'!C:K,5,FALSE()),"")</f>
        <v/>
      </c>
      <c r="F257" s="21" t="str">
        <f aca="false">IFERROR(VLOOKUP($A$1&amp;":"&amp;A257,'Finish order'!C:K,4,FALSE()),"")</f>
        <v/>
      </c>
      <c r="G257" s="30" t="str">
        <f aca="false" t="array" ref="G257:G257">IFERROR(SMALL(IF($D$2:$D1166=D257,$A$2:$A$911*1.001),1),"")</f>
        <v/>
      </c>
      <c r="H257" s="30" t="str">
        <f aca="false" t="array" ref="H257:H257">IFERROR(SMALL(IF($D$2:$D1166=D257,$A$2:$A$911*1.0001),2),"")</f>
        <v/>
      </c>
      <c r="I257" s="30" t="str">
        <f aca="false" t="array" ref="I257:I257">IFERROR(SMALL(IF($D$2:$D1166=D257,$A$2:$A$911*1.00001),3),"")</f>
        <v/>
      </c>
      <c r="J257" s="30" t="str">
        <f aca="false" t="array" ref="J257:J257">IFERROR(SMALL(IF($D$2:$D1166=D257,$A$2:$A$911*1.000001),4),"")</f>
        <v/>
      </c>
      <c r="K257" s="30" t="str">
        <f aca="false">IF(A257&lt;&gt;"", IF(COUNT(G257:J257)=4, SUM(G257:J257), "No"), "")</f>
        <v>No</v>
      </c>
      <c r="L257" s="30" t="str">
        <f aca="false">IF(A257&lt;&gt;"", IF(COUNT(G257:I257)=3, SUM(G257:I257), "No"), "")</f>
        <v>No</v>
      </c>
      <c r="M257" s="30" t="str">
        <f aca="false">IF(A257&lt;&gt;"", IF(COUNT(G257:H257)=2, SUM(G257:H257), "No"), "")</f>
        <v>No</v>
      </c>
      <c r="N257" s="30" t="str">
        <f aca="false">'Results 10 year vets'!$D257&amp;":"&amp;Table1[[#Headers],[Male]]</f>
        <v>:Male</v>
      </c>
      <c r="O257" s="31"/>
      <c r="P257" s="21" t="n">
        <v>256</v>
      </c>
      <c r="Q257" s="21" t="str">
        <f aca="false">IFERROR(VLOOKUP(P$1&amp;":"&amp;P257,'Finish order'!$C:$K,6,FALSE()),"")</f>
        <v/>
      </c>
      <c r="R257" s="21" t="str">
        <f aca="false">IFERROR(VLOOKUP(P$1&amp;":"&amp;P257,'Finish order'!$C:$K,9,FALSE()),"")</f>
        <v/>
      </c>
      <c r="S257" s="21" t="str">
        <f aca="false">IFERROR(VLOOKUP(P$1&amp;":"&amp;P257,'Finish order'!$C:$K,7,FALSE()),"")</f>
        <v/>
      </c>
      <c r="T257" s="29" t="str">
        <f aca="false">IFERROR(VLOOKUP(P$1&amp;":"&amp;P257,'Finish order'!$C:$K,5,FALSE()),"")</f>
        <v/>
      </c>
      <c r="U257" s="21" t="str">
        <f aca="false">IFERROR(VLOOKUP(P$1&amp;":"&amp;P257,'Finish order'!$C:$K,4,FALSE()),"")</f>
        <v/>
      </c>
      <c r="V257" s="30" t="str">
        <f aca="false" t="array" ref="V257:V257">IFERROR(SMALL(IF($S$2:$S1166=S257,$P$2:$P$911*1.001),1),"")</f>
        <v/>
      </c>
      <c r="W257" s="30" t="str">
        <f aca="false" t="array" ref="W257:W257">IFERROR(SMALL(IF($S$2:$S1166=S257,$P$2:$P$911*1.0001),2),"")</f>
        <v/>
      </c>
      <c r="X257" s="30" t="str">
        <f aca="false" t="array" ref="X257:X257">IFERROR(SMALL(IF($S$2:$S1166=S257,$P$2:$P$911*1.00001),3),"")</f>
        <v/>
      </c>
      <c r="Y257" s="30" t="str">
        <f aca="false" t="array" ref="Y257:Y257">IFERROR(SMALL(IF($S$2:$S1166=S257,$P$2:$P$911*1.000001),4),"")</f>
        <v/>
      </c>
      <c r="Z257" s="30" t="str">
        <f aca="false">IF(P257&lt;&gt;"", IF(COUNT(V257:Y257)=4, SUM(V257:Y257), "No"), "")</f>
        <v>No</v>
      </c>
      <c r="AA257" s="30" t="str">
        <f aca="false">IF(P257&lt;&gt;"", IF(COUNT(V257:X257)=3, SUM(V257:X257), "No"), "")</f>
        <v>No</v>
      </c>
      <c r="AB257" s="30" t="str">
        <f aca="false">IF(P257&lt;&gt;"", IF(COUNT(V257:W257)=2, SUM(V257:W257), "No"), "")</f>
        <v>No</v>
      </c>
      <c r="AC257" s="30" t="str">
        <f aca="false">'Results 10 year vets'!$S257&amp;":"&amp;Table4[[#Headers],[Female]]</f>
        <v>:Female</v>
      </c>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c r="DA257" s="31"/>
      <c r="DB257" s="31"/>
      <c r="DC257" s="31"/>
      <c r="DD257" s="31"/>
      <c r="DE257" s="31"/>
      <c r="DF257" s="31"/>
      <c r="DG257" s="31"/>
      <c r="DH257" s="31"/>
      <c r="DI257" s="31"/>
      <c r="DJ257" s="31"/>
      <c r="DK257" s="31"/>
      <c r="DL257" s="31"/>
      <c r="DM257" s="31"/>
      <c r="DN257" s="31"/>
      <c r="DO257" s="31"/>
      <c r="DP257" s="31"/>
      <c r="DQ257" s="31"/>
      <c r="DR257" s="31"/>
      <c r="DS257" s="31"/>
      <c r="DT257" s="31"/>
      <c r="DU257" s="31"/>
      <c r="DV257" s="31"/>
      <c r="DW257" s="31"/>
    </row>
    <row r="258" customFormat="false" ht="15.75" hidden="false" customHeight="true" outlineLevel="0" collapsed="false">
      <c r="A258" s="21" t="n">
        <v>257</v>
      </c>
      <c r="B258" s="21" t="str">
        <f aca="false">IFERROR(VLOOKUP($A$1&amp;":"&amp;A258,'Finish order'!C:K,6,FALSE()),"")</f>
        <v/>
      </c>
      <c r="C258" s="21" t="str">
        <f aca="false">IFERROR(VLOOKUP(A$1&amp;":"&amp;A258,'Finish order'!$C:$K,9,FALSE()),"")</f>
        <v/>
      </c>
      <c r="D258" s="21" t="str">
        <f aca="false">IFERROR(VLOOKUP(A$1&amp;":"&amp;A258,'Finish order'!$C:$K,7,FALSE()),"")</f>
        <v/>
      </c>
      <c r="E258" s="29" t="str">
        <f aca="false">IFERROR(VLOOKUP($A$1&amp;":"&amp;A258,'Finish order'!C:K,5,FALSE()),"")</f>
        <v/>
      </c>
      <c r="F258" s="21" t="str">
        <f aca="false">IFERROR(VLOOKUP($A$1&amp;":"&amp;A258,'Finish order'!C:K,4,FALSE()),"")</f>
        <v/>
      </c>
      <c r="G258" s="30" t="str">
        <f aca="false" t="array" ref="G258:G258">IFERROR(SMALL(IF($D$2:$D1167=D258,$A$2:$A$911*1.001),1),"")</f>
        <v/>
      </c>
      <c r="H258" s="30" t="str">
        <f aca="false" t="array" ref="H258:H258">IFERROR(SMALL(IF($D$2:$D1167=D258,$A$2:$A$911*1.0001),2),"")</f>
        <v/>
      </c>
      <c r="I258" s="30" t="str">
        <f aca="false" t="array" ref="I258:I258">IFERROR(SMALL(IF($D$2:$D1167=D258,$A$2:$A$911*1.00001),3),"")</f>
        <v/>
      </c>
      <c r="J258" s="30" t="str">
        <f aca="false" t="array" ref="J258:J258">IFERROR(SMALL(IF($D$2:$D1167=D258,$A$2:$A$911*1.000001),4),"")</f>
        <v/>
      </c>
      <c r="K258" s="30" t="str">
        <f aca="false">IF(A258&lt;&gt;"", IF(COUNT(G258:J258)=4, SUM(G258:J258), "No"), "")</f>
        <v>No</v>
      </c>
      <c r="L258" s="30" t="str">
        <f aca="false">IF(A258&lt;&gt;"", IF(COUNT(G258:I258)=3, SUM(G258:I258), "No"), "")</f>
        <v>No</v>
      </c>
      <c r="M258" s="30" t="str">
        <f aca="false">IF(A258&lt;&gt;"", IF(COUNT(G258:H258)=2, SUM(G258:H258), "No"), "")</f>
        <v>No</v>
      </c>
      <c r="N258" s="30" t="str">
        <f aca="false">'Results 10 year vets'!$D258&amp;":"&amp;Table1[[#Headers],[Male]]</f>
        <v>:Male</v>
      </c>
      <c r="O258" s="31"/>
      <c r="P258" s="21" t="n">
        <v>257</v>
      </c>
      <c r="Q258" s="21" t="str">
        <f aca="false">IFERROR(VLOOKUP(P$1&amp;":"&amp;P258,'Finish order'!$C:$K,6,FALSE()),"")</f>
        <v/>
      </c>
      <c r="R258" s="21" t="str">
        <f aca="false">IFERROR(VLOOKUP(P$1&amp;":"&amp;P258,'Finish order'!$C:$K,9,FALSE()),"")</f>
        <v/>
      </c>
      <c r="S258" s="21" t="str">
        <f aca="false">IFERROR(VLOOKUP(P$1&amp;":"&amp;P258,'Finish order'!$C:$K,7,FALSE()),"")</f>
        <v/>
      </c>
      <c r="T258" s="29" t="str">
        <f aca="false">IFERROR(VLOOKUP(P$1&amp;":"&amp;P258,'Finish order'!$C:$K,5,FALSE()),"")</f>
        <v/>
      </c>
      <c r="U258" s="21" t="str">
        <f aca="false">IFERROR(VLOOKUP(P$1&amp;":"&amp;P258,'Finish order'!$C:$K,4,FALSE()),"")</f>
        <v/>
      </c>
      <c r="V258" s="30" t="str">
        <f aca="false" t="array" ref="V258:V258">IFERROR(SMALL(IF($S$2:$S1167=S258,$P$2:$P$911*1.001),1),"")</f>
        <v/>
      </c>
      <c r="W258" s="30" t="str">
        <f aca="false" t="array" ref="W258:W258">IFERROR(SMALL(IF($S$2:$S1167=S258,$P$2:$P$911*1.0001),2),"")</f>
        <v/>
      </c>
      <c r="X258" s="30" t="str">
        <f aca="false" t="array" ref="X258:X258">IFERROR(SMALL(IF($S$2:$S1167=S258,$P$2:$P$911*1.00001),3),"")</f>
        <v/>
      </c>
      <c r="Y258" s="30" t="str">
        <f aca="false" t="array" ref="Y258:Y258">IFERROR(SMALL(IF($S$2:$S1167=S258,$P$2:$P$911*1.000001),4),"")</f>
        <v/>
      </c>
      <c r="Z258" s="30" t="str">
        <f aca="false">IF(P258&lt;&gt;"", IF(COUNT(V258:Y258)=4, SUM(V258:Y258), "No"), "")</f>
        <v>No</v>
      </c>
      <c r="AA258" s="30" t="str">
        <f aca="false">IF(P258&lt;&gt;"", IF(COUNT(V258:X258)=3, SUM(V258:X258), "No"), "")</f>
        <v>No</v>
      </c>
      <c r="AB258" s="30" t="str">
        <f aca="false">IF(P258&lt;&gt;"", IF(COUNT(V258:W258)=2, SUM(V258:W258), "No"), "")</f>
        <v>No</v>
      </c>
      <c r="AC258" s="30" t="str">
        <f aca="false">'Results 10 year vets'!$S258&amp;":"&amp;Table4[[#Headers],[Female]]</f>
        <v>:Female</v>
      </c>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c r="CT258" s="31"/>
      <c r="CU258" s="31"/>
      <c r="CV258" s="31"/>
      <c r="CW258" s="31"/>
      <c r="CX258" s="31"/>
      <c r="CY258" s="31"/>
      <c r="CZ258" s="31"/>
      <c r="DA258" s="31"/>
      <c r="DB258" s="31"/>
      <c r="DC258" s="31"/>
      <c r="DD258" s="31"/>
      <c r="DE258" s="31"/>
      <c r="DF258" s="31"/>
      <c r="DG258" s="31"/>
      <c r="DH258" s="31"/>
      <c r="DI258" s="31"/>
      <c r="DJ258" s="31"/>
      <c r="DK258" s="31"/>
      <c r="DL258" s="31"/>
      <c r="DM258" s="31"/>
      <c r="DN258" s="31"/>
      <c r="DO258" s="31"/>
      <c r="DP258" s="31"/>
      <c r="DQ258" s="31"/>
      <c r="DR258" s="31"/>
      <c r="DS258" s="31"/>
      <c r="DT258" s="31"/>
      <c r="DU258" s="31"/>
      <c r="DV258" s="31"/>
      <c r="DW258" s="31"/>
    </row>
    <row r="259" customFormat="false" ht="15.75" hidden="false" customHeight="true" outlineLevel="0" collapsed="false">
      <c r="A259" s="21" t="n">
        <v>258</v>
      </c>
      <c r="B259" s="21" t="str">
        <f aca="false">IFERROR(VLOOKUP($A$1&amp;":"&amp;A259,'Finish order'!C:K,6,FALSE()),"")</f>
        <v/>
      </c>
      <c r="C259" s="21" t="str">
        <f aca="false">IFERROR(VLOOKUP(A$1&amp;":"&amp;A259,'Finish order'!$C:$K,9,FALSE()),"")</f>
        <v/>
      </c>
      <c r="D259" s="21" t="str">
        <f aca="false">IFERROR(VLOOKUP(A$1&amp;":"&amp;A259,'Finish order'!$C:$K,7,FALSE()),"")</f>
        <v/>
      </c>
      <c r="E259" s="29" t="str">
        <f aca="false">IFERROR(VLOOKUP($A$1&amp;":"&amp;A259,'Finish order'!C:K,5,FALSE()),"")</f>
        <v/>
      </c>
      <c r="F259" s="21" t="str">
        <f aca="false">IFERROR(VLOOKUP($A$1&amp;":"&amp;A259,'Finish order'!C:K,4,FALSE()),"")</f>
        <v/>
      </c>
      <c r="G259" s="30" t="str">
        <f aca="false" t="array" ref="G259:G259">IFERROR(SMALL(IF($D$2:$D1168=D259,$A$2:$A$911*1.001),1),"")</f>
        <v/>
      </c>
      <c r="H259" s="30" t="str">
        <f aca="false" t="array" ref="H259:H259">IFERROR(SMALL(IF($D$2:$D1168=D259,$A$2:$A$911*1.0001),2),"")</f>
        <v/>
      </c>
      <c r="I259" s="30" t="str">
        <f aca="false" t="array" ref="I259:I259">IFERROR(SMALL(IF($D$2:$D1168=D259,$A$2:$A$911*1.00001),3),"")</f>
        <v/>
      </c>
      <c r="J259" s="30" t="str">
        <f aca="false" t="array" ref="J259:J259">IFERROR(SMALL(IF($D$2:$D1168=D259,$A$2:$A$911*1.000001),4),"")</f>
        <v/>
      </c>
      <c r="K259" s="30" t="str">
        <f aca="false">IF(A259&lt;&gt;"", IF(COUNT(G259:J259)=4, SUM(G259:J259), "No"), "")</f>
        <v>No</v>
      </c>
      <c r="L259" s="30" t="str">
        <f aca="false">IF(A259&lt;&gt;"", IF(COUNT(G259:I259)=3, SUM(G259:I259), "No"), "")</f>
        <v>No</v>
      </c>
      <c r="M259" s="30" t="str">
        <f aca="false">IF(A259&lt;&gt;"", IF(COUNT(G259:H259)=2, SUM(G259:H259), "No"), "")</f>
        <v>No</v>
      </c>
      <c r="N259" s="30" t="str">
        <f aca="false">'Results 10 year vets'!$D259&amp;":"&amp;Table1[[#Headers],[Male]]</f>
        <v>:Male</v>
      </c>
      <c r="O259" s="31"/>
      <c r="P259" s="21" t="n">
        <v>258</v>
      </c>
      <c r="Q259" s="21" t="str">
        <f aca="false">IFERROR(VLOOKUP(P$1&amp;":"&amp;P259,'Finish order'!$C:$K,6,FALSE()),"")</f>
        <v/>
      </c>
      <c r="R259" s="21" t="str">
        <f aca="false">IFERROR(VLOOKUP(P$1&amp;":"&amp;P259,'Finish order'!$C:$K,9,FALSE()),"")</f>
        <v/>
      </c>
      <c r="S259" s="21" t="str">
        <f aca="false">IFERROR(VLOOKUP(P$1&amp;":"&amp;P259,'Finish order'!$C:$K,7,FALSE()),"")</f>
        <v/>
      </c>
      <c r="T259" s="29" t="str">
        <f aca="false">IFERROR(VLOOKUP(P$1&amp;":"&amp;P259,'Finish order'!$C:$K,5,FALSE()),"")</f>
        <v/>
      </c>
      <c r="U259" s="21" t="str">
        <f aca="false">IFERROR(VLOOKUP(P$1&amp;":"&amp;P259,'Finish order'!$C:$K,4,FALSE()),"")</f>
        <v/>
      </c>
      <c r="V259" s="30" t="str">
        <f aca="false" t="array" ref="V259:V259">IFERROR(SMALL(IF($S$2:$S1168=S259,$P$2:$P$911*1.001),1),"")</f>
        <v/>
      </c>
      <c r="W259" s="30" t="str">
        <f aca="false" t="array" ref="W259:W259">IFERROR(SMALL(IF($S$2:$S1168=S259,$P$2:$P$911*1.0001),2),"")</f>
        <v/>
      </c>
      <c r="X259" s="30" t="str">
        <f aca="false" t="array" ref="X259:X259">IFERROR(SMALL(IF($S$2:$S1168=S259,$P$2:$P$911*1.00001),3),"")</f>
        <v/>
      </c>
      <c r="Y259" s="30" t="str">
        <f aca="false" t="array" ref="Y259:Y259">IFERROR(SMALL(IF($S$2:$S1168=S259,$P$2:$P$911*1.000001),4),"")</f>
        <v/>
      </c>
      <c r="Z259" s="30" t="str">
        <f aca="false">IF(P259&lt;&gt;"", IF(COUNT(V259:Y259)=4, SUM(V259:Y259), "No"), "")</f>
        <v>No</v>
      </c>
      <c r="AA259" s="30" t="str">
        <f aca="false">IF(P259&lt;&gt;"", IF(COUNT(V259:X259)=3, SUM(V259:X259), "No"), "")</f>
        <v>No</v>
      </c>
      <c r="AB259" s="30" t="str">
        <f aca="false">IF(P259&lt;&gt;"", IF(COUNT(V259:W259)=2, SUM(V259:W259), "No"), "")</f>
        <v>No</v>
      </c>
      <c r="AC259" s="30" t="str">
        <f aca="false">'Results 10 year vets'!$S259&amp;":"&amp;Table4[[#Headers],[Female]]</f>
        <v>:Female</v>
      </c>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c r="DA259" s="31"/>
      <c r="DB259" s="31"/>
      <c r="DC259" s="31"/>
      <c r="DD259" s="31"/>
      <c r="DE259" s="31"/>
      <c r="DF259" s="31"/>
      <c r="DG259" s="31"/>
      <c r="DH259" s="31"/>
      <c r="DI259" s="31"/>
      <c r="DJ259" s="31"/>
      <c r="DK259" s="31"/>
      <c r="DL259" s="31"/>
      <c r="DM259" s="31"/>
      <c r="DN259" s="31"/>
      <c r="DO259" s="31"/>
      <c r="DP259" s="31"/>
      <c r="DQ259" s="31"/>
      <c r="DR259" s="31"/>
      <c r="DS259" s="31"/>
      <c r="DT259" s="31"/>
      <c r="DU259" s="31"/>
      <c r="DV259" s="31"/>
      <c r="DW259" s="31"/>
    </row>
    <row r="260" customFormat="false" ht="15.75" hidden="false" customHeight="true" outlineLevel="0" collapsed="false">
      <c r="A260" s="21" t="n">
        <v>259</v>
      </c>
      <c r="B260" s="21" t="str">
        <f aca="false">IFERROR(VLOOKUP($A$1&amp;":"&amp;A260,'Finish order'!C:K,6,FALSE()),"")</f>
        <v/>
      </c>
      <c r="C260" s="21" t="str">
        <f aca="false">IFERROR(VLOOKUP(A$1&amp;":"&amp;A260,'Finish order'!$C:$K,9,FALSE()),"")</f>
        <v/>
      </c>
      <c r="D260" s="21" t="str">
        <f aca="false">IFERROR(VLOOKUP(A$1&amp;":"&amp;A260,'Finish order'!$C:$K,7,FALSE()),"")</f>
        <v/>
      </c>
      <c r="E260" s="29" t="str">
        <f aca="false">IFERROR(VLOOKUP($A$1&amp;":"&amp;A260,'Finish order'!C:K,5,FALSE()),"")</f>
        <v/>
      </c>
      <c r="F260" s="21" t="str">
        <f aca="false">IFERROR(VLOOKUP($A$1&amp;":"&amp;A260,'Finish order'!C:K,4,FALSE()),"")</f>
        <v/>
      </c>
      <c r="G260" s="30" t="str">
        <f aca="false" t="array" ref="G260:G260">IFERROR(SMALL(IF($D$2:$D1169=D260,$A$2:$A$911*1.001),1),"")</f>
        <v/>
      </c>
      <c r="H260" s="30" t="str">
        <f aca="false" t="array" ref="H260:H260">IFERROR(SMALL(IF($D$2:$D1169=D260,$A$2:$A$911*1.0001),2),"")</f>
        <v/>
      </c>
      <c r="I260" s="30" t="str">
        <f aca="false" t="array" ref="I260:I260">IFERROR(SMALL(IF($D$2:$D1169=D260,$A$2:$A$911*1.00001),3),"")</f>
        <v/>
      </c>
      <c r="J260" s="30" t="str">
        <f aca="false" t="array" ref="J260:J260">IFERROR(SMALL(IF($D$2:$D1169=D260,$A$2:$A$911*1.000001),4),"")</f>
        <v/>
      </c>
      <c r="K260" s="30" t="str">
        <f aca="false">IF(A260&lt;&gt;"", IF(COUNT(G260:J260)=4, SUM(G260:J260), "No"), "")</f>
        <v>No</v>
      </c>
      <c r="L260" s="30" t="str">
        <f aca="false">IF(A260&lt;&gt;"", IF(COUNT(G260:I260)=3, SUM(G260:I260), "No"), "")</f>
        <v>No</v>
      </c>
      <c r="M260" s="30" t="str">
        <f aca="false">IF(A260&lt;&gt;"", IF(COUNT(G260:H260)=2, SUM(G260:H260), "No"), "")</f>
        <v>No</v>
      </c>
      <c r="N260" s="30" t="str">
        <f aca="false">'Results 10 year vets'!$D260&amp;":"&amp;Table1[[#Headers],[Male]]</f>
        <v>:Male</v>
      </c>
      <c r="O260" s="31"/>
      <c r="P260" s="21" t="n">
        <v>259</v>
      </c>
      <c r="Q260" s="21" t="str">
        <f aca="false">IFERROR(VLOOKUP(P$1&amp;":"&amp;P260,'Finish order'!$C:$K,6,FALSE()),"")</f>
        <v/>
      </c>
      <c r="R260" s="21" t="str">
        <f aca="false">IFERROR(VLOOKUP(P$1&amp;":"&amp;P260,'Finish order'!$C:$K,9,FALSE()),"")</f>
        <v/>
      </c>
      <c r="S260" s="21" t="str">
        <f aca="false">IFERROR(VLOOKUP(P$1&amp;":"&amp;P260,'Finish order'!$C:$K,7,FALSE()),"")</f>
        <v/>
      </c>
      <c r="T260" s="29" t="str">
        <f aca="false">IFERROR(VLOOKUP(P$1&amp;":"&amp;P260,'Finish order'!$C:$K,5,FALSE()),"")</f>
        <v/>
      </c>
      <c r="U260" s="21" t="str">
        <f aca="false">IFERROR(VLOOKUP(P$1&amp;":"&amp;P260,'Finish order'!$C:$K,4,FALSE()),"")</f>
        <v/>
      </c>
      <c r="V260" s="30" t="str">
        <f aca="false" t="array" ref="V260:V260">IFERROR(SMALL(IF($S$2:$S1169=S260,$P$2:$P$911*1.001),1),"")</f>
        <v/>
      </c>
      <c r="W260" s="30" t="str">
        <f aca="false" t="array" ref="W260:W260">IFERROR(SMALL(IF($S$2:$S1169=S260,$P$2:$P$911*1.0001),2),"")</f>
        <v/>
      </c>
      <c r="X260" s="30" t="str">
        <f aca="false" t="array" ref="X260:X260">IFERROR(SMALL(IF($S$2:$S1169=S260,$P$2:$P$911*1.00001),3),"")</f>
        <v/>
      </c>
      <c r="Y260" s="30" t="str">
        <f aca="false" t="array" ref="Y260:Y260">IFERROR(SMALL(IF($S$2:$S1169=S260,$P$2:$P$911*1.000001),4),"")</f>
        <v/>
      </c>
      <c r="Z260" s="30" t="str">
        <f aca="false">IF(P260&lt;&gt;"", IF(COUNT(V260:Y260)=4, SUM(V260:Y260), "No"), "")</f>
        <v>No</v>
      </c>
      <c r="AA260" s="30" t="str">
        <f aca="false">IF(P260&lt;&gt;"", IF(COUNT(V260:X260)=3, SUM(V260:X260), "No"), "")</f>
        <v>No</v>
      </c>
      <c r="AB260" s="30" t="str">
        <f aca="false">IF(P260&lt;&gt;"", IF(COUNT(V260:W260)=2, SUM(V260:W260), "No"), "")</f>
        <v>No</v>
      </c>
      <c r="AC260" s="30" t="str">
        <f aca="false">'Results 10 year vets'!$S260&amp;":"&amp;Table4[[#Headers],[Female]]</f>
        <v>:Female</v>
      </c>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c r="CT260" s="31"/>
      <c r="CU260" s="31"/>
      <c r="CV260" s="31"/>
      <c r="CW260" s="31"/>
      <c r="CX260" s="31"/>
      <c r="CY260" s="31"/>
      <c r="CZ260" s="31"/>
      <c r="DA260" s="31"/>
      <c r="DB260" s="31"/>
      <c r="DC260" s="31"/>
      <c r="DD260" s="31"/>
      <c r="DE260" s="31"/>
      <c r="DF260" s="31"/>
      <c r="DG260" s="31"/>
      <c r="DH260" s="31"/>
      <c r="DI260" s="31"/>
      <c r="DJ260" s="31"/>
      <c r="DK260" s="31"/>
      <c r="DL260" s="31"/>
      <c r="DM260" s="31"/>
      <c r="DN260" s="31"/>
      <c r="DO260" s="31"/>
      <c r="DP260" s="31"/>
      <c r="DQ260" s="31"/>
      <c r="DR260" s="31"/>
      <c r="DS260" s="31"/>
      <c r="DT260" s="31"/>
      <c r="DU260" s="31"/>
      <c r="DV260" s="31"/>
      <c r="DW260" s="31"/>
    </row>
    <row r="261" customFormat="false" ht="15.75" hidden="false" customHeight="true" outlineLevel="0" collapsed="false">
      <c r="A261" s="21" t="n">
        <v>260</v>
      </c>
      <c r="B261" s="21" t="str">
        <f aca="false">IFERROR(VLOOKUP($A$1&amp;":"&amp;A261,'Finish order'!C:K,6,FALSE()),"")</f>
        <v/>
      </c>
      <c r="C261" s="21" t="str">
        <f aca="false">IFERROR(VLOOKUP(A$1&amp;":"&amp;A261,'Finish order'!$C:$K,9,FALSE()),"")</f>
        <v/>
      </c>
      <c r="D261" s="21" t="str">
        <f aca="false">IFERROR(VLOOKUP(A$1&amp;":"&amp;A261,'Finish order'!$C:$K,7,FALSE()),"")</f>
        <v/>
      </c>
      <c r="E261" s="29" t="str">
        <f aca="false">IFERROR(VLOOKUP($A$1&amp;":"&amp;A261,'Finish order'!C:K,5,FALSE()),"")</f>
        <v/>
      </c>
      <c r="F261" s="21" t="str">
        <f aca="false">IFERROR(VLOOKUP($A$1&amp;":"&amp;A261,'Finish order'!C:K,4,FALSE()),"")</f>
        <v/>
      </c>
      <c r="G261" s="30" t="str">
        <f aca="false" t="array" ref="G261:G261">IFERROR(SMALL(IF($D$2:$D1170=D261,$A$2:$A$911*1.001),1),"")</f>
        <v/>
      </c>
      <c r="H261" s="30" t="str">
        <f aca="false" t="array" ref="H261:H261">IFERROR(SMALL(IF($D$2:$D1170=D261,$A$2:$A$911*1.0001),2),"")</f>
        <v/>
      </c>
      <c r="I261" s="30" t="str">
        <f aca="false" t="array" ref="I261:I261">IFERROR(SMALL(IF($D$2:$D1170=D261,$A$2:$A$911*1.00001),3),"")</f>
        <v/>
      </c>
      <c r="J261" s="30" t="str">
        <f aca="false" t="array" ref="J261:J261">IFERROR(SMALL(IF($D$2:$D1170=D261,$A$2:$A$911*1.000001),4),"")</f>
        <v/>
      </c>
      <c r="K261" s="30" t="str">
        <f aca="false">IF(A261&lt;&gt;"", IF(COUNT(G261:J261)=4, SUM(G261:J261), "No"), "")</f>
        <v>No</v>
      </c>
      <c r="L261" s="30" t="str">
        <f aca="false">IF(A261&lt;&gt;"", IF(COUNT(G261:I261)=3, SUM(G261:I261), "No"), "")</f>
        <v>No</v>
      </c>
      <c r="M261" s="30" t="str">
        <f aca="false">IF(A261&lt;&gt;"", IF(COUNT(G261:H261)=2, SUM(G261:H261), "No"), "")</f>
        <v>No</v>
      </c>
      <c r="N261" s="30" t="str">
        <f aca="false">'Results 10 year vets'!$D261&amp;":"&amp;Table1[[#Headers],[Male]]</f>
        <v>:Male</v>
      </c>
      <c r="O261" s="31"/>
      <c r="P261" s="21" t="n">
        <v>260</v>
      </c>
      <c r="Q261" s="21" t="str">
        <f aca="false">IFERROR(VLOOKUP(P$1&amp;":"&amp;P261,'Finish order'!$C:$K,6,FALSE()),"")</f>
        <v/>
      </c>
      <c r="R261" s="21" t="str">
        <f aca="false">IFERROR(VLOOKUP(P$1&amp;":"&amp;P261,'Finish order'!$C:$K,9,FALSE()),"")</f>
        <v/>
      </c>
      <c r="S261" s="21" t="str">
        <f aca="false">IFERROR(VLOOKUP(P$1&amp;":"&amp;P261,'Finish order'!$C:$K,7,FALSE()),"")</f>
        <v/>
      </c>
      <c r="T261" s="29" t="str">
        <f aca="false">IFERROR(VLOOKUP(P$1&amp;":"&amp;P261,'Finish order'!$C:$K,5,FALSE()),"")</f>
        <v/>
      </c>
      <c r="U261" s="21" t="str">
        <f aca="false">IFERROR(VLOOKUP(P$1&amp;":"&amp;P261,'Finish order'!$C:$K,4,FALSE()),"")</f>
        <v/>
      </c>
      <c r="V261" s="30" t="str">
        <f aca="false" t="array" ref="V261:V261">IFERROR(SMALL(IF($S$2:$S1170=S261,$P$2:$P$911*1.001),1),"")</f>
        <v/>
      </c>
      <c r="W261" s="30" t="str">
        <f aca="false" t="array" ref="W261:W261">IFERROR(SMALL(IF($S$2:$S1170=S261,$P$2:$P$911*1.0001),2),"")</f>
        <v/>
      </c>
      <c r="X261" s="30" t="str">
        <f aca="false" t="array" ref="X261:X261">IFERROR(SMALL(IF($S$2:$S1170=S261,$P$2:$P$911*1.00001),3),"")</f>
        <v/>
      </c>
      <c r="Y261" s="30" t="str">
        <f aca="false" t="array" ref="Y261:Y261">IFERROR(SMALL(IF($S$2:$S1170=S261,$P$2:$P$911*1.000001),4),"")</f>
        <v/>
      </c>
      <c r="Z261" s="30" t="str">
        <f aca="false">IF(P261&lt;&gt;"", IF(COUNT(V261:Y261)=4, SUM(V261:Y261), "No"), "")</f>
        <v>No</v>
      </c>
      <c r="AA261" s="30" t="str">
        <f aca="false">IF(P261&lt;&gt;"", IF(COUNT(V261:X261)=3, SUM(V261:X261), "No"), "")</f>
        <v>No</v>
      </c>
      <c r="AB261" s="30" t="str">
        <f aca="false">IF(P261&lt;&gt;"", IF(COUNT(V261:W261)=2, SUM(V261:W261), "No"), "")</f>
        <v>No</v>
      </c>
      <c r="AC261" s="30" t="str">
        <f aca="false">'Results 10 year vets'!$S261&amp;":"&amp;Table4[[#Headers],[Female]]</f>
        <v>:Female</v>
      </c>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c r="CT261" s="31"/>
      <c r="CU261" s="31"/>
      <c r="CV261" s="31"/>
      <c r="CW261" s="31"/>
      <c r="CX261" s="31"/>
      <c r="CY261" s="31"/>
      <c r="CZ261" s="31"/>
      <c r="DA261" s="31"/>
      <c r="DB261" s="31"/>
      <c r="DC261" s="31"/>
      <c r="DD261" s="31"/>
      <c r="DE261" s="31"/>
      <c r="DF261" s="31"/>
      <c r="DG261" s="31"/>
      <c r="DH261" s="31"/>
      <c r="DI261" s="31"/>
      <c r="DJ261" s="31"/>
      <c r="DK261" s="31"/>
      <c r="DL261" s="31"/>
      <c r="DM261" s="31"/>
      <c r="DN261" s="31"/>
      <c r="DO261" s="31"/>
      <c r="DP261" s="31"/>
      <c r="DQ261" s="31"/>
      <c r="DR261" s="31"/>
      <c r="DS261" s="31"/>
      <c r="DT261" s="31"/>
      <c r="DU261" s="31"/>
      <c r="DV261" s="31"/>
      <c r="DW261" s="31"/>
    </row>
    <row r="262" customFormat="false" ht="15.75" hidden="false" customHeight="true" outlineLevel="0" collapsed="false">
      <c r="A262" s="21" t="n">
        <v>261</v>
      </c>
      <c r="B262" s="21" t="str">
        <f aca="false">IFERROR(VLOOKUP($A$1&amp;":"&amp;A262,'Finish order'!C:K,6,FALSE()),"")</f>
        <v/>
      </c>
      <c r="C262" s="21" t="str">
        <f aca="false">IFERROR(VLOOKUP(A$1&amp;":"&amp;A262,'Finish order'!$C:$K,9,FALSE()),"")</f>
        <v/>
      </c>
      <c r="D262" s="21" t="str">
        <f aca="false">IFERROR(VLOOKUP(A$1&amp;":"&amp;A262,'Finish order'!$C:$K,7,FALSE()),"")</f>
        <v/>
      </c>
      <c r="E262" s="29" t="str">
        <f aca="false">IFERROR(VLOOKUP($A$1&amp;":"&amp;A262,'Finish order'!C:K,5,FALSE()),"")</f>
        <v/>
      </c>
      <c r="F262" s="21" t="str">
        <f aca="false">IFERROR(VLOOKUP($A$1&amp;":"&amp;A262,'Finish order'!C:K,4,FALSE()),"")</f>
        <v/>
      </c>
      <c r="G262" s="30" t="str">
        <f aca="false" t="array" ref="G262:G262">IFERROR(SMALL(IF($D$2:$D1171=D262,$A$2:$A$911*1.001),1),"")</f>
        <v/>
      </c>
      <c r="H262" s="30" t="str">
        <f aca="false" t="array" ref="H262:H262">IFERROR(SMALL(IF($D$2:$D1171=D262,$A$2:$A$911*1.0001),2),"")</f>
        <v/>
      </c>
      <c r="I262" s="30" t="str">
        <f aca="false" t="array" ref="I262:I262">IFERROR(SMALL(IF($D$2:$D1171=D262,$A$2:$A$911*1.00001),3),"")</f>
        <v/>
      </c>
      <c r="J262" s="30" t="str">
        <f aca="false" t="array" ref="J262:J262">IFERROR(SMALL(IF($D$2:$D1171=D262,$A$2:$A$911*1.000001),4),"")</f>
        <v/>
      </c>
      <c r="K262" s="30" t="str">
        <f aca="false">IF(A262&lt;&gt;"", IF(COUNT(G262:J262)=4, SUM(G262:J262), "No"), "")</f>
        <v>No</v>
      </c>
      <c r="L262" s="30" t="str">
        <f aca="false">IF(A262&lt;&gt;"", IF(COUNT(G262:I262)=3, SUM(G262:I262), "No"), "")</f>
        <v>No</v>
      </c>
      <c r="M262" s="30" t="str">
        <f aca="false">IF(A262&lt;&gt;"", IF(COUNT(G262:H262)=2, SUM(G262:H262), "No"), "")</f>
        <v>No</v>
      </c>
      <c r="N262" s="30" t="str">
        <f aca="false">'Results 10 year vets'!$D262&amp;":"&amp;Table1[[#Headers],[Male]]</f>
        <v>:Male</v>
      </c>
      <c r="O262" s="31"/>
      <c r="P262" s="21" t="n">
        <v>261</v>
      </c>
      <c r="Q262" s="21" t="str">
        <f aca="false">IFERROR(VLOOKUP(P$1&amp;":"&amp;P262,'Finish order'!$C:$K,6,FALSE()),"")</f>
        <v/>
      </c>
      <c r="R262" s="21" t="str">
        <f aca="false">IFERROR(VLOOKUP(P$1&amp;":"&amp;P262,'Finish order'!$C:$K,9,FALSE()),"")</f>
        <v/>
      </c>
      <c r="S262" s="21" t="str">
        <f aca="false">IFERROR(VLOOKUP(P$1&amp;":"&amp;P262,'Finish order'!$C:$K,7,FALSE()),"")</f>
        <v/>
      </c>
      <c r="T262" s="29" t="str">
        <f aca="false">IFERROR(VLOOKUP(P$1&amp;":"&amp;P262,'Finish order'!$C:$K,5,FALSE()),"")</f>
        <v/>
      </c>
      <c r="U262" s="21" t="str">
        <f aca="false">IFERROR(VLOOKUP(P$1&amp;":"&amp;P262,'Finish order'!$C:$K,4,FALSE()),"")</f>
        <v/>
      </c>
      <c r="V262" s="30" t="str">
        <f aca="false" t="array" ref="V262:V262">IFERROR(SMALL(IF($S$2:$S1171=S262,$P$2:$P$911*1.001),1),"")</f>
        <v/>
      </c>
      <c r="W262" s="30" t="str">
        <f aca="false" t="array" ref="W262:W262">IFERROR(SMALL(IF($S$2:$S1171=S262,$P$2:$P$911*1.0001),2),"")</f>
        <v/>
      </c>
      <c r="X262" s="30" t="str">
        <f aca="false" t="array" ref="X262:X262">IFERROR(SMALL(IF($S$2:$S1171=S262,$P$2:$P$911*1.00001),3),"")</f>
        <v/>
      </c>
      <c r="Y262" s="30" t="str">
        <f aca="false" t="array" ref="Y262:Y262">IFERROR(SMALL(IF($S$2:$S1171=S262,$P$2:$P$911*1.000001),4),"")</f>
        <v/>
      </c>
      <c r="Z262" s="30" t="str">
        <f aca="false">IF(P262&lt;&gt;"", IF(COUNT(V262:Y262)=4, SUM(V262:Y262), "No"), "")</f>
        <v>No</v>
      </c>
      <c r="AA262" s="30" t="str">
        <f aca="false">IF(P262&lt;&gt;"", IF(COUNT(V262:X262)=3, SUM(V262:X262), "No"), "")</f>
        <v>No</v>
      </c>
      <c r="AB262" s="30" t="str">
        <f aca="false">IF(P262&lt;&gt;"", IF(COUNT(V262:W262)=2, SUM(V262:W262), "No"), "")</f>
        <v>No</v>
      </c>
      <c r="AC262" s="30" t="str">
        <f aca="false">'Results 10 year vets'!$S262&amp;":"&amp;Table4[[#Headers],[Female]]</f>
        <v>:Female</v>
      </c>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c r="CT262" s="31"/>
      <c r="CU262" s="31"/>
      <c r="CV262" s="31"/>
      <c r="CW262" s="31"/>
      <c r="CX262" s="31"/>
      <c r="CY262" s="31"/>
      <c r="CZ262" s="31"/>
      <c r="DA262" s="31"/>
      <c r="DB262" s="31"/>
      <c r="DC262" s="31"/>
      <c r="DD262" s="31"/>
      <c r="DE262" s="31"/>
      <c r="DF262" s="31"/>
      <c r="DG262" s="31"/>
      <c r="DH262" s="31"/>
      <c r="DI262" s="31"/>
      <c r="DJ262" s="31"/>
      <c r="DK262" s="31"/>
      <c r="DL262" s="31"/>
      <c r="DM262" s="31"/>
      <c r="DN262" s="31"/>
      <c r="DO262" s="31"/>
      <c r="DP262" s="31"/>
      <c r="DQ262" s="31"/>
      <c r="DR262" s="31"/>
      <c r="DS262" s="31"/>
      <c r="DT262" s="31"/>
      <c r="DU262" s="31"/>
      <c r="DV262" s="31"/>
      <c r="DW262" s="31"/>
    </row>
    <row r="263" customFormat="false" ht="15.75" hidden="false" customHeight="true" outlineLevel="0" collapsed="false">
      <c r="A263" s="21" t="n">
        <v>262</v>
      </c>
      <c r="B263" s="21" t="str">
        <f aca="false">IFERROR(VLOOKUP($A$1&amp;":"&amp;A263,'Finish order'!C:K,6,FALSE()),"")</f>
        <v/>
      </c>
      <c r="C263" s="21" t="str">
        <f aca="false">IFERROR(VLOOKUP(A$1&amp;":"&amp;A263,'Finish order'!$C:$K,9,FALSE()),"")</f>
        <v/>
      </c>
      <c r="D263" s="21" t="str">
        <f aca="false">IFERROR(VLOOKUP(A$1&amp;":"&amp;A263,'Finish order'!$C:$K,7,FALSE()),"")</f>
        <v/>
      </c>
      <c r="E263" s="29" t="str">
        <f aca="false">IFERROR(VLOOKUP($A$1&amp;":"&amp;A263,'Finish order'!C:K,5,FALSE()),"")</f>
        <v/>
      </c>
      <c r="F263" s="21" t="str">
        <f aca="false">IFERROR(VLOOKUP($A$1&amp;":"&amp;A263,'Finish order'!C:K,4,FALSE()),"")</f>
        <v/>
      </c>
      <c r="G263" s="30" t="str">
        <f aca="false" t="array" ref="G263:G263">IFERROR(SMALL(IF($D$2:$D1172=D263,$A$2:$A$911*1.001),1),"")</f>
        <v/>
      </c>
      <c r="H263" s="30" t="str">
        <f aca="false" t="array" ref="H263:H263">IFERROR(SMALL(IF($D$2:$D1172=D263,$A$2:$A$911*1.0001),2),"")</f>
        <v/>
      </c>
      <c r="I263" s="30" t="str">
        <f aca="false" t="array" ref="I263:I263">IFERROR(SMALL(IF($D$2:$D1172=D263,$A$2:$A$911*1.00001),3),"")</f>
        <v/>
      </c>
      <c r="J263" s="30" t="str">
        <f aca="false" t="array" ref="J263:J263">IFERROR(SMALL(IF($D$2:$D1172=D263,$A$2:$A$911*1.000001),4),"")</f>
        <v/>
      </c>
      <c r="K263" s="30" t="str">
        <f aca="false">IF(A263&lt;&gt;"", IF(COUNT(G263:J263)=4, SUM(G263:J263), "No"), "")</f>
        <v>No</v>
      </c>
      <c r="L263" s="30" t="str">
        <f aca="false">IF(A263&lt;&gt;"", IF(COUNT(G263:I263)=3, SUM(G263:I263), "No"), "")</f>
        <v>No</v>
      </c>
      <c r="M263" s="30" t="str">
        <f aca="false">IF(A263&lt;&gt;"", IF(COUNT(G263:H263)=2, SUM(G263:H263), "No"), "")</f>
        <v>No</v>
      </c>
      <c r="N263" s="30" t="str">
        <f aca="false">'Results 10 year vets'!$D263&amp;":"&amp;Table1[[#Headers],[Male]]</f>
        <v>:Male</v>
      </c>
      <c r="O263" s="31"/>
      <c r="P263" s="21" t="n">
        <v>262</v>
      </c>
      <c r="Q263" s="21" t="str">
        <f aca="false">IFERROR(VLOOKUP(P$1&amp;":"&amp;P263,'Finish order'!$C:$K,6,FALSE()),"")</f>
        <v/>
      </c>
      <c r="R263" s="21" t="str">
        <f aca="false">IFERROR(VLOOKUP(P$1&amp;":"&amp;P263,'Finish order'!$C:$K,9,FALSE()),"")</f>
        <v/>
      </c>
      <c r="S263" s="21" t="str">
        <f aca="false">IFERROR(VLOOKUP(P$1&amp;":"&amp;P263,'Finish order'!$C:$K,7,FALSE()),"")</f>
        <v/>
      </c>
      <c r="T263" s="29" t="str">
        <f aca="false">IFERROR(VLOOKUP(P$1&amp;":"&amp;P263,'Finish order'!$C:$K,5,FALSE()),"")</f>
        <v/>
      </c>
      <c r="U263" s="21" t="str">
        <f aca="false">IFERROR(VLOOKUP(P$1&amp;":"&amp;P263,'Finish order'!$C:$K,4,FALSE()),"")</f>
        <v/>
      </c>
      <c r="V263" s="30" t="str">
        <f aca="false" t="array" ref="V263:V263">IFERROR(SMALL(IF($S$2:$S1172=S263,$P$2:$P$911*1.001),1),"")</f>
        <v/>
      </c>
      <c r="W263" s="30" t="str">
        <f aca="false" t="array" ref="W263:W263">IFERROR(SMALL(IF($S$2:$S1172=S263,$P$2:$P$911*1.0001),2),"")</f>
        <v/>
      </c>
      <c r="X263" s="30" t="str">
        <f aca="false" t="array" ref="X263:X263">IFERROR(SMALL(IF($S$2:$S1172=S263,$P$2:$P$911*1.00001),3),"")</f>
        <v/>
      </c>
      <c r="Y263" s="30" t="str">
        <f aca="false" t="array" ref="Y263:Y263">IFERROR(SMALL(IF($S$2:$S1172=S263,$P$2:$P$911*1.000001),4),"")</f>
        <v/>
      </c>
      <c r="Z263" s="30" t="str">
        <f aca="false">IF(P263&lt;&gt;"", IF(COUNT(V263:Y263)=4, SUM(V263:Y263), "No"), "")</f>
        <v>No</v>
      </c>
      <c r="AA263" s="30" t="str">
        <f aca="false">IF(P263&lt;&gt;"", IF(COUNT(V263:X263)=3, SUM(V263:X263), "No"), "")</f>
        <v>No</v>
      </c>
      <c r="AB263" s="30" t="str">
        <f aca="false">IF(P263&lt;&gt;"", IF(COUNT(V263:W263)=2, SUM(V263:W263), "No"), "")</f>
        <v>No</v>
      </c>
      <c r="AC263" s="30" t="str">
        <f aca="false">'Results 10 year vets'!$S263&amp;":"&amp;Table4[[#Headers],[Female]]</f>
        <v>:Female</v>
      </c>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c r="CT263" s="31"/>
      <c r="CU263" s="31"/>
      <c r="CV263" s="31"/>
      <c r="CW263" s="31"/>
      <c r="CX263" s="31"/>
      <c r="CY263" s="31"/>
      <c r="CZ263" s="31"/>
      <c r="DA263" s="31"/>
      <c r="DB263" s="31"/>
      <c r="DC263" s="31"/>
      <c r="DD263" s="31"/>
      <c r="DE263" s="31"/>
      <c r="DF263" s="31"/>
      <c r="DG263" s="31"/>
      <c r="DH263" s="31"/>
      <c r="DI263" s="31"/>
      <c r="DJ263" s="31"/>
      <c r="DK263" s="31"/>
      <c r="DL263" s="31"/>
      <c r="DM263" s="31"/>
      <c r="DN263" s="31"/>
      <c r="DO263" s="31"/>
      <c r="DP263" s="31"/>
      <c r="DQ263" s="31"/>
      <c r="DR263" s="31"/>
      <c r="DS263" s="31"/>
      <c r="DT263" s="31"/>
      <c r="DU263" s="31"/>
      <c r="DV263" s="31"/>
      <c r="DW263" s="31"/>
    </row>
    <row r="264" customFormat="false" ht="15.75" hidden="false" customHeight="true" outlineLevel="0" collapsed="false">
      <c r="A264" s="21" t="n">
        <v>263</v>
      </c>
      <c r="B264" s="21" t="str">
        <f aca="false">IFERROR(VLOOKUP($A$1&amp;":"&amp;A264,'Finish order'!C:K,6,FALSE()),"")</f>
        <v/>
      </c>
      <c r="C264" s="21" t="str">
        <f aca="false">IFERROR(VLOOKUP(A$1&amp;":"&amp;A264,'Finish order'!$C:$K,9,FALSE()),"")</f>
        <v/>
      </c>
      <c r="D264" s="21" t="str">
        <f aca="false">IFERROR(VLOOKUP(A$1&amp;":"&amp;A264,'Finish order'!$C:$K,7,FALSE()),"")</f>
        <v/>
      </c>
      <c r="E264" s="29" t="str">
        <f aca="false">IFERROR(VLOOKUP($A$1&amp;":"&amp;A264,'Finish order'!C:K,5,FALSE()),"")</f>
        <v/>
      </c>
      <c r="F264" s="21" t="str">
        <f aca="false">IFERROR(VLOOKUP($A$1&amp;":"&amp;A264,'Finish order'!C:K,4,FALSE()),"")</f>
        <v/>
      </c>
      <c r="G264" s="30" t="str">
        <f aca="false" t="array" ref="G264:G264">IFERROR(SMALL(IF($D$2:$D1173=D264,$A$2:$A$911*1.001),1),"")</f>
        <v/>
      </c>
      <c r="H264" s="30" t="str">
        <f aca="false" t="array" ref="H264:H264">IFERROR(SMALL(IF($D$2:$D1173=D264,$A$2:$A$911*1.0001),2),"")</f>
        <v/>
      </c>
      <c r="I264" s="30" t="str">
        <f aca="false" t="array" ref="I264:I264">IFERROR(SMALL(IF($D$2:$D1173=D264,$A$2:$A$911*1.00001),3),"")</f>
        <v/>
      </c>
      <c r="J264" s="30" t="str">
        <f aca="false" t="array" ref="J264:J264">IFERROR(SMALL(IF($D$2:$D1173=D264,$A$2:$A$911*1.000001),4),"")</f>
        <v/>
      </c>
      <c r="K264" s="30" t="str">
        <f aca="false">IF(A264&lt;&gt;"", IF(COUNT(G264:J264)=4, SUM(G264:J264), "No"), "")</f>
        <v>No</v>
      </c>
      <c r="L264" s="30" t="str">
        <f aca="false">IF(A264&lt;&gt;"", IF(COUNT(G264:I264)=3, SUM(G264:I264), "No"), "")</f>
        <v>No</v>
      </c>
      <c r="M264" s="30" t="str">
        <f aca="false">IF(A264&lt;&gt;"", IF(COUNT(G264:H264)=2, SUM(G264:H264), "No"), "")</f>
        <v>No</v>
      </c>
      <c r="N264" s="30" t="str">
        <f aca="false">'Results 10 year vets'!$D264&amp;":"&amp;Table1[[#Headers],[Male]]</f>
        <v>:Male</v>
      </c>
      <c r="O264" s="31"/>
      <c r="P264" s="21" t="n">
        <v>263</v>
      </c>
      <c r="Q264" s="21" t="str">
        <f aca="false">IFERROR(VLOOKUP(P$1&amp;":"&amp;P264,'Finish order'!$C:$K,6,FALSE()),"")</f>
        <v/>
      </c>
      <c r="R264" s="21" t="str">
        <f aca="false">IFERROR(VLOOKUP(P$1&amp;":"&amp;P264,'Finish order'!$C:$K,9,FALSE()),"")</f>
        <v/>
      </c>
      <c r="S264" s="21" t="str">
        <f aca="false">IFERROR(VLOOKUP(P$1&amp;":"&amp;P264,'Finish order'!$C:$K,7,FALSE()),"")</f>
        <v/>
      </c>
      <c r="T264" s="29" t="str">
        <f aca="false">IFERROR(VLOOKUP(P$1&amp;":"&amp;P264,'Finish order'!$C:$K,5,FALSE()),"")</f>
        <v/>
      </c>
      <c r="U264" s="21" t="str">
        <f aca="false">IFERROR(VLOOKUP(P$1&amp;":"&amp;P264,'Finish order'!$C:$K,4,FALSE()),"")</f>
        <v/>
      </c>
      <c r="V264" s="30" t="str">
        <f aca="false" t="array" ref="V264:V264">IFERROR(SMALL(IF($S$2:$S1173=S264,$P$2:$P$911*1.001),1),"")</f>
        <v/>
      </c>
      <c r="W264" s="30" t="str">
        <f aca="false" t="array" ref="W264:W264">IFERROR(SMALL(IF($S$2:$S1173=S264,$P$2:$P$911*1.0001),2),"")</f>
        <v/>
      </c>
      <c r="X264" s="30" t="str">
        <f aca="false" t="array" ref="X264:X264">IFERROR(SMALL(IF($S$2:$S1173=S264,$P$2:$P$911*1.00001),3),"")</f>
        <v/>
      </c>
      <c r="Y264" s="30" t="str">
        <f aca="false" t="array" ref="Y264:Y264">IFERROR(SMALL(IF($S$2:$S1173=S264,$P$2:$P$911*1.000001),4),"")</f>
        <v/>
      </c>
      <c r="Z264" s="30" t="str">
        <f aca="false">IF(P264&lt;&gt;"", IF(COUNT(V264:Y264)=4, SUM(V264:Y264), "No"), "")</f>
        <v>No</v>
      </c>
      <c r="AA264" s="30" t="str">
        <f aca="false">IF(P264&lt;&gt;"", IF(COUNT(V264:X264)=3, SUM(V264:X264), "No"), "")</f>
        <v>No</v>
      </c>
      <c r="AB264" s="30" t="str">
        <f aca="false">IF(P264&lt;&gt;"", IF(COUNT(V264:W264)=2, SUM(V264:W264), "No"), "")</f>
        <v>No</v>
      </c>
      <c r="AC264" s="30" t="str">
        <f aca="false">'Results 10 year vets'!$S264&amp;":"&amp;Table4[[#Headers],[Female]]</f>
        <v>:Female</v>
      </c>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c r="CT264" s="31"/>
      <c r="CU264" s="31"/>
      <c r="CV264" s="31"/>
      <c r="CW264" s="31"/>
      <c r="CX264" s="31"/>
      <c r="CY264" s="31"/>
      <c r="CZ264" s="31"/>
      <c r="DA264" s="31"/>
      <c r="DB264" s="31"/>
      <c r="DC264" s="31"/>
      <c r="DD264" s="31"/>
      <c r="DE264" s="31"/>
      <c r="DF264" s="31"/>
      <c r="DG264" s="31"/>
      <c r="DH264" s="31"/>
      <c r="DI264" s="31"/>
      <c r="DJ264" s="31"/>
      <c r="DK264" s="31"/>
      <c r="DL264" s="31"/>
      <c r="DM264" s="31"/>
      <c r="DN264" s="31"/>
      <c r="DO264" s="31"/>
      <c r="DP264" s="31"/>
      <c r="DQ264" s="31"/>
      <c r="DR264" s="31"/>
      <c r="DS264" s="31"/>
      <c r="DT264" s="31"/>
      <c r="DU264" s="31"/>
      <c r="DV264" s="31"/>
      <c r="DW264" s="31"/>
    </row>
    <row r="265" customFormat="false" ht="15.75" hidden="false" customHeight="true" outlineLevel="0" collapsed="false">
      <c r="A265" s="21" t="n">
        <v>264</v>
      </c>
      <c r="B265" s="21" t="str">
        <f aca="false">IFERROR(VLOOKUP($A$1&amp;":"&amp;A265,'Finish order'!C:K,6,FALSE()),"")</f>
        <v/>
      </c>
      <c r="C265" s="21" t="str">
        <f aca="false">IFERROR(VLOOKUP(A$1&amp;":"&amp;A265,'Finish order'!$C:$K,9,FALSE()),"")</f>
        <v/>
      </c>
      <c r="D265" s="21" t="str">
        <f aca="false">IFERROR(VLOOKUP(A$1&amp;":"&amp;A265,'Finish order'!$C:$K,7,FALSE()),"")</f>
        <v/>
      </c>
      <c r="E265" s="29" t="str">
        <f aca="false">IFERROR(VLOOKUP($A$1&amp;":"&amp;A265,'Finish order'!C:K,5,FALSE()),"")</f>
        <v/>
      </c>
      <c r="F265" s="21" t="str">
        <f aca="false">IFERROR(VLOOKUP($A$1&amp;":"&amp;A265,'Finish order'!C:K,4,FALSE()),"")</f>
        <v/>
      </c>
      <c r="G265" s="30" t="str">
        <f aca="false" t="array" ref="G265:G265">IFERROR(SMALL(IF($D$2:$D1174=D265,$A$2:$A$911*1.001),1),"")</f>
        <v/>
      </c>
      <c r="H265" s="30" t="str">
        <f aca="false" t="array" ref="H265:H265">IFERROR(SMALL(IF($D$2:$D1174=D265,$A$2:$A$911*1.0001),2),"")</f>
        <v/>
      </c>
      <c r="I265" s="30" t="str">
        <f aca="false" t="array" ref="I265:I265">IFERROR(SMALL(IF($D$2:$D1174=D265,$A$2:$A$911*1.00001),3),"")</f>
        <v/>
      </c>
      <c r="J265" s="30" t="str">
        <f aca="false" t="array" ref="J265:J265">IFERROR(SMALL(IF($D$2:$D1174=D265,$A$2:$A$911*1.000001),4),"")</f>
        <v/>
      </c>
      <c r="K265" s="30" t="str">
        <f aca="false">IF(A265&lt;&gt;"", IF(COUNT(G265:J265)=4, SUM(G265:J265), "No"), "")</f>
        <v>No</v>
      </c>
      <c r="L265" s="30" t="str">
        <f aca="false">IF(A265&lt;&gt;"", IF(COUNT(G265:I265)=3, SUM(G265:I265), "No"), "")</f>
        <v>No</v>
      </c>
      <c r="M265" s="30" t="str">
        <f aca="false">IF(A265&lt;&gt;"", IF(COUNT(G265:H265)=2, SUM(G265:H265), "No"), "")</f>
        <v>No</v>
      </c>
      <c r="N265" s="30" t="str">
        <f aca="false">'Results 10 year vets'!$D265&amp;":"&amp;Table1[[#Headers],[Male]]</f>
        <v>:Male</v>
      </c>
      <c r="O265" s="31"/>
      <c r="P265" s="21" t="n">
        <v>264</v>
      </c>
      <c r="Q265" s="21" t="str">
        <f aca="false">IFERROR(VLOOKUP(P$1&amp;":"&amp;P265,'Finish order'!$C:$K,6,FALSE()),"")</f>
        <v/>
      </c>
      <c r="R265" s="21" t="str">
        <f aca="false">IFERROR(VLOOKUP(P$1&amp;":"&amp;P265,'Finish order'!$C:$K,9,FALSE()),"")</f>
        <v/>
      </c>
      <c r="S265" s="21" t="str">
        <f aca="false">IFERROR(VLOOKUP(P$1&amp;":"&amp;P265,'Finish order'!$C:$K,7,FALSE()),"")</f>
        <v/>
      </c>
      <c r="T265" s="29" t="str">
        <f aca="false">IFERROR(VLOOKUP(P$1&amp;":"&amp;P265,'Finish order'!$C:$K,5,FALSE()),"")</f>
        <v/>
      </c>
      <c r="U265" s="21" t="str">
        <f aca="false">IFERROR(VLOOKUP(P$1&amp;":"&amp;P265,'Finish order'!$C:$K,4,FALSE()),"")</f>
        <v/>
      </c>
      <c r="V265" s="30" t="str">
        <f aca="false" t="array" ref="V265:V265">IFERROR(SMALL(IF($S$2:$S1174=S265,$P$2:$P$911*1.001),1),"")</f>
        <v/>
      </c>
      <c r="W265" s="30" t="str">
        <f aca="false" t="array" ref="W265:W265">IFERROR(SMALL(IF($S$2:$S1174=S265,$P$2:$P$911*1.0001),2),"")</f>
        <v/>
      </c>
      <c r="X265" s="30" t="str">
        <f aca="false" t="array" ref="X265:X265">IFERROR(SMALL(IF($S$2:$S1174=S265,$P$2:$P$911*1.00001),3),"")</f>
        <v/>
      </c>
      <c r="Y265" s="30" t="str">
        <f aca="false" t="array" ref="Y265:Y265">IFERROR(SMALL(IF($S$2:$S1174=S265,$P$2:$P$911*1.000001),4),"")</f>
        <v/>
      </c>
      <c r="Z265" s="30" t="str">
        <f aca="false">IF(P265&lt;&gt;"", IF(COUNT(V265:Y265)=4, SUM(V265:Y265), "No"), "")</f>
        <v>No</v>
      </c>
      <c r="AA265" s="30" t="str">
        <f aca="false">IF(P265&lt;&gt;"", IF(COUNT(V265:X265)=3, SUM(V265:X265), "No"), "")</f>
        <v>No</v>
      </c>
      <c r="AB265" s="30" t="str">
        <f aca="false">IF(P265&lt;&gt;"", IF(COUNT(V265:W265)=2, SUM(V265:W265), "No"), "")</f>
        <v>No</v>
      </c>
      <c r="AC265" s="30" t="str">
        <f aca="false">'Results 10 year vets'!$S265&amp;":"&amp;Table4[[#Headers],[Female]]</f>
        <v>:Female</v>
      </c>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c r="CT265" s="31"/>
      <c r="CU265" s="31"/>
      <c r="CV265" s="31"/>
      <c r="CW265" s="31"/>
      <c r="CX265" s="31"/>
      <c r="CY265" s="31"/>
      <c r="CZ265" s="31"/>
      <c r="DA265" s="31"/>
      <c r="DB265" s="31"/>
      <c r="DC265" s="31"/>
      <c r="DD265" s="31"/>
      <c r="DE265" s="31"/>
      <c r="DF265" s="31"/>
      <c r="DG265" s="31"/>
      <c r="DH265" s="31"/>
      <c r="DI265" s="31"/>
      <c r="DJ265" s="31"/>
      <c r="DK265" s="31"/>
      <c r="DL265" s="31"/>
      <c r="DM265" s="31"/>
      <c r="DN265" s="31"/>
      <c r="DO265" s="31"/>
      <c r="DP265" s="31"/>
      <c r="DQ265" s="31"/>
      <c r="DR265" s="31"/>
      <c r="DS265" s="31"/>
      <c r="DT265" s="31"/>
      <c r="DU265" s="31"/>
      <c r="DV265" s="31"/>
      <c r="DW265" s="31"/>
    </row>
    <row r="266" customFormat="false" ht="15.75" hidden="false" customHeight="true" outlineLevel="0" collapsed="false">
      <c r="A266" s="21" t="n">
        <v>265</v>
      </c>
      <c r="B266" s="21" t="str">
        <f aca="false">IFERROR(VLOOKUP($A$1&amp;":"&amp;A266,'Finish order'!C:K,6,FALSE()),"")</f>
        <v/>
      </c>
      <c r="C266" s="21" t="str">
        <f aca="false">IFERROR(VLOOKUP(A$1&amp;":"&amp;A266,'Finish order'!$C:$K,9,FALSE()),"")</f>
        <v/>
      </c>
      <c r="D266" s="21" t="str">
        <f aca="false">IFERROR(VLOOKUP(A$1&amp;":"&amp;A266,'Finish order'!$C:$K,7,FALSE()),"")</f>
        <v/>
      </c>
      <c r="E266" s="29" t="str">
        <f aca="false">IFERROR(VLOOKUP($A$1&amp;":"&amp;A266,'Finish order'!C:K,5,FALSE()),"")</f>
        <v/>
      </c>
      <c r="F266" s="21" t="str">
        <f aca="false">IFERROR(VLOOKUP($A$1&amp;":"&amp;A266,'Finish order'!C:K,4,FALSE()),"")</f>
        <v/>
      </c>
      <c r="G266" s="30" t="str">
        <f aca="false" t="array" ref="G266:G266">IFERROR(SMALL(IF($D$2:$D1175=D266,$A$2:$A$911*1.001),1),"")</f>
        <v/>
      </c>
      <c r="H266" s="30" t="str">
        <f aca="false" t="array" ref="H266:H266">IFERROR(SMALL(IF($D$2:$D1175=D266,$A$2:$A$911*1.0001),2),"")</f>
        <v/>
      </c>
      <c r="I266" s="30" t="str">
        <f aca="false" t="array" ref="I266:I266">IFERROR(SMALL(IF($D$2:$D1175=D266,$A$2:$A$911*1.00001),3),"")</f>
        <v/>
      </c>
      <c r="J266" s="30" t="str">
        <f aca="false" t="array" ref="J266:J266">IFERROR(SMALL(IF($D$2:$D1175=D266,$A$2:$A$911*1.000001),4),"")</f>
        <v/>
      </c>
      <c r="K266" s="30" t="str">
        <f aca="false">IF(A266&lt;&gt;"", IF(COUNT(G266:J266)=4, SUM(G266:J266), "No"), "")</f>
        <v>No</v>
      </c>
      <c r="L266" s="30" t="str">
        <f aca="false">IF(A266&lt;&gt;"", IF(COUNT(G266:I266)=3, SUM(G266:I266), "No"), "")</f>
        <v>No</v>
      </c>
      <c r="M266" s="30" t="str">
        <f aca="false">IF(A266&lt;&gt;"", IF(COUNT(G266:H266)=2, SUM(G266:H266), "No"), "")</f>
        <v>No</v>
      </c>
      <c r="N266" s="30" t="str">
        <f aca="false">'Results 10 year vets'!$D266&amp;":"&amp;Table1[[#Headers],[Male]]</f>
        <v>:Male</v>
      </c>
      <c r="O266" s="31"/>
      <c r="P266" s="21" t="n">
        <v>265</v>
      </c>
      <c r="Q266" s="21" t="str">
        <f aca="false">IFERROR(VLOOKUP(P$1&amp;":"&amp;P266,'Finish order'!$C:$K,6,FALSE()),"")</f>
        <v/>
      </c>
      <c r="R266" s="21" t="str">
        <f aca="false">IFERROR(VLOOKUP(P$1&amp;":"&amp;P266,'Finish order'!$C:$K,9,FALSE()),"")</f>
        <v/>
      </c>
      <c r="S266" s="21" t="str">
        <f aca="false">IFERROR(VLOOKUP(P$1&amp;":"&amp;P266,'Finish order'!$C:$K,7,FALSE()),"")</f>
        <v/>
      </c>
      <c r="T266" s="29" t="str">
        <f aca="false">IFERROR(VLOOKUP(P$1&amp;":"&amp;P266,'Finish order'!$C:$K,5,FALSE()),"")</f>
        <v/>
      </c>
      <c r="U266" s="21" t="str">
        <f aca="false">IFERROR(VLOOKUP(P$1&amp;":"&amp;P266,'Finish order'!$C:$K,4,FALSE()),"")</f>
        <v/>
      </c>
      <c r="V266" s="30" t="str">
        <f aca="false" t="array" ref="V266:V266">IFERROR(SMALL(IF($S$2:$S1175=S266,$P$2:$P$911*1.001),1),"")</f>
        <v/>
      </c>
      <c r="W266" s="30" t="str">
        <f aca="false" t="array" ref="W266:W266">IFERROR(SMALL(IF($S$2:$S1175=S266,$P$2:$P$911*1.0001),2),"")</f>
        <v/>
      </c>
      <c r="X266" s="30" t="str">
        <f aca="false" t="array" ref="X266:X266">IFERROR(SMALL(IF($S$2:$S1175=S266,$P$2:$P$911*1.00001),3),"")</f>
        <v/>
      </c>
      <c r="Y266" s="30" t="str">
        <f aca="false" t="array" ref="Y266:Y266">IFERROR(SMALL(IF($S$2:$S1175=S266,$P$2:$P$911*1.000001),4),"")</f>
        <v/>
      </c>
      <c r="Z266" s="30" t="str">
        <f aca="false">IF(P266&lt;&gt;"", IF(COUNT(V266:Y266)=4, SUM(V266:Y266), "No"), "")</f>
        <v>No</v>
      </c>
      <c r="AA266" s="30" t="str">
        <f aca="false">IF(P266&lt;&gt;"", IF(COUNT(V266:X266)=3, SUM(V266:X266), "No"), "")</f>
        <v>No</v>
      </c>
      <c r="AB266" s="30" t="str">
        <f aca="false">IF(P266&lt;&gt;"", IF(COUNT(V266:W266)=2, SUM(V266:W266), "No"), "")</f>
        <v>No</v>
      </c>
      <c r="AC266" s="30" t="str">
        <f aca="false">'Results 10 year vets'!$S266&amp;":"&amp;Table4[[#Headers],[Female]]</f>
        <v>:Female</v>
      </c>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c r="CT266" s="31"/>
      <c r="CU266" s="31"/>
      <c r="CV266" s="31"/>
      <c r="CW266" s="31"/>
      <c r="CX266" s="31"/>
      <c r="CY266" s="31"/>
      <c r="CZ266" s="31"/>
      <c r="DA266" s="31"/>
      <c r="DB266" s="31"/>
      <c r="DC266" s="31"/>
      <c r="DD266" s="31"/>
      <c r="DE266" s="31"/>
      <c r="DF266" s="31"/>
      <c r="DG266" s="31"/>
      <c r="DH266" s="31"/>
      <c r="DI266" s="31"/>
      <c r="DJ266" s="31"/>
      <c r="DK266" s="31"/>
      <c r="DL266" s="31"/>
      <c r="DM266" s="31"/>
      <c r="DN266" s="31"/>
      <c r="DO266" s="31"/>
      <c r="DP266" s="31"/>
      <c r="DQ266" s="31"/>
      <c r="DR266" s="31"/>
      <c r="DS266" s="31"/>
      <c r="DT266" s="31"/>
      <c r="DU266" s="31"/>
      <c r="DV266" s="31"/>
      <c r="DW266" s="31"/>
    </row>
    <row r="267" customFormat="false" ht="15.75" hidden="false" customHeight="true" outlineLevel="0" collapsed="false">
      <c r="A267" s="21" t="n">
        <v>266</v>
      </c>
      <c r="B267" s="21" t="str">
        <f aca="false">IFERROR(VLOOKUP($A$1&amp;":"&amp;A267,'Finish order'!C:K,6,FALSE()),"")</f>
        <v/>
      </c>
      <c r="C267" s="21" t="str">
        <f aca="false">IFERROR(VLOOKUP(A$1&amp;":"&amp;A267,'Finish order'!$C:$K,9,FALSE()),"")</f>
        <v/>
      </c>
      <c r="D267" s="21" t="str">
        <f aca="false">IFERROR(VLOOKUP(A$1&amp;":"&amp;A267,'Finish order'!$C:$K,7,FALSE()),"")</f>
        <v/>
      </c>
      <c r="E267" s="29" t="str">
        <f aca="false">IFERROR(VLOOKUP($A$1&amp;":"&amp;A267,'Finish order'!C:K,5,FALSE()),"")</f>
        <v/>
      </c>
      <c r="F267" s="21" t="str">
        <f aca="false">IFERROR(VLOOKUP($A$1&amp;":"&amp;A267,'Finish order'!C:K,4,FALSE()),"")</f>
        <v/>
      </c>
      <c r="G267" s="30" t="str">
        <f aca="false" t="array" ref="G267:G267">IFERROR(SMALL(IF($D$2:$D1176=D267,$A$2:$A$911*1.001),1),"")</f>
        <v/>
      </c>
      <c r="H267" s="30" t="str">
        <f aca="false" t="array" ref="H267:H267">IFERROR(SMALL(IF($D$2:$D1176=D267,$A$2:$A$911*1.0001),2),"")</f>
        <v/>
      </c>
      <c r="I267" s="30" t="str">
        <f aca="false" t="array" ref="I267:I267">IFERROR(SMALL(IF($D$2:$D1176=D267,$A$2:$A$911*1.00001),3),"")</f>
        <v/>
      </c>
      <c r="J267" s="30" t="str">
        <f aca="false" t="array" ref="J267:J267">IFERROR(SMALL(IF($D$2:$D1176=D267,$A$2:$A$911*1.000001),4),"")</f>
        <v/>
      </c>
      <c r="K267" s="30" t="str">
        <f aca="false">IF(A267&lt;&gt;"", IF(COUNT(G267:J267)=4, SUM(G267:J267), "No"), "")</f>
        <v>No</v>
      </c>
      <c r="L267" s="30" t="str">
        <f aca="false">IF(A267&lt;&gt;"", IF(COUNT(G267:I267)=3, SUM(G267:I267), "No"), "")</f>
        <v>No</v>
      </c>
      <c r="M267" s="30" t="str">
        <f aca="false">IF(A267&lt;&gt;"", IF(COUNT(G267:H267)=2, SUM(G267:H267), "No"), "")</f>
        <v>No</v>
      </c>
      <c r="N267" s="30" t="str">
        <f aca="false">'Results 10 year vets'!$D267&amp;":"&amp;Table1[[#Headers],[Male]]</f>
        <v>:Male</v>
      </c>
      <c r="O267" s="31"/>
      <c r="P267" s="21" t="n">
        <v>266</v>
      </c>
      <c r="Q267" s="21" t="str">
        <f aca="false">IFERROR(VLOOKUP(P$1&amp;":"&amp;P267,'Finish order'!$C:$K,6,FALSE()),"")</f>
        <v/>
      </c>
      <c r="R267" s="21" t="str">
        <f aca="false">IFERROR(VLOOKUP(P$1&amp;":"&amp;P267,'Finish order'!$C:$K,9,FALSE()),"")</f>
        <v/>
      </c>
      <c r="S267" s="21" t="str">
        <f aca="false">IFERROR(VLOOKUP(P$1&amp;":"&amp;P267,'Finish order'!$C:$K,7,FALSE()),"")</f>
        <v/>
      </c>
      <c r="T267" s="29" t="str">
        <f aca="false">IFERROR(VLOOKUP(P$1&amp;":"&amp;P267,'Finish order'!$C:$K,5,FALSE()),"")</f>
        <v/>
      </c>
      <c r="U267" s="21" t="str">
        <f aca="false">IFERROR(VLOOKUP(P$1&amp;":"&amp;P267,'Finish order'!$C:$K,4,FALSE()),"")</f>
        <v/>
      </c>
      <c r="V267" s="30" t="str">
        <f aca="false" t="array" ref="V267:V267">IFERROR(SMALL(IF($S$2:$S1176=S267,$P$2:$P$911*1.001),1),"")</f>
        <v/>
      </c>
      <c r="W267" s="30" t="str">
        <f aca="false" t="array" ref="W267:W267">IFERROR(SMALL(IF($S$2:$S1176=S267,$P$2:$P$911*1.0001),2),"")</f>
        <v/>
      </c>
      <c r="X267" s="30" t="str">
        <f aca="false" t="array" ref="X267:X267">IFERROR(SMALL(IF($S$2:$S1176=S267,$P$2:$P$911*1.00001),3),"")</f>
        <v/>
      </c>
      <c r="Y267" s="30" t="str">
        <f aca="false" t="array" ref="Y267:Y267">IFERROR(SMALL(IF($S$2:$S1176=S267,$P$2:$P$911*1.000001),4),"")</f>
        <v/>
      </c>
      <c r="Z267" s="30" t="str">
        <f aca="false">IF(P267&lt;&gt;"", IF(COUNT(V267:Y267)=4, SUM(V267:Y267), "No"), "")</f>
        <v>No</v>
      </c>
      <c r="AA267" s="30" t="str">
        <f aca="false">IF(P267&lt;&gt;"", IF(COUNT(V267:X267)=3, SUM(V267:X267), "No"), "")</f>
        <v>No</v>
      </c>
      <c r="AB267" s="30" t="str">
        <f aca="false">IF(P267&lt;&gt;"", IF(COUNT(V267:W267)=2, SUM(V267:W267), "No"), "")</f>
        <v>No</v>
      </c>
      <c r="AC267" s="30" t="str">
        <f aca="false">'Results 10 year vets'!$S267&amp;":"&amp;Table4[[#Headers],[Female]]</f>
        <v>:Female</v>
      </c>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c r="CQ267" s="31"/>
      <c r="CR267" s="31"/>
      <c r="CS267" s="31"/>
      <c r="CT267" s="31"/>
      <c r="CU267" s="31"/>
      <c r="CV267" s="31"/>
      <c r="CW267" s="31"/>
      <c r="CX267" s="31"/>
      <c r="CY267" s="31"/>
      <c r="CZ267" s="31"/>
      <c r="DA267" s="31"/>
      <c r="DB267" s="31"/>
      <c r="DC267" s="31"/>
      <c r="DD267" s="31"/>
      <c r="DE267" s="31"/>
      <c r="DF267" s="31"/>
      <c r="DG267" s="31"/>
      <c r="DH267" s="31"/>
      <c r="DI267" s="31"/>
      <c r="DJ267" s="31"/>
      <c r="DK267" s="31"/>
      <c r="DL267" s="31"/>
      <c r="DM267" s="31"/>
      <c r="DN267" s="31"/>
      <c r="DO267" s="31"/>
      <c r="DP267" s="31"/>
      <c r="DQ267" s="31"/>
      <c r="DR267" s="31"/>
      <c r="DS267" s="31"/>
      <c r="DT267" s="31"/>
      <c r="DU267" s="31"/>
      <c r="DV267" s="31"/>
      <c r="DW267" s="31"/>
    </row>
    <row r="268" customFormat="false" ht="15.75" hidden="false" customHeight="true" outlineLevel="0" collapsed="false">
      <c r="A268" s="21" t="n">
        <v>267</v>
      </c>
      <c r="B268" s="21" t="str">
        <f aca="false">IFERROR(VLOOKUP($A$1&amp;":"&amp;A268,'Finish order'!C:K,6,FALSE()),"")</f>
        <v/>
      </c>
      <c r="C268" s="21" t="str">
        <f aca="false">IFERROR(VLOOKUP(A$1&amp;":"&amp;A268,'Finish order'!$C:$K,9,FALSE()),"")</f>
        <v/>
      </c>
      <c r="D268" s="21" t="str">
        <f aca="false">IFERROR(VLOOKUP(A$1&amp;":"&amp;A268,'Finish order'!$C:$K,7,FALSE()),"")</f>
        <v/>
      </c>
      <c r="E268" s="29" t="str">
        <f aca="false">IFERROR(VLOOKUP($A$1&amp;":"&amp;A268,'Finish order'!C:K,5,FALSE()),"")</f>
        <v/>
      </c>
      <c r="F268" s="21" t="str">
        <f aca="false">IFERROR(VLOOKUP($A$1&amp;":"&amp;A268,'Finish order'!C:K,4,FALSE()),"")</f>
        <v/>
      </c>
      <c r="G268" s="30" t="str">
        <f aca="false" t="array" ref="G268:G268">IFERROR(SMALL(IF($D$2:$D1177=D268,$A$2:$A$911*1.001),1),"")</f>
        <v/>
      </c>
      <c r="H268" s="30" t="str">
        <f aca="false" t="array" ref="H268:H268">IFERROR(SMALL(IF($D$2:$D1177=D268,$A$2:$A$911*1.0001),2),"")</f>
        <v/>
      </c>
      <c r="I268" s="30" t="str">
        <f aca="false" t="array" ref="I268:I268">IFERROR(SMALL(IF($D$2:$D1177=D268,$A$2:$A$911*1.00001),3),"")</f>
        <v/>
      </c>
      <c r="J268" s="30" t="str">
        <f aca="false" t="array" ref="J268:J268">IFERROR(SMALL(IF($D$2:$D1177=D268,$A$2:$A$911*1.000001),4),"")</f>
        <v/>
      </c>
      <c r="K268" s="30" t="str">
        <f aca="false">IF(A268&lt;&gt;"", IF(COUNT(G268:J268)=4, SUM(G268:J268), "No"), "")</f>
        <v>No</v>
      </c>
      <c r="L268" s="30" t="str">
        <f aca="false">IF(A268&lt;&gt;"", IF(COUNT(G268:I268)=3, SUM(G268:I268), "No"), "")</f>
        <v>No</v>
      </c>
      <c r="M268" s="30" t="str">
        <f aca="false">IF(A268&lt;&gt;"", IF(COUNT(G268:H268)=2, SUM(G268:H268), "No"), "")</f>
        <v>No</v>
      </c>
      <c r="N268" s="30" t="str">
        <f aca="false">'Results 10 year vets'!$D268&amp;":"&amp;Table1[[#Headers],[Male]]</f>
        <v>:Male</v>
      </c>
      <c r="O268" s="31"/>
      <c r="P268" s="21" t="n">
        <v>267</v>
      </c>
      <c r="Q268" s="21" t="str">
        <f aca="false">IFERROR(VLOOKUP(P$1&amp;":"&amp;P268,'Finish order'!$C:$K,6,FALSE()),"")</f>
        <v/>
      </c>
      <c r="R268" s="21" t="str">
        <f aca="false">IFERROR(VLOOKUP(P$1&amp;":"&amp;P268,'Finish order'!$C:$K,9,FALSE()),"")</f>
        <v/>
      </c>
      <c r="S268" s="21" t="str">
        <f aca="false">IFERROR(VLOOKUP(P$1&amp;":"&amp;P268,'Finish order'!$C:$K,7,FALSE()),"")</f>
        <v/>
      </c>
      <c r="T268" s="29" t="str">
        <f aca="false">IFERROR(VLOOKUP(P$1&amp;":"&amp;P268,'Finish order'!$C:$K,5,FALSE()),"")</f>
        <v/>
      </c>
      <c r="U268" s="21" t="str">
        <f aca="false">IFERROR(VLOOKUP(P$1&amp;":"&amp;P268,'Finish order'!$C:$K,4,FALSE()),"")</f>
        <v/>
      </c>
      <c r="V268" s="30" t="str">
        <f aca="false" t="array" ref="V268:V268">IFERROR(SMALL(IF($S$2:$S1177=S268,$P$2:$P$911*1.001),1),"")</f>
        <v/>
      </c>
      <c r="W268" s="30" t="str">
        <f aca="false" t="array" ref="W268:W268">IFERROR(SMALL(IF($S$2:$S1177=S268,$P$2:$P$911*1.0001),2),"")</f>
        <v/>
      </c>
      <c r="X268" s="30" t="str">
        <f aca="false" t="array" ref="X268:X268">IFERROR(SMALL(IF($S$2:$S1177=S268,$P$2:$P$911*1.00001),3),"")</f>
        <v/>
      </c>
      <c r="Y268" s="30" t="str">
        <f aca="false" t="array" ref="Y268:Y268">IFERROR(SMALL(IF($S$2:$S1177=S268,$P$2:$P$911*1.000001),4),"")</f>
        <v/>
      </c>
      <c r="Z268" s="30" t="str">
        <f aca="false">IF(P268&lt;&gt;"", IF(COUNT(V268:Y268)=4, SUM(V268:Y268), "No"), "")</f>
        <v>No</v>
      </c>
      <c r="AA268" s="30" t="str">
        <f aca="false">IF(P268&lt;&gt;"", IF(COUNT(V268:X268)=3, SUM(V268:X268), "No"), "")</f>
        <v>No</v>
      </c>
      <c r="AB268" s="30" t="str">
        <f aca="false">IF(P268&lt;&gt;"", IF(COUNT(V268:W268)=2, SUM(V268:W268), "No"), "")</f>
        <v>No</v>
      </c>
      <c r="AC268" s="30" t="str">
        <f aca="false">'Results 10 year vets'!$S268&amp;":"&amp;Table4[[#Headers],[Female]]</f>
        <v>:Female</v>
      </c>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c r="CT268" s="31"/>
      <c r="CU268" s="31"/>
      <c r="CV268" s="31"/>
      <c r="CW268" s="31"/>
      <c r="CX268" s="31"/>
      <c r="CY268" s="31"/>
      <c r="CZ268" s="31"/>
      <c r="DA268" s="31"/>
      <c r="DB268" s="31"/>
      <c r="DC268" s="31"/>
      <c r="DD268" s="31"/>
      <c r="DE268" s="31"/>
      <c r="DF268" s="31"/>
      <c r="DG268" s="31"/>
      <c r="DH268" s="31"/>
      <c r="DI268" s="31"/>
      <c r="DJ268" s="31"/>
      <c r="DK268" s="31"/>
      <c r="DL268" s="31"/>
      <c r="DM268" s="31"/>
      <c r="DN268" s="31"/>
      <c r="DO268" s="31"/>
      <c r="DP268" s="31"/>
      <c r="DQ268" s="31"/>
      <c r="DR268" s="31"/>
      <c r="DS268" s="31"/>
      <c r="DT268" s="31"/>
      <c r="DU268" s="31"/>
      <c r="DV268" s="31"/>
      <c r="DW268" s="31"/>
    </row>
    <row r="269" customFormat="false" ht="15.75" hidden="false" customHeight="true" outlineLevel="0" collapsed="false">
      <c r="A269" s="21" t="n">
        <v>268</v>
      </c>
      <c r="B269" s="21" t="str">
        <f aca="false">IFERROR(VLOOKUP($A$1&amp;":"&amp;A269,'Finish order'!C:K,6,FALSE()),"")</f>
        <v/>
      </c>
      <c r="C269" s="21" t="str">
        <f aca="false">IFERROR(VLOOKUP(A$1&amp;":"&amp;A269,'Finish order'!$C:$K,9,FALSE()),"")</f>
        <v/>
      </c>
      <c r="D269" s="21" t="str">
        <f aca="false">IFERROR(VLOOKUP(A$1&amp;":"&amp;A269,'Finish order'!$C:$K,7,FALSE()),"")</f>
        <v/>
      </c>
      <c r="E269" s="29" t="str">
        <f aca="false">IFERROR(VLOOKUP($A$1&amp;":"&amp;A269,'Finish order'!C:K,5,FALSE()),"")</f>
        <v/>
      </c>
      <c r="F269" s="21" t="str">
        <f aca="false">IFERROR(VLOOKUP($A$1&amp;":"&amp;A269,'Finish order'!C:K,4,FALSE()),"")</f>
        <v/>
      </c>
      <c r="G269" s="30" t="str">
        <f aca="false" t="array" ref="G269:G269">IFERROR(SMALL(IF($D$2:$D1178=D269,$A$2:$A$911*1.001),1),"")</f>
        <v/>
      </c>
      <c r="H269" s="30" t="str">
        <f aca="false" t="array" ref="H269:H269">IFERROR(SMALL(IF($D$2:$D1178=D269,$A$2:$A$911*1.0001),2),"")</f>
        <v/>
      </c>
      <c r="I269" s="30" t="str">
        <f aca="false" t="array" ref="I269:I269">IFERROR(SMALL(IF($D$2:$D1178=D269,$A$2:$A$911*1.00001),3),"")</f>
        <v/>
      </c>
      <c r="J269" s="30" t="str">
        <f aca="false" t="array" ref="J269:J269">IFERROR(SMALL(IF($D$2:$D1178=D269,$A$2:$A$911*1.000001),4),"")</f>
        <v/>
      </c>
      <c r="K269" s="30" t="str">
        <f aca="false">IF(A269&lt;&gt;"", IF(COUNT(G269:J269)=4, SUM(G269:J269), "No"), "")</f>
        <v>No</v>
      </c>
      <c r="L269" s="30" t="str">
        <f aca="false">IF(A269&lt;&gt;"", IF(COUNT(G269:I269)=3, SUM(G269:I269), "No"), "")</f>
        <v>No</v>
      </c>
      <c r="M269" s="30" t="str">
        <f aca="false">IF(A269&lt;&gt;"", IF(COUNT(G269:H269)=2, SUM(G269:H269), "No"), "")</f>
        <v>No</v>
      </c>
      <c r="N269" s="30" t="str">
        <f aca="false">'Results 10 year vets'!$D269&amp;":"&amp;Table1[[#Headers],[Male]]</f>
        <v>:Male</v>
      </c>
      <c r="O269" s="31"/>
      <c r="P269" s="21" t="n">
        <v>268</v>
      </c>
      <c r="Q269" s="21" t="str">
        <f aca="false">IFERROR(VLOOKUP(P$1&amp;":"&amp;P269,'Finish order'!$C:$K,6,FALSE()),"")</f>
        <v/>
      </c>
      <c r="R269" s="21" t="str">
        <f aca="false">IFERROR(VLOOKUP(P$1&amp;":"&amp;P269,'Finish order'!$C:$K,9,FALSE()),"")</f>
        <v/>
      </c>
      <c r="S269" s="21" t="str">
        <f aca="false">IFERROR(VLOOKUP(P$1&amp;":"&amp;P269,'Finish order'!$C:$K,7,FALSE()),"")</f>
        <v/>
      </c>
      <c r="T269" s="29" t="str">
        <f aca="false">IFERROR(VLOOKUP(P$1&amp;":"&amp;P269,'Finish order'!$C:$K,5,FALSE()),"")</f>
        <v/>
      </c>
      <c r="U269" s="21" t="str">
        <f aca="false">IFERROR(VLOOKUP(P$1&amp;":"&amp;P269,'Finish order'!$C:$K,4,FALSE()),"")</f>
        <v/>
      </c>
      <c r="V269" s="30" t="str">
        <f aca="false" t="array" ref="V269:V269">IFERROR(SMALL(IF($S$2:$S1178=S269,$P$2:$P$911*1.001),1),"")</f>
        <v/>
      </c>
      <c r="W269" s="30" t="str">
        <f aca="false" t="array" ref="W269:W269">IFERROR(SMALL(IF($S$2:$S1178=S269,$P$2:$P$911*1.0001),2),"")</f>
        <v/>
      </c>
      <c r="X269" s="30" t="str">
        <f aca="false" t="array" ref="X269:X269">IFERROR(SMALL(IF($S$2:$S1178=S269,$P$2:$P$911*1.00001),3),"")</f>
        <v/>
      </c>
      <c r="Y269" s="30" t="str">
        <f aca="false" t="array" ref="Y269:Y269">IFERROR(SMALL(IF($S$2:$S1178=S269,$P$2:$P$911*1.000001),4),"")</f>
        <v/>
      </c>
      <c r="Z269" s="30" t="str">
        <f aca="false">IF(P269&lt;&gt;"", IF(COUNT(V269:Y269)=4, SUM(V269:Y269), "No"), "")</f>
        <v>No</v>
      </c>
      <c r="AA269" s="30" t="str">
        <f aca="false">IF(P269&lt;&gt;"", IF(COUNT(V269:X269)=3, SUM(V269:X269), "No"), "")</f>
        <v>No</v>
      </c>
      <c r="AB269" s="30" t="str">
        <f aca="false">IF(P269&lt;&gt;"", IF(COUNT(V269:W269)=2, SUM(V269:W269), "No"), "")</f>
        <v>No</v>
      </c>
      <c r="AC269" s="30" t="str">
        <f aca="false">'Results 10 year vets'!$S269&amp;":"&amp;Table4[[#Headers],[Female]]</f>
        <v>:Female</v>
      </c>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c r="CT269" s="31"/>
      <c r="CU269" s="31"/>
      <c r="CV269" s="31"/>
      <c r="CW269" s="31"/>
      <c r="CX269" s="31"/>
      <c r="CY269" s="31"/>
      <c r="CZ269" s="31"/>
      <c r="DA269" s="31"/>
      <c r="DB269" s="31"/>
      <c r="DC269" s="31"/>
      <c r="DD269" s="31"/>
      <c r="DE269" s="31"/>
      <c r="DF269" s="31"/>
      <c r="DG269" s="31"/>
      <c r="DH269" s="31"/>
      <c r="DI269" s="31"/>
      <c r="DJ269" s="31"/>
      <c r="DK269" s="31"/>
      <c r="DL269" s="31"/>
      <c r="DM269" s="31"/>
      <c r="DN269" s="31"/>
      <c r="DO269" s="31"/>
      <c r="DP269" s="31"/>
      <c r="DQ269" s="31"/>
      <c r="DR269" s="31"/>
      <c r="DS269" s="31"/>
      <c r="DT269" s="31"/>
      <c r="DU269" s="31"/>
      <c r="DV269" s="31"/>
      <c r="DW269" s="31"/>
    </row>
    <row r="270" customFormat="false" ht="15.75" hidden="false" customHeight="true" outlineLevel="0" collapsed="false">
      <c r="A270" s="21" t="n">
        <v>269</v>
      </c>
      <c r="B270" s="21" t="str">
        <f aca="false">IFERROR(VLOOKUP($A$1&amp;":"&amp;A270,'Finish order'!C:K,6,FALSE()),"")</f>
        <v/>
      </c>
      <c r="C270" s="21" t="str">
        <f aca="false">IFERROR(VLOOKUP(A$1&amp;":"&amp;A270,'Finish order'!$C:$K,9,FALSE()),"")</f>
        <v/>
      </c>
      <c r="D270" s="21" t="str">
        <f aca="false">IFERROR(VLOOKUP(A$1&amp;":"&amp;A270,'Finish order'!$C:$K,7,FALSE()),"")</f>
        <v/>
      </c>
      <c r="E270" s="29" t="str">
        <f aca="false">IFERROR(VLOOKUP($A$1&amp;":"&amp;A270,'Finish order'!C:K,5,FALSE()),"")</f>
        <v/>
      </c>
      <c r="F270" s="21" t="str">
        <f aca="false">IFERROR(VLOOKUP($A$1&amp;":"&amp;A270,'Finish order'!C:K,4,FALSE()),"")</f>
        <v/>
      </c>
      <c r="G270" s="30" t="str">
        <f aca="false" t="array" ref="G270:G270">IFERROR(SMALL(IF($D$2:$D1179=D270,$A$2:$A$911*1.001),1),"")</f>
        <v/>
      </c>
      <c r="H270" s="30" t="str">
        <f aca="false" t="array" ref="H270:H270">IFERROR(SMALL(IF($D$2:$D1179=D270,$A$2:$A$911*1.0001),2),"")</f>
        <v/>
      </c>
      <c r="I270" s="30" t="str">
        <f aca="false" t="array" ref="I270:I270">IFERROR(SMALL(IF($D$2:$D1179=D270,$A$2:$A$911*1.00001),3),"")</f>
        <v/>
      </c>
      <c r="J270" s="30" t="str">
        <f aca="false" t="array" ref="J270:J270">IFERROR(SMALL(IF($D$2:$D1179=D270,$A$2:$A$911*1.000001),4),"")</f>
        <v/>
      </c>
      <c r="K270" s="30" t="str">
        <f aca="false">IF(A270&lt;&gt;"", IF(COUNT(G270:J270)=4, SUM(G270:J270), "No"), "")</f>
        <v>No</v>
      </c>
      <c r="L270" s="30" t="str">
        <f aca="false">IF(A270&lt;&gt;"", IF(COUNT(G270:I270)=3, SUM(G270:I270), "No"), "")</f>
        <v>No</v>
      </c>
      <c r="M270" s="30" t="str">
        <f aca="false">IF(A270&lt;&gt;"", IF(COUNT(G270:H270)=2, SUM(G270:H270), "No"), "")</f>
        <v>No</v>
      </c>
      <c r="N270" s="30" t="str">
        <f aca="false">'Results 10 year vets'!$D270&amp;":"&amp;Table1[[#Headers],[Male]]</f>
        <v>:Male</v>
      </c>
      <c r="O270" s="31"/>
      <c r="P270" s="21" t="n">
        <v>269</v>
      </c>
      <c r="Q270" s="21" t="str">
        <f aca="false">IFERROR(VLOOKUP(P$1&amp;":"&amp;P270,'Finish order'!$C:$K,6,FALSE()),"")</f>
        <v/>
      </c>
      <c r="R270" s="21" t="str">
        <f aca="false">IFERROR(VLOOKUP(P$1&amp;":"&amp;P270,'Finish order'!$C:$K,9,FALSE()),"")</f>
        <v/>
      </c>
      <c r="S270" s="21" t="str">
        <f aca="false">IFERROR(VLOOKUP(P$1&amp;":"&amp;P270,'Finish order'!$C:$K,7,FALSE()),"")</f>
        <v/>
      </c>
      <c r="T270" s="29" t="str">
        <f aca="false">IFERROR(VLOOKUP(P$1&amp;":"&amp;P270,'Finish order'!$C:$K,5,FALSE()),"")</f>
        <v/>
      </c>
      <c r="U270" s="21" t="str">
        <f aca="false">IFERROR(VLOOKUP(P$1&amp;":"&amp;P270,'Finish order'!$C:$K,4,FALSE()),"")</f>
        <v/>
      </c>
      <c r="V270" s="30" t="str">
        <f aca="false" t="array" ref="V270:V270">IFERROR(SMALL(IF($S$2:$S1179=S270,$P$2:$P$911*1.001),1),"")</f>
        <v/>
      </c>
      <c r="W270" s="30" t="str">
        <f aca="false" t="array" ref="W270:W270">IFERROR(SMALL(IF($S$2:$S1179=S270,$P$2:$P$911*1.0001),2),"")</f>
        <v/>
      </c>
      <c r="X270" s="30" t="str">
        <f aca="false" t="array" ref="X270:X270">IFERROR(SMALL(IF($S$2:$S1179=S270,$P$2:$P$911*1.00001),3),"")</f>
        <v/>
      </c>
      <c r="Y270" s="30" t="str">
        <f aca="false" t="array" ref="Y270:Y270">IFERROR(SMALL(IF($S$2:$S1179=S270,$P$2:$P$911*1.000001),4),"")</f>
        <v/>
      </c>
      <c r="Z270" s="30" t="str">
        <f aca="false">IF(P270&lt;&gt;"", IF(COUNT(V270:Y270)=4, SUM(V270:Y270), "No"), "")</f>
        <v>No</v>
      </c>
      <c r="AA270" s="30" t="str">
        <f aca="false">IF(P270&lt;&gt;"", IF(COUNT(V270:X270)=3, SUM(V270:X270), "No"), "")</f>
        <v>No</v>
      </c>
      <c r="AB270" s="30" t="str">
        <f aca="false">IF(P270&lt;&gt;"", IF(COUNT(V270:W270)=2, SUM(V270:W270), "No"), "")</f>
        <v>No</v>
      </c>
      <c r="AC270" s="30" t="str">
        <f aca="false">'Results 10 year vets'!$S270&amp;":"&amp;Table4[[#Headers],[Female]]</f>
        <v>:Female</v>
      </c>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c r="DA270" s="31"/>
      <c r="DB270" s="31"/>
      <c r="DC270" s="31"/>
      <c r="DD270" s="31"/>
      <c r="DE270" s="31"/>
      <c r="DF270" s="31"/>
      <c r="DG270" s="31"/>
      <c r="DH270" s="31"/>
      <c r="DI270" s="31"/>
      <c r="DJ270" s="31"/>
      <c r="DK270" s="31"/>
      <c r="DL270" s="31"/>
      <c r="DM270" s="31"/>
      <c r="DN270" s="31"/>
      <c r="DO270" s="31"/>
      <c r="DP270" s="31"/>
      <c r="DQ270" s="31"/>
      <c r="DR270" s="31"/>
      <c r="DS270" s="31"/>
      <c r="DT270" s="31"/>
      <c r="DU270" s="31"/>
      <c r="DV270" s="31"/>
      <c r="DW270" s="31"/>
    </row>
    <row r="271" customFormat="false" ht="15.75" hidden="false" customHeight="true" outlineLevel="0" collapsed="false">
      <c r="A271" s="21" t="n">
        <v>270</v>
      </c>
      <c r="B271" s="21" t="str">
        <f aca="false">IFERROR(VLOOKUP($A$1&amp;":"&amp;A271,'Finish order'!C:K,6,FALSE()),"")</f>
        <v/>
      </c>
      <c r="C271" s="21" t="str">
        <f aca="false">IFERROR(VLOOKUP(A$1&amp;":"&amp;A271,'Finish order'!$C:$K,9,FALSE()),"")</f>
        <v/>
      </c>
      <c r="D271" s="21" t="str">
        <f aca="false">IFERROR(VLOOKUP(A$1&amp;":"&amp;A271,'Finish order'!$C:$K,7,FALSE()),"")</f>
        <v/>
      </c>
      <c r="E271" s="29" t="str">
        <f aca="false">IFERROR(VLOOKUP($A$1&amp;":"&amp;A271,'Finish order'!C:K,5,FALSE()),"")</f>
        <v/>
      </c>
      <c r="F271" s="21" t="str">
        <f aca="false">IFERROR(VLOOKUP($A$1&amp;":"&amp;A271,'Finish order'!C:K,4,FALSE()),"")</f>
        <v/>
      </c>
      <c r="G271" s="30" t="str">
        <f aca="false" t="array" ref="G271:G271">IFERROR(SMALL(IF($D$2:$D1180=D271,$A$2:$A$911*1.001),1),"")</f>
        <v/>
      </c>
      <c r="H271" s="30" t="str">
        <f aca="false" t="array" ref="H271:H271">IFERROR(SMALL(IF($D$2:$D1180=D271,$A$2:$A$911*1.0001),2),"")</f>
        <v/>
      </c>
      <c r="I271" s="30" t="str">
        <f aca="false" t="array" ref="I271:I271">IFERROR(SMALL(IF($D$2:$D1180=D271,$A$2:$A$911*1.00001),3),"")</f>
        <v/>
      </c>
      <c r="J271" s="30" t="str">
        <f aca="false" t="array" ref="J271:J271">IFERROR(SMALL(IF($D$2:$D1180=D271,$A$2:$A$911*1.000001),4),"")</f>
        <v/>
      </c>
      <c r="K271" s="30" t="str">
        <f aca="false">IF(A271&lt;&gt;"", IF(COUNT(G271:J271)=4, SUM(G271:J271), "No"), "")</f>
        <v>No</v>
      </c>
      <c r="L271" s="30" t="str">
        <f aca="false">IF(A271&lt;&gt;"", IF(COUNT(G271:I271)=3, SUM(G271:I271), "No"), "")</f>
        <v>No</v>
      </c>
      <c r="M271" s="30" t="str">
        <f aca="false">IF(A271&lt;&gt;"", IF(COUNT(G271:H271)=2, SUM(G271:H271), "No"), "")</f>
        <v>No</v>
      </c>
      <c r="N271" s="30" t="str">
        <f aca="false">'Results 10 year vets'!$D271&amp;":"&amp;Table1[[#Headers],[Male]]</f>
        <v>:Male</v>
      </c>
      <c r="O271" s="31"/>
      <c r="P271" s="21" t="n">
        <v>270</v>
      </c>
      <c r="Q271" s="21" t="str">
        <f aca="false">IFERROR(VLOOKUP(P$1&amp;":"&amp;P271,'Finish order'!$C:$K,6,FALSE()),"")</f>
        <v/>
      </c>
      <c r="R271" s="21" t="str">
        <f aca="false">IFERROR(VLOOKUP(P$1&amp;":"&amp;P271,'Finish order'!$C:$K,9,FALSE()),"")</f>
        <v/>
      </c>
      <c r="S271" s="21" t="str">
        <f aca="false">IFERROR(VLOOKUP(P$1&amp;":"&amp;P271,'Finish order'!$C:$K,7,FALSE()),"")</f>
        <v/>
      </c>
      <c r="T271" s="29" t="str">
        <f aca="false">IFERROR(VLOOKUP(P$1&amp;":"&amp;P271,'Finish order'!$C:$K,5,FALSE()),"")</f>
        <v/>
      </c>
      <c r="U271" s="21" t="str">
        <f aca="false">IFERROR(VLOOKUP(P$1&amp;":"&amp;P271,'Finish order'!$C:$K,4,FALSE()),"")</f>
        <v/>
      </c>
      <c r="V271" s="30" t="str">
        <f aca="false" t="array" ref="V271:V271">IFERROR(SMALL(IF($S$2:$S1180=S271,$P$2:$P$911*1.001),1),"")</f>
        <v/>
      </c>
      <c r="W271" s="30" t="str">
        <f aca="false" t="array" ref="W271:W271">IFERROR(SMALL(IF($S$2:$S1180=S271,$P$2:$P$911*1.0001),2),"")</f>
        <v/>
      </c>
      <c r="X271" s="30" t="str">
        <f aca="false" t="array" ref="X271:X271">IFERROR(SMALL(IF($S$2:$S1180=S271,$P$2:$P$911*1.00001),3),"")</f>
        <v/>
      </c>
      <c r="Y271" s="30" t="str">
        <f aca="false" t="array" ref="Y271:Y271">IFERROR(SMALL(IF($S$2:$S1180=S271,$P$2:$P$911*1.000001),4),"")</f>
        <v/>
      </c>
      <c r="Z271" s="30" t="str">
        <f aca="false">IF(P271&lt;&gt;"", IF(COUNT(V271:Y271)=4, SUM(V271:Y271), "No"), "")</f>
        <v>No</v>
      </c>
      <c r="AA271" s="30" t="str">
        <f aca="false">IF(P271&lt;&gt;"", IF(COUNT(V271:X271)=3, SUM(V271:X271), "No"), "")</f>
        <v>No</v>
      </c>
      <c r="AB271" s="30" t="str">
        <f aca="false">IF(P271&lt;&gt;"", IF(COUNT(V271:W271)=2, SUM(V271:W271), "No"), "")</f>
        <v>No</v>
      </c>
      <c r="AC271" s="30" t="str">
        <f aca="false">'Results 10 year vets'!$S271&amp;":"&amp;Table4[[#Headers],[Female]]</f>
        <v>:Female</v>
      </c>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c r="CT271" s="31"/>
      <c r="CU271" s="31"/>
      <c r="CV271" s="31"/>
      <c r="CW271" s="31"/>
      <c r="CX271" s="31"/>
      <c r="CY271" s="31"/>
      <c r="CZ271" s="31"/>
      <c r="DA271" s="31"/>
      <c r="DB271" s="31"/>
      <c r="DC271" s="31"/>
      <c r="DD271" s="31"/>
      <c r="DE271" s="31"/>
      <c r="DF271" s="31"/>
      <c r="DG271" s="31"/>
      <c r="DH271" s="31"/>
      <c r="DI271" s="31"/>
      <c r="DJ271" s="31"/>
      <c r="DK271" s="31"/>
      <c r="DL271" s="31"/>
      <c r="DM271" s="31"/>
      <c r="DN271" s="31"/>
      <c r="DO271" s="31"/>
      <c r="DP271" s="31"/>
      <c r="DQ271" s="31"/>
      <c r="DR271" s="31"/>
      <c r="DS271" s="31"/>
      <c r="DT271" s="31"/>
      <c r="DU271" s="31"/>
      <c r="DV271" s="31"/>
      <c r="DW271" s="31"/>
    </row>
    <row r="272" customFormat="false" ht="15.75" hidden="false" customHeight="true" outlineLevel="0" collapsed="false">
      <c r="A272" s="21" t="n">
        <v>271</v>
      </c>
      <c r="B272" s="21" t="str">
        <f aca="false">IFERROR(VLOOKUP($A$1&amp;":"&amp;A272,'Finish order'!C:K,6,FALSE()),"")</f>
        <v/>
      </c>
      <c r="C272" s="21" t="str">
        <f aca="false">IFERROR(VLOOKUP(A$1&amp;":"&amp;A272,'Finish order'!$C:$K,9,FALSE()),"")</f>
        <v/>
      </c>
      <c r="D272" s="21" t="str">
        <f aca="false">IFERROR(VLOOKUP(A$1&amp;":"&amp;A272,'Finish order'!$C:$K,7,FALSE()),"")</f>
        <v/>
      </c>
      <c r="E272" s="29" t="str">
        <f aca="false">IFERROR(VLOOKUP($A$1&amp;":"&amp;A272,'Finish order'!C:K,5,FALSE()),"")</f>
        <v/>
      </c>
      <c r="F272" s="21" t="str">
        <f aca="false">IFERROR(VLOOKUP($A$1&amp;":"&amp;A272,'Finish order'!C:K,4,FALSE()),"")</f>
        <v/>
      </c>
      <c r="G272" s="30" t="str">
        <f aca="false" t="array" ref="G272:G272">IFERROR(SMALL(IF($D$2:$D1181=D272,$A$2:$A$911*1.001),1),"")</f>
        <v/>
      </c>
      <c r="H272" s="30" t="str">
        <f aca="false" t="array" ref="H272:H272">IFERROR(SMALL(IF($D$2:$D1181=D272,$A$2:$A$911*1.0001),2),"")</f>
        <v/>
      </c>
      <c r="I272" s="30" t="str">
        <f aca="false" t="array" ref="I272:I272">IFERROR(SMALL(IF($D$2:$D1181=D272,$A$2:$A$911*1.00001),3),"")</f>
        <v/>
      </c>
      <c r="J272" s="30" t="str">
        <f aca="false" t="array" ref="J272:J272">IFERROR(SMALL(IF($D$2:$D1181=D272,$A$2:$A$911*1.000001),4),"")</f>
        <v/>
      </c>
      <c r="K272" s="30" t="str">
        <f aca="false">IF(A272&lt;&gt;"", IF(COUNT(G272:J272)=4, SUM(G272:J272), "No"), "")</f>
        <v>No</v>
      </c>
      <c r="L272" s="30" t="str">
        <f aca="false">IF(A272&lt;&gt;"", IF(COUNT(G272:I272)=3, SUM(G272:I272), "No"), "")</f>
        <v>No</v>
      </c>
      <c r="M272" s="30" t="str">
        <f aca="false">IF(A272&lt;&gt;"", IF(COUNT(G272:H272)=2, SUM(G272:H272), "No"), "")</f>
        <v>No</v>
      </c>
      <c r="N272" s="30" t="str">
        <f aca="false">'Results 10 year vets'!$D272&amp;":"&amp;Table1[[#Headers],[Male]]</f>
        <v>:Male</v>
      </c>
      <c r="O272" s="31"/>
      <c r="P272" s="21" t="n">
        <v>271</v>
      </c>
      <c r="Q272" s="21" t="str">
        <f aca="false">IFERROR(VLOOKUP(P$1&amp;":"&amp;P272,'Finish order'!$C:$K,6,FALSE()),"")</f>
        <v/>
      </c>
      <c r="R272" s="21" t="str">
        <f aca="false">IFERROR(VLOOKUP(P$1&amp;":"&amp;P272,'Finish order'!$C:$K,9,FALSE()),"")</f>
        <v/>
      </c>
      <c r="S272" s="21" t="str">
        <f aca="false">IFERROR(VLOOKUP(P$1&amp;":"&amp;P272,'Finish order'!$C:$K,7,FALSE()),"")</f>
        <v/>
      </c>
      <c r="T272" s="29" t="str">
        <f aca="false">IFERROR(VLOOKUP(P$1&amp;":"&amp;P272,'Finish order'!$C:$K,5,FALSE()),"")</f>
        <v/>
      </c>
      <c r="U272" s="21" t="str">
        <f aca="false">IFERROR(VLOOKUP(P$1&amp;":"&amp;P272,'Finish order'!$C:$K,4,FALSE()),"")</f>
        <v/>
      </c>
      <c r="V272" s="30" t="str">
        <f aca="false" t="array" ref="V272:V272">IFERROR(SMALL(IF($S$2:$S1181=S272,$P$2:$P$911*1.001),1),"")</f>
        <v/>
      </c>
      <c r="W272" s="30" t="str">
        <f aca="false" t="array" ref="W272:W272">IFERROR(SMALL(IF($S$2:$S1181=S272,$P$2:$P$911*1.0001),2),"")</f>
        <v/>
      </c>
      <c r="X272" s="30" t="str">
        <f aca="false" t="array" ref="X272:X272">IFERROR(SMALL(IF($S$2:$S1181=S272,$P$2:$P$911*1.00001),3),"")</f>
        <v/>
      </c>
      <c r="Y272" s="30" t="str">
        <f aca="false" t="array" ref="Y272:Y272">IFERROR(SMALL(IF($S$2:$S1181=S272,$P$2:$P$911*1.000001),4),"")</f>
        <v/>
      </c>
      <c r="Z272" s="30" t="str">
        <f aca="false">IF(P272&lt;&gt;"", IF(COUNT(V272:Y272)=4, SUM(V272:Y272), "No"), "")</f>
        <v>No</v>
      </c>
      <c r="AA272" s="30" t="str">
        <f aca="false">IF(P272&lt;&gt;"", IF(COUNT(V272:X272)=3, SUM(V272:X272), "No"), "")</f>
        <v>No</v>
      </c>
      <c r="AB272" s="30" t="str">
        <f aca="false">IF(P272&lt;&gt;"", IF(COUNT(V272:W272)=2, SUM(V272:W272), "No"), "")</f>
        <v>No</v>
      </c>
      <c r="AC272" s="30" t="str">
        <f aca="false">'Results 10 year vets'!$S272&amp;":"&amp;Table4[[#Headers],[Female]]</f>
        <v>:Female</v>
      </c>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c r="CT272" s="31"/>
      <c r="CU272" s="31"/>
      <c r="CV272" s="31"/>
      <c r="CW272" s="31"/>
      <c r="CX272" s="31"/>
      <c r="CY272" s="31"/>
      <c r="CZ272" s="31"/>
      <c r="DA272" s="31"/>
      <c r="DB272" s="31"/>
      <c r="DC272" s="31"/>
      <c r="DD272" s="31"/>
      <c r="DE272" s="31"/>
      <c r="DF272" s="31"/>
      <c r="DG272" s="31"/>
      <c r="DH272" s="31"/>
      <c r="DI272" s="31"/>
      <c r="DJ272" s="31"/>
      <c r="DK272" s="31"/>
      <c r="DL272" s="31"/>
      <c r="DM272" s="31"/>
      <c r="DN272" s="31"/>
      <c r="DO272" s="31"/>
      <c r="DP272" s="31"/>
      <c r="DQ272" s="31"/>
      <c r="DR272" s="31"/>
      <c r="DS272" s="31"/>
      <c r="DT272" s="31"/>
      <c r="DU272" s="31"/>
      <c r="DV272" s="31"/>
      <c r="DW272" s="31"/>
    </row>
    <row r="273" customFormat="false" ht="15.75" hidden="false" customHeight="true" outlineLevel="0" collapsed="false">
      <c r="A273" s="21" t="n">
        <v>272</v>
      </c>
      <c r="B273" s="21" t="str">
        <f aca="false">IFERROR(VLOOKUP($A$1&amp;":"&amp;A273,'Finish order'!C:K,6,FALSE()),"")</f>
        <v/>
      </c>
      <c r="C273" s="21" t="str">
        <f aca="false">IFERROR(VLOOKUP(A$1&amp;":"&amp;A273,'Finish order'!$C:$K,9,FALSE()),"")</f>
        <v/>
      </c>
      <c r="D273" s="21" t="str">
        <f aca="false">IFERROR(VLOOKUP(A$1&amp;":"&amp;A273,'Finish order'!$C:$K,7,FALSE()),"")</f>
        <v/>
      </c>
      <c r="E273" s="29" t="str">
        <f aca="false">IFERROR(VLOOKUP($A$1&amp;":"&amp;A273,'Finish order'!C:K,5,FALSE()),"")</f>
        <v/>
      </c>
      <c r="F273" s="21" t="str">
        <f aca="false">IFERROR(VLOOKUP($A$1&amp;":"&amp;A273,'Finish order'!C:K,4,FALSE()),"")</f>
        <v/>
      </c>
      <c r="G273" s="30" t="str">
        <f aca="false" t="array" ref="G273:G273">IFERROR(SMALL(IF($D$2:$D1182=D273,$A$2:$A$911*1.001),1),"")</f>
        <v/>
      </c>
      <c r="H273" s="30" t="str">
        <f aca="false" t="array" ref="H273:H273">IFERROR(SMALL(IF($D$2:$D1182=D273,$A$2:$A$911*1.0001),2),"")</f>
        <v/>
      </c>
      <c r="I273" s="30" t="str">
        <f aca="false" t="array" ref="I273:I273">IFERROR(SMALL(IF($D$2:$D1182=D273,$A$2:$A$911*1.00001),3),"")</f>
        <v/>
      </c>
      <c r="J273" s="30" t="str">
        <f aca="false" t="array" ref="J273:J273">IFERROR(SMALL(IF($D$2:$D1182=D273,$A$2:$A$911*1.000001),4),"")</f>
        <v/>
      </c>
      <c r="K273" s="30" t="str">
        <f aca="false">IF(A273&lt;&gt;"", IF(COUNT(G273:J273)=4, SUM(G273:J273), "No"), "")</f>
        <v>No</v>
      </c>
      <c r="L273" s="30" t="str">
        <f aca="false">IF(A273&lt;&gt;"", IF(COUNT(G273:I273)=3, SUM(G273:I273), "No"), "")</f>
        <v>No</v>
      </c>
      <c r="M273" s="30" t="str">
        <f aca="false">IF(A273&lt;&gt;"", IF(COUNT(G273:H273)=2, SUM(G273:H273), "No"), "")</f>
        <v>No</v>
      </c>
      <c r="N273" s="30" t="str">
        <f aca="false">'Results 10 year vets'!$D273&amp;":"&amp;Table1[[#Headers],[Male]]</f>
        <v>:Male</v>
      </c>
      <c r="O273" s="31"/>
      <c r="P273" s="21" t="n">
        <v>272</v>
      </c>
      <c r="Q273" s="21" t="str">
        <f aca="false">IFERROR(VLOOKUP(P$1&amp;":"&amp;P273,'Finish order'!$C:$K,6,FALSE()),"")</f>
        <v/>
      </c>
      <c r="R273" s="21" t="str">
        <f aca="false">IFERROR(VLOOKUP(P$1&amp;":"&amp;P273,'Finish order'!$C:$K,9,FALSE()),"")</f>
        <v/>
      </c>
      <c r="S273" s="21" t="str">
        <f aca="false">IFERROR(VLOOKUP(P$1&amp;":"&amp;P273,'Finish order'!$C:$K,7,FALSE()),"")</f>
        <v/>
      </c>
      <c r="T273" s="29" t="str">
        <f aca="false">IFERROR(VLOOKUP(P$1&amp;":"&amp;P273,'Finish order'!$C:$K,5,FALSE()),"")</f>
        <v/>
      </c>
      <c r="U273" s="21" t="str">
        <f aca="false">IFERROR(VLOOKUP(P$1&amp;":"&amp;P273,'Finish order'!$C:$K,4,FALSE()),"")</f>
        <v/>
      </c>
      <c r="V273" s="30" t="str">
        <f aca="false" t="array" ref="V273:V273">IFERROR(SMALL(IF($S$2:$S1182=S273,$P$2:$P$911*1.001),1),"")</f>
        <v/>
      </c>
      <c r="W273" s="30" t="str">
        <f aca="false" t="array" ref="W273:W273">IFERROR(SMALL(IF($S$2:$S1182=S273,$P$2:$P$911*1.0001),2),"")</f>
        <v/>
      </c>
      <c r="X273" s="30" t="str">
        <f aca="false" t="array" ref="X273:X273">IFERROR(SMALL(IF($S$2:$S1182=S273,$P$2:$P$911*1.00001),3),"")</f>
        <v/>
      </c>
      <c r="Y273" s="30" t="str">
        <f aca="false" t="array" ref="Y273:Y273">IFERROR(SMALL(IF($S$2:$S1182=S273,$P$2:$P$911*1.000001),4),"")</f>
        <v/>
      </c>
      <c r="Z273" s="30" t="str">
        <f aca="false">IF(P273&lt;&gt;"", IF(COUNT(V273:Y273)=4, SUM(V273:Y273), "No"), "")</f>
        <v>No</v>
      </c>
      <c r="AA273" s="30" t="str">
        <f aca="false">IF(P273&lt;&gt;"", IF(COUNT(V273:X273)=3, SUM(V273:X273), "No"), "")</f>
        <v>No</v>
      </c>
      <c r="AB273" s="30" t="str">
        <f aca="false">IF(P273&lt;&gt;"", IF(COUNT(V273:W273)=2, SUM(V273:W273), "No"), "")</f>
        <v>No</v>
      </c>
      <c r="AC273" s="30" t="str">
        <f aca="false">'Results 10 year vets'!$S273&amp;":"&amp;Table4[[#Headers],[Female]]</f>
        <v>:Female</v>
      </c>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c r="CT273" s="31"/>
      <c r="CU273" s="31"/>
      <c r="CV273" s="31"/>
      <c r="CW273" s="31"/>
      <c r="CX273" s="31"/>
      <c r="CY273" s="31"/>
      <c r="CZ273" s="31"/>
      <c r="DA273" s="31"/>
      <c r="DB273" s="31"/>
      <c r="DC273" s="31"/>
      <c r="DD273" s="31"/>
      <c r="DE273" s="31"/>
      <c r="DF273" s="31"/>
      <c r="DG273" s="31"/>
      <c r="DH273" s="31"/>
      <c r="DI273" s="31"/>
      <c r="DJ273" s="31"/>
      <c r="DK273" s="31"/>
      <c r="DL273" s="31"/>
      <c r="DM273" s="31"/>
      <c r="DN273" s="31"/>
      <c r="DO273" s="31"/>
      <c r="DP273" s="31"/>
      <c r="DQ273" s="31"/>
      <c r="DR273" s="31"/>
      <c r="DS273" s="31"/>
      <c r="DT273" s="31"/>
      <c r="DU273" s="31"/>
      <c r="DV273" s="31"/>
      <c r="DW273" s="31"/>
    </row>
    <row r="274" customFormat="false" ht="15.75" hidden="false" customHeight="true" outlineLevel="0" collapsed="false">
      <c r="A274" s="21" t="n">
        <v>273</v>
      </c>
      <c r="B274" s="21" t="str">
        <f aca="false">IFERROR(VLOOKUP($A$1&amp;":"&amp;A274,'Finish order'!C:K,6,FALSE()),"")</f>
        <v/>
      </c>
      <c r="C274" s="21" t="str">
        <f aca="false">IFERROR(VLOOKUP(A$1&amp;":"&amp;A274,'Finish order'!$C:$K,9,FALSE()),"")</f>
        <v/>
      </c>
      <c r="D274" s="21" t="str">
        <f aca="false">IFERROR(VLOOKUP(A$1&amp;":"&amp;A274,'Finish order'!$C:$K,7,FALSE()),"")</f>
        <v/>
      </c>
      <c r="E274" s="29" t="str">
        <f aca="false">IFERROR(VLOOKUP($A$1&amp;":"&amp;A274,'Finish order'!C:K,5,FALSE()),"")</f>
        <v/>
      </c>
      <c r="F274" s="21" t="str">
        <f aca="false">IFERROR(VLOOKUP($A$1&amp;":"&amp;A274,'Finish order'!C:K,4,FALSE()),"")</f>
        <v/>
      </c>
      <c r="G274" s="30" t="str">
        <f aca="false" t="array" ref="G274:G274">IFERROR(SMALL(IF($D$2:$D1183=D274,$A$2:$A$911*1.001),1),"")</f>
        <v/>
      </c>
      <c r="H274" s="30" t="str">
        <f aca="false" t="array" ref="H274:H274">IFERROR(SMALL(IF($D$2:$D1183=D274,$A$2:$A$911*1.0001),2),"")</f>
        <v/>
      </c>
      <c r="I274" s="30" t="str">
        <f aca="false" t="array" ref="I274:I274">IFERROR(SMALL(IF($D$2:$D1183=D274,$A$2:$A$911*1.00001),3),"")</f>
        <v/>
      </c>
      <c r="J274" s="30" t="str">
        <f aca="false" t="array" ref="J274:J274">IFERROR(SMALL(IF($D$2:$D1183=D274,$A$2:$A$911*1.000001),4),"")</f>
        <v/>
      </c>
      <c r="K274" s="30" t="str">
        <f aca="false">IF(A274&lt;&gt;"", IF(COUNT(G274:J274)=4, SUM(G274:J274), "No"), "")</f>
        <v>No</v>
      </c>
      <c r="L274" s="30" t="str">
        <f aca="false">IF(A274&lt;&gt;"", IF(COUNT(G274:I274)=3, SUM(G274:I274), "No"), "")</f>
        <v>No</v>
      </c>
      <c r="M274" s="30" t="str">
        <f aca="false">IF(A274&lt;&gt;"", IF(COUNT(G274:H274)=2, SUM(G274:H274), "No"), "")</f>
        <v>No</v>
      </c>
      <c r="N274" s="30" t="str">
        <f aca="false">'Results 10 year vets'!$D274&amp;":"&amp;Table1[[#Headers],[Male]]</f>
        <v>:Male</v>
      </c>
      <c r="O274" s="31"/>
      <c r="P274" s="21" t="n">
        <v>273</v>
      </c>
      <c r="Q274" s="21" t="str">
        <f aca="false">IFERROR(VLOOKUP(P$1&amp;":"&amp;P274,'Finish order'!$C:$K,6,FALSE()),"")</f>
        <v/>
      </c>
      <c r="R274" s="21" t="str">
        <f aca="false">IFERROR(VLOOKUP(P$1&amp;":"&amp;P274,'Finish order'!$C:$K,9,FALSE()),"")</f>
        <v/>
      </c>
      <c r="S274" s="21" t="str">
        <f aca="false">IFERROR(VLOOKUP(P$1&amp;":"&amp;P274,'Finish order'!$C:$K,7,FALSE()),"")</f>
        <v/>
      </c>
      <c r="T274" s="29" t="str">
        <f aca="false">IFERROR(VLOOKUP(P$1&amp;":"&amp;P274,'Finish order'!$C:$K,5,FALSE()),"")</f>
        <v/>
      </c>
      <c r="U274" s="21" t="str">
        <f aca="false">IFERROR(VLOOKUP(P$1&amp;":"&amp;P274,'Finish order'!$C:$K,4,FALSE()),"")</f>
        <v/>
      </c>
      <c r="V274" s="30" t="str">
        <f aca="false" t="array" ref="V274:V274">IFERROR(SMALL(IF($S$2:$S1183=S274,$P$2:$P$911*1.001),1),"")</f>
        <v/>
      </c>
      <c r="W274" s="30" t="str">
        <f aca="false" t="array" ref="W274:W274">IFERROR(SMALL(IF($S$2:$S1183=S274,$P$2:$P$911*1.0001),2),"")</f>
        <v/>
      </c>
      <c r="X274" s="30" t="str">
        <f aca="false" t="array" ref="X274:X274">IFERROR(SMALL(IF($S$2:$S1183=S274,$P$2:$P$911*1.00001),3),"")</f>
        <v/>
      </c>
      <c r="Y274" s="30" t="str">
        <f aca="false" t="array" ref="Y274:Y274">IFERROR(SMALL(IF($S$2:$S1183=S274,$P$2:$P$911*1.000001),4),"")</f>
        <v/>
      </c>
      <c r="Z274" s="30" t="str">
        <f aca="false">IF(P274&lt;&gt;"", IF(COUNT(V274:Y274)=4, SUM(V274:Y274), "No"), "")</f>
        <v>No</v>
      </c>
      <c r="AA274" s="30" t="str">
        <f aca="false">IF(P274&lt;&gt;"", IF(COUNT(V274:X274)=3, SUM(V274:X274), "No"), "")</f>
        <v>No</v>
      </c>
      <c r="AB274" s="30" t="str">
        <f aca="false">IF(P274&lt;&gt;"", IF(COUNT(V274:W274)=2, SUM(V274:W274), "No"), "")</f>
        <v>No</v>
      </c>
      <c r="AC274" s="30" t="str">
        <f aca="false">'Results 10 year vets'!$S274&amp;":"&amp;Table4[[#Headers],[Female]]</f>
        <v>:Female</v>
      </c>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31"/>
      <c r="CW274" s="31"/>
      <c r="CX274" s="31"/>
      <c r="CY274" s="31"/>
      <c r="CZ274" s="31"/>
      <c r="DA274" s="31"/>
      <c r="DB274" s="31"/>
      <c r="DC274" s="31"/>
      <c r="DD274" s="31"/>
      <c r="DE274" s="31"/>
      <c r="DF274" s="31"/>
      <c r="DG274" s="31"/>
      <c r="DH274" s="31"/>
      <c r="DI274" s="31"/>
      <c r="DJ274" s="31"/>
      <c r="DK274" s="31"/>
      <c r="DL274" s="31"/>
      <c r="DM274" s="31"/>
      <c r="DN274" s="31"/>
      <c r="DO274" s="31"/>
      <c r="DP274" s="31"/>
      <c r="DQ274" s="31"/>
      <c r="DR274" s="31"/>
      <c r="DS274" s="31"/>
      <c r="DT274" s="31"/>
      <c r="DU274" s="31"/>
      <c r="DV274" s="31"/>
      <c r="DW274" s="31"/>
    </row>
    <row r="275" customFormat="false" ht="15.75" hidden="false" customHeight="true" outlineLevel="0" collapsed="false">
      <c r="A275" s="21" t="n">
        <v>274</v>
      </c>
      <c r="B275" s="21" t="str">
        <f aca="false">IFERROR(VLOOKUP($A$1&amp;":"&amp;A275,'Finish order'!C:K,6,FALSE()),"")</f>
        <v/>
      </c>
      <c r="C275" s="21" t="str">
        <f aca="false">IFERROR(VLOOKUP(A$1&amp;":"&amp;A275,'Finish order'!$C:$K,9,FALSE()),"")</f>
        <v/>
      </c>
      <c r="D275" s="21" t="str">
        <f aca="false">IFERROR(VLOOKUP(A$1&amp;":"&amp;A275,'Finish order'!$C:$K,7,FALSE()),"")</f>
        <v/>
      </c>
      <c r="E275" s="29" t="str">
        <f aca="false">IFERROR(VLOOKUP($A$1&amp;":"&amp;A275,'Finish order'!C:K,5,FALSE()),"")</f>
        <v/>
      </c>
      <c r="F275" s="21" t="str">
        <f aca="false">IFERROR(VLOOKUP($A$1&amp;":"&amp;A275,'Finish order'!C:K,4,FALSE()),"")</f>
        <v/>
      </c>
      <c r="G275" s="30" t="str">
        <f aca="false" t="array" ref="G275:G275">IFERROR(SMALL(IF($D$2:$D1184=D275,$A$2:$A$911*1.001),1),"")</f>
        <v/>
      </c>
      <c r="H275" s="30" t="str">
        <f aca="false" t="array" ref="H275:H275">IFERROR(SMALL(IF($D$2:$D1184=D275,$A$2:$A$911*1.0001),2),"")</f>
        <v/>
      </c>
      <c r="I275" s="30" t="str">
        <f aca="false" t="array" ref="I275:I275">IFERROR(SMALL(IF($D$2:$D1184=D275,$A$2:$A$911*1.00001),3),"")</f>
        <v/>
      </c>
      <c r="J275" s="30" t="str">
        <f aca="false" t="array" ref="J275:J275">IFERROR(SMALL(IF($D$2:$D1184=D275,$A$2:$A$911*1.000001),4),"")</f>
        <v/>
      </c>
      <c r="K275" s="30" t="str">
        <f aca="false">IF(A275&lt;&gt;"", IF(COUNT(G275:J275)=4, SUM(G275:J275), "No"), "")</f>
        <v>No</v>
      </c>
      <c r="L275" s="30" t="str">
        <f aca="false">IF(A275&lt;&gt;"", IF(COUNT(G275:I275)=3, SUM(G275:I275), "No"), "")</f>
        <v>No</v>
      </c>
      <c r="M275" s="30" t="str">
        <f aca="false">IF(A275&lt;&gt;"", IF(COUNT(G275:H275)=2, SUM(G275:H275), "No"), "")</f>
        <v>No</v>
      </c>
      <c r="N275" s="30" t="str">
        <f aca="false">'Results 10 year vets'!$D275&amp;":"&amp;Table1[[#Headers],[Male]]</f>
        <v>:Male</v>
      </c>
      <c r="O275" s="31"/>
      <c r="P275" s="21" t="n">
        <v>274</v>
      </c>
      <c r="Q275" s="21" t="str">
        <f aca="false">IFERROR(VLOOKUP(P$1&amp;":"&amp;P275,'Finish order'!$C:$K,6,FALSE()),"")</f>
        <v/>
      </c>
      <c r="R275" s="21" t="str">
        <f aca="false">IFERROR(VLOOKUP(P$1&amp;":"&amp;P275,'Finish order'!$C:$K,9,FALSE()),"")</f>
        <v/>
      </c>
      <c r="S275" s="21" t="str">
        <f aca="false">IFERROR(VLOOKUP(P$1&amp;":"&amp;P275,'Finish order'!$C:$K,7,FALSE()),"")</f>
        <v/>
      </c>
      <c r="T275" s="29" t="str">
        <f aca="false">IFERROR(VLOOKUP(P$1&amp;":"&amp;P275,'Finish order'!$C:$K,5,FALSE()),"")</f>
        <v/>
      </c>
      <c r="U275" s="21" t="str">
        <f aca="false">IFERROR(VLOOKUP(P$1&amp;":"&amp;P275,'Finish order'!$C:$K,4,FALSE()),"")</f>
        <v/>
      </c>
      <c r="V275" s="30" t="str">
        <f aca="false" t="array" ref="V275:V275">IFERROR(SMALL(IF($S$2:$S1184=S275,$P$2:$P$911*1.001),1),"")</f>
        <v/>
      </c>
      <c r="W275" s="30" t="str">
        <f aca="false" t="array" ref="W275:W275">IFERROR(SMALL(IF($S$2:$S1184=S275,$P$2:$P$911*1.0001),2),"")</f>
        <v/>
      </c>
      <c r="X275" s="30" t="str">
        <f aca="false" t="array" ref="X275:X275">IFERROR(SMALL(IF($S$2:$S1184=S275,$P$2:$P$911*1.00001),3),"")</f>
        <v/>
      </c>
      <c r="Y275" s="30" t="str">
        <f aca="false" t="array" ref="Y275:Y275">IFERROR(SMALL(IF($S$2:$S1184=S275,$P$2:$P$911*1.000001),4),"")</f>
        <v/>
      </c>
      <c r="Z275" s="30" t="str">
        <f aca="false">IF(P275&lt;&gt;"", IF(COUNT(V275:Y275)=4, SUM(V275:Y275), "No"), "")</f>
        <v>No</v>
      </c>
      <c r="AA275" s="30" t="str">
        <f aca="false">IF(P275&lt;&gt;"", IF(COUNT(V275:X275)=3, SUM(V275:X275), "No"), "")</f>
        <v>No</v>
      </c>
      <c r="AB275" s="30" t="str">
        <f aca="false">IF(P275&lt;&gt;"", IF(COUNT(V275:W275)=2, SUM(V275:W275), "No"), "")</f>
        <v>No</v>
      </c>
      <c r="AC275" s="30" t="str">
        <f aca="false">'Results 10 year vets'!$S275&amp;":"&amp;Table4[[#Headers],[Female]]</f>
        <v>:Female</v>
      </c>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c r="CT275" s="31"/>
      <c r="CU275" s="31"/>
      <c r="CV275" s="31"/>
      <c r="CW275" s="31"/>
      <c r="CX275" s="31"/>
      <c r="CY275" s="31"/>
      <c r="CZ275" s="31"/>
      <c r="DA275" s="31"/>
      <c r="DB275" s="31"/>
      <c r="DC275" s="31"/>
      <c r="DD275" s="31"/>
      <c r="DE275" s="31"/>
      <c r="DF275" s="31"/>
      <c r="DG275" s="31"/>
      <c r="DH275" s="31"/>
      <c r="DI275" s="31"/>
      <c r="DJ275" s="31"/>
      <c r="DK275" s="31"/>
      <c r="DL275" s="31"/>
      <c r="DM275" s="31"/>
      <c r="DN275" s="31"/>
      <c r="DO275" s="31"/>
      <c r="DP275" s="31"/>
      <c r="DQ275" s="31"/>
      <c r="DR275" s="31"/>
      <c r="DS275" s="31"/>
      <c r="DT275" s="31"/>
      <c r="DU275" s="31"/>
      <c r="DV275" s="31"/>
      <c r="DW275" s="31"/>
    </row>
    <row r="276" customFormat="false" ht="15.75" hidden="false" customHeight="true" outlineLevel="0" collapsed="false">
      <c r="A276" s="21" t="n">
        <v>275</v>
      </c>
      <c r="B276" s="21" t="str">
        <f aca="false">IFERROR(VLOOKUP($A$1&amp;":"&amp;A276,'Finish order'!C:K,6,FALSE()),"")</f>
        <v/>
      </c>
      <c r="C276" s="21" t="str">
        <f aca="false">IFERROR(VLOOKUP(A$1&amp;":"&amp;A276,'Finish order'!$C:$K,9,FALSE()),"")</f>
        <v/>
      </c>
      <c r="D276" s="21" t="str">
        <f aca="false">IFERROR(VLOOKUP(A$1&amp;":"&amp;A276,'Finish order'!$C:$K,7,FALSE()),"")</f>
        <v/>
      </c>
      <c r="E276" s="29" t="str">
        <f aca="false">IFERROR(VLOOKUP($A$1&amp;":"&amp;A276,'Finish order'!C:K,5,FALSE()),"")</f>
        <v/>
      </c>
      <c r="F276" s="21" t="str">
        <f aca="false">IFERROR(VLOOKUP($A$1&amp;":"&amp;A276,'Finish order'!C:K,4,FALSE()),"")</f>
        <v/>
      </c>
      <c r="G276" s="30" t="str">
        <f aca="false" t="array" ref="G276:G276">IFERROR(SMALL(IF($D$2:$D1185=D276,$A$2:$A$911*1.001),1),"")</f>
        <v/>
      </c>
      <c r="H276" s="30" t="str">
        <f aca="false" t="array" ref="H276:H276">IFERROR(SMALL(IF($D$2:$D1185=D276,$A$2:$A$911*1.0001),2),"")</f>
        <v/>
      </c>
      <c r="I276" s="30" t="str">
        <f aca="false" t="array" ref="I276:I276">IFERROR(SMALL(IF($D$2:$D1185=D276,$A$2:$A$911*1.00001),3),"")</f>
        <v/>
      </c>
      <c r="J276" s="30" t="str">
        <f aca="false" t="array" ref="J276:J276">IFERROR(SMALL(IF($D$2:$D1185=D276,$A$2:$A$911*1.000001),4),"")</f>
        <v/>
      </c>
      <c r="K276" s="30" t="str">
        <f aca="false">IF(A276&lt;&gt;"", IF(COUNT(G276:J276)=4, SUM(G276:J276), "No"), "")</f>
        <v>No</v>
      </c>
      <c r="L276" s="30" t="str">
        <f aca="false">IF(A276&lt;&gt;"", IF(COUNT(G276:I276)=3, SUM(G276:I276), "No"), "")</f>
        <v>No</v>
      </c>
      <c r="M276" s="30" t="str">
        <f aca="false">IF(A276&lt;&gt;"", IF(COUNT(G276:H276)=2, SUM(G276:H276), "No"), "")</f>
        <v>No</v>
      </c>
      <c r="N276" s="30" t="str">
        <f aca="false">'Results 10 year vets'!$D276&amp;":"&amp;Table1[[#Headers],[Male]]</f>
        <v>:Male</v>
      </c>
      <c r="O276" s="31"/>
      <c r="P276" s="21" t="n">
        <v>275</v>
      </c>
      <c r="Q276" s="21" t="str">
        <f aca="false">IFERROR(VLOOKUP(P$1&amp;":"&amp;P276,'Finish order'!$C:$K,6,FALSE()),"")</f>
        <v/>
      </c>
      <c r="R276" s="21" t="str">
        <f aca="false">IFERROR(VLOOKUP(P$1&amp;":"&amp;P276,'Finish order'!$C:$K,9,FALSE()),"")</f>
        <v/>
      </c>
      <c r="S276" s="21" t="str">
        <f aca="false">IFERROR(VLOOKUP(P$1&amp;":"&amp;P276,'Finish order'!$C:$K,7,FALSE()),"")</f>
        <v/>
      </c>
      <c r="T276" s="29" t="str">
        <f aca="false">IFERROR(VLOOKUP(P$1&amp;":"&amp;P276,'Finish order'!$C:$K,5,FALSE()),"")</f>
        <v/>
      </c>
      <c r="U276" s="21" t="str">
        <f aca="false">IFERROR(VLOOKUP(P$1&amp;":"&amp;P276,'Finish order'!$C:$K,4,FALSE()),"")</f>
        <v/>
      </c>
      <c r="V276" s="30" t="str">
        <f aca="false" t="array" ref="V276:V276">IFERROR(SMALL(IF($S$2:$S1185=S276,$P$2:$P$911*1.001),1),"")</f>
        <v/>
      </c>
      <c r="W276" s="30" t="str">
        <f aca="false" t="array" ref="W276:W276">IFERROR(SMALL(IF($S$2:$S1185=S276,$P$2:$P$911*1.0001),2),"")</f>
        <v/>
      </c>
      <c r="X276" s="30" t="str">
        <f aca="false" t="array" ref="X276:X276">IFERROR(SMALL(IF($S$2:$S1185=S276,$P$2:$P$911*1.00001),3),"")</f>
        <v/>
      </c>
      <c r="Y276" s="30" t="str">
        <f aca="false" t="array" ref="Y276:Y276">IFERROR(SMALL(IF($S$2:$S1185=S276,$P$2:$P$911*1.000001),4),"")</f>
        <v/>
      </c>
      <c r="Z276" s="30" t="str">
        <f aca="false">IF(P276&lt;&gt;"", IF(COUNT(V276:Y276)=4, SUM(V276:Y276), "No"), "")</f>
        <v>No</v>
      </c>
      <c r="AA276" s="30" t="str">
        <f aca="false">IF(P276&lt;&gt;"", IF(COUNT(V276:X276)=3, SUM(V276:X276), "No"), "")</f>
        <v>No</v>
      </c>
      <c r="AB276" s="30" t="str">
        <f aca="false">IF(P276&lt;&gt;"", IF(COUNT(V276:W276)=2, SUM(V276:W276), "No"), "")</f>
        <v>No</v>
      </c>
      <c r="AC276" s="30" t="str">
        <f aca="false">'Results 10 year vets'!$S276&amp;":"&amp;Table4[[#Headers],[Female]]</f>
        <v>:Female</v>
      </c>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c r="CT276" s="31"/>
      <c r="CU276" s="31"/>
      <c r="CV276" s="31"/>
      <c r="CW276" s="31"/>
      <c r="CX276" s="31"/>
      <c r="CY276" s="31"/>
      <c r="CZ276" s="31"/>
      <c r="DA276" s="31"/>
      <c r="DB276" s="31"/>
      <c r="DC276" s="31"/>
      <c r="DD276" s="31"/>
      <c r="DE276" s="31"/>
      <c r="DF276" s="31"/>
      <c r="DG276" s="31"/>
      <c r="DH276" s="31"/>
      <c r="DI276" s="31"/>
      <c r="DJ276" s="31"/>
      <c r="DK276" s="31"/>
      <c r="DL276" s="31"/>
      <c r="DM276" s="31"/>
      <c r="DN276" s="31"/>
      <c r="DO276" s="31"/>
      <c r="DP276" s="31"/>
      <c r="DQ276" s="31"/>
      <c r="DR276" s="31"/>
      <c r="DS276" s="31"/>
      <c r="DT276" s="31"/>
      <c r="DU276" s="31"/>
      <c r="DV276" s="31"/>
      <c r="DW276" s="31"/>
    </row>
    <row r="277" customFormat="false" ht="15.75" hidden="false" customHeight="true" outlineLevel="0" collapsed="false">
      <c r="A277" s="21" t="n">
        <v>276</v>
      </c>
      <c r="B277" s="21" t="str">
        <f aca="false">IFERROR(VLOOKUP($A$1&amp;":"&amp;A277,'Finish order'!C:K,6,FALSE()),"")</f>
        <v/>
      </c>
      <c r="C277" s="21" t="str">
        <f aca="false">IFERROR(VLOOKUP(A$1&amp;":"&amp;A277,'Finish order'!$C:$K,9,FALSE()),"")</f>
        <v/>
      </c>
      <c r="D277" s="21" t="str">
        <f aca="false">IFERROR(VLOOKUP(A$1&amp;":"&amp;A277,'Finish order'!$C:$K,7,FALSE()),"")</f>
        <v/>
      </c>
      <c r="E277" s="29" t="str">
        <f aca="false">IFERROR(VLOOKUP($A$1&amp;":"&amp;A277,'Finish order'!C:K,5,FALSE()),"")</f>
        <v/>
      </c>
      <c r="F277" s="21" t="str">
        <f aca="false">IFERROR(VLOOKUP($A$1&amp;":"&amp;A277,'Finish order'!C:K,4,FALSE()),"")</f>
        <v/>
      </c>
      <c r="G277" s="30" t="str">
        <f aca="false" t="array" ref="G277:G277">IFERROR(SMALL(IF($D$2:$D1186=D277,$A$2:$A$911*1.001),1),"")</f>
        <v/>
      </c>
      <c r="H277" s="30" t="str">
        <f aca="false" t="array" ref="H277:H277">IFERROR(SMALL(IF($D$2:$D1186=D277,$A$2:$A$911*1.0001),2),"")</f>
        <v/>
      </c>
      <c r="I277" s="30" t="str">
        <f aca="false" t="array" ref="I277:I277">IFERROR(SMALL(IF($D$2:$D1186=D277,$A$2:$A$911*1.00001),3),"")</f>
        <v/>
      </c>
      <c r="J277" s="30" t="str">
        <f aca="false" t="array" ref="J277:J277">IFERROR(SMALL(IF($D$2:$D1186=D277,$A$2:$A$911*1.000001),4),"")</f>
        <v/>
      </c>
      <c r="K277" s="30" t="str">
        <f aca="false">IF(A277&lt;&gt;"", IF(COUNT(G277:J277)=4, SUM(G277:J277), "No"), "")</f>
        <v>No</v>
      </c>
      <c r="L277" s="30" t="str">
        <f aca="false">IF(A277&lt;&gt;"", IF(COUNT(G277:I277)=3, SUM(G277:I277), "No"), "")</f>
        <v>No</v>
      </c>
      <c r="M277" s="30" t="str">
        <f aca="false">IF(A277&lt;&gt;"", IF(COUNT(G277:H277)=2, SUM(G277:H277), "No"), "")</f>
        <v>No</v>
      </c>
      <c r="N277" s="30" t="str">
        <f aca="false">'Results 10 year vets'!$D277&amp;":"&amp;Table1[[#Headers],[Male]]</f>
        <v>:Male</v>
      </c>
      <c r="O277" s="31"/>
      <c r="P277" s="21" t="n">
        <v>276</v>
      </c>
      <c r="Q277" s="21" t="str">
        <f aca="false">IFERROR(VLOOKUP(P$1&amp;":"&amp;P277,'Finish order'!$C:$K,6,FALSE()),"")</f>
        <v/>
      </c>
      <c r="R277" s="21" t="str">
        <f aca="false">IFERROR(VLOOKUP(P$1&amp;":"&amp;P277,'Finish order'!$C:$K,9,FALSE()),"")</f>
        <v/>
      </c>
      <c r="S277" s="21" t="str">
        <f aca="false">IFERROR(VLOOKUP(P$1&amp;":"&amp;P277,'Finish order'!$C:$K,7,FALSE()),"")</f>
        <v/>
      </c>
      <c r="T277" s="29" t="str">
        <f aca="false">IFERROR(VLOOKUP(P$1&amp;":"&amp;P277,'Finish order'!$C:$K,5,FALSE()),"")</f>
        <v/>
      </c>
      <c r="U277" s="21" t="str">
        <f aca="false">IFERROR(VLOOKUP(P$1&amp;":"&amp;P277,'Finish order'!$C:$K,4,FALSE()),"")</f>
        <v/>
      </c>
      <c r="V277" s="30" t="str">
        <f aca="false" t="array" ref="V277:V277">IFERROR(SMALL(IF($S$2:$S1186=S277,$P$2:$P$911*1.001),1),"")</f>
        <v/>
      </c>
      <c r="W277" s="30" t="str">
        <f aca="false" t="array" ref="W277:W277">IFERROR(SMALL(IF($S$2:$S1186=S277,$P$2:$P$911*1.0001),2),"")</f>
        <v/>
      </c>
      <c r="X277" s="30" t="str">
        <f aca="false" t="array" ref="X277:X277">IFERROR(SMALL(IF($S$2:$S1186=S277,$P$2:$P$911*1.00001),3),"")</f>
        <v/>
      </c>
      <c r="Y277" s="30" t="str">
        <f aca="false" t="array" ref="Y277:Y277">IFERROR(SMALL(IF($S$2:$S1186=S277,$P$2:$P$911*1.000001),4),"")</f>
        <v/>
      </c>
      <c r="Z277" s="30" t="str">
        <f aca="false">IF(P277&lt;&gt;"", IF(COUNT(V277:Y277)=4, SUM(V277:Y277), "No"), "")</f>
        <v>No</v>
      </c>
      <c r="AA277" s="30" t="str">
        <f aca="false">IF(P277&lt;&gt;"", IF(COUNT(V277:X277)=3, SUM(V277:X277), "No"), "")</f>
        <v>No</v>
      </c>
      <c r="AB277" s="30" t="str">
        <f aca="false">IF(P277&lt;&gt;"", IF(COUNT(V277:W277)=2, SUM(V277:W277), "No"), "")</f>
        <v>No</v>
      </c>
      <c r="AC277" s="30" t="str">
        <f aca="false">'Results 10 year vets'!$S277&amp;":"&amp;Table4[[#Headers],[Female]]</f>
        <v>:Female</v>
      </c>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c r="CT277" s="31"/>
      <c r="CU277" s="31"/>
      <c r="CV277" s="31"/>
      <c r="CW277" s="31"/>
      <c r="CX277" s="31"/>
      <c r="CY277" s="31"/>
      <c r="CZ277" s="31"/>
      <c r="DA277" s="31"/>
      <c r="DB277" s="31"/>
      <c r="DC277" s="31"/>
      <c r="DD277" s="31"/>
      <c r="DE277" s="31"/>
      <c r="DF277" s="31"/>
      <c r="DG277" s="31"/>
      <c r="DH277" s="31"/>
      <c r="DI277" s="31"/>
      <c r="DJ277" s="31"/>
      <c r="DK277" s="31"/>
      <c r="DL277" s="31"/>
      <c r="DM277" s="31"/>
      <c r="DN277" s="31"/>
      <c r="DO277" s="31"/>
      <c r="DP277" s="31"/>
      <c r="DQ277" s="31"/>
      <c r="DR277" s="31"/>
      <c r="DS277" s="31"/>
      <c r="DT277" s="31"/>
      <c r="DU277" s="31"/>
      <c r="DV277" s="31"/>
      <c r="DW277" s="31"/>
    </row>
    <row r="278" customFormat="false" ht="15.75" hidden="false" customHeight="true" outlineLevel="0" collapsed="false">
      <c r="A278" s="21" t="n">
        <v>277</v>
      </c>
      <c r="B278" s="21" t="str">
        <f aca="false">IFERROR(VLOOKUP($A$1&amp;":"&amp;A278,'Finish order'!C:K,6,FALSE()),"")</f>
        <v/>
      </c>
      <c r="C278" s="21" t="str">
        <f aca="false">IFERROR(VLOOKUP(A$1&amp;":"&amp;A278,'Finish order'!$C:$K,9,FALSE()),"")</f>
        <v/>
      </c>
      <c r="D278" s="21" t="str">
        <f aca="false">IFERROR(VLOOKUP(A$1&amp;":"&amp;A278,'Finish order'!$C:$K,7,FALSE()),"")</f>
        <v/>
      </c>
      <c r="E278" s="29" t="str">
        <f aca="false">IFERROR(VLOOKUP($A$1&amp;":"&amp;A278,'Finish order'!C:K,5,FALSE()),"")</f>
        <v/>
      </c>
      <c r="F278" s="21" t="str">
        <f aca="false">IFERROR(VLOOKUP($A$1&amp;":"&amp;A278,'Finish order'!C:K,4,FALSE()),"")</f>
        <v/>
      </c>
      <c r="G278" s="30" t="str">
        <f aca="false" t="array" ref="G278:G278">IFERROR(SMALL(IF($D$2:$D1187=D278,$A$2:$A$911*1.001),1),"")</f>
        <v/>
      </c>
      <c r="H278" s="30" t="str">
        <f aca="false" t="array" ref="H278:H278">IFERROR(SMALL(IF($D$2:$D1187=D278,$A$2:$A$911*1.0001),2),"")</f>
        <v/>
      </c>
      <c r="I278" s="30" t="str">
        <f aca="false" t="array" ref="I278:I278">IFERROR(SMALL(IF($D$2:$D1187=D278,$A$2:$A$911*1.00001),3),"")</f>
        <v/>
      </c>
      <c r="J278" s="30" t="str">
        <f aca="false" t="array" ref="J278:J278">IFERROR(SMALL(IF($D$2:$D1187=D278,$A$2:$A$911*1.000001),4),"")</f>
        <v/>
      </c>
      <c r="K278" s="30" t="str">
        <f aca="false">IF(A278&lt;&gt;"", IF(COUNT(G278:J278)=4, SUM(G278:J278), "No"), "")</f>
        <v>No</v>
      </c>
      <c r="L278" s="30" t="str">
        <f aca="false">IF(A278&lt;&gt;"", IF(COUNT(G278:I278)=3, SUM(G278:I278), "No"), "")</f>
        <v>No</v>
      </c>
      <c r="M278" s="30" t="str">
        <f aca="false">IF(A278&lt;&gt;"", IF(COUNT(G278:H278)=2, SUM(G278:H278), "No"), "")</f>
        <v>No</v>
      </c>
      <c r="N278" s="30" t="str">
        <f aca="false">'Results 10 year vets'!$D278&amp;":"&amp;Table1[[#Headers],[Male]]</f>
        <v>:Male</v>
      </c>
      <c r="O278" s="31"/>
      <c r="P278" s="21" t="n">
        <v>277</v>
      </c>
      <c r="Q278" s="21" t="str">
        <f aca="false">IFERROR(VLOOKUP(P$1&amp;":"&amp;P278,'Finish order'!$C:$K,6,FALSE()),"")</f>
        <v/>
      </c>
      <c r="R278" s="21" t="str">
        <f aca="false">IFERROR(VLOOKUP(P$1&amp;":"&amp;P278,'Finish order'!$C:$K,9,FALSE()),"")</f>
        <v/>
      </c>
      <c r="S278" s="21" t="str">
        <f aca="false">IFERROR(VLOOKUP(P$1&amp;":"&amp;P278,'Finish order'!$C:$K,7,FALSE()),"")</f>
        <v/>
      </c>
      <c r="T278" s="29" t="str">
        <f aca="false">IFERROR(VLOOKUP(P$1&amp;":"&amp;P278,'Finish order'!$C:$K,5,FALSE()),"")</f>
        <v/>
      </c>
      <c r="U278" s="21" t="str">
        <f aca="false">IFERROR(VLOOKUP(P$1&amp;":"&amp;P278,'Finish order'!$C:$K,4,FALSE()),"")</f>
        <v/>
      </c>
      <c r="V278" s="30" t="str">
        <f aca="false" t="array" ref="V278:V278">IFERROR(SMALL(IF($S$2:$S1187=S278,$P$2:$P$911*1.001),1),"")</f>
        <v/>
      </c>
      <c r="W278" s="30" t="str">
        <f aca="false" t="array" ref="W278:W278">IFERROR(SMALL(IF($S$2:$S1187=S278,$P$2:$P$911*1.0001),2),"")</f>
        <v/>
      </c>
      <c r="X278" s="30" t="str">
        <f aca="false" t="array" ref="X278:X278">IFERROR(SMALL(IF($S$2:$S1187=S278,$P$2:$P$911*1.00001),3),"")</f>
        <v/>
      </c>
      <c r="Y278" s="30" t="str">
        <f aca="false" t="array" ref="Y278:Y278">IFERROR(SMALL(IF($S$2:$S1187=S278,$P$2:$P$911*1.000001),4),"")</f>
        <v/>
      </c>
      <c r="Z278" s="30" t="str">
        <f aca="false">IF(P278&lt;&gt;"", IF(COUNT(V278:Y278)=4, SUM(V278:Y278), "No"), "")</f>
        <v>No</v>
      </c>
      <c r="AA278" s="30" t="str">
        <f aca="false">IF(P278&lt;&gt;"", IF(COUNT(V278:X278)=3, SUM(V278:X278), "No"), "")</f>
        <v>No</v>
      </c>
      <c r="AB278" s="30" t="str">
        <f aca="false">IF(P278&lt;&gt;"", IF(COUNT(V278:W278)=2, SUM(V278:W278), "No"), "")</f>
        <v>No</v>
      </c>
      <c r="AC278" s="30" t="str">
        <f aca="false">'Results 10 year vets'!$S278&amp;":"&amp;Table4[[#Headers],[Female]]</f>
        <v>:Female</v>
      </c>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c r="CT278" s="31"/>
      <c r="CU278" s="31"/>
      <c r="CV278" s="31"/>
      <c r="CW278" s="31"/>
      <c r="CX278" s="31"/>
      <c r="CY278" s="31"/>
      <c r="CZ278" s="31"/>
      <c r="DA278" s="31"/>
      <c r="DB278" s="31"/>
      <c r="DC278" s="31"/>
      <c r="DD278" s="31"/>
      <c r="DE278" s="31"/>
      <c r="DF278" s="31"/>
      <c r="DG278" s="31"/>
      <c r="DH278" s="31"/>
      <c r="DI278" s="31"/>
      <c r="DJ278" s="31"/>
      <c r="DK278" s="31"/>
      <c r="DL278" s="31"/>
      <c r="DM278" s="31"/>
      <c r="DN278" s="31"/>
      <c r="DO278" s="31"/>
      <c r="DP278" s="31"/>
      <c r="DQ278" s="31"/>
      <c r="DR278" s="31"/>
      <c r="DS278" s="31"/>
      <c r="DT278" s="31"/>
      <c r="DU278" s="31"/>
      <c r="DV278" s="31"/>
      <c r="DW278" s="31"/>
    </row>
    <row r="279" customFormat="false" ht="15.75" hidden="false" customHeight="true" outlineLevel="0" collapsed="false">
      <c r="A279" s="21" t="n">
        <v>278</v>
      </c>
      <c r="B279" s="21" t="str">
        <f aca="false">IFERROR(VLOOKUP($A$1&amp;":"&amp;A279,'Finish order'!C:K,6,FALSE()),"")</f>
        <v/>
      </c>
      <c r="C279" s="21" t="str">
        <f aca="false">IFERROR(VLOOKUP(A$1&amp;":"&amp;A279,'Finish order'!$C:$K,9,FALSE()),"")</f>
        <v/>
      </c>
      <c r="D279" s="21" t="str">
        <f aca="false">IFERROR(VLOOKUP(A$1&amp;":"&amp;A279,'Finish order'!$C:$K,7,FALSE()),"")</f>
        <v/>
      </c>
      <c r="E279" s="29" t="str">
        <f aca="false">IFERROR(VLOOKUP($A$1&amp;":"&amp;A279,'Finish order'!C:K,5,FALSE()),"")</f>
        <v/>
      </c>
      <c r="F279" s="21" t="str">
        <f aca="false">IFERROR(VLOOKUP($A$1&amp;":"&amp;A279,'Finish order'!C:K,4,FALSE()),"")</f>
        <v/>
      </c>
      <c r="G279" s="30" t="str">
        <f aca="false" t="array" ref="G279:G279">IFERROR(SMALL(IF($D$2:$D1188=D279,$A$2:$A$911*1.001),1),"")</f>
        <v/>
      </c>
      <c r="H279" s="30" t="str">
        <f aca="false" t="array" ref="H279:H279">IFERROR(SMALL(IF($D$2:$D1188=D279,$A$2:$A$911*1.0001),2),"")</f>
        <v/>
      </c>
      <c r="I279" s="30" t="str">
        <f aca="false" t="array" ref="I279:I279">IFERROR(SMALL(IF($D$2:$D1188=D279,$A$2:$A$911*1.00001),3),"")</f>
        <v/>
      </c>
      <c r="J279" s="30" t="str">
        <f aca="false" t="array" ref="J279:J279">IFERROR(SMALL(IF($D$2:$D1188=D279,$A$2:$A$911*1.000001),4),"")</f>
        <v/>
      </c>
      <c r="K279" s="30" t="str">
        <f aca="false">IF(A279&lt;&gt;"", IF(COUNT(G279:J279)=4, SUM(G279:J279), "No"), "")</f>
        <v>No</v>
      </c>
      <c r="L279" s="30" t="str">
        <f aca="false">IF(A279&lt;&gt;"", IF(COUNT(G279:I279)=3, SUM(G279:I279), "No"), "")</f>
        <v>No</v>
      </c>
      <c r="M279" s="30" t="str">
        <f aca="false">IF(A279&lt;&gt;"", IF(COUNT(G279:H279)=2, SUM(G279:H279), "No"), "")</f>
        <v>No</v>
      </c>
      <c r="N279" s="30" t="str">
        <f aca="false">'Results 10 year vets'!$D279&amp;":"&amp;Table1[[#Headers],[Male]]</f>
        <v>:Male</v>
      </c>
      <c r="O279" s="31"/>
      <c r="P279" s="21" t="n">
        <v>278</v>
      </c>
      <c r="Q279" s="21" t="str">
        <f aca="false">IFERROR(VLOOKUP(P$1&amp;":"&amp;P279,'Finish order'!$C:$K,6,FALSE()),"")</f>
        <v/>
      </c>
      <c r="R279" s="21" t="str">
        <f aca="false">IFERROR(VLOOKUP(P$1&amp;":"&amp;P279,'Finish order'!$C:$K,9,FALSE()),"")</f>
        <v/>
      </c>
      <c r="S279" s="21" t="str">
        <f aca="false">IFERROR(VLOOKUP(P$1&amp;":"&amp;P279,'Finish order'!$C:$K,7,FALSE()),"")</f>
        <v/>
      </c>
      <c r="T279" s="29" t="str">
        <f aca="false">IFERROR(VLOOKUP(P$1&amp;":"&amp;P279,'Finish order'!$C:$K,5,FALSE()),"")</f>
        <v/>
      </c>
      <c r="U279" s="21" t="str">
        <f aca="false">IFERROR(VLOOKUP(P$1&amp;":"&amp;P279,'Finish order'!$C:$K,4,FALSE()),"")</f>
        <v/>
      </c>
      <c r="V279" s="30" t="str">
        <f aca="false" t="array" ref="V279:V279">IFERROR(SMALL(IF($S$2:$S1188=S279,$P$2:$P$911*1.001),1),"")</f>
        <v/>
      </c>
      <c r="W279" s="30" t="str">
        <f aca="false" t="array" ref="W279:W279">IFERROR(SMALL(IF($S$2:$S1188=S279,$P$2:$P$911*1.0001),2),"")</f>
        <v/>
      </c>
      <c r="X279" s="30" t="str">
        <f aca="false" t="array" ref="X279:X279">IFERROR(SMALL(IF($S$2:$S1188=S279,$P$2:$P$911*1.00001),3),"")</f>
        <v/>
      </c>
      <c r="Y279" s="30" t="str">
        <f aca="false" t="array" ref="Y279:Y279">IFERROR(SMALL(IF($S$2:$S1188=S279,$P$2:$P$911*1.000001),4),"")</f>
        <v/>
      </c>
      <c r="Z279" s="30" t="str">
        <f aca="false">IF(P279&lt;&gt;"", IF(COUNT(V279:Y279)=4, SUM(V279:Y279), "No"), "")</f>
        <v>No</v>
      </c>
      <c r="AA279" s="30" t="str">
        <f aca="false">IF(P279&lt;&gt;"", IF(COUNT(V279:X279)=3, SUM(V279:X279), "No"), "")</f>
        <v>No</v>
      </c>
      <c r="AB279" s="30" t="str">
        <f aca="false">IF(P279&lt;&gt;"", IF(COUNT(V279:W279)=2, SUM(V279:W279), "No"), "")</f>
        <v>No</v>
      </c>
      <c r="AC279" s="30" t="str">
        <f aca="false">'Results 10 year vets'!$S279&amp;":"&amp;Table4[[#Headers],[Female]]</f>
        <v>:Female</v>
      </c>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c r="CT279" s="31"/>
      <c r="CU279" s="31"/>
      <c r="CV279" s="31"/>
      <c r="CW279" s="31"/>
      <c r="CX279" s="31"/>
      <c r="CY279" s="31"/>
      <c r="CZ279" s="31"/>
      <c r="DA279" s="31"/>
      <c r="DB279" s="31"/>
      <c r="DC279" s="31"/>
      <c r="DD279" s="31"/>
      <c r="DE279" s="31"/>
      <c r="DF279" s="31"/>
      <c r="DG279" s="31"/>
      <c r="DH279" s="31"/>
      <c r="DI279" s="31"/>
      <c r="DJ279" s="31"/>
      <c r="DK279" s="31"/>
      <c r="DL279" s="31"/>
      <c r="DM279" s="31"/>
      <c r="DN279" s="31"/>
      <c r="DO279" s="31"/>
      <c r="DP279" s="31"/>
      <c r="DQ279" s="31"/>
      <c r="DR279" s="31"/>
      <c r="DS279" s="31"/>
      <c r="DT279" s="31"/>
      <c r="DU279" s="31"/>
      <c r="DV279" s="31"/>
      <c r="DW279" s="31"/>
    </row>
    <row r="280" customFormat="false" ht="15.75" hidden="false" customHeight="true" outlineLevel="0" collapsed="false">
      <c r="A280" s="21" t="n">
        <v>279</v>
      </c>
      <c r="B280" s="21" t="str">
        <f aca="false">IFERROR(VLOOKUP($A$1&amp;":"&amp;A280,'Finish order'!C:K,6,FALSE()),"")</f>
        <v/>
      </c>
      <c r="C280" s="21" t="str">
        <f aca="false">IFERROR(VLOOKUP(A$1&amp;":"&amp;A280,'Finish order'!$C:$K,9,FALSE()),"")</f>
        <v/>
      </c>
      <c r="D280" s="21" t="str">
        <f aca="false">IFERROR(VLOOKUP(A$1&amp;":"&amp;A280,'Finish order'!$C:$K,7,FALSE()),"")</f>
        <v/>
      </c>
      <c r="E280" s="29" t="str">
        <f aca="false">IFERROR(VLOOKUP($A$1&amp;":"&amp;A280,'Finish order'!C:K,5,FALSE()),"")</f>
        <v/>
      </c>
      <c r="F280" s="21" t="str">
        <f aca="false">IFERROR(VLOOKUP($A$1&amp;":"&amp;A280,'Finish order'!C:K,4,FALSE()),"")</f>
        <v/>
      </c>
      <c r="G280" s="30" t="str">
        <f aca="false" t="array" ref="G280:G280">IFERROR(SMALL(IF($D$2:$D1189=D280,$A$2:$A$911*1.001),1),"")</f>
        <v/>
      </c>
      <c r="H280" s="30" t="str">
        <f aca="false" t="array" ref="H280:H280">IFERROR(SMALL(IF($D$2:$D1189=D280,$A$2:$A$911*1.0001),2),"")</f>
        <v/>
      </c>
      <c r="I280" s="30" t="str">
        <f aca="false" t="array" ref="I280:I280">IFERROR(SMALL(IF($D$2:$D1189=D280,$A$2:$A$911*1.00001),3),"")</f>
        <v/>
      </c>
      <c r="J280" s="30" t="str">
        <f aca="false" t="array" ref="J280:J280">IFERROR(SMALL(IF($D$2:$D1189=D280,$A$2:$A$911*1.000001),4),"")</f>
        <v/>
      </c>
      <c r="K280" s="30" t="str">
        <f aca="false">IF(A280&lt;&gt;"", IF(COUNT(G280:J280)=4, SUM(G280:J280), "No"), "")</f>
        <v>No</v>
      </c>
      <c r="L280" s="30" t="str">
        <f aca="false">IF(A280&lt;&gt;"", IF(COUNT(G280:I280)=3, SUM(G280:I280), "No"), "")</f>
        <v>No</v>
      </c>
      <c r="M280" s="30" t="str">
        <f aca="false">IF(A280&lt;&gt;"", IF(COUNT(G280:H280)=2, SUM(G280:H280), "No"), "")</f>
        <v>No</v>
      </c>
      <c r="N280" s="30" t="str">
        <f aca="false">'Results 10 year vets'!$D280&amp;":"&amp;Table1[[#Headers],[Male]]</f>
        <v>:Male</v>
      </c>
      <c r="O280" s="31"/>
      <c r="P280" s="21" t="n">
        <v>279</v>
      </c>
      <c r="Q280" s="21" t="str">
        <f aca="false">IFERROR(VLOOKUP(P$1&amp;":"&amp;P280,'Finish order'!$C:$K,6,FALSE()),"")</f>
        <v/>
      </c>
      <c r="R280" s="21" t="str">
        <f aca="false">IFERROR(VLOOKUP(P$1&amp;":"&amp;P280,'Finish order'!$C:$K,9,FALSE()),"")</f>
        <v/>
      </c>
      <c r="S280" s="21" t="str">
        <f aca="false">IFERROR(VLOOKUP(P$1&amp;":"&amp;P280,'Finish order'!$C:$K,7,FALSE()),"")</f>
        <v/>
      </c>
      <c r="T280" s="29" t="str">
        <f aca="false">IFERROR(VLOOKUP(P$1&amp;":"&amp;P280,'Finish order'!$C:$K,5,FALSE()),"")</f>
        <v/>
      </c>
      <c r="U280" s="21" t="str">
        <f aca="false">IFERROR(VLOOKUP(P$1&amp;":"&amp;P280,'Finish order'!$C:$K,4,FALSE()),"")</f>
        <v/>
      </c>
      <c r="V280" s="30" t="str">
        <f aca="false" t="array" ref="V280:V280">IFERROR(SMALL(IF($S$2:$S1189=S280,$P$2:$P$911*1.001),1),"")</f>
        <v/>
      </c>
      <c r="W280" s="30" t="str">
        <f aca="false" t="array" ref="W280:W280">IFERROR(SMALL(IF($S$2:$S1189=S280,$P$2:$P$911*1.0001),2),"")</f>
        <v/>
      </c>
      <c r="X280" s="30" t="str">
        <f aca="false" t="array" ref="X280:X280">IFERROR(SMALL(IF($S$2:$S1189=S280,$P$2:$P$911*1.00001),3),"")</f>
        <v/>
      </c>
      <c r="Y280" s="30" t="str">
        <f aca="false" t="array" ref="Y280:Y280">IFERROR(SMALL(IF($S$2:$S1189=S280,$P$2:$P$911*1.000001),4),"")</f>
        <v/>
      </c>
      <c r="Z280" s="30" t="str">
        <f aca="false">IF(P280&lt;&gt;"", IF(COUNT(V280:Y280)=4, SUM(V280:Y280), "No"), "")</f>
        <v>No</v>
      </c>
      <c r="AA280" s="30" t="str">
        <f aca="false">IF(P280&lt;&gt;"", IF(COUNT(V280:X280)=3, SUM(V280:X280), "No"), "")</f>
        <v>No</v>
      </c>
      <c r="AB280" s="30" t="str">
        <f aca="false">IF(P280&lt;&gt;"", IF(COUNT(V280:W280)=2, SUM(V280:W280), "No"), "")</f>
        <v>No</v>
      </c>
      <c r="AC280" s="30" t="str">
        <f aca="false">'Results 10 year vets'!$S280&amp;":"&amp;Table4[[#Headers],[Female]]</f>
        <v>:Female</v>
      </c>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c r="CT280" s="31"/>
      <c r="CU280" s="31"/>
      <c r="CV280" s="31"/>
      <c r="CW280" s="31"/>
      <c r="CX280" s="31"/>
      <c r="CY280" s="31"/>
      <c r="CZ280" s="31"/>
      <c r="DA280" s="31"/>
      <c r="DB280" s="31"/>
      <c r="DC280" s="31"/>
      <c r="DD280" s="31"/>
      <c r="DE280" s="31"/>
      <c r="DF280" s="31"/>
      <c r="DG280" s="31"/>
      <c r="DH280" s="31"/>
      <c r="DI280" s="31"/>
      <c r="DJ280" s="31"/>
      <c r="DK280" s="31"/>
      <c r="DL280" s="31"/>
      <c r="DM280" s="31"/>
      <c r="DN280" s="31"/>
      <c r="DO280" s="31"/>
      <c r="DP280" s="31"/>
      <c r="DQ280" s="31"/>
      <c r="DR280" s="31"/>
      <c r="DS280" s="31"/>
      <c r="DT280" s="31"/>
      <c r="DU280" s="31"/>
      <c r="DV280" s="31"/>
      <c r="DW280" s="31"/>
    </row>
    <row r="281" customFormat="false" ht="15.75" hidden="false" customHeight="true" outlineLevel="0" collapsed="false">
      <c r="A281" s="21" t="n">
        <v>280</v>
      </c>
      <c r="B281" s="21" t="str">
        <f aca="false">IFERROR(VLOOKUP($A$1&amp;":"&amp;A281,'Finish order'!C:K,6,FALSE()),"")</f>
        <v/>
      </c>
      <c r="C281" s="21" t="str">
        <f aca="false">IFERROR(VLOOKUP(A$1&amp;":"&amp;A281,'Finish order'!$C:$K,9,FALSE()),"")</f>
        <v/>
      </c>
      <c r="D281" s="21" t="str">
        <f aca="false">IFERROR(VLOOKUP(A$1&amp;":"&amp;A281,'Finish order'!$C:$K,7,FALSE()),"")</f>
        <v/>
      </c>
      <c r="E281" s="29" t="str">
        <f aca="false">IFERROR(VLOOKUP($A$1&amp;":"&amp;A281,'Finish order'!C:K,5,FALSE()),"")</f>
        <v/>
      </c>
      <c r="F281" s="21" t="str">
        <f aca="false">IFERROR(VLOOKUP($A$1&amp;":"&amp;A281,'Finish order'!C:K,4,FALSE()),"")</f>
        <v/>
      </c>
      <c r="G281" s="30" t="str">
        <f aca="false" t="array" ref="G281:G281">IFERROR(SMALL(IF($D$2:$D1190=D281,$A$2:$A$911*1.001),1),"")</f>
        <v/>
      </c>
      <c r="H281" s="30" t="str">
        <f aca="false" t="array" ref="H281:H281">IFERROR(SMALL(IF($D$2:$D1190=D281,$A$2:$A$911*1.0001),2),"")</f>
        <v/>
      </c>
      <c r="I281" s="30" t="str">
        <f aca="false" t="array" ref="I281:I281">IFERROR(SMALL(IF($D$2:$D1190=D281,$A$2:$A$911*1.00001),3),"")</f>
        <v/>
      </c>
      <c r="J281" s="30" t="str">
        <f aca="false" t="array" ref="J281:J281">IFERROR(SMALL(IF($D$2:$D1190=D281,$A$2:$A$911*1.000001),4),"")</f>
        <v/>
      </c>
      <c r="K281" s="30" t="str">
        <f aca="false">IF(A281&lt;&gt;"", IF(COUNT(G281:J281)=4, SUM(G281:J281), "No"), "")</f>
        <v>No</v>
      </c>
      <c r="L281" s="30" t="str">
        <f aca="false">IF(A281&lt;&gt;"", IF(COUNT(G281:I281)=3, SUM(G281:I281), "No"), "")</f>
        <v>No</v>
      </c>
      <c r="M281" s="30" t="str">
        <f aca="false">IF(A281&lt;&gt;"", IF(COUNT(G281:H281)=2, SUM(G281:H281), "No"), "")</f>
        <v>No</v>
      </c>
      <c r="N281" s="30" t="str">
        <f aca="false">'Results 10 year vets'!$D281&amp;":"&amp;Table1[[#Headers],[Male]]</f>
        <v>:Male</v>
      </c>
      <c r="O281" s="31"/>
      <c r="P281" s="21" t="n">
        <v>280</v>
      </c>
      <c r="Q281" s="21" t="str">
        <f aca="false">IFERROR(VLOOKUP(P$1&amp;":"&amp;P281,'Finish order'!$C:$K,6,FALSE()),"")</f>
        <v/>
      </c>
      <c r="R281" s="21" t="str">
        <f aca="false">IFERROR(VLOOKUP(P$1&amp;":"&amp;P281,'Finish order'!$C:$K,9,FALSE()),"")</f>
        <v/>
      </c>
      <c r="S281" s="21" t="str">
        <f aca="false">IFERROR(VLOOKUP(P$1&amp;":"&amp;P281,'Finish order'!$C:$K,7,FALSE()),"")</f>
        <v/>
      </c>
      <c r="T281" s="29" t="str">
        <f aca="false">IFERROR(VLOOKUP(P$1&amp;":"&amp;P281,'Finish order'!$C:$K,5,FALSE()),"")</f>
        <v/>
      </c>
      <c r="U281" s="21" t="str">
        <f aca="false">IFERROR(VLOOKUP(P$1&amp;":"&amp;P281,'Finish order'!$C:$K,4,FALSE()),"")</f>
        <v/>
      </c>
      <c r="V281" s="30" t="str">
        <f aca="false" t="array" ref="V281:V281">IFERROR(SMALL(IF($S$2:$S1190=S281,$P$2:$P$911*1.001),1),"")</f>
        <v/>
      </c>
      <c r="W281" s="30" t="str">
        <f aca="false" t="array" ref="W281:W281">IFERROR(SMALL(IF($S$2:$S1190=S281,$P$2:$P$911*1.0001),2),"")</f>
        <v/>
      </c>
      <c r="X281" s="30" t="str">
        <f aca="false" t="array" ref="X281:X281">IFERROR(SMALL(IF($S$2:$S1190=S281,$P$2:$P$911*1.00001),3),"")</f>
        <v/>
      </c>
      <c r="Y281" s="30" t="str">
        <f aca="false" t="array" ref="Y281:Y281">IFERROR(SMALL(IF($S$2:$S1190=S281,$P$2:$P$911*1.000001),4),"")</f>
        <v/>
      </c>
      <c r="Z281" s="30" t="str">
        <f aca="false">IF(P281&lt;&gt;"", IF(COUNT(V281:Y281)=4, SUM(V281:Y281), "No"), "")</f>
        <v>No</v>
      </c>
      <c r="AA281" s="30" t="str">
        <f aca="false">IF(P281&lt;&gt;"", IF(COUNT(V281:X281)=3, SUM(V281:X281), "No"), "")</f>
        <v>No</v>
      </c>
      <c r="AB281" s="30" t="str">
        <f aca="false">IF(P281&lt;&gt;"", IF(COUNT(V281:W281)=2, SUM(V281:W281), "No"), "")</f>
        <v>No</v>
      </c>
      <c r="AC281" s="30" t="str">
        <f aca="false">'Results 10 year vets'!$S281&amp;":"&amp;Table4[[#Headers],[Female]]</f>
        <v>:Female</v>
      </c>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c r="CT281" s="31"/>
      <c r="CU281" s="31"/>
      <c r="CV281" s="31"/>
      <c r="CW281" s="31"/>
      <c r="CX281" s="31"/>
      <c r="CY281" s="31"/>
      <c r="CZ281" s="31"/>
      <c r="DA281" s="31"/>
      <c r="DB281" s="31"/>
      <c r="DC281" s="31"/>
      <c r="DD281" s="31"/>
      <c r="DE281" s="31"/>
      <c r="DF281" s="31"/>
      <c r="DG281" s="31"/>
      <c r="DH281" s="31"/>
      <c r="DI281" s="31"/>
      <c r="DJ281" s="31"/>
      <c r="DK281" s="31"/>
      <c r="DL281" s="31"/>
      <c r="DM281" s="31"/>
      <c r="DN281" s="31"/>
      <c r="DO281" s="31"/>
      <c r="DP281" s="31"/>
      <c r="DQ281" s="31"/>
      <c r="DR281" s="31"/>
      <c r="DS281" s="31"/>
      <c r="DT281" s="31"/>
      <c r="DU281" s="31"/>
      <c r="DV281" s="31"/>
      <c r="DW281" s="31"/>
    </row>
    <row r="282" customFormat="false" ht="15.75" hidden="false" customHeight="true" outlineLevel="0" collapsed="false">
      <c r="A282" s="21" t="n">
        <v>281</v>
      </c>
      <c r="B282" s="21" t="str">
        <f aca="false">IFERROR(VLOOKUP($A$1&amp;":"&amp;A282,'Finish order'!C:K,6,FALSE()),"")</f>
        <v/>
      </c>
      <c r="C282" s="21" t="str">
        <f aca="false">IFERROR(VLOOKUP(A$1&amp;":"&amp;A282,'Finish order'!$C:$K,9,FALSE()),"")</f>
        <v/>
      </c>
      <c r="D282" s="21" t="str">
        <f aca="false">IFERROR(VLOOKUP(A$1&amp;":"&amp;A282,'Finish order'!$C:$K,7,FALSE()),"")</f>
        <v/>
      </c>
      <c r="E282" s="29" t="str">
        <f aca="false">IFERROR(VLOOKUP($A$1&amp;":"&amp;A282,'Finish order'!C:K,5,FALSE()),"")</f>
        <v/>
      </c>
      <c r="F282" s="21" t="str">
        <f aca="false">IFERROR(VLOOKUP($A$1&amp;":"&amp;A282,'Finish order'!C:K,4,FALSE()),"")</f>
        <v/>
      </c>
      <c r="G282" s="30" t="str">
        <f aca="false" t="array" ref="G282:G282">IFERROR(SMALL(IF($D$2:$D1191=D282,$A$2:$A$911*1.001),1),"")</f>
        <v/>
      </c>
      <c r="H282" s="30" t="str">
        <f aca="false" t="array" ref="H282:H282">IFERROR(SMALL(IF($D$2:$D1191=D282,$A$2:$A$911*1.0001),2),"")</f>
        <v/>
      </c>
      <c r="I282" s="30" t="str">
        <f aca="false" t="array" ref="I282:I282">IFERROR(SMALL(IF($D$2:$D1191=D282,$A$2:$A$911*1.00001),3),"")</f>
        <v/>
      </c>
      <c r="J282" s="30" t="str">
        <f aca="false" t="array" ref="J282:J282">IFERROR(SMALL(IF($D$2:$D1191=D282,$A$2:$A$911*1.000001),4),"")</f>
        <v/>
      </c>
      <c r="K282" s="30" t="str">
        <f aca="false">IF(A282&lt;&gt;"", IF(COUNT(G282:J282)=4, SUM(G282:J282), "No"), "")</f>
        <v>No</v>
      </c>
      <c r="L282" s="30" t="str">
        <f aca="false">IF(A282&lt;&gt;"", IF(COUNT(G282:I282)=3, SUM(G282:I282), "No"), "")</f>
        <v>No</v>
      </c>
      <c r="M282" s="30" t="str">
        <f aca="false">IF(A282&lt;&gt;"", IF(COUNT(G282:H282)=2, SUM(G282:H282), "No"), "")</f>
        <v>No</v>
      </c>
      <c r="N282" s="30" t="str">
        <f aca="false">'Results 10 year vets'!$D282&amp;":"&amp;Table1[[#Headers],[Male]]</f>
        <v>:Male</v>
      </c>
      <c r="O282" s="31"/>
      <c r="P282" s="21" t="n">
        <v>281</v>
      </c>
      <c r="Q282" s="21" t="str">
        <f aca="false">IFERROR(VLOOKUP(P$1&amp;":"&amp;P282,'Finish order'!$C:$K,6,FALSE()),"")</f>
        <v/>
      </c>
      <c r="R282" s="21" t="str">
        <f aca="false">IFERROR(VLOOKUP(P$1&amp;":"&amp;P282,'Finish order'!$C:$K,9,FALSE()),"")</f>
        <v/>
      </c>
      <c r="S282" s="21" t="str">
        <f aca="false">IFERROR(VLOOKUP(P$1&amp;":"&amp;P282,'Finish order'!$C:$K,7,FALSE()),"")</f>
        <v/>
      </c>
      <c r="T282" s="29" t="str">
        <f aca="false">IFERROR(VLOOKUP(P$1&amp;":"&amp;P282,'Finish order'!$C:$K,5,FALSE()),"")</f>
        <v/>
      </c>
      <c r="U282" s="21" t="str">
        <f aca="false">IFERROR(VLOOKUP(P$1&amp;":"&amp;P282,'Finish order'!$C:$K,4,FALSE()),"")</f>
        <v/>
      </c>
      <c r="V282" s="30" t="str">
        <f aca="false" t="array" ref="V282:V282">IFERROR(SMALL(IF($S$2:$S1191=S282,$P$2:$P$911*1.001),1),"")</f>
        <v/>
      </c>
      <c r="W282" s="30" t="str">
        <f aca="false" t="array" ref="W282:W282">IFERROR(SMALL(IF($S$2:$S1191=S282,$P$2:$P$911*1.0001),2),"")</f>
        <v/>
      </c>
      <c r="X282" s="30" t="str">
        <f aca="false" t="array" ref="X282:X282">IFERROR(SMALL(IF($S$2:$S1191=S282,$P$2:$P$911*1.00001),3),"")</f>
        <v/>
      </c>
      <c r="Y282" s="30" t="str">
        <f aca="false" t="array" ref="Y282:Y282">IFERROR(SMALL(IF($S$2:$S1191=S282,$P$2:$P$911*1.000001),4),"")</f>
        <v/>
      </c>
      <c r="Z282" s="30" t="str">
        <f aca="false">IF(P282&lt;&gt;"", IF(COUNT(V282:Y282)=4, SUM(V282:Y282), "No"), "")</f>
        <v>No</v>
      </c>
      <c r="AA282" s="30" t="str">
        <f aca="false">IF(P282&lt;&gt;"", IF(COUNT(V282:X282)=3, SUM(V282:X282), "No"), "")</f>
        <v>No</v>
      </c>
      <c r="AB282" s="30" t="str">
        <f aca="false">IF(P282&lt;&gt;"", IF(COUNT(V282:W282)=2, SUM(V282:W282), "No"), "")</f>
        <v>No</v>
      </c>
      <c r="AC282" s="30" t="str">
        <f aca="false">'Results 10 year vets'!$S282&amp;":"&amp;Table4[[#Headers],[Female]]</f>
        <v>:Female</v>
      </c>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c r="CQ282" s="31"/>
      <c r="CR282" s="31"/>
      <c r="CS282" s="31"/>
      <c r="CT282" s="31"/>
      <c r="CU282" s="31"/>
      <c r="CV282" s="31"/>
      <c r="CW282" s="31"/>
      <c r="CX282" s="31"/>
      <c r="CY282" s="31"/>
      <c r="CZ282" s="31"/>
      <c r="DA282" s="31"/>
      <c r="DB282" s="31"/>
      <c r="DC282" s="31"/>
      <c r="DD282" s="31"/>
      <c r="DE282" s="31"/>
      <c r="DF282" s="31"/>
      <c r="DG282" s="31"/>
      <c r="DH282" s="31"/>
      <c r="DI282" s="31"/>
      <c r="DJ282" s="31"/>
      <c r="DK282" s="31"/>
      <c r="DL282" s="31"/>
      <c r="DM282" s="31"/>
      <c r="DN282" s="31"/>
      <c r="DO282" s="31"/>
      <c r="DP282" s="31"/>
      <c r="DQ282" s="31"/>
      <c r="DR282" s="31"/>
      <c r="DS282" s="31"/>
      <c r="DT282" s="31"/>
      <c r="DU282" s="31"/>
      <c r="DV282" s="31"/>
      <c r="DW282" s="31"/>
    </row>
    <row r="283" customFormat="false" ht="15.75" hidden="false" customHeight="true" outlineLevel="0" collapsed="false">
      <c r="A283" s="21" t="n">
        <v>282</v>
      </c>
      <c r="B283" s="21" t="str">
        <f aca="false">IFERROR(VLOOKUP($A$1&amp;":"&amp;A283,'Finish order'!C:K,6,FALSE()),"")</f>
        <v/>
      </c>
      <c r="C283" s="21" t="str">
        <f aca="false">IFERROR(VLOOKUP(A$1&amp;":"&amp;A283,'Finish order'!$C:$K,9,FALSE()),"")</f>
        <v/>
      </c>
      <c r="D283" s="21" t="str">
        <f aca="false">IFERROR(VLOOKUP(A$1&amp;":"&amp;A283,'Finish order'!$C:$K,7,FALSE()),"")</f>
        <v/>
      </c>
      <c r="E283" s="29" t="str">
        <f aca="false">IFERROR(VLOOKUP($A$1&amp;":"&amp;A283,'Finish order'!C:K,5,FALSE()),"")</f>
        <v/>
      </c>
      <c r="F283" s="21" t="str">
        <f aca="false">IFERROR(VLOOKUP($A$1&amp;":"&amp;A283,'Finish order'!C:K,4,FALSE()),"")</f>
        <v/>
      </c>
      <c r="G283" s="30" t="str">
        <f aca="false" t="array" ref="G283:G283">IFERROR(SMALL(IF($D$2:$D1192=D283,$A$2:$A$911*1.001),1),"")</f>
        <v/>
      </c>
      <c r="H283" s="30" t="str">
        <f aca="false" t="array" ref="H283:H283">IFERROR(SMALL(IF($D$2:$D1192=D283,$A$2:$A$911*1.0001),2),"")</f>
        <v/>
      </c>
      <c r="I283" s="30" t="str">
        <f aca="false" t="array" ref="I283:I283">IFERROR(SMALL(IF($D$2:$D1192=D283,$A$2:$A$911*1.00001),3),"")</f>
        <v/>
      </c>
      <c r="J283" s="30" t="str">
        <f aca="false" t="array" ref="J283:J283">IFERROR(SMALL(IF($D$2:$D1192=D283,$A$2:$A$911*1.000001),4),"")</f>
        <v/>
      </c>
      <c r="K283" s="30" t="str">
        <f aca="false">IF(A283&lt;&gt;"", IF(COUNT(G283:J283)=4, SUM(G283:J283), "No"), "")</f>
        <v>No</v>
      </c>
      <c r="L283" s="30" t="str">
        <f aca="false">IF(A283&lt;&gt;"", IF(COUNT(G283:I283)=3, SUM(G283:I283), "No"), "")</f>
        <v>No</v>
      </c>
      <c r="M283" s="30" t="str">
        <f aca="false">IF(A283&lt;&gt;"", IF(COUNT(G283:H283)=2, SUM(G283:H283), "No"), "")</f>
        <v>No</v>
      </c>
      <c r="N283" s="30" t="str">
        <f aca="false">'Results 10 year vets'!$D283&amp;":"&amp;Table1[[#Headers],[Male]]</f>
        <v>:Male</v>
      </c>
      <c r="O283" s="31"/>
      <c r="P283" s="21" t="n">
        <v>282</v>
      </c>
      <c r="Q283" s="21" t="str">
        <f aca="false">IFERROR(VLOOKUP(P$1&amp;":"&amp;P283,'Finish order'!$C:$K,6,FALSE()),"")</f>
        <v/>
      </c>
      <c r="R283" s="21" t="str">
        <f aca="false">IFERROR(VLOOKUP(P$1&amp;":"&amp;P283,'Finish order'!$C:$K,9,FALSE()),"")</f>
        <v/>
      </c>
      <c r="S283" s="21" t="str">
        <f aca="false">IFERROR(VLOOKUP(P$1&amp;":"&amp;P283,'Finish order'!$C:$K,7,FALSE()),"")</f>
        <v/>
      </c>
      <c r="T283" s="29" t="str">
        <f aca="false">IFERROR(VLOOKUP(P$1&amp;":"&amp;P283,'Finish order'!$C:$K,5,FALSE()),"")</f>
        <v/>
      </c>
      <c r="U283" s="21" t="str">
        <f aca="false">IFERROR(VLOOKUP(P$1&amp;":"&amp;P283,'Finish order'!$C:$K,4,FALSE()),"")</f>
        <v/>
      </c>
      <c r="V283" s="30" t="str">
        <f aca="false" t="array" ref="V283:V283">IFERROR(SMALL(IF($S$2:$S1192=S283,$P$2:$P$911*1.001),1),"")</f>
        <v/>
      </c>
      <c r="W283" s="30" t="str">
        <f aca="false" t="array" ref="W283:W283">IFERROR(SMALL(IF($S$2:$S1192=S283,$P$2:$P$911*1.0001),2),"")</f>
        <v/>
      </c>
      <c r="X283" s="30" t="str">
        <f aca="false" t="array" ref="X283:X283">IFERROR(SMALL(IF($S$2:$S1192=S283,$P$2:$P$911*1.00001),3),"")</f>
        <v/>
      </c>
      <c r="Y283" s="30" t="str">
        <f aca="false" t="array" ref="Y283:Y283">IFERROR(SMALL(IF($S$2:$S1192=S283,$P$2:$P$911*1.000001),4),"")</f>
        <v/>
      </c>
      <c r="Z283" s="30" t="str">
        <f aca="false">IF(P283&lt;&gt;"", IF(COUNT(V283:Y283)=4, SUM(V283:Y283), "No"), "")</f>
        <v>No</v>
      </c>
      <c r="AA283" s="30" t="str">
        <f aca="false">IF(P283&lt;&gt;"", IF(COUNT(V283:X283)=3, SUM(V283:X283), "No"), "")</f>
        <v>No</v>
      </c>
      <c r="AB283" s="30" t="str">
        <f aca="false">IF(P283&lt;&gt;"", IF(COUNT(V283:W283)=2, SUM(V283:W283), "No"), "")</f>
        <v>No</v>
      </c>
      <c r="AC283" s="30" t="str">
        <f aca="false">'Results 10 year vets'!$S283&amp;":"&amp;Table4[[#Headers],[Female]]</f>
        <v>:Female</v>
      </c>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c r="CQ283" s="31"/>
      <c r="CR283" s="31"/>
      <c r="CS283" s="31"/>
      <c r="CT283" s="31"/>
      <c r="CU283" s="31"/>
      <c r="CV283" s="31"/>
      <c r="CW283" s="31"/>
      <c r="CX283" s="31"/>
      <c r="CY283" s="31"/>
      <c r="CZ283" s="31"/>
      <c r="DA283" s="31"/>
      <c r="DB283" s="31"/>
      <c r="DC283" s="31"/>
      <c r="DD283" s="31"/>
      <c r="DE283" s="31"/>
      <c r="DF283" s="31"/>
      <c r="DG283" s="31"/>
      <c r="DH283" s="31"/>
      <c r="DI283" s="31"/>
      <c r="DJ283" s="31"/>
      <c r="DK283" s="31"/>
      <c r="DL283" s="31"/>
      <c r="DM283" s="31"/>
      <c r="DN283" s="31"/>
      <c r="DO283" s="31"/>
      <c r="DP283" s="31"/>
      <c r="DQ283" s="31"/>
      <c r="DR283" s="31"/>
      <c r="DS283" s="31"/>
      <c r="DT283" s="31"/>
      <c r="DU283" s="31"/>
      <c r="DV283" s="31"/>
      <c r="DW283" s="31"/>
    </row>
    <row r="284" customFormat="false" ht="15.75" hidden="false" customHeight="true" outlineLevel="0" collapsed="false">
      <c r="A284" s="21" t="n">
        <v>283</v>
      </c>
      <c r="B284" s="21" t="str">
        <f aca="false">IFERROR(VLOOKUP($A$1&amp;":"&amp;A284,'Finish order'!C:K,6,FALSE()),"")</f>
        <v/>
      </c>
      <c r="C284" s="21" t="str">
        <f aca="false">IFERROR(VLOOKUP(A$1&amp;":"&amp;A284,'Finish order'!$C:$K,9,FALSE()),"")</f>
        <v/>
      </c>
      <c r="D284" s="21" t="str">
        <f aca="false">IFERROR(VLOOKUP(A$1&amp;":"&amp;A284,'Finish order'!$C:$K,7,FALSE()),"")</f>
        <v/>
      </c>
      <c r="E284" s="29" t="str">
        <f aca="false">IFERROR(VLOOKUP($A$1&amp;":"&amp;A284,'Finish order'!C:K,5,FALSE()),"")</f>
        <v/>
      </c>
      <c r="F284" s="21" t="str">
        <f aca="false">IFERROR(VLOOKUP($A$1&amp;":"&amp;A284,'Finish order'!C:K,4,FALSE()),"")</f>
        <v/>
      </c>
      <c r="G284" s="30" t="str">
        <f aca="false" t="array" ref="G284:G284">IFERROR(SMALL(IF($D$2:$D1193=D284,$A$2:$A$911*1.001),1),"")</f>
        <v/>
      </c>
      <c r="H284" s="30" t="str">
        <f aca="false" t="array" ref="H284:H284">IFERROR(SMALL(IF($D$2:$D1193=D284,$A$2:$A$911*1.0001),2),"")</f>
        <v/>
      </c>
      <c r="I284" s="30" t="str">
        <f aca="false" t="array" ref="I284:I284">IFERROR(SMALL(IF($D$2:$D1193=D284,$A$2:$A$911*1.00001),3),"")</f>
        <v/>
      </c>
      <c r="J284" s="30" t="str">
        <f aca="false" t="array" ref="J284:J284">IFERROR(SMALL(IF($D$2:$D1193=D284,$A$2:$A$911*1.000001),4),"")</f>
        <v/>
      </c>
      <c r="K284" s="30" t="str">
        <f aca="false">IF(A284&lt;&gt;"", IF(COUNT(G284:J284)=4, SUM(G284:J284), "No"), "")</f>
        <v>No</v>
      </c>
      <c r="L284" s="30" t="str">
        <f aca="false">IF(A284&lt;&gt;"", IF(COUNT(G284:I284)=3, SUM(G284:I284), "No"), "")</f>
        <v>No</v>
      </c>
      <c r="M284" s="30" t="str">
        <f aca="false">IF(A284&lt;&gt;"", IF(COUNT(G284:H284)=2, SUM(G284:H284), "No"), "")</f>
        <v>No</v>
      </c>
      <c r="N284" s="30" t="str">
        <f aca="false">'Results 10 year vets'!$D284&amp;":"&amp;Table1[[#Headers],[Male]]</f>
        <v>:Male</v>
      </c>
      <c r="O284" s="31"/>
      <c r="P284" s="21" t="n">
        <v>283</v>
      </c>
      <c r="Q284" s="21" t="str">
        <f aca="false">IFERROR(VLOOKUP(P$1&amp;":"&amp;P284,'Finish order'!$C:$K,6,FALSE()),"")</f>
        <v/>
      </c>
      <c r="R284" s="21" t="str">
        <f aca="false">IFERROR(VLOOKUP(P$1&amp;":"&amp;P284,'Finish order'!$C:$K,9,FALSE()),"")</f>
        <v/>
      </c>
      <c r="S284" s="21" t="str">
        <f aca="false">IFERROR(VLOOKUP(P$1&amp;":"&amp;P284,'Finish order'!$C:$K,7,FALSE()),"")</f>
        <v/>
      </c>
      <c r="T284" s="29" t="str">
        <f aca="false">IFERROR(VLOOKUP(P$1&amp;":"&amp;P284,'Finish order'!$C:$K,5,FALSE()),"")</f>
        <v/>
      </c>
      <c r="U284" s="21" t="str">
        <f aca="false">IFERROR(VLOOKUP(P$1&amp;":"&amp;P284,'Finish order'!$C:$K,4,FALSE()),"")</f>
        <v/>
      </c>
      <c r="V284" s="30" t="str">
        <f aca="false" t="array" ref="V284:V284">IFERROR(SMALL(IF($S$2:$S1193=S284,$P$2:$P$911*1.001),1),"")</f>
        <v/>
      </c>
      <c r="W284" s="30" t="str">
        <f aca="false" t="array" ref="W284:W284">IFERROR(SMALL(IF($S$2:$S1193=S284,$P$2:$P$911*1.0001),2),"")</f>
        <v/>
      </c>
      <c r="X284" s="30" t="str">
        <f aca="false" t="array" ref="X284:X284">IFERROR(SMALL(IF($S$2:$S1193=S284,$P$2:$P$911*1.00001),3),"")</f>
        <v/>
      </c>
      <c r="Y284" s="30" t="str">
        <f aca="false" t="array" ref="Y284:Y284">IFERROR(SMALL(IF($S$2:$S1193=S284,$P$2:$P$911*1.000001),4),"")</f>
        <v/>
      </c>
      <c r="Z284" s="30" t="str">
        <f aca="false">IF(P284&lt;&gt;"", IF(COUNT(V284:Y284)=4, SUM(V284:Y284), "No"), "")</f>
        <v>No</v>
      </c>
      <c r="AA284" s="30" t="str">
        <f aca="false">IF(P284&lt;&gt;"", IF(COUNT(V284:X284)=3, SUM(V284:X284), "No"), "")</f>
        <v>No</v>
      </c>
      <c r="AB284" s="30" t="str">
        <f aca="false">IF(P284&lt;&gt;"", IF(COUNT(V284:W284)=2, SUM(V284:W284), "No"), "")</f>
        <v>No</v>
      </c>
      <c r="AC284" s="30" t="str">
        <f aca="false">'Results 10 year vets'!$S284&amp;":"&amp;Table4[[#Headers],[Female]]</f>
        <v>:Female</v>
      </c>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c r="CQ284" s="31"/>
      <c r="CR284" s="31"/>
      <c r="CS284" s="31"/>
      <c r="CT284" s="31"/>
      <c r="CU284" s="31"/>
      <c r="CV284" s="31"/>
      <c r="CW284" s="31"/>
      <c r="CX284" s="31"/>
      <c r="CY284" s="31"/>
      <c r="CZ284" s="31"/>
      <c r="DA284" s="31"/>
      <c r="DB284" s="31"/>
      <c r="DC284" s="31"/>
      <c r="DD284" s="31"/>
      <c r="DE284" s="31"/>
      <c r="DF284" s="31"/>
      <c r="DG284" s="31"/>
      <c r="DH284" s="31"/>
      <c r="DI284" s="31"/>
      <c r="DJ284" s="31"/>
      <c r="DK284" s="31"/>
      <c r="DL284" s="31"/>
      <c r="DM284" s="31"/>
      <c r="DN284" s="31"/>
      <c r="DO284" s="31"/>
      <c r="DP284" s="31"/>
      <c r="DQ284" s="31"/>
      <c r="DR284" s="31"/>
      <c r="DS284" s="31"/>
      <c r="DT284" s="31"/>
      <c r="DU284" s="31"/>
      <c r="DV284" s="31"/>
      <c r="DW284" s="31"/>
    </row>
    <row r="285" customFormat="false" ht="15.75" hidden="false" customHeight="true" outlineLevel="0" collapsed="false">
      <c r="A285" s="21" t="n">
        <v>284</v>
      </c>
      <c r="B285" s="21" t="str">
        <f aca="false">IFERROR(VLOOKUP($A$1&amp;":"&amp;A285,'Finish order'!C:K,6,FALSE()),"")</f>
        <v/>
      </c>
      <c r="C285" s="21" t="str">
        <f aca="false">IFERROR(VLOOKUP(A$1&amp;":"&amp;A285,'Finish order'!$C:$K,9,FALSE()),"")</f>
        <v/>
      </c>
      <c r="D285" s="21" t="str">
        <f aca="false">IFERROR(VLOOKUP(A$1&amp;":"&amp;A285,'Finish order'!$C:$K,7,FALSE()),"")</f>
        <v/>
      </c>
      <c r="E285" s="29" t="str">
        <f aca="false">IFERROR(VLOOKUP($A$1&amp;":"&amp;A285,'Finish order'!C:K,5,FALSE()),"")</f>
        <v/>
      </c>
      <c r="F285" s="21" t="str">
        <f aca="false">IFERROR(VLOOKUP($A$1&amp;":"&amp;A285,'Finish order'!C:K,4,FALSE()),"")</f>
        <v/>
      </c>
      <c r="G285" s="30" t="str">
        <f aca="false" t="array" ref="G285:G285">IFERROR(SMALL(IF($D$2:$D1194=D285,$A$2:$A$911*1.001),1),"")</f>
        <v/>
      </c>
      <c r="H285" s="30" t="str">
        <f aca="false" t="array" ref="H285:H285">IFERROR(SMALL(IF($D$2:$D1194=D285,$A$2:$A$911*1.0001),2),"")</f>
        <v/>
      </c>
      <c r="I285" s="30" t="str">
        <f aca="false" t="array" ref="I285:I285">IFERROR(SMALL(IF($D$2:$D1194=D285,$A$2:$A$911*1.00001),3),"")</f>
        <v/>
      </c>
      <c r="J285" s="30" t="str">
        <f aca="false" t="array" ref="J285:J285">IFERROR(SMALL(IF($D$2:$D1194=D285,$A$2:$A$911*1.000001),4),"")</f>
        <v/>
      </c>
      <c r="K285" s="30" t="str">
        <f aca="false">IF(A285&lt;&gt;"", IF(COUNT(G285:J285)=4, SUM(G285:J285), "No"), "")</f>
        <v>No</v>
      </c>
      <c r="L285" s="30" t="str">
        <f aca="false">IF(A285&lt;&gt;"", IF(COUNT(G285:I285)=3, SUM(G285:I285), "No"), "")</f>
        <v>No</v>
      </c>
      <c r="M285" s="30" t="str">
        <f aca="false">IF(A285&lt;&gt;"", IF(COUNT(G285:H285)=2, SUM(G285:H285), "No"), "")</f>
        <v>No</v>
      </c>
      <c r="N285" s="30" t="str">
        <f aca="false">'Results 10 year vets'!$D285&amp;":"&amp;Table1[[#Headers],[Male]]</f>
        <v>:Male</v>
      </c>
      <c r="O285" s="31"/>
      <c r="P285" s="21" t="n">
        <v>284</v>
      </c>
      <c r="Q285" s="21" t="str">
        <f aca="false">IFERROR(VLOOKUP(P$1&amp;":"&amp;P285,'Finish order'!$C:$K,6,FALSE()),"")</f>
        <v/>
      </c>
      <c r="R285" s="21" t="str">
        <f aca="false">IFERROR(VLOOKUP(P$1&amp;":"&amp;P285,'Finish order'!$C:$K,9,FALSE()),"")</f>
        <v/>
      </c>
      <c r="S285" s="21" t="str">
        <f aca="false">IFERROR(VLOOKUP(P$1&amp;":"&amp;P285,'Finish order'!$C:$K,7,FALSE()),"")</f>
        <v/>
      </c>
      <c r="T285" s="29" t="str">
        <f aca="false">IFERROR(VLOOKUP(P$1&amp;":"&amp;P285,'Finish order'!$C:$K,5,FALSE()),"")</f>
        <v/>
      </c>
      <c r="U285" s="21" t="str">
        <f aca="false">IFERROR(VLOOKUP(P$1&amp;":"&amp;P285,'Finish order'!$C:$K,4,FALSE()),"")</f>
        <v/>
      </c>
      <c r="V285" s="30" t="str">
        <f aca="false" t="array" ref="V285:V285">IFERROR(SMALL(IF($S$2:$S1194=S285,$P$2:$P$911*1.001),1),"")</f>
        <v/>
      </c>
      <c r="W285" s="30" t="str">
        <f aca="false" t="array" ref="W285:W285">IFERROR(SMALL(IF($S$2:$S1194=S285,$P$2:$P$911*1.0001),2),"")</f>
        <v/>
      </c>
      <c r="X285" s="30" t="str">
        <f aca="false" t="array" ref="X285:X285">IFERROR(SMALL(IF($S$2:$S1194=S285,$P$2:$P$911*1.00001),3),"")</f>
        <v/>
      </c>
      <c r="Y285" s="30" t="str">
        <f aca="false" t="array" ref="Y285:Y285">IFERROR(SMALL(IF($S$2:$S1194=S285,$P$2:$P$911*1.000001),4),"")</f>
        <v/>
      </c>
      <c r="Z285" s="30" t="str">
        <f aca="false">IF(P285&lt;&gt;"", IF(COUNT(V285:Y285)=4, SUM(V285:Y285), "No"), "")</f>
        <v>No</v>
      </c>
      <c r="AA285" s="30" t="str">
        <f aca="false">IF(P285&lt;&gt;"", IF(COUNT(V285:X285)=3, SUM(V285:X285), "No"), "")</f>
        <v>No</v>
      </c>
      <c r="AB285" s="30" t="str">
        <f aca="false">IF(P285&lt;&gt;"", IF(COUNT(V285:W285)=2, SUM(V285:W285), "No"), "")</f>
        <v>No</v>
      </c>
      <c r="AC285" s="30" t="str">
        <f aca="false">'Results 10 year vets'!$S285&amp;":"&amp;Table4[[#Headers],[Female]]</f>
        <v>:Female</v>
      </c>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c r="CQ285" s="31"/>
      <c r="CR285" s="31"/>
      <c r="CS285" s="31"/>
      <c r="CT285" s="31"/>
      <c r="CU285" s="31"/>
      <c r="CV285" s="31"/>
      <c r="CW285" s="31"/>
      <c r="CX285" s="31"/>
      <c r="CY285" s="31"/>
      <c r="CZ285" s="31"/>
      <c r="DA285" s="31"/>
      <c r="DB285" s="31"/>
      <c r="DC285" s="31"/>
      <c r="DD285" s="31"/>
      <c r="DE285" s="31"/>
      <c r="DF285" s="31"/>
      <c r="DG285" s="31"/>
      <c r="DH285" s="31"/>
      <c r="DI285" s="31"/>
      <c r="DJ285" s="31"/>
      <c r="DK285" s="31"/>
      <c r="DL285" s="31"/>
      <c r="DM285" s="31"/>
      <c r="DN285" s="31"/>
      <c r="DO285" s="31"/>
      <c r="DP285" s="31"/>
      <c r="DQ285" s="31"/>
      <c r="DR285" s="31"/>
      <c r="DS285" s="31"/>
      <c r="DT285" s="31"/>
      <c r="DU285" s="31"/>
      <c r="DV285" s="31"/>
      <c r="DW285" s="31"/>
    </row>
    <row r="286" customFormat="false" ht="15.75" hidden="false" customHeight="true" outlineLevel="0" collapsed="false">
      <c r="A286" s="21" t="n">
        <v>285</v>
      </c>
      <c r="B286" s="21" t="str">
        <f aca="false">IFERROR(VLOOKUP($A$1&amp;":"&amp;A286,'Finish order'!C:K,6,FALSE()),"")</f>
        <v/>
      </c>
      <c r="C286" s="21" t="str">
        <f aca="false">IFERROR(VLOOKUP(A$1&amp;":"&amp;A286,'Finish order'!$C:$K,9,FALSE()),"")</f>
        <v/>
      </c>
      <c r="D286" s="21" t="str">
        <f aca="false">IFERROR(VLOOKUP(A$1&amp;":"&amp;A286,'Finish order'!$C:$K,7,FALSE()),"")</f>
        <v/>
      </c>
      <c r="E286" s="29" t="str">
        <f aca="false">IFERROR(VLOOKUP($A$1&amp;":"&amp;A286,'Finish order'!C:K,5,FALSE()),"")</f>
        <v/>
      </c>
      <c r="F286" s="21" t="str">
        <f aca="false">IFERROR(VLOOKUP($A$1&amp;":"&amp;A286,'Finish order'!C:K,4,FALSE()),"")</f>
        <v/>
      </c>
      <c r="G286" s="30" t="str">
        <f aca="false" t="array" ref="G286:G286">IFERROR(SMALL(IF($D$2:$D1195=D286,$A$2:$A$911*1.001),1),"")</f>
        <v/>
      </c>
      <c r="H286" s="30" t="str">
        <f aca="false" t="array" ref="H286:H286">IFERROR(SMALL(IF($D$2:$D1195=D286,$A$2:$A$911*1.0001),2),"")</f>
        <v/>
      </c>
      <c r="I286" s="30" t="str">
        <f aca="false" t="array" ref="I286:I286">IFERROR(SMALL(IF($D$2:$D1195=D286,$A$2:$A$911*1.00001),3),"")</f>
        <v/>
      </c>
      <c r="J286" s="30" t="str">
        <f aca="false" t="array" ref="J286:J286">IFERROR(SMALL(IF($D$2:$D1195=D286,$A$2:$A$911*1.000001),4),"")</f>
        <v/>
      </c>
      <c r="K286" s="30" t="str">
        <f aca="false">IF(A286&lt;&gt;"", IF(COUNT(G286:J286)=4, SUM(G286:J286), "No"), "")</f>
        <v>No</v>
      </c>
      <c r="L286" s="30" t="str">
        <f aca="false">IF(A286&lt;&gt;"", IF(COUNT(G286:I286)=3, SUM(G286:I286), "No"), "")</f>
        <v>No</v>
      </c>
      <c r="M286" s="30" t="str">
        <f aca="false">IF(A286&lt;&gt;"", IF(COUNT(G286:H286)=2, SUM(G286:H286), "No"), "")</f>
        <v>No</v>
      </c>
      <c r="N286" s="30" t="str">
        <f aca="false">'Results 10 year vets'!$D286&amp;":"&amp;Table1[[#Headers],[Male]]</f>
        <v>:Male</v>
      </c>
      <c r="O286" s="31"/>
      <c r="P286" s="21" t="n">
        <v>285</v>
      </c>
      <c r="Q286" s="21" t="str">
        <f aca="false">IFERROR(VLOOKUP(P$1&amp;":"&amp;P286,'Finish order'!$C:$K,6,FALSE()),"")</f>
        <v/>
      </c>
      <c r="R286" s="21" t="str">
        <f aca="false">IFERROR(VLOOKUP(P$1&amp;":"&amp;P286,'Finish order'!$C:$K,9,FALSE()),"")</f>
        <v/>
      </c>
      <c r="S286" s="21" t="str">
        <f aca="false">IFERROR(VLOOKUP(P$1&amp;":"&amp;P286,'Finish order'!$C:$K,7,FALSE()),"")</f>
        <v/>
      </c>
      <c r="T286" s="29" t="str">
        <f aca="false">IFERROR(VLOOKUP(P$1&amp;":"&amp;P286,'Finish order'!$C:$K,5,FALSE()),"")</f>
        <v/>
      </c>
      <c r="U286" s="21" t="str">
        <f aca="false">IFERROR(VLOOKUP(P$1&amp;":"&amp;P286,'Finish order'!$C:$K,4,FALSE()),"")</f>
        <v/>
      </c>
      <c r="V286" s="30" t="str">
        <f aca="false" t="array" ref="V286:V286">IFERROR(SMALL(IF($S$2:$S1195=S286,$P$2:$P$911*1.001),1),"")</f>
        <v/>
      </c>
      <c r="W286" s="30" t="str">
        <f aca="false" t="array" ref="W286:W286">IFERROR(SMALL(IF($S$2:$S1195=S286,$P$2:$P$911*1.0001),2),"")</f>
        <v/>
      </c>
      <c r="X286" s="30" t="str">
        <f aca="false" t="array" ref="X286:X286">IFERROR(SMALL(IF($S$2:$S1195=S286,$P$2:$P$911*1.00001),3),"")</f>
        <v/>
      </c>
      <c r="Y286" s="30" t="str">
        <f aca="false" t="array" ref="Y286:Y286">IFERROR(SMALL(IF($S$2:$S1195=S286,$P$2:$P$911*1.000001),4),"")</f>
        <v/>
      </c>
      <c r="Z286" s="30" t="str">
        <f aca="false">IF(P286&lt;&gt;"", IF(COUNT(V286:Y286)=4, SUM(V286:Y286), "No"), "")</f>
        <v>No</v>
      </c>
      <c r="AA286" s="30" t="str">
        <f aca="false">IF(P286&lt;&gt;"", IF(COUNT(V286:X286)=3, SUM(V286:X286), "No"), "")</f>
        <v>No</v>
      </c>
      <c r="AB286" s="30" t="str">
        <f aca="false">IF(P286&lt;&gt;"", IF(COUNT(V286:W286)=2, SUM(V286:W286), "No"), "")</f>
        <v>No</v>
      </c>
      <c r="AC286" s="30" t="str">
        <f aca="false">'Results 10 year vets'!$S286&amp;":"&amp;Table4[[#Headers],[Female]]</f>
        <v>:Female</v>
      </c>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c r="CQ286" s="31"/>
      <c r="CR286" s="31"/>
      <c r="CS286" s="31"/>
      <c r="CT286" s="31"/>
      <c r="CU286" s="31"/>
      <c r="CV286" s="31"/>
      <c r="CW286" s="31"/>
      <c r="CX286" s="31"/>
      <c r="CY286" s="31"/>
      <c r="CZ286" s="31"/>
      <c r="DA286" s="31"/>
      <c r="DB286" s="31"/>
      <c r="DC286" s="31"/>
      <c r="DD286" s="31"/>
      <c r="DE286" s="31"/>
      <c r="DF286" s="31"/>
      <c r="DG286" s="31"/>
      <c r="DH286" s="31"/>
      <c r="DI286" s="31"/>
      <c r="DJ286" s="31"/>
      <c r="DK286" s="31"/>
      <c r="DL286" s="31"/>
      <c r="DM286" s="31"/>
      <c r="DN286" s="31"/>
      <c r="DO286" s="31"/>
      <c r="DP286" s="31"/>
      <c r="DQ286" s="31"/>
      <c r="DR286" s="31"/>
      <c r="DS286" s="31"/>
      <c r="DT286" s="31"/>
      <c r="DU286" s="31"/>
      <c r="DV286" s="31"/>
      <c r="DW286" s="31"/>
    </row>
    <row r="287" customFormat="false" ht="15.75" hidden="false" customHeight="true" outlineLevel="0" collapsed="false">
      <c r="A287" s="21" t="n">
        <v>286</v>
      </c>
      <c r="B287" s="21" t="str">
        <f aca="false">IFERROR(VLOOKUP($A$1&amp;":"&amp;A287,'Finish order'!C:K,6,FALSE()),"")</f>
        <v/>
      </c>
      <c r="C287" s="21" t="str">
        <f aca="false">IFERROR(VLOOKUP(A$1&amp;":"&amp;A287,'Finish order'!$C:$K,9,FALSE()),"")</f>
        <v/>
      </c>
      <c r="D287" s="21" t="str">
        <f aca="false">IFERROR(VLOOKUP(A$1&amp;":"&amp;A287,'Finish order'!$C:$K,7,FALSE()),"")</f>
        <v/>
      </c>
      <c r="E287" s="29" t="str">
        <f aca="false">IFERROR(VLOOKUP($A$1&amp;":"&amp;A287,'Finish order'!C:K,5,FALSE()),"")</f>
        <v/>
      </c>
      <c r="F287" s="21" t="str">
        <f aca="false">IFERROR(VLOOKUP($A$1&amp;":"&amp;A287,'Finish order'!C:K,4,FALSE()),"")</f>
        <v/>
      </c>
      <c r="G287" s="30" t="str">
        <f aca="false" t="array" ref="G287:G287">IFERROR(SMALL(IF($D$2:$D1196=D287,$A$2:$A$911*1.001),1),"")</f>
        <v/>
      </c>
      <c r="H287" s="30" t="str">
        <f aca="false" t="array" ref="H287:H287">IFERROR(SMALL(IF($D$2:$D1196=D287,$A$2:$A$911*1.0001),2),"")</f>
        <v/>
      </c>
      <c r="I287" s="30" t="str">
        <f aca="false" t="array" ref="I287:I287">IFERROR(SMALL(IF($D$2:$D1196=D287,$A$2:$A$911*1.00001),3),"")</f>
        <v/>
      </c>
      <c r="J287" s="30" t="str">
        <f aca="false" t="array" ref="J287:J287">IFERROR(SMALL(IF($D$2:$D1196=D287,$A$2:$A$911*1.000001),4),"")</f>
        <v/>
      </c>
      <c r="K287" s="30" t="str">
        <f aca="false">IF(A287&lt;&gt;"", IF(COUNT(G287:J287)=4, SUM(G287:J287), "No"), "")</f>
        <v>No</v>
      </c>
      <c r="L287" s="30" t="str">
        <f aca="false">IF(A287&lt;&gt;"", IF(COUNT(G287:I287)=3, SUM(G287:I287), "No"), "")</f>
        <v>No</v>
      </c>
      <c r="M287" s="30" t="str">
        <f aca="false">IF(A287&lt;&gt;"", IF(COUNT(G287:H287)=2, SUM(G287:H287), "No"), "")</f>
        <v>No</v>
      </c>
      <c r="N287" s="30" t="str">
        <f aca="false">'Results 10 year vets'!$D287&amp;":"&amp;Table1[[#Headers],[Male]]</f>
        <v>:Male</v>
      </c>
      <c r="O287" s="31"/>
      <c r="P287" s="21" t="n">
        <v>286</v>
      </c>
      <c r="Q287" s="21" t="str">
        <f aca="false">IFERROR(VLOOKUP(P$1&amp;":"&amp;P287,'Finish order'!$C:$K,6,FALSE()),"")</f>
        <v/>
      </c>
      <c r="R287" s="21" t="str">
        <f aca="false">IFERROR(VLOOKUP(P$1&amp;":"&amp;P287,'Finish order'!$C:$K,9,FALSE()),"")</f>
        <v/>
      </c>
      <c r="S287" s="21" t="str">
        <f aca="false">IFERROR(VLOOKUP(P$1&amp;":"&amp;P287,'Finish order'!$C:$K,7,FALSE()),"")</f>
        <v/>
      </c>
      <c r="T287" s="29" t="str">
        <f aca="false">IFERROR(VLOOKUP(P$1&amp;":"&amp;P287,'Finish order'!$C:$K,5,FALSE()),"")</f>
        <v/>
      </c>
      <c r="U287" s="21" t="str">
        <f aca="false">IFERROR(VLOOKUP(P$1&amp;":"&amp;P287,'Finish order'!$C:$K,4,FALSE()),"")</f>
        <v/>
      </c>
      <c r="V287" s="30" t="str">
        <f aca="false" t="array" ref="V287:V287">IFERROR(SMALL(IF($S$2:$S1196=S287,$P$2:$P$911*1.001),1),"")</f>
        <v/>
      </c>
      <c r="W287" s="30" t="str">
        <f aca="false" t="array" ref="W287:W287">IFERROR(SMALL(IF($S$2:$S1196=S287,$P$2:$P$911*1.0001),2),"")</f>
        <v/>
      </c>
      <c r="X287" s="30" t="str">
        <f aca="false" t="array" ref="X287:X287">IFERROR(SMALL(IF($S$2:$S1196=S287,$P$2:$P$911*1.00001),3),"")</f>
        <v/>
      </c>
      <c r="Y287" s="30" t="str">
        <f aca="false" t="array" ref="Y287:Y287">IFERROR(SMALL(IF($S$2:$S1196=S287,$P$2:$P$911*1.000001),4),"")</f>
        <v/>
      </c>
      <c r="Z287" s="30" t="str">
        <f aca="false">IF(P287&lt;&gt;"", IF(COUNT(V287:Y287)=4, SUM(V287:Y287), "No"), "")</f>
        <v>No</v>
      </c>
      <c r="AA287" s="30" t="str">
        <f aca="false">IF(P287&lt;&gt;"", IF(COUNT(V287:X287)=3, SUM(V287:X287), "No"), "")</f>
        <v>No</v>
      </c>
      <c r="AB287" s="30" t="str">
        <f aca="false">IF(P287&lt;&gt;"", IF(COUNT(V287:W287)=2, SUM(V287:W287), "No"), "")</f>
        <v>No</v>
      </c>
      <c r="AC287" s="30" t="str">
        <f aca="false">'Results 10 year vets'!$S287&amp;":"&amp;Table4[[#Headers],[Female]]</f>
        <v>:Female</v>
      </c>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c r="CT287" s="31"/>
      <c r="CU287" s="31"/>
      <c r="CV287" s="31"/>
      <c r="CW287" s="31"/>
      <c r="CX287" s="31"/>
      <c r="CY287" s="31"/>
      <c r="CZ287" s="31"/>
      <c r="DA287" s="31"/>
      <c r="DB287" s="31"/>
      <c r="DC287" s="31"/>
      <c r="DD287" s="31"/>
      <c r="DE287" s="31"/>
      <c r="DF287" s="31"/>
      <c r="DG287" s="31"/>
      <c r="DH287" s="31"/>
      <c r="DI287" s="31"/>
      <c r="DJ287" s="31"/>
      <c r="DK287" s="31"/>
      <c r="DL287" s="31"/>
      <c r="DM287" s="31"/>
      <c r="DN287" s="31"/>
      <c r="DO287" s="31"/>
      <c r="DP287" s="31"/>
      <c r="DQ287" s="31"/>
      <c r="DR287" s="31"/>
      <c r="DS287" s="31"/>
      <c r="DT287" s="31"/>
      <c r="DU287" s="31"/>
      <c r="DV287" s="31"/>
      <c r="DW287" s="31"/>
    </row>
    <row r="288" customFormat="false" ht="15.75" hidden="false" customHeight="true" outlineLevel="0" collapsed="false">
      <c r="A288" s="21" t="n">
        <v>287</v>
      </c>
      <c r="B288" s="21" t="str">
        <f aca="false">IFERROR(VLOOKUP($A$1&amp;":"&amp;A288,'Finish order'!C:K,6,FALSE()),"")</f>
        <v/>
      </c>
      <c r="C288" s="21" t="str">
        <f aca="false">IFERROR(VLOOKUP(A$1&amp;":"&amp;A288,'Finish order'!$C:$K,9,FALSE()),"")</f>
        <v/>
      </c>
      <c r="D288" s="21" t="str">
        <f aca="false">IFERROR(VLOOKUP(A$1&amp;":"&amp;A288,'Finish order'!$C:$K,7,FALSE()),"")</f>
        <v/>
      </c>
      <c r="E288" s="29" t="str">
        <f aca="false">IFERROR(VLOOKUP($A$1&amp;":"&amp;A288,'Finish order'!C:K,5,FALSE()),"")</f>
        <v/>
      </c>
      <c r="F288" s="21" t="str">
        <f aca="false">IFERROR(VLOOKUP($A$1&amp;":"&amp;A288,'Finish order'!C:K,4,FALSE()),"")</f>
        <v/>
      </c>
      <c r="G288" s="30" t="str">
        <f aca="false" t="array" ref="G288:G288">IFERROR(SMALL(IF($D$2:$D1197=D288,$A$2:$A$911*1.001),1),"")</f>
        <v/>
      </c>
      <c r="H288" s="30" t="str">
        <f aca="false" t="array" ref="H288:H288">IFERROR(SMALL(IF($D$2:$D1197=D288,$A$2:$A$911*1.0001),2),"")</f>
        <v/>
      </c>
      <c r="I288" s="30" t="str">
        <f aca="false" t="array" ref="I288:I288">IFERROR(SMALL(IF($D$2:$D1197=D288,$A$2:$A$911*1.00001),3),"")</f>
        <v/>
      </c>
      <c r="J288" s="30" t="str">
        <f aca="false" t="array" ref="J288:J288">IFERROR(SMALL(IF($D$2:$D1197=D288,$A$2:$A$911*1.000001),4),"")</f>
        <v/>
      </c>
      <c r="K288" s="30" t="str">
        <f aca="false">IF(A288&lt;&gt;"", IF(COUNT(G288:J288)=4, SUM(G288:J288), "No"), "")</f>
        <v>No</v>
      </c>
      <c r="L288" s="30" t="str">
        <f aca="false">IF(A288&lt;&gt;"", IF(COUNT(G288:I288)=3, SUM(G288:I288), "No"), "")</f>
        <v>No</v>
      </c>
      <c r="M288" s="30" t="str">
        <f aca="false">IF(A288&lt;&gt;"", IF(COUNT(G288:H288)=2, SUM(G288:H288), "No"), "")</f>
        <v>No</v>
      </c>
      <c r="N288" s="30" t="str">
        <f aca="false">'Results 10 year vets'!$D288&amp;":"&amp;Table1[[#Headers],[Male]]</f>
        <v>:Male</v>
      </c>
      <c r="O288" s="31"/>
      <c r="P288" s="21" t="n">
        <v>287</v>
      </c>
      <c r="Q288" s="21" t="str">
        <f aca="false">IFERROR(VLOOKUP(P$1&amp;":"&amp;P288,'Finish order'!$C:$K,6,FALSE()),"")</f>
        <v/>
      </c>
      <c r="R288" s="21" t="str">
        <f aca="false">IFERROR(VLOOKUP(P$1&amp;":"&amp;P288,'Finish order'!$C:$K,9,FALSE()),"")</f>
        <v/>
      </c>
      <c r="S288" s="21" t="str">
        <f aca="false">IFERROR(VLOOKUP(P$1&amp;":"&amp;P288,'Finish order'!$C:$K,7,FALSE()),"")</f>
        <v/>
      </c>
      <c r="T288" s="29" t="str">
        <f aca="false">IFERROR(VLOOKUP(P$1&amp;":"&amp;P288,'Finish order'!$C:$K,5,FALSE()),"")</f>
        <v/>
      </c>
      <c r="U288" s="21" t="str">
        <f aca="false">IFERROR(VLOOKUP(P$1&amp;":"&amp;P288,'Finish order'!$C:$K,4,FALSE()),"")</f>
        <v/>
      </c>
      <c r="V288" s="30" t="str">
        <f aca="false" t="array" ref="V288:V288">IFERROR(SMALL(IF($S$2:$S1197=S288,$P$2:$P$911*1.001),1),"")</f>
        <v/>
      </c>
      <c r="W288" s="30" t="str">
        <f aca="false" t="array" ref="W288:W288">IFERROR(SMALL(IF($S$2:$S1197=S288,$P$2:$P$911*1.0001),2),"")</f>
        <v/>
      </c>
      <c r="X288" s="30" t="str">
        <f aca="false" t="array" ref="X288:X288">IFERROR(SMALL(IF($S$2:$S1197=S288,$P$2:$P$911*1.00001),3),"")</f>
        <v/>
      </c>
      <c r="Y288" s="30" t="str">
        <f aca="false" t="array" ref="Y288:Y288">IFERROR(SMALL(IF($S$2:$S1197=S288,$P$2:$P$911*1.000001),4),"")</f>
        <v/>
      </c>
      <c r="Z288" s="30" t="str">
        <f aca="false">IF(P288&lt;&gt;"", IF(COUNT(V288:Y288)=4, SUM(V288:Y288), "No"), "")</f>
        <v>No</v>
      </c>
      <c r="AA288" s="30" t="str">
        <f aca="false">IF(P288&lt;&gt;"", IF(COUNT(V288:X288)=3, SUM(V288:X288), "No"), "")</f>
        <v>No</v>
      </c>
      <c r="AB288" s="30" t="str">
        <f aca="false">IF(P288&lt;&gt;"", IF(COUNT(V288:W288)=2, SUM(V288:W288), "No"), "")</f>
        <v>No</v>
      </c>
      <c r="AC288" s="30" t="str">
        <f aca="false">'Results 10 year vets'!$S288&amp;":"&amp;Table4[[#Headers],[Female]]</f>
        <v>:Female</v>
      </c>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c r="CQ288" s="31"/>
      <c r="CR288" s="31"/>
      <c r="CS288" s="31"/>
      <c r="CT288" s="31"/>
      <c r="CU288" s="31"/>
      <c r="CV288" s="31"/>
      <c r="CW288" s="31"/>
      <c r="CX288" s="31"/>
      <c r="CY288" s="31"/>
      <c r="CZ288" s="31"/>
      <c r="DA288" s="31"/>
      <c r="DB288" s="31"/>
      <c r="DC288" s="31"/>
      <c r="DD288" s="31"/>
      <c r="DE288" s="31"/>
      <c r="DF288" s="31"/>
      <c r="DG288" s="31"/>
      <c r="DH288" s="31"/>
      <c r="DI288" s="31"/>
      <c r="DJ288" s="31"/>
      <c r="DK288" s="31"/>
      <c r="DL288" s="31"/>
      <c r="DM288" s="31"/>
      <c r="DN288" s="31"/>
      <c r="DO288" s="31"/>
      <c r="DP288" s="31"/>
      <c r="DQ288" s="31"/>
      <c r="DR288" s="31"/>
      <c r="DS288" s="31"/>
      <c r="DT288" s="31"/>
      <c r="DU288" s="31"/>
      <c r="DV288" s="31"/>
      <c r="DW288" s="31"/>
    </row>
    <row r="289" customFormat="false" ht="15.75" hidden="false" customHeight="true" outlineLevel="0" collapsed="false">
      <c r="A289" s="21" t="n">
        <v>288</v>
      </c>
      <c r="B289" s="21" t="str">
        <f aca="false">IFERROR(VLOOKUP($A$1&amp;":"&amp;A289,'Finish order'!C:K,6,FALSE()),"")</f>
        <v/>
      </c>
      <c r="C289" s="21" t="str">
        <f aca="false">IFERROR(VLOOKUP(A$1&amp;":"&amp;A289,'Finish order'!$C:$K,9,FALSE()),"")</f>
        <v/>
      </c>
      <c r="D289" s="21" t="str">
        <f aca="false">IFERROR(VLOOKUP(A$1&amp;":"&amp;A289,'Finish order'!$C:$K,7,FALSE()),"")</f>
        <v/>
      </c>
      <c r="E289" s="29" t="str">
        <f aca="false">IFERROR(VLOOKUP($A$1&amp;":"&amp;A289,'Finish order'!C:K,5,FALSE()),"")</f>
        <v/>
      </c>
      <c r="F289" s="21" t="str">
        <f aca="false">IFERROR(VLOOKUP($A$1&amp;":"&amp;A289,'Finish order'!C:K,4,FALSE()),"")</f>
        <v/>
      </c>
      <c r="G289" s="30" t="str">
        <f aca="false" t="array" ref="G289:G289">IFERROR(SMALL(IF($D$2:$D1198=D289,$A$2:$A$911*1.001),1),"")</f>
        <v/>
      </c>
      <c r="H289" s="30" t="str">
        <f aca="false" t="array" ref="H289:H289">IFERROR(SMALL(IF($D$2:$D1198=D289,$A$2:$A$911*1.0001),2),"")</f>
        <v/>
      </c>
      <c r="I289" s="30" t="str">
        <f aca="false" t="array" ref="I289:I289">IFERROR(SMALL(IF($D$2:$D1198=D289,$A$2:$A$911*1.00001),3),"")</f>
        <v/>
      </c>
      <c r="J289" s="30" t="str">
        <f aca="false" t="array" ref="J289:J289">IFERROR(SMALL(IF($D$2:$D1198=D289,$A$2:$A$911*1.000001),4),"")</f>
        <v/>
      </c>
      <c r="K289" s="30" t="str">
        <f aca="false">IF(A289&lt;&gt;"", IF(COUNT(G289:J289)=4, SUM(G289:J289), "No"), "")</f>
        <v>No</v>
      </c>
      <c r="L289" s="30" t="str">
        <f aca="false">IF(A289&lt;&gt;"", IF(COUNT(G289:I289)=3, SUM(G289:I289), "No"), "")</f>
        <v>No</v>
      </c>
      <c r="M289" s="30" t="str">
        <f aca="false">IF(A289&lt;&gt;"", IF(COUNT(G289:H289)=2, SUM(G289:H289), "No"), "")</f>
        <v>No</v>
      </c>
      <c r="N289" s="30" t="str">
        <f aca="false">'Results 10 year vets'!$D289&amp;":"&amp;Table1[[#Headers],[Male]]</f>
        <v>:Male</v>
      </c>
      <c r="O289" s="31"/>
      <c r="P289" s="21" t="n">
        <v>288</v>
      </c>
      <c r="Q289" s="21" t="str">
        <f aca="false">IFERROR(VLOOKUP(P$1&amp;":"&amp;P289,'Finish order'!$C:$K,6,FALSE()),"")</f>
        <v/>
      </c>
      <c r="R289" s="21" t="str">
        <f aca="false">IFERROR(VLOOKUP(P$1&amp;":"&amp;P289,'Finish order'!$C:$K,9,FALSE()),"")</f>
        <v/>
      </c>
      <c r="S289" s="21" t="str">
        <f aca="false">IFERROR(VLOOKUP(P$1&amp;":"&amp;P289,'Finish order'!$C:$K,7,FALSE()),"")</f>
        <v/>
      </c>
      <c r="T289" s="29" t="str">
        <f aca="false">IFERROR(VLOOKUP(P$1&amp;":"&amp;P289,'Finish order'!$C:$K,5,FALSE()),"")</f>
        <v/>
      </c>
      <c r="U289" s="21" t="str">
        <f aca="false">IFERROR(VLOOKUP(P$1&amp;":"&amp;P289,'Finish order'!$C:$K,4,FALSE()),"")</f>
        <v/>
      </c>
      <c r="V289" s="30" t="str">
        <f aca="false" t="array" ref="V289:V289">IFERROR(SMALL(IF($S$2:$S1198=S289,$P$2:$P$911*1.001),1),"")</f>
        <v/>
      </c>
      <c r="W289" s="30" t="str">
        <f aca="false" t="array" ref="W289:W289">IFERROR(SMALL(IF($S$2:$S1198=S289,$P$2:$P$911*1.0001),2),"")</f>
        <v/>
      </c>
      <c r="X289" s="30" t="str">
        <f aca="false" t="array" ref="X289:X289">IFERROR(SMALL(IF($S$2:$S1198=S289,$P$2:$P$911*1.00001),3),"")</f>
        <v/>
      </c>
      <c r="Y289" s="30" t="str">
        <f aca="false" t="array" ref="Y289:Y289">IFERROR(SMALL(IF($S$2:$S1198=S289,$P$2:$P$911*1.000001),4),"")</f>
        <v/>
      </c>
      <c r="Z289" s="30" t="str">
        <f aca="false">IF(P289&lt;&gt;"", IF(COUNT(V289:Y289)=4, SUM(V289:Y289), "No"), "")</f>
        <v>No</v>
      </c>
      <c r="AA289" s="30" t="str">
        <f aca="false">IF(P289&lt;&gt;"", IF(COUNT(V289:X289)=3, SUM(V289:X289), "No"), "")</f>
        <v>No</v>
      </c>
      <c r="AB289" s="30" t="str">
        <f aca="false">IF(P289&lt;&gt;"", IF(COUNT(V289:W289)=2, SUM(V289:W289), "No"), "")</f>
        <v>No</v>
      </c>
      <c r="AC289" s="30" t="str">
        <f aca="false">'Results 10 year vets'!$S289&amp;":"&amp;Table4[[#Headers],[Female]]</f>
        <v>:Female</v>
      </c>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c r="CQ289" s="31"/>
      <c r="CR289" s="31"/>
      <c r="CS289" s="31"/>
      <c r="CT289" s="31"/>
      <c r="CU289" s="31"/>
      <c r="CV289" s="31"/>
      <c r="CW289" s="31"/>
      <c r="CX289" s="31"/>
      <c r="CY289" s="31"/>
      <c r="CZ289" s="31"/>
      <c r="DA289" s="31"/>
      <c r="DB289" s="31"/>
      <c r="DC289" s="31"/>
      <c r="DD289" s="31"/>
      <c r="DE289" s="31"/>
      <c r="DF289" s="31"/>
      <c r="DG289" s="31"/>
      <c r="DH289" s="31"/>
      <c r="DI289" s="31"/>
      <c r="DJ289" s="31"/>
      <c r="DK289" s="31"/>
      <c r="DL289" s="31"/>
      <c r="DM289" s="31"/>
      <c r="DN289" s="31"/>
      <c r="DO289" s="31"/>
      <c r="DP289" s="31"/>
      <c r="DQ289" s="31"/>
      <c r="DR289" s="31"/>
      <c r="DS289" s="31"/>
      <c r="DT289" s="31"/>
      <c r="DU289" s="31"/>
      <c r="DV289" s="31"/>
      <c r="DW289" s="31"/>
    </row>
    <row r="290" customFormat="false" ht="15.75" hidden="false" customHeight="true" outlineLevel="0" collapsed="false">
      <c r="A290" s="21" t="n">
        <v>289</v>
      </c>
      <c r="B290" s="21" t="str">
        <f aca="false">IFERROR(VLOOKUP($A$1&amp;":"&amp;A290,'Finish order'!C:K,6,FALSE()),"")</f>
        <v/>
      </c>
      <c r="C290" s="21" t="str">
        <f aca="false">IFERROR(VLOOKUP(A$1&amp;":"&amp;A290,'Finish order'!$C:$K,9,FALSE()),"")</f>
        <v/>
      </c>
      <c r="D290" s="21" t="str">
        <f aca="false">IFERROR(VLOOKUP(A$1&amp;":"&amp;A290,'Finish order'!$C:$K,7,FALSE()),"")</f>
        <v/>
      </c>
      <c r="E290" s="29" t="str">
        <f aca="false">IFERROR(VLOOKUP($A$1&amp;":"&amp;A290,'Finish order'!C:K,5,FALSE()),"")</f>
        <v/>
      </c>
      <c r="F290" s="21" t="str">
        <f aca="false">IFERROR(VLOOKUP($A$1&amp;":"&amp;A290,'Finish order'!C:K,4,FALSE()),"")</f>
        <v/>
      </c>
      <c r="G290" s="30" t="str">
        <f aca="false" t="array" ref="G290:G290">IFERROR(SMALL(IF($D$2:$D1199=D290,$A$2:$A$911*1.001),1),"")</f>
        <v/>
      </c>
      <c r="H290" s="30" t="str">
        <f aca="false" t="array" ref="H290:H290">IFERROR(SMALL(IF($D$2:$D1199=D290,$A$2:$A$911*1.0001),2),"")</f>
        <v/>
      </c>
      <c r="I290" s="30" t="str">
        <f aca="false" t="array" ref="I290:I290">IFERROR(SMALL(IF($D$2:$D1199=D290,$A$2:$A$911*1.00001),3),"")</f>
        <v/>
      </c>
      <c r="J290" s="30" t="str">
        <f aca="false" t="array" ref="J290:J290">IFERROR(SMALL(IF($D$2:$D1199=D290,$A$2:$A$911*1.000001),4),"")</f>
        <v/>
      </c>
      <c r="K290" s="30" t="str">
        <f aca="false">IF(A290&lt;&gt;"", IF(COUNT(G290:J290)=4, SUM(G290:J290), "No"), "")</f>
        <v>No</v>
      </c>
      <c r="L290" s="30" t="str">
        <f aca="false">IF(A290&lt;&gt;"", IF(COUNT(G290:I290)=3, SUM(G290:I290), "No"), "")</f>
        <v>No</v>
      </c>
      <c r="M290" s="30" t="str">
        <f aca="false">IF(A290&lt;&gt;"", IF(COUNT(G290:H290)=2, SUM(G290:H290), "No"), "")</f>
        <v>No</v>
      </c>
      <c r="N290" s="30" t="str">
        <f aca="false">'Results 10 year vets'!$D290&amp;":"&amp;Table1[[#Headers],[Male]]</f>
        <v>:Male</v>
      </c>
      <c r="O290" s="31"/>
      <c r="P290" s="21" t="n">
        <v>289</v>
      </c>
      <c r="Q290" s="21" t="str">
        <f aca="false">IFERROR(VLOOKUP(P$1&amp;":"&amp;P290,'Finish order'!$C:$K,6,FALSE()),"")</f>
        <v/>
      </c>
      <c r="R290" s="21" t="str">
        <f aca="false">IFERROR(VLOOKUP(P$1&amp;":"&amp;P290,'Finish order'!$C:$K,9,FALSE()),"")</f>
        <v/>
      </c>
      <c r="S290" s="21" t="str">
        <f aca="false">IFERROR(VLOOKUP(P$1&amp;":"&amp;P290,'Finish order'!$C:$K,7,FALSE()),"")</f>
        <v/>
      </c>
      <c r="T290" s="29" t="str">
        <f aca="false">IFERROR(VLOOKUP(P$1&amp;":"&amp;P290,'Finish order'!$C:$K,5,FALSE()),"")</f>
        <v/>
      </c>
      <c r="U290" s="21" t="str">
        <f aca="false">IFERROR(VLOOKUP(P$1&amp;":"&amp;P290,'Finish order'!$C:$K,4,FALSE()),"")</f>
        <v/>
      </c>
      <c r="V290" s="30" t="str">
        <f aca="false" t="array" ref="V290:V290">IFERROR(SMALL(IF($S$2:$S1199=S290,$P$2:$P$911*1.001),1),"")</f>
        <v/>
      </c>
      <c r="W290" s="30" t="str">
        <f aca="false" t="array" ref="W290:W290">IFERROR(SMALL(IF($S$2:$S1199=S290,$P$2:$P$911*1.0001),2),"")</f>
        <v/>
      </c>
      <c r="X290" s="30" t="str">
        <f aca="false" t="array" ref="X290:X290">IFERROR(SMALL(IF($S$2:$S1199=S290,$P$2:$P$911*1.00001),3),"")</f>
        <v/>
      </c>
      <c r="Y290" s="30" t="str">
        <f aca="false" t="array" ref="Y290:Y290">IFERROR(SMALL(IF($S$2:$S1199=S290,$P$2:$P$911*1.000001),4),"")</f>
        <v/>
      </c>
      <c r="Z290" s="30" t="str">
        <f aca="false">IF(P290&lt;&gt;"", IF(COUNT(V290:Y290)=4, SUM(V290:Y290), "No"), "")</f>
        <v>No</v>
      </c>
      <c r="AA290" s="30" t="str">
        <f aca="false">IF(P290&lt;&gt;"", IF(COUNT(V290:X290)=3, SUM(V290:X290), "No"), "")</f>
        <v>No</v>
      </c>
      <c r="AB290" s="30" t="str">
        <f aca="false">IF(P290&lt;&gt;"", IF(COUNT(V290:W290)=2, SUM(V290:W290), "No"), "")</f>
        <v>No</v>
      </c>
      <c r="AC290" s="30" t="str">
        <f aca="false">'Results 10 year vets'!$S290&amp;":"&amp;Table4[[#Headers],[Female]]</f>
        <v>:Female</v>
      </c>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c r="CQ290" s="31"/>
      <c r="CR290" s="31"/>
      <c r="CS290" s="31"/>
      <c r="CT290" s="31"/>
      <c r="CU290" s="31"/>
      <c r="CV290" s="31"/>
      <c r="CW290" s="31"/>
      <c r="CX290" s="31"/>
      <c r="CY290" s="31"/>
      <c r="CZ290" s="31"/>
      <c r="DA290" s="31"/>
      <c r="DB290" s="31"/>
      <c r="DC290" s="31"/>
      <c r="DD290" s="31"/>
      <c r="DE290" s="31"/>
      <c r="DF290" s="31"/>
      <c r="DG290" s="31"/>
      <c r="DH290" s="31"/>
      <c r="DI290" s="31"/>
      <c r="DJ290" s="31"/>
      <c r="DK290" s="31"/>
      <c r="DL290" s="31"/>
      <c r="DM290" s="31"/>
      <c r="DN290" s="31"/>
      <c r="DO290" s="31"/>
      <c r="DP290" s="31"/>
      <c r="DQ290" s="31"/>
      <c r="DR290" s="31"/>
      <c r="DS290" s="31"/>
      <c r="DT290" s="31"/>
      <c r="DU290" s="31"/>
      <c r="DV290" s="31"/>
      <c r="DW290" s="31"/>
    </row>
    <row r="291" customFormat="false" ht="15.75" hidden="false" customHeight="true" outlineLevel="0" collapsed="false">
      <c r="A291" s="21" t="n">
        <v>290</v>
      </c>
      <c r="B291" s="21" t="str">
        <f aca="false">IFERROR(VLOOKUP($A$1&amp;":"&amp;A291,'Finish order'!C:K,6,FALSE()),"")</f>
        <v/>
      </c>
      <c r="C291" s="21" t="str">
        <f aca="false">IFERROR(VLOOKUP(A$1&amp;":"&amp;A291,'Finish order'!$C:$K,9,FALSE()),"")</f>
        <v/>
      </c>
      <c r="D291" s="21" t="str">
        <f aca="false">IFERROR(VLOOKUP(A$1&amp;":"&amp;A291,'Finish order'!$C:$K,7,FALSE()),"")</f>
        <v/>
      </c>
      <c r="E291" s="29" t="str">
        <f aca="false">IFERROR(VLOOKUP($A$1&amp;":"&amp;A291,'Finish order'!C:K,5,FALSE()),"")</f>
        <v/>
      </c>
      <c r="F291" s="21" t="str">
        <f aca="false">IFERROR(VLOOKUP($A$1&amp;":"&amp;A291,'Finish order'!C:K,4,FALSE()),"")</f>
        <v/>
      </c>
      <c r="G291" s="30" t="str">
        <f aca="false" t="array" ref="G291:G291">IFERROR(SMALL(IF($D$2:$D1200=D291,$A$2:$A$911*1.001),1),"")</f>
        <v/>
      </c>
      <c r="H291" s="30" t="str">
        <f aca="false" t="array" ref="H291:H291">IFERROR(SMALL(IF($D$2:$D1200=D291,$A$2:$A$911*1.0001),2),"")</f>
        <v/>
      </c>
      <c r="I291" s="30" t="str">
        <f aca="false" t="array" ref="I291:I291">IFERROR(SMALL(IF($D$2:$D1200=D291,$A$2:$A$911*1.00001),3),"")</f>
        <v/>
      </c>
      <c r="J291" s="30" t="str">
        <f aca="false" t="array" ref="J291:J291">IFERROR(SMALL(IF($D$2:$D1200=D291,$A$2:$A$911*1.000001),4),"")</f>
        <v/>
      </c>
      <c r="K291" s="30" t="str">
        <f aca="false">IF(A291&lt;&gt;"", IF(COUNT(G291:J291)=4, SUM(G291:J291), "No"), "")</f>
        <v>No</v>
      </c>
      <c r="L291" s="30" t="str">
        <f aca="false">IF(A291&lt;&gt;"", IF(COUNT(G291:I291)=3, SUM(G291:I291), "No"), "")</f>
        <v>No</v>
      </c>
      <c r="M291" s="30" t="str">
        <f aca="false">IF(A291&lt;&gt;"", IF(COUNT(G291:H291)=2, SUM(G291:H291), "No"), "")</f>
        <v>No</v>
      </c>
      <c r="N291" s="30" t="str">
        <f aca="false">'Results 10 year vets'!$D291&amp;":"&amp;Table1[[#Headers],[Male]]</f>
        <v>:Male</v>
      </c>
      <c r="O291" s="31"/>
      <c r="P291" s="21" t="n">
        <v>290</v>
      </c>
      <c r="Q291" s="21" t="str">
        <f aca="false">IFERROR(VLOOKUP(P$1&amp;":"&amp;P291,'Finish order'!$C:$K,6,FALSE()),"")</f>
        <v/>
      </c>
      <c r="R291" s="21" t="str">
        <f aca="false">IFERROR(VLOOKUP(P$1&amp;":"&amp;P291,'Finish order'!$C:$K,9,FALSE()),"")</f>
        <v/>
      </c>
      <c r="S291" s="21" t="str">
        <f aca="false">IFERROR(VLOOKUP(P$1&amp;":"&amp;P291,'Finish order'!$C:$K,7,FALSE()),"")</f>
        <v/>
      </c>
      <c r="T291" s="29" t="str">
        <f aca="false">IFERROR(VLOOKUP(P$1&amp;":"&amp;P291,'Finish order'!$C:$K,5,FALSE()),"")</f>
        <v/>
      </c>
      <c r="U291" s="21" t="str">
        <f aca="false">IFERROR(VLOOKUP(P$1&amp;":"&amp;P291,'Finish order'!$C:$K,4,FALSE()),"")</f>
        <v/>
      </c>
      <c r="V291" s="30" t="str">
        <f aca="false" t="array" ref="V291:V291">IFERROR(SMALL(IF($S$2:$S1200=S291,$P$2:$P$911*1.001),1),"")</f>
        <v/>
      </c>
      <c r="W291" s="30" t="str">
        <f aca="false" t="array" ref="W291:W291">IFERROR(SMALL(IF($S$2:$S1200=S291,$P$2:$P$911*1.0001),2),"")</f>
        <v/>
      </c>
      <c r="X291" s="30" t="str">
        <f aca="false" t="array" ref="X291:X291">IFERROR(SMALL(IF($S$2:$S1200=S291,$P$2:$P$911*1.00001),3),"")</f>
        <v/>
      </c>
      <c r="Y291" s="30" t="str">
        <f aca="false" t="array" ref="Y291:Y291">IFERROR(SMALL(IF($S$2:$S1200=S291,$P$2:$P$911*1.000001),4),"")</f>
        <v/>
      </c>
      <c r="Z291" s="30" t="str">
        <f aca="false">IF(P291&lt;&gt;"", IF(COUNT(V291:Y291)=4, SUM(V291:Y291), "No"), "")</f>
        <v>No</v>
      </c>
      <c r="AA291" s="30" t="str">
        <f aca="false">IF(P291&lt;&gt;"", IF(COUNT(V291:X291)=3, SUM(V291:X291), "No"), "")</f>
        <v>No</v>
      </c>
      <c r="AB291" s="30" t="str">
        <f aca="false">IF(P291&lt;&gt;"", IF(COUNT(V291:W291)=2, SUM(V291:W291), "No"), "")</f>
        <v>No</v>
      </c>
      <c r="AC291" s="30" t="str">
        <f aca="false">'Results 10 year vets'!$S291&amp;":"&amp;Table4[[#Headers],[Female]]</f>
        <v>:Female</v>
      </c>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c r="CQ291" s="31"/>
      <c r="CR291" s="31"/>
      <c r="CS291" s="31"/>
      <c r="CT291" s="31"/>
      <c r="CU291" s="31"/>
      <c r="CV291" s="31"/>
      <c r="CW291" s="31"/>
      <c r="CX291" s="31"/>
      <c r="CY291" s="31"/>
      <c r="CZ291" s="31"/>
      <c r="DA291" s="31"/>
      <c r="DB291" s="31"/>
      <c r="DC291" s="31"/>
      <c r="DD291" s="31"/>
      <c r="DE291" s="31"/>
      <c r="DF291" s="31"/>
      <c r="DG291" s="31"/>
      <c r="DH291" s="31"/>
      <c r="DI291" s="31"/>
      <c r="DJ291" s="31"/>
      <c r="DK291" s="31"/>
      <c r="DL291" s="31"/>
      <c r="DM291" s="31"/>
      <c r="DN291" s="31"/>
      <c r="DO291" s="31"/>
      <c r="DP291" s="31"/>
      <c r="DQ291" s="31"/>
      <c r="DR291" s="31"/>
      <c r="DS291" s="31"/>
      <c r="DT291" s="31"/>
      <c r="DU291" s="31"/>
      <c r="DV291" s="31"/>
      <c r="DW291" s="31"/>
    </row>
    <row r="292" customFormat="false" ht="15.75" hidden="false" customHeight="true" outlineLevel="0" collapsed="false">
      <c r="A292" s="21" t="n">
        <v>291</v>
      </c>
      <c r="B292" s="21" t="str">
        <f aca="false">IFERROR(VLOOKUP($A$1&amp;":"&amp;A292,'Finish order'!C:K,6,FALSE()),"")</f>
        <v/>
      </c>
      <c r="C292" s="21" t="str">
        <f aca="false">IFERROR(VLOOKUP(A$1&amp;":"&amp;A292,'Finish order'!$C:$K,9,FALSE()),"")</f>
        <v/>
      </c>
      <c r="D292" s="21" t="str">
        <f aca="false">IFERROR(VLOOKUP(A$1&amp;":"&amp;A292,'Finish order'!$C:$K,7,FALSE()),"")</f>
        <v/>
      </c>
      <c r="E292" s="29" t="str">
        <f aca="false">IFERROR(VLOOKUP($A$1&amp;":"&amp;A292,'Finish order'!C:K,5,FALSE()),"")</f>
        <v/>
      </c>
      <c r="F292" s="21" t="str">
        <f aca="false">IFERROR(VLOOKUP($A$1&amp;":"&amp;A292,'Finish order'!C:K,4,FALSE()),"")</f>
        <v/>
      </c>
      <c r="G292" s="30" t="str">
        <f aca="false" t="array" ref="G292:G292">IFERROR(SMALL(IF($D$2:$D1201=D292,$A$2:$A$911*1.001),1),"")</f>
        <v/>
      </c>
      <c r="H292" s="30" t="str">
        <f aca="false" t="array" ref="H292:H292">IFERROR(SMALL(IF($D$2:$D1201=D292,$A$2:$A$911*1.0001),2),"")</f>
        <v/>
      </c>
      <c r="I292" s="30" t="str">
        <f aca="false" t="array" ref="I292:I292">IFERROR(SMALL(IF($D$2:$D1201=D292,$A$2:$A$911*1.00001),3),"")</f>
        <v/>
      </c>
      <c r="J292" s="30" t="str">
        <f aca="false" t="array" ref="J292:J292">IFERROR(SMALL(IF($D$2:$D1201=D292,$A$2:$A$911*1.000001),4),"")</f>
        <v/>
      </c>
      <c r="K292" s="30" t="str">
        <f aca="false">IF(A292&lt;&gt;"", IF(COUNT(G292:J292)=4, SUM(G292:J292), "No"), "")</f>
        <v>No</v>
      </c>
      <c r="L292" s="30" t="str">
        <f aca="false">IF(A292&lt;&gt;"", IF(COUNT(G292:I292)=3, SUM(G292:I292), "No"), "")</f>
        <v>No</v>
      </c>
      <c r="M292" s="30" t="str">
        <f aca="false">IF(A292&lt;&gt;"", IF(COUNT(G292:H292)=2, SUM(G292:H292), "No"), "")</f>
        <v>No</v>
      </c>
      <c r="N292" s="30" t="str">
        <f aca="false">'Results 10 year vets'!$D292&amp;":"&amp;Table1[[#Headers],[Male]]</f>
        <v>:Male</v>
      </c>
      <c r="O292" s="31"/>
      <c r="P292" s="21" t="n">
        <v>291</v>
      </c>
      <c r="Q292" s="21" t="str">
        <f aca="false">IFERROR(VLOOKUP(P$1&amp;":"&amp;P292,'Finish order'!$C:$K,6,FALSE()),"")</f>
        <v/>
      </c>
      <c r="R292" s="21" t="str">
        <f aca="false">IFERROR(VLOOKUP(P$1&amp;":"&amp;P292,'Finish order'!$C:$K,9,FALSE()),"")</f>
        <v/>
      </c>
      <c r="S292" s="21" t="str">
        <f aca="false">IFERROR(VLOOKUP(P$1&amp;":"&amp;P292,'Finish order'!$C:$K,7,FALSE()),"")</f>
        <v/>
      </c>
      <c r="T292" s="29" t="str">
        <f aca="false">IFERROR(VLOOKUP(P$1&amp;":"&amp;P292,'Finish order'!$C:$K,5,FALSE()),"")</f>
        <v/>
      </c>
      <c r="U292" s="21" t="str">
        <f aca="false">IFERROR(VLOOKUP(P$1&amp;":"&amp;P292,'Finish order'!$C:$K,4,FALSE()),"")</f>
        <v/>
      </c>
      <c r="V292" s="30" t="str">
        <f aca="false" t="array" ref="V292:V292">IFERROR(SMALL(IF($S$2:$S1201=S292,$P$2:$P$911*1.001),1),"")</f>
        <v/>
      </c>
      <c r="W292" s="30" t="str">
        <f aca="false" t="array" ref="W292:W292">IFERROR(SMALL(IF($S$2:$S1201=S292,$P$2:$P$911*1.0001),2),"")</f>
        <v/>
      </c>
      <c r="X292" s="30" t="str">
        <f aca="false" t="array" ref="X292:X292">IFERROR(SMALL(IF($S$2:$S1201=S292,$P$2:$P$911*1.00001),3),"")</f>
        <v/>
      </c>
      <c r="Y292" s="30" t="str">
        <f aca="false" t="array" ref="Y292:Y292">IFERROR(SMALL(IF($S$2:$S1201=S292,$P$2:$P$911*1.000001),4),"")</f>
        <v/>
      </c>
      <c r="Z292" s="30" t="str">
        <f aca="false">IF(P292&lt;&gt;"", IF(COUNT(V292:Y292)=4, SUM(V292:Y292), "No"), "")</f>
        <v>No</v>
      </c>
      <c r="AA292" s="30" t="str">
        <f aca="false">IF(P292&lt;&gt;"", IF(COUNT(V292:X292)=3, SUM(V292:X292), "No"), "")</f>
        <v>No</v>
      </c>
      <c r="AB292" s="30" t="str">
        <f aca="false">IF(P292&lt;&gt;"", IF(COUNT(V292:W292)=2, SUM(V292:W292), "No"), "")</f>
        <v>No</v>
      </c>
      <c r="AC292" s="30" t="str">
        <f aca="false">'Results 10 year vets'!$S292&amp;":"&amp;Table4[[#Headers],[Female]]</f>
        <v>:Female</v>
      </c>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c r="CQ292" s="31"/>
      <c r="CR292" s="31"/>
      <c r="CS292" s="31"/>
      <c r="CT292" s="31"/>
      <c r="CU292" s="31"/>
      <c r="CV292" s="31"/>
      <c r="CW292" s="31"/>
      <c r="CX292" s="31"/>
      <c r="CY292" s="31"/>
      <c r="CZ292" s="31"/>
      <c r="DA292" s="31"/>
      <c r="DB292" s="31"/>
      <c r="DC292" s="31"/>
      <c r="DD292" s="31"/>
      <c r="DE292" s="31"/>
      <c r="DF292" s="31"/>
      <c r="DG292" s="31"/>
      <c r="DH292" s="31"/>
      <c r="DI292" s="31"/>
      <c r="DJ292" s="31"/>
      <c r="DK292" s="31"/>
      <c r="DL292" s="31"/>
      <c r="DM292" s="31"/>
      <c r="DN292" s="31"/>
      <c r="DO292" s="31"/>
      <c r="DP292" s="31"/>
      <c r="DQ292" s="31"/>
      <c r="DR292" s="31"/>
      <c r="DS292" s="31"/>
      <c r="DT292" s="31"/>
      <c r="DU292" s="31"/>
      <c r="DV292" s="31"/>
      <c r="DW292" s="31"/>
    </row>
    <row r="293" customFormat="false" ht="15.75" hidden="false" customHeight="true" outlineLevel="0" collapsed="false">
      <c r="A293" s="21" t="n">
        <v>292</v>
      </c>
      <c r="B293" s="21" t="str">
        <f aca="false">IFERROR(VLOOKUP($A$1&amp;":"&amp;A293,'Finish order'!C:K,6,FALSE()),"")</f>
        <v/>
      </c>
      <c r="C293" s="21" t="str">
        <f aca="false">IFERROR(VLOOKUP(A$1&amp;":"&amp;A293,'Finish order'!$C:$K,9,FALSE()),"")</f>
        <v/>
      </c>
      <c r="D293" s="21" t="str">
        <f aca="false">IFERROR(VLOOKUP(A$1&amp;":"&amp;A293,'Finish order'!$C:$K,7,FALSE()),"")</f>
        <v/>
      </c>
      <c r="E293" s="29" t="str">
        <f aca="false">IFERROR(VLOOKUP($A$1&amp;":"&amp;A293,'Finish order'!C:K,5,FALSE()),"")</f>
        <v/>
      </c>
      <c r="F293" s="21" t="str">
        <f aca="false">IFERROR(VLOOKUP($A$1&amp;":"&amp;A293,'Finish order'!C:K,4,FALSE()),"")</f>
        <v/>
      </c>
      <c r="G293" s="30" t="str">
        <f aca="false" t="array" ref="G293:G293">IFERROR(SMALL(IF($D$2:$D1202=D293,$A$2:$A$911*1.001),1),"")</f>
        <v/>
      </c>
      <c r="H293" s="30" t="str">
        <f aca="false" t="array" ref="H293:H293">IFERROR(SMALL(IF($D$2:$D1202=D293,$A$2:$A$911*1.0001),2),"")</f>
        <v/>
      </c>
      <c r="I293" s="30" t="str">
        <f aca="false" t="array" ref="I293:I293">IFERROR(SMALL(IF($D$2:$D1202=D293,$A$2:$A$911*1.00001),3),"")</f>
        <v/>
      </c>
      <c r="J293" s="30" t="str">
        <f aca="false" t="array" ref="J293:J293">IFERROR(SMALL(IF($D$2:$D1202=D293,$A$2:$A$911*1.000001),4),"")</f>
        <v/>
      </c>
      <c r="K293" s="30" t="str">
        <f aca="false">IF(A293&lt;&gt;"", IF(COUNT(G293:J293)=4, SUM(G293:J293), "No"), "")</f>
        <v>No</v>
      </c>
      <c r="L293" s="30" t="str">
        <f aca="false">IF(A293&lt;&gt;"", IF(COUNT(G293:I293)=3, SUM(G293:I293), "No"), "")</f>
        <v>No</v>
      </c>
      <c r="M293" s="30" t="str">
        <f aca="false">IF(A293&lt;&gt;"", IF(COUNT(G293:H293)=2, SUM(G293:H293), "No"), "")</f>
        <v>No</v>
      </c>
      <c r="N293" s="30" t="str">
        <f aca="false">'Results 10 year vets'!$D293&amp;":"&amp;Table1[[#Headers],[Male]]</f>
        <v>:Male</v>
      </c>
      <c r="O293" s="31"/>
      <c r="P293" s="21" t="n">
        <v>292</v>
      </c>
      <c r="Q293" s="21" t="str">
        <f aca="false">IFERROR(VLOOKUP(P$1&amp;":"&amp;P293,'Finish order'!$C:$K,6,FALSE()),"")</f>
        <v/>
      </c>
      <c r="R293" s="21" t="str">
        <f aca="false">IFERROR(VLOOKUP(P$1&amp;":"&amp;P293,'Finish order'!$C:$K,9,FALSE()),"")</f>
        <v/>
      </c>
      <c r="S293" s="21" t="str">
        <f aca="false">IFERROR(VLOOKUP(P$1&amp;":"&amp;P293,'Finish order'!$C:$K,7,FALSE()),"")</f>
        <v/>
      </c>
      <c r="T293" s="29" t="str">
        <f aca="false">IFERROR(VLOOKUP(P$1&amp;":"&amp;P293,'Finish order'!$C:$K,5,FALSE()),"")</f>
        <v/>
      </c>
      <c r="U293" s="21" t="str">
        <f aca="false">IFERROR(VLOOKUP(P$1&amp;":"&amp;P293,'Finish order'!$C:$K,4,FALSE()),"")</f>
        <v/>
      </c>
      <c r="V293" s="30" t="str">
        <f aca="false" t="array" ref="V293:V293">IFERROR(SMALL(IF($S$2:$S1202=S293,$P$2:$P$911*1.001),1),"")</f>
        <v/>
      </c>
      <c r="W293" s="30" t="str">
        <f aca="false" t="array" ref="W293:W293">IFERROR(SMALL(IF($S$2:$S1202=S293,$P$2:$P$911*1.0001),2),"")</f>
        <v/>
      </c>
      <c r="X293" s="30" t="str">
        <f aca="false" t="array" ref="X293:X293">IFERROR(SMALL(IF($S$2:$S1202=S293,$P$2:$P$911*1.00001),3),"")</f>
        <v/>
      </c>
      <c r="Y293" s="30" t="str">
        <f aca="false" t="array" ref="Y293:Y293">IFERROR(SMALL(IF($S$2:$S1202=S293,$P$2:$P$911*1.000001),4),"")</f>
        <v/>
      </c>
      <c r="Z293" s="30" t="str">
        <f aca="false">IF(P293&lt;&gt;"", IF(COUNT(V293:Y293)=4, SUM(V293:Y293), "No"), "")</f>
        <v>No</v>
      </c>
      <c r="AA293" s="30" t="str">
        <f aca="false">IF(P293&lt;&gt;"", IF(COUNT(V293:X293)=3, SUM(V293:X293), "No"), "")</f>
        <v>No</v>
      </c>
      <c r="AB293" s="30" t="str">
        <f aca="false">IF(P293&lt;&gt;"", IF(COUNT(V293:W293)=2, SUM(V293:W293), "No"), "")</f>
        <v>No</v>
      </c>
      <c r="AC293" s="30" t="str">
        <f aca="false">'Results 10 year vets'!$S293&amp;":"&amp;Table4[[#Headers],[Female]]</f>
        <v>:Female</v>
      </c>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c r="CQ293" s="31"/>
      <c r="CR293" s="31"/>
      <c r="CS293" s="31"/>
      <c r="CT293" s="31"/>
      <c r="CU293" s="31"/>
      <c r="CV293" s="31"/>
      <c r="CW293" s="31"/>
      <c r="CX293" s="31"/>
      <c r="CY293" s="31"/>
      <c r="CZ293" s="31"/>
      <c r="DA293" s="31"/>
      <c r="DB293" s="31"/>
      <c r="DC293" s="31"/>
      <c r="DD293" s="31"/>
      <c r="DE293" s="31"/>
      <c r="DF293" s="31"/>
      <c r="DG293" s="31"/>
      <c r="DH293" s="31"/>
      <c r="DI293" s="31"/>
      <c r="DJ293" s="31"/>
      <c r="DK293" s="31"/>
      <c r="DL293" s="31"/>
      <c r="DM293" s="31"/>
      <c r="DN293" s="31"/>
      <c r="DO293" s="31"/>
      <c r="DP293" s="31"/>
      <c r="DQ293" s="31"/>
      <c r="DR293" s="31"/>
      <c r="DS293" s="31"/>
      <c r="DT293" s="31"/>
      <c r="DU293" s="31"/>
      <c r="DV293" s="31"/>
      <c r="DW293" s="31"/>
    </row>
    <row r="294" customFormat="false" ht="15.75" hidden="false" customHeight="true" outlineLevel="0" collapsed="false">
      <c r="A294" s="21" t="n">
        <v>293</v>
      </c>
      <c r="B294" s="21" t="str">
        <f aca="false">IFERROR(VLOOKUP($A$1&amp;":"&amp;A294,'Finish order'!C:K,6,FALSE()),"")</f>
        <v/>
      </c>
      <c r="C294" s="21" t="str">
        <f aca="false">IFERROR(VLOOKUP(A$1&amp;":"&amp;A294,'Finish order'!$C:$K,9,FALSE()),"")</f>
        <v/>
      </c>
      <c r="D294" s="21" t="str">
        <f aca="false">IFERROR(VLOOKUP(A$1&amp;":"&amp;A294,'Finish order'!$C:$K,7,FALSE()),"")</f>
        <v/>
      </c>
      <c r="E294" s="29" t="str">
        <f aca="false">IFERROR(VLOOKUP($A$1&amp;":"&amp;A294,'Finish order'!C:K,5,FALSE()),"")</f>
        <v/>
      </c>
      <c r="F294" s="21" t="str">
        <f aca="false">IFERROR(VLOOKUP($A$1&amp;":"&amp;A294,'Finish order'!C:K,4,FALSE()),"")</f>
        <v/>
      </c>
      <c r="G294" s="30" t="str">
        <f aca="false" t="array" ref="G294:G294">IFERROR(SMALL(IF($D$2:$D1203=D294,$A$2:$A$911*1.001),1),"")</f>
        <v/>
      </c>
      <c r="H294" s="30" t="str">
        <f aca="false" t="array" ref="H294:H294">IFERROR(SMALL(IF($D$2:$D1203=D294,$A$2:$A$911*1.0001),2),"")</f>
        <v/>
      </c>
      <c r="I294" s="30" t="str">
        <f aca="false" t="array" ref="I294:I294">IFERROR(SMALL(IF($D$2:$D1203=D294,$A$2:$A$911*1.00001),3),"")</f>
        <v/>
      </c>
      <c r="J294" s="30" t="str">
        <f aca="false" t="array" ref="J294:J294">IFERROR(SMALL(IF($D$2:$D1203=D294,$A$2:$A$911*1.000001),4),"")</f>
        <v/>
      </c>
      <c r="K294" s="30" t="str">
        <f aca="false">IF(A294&lt;&gt;"", IF(COUNT(G294:J294)=4, SUM(G294:J294), "No"), "")</f>
        <v>No</v>
      </c>
      <c r="L294" s="30" t="str">
        <f aca="false">IF(A294&lt;&gt;"", IF(COUNT(G294:I294)=3, SUM(G294:I294), "No"), "")</f>
        <v>No</v>
      </c>
      <c r="M294" s="30" t="str">
        <f aca="false">IF(A294&lt;&gt;"", IF(COUNT(G294:H294)=2, SUM(G294:H294), "No"), "")</f>
        <v>No</v>
      </c>
      <c r="N294" s="30" t="str">
        <f aca="false">'Results 10 year vets'!$D294&amp;":"&amp;Table1[[#Headers],[Male]]</f>
        <v>:Male</v>
      </c>
      <c r="O294" s="31"/>
      <c r="P294" s="21" t="n">
        <v>293</v>
      </c>
      <c r="Q294" s="21" t="str">
        <f aca="false">IFERROR(VLOOKUP(P$1&amp;":"&amp;P294,'Finish order'!$C:$K,6,FALSE()),"")</f>
        <v/>
      </c>
      <c r="R294" s="21" t="str">
        <f aca="false">IFERROR(VLOOKUP(P$1&amp;":"&amp;P294,'Finish order'!$C:$K,9,FALSE()),"")</f>
        <v/>
      </c>
      <c r="S294" s="21" t="str">
        <f aca="false">IFERROR(VLOOKUP(P$1&amp;":"&amp;P294,'Finish order'!$C:$K,7,FALSE()),"")</f>
        <v/>
      </c>
      <c r="T294" s="29" t="str">
        <f aca="false">IFERROR(VLOOKUP(P$1&amp;":"&amp;P294,'Finish order'!$C:$K,5,FALSE()),"")</f>
        <v/>
      </c>
      <c r="U294" s="21" t="str">
        <f aca="false">IFERROR(VLOOKUP(P$1&amp;":"&amp;P294,'Finish order'!$C:$K,4,FALSE()),"")</f>
        <v/>
      </c>
      <c r="V294" s="30" t="str">
        <f aca="false" t="array" ref="V294:V294">IFERROR(SMALL(IF($S$2:$S1203=S294,$P$2:$P$911*1.001),1),"")</f>
        <v/>
      </c>
      <c r="W294" s="30" t="str">
        <f aca="false" t="array" ref="W294:W294">IFERROR(SMALL(IF($S$2:$S1203=S294,$P$2:$P$911*1.0001),2),"")</f>
        <v/>
      </c>
      <c r="X294" s="30" t="str">
        <f aca="false" t="array" ref="X294:X294">IFERROR(SMALL(IF($S$2:$S1203=S294,$P$2:$P$911*1.00001),3),"")</f>
        <v/>
      </c>
      <c r="Y294" s="30" t="str">
        <f aca="false" t="array" ref="Y294:Y294">IFERROR(SMALL(IF($S$2:$S1203=S294,$P$2:$P$911*1.000001),4),"")</f>
        <v/>
      </c>
      <c r="Z294" s="30" t="str">
        <f aca="false">IF(P294&lt;&gt;"", IF(COUNT(V294:Y294)=4, SUM(V294:Y294), "No"), "")</f>
        <v>No</v>
      </c>
      <c r="AA294" s="30" t="str">
        <f aca="false">IF(P294&lt;&gt;"", IF(COUNT(V294:X294)=3, SUM(V294:X294), "No"), "")</f>
        <v>No</v>
      </c>
      <c r="AB294" s="30" t="str">
        <f aca="false">IF(P294&lt;&gt;"", IF(COUNT(V294:W294)=2, SUM(V294:W294), "No"), "")</f>
        <v>No</v>
      </c>
      <c r="AC294" s="30" t="str">
        <f aca="false">'Results 10 year vets'!$S294&amp;":"&amp;Table4[[#Headers],[Female]]</f>
        <v>:Female</v>
      </c>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c r="CQ294" s="31"/>
      <c r="CR294" s="31"/>
      <c r="CS294" s="31"/>
      <c r="CT294" s="31"/>
      <c r="CU294" s="31"/>
      <c r="CV294" s="31"/>
      <c r="CW294" s="31"/>
      <c r="CX294" s="31"/>
      <c r="CY294" s="31"/>
      <c r="CZ294" s="31"/>
      <c r="DA294" s="31"/>
      <c r="DB294" s="31"/>
      <c r="DC294" s="31"/>
      <c r="DD294" s="31"/>
      <c r="DE294" s="31"/>
      <c r="DF294" s="31"/>
      <c r="DG294" s="31"/>
      <c r="DH294" s="31"/>
      <c r="DI294" s="31"/>
      <c r="DJ294" s="31"/>
      <c r="DK294" s="31"/>
      <c r="DL294" s="31"/>
      <c r="DM294" s="31"/>
      <c r="DN294" s="31"/>
      <c r="DO294" s="31"/>
      <c r="DP294" s="31"/>
      <c r="DQ294" s="31"/>
      <c r="DR294" s="31"/>
      <c r="DS294" s="31"/>
      <c r="DT294" s="31"/>
      <c r="DU294" s="31"/>
      <c r="DV294" s="31"/>
      <c r="DW294" s="31"/>
    </row>
    <row r="295" customFormat="false" ht="15.75" hidden="false" customHeight="true" outlineLevel="0" collapsed="false">
      <c r="A295" s="21" t="n">
        <v>294</v>
      </c>
      <c r="B295" s="21" t="str">
        <f aca="false">IFERROR(VLOOKUP($A$1&amp;":"&amp;A295,'Finish order'!C:K,6,FALSE()),"")</f>
        <v/>
      </c>
      <c r="C295" s="21" t="str">
        <f aca="false">IFERROR(VLOOKUP(A$1&amp;":"&amp;A295,'Finish order'!$C:$K,9,FALSE()),"")</f>
        <v/>
      </c>
      <c r="D295" s="21" t="str">
        <f aca="false">IFERROR(VLOOKUP(A$1&amp;":"&amp;A295,'Finish order'!$C:$K,7,FALSE()),"")</f>
        <v/>
      </c>
      <c r="E295" s="29" t="str">
        <f aca="false">IFERROR(VLOOKUP($A$1&amp;":"&amp;A295,'Finish order'!C:K,5,FALSE()),"")</f>
        <v/>
      </c>
      <c r="F295" s="21" t="str">
        <f aca="false">IFERROR(VLOOKUP($A$1&amp;":"&amp;A295,'Finish order'!C:K,4,FALSE()),"")</f>
        <v/>
      </c>
      <c r="G295" s="30" t="str">
        <f aca="false" t="array" ref="G295:G295">IFERROR(SMALL(IF($D$2:$D1204=D295,$A$2:$A$911*1.001),1),"")</f>
        <v/>
      </c>
      <c r="H295" s="30" t="str">
        <f aca="false" t="array" ref="H295:H295">IFERROR(SMALL(IF($D$2:$D1204=D295,$A$2:$A$911*1.0001),2),"")</f>
        <v/>
      </c>
      <c r="I295" s="30" t="str">
        <f aca="false" t="array" ref="I295:I295">IFERROR(SMALL(IF($D$2:$D1204=D295,$A$2:$A$911*1.00001),3),"")</f>
        <v/>
      </c>
      <c r="J295" s="30" t="str">
        <f aca="false" t="array" ref="J295:J295">IFERROR(SMALL(IF($D$2:$D1204=D295,$A$2:$A$911*1.000001),4),"")</f>
        <v/>
      </c>
      <c r="K295" s="30" t="str">
        <f aca="false">IF(A295&lt;&gt;"", IF(COUNT(G295:J295)=4, SUM(G295:J295), "No"), "")</f>
        <v>No</v>
      </c>
      <c r="L295" s="30" t="str">
        <f aca="false">IF(A295&lt;&gt;"", IF(COUNT(G295:I295)=3, SUM(G295:I295), "No"), "")</f>
        <v>No</v>
      </c>
      <c r="M295" s="30" t="str">
        <f aca="false">IF(A295&lt;&gt;"", IF(COUNT(G295:H295)=2, SUM(G295:H295), "No"), "")</f>
        <v>No</v>
      </c>
      <c r="N295" s="30" t="str">
        <f aca="false">'Results 10 year vets'!$D295&amp;":"&amp;Table1[[#Headers],[Male]]</f>
        <v>:Male</v>
      </c>
      <c r="O295" s="31"/>
      <c r="P295" s="21" t="n">
        <v>294</v>
      </c>
      <c r="Q295" s="21" t="str">
        <f aca="false">IFERROR(VLOOKUP(P$1&amp;":"&amp;P295,'Finish order'!$C:$K,6,FALSE()),"")</f>
        <v/>
      </c>
      <c r="R295" s="21" t="str">
        <f aca="false">IFERROR(VLOOKUP(P$1&amp;":"&amp;P295,'Finish order'!$C:$K,9,FALSE()),"")</f>
        <v/>
      </c>
      <c r="S295" s="21" t="str">
        <f aca="false">IFERROR(VLOOKUP(P$1&amp;":"&amp;P295,'Finish order'!$C:$K,7,FALSE()),"")</f>
        <v/>
      </c>
      <c r="T295" s="29" t="str">
        <f aca="false">IFERROR(VLOOKUP(P$1&amp;":"&amp;P295,'Finish order'!$C:$K,5,FALSE()),"")</f>
        <v/>
      </c>
      <c r="U295" s="21" t="str">
        <f aca="false">IFERROR(VLOOKUP(P$1&amp;":"&amp;P295,'Finish order'!$C:$K,4,FALSE()),"")</f>
        <v/>
      </c>
      <c r="V295" s="30" t="str">
        <f aca="false" t="array" ref="V295:V295">IFERROR(SMALL(IF($S$2:$S1204=S295,$P$2:$P$911*1.001),1),"")</f>
        <v/>
      </c>
      <c r="W295" s="30" t="str">
        <f aca="false" t="array" ref="W295:W295">IFERROR(SMALL(IF($S$2:$S1204=S295,$P$2:$P$911*1.0001),2),"")</f>
        <v/>
      </c>
      <c r="X295" s="30" t="str">
        <f aca="false" t="array" ref="X295:X295">IFERROR(SMALL(IF($S$2:$S1204=S295,$P$2:$P$911*1.00001),3),"")</f>
        <v/>
      </c>
      <c r="Y295" s="30" t="str">
        <f aca="false" t="array" ref="Y295:Y295">IFERROR(SMALL(IF($S$2:$S1204=S295,$P$2:$P$911*1.000001),4),"")</f>
        <v/>
      </c>
      <c r="Z295" s="30" t="str">
        <f aca="false">IF(P295&lt;&gt;"", IF(COUNT(V295:Y295)=4, SUM(V295:Y295), "No"), "")</f>
        <v>No</v>
      </c>
      <c r="AA295" s="30" t="str">
        <f aca="false">IF(P295&lt;&gt;"", IF(COUNT(V295:X295)=3, SUM(V295:X295), "No"), "")</f>
        <v>No</v>
      </c>
      <c r="AB295" s="30" t="str">
        <f aca="false">IF(P295&lt;&gt;"", IF(COUNT(V295:W295)=2, SUM(V295:W295), "No"), "")</f>
        <v>No</v>
      </c>
      <c r="AC295" s="30" t="str">
        <f aca="false">'Results 10 year vets'!$S295&amp;":"&amp;Table4[[#Headers],[Female]]</f>
        <v>:Female</v>
      </c>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c r="CQ295" s="31"/>
      <c r="CR295" s="31"/>
      <c r="CS295" s="31"/>
      <c r="CT295" s="31"/>
      <c r="CU295" s="31"/>
      <c r="CV295" s="31"/>
      <c r="CW295" s="31"/>
      <c r="CX295" s="31"/>
      <c r="CY295" s="31"/>
      <c r="CZ295" s="31"/>
      <c r="DA295" s="31"/>
      <c r="DB295" s="31"/>
      <c r="DC295" s="31"/>
      <c r="DD295" s="31"/>
      <c r="DE295" s="31"/>
      <c r="DF295" s="31"/>
      <c r="DG295" s="31"/>
      <c r="DH295" s="31"/>
      <c r="DI295" s="31"/>
      <c r="DJ295" s="31"/>
      <c r="DK295" s="31"/>
      <c r="DL295" s="31"/>
      <c r="DM295" s="31"/>
      <c r="DN295" s="31"/>
      <c r="DO295" s="31"/>
      <c r="DP295" s="31"/>
      <c r="DQ295" s="31"/>
      <c r="DR295" s="31"/>
      <c r="DS295" s="31"/>
      <c r="DT295" s="31"/>
      <c r="DU295" s="31"/>
      <c r="DV295" s="31"/>
      <c r="DW295" s="31"/>
    </row>
    <row r="296" customFormat="false" ht="15.75" hidden="false" customHeight="true" outlineLevel="0" collapsed="false">
      <c r="A296" s="21" t="n">
        <v>295</v>
      </c>
      <c r="B296" s="21" t="str">
        <f aca="false">IFERROR(VLOOKUP($A$1&amp;":"&amp;A296,'Finish order'!C:K,6,FALSE()),"")</f>
        <v/>
      </c>
      <c r="C296" s="21" t="str">
        <f aca="false">IFERROR(VLOOKUP(A$1&amp;":"&amp;A296,'Finish order'!$C:$K,9,FALSE()),"")</f>
        <v/>
      </c>
      <c r="D296" s="21" t="str">
        <f aca="false">IFERROR(VLOOKUP(A$1&amp;":"&amp;A296,'Finish order'!$C:$K,7,FALSE()),"")</f>
        <v/>
      </c>
      <c r="E296" s="29" t="str">
        <f aca="false">IFERROR(VLOOKUP($A$1&amp;":"&amp;A296,'Finish order'!C:K,5,FALSE()),"")</f>
        <v/>
      </c>
      <c r="F296" s="21" t="str">
        <f aca="false">IFERROR(VLOOKUP($A$1&amp;":"&amp;A296,'Finish order'!C:K,4,FALSE()),"")</f>
        <v/>
      </c>
      <c r="G296" s="30" t="str">
        <f aca="false" t="array" ref="G296:G296">IFERROR(SMALL(IF($D$2:$D1205=D296,$A$2:$A$911*1.001),1),"")</f>
        <v/>
      </c>
      <c r="H296" s="30" t="str">
        <f aca="false" t="array" ref="H296:H296">IFERROR(SMALL(IF($D$2:$D1205=D296,$A$2:$A$911*1.0001),2),"")</f>
        <v/>
      </c>
      <c r="I296" s="30" t="str">
        <f aca="false" t="array" ref="I296:I296">IFERROR(SMALL(IF($D$2:$D1205=D296,$A$2:$A$911*1.00001),3),"")</f>
        <v/>
      </c>
      <c r="J296" s="30" t="str">
        <f aca="false" t="array" ref="J296:J296">IFERROR(SMALL(IF($D$2:$D1205=D296,$A$2:$A$911*1.000001),4),"")</f>
        <v/>
      </c>
      <c r="K296" s="30" t="str">
        <f aca="false">IF(A296&lt;&gt;"", IF(COUNT(G296:J296)=4, SUM(G296:J296), "No"), "")</f>
        <v>No</v>
      </c>
      <c r="L296" s="30" t="str">
        <f aca="false">IF(A296&lt;&gt;"", IF(COUNT(G296:I296)=3, SUM(G296:I296), "No"), "")</f>
        <v>No</v>
      </c>
      <c r="M296" s="30" t="str">
        <f aca="false">IF(A296&lt;&gt;"", IF(COUNT(G296:H296)=2, SUM(G296:H296), "No"), "")</f>
        <v>No</v>
      </c>
      <c r="N296" s="30" t="str">
        <f aca="false">'Results 10 year vets'!$D296&amp;":"&amp;Table1[[#Headers],[Male]]</f>
        <v>:Male</v>
      </c>
      <c r="O296" s="31"/>
      <c r="P296" s="21" t="n">
        <v>295</v>
      </c>
      <c r="Q296" s="21" t="str">
        <f aca="false">IFERROR(VLOOKUP(P$1&amp;":"&amp;P296,'Finish order'!$C:$K,6,FALSE()),"")</f>
        <v/>
      </c>
      <c r="R296" s="21" t="str">
        <f aca="false">IFERROR(VLOOKUP(P$1&amp;":"&amp;P296,'Finish order'!$C:$K,9,FALSE()),"")</f>
        <v/>
      </c>
      <c r="S296" s="21" t="str">
        <f aca="false">IFERROR(VLOOKUP(P$1&amp;":"&amp;P296,'Finish order'!$C:$K,7,FALSE()),"")</f>
        <v/>
      </c>
      <c r="T296" s="29" t="str">
        <f aca="false">IFERROR(VLOOKUP(P$1&amp;":"&amp;P296,'Finish order'!$C:$K,5,FALSE()),"")</f>
        <v/>
      </c>
      <c r="U296" s="21" t="str">
        <f aca="false">IFERROR(VLOOKUP(P$1&amp;":"&amp;P296,'Finish order'!$C:$K,4,FALSE()),"")</f>
        <v/>
      </c>
      <c r="V296" s="30" t="str">
        <f aca="false" t="array" ref="V296:V296">IFERROR(SMALL(IF($S$2:$S1205=S296,$P$2:$P$911*1.001),1),"")</f>
        <v/>
      </c>
      <c r="W296" s="30" t="str">
        <f aca="false" t="array" ref="W296:W296">IFERROR(SMALL(IF($S$2:$S1205=S296,$P$2:$P$911*1.0001),2),"")</f>
        <v/>
      </c>
      <c r="X296" s="30" t="str">
        <f aca="false" t="array" ref="X296:X296">IFERROR(SMALL(IF($S$2:$S1205=S296,$P$2:$P$911*1.00001),3),"")</f>
        <v/>
      </c>
      <c r="Y296" s="30" t="str">
        <f aca="false" t="array" ref="Y296:Y296">IFERROR(SMALL(IF($S$2:$S1205=S296,$P$2:$P$911*1.000001),4),"")</f>
        <v/>
      </c>
      <c r="Z296" s="30" t="str">
        <f aca="false">IF(P296&lt;&gt;"", IF(COUNT(V296:Y296)=4, SUM(V296:Y296), "No"), "")</f>
        <v>No</v>
      </c>
      <c r="AA296" s="30" t="str">
        <f aca="false">IF(P296&lt;&gt;"", IF(COUNT(V296:X296)=3, SUM(V296:X296), "No"), "")</f>
        <v>No</v>
      </c>
      <c r="AB296" s="30" t="str">
        <f aca="false">IF(P296&lt;&gt;"", IF(COUNT(V296:W296)=2, SUM(V296:W296), "No"), "")</f>
        <v>No</v>
      </c>
      <c r="AC296" s="30" t="str">
        <f aca="false">'Results 10 year vets'!$S296&amp;":"&amp;Table4[[#Headers],[Female]]</f>
        <v>:Female</v>
      </c>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c r="CT296" s="31"/>
      <c r="CU296" s="31"/>
      <c r="CV296" s="31"/>
      <c r="CW296" s="31"/>
      <c r="CX296" s="31"/>
      <c r="CY296" s="31"/>
      <c r="CZ296" s="31"/>
      <c r="DA296" s="31"/>
      <c r="DB296" s="31"/>
      <c r="DC296" s="31"/>
      <c r="DD296" s="31"/>
      <c r="DE296" s="31"/>
      <c r="DF296" s="31"/>
      <c r="DG296" s="31"/>
      <c r="DH296" s="31"/>
      <c r="DI296" s="31"/>
      <c r="DJ296" s="31"/>
      <c r="DK296" s="31"/>
      <c r="DL296" s="31"/>
      <c r="DM296" s="31"/>
      <c r="DN296" s="31"/>
      <c r="DO296" s="31"/>
      <c r="DP296" s="31"/>
      <c r="DQ296" s="31"/>
      <c r="DR296" s="31"/>
      <c r="DS296" s="31"/>
      <c r="DT296" s="31"/>
      <c r="DU296" s="31"/>
      <c r="DV296" s="31"/>
      <c r="DW296" s="31"/>
    </row>
    <row r="297" customFormat="false" ht="15.75" hidden="false" customHeight="true" outlineLevel="0" collapsed="false">
      <c r="A297" s="21" t="n">
        <v>296</v>
      </c>
      <c r="B297" s="21" t="str">
        <f aca="false">IFERROR(VLOOKUP($A$1&amp;":"&amp;A297,'Finish order'!C:K,6,FALSE()),"")</f>
        <v/>
      </c>
      <c r="C297" s="21" t="str">
        <f aca="false">IFERROR(VLOOKUP(A$1&amp;":"&amp;A297,'Finish order'!$C:$K,9,FALSE()),"")</f>
        <v/>
      </c>
      <c r="D297" s="21" t="str">
        <f aca="false">IFERROR(VLOOKUP(A$1&amp;":"&amp;A297,'Finish order'!$C:$K,7,FALSE()),"")</f>
        <v/>
      </c>
      <c r="E297" s="29" t="str">
        <f aca="false">IFERROR(VLOOKUP($A$1&amp;":"&amp;A297,'Finish order'!C:K,5,FALSE()),"")</f>
        <v/>
      </c>
      <c r="F297" s="21" t="str">
        <f aca="false">IFERROR(VLOOKUP($A$1&amp;":"&amp;A297,'Finish order'!C:K,4,FALSE()),"")</f>
        <v/>
      </c>
      <c r="G297" s="30" t="str">
        <f aca="false" t="array" ref="G297:G297">IFERROR(SMALL(IF($D$2:$D1206=D297,$A$2:$A$911*1.001),1),"")</f>
        <v/>
      </c>
      <c r="H297" s="30" t="str">
        <f aca="false" t="array" ref="H297:H297">IFERROR(SMALL(IF($D$2:$D1206=D297,$A$2:$A$911*1.0001),2),"")</f>
        <v/>
      </c>
      <c r="I297" s="30" t="str">
        <f aca="false" t="array" ref="I297:I297">IFERROR(SMALL(IF($D$2:$D1206=D297,$A$2:$A$911*1.00001),3),"")</f>
        <v/>
      </c>
      <c r="J297" s="30" t="str">
        <f aca="false" t="array" ref="J297:J297">IFERROR(SMALL(IF($D$2:$D1206=D297,$A$2:$A$911*1.000001),4),"")</f>
        <v/>
      </c>
      <c r="K297" s="30" t="str">
        <f aca="false">IF(A297&lt;&gt;"", IF(COUNT(G297:J297)=4, SUM(G297:J297), "No"), "")</f>
        <v>No</v>
      </c>
      <c r="L297" s="30" t="str">
        <f aca="false">IF(A297&lt;&gt;"", IF(COUNT(G297:I297)=3, SUM(G297:I297), "No"), "")</f>
        <v>No</v>
      </c>
      <c r="M297" s="30" t="str">
        <f aca="false">IF(A297&lt;&gt;"", IF(COUNT(G297:H297)=2, SUM(G297:H297), "No"), "")</f>
        <v>No</v>
      </c>
      <c r="N297" s="30" t="str">
        <f aca="false">'Results 10 year vets'!$D297&amp;":"&amp;Table1[[#Headers],[Male]]</f>
        <v>:Male</v>
      </c>
      <c r="O297" s="31"/>
      <c r="P297" s="21" t="n">
        <v>296</v>
      </c>
      <c r="Q297" s="21" t="str">
        <f aca="false">IFERROR(VLOOKUP(P$1&amp;":"&amp;P297,'Finish order'!$C:$K,6,FALSE()),"")</f>
        <v/>
      </c>
      <c r="R297" s="21" t="str">
        <f aca="false">IFERROR(VLOOKUP(P$1&amp;":"&amp;P297,'Finish order'!$C:$K,9,FALSE()),"")</f>
        <v/>
      </c>
      <c r="S297" s="21" t="str">
        <f aca="false">IFERROR(VLOOKUP(P$1&amp;":"&amp;P297,'Finish order'!$C:$K,7,FALSE()),"")</f>
        <v/>
      </c>
      <c r="T297" s="29" t="str">
        <f aca="false">IFERROR(VLOOKUP(P$1&amp;":"&amp;P297,'Finish order'!$C:$K,5,FALSE()),"")</f>
        <v/>
      </c>
      <c r="U297" s="21" t="str">
        <f aca="false">IFERROR(VLOOKUP(P$1&amp;":"&amp;P297,'Finish order'!$C:$K,4,FALSE()),"")</f>
        <v/>
      </c>
      <c r="V297" s="30" t="str">
        <f aca="false" t="array" ref="V297:V297">IFERROR(SMALL(IF($S$2:$S1206=S297,$P$2:$P$911*1.001),1),"")</f>
        <v/>
      </c>
      <c r="W297" s="30" t="str">
        <f aca="false" t="array" ref="W297:W297">IFERROR(SMALL(IF($S$2:$S1206=S297,$P$2:$P$911*1.0001),2),"")</f>
        <v/>
      </c>
      <c r="X297" s="30" t="str">
        <f aca="false" t="array" ref="X297:X297">IFERROR(SMALL(IF($S$2:$S1206=S297,$P$2:$P$911*1.00001),3),"")</f>
        <v/>
      </c>
      <c r="Y297" s="30" t="str">
        <f aca="false" t="array" ref="Y297:Y297">IFERROR(SMALL(IF($S$2:$S1206=S297,$P$2:$P$911*1.000001),4),"")</f>
        <v/>
      </c>
      <c r="Z297" s="30" t="str">
        <f aca="false">IF(P297&lt;&gt;"", IF(COUNT(V297:Y297)=4, SUM(V297:Y297), "No"), "")</f>
        <v>No</v>
      </c>
      <c r="AA297" s="30" t="str">
        <f aca="false">IF(P297&lt;&gt;"", IF(COUNT(V297:X297)=3, SUM(V297:X297), "No"), "")</f>
        <v>No</v>
      </c>
      <c r="AB297" s="30" t="str">
        <f aca="false">IF(P297&lt;&gt;"", IF(COUNT(V297:W297)=2, SUM(V297:W297), "No"), "")</f>
        <v>No</v>
      </c>
      <c r="AC297" s="30" t="str">
        <f aca="false">'Results 10 year vets'!$S297&amp;":"&amp;Table4[[#Headers],[Female]]</f>
        <v>:Female</v>
      </c>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c r="CQ297" s="31"/>
      <c r="CR297" s="31"/>
      <c r="CS297" s="31"/>
      <c r="CT297" s="31"/>
      <c r="CU297" s="31"/>
      <c r="CV297" s="31"/>
      <c r="CW297" s="31"/>
      <c r="CX297" s="31"/>
      <c r="CY297" s="31"/>
      <c r="CZ297" s="31"/>
      <c r="DA297" s="31"/>
      <c r="DB297" s="31"/>
      <c r="DC297" s="31"/>
      <c r="DD297" s="31"/>
      <c r="DE297" s="31"/>
      <c r="DF297" s="31"/>
      <c r="DG297" s="31"/>
      <c r="DH297" s="31"/>
      <c r="DI297" s="31"/>
      <c r="DJ297" s="31"/>
      <c r="DK297" s="31"/>
      <c r="DL297" s="31"/>
      <c r="DM297" s="31"/>
      <c r="DN297" s="31"/>
      <c r="DO297" s="31"/>
      <c r="DP297" s="31"/>
      <c r="DQ297" s="31"/>
      <c r="DR297" s="31"/>
      <c r="DS297" s="31"/>
      <c r="DT297" s="31"/>
      <c r="DU297" s="31"/>
      <c r="DV297" s="31"/>
      <c r="DW297" s="31"/>
    </row>
    <row r="298" customFormat="false" ht="15.75" hidden="false" customHeight="true" outlineLevel="0" collapsed="false">
      <c r="A298" s="21" t="n">
        <v>297</v>
      </c>
      <c r="B298" s="21" t="str">
        <f aca="false">IFERROR(VLOOKUP($A$1&amp;":"&amp;A298,'Finish order'!C:K,6,FALSE()),"")</f>
        <v/>
      </c>
      <c r="C298" s="21" t="str">
        <f aca="false">IFERROR(VLOOKUP(A$1&amp;":"&amp;A298,'Finish order'!$C:$K,9,FALSE()),"")</f>
        <v/>
      </c>
      <c r="D298" s="21" t="str">
        <f aca="false">IFERROR(VLOOKUP(A$1&amp;":"&amp;A298,'Finish order'!$C:$K,7,FALSE()),"")</f>
        <v/>
      </c>
      <c r="E298" s="29" t="str">
        <f aca="false">IFERROR(VLOOKUP($A$1&amp;":"&amp;A298,'Finish order'!C:K,5,FALSE()),"")</f>
        <v/>
      </c>
      <c r="F298" s="21" t="str">
        <f aca="false">IFERROR(VLOOKUP($A$1&amp;":"&amp;A298,'Finish order'!C:K,4,FALSE()),"")</f>
        <v/>
      </c>
      <c r="G298" s="30" t="str">
        <f aca="false" t="array" ref="G298:G298">IFERROR(SMALL(IF($D$2:$D1207=D298,$A$2:$A$911*1.001),1),"")</f>
        <v/>
      </c>
      <c r="H298" s="30" t="str">
        <f aca="false" t="array" ref="H298:H298">IFERROR(SMALL(IF($D$2:$D1207=D298,$A$2:$A$911*1.0001),2),"")</f>
        <v/>
      </c>
      <c r="I298" s="30" t="str">
        <f aca="false" t="array" ref="I298:I298">IFERROR(SMALL(IF($D$2:$D1207=D298,$A$2:$A$911*1.00001),3),"")</f>
        <v/>
      </c>
      <c r="J298" s="30" t="str">
        <f aca="false" t="array" ref="J298:J298">IFERROR(SMALL(IF($D$2:$D1207=D298,$A$2:$A$911*1.000001),4),"")</f>
        <v/>
      </c>
      <c r="K298" s="30" t="str">
        <f aca="false">IF(A298&lt;&gt;"", IF(COUNT(G298:J298)=4, SUM(G298:J298), "No"), "")</f>
        <v>No</v>
      </c>
      <c r="L298" s="30" t="str">
        <f aca="false">IF(A298&lt;&gt;"", IF(COUNT(G298:I298)=3, SUM(G298:I298), "No"), "")</f>
        <v>No</v>
      </c>
      <c r="M298" s="30" t="str">
        <f aca="false">IF(A298&lt;&gt;"", IF(COUNT(G298:H298)=2, SUM(G298:H298), "No"), "")</f>
        <v>No</v>
      </c>
      <c r="N298" s="30" t="str">
        <f aca="false">'Results 10 year vets'!$D298&amp;":"&amp;Table1[[#Headers],[Male]]</f>
        <v>:Male</v>
      </c>
      <c r="O298" s="31"/>
      <c r="P298" s="21" t="n">
        <v>297</v>
      </c>
      <c r="Q298" s="21" t="str">
        <f aca="false">IFERROR(VLOOKUP(P$1&amp;":"&amp;P298,'Finish order'!$C:$K,6,FALSE()),"")</f>
        <v/>
      </c>
      <c r="R298" s="21" t="str">
        <f aca="false">IFERROR(VLOOKUP(P$1&amp;":"&amp;P298,'Finish order'!$C:$K,9,FALSE()),"")</f>
        <v/>
      </c>
      <c r="S298" s="21" t="str">
        <f aca="false">IFERROR(VLOOKUP(P$1&amp;":"&amp;P298,'Finish order'!$C:$K,7,FALSE()),"")</f>
        <v/>
      </c>
      <c r="T298" s="29" t="str">
        <f aca="false">IFERROR(VLOOKUP(P$1&amp;":"&amp;P298,'Finish order'!$C:$K,5,FALSE()),"")</f>
        <v/>
      </c>
      <c r="U298" s="21" t="str">
        <f aca="false">IFERROR(VLOOKUP(P$1&amp;":"&amp;P298,'Finish order'!$C:$K,4,FALSE()),"")</f>
        <v/>
      </c>
      <c r="V298" s="30" t="str">
        <f aca="false" t="array" ref="V298:V298">IFERROR(SMALL(IF($S$2:$S1207=S298,$P$2:$P$911*1.001),1),"")</f>
        <v/>
      </c>
      <c r="W298" s="30" t="str">
        <f aca="false" t="array" ref="W298:W298">IFERROR(SMALL(IF($S$2:$S1207=S298,$P$2:$P$911*1.0001),2),"")</f>
        <v/>
      </c>
      <c r="X298" s="30" t="str">
        <f aca="false" t="array" ref="X298:X298">IFERROR(SMALL(IF($S$2:$S1207=S298,$P$2:$P$911*1.00001),3),"")</f>
        <v/>
      </c>
      <c r="Y298" s="30" t="str">
        <f aca="false" t="array" ref="Y298:Y298">IFERROR(SMALL(IF($S$2:$S1207=S298,$P$2:$P$911*1.000001),4),"")</f>
        <v/>
      </c>
      <c r="Z298" s="30" t="str">
        <f aca="false">IF(P298&lt;&gt;"", IF(COUNT(V298:Y298)=4, SUM(V298:Y298), "No"), "")</f>
        <v>No</v>
      </c>
      <c r="AA298" s="30" t="str">
        <f aca="false">IF(P298&lt;&gt;"", IF(COUNT(V298:X298)=3, SUM(V298:X298), "No"), "")</f>
        <v>No</v>
      </c>
      <c r="AB298" s="30" t="str">
        <f aca="false">IF(P298&lt;&gt;"", IF(COUNT(V298:W298)=2, SUM(V298:W298), "No"), "")</f>
        <v>No</v>
      </c>
      <c r="AC298" s="30" t="str">
        <f aca="false">'Results 10 year vets'!$S298&amp;":"&amp;Table4[[#Headers],[Female]]</f>
        <v>:Female</v>
      </c>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c r="CQ298" s="31"/>
      <c r="CR298" s="31"/>
      <c r="CS298" s="31"/>
      <c r="CT298" s="31"/>
      <c r="CU298" s="31"/>
      <c r="CV298" s="31"/>
      <c r="CW298" s="31"/>
      <c r="CX298" s="31"/>
      <c r="CY298" s="31"/>
      <c r="CZ298" s="31"/>
      <c r="DA298" s="31"/>
      <c r="DB298" s="31"/>
      <c r="DC298" s="31"/>
      <c r="DD298" s="31"/>
      <c r="DE298" s="31"/>
      <c r="DF298" s="31"/>
      <c r="DG298" s="31"/>
      <c r="DH298" s="31"/>
      <c r="DI298" s="31"/>
      <c r="DJ298" s="31"/>
      <c r="DK298" s="31"/>
      <c r="DL298" s="31"/>
      <c r="DM298" s="31"/>
      <c r="DN298" s="31"/>
      <c r="DO298" s="31"/>
      <c r="DP298" s="31"/>
      <c r="DQ298" s="31"/>
      <c r="DR298" s="31"/>
      <c r="DS298" s="31"/>
      <c r="DT298" s="31"/>
      <c r="DU298" s="31"/>
      <c r="DV298" s="31"/>
      <c r="DW298" s="31"/>
    </row>
    <row r="299" customFormat="false" ht="15.75" hidden="false" customHeight="true" outlineLevel="0" collapsed="false">
      <c r="A299" s="21" t="n">
        <v>298</v>
      </c>
      <c r="B299" s="21" t="str">
        <f aca="false">IFERROR(VLOOKUP($A$1&amp;":"&amp;A299,'Finish order'!C:K,6,FALSE()),"")</f>
        <v/>
      </c>
      <c r="C299" s="21" t="str">
        <f aca="false">IFERROR(VLOOKUP(A$1&amp;":"&amp;A299,'Finish order'!$C:$K,9,FALSE()),"")</f>
        <v/>
      </c>
      <c r="D299" s="21" t="str">
        <f aca="false">IFERROR(VLOOKUP(A$1&amp;":"&amp;A299,'Finish order'!$C:$K,7,FALSE()),"")</f>
        <v/>
      </c>
      <c r="E299" s="29" t="str">
        <f aca="false">IFERROR(VLOOKUP($A$1&amp;":"&amp;A299,'Finish order'!C:K,5,FALSE()),"")</f>
        <v/>
      </c>
      <c r="F299" s="21" t="str">
        <f aca="false">IFERROR(VLOOKUP($A$1&amp;":"&amp;A299,'Finish order'!C:K,4,FALSE()),"")</f>
        <v/>
      </c>
      <c r="G299" s="30" t="str">
        <f aca="false" t="array" ref="G299:G299">IFERROR(SMALL(IF($D$2:$D1208=D299,$A$2:$A$911*1.001),1),"")</f>
        <v/>
      </c>
      <c r="H299" s="30" t="str">
        <f aca="false" t="array" ref="H299:H299">IFERROR(SMALL(IF($D$2:$D1208=D299,$A$2:$A$911*1.0001),2),"")</f>
        <v/>
      </c>
      <c r="I299" s="30" t="str">
        <f aca="false" t="array" ref="I299:I299">IFERROR(SMALL(IF($D$2:$D1208=D299,$A$2:$A$911*1.00001),3),"")</f>
        <v/>
      </c>
      <c r="J299" s="30" t="str">
        <f aca="false" t="array" ref="J299:J299">IFERROR(SMALL(IF($D$2:$D1208=D299,$A$2:$A$911*1.000001),4),"")</f>
        <v/>
      </c>
      <c r="K299" s="30" t="str">
        <f aca="false">IF(A299&lt;&gt;"", IF(COUNT(G299:J299)=4, SUM(G299:J299), "No"), "")</f>
        <v>No</v>
      </c>
      <c r="L299" s="30" t="str">
        <f aca="false">IF(A299&lt;&gt;"", IF(COUNT(G299:I299)=3, SUM(G299:I299), "No"), "")</f>
        <v>No</v>
      </c>
      <c r="M299" s="30" t="str">
        <f aca="false">IF(A299&lt;&gt;"", IF(COUNT(G299:H299)=2, SUM(G299:H299), "No"), "")</f>
        <v>No</v>
      </c>
      <c r="N299" s="30" t="str">
        <f aca="false">'Results 10 year vets'!$D299&amp;":"&amp;Table1[[#Headers],[Male]]</f>
        <v>:Male</v>
      </c>
      <c r="O299" s="31"/>
      <c r="P299" s="21" t="n">
        <v>298</v>
      </c>
      <c r="Q299" s="21" t="str">
        <f aca="false">IFERROR(VLOOKUP(P$1&amp;":"&amp;P299,'Finish order'!$C:$K,6,FALSE()),"")</f>
        <v/>
      </c>
      <c r="R299" s="21" t="str">
        <f aca="false">IFERROR(VLOOKUP(P$1&amp;":"&amp;P299,'Finish order'!$C:$K,9,FALSE()),"")</f>
        <v/>
      </c>
      <c r="S299" s="21" t="str">
        <f aca="false">IFERROR(VLOOKUP(P$1&amp;":"&amp;P299,'Finish order'!$C:$K,7,FALSE()),"")</f>
        <v/>
      </c>
      <c r="T299" s="29" t="str">
        <f aca="false">IFERROR(VLOOKUP(P$1&amp;":"&amp;P299,'Finish order'!$C:$K,5,FALSE()),"")</f>
        <v/>
      </c>
      <c r="U299" s="21" t="str">
        <f aca="false">IFERROR(VLOOKUP(P$1&amp;":"&amp;P299,'Finish order'!$C:$K,4,FALSE()),"")</f>
        <v/>
      </c>
      <c r="V299" s="30" t="str">
        <f aca="false" t="array" ref="V299:V299">IFERROR(SMALL(IF($S$2:$S1208=S299,$P$2:$P$911*1.001),1),"")</f>
        <v/>
      </c>
      <c r="W299" s="30" t="str">
        <f aca="false" t="array" ref="W299:W299">IFERROR(SMALL(IF($S$2:$S1208=S299,$P$2:$P$911*1.0001),2),"")</f>
        <v/>
      </c>
      <c r="X299" s="30" t="str">
        <f aca="false" t="array" ref="X299:X299">IFERROR(SMALL(IF($S$2:$S1208=S299,$P$2:$P$911*1.00001),3),"")</f>
        <v/>
      </c>
      <c r="Y299" s="30" t="str">
        <f aca="false" t="array" ref="Y299:Y299">IFERROR(SMALL(IF($S$2:$S1208=S299,$P$2:$P$911*1.000001),4),"")</f>
        <v/>
      </c>
      <c r="Z299" s="30" t="str">
        <f aca="false">IF(P299&lt;&gt;"", IF(COUNT(V299:Y299)=4, SUM(V299:Y299), "No"), "")</f>
        <v>No</v>
      </c>
      <c r="AA299" s="30" t="str">
        <f aca="false">IF(P299&lt;&gt;"", IF(COUNT(V299:X299)=3, SUM(V299:X299), "No"), "")</f>
        <v>No</v>
      </c>
      <c r="AB299" s="30" t="str">
        <f aca="false">IF(P299&lt;&gt;"", IF(COUNT(V299:W299)=2, SUM(V299:W299), "No"), "")</f>
        <v>No</v>
      </c>
      <c r="AC299" s="30" t="str">
        <f aca="false">'Results 10 year vets'!$S299&amp;":"&amp;Table4[[#Headers],[Female]]</f>
        <v>:Female</v>
      </c>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c r="CQ299" s="31"/>
      <c r="CR299" s="31"/>
      <c r="CS299" s="31"/>
      <c r="CT299" s="31"/>
      <c r="CU299" s="31"/>
      <c r="CV299" s="31"/>
      <c r="CW299" s="31"/>
      <c r="CX299" s="31"/>
      <c r="CY299" s="31"/>
      <c r="CZ299" s="31"/>
      <c r="DA299" s="31"/>
      <c r="DB299" s="31"/>
      <c r="DC299" s="31"/>
      <c r="DD299" s="31"/>
      <c r="DE299" s="31"/>
      <c r="DF299" s="31"/>
      <c r="DG299" s="31"/>
      <c r="DH299" s="31"/>
      <c r="DI299" s="31"/>
      <c r="DJ299" s="31"/>
      <c r="DK299" s="31"/>
      <c r="DL299" s="31"/>
      <c r="DM299" s="31"/>
      <c r="DN299" s="31"/>
      <c r="DO299" s="31"/>
      <c r="DP299" s="31"/>
      <c r="DQ299" s="31"/>
      <c r="DR299" s="31"/>
      <c r="DS299" s="31"/>
      <c r="DT299" s="31"/>
      <c r="DU299" s="31"/>
      <c r="DV299" s="31"/>
      <c r="DW299" s="31"/>
    </row>
    <row r="300" customFormat="false" ht="15.75" hidden="false" customHeight="true" outlineLevel="0" collapsed="false">
      <c r="A300" s="21" t="n">
        <v>299</v>
      </c>
      <c r="B300" s="21" t="str">
        <f aca="false">IFERROR(VLOOKUP($A$1&amp;":"&amp;A300,'Finish order'!C:K,6,FALSE()),"")</f>
        <v/>
      </c>
      <c r="C300" s="21" t="str">
        <f aca="false">IFERROR(VLOOKUP(A$1&amp;":"&amp;A300,'Finish order'!$C:$K,9,FALSE()),"")</f>
        <v/>
      </c>
      <c r="D300" s="21" t="str">
        <f aca="false">IFERROR(VLOOKUP(A$1&amp;":"&amp;A300,'Finish order'!$C:$K,7,FALSE()),"")</f>
        <v/>
      </c>
      <c r="E300" s="29" t="str">
        <f aca="false">IFERROR(VLOOKUP($A$1&amp;":"&amp;A300,'Finish order'!C:K,5,FALSE()),"")</f>
        <v/>
      </c>
      <c r="F300" s="21" t="str">
        <f aca="false">IFERROR(VLOOKUP($A$1&amp;":"&amp;A300,'Finish order'!C:K,4,FALSE()),"")</f>
        <v/>
      </c>
      <c r="G300" s="30" t="str">
        <f aca="false" t="array" ref="G300:G300">IFERROR(SMALL(IF($D$2:$D1209=D300,$A$2:$A$911*1.001),1),"")</f>
        <v/>
      </c>
      <c r="H300" s="30" t="str">
        <f aca="false" t="array" ref="H300:H300">IFERROR(SMALL(IF($D$2:$D1209=D300,$A$2:$A$911*1.0001),2),"")</f>
        <v/>
      </c>
      <c r="I300" s="30" t="str">
        <f aca="false" t="array" ref="I300:I300">IFERROR(SMALL(IF($D$2:$D1209=D300,$A$2:$A$911*1.00001),3),"")</f>
        <v/>
      </c>
      <c r="J300" s="30" t="str">
        <f aca="false" t="array" ref="J300:J300">IFERROR(SMALL(IF($D$2:$D1209=D300,$A$2:$A$911*1.000001),4),"")</f>
        <v/>
      </c>
      <c r="K300" s="30" t="str">
        <f aca="false">IF(A300&lt;&gt;"", IF(COUNT(G300:J300)=4, SUM(G300:J300), "No"), "")</f>
        <v>No</v>
      </c>
      <c r="L300" s="30" t="str">
        <f aca="false">IF(A300&lt;&gt;"", IF(COUNT(G300:I300)=3, SUM(G300:I300), "No"), "")</f>
        <v>No</v>
      </c>
      <c r="M300" s="30" t="str">
        <f aca="false">IF(A300&lt;&gt;"", IF(COUNT(G300:H300)=2, SUM(G300:H300), "No"), "")</f>
        <v>No</v>
      </c>
      <c r="N300" s="30" t="str">
        <f aca="false">'Results 10 year vets'!$D300&amp;":"&amp;Table1[[#Headers],[Male]]</f>
        <v>:Male</v>
      </c>
      <c r="O300" s="31"/>
      <c r="P300" s="21" t="n">
        <v>299</v>
      </c>
      <c r="Q300" s="21" t="str">
        <f aca="false">IFERROR(VLOOKUP(P$1&amp;":"&amp;P300,'Finish order'!$C:$K,6,FALSE()),"")</f>
        <v/>
      </c>
      <c r="R300" s="21" t="str">
        <f aca="false">IFERROR(VLOOKUP(P$1&amp;":"&amp;P300,'Finish order'!$C:$K,9,FALSE()),"")</f>
        <v/>
      </c>
      <c r="S300" s="21" t="str">
        <f aca="false">IFERROR(VLOOKUP(P$1&amp;":"&amp;P300,'Finish order'!$C:$K,7,FALSE()),"")</f>
        <v/>
      </c>
      <c r="T300" s="29" t="str">
        <f aca="false">IFERROR(VLOOKUP(P$1&amp;":"&amp;P300,'Finish order'!$C:$K,5,FALSE()),"")</f>
        <v/>
      </c>
      <c r="U300" s="21" t="str">
        <f aca="false">IFERROR(VLOOKUP(P$1&amp;":"&amp;P300,'Finish order'!$C:$K,4,FALSE()),"")</f>
        <v/>
      </c>
      <c r="V300" s="30" t="str">
        <f aca="false" t="array" ref="V300:V300">IFERROR(SMALL(IF($S$2:$S1209=S300,$P$2:$P$911*1.001),1),"")</f>
        <v/>
      </c>
      <c r="W300" s="30" t="str">
        <f aca="false" t="array" ref="W300:W300">IFERROR(SMALL(IF($S$2:$S1209=S300,$P$2:$P$911*1.0001),2),"")</f>
        <v/>
      </c>
      <c r="X300" s="30" t="str">
        <f aca="false" t="array" ref="X300:X300">IFERROR(SMALL(IF($S$2:$S1209=S300,$P$2:$P$911*1.00001),3),"")</f>
        <v/>
      </c>
      <c r="Y300" s="30" t="str">
        <f aca="false" t="array" ref="Y300:Y300">IFERROR(SMALL(IF($S$2:$S1209=S300,$P$2:$P$911*1.000001),4),"")</f>
        <v/>
      </c>
      <c r="Z300" s="30" t="str">
        <f aca="false">IF(P300&lt;&gt;"", IF(COUNT(V300:Y300)=4, SUM(V300:Y300), "No"), "")</f>
        <v>No</v>
      </c>
      <c r="AA300" s="30" t="str">
        <f aca="false">IF(P300&lt;&gt;"", IF(COUNT(V300:X300)=3, SUM(V300:X300), "No"), "")</f>
        <v>No</v>
      </c>
      <c r="AB300" s="30" t="str">
        <f aca="false">IF(P300&lt;&gt;"", IF(COUNT(V300:W300)=2, SUM(V300:W300), "No"), "")</f>
        <v>No</v>
      </c>
      <c r="AC300" s="30" t="str">
        <f aca="false">'Results 10 year vets'!$S300&amp;":"&amp;Table4[[#Headers],[Female]]</f>
        <v>:Female</v>
      </c>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c r="CQ300" s="31"/>
      <c r="CR300" s="31"/>
      <c r="CS300" s="31"/>
      <c r="CT300" s="31"/>
      <c r="CU300" s="31"/>
      <c r="CV300" s="31"/>
      <c r="CW300" s="31"/>
      <c r="CX300" s="31"/>
      <c r="CY300" s="31"/>
      <c r="CZ300" s="31"/>
      <c r="DA300" s="31"/>
      <c r="DB300" s="31"/>
      <c r="DC300" s="31"/>
      <c r="DD300" s="31"/>
      <c r="DE300" s="31"/>
      <c r="DF300" s="31"/>
      <c r="DG300" s="31"/>
      <c r="DH300" s="31"/>
      <c r="DI300" s="31"/>
      <c r="DJ300" s="31"/>
      <c r="DK300" s="31"/>
      <c r="DL300" s="31"/>
      <c r="DM300" s="31"/>
      <c r="DN300" s="31"/>
      <c r="DO300" s="31"/>
      <c r="DP300" s="31"/>
      <c r="DQ300" s="31"/>
      <c r="DR300" s="31"/>
      <c r="DS300" s="31"/>
      <c r="DT300" s="31"/>
      <c r="DU300" s="31"/>
      <c r="DV300" s="31"/>
      <c r="DW300" s="31"/>
    </row>
    <row r="301" customFormat="false" ht="15.75" hidden="false" customHeight="true" outlineLevel="0" collapsed="false">
      <c r="A301" s="21" t="n">
        <v>300</v>
      </c>
      <c r="B301" s="21" t="str">
        <f aca="false">IFERROR(VLOOKUP($A$1&amp;":"&amp;A301,'Finish order'!C:K,6,FALSE()),"")</f>
        <v/>
      </c>
      <c r="C301" s="21" t="str">
        <f aca="false">IFERROR(VLOOKUP(A$1&amp;":"&amp;A301,'Finish order'!$C:$K,9,FALSE()),"")</f>
        <v/>
      </c>
      <c r="D301" s="21" t="str">
        <f aca="false">IFERROR(VLOOKUP(A$1&amp;":"&amp;A301,'Finish order'!$C:$K,7,FALSE()),"")</f>
        <v/>
      </c>
      <c r="E301" s="29" t="str">
        <f aca="false">IFERROR(VLOOKUP($A$1&amp;":"&amp;A301,'Finish order'!C:K,5,FALSE()),"")</f>
        <v/>
      </c>
      <c r="F301" s="21" t="str">
        <f aca="false">IFERROR(VLOOKUP($A$1&amp;":"&amp;A301,'Finish order'!C:K,4,FALSE()),"")</f>
        <v/>
      </c>
      <c r="G301" s="30" t="str">
        <f aca="false" t="array" ref="G301:G301">IFERROR(SMALL(IF($D$2:$D1210=D301,$A$2:$A$911*1.001),1),"")</f>
        <v/>
      </c>
      <c r="H301" s="30" t="str">
        <f aca="false" t="array" ref="H301:H301">IFERROR(SMALL(IF($D$2:$D1210=D301,$A$2:$A$911*1.0001),2),"")</f>
        <v/>
      </c>
      <c r="I301" s="30" t="str">
        <f aca="false" t="array" ref="I301:I301">IFERROR(SMALL(IF($D$2:$D1210=D301,$A$2:$A$911*1.00001),3),"")</f>
        <v/>
      </c>
      <c r="J301" s="30" t="str">
        <f aca="false" t="array" ref="J301:J301">IFERROR(SMALL(IF($D$2:$D1210=D301,$A$2:$A$911*1.000001),4),"")</f>
        <v/>
      </c>
      <c r="K301" s="30" t="str">
        <f aca="false">IF(A301&lt;&gt;"", IF(COUNT(G301:J301)=4, SUM(G301:J301), "No"), "")</f>
        <v>No</v>
      </c>
      <c r="L301" s="30" t="str">
        <f aca="false">IF(A301&lt;&gt;"", IF(COUNT(G301:I301)=3, SUM(G301:I301), "No"), "")</f>
        <v>No</v>
      </c>
      <c r="M301" s="30" t="str">
        <f aca="false">IF(A301&lt;&gt;"", IF(COUNT(G301:H301)=2, SUM(G301:H301), "No"), "")</f>
        <v>No</v>
      </c>
      <c r="N301" s="30" t="str">
        <f aca="false">'Results 10 year vets'!$D301&amp;":"&amp;Table1[[#Headers],[Male]]</f>
        <v>:Male</v>
      </c>
      <c r="O301" s="31"/>
      <c r="P301" s="21" t="n">
        <v>300</v>
      </c>
      <c r="Q301" s="21" t="str">
        <f aca="false">IFERROR(VLOOKUP(P$1&amp;":"&amp;P301,'Finish order'!$C:$K,6,FALSE()),"")</f>
        <v/>
      </c>
      <c r="R301" s="21" t="str">
        <f aca="false">IFERROR(VLOOKUP(P$1&amp;":"&amp;P301,'Finish order'!$C:$K,9,FALSE()),"")</f>
        <v/>
      </c>
      <c r="S301" s="21" t="str">
        <f aca="false">IFERROR(VLOOKUP(P$1&amp;":"&amp;P301,'Finish order'!$C:$K,7,FALSE()),"")</f>
        <v/>
      </c>
      <c r="T301" s="29" t="str">
        <f aca="false">IFERROR(VLOOKUP(P$1&amp;":"&amp;P301,'Finish order'!$C:$K,5,FALSE()),"")</f>
        <v/>
      </c>
      <c r="U301" s="21" t="str">
        <f aca="false">IFERROR(VLOOKUP(P$1&amp;":"&amp;P301,'Finish order'!$C:$K,4,FALSE()),"")</f>
        <v/>
      </c>
      <c r="V301" s="30" t="str">
        <f aca="false" t="array" ref="V301:V301">IFERROR(SMALL(IF($S$2:$S1210=S301,$P$2:$P$911*1.001),1),"")</f>
        <v/>
      </c>
      <c r="W301" s="30" t="str">
        <f aca="false" t="array" ref="W301:W301">IFERROR(SMALL(IF($S$2:$S1210=S301,$P$2:$P$911*1.0001),2),"")</f>
        <v/>
      </c>
      <c r="X301" s="30" t="str">
        <f aca="false" t="array" ref="X301:X301">IFERROR(SMALL(IF($S$2:$S1210=S301,$P$2:$P$911*1.00001),3),"")</f>
        <v/>
      </c>
      <c r="Y301" s="30" t="str">
        <f aca="false" t="array" ref="Y301:Y301">IFERROR(SMALL(IF($S$2:$S1210=S301,$P$2:$P$911*1.000001),4),"")</f>
        <v/>
      </c>
      <c r="Z301" s="30" t="str">
        <f aca="false">IF(P301&lt;&gt;"", IF(COUNT(V301:Y301)=4, SUM(V301:Y301), "No"), "")</f>
        <v>No</v>
      </c>
      <c r="AA301" s="30" t="str">
        <f aca="false">IF(P301&lt;&gt;"", IF(COUNT(V301:X301)=3, SUM(V301:X301), "No"), "")</f>
        <v>No</v>
      </c>
      <c r="AB301" s="30" t="str">
        <f aca="false">IF(P301&lt;&gt;"", IF(COUNT(V301:W301)=2, SUM(V301:W301), "No"), "")</f>
        <v>No</v>
      </c>
      <c r="AC301" s="30" t="str">
        <f aca="false">'Results 10 year vets'!$S301&amp;":"&amp;Table4[[#Headers],[Female]]</f>
        <v>:Female</v>
      </c>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c r="CT301" s="31"/>
      <c r="CU301" s="31"/>
      <c r="CV301" s="31"/>
      <c r="CW301" s="31"/>
      <c r="CX301" s="31"/>
      <c r="CY301" s="31"/>
      <c r="CZ301" s="31"/>
      <c r="DA301" s="31"/>
      <c r="DB301" s="31"/>
      <c r="DC301" s="31"/>
      <c r="DD301" s="31"/>
      <c r="DE301" s="31"/>
      <c r="DF301" s="31"/>
      <c r="DG301" s="31"/>
      <c r="DH301" s="31"/>
      <c r="DI301" s="31"/>
      <c r="DJ301" s="31"/>
      <c r="DK301" s="31"/>
      <c r="DL301" s="31"/>
      <c r="DM301" s="31"/>
      <c r="DN301" s="31"/>
      <c r="DO301" s="31"/>
      <c r="DP301" s="31"/>
      <c r="DQ301" s="31"/>
      <c r="DR301" s="31"/>
      <c r="DS301" s="31"/>
      <c r="DT301" s="31"/>
      <c r="DU301" s="31"/>
      <c r="DV301" s="31"/>
      <c r="DW301" s="31"/>
    </row>
    <row r="302" customFormat="false" ht="15.75" hidden="false" customHeight="true" outlineLevel="0" collapsed="false">
      <c r="A302" s="21" t="n">
        <v>301</v>
      </c>
      <c r="B302" s="21" t="str">
        <f aca="false">IFERROR(VLOOKUP($A$1&amp;":"&amp;A302,'Finish order'!C:K,6,FALSE()),"")</f>
        <v/>
      </c>
      <c r="C302" s="21" t="str">
        <f aca="false">IFERROR(VLOOKUP(A$1&amp;":"&amp;A302,'Finish order'!$C:$K,9,FALSE()),"")</f>
        <v/>
      </c>
      <c r="D302" s="21" t="str">
        <f aca="false">IFERROR(VLOOKUP(A$1&amp;":"&amp;A302,'Finish order'!$C:$K,7,FALSE()),"")</f>
        <v/>
      </c>
      <c r="E302" s="29" t="str">
        <f aca="false">IFERROR(VLOOKUP($A$1&amp;":"&amp;A302,'Finish order'!C:K,5,FALSE()),"")</f>
        <v/>
      </c>
      <c r="F302" s="21" t="str">
        <f aca="false">IFERROR(VLOOKUP($A$1&amp;":"&amp;A302,'Finish order'!C:K,4,FALSE()),"")</f>
        <v/>
      </c>
      <c r="G302" s="30" t="str">
        <f aca="false" t="array" ref="G302:G302">IFERROR(SMALL(IF($D$2:$D1211=D302,$A$2:$A$911*1.001),1),"")</f>
        <v/>
      </c>
      <c r="H302" s="30" t="str">
        <f aca="false" t="array" ref="H302:H302">IFERROR(SMALL(IF($D$2:$D1211=D302,$A$2:$A$911*1.0001),2),"")</f>
        <v/>
      </c>
      <c r="I302" s="30" t="str">
        <f aca="false" t="array" ref="I302:I302">IFERROR(SMALL(IF($D$2:$D1211=D302,$A$2:$A$911*1.00001),3),"")</f>
        <v/>
      </c>
      <c r="J302" s="30" t="str">
        <f aca="false" t="array" ref="J302:J302">IFERROR(SMALL(IF($D$2:$D1211=D302,$A$2:$A$911*1.000001),4),"")</f>
        <v/>
      </c>
      <c r="K302" s="30" t="str">
        <f aca="false">IF(A302&lt;&gt;"", IF(COUNT(G302:J302)=4, SUM(G302:J302), "No"), "")</f>
        <v>No</v>
      </c>
      <c r="L302" s="30" t="str">
        <f aca="false">IF(A302&lt;&gt;"", IF(COUNT(G302:I302)=3, SUM(G302:I302), "No"), "")</f>
        <v>No</v>
      </c>
      <c r="M302" s="30" t="str">
        <f aca="false">IF(A302&lt;&gt;"", IF(COUNT(G302:H302)=2, SUM(G302:H302), "No"), "")</f>
        <v>No</v>
      </c>
      <c r="N302" s="30" t="str">
        <f aca="false">'Results 10 year vets'!$D302&amp;":"&amp;Table1[[#Headers],[Male]]</f>
        <v>:Male</v>
      </c>
      <c r="O302" s="31"/>
      <c r="P302" s="21" t="n">
        <v>301</v>
      </c>
      <c r="Q302" s="21" t="str">
        <f aca="false">IFERROR(VLOOKUP(P$1&amp;":"&amp;P302,'Finish order'!$C:$K,6,FALSE()),"")</f>
        <v/>
      </c>
      <c r="R302" s="21" t="str">
        <f aca="false">IFERROR(VLOOKUP(P$1&amp;":"&amp;P302,'Finish order'!$C:$K,9,FALSE()),"")</f>
        <v/>
      </c>
      <c r="S302" s="21" t="str">
        <f aca="false">IFERROR(VLOOKUP(P$1&amp;":"&amp;P302,'Finish order'!$C:$K,7,FALSE()),"")</f>
        <v/>
      </c>
      <c r="T302" s="29" t="str">
        <f aca="false">IFERROR(VLOOKUP(P$1&amp;":"&amp;P302,'Finish order'!$C:$K,5,FALSE()),"")</f>
        <v/>
      </c>
      <c r="U302" s="21" t="str">
        <f aca="false">IFERROR(VLOOKUP(P$1&amp;":"&amp;P302,'Finish order'!$C:$K,4,FALSE()),"")</f>
        <v/>
      </c>
      <c r="V302" s="30" t="str">
        <f aca="false" t="array" ref="V302:V302">IFERROR(SMALL(IF($S$2:$S1211=S302,$P$2:$P$911*1.001),1),"")</f>
        <v/>
      </c>
      <c r="W302" s="30" t="str">
        <f aca="false" t="array" ref="W302:W302">IFERROR(SMALL(IF($S$2:$S1211=S302,$P$2:$P$911*1.0001),2),"")</f>
        <v/>
      </c>
      <c r="X302" s="30" t="str">
        <f aca="false" t="array" ref="X302:X302">IFERROR(SMALL(IF($S$2:$S1211=S302,$P$2:$P$911*1.00001),3),"")</f>
        <v/>
      </c>
      <c r="Y302" s="30" t="str">
        <f aca="false" t="array" ref="Y302:Y302">IFERROR(SMALL(IF($S$2:$S1211=S302,$P$2:$P$911*1.000001),4),"")</f>
        <v/>
      </c>
      <c r="Z302" s="30" t="str">
        <f aca="false">IF(P302&lt;&gt;"", IF(COUNT(V302:Y302)=4, SUM(V302:Y302), "No"), "")</f>
        <v>No</v>
      </c>
      <c r="AA302" s="30" t="str">
        <f aca="false">IF(P302&lt;&gt;"", IF(COUNT(V302:X302)=3, SUM(V302:X302), "No"), "")</f>
        <v>No</v>
      </c>
      <c r="AB302" s="30" t="str">
        <f aca="false">IF(P302&lt;&gt;"", IF(COUNT(V302:W302)=2, SUM(V302:W302), "No"), "")</f>
        <v>No</v>
      </c>
      <c r="AC302" s="30" t="str">
        <f aca="false">'Results 10 year vets'!$S302&amp;":"&amp;Table4[[#Headers],[Female]]</f>
        <v>:Female</v>
      </c>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c r="CQ302" s="31"/>
      <c r="CR302" s="31"/>
      <c r="CS302" s="31"/>
      <c r="CT302" s="31"/>
      <c r="CU302" s="31"/>
      <c r="CV302" s="31"/>
      <c r="CW302" s="31"/>
      <c r="CX302" s="31"/>
      <c r="CY302" s="31"/>
      <c r="CZ302" s="31"/>
      <c r="DA302" s="31"/>
      <c r="DB302" s="31"/>
      <c r="DC302" s="31"/>
      <c r="DD302" s="31"/>
      <c r="DE302" s="31"/>
      <c r="DF302" s="31"/>
      <c r="DG302" s="31"/>
      <c r="DH302" s="31"/>
      <c r="DI302" s="31"/>
      <c r="DJ302" s="31"/>
      <c r="DK302" s="31"/>
      <c r="DL302" s="31"/>
      <c r="DM302" s="31"/>
      <c r="DN302" s="31"/>
      <c r="DO302" s="31"/>
      <c r="DP302" s="31"/>
      <c r="DQ302" s="31"/>
      <c r="DR302" s="31"/>
      <c r="DS302" s="31"/>
      <c r="DT302" s="31"/>
      <c r="DU302" s="31"/>
      <c r="DV302" s="31"/>
      <c r="DW302" s="31"/>
    </row>
    <row r="303" customFormat="false" ht="15.75" hidden="false" customHeight="true" outlineLevel="0" collapsed="false">
      <c r="A303" s="21" t="n">
        <v>302</v>
      </c>
      <c r="B303" s="21" t="str">
        <f aca="false">IFERROR(VLOOKUP($A$1&amp;":"&amp;A303,'Finish order'!C:K,6,FALSE()),"")</f>
        <v/>
      </c>
      <c r="C303" s="21" t="str">
        <f aca="false">IFERROR(VLOOKUP(A$1&amp;":"&amp;A303,'Finish order'!$C:$K,9,FALSE()),"")</f>
        <v/>
      </c>
      <c r="D303" s="21" t="str">
        <f aca="false">IFERROR(VLOOKUP(A$1&amp;":"&amp;A303,'Finish order'!$C:$K,7,FALSE()),"")</f>
        <v/>
      </c>
      <c r="E303" s="29" t="str">
        <f aca="false">IFERROR(VLOOKUP($A$1&amp;":"&amp;A303,'Finish order'!C:K,5,FALSE()),"")</f>
        <v/>
      </c>
      <c r="F303" s="21" t="str">
        <f aca="false">IFERROR(VLOOKUP($A$1&amp;":"&amp;A303,'Finish order'!C:K,4,FALSE()),"")</f>
        <v/>
      </c>
      <c r="G303" s="30" t="str">
        <f aca="false" t="array" ref="G303:G303">IFERROR(SMALL(IF($D$2:$D1212=D303,$A$2:$A$911*1.001),1),"")</f>
        <v/>
      </c>
      <c r="H303" s="30" t="str">
        <f aca="false" t="array" ref="H303:H303">IFERROR(SMALL(IF($D$2:$D1212=D303,$A$2:$A$911*1.0001),2),"")</f>
        <v/>
      </c>
      <c r="I303" s="30" t="str">
        <f aca="false" t="array" ref="I303:I303">IFERROR(SMALL(IF($D$2:$D1212=D303,$A$2:$A$911*1.00001),3),"")</f>
        <v/>
      </c>
      <c r="J303" s="30" t="str">
        <f aca="false" t="array" ref="J303:J303">IFERROR(SMALL(IF($D$2:$D1212=D303,$A$2:$A$911*1.000001),4),"")</f>
        <v/>
      </c>
      <c r="K303" s="30" t="str">
        <f aca="false">IF(A303&lt;&gt;"", IF(COUNT(G303:J303)=4, SUM(G303:J303), "No"), "")</f>
        <v>No</v>
      </c>
      <c r="L303" s="30" t="str">
        <f aca="false">IF(A303&lt;&gt;"", IF(COUNT(G303:I303)=3, SUM(G303:I303), "No"), "")</f>
        <v>No</v>
      </c>
      <c r="M303" s="30" t="str">
        <f aca="false">IF(A303&lt;&gt;"", IF(COUNT(G303:H303)=2, SUM(G303:H303), "No"), "")</f>
        <v>No</v>
      </c>
      <c r="N303" s="30" t="str">
        <f aca="false">'Results 10 year vets'!$D303&amp;":"&amp;Table1[[#Headers],[Male]]</f>
        <v>:Male</v>
      </c>
      <c r="O303" s="31"/>
      <c r="P303" s="21" t="n">
        <v>302</v>
      </c>
      <c r="Q303" s="21" t="str">
        <f aca="false">IFERROR(VLOOKUP(P$1&amp;":"&amp;P303,'Finish order'!$C:$K,6,FALSE()),"")</f>
        <v/>
      </c>
      <c r="R303" s="21" t="str">
        <f aca="false">IFERROR(VLOOKUP(P$1&amp;":"&amp;P303,'Finish order'!$C:$K,9,FALSE()),"")</f>
        <v/>
      </c>
      <c r="S303" s="21" t="str">
        <f aca="false">IFERROR(VLOOKUP(P$1&amp;":"&amp;P303,'Finish order'!$C:$K,7,FALSE()),"")</f>
        <v/>
      </c>
      <c r="T303" s="29" t="str">
        <f aca="false">IFERROR(VLOOKUP(P$1&amp;":"&amp;P303,'Finish order'!$C:$K,5,FALSE()),"")</f>
        <v/>
      </c>
      <c r="U303" s="21" t="str">
        <f aca="false">IFERROR(VLOOKUP(P$1&amp;":"&amp;P303,'Finish order'!$C:$K,4,FALSE()),"")</f>
        <v/>
      </c>
      <c r="V303" s="30" t="str">
        <f aca="false" t="array" ref="V303:V303">IFERROR(SMALL(IF($S$2:$S1212=S303,$P$2:$P$911*1.001),1),"")</f>
        <v/>
      </c>
      <c r="W303" s="30" t="str">
        <f aca="false" t="array" ref="W303:W303">IFERROR(SMALL(IF($S$2:$S1212=S303,$P$2:$P$911*1.0001),2),"")</f>
        <v/>
      </c>
      <c r="X303" s="30" t="str">
        <f aca="false" t="array" ref="X303:X303">IFERROR(SMALL(IF($S$2:$S1212=S303,$P$2:$P$911*1.00001),3),"")</f>
        <v/>
      </c>
      <c r="Y303" s="30" t="str">
        <f aca="false" t="array" ref="Y303:Y303">IFERROR(SMALL(IF($S$2:$S1212=S303,$P$2:$P$911*1.000001),4),"")</f>
        <v/>
      </c>
      <c r="Z303" s="30" t="str">
        <f aca="false">IF(P303&lt;&gt;"", IF(COUNT(V303:Y303)=4, SUM(V303:Y303), "No"), "")</f>
        <v>No</v>
      </c>
      <c r="AA303" s="30" t="str">
        <f aca="false">IF(P303&lt;&gt;"", IF(COUNT(V303:X303)=3, SUM(V303:X303), "No"), "")</f>
        <v>No</v>
      </c>
      <c r="AB303" s="30" t="str">
        <f aca="false">IF(P303&lt;&gt;"", IF(COUNT(V303:W303)=2, SUM(V303:W303), "No"), "")</f>
        <v>No</v>
      </c>
      <c r="AC303" s="30" t="str">
        <f aca="false">'Results 10 year vets'!$S303&amp;":"&amp;Table4[[#Headers],[Female]]</f>
        <v>:Female</v>
      </c>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c r="CQ303" s="31"/>
      <c r="CR303" s="31"/>
      <c r="CS303" s="31"/>
      <c r="CT303" s="31"/>
      <c r="CU303" s="31"/>
      <c r="CV303" s="31"/>
      <c r="CW303" s="31"/>
      <c r="CX303" s="31"/>
      <c r="CY303" s="31"/>
      <c r="CZ303" s="31"/>
      <c r="DA303" s="31"/>
      <c r="DB303" s="31"/>
      <c r="DC303" s="31"/>
      <c r="DD303" s="31"/>
      <c r="DE303" s="31"/>
      <c r="DF303" s="31"/>
      <c r="DG303" s="31"/>
      <c r="DH303" s="31"/>
      <c r="DI303" s="31"/>
      <c r="DJ303" s="31"/>
      <c r="DK303" s="31"/>
      <c r="DL303" s="31"/>
      <c r="DM303" s="31"/>
      <c r="DN303" s="31"/>
      <c r="DO303" s="31"/>
      <c r="DP303" s="31"/>
      <c r="DQ303" s="31"/>
      <c r="DR303" s="31"/>
      <c r="DS303" s="31"/>
      <c r="DT303" s="31"/>
      <c r="DU303" s="31"/>
      <c r="DV303" s="31"/>
      <c r="DW303" s="31"/>
    </row>
    <row r="304" customFormat="false" ht="15.75" hidden="false" customHeight="true" outlineLevel="0" collapsed="false">
      <c r="A304" s="21" t="n">
        <v>303</v>
      </c>
      <c r="B304" s="21" t="str">
        <f aca="false">IFERROR(VLOOKUP($A$1&amp;":"&amp;A304,'Finish order'!C:K,6,FALSE()),"")</f>
        <v/>
      </c>
      <c r="C304" s="21" t="str">
        <f aca="false">IFERROR(VLOOKUP(A$1&amp;":"&amp;A304,'Finish order'!$C:$K,9,FALSE()),"")</f>
        <v/>
      </c>
      <c r="D304" s="21" t="str">
        <f aca="false">IFERROR(VLOOKUP(A$1&amp;":"&amp;A304,'Finish order'!$C:$K,7,FALSE()),"")</f>
        <v/>
      </c>
      <c r="E304" s="29" t="str">
        <f aca="false">IFERROR(VLOOKUP($A$1&amp;":"&amp;A304,'Finish order'!C:K,5,FALSE()),"")</f>
        <v/>
      </c>
      <c r="F304" s="21" t="str">
        <f aca="false">IFERROR(VLOOKUP($A$1&amp;":"&amp;A304,'Finish order'!C:K,4,FALSE()),"")</f>
        <v/>
      </c>
      <c r="G304" s="30" t="str">
        <f aca="false" t="array" ref="G304:G304">IFERROR(SMALL(IF($D$2:$D1213=D304,$A$2:$A$911*1.001),1),"")</f>
        <v/>
      </c>
      <c r="H304" s="30" t="str">
        <f aca="false" t="array" ref="H304:H304">IFERROR(SMALL(IF($D$2:$D1213=D304,$A$2:$A$911*1.0001),2),"")</f>
        <v/>
      </c>
      <c r="I304" s="30" t="str">
        <f aca="false" t="array" ref="I304:I304">IFERROR(SMALL(IF($D$2:$D1213=D304,$A$2:$A$911*1.00001),3),"")</f>
        <v/>
      </c>
      <c r="J304" s="30" t="str">
        <f aca="false" t="array" ref="J304:J304">IFERROR(SMALL(IF($D$2:$D1213=D304,$A$2:$A$911*1.000001),4),"")</f>
        <v/>
      </c>
      <c r="K304" s="30" t="str">
        <f aca="false">IF(A304&lt;&gt;"", IF(COUNT(G304:J304)=4, SUM(G304:J304), "No"), "")</f>
        <v>No</v>
      </c>
      <c r="L304" s="30" t="str">
        <f aca="false">IF(A304&lt;&gt;"", IF(COUNT(G304:I304)=3, SUM(G304:I304), "No"), "")</f>
        <v>No</v>
      </c>
      <c r="M304" s="30" t="str">
        <f aca="false">IF(A304&lt;&gt;"", IF(COUNT(G304:H304)=2, SUM(G304:H304), "No"), "")</f>
        <v>No</v>
      </c>
      <c r="N304" s="30" t="str">
        <f aca="false">'Results 10 year vets'!$D304&amp;":"&amp;Table1[[#Headers],[Male]]</f>
        <v>:Male</v>
      </c>
      <c r="O304" s="31"/>
      <c r="P304" s="21" t="n">
        <v>303</v>
      </c>
      <c r="Q304" s="21" t="str">
        <f aca="false">IFERROR(VLOOKUP(P$1&amp;":"&amp;P304,'Finish order'!$C:$K,6,FALSE()),"")</f>
        <v/>
      </c>
      <c r="R304" s="21" t="str">
        <f aca="false">IFERROR(VLOOKUP(P$1&amp;":"&amp;P304,'Finish order'!$C:$K,9,FALSE()),"")</f>
        <v/>
      </c>
      <c r="S304" s="21" t="str">
        <f aca="false">IFERROR(VLOOKUP(P$1&amp;":"&amp;P304,'Finish order'!$C:$K,7,FALSE()),"")</f>
        <v/>
      </c>
      <c r="T304" s="29" t="str">
        <f aca="false">IFERROR(VLOOKUP(P$1&amp;":"&amp;P304,'Finish order'!$C:$K,5,FALSE()),"")</f>
        <v/>
      </c>
      <c r="U304" s="21" t="str">
        <f aca="false">IFERROR(VLOOKUP(P$1&amp;":"&amp;P304,'Finish order'!$C:$K,4,FALSE()),"")</f>
        <v/>
      </c>
      <c r="V304" s="30" t="str">
        <f aca="false" t="array" ref="V304:V304">IFERROR(SMALL(IF($S$2:$S1213=S304,$P$2:$P$911*1.001),1),"")</f>
        <v/>
      </c>
      <c r="W304" s="30" t="str">
        <f aca="false" t="array" ref="W304:W304">IFERROR(SMALL(IF($S$2:$S1213=S304,$P$2:$P$911*1.0001),2),"")</f>
        <v/>
      </c>
      <c r="X304" s="30" t="str">
        <f aca="false" t="array" ref="X304:X304">IFERROR(SMALL(IF($S$2:$S1213=S304,$P$2:$P$911*1.00001),3),"")</f>
        <v/>
      </c>
      <c r="Y304" s="30" t="str">
        <f aca="false" t="array" ref="Y304:Y304">IFERROR(SMALL(IF($S$2:$S1213=S304,$P$2:$P$911*1.000001),4),"")</f>
        <v/>
      </c>
      <c r="Z304" s="30" t="str">
        <f aca="false">IF(P304&lt;&gt;"", IF(COUNT(V304:Y304)=4, SUM(V304:Y304), "No"), "")</f>
        <v>No</v>
      </c>
      <c r="AA304" s="30" t="str">
        <f aca="false">IF(P304&lt;&gt;"", IF(COUNT(V304:X304)=3, SUM(V304:X304), "No"), "")</f>
        <v>No</v>
      </c>
      <c r="AB304" s="30" t="str">
        <f aca="false">IF(P304&lt;&gt;"", IF(COUNT(V304:W304)=2, SUM(V304:W304), "No"), "")</f>
        <v>No</v>
      </c>
      <c r="AC304" s="30" t="str">
        <f aca="false">'Results 10 year vets'!$S304&amp;":"&amp;Table4[[#Headers],[Female]]</f>
        <v>:Female</v>
      </c>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c r="CQ304" s="31"/>
      <c r="CR304" s="31"/>
      <c r="CS304" s="31"/>
      <c r="CT304" s="31"/>
      <c r="CU304" s="31"/>
      <c r="CV304" s="31"/>
      <c r="CW304" s="31"/>
      <c r="CX304" s="31"/>
      <c r="CY304" s="31"/>
      <c r="CZ304" s="31"/>
      <c r="DA304" s="31"/>
      <c r="DB304" s="31"/>
      <c r="DC304" s="31"/>
      <c r="DD304" s="31"/>
      <c r="DE304" s="31"/>
      <c r="DF304" s="31"/>
      <c r="DG304" s="31"/>
      <c r="DH304" s="31"/>
      <c r="DI304" s="31"/>
      <c r="DJ304" s="31"/>
      <c r="DK304" s="31"/>
      <c r="DL304" s="31"/>
      <c r="DM304" s="31"/>
      <c r="DN304" s="31"/>
      <c r="DO304" s="31"/>
      <c r="DP304" s="31"/>
      <c r="DQ304" s="31"/>
      <c r="DR304" s="31"/>
      <c r="DS304" s="31"/>
      <c r="DT304" s="31"/>
      <c r="DU304" s="31"/>
      <c r="DV304" s="31"/>
      <c r="DW304" s="31"/>
    </row>
    <row r="305" customFormat="false" ht="15.75" hidden="false" customHeight="true" outlineLevel="0" collapsed="false">
      <c r="A305" s="21" t="n">
        <v>304</v>
      </c>
      <c r="B305" s="21" t="str">
        <f aca="false">IFERROR(VLOOKUP($A$1&amp;":"&amp;A305,'Finish order'!C:K,6,FALSE()),"")</f>
        <v/>
      </c>
      <c r="C305" s="21" t="str">
        <f aca="false">IFERROR(VLOOKUP(A$1&amp;":"&amp;A305,'Finish order'!$C:$K,9,FALSE()),"")</f>
        <v/>
      </c>
      <c r="D305" s="21" t="str">
        <f aca="false">IFERROR(VLOOKUP(A$1&amp;":"&amp;A305,'Finish order'!$C:$K,7,FALSE()),"")</f>
        <v/>
      </c>
      <c r="E305" s="29" t="str">
        <f aca="false">IFERROR(VLOOKUP($A$1&amp;":"&amp;A305,'Finish order'!C:K,5,FALSE()),"")</f>
        <v/>
      </c>
      <c r="F305" s="21" t="str">
        <f aca="false">IFERROR(VLOOKUP($A$1&amp;":"&amp;A305,'Finish order'!C:K,4,FALSE()),"")</f>
        <v/>
      </c>
      <c r="G305" s="30" t="str">
        <f aca="false" t="array" ref="G305:G305">IFERROR(SMALL(IF($D$2:$D1214=D305,$A$2:$A$911*1.001),1),"")</f>
        <v/>
      </c>
      <c r="H305" s="30" t="str">
        <f aca="false" t="array" ref="H305:H305">IFERROR(SMALL(IF($D$2:$D1214=D305,$A$2:$A$911*1.0001),2),"")</f>
        <v/>
      </c>
      <c r="I305" s="30" t="str">
        <f aca="false" t="array" ref="I305:I305">IFERROR(SMALL(IF($D$2:$D1214=D305,$A$2:$A$911*1.00001),3),"")</f>
        <v/>
      </c>
      <c r="J305" s="30" t="str">
        <f aca="false" t="array" ref="J305:J305">IFERROR(SMALL(IF($D$2:$D1214=D305,$A$2:$A$911*1.000001),4),"")</f>
        <v/>
      </c>
      <c r="K305" s="30" t="str">
        <f aca="false">IF(A305&lt;&gt;"", IF(COUNT(G305:J305)=4, SUM(G305:J305), "No"), "")</f>
        <v>No</v>
      </c>
      <c r="L305" s="30" t="str">
        <f aca="false">IF(A305&lt;&gt;"", IF(COUNT(G305:I305)=3, SUM(G305:I305), "No"), "")</f>
        <v>No</v>
      </c>
      <c r="M305" s="30" t="str">
        <f aca="false">IF(A305&lt;&gt;"", IF(COUNT(G305:H305)=2, SUM(G305:H305), "No"), "")</f>
        <v>No</v>
      </c>
      <c r="N305" s="30" t="str">
        <f aca="false">'Results 10 year vets'!$D305&amp;":"&amp;Table1[[#Headers],[Male]]</f>
        <v>:Male</v>
      </c>
      <c r="O305" s="31"/>
      <c r="P305" s="21" t="n">
        <v>304</v>
      </c>
      <c r="Q305" s="21" t="str">
        <f aca="false">IFERROR(VLOOKUP(P$1&amp;":"&amp;P305,'Finish order'!$C:$K,6,FALSE()),"")</f>
        <v/>
      </c>
      <c r="R305" s="21" t="str">
        <f aca="false">IFERROR(VLOOKUP(P$1&amp;":"&amp;P305,'Finish order'!$C:$K,9,FALSE()),"")</f>
        <v/>
      </c>
      <c r="S305" s="21" t="str">
        <f aca="false">IFERROR(VLOOKUP(P$1&amp;":"&amp;P305,'Finish order'!$C:$K,7,FALSE()),"")</f>
        <v/>
      </c>
      <c r="T305" s="29" t="str">
        <f aca="false">IFERROR(VLOOKUP(P$1&amp;":"&amp;P305,'Finish order'!$C:$K,5,FALSE()),"")</f>
        <v/>
      </c>
      <c r="U305" s="21" t="str">
        <f aca="false">IFERROR(VLOOKUP(P$1&amp;":"&amp;P305,'Finish order'!$C:$K,4,FALSE()),"")</f>
        <v/>
      </c>
      <c r="V305" s="30" t="str">
        <f aca="false" t="array" ref="V305:V305">IFERROR(SMALL(IF($S$2:$S1214=S305,$P$2:$P$911*1.001),1),"")</f>
        <v/>
      </c>
      <c r="W305" s="30" t="str">
        <f aca="false" t="array" ref="W305:W305">IFERROR(SMALL(IF($S$2:$S1214=S305,$P$2:$P$911*1.0001),2),"")</f>
        <v/>
      </c>
      <c r="X305" s="30" t="str">
        <f aca="false" t="array" ref="X305:X305">IFERROR(SMALL(IF($S$2:$S1214=S305,$P$2:$P$911*1.00001),3),"")</f>
        <v/>
      </c>
      <c r="Y305" s="30" t="str">
        <f aca="false" t="array" ref="Y305:Y305">IFERROR(SMALL(IF($S$2:$S1214=S305,$P$2:$P$911*1.000001),4),"")</f>
        <v/>
      </c>
      <c r="Z305" s="30" t="str">
        <f aca="false">IF(P305&lt;&gt;"", IF(COUNT(V305:Y305)=4, SUM(V305:Y305), "No"), "")</f>
        <v>No</v>
      </c>
      <c r="AA305" s="30" t="str">
        <f aca="false">IF(P305&lt;&gt;"", IF(COUNT(V305:X305)=3, SUM(V305:X305), "No"), "")</f>
        <v>No</v>
      </c>
      <c r="AB305" s="30" t="str">
        <f aca="false">IF(P305&lt;&gt;"", IF(COUNT(V305:W305)=2, SUM(V305:W305), "No"), "")</f>
        <v>No</v>
      </c>
      <c r="AC305" s="30" t="str">
        <f aca="false">'Results 10 year vets'!$S305&amp;":"&amp;Table4[[#Headers],[Female]]</f>
        <v>:Female</v>
      </c>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c r="CQ305" s="31"/>
      <c r="CR305" s="31"/>
      <c r="CS305" s="31"/>
      <c r="CT305" s="31"/>
      <c r="CU305" s="31"/>
      <c r="CV305" s="31"/>
      <c r="CW305" s="31"/>
      <c r="CX305" s="31"/>
      <c r="CY305" s="31"/>
      <c r="CZ305" s="31"/>
      <c r="DA305" s="31"/>
      <c r="DB305" s="31"/>
      <c r="DC305" s="31"/>
      <c r="DD305" s="31"/>
      <c r="DE305" s="31"/>
      <c r="DF305" s="31"/>
      <c r="DG305" s="31"/>
      <c r="DH305" s="31"/>
      <c r="DI305" s="31"/>
      <c r="DJ305" s="31"/>
      <c r="DK305" s="31"/>
      <c r="DL305" s="31"/>
      <c r="DM305" s="31"/>
      <c r="DN305" s="31"/>
      <c r="DO305" s="31"/>
      <c r="DP305" s="31"/>
      <c r="DQ305" s="31"/>
      <c r="DR305" s="31"/>
      <c r="DS305" s="31"/>
      <c r="DT305" s="31"/>
      <c r="DU305" s="31"/>
      <c r="DV305" s="31"/>
      <c r="DW305" s="31"/>
    </row>
    <row r="306" customFormat="false" ht="15.75" hidden="false" customHeight="true" outlineLevel="0" collapsed="false">
      <c r="A306" s="21" t="n">
        <v>305</v>
      </c>
      <c r="B306" s="21" t="str">
        <f aca="false">IFERROR(VLOOKUP($A$1&amp;":"&amp;A306,'Finish order'!C:K,6,FALSE()),"")</f>
        <v/>
      </c>
      <c r="C306" s="21" t="str">
        <f aca="false">IFERROR(VLOOKUP(A$1&amp;":"&amp;A306,'Finish order'!$C:$K,9,FALSE()),"")</f>
        <v/>
      </c>
      <c r="D306" s="21" t="str">
        <f aca="false">IFERROR(VLOOKUP(A$1&amp;":"&amp;A306,'Finish order'!$C:$K,7,FALSE()),"")</f>
        <v/>
      </c>
      <c r="E306" s="29" t="str">
        <f aca="false">IFERROR(VLOOKUP($A$1&amp;":"&amp;A306,'Finish order'!C:K,5,FALSE()),"")</f>
        <v/>
      </c>
      <c r="F306" s="21" t="str">
        <f aca="false">IFERROR(VLOOKUP($A$1&amp;":"&amp;A306,'Finish order'!C:K,4,FALSE()),"")</f>
        <v/>
      </c>
      <c r="G306" s="30" t="str">
        <f aca="false" t="array" ref="G306:G306">IFERROR(SMALL(IF($D$2:$D1215=D306,$A$2:$A$911*1.001),1),"")</f>
        <v/>
      </c>
      <c r="H306" s="30" t="str">
        <f aca="false" t="array" ref="H306:H306">IFERROR(SMALL(IF($D$2:$D1215=D306,$A$2:$A$911*1.0001),2),"")</f>
        <v/>
      </c>
      <c r="I306" s="30" t="str">
        <f aca="false" t="array" ref="I306:I306">IFERROR(SMALL(IF($D$2:$D1215=D306,$A$2:$A$911*1.00001),3),"")</f>
        <v/>
      </c>
      <c r="J306" s="30" t="str">
        <f aca="false" t="array" ref="J306:J306">IFERROR(SMALL(IF($D$2:$D1215=D306,$A$2:$A$911*1.000001),4),"")</f>
        <v/>
      </c>
      <c r="K306" s="30" t="str">
        <f aca="false">IF(A306&lt;&gt;"", IF(COUNT(G306:J306)=4, SUM(G306:J306), "No"), "")</f>
        <v>No</v>
      </c>
      <c r="L306" s="30" t="str">
        <f aca="false">IF(A306&lt;&gt;"", IF(COUNT(G306:I306)=3, SUM(G306:I306), "No"), "")</f>
        <v>No</v>
      </c>
      <c r="M306" s="30" t="str">
        <f aca="false">IF(A306&lt;&gt;"", IF(COUNT(G306:H306)=2, SUM(G306:H306), "No"), "")</f>
        <v>No</v>
      </c>
      <c r="N306" s="30" t="str">
        <f aca="false">'Results 10 year vets'!$D306&amp;":"&amp;Table1[[#Headers],[Male]]</f>
        <v>:Male</v>
      </c>
      <c r="O306" s="31"/>
      <c r="P306" s="21" t="n">
        <v>305</v>
      </c>
      <c r="Q306" s="21" t="str">
        <f aca="false">IFERROR(VLOOKUP(P$1&amp;":"&amp;P306,'Finish order'!$C:$K,6,FALSE()),"")</f>
        <v/>
      </c>
      <c r="R306" s="21" t="str">
        <f aca="false">IFERROR(VLOOKUP(P$1&amp;":"&amp;P306,'Finish order'!$C:$K,9,FALSE()),"")</f>
        <v/>
      </c>
      <c r="S306" s="21" t="str">
        <f aca="false">IFERROR(VLOOKUP(P$1&amp;":"&amp;P306,'Finish order'!$C:$K,7,FALSE()),"")</f>
        <v/>
      </c>
      <c r="T306" s="29" t="str">
        <f aca="false">IFERROR(VLOOKUP(P$1&amp;":"&amp;P306,'Finish order'!$C:$K,5,FALSE()),"")</f>
        <v/>
      </c>
      <c r="U306" s="21" t="str">
        <f aca="false">IFERROR(VLOOKUP(P$1&amp;":"&amp;P306,'Finish order'!$C:$K,4,FALSE()),"")</f>
        <v/>
      </c>
      <c r="V306" s="30" t="str">
        <f aca="false" t="array" ref="V306:V306">IFERROR(SMALL(IF($S$2:$S1215=S306,$P$2:$P$911*1.001),1),"")</f>
        <v/>
      </c>
      <c r="W306" s="30" t="str">
        <f aca="false" t="array" ref="W306:W306">IFERROR(SMALL(IF($S$2:$S1215=S306,$P$2:$P$911*1.0001),2),"")</f>
        <v/>
      </c>
      <c r="X306" s="30" t="str">
        <f aca="false" t="array" ref="X306:X306">IFERROR(SMALL(IF($S$2:$S1215=S306,$P$2:$P$911*1.00001),3),"")</f>
        <v/>
      </c>
      <c r="Y306" s="30" t="str">
        <f aca="false" t="array" ref="Y306:Y306">IFERROR(SMALL(IF($S$2:$S1215=S306,$P$2:$P$911*1.000001),4),"")</f>
        <v/>
      </c>
      <c r="Z306" s="30" t="str">
        <f aca="false">IF(P306&lt;&gt;"", IF(COUNT(V306:Y306)=4, SUM(V306:Y306), "No"), "")</f>
        <v>No</v>
      </c>
      <c r="AA306" s="30" t="str">
        <f aca="false">IF(P306&lt;&gt;"", IF(COUNT(V306:X306)=3, SUM(V306:X306), "No"), "")</f>
        <v>No</v>
      </c>
      <c r="AB306" s="30" t="str">
        <f aca="false">IF(P306&lt;&gt;"", IF(COUNT(V306:W306)=2, SUM(V306:W306), "No"), "")</f>
        <v>No</v>
      </c>
      <c r="AC306" s="30" t="str">
        <f aca="false">'Results 10 year vets'!$S306&amp;":"&amp;Table4[[#Headers],[Female]]</f>
        <v>:Female</v>
      </c>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c r="CT306" s="31"/>
      <c r="CU306" s="31"/>
      <c r="CV306" s="31"/>
      <c r="CW306" s="31"/>
      <c r="CX306" s="31"/>
      <c r="CY306" s="31"/>
      <c r="CZ306" s="31"/>
      <c r="DA306" s="31"/>
      <c r="DB306" s="31"/>
      <c r="DC306" s="31"/>
      <c r="DD306" s="31"/>
      <c r="DE306" s="31"/>
      <c r="DF306" s="31"/>
      <c r="DG306" s="31"/>
      <c r="DH306" s="31"/>
      <c r="DI306" s="31"/>
      <c r="DJ306" s="31"/>
      <c r="DK306" s="31"/>
      <c r="DL306" s="31"/>
      <c r="DM306" s="31"/>
      <c r="DN306" s="31"/>
      <c r="DO306" s="31"/>
      <c r="DP306" s="31"/>
      <c r="DQ306" s="31"/>
      <c r="DR306" s="31"/>
      <c r="DS306" s="31"/>
      <c r="DT306" s="31"/>
      <c r="DU306" s="31"/>
      <c r="DV306" s="31"/>
      <c r="DW306" s="31"/>
    </row>
    <row r="307" customFormat="false" ht="15.75" hidden="false" customHeight="true" outlineLevel="0" collapsed="false">
      <c r="A307" s="21" t="n">
        <v>306</v>
      </c>
      <c r="B307" s="21" t="str">
        <f aca="false">IFERROR(VLOOKUP($A$1&amp;":"&amp;A307,'Finish order'!C:K,6,FALSE()),"")</f>
        <v/>
      </c>
      <c r="C307" s="21" t="str">
        <f aca="false">IFERROR(VLOOKUP(A$1&amp;":"&amp;A307,'Finish order'!$C:$K,9,FALSE()),"")</f>
        <v/>
      </c>
      <c r="D307" s="21" t="str">
        <f aca="false">IFERROR(VLOOKUP(A$1&amp;":"&amp;A307,'Finish order'!$C:$K,7,FALSE()),"")</f>
        <v/>
      </c>
      <c r="E307" s="29" t="str">
        <f aca="false">IFERROR(VLOOKUP($A$1&amp;":"&amp;A307,'Finish order'!C:K,5,FALSE()),"")</f>
        <v/>
      </c>
      <c r="F307" s="21" t="str">
        <f aca="false">IFERROR(VLOOKUP($A$1&amp;":"&amp;A307,'Finish order'!C:K,4,FALSE()),"")</f>
        <v/>
      </c>
      <c r="G307" s="30" t="str">
        <f aca="false" t="array" ref="G307:G307">IFERROR(SMALL(IF($D$2:$D1216=D307,$A$2:$A$911*1.001),1),"")</f>
        <v/>
      </c>
      <c r="H307" s="30" t="str">
        <f aca="false" t="array" ref="H307:H307">IFERROR(SMALL(IF($D$2:$D1216=D307,$A$2:$A$911*1.0001),2),"")</f>
        <v/>
      </c>
      <c r="I307" s="30" t="str">
        <f aca="false" t="array" ref="I307:I307">IFERROR(SMALL(IF($D$2:$D1216=D307,$A$2:$A$911*1.00001),3),"")</f>
        <v/>
      </c>
      <c r="J307" s="30" t="str">
        <f aca="false" t="array" ref="J307:J307">IFERROR(SMALL(IF($D$2:$D1216=D307,$A$2:$A$911*1.000001),4),"")</f>
        <v/>
      </c>
      <c r="K307" s="30" t="str">
        <f aca="false">IF(A307&lt;&gt;"", IF(COUNT(G307:J307)=4, SUM(G307:J307), "No"), "")</f>
        <v>No</v>
      </c>
      <c r="L307" s="30" t="str">
        <f aca="false">IF(A307&lt;&gt;"", IF(COUNT(G307:I307)=3, SUM(G307:I307), "No"), "")</f>
        <v>No</v>
      </c>
      <c r="M307" s="30" t="str">
        <f aca="false">IF(A307&lt;&gt;"", IF(COUNT(G307:H307)=2, SUM(G307:H307), "No"), "")</f>
        <v>No</v>
      </c>
      <c r="N307" s="30" t="str">
        <f aca="false">'Results 10 year vets'!$D307&amp;":"&amp;Table1[[#Headers],[Male]]</f>
        <v>:Male</v>
      </c>
      <c r="O307" s="31"/>
      <c r="P307" s="21" t="n">
        <v>306</v>
      </c>
      <c r="Q307" s="21" t="str">
        <f aca="false">IFERROR(VLOOKUP(P$1&amp;":"&amp;P307,'Finish order'!$C:$K,6,FALSE()),"")</f>
        <v/>
      </c>
      <c r="R307" s="21" t="str">
        <f aca="false">IFERROR(VLOOKUP(P$1&amp;":"&amp;P307,'Finish order'!$C:$K,9,FALSE()),"")</f>
        <v/>
      </c>
      <c r="S307" s="21" t="str">
        <f aca="false">IFERROR(VLOOKUP(P$1&amp;":"&amp;P307,'Finish order'!$C:$K,7,FALSE()),"")</f>
        <v/>
      </c>
      <c r="T307" s="29" t="str">
        <f aca="false">IFERROR(VLOOKUP(P$1&amp;":"&amp;P307,'Finish order'!$C:$K,5,FALSE()),"")</f>
        <v/>
      </c>
      <c r="U307" s="21" t="str">
        <f aca="false">IFERROR(VLOOKUP(P$1&amp;":"&amp;P307,'Finish order'!$C:$K,4,FALSE()),"")</f>
        <v/>
      </c>
      <c r="V307" s="30" t="str">
        <f aca="false" t="array" ref="V307:V307">IFERROR(SMALL(IF($S$2:$S1216=S307,$P$2:$P$911*1.001),1),"")</f>
        <v/>
      </c>
      <c r="W307" s="30" t="str">
        <f aca="false" t="array" ref="W307:W307">IFERROR(SMALL(IF($S$2:$S1216=S307,$P$2:$P$911*1.0001),2),"")</f>
        <v/>
      </c>
      <c r="X307" s="30" t="str">
        <f aca="false" t="array" ref="X307:X307">IFERROR(SMALL(IF($S$2:$S1216=S307,$P$2:$P$911*1.00001),3),"")</f>
        <v/>
      </c>
      <c r="Y307" s="30" t="str">
        <f aca="false" t="array" ref="Y307:Y307">IFERROR(SMALL(IF($S$2:$S1216=S307,$P$2:$P$911*1.000001),4),"")</f>
        <v/>
      </c>
      <c r="Z307" s="30" t="str">
        <f aca="false">IF(P307&lt;&gt;"", IF(COUNT(V307:Y307)=4, SUM(V307:Y307), "No"), "")</f>
        <v>No</v>
      </c>
      <c r="AA307" s="30" t="str">
        <f aca="false">IF(P307&lt;&gt;"", IF(COUNT(V307:X307)=3, SUM(V307:X307), "No"), "")</f>
        <v>No</v>
      </c>
      <c r="AB307" s="30" t="str">
        <f aca="false">IF(P307&lt;&gt;"", IF(COUNT(V307:W307)=2, SUM(V307:W307), "No"), "")</f>
        <v>No</v>
      </c>
      <c r="AC307" s="30" t="str">
        <f aca="false">'Results 10 year vets'!$S307&amp;":"&amp;Table4[[#Headers],[Female]]</f>
        <v>:Female</v>
      </c>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c r="CT307" s="31"/>
      <c r="CU307" s="31"/>
      <c r="CV307" s="31"/>
      <c r="CW307" s="31"/>
      <c r="CX307" s="31"/>
      <c r="CY307" s="31"/>
      <c r="CZ307" s="31"/>
      <c r="DA307" s="31"/>
      <c r="DB307" s="31"/>
      <c r="DC307" s="31"/>
      <c r="DD307" s="31"/>
      <c r="DE307" s="31"/>
      <c r="DF307" s="31"/>
      <c r="DG307" s="31"/>
      <c r="DH307" s="31"/>
      <c r="DI307" s="31"/>
      <c r="DJ307" s="31"/>
      <c r="DK307" s="31"/>
      <c r="DL307" s="31"/>
      <c r="DM307" s="31"/>
      <c r="DN307" s="31"/>
      <c r="DO307" s="31"/>
      <c r="DP307" s="31"/>
      <c r="DQ307" s="31"/>
      <c r="DR307" s="31"/>
      <c r="DS307" s="31"/>
      <c r="DT307" s="31"/>
      <c r="DU307" s="31"/>
      <c r="DV307" s="31"/>
      <c r="DW307" s="31"/>
    </row>
    <row r="308" customFormat="false" ht="15.75" hidden="false" customHeight="true" outlineLevel="0" collapsed="false">
      <c r="A308" s="21" t="n">
        <v>307</v>
      </c>
      <c r="B308" s="21" t="str">
        <f aca="false">IFERROR(VLOOKUP($A$1&amp;":"&amp;A308,'Finish order'!C:K,6,FALSE()),"")</f>
        <v/>
      </c>
      <c r="C308" s="21" t="str">
        <f aca="false">IFERROR(VLOOKUP(A$1&amp;":"&amp;A308,'Finish order'!$C:$K,9,FALSE()),"")</f>
        <v/>
      </c>
      <c r="D308" s="21" t="str">
        <f aca="false">IFERROR(VLOOKUP(A$1&amp;":"&amp;A308,'Finish order'!$C:$K,7,FALSE()),"")</f>
        <v/>
      </c>
      <c r="E308" s="29" t="str">
        <f aca="false">IFERROR(VLOOKUP($A$1&amp;":"&amp;A308,'Finish order'!C:K,5,FALSE()),"")</f>
        <v/>
      </c>
      <c r="F308" s="21" t="str">
        <f aca="false">IFERROR(VLOOKUP($A$1&amp;":"&amp;A308,'Finish order'!C:K,4,FALSE()),"")</f>
        <v/>
      </c>
      <c r="G308" s="30" t="str">
        <f aca="false" t="array" ref="G308:G308">IFERROR(SMALL(IF($D$2:$D1217=D308,$A$2:$A$911*1.001),1),"")</f>
        <v/>
      </c>
      <c r="H308" s="30" t="str">
        <f aca="false" t="array" ref="H308:H308">IFERROR(SMALL(IF($D$2:$D1217=D308,$A$2:$A$911*1.0001),2),"")</f>
        <v/>
      </c>
      <c r="I308" s="30" t="str">
        <f aca="false" t="array" ref="I308:I308">IFERROR(SMALL(IF($D$2:$D1217=D308,$A$2:$A$911*1.00001),3),"")</f>
        <v/>
      </c>
      <c r="J308" s="30" t="str">
        <f aca="false" t="array" ref="J308:J308">IFERROR(SMALL(IF($D$2:$D1217=D308,$A$2:$A$911*1.000001),4),"")</f>
        <v/>
      </c>
      <c r="K308" s="30" t="str">
        <f aca="false">IF(A308&lt;&gt;"", IF(COUNT(G308:J308)=4, SUM(G308:J308), "No"), "")</f>
        <v>No</v>
      </c>
      <c r="L308" s="30" t="str">
        <f aca="false">IF(A308&lt;&gt;"", IF(COUNT(G308:I308)=3, SUM(G308:I308), "No"), "")</f>
        <v>No</v>
      </c>
      <c r="M308" s="30" t="str">
        <f aca="false">IF(A308&lt;&gt;"", IF(COUNT(G308:H308)=2, SUM(G308:H308), "No"), "")</f>
        <v>No</v>
      </c>
      <c r="N308" s="30" t="str">
        <f aca="false">'Results 10 year vets'!$D308&amp;":"&amp;Table1[[#Headers],[Male]]</f>
        <v>:Male</v>
      </c>
      <c r="O308" s="31"/>
      <c r="P308" s="21" t="n">
        <v>307</v>
      </c>
      <c r="Q308" s="21" t="str">
        <f aca="false">IFERROR(VLOOKUP(P$1&amp;":"&amp;P308,'Finish order'!$C:$K,6,FALSE()),"")</f>
        <v/>
      </c>
      <c r="R308" s="21" t="str">
        <f aca="false">IFERROR(VLOOKUP(P$1&amp;":"&amp;P308,'Finish order'!$C:$K,9,FALSE()),"")</f>
        <v/>
      </c>
      <c r="S308" s="21" t="str">
        <f aca="false">IFERROR(VLOOKUP(P$1&amp;":"&amp;P308,'Finish order'!$C:$K,7,FALSE()),"")</f>
        <v/>
      </c>
      <c r="T308" s="29" t="str">
        <f aca="false">IFERROR(VLOOKUP(P$1&amp;":"&amp;P308,'Finish order'!$C:$K,5,FALSE()),"")</f>
        <v/>
      </c>
      <c r="U308" s="21" t="str">
        <f aca="false">IFERROR(VLOOKUP(P$1&amp;":"&amp;P308,'Finish order'!$C:$K,4,FALSE()),"")</f>
        <v/>
      </c>
      <c r="V308" s="30" t="str">
        <f aca="false" t="array" ref="V308:V308">IFERROR(SMALL(IF($S$2:$S1217=S308,$P$2:$P$911*1.001),1),"")</f>
        <v/>
      </c>
      <c r="W308" s="30" t="str">
        <f aca="false" t="array" ref="W308:W308">IFERROR(SMALL(IF($S$2:$S1217=S308,$P$2:$P$911*1.0001),2),"")</f>
        <v/>
      </c>
      <c r="X308" s="30" t="str">
        <f aca="false" t="array" ref="X308:X308">IFERROR(SMALL(IF($S$2:$S1217=S308,$P$2:$P$911*1.00001),3),"")</f>
        <v/>
      </c>
      <c r="Y308" s="30" t="str">
        <f aca="false" t="array" ref="Y308:Y308">IFERROR(SMALL(IF($S$2:$S1217=S308,$P$2:$P$911*1.000001),4),"")</f>
        <v/>
      </c>
      <c r="Z308" s="30" t="str">
        <f aca="false">IF(P308&lt;&gt;"", IF(COUNT(V308:Y308)=4, SUM(V308:Y308), "No"), "")</f>
        <v>No</v>
      </c>
      <c r="AA308" s="30" t="str">
        <f aca="false">IF(P308&lt;&gt;"", IF(COUNT(V308:X308)=3, SUM(V308:X308), "No"), "")</f>
        <v>No</v>
      </c>
      <c r="AB308" s="30" t="str">
        <f aca="false">IF(P308&lt;&gt;"", IF(COUNT(V308:W308)=2, SUM(V308:W308), "No"), "")</f>
        <v>No</v>
      </c>
      <c r="AC308" s="30" t="str">
        <f aca="false">'Results 10 year vets'!$S308&amp;":"&amp;Table4[[#Headers],[Female]]</f>
        <v>:Female</v>
      </c>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c r="CQ308" s="31"/>
      <c r="CR308" s="31"/>
      <c r="CS308" s="31"/>
      <c r="CT308" s="31"/>
      <c r="CU308" s="31"/>
      <c r="CV308" s="31"/>
      <c r="CW308" s="31"/>
      <c r="CX308" s="31"/>
      <c r="CY308" s="31"/>
      <c r="CZ308" s="31"/>
      <c r="DA308" s="31"/>
      <c r="DB308" s="31"/>
      <c r="DC308" s="31"/>
      <c r="DD308" s="31"/>
      <c r="DE308" s="31"/>
      <c r="DF308" s="31"/>
      <c r="DG308" s="31"/>
      <c r="DH308" s="31"/>
      <c r="DI308" s="31"/>
      <c r="DJ308" s="31"/>
      <c r="DK308" s="31"/>
      <c r="DL308" s="31"/>
      <c r="DM308" s="31"/>
      <c r="DN308" s="31"/>
      <c r="DO308" s="31"/>
      <c r="DP308" s="31"/>
      <c r="DQ308" s="31"/>
      <c r="DR308" s="31"/>
      <c r="DS308" s="31"/>
      <c r="DT308" s="31"/>
      <c r="DU308" s="31"/>
      <c r="DV308" s="31"/>
      <c r="DW308" s="31"/>
    </row>
    <row r="309" customFormat="false" ht="15.75" hidden="false" customHeight="true" outlineLevel="0" collapsed="false">
      <c r="A309" s="21" t="n">
        <v>308</v>
      </c>
      <c r="B309" s="21" t="str">
        <f aca="false">IFERROR(VLOOKUP($A$1&amp;":"&amp;A309,'Finish order'!C:K,6,FALSE()),"")</f>
        <v/>
      </c>
      <c r="C309" s="21" t="str">
        <f aca="false">IFERROR(VLOOKUP(A$1&amp;":"&amp;A309,'Finish order'!$C:$K,9,FALSE()),"")</f>
        <v/>
      </c>
      <c r="D309" s="21" t="str">
        <f aca="false">IFERROR(VLOOKUP(A$1&amp;":"&amp;A309,'Finish order'!$C:$K,7,FALSE()),"")</f>
        <v/>
      </c>
      <c r="E309" s="29" t="str">
        <f aca="false">IFERROR(VLOOKUP($A$1&amp;":"&amp;A309,'Finish order'!C:K,5,FALSE()),"")</f>
        <v/>
      </c>
      <c r="F309" s="21" t="str">
        <f aca="false">IFERROR(VLOOKUP($A$1&amp;":"&amp;A309,'Finish order'!C:K,4,FALSE()),"")</f>
        <v/>
      </c>
      <c r="G309" s="30" t="str">
        <f aca="false" t="array" ref="G309:G309">IFERROR(SMALL(IF($D$2:$D1218=D309,$A$2:$A$911*1.001),1),"")</f>
        <v/>
      </c>
      <c r="H309" s="30" t="str">
        <f aca="false" t="array" ref="H309:H309">IFERROR(SMALL(IF($D$2:$D1218=D309,$A$2:$A$911*1.0001),2),"")</f>
        <v/>
      </c>
      <c r="I309" s="30" t="str">
        <f aca="false" t="array" ref="I309:I309">IFERROR(SMALL(IF($D$2:$D1218=D309,$A$2:$A$911*1.00001),3),"")</f>
        <v/>
      </c>
      <c r="J309" s="30" t="str">
        <f aca="false" t="array" ref="J309:J309">IFERROR(SMALL(IF($D$2:$D1218=D309,$A$2:$A$911*1.000001),4),"")</f>
        <v/>
      </c>
      <c r="K309" s="30" t="str">
        <f aca="false">IF(A309&lt;&gt;"", IF(COUNT(G309:J309)=4, SUM(G309:J309), "No"), "")</f>
        <v>No</v>
      </c>
      <c r="L309" s="30" t="str">
        <f aca="false">IF(A309&lt;&gt;"", IF(COUNT(G309:I309)=3, SUM(G309:I309), "No"), "")</f>
        <v>No</v>
      </c>
      <c r="M309" s="30" t="str">
        <f aca="false">IF(A309&lt;&gt;"", IF(COUNT(G309:H309)=2, SUM(G309:H309), "No"), "")</f>
        <v>No</v>
      </c>
      <c r="N309" s="30" t="str">
        <f aca="false">'Results 10 year vets'!$D309&amp;":"&amp;Table1[[#Headers],[Male]]</f>
        <v>:Male</v>
      </c>
      <c r="O309" s="31"/>
      <c r="P309" s="21" t="n">
        <v>308</v>
      </c>
      <c r="Q309" s="21" t="str">
        <f aca="false">IFERROR(VLOOKUP(P$1&amp;":"&amp;P309,'Finish order'!$C:$K,6,FALSE()),"")</f>
        <v/>
      </c>
      <c r="R309" s="21" t="str">
        <f aca="false">IFERROR(VLOOKUP(P$1&amp;":"&amp;P309,'Finish order'!$C:$K,9,FALSE()),"")</f>
        <v/>
      </c>
      <c r="S309" s="21" t="str">
        <f aca="false">IFERROR(VLOOKUP(P$1&amp;":"&amp;P309,'Finish order'!$C:$K,7,FALSE()),"")</f>
        <v/>
      </c>
      <c r="T309" s="29" t="str">
        <f aca="false">IFERROR(VLOOKUP(P$1&amp;":"&amp;P309,'Finish order'!$C:$K,5,FALSE()),"")</f>
        <v/>
      </c>
      <c r="U309" s="21" t="str">
        <f aca="false">IFERROR(VLOOKUP(P$1&amp;":"&amp;P309,'Finish order'!$C:$K,4,FALSE()),"")</f>
        <v/>
      </c>
      <c r="V309" s="30" t="str">
        <f aca="false" t="array" ref="V309:V309">IFERROR(SMALL(IF($S$2:$S1218=S309,$P$2:$P$911*1.001),1),"")</f>
        <v/>
      </c>
      <c r="W309" s="30" t="str">
        <f aca="false" t="array" ref="W309:W309">IFERROR(SMALL(IF($S$2:$S1218=S309,$P$2:$P$911*1.0001),2),"")</f>
        <v/>
      </c>
      <c r="X309" s="30" t="str">
        <f aca="false" t="array" ref="X309:X309">IFERROR(SMALL(IF($S$2:$S1218=S309,$P$2:$P$911*1.00001),3),"")</f>
        <v/>
      </c>
      <c r="Y309" s="30" t="str">
        <f aca="false" t="array" ref="Y309:Y309">IFERROR(SMALL(IF($S$2:$S1218=S309,$P$2:$P$911*1.000001),4),"")</f>
        <v/>
      </c>
      <c r="Z309" s="30" t="str">
        <f aca="false">IF(P309&lt;&gt;"", IF(COUNT(V309:Y309)=4, SUM(V309:Y309), "No"), "")</f>
        <v>No</v>
      </c>
      <c r="AA309" s="30" t="str">
        <f aca="false">IF(P309&lt;&gt;"", IF(COUNT(V309:X309)=3, SUM(V309:X309), "No"), "")</f>
        <v>No</v>
      </c>
      <c r="AB309" s="30" t="str">
        <f aca="false">IF(P309&lt;&gt;"", IF(COUNT(V309:W309)=2, SUM(V309:W309), "No"), "")</f>
        <v>No</v>
      </c>
      <c r="AC309" s="30" t="str">
        <f aca="false">'Results 10 year vets'!$S309&amp;":"&amp;Table4[[#Headers],[Female]]</f>
        <v>:Female</v>
      </c>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c r="CQ309" s="31"/>
      <c r="CR309" s="31"/>
      <c r="CS309" s="31"/>
      <c r="CT309" s="31"/>
      <c r="CU309" s="31"/>
      <c r="CV309" s="31"/>
      <c r="CW309" s="31"/>
      <c r="CX309" s="31"/>
      <c r="CY309" s="31"/>
      <c r="CZ309" s="31"/>
      <c r="DA309" s="31"/>
      <c r="DB309" s="31"/>
      <c r="DC309" s="31"/>
      <c r="DD309" s="31"/>
      <c r="DE309" s="31"/>
      <c r="DF309" s="31"/>
      <c r="DG309" s="31"/>
      <c r="DH309" s="31"/>
      <c r="DI309" s="31"/>
      <c r="DJ309" s="31"/>
      <c r="DK309" s="31"/>
      <c r="DL309" s="31"/>
      <c r="DM309" s="31"/>
      <c r="DN309" s="31"/>
      <c r="DO309" s="31"/>
      <c r="DP309" s="31"/>
      <c r="DQ309" s="31"/>
      <c r="DR309" s="31"/>
      <c r="DS309" s="31"/>
      <c r="DT309" s="31"/>
      <c r="DU309" s="31"/>
      <c r="DV309" s="31"/>
      <c r="DW309" s="31"/>
    </row>
    <row r="310" customFormat="false" ht="15.75" hidden="false" customHeight="true" outlineLevel="0" collapsed="false">
      <c r="A310" s="21" t="n">
        <v>309</v>
      </c>
      <c r="B310" s="21" t="str">
        <f aca="false">IFERROR(VLOOKUP($A$1&amp;":"&amp;A310,'Finish order'!C:K,6,FALSE()),"")</f>
        <v/>
      </c>
      <c r="C310" s="21" t="str">
        <f aca="false">IFERROR(VLOOKUP(A$1&amp;":"&amp;A310,'Finish order'!$C:$K,9,FALSE()),"")</f>
        <v/>
      </c>
      <c r="D310" s="21" t="str">
        <f aca="false">IFERROR(VLOOKUP(A$1&amp;":"&amp;A310,'Finish order'!$C:$K,7,FALSE()),"")</f>
        <v/>
      </c>
      <c r="E310" s="29" t="str">
        <f aca="false">IFERROR(VLOOKUP($A$1&amp;":"&amp;A310,'Finish order'!C:K,5,FALSE()),"")</f>
        <v/>
      </c>
      <c r="F310" s="21" t="str">
        <f aca="false">IFERROR(VLOOKUP($A$1&amp;":"&amp;A310,'Finish order'!C:K,4,FALSE()),"")</f>
        <v/>
      </c>
      <c r="G310" s="30" t="str">
        <f aca="false" t="array" ref="G310:G310">IFERROR(SMALL(IF($D$2:$D1219=D310,$A$2:$A$911*1.001),1),"")</f>
        <v/>
      </c>
      <c r="H310" s="30" t="str">
        <f aca="false" t="array" ref="H310:H310">IFERROR(SMALL(IF($D$2:$D1219=D310,$A$2:$A$911*1.0001),2),"")</f>
        <v/>
      </c>
      <c r="I310" s="30" t="str">
        <f aca="false" t="array" ref="I310:I310">IFERROR(SMALL(IF($D$2:$D1219=D310,$A$2:$A$911*1.00001),3),"")</f>
        <v/>
      </c>
      <c r="J310" s="30" t="str">
        <f aca="false" t="array" ref="J310:J310">IFERROR(SMALL(IF($D$2:$D1219=D310,$A$2:$A$911*1.000001),4),"")</f>
        <v/>
      </c>
      <c r="K310" s="30" t="str">
        <f aca="false">IF(A310&lt;&gt;"", IF(COUNT(G310:J310)=4, SUM(G310:J310), "No"), "")</f>
        <v>No</v>
      </c>
      <c r="L310" s="30" t="str">
        <f aca="false">IF(A310&lt;&gt;"", IF(COUNT(G310:I310)=3, SUM(G310:I310), "No"), "")</f>
        <v>No</v>
      </c>
      <c r="M310" s="30" t="str">
        <f aca="false">IF(A310&lt;&gt;"", IF(COUNT(G310:H310)=2, SUM(G310:H310), "No"), "")</f>
        <v>No</v>
      </c>
      <c r="N310" s="30" t="str">
        <f aca="false">'Results 10 year vets'!$D310&amp;":"&amp;Table1[[#Headers],[Male]]</f>
        <v>:Male</v>
      </c>
      <c r="O310" s="31"/>
      <c r="P310" s="21" t="n">
        <v>309</v>
      </c>
      <c r="Q310" s="21" t="str">
        <f aca="false">IFERROR(VLOOKUP(P$1&amp;":"&amp;P310,'Finish order'!$C:$K,6,FALSE()),"")</f>
        <v/>
      </c>
      <c r="R310" s="21" t="str">
        <f aca="false">IFERROR(VLOOKUP(P$1&amp;":"&amp;P310,'Finish order'!$C:$K,9,FALSE()),"")</f>
        <v/>
      </c>
      <c r="S310" s="21" t="str">
        <f aca="false">IFERROR(VLOOKUP(P$1&amp;":"&amp;P310,'Finish order'!$C:$K,7,FALSE()),"")</f>
        <v/>
      </c>
      <c r="T310" s="29" t="str">
        <f aca="false">IFERROR(VLOOKUP(P$1&amp;":"&amp;P310,'Finish order'!$C:$K,5,FALSE()),"")</f>
        <v/>
      </c>
      <c r="U310" s="21" t="str">
        <f aca="false">IFERROR(VLOOKUP(P$1&amp;":"&amp;P310,'Finish order'!$C:$K,4,FALSE()),"")</f>
        <v/>
      </c>
      <c r="V310" s="30" t="str">
        <f aca="false" t="array" ref="V310:V310">IFERROR(SMALL(IF($S$2:$S1219=S310,$P$2:$P$911*1.001),1),"")</f>
        <v/>
      </c>
      <c r="W310" s="30" t="str">
        <f aca="false" t="array" ref="W310:W310">IFERROR(SMALL(IF($S$2:$S1219=S310,$P$2:$P$911*1.0001),2),"")</f>
        <v/>
      </c>
      <c r="X310" s="30" t="str">
        <f aca="false" t="array" ref="X310:X310">IFERROR(SMALL(IF($S$2:$S1219=S310,$P$2:$P$911*1.00001),3),"")</f>
        <v/>
      </c>
      <c r="Y310" s="30" t="str">
        <f aca="false" t="array" ref="Y310:Y310">IFERROR(SMALL(IF($S$2:$S1219=S310,$P$2:$P$911*1.000001),4),"")</f>
        <v/>
      </c>
      <c r="Z310" s="30" t="str">
        <f aca="false">IF(P310&lt;&gt;"", IF(COUNT(V310:Y310)=4, SUM(V310:Y310), "No"), "")</f>
        <v>No</v>
      </c>
      <c r="AA310" s="30" t="str">
        <f aca="false">IF(P310&lt;&gt;"", IF(COUNT(V310:X310)=3, SUM(V310:X310), "No"), "")</f>
        <v>No</v>
      </c>
      <c r="AB310" s="30" t="str">
        <f aca="false">IF(P310&lt;&gt;"", IF(COUNT(V310:W310)=2, SUM(V310:W310), "No"), "")</f>
        <v>No</v>
      </c>
      <c r="AC310" s="30" t="str">
        <f aca="false">'Results 10 year vets'!$S310&amp;":"&amp;Table4[[#Headers],[Female]]</f>
        <v>:Female</v>
      </c>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c r="CQ310" s="31"/>
      <c r="CR310" s="31"/>
      <c r="CS310" s="31"/>
      <c r="CT310" s="31"/>
      <c r="CU310" s="31"/>
      <c r="CV310" s="31"/>
      <c r="CW310" s="31"/>
      <c r="CX310" s="31"/>
      <c r="CY310" s="31"/>
      <c r="CZ310" s="31"/>
      <c r="DA310" s="31"/>
      <c r="DB310" s="31"/>
      <c r="DC310" s="31"/>
      <c r="DD310" s="31"/>
      <c r="DE310" s="31"/>
      <c r="DF310" s="31"/>
      <c r="DG310" s="31"/>
      <c r="DH310" s="31"/>
      <c r="DI310" s="31"/>
      <c r="DJ310" s="31"/>
      <c r="DK310" s="31"/>
      <c r="DL310" s="31"/>
      <c r="DM310" s="31"/>
      <c r="DN310" s="31"/>
      <c r="DO310" s="31"/>
      <c r="DP310" s="31"/>
      <c r="DQ310" s="31"/>
      <c r="DR310" s="31"/>
      <c r="DS310" s="31"/>
      <c r="DT310" s="31"/>
      <c r="DU310" s="31"/>
      <c r="DV310" s="31"/>
      <c r="DW310" s="31"/>
    </row>
    <row r="311" customFormat="false" ht="15.75" hidden="false" customHeight="true" outlineLevel="0" collapsed="false">
      <c r="A311" s="21" t="n">
        <v>310</v>
      </c>
      <c r="B311" s="21" t="str">
        <f aca="false">IFERROR(VLOOKUP($A$1&amp;":"&amp;A311,'Finish order'!C:K,6,FALSE()),"")</f>
        <v/>
      </c>
      <c r="C311" s="21" t="str">
        <f aca="false">IFERROR(VLOOKUP(A$1&amp;":"&amp;A311,'Finish order'!$C:$K,9,FALSE()),"")</f>
        <v/>
      </c>
      <c r="D311" s="21" t="str">
        <f aca="false">IFERROR(VLOOKUP(A$1&amp;":"&amp;A311,'Finish order'!$C:$K,7,FALSE()),"")</f>
        <v/>
      </c>
      <c r="E311" s="29" t="str">
        <f aca="false">IFERROR(VLOOKUP($A$1&amp;":"&amp;A311,'Finish order'!C:K,5,FALSE()),"")</f>
        <v/>
      </c>
      <c r="F311" s="21" t="str">
        <f aca="false">IFERROR(VLOOKUP($A$1&amp;":"&amp;A311,'Finish order'!C:K,4,FALSE()),"")</f>
        <v/>
      </c>
      <c r="G311" s="30" t="str">
        <f aca="false" t="array" ref="G311:G311">IFERROR(SMALL(IF($D$2:$D1220=D311,$A$2:$A$911*1.001),1),"")</f>
        <v/>
      </c>
      <c r="H311" s="30" t="str">
        <f aca="false" t="array" ref="H311:H311">IFERROR(SMALL(IF($D$2:$D1220=D311,$A$2:$A$911*1.0001),2),"")</f>
        <v/>
      </c>
      <c r="I311" s="30" t="str">
        <f aca="false" t="array" ref="I311:I311">IFERROR(SMALL(IF($D$2:$D1220=D311,$A$2:$A$911*1.00001),3),"")</f>
        <v/>
      </c>
      <c r="J311" s="30" t="str">
        <f aca="false" t="array" ref="J311:J311">IFERROR(SMALL(IF($D$2:$D1220=D311,$A$2:$A$911*1.000001),4),"")</f>
        <v/>
      </c>
      <c r="K311" s="30" t="str">
        <f aca="false">IF(A311&lt;&gt;"", IF(COUNT(G311:J311)=4, SUM(G311:J311), "No"), "")</f>
        <v>No</v>
      </c>
      <c r="L311" s="30" t="str">
        <f aca="false">IF(A311&lt;&gt;"", IF(COUNT(G311:I311)=3, SUM(G311:I311), "No"), "")</f>
        <v>No</v>
      </c>
      <c r="M311" s="30" t="str">
        <f aca="false">IF(A311&lt;&gt;"", IF(COUNT(G311:H311)=2, SUM(G311:H311), "No"), "")</f>
        <v>No</v>
      </c>
      <c r="N311" s="30" t="str">
        <f aca="false">'Results 10 year vets'!$D311&amp;":"&amp;Table1[[#Headers],[Male]]</f>
        <v>:Male</v>
      </c>
      <c r="O311" s="31"/>
      <c r="P311" s="21" t="n">
        <v>310</v>
      </c>
      <c r="Q311" s="21" t="str">
        <f aca="false">IFERROR(VLOOKUP(P$1&amp;":"&amp;P311,'Finish order'!$C:$K,6,FALSE()),"")</f>
        <v/>
      </c>
      <c r="R311" s="21" t="str">
        <f aca="false">IFERROR(VLOOKUP(P$1&amp;":"&amp;P311,'Finish order'!$C:$K,9,FALSE()),"")</f>
        <v/>
      </c>
      <c r="S311" s="21" t="str">
        <f aca="false">IFERROR(VLOOKUP(P$1&amp;":"&amp;P311,'Finish order'!$C:$K,7,FALSE()),"")</f>
        <v/>
      </c>
      <c r="T311" s="29" t="str">
        <f aca="false">IFERROR(VLOOKUP(P$1&amp;":"&amp;P311,'Finish order'!$C:$K,5,FALSE()),"")</f>
        <v/>
      </c>
      <c r="U311" s="21" t="str">
        <f aca="false">IFERROR(VLOOKUP(P$1&amp;":"&amp;P311,'Finish order'!$C:$K,4,FALSE()),"")</f>
        <v/>
      </c>
      <c r="V311" s="30" t="str">
        <f aca="false" t="array" ref="V311:V311">IFERROR(SMALL(IF($S$2:$S1220=S311,$P$2:$P$911*1.001),1),"")</f>
        <v/>
      </c>
      <c r="W311" s="30" t="str">
        <f aca="false" t="array" ref="W311:W311">IFERROR(SMALL(IF($S$2:$S1220=S311,$P$2:$P$911*1.0001),2),"")</f>
        <v/>
      </c>
      <c r="X311" s="30" t="str">
        <f aca="false" t="array" ref="X311:X311">IFERROR(SMALL(IF($S$2:$S1220=S311,$P$2:$P$911*1.00001),3),"")</f>
        <v/>
      </c>
      <c r="Y311" s="30" t="str">
        <f aca="false" t="array" ref="Y311:Y311">IFERROR(SMALL(IF($S$2:$S1220=S311,$P$2:$P$911*1.000001),4),"")</f>
        <v/>
      </c>
      <c r="Z311" s="30" t="str">
        <f aca="false">IF(P311&lt;&gt;"", IF(COUNT(V311:Y311)=4, SUM(V311:Y311), "No"), "")</f>
        <v>No</v>
      </c>
      <c r="AA311" s="30" t="str">
        <f aca="false">IF(P311&lt;&gt;"", IF(COUNT(V311:X311)=3, SUM(V311:X311), "No"), "")</f>
        <v>No</v>
      </c>
      <c r="AB311" s="30" t="str">
        <f aca="false">IF(P311&lt;&gt;"", IF(COUNT(V311:W311)=2, SUM(V311:W311), "No"), "")</f>
        <v>No</v>
      </c>
      <c r="AC311" s="30" t="str">
        <f aca="false">'Results 10 year vets'!$S311&amp;":"&amp;Table4[[#Headers],[Female]]</f>
        <v>:Female</v>
      </c>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c r="CQ311" s="31"/>
      <c r="CR311" s="31"/>
      <c r="CS311" s="31"/>
      <c r="CT311" s="31"/>
      <c r="CU311" s="31"/>
      <c r="CV311" s="31"/>
      <c r="CW311" s="31"/>
      <c r="CX311" s="31"/>
      <c r="CY311" s="31"/>
      <c r="CZ311" s="31"/>
      <c r="DA311" s="31"/>
      <c r="DB311" s="31"/>
      <c r="DC311" s="31"/>
      <c r="DD311" s="31"/>
      <c r="DE311" s="31"/>
      <c r="DF311" s="31"/>
      <c r="DG311" s="31"/>
      <c r="DH311" s="31"/>
      <c r="DI311" s="31"/>
      <c r="DJ311" s="31"/>
      <c r="DK311" s="31"/>
      <c r="DL311" s="31"/>
      <c r="DM311" s="31"/>
      <c r="DN311" s="31"/>
      <c r="DO311" s="31"/>
      <c r="DP311" s="31"/>
      <c r="DQ311" s="31"/>
      <c r="DR311" s="31"/>
      <c r="DS311" s="31"/>
      <c r="DT311" s="31"/>
      <c r="DU311" s="31"/>
      <c r="DV311" s="31"/>
      <c r="DW311" s="31"/>
    </row>
    <row r="312" customFormat="false" ht="15.75" hidden="false" customHeight="true" outlineLevel="0" collapsed="false">
      <c r="A312" s="21" t="n">
        <v>311</v>
      </c>
      <c r="B312" s="21" t="str">
        <f aca="false">IFERROR(VLOOKUP($A$1&amp;":"&amp;A312,'Finish order'!C:K,6,FALSE()),"")</f>
        <v/>
      </c>
      <c r="C312" s="21" t="str">
        <f aca="false">IFERROR(VLOOKUP(A$1&amp;":"&amp;A312,'Finish order'!$C:$K,9,FALSE()),"")</f>
        <v/>
      </c>
      <c r="D312" s="21" t="str">
        <f aca="false">IFERROR(VLOOKUP(A$1&amp;":"&amp;A312,'Finish order'!$C:$K,7,FALSE()),"")</f>
        <v/>
      </c>
      <c r="E312" s="29" t="str">
        <f aca="false">IFERROR(VLOOKUP($A$1&amp;":"&amp;A312,'Finish order'!C:K,5,FALSE()),"")</f>
        <v/>
      </c>
      <c r="F312" s="21" t="str">
        <f aca="false">IFERROR(VLOOKUP($A$1&amp;":"&amp;A312,'Finish order'!C:K,4,FALSE()),"")</f>
        <v/>
      </c>
      <c r="G312" s="30" t="str">
        <f aca="false" t="array" ref="G312:G312">IFERROR(SMALL(IF($D$2:$D1221=D312,$A$2:$A$911*1.001),1),"")</f>
        <v/>
      </c>
      <c r="H312" s="30" t="str">
        <f aca="false" t="array" ref="H312:H312">IFERROR(SMALL(IF($D$2:$D1221=D312,$A$2:$A$911*1.0001),2),"")</f>
        <v/>
      </c>
      <c r="I312" s="30" t="str">
        <f aca="false" t="array" ref="I312:I312">IFERROR(SMALL(IF($D$2:$D1221=D312,$A$2:$A$911*1.00001),3),"")</f>
        <v/>
      </c>
      <c r="J312" s="30" t="str">
        <f aca="false" t="array" ref="J312:J312">IFERROR(SMALL(IF($D$2:$D1221=D312,$A$2:$A$911*1.000001),4),"")</f>
        <v/>
      </c>
      <c r="K312" s="30" t="str">
        <f aca="false">IF(A312&lt;&gt;"", IF(COUNT(G312:J312)=4, SUM(G312:J312), "No"), "")</f>
        <v>No</v>
      </c>
      <c r="L312" s="30" t="str">
        <f aca="false">IF(A312&lt;&gt;"", IF(COUNT(G312:I312)=3, SUM(G312:I312), "No"), "")</f>
        <v>No</v>
      </c>
      <c r="M312" s="30" t="str">
        <f aca="false">IF(A312&lt;&gt;"", IF(COUNT(G312:H312)=2, SUM(G312:H312), "No"), "")</f>
        <v>No</v>
      </c>
      <c r="N312" s="30" t="str">
        <f aca="false">'Results 10 year vets'!$D312&amp;":"&amp;Table1[[#Headers],[Male]]</f>
        <v>:Male</v>
      </c>
      <c r="O312" s="31"/>
      <c r="P312" s="21" t="n">
        <v>311</v>
      </c>
      <c r="Q312" s="21" t="str">
        <f aca="false">IFERROR(VLOOKUP(P$1&amp;":"&amp;P312,'Finish order'!$C:$K,6,FALSE()),"")</f>
        <v/>
      </c>
      <c r="R312" s="21" t="str">
        <f aca="false">IFERROR(VLOOKUP(P$1&amp;":"&amp;P312,'Finish order'!$C:$K,9,FALSE()),"")</f>
        <v/>
      </c>
      <c r="S312" s="21" t="str">
        <f aca="false">IFERROR(VLOOKUP(P$1&amp;":"&amp;P312,'Finish order'!$C:$K,7,FALSE()),"")</f>
        <v/>
      </c>
      <c r="T312" s="29" t="str">
        <f aca="false">IFERROR(VLOOKUP(P$1&amp;":"&amp;P312,'Finish order'!$C:$K,5,FALSE()),"")</f>
        <v/>
      </c>
      <c r="U312" s="21" t="str">
        <f aca="false">IFERROR(VLOOKUP(P$1&amp;":"&amp;P312,'Finish order'!$C:$K,4,FALSE()),"")</f>
        <v/>
      </c>
      <c r="V312" s="30" t="str">
        <f aca="false" t="array" ref="V312:V312">IFERROR(SMALL(IF($S$2:$S1221=S312,$P$2:$P$911*1.001),1),"")</f>
        <v/>
      </c>
      <c r="W312" s="30" t="str">
        <f aca="false" t="array" ref="W312:W312">IFERROR(SMALL(IF($S$2:$S1221=S312,$P$2:$P$911*1.0001),2),"")</f>
        <v/>
      </c>
      <c r="X312" s="30" t="str">
        <f aca="false" t="array" ref="X312:X312">IFERROR(SMALL(IF($S$2:$S1221=S312,$P$2:$P$911*1.00001),3),"")</f>
        <v/>
      </c>
      <c r="Y312" s="30" t="str">
        <f aca="false" t="array" ref="Y312:Y312">IFERROR(SMALL(IF($S$2:$S1221=S312,$P$2:$P$911*1.000001),4),"")</f>
        <v/>
      </c>
      <c r="Z312" s="30" t="str">
        <f aca="false">IF(P312&lt;&gt;"", IF(COUNT(V312:Y312)=4, SUM(V312:Y312), "No"), "")</f>
        <v>No</v>
      </c>
      <c r="AA312" s="30" t="str">
        <f aca="false">IF(P312&lt;&gt;"", IF(COUNT(V312:X312)=3, SUM(V312:X312), "No"), "")</f>
        <v>No</v>
      </c>
      <c r="AB312" s="30" t="str">
        <f aca="false">IF(P312&lt;&gt;"", IF(COUNT(V312:W312)=2, SUM(V312:W312), "No"), "")</f>
        <v>No</v>
      </c>
      <c r="AC312" s="30" t="str">
        <f aca="false">'Results 10 year vets'!$S312&amp;":"&amp;Table4[[#Headers],[Female]]</f>
        <v>:Female</v>
      </c>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c r="CQ312" s="31"/>
      <c r="CR312" s="31"/>
      <c r="CS312" s="31"/>
      <c r="CT312" s="31"/>
      <c r="CU312" s="31"/>
      <c r="CV312" s="31"/>
      <c r="CW312" s="31"/>
      <c r="CX312" s="31"/>
      <c r="CY312" s="31"/>
      <c r="CZ312" s="31"/>
      <c r="DA312" s="31"/>
      <c r="DB312" s="31"/>
      <c r="DC312" s="31"/>
      <c r="DD312" s="31"/>
      <c r="DE312" s="31"/>
      <c r="DF312" s="31"/>
      <c r="DG312" s="31"/>
      <c r="DH312" s="31"/>
      <c r="DI312" s="31"/>
      <c r="DJ312" s="31"/>
      <c r="DK312" s="31"/>
      <c r="DL312" s="31"/>
      <c r="DM312" s="31"/>
      <c r="DN312" s="31"/>
      <c r="DO312" s="31"/>
      <c r="DP312" s="31"/>
      <c r="DQ312" s="31"/>
      <c r="DR312" s="31"/>
      <c r="DS312" s="31"/>
      <c r="DT312" s="31"/>
      <c r="DU312" s="31"/>
      <c r="DV312" s="31"/>
      <c r="DW312" s="31"/>
    </row>
    <row r="313" customFormat="false" ht="15.75" hidden="false" customHeight="true" outlineLevel="0" collapsed="false">
      <c r="A313" s="21" t="n">
        <v>312</v>
      </c>
      <c r="B313" s="21" t="str">
        <f aca="false">IFERROR(VLOOKUP($A$1&amp;":"&amp;A313,'Finish order'!C:K,6,FALSE()),"")</f>
        <v/>
      </c>
      <c r="C313" s="21" t="str">
        <f aca="false">IFERROR(VLOOKUP(A$1&amp;":"&amp;A313,'Finish order'!$C:$K,9,FALSE()),"")</f>
        <v/>
      </c>
      <c r="D313" s="21" t="str">
        <f aca="false">IFERROR(VLOOKUP(A$1&amp;":"&amp;A313,'Finish order'!$C:$K,7,FALSE()),"")</f>
        <v/>
      </c>
      <c r="E313" s="29" t="str">
        <f aca="false">IFERROR(VLOOKUP($A$1&amp;":"&amp;A313,'Finish order'!C:K,5,FALSE()),"")</f>
        <v/>
      </c>
      <c r="F313" s="21" t="str">
        <f aca="false">IFERROR(VLOOKUP($A$1&amp;":"&amp;A313,'Finish order'!C:K,4,FALSE()),"")</f>
        <v/>
      </c>
      <c r="G313" s="30" t="str">
        <f aca="false" t="array" ref="G313:G313">IFERROR(SMALL(IF($D$2:$D1222=D313,$A$2:$A$911*1.001),1),"")</f>
        <v/>
      </c>
      <c r="H313" s="30" t="str">
        <f aca="false" t="array" ref="H313:H313">IFERROR(SMALL(IF($D$2:$D1222=D313,$A$2:$A$911*1.0001),2),"")</f>
        <v/>
      </c>
      <c r="I313" s="30" t="str">
        <f aca="false" t="array" ref="I313:I313">IFERROR(SMALL(IF($D$2:$D1222=D313,$A$2:$A$911*1.00001),3),"")</f>
        <v/>
      </c>
      <c r="J313" s="30" t="str">
        <f aca="false" t="array" ref="J313:J313">IFERROR(SMALL(IF($D$2:$D1222=D313,$A$2:$A$911*1.000001),4),"")</f>
        <v/>
      </c>
      <c r="K313" s="30" t="str">
        <f aca="false">IF(A313&lt;&gt;"", IF(COUNT(G313:J313)=4, SUM(G313:J313), "No"), "")</f>
        <v>No</v>
      </c>
      <c r="L313" s="30" t="str">
        <f aca="false">IF(A313&lt;&gt;"", IF(COUNT(G313:I313)=3, SUM(G313:I313), "No"), "")</f>
        <v>No</v>
      </c>
      <c r="M313" s="30" t="str">
        <f aca="false">IF(A313&lt;&gt;"", IF(COUNT(G313:H313)=2, SUM(G313:H313), "No"), "")</f>
        <v>No</v>
      </c>
      <c r="N313" s="30" t="str">
        <f aca="false">'Results 10 year vets'!$D313&amp;":"&amp;Table1[[#Headers],[Male]]</f>
        <v>:Male</v>
      </c>
      <c r="O313" s="31"/>
      <c r="P313" s="21" t="n">
        <v>312</v>
      </c>
      <c r="Q313" s="21" t="str">
        <f aca="false">IFERROR(VLOOKUP(P$1&amp;":"&amp;P313,'Finish order'!$C:$K,6,FALSE()),"")</f>
        <v/>
      </c>
      <c r="R313" s="21" t="str">
        <f aca="false">IFERROR(VLOOKUP(P$1&amp;":"&amp;P313,'Finish order'!$C:$K,9,FALSE()),"")</f>
        <v/>
      </c>
      <c r="S313" s="21" t="str">
        <f aca="false">IFERROR(VLOOKUP(P$1&amp;":"&amp;P313,'Finish order'!$C:$K,7,FALSE()),"")</f>
        <v/>
      </c>
      <c r="T313" s="29" t="str">
        <f aca="false">IFERROR(VLOOKUP(P$1&amp;":"&amp;P313,'Finish order'!$C:$K,5,FALSE()),"")</f>
        <v/>
      </c>
      <c r="U313" s="21" t="str">
        <f aca="false">IFERROR(VLOOKUP(P$1&amp;":"&amp;P313,'Finish order'!$C:$K,4,FALSE()),"")</f>
        <v/>
      </c>
      <c r="V313" s="30" t="str">
        <f aca="false" t="array" ref="V313:V313">IFERROR(SMALL(IF($S$2:$S1222=S313,$P$2:$P$911*1.001),1),"")</f>
        <v/>
      </c>
      <c r="W313" s="30" t="str">
        <f aca="false" t="array" ref="W313:W313">IFERROR(SMALL(IF($S$2:$S1222=S313,$P$2:$P$911*1.0001),2),"")</f>
        <v/>
      </c>
      <c r="X313" s="30" t="str">
        <f aca="false" t="array" ref="X313:X313">IFERROR(SMALL(IF($S$2:$S1222=S313,$P$2:$P$911*1.00001),3),"")</f>
        <v/>
      </c>
      <c r="Y313" s="30" t="str">
        <f aca="false" t="array" ref="Y313:Y313">IFERROR(SMALL(IF($S$2:$S1222=S313,$P$2:$P$911*1.000001),4),"")</f>
        <v/>
      </c>
      <c r="Z313" s="30" t="str">
        <f aca="false">IF(P313&lt;&gt;"", IF(COUNT(V313:Y313)=4, SUM(V313:Y313), "No"), "")</f>
        <v>No</v>
      </c>
      <c r="AA313" s="30" t="str">
        <f aca="false">IF(P313&lt;&gt;"", IF(COUNT(V313:X313)=3, SUM(V313:X313), "No"), "")</f>
        <v>No</v>
      </c>
      <c r="AB313" s="30" t="str">
        <f aca="false">IF(P313&lt;&gt;"", IF(COUNT(V313:W313)=2, SUM(V313:W313), "No"), "")</f>
        <v>No</v>
      </c>
      <c r="AC313" s="30" t="str">
        <f aca="false">'Results 10 year vets'!$S313&amp;":"&amp;Table4[[#Headers],[Female]]</f>
        <v>:Female</v>
      </c>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c r="CK313" s="31"/>
      <c r="CL313" s="31"/>
      <c r="CM313" s="31"/>
      <c r="CN313" s="31"/>
      <c r="CO313" s="31"/>
      <c r="CP313" s="31"/>
      <c r="CQ313" s="31"/>
      <c r="CR313" s="31"/>
      <c r="CS313" s="31"/>
      <c r="CT313" s="31"/>
      <c r="CU313" s="31"/>
      <c r="CV313" s="31"/>
      <c r="CW313" s="31"/>
      <c r="CX313" s="31"/>
      <c r="CY313" s="31"/>
      <c r="CZ313" s="31"/>
      <c r="DA313" s="31"/>
      <c r="DB313" s="31"/>
      <c r="DC313" s="31"/>
      <c r="DD313" s="31"/>
      <c r="DE313" s="31"/>
      <c r="DF313" s="31"/>
      <c r="DG313" s="31"/>
      <c r="DH313" s="31"/>
      <c r="DI313" s="31"/>
      <c r="DJ313" s="31"/>
      <c r="DK313" s="31"/>
      <c r="DL313" s="31"/>
      <c r="DM313" s="31"/>
      <c r="DN313" s="31"/>
      <c r="DO313" s="31"/>
      <c r="DP313" s="31"/>
      <c r="DQ313" s="31"/>
      <c r="DR313" s="31"/>
      <c r="DS313" s="31"/>
      <c r="DT313" s="31"/>
      <c r="DU313" s="31"/>
      <c r="DV313" s="31"/>
      <c r="DW313" s="31"/>
    </row>
    <row r="314" customFormat="false" ht="15.75" hidden="false" customHeight="true" outlineLevel="0" collapsed="false">
      <c r="A314" s="21" t="n">
        <v>313</v>
      </c>
      <c r="B314" s="21" t="str">
        <f aca="false">IFERROR(VLOOKUP($A$1&amp;":"&amp;A314,'Finish order'!C:K,6,FALSE()),"")</f>
        <v/>
      </c>
      <c r="C314" s="21" t="str">
        <f aca="false">IFERROR(VLOOKUP(A$1&amp;":"&amp;A314,'Finish order'!$C:$K,9,FALSE()),"")</f>
        <v/>
      </c>
      <c r="D314" s="21" t="str">
        <f aca="false">IFERROR(VLOOKUP(A$1&amp;":"&amp;A314,'Finish order'!$C:$K,7,FALSE()),"")</f>
        <v/>
      </c>
      <c r="E314" s="29" t="str">
        <f aca="false">IFERROR(VLOOKUP($A$1&amp;":"&amp;A314,'Finish order'!C:K,5,FALSE()),"")</f>
        <v/>
      </c>
      <c r="F314" s="21" t="str">
        <f aca="false">IFERROR(VLOOKUP($A$1&amp;":"&amp;A314,'Finish order'!C:K,4,FALSE()),"")</f>
        <v/>
      </c>
      <c r="G314" s="30" t="str">
        <f aca="false" t="array" ref="G314:G314">IFERROR(SMALL(IF($D$2:$D1223=D314,$A$2:$A$911*1.001),1),"")</f>
        <v/>
      </c>
      <c r="H314" s="30" t="str">
        <f aca="false" t="array" ref="H314:H314">IFERROR(SMALL(IF($D$2:$D1223=D314,$A$2:$A$911*1.0001),2),"")</f>
        <v/>
      </c>
      <c r="I314" s="30" t="str">
        <f aca="false" t="array" ref="I314:I314">IFERROR(SMALL(IF($D$2:$D1223=D314,$A$2:$A$911*1.00001),3),"")</f>
        <v/>
      </c>
      <c r="J314" s="30" t="str">
        <f aca="false" t="array" ref="J314:J314">IFERROR(SMALL(IF($D$2:$D1223=D314,$A$2:$A$911*1.000001),4),"")</f>
        <v/>
      </c>
      <c r="K314" s="30" t="str">
        <f aca="false">IF(A314&lt;&gt;"", IF(COUNT(G314:J314)=4, SUM(G314:J314), "No"), "")</f>
        <v>No</v>
      </c>
      <c r="L314" s="30" t="str">
        <f aca="false">IF(A314&lt;&gt;"", IF(COUNT(G314:I314)=3, SUM(G314:I314), "No"), "")</f>
        <v>No</v>
      </c>
      <c r="M314" s="30" t="str">
        <f aca="false">IF(A314&lt;&gt;"", IF(COUNT(G314:H314)=2, SUM(G314:H314), "No"), "")</f>
        <v>No</v>
      </c>
      <c r="N314" s="30" t="str">
        <f aca="false">'Results 10 year vets'!$D314&amp;":"&amp;Table1[[#Headers],[Male]]</f>
        <v>:Male</v>
      </c>
      <c r="O314" s="31"/>
      <c r="P314" s="21" t="n">
        <v>313</v>
      </c>
      <c r="Q314" s="21" t="str">
        <f aca="false">IFERROR(VLOOKUP(P$1&amp;":"&amp;P314,'Finish order'!$C:$K,6,FALSE()),"")</f>
        <v/>
      </c>
      <c r="R314" s="21" t="str">
        <f aca="false">IFERROR(VLOOKUP(P$1&amp;":"&amp;P314,'Finish order'!$C:$K,9,FALSE()),"")</f>
        <v/>
      </c>
      <c r="S314" s="21" t="str">
        <f aca="false">IFERROR(VLOOKUP(P$1&amp;":"&amp;P314,'Finish order'!$C:$K,7,FALSE()),"")</f>
        <v/>
      </c>
      <c r="T314" s="29" t="str">
        <f aca="false">IFERROR(VLOOKUP(P$1&amp;":"&amp;P314,'Finish order'!$C:$K,5,FALSE()),"")</f>
        <v/>
      </c>
      <c r="U314" s="21" t="str">
        <f aca="false">IFERROR(VLOOKUP(P$1&amp;":"&amp;P314,'Finish order'!$C:$K,4,FALSE()),"")</f>
        <v/>
      </c>
      <c r="V314" s="30" t="str">
        <f aca="false" t="array" ref="V314:V314">IFERROR(SMALL(IF($S$2:$S1223=S314,$P$2:$P$911*1.001),1),"")</f>
        <v/>
      </c>
      <c r="W314" s="30" t="str">
        <f aca="false" t="array" ref="W314:W314">IFERROR(SMALL(IF($S$2:$S1223=S314,$P$2:$P$911*1.0001),2),"")</f>
        <v/>
      </c>
      <c r="X314" s="30" t="str">
        <f aca="false" t="array" ref="X314:X314">IFERROR(SMALL(IF($S$2:$S1223=S314,$P$2:$P$911*1.00001),3),"")</f>
        <v/>
      </c>
      <c r="Y314" s="30" t="str">
        <f aca="false" t="array" ref="Y314:Y314">IFERROR(SMALL(IF($S$2:$S1223=S314,$P$2:$P$911*1.000001),4),"")</f>
        <v/>
      </c>
      <c r="Z314" s="30" t="str">
        <f aca="false">IF(P314&lt;&gt;"", IF(COUNT(V314:Y314)=4, SUM(V314:Y314), "No"), "")</f>
        <v>No</v>
      </c>
      <c r="AA314" s="30" t="str">
        <f aca="false">IF(P314&lt;&gt;"", IF(COUNT(V314:X314)=3, SUM(V314:X314), "No"), "")</f>
        <v>No</v>
      </c>
      <c r="AB314" s="30" t="str">
        <f aca="false">IF(P314&lt;&gt;"", IF(COUNT(V314:W314)=2, SUM(V314:W314), "No"), "")</f>
        <v>No</v>
      </c>
      <c r="AC314" s="30" t="str">
        <f aca="false">'Results 10 year vets'!$S314&amp;":"&amp;Table4[[#Headers],[Female]]</f>
        <v>:Female</v>
      </c>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c r="CK314" s="31"/>
      <c r="CL314" s="31"/>
      <c r="CM314" s="31"/>
      <c r="CN314" s="31"/>
      <c r="CO314" s="31"/>
      <c r="CP314" s="31"/>
      <c r="CQ314" s="31"/>
      <c r="CR314" s="31"/>
      <c r="CS314" s="31"/>
      <c r="CT314" s="31"/>
      <c r="CU314" s="31"/>
      <c r="CV314" s="31"/>
      <c r="CW314" s="31"/>
      <c r="CX314" s="31"/>
      <c r="CY314" s="31"/>
      <c r="CZ314" s="31"/>
      <c r="DA314" s="31"/>
      <c r="DB314" s="31"/>
      <c r="DC314" s="31"/>
      <c r="DD314" s="31"/>
      <c r="DE314" s="31"/>
      <c r="DF314" s="31"/>
      <c r="DG314" s="31"/>
      <c r="DH314" s="31"/>
      <c r="DI314" s="31"/>
      <c r="DJ314" s="31"/>
      <c r="DK314" s="31"/>
      <c r="DL314" s="31"/>
      <c r="DM314" s="31"/>
      <c r="DN314" s="31"/>
      <c r="DO314" s="31"/>
      <c r="DP314" s="31"/>
      <c r="DQ314" s="31"/>
      <c r="DR314" s="31"/>
      <c r="DS314" s="31"/>
      <c r="DT314" s="31"/>
      <c r="DU314" s="31"/>
      <c r="DV314" s="31"/>
      <c r="DW314" s="31"/>
    </row>
    <row r="315" customFormat="false" ht="15.75" hidden="false" customHeight="true" outlineLevel="0" collapsed="false">
      <c r="A315" s="21" t="n">
        <v>314</v>
      </c>
      <c r="B315" s="21" t="str">
        <f aca="false">IFERROR(VLOOKUP($A$1&amp;":"&amp;A315,'Finish order'!C:K,6,FALSE()),"")</f>
        <v/>
      </c>
      <c r="C315" s="21" t="str">
        <f aca="false">IFERROR(VLOOKUP(A$1&amp;":"&amp;A315,'Finish order'!$C:$K,9,FALSE()),"")</f>
        <v/>
      </c>
      <c r="D315" s="21" t="str">
        <f aca="false">IFERROR(VLOOKUP(A$1&amp;":"&amp;A315,'Finish order'!$C:$K,7,FALSE()),"")</f>
        <v/>
      </c>
      <c r="E315" s="29" t="str">
        <f aca="false">IFERROR(VLOOKUP($A$1&amp;":"&amp;A315,'Finish order'!C:K,5,FALSE()),"")</f>
        <v/>
      </c>
      <c r="F315" s="21" t="str">
        <f aca="false">IFERROR(VLOOKUP($A$1&amp;":"&amp;A315,'Finish order'!C:K,4,FALSE()),"")</f>
        <v/>
      </c>
      <c r="G315" s="30" t="str">
        <f aca="false" t="array" ref="G315:G315">IFERROR(SMALL(IF($D$2:$D1224=D315,$A$2:$A$911*1.001),1),"")</f>
        <v/>
      </c>
      <c r="H315" s="30" t="str">
        <f aca="false" t="array" ref="H315:H315">IFERROR(SMALL(IF($D$2:$D1224=D315,$A$2:$A$911*1.0001),2),"")</f>
        <v/>
      </c>
      <c r="I315" s="30" t="str">
        <f aca="false" t="array" ref="I315:I315">IFERROR(SMALL(IF($D$2:$D1224=D315,$A$2:$A$911*1.00001),3),"")</f>
        <v/>
      </c>
      <c r="J315" s="30" t="str">
        <f aca="false" t="array" ref="J315:J315">IFERROR(SMALL(IF($D$2:$D1224=D315,$A$2:$A$911*1.000001),4),"")</f>
        <v/>
      </c>
      <c r="K315" s="30" t="str">
        <f aca="false">IF(A315&lt;&gt;"", IF(COUNT(G315:J315)=4, SUM(G315:J315), "No"), "")</f>
        <v>No</v>
      </c>
      <c r="L315" s="30" t="str">
        <f aca="false">IF(A315&lt;&gt;"", IF(COUNT(G315:I315)=3, SUM(G315:I315), "No"), "")</f>
        <v>No</v>
      </c>
      <c r="M315" s="30" t="str">
        <f aca="false">IF(A315&lt;&gt;"", IF(COUNT(G315:H315)=2, SUM(G315:H315), "No"), "")</f>
        <v>No</v>
      </c>
      <c r="N315" s="30" t="str">
        <f aca="false">'Results 10 year vets'!$D315&amp;":"&amp;Table1[[#Headers],[Male]]</f>
        <v>:Male</v>
      </c>
      <c r="O315" s="31"/>
      <c r="P315" s="21" t="n">
        <v>314</v>
      </c>
      <c r="Q315" s="21" t="str">
        <f aca="false">IFERROR(VLOOKUP(P$1&amp;":"&amp;P315,'Finish order'!$C:$K,6,FALSE()),"")</f>
        <v/>
      </c>
      <c r="R315" s="21" t="str">
        <f aca="false">IFERROR(VLOOKUP(P$1&amp;":"&amp;P315,'Finish order'!$C:$K,9,FALSE()),"")</f>
        <v/>
      </c>
      <c r="S315" s="21" t="str">
        <f aca="false">IFERROR(VLOOKUP(P$1&amp;":"&amp;P315,'Finish order'!$C:$K,7,FALSE()),"")</f>
        <v/>
      </c>
      <c r="T315" s="29" t="str">
        <f aca="false">IFERROR(VLOOKUP(P$1&amp;":"&amp;P315,'Finish order'!$C:$K,5,FALSE()),"")</f>
        <v/>
      </c>
      <c r="U315" s="21" t="str">
        <f aca="false">IFERROR(VLOOKUP(P$1&amp;":"&amp;P315,'Finish order'!$C:$K,4,FALSE()),"")</f>
        <v/>
      </c>
      <c r="V315" s="30" t="str">
        <f aca="false" t="array" ref="V315:V315">IFERROR(SMALL(IF($S$2:$S1224=S315,$P$2:$P$911*1.001),1),"")</f>
        <v/>
      </c>
      <c r="W315" s="30" t="str">
        <f aca="false" t="array" ref="W315:W315">IFERROR(SMALL(IF($S$2:$S1224=S315,$P$2:$P$911*1.0001),2),"")</f>
        <v/>
      </c>
      <c r="X315" s="30" t="str">
        <f aca="false" t="array" ref="X315:X315">IFERROR(SMALL(IF($S$2:$S1224=S315,$P$2:$P$911*1.00001),3),"")</f>
        <v/>
      </c>
      <c r="Y315" s="30" t="str">
        <f aca="false" t="array" ref="Y315:Y315">IFERROR(SMALL(IF($S$2:$S1224=S315,$P$2:$P$911*1.000001),4),"")</f>
        <v/>
      </c>
      <c r="Z315" s="30" t="str">
        <f aca="false">IF(P315&lt;&gt;"", IF(COUNT(V315:Y315)=4, SUM(V315:Y315), "No"), "")</f>
        <v>No</v>
      </c>
      <c r="AA315" s="30" t="str">
        <f aca="false">IF(P315&lt;&gt;"", IF(COUNT(V315:X315)=3, SUM(V315:X315), "No"), "")</f>
        <v>No</v>
      </c>
      <c r="AB315" s="30" t="str">
        <f aca="false">IF(P315&lt;&gt;"", IF(COUNT(V315:W315)=2, SUM(V315:W315), "No"), "")</f>
        <v>No</v>
      </c>
      <c r="AC315" s="30" t="str">
        <f aca="false">'Results 10 year vets'!$S315&amp;":"&amp;Table4[[#Headers],[Female]]</f>
        <v>:Female</v>
      </c>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c r="CT315" s="31"/>
      <c r="CU315" s="31"/>
      <c r="CV315" s="31"/>
      <c r="CW315" s="31"/>
      <c r="CX315" s="31"/>
      <c r="CY315" s="31"/>
      <c r="CZ315" s="31"/>
      <c r="DA315" s="31"/>
      <c r="DB315" s="31"/>
      <c r="DC315" s="31"/>
      <c r="DD315" s="31"/>
      <c r="DE315" s="31"/>
      <c r="DF315" s="31"/>
      <c r="DG315" s="31"/>
      <c r="DH315" s="31"/>
      <c r="DI315" s="31"/>
      <c r="DJ315" s="31"/>
      <c r="DK315" s="31"/>
      <c r="DL315" s="31"/>
      <c r="DM315" s="31"/>
      <c r="DN315" s="31"/>
      <c r="DO315" s="31"/>
      <c r="DP315" s="31"/>
      <c r="DQ315" s="31"/>
      <c r="DR315" s="31"/>
      <c r="DS315" s="31"/>
      <c r="DT315" s="31"/>
      <c r="DU315" s="31"/>
      <c r="DV315" s="31"/>
      <c r="DW315" s="31"/>
    </row>
    <row r="316" customFormat="false" ht="15.75" hidden="false" customHeight="true" outlineLevel="0" collapsed="false">
      <c r="A316" s="21" t="n">
        <v>315</v>
      </c>
      <c r="B316" s="21" t="str">
        <f aca="false">IFERROR(VLOOKUP($A$1&amp;":"&amp;A316,'Finish order'!C:K,6,FALSE()),"")</f>
        <v/>
      </c>
      <c r="C316" s="21" t="str">
        <f aca="false">IFERROR(VLOOKUP(A$1&amp;":"&amp;A316,'Finish order'!$C:$K,9,FALSE()),"")</f>
        <v/>
      </c>
      <c r="D316" s="21" t="str">
        <f aca="false">IFERROR(VLOOKUP(A$1&amp;":"&amp;A316,'Finish order'!$C:$K,7,FALSE()),"")</f>
        <v/>
      </c>
      <c r="E316" s="29" t="str">
        <f aca="false">IFERROR(VLOOKUP($A$1&amp;":"&amp;A316,'Finish order'!C:K,5,FALSE()),"")</f>
        <v/>
      </c>
      <c r="F316" s="21" t="str">
        <f aca="false">IFERROR(VLOOKUP($A$1&amp;":"&amp;A316,'Finish order'!C:K,4,FALSE()),"")</f>
        <v/>
      </c>
      <c r="G316" s="30" t="str">
        <f aca="false" t="array" ref="G316:G316">IFERROR(SMALL(IF($D$2:$D1225=D316,$A$2:$A$911*1.001),1),"")</f>
        <v/>
      </c>
      <c r="H316" s="30" t="str">
        <f aca="false" t="array" ref="H316:H316">IFERROR(SMALL(IF($D$2:$D1225=D316,$A$2:$A$911*1.0001),2),"")</f>
        <v/>
      </c>
      <c r="I316" s="30" t="str">
        <f aca="false" t="array" ref="I316:I316">IFERROR(SMALL(IF($D$2:$D1225=D316,$A$2:$A$911*1.00001),3),"")</f>
        <v/>
      </c>
      <c r="J316" s="30" t="str">
        <f aca="false" t="array" ref="J316:J316">IFERROR(SMALL(IF($D$2:$D1225=D316,$A$2:$A$911*1.000001),4),"")</f>
        <v/>
      </c>
      <c r="K316" s="30" t="str">
        <f aca="false">IF(A316&lt;&gt;"", IF(COUNT(G316:J316)=4, SUM(G316:J316), "No"), "")</f>
        <v>No</v>
      </c>
      <c r="L316" s="30" t="str">
        <f aca="false">IF(A316&lt;&gt;"", IF(COUNT(G316:I316)=3, SUM(G316:I316), "No"), "")</f>
        <v>No</v>
      </c>
      <c r="M316" s="30" t="str">
        <f aca="false">IF(A316&lt;&gt;"", IF(COUNT(G316:H316)=2, SUM(G316:H316), "No"), "")</f>
        <v>No</v>
      </c>
      <c r="N316" s="30" t="str">
        <f aca="false">'Results 10 year vets'!$D316&amp;":"&amp;Table1[[#Headers],[Male]]</f>
        <v>:Male</v>
      </c>
      <c r="O316" s="31"/>
      <c r="P316" s="21" t="n">
        <v>315</v>
      </c>
      <c r="Q316" s="21" t="str">
        <f aca="false">IFERROR(VLOOKUP(P$1&amp;":"&amp;P316,'Finish order'!$C:$K,6,FALSE()),"")</f>
        <v/>
      </c>
      <c r="R316" s="21" t="str">
        <f aca="false">IFERROR(VLOOKUP(P$1&amp;":"&amp;P316,'Finish order'!$C:$K,9,FALSE()),"")</f>
        <v/>
      </c>
      <c r="S316" s="21" t="str">
        <f aca="false">IFERROR(VLOOKUP(P$1&amp;":"&amp;P316,'Finish order'!$C:$K,7,FALSE()),"")</f>
        <v/>
      </c>
      <c r="T316" s="29" t="str">
        <f aca="false">IFERROR(VLOOKUP(P$1&amp;":"&amp;P316,'Finish order'!$C:$K,5,FALSE()),"")</f>
        <v/>
      </c>
      <c r="U316" s="21" t="str">
        <f aca="false">IFERROR(VLOOKUP(P$1&amp;":"&amp;P316,'Finish order'!$C:$K,4,FALSE()),"")</f>
        <v/>
      </c>
      <c r="V316" s="30" t="str">
        <f aca="false" t="array" ref="V316:V316">IFERROR(SMALL(IF($S$2:$S1225=S316,$P$2:$P$911*1.001),1),"")</f>
        <v/>
      </c>
      <c r="W316" s="30" t="str">
        <f aca="false" t="array" ref="W316:W316">IFERROR(SMALL(IF($S$2:$S1225=S316,$P$2:$P$911*1.0001),2),"")</f>
        <v/>
      </c>
      <c r="X316" s="30" t="str">
        <f aca="false" t="array" ref="X316:X316">IFERROR(SMALL(IF($S$2:$S1225=S316,$P$2:$P$911*1.00001),3),"")</f>
        <v/>
      </c>
      <c r="Y316" s="30" t="str">
        <f aca="false" t="array" ref="Y316:Y316">IFERROR(SMALL(IF($S$2:$S1225=S316,$P$2:$P$911*1.000001),4),"")</f>
        <v/>
      </c>
      <c r="Z316" s="30" t="str">
        <f aca="false">IF(P316&lt;&gt;"", IF(COUNT(V316:Y316)=4, SUM(V316:Y316), "No"), "")</f>
        <v>No</v>
      </c>
      <c r="AA316" s="30" t="str">
        <f aca="false">IF(P316&lt;&gt;"", IF(COUNT(V316:X316)=3, SUM(V316:X316), "No"), "")</f>
        <v>No</v>
      </c>
      <c r="AB316" s="30" t="str">
        <f aca="false">IF(P316&lt;&gt;"", IF(COUNT(V316:W316)=2, SUM(V316:W316), "No"), "")</f>
        <v>No</v>
      </c>
      <c r="AC316" s="30" t="str">
        <f aca="false">'Results 10 year vets'!$S316&amp;":"&amp;Table4[[#Headers],[Female]]</f>
        <v>:Female</v>
      </c>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c r="CT316" s="31"/>
      <c r="CU316" s="31"/>
      <c r="CV316" s="31"/>
      <c r="CW316" s="31"/>
      <c r="CX316" s="31"/>
      <c r="CY316" s="31"/>
      <c r="CZ316" s="31"/>
      <c r="DA316" s="31"/>
      <c r="DB316" s="31"/>
      <c r="DC316" s="31"/>
      <c r="DD316" s="31"/>
      <c r="DE316" s="31"/>
      <c r="DF316" s="31"/>
      <c r="DG316" s="31"/>
      <c r="DH316" s="31"/>
      <c r="DI316" s="31"/>
      <c r="DJ316" s="31"/>
      <c r="DK316" s="31"/>
      <c r="DL316" s="31"/>
      <c r="DM316" s="31"/>
      <c r="DN316" s="31"/>
      <c r="DO316" s="31"/>
      <c r="DP316" s="31"/>
      <c r="DQ316" s="31"/>
      <c r="DR316" s="31"/>
      <c r="DS316" s="31"/>
      <c r="DT316" s="31"/>
      <c r="DU316" s="31"/>
      <c r="DV316" s="31"/>
      <c r="DW316" s="31"/>
    </row>
    <row r="317" customFormat="false" ht="15.75" hidden="false" customHeight="true" outlineLevel="0" collapsed="false">
      <c r="A317" s="21" t="n">
        <v>316</v>
      </c>
      <c r="B317" s="21" t="str">
        <f aca="false">IFERROR(VLOOKUP($A$1&amp;":"&amp;A317,'Finish order'!C:K,6,FALSE()),"")</f>
        <v/>
      </c>
      <c r="C317" s="21" t="str">
        <f aca="false">IFERROR(VLOOKUP(A$1&amp;":"&amp;A317,'Finish order'!$C:$K,9,FALSE()),"")</f>
        <v/>
      </c>
      <c r="D317" s="21" t="str">
        <f aca="false">IFERROR(VLOOKUP(A$1&amp;":"&amp;A317,'Finish order'!$C:$K,7,FALSE()),"")</f>
        <v/>
      </c>
      <c r="E317" s="29" t="str">
        <f aca="false">IFERROR(VLOOKUP($A$1&amp;":"&amp;A317,'Finish order'!C:K,5,FALSE()),"")</f>
        <v/>
      </c>
      <c r="F317" s="21" t="str">
        <f aca="false">IFERROR(VLOOKUP($A$1&amp;":"&amp;A317,'Finish order'!C:K,4,FALSE()),"")</f>
        <v/>
      </c>
      <c r="G317" s="30" t="str">
        <f aca="false" t="array" ref="G317:G317">IFERROR(SMALL(IF($D$2:$D1226=D317,$A$2:$A$911*1.001),1),"")</f>
        <v/>
      </c>
      <c r="H317" s="30" t="str">
        <f aca="false" t="array" ref="H317:H317">IFERROR(SMALL(IF($D$2:$D1226=D317,$A$2:$A$911*1.0001),2),"")</f>
        <v/>
      </c>
      <c r="I317" s="30" t="str">
        <f aca="false" t="array" ref="I317:I317">IFERROR(SMALL(IF($D$2:$D1226=D317,$A$2:$A$911*1.00001),3),"")</f>
        <v/>
      </c>
      <c r="J317" s="30" t="str">
        <f aca="false" t="array" ref="J317:J317">IFERROR(SMALL(IF($D$2:$D1226=D317,$A$2:$A$911*1.000001),4),"")</f>
        <v/>
      </c>
      <c r="K317" s="30" t="str">
        <f aca="false">IF(A317&lt;&gt;"", IF(COUNT(G317:J317)=4, SUM(G317:J317), "No"), "")</f>
        <v>No</v>
      </c>
      <c r="L317" s="30" t="str">
        <f aca="false">IF(A317&lt;&gt;"", IF(COUNT(G317:I317)=3, SUM(G317:I317), "No"), "")</f>
        <v>No</v>
      </c>
      <c r="M317" s="30" t="str">
        <f aca="false">IF(A317&lt;&gt;"", IF(COUNT(G317:H317)=2, SUM(G317:H317), "No"), "")</f>
        <v>No</v>
      </c>
      <c r="N317" s="30" t="str">
        <f aca="false">'Results 10 year vets'!$D317&amp;":"&amp;Table1[[#Headers],[Male]]</f>
        <v>:Male</v>
      </c>
      <c r="O317" s="31"/>
      <c r="P317" s="21" t="n">
        <v>316</v>
      </c>
      <c r="Q317" s="21" t="str">
        <f aca="false">IFERROR(VLOOKUP(P$1&amp;":"&amp;P317,'Finish order'!$C:$K,6,FALSE()),"")</f>
        <v/>
      </c>
      <c r="R317" s="21" t="str">
        <f aca="false">IFERROR(VLOOKUP(P$1&amp;":"&amp;P317,'Finish order'!$C:$K,9,FALSE()),"")</f>
        <v/>
      </c>
      <c r="S317" s="21" t="str">
        <f aca="false">IFERROR(VLOOKUP(P$1&amp;":"&amp;P317,'Finish order'!$C:$K,7,FALSE()),"")</f>
        <v/>
      </c>
      <c r="T317" s="29" t="str">
        <f aca="false">IFERROR(VLOOKUP(P$1&amp;":"&amp;P317,'Finish order'!$C:$K,5,FALSE()),"")</f>
        <v/>
      </c>
      <c r="U317" s="21" t="str">
        <f aca="false">IFERROR(VLOOKUP(P$1&amp;":"&amp;P317,'Finish order'!$C:$K,4,FALSE()),"")</f>
        <v/>
      </c>
      <c r="V317" s="30" t="str">
        <f aca="false" t="array" ref="V317:V317">IFERROR(SMALL(IF($S$2:$S1226=S317,$P$2:$P$911*1.001),1),"")</f>
        <v/>
      </c>
      <c r="W317" s="30" t="str">
        <f aca="false" t="array" ref="W317:W317">IFERROR(SMALL(IF($S$2:$S1226=S317,$P$2:$P$911*1.0001),2),"")</f>
        <v/>
      </c>
      <c r="X317" s="30" t="str">
        <f aca="false" t="array" ref="X317:X317">IFERROR(SMALL(IF($S$2:$S1226=S317,$P$2:$P$911*1.00001),3),"")</f>
        <v/>
      </c>
      <c r="Y317" s="30" t="str">
        <f aca="false" t="array" ref="Y317:Y317">IFERROR(SMALL(IF($S$2:$S1226=S317,$P$2:$P$911*1.000001),4),"")</f>
        <v/>
      </c>
      <c r="Z317" s="30" t="str">
        <f aca="false">IF(P317&lt;&gt;"", IF(COUNT(V317:Y317)=4, SUM(V317:Y317), "No"), "")</f>
        <v>No</v>
      </c>
      <c r="AA317" s="30" t="str">
        <f aca="false">IF(P317&lt;&gt;"", IF(COUNT(V317:X317)=3, SUM(V317:X317), "No"), "")</f>
        <v>No</v>
      </c>
      <c r="AB317" s="30" t="str">
        <f aca="false">IF(P317&lt;&gt;"", IF(COUNT(V317:W317)=2, SUM(V317:W317), "No"), "")</f>
        <v>No</v>
      </c>
      <c r="AC317" s="30" t="str">
        <f aca="false">'Results 10 year vets'!$S317&amp;":"&amp;Table4[[#Headers],[Female]]</f>
        <v>:Female</v>
      </c>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c r="CT317" s="31"/>
      <c r="CU317" s="31"/>
      <c r="CV317" s="31"/>
      <c r="CW317" s="31"/>
      <c r="CX317" s="31"/>
      <c r="CY317" s="31"/>
      <c r="CZ317" s="31"/>
      <c r="DA317" s="31"/>
      <c r="DB317" s="31"/>
      <c r="DC317" s="31"/>
      <c r="DD317" s="31"/>
      <c r="DE317" s="31"/>
      <c r="DF317" s="31"/>
      <c r="DG317" s="31"/>
      <c r="DH317" s="31"/>
      <c r="DI317" s="31"/>
      <c r="DJ317" s="31"/>
      <c r="DK317" s="31"/>
      <c r="DL317" s="31"/>
      <c r="DM317" s="31"/>
      <c r="DN317" s="31"/>
      <c r="DO317" s="31"/>
      <c r="DP317" s="31"/>
      <c r="DQ317" s="31"/>
      <c r="DR317" s="31"/>
      <c r="DS317" s="31"/>
      <c r="DT317" s="31"/>
      <c r="DU317" s="31"/>
      <c r="DV317" s="31"/>
      <c r="DW317" s="31"/>
    </row>
    <row r="318" customFormat="false" ht="15.75" hidden="false" customHeight="true" outlineLevel="0" collapsed="false">
      <c r="A318" s="21" t="n">
        <v>317</v>
      </c>
      <c r="B318" s="21" t="str">
        <f aca="false">IFERROR(VLOOKUP($A$1&amp;":"&amp;A318,'Finish order'!C:K,6,FALSE()),"")</f>
        <v/>
      </c>
      <c r="C318" s="21" t="str">
        <f aca="false">IFERROR(VLOOKUP(A$1&amp;":"&amp;A318,'Finish order'!$C:$K,9,FALSE()),"")</f>
        <v/>
      </c>
      <c r="D318" s="21" t="str">
        <f aca="false">IFERROR(VLOOKUP(A$1&amp;":"&amp;A318,'Finish order'!$C:$K,7,FALSE()),"")</f>
        <v/>
      </c>
      <c r="E318" s="29" t="str">
        <f aca="false">IFERROR(VLOOKUP($A$1&amp;":"&amp;A318,'Finish order'!C:K,5,FALSE()),"")</f>
        <v/>
      </c>
      <c r="F318" s="21" t="str">
        <f aca="false">IFERROR(VLOOKUP($A$1&amp;":"&amp;A318,'Finish order'!C:K,4,FALSE()),"")</f>
        <v/>
      </c>
      <c r="G318" s="30" t="str">
        <f aca="false" t="array" ref="G318:G318">IFERROR(SMALL(IF($D$2:$D1227=D318,$A$2:$A$911*1.001),1),"")</f>
        <v/>
      </c>
      <c r="H318" s="30" t="str">
        <f aca="false" t="array" ref="H318:H318">IFERROR(SMALL(IF($D$2:$D1227=D318,$A$2:$A$911*1.0001),2),"")</f>
        <v/>
      </c>
      <c r="I318" s="30" t="str">
        <f aca="false" t="array" ref="I318:I318">IFERROR(SMALL(IF($D$2:$D1227=D318,$A$2:$A$911*1.00001),3),"")</f>
        <v/>
      </c>
      <c r="J318" s="30" t="str">
        <f aca="false" t="array" ref="J318:J318">IFERROR(SMALL(IF($D$2:$D1227=D318,$A$2:$A$911*1.000001),4),"")</f>
        <v/>
      </c>
      <c r="K318" s="30" t="str">
        <f aca="false">IF(A318&lt;&gt;"", IF(COUNT(G318:J318)=4, SUM(G318:J318), "No"), "")</f>
        <v>No</v>
      </c>
      <c r="L318" s="30" t="str">
        <f aca="false">IF(A318&lt;&gt;"", IF(COUNT(G318:I318)=3, SUM(G318:I318), "No"), "")</f>
        <v>No</v>
      </c>
      <c r="M318" s="30" t="str">
        <f aca="false">IF(A318&lt;&gt;"", IF(COUNT(G318:H318)=2, SUM(G318:H318), "No"), "")</f>
        <v>No</v>
      </c>
      <c r="N318" s="30" t="str">
        <f aca="false">'Results 10 year vets'!$D318&amp;":"&amp;Table1[[#Headers],[Male]]</f>
        <v>:Male</v>
      </c>
      <c r="O318" s="31"/>
      <c r="P318" s="21" t="n">
        <v>317</v>
      </c>
      <c r="Q318" s="21" t="str">
        <f aca="false">IFERROR(VLOOKUP(P$1&amp;":"&amp;P318,'Finish order'!$C:$K,6,FALSE()),"")</f>
        <v/>
      </c>
      <c r="R318" s="21" t="str">
        <f aca="false">IFERROR(VLOOKUP(P$1&amp;":"&amp;P318,'Finish order'!$C:$K,9,FALSE()),"")</f>
        <v/>
      </c>
      <c r="S318" s="21" t="str">
        <f aca="false">IFERROR(VLOOKUP(P$1&amp;":"&amp;P318,'Finish order'!$C:$K,7,FALSE()),"")</f>
        <v/>
      </c>
      <c r="T318" s="29" t="str">
        <f aca="false">IFERROR(VLOOKUP(P$1&amp;":"&amp;P318,'Finish order'!$C:$K,5,FALSE()),"")</f>
        <v/>
      </c>
      <c r="U318" s="21" t="str">
        <f aca="false">IFERROR(VLOOKUP(P$1&amp;":"&amp;P318,'Finish order'!$C:$K,4,FALSE()),"")</f>
        <v/>
      </c>
      <c r="V318" s="30" t="str">
        <f aca="false" t="array" ref="V318:V318">IFERROR(SMALL(IF($S$2:$S1227=S318,$P$2:$P$911*1.001),1),"")</f>
        <v/>
      </c>
      <c r="W318" s="30" t="str">
        <f aca="false" t="array" ref="W318:W318">IFERROR(SMALL(IF($S$2:$S1227=S318,$P$2:$P$911*1.0001),2),"")</f>
        <v/>
      </c>
      <c r="X318" s="30" t="str">
        <f aca="false" t="array" ref="X318:X318">IFERROR(SMALL(IF($S$2:$S1227=S318,$P$2:$P$911*1.00001),3),"")</f>
        <v/>
      </c>
      <c r="Y318" s="30" t="str">
        <f aca="false" t="array" ref="Y318:Y318">IFERROR(SMALL(IF($S$2:$S1227=S318,$P$2:$P$911*1.000001),4),"")</f>
        <v/>
      </c>
      <c r="Z318" s="30" t="str">
        <f aca="false">IF(P318&lt;&gt;"", IF(COUNT(V318:Y318)=4, SUM(V318:Y318), "No"), "")</f>
        <v>No</v>
      </c>
      <c r="AA318" s="30" t="str">
        <f aca="false">IF(P318&lt;&gt;"", IF(COUNT(V318:X318)=3, SUM(V318:X318), "No"), "")</f>
        <v>No</v>
      </c>
      <c r="AB318" s="30" t="str">
        <f aca="false">IF(P318&lt;&gt;"", IF(COUNT(V318:W318)=2, SUM(V318:W318), "No"), "")</f>
        <v>No</v>
      </c>
      <c r="AC318" s="30" t="str">
        <f aca="false">'Results 10 year vets'!$S318&amp;":"&amp;Table4[[#Headers],[Female]]</f>
        <v>:Female</v>
      </c>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c r="CT318" s="31"/>
      <c r="CU318" s="31"/>
      <c r="CV318" s="31"/>
      <c r="CW318" s="31"/>
      <c r="CX318" s="31"/>
      <c r="CY318" s="31"/>
      <c r="CZ318" s="31"/>
      <c r="DA318" s="31"/>
      <c r="DB318" s="31"/>
      <c r="DC318" s="31"/>
      <c r="DD318" s="31"/>
      <c r="DE318" s="31"/>
      <c r="DF318" s="31"/>
      <c r="DG318" s="31"/>
      <c r="DH318" s="31"/>
      <c r="DI318" s="31"/>
      <c r="DJ318" s="31"/>
      <c r="DK318" s="31"/>
      <c r="DL318" s="31"/>
      <c r="DM318" s="31"/>
      <c r="DN318" s="31"/>
      <c r="DO318" s="31"/>
      <c r="DP318" s="31"/>
      <c r="DQ318" s="31"/>
      <c r="DR318" s="31"/>
      <c r="DS318" s="31"/>
      <c r="DT318" s="31"/>
      <c r="DU318" s="31"/>
      <c r="DV318" s="31"/>
      <c r="DW318" s="31"/>
    </row>
    <row r="319" customFormat="false" ht="15.75" hidden="false" customHeight="true" outlineLevel="0" collapsed="false">
      <c r="A319" s="21" t="n">
        <v>318</v>
      </c>
      <c r="B319" s="21" t="str">
        <f aca="false">IFERROR(VLOOKUP($A$1&amp;":"&amp;A319,'Finish order'!C:K,6,FALSE()),"")</f>
        <v/>
      </c>
      <c r="C319" s="21" t="str">
        <f aca="false">IFERROR(VLOOKUP(A$1&amp;":"&amp;A319,'Finish order'!$C:$K,9,FALSE()),"")</f>
        <v/>
      </c>
      <c r="D319" s="21" t="str">
        <f aca="false">IFERROR(VLOOKUP(A$1&amp;":"&amp;A319,'Finish order'!$C:$K,7,FALSE()),"")</f>
        <v/>
      </c>
      <c r="E319" s="29" t="str">
        <f aca="false">IFERROR(VLOOKUP($A$1&amp;":"&amp;A319,'Finish order'!C:K,5,FALSE()),"")</f>
        <v/>
      </c>
      <c r="F319" s="21" t="str">
        <f aca="false">IFERROR(VLOOKUP($A$1&amp;":"&amp;A319,'Finish order'!C:K,4,FALSE()),"")</f>
        <v/>
      </c>
      <c r="G319" s="30" t="str">
        <f aca="false" t="array" ref="G319:G319">IFERROR(SMALL(IF($D$2:$D1228=D319,$A$2:$A$911*1.001),1),"")</f>
        <v/>
      </c>
      <c r="H319" s="30" t="str">
        <f aca="false" t="array" ref="H319:H319">IFERROR(SMALL(IF($D$2:$D1228=D319,$A$2:$A$911*1.0001),2),"")</f>
        <v/>
      </c>
      <c r="I319" s="30" t="str">
        <f aca="false" t="array" ref="I319:I319">IFERROR(SMALL(IF($D$2:$D1228=D319,$A$2:$A$911*1.00001),3),"")</f>
        <v/>
      </c>
      <c r="J319" s="30" t="str">
        <f aca="false" t="array" ref="J319:J319">IFERROR(SMALL(IF($D$2:$D1228=D319,$A$2:$A$911*1.000001),4),"")</f>
        <v/>
      </c>
      <c r="K319" s="30" t="str">
        <f aca="false">IF(A319&lt;&gt;"", IF(COUNT(G319:J319)=4, SUM(G319:J319), "No"), "")</f>
        <v>No</v>
      </c>
      <c r="L319" s="30" t="str">
        <f aca="false">IF(A319&lt;&gt;"", IF(COUNT(G319:I319)=3, SUM(G319:I319), "No"), "")</f>
        <v>No</v>
      </c>
      <c r="M319" s="30" t="str">
        <f aca="false">IF(A319&lt;&gt;"", IF(COUNT(G319:H319)=2, SUM(G319:H319), "No"), "")</f>
        <v>No</v>
      </c>
      <c r="N319" s="30" t="str">
        <f aca="false">'Results 10 year vets'!$D319&amp;":"&amp;Table1[[#Headers],[Male]]</f>
        <v>:Male</v>
      </c>
      <c r="O319" s="31"/>
      <c r="P319" s="21" t="n">
        <v>318</v>
      </c>
      <c r="Q319" s="21" t="str">
        <f aca="false">IFERROR(VLOOKUP(P$1&amp;":"&amp;P319,'Finish order'!$C:$K,6,FALSE()),"")</f>
        <v/>
      </c>
      <c r="R319" s="21" t="str">
        <f aca="false">IFERROR(VLOOKUP(P$1&amp;":"&amp;P319,'Finish order'!$C:$K,9,FALSE()),"")</f>
        <v/>
      </c>
      <c r="S319" s="21" t="str">
        <f aca="false">IFERROR(VLOOKUP(P$1&amp;":"&amp;P319,'Finish order'!$C:$K,7,FALSE()),"")</f>
        <v/>
      </c>
      <c r="T319" s="29" t="str">
        <f aca="false">IFERROR(VLOOKUP(P$1&amp;":"&amp;P319,'Finish order'!$C:$K,5,FALSE()),"")</f>
        <v/>
      </c>
      <c r="U319" s="21" t="str">
        <f aca="false">IFERROR(VLOOKUP(P$1&amp;":"&amp;P319,'Finish order'!$C:$K,4,FALSE()),"")</f>
        <v/>
      </c>
      <c r="V319" s="30" t="str">
        <f aca="false" t="array" ref="V319:V319">IFERROR(SMALL(IF($S$2:$S1228=S319,$P$2:$P$911*1.001),1),"")</f>
        <v/>
      </c>
      <c r="W319" s="30" t="str">
        <f aca="false" t="array" ref="W319:W319">IFERROR(SMALL(IF($S$2:$S1228=S319,$P$2:$P$911*1.0001),2),"")</f>
        <v/>
      </c>
      <c r="X319" s="30" t="str">
        <f aca="false" t="array" ref="X319:X319">IFERROR(SMALL(IF($S$2:$S1228=S319,$P$2:$P$911*1.00001),3),"")</f>
        <v/>
      </c>
      <c r="Y319" s="30" t="str">
        <f aca="false" t="array" ref="Y319:Y319">IFERROR(SMALL(IF($S$2:$S1228=S319,$P$2:$P$911*1.000001),4),"")</f>
        <v/>
      </c>
      <c r="Z319" s="30" t="str">
        <f aca="false">IF(P319&lt;&gt;"", IF(COUNT(V319:Y319)=4, SUM(V319:Y319), "No"), "")</f>
        <v>No</v>
      </c>
      <c r="AA319" s="30" t="str">
        <f aca="false">IF(P319&lt;&gt;"", IF(COUNT(V319:X319)=3, SUM(V319:X319), "No"), "")</f>
        <v>No</v>
      </c>
      <c r="AB319" s="30" t="str">
        <f aca="false">IF(P319&lt;&gt;"", IF(COUNT(V319:W319)=2, SUM(V319:W319), "No"), "")</f>
        <v>No</v>
      </c>
      <c r="AC319" s="30" t="str">
        <f aca="false">'Results 10 year vets'!$S319&amp;":"&amp;Table4[[#Headers],[Female]]</f>
        <v>:Female</v>
      </c>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c r="CT319" s="31"/>
      <c r="CU319" s="31"/>
      <c r="CV319" s="31"/>
      <c r="CW319" s="31"/>
      <c r="CX319" s="31"/>
      <c r="CY319" s="31"/>
      <c r="CZ319" s="31"/>
      <c r="DA319" s="31"/>
      <c r="DB319" s="31"/>
      <c r="DC319" s="31"/>
      <c r="DD319" s="31"/>
      <c r="DE319" s="31"/>
      <c r="DF319" s="31"/>
      <c r="DG319" s="31"/>
      <c r="DH319" s="31"/>
      <c r="DI319" s="31"/>
      <c r="DJ319" s="31"/>
      <c r="DK319" s="31"/>
      <c r="DL319" s="31"/>
      <c r="DM319" s="31"/>
      <c r="DN319" s="31"/>
      <c r="DO319" s="31"/>
      <c r="DP319" s="31"/>
      <c r="DQ319" s="31"/>
      <c r="DR319" s="31"/>
      <c r="DS319" s="31"/>
      <c r="DT319" s="31"/>
      <c r="DU319" s="31"/>
      <c r="DV319" s="31"/>
      <c r="DW319" s="31"/>
    </row>
    <row r="320" customFormat="false" ht="15.75" hidden="false" customHeight="true" outlineLevel="0" collapsed="false">
      <c r="A320" s="21" t="n">
        <v>319</v>
      </c>
      <c r="B320" s="21" t="str">
        <f aca="false">IFERROR(VLOOKUP($A$1&amp;":"&amp;A320,'Finish order'!C:K,6,FALSE()),"")</f>
        <v/>
      </c>
      <c r="C320" s="21" t="str">
        <f aca="false">IFERROR(VLOOKUP(A$1&amp;":"&amp;A320,'Finish order'!$C:$K,9,FALSE()),"")</f>
        <v/>
      </c>
      <c r="D320" s="21" t="str">
        <f aca="false">IFERROR(VLOOKUP(A$1&amp;":"&amp;A320,'Finish order'!$C:$K,7,FALSE()),"")</f>
        <v/>
      </c>
      <c r="E320" s="29" t="str">
        <f aca="false">IFERROR(VLOOKUP($A$1&amp;":"&amp;A320,'Finish order'!C:K,5,FALSE()),"")</f>
        <v/>
      </c>
      <c r="F320" s="21" t="str">
        <f aca="false">IFERROR(VLOOKUP($A$1&amp;":"&amp;A320,'Finish order'!C:K,4,FALSE()),"")</f>
        <v/>
      </c>
      <c r="G320" s="30" t="str">
        <f aca="false" t="array" ref="G320:G320">IFERROR(SMALL(IF($D$2:$D1229=D320,$A$2:$A$911*1.001),1),"")</f>
        <v/>
      </c>
      <c r="H320" s="30" t="str">
        <f aca="false" t="array" ref="H320:H320">IFERROR(SMALL(IF($D$2:$D1229=D320,$A$2:$A$911*1.0001),2),"")</f>
        <v/>
      </c>
      <c r="I320" s="30" t="str">
        <f aca="false" t="array" ref="I320:I320">IFERROR(SMALL(IF($D$2:$D1229=D320,$A$2:$A$911*1.00001),3),"")</f>
        <v/>
      </c>
      <c r="J320" s="30" t="str">
        <f aca="false" t="array" ref="J320:J320">IFERROR(SMALL(IF($D$2:$D1229=D320,$A$2:$A$911*1.000001),4),"")</f>
        <v/>
      </c>
      <c r="K320" s="30" t="str">
        <f aca="false">IF(A320&lt;&gt;"", IF(COUNT(G320:J320)=4, SUM(G320:J320), "No"), "")</f>
        <v>No</v>
      </c>
      <c r="L320" s="30" t="str">
        <f aca="false">IF(A320&lt;&gt;"", IF(COUNT(G320:I320)=3, SUM(G320:I320), "No"), "")</f>
        <v>No</v>
      </c>
      <c r="M320" s="30" t="str">
        <f aca="false">IF(A320&lt;&gt;"", IF(COUNT(G320:H320)=2, SUM(G320:H320), "No"), "")</f>
        <v>No</v>
      </c>
      <c r="N320" s="30" t="str">
        <f aca="false">'Results 10 year vets'!$D320&amp;":"&amp;Table1[[#Headers],[Male]]</f>
        <v>:Male</v>
      </c>
      <c r="O320" s="31"/>
      <c r="P320" s="21" t="n">
        <v>319</v>
      </c>
      <c r="Q320" s="21" t="str">
        <f aca="false">IFERROR(VLOOKUP(P$1&amp;":"&amp;P320,'Finish order'!$C:$K,6,FALSE()),"")</f>
        <v/>
      </c>
      <c r="R320" s="21" t="str">
        <f aca="false">IFERROR(VLOOKUP(P$1&amp;":"&amp;P320,'Finish order'!$C:$K,9,FALSE()),"")</f>
        <v/>
      </c>
      <c r="S320" s="21" t="str">
        <f aca="false">IFERROR(VLOOKUP(P$1&amp;":"&amp;P320,'Finish order'!$C:$K,7,FALSE()),"")</f>
        <v/>
      </c>
      <c r="T320" s="29" t="str">
        <f aca="false">IFERROR(VLOOKUP(P$1&amp;":"&amp;P320,'Finish order'!$C:$K,5,FALSE()),"")</f>
        <v/>
      </c>
      <c r="U320" s="21" t="str">
        <f aca="false">IFERROR(VLOOKUP(P$1&amp;":"&amp;P320,'Finish order'!$C:$K,4,FALSE()),"")</f>
        <v/>
      </c>
      <c r="V320" s="30" t="str">
        <f aca="false" t="array" ref="V320:V320">IFERROR(SMALL(IF($S$2:$S1229=S320,$P$2:$P$911*1.001),1),"")</f>
        <v/>
      </c>
      <c r="W320" s="30" t="str">
        <f aca="false" t="array" ref="W320:W320">IFERROR(SMALL(IF($S$2:$S1229=S320,$P$2:$P$911*1.0001),2),"")</f>
        <v/>
      </c>
      <c r="X320" s="30" t="str">
        <f aca="false" t="array" ref="X320:X320">IFERROR(SMALL(IF($S$2:$S1229=S320,$P$2:$P$911*1.00001),3),"")</f>
        <v/>
      </c>
      <c r="Y320" s="30" t="str">
        <f aca="false" t="array" ref="Y320:Y320">IFERROR(SMALL(IF($S$2:$S1229=S320,$P$2:$P$911*1.000001),4),"")</f>
        <v/>
      </c>
      <c r="Z320" s="30" t="str">
        <f aca="false">IF(P320&lt;&gt;"", IF(COUNT(V320:Y320)=4, SUM(V320:Y320), "No"), "")</f>
        <v>No</v>
      </c>
      <c r="AA320" s="30" t="str">
        <f aca="false">IF(P320&lt;&gt;"", IF(COUNT(V320:X320)=3, SUM(V320:X320), "No"), "")</f>
        <v>No</v>
      </c>
      <c r="AB320" s="30" t="str">
        <f aca="false">IF(P320&lt;&gt;"", IF(COUNT(V320:W320)=2, SUM(V320:W320), "No"), "")</f>
        <v>No</v>
      </c>
      <c r="AC320" s="30" t="str">
        <f aca="false">'Results 10 year vets'!$S320&amp;":"&amp;Table4[[#Headers],[Female]]</f>
        <v>:Female</v>
      </c>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c r="CT320" s="31"/>
      <c r="CU320" s="31"/>
      <c r="CV320" s="31"/>
      <c r="CW320" s="31"/>
      <c r="CX320" s="31"/>
      <c r="CY320" s="31"/>
      <c r="CZ320" s="31"/>
      <c r="DA320" s="31"/>
      <c r="DB320" s="31"/>
      <c r="DC320" s="31"/>
      <c r="DD320" s="31"/>
      <c r="DE320" s="31"/>
      <c r="DF320" s="31"/>
      <c r="DG320" s="31"/>
      <c r="DH320" s="31"/>
      <c r="DI320" s="31"/>
      <c r="DJ320" s="31"/>
      <c r="DK320" s="31"/>
      <c r="DL320" s="31"/>
      <c r="DM320" s="31"/>
      <c r="DN320" s="31"/>
      <c r="DO320" s="31"/>
      <c r="DP320" s="31"/>
      <c r="DQ320" s="31"/>
      <c r="DR320" s="31"/>
      <c r="DS320" s="31"/>
      <c r="DT320" s="31"/>
      <c r="DU320" s="31"/>
      <c r="DV320" s="31"/>
      <c r="DW320" s="31"/>
    </row>
    <row r="321" customFormat="false" ht="15.75" hidden="false" customHeight="true" outlineLevel="0" collapsed="false">
      <c r="A321" s="21" t="n">
        <v>320</v>
      </c>
      <c r="B321" s="21" t="str">
        <f aca="false">IFERROR(VLOOKUP($A$1&amp;":"&amp;A321,'Finish order'!C:K,6,FALSE()),"")</f>
        <v/>
      </c>
      <c r="C321" s="21" t="str">
        <f aca="false">IFERROR(VLOOKUP(A$1&amp;":"&amp;A321,'Finish order'!$C:$K,9,FALSE()),"")</f>
        <v/>
      </c>
      <c r="D321" s="21" t="str">
        <f aca="false">IFERROR(VLOOKUP(A$1&amp;":"&amp;A321,'Finish order'!$C:$K,7,FALSE()),"")</f>
        <v/>
      </c>
      <c r="E321" s="29" t="str">
        <f aca="false">IFERROR(VLOOKUP($A$1&amp;":"&amp;A321,'Finish order'!C:K,5,FALSE()),"")</f>
        <v/>
      </c>
      <c r="F321" s="21" t="str">
        <f aca="false">IFERROR(VLOOKUP($A$1&amp;":"&amp;A321,'Finish order'!C:K,4,FALSE()),"")</f>
        <v/>
      </c>
      <c r="G321" s="30" t="str">
        <f aca="false" t="array" ref="G321:G321">IFERROR(SMALL(IF($D$2:$D1230=D321,$A$2:$A$911*1.001),1),"")</f>
        <v/>
      </c>
      <c r="H321" s="30" t="str">
        <f aca="false" t="array" ref="H321:H321">IFERROR(SMALL(IF($D$2:$D1230=D321,$A$2:$A$911*1.0001),2),"")</f>
        <v/>
      </c>
      <c r="I321" s="30" t="str">
        <f aca="false" t="array" ref="I321:I321">IFERROR(SMALL(IF($D$2:$D1230=D321,$A$2:$A$911*1.00001),3),"")</f>
        <v/>
      </c>
      <c r="J321" s="30" t="str">
        <f aca="false" t="array" ref="J321:J321">IFERROR(SMALL(IF($D$2:$D1230=D321,$A$2:$A$911*1.000001),4),"")</f>
        <v/>
      </c>
      <c r="K321" s="30" t="str">
        <f aca="false">IF(A321&lt;&gt;"", IF(COUNT(G321:J321)=4, SUM(G321:J321), "No"), "")</f>
        <v>No</v>
      </c>
      <c r="L321" s="30" t="str">
        <f aca="false">IF(A321&lt;&gt;"", IF(COUNT(G321:I321)=3, SUM(G321:I321), "No"), "")</f>
        <v>No</v>
      </c>
      <c r="M321" s="30" t="str">
        <f aca="false">IF(A321&lt;&gt;"", IF(COUNT(G321:H321)=2, SUM(G321:H321), "No"), "")</f>
        <v>No</v>
      </c>
      <c r="N321" s="30" t="str">
        <f aca="false">'Results 10 year vets'!$D321&amp;":"&amp;Table1[[#Headers],[Male]]</f>
        <v>:Male</v>
      </c>
      <c r="O321" s="31"/>
      <c r="P321" s="21" t="n">
        <v>320</v>
      </c>
      <c r="Q321" s="21" t="str">
        <f aca="false">IFERROR(VLOOKUP(P$1&amp;":"&amp;P321,'Finish order'!$C:$K,6,FALSE()),"")</f>
        <v/>
      </c>
      <c r="R321" s="21" t="str">
        <f aca="false">IFERROR(VLOOKUP(P$1&amp;":"&amp;P321,'Finish order'!$C:$K,9,FALSE()),"")</f>
        <v/>
      </c>
      <c r="S321" s="21" t="str">
        <f aca="false">IFERROR(VLOOKUP(P$1&amp;":"&amp;P321,'Finish order'!$C:$K,7,FALSE()),"")</f>
        <v/>
      </c>
      <c r="T321" s="29" t="str">
        <f aca="false">IFERROR(VLOOKUP(P$1&amp;":"&amp;P321,'Finish order'!$C:$K,5,FALSE()),"")</f>
        <v/>
      </c>
      <c r="U321" s="21" t="str">
        <f aca="false">IFERROR(VLOOKUP(P$1&amp;":"&amp;P321,'Finish order'!$C:$K,4,FALSE()),"")</f>
        <v/>
      </c>
      <c r="V321" s="30" t="str">
        <f aca="false" t="array" ref="V321:V321">IFERROR(SMALL(IF($S$2:$S1230=S321,$P$2:$P$911*1.001),1),"")</f>
        <v/>
      </c>
      <c r="W321" s="30" t="str">
        <f aca="false" t="array" ref="W321:W321">IFERROR(SMALL(IF($S$2:$S1230=S321,$P$2:$P$911*1.0001),2),"")</f>
        <v/>
      </c>
      <c r="X321" s="30" t="str">
        <f aca="false" t="array" ref="X321:X321">IFERROR(SMALL(IF($S$2:$S1230=S321,$P$2:$P$911*1.00001),3),"")</f>
        <v/>
      </c>
      <c r="Y321" s="30" t="str">
        <f aca="false" t="array" ref="Y321:Y321">IFERROR(SMALL(IF($S$2:$S1230=S321,$P$2:$P$911*1.000001),4),"")</f>
        <v/>
      </c>
      <c r="Z321" s="30" t="str">
        <f aca="false">IF(P321&lt;&gt;"", IF(COUNT(V321:Y321)=4, SUM(V321:Y321), "No"), "")</f>
        <v>No</v>
      </c>
      <c r="AA321" s="30" t="str">
        <f aca="false">IF(P321&lt;&gt;"", IF(COUNT(V321:X321)=3, SUM(V321:X321), "No"), "")</f>
        <v>No</v>
      </c>
      <c r="AB321" s="30" t="str">
        <f aca="false">IF(P321&lt;&gt;"", IF(COUNT(V321:W321)=2, SUM(V321:W321), "No"), "")</f>
        <v>No</v>
      </c>
      <c r="AC321" s="30" t="str">
        <f aca="false">'Results 10 year vets'!$S321&amp;":"&amp;Table4[[#Headers],[Female]]</f>
        <v>:Female</v>
      </c>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c r="CT321" s="31"/>
      <c r="CU321" s="31"/>
      <c r="CV321" s="31"/>
      <c r="CW321" s="31"/>
      <c r="CX321" s="31"/>
      <c r="CY321" s="31"/>
      <c r="CZ321" s="31"/>
      <c r="DA321" s="31"/>
      <c r="DB321" s="31"/>
      <c r="DC321" s="31"/>
      <c r="DD321" s="31"/>
      <c r="DE321" s="31"/>
      <c r="DF321" s="31"/>
      <c r="DG321" s="31"/>
      <c r="DH321" s="31"/>
      <c r="DI321" s="31"/>
      <c r="DJ321" s="31"/>
      <c r="DK321" s="31"/>
      <c r="DL321" s="31"/>
      <c r="DM321" s="31"/>
      <c r="DN321" s="31"/>
      <c r="DO321" s="31"/>
      <c r="DP321" s="31"/>
      <c r="DQ321" s="31"/>
      <c r="DR321" s="31"/>
      <c r="DS321" s="31"/>
      <c r="DT321" s="31"/>
      <c r="DU321" s="31"/>
      <c r="DV321" s="31"/>
      <c r="DW321" s="31"/>
    </row>
    <row r="322" customFormat="false" ht="15.75" hidden="false" customHeight="true" outlineLevel="0" collapsed="false">
      <c r="A322" s="21" t="n">
        <v>321</v>
      </c>
      <c r="B322" s="21" t="str">
        <f aca="false">IFERROR(VLOOKUP($A$1&amp;":"&amp;A322,'Finish order'!C:K,6,FALSE()),"")</f>
        <v/>
      </c>
      <c r="C322" s="21" t="str">
        <f aca="false">IFERROR(VLOOKUP(A$1&amp;":"&amp;A322,'Finish order'!$C:$K,9,FALSE()),"")</f>
        <v/>
      </c>
      <c r="D322" s="21" t="str">
        <f aca="false">IFERROR(VLOOKUP(A$1&amp;":"&amp;A322,'Finish order'!$C:$K,7,FALSE()),"")</f>
        <v/>
      </c>
      <c r="E322" s="29" t="str">
        <f aca="false">IFERROR(VLOOKUP($A$1&amp;":"&amp;A322,'Finish order'!C:K,5,FALSE()),"")</f>
        <v/>
      </c>
      <c r="F322" s="21" t="str">
        <f aca="false">IFERROR(VLOOKUP($A$1&amp;":"&amp;A322,'Finish order'!C:K,4,FALSE()),"")</f>
        <v/>
      </c>
      <c r="G322" s="30" t="str">
        <f aca="false" t="array" ref="G322:G322">IFERROR(SMALL(IF($D$2:$D1231=D322,$A$2:$A$911*1.001),1),"")</f>
        <v/>
      </c>
      <c r="H322" s="30" t="str">
        <f aca="false" t="array" ref="H322:H322">IFERROR(SMALL(IF($D$2:$D1231=D322,$A$2:$A$911*1.0001),2),"")</f>
        <v/>
      </c>
      <c r="I322" s="30" t="str">
        <f aca="false" t="array" ref="I322:I322">IFERROR(SMALL(IF($D$2:$D1231=D322,$A$2:$A$911*1.00001),3),"")</f>
        <v/>
      </c>
      <c r="J322" s="30" t="str">
        <f aca="false" t="array" ref="J322:J322">IFERROR(SMALL(IF($D$2:$D1231=D322,$A$2:$A$911*1.000001),4),"")</f>
        <v/>
      </c>
      <c r="K322" s="30" t="str">
        <f aca="false">IF(A322&lt;&gt;"", IF(COUNT(G322:J322)=4, SUM(G322:J322), "No"), "")</f>
        <v>No</v>
      </c>
      <c r="L322" s="30" t="str">
        <f aca="false">IF(A322&lt;&gt;"", IF(COUNT(G322:I322)=3, SUM(G322:I322), "No"), "")</f>
        <v>No</v>
      </c>
      <c r="M322" s="30" t="str">
        <f aca="false">IF(A322&lt;&gt;"", IF(COUNT(G322:H322)=2, SUM(G322:H322), "No"), "")</f>
        <v>No</v>
      </c>
      <c r="N322" s="30" t="str">
        <f aca="false">'Results 10 year vets'!$D322&amp;":"&amp;Table1[[#Headers],[Male]]</f>
        <v>:Male</v>
      </c>
      <c r="O322" s="31"/>
      <c r="P322" s="21" t="n">
        <v>321</v>
      </c>
      <c r="Q322" s="21" t="str">
        <f aca="false">IFERROR(VLOOKUP(P$1&amp;":"&amp;P322,'Finish order'!$C:$K,6,FALSE()),"")</f>
        <v/>
      </c>
      <c r="R322" s="21" t="str">
        <f aca="false">IFERROR(VLOOKUP(P$1&amp;":"&amp;P322,'Finish order'!$C:$K,9,FALSE()),"")</f>
        <v/>
      </c>
      <c r="S322" s="21" t="str">
        <f aca="false">IFERROR(VLOOKUP(P$1&amp;":"&amp;P322,'Finish order'!$C:$K,7,FALSE()),"")</f>
        <v/>
      </c>
      <c r="T322" s="29" t="str">
        <f aca="false">IFERROR(VLOOKUP(P$1&amp;":"&amp;P322,'Finish order'!$C:$K,5,FALSE()),"")</f>
        <v/>
      </c>
      <c r="U322" s="21" t="str">
        <f aca="false">IFERROR(VLOOKUP(P$1&amp;":"&amp;P322,'Finish order'!$C:$K,4,FALSE()),"")</f>
        <v/>
      </c>
      <c r="V322" s="30" t="str">
        <f aca="false" t="array" ref="V322:V322">IFERROR(SMALL(IF($S$2:$S1231=S322,$P$2:$P$911*1.001),1),"")</f>
        <v/>
      </c>
      <c r="W322" s="30" t="str">
        <f aca="false" t="array" ref="W322:W322">IFERROR(SMALL(IF($S$2:$S1231=S322,$P$2:$P$911*1.0001),2),"")</f>
        <v/>
      </c>
      <c r="X322" s="30" t="str">
        <f aca="false" t="array" ref="X322:X322">IFERROR(SMALL(IF($S$2:$S1231=S322,$P$2:$P$911*1.00001),3),"")</f>
        <v/>
      </c>
      <c r="Y322" s="30" t="str">
        <f aca="false" t="array" ref="Y322:Y322">IFERROR(SMALL(IF($S$2:$S1231=S322,$P$2:$P$911*1.000001),4),"")</f>
        <v/>
      </c>
      <c r="Z322" s="30" t="str">
        <f aca="false">IF(P322&lt;&gt;"", IF(COUNT(V322:Y322)=4, SUM(V322:Y322), "No"), "")</f>
        <v>No</v>
      </c>
      <c r="AA322" s="30" t="str">
        <f aca="false">IF(P322&lt;&gt;"", IF(COUNT(V322:X322)=3, SUM(V322:X322), "No"), "")</f>
        <v>No</v>
      </c>
      <c r="AB322" s="30" t="str">
        <f aca="false">IF(P322&lt;&gt;"", IF(COUNT(V322:W322)=2, SUM(V322:W322), "No"), "")</f>
        <v>No</v>
      </c>
      <c r="AC322" s="30" t="str">
        <f aca="false">'Results 10 year vets'!$S322&amp;":"&amp;Table4[[#Headers],[Female]]</f>
        <v>:Female</v>
      </c>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c r="CT322" s="31"/>
      <c r="CU322" s="31"/>
      <c r="CV322" s="31"/>
      <c r="CW322" s="31"/>
      <c r="CX322" s="31"/>
      <c r="CY322" s="31"/>
      <c r="CZ322" s="31"/>
      <c r="DA322" s="31"/>
      <c r="DB322" s="31"/>
      <c r="DC322" s="31"/>
      <c r="DD322" s="31"/>
      <c r="DE322" s="31"/>
      <c r="DF322" s="31"/>
      <c r="DG322" s="31"/>
      <c r="DH322" s="31"/>
      <c r="DI322" s="31"/>
      <c r="DJ322" s="31"/>
      <c r="DK322" s="31"/>
      <c r="DL322" s="31"/>
      <c r="DM322" s="31"/>
      <c r="DN322" s="31"/>
      <c r="DO322" s="31"/>
      <c r="DP322" s="31"/>
      <c r="DQ322" s="31"/>
      <c r="DR322" s="31"/>
      <c r="DS322" s="31"/>
      <c r="DT322" s="31"/>
      <c r="DU322" s="31"/>
      <c r="DV322" s="31"/>
      <c r="DW322" s="31"/>
    </row>
    <row r="323" customFormat="false" ht="15.75" hidden="false" customHeight="true" outlineLevel="0" collapsed="false">
      <c r="A323" s="21" t="n">
        <v>322</v>
      </c>
      <c r="B323" s="21" t="str">
        <f aca="false">IFERROR(VLOOKUP($A$1&amp;":"&amp;A323,'Finish order'!C:K,6,FALSE()),"")</f>
        <v/>
      </c>
      <c r="C323" s="21" t="str">
        <f aca="false">IFERROR(VLOOKUP(A$1&amp;":"&amp;A323,'Finish order'!$C:$K,9,FALSE()),"")</f>
        <v/>
      </c>
      <c r="D323" s="21" t="str">
        <f aca="false">IFERROR(VLOOKUP(A$1&amp;":"&amp;A323,'Finish order'!$C:$K,7,FALSE()),"")</f>
        <v/>
      </c>
      <c r="E323" s="29" t="str">
        <f aca="false">IFERROR(VLOOKUP($A$1&amp;":"&amp;A323,'Finish order'!C:K,5,FALSE()),"")</f>
        <v/>
      </c>
      <c r="F323" s="21" t="str">
        <f aca="false">IFERROR(VLOOKUP($A$1&amp;":"&amp;A323,'Finish order'!C:K,4,FALSE()),"")</f>
        <v/>
      </c>
      <c r="G323" s="30" t="str">
        <f aca="false" t="array" ref="G323:G323">IFERROR(SMALL(IF($D$2:$D1232=D323,$A$2:$A$911*1.001),1),"")</f>
        <v/>
      </c>
      <c r="H323" s="30" t="str">
        <f aca="false" t="array" ref="H323:H323">IFERROR(SMALL(IF($D$2:$D1232=D323,$A$2:$A$911*1.0001),2),"")</f>
        <v/>
      </c>
      <c r="I323" s="30" t="str">
        <f aca="false" t="array" ref="I323:I323">IFERROR(SMALL(IF($D$2:$D1232=D323,$A$2:$A$911*1.00001),3),"")</f>
        <v/>
      </c>
      <c r="J323" s="30" t="str">
        <f aca="false" t="array" ref="J323:J323">IFERROR(SMALL(IF($D$2:$D1232=D323,$A$2:$A$911*1.000001),4),"")</f>
        <v/>
      </c>
      <c r="K323" s="30" t="str">
        <f aca="false">IF(A323&lt;&gt;"", IF(COUNT(G323:J323)=4, SUM(G323:J323), "No"), "")</f>
        <v>No</v>
      </c>
      <c r="L323" s="30" t="str">
        <f aca="false">IF(A323&lt;&gt;"", IF(COUNT(G323:I323)=3, SUM(G323:I323), "No"), "")</f>
        <v>No</v>
      </c>
      <c r="M323" s="30" t="str">
        <f aca="false">IF(A323&lt;&gt;"", IF(COUNT(G323:H323)=2, SUM(G323:H323), "No"), "")</f>
        <v>No</v>
      </c>
      <c r="N323" s="30" t="str">
        <f aca="false">'Results 10 year vets'!$D323&amp;":"&amp;Table1[[#Headers],[Male]]</f>
        <v>:Male</v>
      </c>
      <c r="O323" s="31"/>
      <c r="P323" s="21" t="n">
        <v>322</v>
      </c>
      <c r="Q323" s="21" t="str">
        <f aca="false">IFERROR(VLOOKUP(P$1&amp;":"&amp;P323,'Finish order'!$C:$K,6,FALSE()),"")</f>
        <v/>
      </c>
      <c r="R323" s="21" t="str">
        <f aca="false">IFERROR(VLOOKUP(P$1&amp;":"&amp;P323,'Finish order'!$C:$K,9,FALSE()),"")</f>
        <v/>
      </c>
      <c r="S323" s="21" t="str">
        <f aca="false">IFERROR(VLOOKUP(P$1&amp;":"&amp;P323,'Finish order'!$C:$K,7,FALSE()),"")</f>
        <v/>
      </c>
      <c r="T323" s="29" t="str">
        <f aca="false">IFERROR(VLOOKUP(P$1&amp;":"&amp;P323,'Finish order'!$C:$K,5,FALSE()),"")</f>
        <v/>
      </c>
      <c r="U323" s="21" t="str">
        <f aca="false">IFERROR(VLOOKUP(P$1&amp;":"&amp;P323,'Finish order'!$C:$K,4,FALSE()),"")</f>
        <v/>
      </c>
      <c r="V323" s="30" t="str">
        <f aca="false" t="array" ref="V323:V323">IFERROR(SMALL(IF($S$2:$S1232=S323,$P$2:$P$911*1.001),1),"")</f>
        <v/>
      </c>
      <c r="W323" s="30" t="str">
        <f aca="false" t="array" ref="W323:W323">IFERROR(SMALL(IF($S$2:$S1232=S323,$P$2:$P$911*1.0001),2),"")</f>
        <v/>
      </c>
      <c r="X323" s="30" t="str">
        <f aca="false" t="array" ref="X323:X323">IFERROR(SMALL(IF($S$2:$S1232=S323,$P$2:$P$911*1.00001),3),"")</f>
        <v/>
      </c>
      <c r="Y323" s="30" t="str">
        <f aca="false" t="array" ref="Y323:Y323">IFERROR(SMALL(IF($S$2:$S1232=S323,$P$2:$P$911*1.000001),4),"")</f>
        <v/>
      </c>
      <c r="Z323" s="30" t="str">
        <f aca="false">IF(P323&lt;&gt;"", IF(COUNT(V323:Y323)=4, SUM(V323:Y323), "No"), "")</f>
        <v>No</v>
      </c>
      <c r="AA323" s="30" t="str">
        <f aca="false">IF(P323&lt;&gt;"", IF(COUNT(V323:X323)=3, SUM(V323:X323), "No"), "")</f>
        <v>No</v>
      </c>
      <c r="AB323" s="30" t="str">
        <f aca="false">IF(P323&lt;&gt;"", IF(COUNT(V323:W323)=2, SUM(V323:W323), "No"), "")</f>
        <v>No</v>
      </c>
      <c r="AC323" s="30" t="str">
        <f aca="false">'Results 10 year vets'!$S323&amp;":"&amp;Table4[[#Headers],[Female]]</f>
        <v>:Female</v>
      </c>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c r="CQ323" s="31"/>
      <c r="CR323" s="31"/>
      <c r="CS323" s="31"/>
      <c r="CT323" s="31"/>
      <c r="CU323" s="31"/>
      <c r="CV323" s="31"/>
      <c r="CW323" s="31"/>
      <c r="CX323" s="31"/>
      <c r="CY323" s="31"/>
      <c r="CZ323" s="31"/>
      <c r="DA323" s="31"/>
      <c r="DB323" s="31"/>
      <c r="DC323" s="31"/>
      <c r="DD323" s="31"/>
      <c r="DE323" s="31"/>
      <c r="DF323" s="31"/>
      <c r="DG323" s="31"/>
      <c r="DH323" s="31"/>
      <c r="DI323" s="31"/>
      <c r="DJ323" s="31"/>
      <c r="DK323" s="31"/>
      <c r="DL323" s="31"/>
      <c r="DM323" s="31"/>
      <c r="DN323" s="31"/>
      <c r="DO323" s="31"/>
      <c r="DP323" s="31"/>
      <c r="DQ323" s="31"/>
      <c r="DR323" s="31"/>
      <c r="DS323" s="31"/>
      <c r="DT323" s="31"/>
      <c r="DU323" s="31"/>
      <c r="DV323" s="31"/>
      <c r="DW323" s="31"/>
    </row>
    <row r="324" customFormat="false" ht="15.75" hidden="false" customHeight="true" outlineLevel="0" collapsed="false">
      <c r="A324" s="21" t="n">
        <v>323</v>
      </c>
      <c r="B324" s="21" t="str">
        <f aca="false">IFERROR(VLOOKUP($A$1&amp;":"&amp;A324,'Finish order'!C:K,6,FALSE()),"")</f>
        <v/>
      </c>
      <c r="C324" s="21" t="str">
        <f aca="false">IFERROR(VLOOKUP(A$1&amp;":"&amp;A324,'Finish order'!$C:$K,9,FALSE()),"")</f>
        <v/>
      </c>
      <c r="D324" s="21" t="str">
        <f aca="false">IFERROR(VLOOKUP(A$1&amp;":"&amp;A324,'Finish order'!$C:$K,7,FALSE()),"")</f>
        <v/>
      </c>
      <c r="E324" s="29" t="str">
        <f aca="false">IFERROR(VLOOKUP($A$1&amp;":"&amp;A324,'Finish order'!C:K,5,FALSE()),"")</f>
        <v/>
      </c>
      <c r="F324" s="21" t="str">
        <f aca="false">IFERROR(VLOOKUP($A$1&amp;":"&amp;A324,'Finish order'!C:K,4,FALSE()),"")</f>
        <v/>
      </c>
      <c r="G324" s="30" t="str">
        <f aca="false" t="array" ref="G324:G324">IFERROR(SMALL(IF($D$2:$D1233=D324,$A$2:$A$911*1.001),1),"")</f>
        <v/>
      </c>
      <c r="H324" s="30" t="str">
        <f aca="false" t="array" ref="H324:H324">IFERROR(SMALL(IF($D$2:$D1233=D324,$A$2:$A$911*1.0001),2),"")</f>
        <v/>
      </c>
      <c r="I324" s="30" t="str">
        <f aca="false" t="array" ref="I324:I324">IFERROR(SMALL(IF($D$2:$D1233=D324,$A$2:$A$911*1.00001),3),"")</f>
        <v/>
      </c>
      <c r="J324" s="30" t="str">
        <f aca="false" t="array" ref="J324:J324">IFERROR(SMALL(IF($D$2:$D1233=D324,$A$2:$A$911*1.000001),4),"")</f>
        <v/>
      </c>
      <c r="K324" s="30" t="str">
        <f aca="false">IF(A324&lt;&gt;"", IF(COUNT(G324:J324)=4, SUM(G324:J324), "No"), "")</f>
        <v>No</v>
      </c>
      <c r="L324" s="30" t="str">
        <f aca="false">IF(A324&lt;&gt;"", IF(COUNT(G324:I324)=3, SUM(G324:I324), "No"), "")</f>
        <v>No</v>
      </c>
      <c r="M324" s="30" t="str">
        <f aca="false">IF(A324&lt;&gt;"", IF(COUNT(G324:H324)=2, SUM(G324:H324), "No"), "")</f>
        <v>No</v>
      </c>
      <c r="N324" s="30" t="str">
        <f aca="false">'Results 10 year vets'!$D324&amp;":"&amp;Table1[[#Headers],[Male]]</f>
        <v>:Male</v>
      </c>
      <c r="O324" s="31"/>
      <c r="P324" s="21" t="n">
        <v>323</v>
      </c>
      <c r="Q324" s="21" t="str">
        <f aca="false">IFERROR(VLOOKUP(P$1&amp;":"&amp;P324,'Finish order'!$C:$K,6,FALSE()),"")</f>
        <v/>
      </c>
      <c r="R324" s="21" t="str">
        <f aca="false">IFERROR(VLOOKUP(P$1&amp;":"&amp;P324,'Finish order'!$C:$K,9,FALSE()),"")</f>
        <v/>
      </c>
      <c r="S324" s="21" t="str">
        <f aca="false">IFERROR(VLOOKUP(P$1&amp;":"&amp;P324,'Finish order'!$C:$K,7,FALSE()),"")</f>
        <v/>
      </c>
      <c r="T324" s="29" t="str">
        <f aca="false">IFERROR(VLOOKUP(P$1&amp;":"&amp;P324,'Finish order'!$C:$K,5,FALSE()),"")</f>
        <v/>
      </c>
      <c r="U324" s="21" t="str">
        <f aca="false">IFERROR(VLOOKUP(P$1&amp;":"&amp;P324,'Finish order'!$C:$K,4,FALSE()),"")</f>
        <v/>
      </c>
      <c r="V324" s="30" t="str">
        <f aca="false" t="array" ref="V324:V324">IFERROR(SMALL(IF($S$2:$S1233=S324,$P$2:$P$911*1.001),1),"")</f>
        <v/>
      </c>
      <c r="W324" s="30" t="str">
        <f aca="false" t="array" ref="W324:W324">IFERROR(SMALL(IF($S$2:$S1233=S324,$P$2:$P$911*1.0001),2),"")</f>
        <v/>
      </c>
      <c r="X324" s="30" t="str">
        <f aca="false" t="array" ref="X324:X324">IFERROR(SMALL(IF($S$2:$S1233=S324,$P$2:$P$911*1.00001),3),"")</f>
        <v/>
      </c>
      <c r="Y324" s="30" t="str">
        <f aca="false" t="array" ref="Y324:Y324">IFERROR(SMALL(IF($S$2:$S1233=S324,$P$2:$P$911*1.000001),4),"")</f>
        <v/>
      </c>
      <c r="Z324" s="30" t="str">
        <f aca="false">IF(P324&lt;&gt;"", IF(COUNT(V324:Y324)=4, SUM(V324:Y324), "No"), "")</f>
        <v>No</v>
      </c>
      <c r="AA324" s="30" t="str">
        <f aca="false">IF(P324&lt;&gt;"", IF(COUNT(V324:X324)=3, SUM(V324:X324), "No"), "")</f>
        <v>No</v>
      </c>
      <c r="AB324" s="30" t="str">
        <f aca="false">IF(P324&lt;&gt;"", IF(COUNT(V324:W324)=2, SUM(V324:W324), "No"), "")</f>
        <v>No</v>
      </c>
      <c r="AC324" s="30" t="str">
        <f aca="false">'Results 10 year vets'!$S324&amp;":"&amp;Table4[[#Headers],[Female]]</f>
        <v>:Female</v>
      </c>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c r="CQ324" s="31"/>
      <c r="CR324" s="31"/>
      <c r="CS324" s="31"/>
      <c r="CT324" s="31"/>
      <c r="CU324" s="31"/>
      <c r="CV324" s="31"/>
      <c r="CW324" s="31"/>
      <c r="CX324" s="31"/>
      <c r="CY324" s="31"/>
      <c r="CZ324" s="31"/>
      <c r="DA324" s="31"/>
      <c r="DB324" s="31"/>
      <c r="DC324" s="31"/>
      <c r="DD324" s="31"/>
      <c r="DE324" s="31"/>
      <c r="DF324" s="31"/>
      <c r="DG324" s="31"/>
      <c r="DH324" s="31"/>
      <c r="DI324" s="31"/>
      <c r="DJ324" s="31"/>
      <c r="DK324" s="31"/>
      <c r="DL324" s="31"/>
      <c r="DM324" s="31"/>
      <c r="DN324" s="31"/>
      <c r="DO324" s="31"/>
      <c r="DP324" s="31"/>
      <c r="DQ324" s="31"/>
      <c r="DR324" s="31"/>
      <c r="DS324" s="31"/>
      <c r="DT324" s="31"/>
      <c r="DU324" s="31"/>
      <c r="DV324" s="31"/>
      <c r="DW324" s="31"/>
    </row>
    <row r="325" customFormat="false" ht="15.75" hidden="false" customHeight="true" outlineLevel="0" collapsed="false">
      <c r="A325" s="21" t="n">
        <v>324</v>
      </c>
      <c r="B325" s="21" t="str">
        <f aca="false">IFERROR(VLOOKUP($A$1&amp;":"&amp;A325,'Finish order'!C:K,6,FALSE()),"")</f>
        <v/>
      </c>
      <c r="C325" s="21" t="str">
        <f aca="false">IFERROR(VLOOKUP(A$1&amp;":"&amp;A325,'Finish order'!$C:$K,9,FALSE()),"")</f>
        <v/>
      </c>
      <c r="D325" s="21" t="str">
        <f aca="false">IFERROR(VLOOKUP(A$1&amp;":"&amp;A325,'Finish order'!$C:$K,7,FALSE()),"")</f>
        <v/>
      </c>
      <c r="E325" s="29" t="str">
        <f aca="false">IFERROR(VLOOKUP($A$1&amp;":"&amp;A325,'Finish order'!C:K,5,FALSE()),"")</f>
        <v/>
      </c>
      <c r="F325" s="21" t="str">
        <f aca="false">IFERROR(VLOOKUP($A$1&amp;":"&amp;A325,'Finish order'!C:K,4,FALSE()),"")</f>
        <v/>
      </c>
      <c r="G325" s="30" t="str">
        <f aca="false" t="array" ref="G325:G325">IFERROR(SMALL(IF($D$2:$D1234=D325,$A$2:$A$911*1.001),1),"")</f>
        <v/>
      </c>
      <c r="H325" s="30" t="str">
        <f aca="false" t="array" ref="H325:H325">IFERROR(SMALL(IF($D$2:$D1234=D325,$A$2:$A$911*1.0001),2),"")</f>
        <v/>
      </c>
      <c r="I325" s="30" t="str">
        <f aca="false" t="array" ref="I325:I325">IFERROR(SMALL(IF($D$2:$D1234=D325,$A$2:$A$911*1.00001),3),"")</f>
        <v/>
      </c>
      <c r="J325" s="30" t="str">
        <f aca="false" t="array" ref="J325:J325">IFERROR(SMALL(IF($D$2:$D1234=D325,$A$2:$A$911*1.000001),4),"")</f>
        <v/>
      </c>
      <c r="K325" s="30" t="str">
        <f aca="false">IF(A325&lt;&gt;"", IF(COUNT(G325:J325)=4, SUM(G325:J325), "No"), "")</f>
        <v>No</v>
      </c>
      <c r="L325" s="30" t="str">
        <f aca="false">IF(A325&lt;&gt;"", IF(COUNT(G325:I325)=3, SUM(G325:I325), "No"), "")</f>
        <v>No</v>
      </c>
      <c r="M325" s="30" t="str">
        <f aca="false">IF(A325&lt;&gt;"", IF(COUNT(G325:H325)=2, SUM(G325:H325), "No"), "")</f>
        <v>No</v>
      </c>
      <c r="N325" s="30" t="str">
        <f aca="false">'Results 10 year vets'!$D325&amp;":"&amp;Table1[[#Headers],[Male]]</f>
        <v>:Male</v>
      </c>
      <c r="O325" s="31"/>
      <c r="P325" s="21" t="n">
        <v>324</v>
      </c>
      <c r="Q325" s="21" t="str">
        <f aca="false">IFERROR(VLOOKUP(P$1&amp;":"&amp;P325,'Finish order'!$C:$K,6,FALSE()),"")</f>
        <v/>
      </c>
      <c r="R325" s="21" t="str">
        <f aca="false">IFERROR(VLOOKUP(P$1&amp;":"&amp;P325,'Finish order'!$C:$K,9,FALSE()),"")</f>
        <v/>
      </c>
      <c r="S325" s="21" t="str">
        <f aca="false">IFERROR(VLOOKUP(P$1&amp;":"&amp;P325,'Finish order'!$C:$K,7,FALSE()),"")</f>
        <v/>
      </c>
      <c r="T325" s="29" t="str">
        <f aca="false">IFERROR(VLOOKUP(P$1&amp;":"&amp;P325,'Finish order'!$C:$K,5,FALSE()),"")</f>
        <v/>
      </c>
      <c r="U325" s="21" t="str">
        <f aca="false">IFERROR(VLOOKUP(P$1&amp;":"&amp;P325,'Finish order'!$C:$K,4,FALSE()),"")</f>
        <v/>
      </c>
      <c r="V325" s="30" t="str">
        <f aca="false" t="array" ref="V325:V325">IFERROR(SMALL(IF($S$2:$S1234=S325,$P$2:$P$911*1.001),1),"")</f>
        <v/>
      </c>
      <c r="W325" s="30" t="str">
        <f aca="false" t="array" ref="W325:W325">IFERROR(SMALL(IF($S$2:$S1234=S325,$P$2:$P$911*1.0001),2),"")</f>
        <v/>
      </c>
      <c r="X325" s="30" t="str">
        <f aca="false" t="array" ref="X325:X325">IFERROR(SMALL(IF($S$2:$S1234=S325,$P$2:$P$911*1.00001),3),"")</f>
        <v/>
      </c>
      <c r="Y325" s="30" t="str">
        <f aca="false" t="array" ref="Y325:Y325">IFERROR(SMALL(IF($S$2:$S1234=S325,$P$2:$P$911*1.000001),4),"")</f>
        <v/>
      </c>
      <c r="Z325" s="30" t="str">
        <f aca="false">IF(P325&lt;&gt;"", IF(COUNT(V325:Y325)=4, SUM(V325:Y325), "No"), "")</f>
        <v>No</v>
      </c>
      <c r="AA325" s="30" t="str">
        <f aca="false">IF(P325&lt;&gt;"", IF(COUNT(V325:X325)=3, SUM(V325:X325), "No"), "")</f>
        <v>No</v>
      </c>
      <c r="AB325" s="30" t="str">
        <f aca="false">IF(P325&lt;&gt;"", IF(COUNT(V325:W325)=2, SUM(V325:W325), "No"), "")</f>
        <v>No</v>
      </c>
      <c r="AC325" s="30" t="str">
        <f aca="false">'Results 10 year vets'!$S325&amp;":"&amp;Table4[[#Headers],[Female]]</f>
        <v>:Female</v>
      </c>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c r="CK325" s="31"/>
      <c r="CL325" s="31"/>
      <c r="CM325" s="31"/>
      <c r="CN325" s="31"/>
      <c r="CO325" s="31"/>
      <c r="CP325" s="31"/>
      <c r="CQ325" s="31"/>
      <c r="CR325" s="31"/>
      <c r="CS325" s="31"/>
      <c r="CT325" s="31"/>
      <c r="CU325" s="31"/>
      <c r="CV325" s="31"/>
      <c r="CW325" s="31"/>
      <c r="CX325" s="31"/>
      <c r="CY325" s="31"/>
      <c r="CZ325" s="31"/>
      <c r="DA325" s="31"/>
      <c r="DB325" s="31"/>
      <c r="DC325" s="31"/>
      <c r="DD325" s="31"/>
      <c r="DE325" s="31"/>
      <c r="DF325" s="31"/>
      <c r="DG325" s="31"/>
      <c r="DH325" s="31"/>
      <c r="DI325" s="31"/>
      <c r="DJ325" s="31"/>
      <c r="DK325" s="31"/>
      <c r="DL325" s="31"/>
      <c r="DM325" s="31"/>
      <c r="DN325" s="31"/>
      <c r="DO325" s="31"/>
      <c r="DP325" s="31"/>
      <c r="DQ325" s="31"/>
      <c r="DR325" s="31"/>
      <c r="DS325" s="31"/>
      <c r="DT325" s="31"/>
      <c r="DU325" s="31"/>
      <c r="DV325" s="31"/>
      <c r="DW325" s="31"/>
    </row>
    <row r="326" customFormat="false" ht="15.75" hidden="false" customHeight="true" outlineLevel="0" collapsed="false">
      <c r="A326" s="21" t="n">
        <v>325</v>
      </c>
      <c r="B326" s="21" t="str">
        <f aca="false">IFERROR(VLOOKUP($A$1&amp;":"&amp;A326,'Finish order'!C:K,6,FALSE()),"")</f>
        <v/>
      </c>
      <c r="C326" s="21" t="str">
        <f aca="false">IFERROR(VLOOKUP(A$1&amp;":"&amp;A326,'Finish order'!$C:$K,9,FALSE()),"")</f>
        <v/>
      </c>
      <c r="D326" s="21" t="str">
        <f aca="false">IFERROR(VLOOKUP(A$1&amp;":"&amp;A326,'Finish order'!$C:$K,7,FALSE()),"")</f>
        <v/>
      </c>
      <c r="E326" s="29" t="str">
        <f aca="false">IFERROR(VLOOKUP($A$1&amp;":"&amp;A326,'Finish order'!C:K,5,FALSE()),"")</f>
        <v/>
      </c>
      <c r="F326" s="21" t="str">
        <f aca="false">IFERROR(VLOOKUP($A$1&amp;":"&amp;A326,'Finish order'!C:K,4,FALSE()),"")</f>
        <v/>
      </c>
      <c r="G326" s="30" t="str">
        <f aca="false" t="array" ref="G326:G326">IFERROR(SMALL(IF($D$2:$D1235=D326,$A$2:$A$911*1.001),1),"")</f>
        <v/>
      </c>
      <c r="H326" s="30" t="str">
        <f aca="false" t="array" ref="H326:H326">IFERROR(SMALL(IF($D$2:$D1235=D326,$A$2:$A$911*1.0001),2),"")</f>
        <v/>
      </c>
      <c r="I326" s="30" t="str">
        <f aca="false" t="array" ref="I326:I326">IFERROR(SMALL(IF($D$2:$D1235=D326,$A$2:$A$911*1.00001),3),"")</f>
        <v/>
      </c>
      <c r="J326" s="30" t="str">
        <f aca="false" t="array" ref="J326:J326">IFERROR(SMALL(IF($D$2:$D1235=D326,$A$2:$A$911*1.000001),4),"")</f>
        <v/>
      </c>
      <c r="K326" s="30" t="str">
        <f aca="false">IF(A326&lt;&gt;"", IF(COUNT(G326:J326)=4, SUM(G326:J326), "No"), "")</f>
        <v>No</v>
      </c>
      <c r="L326" s="30" t="str">
        <f aca="false">IF(A326&lt;&gt;"", IF(COUNT(G326:I326)=3, SUM(G326:I326), "No"), "")</f>
        <v>No</v>
      </c>
      <c r="M326" s="30" t="str">
        <f aca="false">IF(A326&lt;&gt;"", IF(COUNT(G326:H326)=2, SUM(G326:H326), "No"), "")</f>
        <v>No</v>
      </c>
      <c r="N326" s="30" t="str">
        <f aca="false">'Results 10 year vets'!$D326&amp;":"&amp;Table1[[#Headers],[Male]]</f>
        <v>:Male</v>
      </c>
      <c r="O326" s="31"/>
      <c r="P326" s="21" t="n">
        <v>325</v>
      </c>
      <c r="Q326" s="21" t="str">
        <f aca="false">IFERROR(VLOOKUP(P$1&amp;":"&amp;P326,'Finish order'!$C:$K,6,FALSE()),"")</f>
        <v/>
      </c>
      <c r="R326" s="21" t="str">
        <f aca="false">IFERROR(VLOOKUP(P$1&amp;":"&amp;P326,'Finish order'!$C:$K,9,FALSE()),"")</f>
        <v/>
      </c>
      <c r="S326" s="21" t="str">
        <f aca="false">IFERROR(VLOOKUP(P$1&amp;":"&amp;P326,'Finish order'!$C:$K,7,FALSE()),"")</f>
        <v/>
      </c>
      <c r="T326" s="29" t="str">
        <f aca="false">IFERROR(VLOOKUP(P$1&amp;":"&amp;P326,'Finish order'!$C:$K,5,FALSE()),"")</f>
        <v/>
      </c>
      <c r="U326" s="21" t="str">
        <f aca="false">IFERROR(VLOOKUP(P$1&amp;":"&amp;P326,'Finish order'!$C:$K,4,FALSE()),"")</f>
        <v/>
      </c>
      <c r="V326" s="30" t="str">
        <f aca="false" t="array" ref="V326:V326">IFERROR(SMALL(IF($S$2:$S1235=S326,$P$2:$P$911*1.001),1),"")</f>
        <v/>
      </c>
      <c r="W326" s="30" t="str">
        <f aca="false" t="array" ref="W326:W326">IFERROR(SMALL(IF($S$2:$S1235=S326,$P$2:$P$911*1.0001),2),"")</f>
        <v/>
      </c>
      <c r="X326" s="30" t="str">
        <f aca="false" t="array" ref="X326:X326">IFERROR(SMALL(IF($S$2:$S1235=S326,$P$2:$P$911*1.00001),3),"")</f>
        <v/>
      </c>
      <c r="Y326" s="30" t="str">
        <f aca="false" t="array" ref="Y326:Y326">IFERROR(SMALL(IF($S$2:$S1235=S326,$P$2:$P$911*1.000001),4),"")</f>
        <v/>
      </c>
      <c r="Z326" s="30" t="str">
        <f aca="false">IF(P326&lt;&gt;"", IF(COUNT(V326:Y326)=4, SUM(V326:Y326), "No"), "")</f>
        <v>No</v>
      </c>
      <c r="AA326" s="30" t="str">
        <f aca="false">IF(P326&lt;&gt;"", IF(COUNT(V326:X326)=3, SUM(V326:X326), "No"), "")</f>
        <v>No</v>
      </c>
      <c r="AB326" s="30" t="str">
        <f aca="false">IF(P326&lt;&gt;"", IF(COUNT(V326:W326)=2, SUM(V326:W326), "No"), "")</f>
        <v>No</v>
      </c>
      <c r="AC326" s="30" t="str">
        <f aca="false">'Results 10 year vets'!$S326&amp;":"&amp;Table4[[#Headers],[Female]]</f>
        <v>:Female</v>
      </c>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c r="CQ326" s="31"/>
      <c r="CR326" s="31"/>
      <c r="CS326" s="31"/>
      <c r="CT326" s="31"/>
      <c r="CU326" s="31"/>
      <c r="CV326" s="31"/>
      <c r="CW326" s="31"/>
      <c r="CX326" s="31"/>
      <c r="CY326" s="31"/>
      <c r="CZ326" s="31"/>
      <c r="DA326" s="31"/>
      <c r="DB326" s="31"/>
      <c r="DC326" s="31"/>
      <c r="DD326" s="31"/>
      <c r="DE326" s="31"/>
      <c r="DF326" s="31"/>
      <c r="DG326" s="31"/>
      <c r="DH326" s="31"/>
      <c r="DI326" s="31"/>
      <c r="DJ326" s="31"/>
      <c r="DK326" s="31"/>
      <c r="DL326" s="31"/>
      <c r="DM326" s="31"/>
      <c r="DN326" s="31"/>
      <c r="DO326" s="31"/>
      <c r="DP326" s="31"/>
      <c r="DQ326" s="31"/>
      <c r="DR326" s="31"/>
      <c r="DS326" s="31"/>
      <c r="DT326" s="31"/>
      <c r="DU326" s="31"/>
      <c r="DV326" s="31"/>
      <c r="DW326" s="31"/>
    </row>
    <row r="327" customFormat="false" ht="15.75" hidden="false" customHeight="true" outlineLevel="0" collapsed="false">
      <c r="A327" s="21" t="n">
        <v>326</v>
      </c>
      <c r="B327" s="21" t="str">
        <f aca="false">IFERROR(VLOOKUP($A$1&amp;":"&amp;A327,'Finish order'!C:K,6,FALSE()),"")</f>
        <v/>
      </c>
      <c r="C327" s="21" t="str">
        <f aca="false">IFERROR(VLOOKUP(A$1&amp;":"&amp;A327,'Finish order'!$C:$K,9,FALSE()),"")</f>
        <v/>
      </c>
      <c r="D327" s="21" t="str">
        <f aca="false">IFERROR(VLOOKUP(A$1&amp;":"&amp;A327,'Finish order'!$C:$K,7,FALSE()),"")</f>
        <v/>
      </c>
      <c r="E327" s="29" t="str">
        <f aca="false">IFERROR(VLOOKUP($A$1&amp;":"&amp;A327,'Finish order'!C:K,5,FALSE()),"")</f>
        <v/>
      </c>
      <c r="F327" s="21" t="str">
        <f aca="false">IFERROR(VLOOKUP($A$1&amp;":"&amp;A327,'Finish order'!C:K,4,FALSE()),"")</f>
        <v/>
      </c>
      <c r="G327" s="30" t="str">
        <f aca="false" t="array" ref="G327:G327">IFERROR(SMALL(IF($D$2:$D1236=D327,$A$2:$A$911*1.001),1),"")</f>
        <v/>
      </c>
      <c r="H327" s="30" t="str">
        <f aca="false" t="array" ref="H327:H327">IFERROR(SMALL(IF($D$2:$D1236=D327,$A$2:$A$911*1.0001),2),"")</f>
        <v/>
      </c>
      <c r="I327" s="30" t="str">
        <f aca="false" t="array" ref="I327:I327">IFERROR(SMALL(IF($D$2:$D1236=D327,$A$2:$A$911*1.00001),3),"")</f>
        <v/>
      </c>
      <c r="J327" s="30" t="str">
        <f aca="false" t="array" ref="J327:J327">IFERROR(SMALL(IF($D$2:$D1236=D327,$A$2:$A$911*1.000001),4),"")</f>
        <v/>
      </c>
      <c r="K327" s="30" t="str">
        <f aca="false">IF(A327&lt;&gt;"", IF(COUNT(G327:J327)=4, SUM(G327:J327), "No"), "")</f>
        <v>No</v>
      </c>
      <c r="L327" s="30" t="str">
        <f aca="false">IF(A327&lt;&gt;"", IF(COUNT(G327:I327)=3, SUM(G327:I327), "No"), "")</f>
        <v>No</v>
      </c>
      <c r="M327" s="30" t="str">
        <f aca="false">IF(A327&lt;&gt;"", IF(COUNT(G327:H327)=2, SUM(G327:H327), "No"), "")</f>
        <v>No</v>
      </c>
      <c r="N327" s="30" t="str">
        <f aca="false">'Results 10 year vets'!$D327&amp;":"&amp;Table1[[#Headers],[Male]]</f>
        <v>:Male</v>
      </c>
      <c r="O327" s="31"/>
      <c r="P327" s="21" t="n">
        <v>326</v>
      </c>
      <c r="Q327" s="21" t="str">
        <f aca="false">IFERROR(VLOOKUP(P$1&amp;":"&amp;P327,'Finish order'!$C:$K,6,FALSE()),"")</f>
        <v/>
      </c>
      <c r="R327" s="21" t="str">
        <f aca="false">IFERROR(VLOOKUP(P$1&amp;":"&amp;P327,'Finish order'!$C:$K,9,FALSE()),"")</f>
        <v/>
      </c>
      <c r="S327" s="21" t="str">
        <f aca="false">IFERROR(VLOOKUP(P$1&amp;":"&amp;P327,'Finish order'!$C:$K,7,FALSE()),"")</f>
        <v/>
      </c>
      <c r="T327" s="29" t="str">
        <f aca="false">IFERROR(VLOOKUP(P$1&amp;":"&amp;P327,'Finish order'!$C:$K,5,FALSE()),"")</f>
        <v/>
      </c>
      <c r="U327" s="21" t="str">
        <f aca="false">IFERROR(VLOOKUP(P$1&amp;":"&amp;P327,'Finish order'!$C:$K,4,FALSE()),"")</f>
        <v/>
      </c>
      <c r="V327" s="30" t="str">
        <f aca="false" t="array" ref="V327:V327">IFERROR(SMALL(IF($S$2:$S1236=S327,$P$2:$P$911*1.001),1),"")</f>
        <v/>
      </c>
      <c r="W327" s="30" t="str">
        <f aca="false" t="array" ref="W327:W327">IFERROR(SMALL(IF($S$2:$S1236=S327,$P$2:$P$911*1.0001),2),"")</f>
        <v/>
      </c>
      <c r="X327" s="30" t="str">
        <f aca="false" t="array" ref="X327:X327">IFERROR(SMALL(IF($S$2:$S1236=S327,$P$2:$P$911*1.00001),3),"")</f>
        <v/>
      </c>
      <c r="Y327" s="30" t="str">
        <f aca="false" t="array" ref="Y327:Y327">IFERROR(SMALL(IF($S$2:$S1236=S327,$P$2:$P$911*1.000001),4),"")</f>
        <v/>
      </c>
      <c r="Z327" s="30" t="str">
        <f aca="false">IF(P327&lt;&gt;"", IF(COUNT(V327:Y327)=4, SUM(V327:Y327), "No"), "")</f>
        <v>No</v>
      </c>
      <c r="AA327" s="30" t="str">
        <f aca="false">IF(P327&lt;&gt;"", IF(COUNT(V327:X327)=3, SUM(V327:X327), "No"), "")</f>
        <v>No</v>
      </c>
      <c r="AB327" s="30" t="str">
        <f aca="false">IF(P327&lt;&gt;"", IF(COUNT(V327:W327)=2, SUM(V327:W327), "No"), "")</f>
        <v>No</v>
      </c>
      <c r="AC327" s="30" t="str">
        <f aca="false">'Results 10 year vets'!$S327&amp;":"&amp;Table4[[#Headers],[Female]]</f>
        <v>:Female</v>
      </c>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c r="CQ327" s="31"/>
      <c r="CR327" s="31"/>
      <c r="CS327" s="31"/>
      <c r="CT327" s="31"/>
      <c r="CU327" s="31"/>
      <c r="CV327" s="31"/>
      <c r="CW327" s="31"/>
      <c r="CX327" s="31"/>
      <c r="CY327" s="31"/>
      <c r="CZ327" s="31"/>
      <c r="DA327" s="31"/>
      <c r="DB327" s="31"/>
      <c r="DC327" s="31"/>
      <c r="DD327" s="31"/>
      <c r="DE327" s="31"/>
      <c r="DF327" s="31"/>
      <c r="DG327" s="31"/>
      <c r="DH327" s="31"/>
      <c r="DI327" s="31"/>
      <c r="DJ327" s="31"/>
      <c r="DK327" s="31"/>
      <c r="DL327" s="31"/>
      <c r="DM327" s="31"/>
      <c r="DN327" s="31"/>
      <c r="DO327" s="31"/>
      <c r="DP327" s="31"/>
      <c r="DQ327" s="31"/>
      <c r="DR327" s="31"/>
      <c r="DS327" s="31"/>
      <c r="DT327" s="31"/>
      <c r="DU327" s="31"/>
      <c r="DV327" s="31"/>
      <c r="DW327" s="31"/>
    </row>
    <row r="328" customFormat="false" ht="15.75" hidden="false" customHeight="true" outlineLevel="0" collapsed="false">
      <c r="A328" s="21" t="n">
        <v>327</v>
      </c>
      <c r="B328" s="21" t="str">
        <f aca="false">IFERROR(VLOOKUP($A$1&amp;":"&amp;A328,'Finish order'!C:K,6,FALSE()),"")</f>
        <v/>
      </c>
      <c r="C328" s="21" t="str">
        <f aca="false">IFERROR(VLOOKUP(A$1&amp;":"&amp;A328,'Finish order'!$C:$K,9,FALSE()),"")</f>
        <v/>
      </c>
      <c r="D328" s="21" t="str">
        <f aca="false">IFERROR(VLOOKUP(A$1&amp;":"&amp;A328,'Finish order'!$C:$K,7,FALSE()),"")</f>
        <v/>
      </c>
      <c r="E328" s="29" t="str">
        <f aca="false">IFERROR(VLOOKUP($A$1&amp;":"&amp;A328,'Finish order'!C:K,5,FALSE()),"")</f>
        <v/>
      </c>
      <c r="F328" s="21" t="str">
        <f aca="false">IFERROR(VLOOKUP($A$1&amp;":"&amp;A328,'Finish order'!C:K,4,FALSE()),"")</f>
        <v/>
      </c>
      <c r="G328" s="30" t="str">
        <f aca="false" t="array" ref="G328:G328">IFERROR(SMALL(IF($D$2:$D1237=D328,$A$2:$A$911*1.001),1),"")</f>
        <v/>
      </c>
      <c r="H328" s="30" t="str">
        <f aca="false" t="array" ref="H328:H328">IFERROR(SMALL(IF($D$2:$D1237=D328,$A$2:$A$911*1.0001),2),"")</f>
        <v/>
      </c>
      <c r="I328" s="30" t="str">
        <f aca="false" t="array" ref="I328:I328">IFERROR(SMALL(IF($D$2:$D1237=D328,$A$2:$A$911*1.00001),3),"")</f>
        <v/>
      </c>
      <c r="J328" s="30" t="str">
        <f aca="false" t="array" ref="J328:J328">IFERROR(SMALL(IF($D$2:$D1237=D328,$A$2:$A$911*1.000001),4),"")</f>
        <v/>
      </c>
      <c r="K328" s="30" t="str">
        <f aca="false">IF(A328&lt;&gt;"", IF(COUNT(G328:J328)=4, SUM(G328:J328), "No"), "")</f>
        <v>No</v>
      </c>
      <c r="L328" s="30" t="str">
        <f aca="false">IF(A328&lt;&gt;"", IF(COUNT(G328:I328)=3, SUM(G328:I328), "No"), "")</f>
        <v>No</v>
      </c>
      <c r="M328" s="30" t="str">
        <f aca="false">IF(A328&lt;&gt;"", IF(COUNT(G328:H328)=2, SUM(G328:H328), "No"), "")</f>
        <v>No</v>
      </c>
      <c r="N328" s="30" t="str">
        <f aca="false">'Results 10 year vets'!$D328&amp;":"&amp;Table1[[#Headers],[Male]]</f>
        <v>:Male</v>
      </c>
      <c r="O328" s="31"/>
      <c r="P328" s="21" t="n">
        <v>327</v>
      </c>
      <c r="Q328" s="21" t="str">
        <f aca="false">IFERROR(VLOOKUP(P$1&amp;":"&amp;P328,'Finish order'!$C:$K,6,FALSE()),"")</f>
        <v/>
      </c>
      <c r="R328" s="21" t="str">
        <f aca="false">IFERROR(VLOOKUP(P$1&amp;":"&amp;P328,'Finish order'!$C:$K,9,FALSE()),"")</f>
        <v/>
      </c>
      <c r="S328" s="21" t="str">
        <f aca="false">IFERROR(VLOOKUP(P$1&amp;":"&amp;P328,'Finish order'!$C:$K,7,FALSE()),"")</f>
        <v/>
      </c>
      <c r="T328" s="29" t="str">
        <f aca="false">IFERROR(VLOOKUP(P$1&amp;":"&amp;P328,'Finish order'!$C:$K,5,FALSE()),"")</f>
        <v/>
      </c>
      <c r="U328" s="21" t="str">
        <f aca="false">IFERROR(VLOOKUP(P$1&amp;":"&amp;P328,'Finish order'!$C:$K,4,FALSE()),"")</f>
        <v/>
      </c>
      <c r="V328" s="30" t="str">
        <f aca="false" t="array" ref="V328:V328">IFERROR(SMALL(IF($S$2:$S1237=S328,$P$2:$P$911*1.001),1),"")</f>
        <v/>
      </c>
      <c r="W328" s="30" t="str">
        <f aca="false" t="array" ref="W328:W328">IFERROR(SMALL(IF($S$2:$S1237=S328,$P$2:$P$911*1.0001),2),"")</f>
        <v/>
      </c>
      <c r="X328" s="30" t="str">
        <f aca="false" t="array" ref="X328:X328">IFERROR(SMALL(IF($S$2:$S1237=S328,$P$2:$P$911*1.00001),3),"")</f>
        <v/>
      </c>
      <c r="Y328" s="30" t="str">
        <f aca="false" t="array" ref="Y328:Y328">IFERROR(SMALL(IF($S$2:$S1237=S328,$P$2:$P$911*1.000001),4),"")</f>
        <v/>
      </c>
      <c r="Z328" s="30" t="str">
        <f aca="false">IF(P328&lt;&gt;"", IF(COUNT(V328:Y328)=4, SUM(V328:Y328), "No"), "")</f>
        <v>No</v>
      </c>
      <c r="AA328" s="30" t="str">
        <f aca="false">IF(P328&lt;&gt;"", IF(COUNT(V328:X328)=3, SUM(V328:X328), "No"), "")</f>
        <v>No</v>
      </c>
      <c r="AB328" s="30" t="str">
        <f aca="false">IF(P328&lt;&gt;"", IF(COUNT(V328:W328)=2, SUM(V328:W328), "No"), "")</f>
        <v>No</v>
      </c>
      <c r="AC328" s="30" t="str">
        <f aca="false">'Results 10 year vets'!$S328&amp;":"&amp;Table4[[#Headers],[Female]]</f>
        <v>:Female</v>
      </c>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c r="CQ328" s="31"/>
      <c r="CR328" s="31"/>
      <c r="CS328" s="31"/>
      <c r="CT328" s="31"/>
      <c r="CU328" s="31"/>
      <c r="CV328" s="31"/>
      <c r="CW328" s="31"/>
      <c r="CX328" s="31"/>
      <c r="CY328" s="31"/>
      <c r="CZ328" s="31"/>
      <c r="DA328" s="31"/>
      <c r="DB328" s="31"/>
      <c r="DC328" s="31"/>
      <c r="DD328" s="31"/>
      <c r="DE328" s="31"/>
      <c r="DF328" s="31"/>
      <c r="DG328" s="31"/>
      <c r="DH328" s="31"/>
      <c r="DI328" s="31"/>
      <c r="DJ328" s="31"/>
      <c r="DK328" s="31"/>
      <c r="DL328" s="31"/>
      <c r="DM328" s="31"/>
      <c r="DN328" s="31"/>
      <c r="DO328" s="31"/>
      <c r="DP328" s="31"/>
      <c r="DQ328" s="31"/>
      <c r="DR328" s="31"/>
      <c r="DS328" s="31"/>
      <c r="DT328" s="31"/>
      <c r="DU328" s="31"/>
      <c r="DV328" s="31"/>
      <c r="DW328" s="31"/>
    </row>
    <row r="329" customFormat="false" ht="15.75" hidden="false" customHeight="true" outlineLevel="0" collapsed="false">
      <c r="A329" s="21" t="n">
        <v>328</v>
      </c>
      <c r="B329" s="21" t="str">
        <f aca="false">IFERROR(VLOOKUP($A$1&amp;":"&amp;A329,'Finish order'!C:K,6,FALSE()),"")</f>
        <v/>
      </c>
      <c r="C329" s="21" t="str">
        <f aca="false">IFERROR(VLOOKUP(A$1&amp;":"&amp;A329,'Finish order'!$C:$K,9,FALSE()),"")</f>
        <v/>
      </c>
      <c r="D329" s="21" t="str">
        <f aca="false">IFERROR(VLOOKUP(A$1&amp;":"&amp;A329,'Finish order'!$C:$K,7,FALSE()),"")</f>
        <v/>
      </c>
      <c r="E329" s="29" t="str">
        <f aca="false">IFERROR(VLOOKUP($A$1&amp;":"&amp;A329,'Finish order'!C:K,5,FALSE()),"")</f>
        <v/>
      </c>
      <c r="F329" s="21" t="str">
        <f aca="false">IFERROR(VLOOKUP($A$1&amp;":"&amp;A329,'Finish order'!C:K,4,FALSE()),"")</f>
        <v/>
      </c>
      <c r="G329" s="30" t="str">
        <f aca="false" t="array" ref="G329:G329">IFERROR(SMALL(IF($D$2:$D1238=D329,$A$2:$A$911*1.001),1),"")</f>
        <v/>
      </c>
      <c r="H329" s="30" t="str">
        <f aca="false" t="array" ref="H329:H329">IFERROR(SMALL(IF($D$2:$D1238=D329,$A$2:$A$911*1.0001),2),"")</f>
        <v/>
      </c>
      <c r="I329" s="30" t="str">
        <f aca="false" t="array" ref="I329:I329">IFERROR(SMALL(IF($D$2:$D1238=D329,$A$2:$A$911*1.00001),3),"")</f>
        <v/>
      </c>
      <c r="J329" s="30" t="str">
        <f aca="false" t="array" ref="J329:J329">IFERROR(SMALL(IF($D$2:$D1238=D329,$A$2:$A$911*1.000001),4),"")</f>
        <v/>
      </c>
      <c r="K329" s="30" t="str">
        <f aca="false">IF(A329&lt;&gt;"", IF(COUNT(G329:J329)=4, SUM(G329:J329), "No"), "")</f>
        <v>No</v>
      </c>
      <c r="L329" s="30" t="str">
        <f aca="false">IF(A329&lt;&gt;"", IF(COUNT(G329:I329)=3, SUM(G329:I329), "No"), "")</f>
        <v>No</v>
      </c>
      <c r="M329" s="30" t="str">
        <f aca="false">IF(A329&lt;&gt;"", IF(COUNT(G329:H329)=2, SUM(G329:H329), "No"), "")</f>
        <v>No</v>
      </c>
      <c r="N329" s="30" t="str">
        <f aca="false">'Results 10 year vets'!$D329&amp;":"&amp;Table1[[#Headers],[Male]]</f>
        <v>:Male</v>
      </c>
      <c r="O329" s="31"/>
      <c r="P329" s="21" t="n">
        <v>328</v>
      </c>
      <c r="Q329" s="21" t="str">
        <f aca="false">IFERROR(VLOOKUP(P$1&amp;":"&amp;P329,'Finish order'!$C:$K,6,FALSE()),"")</f>
        <v/>
      </c>
      <c r="R329" s="21" t="str">
        <f aca="false">IFERROR(VLOOKUP(P$1&amp;":"&amp;P329,'Finish order'!$C:$K,9,FALSE()),"")</f>
        <v/>
      </c>
      <c r="S329" s="21" t="str">
        <f aca="false">IFERROR(VLOOKUP(P$1&amp;":"&amp;P329,'Finish order'!$C:$K,7,FALSE()),"")</f>
        <v/>
      </c>
      <c r="T329" s="29" t="str">
        <f aca="false">IFERROR(VLOOKUP(P$1&amp;":"&amp;P329,'Finish order'!$C:$K,5,FALSE()),"")</f>
        <v/>
      </c>
      <c r="U329" s="21" t="str">
        <f aca="false">IFERROR(VLOOKUP(P$1&amp;":"&amp;P329,'Finish order'!$C:$K,4,FALSE()),"")</f>
        <v/>
      </c>
      <c r="V329" s="30" t="str">
        <f aca="false" t="array" ref="V329:V329">IFERROR(SMALL(IF($S$2:$S1238=S329,$P$2:$P$911*1.001),1),"")</f>
        <v/>
      </c>
      <c r="W329" s="30" t="str">
        <f aca="false" t="array" ref="W329:W329">IFERROR(SMALL(IF($S$2:$S1238=S329,$P$2:$P$911*1.0001),2),"")</f>
        <v/>
      </c>
      <c r="X329" s="30" t="str">
        <f aca="false" t="array" ref="X329:X329">IFERROR(SMALL(IF($S$2:$S1238=S329,$P$2:$P$911*1.00001),3),"")</f>
        <v/>
      </c>
      <c r="Y329" s="30" t="str">
        <f aca="false" t="array" ref="Y329:Y329">IFERROR(SMALL(IF($S$2:$S1238=S329,$P$2:$P$911*1.000001),4),"")</f>
        <v/>
      </c>
      <c r="Z329" s="30" t="str">
        <f aca="false">IF(P329&lt;&gt;"", IF(COUNT(V329:Y329)=4, SUM(V329:Y329), "No"), "")</f>
        <v>No</v>
      </c>
      <c r="AA329" s="30" t="str">
        <f aca="false">IF(P329&lt;&gt;"", IF(COUNT(V329:X329)=3, SUM(V329:X329), "No"), "")</f>
        <v>No</v>
      </c>
      <c r="AB329" s="30" t="str">
        <f aca="false">IF(P329&lt;&gt;"", IF(COUNT(V329:W329)=2, SUM(V329:W329), "No"), "")</f>
        <v>No</v>
      </c>
      <c r="AC329" s="30" t="str">
        <f aca="false">'Results 10 year vets'!$S329&amp;":"&amp;Table4[[#Headers],[Female]]</f>
        <v>:Female</v>
      </c>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c r="CQ329" s="31"/>
      <c r="CR329" s="31"/>
      <c r="CS329" s="31"/>
      <c r="CT329" s="31"/>
      <c r="CU329" s="31"/>
      <c r="CV329" s="31"/>
      <c r="CW329" s="31"/>
      <c r="CX329" s="31"/>
      <c r="CY329" s="31"/>
      <c r="CZ329" s="31"/>
      <c r="DA329" s="31"/>
      <c r="DB329" s="31"/>
      <c r="DC329" s="31"/>
      <c r="DD329" s="31"/>
      <c r="DE329" s="31"/>
      <c r="DF329" s="31"/>
      <c r="DG329" s="31"/>
      <c r="DH329" s="31"/>
      <c r="DI329" s="31"/>
      <c r="DJ329" s="31"/>
      <c r="DK329" s="31"/>
      <c r="DL329" s="31"/>
      <c r="DM329" s="31"/>
      <c r="DN329" s="31"/>
      <c r="DO329" s="31"/>
      <c r="DP329" s="31"/>
      <c r="DQ329" s="31"/>
      <c r="DR329" s="31"/>
      <c r="DS329" s="31"/>
      <c r="DT329" s="31"/>
      <c r="DU329" s="31"/>
      <c r="DV329" s="31"/>
      <c r="DW329" s="31"/>
    </row>
    <row r="330" customFormat="false" ht="15.75" hidden="false" customHeight="true" outlineLevel="0" collapsed="false">
      <c r="A330" s="21" t="n">
        <v>329</v>
      </c>
      <c r="B330" s="21" t="str">
        <f aca="false">IFERROR(VLOOKUP($A$1&amp;":"&amp;A330,'Finish order'!C:K,6,FALSE()),"")</f>
        <v/>
      </c>
      <c r="C330" s="21" t="str">
        <f aca="false">IFERROR(VLOOKUP(A$1&amp;":"&amp;A330,'Finish order'!$C:$K,9,FALSE()),"")</f>
        <v/>
      </c>
      <c r="D330" s="21" t="str">
        <f aca="false">IFERROR(VLOOKUP(A$1&amp;":"&amp;A330,'Finish order'!$C:$K,7,FALSE()),"")</f>
        <v/>
      </c>
      <c r="E330" s="29" t="str">
        <f aca="false">IFERROR(VLOOKUP($A$1&amp;":"&amp;A330,'Finish order'!C:K,5,FALSE()),"")</f>
        <v/>
      </c>
      <c r="F330" s="21" t="str">
        <f aca="false">IFERROR(VLOOKUP($A$1&amp;":"&amp;A330,'Finish order'!C:K,4,FALSE()),"")</f>
        <v/>
      </c>
      <c r="G330" s="30" t="str">
        <f aca="false" t="array" ref="G330:G330">IFERROR(SMALL(IF($D$2:$D1239=D330,$A$2:$A$911*1.001),1),"")</f>
        <v/>
      </c>
      <c r="H330" s="30" t="str">
        <f aca="false" t="array" ref="H330:H330">IFERROR(SMALL(IF($D$2:$D1239=D330,$A$2:$A$911*1.0001),2),"")</f>
        <v/>
      </c>
      <c r="I330" s="30" t="str">
        <f aca="false" t="array" ref="I330:I330">IFERROR(SMALL(IF($D$2:$D1239=D330,$A$2:$A$911*1.00001),3),"")</f>
        <v/>
      </c>
      <c r="J330" s="30" t="str">
        <f aca="false" t="array" ref="J330:J330">IFERROR(SMALL(IF($D$2:$D1239=D330,$A$2:$A$911*1.000001),4),"")</f>
        <v/>
      </c>
      <c r="K330" s="30" t="str">
        <f aca="false">IF(A330&lt;&gt;"", IF(COUNT(G330:J330)=4, SUM(G330:J330), "No"), "")</f>
        <v>No</v>
      </c>
      <c r="L330" s="30" t="str">
        <f aca="false">IF(A330&lt;&gt;"", IF(COUNT(G330:I330)=3, SUM(G330:I330), "No"), "")</f>
        <v>No</v>
      </c>
      <c r="M330" s="30" t="str">
        <f aca="false">IF(A330&lt;&gt;"", IF(COUNT(G330:H330)=2, SUM(G330:H330), "No"), "")</f>
        <v>No</v>
      </c>
      <c r="N330" s="30" t="str">
        <f aca="false">'Results 10 year vets'!$D330&amp;":"&amp;Table1[[#Headers],[Male]]</f>
        <v>:Male</v>
      </c>
      <c r="O330" s="31"/>
      <c r="P330" s="21" t="n">
        <v>329</v>
      </c>
      <c r="Q330" s="21" t="str">
        <f aca="false">IFERROR(VLOOKUP(P$1&amp;":"&amp;P330,'Finish order'!$C:$K,6,FALSE()),"")</f>
        <v/>
      </c>
      <c r="R330" s="21" t="str">
        <f aca="false">IFERROR(VLOOKUP(P$1&amp;":"&amp;P330,'Finish order'!$C:$K,9,FALSE()),"")</f>
        <v/>
      </c>
      <c r="S330" s="21" t="str">
        <f aca="false">IFERROR(VLOOKUP(P$1&amp;":"&amp;P330,'Finish order'!$C:$K,7,FALSE()),"")</f>
        <v/>
      </c>
      <c r="T330" s="29" t="str">
        <f aca="false">IFERROR(VLOOKUP(P$1&amp;":"&amp;P330,'Finish order'!$C:$K,5,FALSE()),"")</f>
        <v/>
      </c>
      <c r="U330" s="21" t="str">
        <f aca="false">IFERROR(VLOOKUP(P$1&amp;":"&amp;P330,'Finish order'!$C:$K,4,FALSE()),"")</f>
        <v/>
      </c>
      <c r="V330" s="30" t="str">
        <f aca="false" t="array" ref="V330:V330">IFERROR(SMALL(IF($S$2:$S1239=S330,$P$2:$P$911*1.001),1),"")</f>
        <v/>
      </c>
      <c r="W330" s="30" t="str">
        <f aca="false" t="array" ref="W330:W330">IFERROR(SMALL(IF($S$2:$S1239=S330,$P$2:$P$911*1.0001),2),"")</f>
        <v/>
      </c>
      <c r="X330" s="30" t="str">
        <f aca="false" t="array" ref="X330:X330">IFERROR(SMALL(IF($S$2:$S1239=S330,$P$2:$P$911*1.00001),3),"")</f>
        <v/>
      </c>
      <c r="Y330" s="30" t="str">
        <f aca="false" t="array" ref="Y330:Y330">IFERROR(SMALL(IF($S$2:$S1239=S330,$P$2:$P$911*1.000001),4),"")</f>
        <v/>
      </c>
      <c r="Z330" s="30" t="str">
        <f aca="false">IF(P330&lt;&gt;"", IF(COUNT(V330:Y330)=4, SUM(V330:Y330), "No"), "")</f>
        <v>No</v>
      </c>
      <c r="AA330" s="30" t="str">
        <f aca="false">IF(P330&lt;&gt;"", IF(COUNT(V330:X330)=3, SUM(V330:X330), "No"), "")</f>
        <v>No</v>
      </c>
      <c r="AB330" s="30" t="str">
        <f aca="false">IF(P330&lt;&gt;"", IF(COUNT(V330:W330)=2, SUM(V330:W330), "No"), "")</f>
        <v>No</v>
      </c>
      <c r="AC330" s="30" t="str">
        <f aca="false">'Results 10 year vets'!$S330&amp;":"&amp;Table4[[#Headers],[Female]]</f>
        <v>:Female</v>
      </c>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c r="CQ330" s="31"/>
      <c r="CR330" s="31"/>
      <c r="CS330" s="31"/>
      <c r="CT330" s="31"/>
      <c r="CU330" s="31"/>
      <c r="CV330" s="31"/>
      <c r="CW330" s="31"/>
      <c r="CX330" s="31"/>
      <c r="CY330" s="31"/>
      <c r="CZ330" s="31"/>
      <c r="DA330" s="31"/>
      <c r="DB330" s="31"/>
      <c r="DC330" s="31"/>
      <c r="DD330" s="31"/>
      <c r="DE330" s="31"/>
      <c r="DF330" s="31"/>
      <c r="DG330" s="31"/>
      <c r="DH330" s="31"/>
      <c r="DI330" s="31"/>
      <c r="DJ330" s="31"/>
      <c r="DK330" s="31"/>
      <c r="DL330" s="31"/>
      <c r="DM330" s="31"/>
      <c r="DN330" s="31"/>
      <c r="DO330" s="31"/>
      <c r="DP330" s="31"/>
      <c r="DQ330" s="31"/>
      <c r="DR330" s="31"/>
      <c r="DS330" s="31"/>
      <c r="DT330" s="31"/>
      <c r="DU330" s="31"/>
      <c r="DV330" s="31"/>
      <c r="DW330" s="31"/>
    </row>
    <row r="331" customFormat="false" ht="15.75" hidden="false" customHeight="true" outlineLevel="0" collapsed="false">
      <c r="A331" s="21" t="n">
        <v>330</v>
      </c>
      <c r="B331" s="21" t="str">
        <f aca="false">IFERROR(VLOOKUP($A$1&amp;":"&amp;A331,'Finish order'!C:K,6,FALSE()),"")</f>
        <v/>
      </c>
      <c r="C331" s="21" t="str">
        <f aca="false">IFERROR(VLOOKUP(A$1&amp;":"&amp;A331,'Finish order'!$C:$K,9,FALSE()),"")</f>
        <v/>
      </c>
      <c r="D331" s="21" t="str">
        <f aca="false">IFERROR(VLOOKUP(A$1&amp;":"&amp;A331,'Finish order'!$C:$K,7,FALSE()),"")</f>
        <v/>
      </c>
      <c r="E331" s="29" t="str">
        <f aca="false">IFERROR(VLOOKUP($A$1&amp;":"&amp;A331,'Finish order'!C:K,5,FALSE()),"")</f>
        <v/>
      </c>
      <c r="F331" s="21" t="str">
        <f aca="false">IFERROR(VLOOKUP($A$1&amp;":"&amp;A331,'Finish order'!C:K,4,FALSE()),"")</f>
        <v/>
      </c>
      <c r="G331" s="30" t="str">
        <f aca="false" t="array" ref="G331:G331">IFERROR(SMALL(IF($D$2:$D1240=D331,$A$2:$A$911*1.001),1),"")</f>
        <v/>
      </c>
      <c r="H331" s="30" t="str">
        <f aca="false" t="array" ref="H331:H331">IFERROR(SMALL(IF($D$2:$D1240=D331,$A$2:$A$911*1.0001),2),"")</f>
        <v/>
      </c>
      <c r="I331" s="30" t="str">
        <f aca="false" t="array" ref="I331:I331">IFERROR(SMALL(IF($D$2:$D1240=D331,$A$2:$A$911*1.00001),3),"")</f>
        <v/>
      </c>
      <c r="J331" s="30" t="str">
        <f aca="false" t="array" ref="J331:J331">IFERROR(SMALL(IF($D$2:$D1240=D331,$A$2:$A$911*1.000001),4),"")</f>
        <v/>
      </c>
      <c r="K331" s="30" t="str">
        <f aca="false">IF(A331&lt;&gt;"", IF(COUNT(G331:J331)=4, SUM(G331:J331), "No"), "")</f>
        <v>No</v>
      </c>
      <c r="L331" s="30" t="str">
        <f aca="false">IF(A331&lt;&gt;"", IF(COUNT(G331:I331)=3, SUM(G331:I331), "No"), "")</f>
        <v>No</v>
      </c>
      <c r="M331" s="30" t="str">
        <f aca="false">IF(A331&lt;&gt;"", IF(COUNT(G331:H331)=2, SUM(G331:H331), "No"), "")</f>
        <v>No</v>
      </c>
      <c r="N331" s="30" t="str">
        <f aca="false">'Results 10 year vets'!$D331&amp;":"&amp;Table1[[#Headers],[Male]]</f>
        <v>:Male</v>
      </c>
      <c r="O331" s="31"/>
      <c r="P331" s="21" t="n">
        <v>330</v>
      </c>
      <c r="Q331" s="21" t="str">
        <f aca="false">IFERROR(VLOOKUP(P$1&amp;":"&amp;P331,'Finish order'!$C:$K,6,FALSE()),"")</f>
        <v/>
      </c>
      <c r="R331" s="21" t="str">
        <f aca="false">IFERROR(VLOOKUP(P$1&amp;":"&amp;P331,'Finish order'!$C:$K,9,FALSE()),"")</f>
        <v/>
      </c>
      <c r="S331" s="21" t="str">
        <f aca="false">IFERROR(VLOOKUP(P$1&amp;":"&amp;P331,'Finish order'!$C:$K,7,FALSE()),"")</f>
        <v/>
      </c>
      <c r="T331" s="29" t="str">
        <f aca="false">IFERROR(VLOOKUP(P$1&amp;":"&amp;P331,'Finish order'!$C:$K,5,FALSE()),"")</f>
        <v/>
      </c>
      <c r="U331" s="21" t="str">
        <f aca="false">IFERROR(VLOOKUP(P$1&amp;":"&amp;P331,'Finish order'!$C:$K,4,FALSE()),"")</f>
        <v/>
      </c>
      <c r="V331" s="30" t="str">
        <f aca="false" t="array" ref="V331:V331">IFERROR(SMALL(IF($S$2:$S1240=S331,$P$2:$P$911*1.001),1),"")</f>
        <v/>
      </c>
      <c r="W331" s="30" t="str">
        <f aca="false" t="array" ref="W331:W331">IFERROR(SMALL(IF($S$2:$S1240=S331,$P$2:$P$911*1.0001),2),"")</f>
        <v/>
      </c>
      <c r="X331" s="30" t="str">
        <f aca="false" t="array" ref="X331:X331">IFERROR(SMALL(IF($S$2:$S1240=S331,$P$2:$P$911*1.00001),3),"")</f>
        <v/>
      </c>
      <c r="Y331" s="30" t="str">
        <f aca="false" t="array" ref="Y331:Y331">IFERROR(SMALL(IF($S$2:$S1240=S331,$P$2:$P$911*1.000001),4),"")</f>
        <v/>
      </c>
      <c r="Z331" s="30" t="str">
        <f aca="false">IF(P331&lt;&gt;"", IF(COUNT(V331:Y331)=4, SUM(V331:Y331), "No"), "")</f>
        <v>No</v>
      </c>
      <c r="AA331" s="30" t="str">
        <f aca="false">IF(P331&lt;&gt;"", IF(COUNT(V331:X331)=3, SUM(V331:X331), "No"), "")</f>
        <v>No</v>
      </c>
      <c r="AB331" s="30" t="str">
        <f aca="false">IF(P331&lt;&gt;"", IF(COUNT(V331:W331)=2, SUM(V331:W331), "No"), "")</f>
        <v>No</v>
      </c>
      <c r="AC331" s="30" t="str">
        <f aca="false">'Results 10 year vets'!$S331&amp;":"&amp;Table4[[#Headers],[Female]]</f>
        <v>:Female</v>
      </c>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c r="CQ331" s="31"/>
      <c r="CR331" s="31"/>
      <c r="CS331" s="31"/>
      <c r="CT331" s="31"/>
      <c r="CU331" s="31"/>
      <c r="CV331" s="31"/>
      <c r="CW331" s="31"/>
      <c r="CX331" s="31"/>
      <c r="CY331" s="31"/>
      <c r="CZ331" s="31"/>
      <c r="DA331" s="31"/>
      <c r="DB331" s="31"/>
      <c r="DC331" s="31"/>
      <c r="DD331" s="31"/>
      <c r="DE331" s="31"/>
      <c r="DF331" s="31"/>
      <c r="DG331" s="31"/>
      <c r="DH331" s="31"/>
      <c r="DI331" s="31"/>
      <c r="DJ331" s="31"/>
      <c r="DK331" s="31"/>
      <c r="DL331" s="31"/>
      <c r="DM331" s="31"/>
      <c r="DN331" s="31"/>
      <c r="DO331" s="31"/>
      <c r="DP331" s="31"/>
      <c r="DQ331" s="31"/>
      <c r="DR331" s="31"/>
      <c r="DS331" s="31"/>
      <c r="DT331" s="31"/>
      <c r="DU331" s="31"/>
      <c r="DV331" s="31"/>
      <c r="DW331" s="31"/>
    </row>
    <row r="332" customFormat="false" ht="15.75" hidden="false" customHeight="true" outlineLevel="0" collapsed="false">
      <c r="A332" s="21" t="n">
        <v>331</v>
      </c>
      <c r="B332" s="21" t="str">
        <f aca="false">IFERROR(VLOOKUP($A$1&amp;":"&amp;A332,'Finish order'!C:K,6,FALSE()),"")</f>
        <v/>
      </c>
      <c r="C332" s="21" t="str">
        <f aca="false">IFERROR(VLOOKUP(A$1&amp;":"&amp;A332,'Finish order'!$C:$K,9,FALSE()),"")</f>
        <v/>
      </c>
      <c r="D332" s="21" t="str">
        <f aca="false">IFERROR(VLOOKUP(A$1&amp;":"&amp;A332,'Finish order'!$C:$K,7,FALSE()),"")</f>
        <v/>
      </c>
      <c r="E332" s="29" t="str">
        <f aca="false">IFERROR(VLOOKUP($A$1&amp;":"&amp;A332,'Finish order'!C:K,5,FALSE()),"")</f>
        <v/>
      </c>
      <c r="F332" s="21" t="str">
        <f aca="false">IFERROR(VLOOKUP($A$1&amp;":"&amp;A332,'Finish order'!C:K,4,FALSE()),"")</f>
        <v/>
      </c>
      <c r="G332" s="30" t="str">
        <f aca="false" t="array" ref="G332:G332">IFERROR(SMALL(IF($D$2:$D1241=D332,$A$2:$A$911*1.001),1),"")</f>
        <v/>
      </c>
      <c r="H332" s="30" t="str">
        <f aca="false" t="array" ref="H332:H332">IFERROR(SMALL(IF($D$2:$D1241=D332,$A$2:$A$911*1.0001),2),"")</f>
        <v/>
      </c>
      <c r="I332" s="30" t="str">
        <f aca="false" t="array" ref="I332:I332">IFERROR(SMALL(IF($D$2:$D1241=D332,$A$2:$A$911*1.00001),3),"")</f>
        <v/>
      </c>
      <c r="J332" s="30" t="str">
        <f aca="false" t="array" ref="J332:J332">IFERROR(SMALL(IF($D$2:$D1241=D332,$A$2:$A$911*1.000001),4),"")</f>
        <v/>
      </c>
      <c r="K332" s="30" t="str">
        <f aca="false">IF(A332&lt;&gt;"", IF(COUNT(G332:J332)=4, SUM(G332:J332), "No"), "")</f>
        <v>No</v>
      </c>
      <c r="L332" s="30" t="str">
        <f aca="false">IF(A332&lt;&gt;"", IF(COUNT(G332:I332)=3, SUM(G332:I332), "No"), "")</f>
        <v>No</v>
      </c>
      <c r="M332" s="30" t="str">
        <f aca="false">IF(A332&lt;&gt;"", IF(COUNT(G332:H332)=2, SUM(G332:H332), "No"), "")</f>
        <v>No</v>
      </c>
      <c r="N332" s="30" t="str">
        <f aca="false">'Results 10 year vets'!$D332&amp;":"&amp;Table1[[#Headers],[Male]]</f>
        <v>:Male</v>
      </c>
      <c r="O332" s="31"/>
      <c r="P332" s="21" t="n">
        <v>331</v>
      </c>
      <c r="Q332" s="21" t="str">
        <f aca="false">IFERROR(VLOOKUP(P$1&amp;":"&amp;P332,'Finish order'!$C:$K,6,FALSE()),"")</f>
        <v/>
      </c>
      <c r="R332" s="21" t="str">
        <f aca="false">IFERROR(VLOOKUP(P$1&amp;":"&amp;P332,'Finish order'!$C:$K,9,FALSE()),"")</f>
        <v/>
      </c>
      <c r="S332" s="21" t="str">
        <f aca="false">IFERROR(VLOOKUP(P$1&amp;":"&amp;P332,'Finish order'!$C:$K,7,FALSE()),"")</f>
        <v/>
      </c>
      <c r="T332" s="29" t="str">
        <f aca="false">IFERROR(VLOOKUP(P$1&amp;":"&amp;P332,'Finish order'!$C:$K,5,FALSE()),"")</f>
        <v/>
      </c>
      <c r="U332" s="21" t="str">
        <f aca="false">IFERROR(VLOOKUP(P$1&amp;":"&amp;P332,'Finish order'!$C:$K,4,FALSE()),"")</f>
        <v/>
      </c>
      <c r="V332" s="30" t="str">
        <f aca="false" t="array" ref="V332:V332">IFERROR(SMALL(IF($S$2:$S1241=S332,$P$2:$P$911*1.001),1),"")</f>
        <v/>
      </c>
      <c r="W332" s="30" t="str">
        <f aca="false" t="array" ref="W332:W332">IFERROR(SMALL(IF($S$2:$S1241=S332,$P$2:$P$911*1.0001),2),"")</f>
        <v/>
      </c>
      <c r="X332" s="30" t="str">
        <f aca="false" t="array" ref="X332:X332">IFERROR(SMALL(IF($S$2:$S1241=S332,$P$2:$P$911*1.00001),3),"")</f>
        <v/>
      </c>
      <c r="Y332" s="30" t="str">
        <f aca="false" t="array" ref="Y332:Y332">IFERROR(SMALL(IF($S$2:$S1241=S332,$P$2:$P$911*1.000001),4),"")</f>
        <v/>
      </c>
      <c r="Z332" s="30" t="str">
        <f aca="false">IF(P332&lt;&gt;"", IF(COUNT(V332:Y332)=4, SUM(V332:Y332), "No"), "")</f>
        <v>No</v>
      </c>
      <c r="AA332" s="30" t="str">
        <f aca="false">IF(P332&lt;&gt;"", IF(COUNT(V332:X332)=3, SUM(V332:X332), "No"), "")</f>
        <v>No</v>
      </c>
      <c r="AB332" s="30" t="str">
        <f aca="false">IF(P332&lt;&gt;"", IF(COUNT(V332:W332)=2, SUM(V332:W332), "No"), "")</f>
        <v>No</v>
      </c>
      <c r="AC332" s="30" t="str">
        <f aca="false">'Results 10 year vets'!$S332&amp;":"&amp;Table4[[#Headers],[Female]]</f>
        <v>:Female</v>
      </c>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c r="CQ332" s="31"/>
      <c r="CR332" s="31"/>
      <c r="CS332" s="31"/>
      <c r="CT332" s="31"/>
      <c r="CU332" s="31"/>
      <c r="CV332" s="31"/>
      <c r="CW332" s="31"/>
      <c r="CX332" s="31"/>
      <c r="CY332" s="31"/>
      <c r="CZ332" s="31"/>
      <c r="DA332" s="31"/>
      <c r="DB332" s="31"/>
      <c r="DC332" s="31"/>
      <c r="DD332" s="31"/>
      <c r="DE332" s="31"/>
      <c r="DF332" s="31"/>
      <c r="DG332" s="31"/>
      <c r="DH332" s="31"/>
      <c r="DI332" s="31"/>
      <c r="DJ332" s="31"/>
      <c r="DK332" s="31"/>
      <c r="DL332" s="31"/>
      <c r="DM332" s="31"/>
      <c r="DN332" s="31"/>
      <c r="DO332" s="31"/>
      <c r="DP332" s="31"/>
      <c r="DQ332" s="31"/>
      <c r="DR332" s="31"/>
      <c r="DS332" s="31"/>
      <c r="DT332" s="31"/>
      <c r="DU332" s="31"/>
      <c r="DV332" s="31"/>
      <c r="DW332" s="31"/>
    </row>
    <row r="333" customFormat="false" ht="15.75" hidden="false" customHeight="true" outlineLevel="0" collapsed="false">
      <c r="A333" s="21" t="n">
        <v>332</v>
      </c>
      <c r="B333" s="21" t="str">
        <f aca="false">IFERROR(VLOOKUP($A$1&amp;":"&amp;A333,'Finish order'!C:K,6,FALSE()),"")</f>
        <v/>
      </c>
      <c r="C333" s="21" t="str">
        <f aca="false">IFERROR(VLOOKUP(A$1&amp;":"&amp;A333,'Finish order'!$C:$K,9,FALSE()),"")</f>
        <v/>
      </c>
      <c r="D333" s="21" t="str">
        <f aca="false">IFERROR(VLOOKUP(A$1&amp;":"&amp;A333,'Finish order'!$C:$K,7,FALSE()),"")</f>
        <v/>
      </c>
      <c r="E333" s="29" t="str">
        <f aca="false">IFERROR(VLOOKUP($A$1&amp;":"&amp;A333,'Finish order'!C:K,5,FALSE()),"")</f>
        <v/>
      </c>
      <c r="F333" s="21" t="str">
        <f aca="false">IFERROR(VLOOKUP($A$1&amp;":"&amp;A333,'Finish order'!C:K,4,FALSE()),"")</f>
        <v/>
      </c>
      <c r="G333" s="30" t="str">
        <f aca="false" t="array" ref="G333:G333">IFERROR(SMALL(IF($D$2:$D1242=D333,$A$2:$A$911*1.001),1),"")</f>
        <v/>
      </c>
      <c r="H333" s="30" t="str">
        <f aca="false" t="array" ref="H333:H333">IFERROR(SMALL(IF($D$2:$D1242=D333,$A$2:$A$911*1.0001),2),"")</f>
        <v/>
      </c>
      <c r="I333" s="30" t="str">
        <f aca="false" t="array" ref="I333:I333">IFERROR(SMALL(IF($D$2:$D1242=D333,$A$2:$A$911*1.00001),3),"")</f>
        <v/>
      </c>
      <c r="J333" s="30" t="str">
        <f aca="false" t="array" ref="J333:J333">IFERROR(SMALL(IF($D$2:$D1242=D333,$A$2:$A$911*1.000001),4),"")</f>
        <v/>
      </c>
      <c r="K333" s="30" t="str">
        <f aca="false">IF(A333&lt;&gt;"", IF(COUNT(G333:J333)=4, SUM(G333:J333), "No"), "")</f>
        <v>No</v>
      </c>
      <c r="L333" s="30" t="str">
        <f aca="false">IF(A333&lt;&gt;"", IF(COUNT(G333:I333)=3, SUM(G333:I333), "No"), "")</f>
        <v>No</v>
      </c>
      <c r="M333" s="30" t="str">
        <f aca="false">IF(A333&lt;&gt;"", IF(COUNT(G333:H333)=2, SUM(G333:H333), "No"), "")</f>
        <v>No</v>
      </c>
      <c r="N333" s="30" t="str">
        <f aca="false">'Results 10 year vets'!$D333&amp;":"&amp;Table1[[#Headers],[Male]]</f>
        <v>:Male</v>
      </c>
      <c r="O333" s="31"/>
      <c r="P333" s="21" t="n">
        <v>332</v>
      </c>
      <c r="Q333" s="21" t="str">
        <f aca="false">IFERROR(VLOOKUP(P$1&amp;":"&amp;P333,'Finish order'!$C:$K,6,FALSE()),"")</f>
        <v/>
      </c>
      <c r="R333" s="21" t="str">
        <f aca="false">IFERROR(VLOOKUP(P$1&amp;":"&amp;P333,'Finish order'!$C:$K,9,FALSE()),"")</f>
        <v/>
      </c>
      <c r="S333" s="21" t="str">
        <f aca="false">IFERROR(VLOOKUP(P$1&amp;":"&amp;P333,'Finish order'!$C:$K,7,FALSE()),"")</f>
        <v/>
      </c>
      <c r="T333" s="29" t="str">
        <f aca="false">IFERROR(VLOOKUP(P$1&amp;":"&amp;P333,'Finish order'!$C:$K,5,FALSE()),"")</f>
        <v/>
      </c>
      <c r="U333" s="21" t="str">
        <f aca="false">IFERROR(VLOOKUP(P$1&amp;":"&amp;P333,'Finish order'!$C:$K,4,FALSE()),"")</f>
        <v/>
      </c>
      <c r="V333" s="30" t="str">
        <f aca="false" t="array" ref="V333:V333">IFERROR(SMALL(IF($S$2:$S1242=S333,$P$2:$P$911*1.001),1),"")</f>
        <v/>
      </c>
      <c r="W333" s="30" t="str">
        <f aca="false" t="array" ref="W333:W333">IFERROR(SMALL(IF($S$2:$S1242=S333,$P$2:$P$911*1.0001),2),"")</f>
        <v/>
      </c>
      <c r="X333" s="30" t="str">
        <f aca="false" t="array" ref="X333:X333">IFERROR(SMALL(IF($S$2:$S1242=S333,$P$2:$P$911*1.00001),3),"")</f>
        <v/>
      </c>
      <c r="Y333" s="30" t="str">
        <f aca="false" t="array" ref="Y333:Y333">IFERROR(SMALL(IF($S$2:$S1242=S333,$P$2:$P$911*1.000001),4),"")</f>
        <v/>
      </c>
      <c r="Z333" s="30" t="str">
        <f aca="false">IF(P333&lt;&gt;"", IF(COUNT(V333:Y333)=4, SUM(V333:Y333), "No"), "")</f>
        <v>No</v>
      </c>
      <c r="AA333" s="30" t="str">
        <f aca="false">IF(P333&lt;&gt;"", IF(COUNT(V333:X333)=3, SUM(V333:X333), "No"), "")</f>
        <v>No</v>
      </c>
      <c r="AB333" s="30" t="str">
        <f aca="false">IF(P333&lt;&gt;"", IF(COUNT(V333:W333)=2, SUM(V333:W333), "No"), "")</f>
        <v>No</v>
      </c>
      <c r="AC333" s="30" t="str">
        <f aca="false">'Results 10 year vets'!$S333&amp;":"&amp;Table4[[#Headers],[Female]]</f>
        <v>:Female</v>
      </c>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c r="CT333" s="31"/>
      <c r="CU333" s="31"/>
      <c r="CV333" s="31"/>
      <c r="CW333" s="31"/>
      <c r="CX333" s="31"/>
      <c r="CY333" s="31"/>
      <c r="CZ333" s="31"/>
      <c r="DA333" s="31"/>
      <c r="DB333" s="31"/>
      <c r="DC333" s="31"/>
      <c r="DD333" s="31"/>
      <c r="DE333" s="31"/>
      <c r="DF333" s="31"/>
      <c r="DG333" s="31"/>
      <c r="DH333" s="31"/>
      <c r="DI333" s="31"/>
      <c r="DJ333" s="31"/>
      <c r="DK333" s="31"/>
      <c r="DL333" s="31"/>
      <c r="DM333" s="31"/>
      <c r="DN333" s="31"/>
      <c r="DO333" s="31"/>
      <c r="DP333" s="31"/>
      <c r="DQ333" s="31"/>
      <c r="DR333" s="31"/>
      <c r="DS333" s="31"/>
      <c r="DT333" s="31"/>
      <c r="DU333" s="31"/>
      <c r="DV333" s="31"/>
      <c r="DW333" s="31"/>
    </row>
    <row r="334" customFormat="false" ht="15.75" hidden="false" customHeight="true" outlineLevel="0" collapsed="false">
      <c r="A334" s="21" t="n">
        <v>333</v>
      </c>
      <c r="B334" s="21" t="str">
        <f aca="false">IFERROR(VLOOKUP($A$1&amp;":"&amp;A334,'Finish order'!C:K,6,FALSE()),"")</f>
        <v/>
      </c>
      <c r="C334" s="21" t="str">
        <f aca="false">IFERROR(VLOOKUP(A$1&amp;":"&amp;A334,'Finish order'!$C:$K,9,FALSE()),"")</f>
        <v/>
      </c>
      <c r="D334" s="21" t="str">
        <f aca="false">IFERROR(VLOOKUP(A$1&amp;":"&amp;A334,'Finish order'!$C:$K,7,FALSE()),"")</f>
        <v/>
      </c>
      <c r="E334" s="29" t="str">
        <f aca="false">IFERROR(VLOOKUP($A$1&amp;":"&amp;A334,'Finish order'!C:K,5,FALSE()),"")</f>
        <v/>
      </c>
      <c r="F334" s="21" t="str">
        <f aca="false">IFERROR(VLOOKUP($A$1&amp;":"&amp;A334,'Finish order'!C:K,4,FALSE()),"")</f>
        <v/>
      </c>
      <c r="G334" s="30" t="str">
        <f aca="false" t="array" ref="G334:G334">IFERROR(SMALL(IF($D$2:$D1243=D334,$A$2:$A$911*1.001),1),"")</f>
        <v/>
      </c>
      <c r="H334" s="30" t="str">
        <f aca="false" t="array" ref="H334:H334">IFERROR(SMALL(IF($D$2:$D1243=D334,$A$2:$A$911*1.0001),2),"")</f>
        <v/>
      </c>
      <c r="I334" s="30" t="str">
        <f aca="false" t="array" ref="I334:I334">IFERROR(SMALL(IF($D$2:$D1243=D334,$A$2:$A$911*1.00001),3),"")</f>
        <v/>
      </c>
      <c r="J334" s="30" t="str">
        <f aca="false" t="array" ref="J334:J334">IFERROR(SMALL(IF($D$2:$D1243=D334,$A$2:$A$911*1.000001),4),"")</f>
        <v/>
      </c>
      <c r="K334" s="30" t="str">
        <f aca="false">IF(A334&lt;&gt;"", IF(COUNT(G334:J334)=4, SUM(G334:J334), "No"), "")</f>
        <v>No</v>
      </c>
      <c r="L334" s="30" t="str">
        <f aca="false">IF(A334&lt;&gt;"", IF(COUNT(G334:I334)=3, SUM(G334:I334), "No"), "")</f>
        <v>No</v>
      </c>
      <c r="M334" s="30" t="str">
        <f aca="false">IF(A334&lt;&gt;"", IF(COUNT(G334:H334)=2, SUM(G334:H334), "No"), "")</f>
        <v>No</v>
      </c>
      <c r="N334" s="30" t="str">
        <f aca="false">'Results 10 year vets'!$D334&amp;":"&amp;Table1[[#Headers],[Male]]</f>
        <v>:Male</v>
      </c>
      <c r="O334" s="31"/>
      <c r="P334" s="21" t="n">
        <v>333</v>
      </c>
      <c r="Q334" s="21" t="str">
        <f aca="false">IFERROR(VLOOKUP(P$1&amp;":"&amp;P334,'Finish order'!$C:$K,6,FALSE()),"")</f>
        <v/>
      </c>
      <c r="R334" s="21" t="str">
        <f aca="false">IFERROR(VLOOKUP(P$1&amp;":"&amp;P334,'Finish order'!$C:$K,9,FALSE()),"")</f>
        <v/>
      </c>
      <c r="S334" s="21" t="str">
        <f aca="false">IFERROR(VLOOKUP(P$1&amp;":"&amp;P334,'Finish order'!$C:$K,7,FALSE()),"")</f>
        <v/>
      </c>
      <c r="T334" s="29" t="str">
        <f aca="false">IFERROR(VLOOKUP(P$1&amp;":"&amp;P334,'Finish order'!$C:$K,5,FALSE()),"")</f>
        <v/>
      </c>
      <c r="U334" s="21" t="str">
        <f aca="false">IFERROR(VLOOKUP(P$1&amp;":"&amp;P334,'Finish order'!$C:$K,4,FALSE()),"")</f>
        <v/>
      </c>
      <c r="V334" s="30" t="str">
        <f aca="false" t="array" ref="V334:V334">IFERROR(SMALL(IF($S$2:$S1243=S334,$P$2:$P$911*1.001),1),"")</f>
        <v/>
      </c>
      <c r="W334" s="30" t="str">
        <f aca="false" t="array" ref="W334:W334">IFERROR(SMALL(IF($S$2:$S1243=S334,$P$2:$P$911*1.0001),2),"")</f>
        <v/>
      </c>
      <c r="X334" s="30" t="str">
        <f aca="false" t="array" ref="X334:X334">IFERROR(SMALL(IF($S$2:$S1243=S334,$P$2:$P$911*1.00001),3),"")</f>
        <v/>
      </c>
      <c r="Y334" s="30" t="str">
        <f aca="false" t="array" ref="Y334:Y334">IFERROR(SMALL(IF($S$2:$S1243=S334,$P$2:$P$911*1.000001),4),"")</f>
        <v/>
      </c>
      <c r="Z334" s="30" t="str">
        <f aca="false">IF(P334&lt;&gt;"", IF(COUNT(V334:Y334)=4, SUM(V334:Y334), "No"), "")</f>
        <v>No</v>
      </c>
      <c r="AA334" s="30" t="str">
        <f aca="false">IF(P334&lt;&gt;"", IF(COUNT(V334:X334)=3, SUM(V334:X334), "No"), "")</f>
        <v>No</v>
      </c>
      <c r="AB334" s="30" t="str">
        <f aca="false">IF(P334&lt;&gt;"", IF(COUNT(V334:W334)=2, SUM(V334:W334), "No"), "")</f>
        <v>No</v>
      </c>
      <c r="AC334" s="30" t="str">
        <f aca="false">'Results 10 year vets'!$S334&amp;":"&amp;Table4[[#Headers],[Female]]</f>
        <v>:Female</v>
      </c>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c r="CQ334" s="31"/>
      <c r="CR334" s="31"/>
      <c r="CS334" s="31"/>
      <c r="CT334" s="31"/>
      <c r="CU334" s="31"/>
      <c r="CV334" s="31"/>
      <c r="CW334" s="31"/>
      <c r="CX334" s="31"/>
      <c r="CY334" s="31"/>
      <c r="CZ334" s="31"/>
      <c r="DA334" s="31"/>
      <c r="DB334" s="31"/>
      <c r="DC334" s="31"/>
      <c r="DD334" s="31"/>
      <c r="DE334" s="31"/>
      <c r="DF334" s="31"/>
      <c r="DG334" s="31"/>
      <c r="DH334" s="31"/>
      <c r="DI334" s="31"/>
      <c r="DJ334" s="31"/>
      <c r="DK334" s="31"/>
      <c r="DL334" s="31"/>
      <c r="DM334" s="31"/>
      <c r="DN334" s="31"/>
      <c r="DO334" s="31"/>
      <c r="DP334" s="31"/>
      <c r="DQ334" s="31"/>
      <c r="DR334" s="31"/>
      <c r="DS334" s="31"/>
      <c r="DT334" s="31"/>
      <c r="DU334" s="31"/>
      <c r="DV334" s="31"/>
      <c r="DW334" s="31"/>
    </row>
    <row r="335" customFormat="false" ht="15.75" hidden="false" customHeight="true" outlineLevel="0" collapsed="false">
      <c r="A335" s="21" t="n">
        <v>334</v>
      </c>
      <c r="B335" s="21" t="str">
        <f aca="false">IFERROR(VLOOKUP($A$1&amp;":"&amp;A335,'Finish order'!C:K,6,FALSE()),"")</f>
        <v/>
      </c>
      <c r="C335" s="21" t="str">
        <f aca="false">IFERROR(VLOOKUP(A$1&amp;":"&amp;A335,'Finish order'!$C:$K,9,FALSE()),"")</f>
        <v/>
      </c>
      <c r="D335" s="21" t="str">
        <f aca="false">IFERROR(VLOOKUP(A$1&amp;":"&amp;A335,'Finish order'!$C:$K,7,FALSE()),"")</f>
        <v/>
      </c>
      <c r="E335" s="29" t="str">
        <f aca="false">IFERROR(VLOOKUP($A$1&amp;":"&amp;A335,'Finish order'!C:K,5,FALSE()),"")</f>
        <v/>
      </c>
      <c r="F335" s="21" t="str">
        <f aca="false">IFERROR(VLOOKUP($A$1&amp;":"&amp;A335,'Finish order'!C:K,4,FALSE()),"")</f>
        <v/>
      </c>
      <c r="G335" s="30" t="str">
        <f aca="false" t="array" ref="G335:G335">IFERROR(SMALL(IF($D$2:$D1244=D335,$A$2:$A$911*1.001),1),"")</f>
        <v/>
      </c>
      <c r="H335" s="30" t="str">
        <f aca="false" t="array" ref="H335:H335">IFERROR(SMALL(IF($D$2:$D1244=D335,$A$2:$A$911*1.0001),2),"")</f>
        <v/>
      </c>
      <c r="I335" s="30" t="str">
        <f aca="false" t="array" ref="I335:I335">IFERROR(SMALL(IF($D$2:$D1244=D335,$A$2:$A$911*1.00001),3),"")</f>
        <v/>
      </c>
      <c r="J335" s="30" t="str">
        <f aca="false" t="array" ref="J335:J335">IFERROR(SMALL(IF($D$2:$D1244=D335,$A$2:$A$911*1.000001),4),"")</f>
        <v/>
      </c>
      <c r="K335" s="30" t="str">
        <f aca="false">IF(A335&lt;&gt;"", IF(COUNT(G335:J335)=4, SUM(G335:J335), "No"), "")</f>
        <v>No</v>
      </c>
      <c r="L335" s="30" t="str">
        <f aca="false">IF(A335&lt;&gt;"", IF(COUNT(G335:I335)=3, SUM(G335:I335), "No"), "")</f>
        <v>No</v>
      </c>
      <c r="M335" s="30" t="str">
        <f aca="false">IF(A335&lt;&gt;"", IF(COUNT(G335:H335)=2, SUM(G335:H335), "No"), "")</f>
        <v>No</v>
      </c>
      <c r="N335" s="30" t="str">
        <f aca="false">'Results 10 year vets'!$D335&amp;":"&amp;Table1[[#Headers],[Male]]</f>
        <v>:Male</v>
      </c>
      <c r="O335" s="31"/>
      <c r="P335" s="21" t="n">
        <v>334</v>
      </c>
      <c r="Q335" s="21" t="str">
        <f aca="false">IFERROR(VLOOKUP(P$1&amp;":"&amp;P335,'Finish order'!$C:$K,6,FALSE()),"")</f>
        <v/>
      </c>
      <c r="R335" s="21" t="str">
        <f aca="false">IFERROR(VLOOKUP(P$1&amp;":"&amp;P335,'Finish order'!$C:$K,9,FALSE()),"")</f>
        <v/>
      </c>
      <c r="S335" s="21" t="str">
        <f aca="false">IFERROR(VLOOKUP(P$1&amp;":"&amp;P335,'Finish order'!$C:$K,7,FALSE()),"")</f>
        <v/>
      </c>
      <c r="T335" s="29" t="str">
        <f aca="false">IFERROR(VLOOKUP(P$1&amp;":"&amp;P335,'Finish order'!$C:$K,5,FALSE()),"")</f>
        <v/>
      </c>
      <c r="U335" s="21" t="str">
        <f aca="false">IFERROR(VLOOKUP(P$1&amp;":"&amp;P335,'Finish order'!$C:$K,4,FALSE()),"")</f>
        <v/>
      </c>
      <c r="V335" s="30" t="str">
        <f aca="false" t="array" ref="V335:V335">IFERROR(SMALL(IF($S$2:$S1244=S335,$P$2:$P$911*1.001),1),"")</f>
        <v/>
      </c>
      <c r="W335" s="30" t="str">
        <f aca="false" t="array" ref="W335:W335">IFERROR(SMALL(IF($S$2:$S1244=S335,$P$2:$P$911*1.0001),2),"")</f>
        <v/>
      </c>
      <c r="X335" s="30" t="str">
        <f aca="false" t="array" ref="X335:X335">IFERROR(SMALL(IF($S$2:$S1244=S335,$P$2:$P$911*1.00001),3),"")</f>
        <v/>
      </c>
      <c r="Y335" s="30" t="str">
        <f aca="false" t="array" ref="Y335:Y335">IFERROR(SMALL(IF($S$2:$S1244=S335,$P$2:$P$911*1.000001),4),"")</f>
        <v/>
      </c>
      <c r="Z335" s="30" t="str">
        <f aca="false">IF(P335&lt;&gt;"", IF(COUNT(V335:Y335)=4, SUM(V335:Y335), "No"), "")</f>
        <v>No</v>
      </c>
      <c r="AA335" s="30" t="str">
        <f aca="false">IF(P335&lt;&gt;"", IF(COUNT(V335:X335)=3, SUM(V335:X335), "No"), "")</f>
        <v>No</v>
      </c>
      <c r="AB335" s="30" t="str">
        <f aca="false">IF(P335&lt;&gt;"", IF(COUNT(V335:W335)=2, SUM(V335:W335), "No"), "")</f>
        <v>No</v>
      </c>
      <c r="AC335" s="30" t="str">
        <f aca="false">'Results 10 year vets'!$S335&amp;":"&amp;Table4[[#Headers],[Female]]</f>
        <v>:Female</v>
      </c>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c r="CQ335" s="31"/>
      <c r="CR335" s="31"/>
      <c r="CS335" s="31"/>
      <c r="CT335" s="31"/>
      <c r="CU335" s="31"/>
      <c r="CV335" s="31"/>
      <c r="CW335" s="31"/>
      <c r="CX335" s="31"/>
      <c r="CY335" s="31"/>
      <c r="CZ335" s="31"/>
      <c r="DA335" s="31"/>
      <c r="DB335" s="31"/>
      <c r="DC335" s="31"/>
      <c r="DD335" s="31"/>
      <c r="DE335" s="31"/>
      <c r="DF335" s="31"/>
      <c r="DG335" s="31"/>
      <c r="DH335" s="31"/>
      <c r="DI335" s="31"/>
      <c r="DJ335" s="31"/>
      <c r="DK335" s="31"/>
      <c r="DL335" s="31"/>
      <c r="DM335" s="31"/>
      <c r="DN335" s="31"/>
      <c r="DO335" s="31"/>
      <c r="DP335" s="31"/>
      <c r="DQ335" s="31"/>
      <c r="DR335" s="31"/>
      <c r="DS335" s="31"/>
      <c r="DT335" s="31"/>
      <c r="DU335" s="31"/>
      <c r="DV335" s="31"/>
      <c r="DW335" s="31"/>
    </row>
    <row r="336" customFormat="false" ht="15.75" hidden="false" customHeight="true" outlineLevel="0" collapsed="false">
      <c r="A336" s="21" t="n">
        <v>335</v>
      </c>
      <c r="B336" s="21" t="str">
        <f aca="false">IFERROR(VLOOKUP($A$1&amp;":"&amp;A336,'Finish order'!C:K,6,FALSE()),"")</f>
        <v/>
      </c>
      <c r="C336" s="21" t="str">
        <f aca="false">IFERROR(VLOOKUP(A$1&amp;":"&amp;A336,'Finish order'!$C:$K,9,FALSE()),"")</f>
        <v/>
      </c>
      <c r="D336" s="21" t="str">
        <f aca="false">IFERROR(VLOOKUP(A$1&amp;":"&amp;A336,'Finish order'!$C:$K,7,FALSE()),"")</f>
        <v/>
      </c>
      <c r="E336" s="29" t="str">
        <f aca="false">IFERROR(VLOOKUP($A$1&amp;":"&amp;A336,'Finish order'!C:K,5,FALSE()),"")</f>
        <v/>
      </c>
      <c r="F336" s="21" t="str">
        <f aca="false">IFERROR(VLOOKUP($A$1&amp;":"&amp;A336,'Finish order'!C:K,4,FALSE()),"")</f>
        <v/>
      </c>
      <c r="G336" s="30" t="str">
        <f aca="false" t="array" ref="G336:G336">IFERROR(SMALL(IF($D$2:$D1245=D336,$A$2:$A$911*1.001),1),"")</f>
        <v/>
      </c>
      <c r="H336" s="30" t="str">
        <f aca="false" t="array" ref="H336:H336">IFERROR(SMALL(IF($D$2:$D1245=D336,$A$2:$A$911*1.0001),2),"")</f>
        <v/>
      </c>
      <c r="I336" s="30" t="str">
        <f aca="false" t="array" ref="I336:I336">IFERROR(SMALL(IF($D$2:$D1245=D336,$A$2:$A$911*1.00001),3),"")</f>
        <v/>
      </c>
      <c r="J336" s="30" t="str">
        <f aca="false" t="array" ref="J336:J336">IFERROR(SMALL(IF($D$2:$D1245=D336,$A$2:$A$911*1.000001),4),"")</f>
        <v/>
      </c>
      <c r="K336" s="30" t="str">
        <f aca="false">IF(A336&lt;&gt;"", IF(COUNT(G336:J336)=4, SUM(G336:J336), "No"), "")</f>
        <v>No</v>
      </c>
      <c r="L336" s="30" t="str">
        <f aca="false">IF(A336&lt;&gt;"", IF(COUNT(G336:I336)=3, SUM(G336:I336), "No"), "")</f>
        <v>No</v>
      </c>
      <c r="M336" s="30" t="str">
        <f aca="false">IF(A336&lt;&gt;"", IF(COUNT(G336:H336)=2, SUM(G336:H336), "No"), "")</f>
        <v>No</v>
      </c>
      <c r="N336" s="30" t="str">
        <f aca="false">'Results 10 year vets'!$D336&amp;":"&amp;Table1[[#Headers],[Male]]</f>
        <v>:Male</v>
      </c>
      <c r="O336" s="31"/>
      <c r="P336" s="21" t="n">
        <v>335</v>
      </c>
      <c r="Q336" s="21" t="str">
        <f aca="false">IFERROR(VLOOKUP(P$1&amp;":"&amp;P336,'Finish order'!$C:$K,6,FALSE()),"")</f>
        <v/>
      </c>
      <c r="R336" s="21" t="str">
        <f aca="false">IFERROR(VLOOKUP(P$1&amp;":"&amp;P336,'Finish order'!$C:$K,9,FALSE()),"")</f>
        <v/>
      </c>
      <c r="S336" s="21" t="str">
        <f aca="false">IFERROR(VLOOKUP(P$1&amp;":"&amp;P336,'Finish order'!$C:$K,7,FALSE()),"")</f>
        <v/>
      </c>
      <c r="T336" s="29" t="str">
        <f aca="false">IFERROR(VLOOKUP(P$1&amp;":"&amp;P336,'Finish order'!$C:$K,5,FALSE()),"")</f>
        <v/>
      </c>
      <c r="U336" s="21" t="str">
        <f aca="false">IFERROR(VLOOKUP(P$1&amp;":"&amp;P336,'Finish order'!$C:$K,4,FALSE()),"")</f>
        <v/>
      </c>
      <c r="V336" s="30" t="str">
        <f aca="false" t="array" ref="V336:V336">IFERROR(SMALL(IF($S$2:$S1245=S336,$P$2:$P$911*1.001),1),"")</f>
        <v/>
      </c>
      <c r="W336" s="30" t="str">
        <f aca="false" t="array" ref="W336:W336">IFERROR(SMALL(IF($S$2:$S1245=S336,$P$2:$P$911*1.0001),2),"")</f>
        <v/>
      </c>
      <c r="X336" s="30" t="str">
        <f aca="false" t="array" ref="X336:X336">IFERROR(SMALL(IF($S$2:$S1245=S336,$P$2:$P$911*1.00001),3),"")</f>
        <v/>
      </c>
      <c r="Y336" s="30" t="str">
        <f aca="false" t="array" ref="Y336:Y336">IFERROR(SMALL(IF($S$2:$S1245=S336,$P$2:$P$911*1.000001),4),"")</f>
        <v/>
      </c>
      <c r="Z336" s="30" t="str">
        <f aca="false">IF(P336&lt;&gt;"", IF(COUNT(V336:Y336)=4, SUM(V336:Y336), "No"), "")</f>
        <v>No</v>
      </c>
      <c r="AA336" s="30" t="str">
        <f aca="false">IF(P336&lt;&gt;"", IF(COUNT(V336:X336)=3, SUM(V336:X336), "No"), "")</f>
        <v>No</v>
      </c>
      <c r="AB336" s="30" t="str">
        <f aca="false">IF(P336&lt;&gt;"", IF(COUNT(V336:W336)=2, SUM(V336:W336), "No"), "")</f>
        <v>No</v>
      </c>
      <c r="AC336" s="30" t="str">
        <f aca="false">'Results 10 year vets'!$S336&amp;":"&amp;Table4[[#Headers],[Female]]</f>
        <v>:Female</v>
      </c>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c r="CQ336" s="31"/>
      <c r="CR336" s="31"/>
      <c r="CS336" s="31"/>
      <c r="CT336" s="31"/>
      <c r="CU336" s="31"/>
      <c r="CV336" s="31"/>
      <c r="CW336" s="31"/>
      <c r="CX336" s="31"/>
      <c r="CY336" s="31"/>
      <c r="CZ336" s="31"/>
      <c r="DA336" s="31"/>
      <c r="DB336" s="31"/>
      <c r="DC336" s="31"/>
      <c r="DD336" s="31"/>
      <c r="DE336" s="31"/>
      <c r="DF336" s="31"/>
      <c r="DG336" s="31"/>
      <c r="DH336" s="31"/>
      <c r="DI336" s="31"/>
      <c r="DJ336" s="31"/>
      <c r="DK336" s="31"/>
      <c r="DL336" s="31"/>
      <c r="DM336" s="31"/>
      <c r="DN336" s="31"/>
      <c r="DO336" s="31"/>
      <c r="DP336" s="31"/>
      <c r="DQ336" s="31"/>
      <c r="DR336" s="31"/>
      <c r="DS336" s="31"/>
      <c r="DT336" s="31"/>
      <c r="DU336" s="31"/>
      <c r="DV336" s="31"/>
      <c r="DW336" s="31"/>
    </row>
    <row r="337" customFormat="false" ht="15.75" hidden="false" customHeight="true" outlineLevel="0" collapsed="false">
      <c r="A337" s="21" t="n">
        <v>336</v>
      </c>
      <c r="B337" s="21" t="str">
        <f aca="false">IFERROR(VLOOKUP($A$1&amp;":"&amp;A337,'Finish order'!C:K,6,FALSE()),"")</f>
        <v/>
      </c>
      <c r="C337" s="21" t="str">
        <f aca="false">IFERROR(VLOOKUP(A$1&amp;":"&amp;A337,'Finish order'!$C:$K,9,FALSE()),"")</f>
        <v/>
      </c>
      <c r="D337" s="21" t="str">
        <f aca="false">IFERROR(VLOOKUP(A$1&amp;":"&amp;A337,'Finish order'!$C:$K,7,FALSE()),"")</f>
        <v/>
      </c>
      <c r="E337" s="29" t="str">
        <f aca="false">IFERROR(VLOOKUP($A$1&amp;":"&amp;A337,'Finish order'!C:K,5,FALSE()),"")</f>
        <v/>
      </c>
      <c r="F337" s="21" t="str">
        <f aca="false">IFERROR(VLOOKUP($A$1&amp;":"&amp;A337,'Finish order'!C:K,4,FALSE()),"")</f>
        <v/>
      </c>
      <c r="G337" s="30" t="str">
        <f aca="false" t="array" ref="G337:G337">IFERROR(SMALL(IF($D$2:$D1246=D337,$A$2:$A$911*1.001),1),"")</f>
        <v/>
      </c>
      <c r="H337" s="30" t="str">
        <f aca="false" t="array" ref="H337:H337">IFERROR(SMALL(IF($D$2:$D1246=D337,$A$2:$A$911*1.0001),2),"")</f>
        <v/>
      </c>
      <c r="I337" s="30" t="str">
        <f aca="false" t="array" ref="I337:I337">IFERROR(SMALL(IF($D$2:$D1246=D337,$A$2:$A$911*1.00001),3),"")</f>
        <v/>
      </c>
      <c r="J337" s="30" t="str">
        <f aca="false" t="array" ref="J337:J337">IFERROR(SMALL(IF($D$2:$D1246=D337,$A$2:$A$911*1.000001),4),"")</f>
        <v/>
      </c>
      <c r="K337" s="30" t="str">
        <f aca="false">IF(A337&lt;&gt;"", IF(COUNT(G337:J337)=4, SUM(G337:J337), "No"), "")</f>
        <v>No</v>
      </c>
      <c r="L337" s="30" t="str">
        <f aca="false">IF(A337&lt;&gt;"", IF(COUNT(G337:I337)=3, SUM(G337:I337), "No"), "")</f>
        <v>No</v>
      </c>
      <c r="M337" s="30" t="str">
        <f aca="false">IF(A337&lt;&gt;"", IF(COUNT(G337:H337)=2, SUM(G337:H337), "No"), "")</f>
        <v>No</v>
      </c>
      <c r="N337" s="30" t="str">
        <f aca="false">'Results 10 year vets'!$D337&amp;":"&amp;Table1[[#Headers],[Male]]</f>
        <v>:Male</v>
      </c>
      <c r="O337" s="31"/>
      <c r="P337" s="21" t="n">
        <v>336</v>
      </c>
      <c r="Q337" s="21" t="str">
        <f aca="false">IFERROR(VLOOKUP(P$1&amp;":"&amp;P337,'Finish order'!$C:$K,6,FALSE()),"")</f>
        <v/>
      </c>
      <c r="R337" s="21" t="str">
        <f aca="false">IFERROR(VLOOKUP(P$1&amp;":"&amp;P337,'Finish order'!$C:$K,9,FALSE()),"")</f>
        <v/>
      </c>
      <c r="S337" s="21" t="str">
        <f aca="false">IFERROR(VLOOKUP(P$1&amp;":"&amp;P337,'Finish order'!$C:$K,7,FALSE()),"")</f>
        <v/>
      </c>
      <c r="T337" s="29" t="str">
        <f aca="false">IFERROR(VLOOKUP(P$1&amp;":"&amp;P337,'Finish order'!$C:$K,5,FALSE()),"")</f>
        <v/>
      </c>
      <c r="U337" s="21" t="str">
        <f aca="false">IFERROR(VLOOKUP(P$1&amp;":"&amp;P337,'Finish order'!$C:$K,4,FALSE()),"")</f>
        <v/>
      </c>
      <c r="V337" s="30" t="str">
        <f aca="false" t="array" ref="V337:V337">IFERROR(SMALL(IF($S$2:$S1246=S337,$P$2:$P$911*1.001),1),"")</f>
        <v/>
      </c>
      <c r="W337" s="30" t="str">
        <f aca="false" t="array" ref="W337:W337">IFERROR(SMALL(IF($S$2:$S1246=S337,$P$2:$P$911*1.0001),2),"")</f>
        <v/>
      </c>
      <c r="X337" s="30" t="str">
        <f aca="false" t="array" ref="X337:X337">IFERROR(SMALL(IF($S$2:$S1246=S337,$P$2:$P$911*1.00001),3),"")</f>
        <v/>
      </c>
      <c r="Y337" s="30" t="str">
        <f aca="false" t="array" ref="Y337:Y337">IFERROR(SMALL(IF($S$2:$S1246=S337,$P$2:$P$911*1.000001),4),"")</f>
        <v/>
      </c>
      <c r="Z337" s="30" t="str">
        <f aca="false">IF(P337&lt;&gt;"", IF(COUNT(V337:Y337)=4, SUM(V337:Y337), "No"), "")</f>
        <v>No</v>
      </c>
      <c r="AA337" s="30" t="str">
        <f aca="false">IF(P337&lt;&gt;"", IF(COUNT(V337:X337)=3, SUM(V337:X337), "No"), "")</f>
        <v>No</v>
      </c>
      <c r="AB337" s="30" t="str">
        <f aca="false">IF(P337&lt;&gt;"", IF(COUNT(V337:W337)=2, SUM(V337:W337), "No"), "")</f>
        <v>No</v>
      </c>
      <c r="AC337" s="30" t="str">
        <f aca="false">'Results 10 year vets'!$S337&amp;":"&amp;Table4[[#Headers],[Female]]</f>
        <v>:Female</v>
      </c>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c r="CQ337" s="31"/>
      <c r="CR337" s="31"/>
      <c r="CS337" s="31"/>
      <c r="CT337" s="31"/>
      <c r="CU337" s="31"/>
      <c r="CV337" s="31"/>
      <c r="CW337" s="31"/>
      <c r="CX337" s="31"/>
      <c r="CY337" s="31"/>
      <c r="CZ337" s="31"/>
      <c r="DA337" s="31"/>
      <c r="DB337" s="31"/>
      <c r="DC337" s="31"/>
      <c r="DD337" s="31"/>
      <c r="DE337" s="31"/>
      <c r="DF337" s="31"/>
      <c r="DG337" s="31"/>
      <c r="DH337" s="31"/>
      <c r="DI337" s="31"/>
      <c r="DJ337" s="31"/>
      <c r="DK337" s="31"/>
      <c r="DL337" s="31"/>
      <c r="DM337" s="31"/>
      <c r="DN337" s="31"/>
      <c r="DO337" s="31"/>
      <c r="DP337" s="31"/>
      <c r="DQ337" s="31"/>
      <c r="DR337" s="31"/>
      <c r="DS337" s="31"/>
      <c r="DT337" s="31"/>
      <c r="DU337" s="31"/>
      <c r="DV337" s="31"/>
      <c r="DW337" s="31"/>
    </row>
    <row r="338" customFormat="false" ht="15.75" hidden="false" customHeight="true" outlineLevel="0" collapsed="false">
      <c r="A338" s="21" t="n">
        <v>337</v>
      </c>
      <c r="B338" s="21" t="str">
        <f aca="false">IFERROR(VLOOKUP($A$1&amp;":"&amp;A338,'Finish order'!C:K,6,FALSE()),"")</f>
        <v/>
      </c>
      <c r="C338" s="21" t="str">
        <f aca="false">IFERROR(VLOOKUP(A$1&amp;":"&amp;A338,'Finish order'!$C:$K,9,FALSE()),"")</f>
        <v/>
      </c>
      <c r="D338" s="21" t="str">
        <f aca="false">IFERROR(VLOOKUP(A$1&amp;":"&amp;A338,'Finish order'!$C:$K,7,FALSE()),"")</f>
        <v/>
      </c>
      <c r="E338" s="29" t="str">
        <f aca="false">IFERROR(VLOOKUP($A$1&amp;":"&amp;A338,'Finish order'!C:K,5,FALSE()),"")</f>
        <v/>
      </c>
      <c r="F338" s="21" t="str">
        <f aca="false">IFERROR(VLOOKUP($A$1&amp;":"&amp;A338,'Finish order'!C:K,4,FALSE()),"")</f>
        <v/>
      </c>
      <c r="G338" s="30" t="str">
        <f aca="false" t="array" ref="G338:G338">IFERROR(SMALL(IF($D$2:$D1247=D338,$A$2:$A$911*1.001),1),"")</f>
        <v/>
      </c>
      <c r="H338" s="30" t="str">
        <f aca="false" t="array" ref="H338:H338">IFERROR(SMALL(IF($D$2:$D1247=D338,$A$2:$A$911*1.0001),2),"")</f>
        <v/>
      </c>
      <c r="I338" s="30" t="str">
        <f aca="false" t="array" ref="I338:I338">IFERROR(SMALL(IF($D$2:$D1247=D338,$A$2:$A$911*1.00001),3),"")</f>
        <v/>
      </c>
      <c r="J338" s="30" t="str">
        <f aca="false" t="array" ref="J338:J338">IFERROR(SMALL(IF($D$2:$D1247=D338,$A$2:$A$911*1.000001),4),"")</f>
        <v/>
      </c>
      <c r="K338" s="30" t="str">
        <f aca="false">IF(A338&lt;&gt;"", IF(COUNT(G338:J338)=4, SUM(G338:J338), "No"), "")</f>
        <v>No</v>
      </c>
      <c r="L338" s="30" t="str">
        <f aca="false">IF(A338&lt;&gt;"", IF(COUNT(G338:I338)=3, SUM(G338:I338), "No"), "")</f>
        <v>No</v>
      </c>
      <c r="M338" s="30" t="str">
        <f aca="false">IF(A338&lt;&gt;"", IF(COUNT(G338:H338)=2, SUM(G338:H338), "No"), "")</f>
        <v>No</v>
      </c>
      <c r="N338" s="30" t="str">
        <f aca="false">'Results 10 year vets'!$D338&amp;":"&amp;Table1[[#Headers],[Male]]</f>
        <v>:Male</v>
      </c>
      <c r="O338" s="31"/>
      <c r="P338" s="21" t="n">
        <v>337</v>
      </c>
      <c r="Q338" s="21" t="str">
        <f aca="false">IFERROR(VLOOKUP(P$1&amp;":"&amp;P338,'Finish order'!$C:$K,6,FALSE()),"")</f>
        <v/>
      </c>
      <c r="R338" s="21" t="str">
        <f aca="false">IFERROR(VLOOKUP(P$1&amp;":"&amp;P338,'Finish order'!$C:$K,9,FALSE()),"")</f>
        <v/>
      </c>
      <c r="S338" s="21" t="str">
        <f aca="false">IFERROR(VLOOKUP(P$1&amp;":"&amp;P338,'Finish order'!$C:$K,7,FALSE()),"")</f>
        <v/>
      </c>
      <c r="T338" s="29" t="str">
        <f aca="false">IFERROR(VLOOKUP(P$1&amp;":"&amp;P338,'Finish order'!$C:$K,5,FALSE()),"")</f>
        <v/>
      </c>
      <c r="U338" s="21" t="str">
        <f aca="false">IFERROR(VLOOKUP(P$1&amp;":"&amp;P338,'Finish order'!$C:$K,4,FALSE()),"")</f>
        <v/>
      </c>
      <c r="V338" s="30" t="str">
        <f aca="false" t="array" ref="V338:V338">IFERROR(SMALL(IF($S$2:$S1247=S338,$P$2:$P$911*1.001),1),"")</f>
        <v/>
      </c>
      <c r="W338" s="30" t="str">
        <f aca="false" t="array" ref="W338:W338">IFERROR(SMALL(IF($S$2:$S1247=S338,$P$2:$P$911*1.0001),2),"")</f>
        <v/>
      </c>
      <c r="X338" s="30" t="str">
        <f aca="false" t="array" ref="X338:X338">IFERROR(SMALL(IF($S$2:$S1247=S338,$P$2:$P$911*1.00001),3),"")</f>
        <v/>
      </c>
      <c r="Y338" s="30" t="str">
        <f aca="false" t="array" ref="Y338:Y338">IFERROR(SMALL(IF($S$2:$S1247=S338,$P$2:$P$911*1.000001),4),"")</f>
        <v/>
      </c>
      <c r="Z338" s="30" t="str">
        <f aca="false">IF(P338&lt;&gt;"", IF(COUNT(V338:Y338)=4, SUM(V338:Y338), "No"), "")</f>
        <v>No</v>
      </c>
      <c r="AA338" s="30" t="str">
        <f aca="false">IF(P338&lt;&gt;"", IF(COUNT(V338:X338)=3, SUM(V338:X338), "No"), "")</f>
        <v>No</v>
      </c>
      <c r="AB338" s="30" t="str">
        <f aca="false">IF(P338&lt;&gt;"", IF(COUNT(V338:W338)=2, SUM(V338:W338), "No"), "")</f>
        <v>No</v>
      </c>
      <c r="AC338" s="30" t="str">
        <f aca="false">'Results 10 year vets'!$S338&amp;":"&amp;Table4[[#Headers],[Female]]</f>
        <v>:Female</v>
      </c>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c r="CT338" s="31"/>
      <c r="CU338" s="31"/>
      <c r="CV338" s="31"/>
      <c r="CW338" s="31"/>
      <c r="CX338" s="31"/>
      <c r="CY338" s="31"/>
      <c r="CZ338" s="31"/>
      <c r="DA338" s="31"/>
      <c r="DB338" s="31"/>
      <c r="DC338" s="31"/>
      <c r="DD338" s="31"/>
      <c r="DE338" s="31"/>
      <c r="DF338" s="31"/>
      <c r="DG338" s="31"/>
      <c r="DH338" s="31"/>
      <c r="DI338" s="31"/>
      <c r="DJ338" s="31"/>
      <c r="DK338" s="31"/>
      <c r="DL338" s="31"/>
      <c r="DM338" s="31"/>
      <c r="DN338" s="31"/>
      <c r="DO338" s="31"/>
      <c r="DP338" s="31"/>
      <c r="DQ338" s="31"/>
      <c r="DR338" s="31"/>
      <c r="DS338" s="31"/>
      <c r="DT338" s="31"/>
      <c r="DU338" s="31"/>
      <c r="DV338" s="31"/>
      <c r="DW338" s="31"/>
    </row>
    <row r="339" customFormat="false" ht="15.75" hidden="false" customHeight="true" outlineLevel="0" collapsed="false">
      <c r="A339" s="21" t="n">
        <v>338</v>
      </c>
      <c r="B339" s="21" t="str">
        <f aca="false">IFERROR(VLOOKUP($A$1&amp;":"&amp;A339,'Finish order'!C:K,6,FALSE()),"")</f>
        <v/>
      </c>
      <c r="C339" s="21" t="str">
        <f aca="false">IFERROR(VLOOKUP(A$1&amp;":"&amp;A339,'Finish order'!$C:$K,9,FALSE()),"")</f>
        <v/>
      </c>
      <c r="D339" s="21" t="str">
        <f aca="false">IFERROR(VLOOKUP(A$1&amp;":"&amp;A339,'Finish order'!$C:$K,7,FALSE()),"")</f>
        <v/>
      </c>
      <c r="E339" s="29" t="str">
        <f aca="false">IFERROR(VLOOKUP($A$1&amp;":"&amp;A339,'Finish order'!C:K,5,FALSE()),"")</f>
        <v/>
      </c>
      <c r="F339" s="21" t="str">
        <f aca="false">IFERROR(VLOOKUP($A$1&amp;":"&amp;A339,'Finish order'!C:K,4,FALSE()),"")</f>
        <v/>
      </c>
      <c r="G339" s="30" t="str">
        <f aca="false" t="array" ref="G339:G339">IFERROR(SMALL(IF($D$2:$D1248=D339,$A$2:$A$911*1.001),1),"")</f>
        <v/>
      </c>
      <c r="H339" s="30" t="str">
        <f aca="false" t="array" ref="H339:H339">IFERROR(SMALL(IF($D$2:$D1248=D339,$A$2:$A$911*1.0001),2),"")</f>
        <v/>
      </c>
      <c r="I339" s="30" t="str">
        <f aca="false" t="array" ref="I339:I339">IFERROR(SMALL(IF($D$2:$D1248=D339,$A$2:$A$911*1.00001),3),"")</f>
        <v/>
      </c>
      <c r="J339" s="30" t="str">
        <f aca="false" t="array" ref="J339:J339">IFERROR(SMALL(IF($D$2:$D1248=D339,$A$2:$A$911*1.000001),4),"")</f>
        <v/>
      </c>
      <c r="K339" s="30" t="str">
        <f aca="false">IF(A339&lt;&gt;"", IF(COUNT(G339:J339)=4, SUM(G339:J339), "No"), "")</f>
        <v>No</v>
      </c>
      <c r="L339" s="30" t="str">
        <f aca="false">IF(A339&lt;&gt;"", IF(COUNT(G339:I339)=3, SUM(G339:I339), "No"), "")</f>
        <v>No</v>
      </c>
      <c r="M339" s="30" t="str">
        <f aca="false">IF(A339&lt;&gt;"", IF(COUNT(G339:H339)=2, SUM(G339:H339), "No"), "")</f>
        <v>No</v>
      </c>
      <c r="N339" s="30" t="str">
        <f aca="false">'Results 10 year vets'!$D339&amp;":"&amp;Table1[[#Headers],[Male]]</f>
        <v>:Male</v>
      </c>
      <c r="O339" s="31"/>
      <c r="P339" s="21" t="n">
        <v>338</v>
      </c>
      <c r="Q339" s="21" t="str">
        <f aca="false">IFERROR(VLOOKUP(P$1&amp;":"&amp;P339,'Finish order'!$C:$K,6,FALSE()),"")</f>
        <v/>
      </c>
      <c r="R339" s="21" t="str">
        <f aca="false">IFERROR(VLOOKUP(P$1&amp;":"&amp;P339,'Finish order'!$C:$K,9,FALSE()),"")</f>
        <v/>
      </c>
      <c r="S339" s="21" t="str">
        <f aca="false">IFERROR(VLOOKUP(P$1&amp;":"&amp;P339,'Finish order'!$C:$K,7,FALSE()),"")</f>
        <v/>
      </c>
      <c r="T339" s="29" t="str">
        <f aca="false">IFERROR(VLOOKUP(P$1&amp;":"&amp;P339,'Finish order'!$C:$K,5,FALSE()),"")</f>
        <v/>
      </c>
      <c r="U339" s="21" t="str">
        <f aca="false">IFERROR(VLOOKUP(P$1&amp;":"&amp;P339,'Finish order'!$C:$K,4,FALSE()),"")</f>
        <v/>
      </c>
      <c r="V339" s="30" t="str">
        <f aca="false" t="array" ref="V339:V339">IFERROR(SMALL(IF($S$2:$S1248=S339,$P$2:$P$911*1.001),1),"")</f>
        <v/>
      </c>
      <c r="W339" s="30" t="str">
        <f aca="false" t="array" ref="W339:W339">IFERROR(SMALL(IF($S$2:$S1248=S339,$P$2:$P$911*1.0001),2),"")</f>
        <v/>
      </c>
      <c r="X339" s="30" t="str">
        <f aca="false" t="array" ref="X339:X339">IFERROR(SMALL(IF($S$2:$S1248=S339,$P$2:$P$911*1.00001),3),"")</f>
        <v/>
      </c>
      <c r="Y339" s="30" t="str">
        <f aca="false" t="array" ref="Y339:Y339">IFERROR(SMALL(IF($S$2:$S1248=S339,$P$2:$P$911*1.000001),4),"")</f>
        <v/>
      </c>
      <c r="Z339" s="30" t="str">
        <f aca="false">IF(P339&lt;&gt;"", IF(COUNT(V339:Y339)=4, SUM(V339:Y339), "No"), "")</f>
        <v>No</v>
      </c>
      <c r="AA339" s="30" t="str">
        <f aca="false">IF(P339&lt;&gt;"", IF(COUNT(V339:X339)=3, SUM(V339:X339), "No"), "")</f>
        <v>No</v>
      </c>
      <c r="AB339" s="30" t="str">
        <f aca="false">IF(P339&lt;&gt;"", IF(COUNT(V339:W339)=2, SUM(V339:W339), "No"), "")</f>
        <v>No</v>
      </c>
      <c r="AC339" s="30" t="str">
        <f aca="false">'Results 10 year vets'!$S339&amp;":"&amp;Table4[[#Headers],[Female]]</f>
        <v>:Female</v>
      </c>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c r="CQ339" s="31"/>
      <c r="CR339" s="31"/>
      <c r="CS339" s="31"/>
      <c r="CT339" s="31"/>
      <c r="CU339" s="31"/>
      <c r="CV339" s="31"/>
      <c r="CW339" s="31"/>
      <c r="CX339" s="31"/>
      <c r="CY339" s="31"/>
      <c r="CZ339" s="31"/>
      <c r="DA339" s="31"/>
      <c r="DB339" s="31"/>
      <c r="DC339" s="31"/>
      <c r="DD339" s="31"/>
      <c r="DE339" s="31"/>
      <c r="DF339" s="31"/>
      <c r="DG339" s="31"/>
      <c r="DH339" s="31"/>
      <c r="DI339" s="31"/>
      <c r="DJ339" s="31"/>
      <c r="DK339" s="31"/>
      <c r="DL339" s="31"/>
      <c r="DM339" s="31"/>
      <c r="DN339" s="31"/>
      <c r="DO339" s="31"/>
      <c r="DP339" s="31"/>
      <c r="DQ339" s="31"/>
      <c r="DR339" s="31"/>
      <c r="DS339" s="31"/>
      <c r="DT339" s="31"/>
      <c r="DU339" s="31"/>
      <c r="DV339" s="31"/>
      <c r="DW339" s="31"/>
    </row>
    <row r="340" customFormat="false" ht="15.75" hidden="false" customHeight="true" outlineLevel="0" collapsed="false">
      <c r="A340" s="21" t="n">
        <v>339</v>
      </c>
      <c r="B340" s="21" t="str">
        <f aca="false">IFERROR(VLOOKUP($A$1&amp;":"&amp;A340,'Finish order'!C:K,6,FALSE()),"")</f>
        <v/>
      </c>
      <c r="C340" s="21" t="str">
        <f aca="false">IFERROR(VLOOKUP(A$1&amp;":"&amp;A340,'Finish order'!$C:$K,9,FALSE()),"")</f>
        <v/>
      </c>
      <c r="D340" s="21" t="str">
        <f aca="false">IFERROR(VLOOKUP(A$1&amp;":"&amp;A340,'Finish order'!$C:$K,7,FALSE()),"")</f>
        <v/>
      </c>
      <c r="E340" s="29" t="str">
        <f aca="false">IFERROR(VLOOKUP($A$1&amp;":"&amp;A340,'Finish order'!C:K,5,FALSE()),"")</f>
        <v/>
      </c>
      <c r="F340" s="21" t="str">
        <f aca="false">IFERROR(VLOOKUP($A$1&amp;":"&amp;A340,'Finish order'!C:K,4,FALSE()),"")</f>
        <v/>
      </c>
      <c r="G340" s="30" t="str">
        <f aca="false" t="array" ref="G340:G340">IFERROR(SMALL(IF($D$2:$D1249=D340,$A$2:$A$911*1.001),1),"")</f>
        <v/>
      </c>
      <c r="H340" s="30" t="str">
        <f aca="false" t="array" ref="H340:H340">IFERROR(SMALL(IF($D$2:$D1249=D340,$A$2:$A$911*1.0001),2),"")</f>
        <v/>
      </c>
      <c r="I340" s="30" t="str">
        <f aca="false" t="array" ref="I340:I340">IFERROR(SMALL(IF($D$2:$D1249=D340,$A$2:$A$911*1.00001),3),"")</f>
        <v/>
      </c>
      <c r="J340" s="30" t="str">
        <f aca="false" t="array" ref="J340:J340">IFERROR(SMALL(IF($D$2:$D1249=D340,$A$2:$A$911*1.000001),4),"")</f>
        <v/>
      </c>
      <c r="K340" s="30" t="str">
        <f aca="false">IF(A340&lt;&gt;"", IF(COUNT(G340:J340)=4, SUM(G340:J340), "No"), "")</f>
        <v>No</v>
      </c>
      <c r="L340" s="30" t="str">
        <f aca="false">IF(A340&lt;&gt;"", IF(COUNT(G340:I340)=3, SUM(G340:I340), "No"), "")</f>
        <v>No</v>
      </c>
      <c r="M340" s="30" t="str">
        <f aca="false">IF(A340&lt;&gt;"", IF(COUNT(G340:H340)=2, SUM(G340:H340), "No"), "")</f>
        <v>No</v>
      </c>
      <c r="N340" s="30" t="str">
        <f aca="false">'Results 10 year vets'!$D340&amp;":"&amp;Table1[[#Headers],[Male]]</f>
        <v>:Male</v>
      </c>
      <c r="O340" s="31"/>
      <c r="P340" s="21" t="n">
        <v>339</v>
      </c>
      <c r="Q340" s="21" t="str">
        <f aca="false">IFERROR(VLOOKUP(P$1&amp;":"&amp;P340,'Finish order'!$C:$K,6,FALSE()),"")</f>
        <v/>
      </c>
      <c r="R340" s="21" t="str">
        <f aca="false">IFERROR(VLOOKUP(P$1&amp;":"&amp;P340,'Finish order'!$C:$K,9,FALSE()),"")</f>
        <v/>
      </c>
      <c r="S340" s="21" t="str">
        <f aca="false">IFERROR(VLOOKUP(P$1&amp;":"&amp;P340,'Finish order'!$C:$K,7,FALSE()),"")</f>
        <v/>
      </c>
      <c r="T340" s="29" t="str">
        <f aca="false">IFERROR(VLOOKUP(P$1&amp;":"&amp;P340,'Finish order'!$C:$K,5,FALSE()),"")</f>
        <v/>
      </c>
      <c r="U340" s="21" t="str">
        <f aca="false">IFERROR(VLOOKUP(P$1&amp;":"&amp;P340,'Finish order'!$C:$K,4,FALSE()),"")</f>
        <v/>
      </c>
      <c r="V340" s="30" t="str">
        <f aca="false" t="array" ref="V340:V340">IFERROR(SMALL(IF($S$2:$S1249=S340,$P$2:$P$911*1.001),1),"")</f>
        <v/>
      </c>
      <c r="W340" s="30" t="str">
        <f aca="false" t="array" ref="W340:W340">IFERROR(SMALL(IF($S$2:$S1249=S340,$P$2:$P$911*1.0001),2),"")</f>
        <v/>
      </c>
      <c r="X340" s="30" t="str">
        <f aca="false" t="array" ref="X340:X340">IFERROR(SMALL(IF($S$2:$S1249=S340,$P$2:$P$911*1.00001),3),"")</f>
        <v/>
      </c>
      <c r="Y340" s="30" t="str">
        <f aca="false" t="array" ref="Y340:Y340">IFERROR(SMALL(IF($S$2:$S1249=S340,$P$2:$P$911*1.000001),4),"")</f>
        <v/>
      </c>
      <c r="Z340" s="30" t="str">
        <f aca="false">IF(P340&lt;&gt;"", IF(COUNT(V340:Y340)=4, SUM(V340:Y340), "No"), "")</f>
        <v>No</v>
      </c>
      <c r="AA340" s="30" t="str">
        <f aca="false">IF(P340&lt;&gt;"", IF(COUNT(V340:X340)=3, SUM(V340:X340), "No"), "")</f>
        <v>No</v>
      </c>
      <c r="AB340" s="30" t="str">
        <f aca="false">IF(P340&lt;&gt;"", IF(COUNT(V340:W340)=2, SUM(V340:W340), "No"), "")</f>
        <v>No</v>
      </c>
      <c r="AC340" s="30" t="str">
        <f aca="false">'Results 10 year vets'!$S340&amp;":"&amp;Table4[[#Headers],[Female]]</f>
        <v>:Female</v>
      </c>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c r="CQ340" s="31"/>
      <c r="CR340" s="31"/>
      <c r="CS340" s="31"/>
      <c r="CT340" s="31"/>
      <c r="CU340" s="31"/>
      <c r="CV340" s="31"/>
      <c r="CW340" s="31"/>
      <c r="CX340" s="31"/>
      <c r="CY340" s="31"/>
      <c r="CZ340" s="31"/>
      <c r="DA340" s="31"/>
      <c r="DB340" s="31"/>
      <c r="DC340" s="31"/>
      <c r="DD340" s="31"/>
      <c r="DE340" s="31"/>
      <c r="DF340" s="31"/>
      <c r="DG340" s="31"/>
      <c r="DH340" s="31"/>
      <c r="DI340" s="31"/>
      <c r="DJ340" s="31"/>
      <c r="DK340" s="31"/>
      <c r="DL340" s="31"/>
      <c r="DM340" s="31"/>
      <c r="DN340" s="31"/>
      <c r="DO340" s="31"/>
      <c r="DP340" s="31"/>
      <c r="DQ340" s="31"/>
      <c r="DR340" s="31"/>
      <c r="DS340" s="31"/>
      <c r="DT340" s="31"/>
      <c r="DU340" s="31"/>
      <c r="DV340" s="31"/>
      <c r="DW340" s="31"/>
    </row>
    <row r="341" customFormat="false" ht="15.75" hidden="false" customHeight="true" outlineLevel="0" collapsed="false">
      <c r="A341" s="21" t="n">
        <v>340</v>
      </c>
      <c r="B341" s="21" t="str">
        <f aca="false">IFERROR(VLOOKUP($A$1&amp;":"&amp;A341,'Finish order'!C:K,6,FALSE()),"")</f>
        <v/>
      </c>
      <c r="C341" s="21" t="str">
        <f aca="false">IFERROR(VLOOKUP(A$1&amp;":"&amp;A341,'Finish order'!$C:$K,9,FALSE()),"")</f>
        <v/>
      </c>
      <c r="D341" s="21" t="str">
        <f aca="false">IFERROR(VLOOKUP(A$1&amp;":"&amp;A341,'Finish order'!$C:$K,7,FALSE()),"")</f>
        <v/>
      </c>
      <c r="E341" s="29" t="str">
        <f aca="false">IFERROR(VLOOKUP($A$1&amp;":"&amp;A341,'Finish order'!C:K,5,FALSE()),"")</f>
        <v/>
      </c>
      <c r="F341" s="21" t="str">
        <f aca="false">IFERROR(VLOOKUP($A$1&amp;":"&amp;A341,'Finish order'!C:K,4,FALSE()),"")</f>
        <v/>
      </c>
      <c r="G341" s="30" t="str">
        <f aca="false" t="array" ref="G341:G341">IFERROR(SMALL(IF($D$2:$D1250=D341,$A$2:$A$911*1.001),1),"")</f>
        <v/>
      </c>
      <c r="H341" s="30" t="str">
        <f aca="false" t="array" ref="H341:H341">IFERROR(SMALL(IF($D$2:$D1250=D341,$A$2:$A$911*1.0001),2),"")</f>
        <v/>
      </c>
      <c r="I341" s="30" t="str">
        <f aca="false" t="array" ref="I341:I341">IFERROR(SMALL(IF($D$2:$D1250=D341,$A$2:$A$911*1.00001),3),"")</f>
        <v/>
      </c>
      <c r="J341" s="30" t="str">
        <f aca="false" t="array" ref="J341:J341">IFERROR(SMALL(IF($D$2:$D1250=D341,$A$2:$A$911*1.000001),4),"")</f>
        <v/>
      </c>
      <c r="K341" s="30" t="str">
        <f aca="false">IF(A341&lt;&gt;"", IF(COUNT(G341:J341)=4, SUM(G341:J341), "No"), "")</f>
        <v>No</v>
      </c>
      <c r="L341" s="30" t="str">
        <f aca="false">IF(A341&lt;&gt;"", IF(COUNT(G341:I341)=3, SUM(G341:I341), "No"), "")</f>
        <v>No</v>
      </c>
      <c r="M341" s="30" t="str">
        <f aca="false">IF(A341&lt;&gt;"", IF(COUNT(G341:H341)=2, SUM(G341:H341), "No"), "")</f>
        <v>No</v>
      </c>
      <c r="N341" s="30" t="str">
        <f aca="false">'Results 10 year vets'!$D341&amp;":"&amp;Table1[[#Headers],[Male]]</f>
        <v>:Male</v>
      </c>
      <c r="O341" s="31"/>
      <c r="P341" s="21" t="n">
        <v>340</v>
      </c>
      <c r="Q341" s="21" t="str">
        <f aca="false">IFERROR(VLOOKUP(P$1&amp;":"&amp;P341,'Finish order'!$C:$K,6,FALSE()),"")</f>
        <v/>
      </c>
      <c r="R341" s="21" t="str">
        <f aca="false">IFERROR(VLOOKUP(P$1&amp;":"&amp;P341,'Finish order'!$C:$K,9,FALSE()),"")</f>
        <v/>
      </c>
      <c r="S341" s="21" t="str">
        <f aca="false">IFERROR(VLOOKUP(P$1&amp;":"&amp;P341,'Finish order'!$C:$K,7,FALSE()),"")</f>
        <v/>
      </c>
      <c r="T341" s="29" t="str">
        <f aca="false">IFERROR(VLOOKUP(P$1&amp;":"&amp;P341,'Finish order'!$C:$K,5,FALSE()),"")</f>
        <v/>
      </c>
      <c r="U341" s="21" t="str">
        <f aca="false">IFERROR(VLOOKUP(P$1&amp;":"&amp;P341,'Finish order'!$C:$K,4,FALSE()),"")</f>
        <v/>
      </c>
      <c r="V341" s="30" t="str">
        <f aca="false" t="array" ref="V341:V341">IFERROR(SMALL(IF($S$2:$S1250=S341,$P$2:$P$911*1.001),1),"")</f>
        <v/>
      </c>
      <c r="W341" s="30" t="str">
        <f aca="false" t="array" ref="W341:W341">IFERROR(SMALL(IF($S$2:$S1250=S341,$P$2:$P$911*1.0001),2),"")</f>
        <v/>
      </c>
      <c r="X341" s="30" t="str">
        <f aca="false" t="array" ref="X341:X341">IFERROR(SMALL(IF($S$2:$S1250=S341,$P$2:$P$911*1.00001),3),"")</f>
        <v/>
      </c>
      <c r="Y341" s="30" t="str">
        <f aca="false" t="array" ref="Y341:Y341">IFERROR(SMALL(IF($S$2:$S1250=S341,$P$2:$P$911*1.000001),4),"")</f>
        <v/>
      </c>
      <c r="Z341" s="30" t="str">
        <f aca="false">IF(P341&lt;&gt;"", IF(COUNT(V341:Y341)=4, SUM(V341:Y341), "No"), "")</f>
        <v>No</v>
      </c>
      <c r="AA341" s="30" t="str">
        <f aca="false">IF(P341&lt;&gt;"", IF(COUNT(V341:X341)=3, SUM(V341:X341), "No"), "")</f>
        <v>No</v>
      </c>
      <c r="AB341" s="30" t="str">
        <f aca="false">IF(P341&lt;&gt;"", IF(COUNT(V341:W341)=2, SUM(V341:W341), "No"), "")</f>
        <v>No</v>
      </c>
      <c r="AC341" s="30" t="str">
        <f aca="false">'Results 10 year vets'!$S341&amp;":"&amp;Table4[[#Headers],[Female]]</f>
        <v>:Female</v>
      </c>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c r="CQ341" s="31"/>
      <c r="CR341" s="31"/>
      <c r="CS341" s="31"/>
      <c r="CT341" s="31"/>
      <c r="CU341" s="31"/>
      <c r="CV341" s="31"/>
      <c r="CW341" s="31"/>
      <c r="CX341" s="31"/>
      <c r="CY341" s="31"/>
      <c r="CZ341" s="31"/>
      <c r="DA341" s="31"/>
      <c r="DB341" s="31"/>
      <c r="DC341" s="31"/>
      <c r="DD341" s="31"/>
      <c r="DE341" s="31"/>
      <c r="DF341" s="31"/>
      <c r="DG341" s="31"/>
      <c r="DH341" s="31"/>
      <c r="DI341" s="31"/>
      <c r="DJ341" s="31"/>
      <c r="DK341" s="31"/>
      <c r="DL341" s="31"/>
      <c r="DM341" s="31"/>
      <c r="DN341" s="31"/>
      <c r="DO341" s="31"/>
      <c r="DP341" s="31"/>
      <c r="DQ341" s="31"/>
      <c r="DR341" s="31"/>
      <c r="DS341" s="31"/>
      <c r="DT341" s="31"/>
      <c r="DU341" s="31"/>
      <c r="DV341" s="31"/>
      <c r="DW341" s="31"/>
    </row>
    <row r="342" customFormat="false" ht="15.75" hidden="false" customHeight="true" outlineLevel="0" collapsed="false">
      <c r="A342" s="21" t="n">
        <v>341</v>
      </c>
      <c r="B342" s="21" t="str">
        <f aca="false">IFERROR(VLOOKUP($A$1&amp;":"&amp;A342,'Finish order'!C:K,6,FALSE()),"")</f>
        <v/>
      </c>
      <c r="C342" s="21" t="str">
        <f aca="false">IFERROR(VLOOKUP(A$1&amp;":"&amp;A342,'Finish order'!$C:$K,9,FALSE()),"")</f>
        <v/>
      </c>
      <c r="D342" s="21" t="str">
        <f aca="false">IFERROR(VLOOKUP(A$1&amp;":"&amp;A342,'Finish order'!$C:$K,7,FALSE()),"")</f>
        <v/>
      </c>
      <c r="E342" s="29" t="str">
        <f aca="false">IFERROR(VLOOKUP($A$1&amp;":"&amp;A342,'Finish order'!C:K,5,FALSE()),"")</f>
        <v/>
      </c>
      <c r="F342" s="21" t="str">
        <f aca="false">IFERROR(VLOOKUP($A$1&amp;":"&amp;A342,'Finish order'!C:K,4,FALSE()),"")</f>
        <v/>
      </c>
      <c r="G342" s="30" t="str">
        <f aca="false" t="array" ref="G342:G342">IFERROR(SMALL(IF($D$2:$D1251=D342,$A$2:$A$911*1.001),1),"")</f>
        <v/>
      </c>
      <c r="H342" s="30" t="str">
        <f aca="false" t="array" ref="H342:H342">IFERROR(SMALL(IF($D$2:$D1251=D342,$A$2:$A$911*1.0001),2),"")</f>
        <v/>
      </c>
      <c r="I342" s="30" t="str">
        <f aca="false" t="array" ref="I342:I342">IFERROR(SMALL(IF($D$2:$D1251=D342,$A$2:$A$911*1.00001),3),"")</f>
        <v/>
      </c>
      <c r="J342" s="30" t="str">
        <f aca="false" t="array" ref="J342:J342">IFERROR(SMALL(IF($D$2:$D1251=D342,$A$2:$A$911*1.000001),4),"")</f>
        <v/>
      </c>
      <c r="K342" s="30" t="str">
        <f aca="false">IF(A342&lt;&gt;"", IF(COUNT(G342:J342)=4, SUM(G342:J342), "No"), "")</f>
        <v>No</v>
      </c>
      <c r="L342" s="30" t="str">
        <f aca="false">IF(A342&lt;&gt;"", IF(COUNT(G342:I342)=3, SUM(G342:I342), "No"), "")</f>
        <v>No</v>
      </c>
      <c r="M342" s="30" t="str">
        <f aca="false">IF(A342&lt;&gt;"", IF(COUNT(G342:H342)=2, SUM(G342:H342), "No"), "")</f>
        <v>No</v>
      </c>
      <c r="N342" s="30" t="str">
        <f aca="false">'Results 10 year vets'!$D342&amp;":"&amp;Table1[[#Headers],[Male]]</f>
        <v>:Male</v>
      </c>
      <c r="O342" s="31"/>
      <c r="P342" s="21" t="n">
        <v>341</v>
      </c>
      <c r="Q342" s="21" t="str">
        <f aca="false">IFERROR(VLOOKUP(P$1&amp;":"&amp;P342,'Finish order'!$C:$K,6,FALSE()),"")</f>
        <v/>
      </c>
      <c r="R342" s="21" t="str">
        <f aca="false">IFERROR(VLOOKUP(P$1&amp;":"&amp;P342,'Finish order'!$C:$K,9,FALSE()),"")</f>
        <v/>
      </c>
      <c r="S342" s="21" t="str">
        <f aca="false">IFERROR(VLOOKUP(P$1&amp;":"&amp;P342,'Finish order'!$C:$K,7,FALSE()),"")</f>
        <v/>
      </c>
      <c r="T342" s="29" t="str">
        <f aca="false">IFERROR(VLOOKUP(P$1&amp;":"&amp;P342,'Finish order'!$C:$K,5,FALSE()),"")</f>
        <v/>
      </c>
      <c r="U342" s="21" t="str">
        <f aca="false">IFERROR(VLOOKUP(P$1&amp;":"&amp;P342,'Finish order'!$C:$K,4,FALSE()),"")</f>
        <v/>
      </c>
      <c r="V342" s="30" t="str">
        <f aca="false" t="array" ref="V342:V342">IFERROR(SMALL(IF($S$2:$S1251=S342,$P$2:$P$911*1.001),1),"")</f>
        <v/>
      </c>
      <c r="W342" s="30" t="str">
        <f aca="false" t="array" ref="W342:W342">IFERROR(SMALL(IF($S$2:$S1251=S342,$P$2:$P$911*1.0001),2),"")</f>
        <v/>
      </c>
      <c r="X342" s="30" t="str">
        <f aca="false" t="array" ref="X342:X342">IFERROR(SMALL(IF($S$2:$S1251=S342,$P$2:$P$911*1.00001),3),"")</f>
        <v/>
      </c>
      <c r="Y342" s="30" t="str">
        <f aca="false" t="array" ref="Y342:Y342">IFERROR(SMALL(IF($S$2:$S1251=S342,$P$2:$P$911*1.000001),4),"")</f>
        <v/>
      </c>
      <c r="Z342" s="30" t="str">
        <f aca="false">IF(P342&lt;&gt;"", IF(COUNT(V342:Y342)=4, SUM(V342:Y342), "No"), "")</f>
        <v>No</v>
      </c>
      <c r="AA342" s="30" t="str">
        <f aca="false">IF(P342&lt;&gt;"", IF(COUNT(V342:X342)=3, SUM(V342:X342), "No"), "")</f>
        <v>No</v>
      </c>
      <c r="AB342" s="30" t="str">
        <f aca="false">IF(P342&lt;&gt;"", IF(COUNT(V342:W342)=2, SUM(V342:W342), "No"), "")</f>
        <v>No</v>
      </c>
      <c r="AC342" s="30" t="str">
        <f aca="false">'Results 10 year vets'!$S342&amp;":"&amp;Table4[[#Headers],[Female]]</f>
        <v>:Female</v>
      </c>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c r="CQ342" s="31"/>
      <c r="CR342" s="31"/>
      <c r="CS342" s="31"/>
      <c r="CT342" s="31"/>
      <c r="CU342" s="31"/>
      <c r="CV342" s="31"/>
      <c r="CW342" s="31"/>
      <c r="CX342" s="31"/>
      <c r="CY342" s="31"/>
      <c r="CZ342" s="31"/>
      <c r="DA342" s="31"/>
      <c r="DB342" s="31"/>
      <c r="DC342" s="31"/>
      <c r="DD342" s="31"/>
      <c r="DE342" s="31"/>
      <c r="DF342" s="31"/>
      <c r="DG342" s="31"/>
      <c r="DH342" s="31"/>
      <c r="DI342" s="31"/>
      <c r="DJ342" s="31"/>
      <c r="DK342" s="31"/>
      <c r="DL342" s="31"/>
      <c r="DM342" s="31"/>
      <c r="DN342" s="31"/>
      <c r="DO342" s="31"/>
      <c r="DP342" s="31"/>
      <c r="DQ342" s="31"/>
      <c r="DR342" s="31"/>
      <c r="DS342" s="31"/>
      <c r="DT342" s="31"/>
      <c r="DU342" s="31"/>
      <c r="DV342" s="31"/>
      <c r="DW342" s="31"/>
    </row>
    <row r="343" customFormat="false" ht="15.75" hidden="false" customHeight="true" outlineLevel="0" collapsed="false">
      <c r="A343" s="21" t="n">
        <v>342</v>
      </c>
      <c r="B343" s="21" t="str">
        <f aca="false">IFERROR(VLOOKUP($A$1&amp;":"&amp;A343,'Finish order'!C:K,6,FALSE()),"")</f>
        <v/>
      </c>
      <c r="C343" s="21" t="str">
        <f aca="false">IFERROR(VLOOKUP(A$1&amp;":"&amp;A343,'Finish order'!$C:$K,9,FALSE()),"")</f>
        <v/>
      </c>
      <c r="D343" s="21" t="str">
        <f aca="false">IFERROR(VLOOKUP(A$1&amp;":"&amp;A343,'Finish order'!$C:$K,7,FALSE()),"")</f>
        <v/>
      </c>
      <c r="E343" s="29" t="str">
        <f aca="false">IFERROR(VLOOKUP($A$1&amp;":"&amp;A343,'Finish order'!C:K,5,FALSE()),"")</f>
        <v/>
      </c>
      <c r="F343" s="21" t="str">
        <f aca="false">IFERROR(VLOOKUP($A$1&amp;":"&amp;A343,'Finish order'!C:K,4,FALSE()),"")</f>
        <v/>
      </c>
      <c r="G343" s="30" t="str">
        <f aca="false" t="array" ref="G343:G343">IFERROR(SMALL(IF($D$2:$D1252=D343,$A$2:$A$911*1.001),1),"")</f>
        <v/>
      </c>
      <c r="H343" s="30" t="str">
        <f aca="false" t="array" ref="H343:H343">IFERROR(SMALL(IF($D$2:$D1252=D343,$A$2:$A$911*1.0001),2),"")</f>
        <v/>
      </c>
      <c r="I343" s="30" t="str">
        <f aca="false" t="array" ref="I343:I343">IFERROR(SMALL(IF($D$2:$D1252=D343,$A$2:$A$911*1.00001),3),"")</f>
        <v/>
      </c>
      <c r="J343" s="30" t="str">
        <f aca="false" t="array" ref="J343:J343">IFERROR(SMALL(IF($D$2:$D1252=D343,$A$2:$A$911*1.000001),4),"")</f>
        <v/>
      </c>
      <c r="K343" s="30" t="str">
        <f aca="false">IF(A343&lt;&gt;"", IF(COUNT(G343:J343)=4, SUM(G343:J343), "No"), "")</f>
        <v>No</v>
      </c>
      <c r="L343" s="30" t="str">
        <f aca="false">IF(A343&lt;&gt;"", IF(COUNT(G343:I343)=3, SUM(G343:I343), "No"), "")</f>
        <v>No</v>
      </c>
      <c r="M343" s="30" t="str">
        <f aca="false">IF(A343&lt;&gt;"", IF(COUNT(G343:H343)=2, SUM(G343:H343), "No"), "")</f>
        <v>No</v>
      </c>
      <c r="N343" s="30" t="str">
        <f aca="false">'Results 10 year vets'!$D343&amp;":"&amp;Table1[[#Headers],[Male]]</f>
        <v>:Male</v>
      </c>
      <c r="O343" s="31"/>
      <c r="P343" s="21" t="n">
        <v>342</v>
      </c>
      <c r="Q343" s="21" t="str">
        <f aca="false">IFERROR(VLOOKUP(P$1&amp;":"&amp;P343,'Finish order'!$C:$K,6,FALSE()),"")</f>
        <v/>
      </c>
      <c r="R343" s="21" t="str">
        <f aca="false">IFERROR(VLOOKUP(P$1&amp;":"&amp;P343,'Finish order'!$C:$K,9,FALSE()),"")</f>
        <v/>
      </c>
      <c r="S343" s="21" t="str">
        <f aca="false">IFERROR(VLOOKUP(P$1&amp;":"&amp;P343,'Finish order'!$C:$K,7,FALSE()),"")</f>
        <v/>
      </c>
      <c r="T343" s="29" t="str">
        <f aca="false">IFERROR(VLOOKUP(P$1&amp;":"&amp;P343,'Finish order'!$C:$K,5,FALSE()),"")</f>
        <v/>
      </c>
      <c r="U343" s="21" t="str">
        <f aca="false">IFERROR(VLOOKUP(P$1&amp;":"&amp;P343,'Finish order'!$C:$K,4,FALSE()),"")</f>
        <v/>
      </c>
      <c r="V343" s="30" t="str">
        <f aca="false" t="array" ref="V343:V343">IFERROR(SMALL(IF($S$2:$S1252=S343,$P$2:$P$911*1.001),1),"")</f>
        <v/>
      </c>
      <c r="W343" s="30" t="str">
        <f aca="false" t="array" ref="W343:W343">IFERROR(SMALL(IF($S$2:$S1252=S343,$P$2:$P$911*1.0001),2),"")</f>
        <v/>
      </c>
      <c r="X343" s="30" t="str">
        <f aca="false" t="array" ref="X343:X343">IFERROR(SMALL(IF($S$2:$S1252=S343,$P$2:$P$911*1.00001),3),"")</f>
        <v/>
      </c>
      <c r="Y343" s="30" t="str">
        <f aca="false" t="array" ref="Y343:Y343">IFERROR(SMALL(IF($S$2:$S1252=S343,$P$2:$P$911*1.000001),4),"")</f>
        <v/>
      </c>
      <c r="Z343" s="30" t="str">
        <f aca="false">IF(P343&lt;&gt;"", IF(COUNT(V343:Y343)=4, SUM(V343:Y343), "No"), "")</f>
        <v>No</v>
      </c>
      <c r="AA343" s="30" t="str">
        <f aca="false">IF(P343&lt;&gt;"", IF(COUNT(V343:X343)=3, SUM(V343:X343), "No"), "")</f>
        <v>No</v>
      </c>
      <c r="AB343" s="30" t="str">
        <f aca="false">IF(P343&lt;&gt;"", IF(COUNT(V343:W343)=2, SUM(V343:W343), "No"), "")</f>
        <v>No</v>
      </c>
      <c r="AC343" s="30" t="str">
        <f aca="false">'Results 10 year vets'!$S343&amp;":"&amp;Table4[[#Headers],[Female]]</f>
        <v>:Female</v>
      </c>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c r="CQ343" s="31"/>
      <c r="CR343" s="31"/>
      <c r="CS343" s="31"/>
      <c r="CT343" s="31"/>
      <c r="CU343" s="31"/>
      <c r="CV343" s="31"/>
      <c r="CW343" s="31"/>
      <c r="CX343" s="31"/>
      <c r="CY343" s="31"/>
      <c r="CZ343" s="31"/>
      <c r="DA343" s="31"/>
      <c r="DB343" s="31"/>
      <c r="DC343" s="31"/>
      <c r="DD343" s="31"/>
      <c r="DE343" s="31"/>
      <c r="DF343" s="31"/>
      <c r="DG343" s="31"/>
      <c r="DH343" s="31"/>
      <c r="DI343" s="31"/>
      <c r="DJ343" s="31"/>
      <c r="DK343" s="31"/>
      <c r="DL343" s="31"/>
      <c r="DM343" s="31"/>
      <c r="DN343" s="31"/>
      <c r="DO343" s="31"/>
      <c r="DP343" s="31"/>
      <c r="DQ343" s="31"/>
      <c r="DR343" s="31"/>
      <c r="DS343" s="31"/>
      <c r="DT343" s="31"/>
      <c r="DU343" s="31"/>
      <c r="DV343" s="31"/>
      <c r="DW343" s="31"/>
    </row>
    <row r="344" customFormat="false" ht="15.75" hidden="false" customHeight="true" outlineLevel="0" collapsed="false">
      <c r="A344" s="21" t="n">
        <v>343</v>
      </c>
      <c r="B344" s="21" t="str">
        <f aca="false">IFERROR(VLOOKUP($A$1&amp;":"&amp;A344,'Finish order'!C:K,6,FALSE()),"")</f>
        <v/>
      </c>
      <c r="C344" s="21" t="str">
        <f aca="false">IFERROR(VLOOKUP(A$1&amp;":"&amp;A344,'Finish order'!$C:$K,9,FALSE()),"")</f>
        <v/>
      </c>
      <c r="D344" s="21" t="str">
        <f aca="false">IFERROR(VLOOKUP(A$1&amp;":"&amp;A344,'Finish order'!$C:$K,7,FALSE()),"")</f>
        <v/>
      </c>
      <c r="E344" s="29" t="str">
        <f aca="false">IFERROR(VLOOKUP($A$1&amp;":"&amp;A344,'Finish order'!C:K,5,FALSE()),"")</f>
        <v/>
      </c>
      <c r="F344" s="21" t="str">
        <f aca="false">IFERROR(VLOOKUP($A$1&amp;":"&amp;A344,'Finish order'!C:K,4,FALSE()),"")</f>
        <v/>
      </c>
      <c r="G344" s="30" t="str">
        <f aca="false" t="array" ref="G344:G344">IFERROR(SMALL(IF($D$2:$D1253=D344,$A$2:$A$911*1.001),1),"")</f>
        <v/>
      </c>
      <c r="H344" s="30" t="str">
        <f aca="false" t="array" ref="H344:H344">IFERROR(SMALL(IF($D$2:$D1253=D344,$A$2:$A$911*1.0001),2),"")</f>
        <v/>
      </c>
      <c r="I344" s="30" t="str">
        <f aca="false" t="array" ref="I344:I344">IFERROR(SMALL(IF($D$2:$D1253=D344,$A$2:$A$911*1.00001),3),"")</f>
        <v/>
      </c>
      <c r="J344" s="30" t="str">
        <f aca="false" t="array" ref="J344:J344">IFERROR(SMALL(IF($D$2:$D1253=D344,$A$2:$A$911*1.000001),4),"")</f>
        <v/>
      </c>
      <c r="K344" s="30" t="str">
        <f aca="false">IF(A344&lt;&gt;"", IF(COUNT(G344:J344)=4, SUM(G344:J344), "No"), "")</f>
        <v>No</v>
      </c>
      <c r="L344" s="30" t="str">
        <f aca="false">IF(A344&lt;&gt;"", IF(COUNT(G344:I344)=3, SUM(G344:I344), "No"), "")</f>
        <v>No</v>
      </c>
      <c r="M344" s="30" t="str">
        <f aca="false">IF(A344&lt;&gt;"", IF(COUNT(G344:H344)=2, SUM(G344:H344), "No"), "")</f>
        <v>No</v>
      </c>
      <c r="N344" s="30" t="str">
        <f aca="false">'Results 10 year vets'!$D344&amp;":"&amp;Table1[[#Headers],[Male]]</f>
        <v>:Male</v>
      </c>
      <c r="O344" s="31"/>
      <c r="P344" s="21" t="n">
        <v>343</v>
      </c>
      <c r="Q344" s="21" t="str">
        <f aca="false">IFERROR(VLOOKUP(P$1&amp;":"&amp;P344,'Finish order'!$C:$K,6,FALSE()),"")</f>
        <v/>
      </c>
      <c r="R344" s="21" t="str">
        <f aca="false">IFERROR(VLOOKUP(P$1&amp;":"&amp;P344,'Finish order'!$C:$K,9,FALSE()),"")</f>
        <v/>
      </c>
      <c r="S344" s="21" t="str">
        <f aca="false">IFERROR(VLOOKUP(P$1&amp;":"&amp;P344,'Finish order'!$C:$K,7,FALSE()),"")</f>
        <v/>
      </c>
      <c r="T344" s="29" t="str">
        <f aca="false">IFERROR(VLOOKUP(P$1&amp;":"&amp;P344,'Finish order'!$C:$K,5,FALSE()),"")</f>
        <v/>
      </c>
      <c r="U344" s="21" t="str">
        <f aca="false">IFERROR(VLOOKUP(P$1&amp;":"&amp;P344,'Finish order'!$C:$K,4,FALSE()),"")</f>
        <v/>
      </c>
      <c r="V344" s="30" t="str">
        <f aca="false" t="array" ref="V344:V344">IFERROR(SMALL(IF($S$2:$S1253=S344,$P$2:$P$911*1.001),1),"")</f>
        <v/>
      </c>
      <c r="W344" s="30" t="str">
        <f aca="false" t="array" ref="W344:W344">IFERROR(SMALL(IF($S$2:$S1253=S344,$P$2:$P$911*1.0001),2),"")</f>
        <v/>
      </c>
      <c r="X344" s="30" t="str">
        <f aca="false" t="array" ref="X344:X344">IFERROR(SMALL(IF($S$2:$S1253=S344,$P$2:$P$911*1.00001),3),"")</f>
        <v/>
      </c>
      <c r="Y344" s="30" t="str">
        <f aca="false" t="array" ref="Y344:Y344">IFERROR(SMALL(IF($S$2:$S1253=S344,$P$2:$P$911*1.000001),4),"")</f>
        <v/>
      </c>
      <c r="Z344" s="30" t="str">
        <f aca="false">IF(P344&lt;&gt;"", IF(COUNT(V344:Y344)=4, SUM(V344:Y344), "No"), "")</f>
        <v>No</v>
      </c>
      <c r="AA344" s="30" t="str">
        <f aca="false">IF(P344&lt;&gt;"", IF(COUNT(V344:X344)=3, SUM(V344:X344), "No"), "")</f>
        <v>No</v>
      </c>
      <c r="AB344" s="30" t="str">
        <f aca="false">IF(P344&lt;&gt;"", IF(COUNT(V344:W344)=2, SUM(V344:W344), "No"), "")</f>
        <v>No</v>
      </c>
      <c r="AC344" s="30" t="str">
        <f aca="false">'Results 10 year vets'!$S344&amp;":"&amp;Table4[[#Headers],[Female]]</f>
        <v>:Female</v>
      </c>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c r="CK344" s="31"/>
      <c r="CL344" s="31"/>
      <c r="CM344" s="31"/>
      <c r="CN344" s="31"/>
      <c r="CO344" s="31"/>
      <c r="CP344" s="31"/>
      <c r="CQ344" s="31"/>
      <c r="CR344" s="31"/>
      <c r="CS344" s="31"/>
      <c r="CT344" s="31"/>
      <c r="CU344" s="31"/>
      <c r="CV344" s="31"/>
      <c r="CW344" s="31"/>
      <c r="CX344" s="31"/>
      <c r="CY344" s="31"/>
      <c r="CZ344" s="31"/>
      <c r="DA344" s="31"/>
      <c r="DB344" s="31"/>
      <c r="DC344" s="31"/>
      <c r="DD344" s="31"/>
      <c r="DE344" s="31"/>
      <c r="DF344" s="31"/>
      <c r="DG344" s="31"/>
      <c r="DH344" s="31"/>
      <c r="DI344" s="31"/>
      <c r="DJ344" s="31"/>
      <c r="DK344" s="31"/>
      <c r="DL344" s="31"/>
      <c r="DM344" s="31"/>
      <c r="DN344" s="31"/>
      <c r="DO344" s="31"/>
      <c r="DP344" s="31"/>
      <c r="DQ344" s="31"/>
      <c r="DR344" s="31"/>
      <c r="DS344" s="31"/>
      <c r="DT344" s="31"/>
      <c r="DU344" s="31"/>
      <c r="DV344" s="31"/>
      <c r="DW344" s="31"/>
    </row>
    <row r="345" customFormat="false" ht="15.75" hidden="false" customHeight="true" outlineLevel="0" collapsed="false">
      <c r="A345" s="21" t="n">
        <v>344</v>
      </c>
      <c r="B345" s="21" t="str">
        <f aca="false">IFERROR(VLOOKUP($A$1&amp;":"&amp;A345,'Finish order'!C:K,6,FALSE()),"")</f>
        <v/>
      </c>
      <c r="C345" s="21" t="str">
        <f aca="false">IFERROR(VLOOKUP(A$1&amp;":"&amp;A345,'Finish order'!$C:$K,9,FALSE()),"")</f>
        <v/>
      </c>
      <c r="D345" s="21" t="str">
        <f aca="false">IFERROR(VLOOKUP(A$1&amp;":"&amp;A345,'Finish order'!$C:$K,7,FALSE()),"")</f>
        <v/>
      </c>
      <c r="E345" s="29" t="str">
        <f aca="false">IFERROR(VLOOKUP($A$1&amp;":"&amp;A345,'Finish order'!C:K,5,FALSE()),"")</f>
        <v/>
      </c>
      <c r="F345" s="21" t="str">
        <f aca="false">IFERROR(VLOOKUP($A$1&amp;":"&amp;A345,'Finish order'!C:K,4,FALSE()),"")</f>
        <v/>
      </c>
      <c r="G345" s="30" t="str">
        <f aca="false" t="array" ref="G345:G345">IFERROR(SMALL(IF($D$2:$D1254=D345,$A$2:$A$911*1.001),1),"")</f>
        <v/>
      </c>
      <c r="H345" s="30" t="str">
        <f aca="false" t="array" ref="H345:H345">IFERROR(SMALL(IF($D$2:$D1254=D345,$A$2:$A$911*1.0001),2),"")</f>
        <v/>
      </c>
      <c r="I345" s="30" t="str">
        <f aca="false" t="array" ref="I345:I345">IFERROR(SMALL(IF($D$2:$D1254=D345,$A$2:$A$911*1.00001),3),"")</f>
        <v/>
      </c>
      <c r="J345" s="30" t="str">
        <f aca="false" t="array" ref="J345:J345">IFERROR(SMALL(IF($D$2:$D1254=D345,$A$2:$A$911*1.000001),4),"")</f>
        <v/>
      </c>
      <c r="K345" s="30" t="str">
        <f aca="false">IF(A345&lt;&gt;"", IF(COUNT(G345:J345)=4, SUM(G345:J345), "No"), "")</f>
        <v>No</v>
      </c>
      <c r="L345" s="30" t="str">
        <f aca="false">IF(A345&lt;&gt;"", IF(COUNT(G345:I345)=3, SUM(G345:I345), "No"), "")</f>
        <v>No</v>
      </c>
      <c r="M345" s="30" t="str">
        <f aca="false">IF(A345&lt;&gt;"", IF(COUNT(G345:H345)=2, SUM(G345:H345), "No"), "")</f>
        <v>No</v>
      </c>
      <c r="N345" s="30" t="str">
        <f aca="false">'Results 10 year vets'!$D345&amp;":"&amp;Table1[[#Headers],[Male]]</f>
        <v>:Male</v>
      </c>
      <c r="O345" s="31"/>
      <c r="P345" s="21" t="n">
        <v>344</v>
      </c>
      <c r="Q345" s="21" t="str">
        <f aca="false">IFERROR(VLOOKUP(P$1&amp;":"&amp;P345,'Finish order'!$C:$K,6,FALSE()),"")</f>
        <v/>
      </c>
      <c r="R345" s="21" t="str">
        <f aca="false">IFERROR(VLOOKUP(P$1&amp;":"&amp;P345,'Finish order'!$C:$K,9,FALSE()),"")</f>
        <v/>
      </c>
      <c r="S345" s="21" t="str">
        <f aca="false">IFERROR(VLOOKUP(P$1&amp;":"&amp;P345,'Finish order'!$C:$K,7,FALSE()),"")</f>
        <v/>
      </c>
      <c r="T345" s="29" t="str">
        <f aca="false">IFERROR(VLOOKUP(P$1&amp;":"&amp;P345,'Finish order'!$C:$K,5,FALSE()),"")</f>
        <v/>
      </c>
      <c r="U345" s="21" t="str">
        <f aca="false">IFERROR(VLOOKUP(P$1&amp;":"&amp;P345,'Finish order'!$C:$K,4,FALSE()),"")</f>
        <v/>
      </c>
      <c r="V345" s="30" t="str">
        <f aca="false" t="array" ref="V345:V345">IFERROR(SMALL(IF($S$2:$S1254=S345,$P$2:$P$911*1.001),1),"")</f>
        <v/>
      </c>
      <c r="W345" s="30" t="str">
        <f aca="false" t="array" ref="W345:W345">IFERROR(SMALL(IF($S$2:$S1254=S345,$P$2:$P$911*1.0001),2),"")</f>
        <v/>
      </c>
      <c r="X345" s="30" t="str">
        <f aca="false" t="array" ref="X345:X345">IFERROR(SMALL(IF($S$2:$S1254=S345,$P$2:$P$911*1.00001),3),"")</f>
        <v/>
      </c>
      <c r="Y345" s="30" t="str">
        <f aca="false" t="array" ref="Y345:Y345">IFERROR(SMALL(IF($S$2:$S1254=S345,$P$2:$P$911*1.000001),4),"")</f>
        <v/>
      </c>
      <c r="Z345" s="30" t="str">
        <f aca="false">IF(P345&lt;&gt;"", IF(COUNT(V345:Y345)=4, SUM(V345:Y345), "No"), "")</f>
        <v>No</v>
      </c>
      <c r="AA345" s="30" t="str">
        <f aca="false">IF(P345&lt;&gt;"", IF(COUNT(V345:X345)=3, SUM(V345:X345), "No"), "")</f>
        <v>No</v>
      </c>
      <c r="AB345" s="30" t="str">
        <f aca="false">IF(P345&lt;&gt;"", IF(COUNT(V345:W345)=2, SUM(V345:W345), "No"), "")</f>
        <v>No</v>
      </c>
      <c r="AC345" s="30" t="str">
        <f aca="false">'Results 10 year vets'!$S345&amp;":"&amp;Table4[[#Headers],[Female]]</f>
        <v>:Female</v>
      </c>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c r="CK345" s="31"/>
      <c r="CL345" s="31"/>
      <c r="CM345" s="31"/>
      <c r="CN345" s="31"/>
      <c r="CO345" s="31"/>
      <c r="CP345" s="31"/>
      <c r="CQ345" s="31"/>
      <c r="CR345" s="31"/>
      <c r="CS345" s="31"/>
      <c r="CT345" s="31"/>
      <c r="CU345" s="31"/>
      <c r="CV345" s="31"/>
      <c r="CW345" s="31"/>
      <c r="CX345" s="31"/>
      <c r="CY345" s="31"/>
      <c r="CZ345" s="31"/>
      <c r="DA345" s="31"/>
      <c r="DB345" s="31"/>
      <c r="DC345" s="31"/>
      <c r="DD345" s="31"/>
      <c r="DE345" s="31"/>
      <c r="DF345" s="31"/>
      <c r="DG345" s="31"/>
      <c r="DH345" s="31"/>
      <c r="DI345" s="31"/>
      <c r="DJ345" s="31"/>
      <c r="DK345" s="31"/>
      <c r="DL345" s="31"/>
      <c r="DM345" s="31"/>
      <c r="DN345" s="31"/>
      <c r="DO345" s="31"/>
      <c r="DP345" s="31"/>
      <c r="DQ345" s="31"/>
      <c r="DR345" s="31"/>
      <c r="DS345" s="31"/>
      <c r="DT345" s="31"/>
      <c r="DU345" s="31"/>
      <c r="DV345" s="31"/>
      <c r="DW345" s="31"/>
    </row>
    <row r="346" customFormat="false" ht="15.75" hidden="false" customHeight="true" outlineLevel="0" collapsed="false">
      <c r="A346" s="21" t="n">
        <v>345</v>
      </c>
      <c r="B346" s="21" t="str">
        <f aca="false">IFERROR(VLOOKUP($A$1&amp;":"&amp;A346,'Finish order'!C:K,6,FALSE()),"")</f>
        <v/>
      </c>
      <c r="C346" s="21" t="str">
        <f aca="false">IFERROR(VLOOKUP(A$1&amp;":"&amp;A346,'Finish order'!$C:$K,9,FALSE()),"")</f>
        <v/>
      </c>
      <c r="D346" s="21" t="str">
        <f aca="false">IFERROR(VLOOKUP(A$1&amp;":"&amp;A346,'Finish order'!$C:$K,7,FALSE()),"")</f>
        <v/>
      </c>
      <c r="E346" s="29" t="str">
        <f aca="false">IFERROR(VLOOKUP($A$1&amp;":"&amp;A346,'Finish order'!C:K,5,FALSE()),"")</f>
        <v/>
      </c>
      <c r="F346" s="21" t="str">
        <f aca="false">IFERROR(VLOOKUP($A$1&amp;":"&amp;A346,'Finish order'!C:K,4,FALSE()),"")</f>
        <v/>
      </c>
      <c r="G346" s="30" t="str">
        <f aca="false" t="array" ref="G346:G346">IFERROR(SMALL(IF($D$2:$D1255=D346,$A$2:$A$911*1.001),1),"")</f>
        <v/>
      </c>
      <c r="H346" s="30" t="str">
        <f aca="false" t="array" ref="H346:H346">IFERROR(SMALL(IF($D$2:$D1255=D346,$A$2:$A$911*1.0001),2),"")</f>
        <v/>
      </c>
      <c r="I346" s="30" t="str">
        <f aca="false" t="array" ref="I346:I346">IFERROR(SMALL(IF($D$2:$D1255=D346,$A$2:$A$911*1.00001),3),"")</f>
        <v/>
      </c>
      <c r="J346" s="30" t="str">
        <f aca="false" t="array" ref="J346:J346">IFERROR(SMALL(IF($D$2:$D1255=D346,$A$2:$A$911*1.000001),4),"")</f>
        <v/>
      </c>
      <c r="K346" s="30" t="str">
        <f aca="false">IF(A346&lt;&gt;"", IF(COUNT(G346:J346)=4, SUM(G346:J346), "No"), "")</f>
        <v>No</v>
      </c>
      <c r="L346" s="30" t="str">
        <f aca="false">IF(A346&lt;&gt;"", IF(COUNT(G346:I346)=3, SUM(G346:I346), "No"), "")</f>
        <v>No</v>
      </c>
      <c r="M346" s="30" t="str">
        <f aca="false">IF(A346&lt;&gt;"", IF(COUNT(G346:H346)=2, SUM(G346:H346), "No"), "")</f>
        <v>No</v>
      </c>
      <c r="N346" s="30" t="str">
        <f aca="false">'Results 10 year vets'!$D346&amp;":"&amp;Table1[[#Headers],[Male]]</f>
        <v>:Male</v>
      </c>
      <c r="O346" s="31"/>
      <c r="P346" s="21" t="n">
        <v>345</v>
      </c>
      <c r="Q346" s="21" t="str">
        <f aca="false">IFERROR(VLOOKUP(P$1&amp;":"&amp;P346,'Finish order'!$C:$K,6,FALSE()),"")</f>
        <v/>
      </c>
      <c r="R346" s="21" t="str">
        <f aca="false">IFERROR(VLOOKUP(P$1&amp;":"&amp;P346,'Finish order'!$C:$K,9,FALSE()),"")</f>
        <v/>
      </c>
      <c r="S346" s="21" t="str">
        <f aca="false">IFERROR(VLOOKUP(P$1&amp;":"&amp;P346,'Finish order'!$C:$K,7,FALSE()),"")</f>
        <v/>
      </c>
      <c r="T346" s="29" t="str">
        <f aca="false">IFERROR(VLOOKUP(P$1&amp;":"&amp;P346,'Finish order'!$C:$K,5,FALSE()),"")</f>
        <v/>
      </c>
      <c r="U346" s="21" t="str">
        <f aca="false">IFERROR(VLOOKUP(P$1&amp;":"&amp;P346,'Finish order'!$C:$K,4,FALSE()),"")</f>
        <v/>
      </c>
      <c r="V346" s="30" t="str">
        <f aca="false" t="array" ref="V346:V346">IFERROR(SMALL(IF($S$2:$S1255=S346,$P$2:$P$911*1.001),1),"")</f>
        <v/>
      </c>
      <c r="W346" s="30" t="str">
        <f aca="false" t="array" ref="W346:W346">IFERROR(SMALL(IF($S$2:$S1255=S346,$P$2:$P$911*1.0001),2),"")</f>
        <v/>
      </c>
      <c r="X346" s="30" t="str">
        <f aca="false" t="array" ref="X346:X346">IFERROR(SMALL(IF($S$2:$S1255=S346,$P$2:$P$911*1.00001),3),"")</f>
        <v/>
      </c>
      <c r="Y346" s="30" t="str">
        <f aca="false" t="array" ref="Y346:Y346">IFERROR(SMALL(IF($S$2:$S1255=S346,$P$2:$P$911*1.000001),4),"")</f>
        <v/>
      </c>
      <c r="Z346" s="30" t="str">
        <f aca="false">IF(P346&lt;&gt;"", IF(COUNT(V346:Y346)=4, SUM(V346:Y346), "No"), "")</f>
        <v>No</v>
      </c>
      <c r="AA346" s="30" t="str">
        <f aca="false">IF(P346&lt;&gt;"", IF(COUNT(V346:X346)=3, SUM(V346:X346), "No"), "")</f>
        <v>No</v>
      </c>
      <c r="AB346" s="30" t="str">
        <f aca="false">IF(P346&lt;&gt;"", IF(COUNT(V346:W346)=2, SUM(V346:W346), "No"), "")</f>
        <v>No</v>
      </c>
      <c r="AC346" s="30" t="str">
        <f aca="false">'Results 10 year vets'!$S346&amp;":"&amp;Table4[[#Headers],[Female]]</f>
        <v>:Female</v>
      </c>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c r="CK346" s="31"/>
      <c r="CL346" s="31"/>
      <c r="CM346" s="31"/>
      <c r="CN346" s="31"/>
      <c r="CO346" s="31"/>
      <c r="CP346" s="31"/>
      <c r="CQ346" s="31"/>
      <c r="CR346" s="31"/>
      <c r="CS346" s="31"/>
      <c r="CT346" s="31"/>
      <c r="CU346" s="31"/>
      <c r="CV346" s="31"/>
      <c r="CW346" s="31"/>
      <c r="CX346" s="31"/>
      <c r="CY346" s="31"/>
      <c r="CZ346" s="31"/>
      <c r="DA346" s="31"/>
      <c r="DB346" s="31"/>
      <c r="DC346" s="31"/>
      <c r="DD346" s="31"/>
      <c r="DE346" s="31"/>
      <c r="DF346" s="31"/>
      <c r="DG346" s="31"/>
      <c r="DH346" s="31"/>
      <c r="DI346" s="31"/>
      <c r="DJ346" s="31"/>
      <c r="DK346" s="31"/>
      <c r="DL346" s="31"/>
      <c r="DM346" s="31"/>
      <c r="DN346" s="31"/>
      <c r="DO346" s="31"/>
      <c r="DP346" s="31"/>
      <c r="DQ346" s="31"/>
      <c r="DR346" s="31"/>
      <c r="DS346" s="31"/>
      <c r="DT346" s="31"/>
      <c r="DU346" s="31"/>
      <c r="DV346" s="31"/>
      <c r="DW346" s="31"/>
    </row>
    <row r="347" customFormat="false" ht="15.75" hidden="false" customHeight="true" outlineLevel="0" collapsed="false">
      <c r="A347" s="21" t="n">
        <v>346</v>
      </c>
      <c r="B347" s="21" t="str">
        <f aca="false">IFERROR(VLOOKUP($A$1&amp;":"&amp;A347,'Finish order'!C:K,6,FALSE()),"")</f>
        <v/>
      </c>
      <c r="C347" s="21" t="str">
        <f aca="false">IFERROR(VLOOKUP(A$1&amp;":"&amp;A347,'Finish order'!$C:$K,9,FALSE()),"")</f>
        <v/>
      </c>
      <c r="D347" s="21" t="str">
        <f aca="false">IFERROR(VLOOKUP(A$1&amp;":"&amp;A347,'Finish order'!$C:$K,7,FALSE()),"")</f>
        <v/>
      </c>
      <c r="E347" s="29" t="str">
        <f aca="false">IFERROR(VLOOKUP($A$1&amp;":"&amp;A347,'Finish order'!C:K,5,FALSE()),"")</f>
        <v/>
      </c>
      <c r="F347" s="21" t="str">
        <f aca="false">IFERROR(VLOOKUP($A$1&amp;":"&amp;A347,'Finish order'!C:K,4,FALSE()),"")</f>
        <v/>
      </c>
      <c r="G347" s="30" t="str">
        <f aca="false" t="array" ref="G347:G347">IFERROR(SMALL(IF($D$2:$D1256=D347,$A$2:$A$911*1.001),1),"")</f>
        <v/>
      </c>
      <c r="H347" s="30" t="str">
        <f aca="false" t="array" ref="H347:H347">IFERROR(SMALL(IF($D$2:$D1256=D347,$A$2:$A$911*1.0001),2),"")</f>
        <v/>
      </c>
      <c r="I347" s="30" t="str">
        <f aca="false" t="array" ref="I347:I347">IFERROR(SMALL(IF($D$2:$D1256=D347,$A$2:$A$911*1.00001),3),"")</f>
        <v/>
      </c>
      <c r="J347" s="30" t="str">
        <f aca="false" t="array" ref="J347:J347">IFERROR(SMALL(IF($D$2:$D1256=D347,$A$2:$A$911*1.000001),4),"")</f>
        <v/>
      </c>
      <c r="K347" s="30" t="str">
        <f aca="false">IF(A347&lt;&gt;"", IF(COUNT(G347:J347)=4, SUM(G347:J347), "No"), "")</f>
        <v>No</v>
      </c>
      <c r="L347" s="30" t="str">
        <f aca="false">IF(A347&lt;&gt;"", IF(COUNT(G347:I347)=3, SUM(G347:I347), "No"), "")</f>
        <v>No</v>
      </c>
      <c r="M347" s="30" t="str">
        <f aca="false">IF(A347&lt;&gt;"", IF(COUNT(G347:H347)=2, SUM(G347:H347), "No"), "")</f>
        <v>No</v>
      </c>
      <c r="N347" s="30" t="str">
        <f aca="false">'Results 10 year vets'!$D347&amp;":"&amp;Table1[[#Headers],[Male]]</f>
        <v>:Male</v>
      </c>
      <c r="O347" s="31"/>
      <c r="P347" s="21" t="n">
        <v>346</v>
      </c>
      <c r="Q347" s="21" t="str">
        <f aca="false">IFERROR(VLOOKUP(P$1&amp;":"&amp;P347,'Finish order'!$C:$K,6,FALSE()),"")</f>
        <v/>
      </c>
      <c r="R347" s="21" t="str">
        <f aca="false">IFERROR(VLOOKUP(P$1&amp;":"&amp;P347,'Finish order'!$C:$K,9,FALSE()),"")</f>
        <v/>
      </c>
      <c r="S347" s="21" t="str">
        <f aca="false">IFERROR(VLOOKUP(P$1&amp;":"&amp;P347,'Finish order'!$C:$K,7,FALSE()),"")</f>
        <v/>
      </c>
      <c r="T347" s="29" t="str">
        <f aca="false">IFERROR(VLOOKUP(P$1&amp;":"&amp;P347,'Finish order'!$C:$K,5,FALSE()),"")</f>
        <v/>
      </c>
      <c r="U347" s="21" t="str">
        <f aca="false">IFERROR(VLOOKUP(P$1&amp;":"&amp;P347,'Finish order'!$C:$K,4,FALSE()),"")</f>
        <v/>
      </c>
      <c r="V347" s="30" t="str">
        <f aca="false" t="array" ref="V347:V347">IFERROR(SMALL(IF($S$2:$S1256=S347,$P$2:$P$911*1.001),1),"")</f>
        <v/>
      </c>
      <c r="W347" s="30" t="str">
        <f aca="false" t="array" ref="W347:W347">IFERROR(SMALL(IF($S$2:$S1256=S347,$P$2:$P$911*1.0001),2),"")</f>
        <v/>
      </c>
      <c r="X347" s="30" t="str">
        <f aca="false" t="array" ref="X347:X347">IFERROR(SMALL(IF($S$2:$S1256=S347,$P$2:$P$911*1.00001),3),"")</f>
        <v/>
      </c>
      <c r="Y347" s="30" t="str">
        <f aca="false" t="array" ref="Y347:Y347">IFERROR(SMALL(IF($S$2:$S1256=S347,$P$2:$P$911*1.000001),4),"")</f>
        <v/>
      </c>
      <c r="Z347" s="30" t="str">
        <f aca="false">IF(P347&lt;&gt;"", IF(COUNT(V347:Y347)=4, SUM(V347:Y347), "No"), "")</f>
        <v>No</v>
      </c>
      <c r="AA347" s="30" t="str">
        <f aca="false">IF(P347&lt;&gt;"", IF(COUNT(V347:X347)=3, SUM(V347:X347), "No"), "")</f>
        <v>No</v>
      </c>
      <c r="AB347" s="30" t="str">
        <f aca="false">IF(P347&lt;&gt;"", IF(COUNT(V347:W347)=2, SUM(V347:W347), "No"), "")</f>
        <v>No</v>
      </c>
      <c r="AC347" s="30" t="str">
        <f aca="false">'Results 10 year vets'!$S347&amp;":"&amp;Table4[[#Headers],[Female]]</f>
        <v>:Female</v>
      </c>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c r="CQ347" s="31"/>
      <c r="CR347" s="31"/>
      <c r="CS347" s="31"/>
      <c r="CT347" s="31"/>
      <c r="CU347" s="31"/>
      <c r="CV347" s="31"/>
      <c r="CW347" s="31"/>
      <c r="CX347" s="31"/>
      <c r="CY347" s="31"/>
      <c r="CZ347" s="31"/>
      <c r="DA347" s="31"/>
      <c r="DB347" s="31"/>
      <c r="DC347" s="31"/>
      <c r="DD347" s="31"/>
      <c r="DE347" s="31"/>
      <c r="DF347" s="31"/>
      <c r="DG347" s="31"/>
      <c r="DH347" s="31"/>
      <c r="DI347" s="31"/>
      <c r="DJ347" s="31"/>
      <c r="DK347" s="31"/>
      <c r="DL347" s="31"/>
      <c r="DM347" s="31"/>
      <c r="DN347" s="31"/>
      <c r="DO347" s="31"/>
      <c r="DP347" s="31"/>
      <c r="DQ347" s="31"/>
      <c r="DR347" s="31"/>
      <c r="DS347" s="31"/>
      <c r="DT347" s="31"/>
      <c r="DU347" s="31"/>
      <c r="DV347" s="31"/>
      <c r="DW347" s="31"/>
    </row>
    <row r="348" customFormat="false" ht="15.75" hidden="false" customHeight="true" outlineLevel="0" collapsed="false">
      <c r="A348" s="21" t="n">
        <v>347</v>
      </c>
      <c r="B348" s="21" t="str">
        <f aca="false">IFERROR(VLOOKUP($A$1&amp;":"&amp;A348,'Finish order'!C:K,6,FALSE()),"")</f>
        <v/>
      </c>
      <c r="C348" s="21" t="str">
        <f aca="false">IFERROR(VLOOKUP(A$1&amp;":"&amp;A348,'Finish order'!$C:$K,9,FALSE()),"")</f>
        <v/>
      </c>
      <c r="D348" s="21" t="str">
        <f aca="false">IFERROR(VLOOKUP(A$1&amp;":"&amp;A348,'Finish order'!$C:$K,7,FALSE()),"")</f>
        <v/>
      </c>
      <c r="E348" s="29" t="str">
        <f aca="false">IFERROR(VLOOKUP($A$1&amp;":"&amp;A348,'Finish order'!C:K,5,FALSE()),"")</f>
        <v/>
      </c>
      <c r="F348" s="21" t="str">
        <f aca="false">IFERROR(VLOOKUP($A$1&amp;":"&amp;A348,'Finish order'!C:K,4,FALSE()),"")</f>
        <v/>
      </c>
      <c r="G348" s="30" t="str">
        <f aca="false" t="array" ref="G348:G348">IFERROR(SMALL(IF($D$2:$D1257=D348,$A$2:$A$911*1.001),1),"")</f>
        <v/>
      </c>
      <c r="H348" s="30" t="str">
        <f aca="false" t="array" ref="H348:H348">IFERROR(SMALL(IF($D$2:$D1257=D348,$A$2:$A$911*1.0001),2),"")</f>
        <v/>
      </c>
      <c r="I348" s="30" t="str">
        <f aca="false" t="array" ref="I348:I348">IFERROR(SMALL(IF($D$2:$D1257=D348,$A$2:$A$911*1.00001),3),"")</f>
        <v/>
      </c>
      <c r="J348" s="30" t="str">
        <f aca="false" t="array" ref="J348:J348">IFERROR(SMALL(IF($D$2:$D1257=D348,$A$2:$A$911*1.000001),4),"")</f>
        <v/>
      </c>
      <c r="K348" s="30" t="str">
        <f aca="false">IF(A348&lt;&gt;"", IF(COUNT(G348:J348)=4, SUM(G348:J348), "No"), "")</f>
        <v>No</v>
      </c>
      <c r="L348" s="30" t="str">
        <f aca="false">IF(A348&lt;&gt;"", IF(COUNT(G348:I348)=3, SUM(G348:I348), "No"), "")</f>
        <v>No</v>
      </c>
      <c r="M348" s="30" t="str">
        <f aca="false">IF(A348&lt;&gt;"", IF(COUNT(G348:H348)=2, SUM(G348:H348), "No"), "")</f>
        <v>No</v>
      </c>
      <c r="N348" s="30" t="str">
        <f aca="false">'Results 10 year vets'!$D348&amp;":"&amp;Table1[[#Headers],[Male]]</f>
        <v>:Male</v>
      </c>
      <c r="O348" s="31"/>
      <c r="P348" s="21" t="n">
        <v>347</v>
      </c>
      <c r="Q348" s="21" t="str">
        <f aca="false">IFERROR(VLOOKUP(P$1&amp;":"&amp;P348,'Finish order'!$C:$K,6,FALSE()),"")</f>
        <v/>
      </c>
      <c r="R348" s="21" t="str">
        <f aca="false">IFERROR(VLOOKUP(P$1&amp;":"&amp;P348,'Finish order'!$C:$K,9,FALSE()),"")</f>
        <v/>
      </c>
      <c r="S348" s="21" t="str">
        <f aca="false">IFERROR(VLOOKUP(P$1&amp;":"&amp;P348,'Finish order'!$C:$K,7,FALSE()),"")</f>
        <v/>
      </c>
      <c r="T348" s="29" t="str">
        <f aca="false">IFERROR(VLOOKUP(P$1&amp;":"&amp;P348,'Finish order'!$C:$K,5,FALSE()),"")</f>
        <v/>
      </c>
      <c r="U348" s="21" t="str">
        <f aca="false">IFERROR(VLOOKUP(P$1&amp;":"&amp;P348,'Finish order'!$C:$K,4,FALSE()),"")</f>
        <v/>
      </c>
      <c r="V348" s="30" t="str">
        <f aca="false" t="array" ref="V348:V348">IFERROR(SMALL(IF($S$2:$S1257=S348,$P$2:$P$911*1.001),1),"")</f>
        <v/>
      </c>
      <c r="W348" s="30" t="str">
        <f aca="false" t="array" ref="W348:W348">IFERROR(SMALL(IF($S$2:$S1257=S348,$P$2:$P$911*1.0001),2),"")</f>
        <v/>
      </c>
      <c r="X348" s="30" t="str">
        <f aca="false" t="array" ref="X348:X348">IFERROR(SMALL(IF($S$2:$S1257=S348,$P$2:$P$911*1.00001),3),"")</f>
        <v/>
      </c>
      <c r="Y348" s="30" t="str">
        <f aca="false" t="array" ref="Y348:Y348">IFERROR(SMALL(IF($S$2:$S1257=S348,$P$2:$P$911*1.000001),4),"")</f>
        <v/>
      </c>
      <c r="Z348" s="30" t="str">
        <f aca="false">IF(P348&lt;&gt;"", IF(COUNT(V348:Y348)=4, SUM(V348:Y348), "No"), "")</f>
        <v>No</v>
      </c>
      <c r="AA348" s="30" t="str">
        <f aca="false">IF(P348&lt;&gt;"", IF(COUNT(V348:X348)=3, SUM(V348:X348), "No"), "")</f>
        <v>No</v>
      </c>
      <c r="AB348" s="30" t="str">
        <f aca="false">IF(P348&lt;&gt;"", IF(COUNT(V348:W348)=2, SUM(V348:W348), "No"), "")</f>
        <v>No</v>
      </c>
      <c r="AC348" s="30" t="str">
        <f aca="false">'Results 10 year vets'!$S348&amp;":"&amp;Table4[[#Headers],[Female]]</f>
        <v>:Female</v>
      </c>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c r="CK348" s="31"/>
      <c r="CL348" s="31"/>
      <c r="CM348" s="31"/>
      <c r="CN348" s="31"/>
      <c r="CO348" s="31"/>
      <c r="CP348" s="31"/>
      <c r="CQ348" s="31"/>
      <c r="CR348" s="31"/>
      <c r="CS348" s="31"/>
      <c r="CT348" s="31"/>
      <c r="CU348" s="31"/>
      <c r="CV348" s="31"/>
      <c r="CW348" s="31"/>
      <c r="CX348" s="31"/>
      <c r="CY348" s="31"/>
      <c r="CZ348" s="31"/>
      <c r="DA348" s="31"/>
      <c r="DB348" s="31"/>
      <c r="DC348" s="31"/>
      <c r="DD348" s="31"/>
      <c r="DE348" s="31"/>
      <c r="DF348" s="31"/>
      <c r="DG348" s="31"/>
      <c r="DH348" s="31"/>
      <c r="DI348" s="31"/>
      <c r="DJ348" s="31"/>
      <c r="DK348" s="31"/>
      <c r="DL348" s="31"/>
      <c r="DM348" s="31"/>
      <c r="DN348" s="31"/>
      <c r="DO348" s="31"/>
      <c r="DP348" s="31"/>
      <c r="DQ348" s="31"/>
      <c r="DR348" s="31"/>
      <c r="DS348" s="31"/>
      <c r="DT348" s="31"/>
      <c r="DU348" s="31"/>
      <c r="DV348" s="31"/>
      <c r="DW348" s="31"/>
    </row>
    <row r="349" customFormat="false" ht="15.75" hidden="false" customHeight="true" outlineLevel="0" collapsed="false">
      <c r="A349" s="21" t="n">
        <v>348</v>
      </c>
      <c r="B349" s="21" t="str">
        <f aca="false">IFERROR(VLOOKUP($A$1&amp;":"&amp;A349,'Finish order'!C:K,6,FALSE()),"")</f>
        <v/>
      </c>
      <c r="C349" s="21" t="str">
        <f aca="false">IFERROR(VLOOKUP(A$1&amp;":"&amp;A349,'Finish order'!$C:$K,9,FALSE()),"")</f>
        <v/>
      </c>
      <c r="D349" s="21" t="str">
        <f aca="false">IFERROR(VLOOKUP(A$1&amp;":"&amp;A349,'Finish order'!$C:$K,7,FALSE()),"")</f>
        <v/>
      </c>
      <c r="E349" s="29" t="str">
        <f aca="false">IFERROR(VLOOKUP($A$1&amp;":"&amp;A349,'Finish order'!C:K,5,FALSE()),"")</f>
        <v/>
      </c>
      <c r="F349" s="21" t="str">
        <f aca="false">IFERROR(VLOOKUP($A$1&amp;":"&amp;A349,'Finish order'!C:K,4,FALSE()),"")</f>
        <v/>
      </c>
      <c r="G349" s="30" t="str">
        <f aca="false" t="array" ref="G349:G349">IFERROR(SMALL(IF($D$2:$D1258=D349,$A$2:$A$911*1.001),1),"")</f>
        <v/>
      </c>
      <c r="H349" s="30" t="str">
        <f aca="false" t="array" ref="H349:H349">IFERROR(SMALL(IF($D$2:$D1258=D349,$A$2:$A$911*1.0001),2),"")</f>
        <v/>
      </c>
      <c r="I349" s="30" t="str">
        <f aca="false" t="array" ref="I349:I349">IFERROR(SMALL(IF($D$2:$D1258=D349,$A$2:$A$911*1.00001),3),"")</f>
        <v/>
      </c>
      <c r="J349" s="30" t="str">
        <f aca="false" t="array" ref="J349:J349">IFERROR(SMALL(IF($D$2:$D1258=D349,$A$2:$A$911*1.000001),4),"")</f>
        <v/>
      </c>
      <c r="K349" s="30" t="str">
        <f aca="false">IF(A349&lt;&gt;"", IF(COUNT(G349:J349)=4, SUM(G349:J349), "No"), "")</f>
        <v>No</v>
      </c>
      <c r="L349" s="30" t="str">
        <f aca="false">IF(A349&lt;&gt;"", IF(COUNT(G349:I349)=3, SUM(G349:I349), "No"), "")</f>
        <v>No</v>
      </c>
      <c r="M349" s="30" t="str">
        <f aca="false">IF(A349&lt;&gt;"", IF(COUNT(G349:H349)=2, SUM(G349:H349), "No"), "")</f>
        <v>No</v>
      </c>
      <c r="N349" s="30" t="str">
        <f aca="false">'Results 10 year vets'!$D349&amp;":"&amp;Table1[[#Headers],[Male]]</f>
        <v>:Male</v>
      </c>
      <c r="O349" s="31"/>
      <c r="P349" s="21" t="n">
        <v>348</v>
      </c>
      <c r="Q349" s="21" t="str">
        <f aca="false">IFERROR(VLOOKUP(P$1&amp;":"&amp;P349,'Finish order'!$C:$K,6,FALSE()),"")</f>
        <v/>
      </c>
      <c r="R349" s="21" t="str">
        <f aca="false">IFERROR(VLOOKUP(P$1&amp;":"&amp;P349,'Finish order'!$C:$K,9,FALSE()),"")</f>
        <v/>
      </c>
      <c r="S349" s="21" t="str">
        <f aca="false">IFERROR(VLOOKUP(P$1&amp;":"&amp;P349,'Finish order'!$C:$K,7,FALSE()),"")</f>
        <v/>
      </c>
      <c r="T349" s="29" t="str">
        <f aca="false">IFERROR(VLOOKUP(P$1&amp;":"&amp;P349,'Finish order'!$C:$K,5,FALSE()),"")</f>
        <v/>
      </c>
      <c r="U349" s="21" t="str">
        <f aca="false">IFERROR(VLOOKUP(P$1&amp;":"&amp;P349,'Finish order'!$C:$K,4,FALSE()),"")</f>
        <v/>
      </c>
      <c r="V349" s="30" t="str">
        <f aca="false" t="array" ref="V349:V349">IFERROR(SMALL(IF($S$2:$S1258=S349,$P$2:$P$911*1.001),1),"")</f>
        <v/>
      </c>
      <c r="W349" s="30" t="str">
        <f aca="false" t="array" ref="W349:W349">IFERROR(SMALL(IF($S$2:$S1258=S349,$P$2:$P$911*1.0001),2),"")</f>
        <v/>
      </c>
      <c r="X349" s="30" t="str">
        <f aca="false" t="array" ref="X349:X349">IFERROR(SMALL(IF($S$2:$S1258=S349,$P$2:$P$911*1.00001),3),"")</f>
        <v/>
      </c>
      <c r="Y349" s="30" t="str">
        <f aca="false" t="array" ref="Y349:Y349">IFERROR(SMALL(IF($S$2:$S1258=S349,$P$2:$P$911*1.000001),4),"")</f>
        <v/>
      </c>
      <c r="Z349" s="30" t="str">
        <f aca="false">IF(P349&lt;&gt;"", IF(COUNT(V349:Y349)=4, SUM(V349:Y349), "No"), "")</f>
        <v>No</v>
      </c>
      <c r="AA349" s="30" t="str">
        <f aca="false">IF(P349&lt;&gt;"", IF(COUNT(V349:X349)=3, SUM(V349:X349), "No"), "")</f>
        <v>No</v>
      </c>
      <c r="AB349" s="30" t="str">
        <f aca="false">IF(P349&lt;&gt;"", IF(COUNT(V349:W349)=2, SUM(V349:W349), "No"), "")</f>
        <v>No</v>
      </c>
      <c r="AC349" s="30" t="str">
        <f aca="false">'Results 10 year vets'!$S349&amp;":"&amp;Table4[[#Headers],[Female]]</f>
        <v>:Female</v>
      </c>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c r="CK349" s="31"/>
      <c r="CL349" s="31"/>
      <c r="CM349" s="31"/>
      <c r="CN349" s="31"/>
      <c r="CO349" s="31"/>
      <c r="CP349" s="31"/>
      <c r="CQ349" s="31"/>
      <c r="CR349" s="31"/>
      <c r="CS349" s="31"/>
      <c r="CT349" s="31"/>
      <c r="CU349" s="31"/>
      <c r="CV349" s="31"/>
      <c r="CW349" s="31"/>
      <c r="CX349" s="31"/>
      <c r="CY349" s="31"/>
      <c r="CZ349" s="31"/>
      <c r="DA349" s="31"/>
      <c r="DB349" s="31"/>
      <c r="DC349" s="31"/>
      <c r="DD349" s="31"/>
      <c r="DE349" s="31"/>
      <c r="DF349" s="31"/>
      <c r="DG349" s="31"/>
      <c r="DH349" s="31"/>
      <c r="DI349" s="31"/>
      <c r="DJ349" s="31"/>
      <c r="DK349" s="31"/>
      <c r="DL349" s="31"/>
      <c r="DM349" s="31"/>
      <c r="DN349" s="31"/>
      <c r="DO349" s="31"/>
      <c r="DP349" s="31"/>
      <c r="DQ349" s="31"/>
      <c r="DR349" s="31"/>
      <c r="DS349" s="31"/>
      <c r="DT349" s="31"/>
      <c r="DU349" s="31"/>
      <c r="DV349" s="31"/>
      <c r="DW349" s="31"/>
    </row>
    <row r="350" customFormat="false" ht="15.75" hidden="false" customHeight="true" outlineLevel="0" collapsed="false">
      <c r="A350" s="21" t="n">
        <v>349</v>
      </c>
      <c r="B350" s="21" t="str">
        <f aca="false">IFERROR(VLOOKUP($A$1&amp;":"&amp;A350,'Finish order'!C:K,6,FALSE()),"")</f>
        <v/>
      </c>
      <c r="C350" s="21" t="str">
        <f aca="false">IFERROR(VLOOKUP(A$1&amp;":"&amp;A350,'Finish order'!$C:$K,9,FALSE()),"")</f>
        <v/>
      </c>
      <c r="D350" s="21" t="str">
        <f aca="false">IFERROR(VLOOKUP(A$1&amp;":"&amp;A350,'Finish order'!$C:$K,7,FALSE()),"")</f>
        <v/>
      </c>
      <c r="E350" s="29" t="str">
        <f aca="false">IFERROR(VLOOKUP($A$1&amp;":"&amp;A350,'Finish order'!C:K,5,FALSE()),"")</f>
        <v/>
      </c>
      <c r="F350" s="21" t="str">
        <f aca="false">IFERROR(VLOOKUP($A$1&amp;":"&amp;A350,'Finish order'!C:K,4,FALSE()),"")</f>
        <v/>
      </c>
      <c r="G350" s="30" t="str">
        <f aca="false" t="array" ref="G350:G350">IFERROR(SMALL(IF($D$2:$D1259=D350,$A$2:$A$911*1.001),1),"")</f>
        <v/>
      </c>
      <c r="H350" s="30" t="str">
        <f aca="false" t="array" ref="H350:H350">IFERROR(SMALL(IF($D$2:$D1259=D350,$A$2:$A$911*1.0001),2),"")</f>
        <v/>
      </c>
      <c r="I350" s="30" t="str">
        <f aca="false" t="array" ref="I350:I350">IFERROR(SMALL(IF($D$2:$D1259=D350,$A$2:$A$911*1.00001),3),"")</f>
        <v/>
      </c>
      <c r="J350" s="30" t="str">
        <f aca="false" t="array" ref="J350:J350">IFERROR(SMALL(IF($D$2:$D1259=D350,$A$2:$A$911*1.000001),4),"")</f>
        <v/>
      </c>
      <c r="K350" s="30" t="str">
        <f aca="false">IF(A350&lt;&gt;"", IF(COUNT(G350:J350)=4, SUM(G350:J350), "No"), "")</f>
        <v>No</v>
      </c>
      <c r="L350" s="30" t="str">
        <f aca="false">IF(A350&lt;&gt;"", IF(COUNT(G350:I350)=3, SUM(G350:I350), "No"), "")</f>
        <v>No</v>
      </c>
      <c r="M350" s="30" t="str">
        <f aca="false">IF(A350&lt;&gt;"", IF(COUNT(G350:H350)=2, SUM(G350:H350), "No"), "")</f>
        <v>No</v>
      </c>
      <c r="N350" s="30" t="str">
        <f aca="false">'Results 10 year vets'!$D350&amp;":"&amp;Table1[[#Headers],[Male]]</f>
        <v>:Male</v>
      </c>
      <c r="O350" s="31"/>
      <c r="P350" s="21" t="n">
        <v>349</v>
      </c>
      <c r="Q350" s="21" t="str">
        <f aca="false">IFERROR(VLOOKUP(P$1&amp;":"&amp;P350,'Finish order'!$C:$K,6,FALSE()),"")</f>
        <v/>
      </c>
      <c r="R350" s="21" t="str">
        <f aca="false">IFERROR(VLOOKUP(P$1&amp;":"&amp;P350,'Finish order'!$C:$K,9,FALSE()),"")</f>
        <v/>
      </c>
      <c r="S350" s="21" t="str">
        <f aca="false">IFERROR(VLOOKUP(P$1&amp;":"&amp;P350,'Finish order'!$C:$K,7,FALSE()),"")</f>
        <v/>
      </c>
      <c r="T350" s="29" t="str">
        <f aca="false">IFERROR(VLOOKUP(P$1&amp;":"&amp;P350,'Finish order'!$C:$K,5,FALSE()),"")</f>
        <v/>
      </c>
      <c r="U350" s="21" t="str">
        <f aca="false">IFERROR(VLOOKUP(P$1&amp;":"&amp;P350,'Finish order'!$C:$K,4,FALSE()),"")</f>
        <v/>
      </c>
      <c r="V350" s="30" t="str">
        <f aca="false" t="array" ref="V350:V350">IFERROR(SMALL(IF($S$2:$S1259=S350,$P$2:$P$911*1.001),1),"")</f>
        <v/>
      </c>
      <c r="W350" s="30" t="str">
        <f aca="false" t="array" ref="W350:W350">IFERROR(SMALL(IF($S$2:$S1259=S350,$P$2:$P$911*1.0001),2),"")</f>
        <v/>
      </c>
      <c r="X350" s="30" t="str">
        <f aca="false" t="array" ref="X350:X350">IFERROR(SMALL(IF($S$2:$S1259=S350,$P$2:$P$911*1.00001),3),"")</f>
        <v/>
      </c>
      <c r="Y350" s="30" t="str">
        <f aca="false" t="array" ref="Y350:Y350">IFERROR(SMALL(IF($S$2:$S1259=S350,$P$2:$P$911*1.000001),4),"")</f>
        <v/>
      </c>
      <c r="Z350" s="30" t="str">
        <f aca="false">IF(P350&lt;&gt;"", IF(COUNT(V350:Y350)=4, SUM(V350:Y350), "No"), "")</f>
        <v>No</v>
      </c>
      <c r="AA350" s="30" t="str">
        <f aca="false">IF(P350&lt;&gt;"", IF(COUNT(V350:X350)=3, SUM(V350:X350), "No"), "")</f>
        <v>No</v>
      </c>
      <c r="AB350" s="30" t="str">
        <f aca="false">IF(P350&lt;&gt;"", IF(COUNT(V350:W350)=2, SUM(V350:W350), "No"), "")</f>
        <v>No</v>
      </c>
      <c r="AC350" s="30" t="str">
        <f aca="false">'Results 10 year vets'!$S350&amp;":"&amp;Table4[[#Headers],[Female]]</f>
        <v>:Female</v>
      </c>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c r="CK350" s="31"/>
      <c r="CL350" s="31"/>
      <c r="CM350" s="31"/>
      <c r="CN350" s="31"/>
      <c r="CO350" s="31"/>
      <c r="CP350" s="31"/>
      <c r="CQ350" s="31"/>
      <c r="CR350" s="31"/>
      <c r="CS350" s="31"/>
      <c r="CT350" s="31"/>
      <c r="CU350" s="31"/>
      <c r="CV350" s="31"/>
      <c r="CW350" s="31"/>
      <c r="CX350" s="31"/>
      <c r="CY350" s="31"/>
      <c r="CZ350" s="31"/>
      <c r="DA350" s="31"/>
      <c r="DB350" s="31"/>
      <c r="DC350" s="31"/>
      <c r="DD350" s="31"/>
      <c r="DE350" s="31"/>
      <c r="DF350" s="31"/>
      <c r="DG350" s="31"/>
      <c r="DH350" s="31"/>
      <c r="DI350" s="31"/>
      <c r="DJ350" s="31"/>
      <c r="DK350" s="31"/>
      <c r="DL350" s="31"/>
      <c r="DM350" s="31"/>
      <c r="DN350" s="31"/>
      <c r="DO350" s="31"/>
      <c r="DP350" s="31"/>
      <c r="DQ350" s="31"/>
      <c r="DR350" s="31"/>
      <c r="DS350" s="31"/>
      <c r="DT350" s="31"/>
      <c r="DU350" s="31"/>
      <c r="DV350" s="31"/>
      <c r="DW350" s="31"/>
    </row>
    <row r="351" customFormat="false" ht="15.75" hidden="false" customHeight="true" outlineLevel="0" collapsed="false">
      <c r="A351" s="21" t="n">
        <v>350</v>
      </c>
      <c r="B351" s="21" t="str">
        <f aca="false">IFERROR(VLOOKUP($A$1&amp;":"&amp;A351,'Finish order'!C:K,6,FALSE()),"")</f>
        <v/>
      </c>
      <c r="C351" s="21" t="str">
        <f aca="false">IFERROR(VLOOKUP(A$1&amp;":"&amp;A351,'Finish order'!$C:$K,9,FALSE()),"")</f>
        <v/>
      </c>
      <c r="D351" s="21" t="str">
        <f aca="false">IFERROR(VLOOKUP(A$1&amp;":"&amp;A351,'Finish order'!$C:$K,7,FALSE()),"")</f>
        <v/>
      </c>
      <c r="E351" s="29" t="str">
        <f aca="false">IFERROR(VLOOKUP($A$1&amp;":"&amp;A351,'Finish order'!C:K,5,FALSE()),"")</f>
        <v/>
      </c>
      <c r="F351" s="21" t="str">
        <f aca="false">IFERROR(VLOOKUP($A$1&amp;":"&amp;A351,'Finish order'!C:K,4,FALSE()),"")</f>
        <v/>
      </c>
      <c r="G351" s="30" t="str">
        <f aca="false" t="array" ref="G351:G351">IFERROR(SMALL(IF($D$2:$D1260=D351,$A$2:$A$911*1.001),1),"")</f>
        <v/>
      </c>
      <c r="H351" s="30" t="str">
        <f aca="false" t="array" ref="H351:H351">IFERROR(SMALL(IF($D$2:$D1260=D351,$A$2:$A$911*1.0001),2),"")</f>
        <v/>
      </c>
      <c r="I351" s="30" t="str">
        <f aca="false" t="array" ref="I351:I351">IFERROR(SMALL(IF($D$2:$D1260=D351,$A$2:$A$911*1.00001),3),"")</f>
        <v/>
      </c>
      <c r="J351" s="30" t="str">
        <f aca="false" t="array" ref="J351:J351">IFERROR(SMALL(IF($D$2:$D1260=D351,$A$2:$A$911*1.000001),4),"")</f>
        <v/>
      </c>
      <c r="K351" s="30" t="str">
        <f aca="false">IF(A351&lt;&gt;"", IF(COUNT(G351:J351)=4, SUM(G351:J351), "No"), "")</f>
        <v>No</v>
      </c>
      <c r="L351" s="30" t="str">
        <f aca="false">IF(A351&lt;&gt;"", IF(COUNT(G351:I351)=3, SUM(G351:I351), "No"), "")</f>
        <v>No</v>
      </c>
      <c r="M351" s="30" t="str">
        <f aca="false">IF(A351&lt;&gt;"", IF(COUNT(G351:H351)=2, SUM(G351:H351), "No"), "")</f>
        <v>No</v>
      </c>
      <c r="N351" s="30" t="str">
        <f aca="false">'Results 10 year vets'!$D351&amp;":"&amp;Table1[[#Headers],[Male]]</f>
        <v>:Male</v>
      </c>
      <c r="O351" s="31"/>
      <c r="P351" s="21" t="n">
        <v>350</v>
      </c>
      <c r="Q351" s="21" t="str">
        <f aca="false">IFERROR(VLOOKUP(P$1&amp;":"&amp;P351,'Finish order'!$C:$K,6,FALSE()),"")</f>
        <v/>
      </c>
      <c r="R351" s="21" t="str">
        <f aca="false">IFERROR(VLOOKUP(P$1&amp;":"&amp;P351,'Finish order'!$C:$K,9,FALSE()),"")</f>
        <v/>
      </c>
      <c r="S351" s="21" t="str">
        <f aca="false">IFERROR(VLOOKUP(P$1&amp;":"&amp;P351,'Finish order'!$C:$K,7,FALSE()),"")</f>
        <v/>
      </c>
      <c r="T351" s="29" t="str">
        <f aca="false">IFERROR(VLOOKUP(P$1&amp;":"&amp;P351,'Finish order'!$C:$K,5,FALSE()),"")</f>
        <v/>
      </c>
      <c r="U351" s="21" t="str">
        <f aca="false">IFERROR(VLOOKUP(P$1&amp;":"&amp;P351,'Finish order'!$C:$K,4,FALSE()),"")</f>
        <v/>
      </c>
      <c r="V351" s="30" t="str">
        <f aca="false" t="array" ref="V351:V351">IFERROR(SMALL(IF($S$2:$S1260=S351,$P$2:$P$911*1.001),1),"")</f>
        <v/>
      </c>
      <c r="W351" s="30" t="str">
        <f aca="false" t="array" ref="W351:W351">IFERROR(SMALL(IF($S$2:$S1260=S351,$P$2:$P$911*1.0001),2),"")</f>
        <v/>
      </c>
      <c r="X351" s="30" t="str">
        <f aca="false" t="array" ref="X351:X351">IFERROR(SMALL(IF($S$2:$S1260=S351,$P$2:$P$911*1.00001),3),"")</f>
        <v/>
      </c>
      <c r="Y351" s="30" t="str">
        <f aca="false" t="array" ref="Y351:Y351">IFERROR(SMALL(IF($S$2:$S1260=S351,$P$2:$P$911*1.000001),4),"")</f>
        <v/>
      </c>
      <c r="Z351" s="30" t="str">
        <f aca="false">IF(P351&lt;&gt;"", IF(COUNT(V351:Y351)=4, SUM(V351:Y351), "No"), "")</f>
        <v>No</v>
      </c>
      <c r="AA351" s="30" t="str">
        <f aca="false">IF(P351&lt;&gt;"", IF(COUNT(V351:X351)=3, SUM(V351:X351), "No"), "")</f>
        <v>No</v>
      </c>
      <c r="AB351" s="30" t="str">
        <f aca="false">IF(P351&lt;&gt;"", IF(COUNT(V351:W351)=2, SUM(V351:W351), "No"), "")</f>
        <v>No</v>
      </c>
      <c r="AC351" s="30" t="str">
        <f aca="false">'Results 10 year vets'!$S351&amp;":"&amp;Table4[[#Headers],[Female]]</f>
        <v>:Female</v>
      </c>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c r="CK351" s="31"/>
      <c r="CL351" s="31"/>
      <c r="CM351" s="31"/>
      <c r="CN351" s="31"/>
      <c r="CO351" s="31"/>
      <c r="CP351" s="31"/>
      <c r="CQ351" s="31"/>
      <c r="CR351" s="31"/>
      <c r="CS351" s="31"/>
      <c r="CT351" s="31"/>
      <c r="CU351" s="31"/>
      <c r="CV351" s="31"/>
      <c r="CW351" s="31"/>
      <c r="CX351" s="31"/>
      <c r="CY351" s="31"/>
      <c r="CZ351" s="31"/>
      <c r="DA351" s="31"/>
      <c r="DB351" s="31"/>
      <c r="DC351" s="31"/>
      <c r="DD351" s="31"/>
      <c r="DE351" s="31"/>
      <c r="DF351" s="31"/>
      <c r="DG351" s="31"/>
      <c r="DH351" s="31"/>
      <c r="DI351" s="31"/>
      <c r="DJ351" s="31"/>
      <c r="DK351" s="31"/>
      <c r="DL351" s="31"/>
      <c r="DM351" s="31"/>
      <c r="DN351" s="31"/>
      <c r="DO351" s="31"/>
      <c r="DP351" s="31"/>
      <c r="DQ351" s="31"/>
      <c r="DR351" s="31"/>
      <c r="DS351" s="31"/>
      <c r="DT351" s="31"/>
      <c r="DU351" s="31"/>
      <c r="DV351" s="31"/>
      <c r="DW351" s="31"/>
    </row>
    <row r="352" customFormat="false" ht="15.75" hidden="false" customHeight="true" outlineLevel="0" collapsed="false">
      <c r="A352" s="21" t="n">
        <v>351</v>
      </c>
      <c r="B352" s="21" t="str">
        <f aca="false">IFERROR(VLOOKUP($A$1&amp;":"&amp;A352,'Finish order'!C:K,6,FALSE()),"")</f>
        <v/>
      </c>
      <c r="C352" s="21" t="str">
        <f aca="false">IFERROR(VLOOKUP(A$1&amp;":"&amp;A352,'Finish order'!$C:$K,9,FALSE()),"")</f>
        <v/>
      </c>
      <c r="D352" s="21" t="str">
        <f aca="false">IFERROR(VLOOKUP(A$1&amp;":"&amp;A352,'Finish order'!$C:$K,7,FALSE()),"")</f>
        <v/>
      </c>
      <c r="E352" s="29" t="str">
        <f aca="false">IFERROR(VLOOKUP($A$1&amp;":"&amp;A352,'Finish order'!C:K,5,FALSE()),"")</f>
        <v/>
      </c>
      <c r="F352" s="21" t="str">
        <f aca="false">IFERROR(VLOOKUP($A$1&amp;":"&amp;A352,'Finish order'!C:K,4,FALSE()),"")</f>
        <v/>
      </c>
      <c r="G352" s="30" t="str">
        <f aca="false" t="array" ref="G352:G352">IFERROR(SMALL(IF($D$2:$D1261=D352,$A$2:$A$911*1.001),1),"")</f>
        <v/>
      </c>
      <c r="H352" s="30" t="str">
        <f aca="false" t="array" ref="H352:H352">IFERROR(SMALL(IF($D$2:$D1261=D352,$A$2:$A$911*1.0001),2),"")</f>
        <v/>
      </c>
      <c r="I352" s="30" t="str">
        <f aca="false" t="array" ref="I352:I352">IFERROR(SMALL(IF($D$2:$D1261=D352,$A$2:$A$911*1.00001),3),"")</f>
        <v/>
      </c>
      <c r="J352" s="30" t="str">
        <f aca="false" t="array" ref="J352:J352">IFERROR(SMALL(IF($D$2:$D1261=D352,$A$2:$A$911*1.000001),4),"")</f>
        <v/>
      </c>
      <c r="K352" s="30" t="str">
        <f aca="false">IF(A352&lt;&gt;"", IF(COUNT(G352:J352)=4, SUM(G352:J352), "No"), "")</f>
        <v>No</v>
      </c>
      <c r="L352" s="30" t="str">
        <f aca="false">IF(A352&lt;&gt;"", IF(COUNT(G352:I352)=3, SUM(G352:I352), "No"), "")</f>
        <v>No</v>
      </c>
      <c r="M352" s="30" t="str">
        <f aca="false">IF(A352&lt;&gt;"", IF(COUNT(G352:H352)=2, SUM(G352:H352), "No"), "")</f>
        <v>No</v>
      </c>
      <c r="N352" s="30" t="str">
        <f aca="false">'Results 10 year vets'!$D352&amp;":"&amp;Table1[[#Headers],[Male]]</f>
        <v>:Male</v>
      </c>
      <c r="O352" s="31"/>
      <c r="P352" s="21" t="n">
        <v>351</v>
      </c>
      <c r="Q352" s="21" t="str">
        <f aca="false">IFERROR(VLOOKUP(P$1&amp;":"&amp;P352,'Finish order'!$C:$K,6,FALSE()),"")</f>
        <v/>
      </c>
      <c r="R352" s="21" t="str">
        <f aca="false">IFERROR(VLOOKUP(P$1&amp;":"&amp;P352,'Finish order'!$C:$K,9,FALSE()),"")</f>
        <v/>
      </c>
      <c r="S352" s="21" t="str">
        <f aca="false">IFERROR(VLOOKUP(P$1&amp;":"&amp;P352,'Finish order'!$C:$K,7,FALSE()),"")</f>
        <v/>
      </c>
      <c r="T352" s="29" t="str">
        <f aca="false">IFERROR(VLOOKUP(P$1&amp;":"&amp;P352,'Finish order'!$C:$K,5,FALSE()),"")</f>
        <v/>
      </c>
      <c r="U352" s="21" t="str">
        <f aca="false">IFERROR(VLOOKUP(P$1&amp;":"&amp;P352,'Finish order'!$C:$K,4,FALSE()),"")</f>
        <v/>
      </c>
      <c r="V352" s="30" t="str">
        <f aca="false" t="array" ref="V352:V352">IFERROR(SMALL(IF($S$2:$S1261=S352,$P$2:$P$911*1.001),1),"")</f>
        <v/>
      </c>
      <c r="W352" s="30" t="str">
        <f aca="false" t="array" ref="W352:W352">IFERROR(SMALL(IF($S$2:$S1261=S352,$P$2:$P$911*1.0001),2),"")</f>
        <v/>
      </c>
      <c r="X352" s="30" t="str">
        <f aca="false" t="array" ref="X352:X352">IFERROR(SMALL(IF($S$2:$S1261=S352,$P$2:$P$911*1.00001),3),"")</f>
        <v/>
      </c>
      <c r="Y352" s="30" t="str">
        <f aca="false" t="array" ref="Y352:Y352">IFERROR(SMALL(IF($S$2:$S1261=S352,$P$2:$P$911*1.000001),4),"")</f>
        <v/>
      </c>
      <c r="Z352" s="30" t="str">
        <f aca="false">IF(P352&lt;&gt;"", IF(COUNT(V352:Y352)=4, SUM(V352:Y352), "No"), "")</f>
        <v>No</v>
      </c>
      <c r="AA352" s="30" t="str">
        <f aca="false">IF(P352&lt;&gt;"", IF(COUNT(V352:X352)=3, SUM(V352:X352), "No"), "")</f>
        <v>No</v>
      </c>
      <c r="AB352" s="30" t="str">
        <f aca="false">IF(P352&lt;&gt;"", IF(COUNT(V352:W352)=2, SUM(V352:W352), "No"), "")</f>
        <v>No</v>
      </c>
      <c r="AC352" s="30" t="str">
        <f aca="false">'Results 10 year vets'!$S352&amp;":"&amp;Table4[[#Headers],[Female]]</f>
        <v>:Female</v>
      </c>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c r="CK352" s="31"/>
      <c r="CL352" s="31"/>
      <c r="CM352" s="31"/>
      <c r="CN352" s="31"/>
      <c r="CO352" s="31"/>
      <c r="CP352" s="31"/>
      <c r="CQ352" s="31"/>
      <c r="CR352" s="31"/>
      <c r="CS352" s="31"/>
      <c r="CT352" s="31"/>
      <c r="CU352" s="31"/>
      <c r="CV352" s="31"/>
      <c r="CW352" s="31"/>
      <c r="CX352" s="31"/>
      <c r="CY352" s="31"/>
      <c r="CZ352" s="31"/>
      <c r="DA352" s="31"/>
      <c r="DB352" s="31"/>
      <c r="DC352" s="31"/>
      <c r="DD352" s="31"/>
      <c r="DE352" s="31"/>
      <c r="DF352" s="31"/>
      <c r="DG352" s="31"/>
      <c r="DH352" s="31"/>
      <c r="DI352" s="31"/>
      <c r="DJ352" s="31"/>
      <c r="DK352" s="31"/>
      <c r="DL352" s="31"/>
      <c r="DM352" s="31"/>
      <c r="DN352" s="31"/>
      <c r="DO352" s="31"/>
      <c r="DP352" s="31"/>
      <c r="DQ352" s="31"/>
      <c r="DR352" s="31"/>
      <c r="DS352" s="31"/>
      <c r="DT352" s="31"/>
      <c r="DU352" s="31"/>
      <c r="DV352" s="31"/>
      <c r="DW352" s="31"/>
    </row>
    <row r="353" customFormat="false" ht="15.75" hidden="false" customHeight="true" outlineLevel="0" collapsed="false">
      <c r="A353" s="21" t="n">
        <v>352</v>
      </c>
      <c r="B353" s="21" t="str">
        <f aca="false">IFERROR(VLOOKUP($A$1&amp;":"&amp;A353,'Finish order'!C:K,6,FALSE()),"")</f>
        <v/>
      </c>
      <c r="C353" s="21" t="str">
        <f aca="false">IFERROR(VLOOKUP(A$1&amp;":"&amp;A353,'Finish order'!$C:$K,9,FALSE()),"")</f>
        <v/>
      </c>
      <c r="D353" s="21" t="str">
        <f aca="false">IFERROR(VLOOKUP(A$1&amp;":"&amp;A353,'Finish order'!$C:$K,7,FALSE()),"")</f>
        <v/>
      </c>
      <c r="E353" s="29" t="str">
        <f aca="false">IFERROR(VLOOKUP($A$1&amp;":"&amp;A353,'Finish order'!C:K,5,FALSE()),"")</f>
        <v/>
      </c>
      <c r="F353" s="21" t="str">
        <f aca="false">IFERROR(VLOOKUP($A$1&amp;":"&amp;A353,'Finish order'!C:K,4,FALSE()),"")</f>
        <v/>
      </c>
      <c r="G353" s="30" t="str">
        <f aca="false" t="array" ref="G353:G353">IFERROR(SMALL(IF($D$2:$D1262=D353,$A$2:$A$911*1.001),1),"")</f>
        <v/>
      </c>
      <c r="H353" s="30" t="str">
        <f aca="false" t="array" ref="H353:H353">IFERROR(SMALL(IF($D$2:$D1262=D353,$A$2:$A$911*1.0001),2),"")</f>
        <v/>
      </c>
      <c r="I353" s="30" t="str">
        <f aca="false" t="array" ref="I353:I353">IFERROR(SMALL(IF($D$2:$D1262=D353,$A$2:$A$911*1.00001),3),"")</f>
        <v/>
      </c>
      <c r="J353" s="30" t="str">
        <f aca="false" t="array" ref="J353:J353">IFERROR(SMALL(IF($D$2:$D1262=D353,$A$2:$A$911*1.000001),4),"")</f>
        <v/>
      </c>
      <c r="K353" s="30" t="str">
        <f aca="false">IF(A353&lt;&gt;"", IF(COUNT(G353:J353)=4, SUM(G353:J353), "No"), "")</f>
        <v>No</v>
      </c>
      <c r="L353" s="30" t="str">
        <f aca="false">IF(A353&lt;&gt;"", IF(COUNT(G353:I353)=3, SUM(G353:I353), "No"), "")</f>
        <v>No</v>
      </c>
      <c r="M353" s="30" t="str">
        <f aca="false">IF(A353&lt;&gt;"", IF(COUNT(G353:H353)=2, SUM(G353:H353), "No"), "")</f>
        <v>No</v>
      </c>
      <c r="N353" s="30" t="str">
        <f aca="false">'Results 10 year vets'!$D353&amp;":"&amp;Table1[[#Headers],[Male]]</f>
        <v>:Male</v>
      </c>
      <c r="O353" s="31"/>
      <c r="P353" s="21" t="n">
        <v>352</v>
      </c>
      <c r="Q353" s="21" t="str">
        <f aca="false">IFERROR(VLOOKUP(P$1&amp;":"&amp;P353,'Finish order'!$C:$K,6,FALSE()),"")</f>
        <v/>
      </c>
      <c r="R353" s="21" t="str">
        <f aca="false">IFERROR(VLOOKUP(P$1&amp;":"&amp;P353,'Finish order'!$C:$K,9,FALSE()),"")</f>
        <v/>
      </c>
      <c r="S353" s="21" t="str">
        <f aca="false">IFERROR(VLOOKUP(P$1&amp;":"&amp;P353,'Finish order'!$C:$K,7,FALSE()),"")</f>
        <v/>
      </c>
      <c r="T353" s="29" t="str">
        <f aca="false">IFERROR(VLOOKUP(P$1&amp;":"&amp;P353,'Finish order'!$C:$K,5,FALSE()),"")</f>
        <v/>
      </c>
      <c r="U353" s="21" t="str">
        <f aca="false">IFERROR(VLOOKUP(P$1&amp;":"&amp;P353,'Finish order'!$C:$K,4,FALSE()),"")</f>
        <v/>
      </c>
      <c r="V353" s="30" t="str">
        <f aca="false" t="array" ref="V353:V353">IFERROR(SMALL(IF($S$2:$S1262=S353,$P$2:$P$911*1.001),1),"")</f>
        <v/>
      </c>
      <c r="W353" s="30" t="str">
        <f aca="false" t="array" ref="W353:W353">IFERROR(SMALL(IF($S$2:$S1262=S353,$P$2:$P$911*1.0001),2),"")</f>
        <v/>
      </c>
      <c r="X353" s="30" t="str">
        <f aca="false" t="array" ref="X353:X353">IFERROR(SMALL(IF($S$2:$S1262=S353,$P$2:$P$911*1.00001),3),"")</f>
        <v/>
      </c>
      <c r="Y353" s="30" t="str">
        <f aca="false" t="array" ref="Y353:Y353">IFERROR(SMALL(IF($S$2:$S1262=S353,$P$2:$P$911*1.000001),4),"")</f>
        <v/>
      </c>
      <c r="Z353" s="30" t="str">
        <f aca="false">IF(P353&lt;&gt;"", IF(COUNT(V353:Y353)=4, SUM(V353:Y353), "No"), "")</f>
        <v>No</v>
      </c>
      <c r="AA353" s="30" t="str">
        <f aca="false">IF(P353&lt;&gt;"", IF(COUNT(V353:X353)=3, SUM(V353:X353), "No"), "")</f>
        <v>No</v>
      </c>
      <c r="AB353" s="30" t="str">
        <f aca="false">IF(P353&lt;&gt;"", IF(COUNT(V353:W353)=2, SUM(V353:W353), "No"), "")</f>
        <v>No</v>
      </c>
      <c r="AC353" s="30" t="str">
        <f aca="false">'Results 10 year vets'!$S353&amp;":"&amp;Table4[[#Headers],[Female]]</f>
        <v>:Female</v>
      </c>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c r="CK353" s="31"/>
      <c r="CL353" s="31"/>
      <c r="CM353" s="31"/>
      <c r="CN353" s="31"/>
      <c r="CO353" s="31"/>
      <c r="CP353" s="31"/>
      <c r="CQ353" s="31"/>
      <c r="CR353" s="31"/>
      <c r="CS353" s="31"/>
      <c r="CT353" s="31"/>
      <c r="CU353" s="31"/>
      <c r="CV353" s="31"/>
      <c r="CW353" s="31"/>
      <c r="CX353" s="31"/>
      <c r="CY353" s="31"/>
      <c r="CZ353" s="31"/>
      <c r="DA353" s="31"/>
      <c r="DB353" s="31"/>
      <c r="DC353" s="31"/>
      <c r="DD353" s="31"/>
      <c r="DE353" s="31"/>
      <c r="DF353" s="31"/>
      <c r="DG353" s="31"/>
      <c r="DH353" s="31"/>
      <c r="DI353" s="31"/>
      <c r="DJ353" s="31"/>
      <c r="DK353" s="31"/>
      <c r="DL353" s="31"/>
      <c r="DM353" s="31"/>
      <c r="DN353" s="31"/>
      <c r="DO353" s="31"/>
      <c r="DP353" s="31"/>
      <c r="DQ353" s="31"/>
      <c r="DR353" s="31"/>
      <c r="DS353" s="31"/>
      <c r="DT353" s="31"/>
      <c r="DU353" s="31"/>
      <c r="DV353" s="31"/>
      <c r="DW353" s="31"/>
    </row>
    <row r="354" customFormat="false" ht="15.75" hidden="false" customHeight="true" outlineLevel="0" collapsed="false">
      <c r="A354" s="21" t="n">
        <v>353</v>
      </c>
      <c r="B354" s="21" t="str">
        <f aca="false">IFERROR(VLOOKUP($A$1&amp;":"&amp;A354,'Finish order'!C:K,6,FALSE()),"")</f>
        <v/>
      </c>
      <c r="C354" s="21" t="str">
        <f aca="false">IFERROR(VLOOKUP(A$1&amp;":"&amp;A354,'Finish order'!$C:$K,9,FALSE()),"")</f>
        <v/>
      </c>
      <c r="D354" s="21" t="str">
        <f aca="false">IFERROR(VLOOKUP(A$1&amp;":"&amp;A354,'Finish order'!$C:$K,7,FALSE()),"")</f>
        <v/>
      </c>
      <c r="E354" s="29" t="str">
        <f aca="false">IFERROR(VLOOKUP($A$1&amp;":"&amp;A354,'Finish order'!C:K,5,FALSE()),"")</f>
        <v/>
      </c>
      <c r="F354" s="21" t="str">
        <f aca="false">IFERROR(VLOOKUP($A$1&amp;":"&amp;A354,'Finish order'!C:K,4,FALSE()),"")</f>
        <v/>
      </c>
      <c r="G354" s="30" t="str">
        <f aca="false" t="array" ref="G354:G354">IFERROR(SMALL(IF($D$2:$D1263=D354,$A$2:$A$911*1.001),1),"")</f>
        <v/>
      </c>
      <c r="H354" s="30" t="str">
        <f aca="false" t="array" ref="H354:H354">IFERROR(SMALL(IF($D$2:$D1263=D354,$A$2:$A$911*1.0001),2),"")</f>
        <v/>
      </c>
      <c r="I354" s="30" t="str">
        <f aca="false" t="array" ref="I354:I354">IFERROR(SMALL(IF($D$2:$D1263=D354,$A$2:$A$911*1.00001),3),"")</f>
        <v/>
      </c>
      <c r="J354" s="30" t="str">
        <f aca="false" t="array" ref="J354:J354">IFERROR(SMALL(IF($D$2:$D1263=D354,$A$2:$A$911*1.000001),4),"")</f>
        <v/>
      </c>
      <c r="K354" s="30" t="str">
        <f aca="false">IF(A354&lt;&gt;"", IF(COUNT(G354:J354)=4, SUM(G354:J354), "No"), "")</f>
        <v>No</v>
      </c>
      <c r="L354" s="30" t="str">
        <f aca="false">IF(A354&lt;&gt;"", IF(COUNT(G354:I354)=3, SUM(G354:I354), "No"), "")</f>
        <v>No</v>
      </c>
      <c r="M354" s="30" t="str">
        <f aca="false">IF(A354&lt;&gt;"", IF(COUNT(G354:H354)=2, SUM(G354:H354), "No"), "")</f>
        <v>No</v>
      </c>
      <c r="N354" s="30" t="str">
        <f aca="false">'Results 10 year vets'!$D354&amp;":"&amp;Table1[[#Headers],[Male]]</f>
        <v>:Male</v>
      </c>
      <c r="O354" s="31"/>
      <c r="P354" s="21" t="n">
        <v>353</v>
      </c>
      <c r="Q354" s="21" t="str">
        <f aca="false">IFERROR(VLOOKUP(P$1&amp;":"&amp;P354,'Finish order'!$C:$K,6,FALSE()),"")</f>
        <v/>
      </c>
      <c r="R354" s="21" t="str">
        <f aca="false">IFERROR(VLOOKUP(P$1&amp;":"&amp;P354,'Finish order'!$C:$K,9,FALSE()),"")</f>
        <v/>
      </c>
      <c r="S354" s="21" t="str">
        <f aca="false">IFERROR(VLOOKUP(P$1&amp;":"&amp;P354,'Finish order'!$C:$K,7,FALSE()),"")</f>
        <v/>
      </c>
      <c r="T354" s="29" t="str">
        <f aca="false">IFERROR(VLOOKUP(P$1&amp;":"&amp;P354,'Finish order'!$C:$K,5,FALSE()),"")</f>
        <v/>
      </c>
      <c r="U354" s="21" t="str">
        <f aca="false">IFERROR(VLOOKUP(P$1&amp;":"&amp;P354,'Finish order'!$C:$K,4,FALSE()),"")</f>
        <v/>
      </c>
      <c r="V354" s="30" t="str">
        <f aca="false" t="array" ref="V354:V354">IFERROR(SMALL(IF($S$2:$S1263=S354,$P$2:$P$911*1.001),1),"")</f>
        <v/>
      </c>
      <c r="W354" s="30" t="str">
        <f aca="false" t="array" ref="W354:W354">IFERROR(SMALL(IF($S$2:$S1263=S354,$P$2:$P$911*1.0001),2),"")</f>
        <v/>
      </c>
      <c r="X354" s="30" t="str">
        <f aca="false" t="array" ref="X354:X354">IFERROR(SMALL(IF($S$2:$S1263=S354,$P$2:$P$911*1.00001),3),"")</f>
        <v/>
      </c>
      <c r="Y354" s="30" t="str">
        <f aca="false" t="array" ref="Y354:Y354">IFERROR(SMALL(IF($S$2:$S1263=S354,$P$2:$P$911*1.000001),4),"")</f>
        <v/>
      </c>
      <c r="Z354" s="30" t="str">
        <f aca="false">IF(P354&lt;&gt;"", IF(COUNT(V354:Y354)=4, SUM(V354:Y354), "No"), "")</f>
        <v>No</v>
      </c>
      <c r="AA354" s="30" t="str">
        <f aca="false">IF(P354&lt;&gt;"", IF(COUNT(V354:X354)=3, SUM(V354:X354), "No"), "")</f>
        <v>No</v>
      </c>
      <c r="AB354" s="30" t="str">
        <f aca="false">IF(P354&lt;&gt;"", IF(COUNT(V354:W354)=2, SUM(V354:W354), "No"), "")</f>
        <v>No</v>
      </c>
      <c r="AC354" s="30" t="str">
        <f aca="false">'Results 10 year vets'!$S354&amp;":"&amp;Table4[[#Headers],[Female]]</f>
        <v>:Female</v>
      </c>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c r="CK354" s="31"/>
      <c r="CL354" s="31"/>
      <c r="CM354" s="31"/>
      <c r="CN354" s="31"/>
      <c r="CO354" s="31"/>
      <c r="CP354" s="31"/>
      <c r="CQ354" s="31"/>
      <c r="CR354" s="31"/>
      <c r="CS354" s="31"/>
      <c r="CT354" s="31"/>
      <c r="CU354" s="31"/>
      <c r="CV354" s="31"/>
      <c r="CW354" s="31"/>
      <c r="CX354" s="31"/>
      <c r="CY354" s="31"/>
      <c r="CZ354" s="31"/>
      <c r="DA354" s="31"/>
      <c r="DB354" s="31"/>
      <c r="DC354" s="31"/>
      <c r="DD354" s="31"/>
      <c r="DE354" s="31"/>
      <c r="DF354" s="31"/>
      <c r="DG354" s="31"/>
      <c r="DH354" s="31"/>
      <c r="DI354" s="31"/>
      <c r="DJ354" s="31"/>
      <c r="DK354" s="31"/>
      <c r="DL354" s="31"/>
      <c r="DM354" s="31"/>
      <c r="DN354" s="31"/>
      <c r="DO354" s="31"/>
      <c r="DP354" s="31"/>
      <c r="DQ354" s="31"/>
      <c r="DR354" s="31"/>
      <c r="DS354" s="31"/>
      <c r="DT354" s="31"/>
      <c r="DU354" s="31"/>
      <c r="DV354" s="31"/>
      <c r="DW354" s="31"/>
    </row>
    <row r="355" customFormat="false" ht="15.75" hidden="false" customHeight="true" outlineLevel="0" collapsed="false">
      <c r="A355" s="21" t="n">
        <v>354</v>
      </c>
      <c r="B355" s="21" t="str">
        <f aca="false">IFERROR(VLOOKUP($A$1&amp;":"&amp;A355,'Finish order'!C:K,6,FALSE()),"")</f>
        <v/>
      </c>
      <c r="C355" s="21" t="str">
        <f aca="false">IFERROR(VLOOKUP(A$1&amp;":"&amp;A355,'Finish order'!$C:$K,9,FALSE()),"")</f>
        <v/>
      </c>
      <c r="D355" s="21" t="str">
        <f aca="false">IFERROR(VLOOKUP(A$1&amp;":"&amp;A355,'Finish order'!$C:$K,7,FALSE()),"")</f>
        <v/>
      </c>
      <c r="E355" s="29" t="str">
        <f aca="false">IFERROR(VLOOKUP($A$1&amp;":"&amp;A355,'Finish order'!C:K,5,FALSE()),"")</f>
        <v/>
      </c>
      <c r="F355" s="21" t="str">
        <f aca="false">IFERROR(VLOOKUP($A$1&amp;":"&amp;A355,'Finish order'!C:K,4,FALSE()),"")</f>
        <v/>
      </c>
      <c r="G355" s="30" t="str">
        <f aca="false" t="array" ref="G355:G355">IFERROR(SMALL(IF($D$2:$D1264=D355,$A$2:$A$911*1.001),1),"")</f>
        <v/>
      </c>
      <c r="H355" s="30" t="str">
        <f aca="false" t="array" ref="H355:H355">IFERROR(SMALL(IF($D$2:$D1264=D355,$A$2:$A$911*1.0001),2),"")</f>
        <v/>
      </c>
      <c r="I355" s="30" t="str">
        <f aca="false" t="array" ref="I355:I355">IFERROR(SMALL(IF($D$2:$D1264=D355,$A$2:$A$911*1.00001),3),"")</f>
        <v/>
      </c>
      <c r="J355" s="30" t="str">
        <f aca="false" t="array" ref="J355:J355">IFERROR(SMALL(IF($D$2:$D1264=D355,$A$2:$A$911*1.000001),4),"")</f>
        <v/>
      </c>
      <c r="K355" s="30" t="str">
        <f aca="false">IF(A355&lt;&gt;"", IF(COUNT(G355:J355)=4, SUM(G355:J355), "No"), "")</f>
        <v>No</v>
      </c>
      <c r="L355" s="30" t="str">
        <f aca="false">IF(A355&lt;&gt;"", IF(COUNT(G355:I355)=3, SUM(G355:I355), "No"), "")</f>
        <v>No</v>
      </c>
      <c r="M355" s="30" t="str">
        <f aca="false">IF(A355&lt;&gt;"", IF(COUNT(G355:H355)=2, SUM(G355:H355), "No"), "")</f>
        <v>No</v>
      </c>
      <c r="N355" s="30" t="str">
        <f aca="false">'Results 10 year vets'!$D355&amp;":"&amp;Table1[[#Headers],[Male]]</f>
        <v>:Male</v>
      </c>
      <c r="O355" s="31"/>
      <c r="P355" s="21" t="n">
        <v>354</v>
      </c>
      <c r="Q355" s="21" t="str">
        <f aca="false">IFERROR(VLOOKUP(P$1&amp;":"&amp;P355,'Finish order'!$C:$K,6,FALSE()),"")</f>
        <v/>
      </c>
      <c r="R355" s="21" t="str">
        <f aca="false">IFERROR(VLOOKUP(P$1&amp;":"&amp;P355,'Finish order'!$C:$K,9,FALSE()),"")</f>
        <v/>
      </c>
      <c r="S355" s="21" t="str">
        <f aca="false">IFERROR(VLOOKUP(P$1&amp;":"&amp;P355,'Finish order'!$C:$K,7,FALSE()),"")</f>
        <v/>
      </c>
      <c r="T355" s="29" t="str">
        <f aca="false">IFERROR(VLOOKUP(P$1&amp;":"&amp;P355,'Finish order'!$C:$K,5,FALSE()),"")</f>
        <v/>
      </c>
      <c r="U355" s="21" t="str">
        <f aca="false">IFERROR(VLOOKUP(P$1&amp;":"&amp;P355,'Finish order'!$C:$K,4,FALSE()),"")</f>
        <v/>
      </c>
      <c r="V355" s="30" t="str">
        <f aca="false" t="array" ref="V355:V355">IFERROR(SMALL(IF($S$2:$S1264=S355,$P$2:$P$911*1.001),1),"")</f>
        <v/>
      </c>
      <c r="W355" s="30" t="str">
        <f aca="false" t="array" ref="W355:W355">IFERROR(SMALL(IF($S$2:$S1264=S355,$P$2:$P$911*1.0001),2),"")</f>
        <v/>
      </c>
      <c r="X355" s="30" t="str">
        <f aca="false" t="array" ref="X355:X355">IFERROR(SMALL(IF($S$2:$S1264=S355,$P$2:$P$911*1.00001),3),"")</f>
        <v/>
      </c>
      <c r="Y355" s="30" t="str">
        <f aca="false" t="array" ref="Y355:Y355">IFERROR(SMALL(IF($S$2:$S1264=S355,$P$2:$P$911*1.000001),4),"")</f>
        <v/>
      </c>
      <c r="Z355" s="30" t="str">
        <f aca="false">IF(P355&lt;&gt;"", IF(COUNT(V355:Y355)=4, SUM(V355:Y355), "No"), "")</f>
        <v>No</v>
      </c>
      <c r="AA355" s="30" t="str">
        <f aca="false">IF(P355&lt;&gt;"", IF(COUNT(V355:X355)=3, SUM(V355:X355), "No"), "")</f>
        <v>No</v>
      </c>
      <c r="AB355" s="30" t="str">
        <f aca="false">IF(P355&lt;&gt;"", IF(COUNT(V355:W355)=2, SUM(V355:W355), "No"), "")</f>
        <v>No</v>
      </c>
      <c r="AC355" s="30" t="str">
        <f aca="false">'Results 10 year vets'!$S355&amp;":"&amp;Table4[[#Headers],[Female]]</f>
        <v>:Female</v>
      </c>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c r="CQ355" s="31"/>
      <c r="CR355" s="31"/>
      <c r="CS355" s="31"/>
      <c r="CT355" s="31"/>
      <c r="CU355" s="31"/>
      <c r="CV355" s="31"/>
      <c r="CW355" s="31"/>
      <c r="CX355" s="31"/>
      <c r="CY355" s="31"/>
      <c r="CZ355" s="31"/>
      <c r="DA355" s="31"/>
      <c r="DB355" s="31"/>
      <c r="DC355" s="31"/>
      <c r="DD355" s="31"/>
      <c r="DE355" s="31"/>
      <c r="DF355" s="31"/>
      <c r="DG355" s="31"/>
      <c r="DH355" s="31"/>
      <c r="DI355" s="31"/>
      <c r="DJ355" s="31"/>
      <c r="DK355" s="31"/>
      <c r="DL355" s="31"/>
      <c r="DM355" s="31"/>
      <c r="DN355" s="31"/>
      <c r="DO355" s="31"/>
      <c r="DP355" s="31"/>
      <c r="DQ355" s="31"/>
      <c r="DR355" s="31"/>
      <c r="DS355" s="31"/>
      <c r="DT355" s="31"/>
      <c r="DU355" s="31"/>
      <c r="DV355" s="31"/>
      <c r="DW355" s="31"/>
    </row>
    <row r="356" customFormat="false" ht="15.75" hidden="false" customHeight="true" outlineLevel="0" collapsed="false">
      <c r="A356" s="21" t="n">
        <v>355</v>
      </c>
      <c r="B356" s="21" t="str">
        <f aca="false">IFERROR(VLOOKUP($A$1&amp;":"&amp;A356,'Finish order'!C:K,6,FALSE()),"")</f>
        <v/>
      </c>
      <c r="C356" s="21" t="str">
        <f aca="false">IFERROR(VLOOKUP(A$1&amp;":"&amp;A356,'Finish order'!$C:$K,9,FALSE()),"")</f>
        <v/>
      </c>
      <c r="D356" s="21" t="str">
        <f aca="false">IFERROR(VLOOKUP(A$1&amp;":"&amp;A356,'Finish order'!$C:$K,7,FALSE()),"")</f>
        <v/>
      </c>
      <c r="E356" s="29" t="str">
        <f aca="false">IFERROR(VLOOKUP($A$1&amp;":"&amp;A356,'Finish order'!C:K,5,FALSE()),"")</f>
        <v/>
      </c>
      <c r="F356" s="21" t="str">
        <f aca="false">IFERROR(VLOOKUP($A$1&amp;":"&amp;A356,'Finish order'!C:K,4,FALSE()),"")</f>
        <v/>
      </c>
      <c r="G356" s="30" t="str">
        <f aca="false" t="array" ref="G356:G356">IFERROR(SMALL(IF($D$2:$D1265=D356,$A$2:$A$911*1.001),1),"")</f>
        <v/>
      </c>
      <c r="H356" s="30" t="str">
        <f aca="false" t="array" ref="H356:H356">IFERROR(SMALL(IF($D$2:$D1265=D356,$A$2:$A$911*1.0001),2),"")</f>
        <v/>
      </c>
      <c r="I356" s="30" t="str">
        <f aca="false" t="array" ref="I356:I356">IFERROR(SMALL(IF($D$2:$D1265=D356,$A$2:$A$911*1.00001),3),"")</f>
        <v/>
      </c>
      <c r="J356" s="30" t="str">
        <f aca="false" t="array" ref="J356:J356">IFERROR(SMALL(IF($D$2:$D1265=D356,$A$2:$A$911*1.000001),4),"")</f>
        <v/>
      </c>
      <c r="K356" s="30" t="str">
        <f aca="false">IF(A356&lt;&gt;"", IF(COUNT(G356:J356)=4, SUM(G356:J356), "No"), "")</f>
        <v>No</v>
      </c>
      <c r="L356" s="30" t="str">
        <f aca="false">IF(A356&lt;&gt;"", IF(COUNT(G356:I356)=3, SUM(G356:I356), "No"), "")</f>
        <v>No</v>
      </c>
      <c r="M356" s="30" t="str">
        <f aca="false">IF(A356&lt;&gt;"", IF(COUNT(G356:H356)=2, SUM(G356:H356), "No"), "")</f>
        <v>No</v>
      </c>
      <c r="N356" s="30" t="str">
        <f aca="false">'Results 10 year vets'!$D356&amp;":"&amp;Table1[[#Headers],[Male]]</f>
        <v>:Male</v>
      </c>
      <c r="O356" s="31"/>
      <c r="P356" s="21" t="n">
        <v>355</v>
      </c>
      <c r="Q356" s="21" t="str">
        <f aca="false">IFERROR(VLOOKUP(P$1&amp;":"&amp;P356,'Finish order'!$C:$K,6,FALSE()),"")</f>
        <v/>
      </c>
      <c r="R356" s="21" t="str">
        <f aca="false">IFERROR(VLOOKUP(P$1&amp;":"&amp;P356,'Finish order'!$C:$K,9,FALSE()),"")</f>
        <v/>
      </c>
      <c r="S356" s="21" t="str">
        <f aca="false">IFERROR(VLOOKUP(P$1&amp;":"&amp;P356,'Finish order'!$C:$K,7,FALSE()),"")</f>
        <v/>
      </c>
      <c r="T356" s="29" t="str">
        <f aca="false">IFERROR(VLOOKUP(P$1&amp;":"&amp;P356,'Finish order'!$C:$K,5,FALSE()),"")</f>
        <v/>
      </c>
      <c r="U356" s="21" t="str">
        <f aca="false">IFERROR(VLOOKUP(P$1&amp;":"&amp;P356,'Finish order'!$C:$K,4,FALSE()),"")</f>
        <v/>
      </c>
      <c r="V356" s="30" t="str">
        <f aca="false" t="array" ref="V356:V356">IFERROR(SMALL(IF($S$2:$S1265=S356,$P$2:$P$911*1.001),1),"")</f>
        <v/>
      </c>
      <c r="W356" s="30" t="str">
        <f aca="false" t="array" ref="W356:W356">IFERROR(SMALL(IF($S$2:$S1265=S356,$P$2:$P$911*1.0001),2),"")</f>
        <v/>
      </c>
      <c r="X356" s="30" t="str">
        <f aca="false" t="array" ref="X356:X356">IFERROR(SMALL(IF($S$2:$S1265=S356,$P$2:$P$911*1.00001),3),"")</f>
        <v/>
      </c>
      <c r="Y356" s="30" t="str">
        <f aca="false" t="array" ref="Y356:Y356">IFERROR(SMALL(IF($S$2:$S1265=S356,$P$2:$P$911*1.000001),4),"")</f>
        <v/>
      </c>
      <c r="Z356" s="30" t="str">
        <f aca="false">IF(P356&lt;&gt;"", IF(COUNT(V356:Y356)=4, SUM(V356:Y356), "No"), "")</f>
        <v>No</v>
      </c>
      <c r="AA356" s="30" t="str">
        <f aca="false">IF(P356&lt;&gt;"", IF(COUNT(V356:X356)=3, SUM(V356:X356), "No"), "")</f>
        <v>No</v>
      </c>
      <c r="AB356" s="30" t="str">
        <f aca="false">IF(P356&lt;&gt;"", IF(COUNT(V356:W356)=2, SUM(V356:W356), "No"), "")</f>
        <v>No</v>
      </c>
      <c r="AC356" s="30" t="str">
        <f aca="false">'Results 10 year vets'!$S356&amp;":"&amp;Table4[[#Headers],[Female]]</f>
        <v>:Female</v>
      </c>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c r="CQ356" s="31"/>
      <c r="CR356" s="31"/>
      <c r="CS356" s="31"/>
      <c r="CT356" s="31"/>
      <c r="CU356" s="31"/>
      <c r="CV356" s="31"/>
      <c r="CW356" s="31"/>
      <c r="CX356" s="31"/>
      <c r="CY356" s="31"/>
      <c r="CZ356" s="31"/>
      <c r="DA356" s="31"/>
      <c r="DB356" s="31"/>
      <c r="DC356" s="31"/>
      <c r="DD356" s="31"/>
      <c r="DE356" s="31"/>
      <c r="DF356" s="31"/>
      <c r="DG356" s="31"/>
      <c r="DH356" s="31"/>
      <c r="DI356" s="31"/>
      <c r="DJ356" s="31"/>
      <c r="DK356" s="31"/>
      <c r="DL356" s="31"/>
      <c r="DM356" s="31"/>
      <c r="DN356" s="31"/>
      <c r="DO356" s="31"/>
      <c r="DP356" s="31"/>
      <c r="DQ356" s="31"/>
      <c r="DR356" s="31"/>
      <c r="DS356" s="31"/>
      <c r="DT356" s="31"/>
      <c r="DU356" s="31"/>
      <c r="DV356" s="31"/>
      <c r="DW356" s="31"/>
    </row>
    <row r="357" customFormat="false" ht="15.75" hidden="false" customHeight="true" outlineLevel="0" collapsed="false">
      <c r="A357" s="21" t="n">
        <v>356</v>
      </c>
      <c r="B357" s="21" t="str">
        <f aca="false">IFERROR(VLOOKUP($A$1&amp;":"&amp;A357,'Finish order'!C:K,6,FALSE()),"")</f>
        <v/>
      </c>
      <c r="C357" s="21" t="str">
        <f aca="false">IFERROR(VLOOKUP(A$1&amp;":"&amp;A357,'Finish order'!$C:$K,9,FALSE()),"")</f>
        <v/>
      </c>
      <c r="D357" s="21" t="str">
        <f aca="false">IFERROR(VLOOKUP(A$1&amp;":"&amp;A357,'Finish order'!$C:$K,7,FALSE()),"")</f>
        <v/>
      </c>
      <c r="E357" s="29" t="str">
        <f aca="false">IFERROR(VLOOKUP($A$1&amp;":"&amp;A357,'Finish order'!C:K,5,FALSE()),"")</f>
        <v/>
      </c>
      <c r="F357" s="21" t="str">
        <f aca="false">IFERROR(VLOOKUP($A$1&amp;":"&amp;A357,'Finish order'!C:K,4,FALSE()),"")</f>
        <v/>
      </c>
      <c r="G357" s="30" t="str">
        <f aca="false" t="array" ref="G357:G357">IFERROR(SMALL(IF($D$2:$D1266=D357,$A$2:$A$911*1.001),1),"")</f>
        <v/>
      </c>
      <c r="H357" s="30" t="str">
        <f aca="false" t="array" ref="H357:H357">IFERROR(SMALL(IF($D$2:$D1266=D357,$A$2:$A$911*1.0001),2),"")</f>
        <v/>
      </c>
      <c r="I357" s="30" t="str">
        <f aca="false" t="array" ref="I357:I357">IFERROR(SMALL(IF($D$2:$D1266=D357,$A$2:$A$911*1.00001),3),"")</f>
        <v/>
      </c>
      <c r="J357" s="30" t="str">
        <f aca="false" t="array" ref="J357:J357">IFERROR(SMALL(IF($D$2:$D1266=D357,$A$2:$A$911*1.000001),4),"")</f>
        <v/>
      </c>
      <c r="K357" s="30" t="str">
        <f aca="false">IF(A357&lt;&gt;"", IF(COUNT(G357:J357)=4, SUM(G357:J357), "No"), "")</f>
        <v>No</v>
      </c>
      <c r="L357" s="30" t="str">
        <f aca="false">IF(A357&lt;&gt;"", IF(COUNT(G357:I357)=3, SUM(G357:I357), "No"), "")</f>
        <v>No</v>
      </c>
      <c r="M357" s="30" t="str">
        <f aca="false">IF(A357&lt;&gt;"", IF(COUNT(G357:H357)=2, SUM(G357:H357), "No"), "")</f>
        <v>No</v>
      </c>
      <c r="N357" s="30" t="str">
        <f aca="false">'Results 10 year vets'!$D357&amp;":"&amp;Table1[[#Headers],[Male]]</f>
        <v>:Male</v>
      </c>
      <c r="O357" s="31"/>
      <c r="P357" s="21" t="n">
        <v>356</v>
      </c>
      <c r="Q357" s="21" t="str">
        <f aca="false">IFERROR(VLOOKUP(P$1&amp;":"&amp;P357,'Finish order'!$C:$K,6,FALSE()),"")</f>
        <v/>
      </c>
      <c r="R357" s="21" t="str">
        <f aca="false">IFERROR(VLOOKUP(P$1&amp;":"&amp;P357,'Finish order'!$C:$K,9,FALSE()),"")</f>
        <v/>
      </c>
      <c r="S357" s="21" t="str">
        <f aca="false">IFERROR(VLOOKUP(P$1&amp;":"&amp;P357,'Finish order'!$C:$K,7,FALSE()),"")</f>
        <v/>
      </c>
      <c r="T357" s="29" t="str">
        <f aca="false">IFERROR(VLOOKUP(P$1&amp;":"&amp;P357,'Finish order'!$C:$K,5,FALSE()),"")</f>
        <v/>
      </c>
      <c r="U357" s="21" t="str">
        <f aca="false">IFERROR(VLOOKUP(P$1&amp;":"&amp;P357,'Finish order'!$C:$K,4,FALSE()),"")</f>
        <v/>
      </c>
      <c r="V357" s="30" t="str">
        <f aca="false" t="array" ref="V357:V357">IFERROR(SMALL(IF($S$2:$S1266=S357,$P$2:$P$911*1.001),1),"")</f>
        <v/>
      </c>
      <c r="W357" s="30" t="str">
        <f aca="false" t="array" ref="W357:W357">IFERROR(SMALL(IF($S$2:$S1266=S357,$P$2:$P$911*1.0001),2),"")</f>
        <v/>
      </c>
      <c r="X357" s="30" t="str">
        <f aca="false" t="array" ref="X357:X357">IFERROR(SMALL(IF($S$2:$S1266=S357,$P$2:$P$911*1.00001),3),"")</f>
        <v/>
      </c>
      <c r="Y357" s="30" t="str">
        <f aca="false" t="array" ref="Y357:Y357">IFERROR(SMALL(IF($S$2:$S1266=S357,$P$2:$P$911*1.000001),4),"")</f>
        <v/>
      </c>
      <c r="Z357" s="30" t="str">
        <f aca="false">IF(P357&lt;&gt;"", IF(COUNT(V357:Y357)=4, SUM(V357:Y357), "No"), "")</f>
        <v>No</v>
      </c>
      <c r="AA357" s="30" t="str">
        <f aca="false">IF(P357&lt;&gt;"", IF(COUNT(V357:X357)=3, SUM(V357:X357), "No"), "")</f>
        <v>No</v>
      </c>
      <c r="AB357" s="30" t="str">
        <f aca="false">IF(P357&lt;&gt;"", IF(COUNT(V357:W357)=2, SUM(V357:W357), "No"), "")</f>
        <v>No</v>
      </c>
      <c r="AC357" s="30" t="str">
        <f aca="false">'Results 10 year vets'!$S357&amp;":"&amp;Table4[[#Headers],[Female]]</f>
        <v>:Female</v>
      </c>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c r="CK357" s="31"/>
      <c r="CL357" s="31"/>
      <c r="CM357" s="31"/>
      <c r="CN357" s="31"/>
      <c r="CO357" s="31"/>
      <c r="CP357" s="31"/>
      <c r="CQ357" s="31"/>
      <c r="CR357" s="31"/>
      <c r="CS357" s="31"/>
      <c r="CT357" s="31"/>
      <c r="CU357" s="31"/>
      <c r="CV357" s="31"/>
      <c r="CW357" s="31"/>
      <c r="CX357" s="31"/>
      <c r="CY357" s="31"/>
      <c r="CZ357" s="31"/>
      <c r="DA357" s="31"/>
      <c r="DB357" s="31"/>
      <c r="DC357" s="31"/>
      <c r="DD357" s="31"/>
      <c r="DE357" s="31"/>
      <c r="DF357" s="31"/>
      <c r="DG357" s="31"/>
      <c r="DH357" s="31"/>
      <c r="DI357" s="31"/>
      <c r="DJ357" s="31"/>
      <c r="DK357" s="31"/>
      <c r="DL357" s="31"/>
      <c r="DM357" s="31"/>
      <c r="DN357" s="31"/>
      <c r="DO357" s="31"/>
      <c r="DP357" s="31"/>
      <c r="DQ357" s="31"/>
      <c r="DR357" s="31"/>
      <c r="DS357" s="31"/>
      <c r="DT357" s="31"/>
      <c r="DU357" s="31"/>
      <c r="DV357" s="31"/>
      <c r="DW357" s="31"/>
    </row>
    <row r="358" customFormat="false" ht="15.75" hidden="false" customHeight="true" outlineLevel="0" collapsed="false">
      <c r="A358" s="21" t="n">
        <v>357</v>
      </c>
      <c r="B358" s="21" t="str">
        <f aca="false">IFERROR(VLOOKUP($A$1&amp;":"&amp;A358,'Finish order'!C:K,6,FALSE()),"")</f>
        <v/>
      </c>
      <c r="C358" s="21" t="str">
        <f aca="false">IFERROR(VLOOKUP(A$1&amp;":"&amp;A358,'Finish order'!$C:$K,9,FALSE()),"")</f>
        <v/>
      </c>
      <c r="D358" s="21" t="str">
        <f aca="false">IFERROR(VLOOKUP(A$1&amp;":"&amp;A358,'Finish order'!$C:$K,7,FALSE()),"")</f>
        <v/>
      </c>
      <c r="E358" s="29" t="str">
        <f aca="false">IFERROR(VLOOKUP($A$1&amp;":"&amp;A358,'Finish order'!C:K,5,FALSE()),"")</f>
        <v/>
      </c>
      <c r="F358" s="21" t="str">
        <f aca="false">IFERROR(VLOOKUP($A$1&amp;":"&amp;A358,'Finish order'!C:K,4,FALSE()),"")</f>
        <v/>
      </c>
      <c r="G358" s="30" t="str">
        <f aca="false" t="array" ref="G358:G358">IFERROR(SMALL(IF($D$2:$D1267=D358,$A$2:$A$911*1.001),1),"")</f>
        <v/>
      </c>
      <c r="H358" s="30" t="str">
        <f aca="false" t="array" ref="H358:H358">IFERROR(SMALL(IF($D$2:$D1267=D358,$A$2:$A$911*1.0001),2),"")</f>
        <v/>
      </c>
      <c r="I358" s="30" t="str">
        <f aca="false" t="array" ref="I358:I358">IFERROR(SMALL(IF($D$2:$D1267=D358,$A$2:$A$911*1.00001),3),"")</f>
        <v/>
      </c>
      <c r="J358" s="30" t="str">
        <f aca="false" t="array" ref="J358:J358">IFERROR(SMALL(IF($D$2:$D1267=D358,$A$2:$A$911*1.000001),4),"")</f>
        <v/>
      </c>
      <c r="K358" s="30" t="str">
        <f aca="false">IF(A358&lt;&gt;"", IF(COUNT(G358:J358)=4, SUM(G358:J358), "No"), "")</f>
        <v>No</v>
      </c>
      <c r="L358" s="30" t="str">
        <f aca="false">IF(A358&lt;&gt;"", IF(COUNT(G358:I358)=3, SUM(G358:I358), "No"), "")</f>
        <v>No</v>
      </c>
      <c r="M358" s="30" t="str">
        <f aca="false">IF(A358&lt;&gt;"", IF(COUNT(G358:H358)=2, SUM(G358:H358), "No"), "")</f>
        <v>No</v>
      </c>
      <c r="N358" s="30" t="str">
        <f aca="false">'Results 10 year vets'!$D358&amp;":"&amp;Table1[[#Headers],[Male]]</f>
        <v>:Male</v>
      </c>
      <c r="O358" s="31"/>
      <c r="P358" s="21" t="n">
        <v>357</v>
      </c>
      <c r="Q358" s="21" t="str">
        <f aca="false">IFERROR(VLOOKUP(P$1&amp;":"&amp;P358,'Finish order'!$C:$K,6,FALSE()),"")</f>
        <v/>
      </c>
      <c r="R358" s="21" t="str">
        <f aca="false">IFERROR(VLOOKUP(P$1&amp;":"&amp;P358,'Finish order'!$C:$K,9,FALSE()),"")</f>
        <v/>
      </c>
      <c r="S358" s="21" t="str">
        <f aca="false">IFERROR(VLOOKUP(P$1&amp;":"&amp;P358,'Finish order'!$C:$K,7,FALSE()),"")</f>
        <v/>
      </c>
      <c r="T358" s="29" t="str">
        <f aca="false">IFERROR(VLOOKUP(P$1&amp;":"&amp;P358,'Finish order'!$C:$K,5,FALSE()),"")</f>
        <v/>
      </c>
      <c r="U358" s="21" t="str">
        <f aca="false">IFERROR(VLOOKUP(P$1&amp;":"&amp;P358,'Finish order'!$C:$K,4,FALSE()),"")</f>
        <v/>
      </c>
      <c r="V358" s="30" t="str">
        <f aca="false" t="array" ref="V358:V358">IFERROR(SMALL(IF($S$2:$S1267=S358,$P$2:$P$911*1.001),1),"")</f>
        <v/>
      </c>
      <c r="W358" s="30" t="str">
        <f aca="false" t="array" ref="W358:W358">IFERROR(SMALL(IF($S$2:$S1267=S358,$P$2:$P$911*1.0001),2),"")</f>
        <v/>
      </c>
      <c r="X358" s="30" t="str">
        <f aca="false" t="array" ref="X358:X358">IFERROR(SMALL(IF($S$2:$S1267=S358,$P$2:$P$911*1.00001),3),"")</f>
        <v/>
      </c>
      <c r="Y358" s="30" t="str">
        <f aca="false" t="array" ref="Y358:Y358">IFERROR(SMALL(IF($S$2:$S1267=S358,$P$2:$P$911*1.000001),4),"")</f>
        <v/>
      </c>
      <c r="Z358" s="30" t="str">
        <f aca="false">IF(P358&lt;&gt;"", IF(COUNT(V358:Y358)=4, SUM(V358:Y358), "No"), "")</f>
        <v>No</v>
      </c>
      <c r="AA358" s="30" t="str">
        <f aca="false">IF(P358&lt;&gt;"", IF(COUNT(V358:X358)=3, SUM(V358:X358), "No"), "")</f>
        <v>No</v>
      </c>
      <c r="AB358" s="30" t="str">
        <f aca="false">IF(P358&lt;&gt;"", IF(COUNT(V358:W358)=2, SUM(V358:W358), "No"), "")</f>
        <v>No</v>
      </c>
      <c r="AC358" s="30" t="str">
        <f aca="false">'Results 10 year vets'!$S358&amp;":"&amp;Table4[[#Headers],[Female]]</f>
        <v>:Female</v>
      </c>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c r="CK358" s="31"/>
      <c r="CL358" s="31"/>
      <c r="CM358" s="31"/>
      <c r="CN358" s="31"/>
      <c r="CO358" s="31"/>
      <c r="CP358" s="31"/>
      <c r="CQ358" s="31"/>
      <c r="CR358" s="31"/>
      <c r="CS358" s="31"/>
      <c r="CT358" s="31"/>
      <c r="CU358" s="31"/>
      <c r="CV358" s="31"/>
      <c r="CW358" s="31"/>
      <c r="CX358" s="31"/>
      <c r="CY358" s="31"/>
      <c r="CZ358" s="31"/>
      <c r="DA358" s="31"/>
      <c r="DB358" s="31"/>
      <c r="DC358" s="31"/>
      <c r="DD358" s="31"/>
      <c r="DE358" s="31"/>
      <c r="DF358" s="31"/>
      <c r="DG358" s="31"/>
      <c r="DH358" s="31"/>
      <c r="DI358" s="31"/>
      <c r="DJ358" s="31"/>
      <c r="DK358" s="31"/>
      <c r="DL358" s="31"/>
      <c r="DM358" s="31"/>
      <c r="DN358" s="31"/>
      <c r="DO358" s="31"/>
      <c r="DP358" s="31"/>
      <c r="DQ358" s="31"/>
      <c r="DR358" s="31"/>
      <c r="DS358" s="31"/>
      <c r="DT358" s="31"/>
      <c r="DU358" s="31"/>
      <c r="DV358" s="31"/>
      <c r="DW358" s="31"/>
    </row>
    <row r="359" customFormat="false" ht="15.75" hidden="false" customHeight="true" outlineLevel="0" collapsed="false">
      <c r="A359" s="21" t="n">
        <v>358</v>
      </c>
      <c r="B359" s="21" t="str">
        <f aca="false">IFERROR(VLOOKUP($A$1&amp;":"&amp;A359,'Finish order'!C:K,6,FALSE()),"")</f>
        <v/>
      </c>
      <c r="C359" s="21" t="str">
        <f aca="false">IFERROR(VLOOKUP(A$1&amp;":"&amp;A359,'Finish order'!$C:$K,9,FALSE()),"")</f>
        <v/>
      </c>
      <c r="D359" s="21" t="str">
        <f aca="false">IFERROR(VLOOKUP(A$1&amp;":"&amp;A359,'Finish order'!$C:$K,7,FALSE()),"")</f>
        <v/>
      </c>
      <c r="E359" s="29" t="str">
        <f aca="false">IFERROR(VLOOKUP($A$1&amp;":"&amp;A359,'Finish order'!C:K,5,FALSE()),"")</f>
        <v/>
      </c>
      <c r="F359" s="21" t="str">
        <f aca="false">IFERROR(VLOOKUP($A$1&amp;":"&amp;A359,'Finish order'!C:K,4,FALSE()),"")</f>
        <v/>
      </c>
      <c r="G359" s="30" t="str">
        <f aca="false" t="array" ref="G359:G359">IFERROR(SMALL(IF($D$2:$D1268=D359,$A$2:$A$911*1.001),1),"")</f>
        <v/>
      </c>
      <c r="H359" s="30" t="str">
        <f aca="false" t="array" ref="H359:H359">IFERROR(SMALL(IF($D$2:$D1268=D359,$A$2:$A$911*1.0001),2),"")</f>
        <v/>
      </c>
      <c r="I359" s="30" t="str">
        <f aca="false" t="array" ref="I359:I359">IFERROR(SMALL(IF($D$2:$D1268=D359,$A$2:$A$911*1.00001),3),"")</f>
        <v/>
      </c>
      <c r="J359" s="30" t="str">
        <f aca="false" t="array" ref="J359:J359">IFERROR(SMALL(IF($D$2:$D1268=D359,$A$2:$A$911*1.000001),4),"")</f>
        <v/>
      </c>
      <c r="K359" s="30" t="str">
        <f aca="false">IF(A359&lt;&gt;"", IF(COUNT(G359:J359)=4, SUM(G359:J359), "No"), "")</f>
        <v>No</v>
      </c>
      <c r="L359" s="30" t="str">
        <f aca="false">IF(A359&lt;&gt;"", IF(COUNT(G359:I359)=3, SUM(G359:I359), "No"), "")</f>
        <v>No</v>
      </c>
      <c r="M359" s="30" t="str">
        <f aca="false">IF(A359&lt;&gt;"", IF(COUNT(G359:H359)=2, SUM(G359:H359), "No"), "")</f>
        <v>No</v>
      </c>
      <c r="N359" s="30" t="str">
        <f aca="false">'Results 10 year vets'!$D359&amp;":"&amp;Table1[[#Headers],[Male]]</f>
        <v>:Male</v>
      </c>
      <c r="O359" s="31"/>
      <c r="P359" s="21" t="n">
        <v>358</v>
      </c>
      <c r="Q359" s="21" t="str">
        <f aca="false">IFERROR(VLOOKUP(P$1&amp;":"&amp;P359,'Finish order'!$C:$K,6,FALSE()),"")</f>
        <v/>
      </c>
      <c r="R359" s="21" t="str">
        <f aca="false">IFERROR(VLOOKUP(P$1&amp;":"&amp;P359,'Finish order'!$C:$K,9,FALSE()),"")</f>
        <v/>
      </c>
      <c r="S359" s="21" t="str">
        <f aca="false">IFERROR(VLOOKUP(P$1&amp;":"&amp;P359,'Finish order'!$C:$K,7,FALSE()),"")</f>
        <v/>
      </c>
      <c r="T359" s="29" t="str">
        <f aca="false">IFERROR(VLOOKUP(P$1&amp;":"&amp;P359,'Finish order'!$C:$K,5,FALSE()),"")</f>
        <v/>
      </c>
      <c r="U359" s="21" t="str">
        <f aca="false">IFERROR(VLOOKUP(P$1&amp;":"&amp;P359,'Finish order'!$C:$K,4,FALSE()),"")</f>
        <v/>
      </c>
      <c r="V359" s="30" t="str">
        <f aca="false" t="array" ref="V359:V359">IFERROR(SMALL(IF($S$2:$S1268=S359,$P$2:$P$911*1.001),1),"")</f>
        <v/>
      </c>
      <c r="W359" s="30" t="str">
        <f aca="false" t="array" ref="W359:W359">IFERROR(SMALL(IF($S$2:$S1268=S359,$P$2:$P$911*1.0001),2),"")</f>
        <v/>
      </c>
      <c r="X359" s="30" t="str">
        <f aca="false" t="array" ref="X359:X359">IFERROR(SMALL(IF($S$2:$S1268=S359,$P$2:$P$911*1.00001),3),"")</f>
        <v/>
      </c>
      <c r="Y359" s="30" t="str">
        <f aca="false" t="array" ref="Y359:Y359">IFERROR(SMALL(IF($S$2:$S1268=S359,$P$2:$P$911*1.000001),4),"")</f>
        <v/>
      </c>
      <c r="Z359" s="30" t="str">
        <f aca="false">IF(P359&lt;&gt;"", IF(COUNT(V359:Y359)=4, SUM(V359:Y359), "No"), "")</f>
        <v>No</v>
      </c>
      <c r="AA359" s="30" t="str">
        <f aca="false">IF(P359&lt;&gt;"", IF(COUNT(V359:X359)=3, SUM(V359:X359), "No"), "")</f>
        <v>No</v>
      </c>
      <c r="AB359" s="30" t="str">
        <f aca="false">IF(P359&lt;&gt;"", IF(COUNT(V359:W359)=2, SUM(V359:W359), "No"), "")</f>
        <v>No</v>
      </c>
      <c r="AC359" s="30" t="str">
        <f aca="false">'Results 10 year vets'!$S359&amp;":"&amp;Table4[[#Headers],[Female]]</f>
        <v>:Female</v>
      </c>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c r="CK359" s="31"/>
      <c r="CL359" s="31"/>
      <c r="CM359" s="31"/>
      <c r="CN359" s="31"/>
      <c r="CO359" s="31"/>
      <c r="CP359" s="31"/>
      <c r="CQ359" s="31"/>
      <c r="CR359" s="31"/>
      <c r="CS359" s="31"/>
      <c r="CT359" s="31"/>
      <c r="CU359" s="31"/>
      <c r="CV359" s="31"/>
      <c r="CW359" s="31"/>
      <c r="CX359" s="31"/>
      <c r="CY359" s="31"/>
      <c r="CZ359" s="31"/>
      <c r="DA359" s="31"/>
      <c r="DB359" s="31"/>
      <c r="DC359" s="31"/>
      <c r="DD359" s="31"/>
      <c r="DE359" s="31"/>
      <c r="DF359" s="31"/>
      <c r="DG359" s="31"/>
      <c r="DH359" s="31"/>
      <c r="DI359" s="31"/>
      <c r="DJ359" s="31"/>
      <c r="DK359" s="31"/>
      <c r="DL359" s="31"/>
      <c r="DM359" s="31"/>
      <c r="DN359" s="31"/>
      <c r="DO359" s="31"/>
      <c r="DP359" s="31"/>
      <c r="DQ359" s="31"/>
      <c r="DR359" s="31"/>
      <c r="DS359" s="31"/>
      <c r="DT359" s="31"/>
      <c r="DU359" s="31"/>
      <c r="DV359" s="31"/>
      <c r="DW359" s="31"/>
    </row>
    <row r="360" customFormat="false" ht="15.75" hidden="false" customHeight="true" outlineLevel="0" collapsed="false">
      <c r="A360" s="21" t="n">
        <v>359</v>
      </c>
      <c r="B360" s="21" t="str">
        <f aca="false">IFERROR(VLOOKUP($A$1&amp;":"&amp;A360,'Finish order'!C:K,6,FALSE()),"")</f>
        <v/>
      </c>
      <c r="C360" s="21" t="str">
        <f aca="false">IFERROR(VLOOKUP(A$1&amp;":"&amp;A360,'Finish order'!$C:$K,9,FALSE()),"")</f>
        <v/>
      </c>
      <c r="D360" s="21" t="str">
        <f aca="false">IFERROR(VLOOKUP(A$1&amp;":"&amp;A360,'Finish order'!$C:$K,7,FALSE()),"")</f>
        <v/>
      </c>
      <c r="E360" s="29" t="str">
        <f aca="false">IFERROR(VLOOKUP($A$1&amp;":"&amp;A360,'Finish order'!C:K,5,FALSE()),"")</f>
        <v/>
      </c>
      <c r="F360" s="21" t="str">
        <f aca="false">IFERROR(VLOOKUP($A$1&amp;":"&amp;A360,'Finish order'!C:K,4,FALSE()),"")</f>
        <v/>
      </c>
      <c r="G360" s="30" t="str">
        <f aca="false" t="array" ref="G360:G360">IFERROR(SMALL(IF($D$2:$D1269=D360,$A$2:$A$911*1.001),1),"")</f>
        <v/>
      </c>
      <c r="H360" s="30" t="str">
        <f aca="false" t="array" ref="H360:H360">IFERROR(SMALL(IF($D$2:$D1269=D360,$A$2:$A$911*1.0001),2),"")</f>
        <v/>
      </c>
      <c r="I360" s="30" t="str">
        <f aca="false" t="array" ref="I360:I360">IFERROR(SMALL(IF($D$2:$D1269=D360,$A$2:$A$911*1.00001),3),"")</f>
        <v/>
      </c>
      <c r="J360" s="30" t="str">
        <f aca="false" t="array" ref="J360:J360">IFERROR(SMALL(IF($D$2:$D1269=D360,$A$2:$A$911*1.000001),4),"")</f>
        <v/>
      </c>
      <c r="K360" s="30" t="str">
        <f aca="false">IF(A360&lt;&gt;"", IF(COUNT(G360:J360)=4, SUM(G360:J360), "No"), "")</f>
        <v>No</v>
      </c>
      <c r="L360" s="30" t="str">
        <f aca="false">IF(A360&lt;&gt;"", IF(COUNT(G360:I360)=3, SUM(G360:I360), "No"), "")</f>
        <v>No</v>
      </c>
      <c r="M360" s="30" t="str">
        <f aca="false">IF(A360&lt;&gt;"", IF(COUNT(G360:H360)=2, SUM(G360:H360), "No"), "")</f>
        <v>No</v>
      </c>
      <c r="N360" s="30" t="str">
        <f aca="false">'Results 10 year vets'!$D360&amp;":"&amp;Table1[[#Headers],[Male]]</f>
        <v>:Male</v>
      </c>
      <c r="O360" s="31"/>
      <c r="P360" s="21" t="n">
        <v>359</v>
      </c>
      <c r="Q360" s="21" t="str">
        <f aca="false">IFERROR(VLOOKUP(P$1&amp;":"&amp;P360,'Finish order'!$C:$K,6,FALSE()),"")</f>
        <v/>
      </c>
      <c r="R360" s="21" t="str">
        <f aca="false">IFERROR(VLOOKUP(P$1&amp;":"&amp;P360,'Finish order'!$C:$K,9,FALSE()),"")</f>
        <v/>
      </c>
      <c r="S360" s="21" t="str">
        <f aca="false">IFERROR(VLOOKUP(P$1&amp;":"&amp;P360,'Finish order'!$C:$K,7,FALSE()),"")</f>
        <v/>
      </c>
      <c r="T360" s="29" t="str">
        <f aca="false">IFERROR(VLOOKUP(P$1&amp;":"&amp;P360,'Finish order'!$C:$K,5,FALSE()),"")</f>
        <v/>
      </c>
      <c r="U360" s="21" t="str">
        <f aca="false">IFERROR(VLOOKUP(P$1&amp;":"&amp;P360,'Finish order'!$C:$K,4,FALSE()),"")</f>
        <v/>
      </c>
      <c r="V360" s="30" t="str">
        <f aca="false" t="array" ref="V360:V360">IFERROR(SMALL(IF($S$2:$S1269=S360,$P$2:$P$911*1.001),1),"")</f>
        <v/>
      </c>
      <c r="W360" s="30" t="str">
        <f aca="false" t="array" ref="W360:W360">IFERROR(SMALL(IF($S$2:$S1269=S360,$P$2:$P$911*1.0001),2),"")</f>
        <v/>
      </c>
      <c r="X360" s="30" t="str">
        <f aca="false" t="array" ref="X360:X360">IFERROR(SMALL(IF($S$2:$S1269=S360,$P$2:$P$911*1.00001),3),"")</f>
        <v/>
      </c>
      <c r="Y360" s="30" t="str">
        <f aca="false" t="array" ref="Y360:Y360">IFERROR(SMALL(IF($S$2:$S1269=S360,$P$2:$P$911*1.000001),4),"")</f>
        <v/>
      </c>
      <c r="Z360" s="30" t="str">
        <f aca="false">IF(P360&lt;&gt;"", IF(COUNT(V360:Y360)=4, SUM(V360:Y360), "No"), "")</f>
        <v>No</v>
      </c>
      <c r="AA360" s="30" t="str">
        <f aca="false">IF(P360&lt;&gt;"", IF(COUNT(V360:X360)=3, SUM(V360:X360), "No"), "")</f>
        <v>No</v>
      </c>
      <c r="AB360" s="30" t="str">
        <f aca="false">IF(P360&lt;&gt;"", IF(COUNT(V360:W360)=2, SUM(V360:W360), "No"), "")</f>
        <v>No</v>
      </c>
      <c r="AC360" s="30" t="str">
        <f aca="false">'Results 10 year vets'!$S360&amp;":"&amp;Table4[[#Headers],[Female]]</f>
        <v>:Female</v>
      </c>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c r="CK360" s="31"/>
      <c r="CL360" s="31"/>
      <c r="CM360" s="31"/>
      <c r="CN360" s="31"/>
      <c r="CO360" s="31"/>
      <c r="CP360" s="31"/>
      <c r="CQ360" s="31"/>
      <c r="CR360" s="31"/>
      <c r="CS360" s="31"/>
      <c r="CT360" s="31"/>
      <c r="CU360" s="31"/>
      <c r="CV360" s="31"/>
      <c r="CW360" s="31"/>
      <c r="CX360" s="31"/>
      <c r="CY360" s="31"/>
      <c r="CZ360" s="31"/>
      <c r="DA360" s="31"/>
      <c r="DB360" s="31"/>
      <c r="DC360" s="31"/>
      <c r="DD360" s="31"/>
      <c r="DE360" s="31"/>
      <c r="DF360" s="31"/>
      <c r="DG360" s="31"/>
      <c r="DH360" s="31"/>
      <c r="DI360" s="31"/>
      <c r="DJ360" s="31"/>
      <c r="DK360" s="31"/>
      <c r="DL360" s="31"/>
      <c r="DM360" s="31"/>
      <c r="DN360" s="31"/>
      <c r="DO360" s="31"/>
      <c r="DP360" s="31"/>
      <c r="DQ360" s="31"/>
      <c r="DR360" s="31"/>
      <c r="DS360" s="31"/>
      <c r="DT360" s="31"/>
      <c r="DU360" s="31"/>
      <c r="DV360" s="31"/>
      <c r="DW360" s="31"/>
    </row>
    <row r="361" customFormat="false" ht="15.75" hidden="false" customHeight="true" outlineLevel="0" collapsed="false">
      <c r="A361" s="21" t="n">
        <v>360</v>
      </c>
      <c r="B361" s="21" t="str">
        <f aca="false">IFERROR(VLOOKUP($A$1&amp;":"&amp;A361,'Finish order'!C:K,6,FALSE()),"")</f>
        <v/>
      </c>
      <c r="C361" s="21" t="str">
        <f aca="false">IFERROR(VLOOKUP(A$1&amp;":"&amp;A361,'Finish order'!$C:$K,9,FALSE()),"")</f>
        <v/>
      </c>
      <c r="D361" s="21" t="str">
        <f aca="false">IFERROR(VLOOKUP(A$1&amp;":"&amp;A361,'Finish order'!$C:$K,7,FALSE()),"")</f>
        <v/>
      </c>
      <c r="E361" s="29" t="str">
        <f aca="false">IFERROR(VLOOKUP($A$1&amp;":"&amp;A361,'Finish order'!C:K,5,FALSE()),"")</f>
        <v/>
      </c>
      <c r="F361" s="21" t="str">
        <f aca="false">IFERROR(VLOOKUP($A$1&amp;":"&amp;A361,'Finish order'!C:K,4,FALSE()),"")</f>
        <v/>
      </c>
      <c r="G361" s="30" t="str">
        <f aca="false" t="array" ref="G361:G361">IFERROR(SMALL(IF($D$2:$D1270=D361,$A$2:$A$911*1.001),1),"")</f>
        <v/>
      </c>
      <c r="H361" s="30" t="str">
        <f aca="false" t="array" ref="H361:H361">IFERROR(SMALL(IF($D$2:$D1270=D361,$A$2:$A$911*1.0001),2),"")</f>
        <v/>
      </c>
      <c r="I361" s="30" t="str">
        <f aca="false" t="array" ref="I361:I361">IFERROR(SMALL(IF($D$2:$D1270=D361,$A$2:$A$911*1.00001),3),"")</f>
        <v/>
      </c>
      <c r="J361" s="30" t="str">
        <f aca="false" t="array" ref="J361:J361">IFERROR(SMALL(IF($D$2:$D1270=D361,$A$2:$A$911*1.000001),4),"")</f>
        <v/>
      </c>
      <c r="K361" s="30" t="str">
        <f aca="false">IF(A361&lt;&gt;"", IF(COUNT(G361:J361)=4, SUM(G361:J361), "No"), "")</f>
        <v>No</v>
      </c>
      <c r="L361" s="30" t="str">
        <f aca="false">IF(A361&lt;&gt;"", IF(COUNT(G361:I361)=3, SUM(G361:I361), "No"), "")</f>
        <v>No</v>
      </c>
      <c r="M361" s="30" t="str">
        <f aca="false">IF(A361&lt;&gt;"", IF(COUNT(G361:H361)=2, SUM(G361:H361), "No"), "")</f>
        <v>No</v>
      </c>
      <c r="N361" s="30" t="str">
        <f aca="false">'Results 10 year vets'!$D361&amp;":"&amp;Table1[[#Headers],[Male]]</f>
        <v>:Male</v>
      </c>
      <c r="O361" s="31"/>
      <c r="P361" s="21" t="n">
        <v>360</v>
      </c>
      <c r="Q361" s="21" t="str">
        <f aca="false">IFERROR(VLOOKUP(P$1&amp;":"&amp;P361,'Finish order'!$C:$K,6,FALSE()),"")</f>
        <v/>
      </c>
      <c r="R361" s="21" t="str">
        <f aca="false">IFERROR(VLOOKUP(P$1&amp;":"&amp;P361,'Finish order'!$C:$K,9,FALSE()),"")</f>
        <v/>
      </c>
      <c r="S361" s="21" t="str">
        <f aca="false">IFERROR(VLOOKUP(P$1&amp;":"&amp;P361,'Finish order'!$C:$K,7,FALSE()),"")</f>
        <v/>
      </c>
      <c r="T361" s="29" t="str">
        <f aca="false">IFERROR(VLOOKUP(P$1&amp;":"&amp;P361,'Finish order'!$C:$K,5,FALSE()),"")</f>
        <v/>
      </c>
      <c r="U361" s="21" t="str">
        <f aca="false">IFERROR(VLOOKUP(P$1&amp;":"&amp;P361,'Finish order'!$C:$K,4,FALSE()),"")</f>
        <v/>
      </c>
      <c r="V361" s="30" t="str">
        <f aca="false" t="array" ref="V361:V361">IFERROR(SMALL(IF($S$2:$S1270=S361,$P$2:$P$911*1.001),1),"")</f>
        <v/>
      </c>
      <c r="W361" s="30" t="str">
        <f aca="false" t="array" ref="W361:W361">IFERROR(SMALL(IF($S$2:$S1270=S361,$P$2:$P$911*1.0001),2),"")</f>
        <v/>
      </c>
      <c r="X361" s="30" t="str">
        <f aca="false" t="array" ref="X361:X361">IFERROR(SMALL(IF($S$2:$S1270=S361,$P$2:$P$911*1.00001),3),"")</f>
        <v/>
      </c>
      <c r="Y361" s="30" t="str">
        <f aca="false" t="array" ref="Y361:Y361">IFERROR(SMALL(IF($S$2:$S1270=S361,$P$2:$P$911*1.000001),4),"")</f>
        <v/>
      </c>
      <c r="Z361" s="30" t="str">
        <f aca="false">IF(P361&lt;&gt;"", IF(COUNT(V361:Y361)=4, SUM(V361:Y361), "No"), "")</f>
        <v>No</v>
      </c>
      <c r="AA361" s="30" t="str">
        <f aca="false">IF(P361&lt;&gt;"", IF(COUNT(V361:X361)=3, SUM(V361:X361), "No"), "")</f>
        <v>No</v>
      </c>
      <c r="AB361" s="30" t="str">
        <f aca="false">IF(P361&lt;&gt;"", IF(COUNT(V361:W361)=2, SUM(V361:W361), "No"), "")</f>
        <v>No</v>
      </c>
      <c r="AC361" s="30" t="str">
        <f aca="false">'Results 10 year vets'!$S361&amp;":"&amp;Table4[[#Headers],[Female]]</f>
        <v>:Female</v>
      </c>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c r="CQ361" s="31"/>
      <c r="CR361" s="31"/>
      <c r="CS361" s="31"/>
      <c r="CT361" s="31"/>
      <c r="CU361" s="31"/>
      <c r="CV361" s="31"/>
      <c r="CW361" s="31"/>
      <c r="CX361" s="31"/>
      <c r="CY361" s="31"/>
      <c r="CZ361" s="31"/>
      <c r="DA361" s="31"/>
      <c r="DB361" s="31"/>
      <c r="DC361" s="31"/>
      <c r="DD361" s="31"/>
      <c r="DE361" s="31"/>
      <c r="DF361" s="31"/>
      <c r="DG361" s="31"/>
      <c r="DH361" s="31"/>
      <c r="DI361" s="31"/>
      <c r="DJ361" s="31"/>
      <c r="DK361" s="31"/>
      <c r="DL361" s="31"/>
      <c r="DM361" s="31"/>
      <c r="DN361" s="31"/>
      <c r="DO361" s="31"/>
      <c r="DP361" s="31"/>
      <c r="DQ361" s="31"/>
      <c r="DR361" s="31"/>
      <c r="DS361" s="31"/>
      <c r="DT361" s="31"/>
      <c r="DU361" s="31"/>
      <c r="DV361" s="31"/>
      <c r="DW361" s="31"/>
    </row>
    <row r="362" customFormat="false" ht="15.75" hidden="false" customHeight="true" outlineLevel="0" collapsed="false">
      <c r="A362" s="21" t="n">
        <v>361</v>
      </c>
      <c r="B362" s="21" t="str">
        <f aca="false">IFERROR(VLOOKUP($A$1&amp;":"&amp;A362,'Finish order'!C:K,6,FALSE()),"")</f>
        <v/>
      </c>
      <c r="C362" s="21" t="str">
        <f aca="false">IFERROR(VLOOKUP(A$1&amp;":"&amp;A362,'Finish order'!$C:$K,9,FALSE()),"")</f>
        <v/>
      </c>
      <c r="D362" s="21" t="str">
        <f aca="false">IFERROR(VLOOKUP(A$1&amp;":"&amp;A362,'Finish order'!$C:$K,7,FALSE()),"")</f>
        <v/>
      </c>
      <c r="E362" s="29" t="str">
        <f aca="false">IFERROR(VLOOKUP($A$1&amp;":"&amp;A362,'Finish order'!C:K,5,FALSE()),"")</f>
        <v/>
      </c>
      <c r="F362" s="21" t="str">
        <f aca="false">IFERROR(VLOOKUP($A$1&amp;":"&amp;A362,'Finish order'!C:K,4,FALSE()),"")</f>
        <v/>
      </c>
      <c r="G362" s="30" t="str">
        <f aca="false" t="array" ref="G362:G362">IFERROR(SMALL(IF($D$2:$D1271=D362,$A$2:$A$911*1.001),1),"")</f>
        <v/>
      </c>
      <c r="H362" s="30" t="str">
        <f aca="false" t="array" ref="H362:H362">IFERROR(SMALL(IF($D$2:$D1271=D362,$A$2:$A$911*1.0001),2),"")</f>
        <v/>
      </c>
      <c r="I362" s="30" t="str">
        <f aca="false" t="array" ref="I362:I362">IFERROR(SMALL(IF($D$2:$D1271=D362,$A$2:$A$911*1.00001),3),"")</f>
        <v/>
      </c>
      <c r="J362" s="30" t="str">
        <f aca="false" t="array" ref="J362:J362">IFERROR(SMALL(IF($D$2:$D1271=D362,$A$2:$A$911*1.000001),4),"")</f>
        <v/>
      </c>
      <c r="K362" s="30" t="str">
        <f aca="false">IF(A362&lt;&gt;"", IF(COUNT(G362:J362)=4, SUM(G362:J362), "No"), "")</f>
        <v>No</v>
      </c>
      <c r="L362" s="30" t="str">
        <f aca="false">IF(A362&lt;&gt;"", IF(COUNT(G362:I362)=3, SUM(G362:I362), "No"), "")</f>
        <v>No</v>
      </c>
      <c r="M362" s="30" t="str">
        <f aca="false">IF(A362&lt;&gt;"", IF(COUNT(G362:H362)=2, SUM(G362:H362), "No"), "")</f>
        <v>No</v>
      </c>
      <c r="N362" s="30" t="str">
        <f aca="false">'Results 10 year vets'!$D362&amp;":"&amp;Table1[[#Headers],[Male]]</f>
        <v>:Male</v>
      </c>
      <c r="O362" s="31"/>
      <c r="P362" s="21" t="n">
        <v>361</v>
      </c>
      <c r="Q362" s="21" t="str">
        <f aca="false">IFERROR(VLOOKUP(P$1&amp;":"&amp;P362,'Finish order'!$C:$K,6,FALSE()),"")</f>
        <v/>
      </c>
      <c r="R362" s="21" t="str">
        <f aca="false">IFERROR(VLOOKUP(P$1&amp;":"&amp;P362,'Finish order'!$C:$K,9,FALSE()),"")</f>
        <v/>
      </c>
      <c r="S362" s="21" t="str">
        <f aca="false">IFERROR(VLOOKUP(P$1&amp;":"&amp;P362,'Finish order'!$C:$K,7,FALSE()),"")</f>
        <v/>
      </c>
      <c r="T362" s="29" t="str">
        <f aca="false">IFERROR(VLOOKUP(P$1&amp;":"&amp;P362,'Finish order'!$C:$K,5,FALSE()),"")</f>
        <v/>
      </c>
      <c r="U362" s="21" t="str">
        <f aca="false">IFERROR(VLOOKUP(P$1&amp;":"&amp;P362,'Finish order'!$C:$K,4,FALSE()),"")</f>
        <v/>
      </c>
      <c r="V362" s="30" t="str">
        <f aca="false" t="array" ref="V362:V362">IFERROR(SMALL(IF($S$2:$S1271=S362,$P$2:$P$911*1.001),1),"")</f>
        <v/>
      </c>
      <c r="W362" s="30" t="str">
        <f aca="false" t="array" ref="W362:W362">IFERROR(SMALL(IF($S$2:$S1271=S362,$P$2:$P$911*1.0001),2),"")</f>
        <v/>
      </c>
      <c r="X362" s="30" t="str">
        <f aca="false" t="array" ref="X362:X362">IFERROR(SMALL(IF($S$2:$S1271=S362,$P$2:$P$911*1.00001),3),"")</f>
        <v/>
      </c>
      <c r="Y362" s="30" t="str">
        <f aca="false" t="array" ref="Y362:Y362">IFERROR(SMALL(IF($S$2:$S1271=S362,$P$2:$P$911*1.000001),4),"")</f>
        <v/>
      </c>
      <c r="Z362" s="30" t="str">
        <f aca="false">IF(P362&lt;&gt;"", IF(COUNT(V362:Y362)=4, SUM(V362:Y362), "No"), "")</f>
        <v>No</v>
      </c>
      <c r="AA362" s="30" t="str">
        <f aca="false">IF(P362&lt;&gt;"", IF(COUNT(V362:X362)=3, SUM(V362:X362), "No"), "")</f>
        <v>No</v>
      </c>
      <c r="AB362" s="30" t="str">
        <f aca="false">IF(P362&lt;&gt;"", IF(COUNT(V362:W362)=2, SUM(V362:W362), "No"), "")</f>
        <v>No</v>
      </c>
      <c r="AC362" s="30" t="str">
        <f aca="false">'Results 10 year vets'!$S362&amp;":"&amp;Table4[[#Headers],[Female]]</f>
        <v>:Female</v>
      </c>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c r="CK362" s="31"/>
      <c r="CL362" s="31"/>
      <c r="CM362" s="31"/>
      <c r="CN362" s="31"/>
      <c r="CO362" s="31"/>
      <c r="CP362" s="31"/>
      <c r="CQ362" s="31"/>
      <c r="CR362" s="31"/>
      <c r="CS362" s="31"/>
      <c r="CT362" s="31"/>
      <c r="CU362" s="31"/>
      <c r="CV362" s="31"/>
      <c r="CW362" s="31"/>
      <c r="CX362" s="31"/>
      <c r="CY362" s="31"/>
      <c r="CZ362" s="31"/>
      <c r="DA362" s="31"/>
      <c r="DB362" s="31"/>
      <c r="DC362" s="31"/>
      <c r="DD362" s="31"/>
      <c r="DE362" s="31"/>
      <c r="DF362" s="31"/>
      <c r="DG362" s="31"/>
      <c r="DH362" s="31"/>
      <c r="DI362" s="31"/>
      <c r="DJ362" s="31"/>
      <c r="DK362" s="31"/>
      <c r="DL362" s="31"/>
      <c r="DM362" s="31"/>
      <c r="DN362" s="31"/>
      <c r="DO362" s="31"/>
      <c r="DP362" s="31"/>
      <c r="DQ362" s="31"/>
      <c r="DR362" s="31"/>
      <c r="DS362" s="31"/>
      <c r="DT362" s="31"/>
      <c r="DU362" s="31"/>
      <c r="DV362" s="31"/>
      <c r="DW362" s="31"/>
    </row>
    <row r="363" customFormat="false" ht="15.75" hidden="false" customHeight="true" outlineLevel="0" collapsed="false">
      <c r="A363" s="21" t="n">
        <v>362</v>
      </c>
      <c r="B363" s="21" t="str">
        <f aca="false">IFERROR(VLOOKUP($A$1&amp;":"&amp;A363,'Finish order'!C:K,6,FALSE()),"")</f>
        <v/>
      </c>
      <c r="C363" s="21" t="str">
        <f aca="false">IFERROR(VLOOKUP(A$1&amp;":"&amp;A363,'Finish order'!$C:$K,9,FALSE()),"")</f>
        <v/>
      </c>
      <c r="D363" s="21" t="str">
        <f aca="false">IFERROR(VLOOKUP(A$1&amp;":"&amp;A363,'Finish order'!$C:$K,7,FALSE()),"")</f>
        <v/>
      </c>
      <c r="E363" s="29" t="str">
        <f aca="false">IFERROR(VLOOKUP($A$1&amp;":"&amp;A363,'Finish order'!C:K,5,FALSE()),"")</f>
        <v/>
      </c>
      <c r="F363" s="21" t="str">
        <f aca="false">IFERROR(VLOOKUP($A$1&amp;":"&amp;A363,'Finish order'!C:K,4,FALSE()),"")</f>
        <v/>
      </c>
      <c r="G363" s="30" t="str">
        <f aca="false" t="array" ref="G363:G363">IFERROR(SMALL(IF($D$2:$D1272=D363,$A$2:$A$911*1.001),1),"")</f>
        <v/>
      </c>
      <c r="H363" s="30" t="str">
        <f aca="false" t="array" ref="H363:H363">IFERROR(SMALL(IF($D$2:$D1272=D363,$A$2:$A$911*1.0001),2),"")</f>
        <v/>
      </c>
      <c r="I363" s="30" t="str">
        <f aca="false" t="array" ref="I363:I363">IFERROR(SMALL(IF($D$2:$D1272=D363,$A$2:$A$911*1.00001),3),"")</f>
        <v/>
      </c>
      <c r="J363" s="30" t="str">
        <f aca="false" t="array" ref="J363:J363">IFERROR(SMALL(IF($D$2:$D1272=D363,$A$2:$A$911*1.000001),4),"")</f>
        <v/>
      </c>
      <c r="K363" s="30" t="str">
        <f aca="false">IF(A363&lt;&gt;"", IF(COUNT(G363:J363)=4, SUM(G363:J363), "No"), "")</f>
        <v>No</v>
      </c>
      <c r="L363" s="30" t="str">
        <f aca="false">IF(A363&lt;&gt;"", IF(COUNT(G363:I363)=3, SUM(G363:I363), "No"), "")</f>
        <v>No</v>
      </c>
      <c r="M363" s="30" t="str">
        <f aca="false">IF(A363&lt;&gt;"", IF(COUNT(G363:H363)=2, SUM(G363:H363), "No"), "")</f>
        <v>No</v>
      </c>
      <c r="N363" s="30" t="str">
        <f aca="false">'Results 10 year vets'!$D363&amp;":"&amp;Table1[[#Headers],[Male]]</f>
        <v>:Male</v>
      </c>
      <c r="O363" s="31"/>
      <c r="P363" s="21" t="n">
        <v>362</v>
      </c>
      <c r="Q363" s="21" t="str">
        <f aca="false">IFERROR(VLOOKUP(P$1&amp;":"&amp;P363,'Finish order'!$C:$K,6,FALSE()),"")</f>
        <v/>
      </c>
      <c r="R363" s="21" t="str">
        <f aca="false">IFERROR(VLOOKUP(P$1&amp;":"&amp;P363,'Finish order'!$C:$K,9,FALSE()),"")</f>
        <v/>
      </c>
      <c r="S363" s="21" t="str">
        <f aca="false">IFERROR(VLOOKUP(P$1&amp;":"&amp;P363,'Finish order'!$C:$K,7,FALSE()),"")</f>
        <v/>
      </c>
      <c r="T363" s="29" t="str">
        <f aca="false">IFERROR(VLOOKUP(P$1&amp;":"&amp;P363,'Finish order'!$C:$K,5,FALSE()),"")</f>
        <v/>
      </c>
      <c r="U363" s="21" t="str">
        <f aca="false">IFERROR(VLOOKUP(P$1&amp;":"&amp;P363,'Finish order'!$C:$K,4,FALSE()),"")</f>
        <v/>
      </c>
      <c r="V363" s="30" t="str">
        <f aca="false" t="array" ref="V363:V363">IFERROR(SMALL(IF($S$2:$S1272=S363,$P$2:$P$911*1.001),1),"")</f>
        <v/>
      </c>
      <c r="W363" s="30" t="str">
        <f aca="false" t="array" ref="W363:W363">IFERROR(SMALL(IF($S$2:$S1272=S363,$P$2:$P$911*1.0001),2),"")</f>
        <v/>
      </c>
      <c r="X363" s="30" t="str">
        <f aca="false" t="array" ref="X363:X363">IFERROR(SMALL(IF($S$2:$S1272=S363,$P$2:$P$911*1.00001),3),"")</f>
        <v/>
      </c>
      <c r="Y363" s="30" t="str">
        <f aca="false" t="array" ref="Y363:Y363">IFERROR(SMALL(IF($S$2:$S1272=S363,$P$2:$P$911*1.000001),4),"")</f>
        <v/>
      </c>
      <c r="Z363" s="30" t="str">
        <f aca="false">IF(P363&lt;&gt;"", IF(COUNT(V363:Y363)=4, SUM(V363:Y363), "No"), "")</f>
        <v>No</v>
      </c>
      <c r="AA363" s="30" t="str">
        <f aca="false">IF(P363&lt;&gt;"", IF(COUNT(V363:X363)=3, SUM(V363:X363), "No"), "")</f>
        <v>No</v>
      </c>
      <c r="AB363" s="30" t="str">
        <f aca="false">IF(P363&lt;&gt;"", IF(COUNT(V363:W363)=2, SUM(V363:W363), "No"), "")</f>
        <v>No</v>
      </c>
      <c r="AC363" s="30" t="str">
        <f aca="false">'Results 10 year vets'!$S363&amp;":"&amp;Table4[[#Headers],[Female]]</f>
        <v>:Female</v>
      </c>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c r="CK363" s="31"/>
      <c r="CL363" s="31"/>
      <c r="CM363" s="31"/>
      <c r="CN363" s="31"/>
      <c r="CO363" s="31"/>
      <c r="CP363" s="31"/>
      <c r="CQ363" s="31"/>
      <c r="CR363" s="31"/>
      <c r="CS363" s="31"/>
      <c r="CT363" s="31"/>
      <c r="CU363" s="31"/>
      <c r="CV363" s="31"/>
      <c r="CW363" s="31"/>
      <c r="CX363" s="31"/>
      <c r="CY363" s="31"/>
      <c r="CZ363" s="31"/>
      <c r="DA363" s="31"/>
      <c r="DB363" s="31"/>
      <c r="DC363" s="31"/>
      <c r="DD363" s="31"/>
      <c r="DE363" s="31"/>
      <c r="DF363" s="31"/>
      <c r="DG363" s="31"/>
      <c r="DH363" s="31"/>
      <c r="DI363" s="31"/>
      <c r="DJ363" s="31"/>
      <c r="DK363" s="31"/>
      <c r="DL363" s="31"/>
      <c r="DM363" s="31"/>
      <c r="DN363" s="31"/>
      <c r="DO363" s="31"/>
      <c r="DP363" s="31"/>
      <c r="DQ363" s="31"/>
      <c r="DR363" s="31"/>
      <c r="DS363" s="31"/>
      <c r="DT363" s="31"/>
      <c r="DU363" s="31"/>
      <c r="DV363" s="31"/>
      <c r="DW363" s="31"/>
    </row>
    <row r="364" customFormat="false" ht="15.75" hidden="false" customHeight="true" outlineLevel="0" collapsed="false">
      <c r="A364" s="21" t="n">
        <v>363</v>
      </c>
      <c r="B364" s="21" t="str">
        <f aca="false">IFERROR(VLOOKUP($A$1&amp;":"&amp;A364,'Finish order'!C:K,6,FALSE()),"")</f>
        <v/>
      </c>
      <c r="C364" s="21" t="str">
        <f aca="false">IFERROR(VLOOKUP(A$1&amp;":"&amp;A364,'Finish order'!$C:$K,9,FALSE()),"")</f>
        <v/>
      </c>
      <c r="D364" s="21" t="str">
        <f aca="false">IFERROR(VLOOKUP(A$1&amp;":"&amp;A364,'Finish order'!$C:$K,7,FALSE()),"")</f>
        <v/>
      </c>
      <c r="E364" s="29" t="str">
        <f aca="false">IFERROR(VLOOKUP($A$1&amp;":"&amp;A364,'Finish order'!C:K,5,FALSE()),"")</f>
        <v/>
      </c>
      <c r="F364" s="21" t="str">
        <f aca="false">IFERROR(VLOOKUP($A$1&amp;":"&amp;A364,'Finish order'!C:K,4,FALSE()),"")</f>
        <v/>
      </c>
      <c r="G364" s="30" t="str">
        <f aca="false" t="array" ref="G364:G364">IFERROR(SMALL(IF($D$2:$D1273=D364,$A$2:$A$911*1.001),1),"")</f>
        <v/>
      </c>
      <c r="H364" s="30" t="str">
        <f aca="false" t="array" ref="H364:H364">IFERROR(SMALL(IF($D$2:$D1273=D364,$A$2:$A$911*1.0001),2),"")</f>
        <v/>
      </c>
      <c r="I364" s="30" t="str">
        <f aca="false" t="array" ref="I364:I364">IFERROR(SMALL(IF($D$2:$D1273=D364,$A$2:$A$911*1.00001),3),"")</f>
        <v/>
      </c>
      <c r="J364" s="30" t="str">
        <f aca="false" t="array" ref="J364:J364">IFERROR(SMALL(IF($D$2:$D1273=D364,$A$2:$A$911*1.000001),4),"")</f>
        <v/>
      </c>
      <c r="K364" s="30" t="str">
        <f aca="false">IF(A364&lt;&gt;"", IF(COUNT(G364:J364)=4, SUM(G364:J364), "No"), "")</f>
        <v>No</v>
      </c>
      <c r="L364" s="30" t="str">
        <f aca="false">IF(A364&lt;&gt;"", IF(COUNT(G364:I364)=3, SUM(G364:I364), "No"), "")</f>
        <v>No</v>
      </c>
      <c r="M364" s="30" t="str">
        <f aca="false">IF(A364&lt;&gt;"", IF(COUNT(G364:H364)=2, SUM(G364:H364), "No"), "")</f>
        <v>No</v>
      </c>
      <c r="N364" s="30" t="str">
        <f aca="false">'Results 10 year vets'!$D364&amp;":"&amp;Table1[[#Headers],[Male]]</f>
        <v>:Male</v>
      </c>
      <c r="O364" s="31"/>
      <c r="P364" s="21" t="n">
        <v>363</v>
      </c>
      <c r="Q364" s="21" t="str">
        <f aca="false">IFERROR(VLOOKUP(P$1&amp;":"&amp;P364,'Finish order'!$C:$K,6,FALSE()),"")</f>
        <v/>
      </c>
      <c r="R364" s="21" t="str">
        <f aca="false">IFERROR(VLOOKUP(P$1&amp;":"&amp;P364,'Finish order'!$C:$K,9,FALSE()),"")</f>
        <v/>
      </c>
      <c r="S364" s="21" t="str">
        <f aca="false">IFERROR(VLOOKUP(P$1&amp;":"&amp;P364,'Finish order'!$C:$K,7,FALSE()),"")</f>
        <v/>
      </c>
      <c r="T364" s="29" t="str">
        <f aca="false">IFERROR(VLOOKUP(P$1&amp;":"&amp;P364,'Finish order'!$C:$K,5,FALSE()),"")</f>
        <v/>
      </c>
      <c r="U364" s="21" t="str">
        <f aca="false">IFERROR(VLOOKUP(P$1&amp;":"&amp;P364,'Finish order'!$C:$K,4,FALSE()),"")</f>
        <v/>
      </c>
      <c r="V364" s="30" t="str">
        <f aca="false" t="array" ref="V364:V364">IFERROR(SMALL(IF($S$2:$S1273=S364,$P$2:$P$911*1.001),1),"")</f>
        <v/>
      </c>
      <c r="W364" s="30" t="str">
        <f aca="false" t="array" ref="W364:W364">IFERROR(SMALL(IF($S$2:$S1273=S364,$P$2:$P$911*1.0001),2),"")</f>
        <v/>
      </c>
      <c r="X364" s="30" t="str">
        <f aca="false" t="array" ref="X364:X364">IFERROR(SMALL(IF($S$2:$S1273=S364,$P$2:$P$911*1.00001),3),"")</f>
        <v/>
      </c>
      <c r="Y364" s="30" t="str">
        <f aca="false" t="array" ref="Y364:Y364">IFERROR(SMALL(IF($S$2:$S1273=S364,$P$2:$P$911*1.000001),4),"")</f>
        <v/>
      </c>
      <c r="Z364" s="30" t="str">
        <f aca="false">IF(P364&lt;&gt;"", IF(COUNT(V364:Y364)=4, SUM(V364:Y364), "No"), "")</f>
        <v>No</v>
      </c>
      <c r="AA364" s="30" t="str">
        <f aca="false">IF(P364&lt;&gt;"", IF(COUNT(V364:X364)=3, SUM(V364:X364), "No"), "")</f>
        <v>No</v>
      </c>
      <c r="AB364" s="30" t="str">
        <f aca="false">IF(P364&lt;&gt;"", IF(COUNT(V364:W364)=2, SUM(V364:W364), "No"), "")</f>
        <v>No</v>
      </c>
      <c r="AC364" s="30" t="str">
        <f aca="false">'Results 10 year vets'!$S364&amp;":"&amp;Table4[[#Headers],[Female]]</f>
        <v>:Female</v>
      </c>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c r="CQ364" s="31"/>
      <c r="CR364" s="31"/>
      <c r="CS364" s="31"/>
      <c r="CT364" s="31"/>
      <c r="CU364" s="31"/>
      <c r="CV364" s="31"/>
      <c r="CW364" s="31"/>
      <c r="CX364" s="31"/>
      <c r="CY364" s="31"/>
      <c r="CZ364" s="31"/>
      <c r="DA364" s="31"/>
      <c r="DB364" s="31"/>
      <c r="DC364" s="31"/>
      <c r="DD364" s="31"/>
      <c r="DE364" s="31"/>
      <c r="DF364" s="31"/>
      <c r="DG364" s="31"/>
      <c r="DH364" s="31"/>
      <c r="DI364" s="31"/>
      <c r="DJ364" s="31"/>
      <c r="DK364" s="31"/>
      <c r="DL364" s="31"/>
      <c r="DM364" s="31"/>
      <c r="DN364" s="31"/>
      <c r="DO364" s="31"/>
      <c r="DP364" s="31"/>
      <c r="DQ364" s="31"/>
      <c r="DR364" s="31"/>
      <c r="DS364" s="31"/>
      <c r="DT364" s="31"/>
      <c r="DU364" s="31"/>
      <c r="DV364" s="31"/>
      <c r="DW364" s="31"/>
    </row>
    <row r="365" customFormat="false" ht="15.75" hidden="false" customHeight="true" outlineLevel="0" collapsed="false">
      <c r="A365" s="21" t="n">
        <v>364</v>
      </c>
      <c r="B365" s="21" t="str">
        <f aca="false">IFERROR(VLOOKUP($A$1&amp;":"&amp;A365,'Finish order'!C:K,6,FALSE()),"")</f>
        <v/>
      </c>
      <c r="C365" s="21" t="str">
        <f aca="false">IFERROR(VLOOKUP(A$1&amp;":"&amp;A365,'Finish order'!$C:$K,9,FALSE()),"")</f>
        <v/>
      </c>
      <c r="D365" s="21" t="str">
        <f aca="false">IFERROR(VLOOKUP(A$1&amp;":"&amp;A365,'Finish order'!$C:$K,7,FALSE()),"")</f>
        <v/>
      </c>
      <c r="E365" s="29" t="str">
        <f aca="false">IFERROR(VLOOKUP($A$1&amp;":"&amp;A365,'Finish order'!C:K,5,FALSE()),"")</f>
        <v/>
      </c>
      <c r="F365" s="21" t="str">
        <f aca="false">IFERROR(VLOOKUP($A$1&amp;":"&amp;A365,'Finish order'!C:K,4,FALSE()),"")</f>
        <v/>
      </c>
      <c r="G365" s="30" t="str">
        <f aca="false" t="array" ref="G365:G365">IFERROR(SMALL(IF($D$2:$D1274=D365,$A$2:$A$911*1.001),1),"")</f>
        <v/>
      </c>
      <c r="H365" s="30" t="str">
        <f aca="false" t="array" ref="H365:H365">IFERROR(SMALL(IF($D$2:$D1274=D365,$A$2:$A$911*1.0001),2),"")</f>
        <v/>
      </c>
      <c r="I365" s="30" t="str">
        <f aca="false" t="array" ref="I365:I365">IFERROR(SMALL(IF($D$2:$D1274=D365,$A$2:$A$911*1.00001),3),"")</f>
        <v/>
      </c>
      <c r="J365" s="30" t="str">
        <f aca="false" t="array" ref="J365:J365">IFERROR(SMALL(IF($D$2:$D1274=D365,$A$2:$A$911*1.000001),4),"")</f>
        <v/>
      </c>
      <c r="K365" s="30" t="str">
        <f aca="false">IF(A365&lt;&gt;"", IF(COUNT(G365:J365)=4, SUM(G365:J365), "No"), "")</f>
        <v>No</v>
      </c>
      <c r="L365" s="30" t="str">
        <f aca="false">IF(A365&lt;&gt;"", IF(COUNT(G365:I365)=3, SUM(G365:I365), "No"), "")</f>
        <v>No</v>
      </c>
      <c r="M365" s="30" t="str">
        <f aca="false">IF(A365&lt;&gt;"", IF(COUNT(G365:H365)=2, SUM(G365:H365), "No"), "")</f>
        <v>No</v>
      </c>
      <c r="N365" s="30" t="str">
        <f aca="false">'Results 10 year vets'!$D365&amp;":"&amp;Table1[[#Headers],[Male]]</f>
        <v>:Male</v>
      </c>
      <c r="O365" s="31"/>
      <c r="P365" s="21" t="n">
        <v>364</v>
      </c>
      <c r="Q365" s="21" t="str">
        <f aca="false">IFERROR(VLOOKUP(P$1&amp;":"&amp;P365,'Finish order'!$C:$K,6,FALSE()),"")</f>
        <v/>
      </c>
      <c r="R365" s="21" t="str">
        <f aca="false">IFERROR(VLOOKUP(P$1&amp;":"&amp;P365,'Finish order'!$C:$K,9,FALSE()),"")</f>
        <v/>
      </c>
      <c r="S365" s="21" t="str">
        <f aca="false">IFERROR(VLOOKUP(P$1&amp;":"&amp;P365,'Finish order'!$C:$K,7,FALSE()),"")</f>
        <v/>
      </c>
      <c r="T365" s="29" t="str">
        <f aca="false">IFERROR(VLOOKUP(P$1&amp;":"&amp;P365,'Finish order'!$C:$K,5,FALSE()),"")</f>
        <v/>
      </c>
      <c r="U365" s="21" t="str">
        <f aca="false">IFERROR(VLOOKUP(P$1&amp;":"&amp;P365,'Finish order'!$C:$K,4,FALSE()),"")</f>
        <v/>
      </c>
      <c r="V365" s="30" t="str">
        <f aca="false" t="array" ref="V365:V365">IFERROR(SMALL(IF($S$2:$S1274=S365,$P$2:$P$911*1.001),1),"")</f>
        <v/>
      </c>
      <c r="W365" s="30" t="str">
        <f aca="false" t="array" ref="W365:W365">IFERROR(SMALL(IF($S$2:$S1274=S365,$P$2:$P$911*1.0001),2),"")</f>
        <v/>
      </c>
      <c r="X365" s="30" t="str">
        <f aca="false" t="array" ref="X365:X365">IFERROR(SMALL(IF($S$2:$S1274=S365,$P$2:$P$911*1.00001),3),"")</f>
        <v/>
      </c>
      <c r="Y365" s="30" t="str">
        <f aca="false" t="array" ref="Y365:Y365">IFERROR(SMALL(IF($S$2:$S1274=S365,$P$2:$P$911*1.000001),4),"")</f>
        <v/>
      </c>
      <c r="Z365" s="30" t="str">
        <f aca="false">IF(P365&lt;&gt;"", IF(COUNT(V365:Y365)=4, SUM(V365:Y365), "No"), "")</f>
        <v>No</v>
      </c>
      <c r="AA365" s="30" t="str">
        <f aca="false">IF(P365&lt;&gt;"", IF(COUNT(V365:X365)=3, SUM(V365:X365), "No"), "")</f>
        <v>No</v>
      </c>
      <c r="AB365" s="30" t="str">
        <f aca="false">IF(P365&lt;&gt;"", IF(COUNT(V365:W365)=2, SUM(V365:W365), "No"), "")</f>
        <v>No</v>
      </c>
      <c r="AC365" s="30" t="str">
        <f aca="false">'Results 10 year vets'!$S365&amp;":"&amp;Table4[[#Headers],[Female]]</f>
        <v>:Female</v>
      </c>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c r="CK365" s="31"/>
      <c r="CL365" s="31"/>
      <c r="CM365" s="31"/>
      <c r="CN365" s="31"/>
      <c r="CO365" s="31"/>
      <c r="CP365" s="31"/>
      <c r="CQ365" s="31"/>
      <c r="CR365" s="31"/>
      <c r="CS365" s="31"/>
      <c r="CT365" s="31"/>
      <c r="CU365" s="31"/>
      <c r="CV365" s="31"/>
      <c r="CW365" s="31"/>
      <c r="CX365" s="31"/>
      <c r="CY365" s="31"/>
      <c r="CZ365" s="31"/>
      <c r="DA365" s="31"/>
      <c r="DB365" s="31"/>
      <c r="DC365" s="31"/>
      <c r="DD365" s="31"/>
      <c r="DE365" s="31"/>
      <c r="DF365" s="31"/>
      <c r="DG365" s="31"/>
      <c r="DH365" s="31"/>
      <c r="DI365" s="31"/>
      <c r="DJ365" s="31"/>
      <c r="DK365" s="31"/>
      <c r="DL365" s="31"/>
      <c r="DM365" s="31"/>
      <c r="DN365" s="31"/>
      <c r="DO365" s="31"/>
      <c r="DP365" s="31"/>
      <c r="DQ365" s="31"/>
      <c r="DR365" s="31"/>
      <c r="DS365" s="31"/>
      <c r="DT365" s="31"/>
      <c r="DU365" s="31"/>
      <c r="DV365" s="31"/>
      <c r="DW365" s="31"/>
    </row>
    <row r="366" customFormat="false" ht="15.75" hidden="false" customHeight="true" outlineLevel="0" collapsed="false">
      <c r="A366" s="21" t="n">
        <v>365</v>
      </c>
      <c r="B366" s="21" t="str">
        <f aca="false">IFERROR(VLOOKUP($A$1&amp;":"&amp;A366,'Finish order'!C:K,6,FALSE()),"")</f>
        <v/>
      </c>
      <c r="C366" s="21" t="str">
        <f aca="false">IFERROR(VLOOKUP(A$1&amp;":"&amp;A366,'Finish order'!$C:$K,9,FALSE()),"")</f>
        <v/>
      </c>
      <c r="D366" s="21" t="str">
        <f aca="false">IFERROR(VLOOKUP(A$1&amp;":"&amp;A366,'Finish order'!$C:$K,7,FALSE()),"")</f>
        <v/>
      </c>
      <c r="E366" s="29" t="str">
        <f aca="false">IFERROR(VLOOKUP($A$1&amp;":"&amp;A366,'Finish order'!C:K,5,FALSE()),"")</f>
        <v/>
      </c>
      <c r="F366" s="21" t="str">
        <f aca="false">IFERROR(VLOOKUP($A$1&amp;":"&amp;A366,'Finish order'!C:K,4,FALSE()),"")</f>
        <v/>
      </c>
      <c r="G366" s="30" t="str">
        <f aca="false" t="array" ref="G366:G366">IFERROR(SMALL(IF($D$2:$D1275=D366,$A$2:$A$911*1.001),1),"")</f>
        <v/>
      </c>
      <c r="H366" s="30" t="str">
        <f aca="false" t="array" ref="H366:H366">IFERROR(SMALL(IF($D$2:$D1275=D366,$A$2:$A$911*1.0001),2),"")</f>
        <v/>
      </c>
      <c r="I366" s="30" t="str">
        <f aca="false" t="array" ref="I366:I366">IFERROR(SMALL(IF($D$2:$D1275=D366,$A$2:$A$911*1.00001),3),"")</f>
        <v/>
      </c>
      <c r="J366" s="30" t="str">
        <f aca="false" t="array" ref="J366:J366">IFERROR(SMALL(IF($D$2:$D1275=D366,$A$2:$A$911*1.000001),4),"")</f>
        <v/>
      </c>
      <c r="K366" s="30" t="str">
        <f aca="false">IF(A366&lt;&gt;"", IF(COUNT(G366:J366)=4, SUM(G366:J366), "No"), "")</f>
        <v>No</v>
      </c>
      <c r="L366" s="30" t="str">
        <f aca="false">IF(A366&lt;&gt;"", IF(COUNT(G366:I366)=3, SUM(G366:I366), "No"), "")</f>
        <v>No</v>
      </c>
      <c r="M366" s="30" t="str">
        <f aca="false">IF(A366&lt;&gt;"", IF(COUNT(G366:H366)=2, SUM(G366:H366), "No"), "")</f>
        <v>No</v>
      </c>
      <c r="N366" s="30" t="str">
        <f aca="false">'Results 10 year vets'!$D366&amp;":"&amp;Table1[[#Headers],[Male]]</f>
        <v>:Male</v>
      </c>
      <c r="O366" s="31"/>
      <c r="P366" s="21" t="n">
        <v>365</v>
      </c>
      <c r="Q366" s="21" t="str">
        <f aca="false">IFERROR(VLOOKUP(P$1&amp;":"&amp;P366,'Finish order'!$C:$K,6,FALSE()),"")</f>
        <v/>
      </c>
      <c r="R366" s="21" t="str">
        <f aca="false">IFERROR(VLOOKUP(P$1&amp;":"&amp;P366,'Finish order'!$C:$K,9,FALSE()),"")</f>
        <v/>
      </c>
      <c r="S366" s="21" t="str">
        <f aca="false">IFERROR(VLOOKUP(P$1&amp;":"&amp;P366,'Finish order'!$C:$K,7,FALSE()),"")</f>
        <v/>
      </c>
      <c r="T366" s="29" t="str">
        <f aca="false">IFERROR(VLOOKUP(P$1&amp;":"&amp;P366,'Finish order'!$C:$K,5,FALSE()),"")</f>
        <v/>
      </c>
      <c r="U366" s="21" t="str">
        <f aca="false">IFERROR(VLOOKUP(P$1&amp;":"&amp;P366,'Finish order'!$C:$K,4,FALSE()),"")</f>
        <v/>
      </c>
      <c r="V366" s="30" t="str">
        <f aca="false" t="array" ref="V366:V366">IFERROR(SMALL(IF($S$2:$S1275=S366,$P$2:$P$911*1.001),1),"")</f>
        <v/>
      </c>
      <c r="W366" s="30" t="str">
        <f aca="false" t="array" ref="W366:W366">IFERROR(SMALL(IF($S$2:$S1275=S366,$P$2:$P$911*1.0001),2),"")</f>
        <v/>
      </c>
      <c r="X366" s="30" t="str">
        <f aca="false" t="array" ref="X366:X366">IFERROR(SMALL(IF($S$2:$S1275=S366,$P$2:$P$911*1.00001),3),"")</f>
        <v/>
      </c>
      <c r="Y366" s="30" t="str">
        <f aca="false" t="array" ref="Y366:Y366">IFERROR(SMALL(IF($S$2:$S1275=S366,$P$2:$P$911*1.000001),4),"")</f>
        <v/>
      </c>
      <c r="Z366" s="30" t="str">
        <f aca="false">IF(P366&lt;&gt;"", IF(COUNT(V366:Y366)=4, SUM(V366:Y366), "No"), "")</f>
        <v>No</v>
      </c>
      <c r="AA366" s="30" t="str">
        <f aca="false">IF(P366&lt;&gt;"", IF(COUNT(V366:X366)=3, SUM(V366:X366), "No"), "")</f>
        <v>No</v>
      </c>
      <c r="AB366" s="30" t="str">
        <f aca="false">IF(P366&lt;&gt;"", IF(COUNT(V366:W366)=2, SUM(V366:W366), "No"), "")</f>
        <v>No</v>
      </c>
      <c r="AC366" s="30" t="str">
        <f aca="false">'Results 10 year vets'!$S366&amp;":"&amp;Table4[[#Headers],[Female]]</f>
        <v>:Female</v>
      </c>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c r="CK366" s="31"/>
      <c r="CL366" s="31"/>
      <c r="CM366" s="31"/>
      <c r="CN366" s="31"/>
      <c r="CO366" s="31"/>
      <c r="CP366" s="31"/>
      <c r="CQ366" s="31"/>
      <c r="CR366" s="31"/>
      <c r="CS366" s="31"/>
      <c r="CT366" s="31"/>
      <c r="CU366" s="31"/>
      <c r="CV366" s="31"/>
      <c r="CW366" s="31"/>
      <c r="CX366" s="31"/>
      <c r="CY366" s="31"/>
      <c r="CZ366" s="31"/>
      <c r="DA366" s="31"/>
      <c r="DB366" s="31"/>
      <c r="DC366" s="31"/>
      <c r="DD366" s="31"/>
      <c r="DE366" s="31"/>
      <c r="DF366" s="31"/>
      <c r="DG366" s="31"/>
      <c r="DH366" s="31"/>
      <c r="DI366" s="31"/>
      <c r="DJ366" s="31"/>
      <c r="DK366" s="31"/>
      <c r="DL366" s="31"/>
      <c r="DM366" s="31"/>
      <c r="DN366" s="31"/>
      <c r="DO366" s="31"/>
      <c r="DP366" s="31"/>
      <c r="DQ366" s="31"/>
      <c r="DR366" s="31"/>
      <c r="DS366" s="31"/>
      <c r="DT366" s="31"/>
      <c r="DU366" s="31"/>
      <c r="DV366" s="31"/>
      <c r="DW366" s="31"/>
    </row>
    <row r="367" customFormat="false" ht="15.75" hidden="false" customHeight="true" outlineLevel="0" collapsed="false">
      <c r="A367" s="21" t="n">
        <v>366</v>
      </c>
      <c r="B367" s="21" t="str">
        <f aca="false">IFERROR(VLOOKUP($A$1&amp;":"&amp;A367,'Finish order'!C:K,6,FALSE()),"")</f>
        <v/>
      </c>
      <c r="C367" s="21" t="str">
        <f aca="false">IFERROR(VLOOKUP(A$1&amp;":"&amp;A367,'Finish order'!$C:$K,9,FALSE()),"")</f>
        <v/>
      </c>
      <c r="D367" s="21" t="str">
        <f aca="false">IFERROR(VLOOKUP(A$1&amp;":"&amp;A367,'Finish order'!$C:$K,7,FALSE()),"")</f>
        <v/>
      </c>
      <c r="E367" s="29" t="str">
        <f aca="false">IFERROR(VLOOKUP($A$1&amp;":"&amp;A367,'Finish order'!C:K,5,FALSE()),"")</f>
        <v/>
      </c>
      <c r="F367" s="21" t="str">
        <f aca="false">IFERROR(VLOOKUP($A$1&amp;":"&amp;A367,'Finish order'!C:K,4,FALSE()),"")</f>
        <v/>
      </c>
      <c r="G367" s="30" t="str">
        <f aca="false" t="array" ref="G367:G367">IFERROR(SMALL(IF($D$2:$D1276=D367,$A$2:$A$911*1.001),1),"")</f>
        <v/>
      </c>
      <c r="H367" s="30" t="str">
        <f aca="false" t="array" ref="H367:H367">IFERROR(SMALL(IF($D$2:$D1276=D367,$A$2:$A$911*1.0001),2),"")</f>
        <v/>
      </c>
      <c r="I367" s="30" t="str">
        <f aca="false" t="array" ref="I367:I367">IFERROR(SMALL(IF($D$2:$D1276=D367,$A$2:$A$911*1.00001),3),"")</f>
        <v/>
      </c>
      <c r="J367" s="30" t="str">
        <f aca="false" t="array" ref="J367:J367">IFERROR(SMALL(IF($D$2:$D1276=D367,$A$2:$A$911*1.000001),4),"")</f>
        <v/>
      </c>
      <c r="K367" s="30" t="str">
        <f aca="false">IF(A367&lt;&gt;"", IF(COUNT(G367:J367)=4, SUM(G367:J367), "No"), "")</f>
        <v>No</v>
      </c>
      <c r="L367" s="30" t="str">
        <f aca="false">IF(A367&lt;&gt;"", IF(COUNT(G367:I367)=3, SUM(G367:I367), "No"), "")</f>
        <v>No</v>
      </c>
      <c r="M367" s="30" t="str">
        <f aca="false">IF(A367&lt;&gt;"", IF(COUNT(G367:H367)=2, SUM(G367:H367), "No"), "")</f>
        <v>No</v>
      </c>
      <c r="N367" s="30" t="str">
        <f aca="false">'Results 10 year vets'!$D367&amp;":"&amp;Table1[[#Headers],[Male]]</f>
        <v>:Male</v>
      </c>
      <c r="O367" s="31"/>
      <c r="P367" s="21" t="n">
        <v>366</v>
      </c>
      <c r="Q367" s="21" t="str">
        <f aca="false">IFERROR(VLOOKUP(P$1&amp;":"&amp;P367,'Finish order'!$C:$K,6,FALSE()),"")</f>
        <v/>
      </c>
      <c r="R367" s="21" t="str">
        <f aca="false">IFERROR(VLOOKUP(P$1&amp;":"&amp;P367,'Finish order'!$C:$K,9,FALSE()),"")</f>
        <v/>
      </c>
      <c r="S367" s="21" t="str">
        <f aca="false">IFERROR(VLOOKUP(P$1&amp;":"&amp;P367,'Finish order'!$C:$K,7,FALSE()),"")</f>
        <v/>
      </c>
      <c r="T367" s="29" t="str">
        <f aca="false">IFERROR(VLOOKUP(P$1&amp;":"&amp;P367,'Finish order'!$C:$K,5,FALSE()),"")</f>
        <v/>
      </c>
      <c r="U367" s="21" t="str">
        <f aca="false">IFERROR(VLOOKUP(P$1&amp;":"&amp;P367,'Finish order'!$C:$K,4,FALSE()),"")</f>
        <v/>
      </c>
      <c r="V367" s="30" t="str">
        <f aca="false" t="array" ref="V367:V367">IFERROR(SMALL(IF($S$2:$S1276=S367,$P$2:$P$911*1.001),1),"")</f>
        <v/>
      </c>
      <c r="W367" s="30" t="str">
        <f aca="false" t="array" ref="W367:W367">IFERROR(SMALL(IF($S$2:$S1276=S367,$P$2:$P$911*1.0001),2),"")</f>
        <v/>
      </c>
      <c r="X367" s="30" t="str">
        <f aca="false" t="array" ref="X367:X367">IFERROR(SMALL(IF($S$2:$S1276=S367,$P$2:$P$911*1.00001),3),"")</f>
        <v/>
      </c>
      <c r="Y367" s="30" t="str">
        <f aca="false" t="array" ref="Y367:Y367">IFERROR(SMALL(IF($S$2:$S1276=S367,$P$2:$P$911*1.000001),4),"")</f>
        <v/>
      </c>
      <c r="Z367" s="30" t="str">
        <f aca="false">IF(P367&lt;&gt;"", IF(COUNT(V367:Y367)=4, SUM(V367:Y367), "No"), "")</f>
        <v>No</v>
      </c>
      <c r="AA367" s="30" t="str">
        <f aca="false">IF(P367&lt;&gt;"", IF(COUNT(V367:X367)=3, SUM(V367:X367), "No"), "")</f>
        <v>No</v>
      </c>
      <c r="AB367" s="30" t="str">
        <f aca="false">IF(P367&lt;&gt;"", IF(COUNT(V367:W367)=2, SUM(V367:W367), "No"), "")</f>
        <v>No</v>
      </c>
      <c r="AC367" s="30" t="str">
        <f aca="false">'Results 10 year vets'!$S367&amp;":"&amp;Table4[[#Headers],[Female]]</f>
        <v>:Female</v>
      </c>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c r="CK367" s="31"/>
      <c r="CL367" s="31"/>
      <c r="CM367" s="31"/>
      <c r="CN367" s="31"/>
      <c r="CO367" s="31"/>
      <c r="CP367" s="31"/>
      <c r="CQ367" s="31"/>
      <c r="CR367" s="31"/>
      <c r="CS367" s="31"/>
      <c r="CT367" s="31"/>
      <c r="CU367" s="31"/>
      <c r="CV367" s="31"/>
      <c r="CW367" s="31"/>
      <c r="CX367" s="31"/>
      <c r="CY367" s="31"/>
      <c r="CZ367" s="31"/>
      <c r="DA367" s="31"/>
      <c r="DB367" s="31"/>
      <c r="DC367" s="31"/>
      <c r="DD367" s="31"/>
      <c r="DE367" s="31"/>
      <c r="DF367" s="31"/>
      <c r="DG367" s="31"/>
      <c r="DH367" s="31"/>
      <c r="DI367" s="31"/>
      <c r="DJ367" s="31"/>
      <c r="DK367" s="31"/>
      <c r="DL367" s="31"/>
      <c r="DM367" s="31"/>
      <c r="DN367" s="31"/>
      <c r="DO367" s="31"/>
      <c r="DP367" s="31"/>
      <c r="DQ367" s="31"/>
      <c r="DR367" s="31"/>
      <c r="DS367" s="31"/>
      <c r="DT367" s="31"/>
      <c r="DU367" s="31"/>
      <c r="DV367" s="31"/>
      <c r="DW367" s="31"/>
    </row>
    <row r="368" customFormat="false" ht="15.75" hidden="false" customHeight="true" outlineLevel="0" collapsed="false">
      <c r="A368" s="21" t="n">
        <v>367</v>
      </c>
      <c r="B368" s="21" t="str">
        <f aca="false">IFERROR(VLOOKUP($A$1&amp;":"&amp;A368,'Finish order'!C:K,6,FALSE()),"")</f>
        <v/>
      </c>
      <c r="C368" s="21" t="str">
        <f aca="false">IFERROR(VLOOKUP(A$1&amp;":"&amp;A368,'Finish order'!$C:$K,9,FALSE()),"")</f>
        <v/>
      </c>
      <c r="D368" s="21" t="str">
        <f aca="false">IFERROR(VLOOKUP(A$1&amp;":"&amp;A368,'Finish order'!$C:$K,7,FALSE()),"")</f>
        <v/>
      </c>
      <c r="E368" s="29" t="str">
        <f aca="false">IFERROR(VLOOKUP($A$1&amp;":"&amp;A368,'Finish order'!C:K,5,FALSE()),"")</f>
        <v/>
      </c>
      <c r="F368" s="21" t="str">
        <f aca="false">IFERROR(VLOOKUP($A$1&amp;":"&amp;A368,'Finish order'!C:K,4,FALSE()),"")</f>
        <v/>
      </c>
      <c r="G368" s="30" t="str">
        <f aca="false" t="array" ref="G368:G368">IFERROR(SMALL(IF($D$2:$D1277=D368,$A$2:$A$911*1.001),1),"")</f>
        <v/>
      </c>
      <c r="H368" s="30" t="str">
        <f aca="false" t="array" ref="H368:H368">IFERROR(SMALL(IF($D$2:$D1277=D368,$A$2:$A$911*1.0001),2),"")</f>
        <v/>
      </c>
      <c r="I368" s="30" t="str">
        <f aca="false" t="array" ref="I368:I368">IFERROR(SMALL(IF($D$2:$D1277=D368,$A$2:$A$911*1.00001),3),"")</f>
        <v/>
      </c>
      <c r="J368" s="30" t="str">
        <f aca="false" t="array" ref="J368:J368">IFERROR(SMALL(IF($D$2:$D1277=D368,$A$2:$A$911*1.000001),4),"")</f>
        <v/>
      </c>
      <c r="K368" s="30" t="str">
        <f aca="false">IF(A368&lt;&gt;"", IF(COUNT(G368:J368)=4, SUM(G368:J368), "No"), "")</f>
        <v>No</v>
      </c>
      <c r="L368" s="30" t="str">
        <f aca="false">IF(A368&lt;&gt;"", IF(COUNT(G368:I368)=3, SUM(G368:I368), "No"), "")</f>
        <v>No</v>
      </c>
      <c r="M368" s="30" t="str">
        <f aca="false">IF(A368&lt;&gt;"", IF(COUNT(G368:H368)=2, SUM(G368:H368), "No"), "")</f>
        <v>No</v>
      </c>
      <c r="N368" s="30" t="str">
        <f aca="false">'Results 10 year vets'!$D368&amp;":"&amp;Table1[[#Headers],[Male]]</f>
        <v>:Male</v>
      </c>
      <c r="O368" s="31"/>
      <c r="P368" s="21" t="n">
        <v>367</v>
      </c>
      <c r="Q368" s="21" t="str">
        <f aca="false">IFERROR(VLOOKUP(P$1&amp;":"&amp;P368,'Finish order'!$C:$K,6,FALSE()),"")</f>
        <v/>
      </c>
      <c r="R368" s="21" t="str">
        <f aca="false">IFERROR(VLOOKUP(P$1&amp;":"&amp;P368,'Finish order'!$C:$K,9,FALSE()),"")</f>
        <v/>
      </c>
      <c r="S368" s="21" t="str">
        <f aca="false">IFERROR(VLOOKUP(P$1&amp;":"&amp;P368,'Finish order'!$C:$K,7,FALSE()),"")</f>
        <v/>
      </c>
      <c r="T368" s="29" t="str">
        <f aca="false">IFERROR(VLOOKUP(P$1&amp;":"&amp;P368,'Finish order'!$C:$K,5,FALSE()),"")</f>
        <v/>
      </c>
      <c r="U368" s="21" t="str">
        <f aca="false">IFERROR(VLOOKUP(P$1&amp;":"&amp;P368,'Finish order'!$C:$K,4,FALSE()),"")</f>
        <v/>
      </c>
      <c r="V368" s="30" t="str">
        <f aca="false" t="array" ref="V368:V368">IFERROR(SMALL(IF($S$2:$S1277=S368,$P$2:$P$911*1.001),1),"")</f>
        <v/>
      </c>
      <c r="W368" s="30" t="str">
        <f aca="false" t="array" ref="W368:W368">IFERROR(SMALL(IF($S$2:$S1277=S368,$P$2:$P$911*1.0001),2),"")</f>
        <v/>
      </c>
      <c r="X368" s="30" t="str">
        <f aca="false" t="array" ref="X368:X368">IFERROR(SMALL(IF($S$2:$S1277=S368,$P$2:$P$911*1.00001),3),"")</f>
        <v/>
      </c>
      <c r="Y368" s="30" t="str">
        <f aca="false" t="array" ref="Y368:Y368">IFERROR(SMALL(IF($S$2:$S1277=S368,$P$2:$P$911*1.000001),4),"")</f>
        <v/>
      </c>
      <c r="Z368" s="30" t="str">
        <f aca="false">IF(P368&lt;&gt;"", IF(COUNT(V368:Y368)=4, SUM(V368:Y368), "No"), "")</f>
        <v>No</v>
      </c>
      <c r="AA368" s="30" t="str">
        <f aca="false">IF(P368&lt;&gt;"", IF(COUNT(V368:X368)=3, SUM(V368:X368), "No"), "")</f>
        <v>No</v>
      </c>
      <c r="AB368" s="30" t="str">
        <f aca="false">IF(P368&lt;&gt;"", IF(COUNT(V368:W368)=2, SUM(V368:W368), "No"), "")</f>
        <v>No</v>
      </c>
      <c r="AC368" s="30" t="str">
        <f aca="false">'Results 10 year vets'!$S368&amp;":"&amp;Table4[[#Headers],[Female]]</f>
        <v>:Female</v>
      </c>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c r="CK368" s="31"/>
      <c r="CL368" s="31"/>
      <c r="CM368" s="31"/>
      <c r="CN368" s="31"/>
      <c r="CO368" s="31"/>
      <c r="CP368" s="31"/>
      <c r="CQ368" s="31"/>
      <c r="CR368" s="31"/>
      <c r="CS368" s="31"/>
      <c r="CT368" s="31"/>
      <c r="CU368" s="31"/>
      <c r="CV368" s="31"/>
      <c r="CW368" s="31"/>
      <c r="CX368" s="31"/>
      <c r="CY368" s="31"/>
      <c r="CZ368" s="31"/>
      <c r="DA368" s="31"/>
      <c r="DB368" s="31"/>
      <c r="DC368" s="31"/>
      <c r="DD368" s="31"/>
      <c r="DE368" s="31"/>
      <c r="DF368" s="31"/>
      <c r="DG368" s="31"/>
      <c r="DH368" s="31"/>
      <c r="DI368" s="31"/>
      <c r="DJ368" s="31"/>
      <c r="DK368" s="31"/>
      <c r="DL368" s="31"/>
      <c r="DM368" s="31"/>
      <c r="DN368" s="31"/>
      <c r="DO368" s="31"/>
      <c r="DP368" s="31"/>
      <c r="DQ368" s="31"/>
      <c r="DR368" s="31"/>
      <c r="DS368" s="31"/>
      <c r="DT368" s="31"/>
      <c r="DU368" s="31"/>
      <c r="DV368" s="31"/>
      <c r="DW368" s="31"/>
    </row>
    <row r="369" customFormat="false" ht="15.75" hidden="false" customHeight="true" outlineLevel="0" collapsed="false">
      <c r="A369" s="21" t="n">
        <v>368</v>
      </c>
      <c r="B369" s="21" t="str">
        <f aca="false">IFERROR(VLOOKUP($A$1&amp;":"&amp;A369,'Finish order'!C:K,6,FALSE()),"")</f>
        <v/>
      </c>
      <c r="C369" s="21" t="str">
        <f aca="false">IFERROR(VLOOKUP(A$1&amp;":"&amp;A369,'Finish order'!$C:$K,9,FALSE()),"")</f>
        <v/>
      </c>
      <c r="D369" s="21" t="str">
        <f aca="false">IFERROR(VLOOKUP(A$1&amp;":"&amp;A369,'Finish order'!$C:$K,7,FALSE()),"")</f>
        <v/>
      </c>
      <c r="E369" s="29" t="str">
        <f aca="false">IFERROR(VLOOKUP($A$1&amp;":"&amp;A369,'Finish order'!C:K,5,FALSE()),"")</f>
        <v/>
      </c>
      <c r="F369" s="21" t="str">
        <f aca="false">IFERROR(VLOOKUP($A$1&amp;":"&amp;A369,'Finish order'!C:K,4,FALSE()),"")</f>
        <v/>
      </c>
      <c r="G369" s="30" t="str">
        <f aca="false" t="array" ref="G369:G369">IFERROR(SMALL(IF($D$2:$D1278=D369,$A$2:$A$911*1.001),1),"")</f>
        <v/>
      </c>
      <c r="H369" s="30" t="str">
        <f aca="false" t="array" ref="H369:H369">IFERROR(SMALL(IF($D$2:$D1278=D369,$A$2:$A$911*1.0001),2),"")</f>
        <v/>
      </c>
      <c r="I369" s="30" t="str">
        <f aca="false" t="array" ref="I369:I369">IFERROR(SMALL(IF($D$2:$D1278=D369,$A$2:$A$911*1.00001),3),"")</f>
        <v/>
      </c>
      <c r="J369" s="30" t="str">
        <f aca="false" t="array" ref="J369:J369">IFERROR(SMALL(IF($D$2:$D1278=D369,$A$2:$A$911*1.000001),4),"")</f>
        <v/>
      </c>
      <c r="K369" s="30" t="str">
        <f aca="false">IF(A369&lt;&gt;"", IF(COUNT(G369:J369)=4, SUM(G369:J369), "No"), "")</f>
        <v>No</v>
      </c>
      <c r="L369" s="30" t="str">
        <f aca="false">IF(A369&lt;&gt;"", IF(COUNT(G369:I369)=3, SUM(G369:I369), "No"), "")</f>
        <v>No</v>
      </c>
      <c r="M369" s="30" t="str">
        <f aca="false">IF(A369&lt;&gt;"", IF(COUNT(G369:H369)=2, SUM(G369:H369), "No"), "")</f>
        <v>No</v>
      </c>
      <c r="N369" s="30" t="str">
        <f aca="false">'Results 10 year vets'!$D369&amp;":"&amp;Table1[[#Headers],[Male]]</f>
        <v>:Male</v>
      </c>
      <c r="O369" s="31"/>
      <c r="P369" s="21" t="n">
        <v>368</v>
      </c>
      <c r="Q369" s="21" t="str">
        <f aca="false">IFERROR(VLOOKUP(P$1&amp;":"&amp;P369,'Finish order'!$C:$K,6,FALSE()),"")</f>
        <v/>
      </c>
      <c r="R369" s="21" t="str">
        <f aca="false">IFERROR(VLOOKUP(P$1&amp;":"&amp;P369,'Finish order'!$C:$K,9,FALSE()),"")</f>
        <v/>
      </c>
      <c r="S369" s="21" t="str">
        <f aca="false">IFERROR(VLOOKUP(P$1&amp;":"&amp;P369,'Finish order'!$C:$K,7,FALSE()),"")</f>
        <v/>
      </c>
      <c r="T369" s="29" t="str">
        <f aca="false">IFERROR(VLOOKUP(P$1&amp;":"&amp;P369,'Finish order'!$C:$K,5,FALSE()),"")</f>
        <v/>
      </c>
      <c r="U369" s="21" t="str">
        <f aca="false">IFERROR(VLOOKUP(P$1&amp;":"&amp;P369,'Finish order'!$C:$K,4,FALSE()),"")</f>
        <v/>
      </c>
      <c r="V369" s="30" t="str">
        <f aca="false" t="array" ref="V369:V369">IFERROR(SMALL(IF($S$2:$S1278=S369,$P$2:$P$911*1.001),1),"")</f>
        <v/>
      </c>
      <c r="W369" s="30" t="str">
        <f aca="false" t="array" ref="W369:W369">IFERROR(SMALL(IF($S$2:$S1278=S369,$P$2:$P$911*1.0001),2),"")</f>
        <v/>
      </c>
      <c r="X369" s="30" t="str">
        <f aca="false" t="array" ref="X369:X369">IFERROR(SMALL(IF($S$2:$S1278=S369,$P$2:$P$911*1.00001),3),"")</f>
        <v/>
      </c>
      <c r="Y369" s="30" t="str">
        <f aca="false" t="array" ref="Y369:Y369">IFERROR(SMALL(IF($S$2:$S1278=S369,$P$2:$P$911*1.000001),4),"")</f>
        <v/>
      </c>
      <c r="Z369" s="30" t="str">
        <f aca="false">IF(P369&lt;&gt;"", IF(COUNT(V369:Y369)=4, SUM(V369:Y369), "No"), "")</f>
        <v>No</v>
      </c>
      <c r="AA369" s="30" t="str">
        <f aca="false">IF(P369&lt;&gt;"", IF(COUNT(V369:X369)=3, SUM(V369:X369), "No"), "")</f>
        <v>No</v>
      </c>
      <c r="AB369" s="30" t="str">
        <f aca="false">IF(P369&lt;&gt;"", IF(COUNT(V369:W369)=2, SUM(V369:W369), "No"), "")</f>
        <v>No</v>
      </c>
      <c r="AC369" s="30" t="str">
        <f aca="false">'Results 10 year vets'!$S369&amp;":"&amp;Table4[[#Headers],[Female]]</f>
        <v>:Female</v>
      </c>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c r="CK369" s="31"/>
      <c r="CL369" s="31"/>
      <c r="CM369" s="31"/>
      <c r="CN369" s="31"/>
      <c r="CO369" s="31"/>
      <c r="CP369" s="31"/>
      <c r="CQ369" s="31"/>
      <c r="CR369" s="31"/>
      <c r="CS369" s="31"/>
      <c r="CT369" s="31"/>
      <c r="CU369" s="31"/>
      <c r="CV369" s="31"/>
      <c r="CW369" s="31"/>
      <c r="CX369" s="31"/>
      <c r="CY369" s="31"/>
      <c r="CZ369" s="31"/>
      <c r="DA369" s="31"/>
      <c r="DB369" s="31"/>
      <c r="DC369" s="31"/>
      <c r="DD369" s="31"/>
      <c r="DE369" s="31"/>
      <c r="DF369" s="31"/>
      <c r="DG369" s="31"/>
      <c r="DH369" s="31"/>
      <c r="DI369" s="31"/>
      <c r="DJ369" s="31"/>
      <c r="DK369" s="31"/>
      <c r="DL369" s="31"/>
      <c r="DM369" s="31"/>
      <c r="DN369" s="31"/>
      <c r="DO369" s="31"/>
      <c r="DP369" s="31"/>
      <c r="DQ369" s="31"/>
      <c r="DR369" s="31"/>
      <c r="DS369" s="31"/>
      <c r="DT369" s="31"/>
      <c r="DU369" s="31"/>
      <c r="DV369" s="31"/>
      <c r="DW369" s="31"/>
    </row>
    <row r="370" customFormat="false" ht="15.75" hidden="false" customHeight="true" outlineLevel="0" collapsed="false">
      <c r="A370" s="21" t="n">
        <v>369</v>
      </c>
      <c r="B370" s="21" t="str">
        <f aca="false">IFERROR(VLOOKUP($A$1&amp;":"&amp;A370,'Finish order'!C:K,6,FALSE()),"")</f>
        <v/>
      </c>
      <c r="C370" s="21" t="str">
        <f aca="false">IFERROR(VLOOKUP(A$1&amp;":"&amp;A370,'Finish order'!$C:$K,9,FALSE()),"")</f>
        <v/>
      </c>
      <c r="D370" s="21" t="str">
        <f aca="false">IFERROR(VLOOKUP(A$1&amp;":"&amp;A370,'Finish order'!$C:$K,7,FALSE()),"")</f>
        <v/>
      </c>
      <c r="E370" s="29" t="str">
        <f aca="false">IFERROR(VLOOKUP($A$1&amp;":"&amp;A370,'Finish order'!C:K,5,FALSE()),"")</f>
        <v/>
      </c>
      <c r="F370" s="21" t="str">
        <f aca="false">IFERROR(VLOOKUP($A$1&amp;":"&amp;A370,'Finish order'!C:K,4,FALSE()),"")</f>
        <v/>
      </c>
      <c r="G370" s="30" t="str">
        <f aca="false" t="array" ref="G370:G370">IFERROR(SMALL(IF($D$2:$D1279=D370,$A$2:$A$911*1.001),1),"")</f>
        <v/>
      </c>
      <c r="H370" s="30" t="str">
        <f aca="false" t="array" ref="H370:H370">IFERROR(SMALL(IF($D$2:$D1279=D370,$A$2:$A$911*1.0001),2),"")</f>
        <v/>
      </c>
      <c r="I370" s="30" t="str">
        <f aca="false" t="array" ref="I370:I370">IFERROR(SMALL(IF($D$2:$D1279=D370,$A$2:$A$911*1.00001),3),"")</f>
        <v/>
      </c>
      <c r="J370" s="30" t="str">
        <f aca="false" t="array" ref="J370:J370">IFERROR(SMALL(IF($D$2:$D1279=D370,$A$2:$A$911*1.000001),4),"")</f>
        <v/>
      </c>
      <c r="K370" s="30" t="str">
        <f aca="false">IF(A370&lt;&gt;"", IF(COUNT(G370:J370)=4, SUM(G370:J370), "No"), "")</f>
        <v>No</v>
      </c>
      <c r="L370" s="30" t="str">
        <f aca="false">IF(A370&lt;&gt;"", IF(COUNT(G370:I370)=3, SUM(G370:I370), "No"), "")</f>
        <v>No</v>
      </c>
      <c r="M370" s="30" t="str">
        <f aca="false">IF(A370&lt;&gt;"", IF(COUNT(G370:H370)=2, SUM(G370:H370), "No"), "")</f>
        <v>No</v>
      </c>
      <c r="N370" s="30" t="str">
        <f aca="false">'Results 10 year vets'!$D370&amp;":"&amp;Table1[[#Headers],[Male]]</f>
        <v>:Male</v>
      </c>
      <c r="O370" s="31"/>
      <c r="P370" s="21" t="n">
        <v>369</v>
      </c>
      <c r="Q370" s="21" t="str">
        <f aca="false">IFERROR(VLOOKUP(P$1&amp;":"&amp;P370,'Finish order'!$C:$K,6,FALSE()),"")</f>
        <v/>
      </c>
      <c r="R370" s="21" t="str">
        <f aca="false">IFERROR(VLOOKUP(P$1&amp;":"&amp;P370,'Finish order'!$C:$K,9,FALSE()),"")</f>
        <v/>
      </c>
      <c r="S370" s="21" t="str">
        <f aca="false">IFERROR(VLOOKUP(P$1&amp;":"&amp;P370,'Finish order'!$C:$K,7,FALSE()),"")</f>
        <v/>
      </c>
      <c r="T370" s="29" t="str">
        <f aca="false">IFERROR(VLOOKUP(P$1&amp;":"&amp;P370,'Finish order'!$C:$K,5,FALSE()),"")</f>
        <v/>
      </c>
      <c r="U370" s="21" t="str">
        <f aca="false">IFERROR(VLOOKUP(P$1&amp;":"&amp;P370,'Finish order'!$C:$K,4,FALSE()),"")</f>
        <v/>
      </c>
      <c r="V370" s="30" t="str">
        <f aca="false" t="array" ref="V370:V370">IFERROR(SMALL(IF($S$2:$S1279=S370,$P$2:$P$911*1.001),1),"")</f>
        <v/>
      </c>
      <c r="W370" s="30" t="str">
        <f aca="false" t="array" ref="W370:W370">IFERROR(SMALL(IF($S$2:$S1279=S370,$P$2:$P$911*1.0001),2),"")</f>
        <v/>
      </c>
      <c r="X370" s="30" t="str">
        <f aca="false" t="array" ref="X370:X370">IFERROR(SMALL(IF($S$2:$S1279=S370,$P$2:$P$911*1.00001),3),"")</f>
        <v/>
      </c>
      <c r="Y370" s="30" t="str">
        <f aca="false" t="array" ref="Y370:Y370">IFERROR(SMALL(IF($S$2:$S1279=S370,$P$2:$P$911*1.000001),4),"")</f>
        <v/>
      </c>
      <c r="Z370" s="30" t="str">
        <f aca="false">IF(P370&lt;&gt;"", IF(COUNT(V370:Y370)=4, SUM(V370:Y370), "No"), "")</f>
        <v>No</v>
      </c>
      <c r="AA370" s="30" t="str">
        <f aca="false">IF(P370&lt;&gt;"", IF(COUNT(V370:X370)=3, SUM(V370:X370), "No"), "")</f>
        <v>No</v>
      </c>
      <c r="AB370" s="30" t="str">
        <f aca="false">IF(P370&lt;&gt;"", IF(COUNT(V370:W370)=2, SUM(V370:W370), "No"), "")</f>
        <v>No</v>
      </c>
      <c r="AC370" s="30" t="str">
        <f aca="false">'Results 10 year vets'!$S370&amp;":"&amp;Table4[[#Headers],[Female]]</f>
        <v>:Female</v>
      </c>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c r="CK370" s="31"/>
      <c r="CL370" s="31"/>
      <c r="CM370" s="31"/>
      <c r="CN370" s="31"/>
      <c r="CO370" s="31"/>
      <c r="CP370" s="31"/>
      <c r="CQ370" s="31"/>
      <c r="CR370" s="31"/>
      <c r="CS370" s="31"/>
      <c r="CT370" s="31"/>
      <c r="CU370" s="31"/>
      <c r="CV370" s="31"/>
      <c r="CW370" s="31"/>
      <c r="CX370" s="31"/>
      <c r="CY370" s="31"/>
      <c r="CZ370" s="31"/>
      <c r="DA370" s="31"/>
      <c r="DB370" s="31"/>
      <c r="DC370" s="31"/>
      <c r="DD370" s="31"/>
      <c r="DE370" s="31"/>
      <c r="DF370" s="31"/>
      <c r="DG370" s="31"/>
      <c r="DH370" s="31"/>
      <c r="DI370" s="31"/>
      <c r="DJ370" s="31"/>
      <c r="DK370" s="31"/>
      <c r="DL370" s="31"/>
      <c r="DM370" s="31"/>
      <c r="DN370" s="31"/>
      <c r="DO370" s="31"/>
      <c r="DP370" s="31"/>
      <c r="DQ370" s="31"/>
      <c r="DR370" s="31"/>
      <c r="DS370" s="31"/>
      <c r="DT370" s="31"/>
      <c r="DU370" s="31"/>
      <c r="DV370" s="31"/>
      <c r="DW370" s="31"/>
    </row>
    <row r="371" customFormat="false" ht="15.75" hidden="false" customHeight="true" outlineLevel="0" collapsed="false">
      <c r="A371" s="21" t="n">
        <v>370</v>
      </c>
      <c r="B371" s="21" t="str">
        <f aca="false">IFERROR(VLOOKUP($A$1&amp;":"&amp;A371,'Finish order'!C:K,6,FALSE()),"")</f>
        <v/>
      </c>
      <c r="C371" s="21" t="str">
        <f aca="false">IFERROR(VLOOKUP(A$1&amp;":"&amp;A371,'Finish order'!$C:$K,9,FALSE()),"")</f>
        <v/>
      </c>
      <c r="D371" s="21" t="str">
        <f aca="false">IFERROR(VLOOKUP(A$1&amp;":"&amp;A371,'Finish order'!$C:$K,7,FALSE()),"")</f>
        <v/>
      </c>
      <c r="E371" s="29" t="str">
        <f aca="false">IFERROR(VLOOKUP($A$1&amp;":"&amp;A371,'Finish order'!C:K,5,FALSE()),"")</f>
        <v/>
      </c>
      <c r="F371" s="21" t="str">
        <f aca="false">IFERROR(VLOOKUP($A$1&amp;":"&amp;A371,'Finish order'!C:K,4,FALSE()),"")</f>
        <v/>
      </c>
      <c r="G371" s="30" t="str">
        <f aca="false" t="array" ref="G371:G371">IFERROR(SMALL(IF($D$2:$D1280=D371,$A$2:$A$911*1.001),1),"")</f>
        <v/>
      </c>
      <c r="H371" s="30" t="str">
        <f aca="false" t="array" ref="H371:H371">IFERROR(SMALL(IF($D$2:$D1280=D371,$A$2:$A$911*1.0001),2),"")</f>
        <v/>
      </c>
      <c r="I371" s="30" t="str">
        <f aca="false" t="array" ref="I371:I371">IFERROR(SMALL(IF($D$2:$D1280=D371,$A$2:$A$911*1.00001),3),"")</f>
        <v/>
      </c>
      <c r="J371" s="30" t="str">
        <f aca="false" t="array" ref="J371:J371">IFERROR(SMALL(IF($D$2:$D1280=D371,$A$2:$A$911*1.000001),4),"")</f>
        <v/>
      </c>
      <c r="K371" s="30" t="str">
        <f aca="false">IF(A371&lt;&gt;"", IF(COUNT(G371:J371)=4, SUM(G371:J371), "No"), "")</f>
        <v>No</v>
      </c>
      <c r="L371" s="30" t="str">
        <f aca="false">IF(A371&lt;&gt;"", IF(COUNT(G371:I371)=3, SUM(G371:I371), "No"), "")</f>
        <v>No</v>
      </c>
      <c r="M371" s="30" t="str">
        <f aca="false">IF(A371&lt;&gt;"", IF(COUNT(G371:H371)=2, SUM(G371:H371), "No"), "")</f>
        <v>No</v>
      </c>
      <c r="N371" s="30" t="str">
        <f aca="false">'Results 10 year vets'!$D371&amp;":"&amp;Table1[[#Headers],[Male]]</f>
        <v>:Male</v>
      </c>
      <c r="O371" s="31"/>
      <c r="P371" s="21" t="n">
        <v>370</v>
      </c>
      <c r="Q371" s="21" t="str">
        <f aca="false">IFERROR(VLOOKUP(P$1&amp;":"&amp;P371,'Finish order'!$C:$K,6,FALSE()),"")</f>
        <v/>
      </c>
      <c r="R371" s="21" t="str">
        <f aca="false">IFERROR(VLOOKUP(P$1&amp;":"&amp;P371,'Finish order'!$C:$K,9,FALSE()),"")</f>
        <v/>
      </c>
      <c r="S371" s="21" t="str">
        <f aca="false">IFERROR(VLOOKUP(P$1&amp;":"&amp;P371,'Finish order'!$C:$K,7,FALSE()),"")</f>
        <v/>
      </c>
      <c r="T371" s="29" t="str">
        <f aca="false">IFERROR(VLOOKUP(P$1&amp;":"&amp;P371,'Finish order'!$C:$K,5,FALSE()),"")</f>
        <v/>
      </c>
      <c r="U371" s="21" t="str">
        <f aca="false">IFERROR(VLOOKUP(P$1&amp;":"&amp;P371,'Finish order'!$C:$K,4,FALSE()),"")</f>
        <v/>
      </c>
      <c r="V371" s="30" t="str">
        <f aca="false" t="array" ref="V371:V371">IFERROR(SMALL(IF($S$2:$S1280=S371,$P$2:$P$911*1.001),1),"")</f>
        <v/>
      </c>
      <c r="W371" s="30" t="str">
        <f aca="false" t="array" ref="W371:W371">IFERROR(SMALL(IF($S$2:$S1280=S371,$P$2:$P$911*1.0001),2),"")</f>
        <v/>
      </c>
      <c r="X371" s="30" t="str">
        <f aca="false" t="array" ref="X371:X371">IFERROR(SMALL(IF($S$2:$S1280=S371,$P$2:$P$911*1.00001),3),"")</f>
        <v/>
      </c>
      <c r="Y371" s="30" t="str">
        <f aca="false" t="array" ref="Y371:Y371">IFERROR(SMALL(IF($S$2:$S1280=S371,$P$2:$P$911*1.000001),4),"")</f>
        <v/>
      </c>
      <c r="Z371" s="30" t="str">
        <f aca="false">IF(P371&lt;&gt;"", IF(COUNT(V371:Y371)=4, SUM(V371:Y371), "No"), "")</f>
        <v>No</v>
      </c>
      <c r="AA371" s="30" t="str">
        <f aca="false">IF(P371&lt;&gt;"", IF(COUNT(V371:X371)=3, SUM(V371:X371), "No"), "")</f>
        <v>No</v>
      </c>
      <c r="AB371" s="30" t="str">
        <f aca="false">IF(P371&lt;&gt;"", IF(COUNT(V371:W371)=2, SUM(V371:W371), "No"), "")</f>
        <v>No</v>
      </c>
      <c r="AC371" s="30" t="str">
        <f aca="false">'Results 10 year vets'!$S371&amp;":"&amp;Table4[[#Headers],[Female]]</f>
        <v>:Female</v>
      </c>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c r="CK371" s="31"/>
      <c r="CL371" s="31"/>
      <c r="CM371" s="31"/>
      <c r="CN371" s="31"/>
      <c r="CO371" s="31"/>
      <c r="CP371" s="31"/>
      <c r="CQ371" s="31"/>
      <c r="CR371" s="31"/>
      <c r="CS371" s="31"/>
      <c r="CT371" s="31"/>
      <c r="CU371" s="31"/>
      <c r="CV371" s="31"/>
      <c r="CW371" s="31"/>
      <c r="CX371" s="31"/>
      <c r="CY371" s="31"/>
      <c r="CZ371" s="31"/>
      <c r="DA371" s="31"/>
      <c r="DB371" s="31"/>
      <c r="DC371" s="31"/>
      <c r="DD371" s="31"/>
      <c r="DE371" s="31"/>
      <c r="DF371" s="31"/>
      <c r="DG371" s="31"/>
      <c r="DH371" s="31"/>
      <c r="DI371" s="31"/>
      <c r="DJ371" s="31"/>
      <c r="DK371" s="31"/>
      <c r="DL371" s="31"/>
      <c r="DM371" s="31"/>
      <c r="DN371" s="31"/>
      <c r="DO371" s="31"/>
      <c r="DP371" s="31"/>
      <c r="DQ371" s="31"/>
      <c r="DR371" s="31"/>
      <c r="DS371" s="31"/>
      <c r="DT371" s="31"/>
      <c r="DU371" s="31"/>
      <c r="DV371" s="31"/>
      <c r="DW371" s="31"/>
    </row>
    <row r="372" customFormat="false" ht="15.75" hidden="false" customHeight="true" outlineLevel="0" collapsed="false">
      <c r="A372" s="21" t="n">
        <v>371</v>
      </c>
      <c r="B372" s="21" t="str">
        <f aca="false">IFERROR(VLOOKUP($A$1&amp;":"&amp;A372,'Finish order'!C:K,6,FALSE()),"")</f>
        <v/>
      </c>
      <c r="C372" s="21" t="str">
        <f aca="false">IFERROR(VLOOKUP(A$1&amp;":"&amp;A372,'Finish order'!$C:$K,9,FALSE()),"")</f>
        <v/>
      </c>
      <c r="D372" s="21" t="str">
        <f aca="false">IFERROR(VLOOKUP(A$1&amp;":"&amp;A372,'Finish order'!$C:$K,7,FALSE()),"")</f>
        <v/>
      </c>
      <c r="E372" s="29" t="str">
        <f aca="false">IFERROR(VLOOKUP($A$1&amp;":"&amp;A372,'Finish order'!C:K,5,FALSE()),"")</f>
        <v/>
      </c>
      <c r="F372" s="21" t="str">
        <f aca="false">IFERROR(VLOOKUP($A$1&amp;":"&amp;A372,'Finish order'!C:K,4,FALSE()),"")</f>
        <v/>
      </c>
      <c r="G372" s="30" t="str">
        <f aca="false" t="array" ref="G372:G372">IFERROR(SMALL(IF($D$2:$D1281=D372,$A$2:$A$911*1.001),1),"")</f>
        <v/>
      </c>
      <c r="H372" s="30" t="str">
        <f aca="false" t="array" ref="H372:H372">IFERROR(SMALL(IF($D$2:$D1281=D372,$A$2:$A$911*1.0001),2),"")</f>
        <v/>
      </c>
      <c r="I372" s="30" t="str">
        <f aca="false" t="array" ref="I372:I372">IFERROR(SMALL(IF($D$2:$D1281=D372,$A$2:$A$911*1.00001),3),"")</f>
        <v/>
      </c>
      <c r="J372" s="30" t="str">
        <f aca="false" t="array" ref="J372:J372">IFERROR(SMALL(IF($D$2:$D1281=D372,$A$2:$A$911*1.000001),4),"")</f>
        <v/>
      </c>
      <c r="K372" s="30" t="str">
        <f aca="false">IF(A372&lt;&gt;"", IF(COUNT(G372:J372)=4, SUM(G372:J372), "No"), "")</f>
        <v>No</v>
      </c>
      <c r="L372" s="30" t="str">
        <f aca="false">IF(A372&lt;&gt;"", IF(COUNT(G372:I372)=3, SUM(G372:I372), "No"), "")</f>
        <v>No</v>
      </c>
      <c r="M372" s="30" t="str">
        <f aca="false">IF(A372&lt;&gt;"", IF(COUNT(G372:H372)=2, SUM(G372:H372), "No"), "")</f>
        <v>No</v>
      </c>
      <c r="N372" s="30" t="str">
        <f aca="false">'Results 10 year vets'!$D372&amp;":"&amp;Table1[[#Headers],[Male]]</f>
        <v>:Male</v>
      </c>
      <c r="O372" s="31"/>
      <c r="P372" s="21" t="n">
        <v>371</v>
      </c>
      <c r="Q372" s="21" t="str">
        <f aca="false">IFERROR(VLOOKUP(P$1&amp;":"&amp;P372,'Finish order'!$C:$K,6,FALSE()),"")</f>
        <v/>
      </c>
      <c r="R372" s="21" t="str">
        <f aca="false">IFERROR(VLOOKUP(P$1&amp;":"&amp;P372,'Finish order'!$C:$K,9,FALSE()),"")</f>
        <v/>
      </c>
      <c r="S372" s="21" t="str">
        <f aca="false">IFERROR(VLOOKUP(P$1&amp;":"&amp;P372,'Finish order'!$C:$K,7,FALSE()),"")</f>
        <v/>
      </c>
      <c r="T372" s="29" t="str">
        <f aca="false">IFERROR(VLOOKUP(P$1&amp;":"&amp;P372,'Finish order'!$C:$K,5,FALSE()),"")</f>
        <v/>
      </c>
      <c r="U372" s="21" t="str">
        <f aca="false">IFERROR(VLOOKUP(P$1&amp;":"&amp;P372,'Finish order'!$C:$K,4,FALSE()),"")</f>
        <v/>
      </c>
      <c r="V372" s="30" t="str">
        <f aca="false" t="array" ref="V372:V372">IFERROR(SMALL(IF($S$2:$S1281=S372,$P$2:$P$911*1.001),1),"")</f>
        <v/>
      </c>
      <c r="W372" s="30" t="str">
        <f aca="false" t="array" ref="W372:W372">IFERROR(SMALL(IF($S$2:$S1281=S372,$P$2:$P$911*1.0001),2),"")</f>
        <v/>
      </c>
      <c r="X372" s="30" t="str">
        <f aca="false" t="array" ref="X372:X372">IFERROR(SMALL(IF($S$2:$S1281=S372,$P$2:$P$911*1.00001),3),"")</f>
        <v/>
      </c>
      <c r="Y372" s="30" t="str">
        <f aca="false" t="array" ref="Y372:Y372">IFERROR(SMALL(IF($S$2:$S1281=S372,$P$2:$P$911*1.000001),4),"")</f>
        <v/>
      </c>
      <c r="Z372" s="30" t="str">
        <f aca="false">IF(P372&lt;&gt;"", IF(COUNT(V372:Y372)=4, SUM(V372:Y372), "No"), "")</f>
        <v>No</v>
      </c>
      <c r="AA372" s="30" t="str">
        <f aca="false">IF(P372&lt;&gt;"", IF(COUNT(V372:X372)=3, SUM(V372:X372), "No"), "")</f>
        <v>No</v>
      </c>
      <c r="AB372" s="30" t="str">
        <f aca="false">IF(P372&lt;&gt;"", IF(COUNT(V372:W372)=2, SUM(V372:W372), "No"), "")</f>
        <v>No</v>
      </c>
      <c r="AC372" s="30" t="str">
        <f aca="false">'Results 10 year vets'!$S372&amp;":"&amp;Table4[[#Headers],[Female]]</f>
        <v>:Female</v>
      </c>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c r="CK372" s="31"/>
      <c r="CL372" s="31"/>
      <c r="CM372" s="31"/>
      <c r="CN372" s="31"/>
      <c r="CO372" s="31"/>
      <c r="CP372" s="31"/>
      <c r="CQ372" s="31"/>
      <c r="CR372" s="31"/>
      <c r="CS372" s="31"/>
      <c r="CT372" s="31"/>
      <c r="CU372" s="31"/>
      <c r="CV372" s="31"/>
      <c r="CW372" s="31"/>
      <c r="CX372" s="31"/>
      <c r="CY372" s="31"/>
      <c r="CZ372" s="31"/>
      <c r="DA372" s="31"/>
      <c r="DB372" s="31"/>
      <c r="DC372" s="31"/>
      <c r="DD372" s="31"/>
      <c r="DE372" s="31"/>
      <c r="DF372" s="31"/>
      <c r="DG372" s="31"/>
      <c r="DH372" s="31"/>
      <c r="DI372" s="31"/>
      <c r="DJ372" s="31"/>
      <c r="DK372" s="31"/>
      <c r="DL372" s="31"/>
      <c r="DM372" s="31"/>
      <c r="DN372" s="31"/>
      <c r="DO372" s="31"/>
      <c r="DP372" s="31"/>
      <c r="DQ372" s="31"/>
      <c r="DR372" s="31"/>
      <c r="DS372" s="31"/>
      <c r="DT372" s="31"/>
      <c r="DU372" s="31"/>
      <c r="DV372" s="31"/>
      <c r="DW372" s="31"/>
    </row>
    <row r="373" customFormat="false" ht="15.75" hidden="false" customHeight="true" outlineLevel="0" collapsed="false">
      <c r="A373" s="21" t="n">
        <v>372</v>
      </c>
      <c r="B373" s="21" t="str">
        <f aca="false">IFERROR(VLOOKUP($A$1&amp;":"&amp;A373,'Finish order'!C:K,6,FALSE()),"")</f>
        <v/>
      </c>
      <c r="C373" s="21" t="str">
        <f aca="false">IFERROR(VLOOKUP(A$1&amp;":"&amp;A373,'Finish order'!$C:$K,9,FALSE()),"")</f>
        <v/>
      </c>
      <c r="D373" s="21" t="str">
        <f aca="false">IFERROR(VLOOKUP(A$1&amp;":"&amp;A373,'Finish order'!$C:$K,7,FALSE()),"")</f>
        <v/>
      </c>
      <c r="E373" s="29" t="str">
        <f aca="false">IFERROR(VLOOKUP($A$1&amp;":"&amp;A373,'Finish order'!C:K,5,FALSE()),"")</f>
        <v/>
      </c>
      <c r="F373" s="21" t="str">
        <f aca="false">IFERROR(VLOOKUP($A$1&amp;":"&amp;A373,'Finish order'!C:K,4,FALSE()),"")</f>
        <v/>
      </c>
      <c r="G373" s="30" t="str">
        <f aca="false" t="array" ref="G373:G373">IFERROR(SMALL(IF($D$2:$D1282=D373,$A$2:$A$911*1.001),1),"")</f>
        <v/>
      </c>
      <c r="H373" s="30" t="str">
        <f aca="false" t="array" ref="H373:H373">IFERROR(SMALL(IF($D$2:$D1282=D373,$A$2:$A$911*1.0001),2),"")</f>
        <v/>
      </c>
      <c r="I373" s="30" t="str">
        <f aca="false" t="array" ref="I373:I373">IFERROR(SMALL(IF($D$2:$D1282=D373,$A$2:$A$911*1.00001),3),"")</f>
        <v/>
      </c>
      <c r="J373" s="30" t="str">
        <f aca="false" t="array" ref="J373:J373">IFERROR(SMALL(IF($D$2:$D1282=D373,$A$2:$A$911*1.000001),4),"")</f>
        <v/>
      </c>
      <c r="K373" s="30" t="str">
        <f aca="false">IF(A373&lt;&gt;"", IF(COUNT(G373:J373)=4, SUM(G373:J373), "No"), "")</f>
        <v>No</v>
      </c>
      <c r="L373" s="30" t="str">
        <f aca="false">IF(A373&lt;&gt;"", IF(COUNT(G373:I373)=3, SUM(G373:I373), "No"), "")</f>
        <v>No</v>
      </c>
      <c r="M373" s="30" t="str">
        <f aca="false">IF(A373&lt;&gt;"", IF(COUNT(G373:H373)=2, SUM(G373:H373), "No"), "")</f>
        <v>No</v>
      </c>
      <c r="N373" s="30" t="str">
        <f aca="false">'Results 10 year vets'!$D373&amp;":"&amp;Table1[[#Headers],[Male]]</f>
        <v>:Male</v>
      </c>
      <c r="O373" s="31"/>
      <c r="P373" s="21" t="n">
        <v>372</v>
      </c>
      <c r="Q373" s="21" t="str">
        <f aca="false">IFERROR(VLOOKUP(P$1&amp;":"&amp;P373,'Finish order'!$C:$K,6,FALSE()),"")</f>
        <v/>
      </c>
      <c r="R373" s="21" t="str">
        <f aca="false">IFERROR(VLOOKUP(P$1&amp;":"&amp;P373,'Finish order'!$C:$K,9,FALSE()),"")</f>
        <v/>
      </c>
      <c r="S373" s="21" t="str">
        <f aca="false">IFERROR(VLOOKUP(P$1&amp;":"&amp;P373,'Finish order'!$C:$K,7,FALSE()),"")</f>
        <v/>
      </c>
      <c r="T373" s="29" t="str">
        <f aca="false">IFERROR(VLOOKUP(P$1&amp;":"&amp;P373,'Finish order'!$C:$K,5,FALSE()),"")</f>
        <v/>
      </c>
      <c r="U373" s="21" t="str">
        <f aca="false">IFERROR(VLOOKUP(P$1&amp;":"&amp;P373,'Finish order'!$C:$K,4,FALSE()),"")</f>
        <v/>
      </c>
      <c r="V373" s="30" t="str">
        <f aca="false" t="array" ref="V373:V373">IFERROR(SMALL(IF($S$2:$S1282=S373,$P$2:$P$911*1.001),1),"")</f>
        <v/>
      </c>
      <c r="W373" s="30" t="str">
        <f aca="false" t="array" ref="W373:W373">IFERROR(SMALL(IF($S$2:$S1282=S373,$P$2:$P$911*1.0001),2),"")</f>
        <v/>
      </c>
      <c r="X373" s="30" t="str">
        <f aca="false" t="array" ref="X373:X373">IFERROR(SMALL(IF($S$2:$S1282=S373,$P$2:$P$911*1.00001),3),"")</f>
        <v/>
      </c>
      <c r="Y373" s="30" t="str">
        <f aca="false" t="array" ref="Y373:Y373">IFERROR(SMALL(IF($S$2:$S1282=S373,$P$2:$P$911*1.000001),4),"")</f>
        <v/>
      </c>
      <c r="Z373" s="30" t="str">
        <f aca="false">IF(P373&lt;&gt;"", IF(COUNT(V373:Y373)=4, SUM(V373:Y373), "No"), "")</f>
        <v>No</v>
      </c>
      <c r="AA373" s="30" t="str">
        <f aca="false">IF(P373&lt;&gt;"", IF(COUNT(V373:X373)=3, SUM(V373:X373), "No"), "")</f>
        <v>No</v>
      </c>
      <c r="AB373" s="30" t="str">
        <f aca="false">IF(P373&lt;&gt;"", IF(COUNT(V373:W373)=2, SUM(V373:W373), "No"), "")</f>
        <v>No</v>
      </c>
      <c r="AC373" s="30" t="str">
        <f aca="false">'Results 10 year vets'!$S373&amp;":"&amp;Table4[[#Headers],[Female]]</f>
        <v>:Female</v>
      </c>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c r="CQ373" s="31"/>
      <c r="CR373" s="31"/>
      <c r="CS373" s="31"/>
      <c r="CT373" s="31"/>
      <c r="CU373" s="31"/>
      <c r="CV373" s="31"/>
      <c r="CW373" s="31"/>
      <c r="CX373" s="31"/>
      <c r="CY373" s="31"/>
      <c r="CZ373" s="31"/>
      <c r="DA373" s="31"/>
      <c r="DB373" s="31"/>
      <c r="DC373" s="31"/>
      <c r="DD373" s="31"/>
      <c r="DE373" s="31"/>
      <c r="DF373" s="31"/>
      <c r="DG373" s="31"/>
      <c r="DH373" s="31"/>
      <c r="DI373" s="31"/>
      <c r="DJ373" s="31"/>
      <c r="DK373" s="31"/>
      <c r="DL373" s="31"/>
      <c r="DM373" s="31"/>
      <c r="DN373" s="31"/>
      <c r="DO373" s="31"/>
      <c r="DP373" s="31"/>
      <c r="DQ373" s="31"/>
      <c r="DR373" s="31"/>
      <c r="DS373" s="31"/>
      <c r="DT373" s="31"/>
      <c r="DU373" s="31"/>
      <c r="DV373" s="31"/>
      <c r="DW373" s="31"/>
    </row>
    <row r="374" customFormat="false" ht="15.75" hidden="false" customHeight="true" outlineLevel="0" collapsed="false">
      <c r="A374" s="21" t="n">
        <v>373</v>
      </c>
      <c r="B374" s="21" t="str">
        <f aca="false">IFERROR(VLOOKUP($A$1&amp;":"&amp;A374,'Finish order'!C:K,6,FALSE()),"")</f>
        <v/>
      </c>
      <c r="C374" s="21" t="str">
        <f aca="false">IFERROR(VLOOKUP(A$1&amp;":"&amp;A374,'Finish order'!$C:$K,9,FALSE()),"")</f>
        <v/>
      </c>
      <c r="D374" s="21" t="str">
        <f aca="false">IFERROR(VLOOKUP(A$1&amp;":"&amp;A374,'Finish order'!$C:$K,7,FALSE()),"")</f>
        <v/>
      </c>
      <c r="E374" s="29" t="str">
        <f aca="false">IFERROR(VLOOKUP($A$1&amp;":"&amp;A374,'Finish order'!C:K,5,FALSE()),"")</f>
        <v/>
      </c>
      <c r="F374" s="21" t="str">
        <f aca="false">IFERROR(VLOOKUP($A$1&amp;":"&amp;A374,'Finish order'!C:K,4,FALSE()),"")</f>
        <v/>
      </c>
      <c r="G374" s="30" t="str">
        <f aca="false" t="array" ref="G374:G374">IFERROR(SMALL(IF($D$2:$D1283=D374,$A$2:$A$911*1.001),1),"")</f>
        <v/>
      </c>
      <c r="H374" s="30" t="str">
        <f aca="false" t="array" ref="H374:H374">IFERROR(SMALL(IF($D$2:$D1283=D374,$A$2:$A$911*1.0001),2),"")</f>
        <v/>
      </c>
      <c r="I374" s="30" t="str">
        <f aca="false" t="array" ref="I374:I374">IFERROR(SMALL(IF($D$2:$D1283=D374,$A$2:$A$911*1.00001),3),"")</f>
        <v/>
      </c>
      <c r="J374" s="30" t="str">
        <f aca="false" t="array" ref="J374:J374">IFERROR(SMALL(IF($D$2:$D1283=D374,$A$2:$A$911*1.000001),4),"")</f>
        <v/>
      </c>
      <c r="K374" s="30" t="str">
        <f aca="false">IF(A374&lt;&gt;"", IF(COUNT(G374:J374)=4, SUM(G374:J374), "No"), "")</f>
        <v>No</v>
      </c>
      <c r="L374" s="30" t="str">
        <f aca="false">IF(A374&lt;&gt;"", IF(COUNT(G374:I374)=3, SUM(G374:I374), "No"), "")</f>
        <v>No</v>
      </c>
      <c r="M374" s="30" t="str">
        <f aca="false">IF(A374&lt;&gt;"", IF(COUNT(G374:H374)=2, SUM(G374:H374), "No"), "")</f>
        <v>No</v>
      </c>
      <c r="N374" s="30" t="str">
        <f aca="false">'Results 10 year vets'!$D374&amp;":"&amp;Table1[[#Headers],[Male]]</f>
        <v>:Male</v>
      </c>
      <c r="O374" s="31"/>
      <c r="P374" s="21" t="n">
        <v>373</v>
      </c>
      <c r="Q374" s="21" t="str">
        <f aca="false">IFERROR(VLOOKUP(P$1&amp;":"&amp;P374,'Finish order'!$C:$K,6,FALSE()),"")</f>
        <v/>
      </c>
      <c r="R374" s="21" t="str">
        <f aca="false">IFERROR(VLOOKUP(P$1&amp;":"&amp;P374,'Finish order'!$C:$K,9,FALSE()),"")</f>
        <v/>
      </c>
      <c r="S374" s="21" t="str">
        <f aca="false">IFERROR(VLOOKUP(P$1&amp;":"&amp;P374,'Finish order'!$C:$K,7,FALSE()),"")</f>
        <v/>
      </c>
      <c r="T374" s="29" t="str">
        <f aca="false">IFERROR(VLOOKUP(P$1&amp;":"&amp;P374,'Finish order'!$C:$K,5,FALSE()),"")</f>
        <v/>
      </c>
      <c r="U374" s="21" t="str">
        <f aca="false">IFERROR(VLOOKUP(P$1&amp;":"&amp;P374,'Finish order'!$C:$K,4,FALSE()),"")</f>
        <v/>
      </c>
      <c r="V374" s="30" t="str">
        <f aca="false" t="array" ref="V374:V374">IFERROR(SMALL(IF($S$2:$S1283=S374,$P$2:$P$911*1.001),1),"")</f>
        <v/>
      </c>
      <c r="W374" s="30" t="str">
        <f aca="false" t="array" ref="W374:W374">IFERROR(SMALL(IF($S$2:$S1283=S374,$P$2:$P$911*1.0001),2),"")</f>
        <v/>
      </c>
      <c r="X374" s="30" t="str">
        <f aca="false" t="array" ref="X374:X374">IFERROR(SMALL(IF($S$2:$S1283=S374,$P$2:$P$911*1.00001),3),"")</f>
        <v/>
      </c>
      <c r="Y374" s="30" t="str">
        <f aca="false" t="array" ref="Y374:Y374">IFERROR(SMALL(IF($S$2:$S1283=S374,$P$2:$P$911*1.000001),4),"")</f>
        <v/>
      </c>
      <c r="Z374" s="30" t="str">
        <f aca="false">IF(P374&lt;&gt;"", IF(COUNT(V374:Y374)=4, SUM(V374:Y374), "No"), "")</f>
        <v>No</v>
      </c>
      <c r="AA374" s="30" t="str">
        <f aca="false">IF(P374&lt;&gt;"", IF(COUNT(V374:X374)=3, SUM(V374:X374), "No"), "")</f>
        <v>No</v>
      </c>
      <c r="AB374" s="30" t="str">
        <f aca="false">IF(P374&lt;&gt;"", IF(COUNT(V374:W374)=2, SUM(V374:W374), "No"), "")</f>
        <v>No</v>
      </c>
      <c r="AC374" s="30" t="str">
        <f aca="false">'Results 10 year vets'!$S374&amp;":"&amp;Table4[[#Headers],[Female]]</f>
        <v>:Female</v>
      </c>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c r="CQ374" s="31"/>
      <c r="CR374" s="31"/>
      <c r="CS374" s="31"/>
      <c r="CT374" s="31"/>
      <c r="CU374" s="31"/>
      <c r="CV374" s="31"/>
      <c r="CW374" s="31"/>
      <c r="CX374" s="31"/>
      <c r="CY374" s="31"/>
      <c r="CZ374" s="31"/>
      <c r="DA374" s="31"/>
      <c r="DB374" s="31"/>
      <c r="DC374" s="31"/>
      <c r="DD374" s="31"/>
      <c r="DE374" s="31"/>
      <c r="DF374" s="31"/>
      <c r="DG374" s="31"/>
      <c r="DH374" s="31"/>
      <c r="DI374" s="31"/>
      <c r="DJ374" s="31"/>
      <c r="DK374" s="31"/>
      <c r="DL374" s="31"/>
      <c r="DM374" s="31"/>
      <c r="DN374" s="31"/>
      <c r="DO374" s="31"/>
      <c r="DP374" s="31"/>
      <c r="DQ374" s="31"/>
      <c r="DR374" s="31"/>
      <c r="DS374" s="31"/>
      <c r="DT374" s="31"/>
      <c r="DU374" s="31"/>
      <c r="DV374" s="31"/>
      <c r="DW374" s="31"/>
    </row>
    <row r="375" customFormat="false" ht="15.75" hidden="false" customHeight="true" outlineLevel="0" collapsed="false">
      <c r="A375" s="21" t="n">
        <v>374</v>
      </c>
      <c r="B375" s="21" t="str">
        <f aca="false">IFERROR(VLOOKUP($A$1&amp;":"&amp;A375,'Finish order'!C:K,6,FALSE()),"")</f>
        <v/>
      </c>
      <c r="C375" s="21" t="str">
        <f aca="false">IFERROR(VLOOKUP(A$1&amp;":"&amp;A375,'Finish order'!$C:$K,9,FALSE()),"")</f>
        <v/>
      </c>
      <c r="D375" s="21" t="str">
        <f aca="false">IFERROR(VLOOKUP(A$1&amp;":"&amp;A375,'Finish order'!$C:$K,7,FALSE()),"")</f>
        <v/>
      </c>
      <c r="E375" s="29" t="str">
        <f aca="false">IFERROR(VLOOKUP($A$1&amp;":"&amp;A375,'Finish order'!C:K,5,FALSE()),"")</f>
        <v/>
      </c>
      <c r="F375" s="21" t="str">
        <f aca="false">IFERROR(VLOOKUP($A$1&amp;":"&amp;A375,'Finish order'!C:K,4,FALSE()),"")</f>
        <v/>
      </c>
      <c r="G375" s="30" t="str">
        <f aca="false" t="array" ref="G375:G375">IFERROR(SMALL(IF($D$2:$D1284=D375,$A$2:$A$911*1.001),1),"")</f>
        <v/>
      </c>
      <c r="H375" s="30" t="str">
        <f aca="false" t="array" ref="H375:H375">IFERROR(SMALL(IF($D$2:$D1284=D375,$A$2:$A$911*1.0001),2),"")</f>
        <v/>
      </c>
      <c r="I375" s="30" t="str">
        <f aca="false" t="array" ref="I375:I375">IFERROR(SMALL(IF($D$2:$D1284=D375,$A$2:$A$911*1.00001),3),"")</f>
        <v/>
      </c>
      <c r="J375" s="30" t="str">
        <f aca="false" t="array" ref="J375:J375">IFERROR(SMALL(IF($D$2:$D1284=D375,$A$2:$A$911*1.000001),4),"")</f>
        <v/>
      </c>
      <c r="K375" s="30" t="str">
        <f aca="false">IF(A375&lt;&gt;"", IF(COUNT(G375:J375)=4, SUM(G375:J375), "No"), "")</f>
        <v>No</v>
      </c>
      <c r="L375" s="30" t="str">
        <f aca="false">IF(A375&lt;&gt;"", IF(COUNT(G375:I375)=3, SUM(G375:I375), "No"), "")</f>
        <v>No</v>
      </c>
      <c r="M375" s="30" t="str">
        <f aca="false">IF(A375&lt;&gt;"", IF(COUNT(G375:H375)=2, SUM(G375:H375), "No"), "")</f>
        <v>No</v>
      </c>
      <c r="N375" s="30" t="str">
        <f aca="false">'Results 10 year vets'!$D375&amp;":"&amp;Table1[[#Headers],[Male]]</f>
        <v>:Male</v>
      </c>
      <c r="O375" s="31"/>
      <c r="P375" s="21" t="n">
        <v>374</v>
      </c>
      <c r="Q375" s="21" t="str">
        <f aca="false">IFERROR(VLOOKUP(P$1&amp;":"&amp;P375,'Finish order'!$C:$K,6,FALSE()),"")</f>
        <v/>
      </c>
      <c r="R375" s="21" t="str">
        <f aca="false">IFERROR(VLOOKUP(P$1&amp;":"&amp;P375,'Finish order'!$C:$K,9,FALSE()),"")</f>
        <v/>
      </c>
      <c r="S375" s="21" t="str">
        <f aca="false">IFERROR(VLOOKUP(P$1&amp;":"&amp;P375,'Finish order'!$C:$K,7,FALSE()),"")</f>
        <v/>
      </c>
      <c r="T375" s="29" t="str">
        <f aca="false">IFERROR(VLOOKUP(P$1&amp;":"&amp;P375,'Finish order'!$C:$K,5,FALSE()),"")</f>
        <v/>
      </c>
      <c r="U375" s="21" t="str">
        <f aca="false">IFERROR(VLOOKUP(P$1&amp;":"&amp;P375,'Finish order'!$C:$K,4,FALSE()),"")</f>
        <v/>
      </c>
      <c r="V375" s="30" t="str">
        <f aca="false" t="array" ref="V375:V375">IFERROR(SMALL(IF($S$2:$S1284=S375,$P$2:$P$911*1.001),1),"")</f>
        <v/>
      </c>
      <c r="W375" s="30" t="str">
        <f aca="false" t="array" ref="W375:W375">IFERROR(SMALL(IF($S$2:$S1284=S375,$P$2:$P$911*1.0001),2),"")</f>
        <v/>
      </c>
      <c r="X375" s="30" t="str">
        <f aca="false" t="array" ref="X375:X375">IFERROR(SMALL(IF($S$2:$S1284=S375,$P$2:$P$911*1.00001),3),"")</f>
        <v/>
      </c>
      <c r="Y375" s="30" t="str">
        <f aca="false" t="array" ref="Y375:Y375">IFERROR(SMALL(IF($S$2:$S1284=S375,$P$2:$P$911*1.000001),4),"")</f>
        <v/>
      </c>
      <c r="Z375" s="30" t="str">
        <f aca="false">IF(P375&lt;&gt;"", IF(COUNT(V375:Y375)=4, SUM(V375:Y375), "No"), "")</f>
        <v>No</v>
      </c>
      <c r="AA375" s="30" t="str">
        <f aca="false">IF(P375&lt;&gt;"", IF(COUNT(V375:X375)=3, SUM(V375:X375), "No"), "")</f>
        <v>No</v>
      </c>
      <c r="AB375" s="30" t="str">
        <f aca="false">IF(P375&lt;&gt;"", IF(COUNT(V375:W375)=2, SUM(V375:W375), "No"), "")</f>
        <v>No</v>
      </c>
      <c r="AC375" s="30" t="str">
        <f aca="false">'Results 10 year vets'!$S375&amp;":"&amp;Table4[[#Headers],[Female]]</f>
        <v>:Female</v>
      </c>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c r="CK375" s="31"/>
      <c r="CL375" s="31"/>
      <c r="CM375" s="31"/>
      <c r="CN375" s="31"/>
      <c r="CO375" s="31"/>
      <c r="CP375" s="31"/>
      <c r="CQ375" s="31"/>
      <c r="CR375" s="31"/>
      <c r="CS375" s="31"/>
      <c r="CT375" s="31"/>
      <c r="CU375" s="31"/>
      <c r="CV375" s="31"/>
      <c r="CW375" s="31"/>
      <c r="CX375" s="31"/>
      <c r="CY375" s="31"/>
      <c r="CZ375" s="31"/>
      <c r="DA375" s="31"/>
      <c r="DB375" s="31"/>
      <c r="DC375" s="31"/>
      <c r="DD375" s="31"/>
      <c r="DE375" s="31"/>
      <c r="DF375" s="31"/>
      <c r="DG375" s="31"/>
      <c r="DH375" s="31"/>
      <c r="DI375" s="31"/>
      <c r="DJ375" s="31"/>
      <c r="DK375" s="31"/>
      <c r="DL375" s="31"/>
      <c r="DM375" s="31"/>
      <c r="DN375" s="31"/>
      <c r="DO375" s="31"/>
      <c r="DP375" s="31"/>
      <c r="DQ375" s="31"/>
      <c r="DR375" s="31"/>
      <c r="DS375" s="31"/>
      <c r="DT375" s="31"/>
      <c r="DU375" s="31"/>
      <c r="DV375" s="31"/>
      <c r="DW375" s="31"/>
    </row>
    <row r="376" customFormat="false" ht="15.75" hidden="false" customHeight="true" outlineLevel="0" collapsed="false">
      <c r="A376" s="21" t="n">
        <v>375</v>
      </c>
      <c r="B376" s="21" t="str">
        <f aca="false">IFERROR(VLOOKUP($A$1&amp;":"&amp;A376,'Finish order'!C:K,6,FALSE()),"")</f>
        <v/>
      </c>
      <c r="C376" s="21" t="str">
        <f aca="false">IFERROR(VLOOKUP(A$1&amp;":"&amp;A376,'Finish order'!$C:$K,9,FALSE()),"")</f>
        <v/>
      </c>
      <c r="D376" s="21" t="str">
        <f aca="false">IFERROR(VLOOKUP(A$1&amp;":"&amp;A376,'Finish order'!$C:$K,7,FALSE()),"")</f>
        <v/>
      </c>
      <c r="E376" s="29" t="str">
        <f aca="false">IFERROR(VLOOKUP($A$1&amp;":"&amp;A376,'Finish order'!C:K,5,FALSE()),"")</f>
        <v/>
      </c>
      <c r="F376" s="21" t="str">
        <f aca="false">IFERROR(VLOOKUP($A$1&amp;":"&amp;A376,'Finish order'!C:K,4,FALSE()),"")</f>
        <v/>
      </c>
      <c r="G376" s="30" t="str">
        <f aca="false" t="array" ref="G376:G376">IFERROR(SMALL(IF($D$2:$D1285=D376,$A$2:$A$911*1.001),1),"")</f>
        <v/>
      </c>
      <c r="H376" s="30" t="str">
        <f aca="false" t="array" ref="H376:H376">IFERROR(SMALL(IF($D$2:$D1285=D376,$A$2:$A$911*1.0001),2),"")</f>
        <v/>
      </c>
      <c r="I376" s="30" t="str">
        <f aca="false" t="array" ref="I376:I376">IFERROR(SMALL(IF($D$2:$D1285=D376,$A$2:$A$911*1.00001),3),"")</f>
        <v/>
      </c>
      <c r="J376" s="30" t="str">
        <f aca="false" t="array" ref="J376:J376">IFERROR(SMALL(IF($D$2:$D1285=D376,$A$2:$A$911*1.000001),4),"")</f>
        <v/>
      </c>
      <c r="K376" s="30" t="str">
        <f aca="false">IF(A376&lt;&gt;"", IF(COUNT(G376:J376)=4, SUM(G376:J376), "No"), "")</f>
        <v>No</v>
      </c>
      <c r="L376" s="30" t="str">
        <f aca="false">IF(A376&lt;&gt;"", IF(COUNT(G376:I376)=3, SUM(G376:I376), "No"), "")</f>
        <v>No</v>
      </c>
      <c r="M376" s="30" t="str">
        <f aca="false">IF(A376&lt;&gt;"", IF(COUNT(G376:H376)=2, SUM(G376:H376), "No"), "")</f>
        <v>No</v>
      </c>
      <c r="N376" s="30" t="str">
        <f aca="false">'Results 10 year vets'!$D376&amp;":"&amp;Table1[[#Headers],[Male]]</f>
        <v>:Male</v>
      </c>
      <c r="O376" s="31"/>
      <c r="P376" s="21" t="n">
        <v>375</v>
      </c>
      <c r="Q376" s="21" t="str">
        <f aca="false">IFERROR(VLOOKUP(P$1&amp;":"&amp;P376,'Finish order'!$C:$K,6,FALSE()),"")</f>
        <v/>
      </c>
      <c r="R376" s="21" t="str">
        <f aca="false">IFERROR(VLOOKUP(P$1&amp;":"&amp;P376,'Finish order'!$C:$K,9,FALSE()),"")</f>
        <v/>
      </c>
      <c r="S376" s="21" t="str">
        <f aca="false">IFERROR(VLOOKUP(P$1&amp;":"&amp;P376,'Finish order'!$C:$K,7,FALSE()),"")</f>
        <v/>
      </c>
      <c r="T376" s="29" t="str">
        <f aca="false">IFERROR(VLOOKUP(P$1&amp;":"&amp;P376,'Finish order'!$C:$K,5,FALSE()),"")</f>
        <v/>
      </c>
      <c r="U376" s="21" t="str">
        <f aca="false">IFERROR(VLOOKUP(P$1&amp;":"&amp;P376,'Finish order'!$C:$K,4,FALSE()),"")</f>
        <v/>
      </c>
      <c r="V376" s="30" t="str">
        <f aca="false" t="array" ref="V376:V376">IFERROR(SMALL(IF($S$2:$S1285=S376,$P$2:$P$911*1.001),1),"")</f>
        <v/>
      </c>
      <c r="W376" s="30" t="str">
        <f aca="false" t="array" ref="W376:W376">IFERROR(SMALL(IF($S$2:$S1285=S376,$P$2:$P$911*1.0001),2),"")</f>
        <v/>
      </c>
      <c r="X376" s="30" t="str">
        <f aca="false" t="array" ref="X376:X376">IFERROR(SMALL(IF($S$2:$S1285=S376,$P$2:$P$911*1.00001),3),"")</f>
        <v/>
      </c>
      <c r="Y376" s="30" t="str">
        <f aca="false" t="array" ref="Y376:Y376">IFERROR(SMALL(IF($S$2:$S1285=S376,$P$2:$P$911*1.000001),4),"")</f>
        <v/>
      </c>
      <c r="Z376" s="30" t="str">
        <f aca="false">IF(P376&lt;&gt;"", IF(COUNT(V376:Y376)=4, SUM(V376:Y376), "No"), "")</f>
        <v>No</v>
      </c>
      <c r="AA376" s="30" t="str">
        <f aca="false">IF(P376&lt;&gt;"", IF(COUNT(V376:X376)=3, SUM(V376:X376), "No"), "")</f>
        <v>No</v>
      </c>
      <c r="AB376" s="30" t="str">
        <f aca="false">IF(P376&lt;&gt;"", IF(COUNT(V376:W376)=2, SUM(V376:W376), "No"), "")</f>
        <v>No</v>
      </c>
      <c r="AC376" s="30" t="str">
        <f aca="false">'Results 10 year vets'!$S376&amp;":"&amp;Table4[[#Headers],[Female]]</f>
        <v>:Female</v>
      </c>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c r="CQ376" s="31"/>
      <c r="CR376" s="31"/>
      <c r="CS376" s="31"/>
      <c r="CT376" s="31"/>
      <c r="CU376" s="31"/>
      <c r="CV376" s="31"/>
      <c r="CW376" s="31"/>
      <c r="CX376" s="31"/>
      <c r="CY376" s="31"/>
      <c r="CZ376" s="31"/>
      <c r="DA376" s="31"/>
      <c r="DB376" s="31"/>
      <c r="DC376" s="31"/>
      <c r="DD376" s="31"/>
      <c r="DE376" s="31"/>
      <c r="DF376" s="31"/>
      <c r="DG376" s="31"/>
      <c r="DH376" s="31"/>
      <c r="DI376" s="31"/>
      <c r="DJ376" s="31"/>
      <c r="DK376" s="31"/>
      <c r="DL376" s="31"/>
      <c r="DM376" s="31"/>
      <c r="DN376" s="31"/>
      <c r="DO376" s="31"/>
      <c r="DP376" s="31"/>
      <c r="DQ376" s="31"/>
      <c r="DR376" s="31"/>
      <c r="DS376" s="31"/>
      <c r="DT376" s="31"/>
      <c r="DU376" s="31"/>
      <c r="DV376" s="31"/>
      <c r="DW376" s="31"/>
    </row>
    <row r="377" customFormat="false" ht="15.75" hidden="false" customHeight="true" outlineLevel="0" collapsed="false">
      <c r="A377" s="21" t="n">
        <v>376</v>
      </c>
      <c r="B377" s="21" t="str">
        <f aca="false">IFERROR(VLOOKUP($A$1&amp;":"&amp;A377,'Finish order'!C:K,6,FALSE()),"")</f>
        <v/>
      </c>
      <c r="C377" s="21" t="str">
        <f aca="false">IFERROR(VLOOKUP(A$1&amp;":"&amp;A377,'Finish order'!$C:$K,9,FALSE()),"")</f>
        <v/>
      </c>
      <c r="D377" s="21" t="str">
        <f aca="false">IFERROR(VLOOKUP(A$1&amp;":"&amp;A377,'Finish order'!$C:$K,7,FALSE()),"")</f>
        <v/>
      </c>
      <c r="E377" s="29" t="str">
        <f aca="false">IFERROR(VLOOKUP($A$1&amp;":"&amp;A377,'Finish order'!C:K,5,FALSE()),"")</f>
        <v/>
      </c>
      <c r="F377" s="21" t="str">
        <f aca="false">IFERROR(VLOOKUP($A$1&amp;":"&amp;A377,'Finish order'!C:K,4,FALSE()),"")</f>
        <v/>
      </c>
      <c r="G377" s="30" t="str">
        <f aca="false" t="array" ref="G377:G377">IFERROR(SMALL(IF($D$2:$D1286=D377,$A$2:$A$911*1.001),1),"")</f>
        <v/>
      </c>
      <c r="H377" s="30" t="str">
        <f aca="false" t="array" ref="H377:H377">IFERROR(SMALL(IF($D$2:$D1286=D377,$A$2:$A$911*1.0001),2),"")</f>
        <v/>
      </c>
      <c r="I377" s="30" t="str">
        <f aca="false" t="array" ref="I377:I377">IFERROR(SMALL(IF($D$2:$D1286=D377,$A$2:$A$911*1.00001),3),"")</f>
        <v/>
      </c>
      <c r="J377" s="30" t="str">
        <f aca="false" t="array" ref="J377:J377">IFERROR(SMALL(IF($D$2:$D1286=D377,$A$2:$A$911*1.000001),4),"")</f>
        <v/>
      </c>
      <c r="K377" s="30" t="str">
        <f aca="false">IF(A377&lt;&gt;"", IF(COUNT(G377:J377)=4, SUM(G377:J377), "No"), "")</f>
        <v>No</v>
      </c>
      <c r="L377" s="30" t="str">
        <f aca="false">IF(A377&lt;&gt;"", IF(COUNT(G377:I377)=3, SUM(G377:I377), "No"), "")</f>
        <v>No</v>
      </c>
      <c r="M377" s="30" t="str">
        <f aca="false">IF(A377&lt;&gt;"", IF(COUNT(G377:H377)=2, SUM(G377:H377), "No"), "")</f>
        <v>No</v>
      </c>
      <c r="N377" s="30" t="str">
        <f aca="false">'Results 10 year vets'!$D377&amp;":"&amp;Table1[[#Headers],[Male]]</f>
        <v>:Male</v>
      </c>
      <c r="O377" s="31"/>
      <c r="P377" s="21" t="n">
        <v>376</v>
      </c>
      <c r="Q377" s="21" t="str">
        <f aca="false">IFERROR(VLOOKUP(P$1&amp;":"&amp;P377,'Finish order'!$C:$K,6,FALSE()),"")</f>
        <v/>
      </c>
      <c r="R377" s="21" t="str">
        <f aca="false">IFERROR(VLOOKUP(P$1&amp;":"&amp;P377,'Finish order'!$C:$K,9,FALSE()),"")</f>
        <v/>
      </c>
      <c r="S377" s="21" t="str">
        <f aca="false">IFERROR(VLOOKUP(P$1&amp;":"&amp;P377,'Finish order'!$C:$K,7,FALSE()),"")</f>
        <v/>
      </c>
      <c r="T377" s="29" t="str">
        <f aca="false">IFERROR(VLOOKUP(P$1&amp;":"&amp;P377,'Finish order'!$C:$K,5,FALSE()),"")</f>
        <v/>
      </c>
      <c r="U377" s="21" t="str">
        <f aca="false">IFERROR(VLOOKUP(P$1&amp;":"&amp;P377,'Finish order'!$C:$K,4,FALSE()),"")</f>
        <v/>
      </c>
      <c r="V377" s="30" t="str">
        <f aca="false" t="array" ref="V377:V377">IFERROR(SMALL(IF($S$2:$S1286=S377,$P$2:$P$911*1.001),1),"")</f>
        <v/>
      </c>
      <c r="W377" s="30" t="str">
        <f aca="false" t="array" ref="W377:W377">IFERROR(SMALL(IF($S$2:$S1286=S377,$P$2:$P$911*1.0001),2),"")</f>
        <v/>
      </c>
      <c r="X377" s="30" t="str">
        <f aca="false" t="array" ref="X377:X377">IFERROR(SMALL(IF($S$2:$S1286=S377,$P$2:$P$911*1.00001),3),"")</f>
        <v/>
      </c>
      <c r="Y377" s="30" t="str">
        <f aca="false" t="array" ref="Y377:Y377">IFERROR(SMALL(IF($S$2:$S1286=S377,$P$2:$P$911*1.000001),4),"")</f>
        <v/>
      </c>
      <c r="Z377" s="30" t="str">
        <f aca="false">IF(P377&lt;&gt;"", IF(COUNT(V377:Y377)=4, SUM(V377:Y377), "No"), "")</f>
        <v>No</v>
      </c>
      <c r="AA377" s="30" t="str">
        <f aca="false">IF(P377&lt;&gt;"", IF(COUNT(V377:X377)=3, SUM(V377:X377), "No"), "")</f>
        <v>No</v>
      </c>
      <c r="AB377" s="30" t="str">
        <f aca="false">IF(P377&lt;&gt;"", IF(COUNT(V377:W377)=2, SUM(V377:W377), "No"), "")</f>
        <v>No</v>
      </c>
      <c r="AC377" s="30" t="str">
        <f aca="false">'Results 10 year vets'!$S377&amp;":"&amp;Table4[[#Headers],[Female]]</f>
        <v>:Female</v>
      </c>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c r="CQ377" s="31"/>
      <c r="CR377" s="31"/>
      <c r="CS377" s="31"/>
      <c r="CT377" s="31"/>
      <c r="CU377" s="31"/>
      <c r="CV377" s="31"/>
      <c r="CW377" s="31"/>
      <c r="CX377" s="31"/>
      <c r="CY377" s="31"/>
      <c r="CZ377" s="31"/>
      <c r="DA377" s="31"/>
      <c r="DB377" s="31"/>
      <c r="DC377" s="31"/>
      <c r="DD377" s="31"/>
      <c r="DE377" s="31"/>
      <c r="DF377" s="31"/>
      <c r="DG377" s="31"/>
      <c r="DH377" s="31"/>
      <c r="DI377" s="31"/>
      <c r="DJ377" s="31"/>
      <c r="DK377" s="31"/>
      <c r="DL377" s="31"/>
      <c r="DM377" s="31"/>
      <c r="DN377" s="31"/>
      <c r="DO377" s="31"/>
      <c r="DP377" s="31"/>
      <c r="DQ377" s="31"/>
      <c r="DR377" s="31"/>
      <c r="DS377" s="31"/>
      <c r="DT377" s="31"/>
      <c r="DU377" s="31"/>
      <c r="DV377" s="31"/>
      <c r="DW377" s="31"/>
    </row>
    <row r="378" customFormat="false" ht="15.75" hidden="false" customHeight="true" outlineLevel="0" collapsed="false">
      <c r="A378" s="21" t="n">
        <v>377</v>
      </c>
      <c r="B378" s="21" t="str">
        <f aca="false">IFERROR(VLOOKUP($A$1&amp;":"&amp;A378,'Finish order'!C:K,6,FALSE()),"")</f>
        <v/>
      </c>
      <c r="C378" s="21" t="str">
        <f aca="false">IFERROR(VLOOKUP(A$1&amp;":"&amp;A378,'Finish order'!$C:$K,9,FALSE()),"")</f>
        <v/>
      </c>
      <c r="D378" s="21" t="str">
        <f aca="false">IFERROR(VLOOKUP(A$1&amp;":"&amp;A378,'Finish order'!$C:$K,7,FALSE()),"")</f>
        <v/>
      </c>
      <c r="E378" s="29" t="str">
        <f aca="false">IFERROR(VLOOKUP($A$1&amp;":"&amp;A378,'Finish order'!C:K,5,FALSE()),"")</f>
        <v/>
      </c>
      <c r="F378" s="21" t="str">
        <f aca="false">IFERROR(VLOOKUP($A$1&amp;":"&amp;A378,'Finish order'!C:K,4,FALSE()),"")</f>
        <v/>
      </c>
      <c r="G378" s="30" t="str">
        <f aca="false" t="array" ref="G378:G378">IFERROR(SMALL(IF($D$2:$D1287=D378,$A$2:$A$911*1.001),1),"")</f>
        <v/>
      </c>
      <c r="H378" s="30" t="str">
        <f aca="false" t="array" ref="H378:H378">IFERROR(SMALL(IF($D$2:$D1287=D378,$A$2:$A$911*1.0001),2),"")</f>
        <v/>
      </c>
      <c r="I378" s="30" t="str">
        <f aca="false" t="array" ref="I378:I378">IFERROR(SMALL(IF($D$2:$D1287=D378,$A$2:$A$911*1.00001),3),"")</f>
        <v/>
      </c>
      <c r="J378" s="30" t="str">
        <f aca="false" t="array" ref="J378:J378">IFERROR(SMALL(IF($D$2:$D1287=D378,$A$2:$A$911*1.000001),4),"")</f>
        <v/>
      </c>
      <c r="K378" s="30" t="str">
        <f aca="false">IF(A378&lt;&gt;"", IF(COUNT(G378:J378)=4, SUM(G378:J378), "No"), "")</f>
        <v>No</v>
      </c>
      <c r="L378" s="30" t="str">
        <f aca="false">IF(A378&lt;&gt;"", IF(COUNT(G378:I378)=3, SUM(G378:I378), "No"), "")</f>
        <v>No</v>
      </c>
      <c r="M378" s="30" t="str">
        <f aca="false">IF(A378&lt;&gt;"", IF(COUNT(G378:H378)=2, SUM(G378:H378), "No"), "")</f>
        <v>No</v>
      </c>
      <c r="N378" s="30" t="str">
        <f aca="false">'Results 10 year vets'!$D378&amp;":"&amp;Table1[[#Headers],[Male]]</f>
        <v>:Male</v>
      </c>
      <c r="O378" s="31"/>
      <c r="P378" s="21" t="n">
        <v>377</v>
      </c>
      <c r="Q378" s="21" t="str">
        <f aca="false">IFERROR(VLOOKUP(P$1&amp;":"&amp;P378,'Finish order'!$C:$K,6,FALSE()),"")</f>
        <v/>
      </c>
      <c r="R378" s="21" t="str">
        <f aca="false">IFERROR(VLOOKUP(P$1&amp;":"&amp;P378,'Finish order'!$C:$K,9,FALSE()),"")</f>
        <v/>
      </c>
      <c r="S378" s="21" t="str">
        <f aca="false">IFERROR(VLOOKUP(P$1&amp;":"&amp;P378,'Finish order'!$C:$K,7,FALSE()),"")</f>
        <v/>
      </c>
      <c r="T378" s="29" t="str">
        <f aca="false">IFERROR(VLOOKUP(P$1&amp;":"&amp;P378,'Finish order'!$C:$K,5,FALSE()),"")</f>
        <v/>
      </c>
      <c r="U378" s="21" t="str">
        <f aca="false">IFERROR(VLOOKUP(P$1&amp;":"&amp;P378,'Finish order'!$C:$K,4,FALSE()),"")</f>
        <v/>
      </c>
      <c r="V378" s="30" t="str">
        <f aca="false" t="array" ref="V378:V378">IFERROR(SMALL(IF($S$2:$S1287=S378,$P$2:$P$911*1.001),1),"")</f>
        <v/>
      </c>
      <c r="W378" s="30" t="str">
        <f aca="false" t="array" ref="W378:W378">IFERROR(SMALL(IF($S$2:$S1287=S378,$P$2:$P$911*1.0001),2),"")</f>
        <v/>
      </c>
      <c r="X378" s="30" t="str">
        <f aca="false" t="array" ref="X378:X378">IFERROR(SMALL(IF($S$2:$S1287=S378,$P$2:$P$911*1.00001),3),"")</f>
        <v/>
      </c>
      <c r="Y378" s="30" t="str">
        <f aca="false" t="array" ref="Y378:Y378">IFERROR(SMALL(IF($S$2:$S1287=S378,$P$2:$P$911*1.000001),4),"")</f>
        <v/>
      </c>
      <c r="Z378" s="30" t="str">
        <f aca="false">IF(P378&lt;&gt;"", IF(COUNT(V378:Y378)=4, SUM(V378:Y378), "No"), "")</f>
        <v>No</v>
      </c>
      <c r="AA378" s="30" t="str">
        <f aca="false">IF(P378&lt;&gt;"", IF(COUNT(V378:X378)=3, SUM(V378:X378), "No"), "")</f>
        <v>No</v>
      </c>
      <c r="AB378" s="30" t="str">
        <f aca="false">IF(P378&lt;&gt;"", IF(COUNT(V378:W378)=2, SUM(V378:W378), "No"), "")</f>
        <v>No</v>
      </c>
      <c r="AC378" s="30" t="str">
        <f aca="false">'Results 10 year vets'!$S378&amp;":"&amp;Table4[[#Headers],[Female]]</f>
        <v>:Female</v>
      </c>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c r="CK378" s="31"/>
      <c r="CL378" s="31"/>
      <c r="CM378" s="31"/>
      <c r="CN378" s="31"/>
      <c r="CO378" s="31"/>
      <c r="CP378" s="31"/>
      <c r="CQ378" s="31"/>
      <c r="CR378" s="31"/>
      <c r="CS378" s="31"/>
      <c r="CT378" s="31"/>
      <c r="CU378" s="31"/>
      <c r="CV378" s="31"/>
      <c r="CW378" s="31"/>
      <c r="CX378" s="31"/>
      <c r="CY378" s="31"/>
      <c r="CZ378" s="31"/>
      <c r="DA378" s="31"/>
      <c r="DB378" s="31"/>
      <c r="DC378" s="31"/>
      <c r="DD378" s="31"/>
      <c r="DE378" s="31"/>
      <c r="DF378" s="31"/>
      <c r="DG378" s="31"/>
      <c r="DH378" s="31"/>
      <c r="DI378" s="31"/>
      <c r="DJ378" s="31"/>
      <c r="DK378" s="31"/>
      <c r="DL378" s="31"/>
      <c r="DM378" s="31"/>
      <c r="DN378" s="31"/>
      <c r="DO378" s="31"/>
      <c r="DP378" s="31"/>
      <c r="DQ378" s="31"/>
      <c r="DR378" s="31"/>
      <c r="DS378" s="31"/>
      <c r="DT378" s="31"/>
      <c r="DU378" s="31"/>
      <c r="DV378" s="31"/>
      <c r="DW378" s="31"/>
    </row>
    <row r="379" customFormat="false" ht="15.75" hidden="false" customHeight="true" outlineLevel="0" collapsed="false">
      <c r="A379" s="21" t="n">
        <v>378</v>
      </c>
      <c r="B379" s="21" t="str">
        <f aca="false">IFERROR(VLOOKUP($A$1&amp;":"&amp;A379,'Finish order'!C:K,6,FALSE()),"")</f>
        <v/>
      </c>
      <c r="C379" s="21" t="str">
        <f aca="false">IFERROR(VLOOKUP(A$1&amp;":"&amp;A379,'Finish order'!$C:$K,9,FALSE()),"")</f>
        <v/>
      </c>
      <c r="D379" s="21" t="str">
        <f aca="false">IFERROR(VLOOKUP(A$1&amp;":"&amp;A379,'Finish order'!$C:$K,7,FALSE()),"")</f>
        <v/>
      </c>
      <c r="E379" s="29" t="str">
        <f aca="false">IFERROR(VLOOKUP($A$1&amp;":"&amp;A379,'Finish order'!C:K,5,FALSE()),"")</f>
        <v/>
      </c>
      <c r="F379" s="21" t="str">
        <f aca="false">IFERROR(VLOOKUP($A$1&amp;":"&amp;A379,'Finish order'!C:K,4,FALSE()),"")</f>
        <v/>
      </c>
      <c r="G379" s="30" t="str">
        <f aca="false" t="array" ref="G379:G379">IFERROR(SMALL(IF($D$2:$D1288=D379,$A$2:$A$911*1.001),1),"")</f>
        <v/>
      </c>
      <c r="H379" s="30" t="str">
        <f aca="false" t="array" ref="H379:H379">IFERROR(SMALL(IF($D$2:$D1288=D379,$A$2:$A$911*1.0001),2),"")</f>
        <v/>
      </c>
      <c r="I379" s="30" t="str">
        <f aca="false" t="array" ref="I379:I379">IFERROR(SMALL(IF($D$2:$D1288=D379,$A$2:$A$911*1.00001),3),"")</f>
        <v/>
      </c>
      <c r="J379" s="30" t="str">
        <f aca="false" t="array" ref="J379:J379">IFERROR(SMALL(IF($D$2:$D1288=D379,$A$2:$A$911*1.000001),4),"")</f>
        <v/>
      </c>
      <c r="K379" s="30" t="str">
        <f aca="false">IF(A379&lt;&gt;"", IF(COUNT(G379:J379)=4, SUM(G379:J379), "No"), "")</f>
        <v>No</v>
      </c>
      <c r="L379" s="30" t="str">
        <f aca="false">IF(A379&lt;&gt;"", IF(COUNT(G379:I379)=3, SUM(G379:I379), "No"), "")</f>
        <v>No</v>
      </c>
      <c r="M379" s="30" t="str">
        <f aca="false">IF(A379&lt;&gt;"", IF(COUNT(G379:H379)=2, SUM(G379:H379), "No"), "")</f>
        <v>No</v>
      </c>
      <c r="N379" s="30" t="str">
        <f aca="false">'Results 10 year vets'!$D379&amp;":"&amp;Table1[[#Headers],[Male]]</f>
        <v>:Male</v>
      </c>
      <c r="O379" s="31"/>
      <c r="P379" s="21" t="n">
        <v>378</v>
      </c>
      <c r="Q379" s="21" t="str">
        <f aca="false">IFERROR(VLOOKUP(P$1&amp;":"&amp;P379,'Finish order'!$C:$K,6,FALSE()),"")</f>
        <v/>
      </c>
      <c r="R379" s="21" t="str">
        <f aca="false">IFERROR(VLOOKUP(P$1&amp;":"&amp;P379,'Finish order'!$C:$K,9,FALSE()),"")</f>
        <v/>
      </c>
      <c r="S379" s="21" t="str">
        <f aca="false">IFERROR(VLOOKUP(P$1&amp;":"&amp;P379,'Finish order'!$C:$K,7,FALSE()),"")</f>
        <v/>
      </c>
      <c r="T379" s="29" t="str">
        <f aca="false">IFERROR(VLOOKUP(P$1&amp;":"&amp;P379,'Finish order'!$C:$K,5,FALSE()),"")</f>
        <v/>
      </c>
      <c r="U379" s="21" t="str">
        <f aca="false">IFERROR(VLOOKUP(P$1&amp;":"&amp;P379,'Finish order'!$C:$K,4,FALSE()),"")</f>
        <v/>
      </c>
      <c r="V379" s="30" t="str">
        <f aca="false" t="array" ref="V379:V379">IFERROR(SMALL(IF($S$2:$S1288=S379,$P$2:$P$911*1.001),1),"")</f>
        <v/>
      </c>
      <c r="W379" s="30" t="str">
        <f aca="false" t="array" ref="W379:W379">IFERROR(SMALL(IF($S$2:$S1288=S379,$P$2:$P$911*1.0001),2),"")</f>
        <v/>
      </c>
      <c r="X379" s="30" t="str">
        <f aca="false" t="array" ref="X379:X379">IFERROR(SMALL(IF($S$2:$S1288=S379,$P$2:$P$911*1.00001),3),"")</f>
        <v/>
      </c>
      <c r="Y379" s="30" t="str">
        <f aca="false" t="array" ref="Y379:Y379">IFERROR(SMALL(IF($S$2:$S1288=S379,$P$2:$P$911*1.000001),4),"")</f>
        <v/>
      </c>
      <c r="Z379" s="30" t="str">
        <f aca="false">IF(P379&lt;&gt;"", IF(COUNT(V379:Y379)=4, SUM(V379:Y379), "No"), "")</f>
        <v>No</v>
      </c>
      <c r="AA379" s="30" t="str">
        <f aca="false">IF(P379&lt;&gt;"", IF(COUNT(V379:X379)=3, SUM(V379:X379), "No"), "")</f>
        <v>No</v>
      </c>
      <c r="AB379" s="30" t="str">
        <f aca="false">IF(P379&lt;&gt;"", IF(COUNT(V379:W379)=2, SUM(V379:W379), "No"), "")</f>
        <v>No</v>
      </c>
      <c r="AC379" s="30" t="str">
        <f aca="false">'Results 10 year vets'!$S379&amp;":"&amp;Table4[[#Headers],[Female]]</f>
        <v>:Female</v>
      </c>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c r="CK379" s="31"/>
      <c r="CL379" s="31"/>
      <c r="CM379" s="31"/>
      <c r="CN379" s="31"/>
      <c r="CO379" s="31"/>
      <c r="CP379" s="31"/>
      <c r="CQ379" s="31"/>
      <c r="CR379" s="31"/>
      <c r="CS379" s="31"/>
      <c r="CT379" s="31"/>
      <c r="CU379" s="31"/>
      <c r="CV379" s="31"/>
      <c r="CW379" s="31"/>
      <c r="CX379" s="31"/>
      <c r="CY379" s="31"/>
      <c r="CZ379" s="31"/>
      <c r="DA379" s="31"/>
      <c r="DB379" s="31"/>
      <c r="DC379" s="31"/>
      <c r="DD379" s="31"/>
      <c r="DE379" s="31"/>
      <c r="DF379" s="31"/>
      <c r="DG379" s="31"/>
      <c r="DH379" s="31"/>
      <c r="DI379" s="31"/>
      <c r="DJ379" s="31"/>
      <c r="DK379" s="31"/>
      <c r="DL379" s="31"/>
      <c r="DM379" s="31"/>
      <c r="DN379" s="31"/>
      <c r="DO379" s="31"/>
      <c r="DP379" s="31"/>
      <c r="DQ379" s="31"/>
      <c r="DR379" s="31"/>
      <c r="DS379" s="31"/>
      <c r="DT379" s="31"/>
      <c r="DU379" s="31"/>
      <c r="DV379" s="31"/>
      <c r="DW379" s="31"/>
    </row>
    <row r="380" customFormat="false" ht="15.75" hidden="false" customHeight="true" outlineLevel="0" collapsed="false">
      <c r="A380" s="21" t="n">
        <v>379</v>
      </c>
      <c r="B380" s="21" t="str">
        <f aca="false">IFERROR(VLOOKUP($A$1&amp;":"&amp;A380,'Finish order'!C:K,6,FALSE()),"")</f>
        <v/>
      </c>
      <c r="C380" s="21" t="str">
        <f aca="false">IFERROR(VLOOKUP(A$1&amp;":"&amp;A380,'Finish order'!$C:$K,9,FALSE()),"")</f>
        <v/>
      </c>
      <c r="D380" s="21" t="str">
        <f aca="false">IFERROR(VLOOKUP(A$1&amp;":"&amp;A380,'Finish order'!$C:$K,7,FALSE()),"")</f>
        <v/>
      </c>
      <c r="E380" s="29" t="str">
        <f aca="false">IFERROR(VLOOKUP($A$1&amp;":"&amp;A380,'Finish order'!C:K,5,FALSE()),"")</f>
        <v/>
      </c>
      <c r="F380" s="21" t="str">
        <f aca="false">IFERROR(VLOOKUP($A$1&amp;":"&amp;A380,'Finish order'!C:K,4,FALSE()),"")</f>
        <v/>
      </c>
      <c r="G380" s="30" t="str">
        <f aca="false" t="array" ref="G380:G380">IFERROR(SMALL(IF($D$2:$D1289=D380,$A$2:$A$911*1.001),1),"")</f>
        <v/>
      </c>
      <c r="H380" s="30" t="str">
        <f aca="false" t="array" ref="H380:H380">IFERROR(SMALL(IF($D$2:$D1289=D380,$A$2:$A$911*1.0001),2),"")</f>
        <v/>
      </c>
      <c r="I380" s="30" t="str">
        <f aca="false" t="array" ref="I380:I380">IFERROR(SMALL(IF($D$2:$D1289=D380,$A$2:$A$911*1.00001),3),"")</f>
        <v/>
      </c>
      <c r="J380" s="30" t="str">
        <f aca="false" t="array" ref="J380:J380">IFERROR(SMALL(IF($D$2:$D1289=D380,$A$2:$A$911*1.000001),4),"")</f>
        <v/>
      </c>
      <c r="K380" s="30" t="str">
        <f aca="false">IF(A380&lt;&gt;"", IF(COUNT(G380:J380)=4, SUM(G380:J380), "No"), "")</f>
        <v>No</v>
      </c>
      <c r="L380" s="30" t="str">
        <f aca="false">IF(A380&lt;&gt;"", IF(COUNT(G380:I380)=3, SUM(G380:I380), "No"), "")</f>
        <v>No</v>
      </c>
      <c r="M380" s="30" t="str">
        <f aca="false">IF(A380&lt;&gt;"", IF(COUNT(G380:H380)=2, SUM(G380:H380), "No"), "")</f>
        <v>No</v>
      </c>
      <c r="N380" s="30" t="str">
        <f aca="false">'Results 10 year vets'!$D380&amp;":"&amp;Table1[[#Headers],[Male]]</f>
        <v>:Male</v>
      </c>
      <c r="O380" s="31"/>
      <c r="P380" s="21" t="n">
        <v>379</v>
      </c>
      <c r="Q380" s="21" t="str">
        <f aca="false">IFERROR(VLOOKUP(P$1&amp;":"&amp;P380,'Finish order'!$C:$K,6,FALSE()),"")</f>
        <v/>
      </c>
      <c r="R380" s="21" t="str">
        <f aca="false">IFERROR(VLOOKUP(P$1&amp;":"&amp;P380,'Finish order'!$C:$K,9,FALSE()),"")</f>
        <v/>
      </c>
      <c r="S380" s="21" t="str">
        <f aca="false">IFERROR(VLOOKUP(P$1&amp;":"&amp;P380,'Finish order'!$C:$K,7,FALSE()),"")</f>
        <v/>
      </c>
      <c r="T380" s="29" t="str">
        <f aca="false">IFERROR(VLOOKUP(P$1&amp;":"&amp;P380,'Finish order'!$C:$K,5,FALSE()),"")</f>
        <v/>
      </c>
      <c r="U380" s="21" t="str">
        <f aca="false">IFERROR(VLOOKUP(P$1&amp;":"&amp;P380,'Finish order'!$C:$K,4,FALSE()),"")</f>
        <v/>
      </c>
      <c r="V380" s="30" t="str">
        <f aca="false" t="array" ref="V380:V380">IFERROR(SMALL(IF($S$2:$S1289=S380,$P$2:$P$911*1.001),1),"")</f>
        <v/>
      </c>
      <c r="W380" s="30" t="str">
        <f aca="false" t="array" ref="W380:W380">IFERROR(SMALL(IF($S$2:$S1289=S380,$P$2:$P$911*1.0001),2),"")</f>
        <v/>
      </c>
      <c r="X380" s="30" t="str">
        <f aca="false" t="array" ref="X380:X380">IFERROR(SMALL(IF($S$2:$S1289=S380,$P$2:$P$911*1.00001),3),"")</f>
        <v/>
      </c>
      <c r="Y380" s="30" t="str">
        <f aca="false" t="array" ref="Y380:Y380">IFERROR(SMALL(IF($S$2:$S1289=S380,$P$2:$P$911*1.000001),4),"")</f>
        <v/>
      </c>
      <c r="Z380" s="30" t="str">
        <f aca="false">IF(P380&lt;&gt;"", IF(COUNT(V380:Y380)=4, SUM(V380:Y380), "No"), "")</f>
        <v>No</v>
      </c>
      <c r="AA380" s="30" t="str">
        <f aca="false">IF(P380&lt;&gt;"", IF(COUNT(V380:X380)=3, SUM(V380:X380), "No"), "")</f>
        <v>No</v>
      </c>
      <c r="AB380" s="30" t="str">
        <f aca="false">IF(P380&lt;&gt;"", IF(COUNT(V380:W380)=2, SUM(V380:W380), "No"), "")</f>
        <v>No</v>
      </c>
      <c r="AC380" s="30" t="str">
        <f aca="false">'Results 10 year vets'!$S380&amp;":"&amp;Table4[[#Headers],[Female]]</f>
        <v>:Female</v>
      </c>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c r="CK380" s="31"/>
      <c r="CL380" s="31"/>
      <c r="CM380" s="31"/>
      <c r="CN380" s="31"/>
      <c r="CO380" s="31"/>
      <c r="CP380" s="31"/>
      <c r="CQ380" s="31"/>
      <c r="CR380" s="31"/>
      <c r="CS380" s="31"/>
      <c r="CT380" s="31"/>
      <c r="CU380" s="31"/>
      <c r="CV380" s="31"/>
      <c r="CW380" s="31"/>
      <c r="CX380" s="31"/>
      <c r="CY380" s="31"/>
      <c r="CZ380" s="31"/>
      <c r="DA380" s="31"/>
      <c r="DB380" s="31"/>
      <c r="DC380" s="31"/>
      <c r="DD380" s="31"/>
      <c r="DE380" s="31"/>
      <c r="DF380" s="31"/>
      <c r="DG380" s="31"/>
      <c r="DH380" s="31"/>
      <c r="DI380" s="31"/>
      <c r="DJ380" s="31"/>
      <c r="DK380" s="31"/>
      <c r="DL380" s="31"/>
      <c r="DM380" s="31"/>
      <c r="DN380" s="31"/>
      <c r="DO380" s="31"/>
      <c r="DP380" s="31"/>
      <c r="DQ380" s="31"/>
      <c r="DR380" s="31"/>
      <c r="DS380" s="31"/>
      <c r="DT380" s="31"/>
      <c r="DU380" s="31"/>
      <c r="DV380" s="31"/>
      <c r="DW380" s="31"/>
    </row>
    <row r="381" customFormat="false" ht="15.75" hidden="false" customHeight="true" outlineLevel="0" collapsed="false">
      <c r="A381" s="21" t="n">
        <v>380</v>
      </c>
      <c r="B381" s="21" t="str">
        <f aca="false">IFERROR(VLOOKUP($A$1&amp;":"&amp;A381,'Finish order'!C:K,6,FALSE()),"")</f>
        <v/>
      </c>
      <c r="C381" s="21" t="str">
        <f aca="false">IFERROR(VLOOKUP(A$1&amp;":"&amp;A381,'Finish order'!$C:$K,9,FALSE()),"")</f>
        <v/>
      </c>
      <c r="D381" s="21" t="str">
        <f aca="false">IFERROR(VLOOKUP(A$1&amp;":"&amp;A381,'Finish order'!$C:$K,7,FALSE()),"")</f>
        <v/>
      </c>
      <c r="E381" s="29" t="str">
        <f aca="false">IFERROR(VLOOKUP($A$1&amp;":"&amp;A381,'Finish order'!C:K,5,FALSE()),"")</f>
        <v/>
      </c>
      <c r="F381" s="21" t="str">
        <f aca="false">IFERROR(VLOOKUP($A$1&amp;":"&amp;A381,'Finish order'!C:K,4,FALSE()),"")</f>
        <v/>
      </c>
      <c r="G381" s="30" t="str">
        <f aca="false" t="array" ref="G381:G381">IFERROR(SMALL(IF($D$2:$D1290=D381,$A$2:$A$911*1.001),1),"")</f>
        <v/>
      </c>
      <c r="H381" s="30" t="str">
        <f aca="false" t="array" ref="H381:H381">IFERROR(SMALL(IF($D$2:$D1290=D381,$A$2:$A$911*1.0001),2),"")</f>
        <v/>
      </c>
      <c r="I381" s="30" t="str">
        <f aca="false" t="array" ref="I381:I381">IFERROR(SMALL(IF($D$2:$D1290=D381,$A$2:$A$911*1.00001),3),"")</f>
        <v/>
      </c>
      <c r="J381" s="30" t="str">
        <f aca="false" t="array" ref="J381:J381">IFERROR(SMALL(IF($D$2:$D1290=D381,$A$2:$A$911*1.000001),4),"")</f>
        <v/>
      </c>
      <c r="K381" s="30" t="str">
        <f aca="false">IF(A381&lt;&gt;"", IF(COUNT(G381:J381)=4, SUM(G381:J381), "No"), "")</f>
        <v>No</v>
      </c>
      <c r="L381" s="30" t="str">
        <f aca="false">IF(A381&lt;&gt;"", IF(COUNT(G381:I381)=3, SUM(G381:I381), "No"), "")</f>
        <v>No</v>
      </c>
      <c r="M381" s="30" t="str">
        <f aca="false">IF(A381&lt;&gt;"", IF(COUNT(G381:H381)=2, SUM(G381:H381), "No"), "")</f>
        <v>No</v>
      </c>
      <c r="N381" s="30" t="str">
        <f aca="false">'Results 10 year vets'!$D381&amp;":"&amp;Table1[[#Headers],[Male]]</f>
        <v>:Male</v>
      </c>
      <c r="O381" s="31"/>
      <c r="P381" s="21" t="n">
        <v>380</v>
      </c>
      <c r="Q381" s="21" t="str">
        <f aca="false">IFERROR(VLOOKUP(P$1&amp;":"&amp;P381,'Finish order'!$C:$K,6,FALSE()),"")</f>
        <v/>
      </c>
      <c r="R381" s="21" t="str">
        <f aca="false">IFERROR(VLOOKUP(P$1&amp;":"&amp;P381,'Finish order'!$C:$K,9,FALSE()),"")</f>
        <v/>
      </c>
      <c r="S381" s="21" t="str">
        <f aca="false">IFERROR(VLOOKUP(P$1&amp;":"&amp;P381,'Finish order'!$C:$K,7,FALSE()),"")</f>
        <v/>
      </c>
      <c r="T381" s="29" t="str">
        <f aca="false">IFERROR(VLOOKUP(P$1&amp;":"&amp;P381,'Finish order'!$C:$K,5,FALSE()),"")</f>
        <v/>
      </c>
      <c r="U381" s="21" t="str">
        <f aca="false">IFERROR(VLOOKUP(P$1&amp;":"&amp;P381,'Finish order'!$C:$K,4,FALSE()),"")</f>
        <v/>
      </c>
      <c r="V381" s="30" t="str">
        <f aca="false" t="array" ref="V381:V381">IFERROR(SMALL(IF($S$2:$S1290=S381,$P$2:$P$911*1.001),1),"")</f>
        <v/>
      </c>
      <c r="W381" s="30" t="str">
        <f aca="false" t="array" ref="W381:W381">IFERROR(SMALL(IF($S$2:$S1290=S381,$P$2:$P$911*1.0001),2),"")</f>
        <v/>
      </c>
      <c r="X381" s="30" t="str">
        <f aca="false" t="array" ref="X381:X381">IFERROR(SMALL(IF($S$2:$S1290=S381,$P$2:$P$911*1.00001),3),"")</f>
        <v/>
      </c>
      <c r="Y381" s="30" t="str">
        <f aca="false" t="array" ref="Y381:Y381">IFERROR(SMALL(IF($S$2:$S1290=S381,$P$2:$P$911*1.000001),4),"")</f>
        <v/>
      </c>
      <c r="Z381" s="30" t="str">
        <f aca="false">IF(P381&lt;&gt;"", IF(COUNT(V381:Y381)=4, SUM(V381:Y381), "No"), "")</f>
        <v>No</v>
      </c>
      <c r="AA381" s="30" t="str">
        <f aca="false">IF(P381&lt;&gt;"", IF(COUNT(V381:X381)=3, SUM(V381:X381), "No"), "")</f>
        <v>No</v>
      </c>
      <c r="AB381" s="30" t="str">
        <f aca="false">IF(P381&lt;&gt;"", IF(COUNT(V381:W381)=2, SUM(V381:W381), "No"), "")</f>
        <v>No</v>
      </c>
      <c r="AC381" s="30" t="str">
        <f aca="false">'Results 10 year vets'!$S381&amp;":"&amp;Table4[[#Headers],[Female]]</f>
        <v>:Female</v>
      </c>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c r="CK381" s="31"/>
      <c r="CL381" s="31"/>
      <c r="CM381" s="31"/>
      <c r="CN381" s="31"/>
      <c r="CO381" s="31"/>
      <c r="CP381" s="31"/>
      <c r="CQ381" s="31"/>
      <c r="CR381" s="31"/>
      <c r="CS381" s="31"/>
      <c r="CT381" s="31"/>
      <c r="CU381" s="31"/>
      <c r="CV381" s="31"/>
      <c r="CW381" s="31"/>
      <c r="CX381" s="31"/>
      <c r="CY381" s="31"/>
      <c r="CZ381" s="31"/>
      <c r="DA381" s="31"/>
      <c r="DB381" s="31"/>
      <c r="DC381" s="31"/>
      <c r="DD381" s="31"/>
      <c r="DE381" s="31"/>
      <c r="DF381" s="31"/>
      <c r="DG381" s="31"/>
      <c r="DH381" s="31"/>
      <c r="DI381" s="31"/>
      <c r="DJ381" s="31"/>
      <c r="DK381" s="31"/>
      <c r="DL381" s="31"/>
      <c r="DM381" s="31"/>
      <c r="DN381" s="31"/>
      <c r="DO381" s="31"/>
      <c r="DP381" s="31"/>
      <c r="DQ381" s="31"/>
      <c r="DR381" s="31"/>
      <c r="DS381" s="31"/>
      <c r="DT381" s="31"/>
      <c r="DU381" s="31"/>
      <c r="DV381" s="31"/>
      <c r="DW381" s="31"/>
    </row>
    <row r="382" customFormat="false" ht="15.75" hidden="false" customHeight="true" outlineLevel="0" collapsed="false">
      <c r="A382" s="21" t="n">
        <v>381</v>
      </c>
      <c r="B382" s="21" t="str">
        <f aca="false">IFERROR(VLOOKUP($A$1&amp;":"&amp;A382,'Finish order'!C:K,6,FALSE()),"")</f>
        <v/>
      </c>
      <c r="C382" s="21" t="str">
        <f aca="false">IFERROR(VLOOKUP(A$1&amp;":"&amp;A382,'Finish order'!$C:$K,9,FALSE()),"")</f>
        <v/>
      </c>
      <c r="D382" s="21" t="str">
        <f aca="false">IFERROR(VLOOKUP(A$1&amp;":"&amp;A382,'Finish order'!$C:$K,7,FALSE()),"")</f>
        <v/>
      </c>
      <c r="E382" s="29" t="str">
        <f aca="false">IFERROR(VLOOKUP($A$1&amp;":"&amp;A382,'Finish order'!C:K,5,FALSE()),"")</f>
        <v/>
      </c>
      <c r="F382" s="21" t="str">
        <f aca="false">IFERROR(VLOOKUP($A$1&amp;":"&amp;A382,'Finish order'!C:K,4,FALSE()),"")</f>
        <v/>
      </c>
      <c r="G382" s="30" t="str">
        <f aca="false" t="array" ref="G382:G382">IFERROR(SMALL(IF($D$2:$D1291=D382,$A$2:$A$911*1.001),1),"")</f>
        <v/>
      </c>
      <c r="H382" s="30" t="str">
        <f aca="false" t="array" ref="H382:H382">IFERROR(SMALL(IF($D$2:$D1291=D382,$A$2:$A$911*1.0001),2),"")</f>
        <v/>
      </c>
      <c r="I382" s="30" t="str">
        <f aca="false" t="array" ref="I382:I382">IFERROR(SMALL(IF($D$2:$D1291=D382,$A$2:$A$911*1.00001),3),"")</f>
        <v/>
      </c>
      <c r="J382" s="30" t="str">
        <f aca="false" t="array" ref="J382:J382">IFERROR(SMALL(IF($D$2:$D1291=D382,$A$2:$A$911*1.000001),4),"")</f>
        <v/>
      </c>
      <c r="K382" s="30" t="str">
        <f aca="false">IF(A382&lt;&gt;"", IF(COUNT(G382:J382)=4, SUM(G382:J382), "No"), "")</f>
        <v>No</v>
      </c>
      <c r="L382" s="30" t="str">
        <f aca="false">IF(A382&lt;&gt;"", IF(COUNT(G382:I382)=3, SUM(G382:I382), "No"), "")</f>
        <v>No</v>
      </c>
      <c r="M382" s="30" t="str">
        <f aca="false">IF(A382&lt;&gt;"", IF(COUNT(G382:H382)=2, SUM(G382:H382), "No"), "")</f>
        <v>No</v>
      </c>
      <c r="N382" s="30" t="str">
        <f aca="false">'Results 10 year vets'!$D382&amp;":"&amp;Table1[[#Headers],[Male]]</f>
        <v>:Male</v>
      </c>
      <c r="O382" s="31"/>
      <c r="P382" s="21" t="n">
        <v>381</v>
      </c>
      <c r="Q382" s="21" t="str">
        <f aca="false">IFERROR(VLOOKUP(P$1&amp;":"&amp;P382,'Finish order'!$C:$K,6,FALSE()),"")</f>
        <v/>
      </c>
      <c r="R382" s="21" t="str">
        <f aca="false">IFERROR(VLOOKUP(P$1&amp;":"&amp;P382,'Finish order'!$C:$K,9,FALSE()),"")</f>
        <v/>
      </c>
      <c r="S382" s="21" t="str">
        <f aca="false">IFERROR(VLOOKUP(P$1&amp;":"&amp;P382,'Finish order'!$C:$K,7,FALSE()),"")</f>
        <v/>
      </c>
      <c r="T382" s="29" t="str">
        <f aca="false">IFERROR(VLOOKUP(P$1&amp;":"&amp;P382,'Finish order'!$C:$K,5,FALSE()),"")</f>
        <v/>
      </c>
      <c r="U382" s="21" t="str">
        <f aca="false">IFERROR(VLOOKUP(P$1&amp;":"&amp;P382,'Finish order'!$C:$K,4,FALSE()),"")</f>
        <v/>
      </c>
      <c r="V382" s="30" t="str">
        <f aca="false" t="array" ref="V382:V382">IFERROR(SMALL(IF($S$2:$S1291=S382,$P$2:$P$911*1.001),1),"")</f>
        <v/>
      </c>
      <c r="W382" s="30" t="str">
        <f aca="false" t="array" ref="W382:W382">IFERROR(SMALL(IF($S$2:$S1291=S382,$P$2:$P$911*1.0001),2),"")</f>
        <v/>
      </c>
      <c r="X382" s="30" t="str">
        <f aca="false" t="array" ref="X382:X382">IFERROR(SMALL(IF($S$2:$S1291=S382,$P$2:$P$911*1.00001),3),"")</f>
        <v/>
      </c>
      <c r="Y382" s="30" t="str">
        <f aca="false" t="array" ref="Y382:Y382">IFERROR(SMALL(IF($S$2:$S1291=S382,$P$2:$P$911*1.000001),4),"")</f>
        <v/>
      </c>
      <c r="Z382" s="30" t="str">
        <f aca="false">IF(P382&lt;&gt;"", IF(COUNT(V382:Y382)=4, SUM(V382:Y382), "No"), "")</f>
        <v>No</v>
      </c>
      <c r="AA382" s="30" t="str">
        <f aca="false">IF(P382&lt;&gt;"", IF(COUNT(V382:X382)=3, SUM(V382:X382), "No"), "")</f>
        <v>No</v>
      </c>
      <c r="AB382" s="30" t="str">
        <f aca="false">IF(P382&lt;&gt;"", IF(COUNT(V382:W382)=2, SUM(V382:W382), "No"), "")</f>
        <v>No</v>
      </c>
      <c r="AC382" s="30" t="str">
        <f aca="false">'Results 10 year vets'!$S382&amp;":"&amp;Table4[[#Headers],[Female]]</f>
        <v>:Female</v>
      </c>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c r="CK382" s="31"/>
      <c r="CL382" s="31"/>
      <c r="CM382" s="31"/>
      <c r="CN382" s="31"/>
      <c r="CO382" s="31"/>
      <c r="CP382" s="31"/>
      <c r="CQ382" s="31"/>
      <c r="CR382" s="31"/>
      <c r="CS382" s="31"/>
      <c r="CT382" s="31"/>
      <c r="CU382" s="31"/>
      <c r="CV382" s="31"/>
      <c r="CW382" s="31"/>
      <c r="CX382" s="31"/>
      <c r="CY382" s="31"/>
      <c r="CZ382" s="31"/>
      <c r="DA382" s="31"/>
      <c r="DB382" s="31"/>
      <c r="DC382" s="31"/>
      <c r="DD382" s="31"/>
      <c r="DE382" s="31"/>
      <c r="DF382" s="31"/>
      <c r="DG382" s="31"/>
      <c r="DH382" s="31"/>
      <c r="DI382" s="31"/>
      <c r="DJ382" s="31"/>
      <c r="DK382" s="31"/>
      <c r="DL382" s="31"/>
      <c r="DM382" s="31"/>
      <c r="DN382" s="31"/>
      <c r="DO382" s="31"/>
      <c r="DP382" s="31"/>
      <c r="DQ382" s="31"/>
      <c r="DR382" s="31"/>
      <c r="DS382" s="31"/>
      <c r="DT382" s="31"/>
      <c r="DU382" s="31"/>
      <c r="DV382" s="31"/>
      <c r="DW382" s="31"/>
    </row>
    <row r="383" customFormat="false" ht="15.75" hidden="false" customHeight="true" outlineLevel="0" collapsed="false">
      <c r="A383" s="21" t="n">
        <v>382</v>
      </c>
      <c r="B383" s="21" t="str">
        <f aca="false">IFERROR(VLOOKUP($A$1&amp;":"&amp;A383,'Finish order'!C:K,6,FALSE()),"")</f>
        <v/>
      </c>
      <c r="C383" s="21" t="str">
        <f aca="false">IFERROR(VLOOKUP(A$1&amp;":"&amp;A383,'Finish order'!$C:$K,9,FALSE()),"")</f>
        <v/>
      </c>
      <c r="D383" s="21" t="str">
        <f aca="false">IFERROR(VLOOKUP(A$1&amp;":"&amp;A383,'Finish order'!$C:$K,7,FALSE()),"")</f>
        <v/>
      </c>
      <c r="E383" s="29" t="str">
        <f aca="false">IFERROR(VLOOKUP($A$1&amp;":"&amp;A383,'Finish order'!C:K,5,FALSE()),"")</f>
        <v/>
      </c>
      <c r="F383" s="21" t="str">
        <f aca="false">IFERROR(VLOOKUP($A$1&amp;":"&amp;A383,'Finish order'!C:K,4,FALSE()),"")</f>
        <v/>
      </c>
      <c r="G383" s="30" t="str">
        <f aca="false" t="array" ref="G383:G383">IFERROR(SMALL(IF($D$2:$D1292=D383,$A$2:$A$911*1.001),1),"")</f>
        <v/>
      </c>
      <c r="H383" s="30" t="str">
        <f aca="false" t="array" ref="H383:H383">IFERROR(SMALL(IF($D$2:$D1292=D383,$A$2:$A$911*1.0001),2),"")</f>
        <v/>
      </c>
      <c r="I383" s="30" t="str">
        <f aca="false" t="array" ref="I383:I383">IFERROR(SMALL(IF($D$2:$D1292=D383,$A$2:$A$911*1.00001),3),"")</f>
        <v/>
      </c>
      <c r="J383" s="30" t="str">
        <f aca="false" t="array" ref="J383:J383">IFERROR(SMALL(IF($D$2:$D1292=D383,$A$2:$A$911*1.000001),4),"")</f>
        <v/>
      </c>
      <c r="K383" s="30" t="str">
        <f aca="false">IF(A383&lt;&gt;"", IF(COUNT(G383:J383)=4, SUM(G383:J383), "No"), "")</f>
        <v>No</v>
      </c>
      <c r="L383" s="30" t="str">
        <f aca="false">IF(A383&lt;&gt;"", IF(COUNT(G383:I383)=3, SUM(G383:I383), "No"), "")</f>
        <v>No</v>
      </c>
      <c r="M383" s="30" t="str">
        <f aca="false">IF(A383&lt;&gt;"", IF(COUNT(G383:H383)=2, SUM(G383:H383), "No"), "")</f>
        <v>No</v>
      </c>
      <c r="N383" s="30" t="str">
        <f aca="false">'Results 10 year vets'!$D383&amp;":"&amp;Table1[[#Headers],[Male]]</f>
        <v>:Male</v>
      </c>
      <c r="O383" s="31"/>
      <c r="P383" s="21" t="n">
        <v>382</v>
      </c>
      <c r="Q383" s="21" t="str">
        <f aca="false">IFERROR(VLOOKUP(P$1&amp;":"&amp;P383,'Finish order'!$C:$K,6,FALSE()),"")</f>
        <v/>
      </c>
      <c r="R383" s="21" t="str">
        <f aca="false">IFERROR(VLOOKUP(P$1&amp;":"&amp;P383,'Finish order'!$C:$K,9,FALSE()),"")</f>
        <v/>
      </c>
      <c r="S383" s="21" t="str">
        <f aca="false">IFERROR(VLOOKUP(P$1&amp;":"&amp;P383,'Finish order'!$C:$K,7,FALSE()),"")</f>
        <v/>
      </c>
      <c r="T383" s="29" t="str">
        <f aca="false">IFERROR(VLOOKUP(P$1&amp;":"&amp;P383,'Finish order'!$C:$K,5,FALSE()),"")</f>
        <v/>
      </c>
      <c r="U383" s="21" t="str">
        <f aca="false">IFERROR(VLOOKUP(P$1&amp;":"&amp;P383,'Finish order'!$C:$K,4,FALSE()),"")</f>
        <v/>
      </c>
      <c r="V383" s="30" t="str">
        <f aca="false" t="array" ref="V383:V383">IFERROR(SMALL(IF($S$2:$S1292=S383,$P$2:$P$911*1.001),1),"")</f>
        <v/>
      </c>
      <c r="W383" s="30" t="str">
        <f aca="false" t="array" ref="W383:W383">IFERROR(SMALL(IF($S$2:$S1292=S383,$P$2:$P$911*1.0001),2),"")</f>
        <v/>
      </c>
      <c r="X383" s="30" t="str">
        <f aca="false" t="array" ref="X383:X383">IFERROR(SMALL(IF($S$2:$S1292=S383,$P$2:$P$911*1.00001),3),"")</f>
        <v/>
      </c>
      <c r="Y383" s="30" t="str">
        <f aca="false" t="array" ref="Y383:Y383">IFERROR(SMALL(IF($S$2:$S1292=S383,$P$2:$P$911*1.000001),4),"")</f>
        <v/>
      </c>
      <c r="Z383" s="30" t="str">
        <f aca="false">IF(P383&lt;&gt;"", IF(COUNT(V383:Y383)=4, SUM(V383:Y383), "No"), "")</f>
        <v>No</v>
      </c>
      <c r="AA383" s="30" t="str">
        <f aca="false">IF(P383&lt;&gt;"", IF(COUNT(V383:X383)=3, SUM(V383:X383), "No"), "")</f>
        <v>No</v>
      </c>
      <c r="AB383" s="30" t="str">
        <f aca="false">IF(P383&lt;&gt;"", IF(COUNT(V383:W383)=2, SUM(V383:W383), "No"), "")</f>
        <v>No</v>
      </c>
      <c r="AC383" s="30" t="str">
        <f aca="false">'Results 10 year vets'!$S383&amp;":"&amp;Table4[[#Headers],[Female]]</f>
        <v>:Female</v>
      </c>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c r="CK383" s="31"/>
      <c r="CL383" s="31"/>
      <c r="CM383" s="31"/>
      <c r="CN383" s="31"/>
      <c r="CO383" s="31"/>
      <c r="CP383" s="31"/>
      <c r="CQ383" s="31"/>
      <c r="CR383" s="31"/>
      <c r="CS383" s="31"/>
      <c r="CT383" s="31"/>
      <c r="CU383" s="31"/>
      <c r="CV383" s="31"/>
      <c r="CW383" s="31"/>
      <c r="CX383" s="31"/>
      <c r="CY383" s="31"/>
      <c r="CZ383" s="31"/>
      <c r="DA383" s="31"/>
      <c r="DB383" s="31"/>
      <c r="DC383" s="31"/>
      <c r="DD383" s="31"/>
      <c r="DE383" s="31"/>
      <c r="DF383" s="31"/>
      <c r="DG383" s="31"/>
      <c r="DH383" s="31"/>
      <c r="DI383" s="31"/>
      <c r="DJ383" s="31"/>
      <c r="DK383" s="31"/>
      <c r="DL383" s="31"/>
      <c r="DM383" s="31"/>
      <c r="DN383" s="31"/>
      <c r="DO383" s="31"/>
      <c r="DP383" s="31"/>
      <c r="DQ383" s="31"/>
      <c r="DR383" s="31"/>
      <c r="DS383" s="31"/>
      <c r="DT383" s="31"/>
      <c r="DU383" s="31"/>
      <c r="DV383" s="31"/>
      <c r="DW383" s="31"/>
    </row>
    <row r="384" customFormat="false" ht="15.75" hidden="false" customHeight="true" outlineLevel="0" collapsed="false">
      <c r="A384" s="21" t="n">
        <v>383</v>
      </c>
      <c r="B384" s="21" t="str">
        <f aca="false">IFERROR(VLOOKUP($A$1&amp;":"&amp;A384,'Finish order'!C:K,6,FALSE()),"")</f>
        <v/>
      </c>
      <c r="C384" s="21" t="str">
        <f aca="false">IFERROR(VLOOKUP(A$1&amp;":"&amp;A384,'Finish order'!$C:$K,9,FALSE()),"")</f>
        <v/>
      </c>
      <c r="D384" s="21" t="str">
        <f aca="false">IFERROR(VLOOKUP(A$1&amp;":"&amp;A384,'Finish order'!$C:$K,7,FALSE()),"")</f>
        <v/>
      </c>
      <c r="E384" s="29" t="str">
        <f aca="false">IFERROR(VLOOKUP($A$1&amp;":"&amp;A384,'Finish order'!C:K,5,FALSE()),"")</f>
        <v/>
      </c>
      <c r="F384" s="21" t="str">
        <f aca="false">IFERROR(VLOOKUP($A$1&amp;":"&amp;A384,'Finish order'!C:K,4,FALSE()),"")</f>
        <v/>
      </c>
      <c r="G384" s="30" t="str">
        <f aca="false" t="array" ref="G384:G384">IFERROR(SMALL(IF($D$2:$D1293=D384,$A$2:$A$911*1.001),1),"")</f>
        <v/>
      </c>
      <c r="H384" s="30" t="str">
        <f aca="false" t="array" ref="H384:H384">IFERROR(SMALL(IF($D$2:$D1293=D384,$A$2:$A$911*1.0001),2),"")</f>
        <v/>
      </c>
      <c r="I384" s="30" t="str">
        <f aca="false" t="array" ref="I384:I384">IFERROR(SMALL(IF($D$2:$D1293=D384,$A$2:$A$911*1.00001),3),"")</f>
        <v/>
      </c>
      <c r="J384" s="30" t="str">
        <f aca="false" t="array" ref="J384:J384">IFERROR(SMALL(IF($D$2:$D1293=D384,$A$2:$A$911*1.000001),4),"")</f>
        <v/>
      </c>
      <c r="K384" s="30" t="str">
        <f aca="false">IF(A384&lt;&gt;"", IF(COUNT(G384:J384)=4, SUM(G384:J384), "No"), "")</f>
        <v>No</v>
      </c>
      <c r="L384" s="30" t="str">
        <f aca="false">IF(A384&lt;&gt;"", IF(COUNT(G384:I384)=3, SUM(G384:I384), "No"), "")</f>
        <v>No</v>
      </c>
      <c r="M384" s="30" t="str">
        <f aca="false">IF(A384&lt;&gt;"", IF(COUNT(G384:H384)=2, SUM(G384:H384), "No"), "")</f>
        <v>No</v>
      </c>
      <c r="N384" s="30" t="str">
        <f aca="false">'Results 10 year vets'!$D384&amp;":"&amp;Table1[[#Headers],[Male]]</f>
        <v>:Male</v>
      </c>
      <c r="O384" s="31"/>
      <c r="P384" s="21" t="n">
        <v>383</v>
      </c>
      <c r="Q384" s="21" t="str">
        <f aca="false">IFERROR(VLOOKUP(P$1&amp;":"&amp;P384,'Finish order'!$C:$K,6,FALSE()),"")</f>
        <v/>
      </c>
      <c r="R384" s="21" t="str">
        <f aca="false">IFERROR(VLOOKUP(P$1&amp;":"&amp;P384,'Finish order'!$C:$K,9,FALSE()),"")</f>
        <v/>
      </c>
      <c r="S384" s="21" t="str">
        <f aca="false">IFERROR(VLOOKUP(P$1&amp;":"&amp;P384,'Finish order'!$C:$K,7,FALSE()),"")</f>
        <v/>
      </c>
      <c r="T384" s="29" t="str">
        <f aca="false">IFERROR(VLOOKUP(P$1&amp;":"&amp;P384,'Finish order'!$C:$K,5,FALSE()),"")</f>
        <v/>
      </c>
      <c r="U384" s="21" t="str">
        <f aca="false">IFERROR(VLOOKUP(P$1&amp;":"&amp;P384,'Finish order'!$C:$K,4,FALSE()),"")</f>
        <v/>
      </c>
      <c r="V384" s="30" t="str">
        <f aca="false" t="array" ref="V384:V384">IFERROR(SMALL(IF($S$2:$S1293=S384,$P$2:$P$911*1.001),1),"")</f>
        <v/>
      </c>
      <c r="W384" s="30" t="str">
        <f aca="false" t="array" ref="W384:W384">IFERROR(SMALL(IF($S$2:$S1293=S384,$P$2:$P$911*1.0001),2),"")</f>
        <v/>
      </c>
      <c r="X384" s="30" t="str">
        <f aca="false" t="array" ref="X384:X384">IFERROR(SMALL(IF($S$2:$S1293=S384,$P$2:$P$911*1.00001),3),"")</f>
        <v/>
      </c>
      <c r="Y384" s="30" t="str">
        <f aca="false" t="array" ref="Y384:Y384">IFERROR(SMALL(IF($S$2:$S1293=S384,$P$2:$P$911*1.000001),4),"")</f>
        <v/>
      </c>
      <c r="Z384" s="30" t="str">
        <f aca="false">IF(P384&lt;&gt;"", IF(COUNT(V384:Y384)=4, SUM(V384:Y384), "No"), "")</f>
        <v>No</v>
      </c>
      <c r="AA384" s="30" t="str">
        <f aca="false">IF(P384&lt;&gt;"", IF(COUNT(V384:X384)=3, SUM(V384:X384), "No"), "")</f>
        <v>No</v>
      </c>
      <c r="AB384" s="30" t="str">
        <f aca="false">IF(P384&lt;&gt;"", IF(COUNT(V384:W384)=2, SUM(V384:W384), "No"), "")</f>
        <v>No</v>
      </c>
      <c r="AC384" s="30" t="str">
        <f aca="false">'Results 10 year vets'!$S384&amp;":"&amp;Table4[[#Headers],[Female]]</f>
        <v>:Female</v>
      </c>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c r="CK384" s="31"/>
      <c r="CL384" s="31"/>
      <c r="CM384" s="31"/>
      <c r="CN384" s="31"/>
      <c r="CO384" s="31"/>
      <c r="CP384" s="31"/>
      <c r="CQ384" s="31"/>
      <c r="CR384" s="31"/>
      <c r="CS384" s="31"/>
      <c r="CT384" s="31"/>
      <c r="CU384" s="31"/>
      <c r="CV384" s="31"/>
      <c r="CW384" s="31"/>
      <c r="CX384" s="31"/>
      <c r="CY384" s="31"/>
      <c r="CZ384" s="31"/>
      <c r="DA384" s="31"/>
      <c r="DB384" s="31"/>
      <c r="DC384" s="31"/>
      <c r="DD384" s="31"/>
      <c r="DE384" s="31"/>
      <c r="DF384" s="31"/>
      <c r="DG384" s="31"/>
      <c r="DH384" s="31"/>
      <c r="DI384" s="31"/>
      <c r="DJ384" s="31"/>
      <c r="DK384" s="31"/>
      <c r="DL384" s="31"/>
      <c r="DM384" s="31"/>
      <c r="DN384" s="31"/>
      <c r="DO384" s="31"/>
      <c r="DP384" s="31"/>
      <c r="DQ384" s="31"/>
      <c r="DR384" s="31"/>
      <c r="DS384" s="31"/>
      <c r="DT384" s="31"/>
      <c r="DU384" s="31"/>
      <c r="DV384" s="31"/>
      <c r="DW384" s="31"/>
    </row>
    <row r="385" customFormat="false" ht="15.75" hidden="false" customHeight="true" outlineLevel="0" collapsed="false">
      <c r="A385" s="21" t="n">
        <v>384</v>
      </c>
      <c r="B385" s="21" t="str">
        <f aca="false">IFERROR(VLOOKUP($A$1&amp;":"&amp;A385,'Finish order'!C:K,6,FALSE()),"")</f>
        <v/>
      </c>
      <c r="C385" s="21" t="str">
        <f aca="false">IFERROR(VLOOKUP(A$1&amp;":"&amp;A385,'Finish order'!$C:$K,9,FALSE()),"")</f>
        <v/>
      </c>
      <c r="D385" s="21" t="str">
        <f aca="false">IFERROR(VLOOKUP(A$1&amp;":"&amp;A385,'Finish order'!$C:$K,7,FALSE()),"")</f>
        <v/>
      </c>
      <c r="E385" s="29" t="str">
        <f aca="false">IFERROR(VLOOKUP($A$1&amp;":"&amp;A385,'Finish order'!C:K,5,FALSE()),"")</f>
        <v/>
      </c>
      <c r="F385" s="21" t="str">
        <f aca="false">IFERROR(VLOOKUP($A$1&amp;":"&amp;A385,'Finish order'!C:K,4,FALSE()),"")</f>
        <v/>
      </c>
      <c r="G385" s="30" t="str">
        <f aca="false" t="array" ref="G385:G385">IFERROR(SMALL(IF($D$2:$D1294=D385,$A$2:$A$911*1.001),1),"")</f>
        <v/>
      </c>
      <c r="H385" s="30" t="str">
        <f aca="false" t="array" ref="H385:H385">IFERROR(SMALL(IF($D$2:$D1294=D385,$A$2:$A$911*1.0001),2),"")</f>
        <v/>
      </c>
      <c r="I385" s="30" t="str">
        <f aca="false" t="array" ref="I385:I385">IFERROR(SMALL(IF($D$2:$D1294=D385,$A$2:$A$911*1.00001),3),"")</f>
        <v/>
      </c>
      <c r="J385" s="30" t="str">
        <f aca="false" t="array" ref="J385:J385">IFERROR(SMALL(IF($D$2:$D1294=D385,$A$2:$A$911*1.000001),4),"")</f>
        <v/>
      </c>
      <c r="K385" s="30" t="str">
        <f aca="false">IF(A385&lt;&gt;"", IF(COUNT(G385:J385)=4, SUM(G385:J385), "No"), "")</f>
        <v>No</v>
      </c>
      <c r="L385" s="30" t="str">
        <f aca="false">IF(A385&lt;&gt;"", IF(COUNT(G385:I385)=3, SUM(G385:I385), "No"), "")</f>
        <v>No</v>
      </c>
      <c r="M385" s="30" t="str">
        <f aca="false">IF(A385&lt;&gt;"", IF(COUNT(G385:H385)=2, SUM(G385:H385), "No"), "")</f>
        <v>No</v>
      </c>
      <c r="N385" s="30" t="str">
        <f aca="false">'Results 10 year vets'!$D385&amp;":"&amp;Table1[[#Headers],[Male]]</f>
        <v>:Male</v>
      </c>
      <c r="O385" s="31"/>
      <c r="P385" s="21" t="n">
        <v>384</v>
      </c>
      <c r="Q385" s="21" t="str">
        <f aca="false">IFERROR(VLOOKUP(P$1&amp;":"&amp;P385,'Finish order'!$C:$K,6,FALSE()),"")</f>
        <v/>
      </c>
      <c r="R385" s="21" t="str">
        <f aca="false">IFERROR(VLOOKUP(P$1&amp;":"&amp;P385,'Finish order'!$C:$K,9,FALSE()),"")</f>
        <v/>
      </c>
      <c r="S385" s="21" t="str">
        <f aca="false">IFERROR(VLOOKUP(P$1&amp;":"&amp;P385,'Finish order'!$C:$K,7,FALSE()),"")</f>
        <v/>
      </c>
      <c r="T385" s="29" t="str">
        <f aca="false">IFERROR(VLOOKUP(P$1&amp;":"&amp;P385,'Finish order'!$C:$K,5,FALSE()),"")</f>
        <v/>
      </c>
      <c r="U385" s="21" t="str">
        <f aca="false">IFERROR(VLOOKUP(P$1&amp;":"&amp;P385,'Finish order'!$C:$K,4,FALSE()),"")</f>
        <v/>
      </c>
      <c r="V385" s="30" t="str">
        <f aca="false" t="array" ref="V385:V385">IFERROR(SMALL(IF($S$2:$S1294=S385,$P$2:$P$911*1.001),1),"")</f>
        <v/>
      </c>
      <c r="W385" s="30" t="str">
        <f aca="false" t="array" ref="W385:W385">IFERROR(SMALL(IF($S$2:$S1294=S385,$P$2:$P$911*1.0001),2),"")</f>
        <v/>
      </c>
      <c r="X385" s="30" t="str">
        <f aca="false" t="array" ref="X385:X385">IFERROR(SMALL(IF($S$2:$S1294=S385,$P$2:$P$911*1.00001),3),"")</f>
        <v/>
      </c>
      <c r="Y385" s="30" t="str">
        <f aca="false" t="array" ref="Y385:Y385">IFERROR(SMALL(IF($S$2:$S1294=S385,$P$2:$P$911*1.000001),4),"")</f>
        <v/>
      </c>
      <c r="Z385" s="30" t="str">
        <f aca="false">IF(P385&lt;&gt;"", IF(COUNT(V385:Y385)=4, SUM(V385:Y385), "No"), "")</f>
        <v>No</v>
      </c>
      <c r="AA385" s="30" t="str">
        <f aca="false">IF(P385&lt;&gt;"", IF(COUNT(V385:X385)=3, SUM(V385:X385), "No"), "")</f>
        <v>No</v>
      </c>
      <c r="AB385" s="30" t="str">
        <f aca="false">IF(P385&lt;&gt;"", IF(COUNT(V385:W385)=2, SUM(V385:W385), "No"), "")</f>
        <v>No</v>
      </c>
      <c r="AC385" s="30" t="str">
        <f aca="false">'Results 10 year vets'!$S385&amp;":"&amp;Table4[[#Headers],[Female]]</f>
        <v>:Female</v>
      </c>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c r="CK385" s="31"/>
      <c r="CL385" s="31"/>
      <c r="CM385" s="31"/>
      <c r="CN385" s="31"/>
      <c r="CO385" s="31"/>
      <c r="CP385" s="31"/>
      <c r="CQ385" s="31"/>
      <c r="CR385" s="31"/>
      <c r="CS385" s="31"/>
      <c r="CT385" s="31"/>
      <c r="CU385" s="31"/>
      <c r="CV385" s="31"/>
      <c r="CW385" s="31"/>
      <c r="CX385" s="31"/>
      <c r="CY385" s="31"/>
      <c r="CZ385" s="31"/>
      <c r="DA385" s="31"/>
      <c r="DB385" s="31"/>
      <c r="DC385" s="31"/>
      <c r="DD385" s="31"/>
      <c r="DE385" s="31"/>
      <c r="DF385" s="31"/>
      <c r="DG385" s="31"/>
      <c r="DH385" s="31"/>
      <c r="DI385" s="31"/>
      <c r="DJ385" s="31"/>
      <c r="DK385" s="31"/>
      <c r="DL385" s="31"/>
      <c r="DM385" s="31"/>
      <c r="DN385" s="31"/>
      <c r="DO385" s="31"/>
      <c r="DP385" s="31"/>
      <c r="DQ385" s="31"/>
      <c r="DR385" s="31"/>
      <c r="DS385" s="31"/>
      <c r="DT385" s="31"/>
      <c r="DU385" s="31"/>
      <c r="DV385" s="31"/>
      <c r="DW385" s="31"/>
    </row>
    <row r="386" customFormat="false" ht="15.75" hidden="false" customHeight="true" outlineLevel="0" collapsed="false">
      <c r="A386" s="21" t="n">
        <v>385</v>
      </c>
      <c r="B386" s="21" t="str">
        <f aca="false">IFERROR(VLOOKUP($A$1&amp;":"&amp;A386,'Finish order'!C:K,6,FALSE()),"")</f>
        <v/>
      </c>
      <c r="C386" s="21" t="str">
        <f aca="false">IFERROR(VLOOKUP(A$1&amp;":"&amp;A386,'Finish order'!$C:$K,9,FALSE()),"")</f>
        <v/>
      </c>
      <c r="D386" s="21" t="str">
        <f aca="false">IFERROR(VLOOKUP(A$1&amp;":"&amp;A386,'Finish order'!$C:$K,7,FALSE()),"")</f>
        <v/>
      </c>
      <c r="E386" s="29" t="str">
        <f aca="false">IFERROR(VLOOKUP($A$1&amp;":"&amp;A386,'Finish order'!C:K,5,FALSE()),"")</f>
        <v/>
      </c>
      <c r="F386" s="21" t="str">
        <f aca="false">IFERROR(VLOOKUP($A$1&amp;":"&amp;A386,'Finish order'!C:K,4,FALSE()),"")</f>
        <v/>
      </c>
      <c r="G386" s="30" t="str">
        <f aca="false" t="array" ref="G386:G386">IFERROR(SMALL(IF($D$2:$D1295=D386,$A$2:$A$911*1.001),1),"")</f>
        <v/>
      </c>
      <c r="H386" s="30" t="str">
        <f aca="false" t="array" ref="H386:H386">IFERROR(SMALL(IF($D$2:$D1295=D386,$A$2:$A$911*1.0001),2),"")</f>
        <v/>
      </c>
      <c r="I386" s="30" t="str">
        <f aca="false" t="array" ref="I386:I386">IFERROR(SMALL(IF($D$2:$D1295=D386,$A$2:$A$911*1.00001),3),"")</f>
        <v/>
      </c>
      <c r="J386" s="30" t="str">
        <f aca="false" t="array" ref="J386:J386">IFERROR(SMALL(IF($D$2:$D1295=D386,$A$2:$A$911*1.000001),4),"")</f>
        <v/>
      </c>
      <c r="K386" s="30" t="str">
        <f aca="false">IF(A386&lt;&gt;"", IF(COUNT(G386:J386)=4, SUM(G386:J386), "No"), "")</f>
        <v>No</v>
      </c>
      <c r="L386" s="30" t="str">
        <f aca="false">IF(A386&lt;&gt;"", IF(COUNT(G386:I386)=3, SUM(G386:I386), "No"), "")</f>
        <v>No</v>
      </c>
      <c r="M386" s="30" t="str">
        <f aca="false">IF(A386&lt;&gt;"", IF(COUNT(G386:H386)=2, SUM(G386:H386), "No"), "")</f>
        <v>No</v>
      </c>
      <c r="N386" s="30" t="str">
        <f aca="false">'Results 10 year vets'!$D386&amp;":"&amp;Table1[[#Headers],[Male]]</f>
        <v>:Male</v>
      </c>
      <c r="O386" s="31"/>
      <c r="P386" s="21" t="n">
        <v>385</v>
      </c>
      <c r="Q386" s="21" t="str">
        <f aca="false">IFERROR(VLOOKUP(P$1&amp;":"&amp;P386,'Finish order'!$C:$K,6,FALSE()),"")</f>
        <v/>
      </c>
      <c r="R386" s="21" t="str">
        <f aca="false">IFERROR(VLOOKUP(P$1&amp;":"&amp;P386,'Finish order'!$C:$K,9,FALSE()),"")</f>
        <v/>
      </c>
      <c r="S386" s="21" t="str">
        <f aca="false">IFERROR(VLOOKUP(P$1&amp;":"&amp;P386,'Finish order'!$C:$K,7,FALSE()),"")</f>
        <v/>
      </c>
      <c r="T386" s="29" t="str">
        <f aca="false">IFERROR(VLOOKUP(P$1&amp;":"&amp;P386,'Finish order'!$C:$K,5,FALSE()),"")</f>
        <v/>
      </c>
      <c r="U386" s="21" t="str">
        <f aca="false">IFERROR(VLOOKUP(P$1&amp;":"&amp;P386,'Finish order'!$C:$K,4,FALSE()),"")</f>
        <v/>
      </c>
      <c r="V386" s="30" t="str">
        <f aca="false" t="array" ref="V386:V386">IFERROR(SMALL(IF($S$2:$S1295=S386,$P$2:$P$911*1.001),1),"")</f>
        <v/>
      </c>
      <c r="W386" s="30" t="str">
        <f aca="false" t="array" ref="W386:W386">IFERROR(SMALL(IF($S$2:$S1295=S386,$P$2:$P$911*1.0001),2),"")</f>
        <v/>
      </c>
      <c r="X386" s="30" t="str">
        <f aca="false" t="array" ref="X386:X386">IFERROR(SMALL(IF($S$2:$S1295=S386,$P$2:$P$911*1.00001),3),"")</f>
        <v/>
      </c>
      <c r="Y386" s="30" t="str">
        <f aca="false" t="array" ref="Y386:Y386">IFERROR(SMALL(IF($S$2:$S1295=S386,$P$2:$P$911*1.000001),4),"")</f>
        <v/>
      </c>
      <c r="Z386" s="30" t="str">
        <f aca="false">IF(P386&lt;&gt;"", IF(COUNT(V386:Y386)=4, SUM(V386:Y386), "No"), "")</f>
        <v>No</v>
      </c>
      <c r="AA386" s="30" t="str">
        <f aca="false">IF(P386&lt;&gt;"", IF(COUNT(V386:X386)=3, SUM(V386:X386), "No"), "")</f>
        <v>No</v>
      </c>
      <c r="AB386" s="30" t="str">
        <f aca="false">IF(P386&lt;&gt;"", IF(COUNT(V386:W386)=2, SUM(V386:W386), "No"), "")</f>
        <v>No</v>
      </c>
      <c r="AC386" s="30" t="str">
        <f aca="false">'Results 10 year vets'!$S386&amp;":"&amp;Table4[[#Headers],[Female]]</f>
        <v>:Female</v>
      </c>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c r="CK386" s="31"/>
      <c r="CL386" s="31"/>
      <c r="CM386" s="31"/>
      <c r="CN386" s="31"/>
      <c r="CO386" s="31"/>
      <c r="CP386" s="31"/>
      <c r="CQ386" s="31"/>
      <c r="CR386" s="31"/>
      <c r="CS386" s="31"/>
      <c r="CT386" s="31"/>
      <c r="CU386" s="31"/>
      <c r="CV386" s="31"/>
      <c r="CW386" s="31"/>
      <c r="CX386" s="31"/>
      <c r="CY386" s="31"/>
      <c r="CZ386" s="31"/>
      <c r="DA386" s="31"/>
      <c r="DB386" s="31"/>
      <c r="DC386" s="31"/>
      <c r="DD386" s="31"/>
      <c r="DE386" s="31"/>
      <c r="DF386" s="31"/>
      <c r="DG386" s="31"/>
      <c r="DH386" s="31"/>
      <c r="DI386" s="31"/>
      <c r="DJ386" s="31"/>
      <c r="DK386" s="31"/>
      <c r="DL386" s="31"/>
      <c r="DM386" s="31"/>
      <c r="DN386" s="31"/>
      <c r="DO386" s="31"/>
      <c r="DP386" s="31"/>
      <c r="DQ386" s="31"/>
      <c r="DR386" s="31"/>
      <c r="DS386" s="31"/>
      <c r="DT386" s="31"/>
      <c r="DU386" s="31"/>
      <c r="DV386" s="31"/>
      <c r="DW386" s="31"/>
    </row>
    <row r="387" customFormat="false" ht="15.75" hidden="false" customHeight="true" outlineLevel="0" collapsed="false">
      <c r="A387" s="21" t="n">
        <v>386</v>
      </c>
      <c r="B387" s="21" t="str">
        <f aca="false">IFERROR(VLOOKUP($A$1&amp;":"&amp;A387,'Finish order'!C:K,6,FALSE()),"")</f>
        <v/>
      </c>
      <c r="C387" s="21" t="str">
        <f aca="false">IFERROR(VLOOKUP(A$1&amp;":"&amp;A387,'Finish order'!$C:$K,9,FALSE()),"")</f>
        <v/>
      </c>
      <c r="D387" s="21" t="str">
        <f aca="false">IFERROR(VLOOKUP(A$1&amp;":"&amp;A387,'Finish order'!$C:$K,7,FALSE()),"")</f>
        <v/>
      </c>
      <c r="E387" s="29" t="str">
        <f aca="false">IFERROR(VLOOKUP($A$1&amp;":"&amp;A387,'Finish order'!C:K,5,FALSE()),"")</f>
        <v/>
      </c>
      <c r="F387" s="21" t="str">
        <f aca="false">IFERROR(VLOOKUP($A$1&amp;":"&amp;A387,'Finish order'!C:K,4,FALSE()),"")</f>
        <v/>
      </c>
      <c r="G387" s="30" t="str">
        <f aca="false" t="array" ref="G387:G387">IFERROR(SMALL(IF($D$2:$D1296=D387,$A$2:$A$911*1.001),1),"")</f>
        <v/>
      </c>
      <c r="H387" s="30" t="str">
        <f aca="false" t="array" ref="H387:H387">IFERROR(SMALL(IF($D$2:$D1296=D387,$A$2:$A$911*1.0001),2),"")</f>
        <v/>
      </c>
      <c r="I387" s="30" t="str">
        <f aca="false" t="array" ref="I387:I387">IFERROR(SMALL(IF($D$2:$D1296=D387,$A$2:$A$911*1.00001),3),"")</f>
        <v/>
      </c>
      <c r="J387" s="30" t="str">
        <f aca="false" t="array" ref="J387:J387">IFERROR(SMALL(IF($D$2:$D1296=D387,$A$2:$A$911*1.000001),4),"")</f>
        <v/>
      </c>
      <c r="K387" s="30" t="str">
        <f aca="false">IF(A387&lt;&gt;"", IF(COUNT(G387:J387)=4, SUM(G387:J387), "No"), "")</f>
        <v>No</v>
      </c>
      <c r="L387" s="30" t="str">
        <f aca="false">IF(A387&lt;&gt;"", IF(COUNT(G387:I387)=3, SUM(G387:I387), "No"), "")</f>
        <v>No</v>
      </c>
      <c r="M387" s="30" t="str">
        <f aca="false">IF(A387&lt;&gt;"", IF(COUNT(G387:H387)=2, SUM(G387:H387), "No"), "")</f>
        <v>No</v>
      </c>
      <c r="N387" s="30" t="str">
        <f aca="false">'Results 10 year vets'!$D387&amp;":"&amp;Table1[[#Headers],[Male]]</f>
        <v>:Male</v>
      </c>
      <c r="O387" s="31"/>
      <c r="P387" s="21" t="n">
        <v>386</v>
      </c>
      <c r="Q387" s="21" t="str">
        <f aca="false">IFERROR(VLOOKUP(P$1&amp;":"&amp;P387,'Finish order'!$C:$K,6,FALSE()),"")</f>
        <v/>
      </c>
      <c r="R387" s="21" t="str">
        <f aca="false">IFERROR(VLOOKUP(P$1&amp;":"&amp;P387,'Finish order'!$C:$K,9,FALSE()),"")</f>
        <v/>
      </c>
      <c r="S387" s="21" t="str">
        <f aca="false">IFERROR(VLOOKUP(P$1&amp;":"&amp;P387,'Finish order'!$C:$K,7,FALSE()),"")</f>
        <v/>
      </c>
      <c r="T387" s="29" t="str">
        <f aca="false">IFERROR(VLOOKUP(P$1&amp;":"&amp;P387,'Finish order'!$C:$K,5,FALSE()),"")</f>
        <v/>
      </c>
      <c r="U387" s="21" t="str">
        <f aca="false">IFERROR(VLOOKUP(P$1&amp;":"&amp;P387,'Finish order'!$C:$K,4,FALSE()),"")</f>
        <v/>
      </c>
      <c r="V387" s="30" t="str">
        <f aca="false" t="array" ref="V387:V387">IFERROR(SMALL(IF($S$2:$S1296=S387,$P$2:$P$911*1.001),1),"")</f>
        <v/>
      </c>
      <c r="W387" s="30" t="str">
        <f aca="false" t="array" ref="W387:W387">IFERROR(SMALL(IF($S$2:$S1296=S387,$P$2:$P$911*1.0001),2),"")</f>
        <v/>
      </c>
      <c r="X387" s="30" t="str">
        <f aca="false" t="array" ref="X387:X387">IFERROR(SMALL(IF($S$2:$S1296=S387,$P$2:$P$911*1.00001),3),"")</f>
        <v/>
      </c>
      <c r="Y387" s="30" t="str">
        <f aca="false" t="array" ref="Y387:Y387">IFERROR(SMALL(IF($S$2:$S1296=S387,$P$2:$P$911*1.000001),4),"")</f>
        <v/>
      </c>
      <c r="Z387" s="30" t="str">
        <f aca="false">IF(P387&lt;&gt;"", IF(COUNT(V387:Y387)=4, SUM(V387:Y387), "No"), "")</f>
        <v>No</v>
      </c>
      <c r="AA387" s="30" t="str">
        <f aca="false">IF(P387&lt;&gt;"", IF(COUNT(V387:X387)=3, SUM(V387:X387), "No"), "")</f>
        <v>No</v>
      </c>
      <c r="AB387" s="30" t="str">
        <f aca="false">IF(P387&lt;&gt;"", IF(COUNT(V387:W387)=2, SUM(V387:W387), "No"), "")</f>
        <v>No</v>
      </c>
      <c r="AC387" s="30" t="str">
        <f aca="false">'Results 10 year vets'!$S387&amp;":"&amp;Table4[[#Headers],[Female]]</f>
        <v>:Female</v>
      </c>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c r="CK387" s="31"/>
      <c r="CL387" s="31"/>
      <c r="CM387" s="31"/>
      <c r="CN387" s="31"/>
      <c r="CO387" s="31"/>
      <c r="CP387" s="31"/>
      <c r="CQ387" s="31"/>
      <c r="CR387" s="31"/>
      <c r="CS387" s="31"/>
      <c r="CT387" s="31"/>
      <c r="CU387" s="31"/>
      <c r="CV387" s="31"/>
      <c r="CW387" s="31"/>
      <c r="CX387" s="31"/>
      <c r="CY387" s="31"/>
      <c r="CZ387" s="31"/>
      <c r="DA387" s="31"/>
      <c r="DB387" s="31"/>
      <c r="DC387" s="31"/>
      <c r="DD387" s="31"/>
      <c r="DE387" s="31"/>
      <c r="DF387" s="31"/>
      <c r="DG387" s="31"/>
      <c r="DH387" s="31"/>
      <c r="DI387" s="31"/>
      <c r="DJ387" s="31"/>
      <c r="DK387" s="31"/>
      <c r="DL387" s="31"/>
      <c r="DM387" s="31"/>
      <c r="DN387" s="31"/>
      <c r="DO387" s="31"/>
      <c r="DP387" s="31"/>
      <c r="DQ387" s="31"/>
      <c r="DR387" s="31"/>
      <c r="DS387" s="31"/>
      <c r="DT387" s="31"/>
      <c r="DU387" s="31"/>
      <c r="DV387" s="31"/>
      <c r="DW387" s="31"/>
    </row>
    <row r="388" customFormat="false" ht="15.75" hidden="false" customHeight="true" outlineLevel="0" collapsed="false">
      <c r="A388" s="21" t="n">
        <v>387</v>
      </c>
      <c r="B388" s="21" t="str">
        <f aca="false">IFERROR(VLOOKUP($A$1&amp;":"&amp;A388,'Finish order'!C:K,6,FALSE()),"")</f>
        <v/>
      </c>
      <c r="C388" s="21" t="str">
        <f aca="false">IFERROR(VLOOKUP(A$1&amp;":"&amp;A388,'Finish order'!$C:$K,9,FALSE()),"")</f>
        <v/>
      </c>
      <c r="D388" s="21" t="str">
        <f aca="false">IFERROR(VLOOKUP(A$1&amp;":"&amp;A388,'Finish order'!$C:$K,7,FALSE()),"")</f>
        <v/>
      </c>
      <c r="E388" s="29" t="str">
        <f aca="false">IFERROR(VLOOKUP($A$1&amp;":"&amp;A388,'Finish order'!C:K,5,FALSE()),"")</f>
        <v/>
      </c>
      <c r="F388" s="21" t="str">
        <f aca="false">IFERROR(VLOOKUP($A$1&amp;":"&amp;A388,'Finish order'!C:K,4,FALSE()),"")</f>
        <v/>
      </c>
      <c r="G388" s="30" t="str">
        <f aca="false" t="array" ref="G388:G388">IFERROR(SMALL(IF($D$2:$D1297=D388,$A$2:$A$911*1.001),1),"")</f>
        <v/>
      </c>
      <c r="H388" s="30" t="str">
        <f aca="false" t="array" ref="H388:H388">IFERROR(SMALL(IF($D$2:$D1297=D388,$A$2:$A$911*1.0001),2),"")</f>
        <v/>
      </c>
      <c r="I388" s="30" t="str">
        <f aca="false" t="array" ref="I388:I388">IFERROR(SMALL(IF($D$2:$D1297=D388,$A$2:$A$911*1.00001),3),"")</f>
        <v/>
      </c>
      <c r="J388" s="30" t="str">
        <f aca="false" t="array" ref="J388:J388">IFERROR(SMALL(IF($D$2:$D1297=D388,$A$2:$A$911*1.000001),4),"")</f>
        <v/>
      </c>
      <c r="K388" s="30" t="str">
        <f aca="false">IF(A388&lt;&gt;"", IF(COUNT(G388:J388)=4, SUM(G388:J388), "No"), "")</f>
        <v>No</v>
      </c>
      <c r="L388" s="30" t="str">
        <f aca="false">IF(A388&lt;&gt;"", IF(COUNT(G388:I388)=3, SUM(G388:I388), "No"), "")</f>
        <v>No</v>
      </c>
      <c r="M388" s="30" t="str">
        <f aca="false">IF(A388&lt;&gt;"", IF(COUNT(G388:H388)=2, SUM(G388:H388), "No"), "")</f>
        <v>No</v>
      </c>
      <c r="N388" s="30" t="str">
        <f aca="false">'Results 10 year vets'!$D388&amp;":"&amp;Table1[[#Headers],[Male]]</f>
        <v>:Male</v>
      </c>
      <c r="O388" s="31"/>
      <c r="P388" s="21" t="n">
        <v>387</v>
      </c>
      <c r="Q388" s="21" t="str">
        <f aca="false">IFERROR(VLOOKUP(P$1&amp;":"&amp;P388,'Finish order'!$C:$K,6,FALSE()),"")</f>
        <v/>
      </c>
      <c r="R388" s="21" t="str">
        <f aca="false">IFERROR(VLOOKUP(P$1&amp;":"&amp;P388,'Finish order'!$C:$K,9,FALSE()),"")</f>
        <v/>
      </c>
      <c r="S388" s="21" t="str">
        <f aca="false">IFERROR(VLOOKUP(P$1&amp;":"&amp;P388,'Finish order'!$C:$K,7,FALSE()),"")</f>
        <v/>
      </c>
      <c r="T388" s="29" t="str">
        <f aca="false">IFERROR(VLOOKUP(P$1&amp;":"&amp;P388,'Finish order'!$C:$K,5,FALSE()),"")</f>
        <v/>
      </c>
      <c r="U388" s="21" t="str">
        <f aca="false">IFERROR(VLOOKUP(P$1&amp;":"&amp;P388,'Finish order'!$C:$K,4,FALSE()),"")</f>
        <v/>
      </c>
      <c r="V388" s="30" t="str">
        <f aca="false" t="array" ref="V388:V388">IFERROR(SMALL(IF($S$2:$S1297=S388,$P$2:$P$911*1.001),1),"")</f>
        <v/>
      </c>
      <c r="W388" s="30" t="str">
        <f aca="false" t="array" ref="W388:W388">IFERROR(SMALL(IF($S$2:$S1297=S388,$P$2:$P$911*1.0001),2),"")</f>
        <v/>
      </c>
      <c r="X388" s="30" t="str">
        <f aca="false" t="array" ref="X388:X388">IFERROR(SMALL(IF($S$2:$S1297=S388,$P$2:$P$911*1.00001),3),"")</f>
        <v/>
      </c>
      <c r="Y388" s="30" t="str">
        <f aca="false" t="array" ref="Y388:Y388">IFERROR(SMALL(IF($S$2:$S1297=S388,$P$2:$P$911*1.000001),4),"")</f>
        <v/>
      </c>
      <c r="Z388" s="30" t="str">
        <f aca="false">IF(P388&lt;&gt;"", IF(COUNT(V388:Y388)=4, SUM(V388:Y388), "No"), "")</f>
        <v>No</v>
      </c>
      <c r="AA388" s="30" t="str">
        <f aca="false">IF(P388&lt;&gt;"", IF(COUNT(V388:X388)=3, SUM(V388:X388), "No"), "")</f>
        <v>No</v>
      </c>
      <c r="AB388" s="30" t="str">
        <f aca="false">IF(P388&lt;&gt;"", IF(COUNT(V388:W388)=2, SUM(V388:W388), "No"), "")</f>
        <v>No</v>
      </c>
      <c r="AC388" s="30" t="str">
        <f aca="false">'Results 10 year vets'!$S388&amp;":"&amp;Table4[[#Headers],[Female]]</f>
        <v>:Female</v>
      </c>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c r="CK388" s="31"/>
      <c r="CL388" s="31"/>
      <c r="CM388" s="31"/>
      <c r="CN388" s="31"/>
      <c r="CO388" s="31"/>
      <c r="CP388" s="31"/>
      <c r="CQ388" s="31"/>
      <c r="CR388" s="31"/>
      <c r="CS388" s="31"/>
      <c r="CT388" s="31"/>
      <c r="CU388" s="31"/>
      <c r="CV388" s="31"/>
      <c r="CW388" s="31"/>
      <c r="CX388" s="31"/>
      <c r="CY388" s="31"/>
      <c r="CZ388" s="31"/>
      <c r="DA388" s="31"/>
      <c r="DB388" s="31"/>
      <c r="DC388" s="31"/>
      <c r="DD388" s="31"/>
      <c r="DE388" s="31"/>
      <c r="DF388" s="31"/>
      <c r="DG388" s="31"/>
      <c r="DH388" s="31"/>
      <c r="DI388" s="31"/>
      <c r="DJ388" s="31"/>
      <c r="DK388" s="31"/>
      <c r="DL388" s="31"/>
      <c r="DM388" s="31"/>
      <c r="DN388" s="31"/>
      <c r="DO388" s="31"/>
      <c r="DP388" s="31"/>
      <c r="DQ388" s="31"/>
      <c r="DR388" s="31"/>
      <c r="DS388" s="31"/>
      <c r="DT388" s="31"/>
      <c r="DU388" s="31"/>
      <c r="DV388" s="31"/>
      <c r="DW388" s="31"/>
    </row>
    <row r="389" customFormat="false" ht="15.75" hidden="false" customHeight="true" outlineLevel="0" collapsed="false">
      <c r="A389" s="21" t="n">
        <v>388</v>
      </c>
      <c r="B389" s="21" t="str">
        <f aca="false">IFERROR(VLOOKUP($A$1&amp;":"&amp;A389,'Finish order'!C:K,6,FALSE()),"")</f>
        <v/>
      </c>
      <c r="C389" s="21" t="str">
        <f aca="false">IFERROR(VLOOKUP(A$1&amp;":"&amp;A389,'Finish order'!$C:$K,9,FALSE()),"")</f>
        <v/>
      </c>
      <c r="D389" s="21" t="str">
        <f aca="false">IFERROR(VLOOKUP(A$1&amp;":"&amp;A389,'Finish order'!$C:$K,7,FALSE()),"")</f>
        <v/>
      </c>
      <c r="E389" s="29" t="str">
        <f aca="false">IFERROR(VLOOKUP($A$1&amp;":"&amp;A389,'Finish order'!C:K,5,FALSE()),"")</f>
        <v/>
      </c>
      <c r="F389" s="21" t="str">
        <f aca="false">IFERROR(VLOOKUP($A$1&amp;":"&amp;A389,'Finish order'!C:K,4,FALSE()),"")</f>
        <v/>
      </c>
      <c r="G389" s="30" t="str">
        <f aca="false" t="array" ref="G389:G389">IFERROR(SMALL(IF($D$2:$D1298=D389,$A$2:$A$911*1.001),1),"")</f>
        <v/>
      </c>
      <c r="H389" s="30" t="str">
        <f aca="false" t="array" ref="H389:H389">IFERROR(SMALL(IF($D$2:$D1298=D389,$A$2:$A$911*1.0001),2),"")</f>
        <v/>
      </c>
      <c r="I389" s="30" t="str">
        <f aca="false" t="array" ref="I389:I389">IFERROR(SMALL(IF($D$2:$D1298=D389,$A$2:$A$911*1.00001),3),"")</f>
        <v/>
      </c>
      <c r="J389" s="30" t="str">
        <f aca="false" t="array" ref="J389:J389">IFERROR(SMALL(IF($D$2:$D1298=D389,$A$2:$A$911*1.000001),4),"")</f>
        <v/>
      </c>
      <c r="K389" s="30" t="str">
        <f aca="false">IF(A389&lt;&gt;"", IF(COUNT(G389:J389)=4, SUM(G389:J389), "No"), "")</f>
        <v>No</v>
      </c>
      <c r="L389" s="30" t="str">
        <f aca="false">IF(A389&lt;&gt;"", IF(COUNT(G389:I389)=3, SUM(G389:I389), "No"), "")</f>
        <v>No</v>
      </c>
      <c r="M389" s="30" t="str">
        <f aca="false">IF(A389&lt;&gt;"", IF(COUNT(G389:H389)=2, SUM(G389:H389), "No"), "")</f>
        <v>No</v>
      </c>
      <c r="N389" s="30" t="str">
        <f aca="false">'Results 10 year vets'!$D389&amp;":"&amp;Table1[[#Headers],[Male]]</f>
        <v>:Male</v>
      </c>
      <c r="O389" s="31"/>
      <c r="P389" s="21" t="n">
        <v>388</v>
      </c>
      <c r="Q389" s="21" t="str">
        <f aca="false">IFERROR(VLOOKUP(P$1&amp;":"&amp;P389,'Finish order'!$C:$K,6,FALSE()),"")</f>
        <v/>
      </c>
      <c r="R389" s="21" t="str">
        <f aca="false">IFERROR(VLOOKUP(P$1&amp;":"&amp;P389,'Finish order'!$C:$K,9,FALSE()),"")</f>
        <v/>
      </c>
      <c r="S389" s="21" t="str">
        <f aca="false">IFERROR(VLOOKUP(P$1&amp;":"&amp;P389,'Finish order'!$C:$K,7,FALSE()),"")</f>
        <v/>
      </c>
      <c r="T389" s="29" t="str">
        <f aca="false">IFERROR(VLOOKUP(P$1&amp;":"&amp;P389,'Finish order'!$C:$K,5,FALSE()),"")</f>
        <v/>
      </c>
      <c r="U389" s="21" t="str">
        <f aca="false">IFERROR(VLOOKUP(P$1&amp;":"&amp;P389,'Finish order'!$C:$K,4,FALSE()),"")</f>
        <v/>
      </c>
      <c r="V389" s="30" t="str">
        <f aca="false" t="array" ref="V389:V389">IFERROR(SMALL(IF($S$2:$S1298=S389,$P$2:$P$911*1.001),1),"")</f>
        <v/>
      </c>
      <c r="W389" s="30" t="str">
        <f aca="false" t="array" ref="W389:W389">IFERROR(SMALL(IF($S$2:$S1298=S389,$P$2:$P$911*1.0001),2),"")</f>
        <v/>
      </c>
      <c r="X389" s="30" t="str">
        <f aca="false" t="array" ref="X389:X389">IFERROR(SMALL(IF($S$2:$S1298=S389,$P$2:$P$911*1.00001),3),"")</f>
        <v/>
      </c>
      <c r="Y389" s="30" t="str">
        <f aca="false" t="array" ref="Y389:Y389">IFERROR(SMALL(IF($S$2:$S1298=S389,$P$2:$P$911*1.000001),4),"")</f>
        <v/>
      </c>
      <c r="Z389" s="30" t="str">
        <f aca="false">IF(P389&lt;&gt;"", IF(COUNT(V389:Y389)=4, SUM(V389:Y389), "No"), "")</f>
        <v>No</v>
      </c>
      <c r="AA389" s="30" t="str">
        <f aca="false">IF(P389&lt;&gt;"", IF(COUNT(V389:X389)=3, SUM(V389:X389), "No"), "")</f>
        <v>No</v>
      </c>
      <c r="AB389" s="30" t="str">
        <f aca="false">IF(P389&lt;&gt;"", IF(COUNT(V389:W389)=2, SUM(V389:W389), "No"), "")</f>
        <v>No</v>
      </c>
      <c r="AC389" s="30" t="str">
        <f aca="false">'Results 10 year vets'!$S389&amp;":"&amp;Table4[[#Headers],[Female]]</f>
        <v>:Female</v>
      </c>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c r="CK389" s="31"/>
      <c r="CL389" s="31"/>
      <c r="CM389" s="31"/>
      <c r="CN389" s="31"/>
      <c r="CO389" s="31"/>
      <c r="CP389" s="31"/>
      <c r="CQ389" s="31"/>
      <c r="CR389" s="31"/>
      <c r="CS389" s="31"/>
      <c r="CT389" s="31"/>
      <c r="CU389" s="31"/>
      <c r="CV389" s="31"/>
      <c r="CW389" s="31"/>
      <c r="CX389" s="31"/>
      <c r="CY389" s="31"/>
      <c r="CZ389" s="31"/>
      <c r="DA389" s="31"/>
      <c r="DB389" s="31"/>
      <c r="DC389" s="31"/>
      <c r="DD389" s="31"/>
      <c r="DE389" s="31"/>
      <c r="DF389" s="31"/>
      <c r="DG389" s="31"/>
      <c r="DH389" s="31"/>
      <c r="DI389" s="31"/>
      <c r="DJ389" s="31"/>
      <c r="DK389" s="31"/>
      <c r="DL389" s="31"/>
      <c r="DM389" s="31"/>
      <c r="DN389" s="31"/>
      <c r="DO389" s="31"/>
      <c r="DP389" s="31"/>
      <c r="DQ389" s="31"/>
      <c r="DR389" s="31"/>
      <c r="DS389" s="31"/>
      <c r="DT389" s="31"/>
      <c r="DU389" s="31"/>
      <c r="DV389" s="31"/>
      <c r="DW389" s="31"/>
    </row>
    <row r="390" customFormat="false" ht="15.75" hidden="false" customHeight="true" outlineLevel="0" collapsed="false">
      <c r="A390" s="21" t="n">
        <v>389</v>
      </c>
      <c r="B390" s="21" t="str">
        <f aca="false">IFERROR(VLOOKUP($A$1&amp;":"&amp;A390,'Finish order'!C:K,6,FALSE()),"")</f>
        <v/>
      </c>
      <c r="C390" s="21" t="str">
        <f aca="false">IFERROR(VLOOKUP(A$1&amp;":"&amp;A390,'Finish order'!$C:$K,9,FALSE()),"")</f>
        <v/>
      </c>
      <c r="D390" s="21" t="str">
        <f aca="false">IFERROR(VLOOKUP(A$1&amp;":"&amp;A390,'Finish order'!$C:$K,7,FALSE()),"")</f>
        <v/>
      </c>
      <c r="E390" s="29" t="str">
        <f aca="false">IFERROR(VLOOKUP($A$1&amp;":"&amp;A390,'Finish order'!C:K,5,FALSE()),"")</f>
        <v/>
      </c>
      <c r="F390" s="21" t="str">
        <f aca="false">IFERROR(VLOOKUP($A$1&amp;":"&amp;A390,'Finish order'!C:K,4,FALSE()),"")</f>
        <v/>
      </c>
      <c r="G390" s="30" t="str">
        <f aca="false" t="array" ref="G390:G390">IFERROR(SMALL(IF($D$2:$D1299=D390,$A$2:$A$911*1.001),1),"")</f>
        <v/>
      </c>
      <c r="H390" s="30" t="str">
        <f aca="false" t="array" ref="H390:H390">IFERROR(SMALL(IF($D$2:$D1299=D390,$A$2:$A$911*1.0001),2),"")</f>
        <v/>
      </c>
      <c r="I390" s="30" t="str">
        <f aca="false" t="array" ref="I390:I390">IFERROR(SMALL(IF($D$2:$D1299=D390,$A$2:$A$911*1.00001),3),"")</f>
        <v/>
      </c>
      <c r="J390" s="30" t="str">
        <f aca="false" t="array" ref="J390:J390">IFERROR(SMALL(IF($D$2:$D1299=D390,$A$2:$A$911*1.000001),4),"")</f>
        <v/>
      </c>
      <c r="K390" s="30" t="str">
        <f aca="false">IF(A390&lt;&gt;"", IF(COUNT(G390:J390)=4, SUM(G390:J390), "No"), "")</f>
        <v>No</v>
      </c>
      <c r="L390" s="30" t="str">
        <f aca="false">IF(A390&lt;&gt;"", IF(COUNT(G390:I390)=3, SUM(G390:I390), "No"), "")</f>
        <v>No</v>
      </c>
      <c r="M390" s="30" t="str">
        <f aca="false">IF(A390&lt;&gt;"", IF(COUNT(G390:H390)=2, SUM(G390:H390), "No"), "")</f>
        <v>No</v>
      </c>
      <c r="N390" s="30" t="str">
        <f aca="false">'Results 10 year vets'!$D390&amp;":"&amp;Table1[[#Headers],[Male]]</f>
        <v>:Male</v>
      </c>
      <c r="O390" s="31"/>
      <c r="P390" s="21" t="n">
        <v>389</v>
      </c>
      <c r="Q390" s="21" t="str">
        <f aca="false">IFERROR(VLOOKUP(P$1&amp;":"&amp;P390,'Finish order'!$C:$K,6,FALSE()),"")</f>
        <v/>
      </c>
      <c r="R390" s="21" t="str">
        <f aca="false">IFERROR(VLOOKUP(P$1&amp;":"&amp;P390,'Finish order'!$C:$K,9,FALSE()),"")</f>
        <v/>
      </c>
      <c r="S390" s="21" t="str">
        <f aca="false">IFERROR(VLOOKUP(P$1&amp;":"&amp;P390,'Finish order'!$C:$K,7,FALSE()),"")</f>
        <v/>
      </c>
      <c r="T390" s="29" t="str">
        <f aca="false">IFERROR(VLOOKUP(P$1&amp;":"&amp;P390,'Finish order'!$C:$K,5,FALSE()),"")</f>
        <v/>
      </c>
      <c r="U390" s="21" t="str">
        <f aca="false">IFERROR(VLOOKUP(P$1&amp;":"&amp;P390,'Finish order'!$C:$K,4,FALSE()),"")</f>
        <v/>
      </c>
      <c r="V390" s="30" t="str">
        <f aca="false" t="array" ref="V390:V390">IFERROR(SMALL(IF($S$2:$S1299=S390,$P$2:$P$911*1.001),1),"")</f>
        <v/>
      </c>
      <c r="W390" s="30" t="str">
        <f aca="false" t="array" ref="W390:W390">IFERROR(SMALL(IF($S$2:$S1299=S390,$P$2:$P$911*1.0001),2),"")</f>
        <v/>
      </c>
      <c r="X390" s="30" t="str">
        <f aca="false" t="array" ref="X390:X390">IFERROR(SMALL(IF($S$2:$S1299=S390,$P$2:$P$911*1.00001),3),"")</f>
        <v/>
      </c>
      <c r="Y390" s="30" t="str">
        <f aca="false" t="array" ref="Y390:Y390">IFERROR(SMALL(IF($S$2:$S1299=S390,$P$2:$P$911*1.000001),4),"")</f>
        <v/>
      </c>
      <c r="Z390" s="30" t="str">
        <f aca="false">IF(P390&lt;&gt;"", IF(COUNT(V390:Y390)=4, SUM(V390:Y390), "No"), "")</f>
        <v>No</v>
      </c>
      <c r="AA390" s="30" t="str">
        <f aca="false">IF(P390&lt;&gt;"", IF(COUNT(V390:X390)=3, SUM(V390:X390), "No"), "")</f>
        <v>No</v>
      </c>
      <c r="AB390" s="30" t="str">
        <f aca="false">IF(P390&lt;&gt;"", IF(COUNT(V390:W390)=2, SUM(V390:W390), "No"), "")</f>
        <v>No</v>
      </c>
      <c r="AC390" s="30" t="str">
        <f aca="false">'Results 10 year vets'!$S390&amp;":"&amp;Table4[[#Headers],[Female]]</f>
        <v>:Female</v>
      </c>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c r="CK390" s="31"/>
      <c r="CL390" s="31"/>
      <c r="CM390" s="31"/>
      <c r="CN390" s="31"/>
      <c r="CO390" s="31"/>
      <c r="CP390" s="31"/>
      <c r="CQ390" s="31"/>
      <c r="CR390" s="31"/>
      <c r="CS390" s="31"/>
      <c r="CT390" s="31"/>
      <c r="CU390" s="31"/>
      <c r="CV390" s="31"/>
      <c r="CW390" s="31"/>
      <c r="CX390" s="31"/>
      <c r="CY390" s="31"/>
      <c r="CZ390" s="31"/>
      <c r="DA390" s="31"/>
      <c r="DB390" s="31"/>
      <c r="DC390" s="31"/>
      <c r="DD390" s="31"/>
      <c r="DE390" s="31"/>
      <c r="DF390" s="31"/>
      <c r="DG390" s="31"/>
      <c r="DH390" s="31"/>
      <c r="DI390" s="31"/>
      <c r="DJ390" s="31"/>
      <c r="DK390" s="31"/>
      <c r="DL390" s="31"/>
      <c r="DM390" s="31"/>
      <c r="DN390" s="31"/>
      <c r="DO390" s="31"/>
      <c r="DP390" s="31"/>
      <c r="DQ390" s="31"/>
      <c r="DR390" s="31"/>
      <c r="DS390" s="31"/>
      <c r="DT390" s="31"/>
      <c r="DU390" s="31"/>
      <c r="DV390" s="31"/>
      <c r="DW390" s="31"/>
    </row>
    <row r="391" customFormat="false" ht="15.75" hidden="false" customHeight="true" outlineLevel="0" collapsed="false">
      <c r="A391" s="21" t="n">
        <v>390</v>
      </c>
      <c r="B391" s="21" t="str">
        <f aca="false">IFERROR(VLOOKUP($A$1&amp;":"&amp;A391,'Finish order'!C:K,6,FALSE()),"")</f>
        <v/>
      </c>
      <c r="C391" s="21" t="str">
        <f aca="false">IFERROR(VLOOKUP(A$1&amp;":"&amp;A391,'Finish order'!$C:$K,9,FALSE()),"")</f>
        <v/>
      </c>
      <c r="D391" s="21" t="str">
        <f aca="false">IFERROR(VLOOKUP(A$1&amp;":"&amp;A391,'Finish order'!$C:$K,7,FALSE()),"")</f>
        <v/>
      </c>
      <c r="E391" s="29" t="str">
        <f aca="false">IFERROR(VLOOKUP($A$1&amp;":"&amp;A391,'Finish order'!C:K,5,FALSE()),"")</f>
        <v/>
      </c>
      <c r="F391" s="21" t="str">
        <f aca="false">IFERROR(VLOOKUP($A$1&amp;":"&amp;A391,'Finish order'!C:K,4,FALSE()),"")</f>
        <v/>
      </c>
      <c r="G391" s="30" t="str">
        <f aca="false" t="array" ref="G391:G391">IFERROR(SMALL(IF($D$2:$D1300=D391,$A$2:$A$911*1.001),1),"")</f>
        <v/>
      </c>
      <c r="H391" s="30" t="str">
        <f aca="false" t="array" ref="H391:H391">IFERROR(SMALL(IF($D$2:$D1300=D391,$A$2:$A$911*1.0001),2),"")</f>
        <v/>
      </c>
      <c r="I391" s="30" t="str">
        <f aca="false" t="array" ref="I391:I391">IFERROR(SMALL(IF($D$2:$D1300=D391,$A$2:$A$911*1.00001),3),"")</f>
        <v/>
      </c>
      <c r="J391" s="30" t="str">
        <f aca="false" t="array" ref="J391:J391">IFERROR(SMALL(IF($D$2:$D1300=D391,$A$2:$A$911*1.000001),4),"")</f>
        <v/>
      </c>
      <c r="K391" s="30" t="str">
        <f aca="false">IF(A391&lt;&gt;"", IF(COUNT(G391:J391)=4, SUM(G391:J391), "No"), "")</f>
        <v>No</v>
      </c>
      <c r="L391" s="30" t="str">
        <f aca="false">IF(A391&lt;&gt;"", IF(COUNT(G391:I391)=3, SUM(G391:I391), "No"), "")</f>
        <v>No</v>
      </c>
      <c r="M391" s="30" t="str">
        <f aca="false">IF(A391&lt;&gt;"", IF(COUNT(G391:H391)=2, SUM(G391:H391), "No"), "")</f>
        <v>No</v>
      </c>
      <c r="N391" s="30" t="str">
        <f aca="false">'Results 10 year vets'!$D391&amp;":"&amp;Table1[[#Headers],[Male]]</f>
        <v>:Male</v>
      </c>
      <c r="O391" s="31"/>
      <c r="P391" s="21" t="n">
        <v>390</v>
      </c>
      <c r="Q391" s="21" t="str">
        <f aca="false">IFERROR(VLOOKUP(P$1&amp;":"&amp;P391,'Finish order'!$C:$K,6,FALSE()),"")</f>
        <v/>
      </c>
      <c r="R391" s="21" t="str">
        <f aca="false">IFERROR(VLOOKUP(P$1&amp;":"&amp;P391,'Finish order'!$C:$K,9,FALSE()),"")</f>
        <v/>
      </c>
      <c r="S391" s="21" t="str">
        <f aca="false">IFERROR(VLOOKUP(P$1&amp;":"&amp;P391,'Finish order'!$C:$K,7,FALSE()),"")</f>
        <v/>
      </c>
      <c r="T391" s="29" t="str">
        <f aca="false">IFERROR(VLOOKUP(P$1&amp;":"&amp;P391,'Finish order'!$C:$K,5,FALSE()),"")</f>
        <v/>
      </c>
      <c r="U391" s="21" t="str">
        <f aca="false">IFERROR(VLOOKUP(P$1&amp;":"&amp;P391,'Finish order'!$C:$K,4,FALSE()),"")</f>
        <v/>
      </c>
      <c r="V391" s="30" t="str">
        <f aca="false" t="array" ref="V391:V391">IFERROR(SMALL(IF($S$2:$S1300=S391,$P$2:$P$911*1.001),1),"")</f>
        <v/>
      </c>
      <c r="W391" s="30" t="str">
        <f aca="false" t="array" ref="W391:W391">IFERROR(SMALL(IF($S$2:$S1300=S391,$P$2:$P$911*1.0001),2),"")</f>
        <v/>
      </c>
      <c r="X391" s="30" t="str">
        <f aca="false" t="array" ref="X391:X391">IFERROR(SMALL(IF($S$2:$S1300=S391,$P$2:$P$911*1.00001),3),"")</f>
        <v/>
      </c>
      <c r="Y391" s="30" t="str">
        <f aca="false" t="array" ref="Y391:Y391">IFERROR(SMALL(IF($S$2:$S1300=S391,$P$2:$P$911*1.000001),4),"")</f>
        <v/>
      </c>
      <c r="Z391" s="30" t="str">
        <f aca="false">IF(P391&lt;&gt;"", IF(COUNT(V391:Y391)=4, SUM(V391:Y391), "No"), "")</f>
        <v>No</v>
      </c>
      <c r="AA391" s="30" t="str">
        <f aca="false">IF(P391&lt;&gt;"", IF(COUNT(V391:X391)=3, SUM(V391:X391), "No"), "")</f>
        <v>No</v>
      </c>
      <c r="AB391" s="30" t="str">
        <f aca="false">IF(P391&lt;&gt;"", IF(COUNT(V391:W391)=2, SUM(V391:W391), "No"), "")</f>
        <v>No</v>
      </c>
      <c r="AC391" s="30" t="str">
        <f aca="false">'Results 10 year vets'!$S391&amp;":"&amp;Table4[[#Headers],[Female]]</f>
        <v>:Female</v>
      </c>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c r="CK391" s="31"/>
      <c r="CL391" s="31"/>
      <c r="CM391" s="31"/>
      <c r="CN391" s="31"/>
      <c r="CO391" s="31"/>
      <c r="CP391" s="31"/>
      <c r="CQ391" s="31"/>
      <c r="CR391" s="31"/>
      <c r="CS391" s="31"/>
      <c r="CT391" s="31"/>
      <c r="CU391" s="31"/>
      <c r="CV391" s="31"/>
      <c r="CW391" s="31"/>
      <c r="CX391" s="31"/>
      <c r="CY391" s="31"/>
      <c r="CZ391" s="31"/>
      <c r="DA391" s="31"/>
      <c r="DB391" s="31"/>
      <c r="DC391" s="31"/>
      <c r="DD391" s="31"/>
      <c r="DE391" s="31"/>
      <c r="DF391" s="31"/>
      <c r="DG391" s="31"/>
      <c r="DH391" s="31"/>
      <c r="DI391" s="31"/>
      <c r="DJ391" s="31"/>
      <c r="DK391" s="31"/>
      <c r="DL391" s="31"/>
      <c r="DM391" s="31"/>
      <c r="DN391" s="31"/>
      <c r="DO391" s="31"/>
      <c r="DP391" s="31"/>
      <c r="DQ391" s="31"/>
      <c r="DR391" s="31"/>
      <c r="DS391" s="31"/>
      <c r="DT391" s="31"/>
      <c r="DU391" s="31"/>
      <c r="DV391" s="31"/>
      <c r="DW391" s="31"/>
    </row>
    <row r="392" customFormat="false" ht="15.75" hidden="false" customHeight="true" outlineLevel="0" collapsed="false">
      <c r="A392" s="21" t="n">
        <v>391</v>
      </c>
      <c r="B392" s="21" t="str">
        <f aca="false">IFERROR(VLOOKUP($A$1&amp;":"&amp;A392,'Finish order'!C:K,6,FALSE()),"")</f>
        <v/>
      </c>
      <c r="C392" s="21" t="str">
        <f aca="false">IFERROR(VLOOKUP(A$1&amp;":"&amp;A392,'Finish order'!$C:$K,9,FALSE()),"")</f>
        <v/>
      </c>
      <c r="D392" s="21" t="str">
        <f aca="false">IFERROR(VLOOKUP(A$1&amp;":"&amp;A392,'Finish order'!$C:$K,7,FALSE()),"")</f>
        <v/>
      </c>
      <c r="E392" s="29" t="str">
        <f aca="false">IFERROR(VLOOKUP($A$1&amp;":"&amp;A392,'Finish order'!C:K,5,FALSE()),"")</f>
        <v/>
      </c>
      <c r="F392" s="21" t="str">
        <f aca="false">IFERROR(VLOOKUP($A$1&amp;":"&amp;A392,'Finish order'!C:K,4,FALSE()),"")</f>
        <v/>
      </c>
      <c r="G392" s="30" t="str">
        <f aca="false" t="array" ref="G392:G392">IFERROR(SMALL(IF($D$2:$D1301=D392,$A$2:$A$911*1.001),1),"")</f>
        <v/>
      </c>
      <c r="H392" s="30" t="str">
        <f aca="false" t="array" ref="H392:H392">IFERROR(SMALL(IF($D$2:$D1301=D392,$A$2:$A$911*1.0001),2),"")</f>
        <v/>
      </c>
      <c r="I392" s="30" t="str">
        <f aca="false" t="array" ref="I392:I392">IFERROR(SMALL(IF($D$2:$D1301=D392,$A$2:$A$911*1.00001),3),"")</f>
        <v/>
      </c>
      <c r="J392" s="30" t="str">
        <f aca="false" t="array" ref="J392:J392">IFERROR(SMALL(IF($D$2:$D1301=D392,$A$2:$A$911*1.000001),4),"")</f>
        <v/>
      </c>
      <c r="K392" s="30" t="str">
        <f aca="false">IF(A392&lt;&gt;"", IF(COUNT(G392:J392)=4, SUM(G392:J392), "No"), "")</f>
        <v>No</v>
      </c>
      <c r="L392" s="30" t="str">
        <f aca="false">IF(A392&lt;&gt;"", IF(COUNT(G392:I392)=3, SUM(G392:I392), "No"), "")</f>
        <v>No</v>
      </c>
      <c r="M392" s="30" t="str">
        <f aca="false">IF(A392&lt;&gt;"", IF(COUNT(G392:H392)=2, SUM(G392:H392), "No"), "")</f>
        <v>No</v>
      </c>
      <c r="N392" s="30" t="str">
        <f aca="false">'Results 10 year vets'!$D392&amp;":"&amp;Table1[[#Headers],[Male]]</f>
        <v>:Male</v>
      </c>
      <c r="O392" s="31"/>
      <c r="P392" s="21" t="n">
        <v>391</v>
      </c>
      <c r="Q392" s="21" t="str">
        <f aca="false">IFERROR(VLOOKUP(P$1&amp;":"&amp;P392,'Finish order'!$C:$K,6,FALSE()),"")</f>
        <v/>
      </c>
      <c r="R392" s="21" t="str">
        <f aca="false">IFERROR(VLOOKUP(P$1&amp;":"&amp;P392,'Finish order'!$C:$K,9,FALSE()),"")</f>
        <v/>
      </c>
      <c r="S392" s="21" t="str">
        <f aca="false">IFERROR(VLOOKUP(P$1&amp;":"&amp;P392,'Finish order'!$C:$K,7,FALSE()),"")</f>
        <v/>
      </c>
      <c r="T392" s="29" t="str">
        <f aca="false">IFERROR(VLOOKUP(P$1&amp;":"&amp;P392,'Finish order'!$C:$K,5,FALSE()),"")</f>
        <v/>
      </c>
      <c r="U392" s="21" t="str">
        <f aca="false">IFERROR(VLOOKUP(P$1&amp;":"&amp;P392,'Finish order'!$C:$K,4,FALSE()),"")</f>
        <v/>
      </c>
      <c r="V392" s="30" t="str">
        <f aca="false" t="array" ref="V392:V392">IFERROR(SMALL(IF($S$2:$S1301=S392,$P$2:$P$911*1.001),1),"")</f>
        <v/>
      </c>
      <c r="W392" s="30" t="str">
        <f aca="false" t="array" ref="W392:W392">IFERROR(SMALL(IF($S$2:$S1301=S392,$P$2:$P$911*1.0001),2),"")</f>
        <v/>
      </c>
      <c r="X392" s="30" t="str">
        <f aca="false" t="array" ref="X392:X392">IFERROR(SMALL(IF($S$2:$S1301=S392,$P$2:$P$911*1.00001),3),"")</f>
        <v/>
      </c>
      <c r="Y392" s="30" t="str">
        <f aca="false" t="array" ref="Y392:Y392">IFERROR(SMALL(IF($S$2:$S1301=S392,$P$2:$P$911*1.000001),4),"")</f>
        <v/>
      </c>
      <c r="Z392" s="30" t="str">
        <f aca="false">IF(P392&lt;&gt;"", IF(COUNT(V392:Y392)=4, SUM(V392:Y392), "No"), "")</f>
        <v>No</v>
      </c>
      <c r="AA392" s="30" t="str">
        <f aca="false">IF(P392&lt;&gt;"", IF(COUNT(V392:X392)=3, SUM(V392:X392), "No"), "")</f>
        <v>No</v>
      </c>
      <c r="AB392" s="30" t="str">
        <f aca="false">IF(P392&lt;&gt;"", IF(COUNT(V392:W392)=2, SUM(V392:W392), "No"), "")</f>
        <v>No</v>
      </c>
      <c r="AC392" s="30" t="str">
        <f aca="false">'Results 10 year vets'!$S392&amp;":"&amp;Table4[[#Headers],[Female]]</f>
        <v>:Female</v>
      </c>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c r="CK392" s="31"/>
      <c r="CL392" s="31"/>
      <c r="CM392" s="31"/>
      <c r="CN392" s="31"/>
      <c r="CO392" s="31"/>
      <c r="CP392" s="31"/>
      <c r="CQ392" s="31"/>
      <c r="CR392" s="31"/>
      <c r="CS392" s="31"/>
      <c r="CT392" s="31"/>
      <c r="CU392" s="31"/>
      <c r="CV392" s="31"/>
      <c r="CW392" s="31"/>
      <c r="CX392" s="31"/>
      <c r="CY392" s="31"/>
      <c r="CZ392" s="31"/>
      <c r="DA392" s="31"/>
      <c r="DB392" s="31"/>
      <c r="DC392" s="31"/>
      <c r="DD392" s="31"/>
      <c r="DE392" s="31"/>
      <c r="DF392" s="31"/>
      <c r="DG392" s="31"/>
      <c r="DH392" s="31"/>
      <c r="DI392" s="31"/>
      <c r="DJ392" s="31"/>
      <c r="DK392" s="31"/>
      <c r="DL392" s="31"/>
      <c r="DM392" s="31"/>
      <c r="DN392" s="31"/>
      <c r="DO392" s="31"/>
      <c r="DP392" s="31"/>
      <c r="DQ392" s="31"/>
      <c r="DR392" s="31"/>
      <c r="DS392" s="31"/>
      <c r="DT392" s="31"/>
      <c r="DU392" s="31"/>
      <c r="DV392" s="31"/>
      <c r="DW392" s="31"/>
    </row>
    <row r="393" customFormat="false" ht="15.75" hidden="false" customHeight="true" outlineLevel="0" collapsed="false">
      <c r="A393" s="21" t="n">
        <v>392</v>
      </c>
      <c r="B393" s="21" t="str">
        <f aca="false">IFERROR(VLOOKUP($A$1&amp;":"&amp;A393,'Finish order'!C:K,6,FALSE()),"")</f>
        <v/>
      </c>
      <c r="C393" s="21" t="str">
        <f aca="false">IFERROR(VLOOKUP(A$1&amp;":"&amp;A393,'Finish order'!$C:$K,9,FALSE()),"")</f>
        <v/>
      </c>
      <c r="D393" s="21" t="str">
        <f aca="false">IFERROR(VLOOKUP(A$1&amp;":"&amp;A393,'Finish order'!$C:$K,7,FALSE()),"")</f>
        <v/>
      </c>
      <c r="E393" s="29" t="str">
        <f aca="false">IFERROR(VLOOKUP($A$1&amp;":"&amp;A393,'Finish order'!C:K,5,FALSE()),"")</f>
        <v/>
      </c>
      <c r="F393" s="21" t="str">
        <f aca="false">IFERROR(VLOOKUP($A$1&amp;":"&amp;A393,'Finish order'!C:K,4,FALSE()),"")</f>
        <v/>
      </c>
      <c r="G393" s="30" t="str">
        <f aca="false" t="array" ref="G393:G393">IFERROR(SMALL(IF($D$2:$D1302=D393,$A$2:$A$911*1.001),1),"")</f>
        <v/>
      </c>
      <c r="H393" s="30" t="str">
        <f aca="false" t="array" ref="H393:H393">IFERROR(SMALL(IF($D$2:$D1302=D393,$A$2:$A$911*1.0001),2),"")</f>
        <v/>
      </c>
      <c r="I393" s="30" t="str">
        <f aca="false" t="array" ref="I393:I393">IFERROR(SMALL(IF($D$2:$D1302=D393,$A$2:$A$911*1.00001),3),"")</f>
        <v/>
      </c>
      <c r="J393" s="30" t="str">
        <f aca="false" t="array" ref="J393:J393">IFERROR(SMALL(IF($D$2:$D1302=D393,$A$2:$A$911*1.000001),4),"")</f>
        <v/>
      </c>
      <c r="K393" s="30" t="str">
        <f aca="false">IF(A393&lt;&gt;"", IF(COUNT(G393:J393)=4, SUM(G393:J393), "No"), "")</f>
        <v>No</v>
      </c>
      <c r="L393" s="30" t="str">
        <f aca="false">IF(A393&lt;&gt;"", IF(COUNT(G393:I393)=3, SUM(G393:I393), "No"), "")</f>
        <v>No</v>
      </c>
      <c r="M393" s="30" t="str">
        <f aca="false">IF(A393&lt;&gt;"", IF(COUNT(G393:H393)=2, SUM(G393:H393), "No"), "")</f>
        <v>No</v>
      </c>
      <c r="N393" s="30" t="str">
        <f aca="false">'Results 10 year vets'!$D393&amp;":"&amp;Table1[[#Headers],[Male]]</f>
        <v>:Male</v>
      </c>
      <c r="O393" s="31"/>
      <c r="P393" s="21" t="n">
        <v>392</v>
      </c>
      <c r="Q393" s="21" t="str">
        <f aca="false">IFERROR(VLOOKUP(P$1&amp;":"&amp;P393,'Finish order'!$C:$K,6,FALSE()),"")</f>
        <v/>
      </c>
      <c r="R393" s="21" t="str">
        <f aca="false">IFERROR(VLOOKUP(P$1&amp;":"&amp;P393,'Finish order'!$C:$K,9,FALSE()),"")</f>
        <v/>
      </c>
      <c r="S393" s="21" t="str">
        <f aca="false">IFERROR(VLOOKUP(P$1&amp;":"&amp;P393,'Finish order'!$C:$K,7,FALSE()),"")</f>
        <v/>
      </c>
      <c r="T393" s="29" t="str">
        <f aca="false">IFERROR(VLOOKUP(P$1&amp;":"&amp;P393,'Finish order'!$C:$K,5,FALSE()),"")</f>
        <v/>
      </c>
      <c r="U393" s="21" t="str">
        <f aca="false">IFERROR(VLOOKUP(P$1&amp;":"&amp;P393,'Finish order'!$C:$K,4,FALSE()),"")</f>
        <v/>
      </c>
      <c r="V393" s="30" t="str">
        <f aca="false" t="array" ref="V393:V393">IFERROR(SMALL(IF($S$2:$S1302=S393,$P$2:$P$911*1.001),1),"")</f>
        <v/>
      </c>
      <c r="W393" s="30" t="str">
        <f aca="false" t="array" ref="W393:W393">IFERROR(SMALL(IF($S$2:$S1302=S393,$P$2:$P$911*1.0001),2),"")</f>
        <v/>
      </c>
      <c r="X393" s="30" t="str">
        <f aca="false" t="array" ref="X393:X393">IFERROR(SMALL(IF($S$2:$S1302=S393,$P$2:$P$911*1.00001),3),"")</f>
        <v/>
      </c>
      <c r="Y393" s="30" t="str">
        <f aca="false" t="array" ref="Y393:Y393">IFERROR(SMALL(IF($S$2:$S1302=S393,$P$2:$P$911*1.000001),4),"")</f>
        <v/>
      </c>
      <c r="Z393" s="30" t="str">
        <f aca="false">IF(P393&lt;&gt;"", IF(COUNT(V393:Y393)=4, SUM(V393:Y393), "No"), "")</f>
        <v>No</v>
      </c>
      <c r="AA393" s="30" t="str">
        <f aca="false">IF(P393&lt;&gt;"", IF(COUNT(V393:X393)=3, SUM(V393:X393), "No"), "")</f>
        <v>No</v>
      </c>
      <c r="AB393" s="30" t="str">
        <f aca="false">IF(P393&lt;&gt;"", IF(COUNT(V393:W393)=2, SUM(V393:W393), "No"), "")</f>
        <v>No</v>
      </c>
      <c r="AC393" s="30" t="str">
        <f aca="false">'Results 10 year vets'!$S393&amp;":"&amp;Table4[[#Headers],[Female]]</f>
        <v>:Female</v>
      </c>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c r="CK393" s="31"/>
      <c r="CL393" s="31"/>
      <c r="CM393" s="31"/>
      <c r="CN393" s="31"/>
      <c r="CO393" s="31"/>
      <c r="CP393" s="31"/>
      <c r="CQ393" s="31"/>
      <c r="CR393" s="31"/>
      <c r="CS393" s="31"/>
      <c r="CT393" s="31"/>
      <c r="CU393" s="31"/>
      <c r="CV393" s="31"/>
      <c r="CW393" s="31"/>
      <c r="CX393" s="31"/>
      <c r="CY393" s="31"/>
      <c r="CZ393" s="31"/>
      <c r="DA393" s="31"/>
      <c r="DB393" s="31"/>
      <c r="DC393" s="31"/>
      <c r="DD393" s="31"/>
      <c r="DE393" s="31"/>
      <c r="DF393" s="31"/>
      <c r="DG393" s="31"/>
      <c r="DH393" s="31"/>
      <c r="DI393" s="31"/>
      <c r="DJ393" s="31"/>
      <c r="DK393" s="31"/>
      <c r="DL393" s="31"/>
      <c r="DM393" s="31"/>
      <c r="DN393" s="31"/>
      <c r="DO393" s="31"/>
      <c r="DP393" s="31"/>
      <c r="DQ393" s="31"/>
      <c r="DR393" s="31"/>
      <c r="DS393" s="31"/>
      <c r="DT393" s="31"/>
      <c r="DU393" s="31"/>
      <c r="DV393" s="31"/>
      <c r="DW393" s="31"/>
    </row>
    <row r="394" customFormat="false" ht="15.75" hidden="false" customHeight="true" outlineLevel="0" collapsed="false">
      <c r="A394" s="21" t="n">
        <v>393</v>
      </c>
      <c r="B394" s="21" t="str">
        <f aca="false">IFERROR(VLOOKUP($A$1&amp;":"&amp;A394,'Finish order'!C:K,6,FALSE()),"")</f>
        <v/>
      </c>
      <c r="C394" s="21" t="str">
        <f aca="false">IFERROR(VLOOKUP(A$1&amp;":"&amp;A394,'Finish order'!$C:$K,9,FALSE()),"")</f>
        <v/>
      </c>
      <c r="D394" s="21" t="str">
        <f aca="false">IFERROR(VLOOKUP(A$1&amp;":"&amp;A394,'Finish order'!$C:$K,7,FALSE()),"")</f>
        <v/>
      </c>
      <c r="E394" s="29" t="str">
        <f aca="false">IFERROR(VLOOKUP($A$1&amp;":"&amp;A394,'Finish order'!C:K,5,FALSE()),"")</f>
        <v/>
      </c>
      <c r="F394" s="21" t="str">
        <f aca="false">IFERROR(VLOOKUP($A$1&amp;":"&amp;A394,'Finish order'!C:K,4,FALSE()),"")</f>
        <v/>
      </c>
      <c r="G394" s="30" t="str">
        <f aca="false" t="array" ref="G394:G394">IFERROR(SMALL(IF($D$2:$D1303=D394,$A$2:$A$911*1.001),1),"")</f>
        <v/>
      </c>
      <c r="H394" s="30" t="str">
        <f aca="false" t="array" ref="H394:H394">IFERROR(SMALL(IF($D$2:$D1303=D394,$A$2:$A$911*1.0001),2),"")</f>
        <v/>
      </c>
      <c r="I394" s="30" t="str">
        <f aca="false" t="array" ref="I394:I394">IFERROR(SMALL(IF($D$2:$D1303=D394,$A$2:$A$911*1.00001),3),"")</f>
        <v/>
      </c>
      <c r="J394" s="30" t="str">
        <f aca="false" t="array" ref="J394:J394">IFERROR(SMALL(IF($D$2:$D1303=D394,$A$2:$A$911*1.000001),4),"")</f>
        <v/>
      </c>
      <c r="K394" s="30" t="str">
        <f aca="false">IF(A394&lt;&gt;"", IF(COUNT(G394:J394)=4, SUM(G394:J394), "No"), "")</f>
        <v>No</v>
      </c>
      <c r="L394" s="30" t="str">
        <f aca="false">IF(A394&lt;&gt;"", IF(COUNT(G394:I394)=3, SUM(G394:I394), "No"), "")</f>
        <v>No</v>
      </c>
      <c r="M394" s="30" t="str">
        <f aca="false">IF(A394&lt;&gt;"", IF(COUNT(G394:H394)=2, SUM(G394:H394), "No"), "")</f>
        <v>No</v>
      </c>
      <c r="N394" s="30" t="str">
        <f aca="false">'Results 10 year vets'!$D394&amp;":"&amp;Table1[[#Headers],[Male]]</f>
        <v>:Male</v>
      </c>
      <c r="O394" s="31"/>
      <c r="P394" s="21" t="n">
        <v>393</v>
      </c>
      <c r="Q394" s="21" t="str">
        <f aca="false">IFERROR(VLOOKUP(P$1&amp;":"&amp;P394,'Finish order'!$C:$K,6,FALSE()),"")</f>
        <v/>
      </c>
      <c r="R394" s="21" t="str">
        <f aca="false">IFERROR(VLOOKUP(P$1&amp;":"&amp;P394,'Finish order'!$C:$K,9,FALSE()),"")</f>
        <v/>
      </c>
      <c r="S394" s="21" t="str">
        <f aca="false">IFERROR(VLOOKUP(P$1&amp;":"&amp;P394,'Finish order'!$C:$K,7,FALSE()),"")</f>
        <v/>
      </c>
      <c r="T394" s="29" t="str">
        <f aca="false">IFERROR(VLOOKUP(P$1&amp;":"&amp;P394,'Finish order'!$C:$K,5,FALSE()),"")</f>
        <v/>
      </c>
      <c r="U394" s="21" t="str">
        <f aca="false">IFERROR(VLOOKUP(P$1&amp;":"&amp;P394,'Finish order'!$C:$K,4,FALSE()),"")</f>
        <v/>
      </c>
      <c r="V394" s="30" t="str">
        <f aca="false" t="array" ref="V394:V394">IFERROR(SMALL(IF($S$2:$S1303=S394,$P$2:$P$911*1.001),1),"")</f>
        <v/>
      </c>
      <c r="W394" s="30" t="str">
        <f aca="false" t="array" ref="W394:W394">IFERROR(SMALL(IF($S$2:$S1303=S394,$P$2:$P$911*1.0001),2),"")</f>
        <v/>
      </c>
      <c r="X394" s="30" t="str">
        <f aca="false" t="array" ref="X394:X394">IFERROR(SMALL(IF($S$2:$S1303=S394,$P$2:$P$911*1.00001),3),"")</f>
        <v/>
      </c>
      <c r="Y394" s="30" t="str">
        <f aca="false" t="array" ref="Y394:Y394">IFERROR(SMALL(IF($S$2:$S1303=S394,$P$2:$P$911*1.000001),4),"")</f>
        <v/>
      </c>
      <c r="Z394" s="30" t="str">
        <f aca="false">IF(P394&lt;&gt;"", IF(COUNT(V394:Y394)=4, SUM(V394:Y394), "No"), "")</f>
        <v>No</v>
      </c>
      <c r="AA394" s="30" t="str">
        <f aca="false">IF(P394&lt;&gt;"", IF(COUNT(V394:X394)=3, SUM(V394:X394), "No"), "")</f>
        <v>No</v>
      </c>
      <c r="AB394" s="30" t="str">
        <f aca="false">IF(P394&lt;&gt;"", IF(COUNT(V394:W394)=2, SUM(V394:W394), "No"), "")</f>
        <v>No</v>
      </c>
      <c r="AC394" s="30" t="str">
        <f aca="false">'Results 10 year vets'!$S394&amp;":"&amp;Table4[[#Headers],[Female]]</f>
        <v>:Female</v>
      </c>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c r="CK394" s="31"/>
      <c r="CL394" s="31"/>
      <c r="CM394" s="31"/>
      <c r="CN394" s="31"/>
      <c r="CO394" s="31"/>
      <c r="CP394" s="31"/>
      <c r="CQ394" s="31"/>
      <c r="CR394" s="31"/>
      <c r="CS394" s="31"/>
      <c r="CT394" s="31"/>
      <c r="CU394" s="31"/>
      <c r="CV394" s="31"/>
      <c r="CW394" s="31"/>
      <c r="CX394" s="31"/>
      <c r="CY394" s="31"/>
      <c r="CZ394" s="31"/>
      <c r="DA394" s="31"/>
      <c r="DB394" s="31"/>
      <c r="DC394" s="31"/>
      <c r="DD394" s="31"/>
      <c r="DE394" s="31"/>
      <c r="DF394" s="31"/>
      <c r="DG394" s="31"/>
      <c r="DH394" s="31"/>
      <c r="DI394" s="31"/>
      <c r="DJ394" s="31"/>
      <c r="DK394" s="31"/>
      <c r="DL394" s="31"/>
      <c r="DM394" s="31"/>
      <c r="DN394" s="31"/>
      <c r="DO394" s="31"/>
      <c r="DP394" s="31"/>
      <c r="DQ394" s="31"/>
      <c r="DR394" s="31"/>
      <c r="DS394" s="31"/>
      <c r="DT394" s="31"/>
      <c r="DU394" s="31"/>
      <c r="DV394" s="31"/>
      <c r="DW394" s="31"/>
    </row>
    <row r="395" customFormat="false" ht="15.75" hidden="false" customHeight="true" outlineLevel="0" collapsed="false">
      <c r="A395" s="21" t="n">
        <v>394</v>
      </c>
      <c r="B395" s="21" t="str">
        <f aca="false">IFERROR(VLOOKUP($A$1&amp;":"&amp;A395,'Finish order'!C:K,6,FALSE()),"")</f>
        <v/>
      </c>
      <c r="C395" s="21" t="str">
        <f aca="false">IFERROR(VLOOKUP(A$1&amp;":"&amp;A395,'Finish order'!$C:$K,9,FALSE()),"")</f>
        <v/>
      </c>
      <c r="D395" s="21" t="str">
        <f aca="false">IFERROR(VLOOKUP(A$1&amp;":"&amp;A395,'Finish order'!$C:$K,7,FALSE()),"")</f>
        <v/>
      </c>
      <c r="E395" s="29" t="str">
        <f aca="false">IFERROR(VLOOKUP($A$1&amp;":"&amp;A395,'Finish order'!C:K,5,FALSE()),"")</f>
        <v/>
      </c>
      <c r="F395" s="21" t="str">
        <f aca="false">IFERROR(VLOOKUP($A$1&amp;":"&amp;A395,'Finish order'!C:K,4,FALSE()),"")</f>
        <v/>
      </c>
      <c r="G395" s="30" t="str">
        <f aca="false" t="array" ref="G395:G395">IFERROR(SMALL(IF($D$2:$D1304=D395,$A$2:$A$911*1.001),1),"")</f>
        <v/>
      </c>
      <c r="H395" s="30" t="str">
        <f aca="false" t="array" ref="H395:H395">IFERROR(SMALL(IF($D$2:$D1304=D395,$A$2:$A$911*1.0001),2),"")</f>
        <v/>
      </c>
      <c r="I395" s="30" t="str">
        <f aca="false" t="array" ref="I395:I395">IFERROR(SMALL(IF($D$2:$D1304=D395,$A$2:$A$911*1.00001),3),"")</f>
        <v/>
      </c>
      <c r="J395" s="30" t="str">
        <f aca="false" t="array" ref="J395:J395">IFERROR(SMALL(IF($D$2:$D1304=D395,$A$2:$A$911*1.000001),4),"")</f>
        <v/>
      </c>
      <c r="K395" s="30" t="str">
        <f aca="false">IF(A395&lt;&gt;"", IF(COUNT(G395:J395)=4, SUM(G395:J395), "No"), "")</f>
        <v>No</v>
      </c>
      <c r="L395" s="30" t="str">
        <f aca="false">IF(A395&lt;&gt;"", IF(COUNT(G395:I395)=3, SUM(G395:I395), "No"), "")</f>
        <v>No</v>
      </c>
      <c r="M395" s="30" t="str">
        <f aca="false">IF(A395&lt;&gt;"", IF(COUNT(G395:H395)=2, SUM(G395:H395), "No"), "")</f>
        <v>No</v>
      </c>
      <c r="N395" s="30" t="str">
        <f aca="false">'Results 10 year vets'!$D395&amp;":"&amp;Table1[[#Headers],[Male]]</f>
        <v>:Male</v>
      </c>
      <c r="O395" s="31"/>
      <c r="P395" s="21" t="n">
        <v>394</v>
      </c>
      <c r="Q395" s="21" t="str">
        <f aca="false">IFERROR(VLOOKUP(P$1&amp;":"&amp;P395,'Finish order'!$C:$K,6,FALSE()),"")</f>
        <v/>
      </c>
      <c r="R395" s="21" t="str">
        <f aca="false">IFERROR(VLOOKUP(P$1&amp;":"&amp;P395,'Finish order'!$C:$K,9,FALSE()),"")</f>
        <v/>
      </c>
      <c r="S395" s="21" t="str">
        <f aca="false">IFERROR(VLOOKUP(P$1&amp;":"&amp;P395,'Finish order'!$C:$K,7,FALSE()),"")</f>
        <v/>
      </c>
      <c r="T395" s="29" t="str">
        <f aca="false">IFERROR(VLOOKUP(P$1&amp;":"&amp;P395,'Finish order'!$C:$K,5,FALSE()),"")</f>
        <v/>
      </c>
      <c r="U395" s="21" t="str">
        <f aca="false">IFERROR(VLOOKUP(P$1&amp;":"&amp;P395,'Finish order'!$C:$K,4,FALSE()),"")</f>
        <v/>
      </c>
      <c r="V395" s="30" t="str">
        <f aca="false" t="array" ref="V395:V395">IFERROR(SMALL(IF($S$2:$S1304=S395,$P$2:$P$911*1.001),1),"")</f>
        <v/>
      </c>
      <c r="W395" s="30" t="str">
        <f aca="false" t="array" ref="W395:W395">IFERROR(SMALL(IF($S$2:$S1304=S395,$P$2:$P$911*1.0001),2),"")</f>
        <v/>
      </c>
      <c r="X395" s="30" t="str">
        <f aca="false" t="array" ref="X395:X395">IFERROR(SMALL(IF($S$2:$S1304=S395,$P$2:$P$911*1.00001),3),"")</f>
        <v/>
      </c>
      <c r="Y395" s="30" t="str">
        <f aca="false" t="array" ref="Y395:Y395">IFERROR(SMALL(IF($S$2:$S1304=S395,$P$2:$P$911*1.000001),4),"")</f>
        <v/>
      </c>
      <c r="Z395" s="30" t="str">
        <f aca="false">IF(P395&lt;&gt;"", IF(COUNT(V395:Y395)=4, SUM(V395:Y395), "No"), "")</f>
        <v>No</v>
      </c>
      <c r="AA395" s="30" t="str">
        <f aca="false">IF(P395&lt;&gt;"", IF(COUNT(V395:X395)=3, SUM(V395:X395), "No"), "")</f>
        <v>No</v>
      </c>
      <c r="AB395" s="30" t="str">
        <f aca="false">IF(P395&lt;&gt;"", IF(COUNT(V395:W395)=2, SUM(V395:W395), "No"), "")</f>
        <v>No</v>
      </c>
      <c r="AC395" s="30" t="str">
        <f aca="false">'Results 10 year vets'!$S395&amp;":"&amp;Table4[[#Headers],[Female]]</f>
        <v>:Female</v>
      </c>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c r="CK395" s="31"/>
      <c r="CL395" s="31"/>
      <c r="CM395" s="31"/>
      <c r="CN395" s="31"/>
      <c r="CO395" s="31"/>
      <c r="CP395" s="31"/>
      <c r="CQ395" s="31"/>
      <c r="CR395" s="31"/>
      <c r="CS395" s="31"/>
      <c r="CT395" s="31"/>
      <c r="CU395" s="31"/>
      <c r="CV395" s="31"/>
      <c r="CW395" s="31"/>
      <c r="CX395" s="31"/>
      <c r="CY395" s="31"/>
      <c r="CZ395" s="31"/>
      <c r="DA395" s="31"/>
      <c r="DB395" s="31"/>
      <c r="DC395" s="31"/>
      <c r="DD395" s="31"/>
      <c r="DE395" s="31"/>
      <c r="DF395" s="31"/>
      <c r="DG395" s="31"/>
      <c r="DH395" s="31"/>
      <c r="DI395" s="31"/>
      <c r="DJ395" s="31"/>
      <c r="DK395" s="31"/>
      <c r="DL395" s="31"/>
      <c r="DM395" s="31"/>
      <c r="DN395" s="31"/>
      <c r="DO395" s="31"/>
      <c r="DP395" s="31"/>
      <c r="DQ395" s="31"/>
      <c r="DR395" s="31"/>
      <c r="DS395" s="31"/>
      <c r="DT395" s="31"/>
      <c r="DU395" s="31"/>
      <c r="DV395" s="31"/>
      <c r="DW395" s="31"/>
    </row>
    <row r="396" customFormat="false" ht="15.75" hidden="false" customHeight="true" outlineLevel="0" collapsed="false">
      <c r="A396" s="21" t="n">
        <v>395</v>
      </c>
      <c r="B396" s="21" t="str">
        <f aca="false">IFERROR(VLOOKUP($A$1&amp;":"&amp;A396,'Finish order'!C:K,6,FALSE()),"")</f>
        <v/>
      </c>
      <c r="C396" s="21" t="str">
        <f aca="false">IFERROR(VLOOKUP(A$1&amp;":"&amp;A396,'Finish order'!$C:$K,9,FALSE()),"")</f>
        <v/>
      </c>
      <c r="D396" s="21" t="str">
        <f aca="false">IFERROR(VLOOKUP(A$1&amp;":"&amp;A396,'Finish order'!$C:$K,7,FALSE()),"")</f>
        <v/>
      </c>
      <c r="E396" s="29" t="str">
        <f aca="false">IFERROR(VLOOKUP($A$1&amp;":"&amp;A396,'Finish order'!C:K,5,FALSE()),"")</f>
        <v/>
      </c>
      <c r="F396" s="21" t="str">
        <f aca="false">IFERROR(VLOOKUP($A$1&amp;":"&amp;A396,'Finish order'!C:K,4,FALSE()),"")</f>
        <v/>
      </c>
      <c r="G396" s="30" t="str">
        <f aca="false" t="array" ref="G396:G396">IFERROR(SMALL(IF($D$2:$D1305=D396,$A$2:$A$911*1.001),1),"")</f>
        <v/>
      </c>
      <c r="H396" s="30" t="str">
        <f aca="false" t="array" ref="H396:H396">IFERROR(SMALL(IF($D$2:$D1305=D396,$A$2:$A$911*1.0001),2),"")</f>
        <v/>
      </c>
      <c r="I396" s="30" t="str">
        <f aca="false" t="array" ref="I396:I396">IFERROR(SMALL(IF($D$2:$D1305=D396,$A$2:$A$911*1.00001),3),"")</f>
        <v/>
      </c>
      <c r="J396" s="30" t="str">
        <f aca="false" t="array" ref="J396:J396">IFERROR(SMALL(IF($D$2:$D1305=D396,$A$2:$A$911*1.000001),4),"")</f>
        <v/>
      </c>
      <c r="K396" s="30" t="str">
        <f aca="false">IF(A396&lt;&gt;"", IF(COUNT(G396:J396)=4, SUM(G396:J396), "No"), "")</f>
        <v>No</v>
      </c>
      <c r="L396" s="30" t="str">
        <f aca="false">IF(A396&lt;&gt;"", IF(COUNT(G396:I396)=3, SUM(G396:I396), "No"), "")</f>
        <v>No</v>
      </c>
      <c r="M396" s="30" t="str">
        <f aca="false">IF(A396&lt;&gt;"", IF(COUNT(G396:H396)=2, SUM(G396:H396), "No"), "")</f>
        <v>No</v>
      </c>
      <c r="N396" s="30" t="str">
        <f aca="false">'Results 10 year vets'!$D396&amp;":"&amp;Table1[[#Headers],[Male]]</f>
        <v>:Male</v>
      </c>
      <c r="O396" s="31"/>
      <c r="P396" s="21" t="n">
        <v>395</v>
      </c>
      <c r="Q396" s="21" t="str">
        <f aca="false">IFERROR(VLOOKUP(P$1&amp;":"&amp;P396,'Finish order'!$C:$K,6,FALSE()),"")</f>
        <v/>
      </c>
      <c r="R396" s="21" t="str">
        <f aca="false">IFERROR(VLOOKUP(P$1&amp;":"&amp;P396,'Finish order'!$C:$K,9,FALSE()),"")</f>
        <v/>
      </c>
      <c r="S396" s="21" t="str">
        <f aca="false">IFERROR(VLOOKUP(P$1&amp;":"&amp;P396,'Finish order'!$C:$K,7,FALSE()),"")</f>
        <v/>
      </c>
      <c r="T396" s="29" t="str">
        <f aca="false">IFERROR(VLOOKUP(P$1&amp;":"&amp;P396,'Finish order'!$C:$K,5,FALSE()),"")</f>
        <v/>
      </c>
      <c r="U396" s="21" t="str">
        <f aca="false">IFERROR(VLOOKUP(P$1&amp;":"&amp;P396,'Finish order'!$C:$K,4,FALSE()),"")</f>
        <v/>
      </c>
      <c r="V396" s="30" t="str">
        <f aca="false" t="array" ref="V396:V396">IFERROR(SMALL(IF($S$2:$S1305=S396,$P$2:$P$911*1.001),1),"")</f>
        <v/>
      </c>
      <c r="W396" s="30" t="str">
        <f aca="false" t="array" ref="W396:W396">IFERROR(SMALL(IF($S$2:$S1305=S396,$P$2:$P$911*1.0001),2),"")</f>
        <v/>
      </c>
      <c r="X396" s="30" t="str">
        <f aca="false" t="array" ref="X396:X396">IFERROR(SMALL(IF($S$2:$S1305=S396,$P$2:$P$911*1.00001),3),"")</f>
        <v/>
      </c>
      <c r="Y396" s="30" t="str">
        <f aca="false" t="array" ref="Y396:Y396">IFERROR(SMALL(IF($S$2:$S1305=S396,$P$2:$P$911*1.000001),4),"")</f>
        <v/>
      </c>
      <c r="Z396" s="30" t="str">
        <f aca="false">IF(P396&lt;&gt;"", IF(COUNT(V396:Y396)=4, SUM(V396:Y396), "No"), "")</f>
        <v>No</v>
      </c>
      <c r="AA396" s="30" t="str">
        <f aca="false">IF(P396&lt;&gt;"", IF(COUNT(V396:X396)=3, SUM(V396:X396), "No"), "")</f>
        <v>No</v>
      </c>
      <c r="AB396" s="30" t="str">
        <f aca="false">IF(P396&lt;&gt;"", IF(COUNT(V396:W396)=2, SUM(V396:W396), "No"), "")</f>
        <v>No</v>
      </c>
      <c r="AC396" s="30" t="str">
        <f aca="false">'Results 10 year vets'!$S396&amp;":"&amp;Table4[[#Headers],[Female]]</f>
        <v>:Female</v>
      </c>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c r="CK396" s="31"/>
      <c r="CL396" s="31"/>
      <c r="CM396" s="31"/>
      <c r="CN396" s="31"/>
      <c r="CO396" s="31"/>
      <c r="CP396" s="31"/>
      <c r="CQ396" s="31"/>
      <c r="CR396" s="31"/>
      <c r="CS396" s="31"/>
      <c r="CT396" s="31"/>
      <c r="CU396" s="31"/>
      <c r="CV396" s="31"/>
      <c r="CW396" s="31"/>
      <c r="CX396" s="31"/>
      <c r="CY396" s="31"/>
      <c r="CZ396" s="31"/>
      <c r="DA396" s="31"/>
      <c r="DB396" s="31"/>
      <c r="DC396" s="31"/>
      <c r="DD396" s="31"/>
      <c r="DE396" s="31"/>
      <c r="DF396" s="31"/>
      <c r="DG396" s="31"/>
      <c r="DH396" s="31"/>
      <c r="DI396" s="31"/>
      <c r="DJ396" s="31"/>
      <c r="DK396" s="31"/>
      <c r="DL396" s="31"/>
      <c r="DM396" s="31"/>
      <c r="DN396" s="31"/>
      <c r="DO396" s="31"/>
      <c r="DP396" s="31"/>
      <c r="DQ396" s="31"/>
      <c r="DR396" s="31"/>
      <c r="DS396" s="31"/>
      <c r="DT396" s="31"/>
      <c r="DU396" s="31"/>
      <c r="DV396" s="31"/>
      <c r="DW396" s="31"/>
    </row>
    <row r="397" customFormat="false" ht="15.75" hidden="false" customHeight="true" outlineLevel="0" collapsed="false">
      <c r="A397" s="21" t="n">
        <v>396</v>
      </c>
      <c r="B397" s="21" t="str">
        <f aca="false">IFERROR(VLOOKUP($A$1&amp;":"&amp;A397,'Finish order'!C:K,6,FALSE()),"")</f>
        <v/>
      </c>
      <c r="C397" s="21" t="str">
        <f aca="false">IFERROR(VLOOKUP(A$1&amp;":"&amp;A397,'Finish order'!$C:$K,9,FALSE()),"")</f>
        <v/>
      </c>
      <c r="D397" s="21" t="str">
        <f aca="false">IFERROR(VLOOKUP(A$1&amp;":"&amp;A397,'Finish order'!$C:$K,7,FALSE()),"")</f>
        <v/>
      </c>
      <c r="E397" s="29" t="str">
        <f aca="false">IFERROR(VLOOKUP($A$1&amp;":"&amp;A397,'Finish order'!C:K,5,FALSE()),"")</f>
        <v/>
      </c>
      <c r="F397" s="21" t="str">
        <f aca="false">IFERROR(VLOOKUP($A$1&amp;":"&amp;A397,'Finish order'!C:K,4,FALSE()),"")</f>
        <v/>
      </c>
      <c r="G397" s="30" t="str">
        <f aca="false" t="array" ref="G397:G397">IFERROR(SMALL(IF($D$2:$D1306=D397,$A$2:$A$911*1.001),1),"")</f>
        <v/>
      </c>
      <c r="H397" s="30" t="str">
        <f aca="false" t="array" ref="H397:H397">IFERROR(SMALL(IF($D$2:$D1306=D397,$A$2:$A$911*1.0001),2),"")</f>
        <v/>
      </c>
      <c r="I397" s="30" t="str">
        <f aca="false" t="array" ref="I397:I397">IFERROR(SMALL(IF($D$2:$D1306=D397,$A$2:$A$911*1.00001),3),"")</f>
        <v/>
      </c>
      <c r="J397" s="30" t="str">
        <f aca="false" t="array" ref="J397:J397">IFERROR(SMALL(IF($D$2:$D1306=D397,$A$2:$A$911*1.000001),4),"")</f>
        <v/>
      </c>
      <c r="K397" s="30" t="str">
        <f aca="false">IF(A397&lt;&gt;"", IF(COUNT(G397:J397)=4, SUM(G397:J397), "No"), "")</f>
        <v>No</v>
      </c>
      <c r="L397" s="30" t="str">
        <f aca="false">IF(A397&lt;&gt;"", IF(COUNT(G397:I397)=3, SUM(G397:I397), "No"), "")</f>
        <v>No</v>
      </c>
      <c r="M397" s="30" t="str">
        <f aca="false">IF(A397&lt;&gt;"", IF(COUNT(G397:H397)=2, SUM(G397:H397), "No"), "")</f>
        <v>No</v>
      </c>
      <c r="N397" s="30" t="str">
        <f aca="false">'Results 10 year vets'!$D397&amp;":"&amp;Table1[[#Headers],[Male]]</f>
        <v>:Male</v>
      </c>
      <c r="O397" s="31"/>
      <c r="P397" s="21" t="n">
        <v>396</v>
      </c>
      <c r="Q397" s="21" t="str">
        <f aca="false">IFERROR(VLOOKUP(P$1&amp;":"&amp;P397,'Finish order'!$C:$K,6,FALSE()),"")</f>
        <v/>
      </c>
      <c r="R397" s="21" t="str">
        <f aca="false">IFERROR(VLOOKUP(P$1&amp;":"&amp;P397,'Finish order'!$C:$K,9,FALSE()),"")</f>
        <v/>
      </c>
      <c r="S397" s="21" t="str">
        <f aca="false">IFERROR(VLOOKUP(P$1&amp;":"&amp;P397,'Finish order'!$C:$K,7,FALSE()),"")</f>
        <v/>
      </c>
      <c r="T397" s="29" t="str">
        <f aca="false">IFERROR(VLOOKUP(P$1&amp;":"&amp;P397,'Finish order'!$C:$K,5,FALSE()),"")</f>
        <v/>
      </c>
      <c r="U397" s="21" t="str">
        <f aca="false">IFERROR(VLOOKUP(P$1&amp;":"&amp;P397,'Finish order'!$C:$K,4,FALSE()),"")</f>
        <v/>
      </c>
      <c r="V397" s="30" t="str">
        <f aca="false" t="array" ref="V397:V397">IFERROR(SMALL(IF($S$2:$S1306=S397,$P$2:$P$911*1.001),1),"")</f>
        <v/>
      </c>
      <c r="W397" s="30" t="str">
        <f aca="false" t="array" ref="W397:W397">IFERROR(SMALL(IF($S$2:$S1306=S397,$P$2:$P$911*1.0001),2),"")</f>
        <v/>
      </c>
      <c r="X397" s="30" t="str">
        <f aca="false" t="array" ref="X397:X397">IFERROR(SMALL(IF($S$2:$S1306=S397,$P$2:$P$911*1.00001),3),"")</f>
        <v/>
      </c>
      <c r="Y397" s="30" t="str">
        <f aca="false" t="array" ref="Y397:Y397">IFERROR(SMALL(IF($S$2:$S1306=S397,$P$2:$P$911*1.000001),4),"")</f>
        <v/>
      </c>
      <c r="Z397" s="30" t="str">
        <f aca="false">IF(P397&lt;&gt;"", IF(COUNT(V397:Y397)=4, SUM(V397:Y397), "No"), "")</f>
        <v>No</v>
      </c>
      <c r="AA397" s="30" t="str">
        <f aca="false">IF(P397&lt;&gt;"", IF(COUNT(V397:X397)=3, SUM(V397:X397), "No"), "")</f>
        <v>No</v>
      </c>
      <c r="AB397" s="30" t="str">
        <f aca="false">IF(P397&lt;&gt;"", IF(COUNT(V397:W397)=2, SUM(V397:W397), "No"), "")</f>
        <v>No</v>
      </c>
      <c r="AC397" s="30" t="str">
        <f aca="false">'Results 10 year vets'!$S397&amp;":"&amp;Table4[[#Headers],[Female]]</f>
        <v>:Female</v>
      </c>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c r="CK397" s="31"/>
      <c r="CL397" s="31"/>
      <c r="CM397" s="31"/>
      <c r="CN397" s="31"/>
      <c r="CO397" s="31"/>
      <c r="CP397" s="31"/>
      <c r="CQ397" s="31"/>
      <c r="CR397" s="31"/>
      <c r="CS397" s="31"/>
      <c r="CT397" s="31"/>
      <c r="CU397" s="31"/>
      <c r="CV397" s="31"/>
      <c r="CW397" s="31"/>
      <c r="CX397" s="31"/>
      <c r="CY397" s="31"/>
      <c r="CZ397" s="31"/>
      <c r="DA397" s="31"/>
      <c r="DB397" s="31"/>
      <c r="DC397" s="31"/>
      <c r="DD397" s="31"/>
      <c r="DE397" s="31"/>
      <c r="DF397" s="31"/>
      <c r="DG397" s="31"/>
      <c r="DH397" s="31"/>
      <c r="DI397" s="31"/>
      <c r="DJ397" s="31"/>
      <c r="DK397" s="31"/>
      <c r="DL397" s="31"/>
      <c r="DM397" s="31"/>
      <c r="DN397" s="31"/>
      <c r="DO397" s="31"/>
      <c r="DP397" s="31"/>
      <c r="DQ397" s="31"/>
      <c r="DR397" s="31"/>
      <c r="DS397" s="31"/>
      <c r="DT397" s="31"/>
      <c r="DU397" s="31"/>
      <c r="DV397" s="31"/>
      <c r="DW397" s="31"/>
    </row>
    <row r="398" customFormat="false" ht="15.75" hidden="false" customHeight="true" outlineLevel="0" collapsed="false">
      <c r="A398" s="21" t="n">
        <v>397</v>
      </c>
      <c r="B398" s="21" t="str">
        <f aca="false">IFERROR(VLOOKUP($A$1&amp;":"&amp;A398,'Finish order'!C:K,6,FALSE()),"")</f>
        <v/>
      </c>
      <c r="C398" s="21" t="str">
        <f aca="false">IFERROR(VLOOKUP(A$1&amp;":"&amp;A398,'Finish order'!$C:$K,9,FALSE()),"")</f>
        <v/>
      </c>
      <c r="D398" s="21" t="str">
        <f aca="false">IFERROR(VLOOKUP(A$1&amp;":"&amp;A398,'Finish order'!$C:$K,7,FALSE()),"")</f>
        <v/>
      </c>
      <c r="E398" s="29" t="str">
        <f aca="false">IFERROR(VLOOKUP($A$1&amp;":"&amp;A398,'Finish order'!C:K,5,FALSE()),"")</f>
        <v/>
      </c>
      <c r="F398" s="21" t="str">
        <f aca="false">IFERROR(VLOOKUP($A$1&amp;":"&amp;A398,'Finish order'!C:K,4,FALSE()),"")</f>
        <v/>
      </c>
      <c r="G398" s="30" t="str">
        <f aca="false" t="array" ref="G398:G398">IFERROR(SMALL(IF($D$2:$D1307=D398,$A$2:$A$911*1.001),1),"")</f>
        <v/>
      </c>
      <c r="H398" s="30" t="str">
        <f aca="false" t="array" ref="H398:H398">IFERROR(SMALL(IF($D$2:$D1307=D398,$A$2:$A$911*1.0001),2),"")</f>
        <v/>
      </c>
      <c r="I398" s="30" t="str">
        <f aca="false" t="array" ref="I398:I398">IFERROR(SMALL(IF($D$2:$D1307=D398,$A$2:$A$911*1.00001),3),"")</f>
        <v/>
      </c>
      <c r="J398" s="30" t="str">
        <f aca="false" t="array" ref="J398:J398">IFERROR(SMALL(IF($D$2:$D1307=D398,$A$2:$A$911*1.000001),4),"")</f>
        <v/>
      </c>
      <c r="K398" s="30" t="str">
        <f aca="false">IF(A398&lt;&gt;"", IF(COUNT(G398:J398)=4, SUM(G398:J398), "No"), "")</f>
        <v>No</v>
      </c>
      <c r="L398" s="30" t="str">
        <f aca="false">IF(A398&lt;&gt;"", IF(COUNT(G398:I398)=3, SUM(G398:I398), "No"), "")</f>
        <v>No</v>
      </c>
      <c r="M398" s="30" t="str">
        <f aca="false">IF(A398&lt;&gt;"", IF(COUNT(G398:H398)=2, SUM(G398:H398), "No"), "")</f>
        <v>No</v>
      </c>
      <c r="N398" s="30" t="str">
        <f aca="false">'Results 10 year vets'!$D398&amp;":"&amp;Table1[[#Headers],[Male]]</f>
        <v>:Male</v>
      </c>
      <c r="O398" s="31"/>
      <c r="P398" s="21" t="n">
        <v>397</v>
      </c>
      <c r="Q398" s="21" t="str">
        <f aca="false">IFERROR(VLOOKUP(P$1&amp;":"&amp;P398,'Finish order'!$C:$K,6,FALSE()),"")</f>
        <v/>
      </c>
      <c r="R398" s="21" t="str">
        <f aca="false">IFERROR(VLOOKUP(P$1&amp;":"&amp;P398,'Finish order'!$C:$K,9,FALSE()),"")</f>
        <v/>
      </c>
      <c r="S398" s="21" t="str">
        <f aca="false">IFERROR(VLOOKUP(P$1&amp;":"&amp;P398,'Finish order'!$C:$K,7,FALSE()),"")</f>
        <v/>
      </c>
      <c r="T398" s="29" t="str">
        <f aca="false">IFERROR(VLOOKUP(P$1&amp;":"&amp;P398,'Finish order'!$C:$K,5,FALSE()),"")</f>
        <v/>
      </c>
      <c r="U398" s="21" t="str">
        <f aca="false">IFERROR(VLOOKUP(P$1&amp;":"&amp;P398,'Finish order'!$C:$K,4,FALSE()),"")</f>
        <v/>
      </c>
      <c r="V398" s="30" t="str">
        <f aca="false" t="array" ref="V398:V398">IFERROR(SMALL(IF($S$2:$S1307=S398,$P$2:$P$911*1.001),1),"")</f>
        <v/>
      </c>
      <c r="W398" s="30" t="str">
        <f aca="false" t="array" ref="W398:W398">IFERROR(SMALL(IF($S$2:$S1307=S398,$P$2:$P$911*1.0001),2),"")</f>
        <v/>
      </c>
      <c r="X398" s="30" t="str">
        <f aca="false" t="array" ref="X398:X398">IFERROR(SMALL(IF($S$2:$S1307=S398,$P$2:$P$911*1.00001),3),"")</f>
        <v/>
      </c>
      <c r="Y398" s="30" t="str">
        <f aca="false" t="array" ref="Y398:Y398">IFERROR(SMALL(IF($S$2:$S1307=S398,$P$2:$P$911*1.000001),4),"")</f>
        <v/>
      </c>
      <c r="Z398" s="30" t="str">
        <f aca="false">IF(P398&lt;&gt;"", IF(COUNT(V398:Y398)=4, SUM(V398:Y398), "No"), "")</f>
        <v>No</v>
      </c>
      <c r="AA398" s="30" t="str">
        <f aca="false">IF(P398&lt;&gt;"", IF(COUNT(V398:X398)=3, SUM(V398:X398), "No"), "")</f>
        <v>No</v>
      </c>
      <c r="AB398" s="30" t="str">
        <f aca="false">IF(P398&lt;&gt;"", IF(COUNT(V398:W398)=2, SUM(V398:W398), "No"), "")</f>
        <v>No</v>
      </c>
      <c r="AC398" s="30" t="str">
        <f aca="false">'Results 10 year vets'!$S398&amp;":"&amp;Table4[[#Headers],[Female]]</f>
        <v>:Female</v>
      </c>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c r="CK398" s="31"/>
      <c r="CL398" s="31"/>
      <c r="CM398" s="31"/>
      <c r="CN398" s="31"/>
      <c r="CO398" s="31"/>
      <c r="CP398" s="31"/>
      <c r="CQ398" s="31"/>
      <c r="CR398" s="31"/>
      <c r="CS398" s="31"/>
      <c r="CT398" s="31"/>
      <c r="CU398" s="31"/>
      <c r="CV398" s="31"/>
      <c r="CW398" s="31"/>
      <c r="CX398" s="31"/>
      <c r="CY398" s="31"/>
      <c r="CZ398" s="31"/>
      <c r="DA398" s="31"/>
      <c r="DB398" s="31"/>
      <c r="DC398" s="31"/>
      <c r="DD398" s="31"/>
      <c r="DE398" s="31"/>
      <c r="DF398" s="31"/>
      <c r="DG398" s="31"/>
      <c r="DH398" s="31"/>
      <c r="DI398" s="31"/>
      <c r="DJ398" s="31"/>
      <c r="DK398" s="31"/>
      <c r="DL398" s="31"/>
      <c r="DM398" s="31"/>
      <c r="DN398" s="31"/>
      <c r="DO398" s="31"/>
      <c r="DP398" s="31"/>
      <c r="DQ398" s="31"/>
      <c r="DR398" s="31"/>
      <c r="DS398" s="31"/>
      <c r="DT398" s="31"/>
      <c r="DU398" s="31"/>
      <c r="DV398" s="31"/>
      <c r="DW398" s="31"/>
    </row>
    <row r="399" customFormat="false" ht="15.75" hidden="false" customHeight="true" outlineLevel="0" collapsed="false">
      <c r="A399" s="21" t="n">
        <v>398</v>
      </c>
      <c r="B399" s="21" t="str">
        <f aca="false">IFERROR(VLOOKUP($A$1&amp;":"&amp;A399,'Finish order'!C:K,6,FALSE()),"")</f>
        <v/>
      </c>
      <c r="C399" s="21" t="str">
        <f aca="false">IFERROR(VLOOKUP(A$1&amp;":"&amp;A399,'Finish order'!$C:$K,9,FALSE()),"")</f>
        <v/>
      </c>
      <c r="D399" s="21" t="str">
        <f aca="false">IFERROR(VLOOKUP(A$1&amp;":"&amp;A399,'Finish order'!$C:$K,7,FALSE()),"")</f>
        <v/>
      </c>
      <c r="E399" s="29" t="str">
        <f aca="false">IFERROR(VLOOKUP($A$1&amp;":"&amp;A399,'Finish order'!C:K,5,FALSE()),"")</f>
        <v/>
      </c>
      <c r="F399" s="21" t="str">
        <f aca="false">IFERROR(VLOOKUP($A$1&amp;":"&amp;A399,'Finish order'!C:K,4,FALSE()),"")</f>
        <v/>
      </c>
      <c r="G399" s="30" t="str">
        <f aca="false" t="array" ref="G399:G399">IFERROR(SMALL(IF($D$2:$D1308=D399,$A$2:$A$911*1.001),1),"")</f>
        <v/>
      </c>
      <c r="H399" s="30" t="str">
        <f aca="false" t="array" ref="H399:H399">IFERROR(SMALL(IF($D$2:$D1308=D399,$A$2:$A$911*1.0001),2),"")</f>
        <v/>
      </c>
      <c r="I399" s="30" t="str">
        <f aca="false" t="array" ref="I399:I399">IFERROR(SMALL(IF($D$2:$D1308=D399,$A$2:$A$911*1.00001),3),"")</f>
        <v/>
      </c>
      <c r="J399" s="30" t="str">
        <f aca="false" t="array" ref="J399:J399">IFERROR(SMALL(IF($D$2:$D1308=D399,$A$2:$A$911*1.000001),4),"")</f>
        <v/>
      </c>
      <c r="K399" s="30" t="str">
        <f aca="false">IF(A399&lt;&gt;"", IF(COUNT(G399:J399)=4, SUM(G399:J399), "No"), "")</f>
        <v>No</v>
      </c>
      <c r="L399" s="30" t="str">
        <f aca="false">IF(A399&lt;&gt;"", IF(COUNT(G399:I399)=3, SUM(G399:I399), "No"), "")</f>
        <v>No</v>
      </c>
      <c r="M399" s="30" t="str">
        <f aca="false">IF(A399&lt;&gt;"", IF(COUNT(G399:H399)=2, SUM(G399:H399), "No"), "")</f>
        <v>No</v>
      </c>
      <c r="N399" s="30" t="str">
        <f aca="false">'Results 10 year vets'!$D399&amp;":"&amp;Table1[[#Headers],[Male]]</f>
        <v>:Male</v>
      </c>
      <c r="O399" s="31"/>
      <c r="P399" s="21" t="n">
        <v>398</v>
      </c>
      <c r="Q399" s="21" t="str">
        <f aca="false">IFERROR(VLOOKUP(P$1&amp;":"&amp;P399,'Finish order'!$C:$K,6,FALSE()),"")</f>
        <v/>
      </c>
      <c r="R399" s="21" t="str">
        <f aca="false">IFERROR(VLOOKUP(P$1&amp;":"&amp;P399,'Finish order'!$C:$K,9,FALSE()),"")</f>
        <v/>
      </c>
      <c r="S399" s="21" t="str">
        <f aca="false">IFERROR(VLOOKUP(P$1&amp;":"&amp;P399,'Finish order'!$C:$K,7,FALSE()),"")</f>
        <v/>
      </c>
      <c r="T399" s="29" t="str">
        <f aca="false">IFERROR(VLOOKUP(P$1&amp;":"&amp;P399,'Finish order'!$C:$K,5,FALSE()),"")</f>
        <v/>
      </c>
      <c r="U399" s="21" t="str">
        <f aca="false">IFERROR(VLOOKUP(P$1&amp;":"&amp;P399,'Finish order'!$C:$K,4,FALSE()),"")</f>
        <v/>
      </c>
      <c r="V399" s="30" t="str">
        <f aca="false" t="array" ref="V399:V399">IFERROR(SMALL(IF($S$2:$S1308=S399,$P$2:$P$911*1.001),1),"")</f>
        <v/>
      </c>
      <c r="W399" s="30" t="str">
        <f aca="false" t="array" ref="W399:W399">IFERROR(SMALL(IF($S$2:$S1308=S399,$P$2:$P$911*1.0001),2),"")</f>
        <v/>
      </c>
      <c r="X399" s="30" t="str">
        <f aca="false" t="array" ref="X399:X399">IFERROR(SMALL(IF($S$2:$S1308=S399,$P$2:$P$911*1.00001),3),"")</f>
        <v/>
      </c>
      <c r="Y399" s="30" t="str">
        <f aca="false" t="array" ref="Y399:Y399">IFERROR(SMALL(IF($S$2:$S1308=S399,$P$2:$P$911*1.000001),4),"")</f>
        <v/>
      </c>
      <c r="Z399" s="30" t="str">
        <f aca="false">IF(P399&lt;&gt;"", IF(COUNT(V399:Y399)=4, SUM(V399:Y399), "No"), "")</f>
        <v>No</v>
      </c>
      <c r="AA399" s="30" t="str">
        <f aca="false">IF(P399&lt;&gt;"", IF(COUNT(V399:X399)=3, SUM(V399:X399), "No"), "")</f>
        <v>No</v>
      </c>
      <c r="AB399" s="30" t="str">
        <f aca="false">IF(P399&lt;&gt;"", IF(COUNT(V399:W399)=2, SUM(V399:W399), "No"), "")</f>
        <v>No</v>
      </c>
      <c r="AC399" s="30" t="str">
        <f aca="false">'Results 10 year vets'!$S399&amp;":"&amp;Table4[[#Headers],[Female]]</f>
        <v>:Female</v>
      </c>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c r="CK399" s="31"/>
      <c r="CL399" s="31"/>
      <c r="CM399" s="31"/>
      <c r="CN399" s="31"/>
      <c r="CO399" s="31"/>
      <c r="CP399" s="31"/>
      <c r="CQ399" s="31"/>
      <c r="CR399" s="31"/>
      <c r="CS399" s="31"/>
      <c r="CT399" s="31"/>
      <c r="CU399" s="31"/>
      <c r="CV399" s="31"/>
      <c r="CW399" s="31"/>
      <c r="CX399" s="31"/>
      <c r="CY399" s="31"/>
      <c r="CZ399" s="31"/>
      <c r="DA399" s="31"/>
      <c r="DB399" s="31"/>
      <c r="DC399" s="31"/>
      <c r="DD399" s="31"/>
      <c r="DE399" s="31"/>
      <c r="DF399" s="31"/>
      <c r="DG399" s="31"/>
      <c r="DH399" s="31"/>
      <c r="DI399" s="31"/>
      <c r="DJ399" s="31"/>
      <c r="DK399" s="31"/>
      <c r="DL399" s="31"/>
      <c r="DM399" s="31"/>
      <c r="DN399" s="31"/>
      <c r="DO399" s="31"/>
      <c r="DP399" s="31"/>
      <c r="DQ399" s="31"/>
      <c r="DR399" s="31"/>
      <c r="DS399" s="31"/>
      <c r="DT399" s="31"/>
      <c r="DU399" s="31"/>
      <c r="DV399" s="31"/>
      <c r="DW399" s="31"/>
    </row>
    <row r="400" customFormat="false" ht="15.75" hidden="false" customHeight="true" outlineLevel="0" collapsed="false">
      <c r="A400" s="21" t="n">
        <v>399</v>
      </c>
      <c r="B400" s="21" t="str">
        <f aca="false">IFERROR(VLOOKUP($A$1&amp;":"&amp;A400,'Finish order'!C:K,6,FALSE()),"")</f>
        <v/>
      </c>
      <c r="C400" s="21" t="str">
        <f aca="false">IFERROR(VLOOKUP(A$1&amp;":"&amp;A400,'Finish order'!$C:$K,9,FALSE()),"")</f>
        <v/>
      </c>
      <c r="D400" s="21" t="str">
        <f aca="false">IFERROR(VLOOKUP(A$1&amp;":"&amp;A400,'Finish order'!$C:$K,7,FALSE()),"")</f>
        <v/>
      </c>
      <c r="E400" s="29" t="str">
        <f aca="false">IFERROR(VLOOKUP($A$1&amp;":"&amp;A400,'Finish order'!C:K,5,FALSE()),"")</f>
        <v/>
      </c>
      <c r="F400" s="21" t="str">
        <f aca="false">IFERROR(VLOOKUP($A$1&amp;":"&amp;A400,'Finish order'!C:K,4,FALSE()),"")</f>
        <v/>
      </c>
      <c r="G400" s="30" t="str">
        <f aca="false" t="array" ref="G400:G400">IFERROR(SMALL(IF($D$2:$D1309=D400,$A$2:$A$911*1.001),1),"")</f>
        <v/>
      </c>
      <c r="H400" s="30" t="str">
        <f aca="false" t="array" ref="H400:H400">IFERROR(SMALL(IF($D$2:$D1309=D400,$A$2:$A$911*1.0001),2),"")</f>
        <v/>
      </c>
      <c r="I400" s="30" t="str">
        <f aca="false" t="array" ref="I400:I400">IFERROR(SMALL(IF($D$2:$D1309=D400,$A$2:$A$911*1.00001),3),"")</f>
        <v/>
      </c>
      <c r="J400" s="30" t="str">
        <f aca="false" t="array" ref="J400:J400">IFERROR(SMALL(IF($D$2:$D1309=D400,$A$2:$A$911*1.000001),4),"")</f>
        <v/>
      </c>
      <c r="K400" s="30" t="str">
        <f aca="false">IF(A400&lt;&gt;"", IF(COUNT(G400:J400)=4, SUM(G400:J400), "No"), "")</f>
        <v>No</v>
      </c>
      <c r="L400" s="30" t="str">
        <f aca="false">IF(A400&lt;&gt;"", IF(COUNT(G400:I400)=3, SUM(G400:I400), "No"), "")</f>
        <v>No</v>
      </c>
      <c r="M400" s="30" t="str">
        <f aca="false">IF(A400&lt;&gt;"", IF(COUNT(G400:H400)=2, SUM(G400:H400), "No"), "")</f>
        <v>No</v>
      </c>
      <c r="N400" s="30" t="str">
        <f aca="false">'Results 10 year vets'!$D400&amp;":"&amp;Table1[[#Headers],[Male]]</f>
        <v>:Male</v>
      </c>
      <c r="O400" s="31"/>
      <c r="P400" s="21" t="n">
        <v>399</v>
      </c>
      <c r="Q400" s="21" t="str">
        <f aca="false">IFERROR(VLOOKUP(P$1&amp;":"&amp;P400,'Finish order'!$C:$K,6,FALSE()),"")</f>
        <v/>
      </c>
      <c r="R400" s="21" t="str">
        <f aca="false">IFERROR(VLOOKUP(P$1&amp;":"&amp;P400,'Finish order'!$C:$K,9,FALSE()),"")</f>
        <v/>
      </c>
      <c r="S400" s="21" t="str">
        <f aca="false">IFERROR(VLOOKUP(P$1&amp;":"&amp;P400,'Finish order'!$C:$K,7,FALSE()),"")</f>
        <v/>
      </c>
      <c r="T400" s="29" t="str">
        <f aca="false">IFERROR(VLOOKUP(P$1&amp;":"&amp;P400,'Finish order'!$C:$K,5,FALSE()),"")</f>
        <v/>
      </c>
      <c r="U400" s="21" t="str">
        <f aca="false">IFERROR(VLOOKUP(P$1&amp;":"&amp;P400,'Finish order'!$C:$K,4,FALSE()),"")</f>
        <v/>
      </c>
      <c r="V400" s="30" t="str">
        <f aca="false" t="array" ref="V400:V400">IFERROR(SMALL(IF($S$2:$S1309=S400,$P$2:$P$911*1.001),1),"")</f>
        <v/>
      </c>
      <c r="W400" s="30" t="str">
        <f aca="false" t="array" ref="W400:W400">IFERROR(SMALL(IF($S$2:$S1309=S400,$P$2:$P$911*1.0001),2),"")</f>
        <v/>
      </c>
      <c r="X400" s="30" t="str">
        <f aca="false" t="array" ref="X400:X400">IFERROR(SMALL(IF($S$2:$S1309=S400,$P$2:$P$911*1.00001),3),"")</f>
        <v/>
      </c>
      <c r="Y400" s="30" t="str">
        <f aca="false" t="array" ref="Y400:Y400">IFERROR(SMALL(IF($S$2:$S1309=S400,$P$2:$P$911*1.000001),4),"")</f>
        <v/>
      </c>
      <c r="Z400" s="30" t="str">
        <f aca="false">IF(P400&lt;&gt;"", IF(COUNT(V400:Y400)=4, SUM(V400:Y400), "No"), "")</f>
        <v>No</v>
      </c>
      <c r="AA400" s="30" t="str">
        <f aca="false">IF(P400&lt;&gt;"", IF(COUNT(V400:X400)=3, SUM(V400:X400), "No"), "")</f>
        <v>No</v>
      </c>
      <c r="AB400" s="30" t="str">
        <f aca="false">IF(P400&lt;&gt;"", IF(COUNT(V400:W400)=2, SUM(V400:W400), "No"), "")</f>
        <v>No</v>
      </c>
      <c r="AC400" s="30" t="str">
        <f aca="false">'Results 10 year vets'!$S400&amp;":"&amp;Table4[[#Headers],[Female]]</f>
        <v>:Female</v>
      </c>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c r="CK400" s="31"/>
      <c r="CL400" s="31"/>
      <c r="CM400" s="31"/>
      <c r="CN400" s="31"/>
      <c r="CO400" s="31"/>
      <c r="CP400" s="31"/>
      <c r="CQ400" s="31"/>
      <c r="CR400" s="31"/>
      <c r="CS400" s="31"/>
      <c r="CT400" s="31"/>
      <c r="CU400" s="31"/>
      <c r="CV400" s="31"/>
      <c r="CW400" s="31"/>
      <c r="CX400" s="31"/>
      <c r="CY400" s="31"/>
      <c r="CZ400" s="31"/>
      <c r="DA400" s="31"/>
      <c r="DB400" s="31"/>
      <c r="DC400" s="31"/>
      <c r="DD400" s="31"/>
      <c r="DE400" s="31"/>
      <c r="DF400" s="31"/>
      <c r="DG400" s="31"/>
      <c r="DH400" s="31"/>
      <c r="DI400" s="31"/>
      <c r="DJ400" s="31"/>
      <c r="DK400" s="31"/>
      <c r="DL400" s="31"/>
      <c r="DM400" s="31"/>
      <c r="DN400" s="31"/>
      <c r="DO400" s="31"/>
      <c r="DP400" s="31"/>
      <c r="DQ400" s="31"/>
      <c r="DR400" s="31"/>
      <c r="DS400" s="31"/>
      <c r="DT400" s="31"/>
      <c r="DU400" s="31"/>
      <c r="DV400" s="31"/>
      <c r="DW400" s="31"/>
    </row>
    <row r="401" customFormat="false" ht="15.75" hidden="false" customHeight="true" outlineLevel="0" collapsed="false">
      <c r="A401" s="21" t="n">
        <v>400</v>
      </c>
      <c r="B401" s="21" t="str">
        <f aca="false">IFERROR(VLOOKUP($A$1&amp;":"&amp;A401,'Finish order'!C:K,6,FALSE()),"")</f>
        <v/>
      </c>
      <c r="C401" s="21" t="str">
        <f aca="false">IFERROR(VLOOKUP(A$1&amp;":"&amp;A401,'Finish order'!$C:$K,9,FALSE()),"")</f>
        <v/>
      </c>
      <c r="D401" s="21" t="str">
        <f aca="false">IFERROR(VLOOKUP(A$1&amp;":"&amp;A401,'Finish order'!$C:$K,7,FALSE()),"")</f>
        <v/>
      </c>
      <c r="E401" s="29" t="str">
        <f aca="false">IFERROR(VLOOKUP($A$1&amp;":"&amp;A401,'Finish order'!C:K,5,FALSE()),"")</f>
        <v/>
      </c>
      <c r="F401" s="21" t="str">
        <f aca="false">IFERROR(VLOOKUP($A$1&amp;":"&amp;A401,'Finish order'!C:K,4,FALSE()),"")</f>
        <v/>
      </c>
      <c r="G401" s="30" t="str">
        <f aca="false" t="array" ref="G401:G401">IFERROR(SMALL(IF($D$2:$D1310=D401,$A$2:$A$911*1.001),1),"")</f>
        <v/>
      </c>
      <c r="H401" s="30" t="str">
        <f aca="false" t="array" ref="H401:H401">IFERROR(SMALL(IF($D$2:$D1310=D401,$A$2:$A$911*1.0001),2),"")</f>
        <v/>
      </c>
      <c r="I401" s="30" t="str">
        <f aca="false" t="array" ref="I401:I401">IFERROR(SMALL(IF($D$2:$D1310=D401,$A$2:$A$911*1.00001),3),"")</f>
        <v/>
      </c>
      <c r="J401" s="30" t="str">
        <f aca="false" t="array" ref="J401:J401">IFERROR(SMALL(IF($D$2:$D1310=D401,$A$2:$A$911*1.000001),4),"")</f>
        <v/>
      </c>
      <c r="K401" s="30" t="str">
        <f aca="false">IF(A401&lt;&gt;"", IF(COUNT(G401:J401)=4, SUM(G401:J401), "No"), "")</f>
        <v>No</v>
      </c>
      <c r="L401" s="30" t="str">
        <f aca="false">IF(A401&lt;&gt;"", IF(COUNT(G401:I401)=3, SUM(G401:I401), "No"), "")</f>
        <v>No</v>
      </c>
      <c r="M401" s="30" t="str">
        <f aca="false">IF(A401&lt;&gt;"", IF(COUNT(G401:H401)=2, SUM(G401:H401), "No"), "")</f>
        <v>No</v>
      </c>
      <c r="N401" s="30" t="str">
        <f aca="false">'Results 10 year vets'!$D401&amp;":"&amp;Table1[[#Headers],[Male]]</f>
        <v>:Male</v>
      </c>
      <c r="O401" s="31"/>
      <c r="P401" s="21" t="n">
        <v>400</v>
      </c>
      <c r="Q401" s="21" t="str">
        <f aca="false">IFERROR(VLOOKUP(P$1&amp;":"&amp;P401,'Finish order'!$C:$K,6,FALSE()),"")</f>
        <v/>
      </c>
      <c r="R401" s="21" t="str">
        <f aca="false">IFERROR(VLOOKUP(P$1&amp;":"&amp;P401,'Finish order'!$C:$K,9,FALSE()),"")</f>
        <v/>
      </c>
      <c r="S401" s="21" t="str">
        <f aca="false">IFERROR(VLOOKUP(P$1&amp;":"&amp;P401,'Finish order'!$C:$K,7,FALSE()),"")</f>
        <v/>
      </c>
      <c r="T401" s="29" t="str">
        <f aca="false">IFERROR(VLOOKUP(P$1&amp;":"&amp;P401,'Finish order'!$C:$K,5,FALSE()),"")</f>
        <v/>
      </c>
      <c r="U401" s="21" t="str">
        <f aca="false">IFERROR(VLOOKUP(P$1&amp;":"&amp;P401,'Finish order'!$C:$K,4,FALSE()),"")</f>
        <v/>
      </c>
      <c r="V401" s="30" t="str">
        <f aca="false" t="array" ref="V401:V401">IFERROR(SMALL(IF($S$2:$S1310=S401,$P$2:$P$911*1.001),1),"")</f>
        <v/>
      </c>
      <c r="W401" s="30" t="str">
        <f aca="false" t="array" ref="W401:W401">IFERROR(SMALL(IF($S$2:$S1310=S401,$P$2:$P$911*1.0001),2),"")</f>
        <v/>
      </c>
      <c r="X401" s="30" t="str">
        <f aca="false" t="array" ref="X401:X401">IFERROR(SMALL(IF($S$2:$S1310=S401,$P$2:$P$911*1.00001),3),"")</f>
        <v/>
      </c>
      <c r="Y401" s="30" t="str">
        <f aca="false" t="array" ref="Y401:Y401">IFERROR(SMALL(IF($S$2:$S1310=S401,$P$2:$P$911*1.000001),4),"")</f>
        <v/>
      </c>
      <c r="Z401" s="30" t="str">
        <f aca="false">IF(P401&lt;&gt;"", IF(COUNT(V401:Y401)=4, SUM(V401:Y401), "No"), "")</f>
        <v>No</v>
      </c>
      <c r="AA401" s="30" t="str">
        <f aca="false">IF(P401&lt;&gt;"", IF(COUNT(V401:X401)=3, SUM(V401:X401), "No"), "")</f>
        <v>No</v>
      </c>
      <c r="AB401" s="30" t="str">
        <f aca="false">IF(P401&lt;&gt;"", IF(COUNT(V401:W401)=2, SUM(V401:W401), "No"), "")</f>
        <v>No</v>
      </c>
      <c r="AC401" s="30" t="str">
        <f aca="false">'Results 10 year vets'!$S401&amp;":"&amp;Table4[[#Headers],[Female]]</f>
        <v>:Female</v>
      </c>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c r="CK401" s="31"/>
      <c r="CL401" s="31"/>
      <c r="CM401" s="31"/>
      <c r="CN401" s="31"/>
      <c r="CO401" s="31"/>
      <c r="CP401" s="31"/>
      <c r="CQ401" s="31"/>
      <c r="CR401" s="31"/>
      <c r="CS401" s="31"/>
      <c r="CT401" s="31"/>
      <c r="CU401" s="31"/>
      <c r="CV401" s="31"/>
      <c r="CW401" s="31"/>
      <c r="CX401" s="31"/>
      <c r="CY401" s="31"/>
      <c r="CZ401" s="31"/>
      <c r="DA401" s="31"/>
      <c r="DB401" s="31"/>
      <c r="DC401" s="31"/>
      <c r="DD401" s="31"/>
      <c r="DE401" s="31"/>
      <c r="DF401" s="31"/>
      <c r="DG401" s="31"/>
      <c r="DH401" s="31"/>
      <c r="DI401" s="31"/>
      <c r="DJ401" s="31"/>
      <c r="DK401" s="31"/>
      <c r="DL401" s="31"/>
      <c r="DM401" s="31"/>
      <c r="DN401" s="31"/>
      <c r="DO401" s="31"/>
      <c r="DP401" s="31"/>
      <c r="DQ401" s="31"/>
      <c r="DR401" s="31"/>
      <c r="DS401" s="31"/>
      <c r="DT401" s="31"/>
      <c r="DU401" s="31"/>
      <c r="DV401" s="31"/>
      <c r="DW401" s="31"/>
    </row>
    <row r="402" customFormat="false" ht="15.75" hidden="false" customHeight="true" outlineLevel="0" collapsed="false">
      <c r="A402" s="21" t="n">
        <v>401</v>
      </c>
      <c r="B402" s="21" t="str">
        <f aca="false">IFERROR(VLOOKUP($A$1&amp;":"&amp;A402,'Finish order'!C:K,6,FALSE()),"")</f>
        <v/>
      </c>
      <c r="C402" s="21" t="str">
        <f aca="false">IFERROR(VLOOKUP(A$1&amp;":"&amp;A402,'Finish order'!$C:$K,9,FALSE()),"")</f>
        <v/>
      </c>
      <c r="D402" s="21" t="str">
        <f aca="false">IFERROR(VLOOKUP(A$1&amp;":"&amp;A402,'Finish order'!$C:$K,7,FALSE()),"")</f>
        <v/>
      </c>
      <c r="E402" s="29" t="str">
        <f aca="false">IFERROR(VLOOKUP($A$1&amp;":"&amp;A402,'Finish order'!C:K,5,FALSE()),"")</f>
        <v/>
      </c>
      <c r="F402" s="21" t="str">
        <f aca="false">IFERROR(VLOOKUP($A$1&amp;":"&amp;A402,'Finish order'!C:K,4,FALSE()),"")</f>
        <v/>
      </c>
      <c r="G402" s="30" t="str">
        <f aca="false" t="array" ref="G402:G402">IFERROR(SMALL(IF($D$2:$D1311=D402,$A$2:$A$911*1.001),1),"")</f>
        <v/>
      </c>
      <c r="H402" s="30" t="str">
        <f aca="false" t="array" ref="H402:H402">IFERROR(SMALL(IF($D$2:$D1311=D402,$A$2:$A$911*1.0001),2),"")</f>
        <v/>
      </c>
      <c r="I402" s="30" t="str">
        <f aca="false" t="array" ref="I402:I402">IFERROR(SMALL(IF($D$2:$D1311=D402,$A$2:$A$911*1.00001),3),"")</f>
        <v/>
      </c>
      <c r="J402" s="30" t="str">
        <f aca="false" t="array" ref="J402:J402">IFERROR(SMALL(IF($D$2:$D1311=D402,$A$2:$A$911*1.000001),4),"")</f>
        <v/>
      </c>
      <c r="K402" s="30" t="str">
        <f aca="false">IF(A402&lt;&gt;"", IF(COUNT(G402:J402)=4, SUM(G402:J402), "No"), "")</f>
        <v>No</v>
      </c>
      <c r="L402" s="30" t="str">
        <f aca="false">IF(A402&lt;&gt;"", IF(COUNT(G402:I402)=3, SUM(G402:I402), "No"), "")</f>
        <v>No</v>
      </c>
      <c r="M402" s="30" t="str">
        <f aca="false">IF(A402&lt;&gt;"", IF(COUNT(G402:H402)=2, SUM(G402:H402), "No"), "")</f>
        <v>No</v>
      </c>
      <c r="N402" s="30" t="str">
        <f aca="false">'Results 10 year vets'!$D402&amp;":"&amp;Table1[[#Headers],[Male]]</f>
        <v>:Male</v>
      </c>
      <c r="O402" s="31"/>
      <c r="P402" s="21" t="n">
        <v>401</v>
      </c>
      <c r="Q402" s="21" t="str">
        <f aca="false">IFERROR(VLOOKUP(P$1&amp;":"&amp;P402,'Finish order'!$C:$K,6,FALSE()),"")</f>
        <v/>
      </c>
      <c r="R402" s="21" t="str">
        <f aca="false">IFERROR(VLOOKUP(P$1&amp;":"&amp;P402,'Finish order'!$C:$K,9,FALSE()),"")</f>
        <v/>
      </c>
      <c r="S402" s="21" t="str">
        <f aca="false">IFERROR(VLOOKUP(P$1&amp;":"&amp;P402,'Finish order'!$C:$K,7,FALSE()),"")</f>
        <v/>
      </c>
      <c r="T402" s="29" t="str">
        <f aca="false">IFERROR(VLOOKUP(P$1&amp;":"&amp;P402,'Finish order'!$C:$K,5,FALSE()),"")</f>
        <v/>
      </c>
      <c r="U402" s="21" t="str">
        <f aca="false">IFERROR(VLOOKUP(P$1&amp;":"&amp;P402,'Finish order'!$C:$K,4,FALSE()),"")</f>
        <v/>
      </c>
      <c r="V402" s="30" t="str">
        <f aca="false" t="array" ref="V402:V402">IFERROR(SMALL(IF($S$2:$S1311=S402,$P$2:$P$911*1.001),1),"")</f>
        <v/>
      </c>
      <c r="W402" s="30" t="str">
        <f aca="false" t="array" ref="W402:W402">IFERROR(SMALL(IF($S$2:$S1311=S402,$P$2:$P$911*1.0001),2),"")</f>
        <v/>
      </c>
      <c r="X402" s="30" t="str">
        <f aca="false" t="array" ref="X402:X402">IFERROR(SMALL(IF($S$2:$S1311=S402,$P$2:$P$911*1.00001),3),"")</f>
        <v/>
      </c>
      <c r="Y402" s="30" t="str">
        <f aca="false" t="array" ref="Y402:Y402">IFERROR(SMALL(IF($S$2:$S1311=S402,$P$2:$P$911*1.000001),4),"")</f>
        <v/>
      </c>
      <c r="Z402" s="30" t="str">
        <f aca="false">IF(P402&lt;&gt;"", IF(COUNT(V402:Y402)=4, SUM(V402:Y402), "No"), "")</f>
        <v>No</v>
      </c>
      <c r="AA402" s="30" t="str">
        <f aca="false">IF(P402&lt;&gt;"", IF(COUNT(V402:X402)=3, SUM(V402:X402), "No"), "")</f>
        <v>No</v>
      </c>
      <c r="AB402" s="30" t="str">
        <f aca="false">IF(P402&lt;&gt;"", IF(COUNT(V402:W402)=2, SUM(V402:W402), "No"), "")</f>
        <v>No</v>
      </c>
      <c r="AC402" s="30" t="str">
        <f aca="false">'Results 10 year vets'!$S402&amp;":"&amp;Table4[[#Headers],[Female]]</f>
        <v>:Female</v>
      </c>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c r="CK402" s="31"/>
      <c r="CL402" s="31"/>
      <c r="CM402" s="31"/>
      <c r="CN402" s="31"/>
      <c r="CO402" s="31"/>
      <c r="CP402" s="31"/>
      <c r="CQ402" s="31"/>
      <c r="CR402" s="31"/>
      <c r="CS402" s="31"/>
      <c r="CT402" s="31"/>
      <c r="CU402" s="31"/>
      <c r="CV402" s="31"/>
      <c r="CW402" s="31"/>
      <c r="CX402" s="31"/>
      <c r="CY402" s="31"/>
      <c r="CZ402" s="31"/>
      <c r="DA402" s="31"/>
      <c r="DB402" s="31"/>
      <c r="DC402" s="31"/>
      <c r="DD402" s="31"/>
      <c r="DE402" s="31"/>
      <c r="DF402" s="31"/>
      <c r="DG402" s="31"/>
      <c r="DH402" s="31"/>
      <c r="DI402" s="31"/>
      <c r="DJ402" s="31"/>
      <c r="DK402" s="31"/>
      <c r="DL402" s="31"/>
      <c r="DM402" s="31"/>
      <c r="DN402" s="31"/>
      <c r="DO402" s="31"/>
      <c r="DP402" s="31"/>
      <c r="DQ402" s="31"/>
      <c r="DR402" s="31"/>
      <c r="DS402" s="31"/>
      <c r="DT402" s="31"/>
      <c r="DU402" s="31"/>
      <c r="DV402" s="31"/>
      <c r="DW402" s="31"/>
    </row>
    <row r="403" customFormat="false" ht="15.75" hidden="false" customHeight="true" outlineLevel="0" collapsed="false">
      <c r="A403" s="21" t="n">
        <v>402</v>
      </c>
      <c r="B403" s="21" t="str">
        <f aca="false">IFERROR(VLOOKUP($A$1&amp;":"&amp;A403,'Finish order'!C:K,6,FALSE()),"")</f>
        <v/>
      </c>
      <c r="C403" s="21" t="str">
        <f aca="false">IFERROR(VLOOKUP(A$1&amp;":"&amp;A403,'Finish order'!$C:$K,9,FALSE()),"")</f>
        <v/>
      </c>
      <c r="D403" s="21" t="str">
        <f aca="false">IFERROR(VLOOKUP(A$1&amp;":"&amp;A403,'Finish order'!$C:$K,7,FALSE()),"")</f>
        <v/>
      </c>
      <c r="E403" s="29" t="str">
        <f aca="false">IFERROR(VLOOKUP($A$1&amp;":"&amp;A403,'Finish order'!C:K,5,FALSE()),"")</f>
        <v/>
      </c>
      <c r="F403" s="21" t="str">
        <f aca="false">IFERROR(VLOOKUP($A$1&amp;":"&amp;A403,'Finish order'!C:K,4,FALSE()),"")</f>
        <v/>
      </c>
      <c r="G403" s="30" t="str">
        <f aca="false" t="array" ref="G403:G403">IFERROR(SMALL(IF($D$2:$D1312=D403,$A$2:$A$911*1.001),1),"")</f>
        <v/>
      </c>
      <c r="H403" s="30" t="str">
        <f aca="false" t="array" ref="H403:H403">IFERROR(SMALL(IF($D$2:$D1312=D403,$A$2:$A$911*1.0001),2),"")</f>
        <v/>
      </c>
      <c r="I403" s="30" t="str">
        <f aca="false" t="array" ref="I403:I403">IFERROR(SMALL(IF($D$2:$D1312=D403,$A$2:$A$911*1.00001),3),"")</f>
        <v/>
      </c>
      <c r="J403" s="30" t="str">
        <f aca="false" t="array" ref="J403:J403">IFERROR(SMALL(IF($D$2:$D1312=D403,$A$2:$A$911*1.000001),4),"")</f>
        <v/>
      </c>
      <c r="K403" s="30" t="str">
        <f aca="false">IF(A403&lt;&gt;"", IF(COUNT(G403:J403)=4, SUM(G403:J403), "No"), "")</f>
        <v>No</v>
      </c>
      <c r="L403" s="30" t="str">
        <f aca="false">IF(A403&lt;&gt;"", IF(COUNT(G403:I403)=3, SUM(G403:I403), "No"), "")</f>
        <v>No</v>
      </c>
      <c r="M403" s="30" t="str">
        <f aca="false">IF(A403&lt;&gt;"", IF(COUNT(G403:H403)=2, SUM(G403:H403), "No"), "")</f>
        <v>No</v>
      </c>
      <c r="N403" s="30" t="str">
        <f aca="false">'Results 10 year vets'!$D403&amp;":"&amp;Table1[[#Headers],[Male]]</f>
        <v>:Male</v>
      </c>
      <c r="O403" s="31"/>
      <c r="P403" s="21" t="n">
        <v>402</v>
      </c>
      <c r="Q403" s="21" t="str">
        <f aca="false">IFERROR(VLOOKUP(P$1&amp;":"&amp;P403,'Finish order'!$C:$K,6,FALSE()),"")</f>
        <v/>
      </c>
      <c r="R403" s="21" t="str">
        <f aca="false">IFERROR(VLOOKUP(P$1&amp;":"&amp;P403,'Finish order'!$C:$K,9,FALSE()),"")</f>
        <v/>
      </c>
      <c r="S403" s="21" t="str">
        <f aca="false">IFERROR(VLOOKUP(P$1&amp;":"&amp;P403,'Finish order'!$C:$K,7,FALSE()),"")</f>
        <v/>
      </c>
      <c r="T403" s="29" t="str">
        <f aca="false">IFERROR(VLOOKUP(P$1&amp;":"&amp;P403,'Finish order'!$C:$K,5,FALSE()),"")</f>
        <v/>
      </c>
      <c r="U403" s="21" t="str">
        <f aca="false">IFERROR(VLOOKUP(P$1&amp;":"&amp;P403,'Finish order'!$C:$K,4,FALSE()),"")</f>
        <v/>
      </c>
      <c r="V403" s="30" t="str">
        <f aca="false" t="array" ref="V403:V403">IFERROR(SMALL(IF($S$2:$S1312=S403,$P$2:$P$911*1.001),1),"")</f>
        <v/>
      </c>
      <c r="W403" s="30" t="str">
        <f aca="false" t="array" ref="W403:W403">IFERROR(SMALL(IF($S$2:$S1312=S403,$P$2:$P$911*1.0001),2),"")</f>
        <v/>
      </c>
      <c r="X403" s="30" t="str">
        <f aca="false" t="array" ref="X403:X403">IFERROR(SMALL(IF($S$2:$S1312=S403,$P$2:$P$911*1.00001),3),"")</f>
        <v/>
      </c>
      <c r="Y403" s="30" t="str">
        <f aca="false" t="array" ref="Y403:Y403">IFERROR(SMALL(IF($S$2:$S1312=S403,$P$2:$P$911*1.000001),4),"")</f>
        <v/>
      </c>
      <c r="Z403" s="30" t="str">
        <f aca="false">IF(P403&lt;&gt;"", IF(COUNT(V403:Y403)=4, SUM(V403:Y403), "No"), "")</f>
        <v>No</v>
      </c>
      <c r="AA403" s="30" t="str">
        <f aca="false">IF(P403&lt;&gt;"", IF(COUNT(V403:X403)=3, SUM(V403:X403), "No"), "")</f>
        <v>No</v>
      </c>
      <c r="AB403" s="30" t="str">
        <f aca="false">IF(P403&lt;&gt;"", IF(COUNT(V403:W403)=2, SUM(V403:W403), "No"), "")</f>
        <v>No</v>
      </c>
      <c r="AC403" s="30" t="str">
        <f aca="false">'Results 10 year vets'!$S403&amp;":"&amp;Table4[[#Headers],[Female]]</f>
        <v>:Female</v>
      </c>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c r="CK403" s="31"/>
      <c r="CL403" s="31"/>
      <c r="CM403" s="31"/>
      <c r="CN403" s="31"/>
      <c r="CO403" s="31"/>
      <c r="CP403" s="31"/>
      <c r="CQ403" s="31"/>
      <c r="CR403" s="31"/>
      <c r="CS403" s="31"/>
      <c r="CT403" s="31"/>
      <c r="CU403" s="31"/>
      <c r="CV403" s="31"/>
      <c r="CW403" s="31"/>
      <c r="CX403" s="31"/>
      <c r="CY403" s="31"/>
      <c r="CZ403" s="31"/>
      <c r="DA403" s="31"/>
      <c r="DB403" s="31"/>
      <c r="DC403" s="31"/>
      <c r="DD403" s="31"/>
      <c r="DE403" s="31"/>
      <c r="DF403" s="31"/>
      <c r="DG403" s="31"/>
      <c r="DH403" s="31"/>
      <c r="DI403" s="31"/>
      <c r="DJ403" s="31"/>
      <c r="DK403" s="31"/>
      <c r="DL403" s="31"/>
      <c r="DM403" s="31"/>
      <c r="DN403" s="31"/>
      <c r="DO403" s="31"/>
      <c r="DP403" s="31"/>
      <c r="DQ403" s="31"/>
      <c r="DR403" s="31"/>
      <c r="DS403" s="31"/>
      <c r="DT403" s="31"/>
      <c r="DU403" s="31"/>
      <c r="DV403" s="31"/>
      <c r="DW403" s="31"/>
    </row>
    <row r="404" customFormat="false" ht="15.75" hidden="false" customHeight="true" outlineLevel="0" collapsed="false">
      <c r="A404" s="21" t="n">
        <v>403</v>
      </c>
      <c r="B404" s="21" t="str">
        <f aca="false">IFERROR(VLOOKUP($A$1&amp;":"&amp;A404,'Finish order'!C:K,6,FALSE()),"")</f>
        <v/>
      </c>
      <c r="C404" s="21" t="str">
        <f aca="false">IFERROR(VLOOKUP(A$1&amp;":"&amp;A404,'Finish order'!$C:$K,9,FALSE()),"")</f>
        <v/>
      </c>
      <c r="D404" s="21" t="str">
        <f aca="false">IFERROR(VLOOKUP(A$1&amp;":"&amp;A404,'Finish order'!$C:$K,7,FALSE()),"")</f>
        <v/>
      </c>
      <c r="E404" s="29" t="str">
        <f aca="false">IFERROR(VLOOKUP($A$1&amp;":"&amp;A404,'Finish order'!C:K,5,FALSE()),"")</f>
        <v/>
      </c>
      <c r="F404" s="21" t="str">
        <f aca="false">IFERROR(VLOOKUP($A$1&amp;":"&amp;A404,'Finish order'!C:K,4,FALSE()),"")</f>
        <v/>
      </c>
      <c r="G404" s="30" t="str">
        <f aca="false" t="array" ref="G404:G404">IFERROR(SMALL(IF($D$2:$D1313=D404,$A$2:$A$911*1.001),1),"")</f>
        <v/>
      </c>
      <c r="H404" s="30" t="str">
        <f aca="false" t="array" ref="H404:H404">IFERROR(SMALL(IF($D$2:$D1313=D404,$A$2:$A$911*1.0001),2),"")</f>
        <v/>
      </c>
      <c r="I404" s="30" t="str">
        <f aca="false" t="array" ref="I404:I404">IFERROR(SMALL(IF($D$2:$D1313=D404,$A$2:$A$911*1.00001),3),"")</f>
        <v/>
      </c>
      <c r="J404" s="30" t="str">
        <f aca="false" t="array" ref="J404:J404">IFERROR(SMALL(IF($D$2:$D1313=D404,$A$2:$A$911*1.000001),4),"")</f>
        <v/>
      </c>
      <c r="K404" s="30" t="str">
        <f aca="false">IF(A404&lt;&gt;"", IF(COUNT(G404:J404)=4, SUM(G404:J404), "No"), "")</f>
        <v>No</v>
      </c>
      <c r="L404" s="30" t="str">
        <f aca="false">IF(A404&lt;&gt;"", IF(COUNT(G404:I404)=3, SUM(G404:I404), "No"), "")</f>
        <v>No</v>
      </c>
      <c r="M404" s="30" t="str">
        <f aca="false">IF(A404&lt;&gt;"", IF(COUNT(G404:H404)=2, SUM(G404:H404), "No"), "")</f>
        <v>No</v>
      </c>
      <c r="N404" s="30" t="str">
        <f aca="false">'Results 10 year vets'!$D404&amp;":"&amp;Table1[[#Headers],[Male]]</f>
        <v>:Male</v>
      </c>
      <c r="O404" s="31"/>
      <c r="P404" s="21" t="n">
        <v>403</v>
      </c>
      <c r="Q404" s="21" t="str">
        <f aca="false">IFERROR(VLOOKUP(P$1&amp;":"&amp;P404,'Finish order'!$C:$K,6,FALSE()),"")</f>
        <v/>
      </c>
      <c r="R404" s="21" t="str">
        <f aca="false">IFERROR(VLOOKUP(P$1&amp;":"&amp;P404,'Finish order'!$C:$K,9,FALSE()),"")</f>
        <v/>
      </c>
      <c r="S404" s="21" t="str">
        <f aca="false">IFERROR(VLOOKUP(P$1&amp;":"&amp;P404,'Finish order'!$C:$K,7,FALSE()),"")</f>
        <v/>
      </c>
      <c r="T404" s="29" t="str">
        <f aca="false">IFERROR(VLOOKUP(P$1&amp;":"&amp;P404,'Finish order'!$C:$K,5,FALSE()),"")</f>
        <v/>
      </c>
      <c r="U404" s="21" t="str">
        <f aca="false">IFERROR(VLOOKUP(P$1&amp;":"&amp;P404,'Finish order'!$C:$K,4,FALSE()),"")</f>
        <v/>
      </c>
      <c r="V404" s="30" t="str">
        <f aca="false" t="array" ref="V404:V404">IFERROR(SMALL(IF($S$2:$S1313=S404,$P$2:$P$911*1.001),1),"")</f>
        <v/>
      </c>
      <c r="W404" s="30" t="str">
        <f aca="false" t="array" ref="W404:W404">IFERROR(SMALL(IF($S$2:$S1313=S404,$P$2:$P$911*1.0001),2),"")</f>
        <v/>
      </c>
      <c r="X404" s="30" t="str">
        <f aca="false" t="array" ref="X404:X404">IFERROR(SMALL(IF($S$2:$S1313=S404,$P$2:$P$911*1.00001),3),"")</f>
        <v/>
      </c>
      <c r="Y404" s="30" t="str">
        <f aca="false" t="array" ref="Y404:Y404">IFERROR(SMALL(IF($S$2:$S1313=S404,$P$2:$P$911*1.000001),4),"")</f>
        <v/>
      </c>
      <c r="Z404" s="30" t="str">
        <f aca="false">IF(P404&lt;&gt;"", IF(COUNT(V404:Y404)=4, SUM(V404:Y404), "No"), "")</f>
        <v>No</v>
      </c>
      <c r="AA404" s="30" t="str">
        <f aca="false">IF(P404&lt;&gt;"", IF(COUNT(V404:X404)=3, SUM(V404:X404), "No"), "")</f>
        <v>No</v>
      </c>
      <c r="AB404" s="30" t="str">
        <f aca="false">IF(P404&lt;&gt;"", IF(COUNT(V404:W404)=2, SUM(V404:W404), "No"), "")</f>
        <v>No</v>
      </c>
      <c r="AC404" s="30" t="str">
        <f aca="false">'Results 10 year vets'!$S404&amp;":"&amp;Table4[[#Headers],[Female]]</f>
        <v>:Female</v>
      </c>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c r="CQ404" s="31"/>
      <c r="CR404" s="31"/>
      <c r="CS404" s="31"/>
      <c r="CT404" s="31"/>
      <c r="CU404" s="31"/>
      <c r="CV404" s="31"/>
      <c r="CW404" s="31"/>
      <c r="CX404" s="31"/>
      <c r="CY404" s="31"/>
      <c r="CZ404" s="31"/>
      <c r="DA404" s="31"/>
      <c r="DB404" s="31"/>
      <c r="DC404" s="31"/>
      <c r="DD404" s="31"/>
      <c r="DE404" s="31"/>
      <c r="DF404" s="31"/>
      <c r="DG404" s="31"/>
      <c r="DH404" s="31"/>
      <c r="DI404" s="31"/>
      <c r="DJ404" s="31"/>
      <c r="DK404" s="31"/>
      <c r="DL404" s="31"/>
      <c r="DM404" s="31"/>
      <c r="DN404" s="31"/>
      <c r="DO404" s="31"/>
      <c r="DP404" s="31"/>
      <c r="DQ404" s="31"/>
      <c r="DR404" s="31"/>
      <c r="DS404" s="31"/>
      <c r="DT404" s="31"/>
      <c r="DU404" s="31"/>
      <c r="DV404" s="31"/>
      <c r="DW404" s="31"/>
    </row>
    <row r="405" customFormat="false" ht="15.75" hidden="false" customHeight="true" outlineLevel="0" collapsed="false">
      <c r="A405" s="21" t="n">
        <v>404</v>
      </c>
      <c r="B405" s="21" t="str">
        <f aca="false">IFERROR(VLOOKUP($A$1&amp;":"&amp;A405,'Finish order'!C:K,6,FALSE()),"")</f>
        <v/>
      </c>
      <c r="C405" s="21" t="str">
        <f aca="false">IFERROR(VLOOKUP(A$1&amp;":"&amp;A405,'Finish order'!$C:$K,9,FALSE()),"")</f>
        <v/>
      </c>
      <c r="D405" s="21" t="str">
        <f aca="false">IFERROR(VLOOKUP(A$1&amp;":"&amp;A405,'Finish order'!$C:$K,7,FALSE()),"")</f>
        <v/>
      </c>
      <c r="E405" s="29" t="str">
        <f aca="false">IFERROR(VLOOKUP($A$1&amp;":"&amp;A405,'Finish order'!C:K,5,FALSE()),"")</f>
        <v/>
      </c>
      <c r="F405" s="21" t="str">
        <f aca="false">IFERROR(VLOOKUP($A$1&amp;":"&amp;A405,'Finish order'!C:K,4,FALSE()),"")</f>
        <v/>
      </c>
      <c r="G405" s="30" t="str">
        <f aca="false" t="array" ref="G405:G405">IFERROR(SMALL(IF($D$2:$D1314=D405,$A$2:$A$911*1.001),1),"")</f>
        <v/>
      </c>
      <c r="H405" s="30" t="str">
        <f aca="false" t="array" ref="H405:H405">IFERROR(SMALL(IF($D$2:$D1314=D405,$A$2:$A$911*1.0001),2),"")</f>
        <v/>
      </c>
      <c r="I405" s="30" t="str">
        <f aca="false" t="array" ref="I405:I405">IFERROR(SMALL(IF($D$2:$D1314=D405,$A$2:$A$911*1.00001),3),"")</f>
        <v/>
      </c>
      <c r="J405" s="30" t="str">
        <f aca="false" t="array" ref="J405:J405">IFERROR(SMALL(IF($D$2:$D1314=D405,$A$2:$A$911*1.000001),4),"")</f>
        <v/>
      </c>
      <c r="K405" s="30" t="str">
        <f aca="false">IF(A405&lt;&gt;"", IF(COUNT(G405:J405)=4, SUM(G405:J405), "No"), "")</f>
        <v>No</v>
      </c>
      <c r="L405" s="30" t="str">
        <f aca="false">IF(A405&lt;&gt;"", IF(COUNT(G405:I405)=3, SUM(G405:I405), "No"), "")</f>
        <v>No</v>
      </c>
      <c r="M405" s="30" t="str">
        <f aca="false">IF(A405&lt;&gt;"", IF(COUNT(G405:H405)=2, SUM(G405:H405), "No"), "")</f>
        <v>No</v>
      </c>
      <c r="N405" s="30" t="str">
        <f aca="false">'Results 10 year vets'!$D405&amp;":"&amp;Table1[[#Headers],[Male]]</f>
        <v>:Male</v>
      </c>
      <c r="O405" s="31"/>
      <c r="P405" s="21" t="n">
        <v>404</v>
      </c>
      <c r="Q405" s="21" t="str">
        <f aca="false">IFERROR(VLOOKUP(P$1&amp;":"&amp;P405,'Finish order'!$C:$K,6,FALSE()),"")</f>
        <v/>
      </c>
      <c r="R405" s="21" t="str">
        <f aca="false">IFERROR(VLOOKUP(P$1&amp;":"&amp;P405,'Finish order'!$C:$K,9,FALSE()),"")</f>
        <v/>
      </c>
      <c r="S405" s="21" t="str">
        <f aca="false">IFERROR(VLOOKUP(P$1&amp;":"&amp;P405,'Finish order'!$C:$K,7,FALSE()),"")</f>
        <v/>
      </c>
      <c r="T405" s="29" t="str">
        <f aca="false">IFERROR(VLOOKUP(P$1&amp;":"&amp;P405,'Finish order'!$C:$K,5,FALSE()),"")</f>
        <v/>
      </c>
      <c r="U405" s="21" t="str">
        <f aca="false">IFERROR(VLOOKUP(P$1&amp;":"&amp;P405,'Finish order'!$C:$K,4,FALSE()),"")</f>
        <v/>
      </c>
      <c r="V405" s="30" t="str">
        <f aca="false" t="array" ref="V405:V405">IFERROR(SMALL(IF($S$2:$S1314=S405,$P$2:$P$911*1.001),1),"")</f>
        <v/>
      </c>
      <c r="W405" s="30" t="str">
        <f aca="false" t="array" ref="W405:W405">IFERROR(SMALL(IF($S$2:$S1314=S405,$P$2:$P$911*1.0001),2),"")</f>
        <v/>
      </c>
      <c r="X405" s="30" t="str">
        <f aca="false" t="array" ref="X405:X405">IFERROR(SMALL(IF($S$2:$S1314=S405,$P$2:$P$911*1.00001),3),"")</f>
        <v/>
      </c>
      <c r="Y405" s="30" t="str">
        <f aca="false" t="array" ref="Y405:Y405">IFERROR(SMALL(IF($S$2:$S1314=S405,$P$2:$P$911*1.000001),4),"")</f>
        <v/>
      </c>
      <c r="Z405" s="30" t="str">
        <f aca="false">IF(P405&lt;&gt;"", IF(COUNT(V405:Y405)=4, SUM(V405:Y405), "No"), "")</f>
        <v>No</v>
      </c>
      <c r="AA405" s="30" t="str">
        <f aca="false">IF(P405&lt;&gt;"", IF(COUNT(V405:X405)=3, SUM(V405:X405), "No"), "")</f>
        <v>No</v>
      </c>
      <c r="AB405" s="30" t="str">
        <f aca="false">IF(P405&lt;&gt;"", IF(COUNT(V405:W405)=2, SUM(V405:W405), "No"), "")</f>
        <v>No</v>
      </c>
      <c r="AC405" s="30" t="str">
        <f aca="false">'Results 10 year vets'!$S405&amp;":"&amp;Table4[[#Headers],[Female]]</f>
        <v>:Female</v>
      </c>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c r="CK405" s="31"/>
      <c r="CL405" s="31"/>
      <c r="CM405" s="31"/>
      <c r="CN405" s="31"/>
      <c r="CO405" s="31"/>
      <c r="CP405" s="31"/>
      <c r="CQ405" s="31"/>
      <c r="CR405" s="31"/>
      <c r="CS405" s="31"/>
      <c r="CT405" s="31"/>
      <c r="CU405" s="31"/>
      <c r="CV405" s="31"/>
      <c r="CW405" s="31"/>
      <c r="CX405" s="31"/>
      <c r="CY405" s="31"/>
      <c r="CZ405" s="31"/>
      <c r="DA405" s="31"/>
      <c r="DB405" s="31"/>
      <c r="DC405" s="31"/>
      <c r="DD405" s="31"/>
      <c r="DE405" s="31"/>
      <c r="DF405" s="31"/>
      <c r="DG405" s="31"/>
      <c r="DH405" s="31"/>
      <c r="DI405" s="31"/>
      <c r="DJ405" s="31"/>
      <c r="DK405" s="31"/>
      <c r="DL405" s="31"/>
      <c r="DM405" s="31"/>
      <c r="DN405" s="31"/>
      <c r="DO405" s="31"/>
      <c r="DP405" s="31"/>
      <c r="DQ405" s="31"/>
      <c r="DR405" s="31"/>
      <c r="DS405" s="31"/>
      <c r="DT405" s="31"/>
      <c r="DU405" s="31"/>
      <c r="DV405" s="31"/>
      <c r="DW405" s="31"/>
    </row>
    <row r="406" customFormat="false" ht="15.75" hidden="false" customHeight="true" outlineLevel="0" collapsed="false">
      <c r="A406" s="21" t="n">
        <v>405</v>
      </c>
      <c r="B406" s="21" t="str">
        <f aca="false">IFERROR(VLOOKUP($A$1&amp;":"&amp;A406,'Finish order'!C:K,6,FALSE()),"")</f>
        <v/>
      </c>
      <c r="C406" s="21" t="str">
        <f aca="false">IFERROR(VLOOKUP(A$1&amp;":"&amp;A406,'Finish order'!$C:$K,9,FALSE()),"")</f>
        <v/>
      </c>
      <c r="D406" s="21" t="str">
        <f aca="false">IFERROR(VLOOKUP(A$1&amp;":"&amp;A406,'Finish order'!$C:$K,7,FALSE()),"")</f>
        <v/>
      </c>
      <c r="E406" s="29" t="str">
        <f aca="false">IFERROR(VLOOKUP($A$1&amp;":"&amp;A406,'Finish order'!C:K,5,FALSE()),"")</f>
        <v/>
      </c>
      <c r="F406" s="21" t="str">
        <f aca="false">IFERROR(VLOOKUP($A$1&amp;":"&amp;A406,'Finish order'!C:K,4,FALSE()),"")</f>
        <v/>
      </c>
      <c r="G406" s="30" t="str">
        <f aca="false" t="array" ref="G406:G406">IFERROR(SMALL(IF($D$2:$D1315=D406,$A$2:$A$911*1.001),1),"")</f>
        <v/>
      </c>
      <c r="H406" s="30" t="str">
        <f aca="false" t="array" ref="H406:H406">IFERROR(SMALL(IF($D$2:$D1315=D406,$A$2:$A$911*1.0001),2),"")</f>
        <v/>
      </c>
      <c r="I406" s="30" t="str">
        <f aca="false" t="array" ref="I406:I406">IFERROR(SMALL(IF($D$2:$D1315=D406,$A$2:$A$911*1.00001),3),"")</f>
        <v/>
      </c>
      <c r="J406" s="30" t="str">
        <f aca="false" t="array" ref="J406:J406">IFERROR(SMALL(IF($D$2:$D1315=D406,$A$2:$A$911*1.000001),4),"")</f>
        <v/>
      </c>
      <c r="K406" s="30" t="str">
        <f aca="false">IF(A406&lt;&gt;"", IF(COUNT(G406:J406)=4, SUM(G406:J406), "No"), "")</f>
        <v>No</v>
      </c>
      <c r="L406" s="30" t="str">
        <f aca="false">IF(A406&lt;&gt;"", IF(COUNT(G406:I406)=3, SUM(G406:I406), "No"), "")</f>
        <v>No</v>
      </c>
      <c r="M406" s="30" t="str">
        <f aca="false">IF(A406&lt;&gt;"", IF(COUNT(G406:H406)=2, SUM(G406:H406), "No"), "")</f>
        <v>No</v>
      </c>
      <c r="N406" s="30" t="str">
        <f aca="false">'Results 10 year vets'!$D406&amp;":"&amp;Table1[[#Headers],[Male]]</f>
        <v>:Male</v>
      </c>
      <c r="O406" s="31"/>
      <c r="P406" s="21" t="n">
        <v>405</v>
      </c>
      <c r="Q406" s="21" t="str">
        <f aca="false">IFERROR(VLOOKUP(P$1&amp;":"&amp;P406,'Finish order'!$C:$K,6,FALSE()),"")</f>
        <v/>
      </c>
      <c r="R406" s="21" t="str">
        <f aca="false">IFERROR(VLOOKUP(P$1&amp;":"&amp;P406,'Finish order'!$C:$K,9,FALSE()),"")</f>
        <v/>
      </c>
      <c r="S406" s="21" t="str">
        <f aca="false">IFERROR(VLOOKUP(P$1&amp;":"&amp;P406,'Finish order'!$C:$K,7,FALSE()),"")</f>
        <v/>
      </c>
      <c r="T406" s="29" t="str">
        <f aca="false">IFERROR(VLOOKUP(P$1&amp;":"&amp;P406,'Finish order'!$C:$K,5,FALSE()),"")</f>
        <v/>
      </c>
      <c r="U406" s="21" t="str">
        <f aca="false">IFERROR(VLOOKUP(P$1&amp;":"&amp;P406,'Finish order'!$C:$K,4,FALSE()),"")</f>
        <v/>
      </c>
      <c r="V406" s="30" t="str">
        <f aca="false" t="array" ref="V406:V406">IFERROR(SMALL(IF($S$2:$S1315=S406,$P$2:$P$911*1.001),1),"")</f>
        <v/>
      </c>
      <c r="W406" s="30" t="str">
        <f aca="false" t="array" ref="W406:W406">IFERROR(SMALL(IF($S$2:$S1315=S406,$P$2:$P$911*1.0001),2),"")</f>
        <v/>
      </c>
      <c r="X406" s="30" t="str">
        <f aca="false" t="array" ref="X406:X406">IFERROR(SMALL(IF($S$2:$S1315=S406,$P$2:$P$911*1.00001),3),"")</f>
        <v/>
      </c>
      <c r="Y406" s="30" t="str">
        <f aca="false" t="array" ref="Y406:Y406">IFERROR(SMALL(IF($S$2:$S1315=S406,$P$2:$P$911*1.000001),4),"")</f>
        <v/>
      </c>
      <c r="Z406" s="30" t="str">
        <f aca="false">IF(P406&lt;&gt;"", IF(COUNT(V406:Y406)=4, SUM(V406:Y406), "No"), "")</f>
        <v>No</v>
      </c>
      <c r="AA406" s="30" t="str">
        <f aca="false">IF(P406&lt;&gt;"", IF(COUNT(V406:X406)=3, SUM(V406:X406), "No"), "")</f>
        <v>No</v>
      </c>
      <c r="AB406" s="30" t="str">
        <f aca="false">IF(P406&lt;&gt;"", IF(COUNT(V406:W406)=2, SUM(V406:W406), "No"), "")</f>
        <v>No</v>
      </c>
      <c r="AC406" s="30" t="str">
        <f aca="false">'Results 10 year vets'!$S406&amp;":"&amp;Table4[[#Headers],[Female]]</f>
        <v>:Female</v>
      </c>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c r="CK406" s="31"/>
      <c r="CL406" s="31"/>
      <c r="CM406" s="31"/>
      <c r="CN406" s="31"/>
      <c r="CO406" s="31"/>
      <c r="CP406" s="31"/>
      <c r="CQ406" s="31"/>
      <c r="CR406" s="31"/>
      <c r="CS406" s="31"/>
      <c r="CT406" s="31"/>
      <c r="CU406" s="31"/>
      <c r="CV406" s="31"/>
      <c r="CW406" s="31"/>
      <c r="CX406" s="31"/>
      <c r="CY406" s="31"/>
      <c r="CZ406" s="31"/>
      <c r="DA406" s="31"/>
      <c r="DB406" s="31"/>
      <c r="DC406" s="31"/>
      <c r="DD406" s="31"/>
      <c r="DE406" s="31"/>
      <c r="DF406" s="31"/>
      <c r="DG406" s="31"/>
      <c r="DH406" s="31"/>
      <c r="DI406" s="31"/>
      <c r="DJ406" s="31"/>
      <c r="DK406" s="31"/>
      <c r="DL406" s="31"/>
      <c r="DM406" s="31"/>
      <c r="DN406" s="31"/>
      <c r="DO406" s="31"/>
      <c r="DP406" s="31"/>
      <c r="DQ406" s="31"/>
      <c r="DR406" s="31"/>
      <c r="DS406" s="31"/>
      <c r="DT406" s="31"/>
      <c r="DU406" s="31"/>
      <c r="DV406" s="31"/>
      <c r="DW406" s="31"/>
    </row>
    <row r="407" customFormat="false" ht="15.75" hidden="false" customHeight="true" outlineLevel="0" collapsed="false">
      <c r="A407" s="21" t="n">
        <v>406</v>
      </c>
      <c r="B407" s="21" t="str">
        <f aca="false">IFERROR(VLOOKUP($A$1&amp;":"&amp;A407,'Finish order'!C:K,6,FALSE()),"")</f>
        <v/>
      </c>
      <c r="C407" s="21" t="str">
        <f aca="false">IFERROR(VLOOKUP(A$1&amp;":"&amp;A407,'Finish order'!$C:$K,9,FALSE()),"")</f>
        <v/>
      </c>
      <c r="D407" s="21" t="str">
        <f aca="false">IFERROR(VLOOKUP(A$1&amp;":"&amp;A407,'Finish order'!$C:$K,7,FALSE()),"")</f>
        <v/>
      </c>
      <c r="E407" s="29" t="str">
        <f aca="false">IFERROR(VLOOKUP($A$1&amp;":"&amp;A407,'Finish order'!C:K,5,FALSE()),"")</f>
        <v/>
      </c>
      <c r="F407" s="21" t="str">
        <f aca="false">IFERROR(VLOOKUP($A$1&amp;":"&amp;A407,'Finish order'!C:K,4,FALSE()),"")</f>
        <v/>
      </c>
      <c r="G407" s="30" t="str">
        <f aca="false" t="array" ref="G407:G407">IFERROR(SMALL(IF($D$2:$D1316=D407,$A$2:$A$911*1.001),1),"")</f>
        <v/>
      </c>
      <c r="H407" s="30" t="str">
        <f aca="false" t="array" ref="H407:H407">IFERROR(SMALL(IF($D$2:$D1316=D407,$A$2:$A$911*1.0001),2),"")</f>
        <v/>
      </c>
      <c r="I407" s="30" t="str">
        <f aca="false" t="array" ref="I407:I407">IFERROR(SMALL(IF($D$2:$D1316=D407,$A$2:$A$911*1.00001),3),"")</f>
        <v/>
      </c>
      <c r="J407" s="30" t="str">
        <f aca="false" t="array" ref="J407:J407">IFERROR(SMALL(IF($D$2:$D1316=D407,$A$2:$A$911*1.000001),4),"")</f>
        <v/>
      </c>
      <c r="K407" s="30" t="str">
        <f aca="false">IF(A407&lt;&gt;"", IF(COUNT(G407:J407)=4, SUM(G407:J407), "No"), "")</f>
        <v>No</v>
      </c>
      <c r="L407" s="30" t="str">
        <f aca="false">IF(A407&lt;&gt;"", IF(COUNT(G407:I407)=3, SUM(G407:I407), "No"), "")</f>
        <v>No</v>
      </c>
      <c r="M407" s="30" t="str">
        <f aca="false">IF(A407&lt;&gt;"", IF(COUNT(G407:H407)=2, SUM(G407:H407), "No"), "")</f>
        <v>No</v>
      </c>
      <c r="N407" s="30" t="str">
        <f aca="false">'Results 10 year vets'!$D407&amp;":"&amp;Table1[[#Headers],[Male]]</f>
        <v>:Male</v>
      </c>
      <c r="O407" s="31"/>
      <c r="P407" s="21" t="n">
        <v>406</v>
      </c>
      <c r="Q407" s="21" t="str">
        <f aca="false">IFERROR(VLOOKUP(P$1&amp;":"&amp;P407,'Finish order'!$C:$K,6,FALSE()),"")</f>
        <v/>
      </c>
      <c r="R407" s="21" t="str">
        <f aca="false">IFERROR(VLOOKUP(P$1&amp;":"&amp;P407,'Finish order'!$C:$K,9,FALSE()),"")</f>
        <v/>
      </c>
      <c r="S407" s="21" t="str">
        <f aca="false">IFERROR(VLOOKUP(P$1&amp;":"&amp;P407,'Finish order'!$C:$K,7,FALSE()),"")</f>
        <v/>
      </c>
      <c r="T407" s="29" t="str">
        <f aca="false">IFERROR(VLOOKUP(P$1&amp;":"&amp;P407,'Finish order'!$C:$K,5,FALSE()),"")</f>
        <v/>
      </c>
      <c r="U407" s="21" t="str">
        <f aca="false">IFERROR(VLOOKUP(P$1&amp;":"&amp;P407,'Finish order'!$C:$K,4,FALSE()),"")</f>
        <v/>
      </c>
      <c r="V407" s="30" t="str">
        <f aca="false" t="array" ref="V407:V407">IFERROR(SMALL(IF($S$2:$S1316=S407,$P$2:$P$911*1.001),1),"")</f>
        <v/>
      </c>
      <c r="W407" s="30" t="str">
        <f aca="false" t="array" ref="W407:W407">IFERROR(SMALL(IF($S$2:$S1316=S407,$P$2:$P$911*1.0001),2),"")</f>
        <v/>
      </c>
      <c r="X407" s="30" t="str">
        <f aca="false" t="array" ref="X407:X407">IFERROR(SMALL(IF($S$2:$S1316=S407,$P$2:$P$911*1.00001),3),"")</f>
        <v/>
      </c>
      <c r="Y407" s="30" t="str">
        <f aca="false" t="array" ref="Y407:Y407">IFERROR(SMALL(IF($S$2:$S1316=S407,$P$2:$P$911*1.000001),4),"")</f>
        <v/>
      </c>
      <c r="Z407" s="30" t="str">
        <f aca="false">IF(P407&lt;&gt;"", IF(COUNT(V407:Y407)=4, SUM(V407:Y407), "No"), "")</f>
        <v>No</v>
      </c>
      <c r="AA407" s="30" t="str">
        <f aca="false">IF(P407&lt;&gt;"", IF(COUNT(V407:X407)=3, SUM(V407:X407), "No"), "")</f>
        <v>No</v>
      </c>
      <c r="AB407" s="30" t="str">
        <f aca="false">IF(P407&lt;&gt;"", IF(COUNT(V407:W407)=2, SUM(V407:W407), "No"), "")</f>
        <v>No</v>
      </c>
      <c r="AC407" s="30" t="str">
        <f aca="false">'Results 10 year vets'!$S407&amp;":"&amp;Table4[[#Headers],[Female]]</f>
        <v>:Female</v>
      </c>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c r="CK407" s="31"/>
      <c r="CL407" s="31"/>
      <c r="CM407" s="31"/>
      <c r="CN407" s="31"/>
      <c r="CO407" s="31"/>
      <c r="CP407" s="31"/>
      <c r="CQ407" s="31"/>
      <c r="CR407" s="31"/>
      <c r="CS407" s="31"/>
      <c r="CT407" s="31"/>
      <c r="CU407" s="31"/>
      <c r="CV407" s="31"/>
      <c r="CW407" s="31"/>
      <c r="CX407" s="31"/>
      <c r="CY407" s="31"/>
      <c r="CZ407" s="31"/>
      <c r="DA407" s="31"/>
      <c r="DB407" s="31"/>
      <c r="DC407" s="31"/>
      <c r="DD407" s="31"/>
      <c r="DE407" s="31"/>
      <c r="DF407" s="31"/>
      <c r="DG407" s="31"/>
      <c r="DH407" s="31"/>
      <c r="DI407" s="31"/>
      <c r="DJ407" s="31"/>
      <c r="DK407" s="31"/>
      <c r="DL407" s="31"/>
      <c r="DM407" s="31"/>
      <c r="DN407" s="31"/>
      <c r="DO407" s="31"/>
      <c r="DP407" s="31"/>
      <c r="DQ407" s="31"/>
      <c r="DR407" s="31"/>
      <c r="DS407" s="31"/>
      <c r="DT407" s="31"/>
      <c r="DU407" s="31"/>
      <c r="DV407" s="31"/>
      <c r="DW407" s="31"/>
    </row>
    <row r="408" customFormat="false" ht="15.75" hidden="false" customHeight="true" outlineLevel="0" collapsed="false">
      <c r="A408" s="21" t="n">
        <v>407</v>
      </c>
      <c r="B408" s="21" t="str">
        <f aca="false">IFERROR(VLOOKUP($A$1&amp;":"&amp;A408,'Finish order'!C:K,6,FALSE()),"")</f>
        <v/>
      </c>
      <c r="C408" s="21" t="str">
        <f aca="false">IFERROR(VLOOKUP(A$1&amp;":"&amp;A408,'Finish order'!$C:$K,9,FALSE()),"")</f>
        <v/>
      </c>
      <c r="D408" s="21" t="str">
        <f aca="false">IFERROR(VLOOKUP(A$1&amp;":"&amp;A408,'Finish order'!$C:$K,7,FALSE()),"")</f>
        <v/>
      </c>
      <c r="E408" s="29" t="str">
        <f aca="false">IFERROR(VLOOKUP($A$1&amp;":"&amp;A408,'Finish order'!C:K,5,FALSE()),"")</f>
        <v/>
      </c>
      <c r="F408" s="21" t="str">
        <f aca="false">IFERROR(VLOOKUP($A$1&amp;":"&amp;A408,'Finish order'!C:K,4,FALSE()),"")</f>
        <v/>
      </c>
      <c r="G408" s="30" t="str">
        <f aca="false" t="array" ref="G408:G408">IFERROR(SMALL(IF($D$2:$D1317=D408,$A$2:$A$911*1.001),1),"")</f>
        <v/>
      </c>
      <c r="H408" s="30" t="str">
        <f aca="false" t="array" ref="H408:H408">IFERROR(SMALL(IF($D$2:$D1317=D408,$A$2:$A$911*1.0001),2),"")</f>
        <v/>
      </c>
      <c r="I408" s="30" t="str">
        <f aca="false" t="array" ref="I408:I408">IFERROR(SMALL(IF($D$2:$D1317=D408,$A$2:$A$911*1.00001),3),"")</f>
        <v/>
      </c>
      <c r="J408" s="30" t="str">
        <f aca="false" t="array" ref="J408:J408">IFERROR(SMALL(IF($D$2:$D1317=D408,$A$2:$A$911*1.000001),4),"")</f>
        <v/>
      </c>
      <c r="K408" s="30" t="str">
        <f aca="false">IF(A408&lt;&gt;"", IF(COUNT(G408:J408)=4, SUM(G408:J408), "No"), "")</f>
        <v>No</v>
      </c>
      <c r="L408" s="30" t="str">
        <f aca="false">IF(A408&lt;&gt;"", IF(COUNT(G408:I408)=3, SUM(G408:I408), "No"), "")</f>
        <v>No</v>
      </c>
      <c r="M408" s="30" t="str">
        <f aca="false">IF(A408&lt;&gt;"", IF(COUNT(G408:H408)=2, SUM(G408:H408), "No"), "")</f>
        <v>No</v>
      </c>
      <c r="N408" s="30" t="str">
        <f aca="false">'Results 10 year vets'!$D408&amp;":"&amp;Table1[[#Headers],[Male]]</f>
        <v>:Male</v>
      </c>
      <c r="O408" s="31"/>
      <c r="P408" s="21" t="n">
        <v>407</v>
      </c>
      <c r="Q408" s="21" t="str">
        <f aca="false">IFERROR(VLOOKUP(P$1&amp;":"&amp;P408,'Finish order'!$C:$K,6,FALSE()),"")</f>
        <v/>
      </c>
      <c r="R408" s="21" t="str">
        <f aca="false">IFERROR(VLOOKUP(P$1&amp;":"&amp;P408,'Finish order'!$C:$K,9,FALSE()),"")</f>
        <v/>
      </c>
      <c r="S408" s="21" t="str">
        <f aca="false">IFERROR(VLOOKUP(P$1&amp;":"&amp;P408,'Finish order'!$C:$K,7,FALSE()),"")</f>
        <v/>
      </c>
      <c r="T408" s="29" t="str">
        <f aca="false">IFERROR(VLOOKUP(P$1&amp;":"&amp;P408,'Finish order'!$C:$K,5,FALSE()),"")</f>
        <v/>
      </c>
      <c r="U408" s="21" t="str">
        <f aca="false">IFERROR(VLOOKUP(P$1&amp;":"&amp;P408,'Finish order'!$C:$K,4,FALSE()),"")</f>
        <v/>
      </c>
      <c r="V408" s="30" t="str">
        <f aca="false" t="array" ref="V408:V408">IFERROR(SMALL(IF($S$2:$S1317=S408,$P$2:$P$911*1.001),1),"")</f>
        <v/>
      </c>
      <c r="W408" s="30" t="str">
        <f aca="false" t="array" ref="W408:W408">IFERROR(SMALL(IF($S$2:$S1317=S408,$P$2:$P$911*1.0001),2),"")</f>
        <v/>
      </c>
      <c r="X408" s="30" t="str">
        <f aca="false" t="array" ref="X408:X408">IFERROR(SMALL(IF($S$2:$S1317=S408,$P$2:$P$911*1.00001),3),"")</f>
        <v/>
      </c>
      <c r="Y408" s="30" t="str">
        <f aca="false" t="array" ref="Y408:Y408">IFERROR(SMALL(IF($S$2:$S1317=S408,$P$2:$P$911*1.000001),4),"")</f>
        <v/>
      </c>
      <c r="Z408" s="30" t="str">
        <f aca="false">IF(P408&lt;&gt;"", IF(COUNT(V408:Y408)=4, SUM(V408:Y408), "No"), "")</f>
        <v>No</v>
      </c>
      <c r="AA408" s="30" t="str">
        <f aca="false">IF(P408&lt;&gt;"", IF(COUNT(V408:X408)=3, SUM(V408:X408), "No"), "")</f>
        <v>No</v>
      </c>
      <c r="AB408" s="30" t="str">
        <f aca="false">IF(P408&lt;&gt;"", IF(COUNT(V408:W408)=2, SUM(V408:W408), "No"), "")</f>
        <v>No</v>
      </c>
      <c r="AC408" s="30" t="str">
        <f aca="false">'Results 10 year vets'!$S408&amp;":"&amp;Table4[[#Headers],[Female]]</f>
        <v>:Female</v>
      </c>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c r="CK408" s="31"/>
      <c r="CL408" s="31"/>
      <c r="CM408" s="31"/>
      <c r="CN408" s="31"/>
      <c r="CO408" s="31"/>
      <c r="CP408" s="31"/>
      <c r="CQ408" s="31"/>
      <c r="CR408" s="31"/>
      <c r="CS408" s="31"/>
      <c r="CT408" s="31"/>
      <c r="CU408" s="31"/>
      <c r="CV408" s="31"/>
      <c r="CW408" s="31"/>
      <c r="CX408" s="31"/>
      <c r="CY408" s="31"/>
      <c r="CZ408" s="31"/>
      <c r="DA408" s="31"/>
      <c r="DB408" s="31"/>
      <c r="DC408" s="31"/>
      <c r="DD408" s="31"/>
      <c r="DE408" s="31"/>
      <c r="DF408" s="31"/>
      <c r="DG408" s="31"/>
      <c r="DH408" s="31"/>
      <c r="DI408" s="31"/>
      <c r="DJ408" s="31"/>
      <c r="DK408" s="31"/>
      <c r="DL408" s="31"/>
      <c r="DM408" s="31"/>
      <c r="DN408" s="31"/>
      <c r="DO408" s="31"/>
      <c r="DP408" s="31"/>
      <c r="DQ408" s="31"/>
      <c r="DR408" s="31"/>
      <c r="DS408" s="31"/>
      <c r="DT408" s="31"/>
      <c r="DU408" s="31"/>
      <c r="DV408" s="31"/>
      <c r="DW408" s="31"/>
    </row>
    <row r="409" customFormat="false" ht="15.75" hidden="false" customHeight="true" outlineLevel="0" collapsed="false">
      <c r="A409" s="21" t="n">
        <v>408</v>
      </c>
      <c r="B409" s="21" t="str">
        <f aca="false">IFERROR(VLOOKUP($A$1&amp;":"&amp;A409,'Finish order'!C:K,6,FALSE()),"")</f>
        <v/>
      </c>
      <c r="C409" s="21" t="str">
        <f aca="false">IFERROR(VLOOKUP(A$1&amp;":"&amp;A409,'Finish order'!$C:$K,9,FALSE()),"")</f>
        <v/>
      </c>
      <c r="D409" s="21" t="str">
        <f aca="false">IFERROR(VLOOKUP(A$1&amp;":"&amp;A409,'Finish order'!$C:$K,7,FALSE()),"")</f>
        <v/>
      </c>
      <c r="E409" s="29" t="str">
        <f aca="false">IFERROR(VLOOKUP($A$1&amp;":"&amp;A409,'Finish order'!C:K,5,FALSE()),"")</f>
        <v/>
      </c>
      <c r="F409" s="21" t="str">
        <f aca="false">IFERROR(VLOOKUP($A$1&amp;":"&amp;A409,'Finish order'!C:K,4,FALSE()),"")</f>
        <v/>
      </c>
      <c r="G409" s="30" t="str">
        <f aca="false" t="array" ref="G409:G409">IFERROR(SMALL(IF($D$2:$D1318=D409,$A$2:$A$911*1.001),1),"")</f>
        <v/>
      </c>
      <c r="H409" s="30" t="str">
        <f aca="false" t="array" ref="H409:H409">IFERROR(SMALL(IF($D$2:$D1318=D409,$A$2:$A$911*1.0001),2),"")</f>
        <v/>
      </c>
      <c r="I409" s="30" t="str">
        <f aca="false" t="array" ref="I409:I409">IFERROR(SMALL(IF($D$2:$D1318=D409,$A$2:$A$911*1.00001),3),"")</f>
        <v/>
      </c>
      <c r="J409" s="30" t="str">
        <f aca="false" t="array" ref="J409:J409">IFERROR(SMALL(IF($D$2:$D1318=D409,$A$2:$A$911*1.000001),4),"")</f>
        <v/>
      </c>
      <c r="K409" s="30" t="str">
        <f aca="false">IF(A409&lt;&gt;"", IF(COUNT(G409:J409)=4, SUM(G409:J409), "No"), "")</f>
        <v>No</v>
      </c>
      <c r="L409" s="30" t="str">
        <f aca="false">IF(A409&lt;&gt;"", IF(COUNT(G409:I409)=3, SUM(G409:I409), "No"), "")</f>
        <v>No</v>
      </c>
      <c r="M409" s="30" t="str">
        <f aca="false">IF(A409&lt;&gt;"", IF(COUNT(G409:H409)=2, SUM(G409:H409), "No"), "")</f>
        <v>No</v>
      </c>
      <c r="N409" s="30" t="str">
        <f aca="false">'Results 10 year vets'!$D409&amp;":"&amp;Table1[[#Headers],[Male]]</f>
        <v>:Male</v>
      </c>
      <c r="O409" s="31"/>
      <c r="P409" s="21" t="n">
        <v>408</v>
      </c>
      <c r="Q409" s="21" t="str">
        <f aca="false">IFERROR(VLOOKUP(P$1&amp;":"&amp;P409,'Finish order'!$C:$K,6,FALSE()),"")</f>
        <v/>
      </c>
      <c r="R409" s="21" t="str">
        <f aca="false">IFERROR(VLOOKUP(P$1&amp;":"&amp;P409,'Finish order'!$C:$K,9,FALSE()),"")</f>
        <v/>
      </c>
      <c r="S409" s="21" t="str">
        <f aca="false">IFERROR(VLOOKUP(P$1&amp;":"&amp;P409,'Finish order'!$C:$K,7,FALSE()),"")</f>
        <v/>
      </c>
      <c r="T409" s="29" t="str">
        <f aca="false">IFERROR(VLOOKUP(P$1&amp;":"&amp;P409,'Finish order'!$C:$K,5,FALSE()),"")</f>
        <v/>
      </c>
      <c r="U409" s="21" t="str">
        <f aca="false">IFERROR(VLOOKUP(P$1&amp;":"&amp;P409,'Finish order'!$C:$K,4,FALSE()),"")</f>
        <v/>
      </c>
      <c r="V409" s="30" t="str">
        <f aca="false" t="array" ref="V409:V409">IFERROR(SMALL(IF($S$2:$S1318=S409,$P$2:$P$911*1.001),1),"")</f>
        <v/>
      </c>
      <c r="W409" s="30" t="str">
        <f aca="false" t="array" ref="W409:W409">IFERROR(SMALL(IF($S$2:$S1318=S409,$P$2:$P$911*1.0001),2),"")</f>
        <v/>
      </c>
      <c r="X409" s="30" t="str">
        <f aca="false" t="array" ref="X409:X409">IFERROR(SMALL(IF($S$2:$S1318=S409,$P$2:$P$911*1.00001),3),"")</f>
        <v/>
      </c>
      <c r="Y409" s="30" t="str">
        <f aca="false" t="array" ref="Y409:Y409">IFERROR(SMALL(IF($S$2:$S1318=S409,$P$2:$P$911*1.000001),4),"")</f>
        <v/>
      </c>
      <c r="Z409" s="30" t="str">
        <f aca="false">IF(P409&lt;&gt;"", IF(COUNT(V409:Y409)=4, SUM(V409:Y409), "No"), "")</f>
        <v>No</v>
      </c>
      <c r="AA409" s="30" t="str">
        <f aca="false">IF(P409&lt;&gt;"", IF(COUNT(V409:X409)=3, SUM(V409:X409), "No"), "")</f>
        <v>No</v>
      </c>
      <c r="AB409" s="30" t="str">
        <f aca="false">IF(P409&lt;&gt;"", IF(COUNT(V409:W409)=2, SUM(V409:W409), "No"), "")</f>
        <v>No</v>
      </c>
      <c r="AC409" s="30" t="str">
        <f aca="false">'Results 10 year vets'!$S409&amp;":"&amp;Table4[[#Headers],[Female]]</f>
        <v>:Female</v>
      </c>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c r="CK409" s="31"/>
      <c r="CL409" s="31"/>
      <c r="CM409" s="31"/>
      <c r="CN409" s="31"/>
      <c r="CO409" s="31"/>
      <c r="CP409" s="31"/>
      <c r="CQ409" s="31"/>
      <c r="CR409" s="31"/>
      <c r="CS409" s="31"/>
      <c r="CT409" s="31"/>
      <c r="CU409" s="31"/>
      <c r="CV409" s="31"/>
      <c r="CW409" s="31"/>
      <c r="CX409" s="31"/>
      <c r="CY409" s="31"/>
      <c r="CZ409" s="31"/>
      <c r="DA409" s="31"/>
      <c r="DB409" s="31"/>
      <c r="DC409" s="31"/>
      <c r="DD409" s="31"/>
      <c r="DE409" s="31"/>
      <c r="DF409" s="31"/>
      <c r="DG409" s="31"/>
      <c r="DH409" s="31"/>
      <c r="DI409" s="31"/>
      <c r="DJ409" s="31"/>
      <c r="DK409" s="31"/>
      <c r="DL409" s="31"/>
      <c r="DM409" s="31"/>
      <c r="DN409" s="31"/>
      <c r="DO409" s="31"/>
      <c r="DP409" s="31"/>
      <c r="DQ409" s="31"/>
      <c r="DR409" s="31"/>
      <c r="DS409" s="31"/>
      <c r="DT409" s="31"/>
      <c r="DU409" s="31"/>
      <c r="DV409" s="31"/>
      <c r="DW409" s="31"/>
    </row>
    <row r="410" customFormat="false" ht="15.75" hidden="false" customHeight="true" outlineLevel="0" collapsed="false">
      <c r="A410" s="21" t="n">
        <v>409</v>
      </c>
      <c r="B410" s="21" t="str">
        <f aca="false">IFERROR(VLOOKUP($A$1&amp;":"&amp;A410,'Finish order'!C:K,6,FALSE()),"")</f>
        <v/>
      </c>
      <c r="C410" s="21" t="str">
        <f aca="false">IFERROR(VLOOKUP(A$1&amp;":"&amp;A410,'Finish order'!$C:$K,9,FALSE()),"")</f>
        <v/>
      </c>
      <c r="D410" s="21" t="str">
        <f aca="false">IFERROR(VLOOKUP(A$1&amp;":"&amp;A410,'Finish order'!$C:$K,7,FALSE()),"")</f>
        <v/>
      </c>
      <c r="E410" s="29" t="str">
        <f aca="false">IFERROR(VLOOKUP($A$1&amp;":"&amp;A410,'Finish order'!C:K,5,FALSE()),"")</f>
        <v/>
      </c>
      <c r="F410" s="21" t="str">
        <f aca="false">IFERROR(VLOOKUP($A$1&amp;":"&amp;A410,'Finish order'!C:K,4,FALSE()),"")</f>
        <v/>
      </c>
      <c r="G410" s="30" t="str">
        <f aca="false" t="array" ref="G410:G410">IFERROR(SMALL(IF($D$2:$D1319=D410,$A$2:$A$911*1.001),1),"")</f>
        <v/>
      </c>
      <c r="H410" s="30" t="str">
        <f aca="false" t="array" ref="H410:H410">IFERROR(SMALL(IF($D$2:$D1319=D410,$A$2:$A$911*1.0001),2),"")</f>
        <v/>
      </c>
      <c r="I410" s="30" t="str">
        <f aca="false" t="array" ref="I410:I410">IFERROR(SMALL(IF($D$2:$D1319=D410,$A$2:$A$911*1.00001),3),"")</f>
        <v/>
      </c>
      <c r="J410" s="30" t="str">
        <f aca="false" t="array" ref="J410:J410">IFERROR(SMALL(IF($D$2:$D1319=D410,$A$2:$A$911*1.000001),4),"")</f>
        <v/>
      </c>
      <c r="K410" s="30" t="str">
        <f aca="false">IF(A410&lt;&gt;"", IF(COUNT(G410:J410)=4, SUM(G410:J410), "No"), "")</f>
        <v>No</v>
      </c>
      <c r="L410" s="30" t="str">
        <f aca="false">IF(A410&lt;&gt;"", IF(COUNT(G410:I410)=3, SUM(G410:I410), "No"), "")</f>
        <v>No</v>
      </c>
      <c r="M410" s="30" t="str">
        <f aca="false">IF(A410&lt;&gt;"", IF(COUNT(G410:H410)=2, SUM(G410:H410), "No"), "")</f>
        <v>No</v>
      </c>
      <c r="N410" s="30" t="str">
        <f aca="false">'Results 10 year vets'!$D410&amp;":"&amp;Table1[[#Headers],[Male]]</f>
        <v>:Male</v>
      </c>
      <c r="O410" s="31"/>
      <c r="P410" s="21" t="n">
        <v>409</v>
      </c>
      <c r="Q410" s="21" t="str">
        <f aca="false">IFERROR(VLOOKUP(P$1&amp;":"&amp;P410,'Finish order'!$C:$K,6,FALSE()),"")</f>
        <v/>
      </c>
      <c r="R410" s="21" t="str">
        <f aca="false">IFERROR(VLOOKUP(P$1&amp;":"&amp;P410,'Finish order'!$C:$K,9,FALSE()),"")</f>
        <v/>
      </c>
      <c r="S410" s="21" t="str">
        <f aca="false">IFERROR(VLOOKUP(P$1&amp;":"&amp;P410,'Finish order'!$C:$K,7,FALSE()),"")</f>
        <v/>
      </c>
      <c r="T410" s="29" t="str">
        <f aca="false">IFERROR(VLOOKUP(P$1&amp;":"&amp;P410,'Finish order'!$C:$K,5,FALSE()),"")</f>
        <v/>
      </c>
      <c r="U410" s="21" t="str">
        <f aca="false">IFERROR(VLOOKUP(P$1&amp;":"&amp;P410,'Finish order'!$C:$K,4,FALSE()),"")</f>
        <v/>
      </c>
      <c r="V410" s="30" t="str">
        <f aca="false" t="array" ref="V410:V410">IFERROR(SMALL(IF($S$2:$S1319=S410,$P$2:$P$911*1.001),1),"")</f>
        <v/>
      </c>
      <c r="W410" s="30" t="str">
        <f aca="false" t="array" ref="W410:W410">IFERROR(SMALL(IF($S$2:$S1319=S410,$P$2:$P$911*1.0001),2),"")</f>
        <v/>
      </c>
      <c r="X410" s="30" t="str">
        <f aca="false" t="array" ref="X410:X410">IFERROR(SMALL(IF($S$2:$S1319=S410,$P$2:$P$911*1.00001),3),"")</f>
        <v/>
      </c>
      <c r="Y410" s="30" t="str">
        <f aca="false" t="array" ref="Y410:Y410">IFERROR(SMALL(IF($S$2:$S1319=S410,$P$2:$P$911*1.000001),4),"")</f>
        <v/>
      </c>
      <c r="Z410" s="30" t="str">
        <f aca="false">IF(P410&lt;&gt;"", IF(COUNT(V410:Y410)=4, SUM(V410:Y410), "No"), "")</f>
        <v>No</v>
      </c>
      <c r="AA410" s="30" t="str">
        <f aca="false">IF(P410&lt;&gt;"", IF(COUNT(V410:X410)=3, SUM(V410:X410), "No"), "")</f>
        <v>No</v>
      </c>
      <c r="AB410" s="30" t="str">
        <f aca="false">IF(P410&lt;&gt;"", IF(COUNT(V410:W410)=2, SUM(V410:W410), "No"), "")</f>
        <v>No</v>
      </c>
      <c r="AC410" s="30" t="str">
        <f aca="false">'Results 10 year vets'!$S410&amp;":"&amp;Table4[[#Headers],[Female]]</f>
        <v>:Female</v>
      </c>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c r="CK410" s="31"/>
      <c r="CL410" s="31"/>
      <c r="CM410" s="31"/>
      <c r="CN410" s="31"/>
      <c r="CO410" s="31"/>
      <c r="CP410" s="31"/>
      <c r="CQ410" s="31"/>
      <c r="CR410" s="31"/>
      <c r="CS410" s="31"/>
      <c r="CT410" s="31"/>
      <c r="CU410" s="31"/>
      <c r="CV410" s="31"/>
      <c r="CW410" s="31"/>
      <c r="CX410" s="31"/>
      <c r="CY410" s="31"/>
      <c r="CZ410" s="31"/>
      <c r="DA410" s="31"/>
      <c r="DB410" s="31"/>
      <c r="DC410" s="31"/>
      <c r="DD410" s="31"/>
      <c r="DE410" s="31"/>
      <c r="DF410" s="31"/>
      <c r="DG410" s="31"/>
      <c r="DH410" s="31"/>
      <c r="DI410" s="31"/>
      <c r="DJ410" s="31"/>
      <c r="DK410" s="31"/>
      <c r="DL410" s="31"/>
      <c r="DM410" s="31"/>
      <c r="DN410" s="31"/>
      <c r="DO410" s="31"/>
      <c r="DP410" s="31"/>
      <c r="DQ410" s="31"/>
      <c r="DR410" s="31"/>
      <c r="DS410" s="31"/>
      <c r="DT410" s="31"/>
      <c r="DU410" s="31"/>
      <c r="DV410" s="31"/>
      <c r="DW410" s="31"/>
    </row>
    <row r="411" customFormat="false" ht="15.75" hidden="false" customHeight="true" outlineLevel="0" collapsed="false">
      <c r="A411" s="21" t="n">
        <v>410</v>
      </c>
      <c r="B411" s="21" t="str">
        <f aca="false">IFERROR(VLOOKUP($A$1&amp;":"&amp;A411,'Finish order'!C:K,6,FALSE()),"")</f>
        <v/>
      </c>
      <c r="C411" s="21" t="str">
        <f aca="false">IFERROR(VLOOKUP(A$1&amp;":"&amp;A411,'Finish order'!$C:$K,9,FALSE()),"")</f>
        <v/>
      </c>
      <c r="D411" s="21" t="str">
        <f aca="false">IFERROR(VLOOKUP(A$1&amp;":"&amp;A411,'Finish order'!$C:$K,7,FALSE()),"")</f>
        <v/>
      </c>
      <c r="E411" s="29" t="str">
        <f aca="false">IFERROR(VLOOKUP($A$1&amp;":"&amp;A411,'Finish order'!C:K,5,FALSE()),"")</f>
        <v/>
      </c>
      <c r="F411" s="21" t="str">
        <f aca="false">IFERROR(VLOOKUP($A$1&amp;":"&amp;A411,'Finish order'!C:K,4,FALSE()),"")</f>
        <v/>
      </c>
      <c r="G411" s="30" t="str">
        <f aca="false" t="array" ref="G411:G411">IFERROR(SMALL(IF($D$2:$D1320=D411,$A$2:$A$911*1.001),1),"")</f>
        <v/>
      </c>
      <c r="H411" s="30" t="str">
        <f aca="false" t="array" ref="H411:H411">IFERROR(SMALL(IF($D$2:$D1320=D411,$A$2:$A$911*1.0001),2),"")</f>
        <v/>
      </c>
      <c r="I411" s="30" t="str">
        <f aca="false" t="array" ref="I411:I411">IFERROR(SMALL(IF($D$2:$D1320=D411,$A$2:$A$911*1.00001),3),"")</f>
        <v/>
      </c>
      <c r="J411" s="30" t="str">
        <f aca="false" t="array" ref="J411:J411">IFERROR(SMALL(IF($D$2:$D1320=D411,$A$2:$A$911*1.000001),4),"")</f>
        <v/>
      </c>
      <c r="K411" s="30" t="str">
        <f aca="false">IF(A411&lt;&gt;"", IF(COUNT(G411:J411)=4, SUM(G411:J411), "No"), "")</f>
        <v>No</v>
      </c>
      <c r="L411" s="30" t="str">
        <f aca="false">IF(A411&lt;&gt;"", IF(COUNT(G411:I411)=3, SUM(G411:I411), "No"), "")</f>
        <v>No</v>
      </c>
      <c r="M411" s="30" t="str">
        <f aca="false">IF(A411&lt;&gt;"", IF(COUNT(G411:H411)=2, SUM(G411:H411), "No"), "")</f>
        <v>No</v>
      </c>
      <c r="N411" s="30" t="str">
        <f aca="false">'Results 10 year vets'!$D411&amp;":"&amp;Table1[[#Headers],[Male]]</f>
        <v>:Male</v>
      </c>
      <c r="O411" s="31"/>
      <c r="P411" s="21" t="n">
        <v>410</v>
      </c>
      <c r="Q411" s="21" t="str">
        <f aca="false">IFERROR(VLOOKUP(P$1&amp;":"&amp;P411,'Finish order'!$C:$K,6,FALSE()),"")</f>
        <v/>
      </c>
      <c r="R411" s="21" t="str">
        <f aca="false">IFERROR(VLOOKUP(P$1&amp;":"&amp;P411,'Finish order'!$C:$K,9,FALSE()),"")</f>
        <v/>
      </c>
      <c r="S411" s="21" t="str">
        <f aca="false">IFERROR(VLOOKUP(P$1&amp;":"&amp;P411,'Finish order'!$C:$K,7,FALSE()),"")</f>
        <v/>
      </c>
      <c r="T411" s="29" t="str">
        <f aca="false">IFERROR(VLOOKUP(P$1&amp;":"&amp;P411,'Finish order'!$C:$K,5,FALSE()),"")</f>
        <v/>
      </c>
      <c r="U411" s="21" t="str">
        <f aca="false">IFERROR(VLOOKUP(P$1&amp;":"&amp;P411,'Finish order'!$C:$K,4,FALSE()),"")</f>
        <v/>
      </c>
      <c r="V411" s="30" t="str">
        <f aca="false" t="array" ref="V411:V411">IFERROR(SMALL(IF($S$2:$S1320=S411,$P$2:$P$911*1.001),1),"")</f>
        <v/>
      </c>
      <c r="W411" s="30" t="str">
        <f aca="false" t="array" ref="W411:W411">IFERROR(SMALL(IF($S$2:$S1320=S411,$P$2:$P$911*1.0001),2),"")</f>
        <v/>
      </c>
      <c r="X411" s="30" t="str">
        <f aca="false" t="array" ref="X411:X411">IFERROR(SMALL(IF($S$2:$S1320=S411,$P$2:$P$911*1.00001),3),"")</f>
        <v/>
      </c>
      <c r="Y411" s="30" t="str">
        <f aca="false" t="array" ref="Y411:Y411">IFERROR(SMALL(IF($S$2:$S1320=S411,$P$2:$P$911*1.000001),4),"")</f>
        <v/>
      </c>
      <c r="Z411" s="30" t="str">
        <f aca="false">IF(P411&lt;&gt;"", IF(COUNT(V411:Y411)=4, SUM(V411:Y411), "No"), "")</f>
        <v>No</v>
      </c>
      <c r="AA411" s="30" t="str">
        <f aca="false">IF(P411&lt;&gt;"", IF(COUNT(V411:X411)=3, SUM(V411:X411), "No"), "")</f>
        <v>No</v>
      </c>
      <c r="AB411" s="30" t="str">
        <f aca="false">IF(P411&lt;&gt;"", IF(COUNT(V411:W411)=2, SUM(V411:W411), "No"), "")</f>
        <v>No</v>
      </c>
      <c r="AC411" s="30" t="str">
        <f aca="false">'Results 10 year vets'!$S411&amp;":"&amp;Table4[[#Headers],[Female]]</f>
        <v>:Female</v>
      </c>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c r="CK411" s="31"/>
      <c r="CL411" s="31"/>
      <c r="CM411" s="31"/>
      <c r="CN411" s="31"/>
      <c r="CO411" s="31"/>
      <c r="CP411" s="31"/>
      <c r="CQ411" s="31"/>
      <c r="CR411" s="31"/>
      <c r="CS411" s="31"/>
      <c r="CT411" s="31"/>
      <c r="CU411" s="31"/>
      <c r="CV411" s="31"/>
      <c r="CW411" s="31"/>
      <c r="CX411" s="31"/>
      <c r="CY411" s="31"/>
      <c r="CZ411" s="31"/>
      <c r="DA411" s="31"/>
      <c r="DB411" s="31"/>
      <c r="DC411" s="31"/>
      <c r="DD411" s="31"/>
      <c r="DE411" s="31"/>
      <c r="DF411" s="31"/>
      <c r="DG411" s="31"/>
      <c r="DH411" s="31"/>
      <c r="DI411" s="31"/>
      <c r="DJ411" s="31"/>
      <c r="DK411" s="31"/>
      <c r="DL411" s="31"/>
      <c r="DM411" s="31"/>
      <c r="DN411" s="31"/>
      <c r="DO411" s="31"/>
      <c r="DP411" s="31"/>
      <c r="DQ411" s="31"/>
      <c r="DR411" s="31"/>
      <c r="DS411" s="31"/>
      <c r="DT411" s="31"/>
      <c r="DU411" s="31"/>
      <c r="DV411" s="31"/>
      <c r="DW411" s="31"/>
    </row>
    <row r="412" customFormat="false" ht="15.75" hidden="false" customHeight="true" outlineLevel="0" collapsed="false">
      <c r="A412" s="21" t="n">
        <v>411</v>
      </c>
      <c r="B412" s="21" t="str">
        <f aca="false">IFERROR(VLOOKUP($A$1&amp;":"&amp;A412,'Finish order'!C:K,6,FALSE()),"")</f>
        <v/>
      </c>
      <c r="C412" s="21" t="str">
        <f aca="false">IFERROR(VLOOKUP(A$1&amp;":"&amp;A412,'Finish order'!$C:$K,9,FALSE()),"")</f>
        <v/>
      </c>
      <c r="D412" s="21" t="str">
        <f aca="false">IFERROR(VLOOKUP(A$1&amp;":"&amp;A412,'Finish order'!$C:$K,7,FALSE()),"")</f>
        <v/>
      </c>
      <c r="E412" s="29" t="str">
        <f aca="false">IFERROR(VLOOKUP($A$1&amp;":"&amp;A412,'Finish order'!C:K,5,FALSE()),"")</f>
        <v/>
      </c>
      <c r="F412" s="21" t="str">
        <f aca="false">IFERROR(VLOOKUP($A$1&amp;":"&amp;A412,'Finish order'!C:K,4,FALSE()),"")</f>
        <v/>
      </c>
      <c r="G412" s="30" t="str">
        <f aca="false" t="array" ref="G412:G412">IFERROR(SMALL(IF($D$2:$D1321=D412,$A$2:$A$911*1.001),1),"")</f>
        <v/>
      </c>
      <c r="H412" s="30" t="str">
        <f aca="false" t="array" ref="H412:H412">IFERROR(SMALL(IF($D$2:$D1321=D412,$A$2:$A$911*1.0001),2),"")</f>
        <v/>
      </c>
      <c r="I412" s="30" t="str">
        <f aca="false" t="array" ref="I412:I412">IFERROR(SMALL(IF($D$2:$D1321=D412,$A$2:$A$911*1.00001),3),"")</f>
        <v/>
      </c>
      <c r="J412" s="30" t="str">
        <f aca="false" t="array" ref="J412:J412">IFERROR(SMALL(IF($D$2:$D1321=D412,$A$2:$A$911*1.000001),4),"")</f>
        <v/>
      </c>
      <c r="K412" s="30" t="str">
        <f aca="false">IF(A412&lt;&gt;"", IF(COUNT(G412:J412)=4, SUM(G412:J412), "No"), "")</f>
        <v>No</v>
      </c>
      <c r="L412" s="30" t="str">
        <f aca="false">IF(A412&lt;&gt;"", IF(COUNT(G412:I412)=3, SUM(G412:I412), "No"), "")</f>
        <v>No</v>
      </c>
      <c r="M412" s="30" t="str">
        <f aca="false">IF(A412&lt;&gt;"", IF(COUNT(G412:H412)=2, SUM(G412:H412), "No"), "")</f>
        <v>No</v>
      </c>
      <c r="N412" s="30" t="str">
        <f aca="false">'Results 10 year vets'!$D412&amp;":"&amp;Table1[[#Headers],[Male]]</f>
        <v>:Male</v>
      </c>
      <c r="O412" s="31"/>
      <c r="P412" s="21" t="n">
        <v>411</v>
      </c>
      <c r="Q412" s="21" t="str">
        <f aca="false">IFERROR(VLOOKUP(P$1&amp;":"&amp;P412,'Finish order'!$C:$K,6,FALSE()),"")</f>
        <v/>
      </c>
      <c r="R412" s="21" t="str">
        <f aca="false">IFERROR(VLOOKUP(P$1&amp;":"&amp;P412,'Finish order'!$C:$K,9,FALSE()),"")</f>
        <v/>
      </c>
      <c r="S412" s="21" t="str">
        <f aca="false">IFERROR(VLOOKUP(P$1&amp;":"&amp;P412,'Finish order'!$C:$K,7,FALSE()),"")</f>
        <v/>
      </c>
      <c r="T412" s="29" t="str">
        <f aca="false">IFERROR(VLOOKUP(P$1&amp;":"&amp;P412,'Finish order'!$C:$K,5,FALSE()),"")</f>
        <v/>
      </c>
      <c r="U412" s="21" t="str">
        <f aca="false">IFERROR(VLOOKUP(P$1&amp;":"&amp;P412,'Finish order'!$C:$K,4,FALSE()),"")</f>
        <v/>
      </c>
      <c r="V412" s="30" t="str">
        <f aca="false" t="array" ref="V412:V412">IFERROR(SMALL(IF($S$2:$S1321=S412,$P$2:$P$911*1.001),1),"")</f>
        <v/>
      </c>
      <c r="W412" s="30" t="str">
        <f aca="false" t="array" ref="W412:W412">IFERROR(SMALL(IF($S$2:$S1321=S412,$P$2:$P$911*1.0001),2),"")</f>
        <v/>
      </c>
      <c r="X412" s="30" t="str">
        <f aca="false" t="array" ref="X412:X412">IFERROR(SMALL(IF($S$2:$S1321=S412,$P$2:$P$911*1.00001),3),"")</f>
        <v/>
      </c>
      <c r="Y412" s="30" t="str">
        <f aca="false" t="array" ref="Y412:Y412">IFERROR(SMALL(IF($S$2:$S1321=S412,$P$2:$P$911*1.000001),4),"")</f>
        <v/>
      </c>
      <c r="Z412" s="30" t="str">
        <f aca="false">IF(P412&lt;&gt;"", IF(COUNT(V412:Y412)=4, SUM(V412:Y412), "No"), "")</f>
        <v>No</v>
      </c>
      <c r="AA412" s="30" t="str">
        <f aca="false">IF(P412&lt;&gt;"", IF(COUNT(V412:X412)=3, SUM(V412:X412), "No"), "")</f>
        <v>No</v>
      </c>
      <c r="AB412" s="30" t="str">
        <f aca="false">IF(P412&lt;&gt;"", IF(COUNT(V412:W412)=2, SUM(V412:W412), "No"), "")</f>
        <v>No</v>
      </c>
      <c r="AC412" s="30" t="str">
        <f aca="false">'Results 10 year vets'!$S412&amp;":"&amp;Table4[[#Headers],[Female]]</f>
        <v>:Female</v>
      </c>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c r="CQ412" s="31"/>
      <c r="CR412" s="31"/>
      <c r="CS412" s="31"/>
      <c r="CT412" s="31"/>
      <c r="CU412" s="31"/>
      <c r="CV412" s="31"/>
      <c r="CW412" s="31"/>
      <c r="CX412" s="31"/>
      <c r="CY412" s="31"/>
      <c r="CZ412" s="31"/>
      <c r="DA412" s="31"/>
      <c r="DB412" s="31"/>
      <c r="DC412" s="31"/>
      <c r="DD412" s="31"/>
      <c r="DE412" s="31"/>
      <c r="DF412" s="31"/>
      <c r="DG412" s="31"/>
      <c r="DH412" s="31"/>
      <c r="DI412" s="31"/>
      <c r="DJ412" s="31"/>
      <c r="DK412" s="31"/>
      <c r="DL412" s="31"/>
      <c r="DM412" s="31"/>
      <c r="DN412" s="31"/>
      <c r="DO412" s="31"/>
      <c r="DP412" s="31"/>
      <c r="DQ412" s="31"/>
      <c r="DR412" s="31"/>
      <c r="DS412" s="31"/>
      <c r="DT412" s="31"/>
      <c r="DU412" s="31"/>
      <c r="DV412" s="31"/>
      <c r="DW412" s="31"/>
    </row>
    <row r="413" customFormat="false" ht="15.75" hidden="false" customHeight="true" outlineLevel="0" collapsed="false">
      <c r="A413" s="21" t="n">
        <v>412</v>
      </c>
      <c r="B413" s="21" t="str">
        <f aca="false">IFERROR(VLOOKUP($A$1&amp;":"&amp;A413,'Finish order'!C:K,6,FALSE()),"")</f>
        <v/>
      </c>
      <c r="C413" s="21" t="str">
        <f aca="false">IFERROR(VLOOKUP(A$1&amp;":"&amp;A413,'Finish order'!$C:$K,9,FALSE()),"")</f>
        <v/>
      </c>
      <c r="D413" s="21" t="str">
        <f aca="false">IFERROR(VLOOKUP(A$1&amp;":"&amp;A413,'Finish order'!$C:$K,7,FALSE()),"")</f>
        <v/>
      </c>
      <c r="E413" s="29" t="str">
        <f aca="false">IFERROR(VLOOKUP($A$1&amp;":"&amp;A413,'Finish order'!C:K,5,FALSE()),"")</f>
        <v/>
      </c>
      <c r="F413" s="21" t="str">
        <f aca="false">IFERROR(VLOOKUP($A$1&amp;":"&amp;A413,'Finish order'!C:K,4,FALSE()),"")</f>
        <v/>
      </c>
      <c r="G413" s="30" t="str">
        <f aca="false" t="array" ref="G413:G413">IFERROR(SMALL(IF($D$2:$D1322=D413,$A$2:$A$911*1.001),1),"")</f>
        <v/>
      </c>
      <c r="H413" s="30" t="str">
        <f aca="false" t="array" ref="H413:H413">IFERROR(SMALL(IF($D$2:$D1322=D413,$A$2:$A$911*1.0001),2),"")</f>
        <v/>
      </c>
      <c r="I413" s="30" t="str">
        <f aca="false" t="array" ref="I413:I413">IFERROR(SMALL(IF($D$2:$D1322=D413,$A$2:$A$911*1.00001),3),"")</f>
        <v/>
      </c>
      <c r="J413" s="30" t="str">
        <f aca="false" t="array" ref="J413:J413">IFERROR(SMALL(IF($D$2:$D1322=D413,$A$2:$A$911*1.000001),4),"")</f>
        <v/>
      </c>
      <c r="K413" s="30" t="str">
        <f aca="false">IF(A413&lt;&gt;"", IF(COUNT(G413:J413)=4, SUM(G413:J413), "No"), "")</f>
        <v>No</v>
      </c>
      <c r="L413" s="30" t="str">
        <f aca="false">IF(A413&lt;&gt;"", IF(COUNT(G413:I413)=3, SUM(G413:I413), "No"), "")</f>
        <v>No</v>
      </c>
      <c r="M413" s="30" t="str">
        <f aca="false">IF(A413&lt;&gt;"", IF(COUNT(G413:H413)=2, SUM(G413:H413), "No"), "")</f>
        <v>No</v>
      </c>
      <c r="N413" s="30" t="str">
        <f aca="false">'Results 10 year vets'!$D413&amp;":"&amp;Table1[[#Headers],[Male]]</f>
        <v>:Male</v>
      </c>
      <c r="O413" s="31"/>
      <c r="P413" s="21" t="n">
        <v>412</v>
      </c>
      <c r="Q413" s="21" t="str">
        <f aca="false">IFERROR(VLOOKUP(P$1&amp;":"&amp;P413,'Finish order'!$C:$K,6,FALSE()),"")</f>
        <v/>
      </c>
      <c r="R413" s="21" t="str">
        <f aca="false">IFERROR(VLOOKUP(P$1&amp;":"&amp;P413,'Finish order'!$C:$K,9,FALSE()),"")</f>
        <v/>
      </c>
      <c r="S413" s="21" t="str">
        <f aca="false">IFERROR(VLOOKUP(P$1&amp;":"&amp;P413,'Finish order'!$C:$K,7,FALSE()),"")</f>
        <v/>
      </c>
      <c r="T413" s="29" t="str">
        <f aca="false">IFERROR(VLOOKUP(P$1&amp;":"&amp;P413,'Finish order'!$C:$K,5,FALSE()),"")</f>
        <v/>
      </c>
      <c r="U413" s="21" t="str">
        <f aca="false">IFERROR(VLOOKUP(P$1&amp;":"&amp;P413,'Finish order'!$C:$K,4,FALSE()),"")</f>
        <v/>
      </c>
      <c r="V413" s="30" t="str">
        <f aca="false" t="array" ref="V413:V413">IFERROR(SMALL(IF($S$2:$S1322=S413,$P$2:$P$911*1.001),1),"")</f>
        <v/>
      </c>
      <c r="W413" s="30" t="str">
        <f aca="false" t="array" ref="W413:W413">IFERROR(SMALL(IF($S$2:$S1322=S413,$P$2:$P$911*1.0001),2),"")</f>
        <v/>
      </c>
      <c r="X413" s="30" t="str">
        <f aca="false" t="array" ref="X413:X413">IFERROR(SMALL(IF($S$2:$S1322=S413,$P$2:$P$911*1.00001),3),"")</f>
        <v/>
      </c>
      <c r="Y413" s="30" t="str">
        <f aca="false" t="array" ref="Y413:Y413">IFERROR(SMALL(IF($S$2:$S1322=S413,$P$2:$P$911*1.000001),4),"")</f>
        <v/>
      </c>
      <c r="Z413" s="30" t="str">
        <f aca="false">IF(P413&lt;&gt;"", IF(COUNT(V413:Y413)=4, SUM(V413:Y413), "No"), "")</f>
        <v>No</v>
      </c>
      <c r="AA413" s="30" t="str">
        <f aca="false">IF(P413&lt;&gt;"", IF(COUNT(V413:X413)=3, SUM(V413:X413), "No"), "")</f>
        <v>No</v>
      </c>
      <c r="AB413" s="30" t="str">
        <f aca="false">IF(P413&lt;&gt;"", IF(COUNT(V413:W413)=2, SUM(V413:W413), "No"), "")</f>
        <v>No</v>
      </c>
      <c r="AC413" s="30" t="str">
        <f aca="false">'Results 10 year vets'!$S413&amp;":"&amp;Table4[[#Headers],[Female]]</f>
        <v>:Female</v>
      </c>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c r="CK413" s="31"/>
      <c r="CL413" s="31"/>
      <c r="CM413" s="31"/>
      <c r="CN413" s="31"/>
      <c r="CO413" s="31"/>
      <c r="CP413" s="31"/>
      <c r="CQ413" s="31"/>
      <c r="CR413" s="31"/>
      <c r="CS413" s="31"/>
      <c r="CT413" s="31"/>
      <c r="CU413" s="31"/>
      <c r="CV413" s="31"/>
      <c r="CW413" s="31"/>
      <c r="CX413" s="31"/>
      <c r="CY413" s="31"/>
      <c r="CZ413" s="31"/>
      <c r="DA413" s="31"/>
      <c r="DB413" s="31"/>
      <c r="DC413" s="31"/>
      <c r="DD413" s="31"/>
      <c r="DE413" s="31"/>
      <c r="DF413" s="31"/>
      <c r="DG413" s="31"/>
      <c r="DH413" s="31"/>
      <c r="DI413" s="31"/>
      <c r="DJ413" s="31"/>
      <c r="DK413" s="31"/>
      <c r="DL413" s="31"/>
      <c r="DM413" s="31"/>
      <c r="DN413" s="31"/>
      <c r="DO413" s="31"/>
      <c r="DP413" s="31"/>
      <c r="DQ413" s="31"/>
      <c r="DR413" s="31"/>
      <c r="DS413" s="31"/>
      <c r="DT413" s="31"/>
      <c r="DU413" s="31"/>
      <c r="DV413" s="31"/>
      <c r="DW413" s="31"/>
    </row>
    <row r="414" customFormat="false" ht="15.75" hidden="false" customHeight="true" outlineLevel="0" collapsed="false">
      <c r="A414" s="21" t="n">
        <v>413</v>
      </c>
      <c r="B414" s="21" t="str">
        <f aca="false">IFERROR(VLOOKUP($A$1&amp;":"&amp;A414,'Finish order'!C:K,6,FALSE()),"")</f>
        <v/>
      </c>
      <c r="C414" s="21" t="str">
        <f aca="false">IFERROR(VLOOKUP(A$1&amp;":"&amp;A414,'Finish order'!$C:$K,9,FALSE()),"")</f>
        <v/>
      </c>
      <c r="D414" s="21" t="str">
        <f aca="false">IFERROR(VLOOKUP(A$1&amp;":"&amp;A414,'Finish order'!$C:$K,7,FALSE()),"")</f>
        <v/>
      </c>
      <c r="E414" s="29" t="str">
        <f aca="false">IFERROR(VLOOKUP($A$1&amp;":"&amp;A414,'Finish order'!C:K,5,FALSE()),"")</f>
        <v/>
      </c>
      <c r="F414" s="21" t="str">
        <f aca="false">IFERROR(VLOOKUP($A$1&amp;":"&amp;A414,'Finish order'!C:K,4,FALSE()),"")</f>
        <v/>
      </c>
      <c r="G414" s="30" t="str">
        <f aca="false" t="array" ref="G414:G414">IFERROR(SMALL(IF($D$2:$D1323=D414,$A$2:$A$911*1.001),1),"")</f>
        <v/>
      </c>
      <c r="H414" s="30" t="str">
        <f aca="false" t="array" ref="H414:H414">IFERROR(SMALL(IF($D$2:$D1323=D414,$A$2:$A$911*1.0001),2),"")</f>
        <v/>
      </c>
      <c r="I414" s="30" t="str">
        <f aca="false" t="array" ref="I414:I414">IFERROR(SMALL(IF($D$2:$D1323=D414,$A$2:$A$911*1.00001),3),"")</f>
        <v/>
      </c>
      <c r="J414" s="30" t="str">
        <f aca="false" t="array" ref="J414:J414">IFERROR(SMALL(IF($D$2:$D1323=D414,$A$2:$A$911*1.000001),4),"")</f>
        <v/>
      </c>
      <c r="K414" s="30" t="str">
        <f aca="false">IF(A414&lt;&gt;"", IF(COUNT(G414:J414)=4, SUM(G414:J414), "No"), "")</f>
        <v>No</v>
      </c>
      <c r="L414" s="30" t="str">
        <f aca="false">IF(A414&lt;&gt;"", IF(COUNT(G414:I414)=3, SUM(G414:I414), "No"), "")</f>
        <v>No</v>
      </c>
      <c r="M414" s="30" t="str">
        <f aca="false">IF(A414&lt;&gt;"", IF(COUNT(G414:H414)=2, SUM(G414:H414), "No"), "")</f>
        <v>No</v>
      </c>
      <c r="N414" s="30" t="str">
        <f aca="false">'Results 10 year vets'!$D414&amp;":"&amp;Table1[[#Headers],[Male]]</f>
        <v>:Male</v>
      </c>
      <c r="O414" s="31"/>
      <c r="P414" s="21" t="n">
        <v>413</v>
      </c>
      <c r="Q414" s="21" t="str">
        <f aca="false">IFERROR(VLOOKUP(P$1&amp;":"&amp;P414,'Finish order'!$C:$K,6,FALSE()),"")</f>
        <v/>
      </c>
      <c r="R414" s="21" t="str">
        <f aca="false">IFERROR(VLOOKUP(P$1&amp;":"&amp;P414,'Finish order'!$C:$K,9,FALSE()),"")</f>
        <v/>
      </c>
      <c r="S414" s="21" t="str">
        <f aca="false">IFERROR(VLOOKUP(P$1&amp;":"&amp;P414,'Finish order'!$C:$K,7,FALSE()),"")</f>
        <v/>
      </c>
      <c r="T414" s="29" t="str">
        <f aca="false">IFERROR(VLOOKUP(P$1&amp;":"&amp;P414,'Finish order'!$C:$K,5,FALSE()),"")</f>
        <v/>
      </c>
      <c r="U414" s="21" t="str">
        <f aca="false">IFERROR(VLOOKUP(P$1&amp;":"&amp;P414,'Finish order'!$C:$K,4,FALSE()),"")</f>
        <v/>
      </c>
      <c r="V414" s="30" t="str">
        <f aca="false" t="array" ref="V414:V414">IFERROR(SMALL(IF($S$2:$S1323=S414,$P$2:$P$911*1.001),1),"")</f>
        <v/>
      </c>
      <c r="W414" s="30" t="str">
        <f aca="false" t="array" ref="W414:W414">IFERROR(SMALL(IF($S$2:$S1323=S414,$P$2:$P$911*1.0001),2),"")</f>
        <v/>
      </c>
      <c r="X414" s="30" t="str">
        <f aca="false" t="array" ref="X414:X414">IFERROR(SMALL(IF($S$2:$S1323=S414,$P$2:$P$911*1.00001),3),"")</f>
        <v/>
      </c>
      <c r="Y414" s="30" t="str">
        <f aca="false" t="array" ref="Y414:Y414">IFERROR(SMALL(IF($S$2:$S1323=S414,$P$2:$P$911*1.000001),4),"")</f>
        <v/>
      </c>
      <c r="Z414" s="30" t="str">
        <f aca="false">IF(P414&lt;&gt;"", IF(COUNT(V414:Y414)=4, SUM(V414:Y414), "No"), "")</f>
        <v>No</v>
      </c>
      <c r="AA414" s="30" t="str">
        <f aca="false">IF(P414&lt;&gt;"", IF(COUNT(V414:X414)=3, SUM(V414:X414), "No"), "")</f>
        <v>No</v>
      </c>
      <c r="AB414" s="30" t="str">
        <f aca="false">IF(P414&lt;&gt;"", IF(COUNT(V414:W414)=2, SUM(V414:W414), "No"), "")</f>
        <v>No</v>
      </c>
      <c r="AC414" s="30" t="str">
        <f aca="false">'Results 10 year vets'!$S414&amp;":"&amp;Table4[[#Headers],[Female]]</f>
        <v>:Female</v>
      </c>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c r="CK414" s="31"/>
      <c r="CL414" s="31"/>
      <c r="CM414" s="31"/>
      <c r="CN414" s="31"/>
      <c r="CO414" s="31"/>
      <c r="CP414" s="31"/>
      <c r="CQ414" s="31"/>
      <c r="CR414" s="31"/>
      <c r="CS414" s="31"/>
      <c r="CT414" s="31"/>
      <c r="CU414" s="31"/>
      <c r="CV414" s="31"/>
      <c r="CW414" s="31"/>
      <c r="CX414" s="31"/>
      <c r="CY414" s="31"/>
      <c r="CZ414" s="31"/>
      <c r="DA414" s="31"/>
      <c r="DB414" s="31"/>
      <c r="DC414" s="31"/>
      <c r="DD414" s="31"/>
      <c r="DE414" s="31"/>
      <c r="DF414" s="31"/>
      <c r="DG414" s="31"/>
      <c r="DH414" s="31"/>
      <c r="DI414" s="31"/>
      <c r="DJ414" s="31"/>
      <c r="DK414" s="31"/>
      <c r="DL414" s="31"/>
      <c r="DM414" s="31"/>
      <c r="DN414" s="31"/>
      <c r="DO414" s="31"/>
      <c r="DP414" s="31"/>
      <c r="DQ414" s="31"/>
      <c r="DR414" s="31"/>
      <c r="DS414" s="31"/>
      <c r="DT414" s="31"/>
      <c r="DU414" s="31"/>
      <c r="DV414" s="31"/>
      <c r="DW414" s="31"/>
    </row>
    <row r="415" customFormat="false" ht="15.75" hidden="false" customHeight="true" outlineLevel="0" collapsed="false">
      <c r="A415" s="21" t="n">
        <v>414</v>
      </c>
      <c r="B415" s="21" t="str">
        <f aca="false">IFERROR(VLOOKUP($A$1&amp;":"&amp;A415,'Finish order'!C:K,6,FALSE()),"")</f>
        <v/>
      </c>
      <c r="C415" s="21" t="str">
        <f aca="false">IFERROR(VLOOKUP(A$1&amp;":"&amp;A415,'Finish order'!$C:$K,9,FALSE()),"")</f>
        <v/>
      </c>
      <c r="D415" s="21" t="str">
        <f aca="false">IFERROR(VLOOKUP(A$1&amp;":"&amp;A415,'Finish order'!$C:$K,7,FALSE()),"")</f>
        <v/>
      </c>
      <c r="E415" s="29" t="str">
        <f aca="false">IFERROR(VLOOKUP($A$1&amp;":"&amp;A415,'Finish order'!C:K,5,FALSE()),"")</f>
        <v/>
      </c>
      <c r="F415" s="21" t="str">
        <f aca="false">IFERROR(VLOOKUP($A$1&amp;":"&amp;A415,'Finish order'!C:K,4,FALSE()),"")</f>
        <v/>
      </c>
      <c r="G415" s="30" t="str">
        <f aca="false" t="array" ref="G415:G415">IFERROR(SMALL(IF($D$2:$D1324=D415,$A$2:$A$911*1.001),1),"")</f>
        <v/>
      </c>
      <c r="H415" s="30" t="str">
        <f aca="false" t="array" ref="H415:H415">IFERROR(SMALL(IF($D$2:$D1324=D415,$A$2:$A$911*1.0001),2),"")</f>
        <v/>
      </c>
      <c r="I415" s="30" t="str">
        <f aca="false" t="array" ref="I415:I415">IFERROR(SMALL(IF($D$2:$D1324=D415,$A$2:$A$911*1.00001),3),"")</f>
        <v/>
      </c>
      <c r="J415" s="30" t="str">
        <f aca="false" t="array" ref="J415:J415">IFERROR(SMALL(IF($D$2:$D1324=D415,$A$2:$A$911*1.000001),4),"")</f>
        <v/>
      </c>
      <c r="K415" s="30" t="str">
        <f aca="false">IF(A415&lt;&gt;"", IF(COUNT(G415:J415)=4, SUM(G415:J415), "No"), "")</f>
        <v>No</v>
      </c>
      <c r="L415" s="30" t="str">
        <f aca="false">IF(A415&lt;&gt;"", IF(COUNT(G415:I415)=3, SUM(G415:I415), "No"), "")</f>
        <v>No</v>
      </c>
      <c r="M415" s="30" t="str">
        <f aca="false">IF(A415&lt;&gt;"", IF(COUNT(G415:H415)=2, SUM(G415:H415), "No"), "")</f>
        <v>No</v>
      </c>
      <c r="N415" s="30" t="str">
        <f aca="false">'Results 10 year vets'!$D415&amp;":"&amp;Table1[[#Headers],[Male]]</f>
        <v>:Male</v>
      </c>
      <c r="O415" s="31"/>
      <c r="P415" s="21" t="n">
        <v>414</v>
      </c>
      <c r="Q415" s="21" t="str">
        <f aca="false">IFERROR(VLOOKUP(P$1&amp;":"&amp;P415,'Finish order'!$C:$K,6,FALSE()),"")</f>
        <v/>
      </c>
      <c r="R415" s="21" t="str">
        <f aca="false">IFERROR(VLOOKUP(P$1&amp;":"&amp;P415,'Finish order'!$C:$K,9,FALSE()),"")</f>
        <v/>
      </c>
      <c r="S415" s="21" t="str">
        <f aca="false">IFERROR(VLOOKUP(P$1&amp;":"&amp;P415,'Finish order'!$C:$K,7,FALSE()),"")</f>
        <v/>
      </c>
      <c r="T415" s="29" t="str">
        <f aca="false">IFERROR(VLOOKUP(P$1&amp;":"&amp;P415,'Finish order'!$C:$K,5,FALSE()),"")</f>
        <v/>
      </c>
      <c r="U415" s="21" t="str">
        <f aca="false">IFERROR(VLOOKUP(P$1&amp;":"&amp;P415,'Finish order'!$C:$K,4,FALSE()),"")</f>
        <v/>
      </c>
      <c r="V415" s="30" t="str">
        <f aca="false" t="array" ref="V415:V415">IFERROR(SMALL(IF($S$2:$S1324=S415,$P$2:$P$911*1.001),1),"")</f>
        <v/>
      </c>
      <c r="W415" s="30" t="str">
        <f aca="false" t="array" ref="W415:W415">IFERROR(SMALL(IF($S$2:$S1324=S415,$P$2:$P$911*1.0001),2),"")</f>
        <v/>
      </c>
      <c r="X415" s="30" t="str">
        <f aca="false" t="array" ref="X415:X415">IFERROR(SMALL(IF($S$2:$S1324=S415,$P$2:$P$911*1.00001),3),"")</f>
        <v/>
      </c>
      <c r="Y415" s="30" t="str">
        <f aca="false" t="array" ref="Y415:Y415">IFERROR(SMALL(IF($S$2:$S1324=S415,$P$2:$P$911*1.000001),4),"")</f>
        <v/>
      </c>
      <c r="Z415" s="30" t="str">
        <f aca="false">IF(P415&lt;&gt;"", IF(COUNT(V415:Y415)=4, SUM(V415:Y415), "No"), "")</f>
        <v>No</v>
      </c>
      <c r="AA415" s="30" t="str">
        <f aca="false">IF(P415&lt;&gt;"", IF(COUNT(V415:X415)=3, SUM(V415:X415), "No"), "")</f>
        <v>No</v>
      </c>
      <c r="AB415" s="30" t="str">
        <f aca="false">IF(P415&lt;&gt;"", IF(COUNT(V415:W415)=2, SUM(V415:W415), "No"), "")</f>
        <v>No</v>
      </c>
      <c r="AC415" s="30" t="str">
        <f aca="false">'Results 10 year vets'!$S415&amp;":"&amp;Table4[[#Headers],[Female]]</f>
        <v>:Female</v>
      </c>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c r="CQ415" s="31"/>
      <c r="CR415" s="31"/>
      <c r="CS415" s="31"/>
      <c r="CT415" s="31"/>
      <c r="CU415" s="31"/>
      <c r="CV415" s="31"/>
      <c r="CW415" s="31"/>
      <c r="CX415" s="31"/>
      <c r="CY415" s="31"/>
      <c r="CZ415" s="31"/>
      <c r="DA415" s="31"/>
      <c r="DB415" s="31"/>
      <c r="DC415" s="31"/>
      <c r="DD415" s="31"/>
      <c r="DE415" s="31"/>
      <c r="DF415" s="31"/>
      <c r="DG415" s="31"/>
      <c r="DH415" s="31"/>
      <c r="DI415" s="31"/>
      <c r="DJ415" s="31"/>
      <c r="DK415" s="31"/>
      <c r="DL415" s="31"/>
      <c r="DM415" s="31"/>
      <c r="DN415" s="31"/>
      <c r="DO415" s="31"/>
      <c r="DP415" s="31"/>
      <c r="DQ415" s="31"/>
      <c r="DR415" s="31"/>
      <c r="DS415" s="31"/>
      <c r="DT415" s="31"/>
      <c r="DU415" s="31"/>
      <c r="DV415" s="31"/>
      <c r="DW415" s="31"/>
    </row>
    <row r="416" customFormat="false" ht="15.75" hidden="false" customHeight="true" outlineLevel="0" collapsed="false">
      <c r="A416" s="21" t="n">
        <v>415</v>
      </c>
      <c r="B416" s="21" t="str">
        <f aca="false">IFERROR(VLOOKUP($A$1&amp;":"&amp;A416,'Finish order'!C:K,6,FALSE()),"")</f>
        <v/>
      </c>
      <c r="C416" s="21" t="str">
        <f aca="false">IFERROR(VLOOKUP(A$1&amp;":"&amp;A416,'Finish order'!$C:$K,9,FALSE()),"")</f>
        <v/>
      </c>
      <c r="D416" s="21" t="str">
        <f aca="false">IFERROR(VLOOKUP(A$1&amp;":"&amp;A416,'Finish order'!$C:$K,7,FALSE()),"")</f>
        <v/>
      </c>
      <c r="E416" s="29" t="str">
        <f aca="false">IFERROR(VLOOKUP($A$1&amp;":"&amp;A416,'Finish order'!C:K,5,FALSE()),"")</f>
        <v/>
      </c>
      <c r="F416" s="21" t="str">
        <f aca="false">IFERROR(VLOOKUP($A$1&amp;":"&amp;A416,'Finish order'!C:K,4,FALSE()),"")</f>
        <v/>
      </c>
      <c r="G416" s="30" t="str">
        <f aca="false" t="array" ref="G416:G416">IFERROR(SMALL(IF($D$2:$D1325=D416,$A$2:$A$911*1.001),1),"")</f>
        <v/>
      </c>
      <c r="H416" s="30" t="str">
        <f aca="false" t="array" ref="H416:H416">IFERROR(SMALL(IF($D$2:$D1325=D416,$A$2:$A$911*1.0001),2),"")</f>
        <v/>
      </c>
      <c r="I416" s="30" t="str">
        <f aca="false" t="array" ref="I416:I416">IFERROR(SMALL(IF($D$2:$D1325=D416,$A$2:$A$911*1.00001),3),"")</f>
        <v/>
      </c>
      <c r="J416" s="30" t="str">
        <f aca="false" t="array" ref="J416:J416">IFERROR(SMALL(IF($D$2:$D1325=D416,$A$2:$A$911*1.000001),4),"")</f>
        <v/>
      </c>
      <c r="K416" s="30" t="str">
        <f aca="false">IF(A416&lt;&gt;"", IF(COUNT(G416:J416)=4, SUM(G416:J416), "No"), "")</f>
        <v>No</v>
      </c>
      <c r="L416" s="30" t="str">
        <f aca="false">IF(A416&lt;&gt;"", IF(COUNT(G416:I416)=3, SUM(G416:I416), "No"), "")</f>
        <v>No</v>
      </c>
      <c r="M416" s="30" t="str">
        <f aca="false">IF(A416&lt;&gt;"", IF(COUNT(G416:H416)=2, SUM(G416:H416), "No"), "")</f>
        <v>No</v>
      </c>
      <c r="N416" s="30" t="str">
        <f aca="false">'Results 10 year vets'!$D416&amp;":"&amp;Table1[[#Headers],[Male]]</f>
        <v>:Male</v>
      </c>
      <c r="O416" s="31"/>
      <c r="P416" s="21" t="n">
        <v>415</v>
      </c>
      <c r="Q416" s="21" t="str">
        <f aca="false">IFERROR(VLOOKUP(P$1&amp;":"&amp;P416,'Finish order'!$C:$K,6,FALSE()),"")</f>
        <v/>
      </c>
      <c r="R416" s="21" t="str">
        <f aca="false">IFERROR(VLOOKUP(P$1&amp;":"&amp;P416,'Finish order'!$C:$K,9,FALSE()),"")</f>
        <v/>
      </c>
      <c r="S416" s="21" t="str">
        <f aca="false">IFERROR(VLOOKUP(P$1&amp;":"&amp;P416,'Finish order'!$C:$K,7,FALSE()),"")</f>
        <v/>
      </c>
      <c r="T416" s="29" t="str">
        <f aca="false">IFERROR(VLOOKUP(P$1&amp;":"&amp;P416,'Finish order'!$C:$K,5,FALSE()),"")</f>
        <v/>
      </c>
      <c r="U416" s="21" t="str">
        <f aca="false">IFERROR(VLOOKUP(P$1&amp;":"&amp;P416,'Finish order'!$C:$K,4,FALSE()),"")</f>
        <v/>
      </c>
      <c r="V416" s="30" t="str">
        <f aca="false" t="array" ref="V416:V416">IFERROR(SMALL(IF($S$2:$S1325=S416,$P$2:$P$911*1.001),1),"")</f>
        <v/>
      </c>
      <c r="W416" s="30" t="str">
        <f aca="false" t="array" ref="W416:W416">IFERROR(SMALL(IF($S$2:$S1325=S416,$P$2:$P$911*1.0001),2),"")</f>
        <v/>
      </c>
      <c r="X416" s="30" t="str">
        <f aca="false" t="array" ref="X416:X416">IFERROR(SMALL(IF($S$2:$S1325=S416,$P$2:$P$911*1.00001),3),"")</f>
        <v/>
      </c>
      <c r="Y416" s="30" t="str">
        <f aca="false" t="array" ref="Y416:Y416">IFERROR(SMALL(IF($S$2:$S1325=S416,$P$2:$P$911*1.000001),4),"")</f>
        <v/>
      </c>
      <c r="Z416" s="30" t="str">
        <f aca="false">IF(P416&lt;&gt;"", IF(COUNT(V416:Y416)=4, SUM(V416:Y416), "No"), "")</f>
        <v>No</v>
      </c>
      <c r="AA416" s="30" t="str">
        <f aca="false">IF(P416&lt;&gt;"", IF(COUNT(V416:X416)=3, SUM(V416:X416), "No"), "")</f>
        <v>No</v>
      </c>
      <c r="AB416" s="30" t="str">
        <f aca="false">IF(P416&lt;&gt;"", IF(COUNT(V416:W416)=2, SUM(V416:W416), "No"), "")</f>
        <v>No</v>
      </c>
      <c r="AC416" s="30" t="str">
        <f aca="false">'Results 10 year vets'!$S416&amp;":"&amp;Table4[[#Headers],[Female]]</f>
        <v>:Female</v>
      </c>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c r="CQ416" s="31"/>
      <c r="CR416" s="31"/>
      <c r="CS416" s="31"/>
      <c r="CT416" s="31"/>
      <c r="CU416" s="31"/>
      <c r="CV416" s="31"/>
      <c r="CW416" s="31"/>
      <c r="CX416" s="31"/>
      <c r="CY416" s="31"/>
      <c r="CZ416" s="31"/>
      <c r="DA416" s="31"/>
      <c r="DB416" s="31"/>
      <c r="DC416" s="31"/>
      <c r="DD416" s="31"/>
      <c r="DE416" s="31"/>
      <c r="DF416" s="31"/>
      <c r="DG416" s="31"/>
      <c r="DH416" s="31"/>
      <c r="DI416" s="31"/>
      <c r="DJ416" s="31"/>
      <c r="DK416" s="31"/>
      <c r="DL416" s="31"/>
      <c r="DM416" s="31"/>
      <c r="DN416" s="31"/>
      <c r="DO416" s="31"/>
      <c r="DP416" s="31"/>
      <c r="DQ416" s="31"/>
      <c r="DR416" s="31"/>
      <c r="DS416" s="31"/>
      <c r="DT416" s="31"/>
      <c r="DU416" s="31"/>
      <c r="DV416" s="31"/>
      <c r="DW416" s="31"/>
    </row>
    <row r="417" customFormat="false" ht="15.75" hidden="false" customHeight="true" outlineLevel="0" collapsed="false">
      <c r="A417" s="21" t="n">
        <v>416</v>
      </c>
      <c r="B417" s="21" t="str">
        <f aca="false">IFERROR(VLOOKUP($A$1&amp;":"&amp;A417,'Finish order'!C:K,6,FALSE()),"")</f>
        <v/>
      </c>
      <c r="C417" s="21" t="str">
        <f aca="false">IFERROR(VLOOKUP(A$1&amp;":"&amp;A417,'Finish order'!$C:$K,9,FALSE()),"")</f>
        <v/>
      </c>
      <c r="D417" s="21" t="str">
        <f aca="false">IFERROR(VLOOKUP(A$1&amp;":"&amp;A417,'Finish order'!$C:$K,7,FALSE()),"")</f>
        <v/>
      </c>
      <c r="E417" s="29" t="str">
        <f aca="false">IFERROR(VLOOKUP($A$1&amp;":"&amp;A417,'Finish order'!C:K,5,FALSE()),"")</f>
        <v/>
      </c>
      <c r="F417" s="21" t="str">
        <f aca="false">IFERROR(VLOOKUP($A$1&amp;":"&amp;A417,'Finish order'!C:K,4,FALSE()),"")</f>
        <v/>
      </c>
      <c r="G417" s="30" t="str">
        <f aca="false" t="array" ref="G417:G417">IFERROR(SMALL(IF($D$2:$D1326=D417,$A$2:$A$911*1.001),1),"")</f>
        <v/>
      </c>
      <c r="H417" s="30" t="str">
        <f aca="false" t="array" ref="H417:H417">IFERROR(SMALL(IF($D$2:$D1326=D417,$A$2:$A$911*1.0001),2),"")</f>
        <v/>
      </c>
      <c r="I417" s="30" t="str">
        <f aca="false" t="array" ref="I417:I417">IFERROR(SMALL(IF($D$2:$D1326=D417,$A$2:$A$911*1.00001),3),"")</f>
        <v/>
      </c>
      <c r="J417" s="30" t="str">
        <f aca="false" t="array" ref="J417:J417">IFERROR(SMALL(IF($D$2:$D1326=D417,$A$2:$A$911*1.000001),4),"")</f>
        <v/>
      </c>
      <c r="K417" s="30" t="str">
        <f aca="false">IF(A417&lt;&gt;"", IF(COUNT(G417:J417)=4, SUM(G417:J417), "No"), "")</f>
        <v>No</v>
      </c>
      <c r="L417" s="30" t="str">
        <f aca="false">IF(A417&lt;&gt;"", IF(COUNT(G417:I417)=3, SUM(G417:I417), "No"), "")</f>
        <v>No</v>
      </c>
      <c r="M417" s="30" t="str">
        <f aca="false">IF(A417&lt;&gt;"", IF(COUNT(G417:H417)=2, SUM(G417:H417), "No"), "")</f>
        <v>No</v>
      </c>
      <c r="N417" s="30" t="str">
        <f aca="false">'Results 10 year vets'!$D417&amp;":"&amp;Table1[[#Headers],[Male]]</f>
        <v>:Male</v>
      </c>
      <c r="O417" s="31"/>
      <c r="P417" s="21" t="n">
        <v>416</v>
      </c>
      <c r="Q417" s="21" t="str">
        <f aca="false">IFERROR(VLOOKUP(P$1&amp;":"&amp;P417,'Finish order'!$C:$K,6,FALSE()),"")</f>
        <v/>
      </c>
      <c r="R417" s="21" t="str">
        <f aca="false">IFERROR(VLOOKUP(P$1&amp;":"&amp;P417,'Finish order'!$C:$K,9,FALSE()),"")</f>
        <v/>
      </c>
      <c r="S417" s="21" t="str">
        <f aca="false">IFERROR(VLOOKUP(P$1&amp;":"&amp;P417,'Finish order'!$C:$K,7,FALSE()),"")</f>
        <v/>
      </c>
      <c r="T417" s="29" t="str">
        <f aca="false">IFERROR(VLOOKUP(P$1&amp;":"&amp;P417,'Finish order'!$C:$K,5,FALSE()),"")</f>
        <v/>
      </c>
      <c r="U417" s="21" t="str">
        <f aca="false">IFERROR(VLOOKUP(P$1&amp;":"&amp;P417,'Finish order'!$C:$K,4,FALSE()),"")</f>
        <v/>
      </c>
      <c r="V417" s="30" t="str">
        <f aca="false" t="array" ref="V417:V417">IFERROR(SMALL(IF($S$2:$S1326=S417,$P$2:$P$911*1.001),1),"")</f>
        <v/>
      </c>
      <c r="W417" s="30" t="str">
        <f aca="false" t="array" ref="W417:W417">IFERROR(SMALL(IF($S$2:$S1326=S417,$P$2:$P$911*1.0001),2),"")</f>
        <v/>
      </c>
      <c r="X417" s="30" t="str">
        <f aca="false" t="array" ref="X417:X417">IFERROR(SMALL(IF($S$2:$S1326=S417,$P$2:$P$911*1.00001),3),"")</f>
        <v/>
      </c>
      <c r="Y417" s="30" t="str">
        <f aca="false" t="array" ref="Y417:Y417">IFERROR(SMALL(IF($S$2:$S1326=S417,$P$2:$P$911*1.000001),4),"")</f>
        <v/>
      </c>
      <c r="Z417" s="30" t="str">
        <f aca="false">IF(P417&lt;&gt;"", IF(COUNT(V417:Y417)=4, SUM(V417:Y417), "No"), "")</f>
        <v>No</v>
      </c>
      <c r="AA417" s="30" t="str">
        <f aca="false">IF(P417&lt;&gt;"", IF(COUNT(V417:X417)=3, SUM(V417:X417), "No"), "")</f>
        <v>No</v>
      </c>
      <c r="AB417" s="30" t="str">
        <f aca="false">IF(P417&lt;&gt;"", IF(COUNT(V417:W417)=2, SUM(V417:W417), "No"), "")</f>
        <v>No</v>
      </c>
      <c r="AC417" s="30" t="str">
        <f aca="false">'Results 10 year vets'!$S417&amp;":"&amp;Table4[[#Headers],[Female]]</f>
        <v>:Female</v>
      </c>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c r="CK417" s="31"/>
      <c r="CL417" s="31"/>
      <c r="CM417" s="31"/>
      <c r="CN417" s="31"/>
      <c r="CO417" s="31"/>
      <c r="CP417" s="31"/>
      <c r="CQ417" s="31"/>
      <c r="CR417" s="31"/>
      <c r="CS417" s="31"/>
      <c r="CT417" s="31"/>
      <c r="CU417" s="31"/>
      <c r="CV417" s="31"/>
      <c r="CW417" s="31"/>
      <c r="CX417" s="31"/>
      <c r="CY417" s="31"/>
      <c r="CZ417" s="31"/>
      <c r="DA417" s="31"/>
      <c r="DB417" s="31"/>
      <c r="DC417" s="31"/>
      <c r="DD417" s="31"/>
      <c r="DE417" s="31"/>
      <c r="DF417" s="31"/>
      <c r="DG417" s="31"/>
      <c r="DH417" s="31"/>
      <c r="DI417" s="31"/>
      <c r="DJ417" s="31"/>
      <c r="DK417" s="31"/>
      <c r="DL417" s="31"/>
      <c r="DM417" s="31"/>
      <c r="DN417" s="31"/>
      <c r="DO417" s="31"/>
      <c r="DP417" s="31"/>
      <c r="DQ417" s="31"/>
      <c r="DR417" s="31"/>
      <c r="DS417" s="31"/>
      <c r="DT417" s="31"/>
      <c r="DU417" s="31"/>
      <c r="DV417" s="31"/>
      <c r="DW417" s="31"/>
    </row>
    <row r="418" customFormat="false" ht="15.75" hidden="false" customHeight="true" outlineLevel="0" collapsed="false">
      <c r="A418" s="21" t="n">
        <v>417</v>
      </c>
      <c r="B418" s="21" t="str">
        <f aca="false">IFERROR(VLOOKUP($A$1&amp;":"&amp;A418,'Finish order'!C:K,6,FALSE()),"")</f>
        <v/>
      </c>
      <c r="C418" s="21" t="str">
        <f aca="false">IFERROR(VLOOKUP(A$1&amp;":"&amp;A418,'Finish order'!$C:$K,9,FALSE()),"")</f>
        <v/>
      </c>
      <c r="D418" s="21" t="str">
        <f aca="false">IFERROR(VLOOKUP(A$1&amp;":"&amp;A418,'Finish order'!$C:$K,7,FALSE()),"")</f>
        <v/>
      </c>
      <c r="E418" s="29" t="str">
        <f aca="false">IFERROR(VLOOKUP($A$1&amp;":"&amp;A418,'Finish order'!C:K,5,FALSE()),"")</f>
        <v/>
      </c>
      <c r="F418" s="21" t="str">
        <f aca="false">IFERROR(VLOOKUP($A$1&amp;":"&amp;A418,'Finish order'!C:K,4,FALSE()),"")</f>
        <v/>
      </c>
      <c r="G418" s="30" t="str">
        <f aca="false" t="array" ref="G418:G418">IFERROR(SMALL(IF($D$2:$D1327=D418,$A$2:$A$911*1.001),1),"")</f>
        <v/>
      </c>
      <c r="H418" s="30" t="str">
        <f aca="false" t="array" ref="H418:H418">IFERROR(SMALL(IF($D$2:$D1327=D418,$A$2:$A$911*1.0001),2),"")</f>
        <v/>
      </c>
      <c r="I418" s="30" t="str">
        <f aca="false" t="array" ref="I418:I418">IFERROR(SMALL(IF($D$2:$D1327=D418,$A$2:$A$911*1.00001),3),"")</f>
        <v/>
      </c>
      <c r="J418" s="30" t="str">
        <f aca="false" t="array" ref="J418:J418">IFERROR(SMALL(IF($D$2:$D1327=D418,$A$2:$A$911*1.000001),4),"")</f>
        <v/>
      </c>
      <c r="K418" s="30" t="str">
        <f aca="false">IF(A418&lt;&gt;"", IF(COUNT(G418:J418)=4, SUM(G418:J418), "No"), "")</f>
        <v>No</v>
      </c>
      <c r="L418" s="30" t="str">
        <f aca="false">IF(A418&lt;&gt;"", IF(COUNT(G418:I418)=3, SUM(G418:I418), "No"), "")</f>
        <v>No</v>
      </c>
      <c r="M418" s="30" t="str">
        <f aca="false">IF(A418&lt;&gt;"", IF(COUNT(G418:H418)=2, SUM(G418:H418), "No"), "")</f>
        <v>No</v>
      </c>
      <c r="N418" s="30" t="str">
        <f aca="false">'Results 10 year vets'!$D418&amp;":"&amp;Table1[[#Headers],[Male]]</f>
        <v>:Male</v>
      </c>
      <c r="O418" s="31"/>
      <c r="P418" s="21" t="n">
        <v>417</v>
      </c>
      <c r="Q418" s="21" t="str">
        <f aca="false">IFERROR(VLOOKUP(P$1&amp;":"&amp;P418,'Finish order'!$C:$K,6,FALSE()),"")</f>
        <v/>
      </c>
      <c r="R418" s="21" t="str">
        <f aca="false">IFERROR(VLOOKUP(P$1&amp;":"&amp;P418,'Finish order'!$C:$K,9,FALSE()),"")</f>
        <v/>
      </c>
      <c r="S418" s="21" t="str">
        <f aca="false">IFERROR(VLOOKUP(P$1&amp;":"&amp;P418,'Finish order'!$C:$K,7,FALSE()),"")</f>
        <v/>
      </c>
      <c r="T418" s="29" t="str">
        <f aca="false">IFERROR(VLOOKUP(P$1&amp;":"&amp;P418,'Finish order'!$C:$K,5,FALSE()),"")</f>
        <v/>
      </c>
      <c r="U418" s="21" t="str">
        <f aca="false">IFERROR(VLOOKUP(P$1&amp;":"&amp;P418,'Finish order'!$C:$K,4,FALSE()),"")</f>
        <v/>
      </c>
      <c r="V418" s="30" t="str">
        <f aca="false" t="array" ref="V418:V418">IFERROR(SMALL(IF($S$2:$S1327=S418,$P$2:$P$911*1.001),1),"")</f>
        <v/>
      </c>
      <c r="W418" s="30" t="str">
        <f aca="false" t="array" ref="W418:W418">IFERROR(SMALL(IF($S$2:$S1327=S418,$P$2:$P$911*1.0001),2),"")</f>
        <v/>
      </c>
      <c r="X418" s="30" t="str">
        <f aca="false" t="array" ref="X418:X418">IFERROR(SMALL(IF($S$2:$S1327=S418,$P$2:$P$911*1.00001),3),"")</f>
        <v/>
      </c>
      <c r="Y418" s="30" t="str">
        <f aca="false" t="array" ref="Y418:Y418">IFERROR(SMALL(IF($S$2:$S1327=S418,$P$2:$P$911*1.000001),4),"")</f>
        <v/>
      </c>
      <c r="Z418" s="30" t="str">
        <f aca="false">IF(P418&lt;&gt;"", IF(COUNT(V418:Y418)=4, SUM(V418:Y418), "No"), "")</f>
        <v>No</v>
      </c>
      <c r="AA418" s="30" t="str">
        <f aca="false">IF(P418&lt;&gt;"", IF(COUNT(V418:X418)=3, SUM(V418:X418), "No"), "")</f>
        <v>No</v>
      </c>
      <c r="AB418" s="30" t="str">
        <f aca="false">IF(P418&lt;&gt;"", IF(COUNT(V418:W418)=2, SUM(V418:W418), "No"), "")</f>
        <v>No</v>
      </c>
      <c r="AC418" s="30" t="str">
        <f aca="false">'Results 10 year vets'!$S418&amp;":"&amp;Table4[[#Headers],[Female]]</f>
        <v>:Female</v>
      </c>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c r="CK418" s="31"/>
      <c r="CL418" s="31"/>
      <c r="CM418" s="31"/>
      <c r="CN418" s="31"/>
      <c r="CO418" s="31"/>
      <c r="CP418" s="31"/>
      <c r="CQ418" s="31"/>
      <c r="CR418" s="31"/>
      <c r="CS418" s="31"/>
      <c r="CT418" s="31"/>
      <c r="CU418" s="31"/>
      <c r="CV418" s="31"/>
      <c r="CW418" s="31"/>
      <c r="CX418" s="31"/>
      <c r="CY418" s="31"/>
      <c r="CZ418" s="31"/>
      <c r="DA418" s="31"/>
      <c r="DB418" s="31"/>
      <c r="DC418" s="31"/>
      <c r="DD418" s="31"/>
      <c r="DE418" s="31"/>
      <c r="DF418" s="31"/>
      <c r="DG418" s="31"/>
      <c r="DH418" s="31"/>
      <c r="DI418" s="31"/>
      <c r="DJ418" s="31"/>
      <c r="DK418" s="31"/>
      <c r="DL418" s="31"/>
      <c r="DM418" s="31"/>
      <c r="DN418" s="31"/>
      <c r="DO418" s="31"/>
      <c r="DP418" s="31"/>
      <c r="DQ418" s="31"/>
      <c r="DR418" s="31"/>
      <c r="DS418" s="31"/>
      <c r="DT418" s="31"/>
      <c r="DU418" s="31"/>
      <c r="DV418" s="31"/>
      <c r="DW418" s="31"/>
    </row>
    <row r="419" customFormat="false" ht="15.75" hidden="false" customHeight="true" outlineLevel="0" collapsed="false">
      <c r="A419" s="21" t="n">
        <v>418</v>
      </c>
      <c r="B419" s="21" t="str">
        <f aca="false">IFERROR(VLOOKUP($A$1&amp;":"&amp;A419,'Finish order'!C:K,6,FALSE()),"")</f>
        <v/>
      </c>
      <c r="C419" s="21" t="str">
        <f aca="false">IFERROR(VLOOKUP(A$1&amp;":"&amp;A419,'Finish order'!$C:$K,9,FALSE()),"")</f>
        <v/>
      </c>
      <c r="D419" s="21" t="str">
        <f aca="false">IFERROR(VLOOKUP(A$1&amp;":"&amp;A419,'Finish order'!$C:$K,7,FALSE()),"")</f>
        <v/>
      </c>
      <c r="E419" s="29" t="str">
        <f aca="false">IFERROR(VLOOKUP($A$1&amp;":"&amp;A419,'Finish order'!C:K,5,FALSE()),"")</f>
        <v/>
      </c>
      <c r="F419" s="21" t="str">
        <f aca="false">IFERROR(VLOOKUP($A$1&amp;":"&amp;A419,'Finish order'!C:K,4,FALSE()),"")</f>
        <v/>
      </c>
      <c r="G419" s="30" t="str">
        <f aca="false" t="array" ref="G419:G419">IFERROR(SMALL(IF($D$2:$D1328=D419,$A$2:$A$911*1.001),1),"")</f>
        <v/>
      </c>
      <c r="H419" s="30" t="str">
        <f aca="false" t="array" ref="H419:H419">IFERROR(SMALL(IF($D$2:$D1328=D419,$A$2:$A$911*1.0001),2),"")</f>
        <v/>
      </c>
      <c r="I419" s="30" t="str">
        <f aca="false" t="array" ref="I419:I419">IFERROR(SMALL(IF($D$2:$D1328=D419,$A$2:$A$911*1.00001),3),"")</f>
        <v/>
      </c>
      <c r="J419" s="30" t="str">
        <f aca="false" t="array" ref="J419:J419">IFERROR(SMALL(IF($D$2:$D1328=D419,$A$2:$A$911*1.000001),4),"")</f>
        <v/>
      </c>
      <c r="K419" s="30" t="str">
        <f aca="false">IF(A419&lt;&gt;"", IF(COUNT(G419:J419)=4, SUM(G419:J419), "No"), "")</f>
        <v>No</v>
      </c>
      <c r="L419" s="30" t="str">
        <f aca="false">IF(A419&lt;&gt;"", IF(COUNT(G419:I419)=3, SUM(G419:I419), "No"), "")</f>
        <v>No</v>
      </c>
      <c r="M419" s="30" t="str">
        <f aca="false">IF(A419&lt;&gt;"", IF(COUNT(G419:H419)=2, SUM(G419:H419), "No"), "")</f>
        <v>No</v>
      </c>
      <c r="N419" s="30" t="str">
        <f aca="false">'Results 10 year vets'!$D419&amp;":"&amp;Table1[[#Headers],[Male]]</f>
        <v>:Male</v>
      </c>
      <c r="O419" s="31"/>
      <c r="P419" s="21" t="n">
        <v>418</v>
      </c>
      <c r="Q419" s="21" t="str">
        <f aca="false">IFERROR(VLOOKUP(P$1&amp;":"&amp;P419,'Finish order'!$C:$K,6,FALSE()),"")</f>
        <v/>
      </c>
      <c r="R419" s="21" t="str">
        <f aca="false">IFERROR(VLOOKUP(P$1&amp;":"&amp;P419,'Finish order'!$C:$K,9,FALSE()),"")</f>
        <v/>
      </c>
      <c r="S419" s="21" t="str">
        <f aca="false">IFERROR(VLOOKUP(P$1&amp;":"&amp;P419,'Finish order'!$C:$K,7,FALSE()),"")</f>
        <v/>
      </c>
      <c r="T419" s="29" t="str">
        <f aca="false">IFERROR(VLOOKUP(P$1&amp;":"&amp;P419,'Finish order'!$C:$K,5,FALSE()),"")</f>
        <v/>
      </c>
      <c r="U419" s="21" t="str">
        <f aca="false">IFERROR(VLOOKUP(P$1&amp;":"&amp;P419,'Finish order'!$C:$K,4,FALSE()),"")</f>
        <v/>
      </c>
      <c r="V419" s="30" t="str">
        <f aca="false" t="array" ref="V419:V419">IFERROR(SMALL(IF($S$2:$S1328=S419,$P$2:$P$911*1.001),1),"")</f>
        <v/>
      </c>
      <c r="W419" s="30" t="str">
        <f aca="false" t="array" ref="W419:W419">IFERROR(SMALL(IF($S$2:$S1328=S419,$P$2:$P$911*1.0001),2),"")</f>
        <v/>
      </c>
      <c r="X419" s="30" t="str">
        <f aca="false" t="array" ref="X419:X419">IFERROR(SMALL(IF($S$2:$S1328=S419,$P$2:$P$911*1.00001),3),"")</f>
        <v/>
      </c>
      <c r="Y419" s="30" t="str">
        <f aca="false" t="array" ref="Y419:Y419">IFERROR(SMALL(IF($S$2:$S1328=S419,$P$2:$P$911*1.000001),4),"")</f>
        <v/>
      </c>
      <c r="Z419" s="30" t="str">
        <f aca="false">IF(P419&lt;&gt;"", IF(COUNT(V419:Y419)=4, SUM(V419:Y419), "No"), "")</f>
        <v>No</v>
      </c>
      <c r="AA419" s="30" t="str">
        <f aca="false">IF(P419&lt;&gt;"", IF(COUNT(V419:X419)=3, SUM(V419:X419), "No"), "")</f>
        <v>No</v>
      </c>
      <c r="AB419" s="30" t="str">
        <f aca="false">IF(P419&lt;&gt;"", IF(COUNT(V419:W419)=2, SUM(V419:W419), "No"), "")</f>
        <v>No</v>
      </c>
      <c r="AC419" s="30" t="str">
        <f aca="false">'Results 10 year vets'!$S419&amp;":"&amp;Table4[[#Headers],[Female]]</f>
        <v>:Female</v>
      </c>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c r="CK419" s="31"/>
      <c r="CL419" s="31"/>
      <c r="CM419" s="31"/>
      <c r="CN419" s="31"/>
      <c r="CO419" s="31"/>
      <c r="CP419" s="31"/>
      <c r="CQ419" s="31"/>
      <c r="CR419" s="31"/>
      <c r="CS419" s="31"/>
      <c r="CT419" s="31"/>
      <c r="CU419" s="31"/>
      <c r="CV419" s="31"/>
      <c r="CW419" s="31"/>
      <c r="CX419" s="31"/>
      <c r="CY419" s="31"/>
      <c r="CZ419" s="31"/>
      <c r="DA419" s="31"/>
      <c r="DB419" s="31"/>
      <c r="DC419" s="31"/>
      <c r="DD419" s="31"/>
      <c r="DE419" s="31"/>
      <c r="DF419" s="31"/>
      <c r="DG419" s="31"/>
      <c r="DH419" s="31"/>
      <c r="DI419" s="31"/>
      <c r="DJ419" s="31"/>
      <c r="DK419" s="31"/>
      <c r="DL419" s="31"/>
      <c r="DM419" s="31"/>
      <c r="DN419" s="31"/>
      <c r="DO419" s="31"/>
      <c r="DP419" s="31"/>
      <c r="DQ419" s="31"/>
      <c r="DR419" s="31"/>
      <c r="DS419" s="31"/>
      <c r="DT419" s="31"/>
      <c r="DU419" s="31"/>
      <c r="DV419" s="31"/>
      <c r="DW419" s="31"/>
    </row>
    <row r="420" customFormat="false" ht="15.75" hidden="false" customHeight="true" outlineLevel="0" collapsed="false">
      <c r="A420" s="21" t="n">
        <v>419</v>
      </c>
      <c r="B420" s="21" t="str">
        <f aca="false">IFERROR(VLOOKUP($A$1&amp;":"&amp;A420,'Finish order'!C:K,6,FALSE()),"")</f>
        <v/>
      </c>
      <c r="C420" s="21" t="str">
        <f aca="false">IFERROR(VLOOKUP(A$1&amp;":"&amp;A420,'Finish order'!$C:$K,9,FALSE()),"")</f>
        <v/>
      </c>
      <c r="D420" s="21" t="str">
        <f aca="false">IFERROR(VLOOKUP(A$1&amp;":"&amp;A420,'Finish order'!$C:$K,7,FALSE()),"")</f>
        <v/>
      </c>
      <c r="E420" s="29" t="str">
        <f aca="false">IFERROR(VLOOKUP($A$1&amp;":"&amp;A420,'Finish order'!C:K,5,FALSE()),"")</f>
        <v/>
      </c>
      <c r="F420" s="21" t="str">
        <f aca="false">IFERROR(VLOOKUP($A$1&amp;":"&amp;A420,'Finish order'!C:K,4,FALSE()),"")</f>
        <v/>
      </c>
      <c r="G420" s="30" t="str">
        <f aca="false" t="array" ref="G420:G420">IFERROR(SMALL(IF($D$2:$D1329=D420,$A$2:$A$911*1.001),1),"")</f>
        <v/>
      </c>
      <c r="H420" s="30" t="str">
        <f aca="false" t="array" ref="H420:H420">IFERROR(SMALL(IF($D$2:$D1329=D420,$A$2:$A$911*1.0001),2),"")</f>
        <v/>
      </c>
      <c r="I420" s="30" t="str">
        <f aca="false" t="array" ref="I420:I420">IFERROR(SMALL(IF($D$2:$D1329=D420,$A$2:$A$911*1.00001),3),"")</f>
        <v/>
      </c>
      <c r="J420" s="30" t="str">
        <f aca="false" t="array" ref="J420:J420">IFERROR(SMALL(IF($D$2:$D1329=D420,$A$2:$A$911*1.000001),4),"")</f>
        <v/>
      </c>
      <c r="K420" s="30" t="str">
        <f aca="false">IF(A420&lt;&gt;"", IF(COUNT(G420:J420)=4, SUM(G420:J420), "No"), "")</f>
        <v>No</v>
      </c>
      <c r="L420" s="30" t="str">
        <f aca="false">IF(A420&lt;&gt;"", IF(COUNT(G420:I420)=3, SUM(G420:I420), "No"), "")</f>
        <v>No</v>
      </c>
      <c r="M420" s="30" t="str">
        <f aca="false">IF(A420&lt;&gt;"", IF(COUNT(G420:H420)=2, SUM(G420:H420), "No"), "")</f>
        <v>No</v>
      </c>
      <c r="N420" s="30" t="str">
        <f aca="false">'Results 10 year vets'!$D420&amp;":"&amp;Table1[[#Headers],[Male]]</f>
        <v>:Male</v>
      </c>
      <c r="O420" s="31"/>
      <c r="P420" s="21" t="n">
        <v>419</v>
      </c>
      <c r="Q420" s="21" t="str">
        <f aca="false">IFERROR(VLOOKUP(P$1&amp;":"&amp;P420,'Finish order'!$C:$K,6,FALSE()),"")</f>
        <v/>
      </c>
      <c r="R420" s="21" t="str">
        <f aca="false">IFERROR(VLOOKUP(P$1&amp;":"&amp;P420,'Finish order'!$C:$K,9,FALSE()),"")</f>
        <v/>
      </c>
      <c r="S420" s="21" t="str">
        <f aca="false">IFERROR(VLOOKUP(P$1&amp;":"&amp;P420,'Finish order'!$C:$K,7,FALSE()),"")</f>
        <v/>
      </c>
      <c r="T420" s="29" t="str">
        <f aca="false">IFERROR(VLOOKUP(P$1&amp;":"&amp;P420,'Finish order'!$C:$K,5,FALSE()),"")</f>
        <v/>
      </c>
      <c r="U420" s="21" t="str">
        <f aca="false">IFERROR(VLOOKUP(P$1&amp;":"&amp;P420,'Finish order'!$C:$K,4,FALSE()),"")</f>
        <v/>
      </c>
      <c r="V420" s="30" t="str">
        <f aca="false" t="array" ref="V420:V420">IFERROR(SMALL(IF($S$2:$S1329=S420,$P$2:$P$911*1.001),1),"")</f>
        <v/>
      </c>
      <c r="W420" s="30" t="str">
        <f aca="false" t="array" ref="W420:W420">IFERROR(SMALL(IF($S$2:$S1329=S420,$P$2:$P$911*1.0001),2),"")</f>
        <v/>
      </c>
      <c r="X420" s="30" t="str">
        <f aca="false" t="array" ref="X420:X420">IFERROR(SMALL(IF($S$2:$S1329=S420,$P$2:$P$911*1.00001),3),"")</f>
        <v/>
      </c>
      <c r="Y420" s="30" t="str">
        <f aca="false" t="array" ref="Y420:Y420">IFERROR(SMALL(IF($S$2:$S1329=S420,$P$2:$P$911*1.000001),4),"")</f>
        <v/>
      </c>
      <c r="Z420" s="30" t="str">
        <f aca="false">IF(P420&lt;&gt;"", IF(COUNT(V420:Y420)=4, SUM(V420:Y420), "No"), "")</f>
        <v>No</v>
      </c>
      <c r="AA420" s="30" t="str">
        <f aca="false">IF(P420&lt;&gt;"", IF(COUNT(V420:X420)=3, SUM(V420:X420), "No"), "")</f>
        <v>No</v>
      </c>
      <c r="AB420" s="30" t="str">
        <f aca="false">IF(P420&lt;&gt;"", IF(COUNT(V420:W420)=2, SUM(V420:W420), "No"), "")</f>
        <v>No</v>
      </c>
      <c r="AC420" s="30" t="str">
        <f aca="false">'Results 10 year vets'!$S420&amp;":"&amp;Table4[[#Headers],[Female]]</f>
        <v>:Female</v>
      </c>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c r="CK420" s="31"/>
      <c r="CL420" s="31"/>
      <c r="CM420" s="31"/>
      <c r="CN420" s="31"/>
      <c r="CO420" s="31"/>
      <c r="CP420" s="31"/>
      <c r="CQ420" s="31"/>
      <c r="CR420" s="31"/>
      <c r="CS420" s="31"/>
      <c r="CT420" s="31"/>
      <c r="CU420" s="31"/>
      <c r="CV420" s="31"/>
      <c r="CW420" s="31"/>
      <c r="CX420" s="31"/>
      <c r="CY420" s="31"/>
      <c r="CZ420" s="31"/>
      <c r="DA420" s="31"/>
      <c r="DB420" s="31"/>
      <c r="DC420" s="31"/>
      <c r="DD420" s="31"/>
      <c r="DE420" s="31"/>
      <c r="DF420" s="31"/>
      <c r="DG420" s="31"/>
      <c r="DH420" s="31"/>
      <c r="DI420" s="31"/>
      <c r="DJ420" s="31"/>
      <c r="DK420" s="31"/>
      <c r="DL420" s="31"/>
      <c r="DM420" s="31"/>
      <c r="DN420" s="31"/>
      <c r="DO420" s="31"/>
      <c r="DP420" s="31"/>
      <c r="DQ420" s="31"/>
      <c r="DR420" s="31"/>
      <c r="DS420" s="31"/>
      <c r="DT420" s="31"/>
      <c r="DU420" s="31"/>
      <c r="DV420" s="31"/>
      <c r="DW420" s="31"/>
    </row>
    <row r="421" customFormat="false" ht="15.75" hidden="false" customHeight="true" outlineLevel="0" collapsed="false">
      <c r="A421" s="21" t="n">
        <v>420</v>
      </c>
      <c r="B421" s="21" t="str">
        <f aca="false">IFERROR(VLOOKUP($A$1&amp;":"&amp;A421,'Finish order'!C:K,6,FALSE()),"")</f>
        <v/>
      </c>
      <c r="C421" s="21" t="str">
        <f aca="false">IFERROR(VLOOKUP(A$1&amp;":"&amp;A421,'Finish order'!$C:$K,9,FALSE()),"")</f>
        <v/>
      </c>
      <c r="D421" s="21" t="str">
        <f aca="false">IFERROR(VLOOKUP(A$1&amp;":"&amp;A421,'Finish order'!$C:$K,7,FALSE()),"")</f>
        <v/>
      </c>
      <c r="E421" s="29" t="str">
        <f aca="false">IFERROR(VLOOKUP($A$1&amp;":"&amp;A421,'Finish order'!C:K,5,FALSE()),"")</f>
        <v/>
      </c>
      <c r="F421" s="21" t="str">
        <f aca="false">IFERROR(VLOOKUP($A$1&amp;":"&amp;A421,'Finish order'!C:K,4,FALSE()),"")</f>
        <v/>
      </c>
      <c r="G421" s="30" t="str">
        <f aca="false" t="array" ref="G421:G421">IFERROR(SMALL(IF($D$2:$D1330=D421,$A$2:$A$911*1.001),1),"")</f>
        <v/>
      </c>
      <c r="H421" s="30" t="str">
        <f aca="false" t="array" ref="H421:H421">IFERROR(SMALL(IF($D$2:$D1330=D421,$A$2:$A$911*1.0001),2),"")</f>
        <v/>
      </c>
      <c r="I421" s="30" t="str">
        <f aca="false" t="array" ref="I421:I421">IFERROR(SMALL(IF($D$2:$D1330=D421,$A$2:$A$911*1.00001),3),"")</f>
        <v/>
      </c>
      <c r="J421" s="30" t="str">
        <f aca="false" t="array" ref="J421:J421">IFERROR(SMALL(IF($D$2:$D1330=D421,$A$2:$A$911*1.000001),4),"")</f>
        <v/>
      </c>
      <c r="K421" s="30" t="str">
        <f aca="false">IF(A421&lt;&gt;"", IF(COUNT(G421:J421)=4, SUM(G421:J421), "No"), "")</f>
        <v>No</v>
      </c>
      <c r="L421" s="30" t="str">
        <f aca="false">IF(A421&lt;&gt;"", IF(COUNT(G421:I421)=3, SUM(G421:I421), "No"), "")</f>
        <v>No</v>
      </c>
      <c r="M421" s="30" t="str">
        <f aca="false">IF(A421&lt;&gt;"", IF(COUNT(G421:H421)=2, SUM(G421:H421), "No"), "")</f>
        <v>No</v>
      </c>
      <c r="N421" s="30" t="str">
        <f aca="false">'Results 10 year vets'!$D421&amp;":"&amp;Table1[[#Headers],[Male]]</f>
        <v>:Male</v>
      </c>
      <c r="O421" s="31"/>
      <c r="P421" s="21" t="n">
        <v>420</v>
      </c>
      <c r="Q421" s="21" t="str">
        <f aca="false">IFERROR(VLOOKUP(P$1&amp;":"&amp;P421,'Finish order'!$C:$K,6,FALSE()),"")</f>
        <v/>
      </c>
      <c r="R421" s="21" t="str">
        <f aca="false">IFERROR(VLOOKUP(P$1&amp;":"&amp;P421,'Finish order'!$C:$K,9,FALSE()),"")</f>
        <v/>
      </c>
      <c r="S421" s="21" t="str">
        <f aca="false">IFERROR(VLOOKUP(P$1&amp;":"&amp;P421,'Finish order'!$C:$K,7,FALSE()),"")</f>
        <v/>
      </c>
      <c r="T421" s="29" t="str">
        <f aca="false">IFERROR(VLOOKUP(P$1&amp;":"&amp;P421,'Finish order'!$C:$K,5,FALSE()),"")</f>
        <v/>
      </c>
      <c r="U421" s="21" t="str">
        <f aca="false">IFERROR(VLOOKUP(P$1&amp;":"&amp;P421,'Finish order'!$C:$K,4,FALSE()),"")</f>
        <v/>
      </c>
      <c r="V421" s="30" t="str">
        <f aca="false" t="array" ref="V421:V421">IFERROR(SMALL(IF($S$2:$S1330=S421,$P$2:$P$911*1.001),1),"")</f>
        <v/>
      </c>
      <c r="W421" s="30" t="str">
        <f aca="false" t="array" ref="W421:W421">IFERROR(SMALL(IF($S$2:$S1330=S421,$P$2:$P$911*1.0001),2),"")</f>
        <v/>
      </c>
      <c r="X421" s="30" t="str">
        <f aca="false" t="array" ref="X421:X421">IFERROR(SMALL(IF($S$2:$S1330=S421,$P$2:$P$911*1.00001),3),"")</f>
        <v/>
      </c>
      <c r="Y421" s="30" t="str">
        <f aca="false" t="array" ref="Y421:Y421">IFERROR(SMALL(IF($S$2:$S1330=S421,$P$2:$P$911*1.000001),4),"")</f>
        <v/>
      </c>
      <c r="Z421" s="30" t="str">
        <f aca="false">IF(P421&lt;&gt;"", IF(COUNT(V421:Y421)=4, SUM(V421:Y421), "No"), "")</f>
        <v>No</v>
      </c>
      <c r="AA421" s="30" t="str">
        <f aca="false">IF(P421&lt;&gt;"", IF(COUNT(V421:X421)=3, SUM(V421:X421), "No"), "")</f>
        <v>No</v>
      </c>
      <c r="AB421" s="30" t="str">
        <f aca="false">IF(P421&lt;&gt;"", IF(COUNT(V421:W421)=2, SUM(V421:W421), "No"), "")</f>
        <v>No</v>
      </c>
      <c r="AC421" s="30" t="str">
        <f aca="false">'Results 10 year vets'!$S421&amp;":"&amp;Table4[[#Headers],[Female]]</f>
        <v>:Female</v>
      </c>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c r="CK421" s="31"/>
      <c r="CL421" s="31"/>
      <c r="CM421" s="31"/>
      <c r="CN421" s="31"/>
      <c r="CO421" s="31"/>
      <c r="CP421" s="31"/>
      <c r="CQ421" s="31"/>
      <c r="CR421" s="31"/>
      <c r="CS421" s="31"/>
      <c r="CT421" s="31"/>
      <c r="CU421" s="31"/>
      <c r="CV421" s="31"/>
      <c r="CW421" s="31"/>
      <c r="CX421" s="31"/>
      <c r="CY421" s="31"/>
      <c r="CZ421" s="31"/>
      <c r="DA421" s="31"/>
      <c r="DB421" s="31"/>
      <c r="DC421" s="31"/>
      <c r="DD421" s="31"/>
      <c r="DE421" s="31"/>
      <c r="DF421" s="31"/>
      <c r="DG421" s="31"/>
      <c r="DH421" s="31"/>
      <c r="DI421" s="31"/>
      <c r="DJ421" s="31"/>
      <c r="DK421" s="31"/>
      <c r="DL421" s="31"/>
      <c r="DM421" s="31"/>
      <c r="DN421" s="31"/>
      <c r="DO421" s="31"/>
      <c r="DP421" s="31"/>
      <c r="DQ421" s="31"/>
      <c r="DR421" s="31"/>
      <c r="DS421" s="31"/>
      <c r="DT421" s="31"/>
      <c r="DU421" s="31"/>
      <c r="DV421" s="31"/>
      <c r="DW421" s="31"/>
    </row>
    <row r="422" customFormat="false" ht="15.75" hidden="false" customHeight="true" outlineLevel="0" collapsed="false">
      <c r="A422" s="21" t="n">
        <v>421</v>
      </c>
      <c r="B422" s="21" t="str">
        <f aca="false">IFERROR(VLOOKUP($A$1&amp;":"&amp;A422,'Finish order'!C:K,6,FALSE()),"")</f>
        <v/>
      </c>
      <c r="C422" s="21" t="str">
        <f aca="false">IFERROR(VLOOKUP(A$1&amp;":"&amp;A422,'Finish order'!$C:$K,9,FALSE()),"")</f>
        <v/>
      </c>
      <c r="D422" s="21" t="str">
        <f aca="false">IFERROR(VLOOKUP(A$1&amp;":"&amp;A422,'Finish order'!$C:$K,7,FALSE()),"")</f>
        <v/>
      </c>
      <c r="E422" s="29" t="str">
        <f aca="false">IFERROR(VLOOKUP($A$1&amp;":"&amp;A422,'Finish order'!C:K,5,FALSE()),"")</f>
        <v/>
      </c>
      <c r="F422" s="21" t="str">
        <f aca="false">IFERROR(VLOOKUP($A$1&amp;":"&amp;A422,'Finish order'!C:K,4,FALSE()),"")</f>
        <v/>
      </c>
      <c r="G422" s="30" t="str">
        <f aca="false" t="array" ref="G422:G422">IFERROR(SMALL(IF($D$2:$D1331=D422,$A$2:$A$911*1.001),1),"")</f>
        <v/>
      </c>
      <c r="H422" s="30" t="str">
        <f aca="false" t="array" ref="H422:H422">IFERROR(SMALL(IF($D$2:$D1331=D422,$A$2:$A$911*1.0001),2),"")</f>
        <v/>
      </c>
      <c r="I422" s="30" t="str">
        <f aca="false" t="array" ref="I422:I422">IFERROR(SMALL(IF($D$2:$D1331=D422,$A$2:$A$911*1.00001),3),"")</f>
        <v/>
      </c>
      <c r="J422" s="30" t="str">
        <f aca="false" t="array" ref="J422:J422">IFERROR(SMALL(IF($D$2:$D1331=D422,$A$2:$A$911*1.000001),4),"")</f>
        <v/>
      </c>
      <c r="K422" s="30" t="str">
        <f aca="false">IF(A422&lt;&gt;"", IF(COUNT(G422:J422)=4, SUM(G422:J422), "No"), "")</f>
        <v>No</v>
      </c>
      <c r="L422" s="30" t="str">
        <f aca="false">IF(A422&lt;&gt;"", IF(COUNT(G422:I422)=3, SUM(G422:I422), "No"), "")</f>
        <v>No</v>
      </c>
      <c r="M422" s="30" t="str">
        <f aca="false">IF(A422&lt;&gt;"", IF(COUNT(G422:H422)=2, SUM(G422:H422), "No"), "")</f>
        <v>No</v>
      </c>
      <c r="N422" s="30" t="str">
        <f aca="false">'Results 10 year vets'!$D422&amp;":"&amp;Table1[[#Headers],[Male]]</f>
        <v>:Male</v>
      </c>
      <c r="O422" s="31"/>
      <c r="P422" s="21" t="n">
        <v>421</v>
      </c>
      <c r="Q422" s="21" t="str">
        <f aca="false">IFERROR(VLOOKUP(P$1&amp;":"&amp;P422,'Finish order'!$C:$K,6,FALSE()),"")</f>
        <v/>
      </c>
      <c r="R422" s="21" t="str">
        <f aca="false">IFERROR(VLOOKUP(P$1&amp;":"&amp;P422,'Finish order'!$C:$K,9,FALSE()),"")</f>
        <v/>
      </c>
      <c r="S422" s="21" t="str">
        <f aca="false">IFERROR(VLOOKUP(P$1&amp;":"&amp;P422,'Finish order'!$C:$K,7,FALSE()),"")</f>
        <v/>
      </c>
      <c r="T422" s="29" t="str">
        <f aca="false">IFERROR(VLOOKUP(P$1&amp;":"&amp;P422,'Finish order'!$C:$K,5,FALSE()),"")</f>
        <v/>
      </c>
      <c r="U422" s="21" t="str">
        <f aca="false">IFERROR(VLOOKUP(P$1&amp;":"&amp;P422,'Finish order'!$C:$K,4,FALSE()),"")</f>
        <v/>
      </c>
      <c r="V422" s="30" t="str">
        <f aca="false" t="array" ref="V422:V422">IFERROR(SMALL(IF($S$2:$S1331=S422,$P$2:$P$911*1.001),1),"")</f>
        <v/>
      </c>
      <c r="W422" s="30" t="str">
        <f aca="false" t="array" ref="W422:W422">IFERROR(SMALL(IF($S$2:$S1331=S422,$P$2:$P$911*1.0001),2),"")</f>
        <v/>
      </c>
      <c r="X422" s="30" t="str">
        <f aca="false" t="array" ref="X422:X422">IFERROR(SMALL(IF($S$2:$S1331=S422,$P$2:$P$911*1.00001),3),"")</f>
        <v/>
      </c>
      <c r="Y422" s="30" t="str">
        <f aca="false" t="array" ref="Y422:Y422">IFERROR(SMALL(IF($S$2:$S1331=S422,$P$2:$P$911*1.000001),4),"")</f>
        <v/>
      </c>
      <c r="Z422" s="30" t="str">
        <f aca="false">IF(P422&lt;&gt;"", IF(COUNT(V422:Y422)=4, SUM(V422:Y422), "No"), "")</f>
        <v>No</v>
      </c>
      <c r="AA422" s="30" t="str">
        <f aca="false">IF(P422&lt;&gt;"", IF(COUNT(V422:X422)=3, SUM(V422:X422), "No"), "")</f>
        <v>No</v>
      </c>
      <c r="AB422" s="30" t="str">
        <f aca="false">IF(P422&lt;&gt;"", IF(COUNT(V422:W422)=2, SUM(V422:W422), "No"), "")</f>
        <v>No</v>
      </c>
      <c r="AC422" s="30" t="str">
        <f aca="false">'Results 10 year vets'!$S422&amp;":"&amp;Table4[[#Headers],[Female]]</f>
        <v>:Female</v>
      </c>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c r="CK422" s="31"/>
      <c r="CL422" s="31"/>
      <c r="CM422" s="31"/>
      <c r="CN422" s="31"/>
      <c r="CO422" s="31"/>
      <c r="CP422" s="31"/>
      <c r="CQ422" s="31"/>
      <c r="CR422" s="31"/>
      <c r="CS422" s="31"/>
      <c r="CT422" s="31"/>
      <c r="CU422" s="31"/>
      <c r="CV422" s="31"/>
      <c r="CW422" s="31"/>
      <c r="CX422" s="31"/>
      <c r="CY422" s="31"/>
      <c r="CZ422" s="31"/>
      <c r="DA422" s="31"/>
      <c r="DB422" s="31"/>
      <c r="DC422" s="31"/>
      <c r="DD422" s="31"/>
      <c r="DE422" s="31"/>
      <c r="DF422" s="31"/>
      <c r="DG422" s="31"/>
      <c r="DH422" s="31"/>
      <c r="DI422" s="31"/>
      <c r="DJ422" s="31"/>
      <c r="DK422" s="31"/>
      <c r="DL422" s="31"/>
      <c r="DM422" s="31"/>
      <c r="DN422" s="31"/>
      <c r="DO422" s="31"/>
      <c r="DP422" s="31"/>
      <c r="DQ422" s="31"/>
      <c r="DR422" s="31"/>
      <c r="DS422" s="31"/>
      <c r="DT422" s="31"/>
      <c r="DU422" s="31"/>
      <c r="DV422" s="31"/>
      <c r="DW422" s="31"/>
    </row>
    <row r="423" customFormat="false" ht="15.75" hidden="false" customHeight="true" outlineLevel="0" collapsed="false">
      <c r="A423" s="21" t="n">
        <v>422</v>
      </c>
      <c r="B423" s="21" t="str">
        <f aca="false">IFERROR(VLOOKUP($A$1&amp;":"&amp;A423,'Finish order'!C:K,6,FALSE()),"")</f>
        <v/>
      </c>
      <c r="C423" s="21" t="str">
        <f aca="false">IFERROR(VLOOKUP(A$1&amp;":"&amp;A423,'Finish order'!$C:$K,9,FALSE()),"")</f>
        <v/>
      </c>
      <c r="D423" s="21" t="str">
        <f aca="false">IFERROR(VLOOKUP(A$1&amp;":"&amp;A423,'Finish order'!$C:$K,7,FALSE()),"")</f>
        <v/>
      </c>
      <c r="E423" s="29" t="str">
        <f aca="false">IFERROR(VLOOKUP($A$1&amp;":"&amp;A423,'Finish order'!C:K,5,FALSE()),"")</f>
        <v/>
      </c>
      <c r="F423" s="21" t="str">
        <f aca="false">IFERROR(VLOOKUP($A$1&amp;":"&amp;A423,'Finish order'!C:K,4,FALSE()),"")</f>
        <v/>
      </c>
      <c r="G423" s="30" t="str">
        <f aca="false" t="array" ref="G423:G423">IFERROR(SMALL(IF($D$2:$D1332=D423,$A$2:$A$911*1.001),1),"")</f>
        <v/>
      </c>
      <c r="H423" s="30" t="str">
        <f aca="false" t="array" ref="H423:H423">IFERROR(SMALL(IF($D$2:$D1332=D423,$A$2:$A$911*1.0001),2),"")</f>
        <v/>
      </c>
      <c r="I423" s="30" t="str">
        <f aca="false" t="array" ref="I423:I423">IFERROR(SMALL(IF($D$2:$D1332=D423,$A$2:$A$911*1.00001),3),"")</f>
        <v/>
      </c>
      <c r="J423" s="30" t="str">
        <f aca="false" t="array" ref="J423:J423">IFERROR(SMALL(IF($D$2:$D1332=D423,$A$2:$A$911*1.000001),4),"")</f>
        <v/>
      </c>
      <c r="K423" s="30" t="str">
        <f aca="false">IF(A423&lt;&gt;"", IF(COUNT(G423:J423)=4, SUM(G423:J423), "No"), "")</f>
        <v>No</v>
      </c>
      <c r="L423" s="30" t="str">
        <f aca="false">IF(A423&lt;&gt;"", IF(COUNT(G423:I423)=3, SUM(G423:I423), "No"), "")</f>
        <v>No</v>
      </c>
      <c r="M423" s="30" t="str">
        <f aca="false">IF(A423&lt;&gt;"", IF(COUNT(G423:H423)=2, SUM(G423:H423), "No"), "")</f>
        <v>No</v>
      </c>
      <c r="N423" s="30" t="str">
        <f aca="false">'Results 10 year vets'!$D423&amp;":"&amp;Table1[[#Headers],[Male]]</f>
        <v>:Male</v>
      </c>
      <c r="O423" s="31"/>
      <c r="P423" s="21" t="n">
        <v>422</v>
      </c>
      <c r="Q423" s="21" t="str">
        <f aca="false">IFERROR(VLOOKUP(P$1&amp;":"&amp;P423,'Finish order'!$C:$K,6,FALSE()),"")</f>
        <v/>
      </c>
      <c r="R423" s="21" t="str">
        <f aca="false">IFERROR(VLOOKUP(P$1&amp;":"&amp;P423,'Finish order'!$C:$K,9,FALSE()),"")</f>
        <v/>
      </c>
      <c r="S423" s="21" t="str">
        <f aca="false">IFERROR(VLOOKUP(P$1&amp;":"&amp;P423,'Finish order'!$C:$K,7,FALSE()),"")</f>
        <v/>
      </c>
      <c r="T423" s="29" t="str">
        <f aca="false">IFERROR(VLOOKUP(P$1&amp;":"&amp;P423,'Finish order'!$C:$K,5,FALSE()),"")</f>
        <v/>
      </c>
      <c r="U423" s="21" t="str">
        <f aca="false">IFERROR(VLOOKUP(P$1&amp;":"&amp;P423,'Finish order'!$C:$K,4,FALSE()),"")</f>
        <v/>
      </c>
      <c r="V423" s="30" t="str">
        <f aca="false" t="array" ref="V423:V423">IFERROR(SMALL(IF($S$2:$S1332=S423,$P$2:$P$911*1.001),1),"")</f>
        <v/>
      </c>
      <c r="W423" s="30" t="str">
        <f aca="false" t="array" ref="W423:W423">IFERROR(SMALL(IF($S$2:$S1332=S423,$P$2:$P$911*1.0001),2),"")</f>
        <v/>
      </c>
      <c r="X423" s="30" t="str">
        <f aca="false" t="array" ref="X423:X423">IFERROR(SMALL(IF($S$2:$S1332=S423,$P$2:$P$911*1.00001),3),"")</f>
        <v/>
      </c>
      <c r="Y423" s="30" t="str">
        <f aca="false" t="array" ref="Y423:Y423">IFERROR(SMALL(IF($S$2:$S1332=S423,$P$2:$P$911*1.000001),4),"")</f>
        <v/>
      </c>
      <c r="Z423" s="30" t="str">
        <f aca="false">IF(P423&lt;&gt;"", IF(COUNT(V423:Y423)=4, SUM(V423:Y423), "No"), "")</f>
        <v>No</v>
      </c>
      <c r="AA423" s="30" t="str">
        <f aca="false">IF(P423&lt;&gt;"", IF(COUNT(V423:X423)=3, SUM(V423:X423), "No"), "")</f>
        <v>No</v>
      </c>
      <c r="AB423" s="30" t="str">
        <f aca="false">IF(P423&lt;&gt;"", IF(COUNT(V423:W423)=2, SUM(V423:W423), "No"), "")</f>
        <v>No</v>
      </c>
      <c r="AC423" s="30" t="str">
        <f aca="false">'Results 10 year vets'!$S423&amp;":"&amp;Table4[[#Headers],[Female]]</f>
        <v>:Female</v>
      </c>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c r="CK423" s="31"/>
      <c r="CL423" s="31"/>
      <c r="CM423" s="31"/>
      <c r="CN423" s="31"/>
      <c r="CO423" s="31"/>
      <c r="CP423" s="31"/>
      <c r="CQ423" s="31"/>
      <c r="CR423" s="31"/>
      <c r="CS423" s="31"/>
      <c r="CT423" s="31"/>
      <c r="CU423" s="31"/>
      <c r="CV423" s="31"/>
      <c r="CW423" s="31"/>
      <c r="CX423" s="31"/>
      <c r="CY423" s="31"/>
      <c r="CZ423" s="31"/>
      <c r="DA423" s="31"/>
      <c r="DB423" s="31"/>
      <c r="DC423" s="31"/>
      <c r="DD423" s="31"/>
      <c r="DE423" s="31"/>
      <c r="DF423" s="31"/>
      <c r="DG423" s="31"/>
      <c r="DH423" s="31"/>
      <c r="DI423" s="31"/>
      <c r="DJ423" s="31"/>
      <c r="DK423" s="31"/>
      <c r="DL423" s="31"/>
      <c r="DM423" s="31"/>
      <c r="DN423" s="31"/>
      <c r="DO423" s="31"/>
      <c r="DP423" s="31"/>
      <c r="DQ423" s="31"/>
      <c r="DR423" s="31"/>
      <c r="DS423" s="31"/>
      <c r="DT423" s="31"/>
      <c r="DU423" s="31"/>
      <c r="DV423" s="31"/>
      <c r="DW423" s="31"/>
    </row>
    <row r="424" customFormat="false" ht="15.75" hidden="false" customHeight="true" outlineLevel="0" collapsed="false">
      <c r="A424" s="21" t="n">
        <v>423</v>
      </c>
      <c r="B424" s="21" t="str">
        <f aca="false">IFERROR(VLOOKUP($A$1&amp;":"&amp;A424,'Finish order'!C:K,6,FALSE()),"")</f>
        <v/>
      </c>
      <c r="C424" s="21" t="str">
        <f aca="false">IFERROR(VLOOKUP(A$1&amp;":"&amp;A424,'Finish order'!$C:$K,9,FALSE()),"")</f>
        <v/>
      </c>
      <c r="D424" s="21" t="str">
        <f aca="false">IFERROR(VLOOKUP(A$1&amp;":"&amp;A424,'Finish order'!$C:$K,7,FALSE()),"")</f>
        <v/>
      </c>
      <c r="E424" s="29" t="str">
        <f aca="false">IFERROR(VLOOKUP($A$1&amp;":"&amp;A424,'Finish order'!C:K,5,FALSE()),"")</f>
        <v/>
      </c>
      <c r="F424" s="21" t="str">
        <f aca="false">IFERROR(VLOOKUP($A$1&amp;":"&amp;A424,'Finish order'!C:K,4,FALSE()),"")</f>
        <v/>
      </c>
      <c r="G424" s="30" t="str">
        <f aca="false" t="array" ref="G424:G424">IFERROR(SMALL(IF($D$2:$D1333=D424,$A$2:$A$911*1.001),1),"")</f>
        <v/>
      </c>
      <c r="H424" s="30" t="str">
        <f aca="false" t="array" ref="H424:H424">IFERROR(SMALL(IF($D$2:$D1333=D424,$A$2:$A$911*1.0001),2),"")</f>
        <v/>
      </c>
      <c r="I424" s="30" t="str">
        <f aca="false" t="array" ref="I424:I424">IFERROR(SMALL(IF($D$2:$D1333=D424,$A$2:$A$911*1.00001),3),"")</f>
        <v/>
      </c>
      <c r="J424" s="30" t="str">
        <f aca="false" t="array" ref="J424:J424">IFERROR(SMALL(IF($D$2:$D1333=D424,$A$2:$A$911*1.000001),4),"")</f>
        <v/>
      </c>
      <c r="K424" s="30" t="str">
        <f aca="false">IF(A424&lt;&gt;"", IF(COUNT(G424:J424)=4, SUM(G424:J424), "No"), "")</f>
        <v>No</v>
      </c>
      <c r="L424" s="30" t="str">
        <f aca="false">IF(A424&lt;&gt;"", IF(COUNT(G424:I424)=3, SUM(G424:I424), "No"), "")</f>
        <v>No</v>
      </c>
      <c r="M424" s="30" t="str">
        <f aca="false">IF(A424&lt;&gt;"", IF(COUNT(G424:H424)=2, SUM(G424:H424), "No"), "")</f>
        <v>No</v>
      </c>
      <c r="N424" s="30" t="str">
        <f aca="false">'Results 10 year vets'!$D424&amp;":"&amp;Table1[[#Headers],[Male]]</f>
        <v>:Male</v>
      </c>
      <c r="O424" s="31"/>
      <c r="P424" s="21" t="n">
        <v>423</v>
      </c>
      <c r="Q424" s="21" t="str">
        <f aca="false">IFERROR(VLOOKUP(P$1&amp;":"&amp;P424,'Finish order'!$C:$K,6,FALSE()),"")</f>
        <v/>
      </c>
      <c r="R424" s="21" t="str">
        <f aca="false">IFERROR(VLOOKUP(P$1&amp;":"&amp;P424,'Finish order'!$C:$K,9,FALSE()),"")</f>
        <v/>
      </c>
      <c r="S424" s="21" t="str">
        <f aca="false">IFERROR(VLOOKUP(P$1&amp;":"&amp;P424,'Finish order'!$C:$K,7,FALSE()),"")</f>
        <v/>
      </c>
      <c r="T424" s="29" t="str">
        <f aca="false">IFERROR(VLOOKUP(P$1&amp;":"&amp;P424,'Finish order'!$C:$K,5,FALSE()),"")</f>
        <v/>
      </c>
      <c r="U424" s="21" t="str">
        <f aca="false">IFERROR(VLOOKUP(P$1&amp;":"&amp;P424,'Finish order'!$C:$K,4,FALSE()),"")</f>
        <v/>
      </c>
      <c r="V424" s="30" t="str">
        <f aca="false" t="array" ref="V424:V424">IFERROR(SMALL(IF($S$2:$S1333=S424,$P$2:$P$911*1.001),1),"")</f>
        <v/>
      </c>
      <c r="W424" s="30" t="str">
        <f aca="false" t="array" ref="W424:W424">IFERROR(SMALL(IF($S$2:$S1333=S424,$P$2:$P$911*1.0001),2),"")</f>
        <v/>
      </c>
      <c r="X424" s="30" t="str">
        <f aca="false" t="array" ref="X424:X424">IFERROR(SMALL(IF($S$2:$S1333=S424,$P$2:$P$911*1.00001),3),"")</f>
        <v/>
      </c>
      <c r="Y424" s="30" t="str">
        <f aca="false" t="array" ref="Y424:Y424">IFERROR(SMALL(IF($S$2:$S1333=S424,$P$2:$P$911*1.000001),4),"")</f>
        <v/>
      </c>
      <c r="Z424" s="30" t="str">
        <f aca="false">IF(P424&lt;&gt;"", IF(COUNT(V424:Y424)=4, SUM(V424:Y424), "No"), "")</f>
        <v>No</v>
      </c>
      <c r="AA424" s="30" t="str">
        <f aca="false">IF(P424&lt;&gt;"", IF(COUNT(V424:X424)=3, SUM(V424:X424), "No"), "")</f>
        <v>No</v>
      </c>
      <c r="AB424" s="30" t="str">
        <f aca="false">IF(P424&lt;&gt;"", IF(COUNT(V424:W424)=2, SUM(V424:W424), "No"), "")</f>
        <v>No</v>
      </c>
      <c r="AC424" s="30" t="str">
        <f aca="false">'Results 10 year vets'!$S424&amp;":"&amp;Table4[[#Headers],[Female]]</f>
        <v>:Female</v>
      </c>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c r="CK424" s="31"/>
      <c r="CL424" s="31"/>
      <c r="CM424" s="31"/>
      <c r="CN424" s="31"/>
      <c r="CO424" s="31"/>
      <c r="CP424" s="31"/>
      <c r="CQ424" s="31"/>
      <c r="CR424" s="31"/>
      <c r="CS424" s="31"/>
      <c r="CT424" s="31"/>
      <c r="CU424" s="31"/>
      <c r="CV424" s="31"/>
      <c r="CW424" s="31"/>
      <c r="CX424" s="31"/>
      <c r="CY424" s="31"/>
      <c r="CZ424" s="31"/>
      <c r="DA424" s="31"/>
      <c r="DB424" s="31"/>
      <c r="DC424" s="31"/>
      <c r="DD424" s="31"/>
      <c r="DE424" s="31"/>
      <c r="DF424" s="31"/>
      <c r="DG424" s="31"/>
      <c r="DH424" s="31"/>
      <c r="DI424" s="31"/>
      <c r="DJ424" s="31"/>
      <c r="DK424" s="31"/>
      <c r="DL424" s="31"/>
      <c r="DM424" s="31"/>
      <c r="DN424" s="31"/>
      <c r="DO424" s="31"/>
      <c r="DP424" s="31"/>
      <c r="DQ424" s="31"/>
      <c r="DR424" s="31"/>
      <c r="DS424" s="31"/>
      <c r="DT424" s="31"/>
      <c r="DU424" s="31"/>
      <c r="DV424" s="31"/>
      <c r="DW424" s="31"/>
    </row>
    <row r="425" customFormat="false" ht="15.75" hidden="false" customHeight="true" outlineLevel="0" collapsed="false">
      <c r="A425" s="21" t="n">
        <v>424</v>
      </c>
      <c r="B425" s="21" t="str">
        <f aca="false">IFERROR(VLOOKUP($A$1&amp;":"&amp;A425,'Finish order'!C:K,6,FALSE()),"")</f>
        <v/>
      </c>
      <c r="C425" s="21" t="str">
        <f aca="false">IFERROR(VLOOKUP(A$1&amp;":"&amp;A425,'Finish order'!$C:$K,9,FALSE()),"")</f>
        <v/>
      </c>
      <c r="D425" s="21" t="str">
        <f aca="false">IFERROR(VLOOKUP(A$1&amp;":"&amp;A425,'Finish order'!$C:$K,7,FALSE()),"")</f>
        <v/>
      </c>
      <c r="E425" s="29" t="str">
        <f aca="false">IFERROR(VLOOKUP($A$1&amp;":"&amp;A425,'Finish order'!C:K,5,FALSE()),"")</f>
        <v/>
      </c>
      <c r="F425" s="21" t="str">
        <f aca="false">IFERROR(VLOOKUP($A$1&amp;":"&amp;A425,'Finish order'!C:K,4,FALSE()),"")</f>
        <v/>
      </c>
      <c r="G425" s="30" t="str">
        <f aca="false" t="array" ref="G425:G425">IFERROR(SMALL(IF($D$2:$D1334=D425,$A$2:$A$911*1.001),1),"")</f>
        <v/>
      </c>
      <c r="H425" s="30" t="str">
        <f aca="false" t="array" ref="H425:H425">IFERROR(SMALL(IF($D$2:$D1334=D425,$A$2:$A$911*1.0001),2),"")</f>
        <v/>
      </c>
      <c r="I425" s="30" t="str">
        <f aca="false" t="array" ref="I425:I425">IFERROR(SMALL(IF($D$2:$D1334=D425,$A$2:$A$911*1.00001),3),"")</f>
        <v/>
      </c>
      <c r="J425" s="30" t="str">
        <f aca="false" t="array" ref="J425:J425">IFERROR(SMALL(IF($D$2:$D1334=D425,$A$2:$A$911*1.000001),4),"")</f>
        <v/>
      </c>
      <c r="K425" s="30" t="str">
        <f aca="false">IF(A425&lt;&gt;"", IF(COUNT(G425:J425)=4, SUM(G425:J425), "No"), "")</f>
        <v>No</v>
      </c>
      <c r="L425" s="30" t="str">
        <f aca="false">IF(A425&lt;&gt;"", IF(COUNT(G425:I425)=3, SUM(G425:I425), "No"), "")</f>
        <v>No</v>
      </c>
      <c r="M425" s="30" t="str">
        <f aca="false">IF(A425&lt;&gt;"", IF(COUNT(G425:H425)=2, SUM(G425:H425), "No"), "")</f>
        <v>No</v>
      </c>
      <c r="N425" s="30" t="str">
        <f aca="false">'Results 10 year vets'!$D425&amp;":"&amp;Table1[[#Headers],[Male]]</f>
        <v>:Male</v>
      </c>
      <c r="O425" s="31"/>
      <c r="P425" s="21" t="n">
        <v>424</v>
      </c>
      <c r="Q425" s="21" t="str">
        <f aca="false">IFERROR(VLOOKUP(P$1&amp;":"&amp;P425,'Finish order'!$C:$K,6,FALSE()),"")</f>
        <v/>
      </c>
      <c r="R425" s="21" t="str">
        <f aca="false">IFERROR(VLOOKUP(P$1&amp;":"&amp;P425,'Finish order'!$C:$K,9,FALSE()),"")</f>
        <v/>
      </c>
      <c r="S425" s="21" t="str">
        <f aca="false">IFERROR(VLOOKUP(P$1&amp;":"&amp;P425,'Finish order'!$C:$K,7,FALSE()),"")</f>
        <v/>
      </c>
      <c r="T425" s="29" t="str">
        <f aca="false">IFERROR(VLOOKUP(P$1&amp;":"&amp;P425,'Finish order'!$C:$K,5,FALSE()),"")</f>
        <v/>
      </c>
      <c r="U425" s="21" t="str">
        <f aca="false">IFERROR(VLOOKUP(P$1&amp;":"&amp;P425,'Finish order'!$C:$K,4,FALSE()),"")</f>
        <v/>
      </c>
      <c r="V425" s="30" t="str">
        <f aca="false" t="array" ref="V425:V425">IFERROR(SMALL(IF($S$2:$S1334=S425,$P$2:$P$911*1.001),1),"")</f>
        <v/>
      </c>
      <c r="W425" s="30" t="str">
        <f aca="false" t="array" ref="W425:W425">IFERROR(SMALL(IF($S$2:$S1334=S425,$P$2:$P$911*1.0001),2),"")</f>
        <v/>
      </c>
      <c r="X425" s="30" t="str">
        <f aca="false" t="array" ref="X425:X425">IFERROR(SMALL(IF($S$2:$S1334=S425,$P$2:$P$911*1.00001),3),"")</f>
        <v/>
      </c>
      <c r="Y425" s="30" t="str">
        <f aca="false" t="array" ref="Y425:Y425">IFERROR(SMALL(IF($S$2:$S1334=S425,$P$2:$P$911*1.000001),4),"")</f>
        <v/>
      </c>
      <c r="Z425" s="30" t="str">
        <f aca="false">IF(P425&lt;&gt;"", IF(COUNT(V425:Y425)=4, SUM(V425:Y425), "No"), "")</f>
        <v>No</v>
      </c>
      <c r="AA425" s="30" t="str">
        <f aca="false">IF(P425&lt;&gt;"", IF(COUNT(V425:X425)=3, SUM(V425:X425), "No"), "")</f>
        <v>No</v>
      </c>
      <c r="AB425" s="30" t="str">
        <f aca="false">IF(P425&lt;&gt;"", IF(COUNT(V425:W425)=2, SUM(V425:W425), "No"), "")</f>
        <v>No</v>
      </c>
      <c r="AC425" s="30" t="str">
        <f aca="false">'Results 10 year vets'!$S425&amp;":"&amp;Table4[[#Headers],[Female]]</f>
        <v>:Female</v>
      </c>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c r="CK425" s="31"/>
      <c r="CL425" s="31"/>
      <c r="CM425" s="31"/>
      <c r="CN425" s="31"/>
      <c r="CO425" s="31"/>
      <c r="CP425" s="31"/>
      <c r="CQ425" s="31"/>
      <c r="CR425" s="31"/>
      <c r="CS425" s="31"/>
      <c r="CT425" s="31"/>
      <c r="CU425" s="31"/>
      <c r="CV425" s="31"/>
      <c r="CW425" s="31"/>
      <c r="CX425" s="31"/>
      <c r="CY425" s="31"/>
      <c r="CZ425" s="31"/>
      <c r="DA425" s="31"/>
      <c r="DB425" s="31"/>
      <c r="DC425" s="31"/>
      <c r="DD425" s="31"/>
      <c r="DE425" s="31"/>
      <c r="DF425" s="31"/>
      <c r="DG425" s="31"/>
      <c r="DH425" s="31"/>
      <c r="DI425" s="31"/>
      <c r="DJ425" s="31"/>
      <c r="DK425" s="31"/>
      <c r="DL425" s="31"/>
      <c r="DM425" s="31"/>
      <c r="DN425" s="31"/>
      <c r="DO425" s="31"/>
      <c r="DP425" s="31"/>
      <c r="DQ425" s="31"/>
      <c r="DR425" s="31"/>
      <c r="DS425" s="31"/>
      <c r="DT425" s="31"/>
      <c r="DU425" s="31"/>
      <c r="DV425" s="31"/>
      <c r="DW425" s="31"/>
    </row>
    <row r="426" customFormat="false" ht="15.75" hidden="false" customHeight="true" outlineLevel="0" collapsed="false">
      <c r="A426" s="21" t="n">
        <v>425</v>
      </c>
      <c r="B426" s="21" t="str">
        <f aca="false">IFERROR(VLOOKUP($A$1&amp;":"&amp;A426,'Finish order'!C:K,6,FALSE()),"")</f>
        <v/>
      </c>
      <c r="C426" s="21" t="str">
        <f aca="false">IFERROR(VLOOKUP(A$1&amp;":"&amp;A426,'Finish order'!$C:$K,9,FALSE()),"")</f>
        <v/>
      </c>
      <c r="D426" s="21" t="str">
        <f aca="false">IFERROR(VLOOKUP(A$1&amp;":"&amp;A426,'Finish order'!$C:$K,7,FALSE()),"")</f>
        <v/>
      </c>
      <c r="E426" s="29" t="str">
        <f aca="false">IFERROR(VLOOKUP($A$1&amp;":"&amp;A426,'Finish order'!C:K,5,FALSE()),"")</f>
        <v/>
      </c>
      <c r="F426" s="21" t="str">
        <f aca="false">IFERROR(VLOOKUP($A$1&amp;":"&amp;A426,'Finish order'!C:K,4,FALSE()),"")</f>
        <v/>
      </c>
      <c r="G426" s="30" t="str">
        <f aca="false" t="array" ref="G426:G426">IFERROR(SMALL(IF($D$2:$D1335=D426,$A$2:$A$911*1.001),1),"")</f>
        <v/>
      </c>
      <c r="H426" s="30" t="str">
        <f aca="false" t="array" ref="H426:H426">IFERROR(SMALL(IF($D$2:$D1335=D426,$A$2:$A$911*1.0001),2),"")</f>
        <v/>
      </c>
      <c r="I426" s="30" t="str">
        <f aca="false" t="array" ref="I426:I426">IFERROR(SMALL(IF($D$2:$D1335=D426,$A$2:$A$911*1.00001),3),"")</f>
        <v/>
      </c>
      <c r="J426" s="30" t="str">
        <f aca="false" t="array" ref="J426:J426">IFERROR(SMALL(IF($D$2:$D1335=D426,$A$2:$A$911*1.000001),4),"")</f>
        <v/>
      </c>
      <c r="K426" s="30" t="str">
        <f aca="false">IF(A426&lt;&gt;"", IF(COUNT(G426:J426)=4, SUM(G426:J426), "No"), "")</f>
        <v>No</v>
      </c>
      <c r="L426" s="30" t="str">
        <f aca="false">IF(A426&lt;&gt;"", IF(COUNT(G426:I426)=3, SUM(G426:I426), "No"), "")</f>
        <v>No</v>
      </c>
      <c r="M426" s="30" t="str">
        <f aca="false">IF(A426&lt;&gt;"", IF(COUNT(G426:H426)=2, SUM(G426:H426), "No"), "")</f>
        <v>No</v>
      </c>
      <c r="N426" s="30" t="str">
        <f aca="false">'Results 10 year vets'!$D426&amp;":"&amp;Table1[[#Headers],[Male]]</f>
        <v>:Male</v>
      </c>
      <c r="O426" s="31"/>
      <c r="P426" s="21" t="n">
        <v>425</v>
      </c>
      <c r="Q426" s="21" t="str">
        <f aca="false">IFERROR(VLOOKUP(P$1&amp;":"&amp;P426,'Finish order'!$C:$K,6,FALSE()),"")</f>
        <v/>
      </c>
      <c r="R426" s="21" t="str">
        <f aca="false">IFERROR(VLOOKUP(P$1&amp;":"&amp;P426,'Finish order'!$C:$K,9,FALSE()),"")</f>
        <v/>
      </c>
      <c r="S426" s="21" t="str">
        <f aca="false">IFERROR(VLOOKUP(P$1&amp;":"&amp;P426,'Finish order'!$C:$K,7,FALSE()),"")</f>
        <v/>
      </c>
      <c r="T426" s="29" t="str">
        <f aca="false">IFERROR(VLOOKUP(P$1&amp;":"&amp;P426,'Finish order'!$C:$K,5,FALSE()),"")</f>
        <v/>
      </c>
      <c r="U426" s="21" t="str">
        <f aca="false">IFERROR(VLOOKUP(P$1&amp;":"&amp;P426,'Finish order'!$C:$K,4,FALSE()),"")</f>
        <v/>
      </c>
      <c r="V426" s="30" t="str">
        <f aca="false" t="array" ref="V426:V426">IFERROR(SMALL(IF($S$2:$S1335=S426,$P$2:$P$911*1.001),1),"")</f>
        <v/>
      </c>
      <c r="W426" s="30" t="str">
        <f aca="false" t="array" ref="W426:W426">IFERROR(SMALL(IF($S$2:$S1335=S426,$P$2:$P$911*1.0001),2),"")</f>
        <v/>
      </c>
      <c r="X426" s="30" t="str">
        <f aca="false" t="array" ref="X426:X426">IFERROR(SMALL(IF($S$2:$S1335=S426,$P$2:$P$911*1.00001),3),"")</f>
        <v/>
      </c>
      <c r="Y426" s="30" t="str">
        <f aca="false" t="array" ref="Y426:Y426">IFERROR(SMALL(IF($S$2:$S1335=S426,$P$2:$P$911*1.000001),4),"")</f>
        <v/>
      </c>
      <c r="Z426" s="30" t="str">
        <f aca="false">IF(P426&lt;&gt;"", IF(COUNT(V426:Y426)=4, SUM(V426:Y426), "No"), "")</f>
        <v>No</v>
      </c>
      <c r="AA426" s="30" t="str">
        <f aca="false">IF(P426&lt;&gt;"", IF(COUNT(V426:X426)=3, SUM(V426:X426), "No"), "")</f>
        <v>No</v>
      </c>
      <c r="AB426" s="30" t="str">
        <f aca="false">IF(P426&lt;&gt;"", IF(COUNT(V426:W426)=2, SUM(V426:W426), "No"), "")</f>
        <v>No</v>
      </c>
      <c r="AC426" s="30" t="str">
        <f aca="false">'Results 10 year vets'!$S426&amp;":"&amp;Table4[[#Headers],[Female]]</f>
        <v>:Female</v>
      </c>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c r="CK426" s="31"/>
      <c r="CL426" s="31"/>
      <c r="CM426" s="31"/>
      <c r="CN426" s="31"/>
      <c r="CO426" s="31"/>
      <c r="CP426" s="31"/>
      <c r="CQ426" s="31"/>
      <c r="CR426" s="31"/>
      <c r="CS426" s="31"/>
      <c r="CT426" s="31"/>
      <c r="CU426" s="31"/>
      <c r="CV426" s="31"/>
      <c r="CW426" s="31"/>
      <c r="CX426" s="31"/>
      <c r="CY426" s="31"/>
      <c r="CZ426" s="31"/>
      <c r="DA426" s="31"/>
      <c r="DB426" s="31"/>
      <c r="DC426" s="31"/>
      <c r="DD426" s="31"/>
      <c r="DE426" s="31"/>
      <c r="DF426" s="31"/>
      <c r="DG426" s="31"/>
      <c r="DH426" s="31"/>
      <c r="DI426" s="31"/>
      <c r="DJ426" s="31"/>
      <c r="DK426" s="31"/>
      <c r="DL426" s="31"/>
      <c r="DM426" s="31"/>
      <c r="DN426" s="31"/>
      <c r="DO426" s="31"/>
      <c r="DP426" s="31"/>
      <c r="DQ426" s="31"/>
      <c r="DR426" s="31"/>
      <c r="DS426" s="31"/>
      <c r="DT426" s="31"/>
      <c r="DU426" s="31"/>
      <c r="DV426" s="31"/>
      <c r="DW426" s="31"/>
    </row>
    <row r="427" customFormat="false" ht="15.75" hidden="false" customHeight="true" outlineLevel="0" collapsed="false">
      <c r="A427" s="21" t="n">
        <v>426</v>
      </c>
      <c r="B427" s="21" t="str">
        <f aca="false">IFERROR(VLOOKUP($A$1&amp;":"&amp;A427,'Finish order'!C:K,6,FALSE()),"")</f>
        <v/>
      </c>
      <c r="C427" s="21" t="str">
        <f aca="false">IFERROR(VLOOKUP(A$1&amp;":"&amp;A427,'Finish order'!$C:$K,9,FALSE()),"")</f>
        <v/>
      </c>
      <c r="D427" s="21" t="str">
        <f aca="false">IFERROR(VLOOKUP(A$1&amp;":"&amp;A427,'Finish order'!$C:$K,7,FALSE()),"")</f>
        <v/>
      </c>
      <c r="E427" s="29" t="str">
        <f aca="false">IFERROR(VLOOKUP($A$1&amp;":"&amp;A427,'Finish order'!C:K,5,FALSE()),"")</f>
        <v/>
      </c>
      <c r="F427" s="21" t="str">
        <f aca="false">IFERROR(VLOOKUP($A$1&amp;":"&amp;A427,'Finish order'!C:K,4,FALSE()),"")</f>
        <v/>
      </c>
      <c r="G427" s="30" t="str">
        <f aca="false" t="array" ref="G427:G427">IFERROR(SMALL(IF($D$2:$D1336=D427,$A$2:$A$911*1.001),1),"")</f>
        <v/>
      </c>
      <c r="H427" s="30" t="str">
        <f aca="false" t="array" ref="H427:H427">IFERROR(SMALL(IF($D$2:$D1336=D427,$A$2:$A$911*1.0001),2),"")</f>
        <v/>
      </c>
      <c r="I427" s="30" t="str">
        <f aca="false" t="array" ref="I427:I427">IFERROR(SMALL(IF($D$2:$D1336=D427,$A$2:$A$911*1.00001),3),"")</f>
        <v/>
      </c>
      <c r="J427" s="30" t="str">
        <f aca="false" t="array" ref="J427:J427">IFERROR(SMALL(IF($D$2:$D1336=D427,$A$2:$A$911*1.000001),4),"")</f>
        <v/>
      </c>
      <c r="K427" s="30" t="str">
        <f aca="false">IF(A427&lt;&gt;"", IF(COUNT(G427:J427)=4, SUM(G427:J427), "No"), "")</f>
        <v>No</v>
      </c>
      <c r="L427" s="30" t="str">
        <f aca="false">IF(A427&lt;&gt;"", IF(COUNT(G427:I427)=3, SUM(G427:I427), "No"), "")</f>
        <v>No</v>
      </c>
      <c r="M427" s="30" t="str">
        <f aca="false">IF(A427&lt;&gt;"", IF(COUNT(G427:H427)=2, SUM(G427:H427), "No"), "")</f>
        <v>No</v>
      </c>
      <c r="N427" s="30" t="str">
        <f aca="false">'Results 10 year vets'!$D427&amp;":"&amp;Table1[[#Headers],[Male]]</f>
        <v>:Male</v>
      </c>
      <c r="O427" s="31"/>
      <c r="P427" s="21" t="n">
        <v>426</v>
      </c>
      <c r="Q427" s="21" t="str">
        <f aca="false">IFERROR(VLOOKUP(P$1&amp;":"&amp;P427,'Finish order'!$C:$K,6,FALSE()),"")</f>
        <v/>
      </c>
      <c r="R427" s="21" t="str">
        <f aca="false">IFERROR(VLOOKUP(P$1&amp;":"&amp;P427,'Finish order'!$C:$K,9,FALSE()),"")</f>
        <v/>
      </c>
      <c r="S427" s="21" t="str">
        <f aca="false">IFERROR(VLOOKUP(P$1&amp;":"&amp;P427,'Finish order'!$C:$K,7,FALSE()),"")</f>
        <v/>
      </c>
      <c r="T427" s="29" t="str">
        <f aca="false">IFERROR(VLOOKUP(P$1&amp;":"&amp;P427,'Finish order'!$C:$K,5,FALSE()),"")</f>
        <v/>
      </c>
      <c r="U427" s="21" t="str">
        <f aca="false">IFERROR(VLOOKUP(P$1&amp;":"&amp;P427,'Finish order'!$C:$K,4,FALSE()),"")</f>
        <v/>
      </c>
      <c r="V427" s="30" t="str">
        <f aca="false" t="array" ref="V427:V427">IFERROR(SMALL(IF($S$2:$S1336=S427,$P$2:$P$911*1.001),1),"")</f>
        <v/>
      </c>
      <c r="W427" s="30" t="str">
        <f aca="false" t="array" ref="W427:W427">IFERROR(SMALL(IF($S$2:$S1336=S427,$P$2:$P$911*1.0001),2),"")</f>
        <v/>
      </c>
      <c r="X427" s="30" t="str">
        <f aca="false" t="array" ref="X427:X427">IFERROR(SMALL(IF($S$2:$S1336=S427,$P$2:$P$911*1.00001),3),"")</f>
        <v/>
      </c>
      <c r="Y427" s="30" t="str">
        <f aca="false" t="array" ref="Y427:Y427">IFERROR(SMALL(IF($S$2:$S1336=S427,$P$2:$P$911*1.000001),4),"")</f>
        <v/>
      </c>
      <c r="Z427" s="30" t="str">
        <f aca="false">IF(P427&lt;&gt;"", IF(COUNT(V427:Y427)=4, SUM(V427:Y427), "No"), "")</f>
        <v>No</v>
      </c>
      <c r="AA427" s="30" t="str">
        <f aca="false">IF(P427&lt;&gt;"", IF(COUNT(V427:X427)=3, SUM(V427:X427), "No"), "")</f>
        <v>No</v>
      </c>
      <c r="AB427" s="30" t="str">
        <f aca="false">IF(P427&lt;&gt;"", IF(COUNT(V427:W427)=2, SUM(V427:W427), "No"), "")</f>
        <v>No</v>
      </c>
      <c r="AC427" s="30" t="str">
        <f aca="false">'Results 10 year vets'!$S427&amp;":"&amp;Table4[[#Headers],[Female]]</f>
        <v>:Female</v>
      </c>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c r="CK427" s="31"/>
      <c r="CL427" s="31"/>
      <c r="CM427" s="31"/>
      <c r="CN427" s="31"/>
      <c r="CO427" s="31"/>
      <c r="CP427" s="31"/>
      <c r="CQ427" s="31"/>
      <c r="CR427" s="31"/>
      <c r="CS427" s="31"/>
      <c r="CT427" s="31"/>
      <c r="CU427" s="31"/>
      <c r="CV427" s="31"/>
      <c r="CW427" s="31"/>
      <c r="CX427" s="31"/>
      <c r="CY427" s="31"/>
      <c r="CZ427" s="31"/>
      <c r="DA427" s="31"/>
      <c r="DB427" s="31"/>
      <c r="DC427" s="31"/>
      <c r="DD427" s="31"/>
      <c r="DE427" s="31"/>
      <c r="DF427" s="31"/>
      <c r="DG427" s="31"/>
      <c r="DH427" s="31"/>
      <c r="DI427" s="31"/>
      <c r="DJ427" s="31"/>
      <c r="DK427" s="31"/>
      <c r="DL427" s="31"/>
      <c r="DM427" s="31"/>
      <c r="DN427" s="31"/>
      <c r="DO427" s="31"/>
      <c r="DP427" s="31"/>
      <c r="DQ427" s="31"/>
      <c r="DR427" s="31"/>
      <c r="DS427" s="31"/>
      <c r="DT427" s="31"/>
      <c r="DU427" s="31"/>
      <c r="DV427" s="31"/>
      <c r="DW427" s="31"/>
    </row>
    <row r="428" customFormat="false" ht="15.75" hidden="false" customHeight="true" outlineLevel="0" collapsed="false">
      <c r="A428" s="21" t="n">
        <v>427</v>
      </c>
      <c r="B428" s="21" t="str">
        <f aca="false">IFERROR(VLOOKUP($A$1&amp;":"&amp;A428,'Finish order'!C:K,6,FALSE()),"")</f>
        <v/>
      </c>
      <c r="C428" s="21" t="str">
        <f aca="false">IFERROR(VLOOKUP(A$1&amp;":"&amp;A428,'Finish order'!$C:$K,9,FALSE()),"")</f>
        <v/>
      </c>
      <c r="D428" s="21" t="str">
        <f aca="false">IFERROR(VLOOKUP(A$1&amp;":"&amp;A428,'Finish order'!$C:$K,7,FALSE()),"")</f>
        <v/>
      </c>
      <c r="E428" s="29" t="str">
        <f aca="false">IFERROR(VLOOKUP($A$1&amp;":"&amp;A428,'Finish order'!C:K,5,FALSE()),"")</f>
        <v/>
      </c>
      <c r="F428" s="21" t="str">
        <f aca="false">IFERROR(VLOOKUP($A$1&amp;":"&amp;A428,'Finish order'!C:K,4,FALSE()),"")</f>
        <v/>
      </c>
      <c r="G428" s="30" t="str">
        <f aca="false" t="array" ref="G428:G428">IFERROR(SMALL(IF($D$2:$D1337=D428,$A$2:$A$911*1.001),1),"")</f>
        <v/>
      </c>
      <c r="H428" s="30" t="str">
        <f aca="false" t="array" ref="H428:H428">IFERROR(SMALL(IF($D$2:$D1337=D428,$A$2:$A$911*1.0001),2),"")</f>
        <v/>
      </c>
      <c r="I428" s="30" t="str">
        <f aca="false" t="array" ref="I428:I428">IFERROR(SMALL(IF($D$2:$D1337=D428,$A$2:$A$911*1.00001),3),"")</f>
        <v/>
      </c>
      <c r="J428" s="30" t="str">
        <f aca="false" t="array" ref="J428:J428">IFERROR(SMALL(IF($D$2:$D1337=D428,$A$2:$A$911*1.000001),4),"")</f>
        <v/>
      </c>
      <c r="K428" s="30" t="str">
        <f aca="false">IF(A428&lt;&gt;"", IF(COUNT(G428:J428)=4, SUM(G428:J428), "No"), "")</f>
        <v>No</v>
      </c>
      <c r="L428" s="30" t="str">
        <f aca="false">IF(A428&lt;&gt;"", IF(COUNT(G428:I428)=3, SUM(G428:I428), "No"), "")</f>
        <v>No</v>
      </c>
      <c r="M428" s="30" t="str">
        <f aca="false">IF(A428&lt;&gt;"", IF(COUNT(G428:H428)=2, SUM(G428:H428), "No"), "")</f>
        <v>No</v>
      </c>
      <c r="N428" s="30" t="str">
        <f aca="false">'Results 10 year vets'!$D428&amp;":"&amp;Table1[[#Headers],[Male]]</f>
        <v>:Male</v>
      </c>
      <c r="O428" s="31"/>
      <c r="P428" s="21" t="n">
        <v>427</v>
      </c>
      <c r="Q428" s="21" t="str">
        <f aca="false">IFERROR(VLOOKUP(P$1&amp;":"&amp;P428,'Finish order'!$C:$K,6,FALSE()),"")</f>
        <v/>
      </c>
      <c r="R428" s="21" t="str">
        <f aca="false">IFERROR(VLOOKUP(P$1&amp;":"&amp;P428,'Finish order'!$C:$K,9,FALSE()),"")</f>
        <v/>
      </c>
      <c r="S428" s="21" t="str">
        <f aca="false">IFERROR(VLOOKUP(P$1&amp;":"&amp;P428,'Finish order'!$C:$K,7,FALSE()),"")</f>
        <v/>
      </c>
      <c r="T428" s="29" t="str">
        <f aca="false">IFERROR(VLOOKUP(P$1&amp;":"&amp;P428,'Finish order'!$C:$K,5,FALSE()),"")</f>
        <v/>
      </c>
      <c r="U428" s="21" t="str">
        <f aca="false">IFERROR(VLOOKUP(P$1&amp;":"&amp;P428,'Finish order'!$C:$K,4,FALSE()),"")</f>
        <v/>
      </c>
      <c r="V428" s="30" t="str">
        <f aca="false" t="array" ref="V428:V428">IFERROR(SMALL(IF($S$2:$S1337=S428,$P$2:$P$911*1.001),1),"")</f>
        <v/>
      </c>
      <c r="W428" s="30" t="str">
        <f aca="false" t="array" ref="W428:W428">IFERROR(SMALL(IF($S$2:$S1337=S428,$P$2:$P$911*1.0001),2),"")</f>
        <v/>
      </c>
      <c r="X428" s="30" t="str">
        <f aca="false" t="array" ref="X428:X428">IFERROR(SMALL(IF($S$2:$S1337=S428,$P$2:$P$911*1.00001),3),"")</f>
        <v/>
      </c>
      <c r="Y428" s="30" t="str">
        <f aca="false" t="array" ref="Y428:Y428">IFERROR(SMALL(IF($S$2:$S1337=S428,$P$2:$P$911*1.000001),4),"")</f>
        <v/>
      </c>
      <c r="Z428" s="30" t="str">
        <f aca="false">IF(P428&lt;&gt;"", IF(COUNT(V428:Y428)=4, SUM(V428:Y428), "No"), "")</f>
        <v>No</v>
      </c>
      <c r="AA428" s="30" t="str">
        <f aca="false">IF(P428&lt;&gt;"", IF(COUNT(V428:X428)=3, SUM(V428:X428), "No"), "")</f>
        <v>No</v>
      </c>
      <c r="AB428" s="30" t="str">
        <f aca="false">IF(P428&lt;&gt;"", IF(COUNT(V428:W428)=2, SUM(V428:W428), "No"), "")</f>
        <v>No</v>
      </c>
      <c r="AC428" s="30" t="str">
        <f aca="false">'Results 10 year vets'!$S428&amp;":"&amp;Table4[[#Headers],[Female]]</f>
        <v>:Female</v>
      </c>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c r="CQ428" s="31"/>
      <c r="CR428" s="31"/>
      <c r="CS428" s="31"/>
      <c r="CT428" s="31"/>
      <c r="CU428" s="31"/>
      <c r="CV428" s="31"/>
      <c r="CW428" s="31"/>
      <c r="CX428" s="31"/>
      <c r="CY428" s="31"/>
      <c r="CZ428" s="31"/>
      <c r="DA428" s="31"/>
      <c r="DB428" s="31"/>
      <c r="DC428" s="31"/>
      <c r="DD428" s="31"/>
      <c r="DE428" s="31"/>
      <c r="DF428" s="31"/>
      <c r="DG428" s="31"/>
      <c r="DH428" s="31"/>
      <c r="DI428" s="31"/>
      <c r="DJ428" s="31"/>
      <c r="DK428" s="31"/>
      <c r="DL428" s="31"/>
      <c r="DM428" s="31"/>
      <c r="DN428" s="31"/>
      <c r="DO428" s="31"/>
      <c r="DP428" s="31"/>
      <c r="DQ428" s="31"/>
      <c r="DR428" s="31"/>
      <c r="DS428" s="31"/>
      <c r="DT428" s="31"/>
      <c r="DU428" s="31"/>
      <c r="DV428" s="31"/>
      <c r="DW428" s="31"/>
    </row>
    <row r="429" customFormat="false" ht="15.75" hidden="false" customHeight="true" outlineLevel="0" collapsed="false">
      <c r="A429" s="21" t="n">
        <v>428</v>
      </c>
      <c r="B429" s="21" t="str">
        <f aca="false">IFERROR(VLOOKUP($A$1&amp;":"&amp;A429,'Finish order'!C:K,6,FALSE()),"")</f>
        <v/>
      </c>
      <c r="C429" s="21" t="str">
        <f aca="false">IFERROR(VLOOKUP(A$1&amp;":"&amp;A429,'Finish order'!$C:$K,9,FALSE()),"")</f>
        <v/>
      </c>
      <c r="D429" s="21" t="str">
        <f aca="false">IFERROR(VLOOKUP(A$1&amp;":"&amp;A429,'Finish order'!$C:$K,7,FALSE()),"")</f>
        <v/>
      </c>
      <c r="E429" s="29" t="str">
        <f aca="false">IFERROR(VLOOKUP($A$1&amp;":"&amp;A429,'Finish order'!C:K,5,FALSE()),"")</f>
        <v/>
      </c>
      <c r="F429" s="21" t="str">
        <f aca="false">IFERROR(VLOOKUP($A$1&amp;":"&amp;A429,'Finish order'!C:K,4,FALSE()),"")</f>
        <v/>
      </c>
      <c r="G429" s="30" t="str">
        <f aca="false" t="array" ref="G429:G429">IFERROR(SMALL(IF($D$2:$D1338=D429,$A$2:$A$911*1.001),1),"")</f>
        <v/>
      </c>
      <c r="H429" s="30" t="str">
        <f aca="false" t="array" ref="H429:H429">IFERROR(SMALL(IF($D$2:$D1338=D429,$A$2:$A$911*1.0001),2),"")</f>
        <v/>
      </c>
      <c r="I429" s="30" t="str">
        <f aca="false" t="array" ref="I429:I429">IFERROR(SMALL(IF($D$2:$D1338=D429,$A$2:$A$911*1.00001),3),"")</f>
        <v/>
      </c>
      <c r="J429" s="30" t="str">
        <f aca="false" t="array" ref="J429:J429">IFERROR(SMALL(IF($D$2:$D1338=D429,$A$2:$A$911*1.000001),4),"")</f>
        <v/>
      </c>
      <c r="K429" s="30" t="str">
        <f aca="false">IF(A429&lt;&gt;"", IF(COUNT(G429:J429)=4, SUM(G429:J429), "No"), "")</f>
        <v>No</v>
      </c>
      <c r="L429" s="30" t="str">
        <f aca="false">IF(A429&lt;&gt;"", IF(COUNT(G429:I429)=3, SUM(G429:I429), "No"), "")</f>
        <v>No</v>
      </c>
      <c r="M429" s="30" t="str">
        <f aca="false">IF(A429&lt;&gt;"", IF(COUNT(G429:H429)=2, SUM(G429:H429), "No"), "")</f>
        <v>No</v>
      </c>
      <c r="N429" s="30" t="str">
        <f aca="false">'Results 10 year vets'!$D429&amp;":"&amp;Table1[[#Headers],[Male]]</f>
        <v>:Male</v>
      </c>
      <c r="O429" s="31"/>
      <c r="P429" s="21" t="n">
        <v>428</v>
      </c>
      <c r="Q429" s="21" t="str">
        <f aca="false">IFERROR(VLOOKUP(P$1&amp;":"&amp;P429,'Finish order'!$C:$K,6,FALSE()),"")</f>
        <v/>
      </c>
      <c r="R429" s="21" t="str">
        <f aca="false">IFERROR(VLOOKUP(P$1&amp;":"&amp;P429,'Finish order'!$C:$K,9,FALSE()),"")</f>
        <v/>
      </c>
      <c r="S429" s="21" t="str">
        <f aca="false">IFERROR(VLOOKUP(P$1&amp;":"&amp;P429,'Finish order'!$C:$K,7,FALSE()),"")</f>
        <v/>
      </c>
      <c r="T429" s="29" t="str">
        <f aca="false">IFERROR(VLOOKUP(P$1&amp;":"&amp;P429,'Finish order'!$C:$K,5,FALSE()),"")</f>
        <v/>
      </c>
      <c r="U429" s="21" t="str">
        <f aca="false">IFERROR(VLOOKUP(P$1&amp;":"&amp;P429,'Finish order'!$C:$K,4,FALSE()),"")</f>
        <v/>
      </c>
      <c r="V429" s="30" t="str">
        <f aca="false" t="array" ref="V429:V429">IFERROR(SMALL(IF($S$2:$S1338=S429,$P$2:$P$911*1.001),1),"")</f>
        <v/>
      </c>
      <c r="W429" s="30" t="str">
        <f aca="false" t="array" ref="W429:W429">IFERROR(SMALL(IF($S$2:$S1338=S429,$P$2:$P$911*1.0001),2),"")</f>
        <v/>
      </c>
      <c r="X429" s="30" t="str">
        <f aca="false" t="array" ref="X429:X429">IFERROR(SMALL(IF($S$2:$S1338=S429,$P$2:$P$911*1.00001),3),"")</f>
        <v/>
      </c>
      <c r="Y429" s="30" t="str">
        <f aca="false" t="array" ref="Y429:Y429">IFERROR(SMALL(IF($S$2:$S1338=S429,$P$2:$P$911*1.000001),4),"")</f>
        <v/>
      </c>
      <c r="Z429" s="30" t="str">
        <f aca="false">IF(P429&lt;&gt;"", IF(COUNT(V429:Y429)=4, SUM(V429:Y429), "No"), "")</f>
        <v>No</v>
      </c>
      <c r="AA429" s="30" t="str">
        <f aca="false">IF(P429&lt;&gt;"", IF(COUNT(V429:X429)=3, SUM(V429:X429), "No"), "")</f>
        <v>No</v>
      </c>
      <c r="AB429" s="30" t="str">
        <f aca="false">IF(P429&lt;&gt;"", IF(COUNT(V429:W429)=2, SUM(V429:W429), "No"), "")</f>
        <v>No</v>
      </c>
      <c r="AC429" s="30" t="str">
        <f aca="false">'Results 10 year vets'!$S429&amp;":"&amp;Table4[[#Headers],[Female]]</f>
        <v>:Female</v>
      </c>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c r="CK429" s="31"/>
      <c r="CL429" s="31"/>
      <c r="CM429" s="31"/>
      <c r="CN429" s="31"/>
      <c r="CO429" s="31"/>
      <c r="CP429" s="31"/>
      <c r="CQ429" s="31"/>
      <c r="CR429" s="31"/>
      <c r="CS429" s="31"/>
      <c r="CT429" s="31"/>
      <c r="CU429" s="31"/>
      <c r="CV429" s="31"/>
      <c r="CW429" s="31"/>
      <c r="CX429" s="31"/>
      <c r="CY429" s="31"/>
      <c r="CZ429" s="31"/>
      <c r="DA429" s="31"/>
      <c r="DB429" s="31"/>
      <c r="DC429" s="31"/>
      <c r="DD429" s="31"/>
      <c r="DE429" s="31"/>
      <c r="DF429" s="31"/>
      <c r="DG429" s="31"/>
      <c r="DH429" s="31"/>
      <c r="DI429" s="31"/>
      <c r="DJ429" s="31"/>
      <c r="DK429" s="31"/>
      <c r="DL429" s="31"/>
      <c r="DM429" s="31"/>
      <c r="DN429" s="31"/>
      <c r="DO429" s="31"/>
      <c r="DP429" s="31"/>
      <c r="DQ429" s="31"/>
      <c r="DR429" s="31"/>
      <c r="DS429" s="31"/>
      <c r="DT429" s="31"/>
      <c r="DU429" s="31"/>
      <c r="DV429" s="31"/>
      <c r="DW429" s="31"/>
    </row>
    <row r="430" customFormat="false" ht="15.75" hidden="false" customHeight="true" outlineLevel="0" collapsed="false">
      <c r="A430" s="21" t="n">
        <v>429</v>
      </c>
      <c r="B430" s="21" t="str">
        <f aca="false">IFERROR(VLOOKUP($A$1&amp;":"&amp;A430,'Finish order'!C:K,6,FALSE()),"")</f>
        <v/>
      </c>
      <c r="C430" s="21" t="str">
        <f aca="false">IFERROR(VLOOKUP(A$1&amp;":"&amp;A430,'Finish order'!$C:$K,9,FALSE()),"")</f>
        <v/>
      </c>
      <c r="D430" s="21" t="str">
        <f aca="false">IFERROR(VLOOKUP(A$1&amp;":"&amp;A430,'Finish order'!$C:$K,7,FALSE()),"")</f>
        <v/>
      </c>
      <c r="E430" s="29" t="str">
        <f aca="false">IFERROR(VLOOKUP($A$1&amp;":"&amp;A430,'Finish order'!C:K,5,FALSE()),"")</f>
        <v/>
      </c>
      <c r="F430" s="21" t="str">
        <f aca="false">IFERROR(VLOOKUP($A$1&amp;":"&amp;A430,'Finish order'!C:K,4,FALSE()),"")</f>
        <v/>
      </c>
      <c r="G430" s="30" t="str">
        <f aca="false" t="array" ref="G430:G430">IFERROR(SMALL(IF($D$2:$D1339=D430,$A$2:$A$911*1.001),1),"")</f>
        <v/>
      </c>
      <c r="H430" s="30" t="str">
        <f aca="false" t="array" ref="H430:H430">IFERROR(SMALL(IF($D$2:$D1339=D430,$A$2:$A$911*1.0001),2),"")</f>
        <v/>
      </c>
      <c r="I430" s="30" t="str">
        <f aca="false" t="array" ref="I430:I430">IFERROR(SMALL(IF($D$2:$D1339=D430,$A$2:$A$911*1.00001),3),"")</f>
        <v/>
      </c>
      <c r="J430" s="30" t="str">
        <f aca="false" t="array" ref="J430:J430">IFERROR(SMALL(IF($D$2:$D1339=D430,$A$2:$A$911*1.000001),4),"")</f>
        <v/>
      </c>
      <c r="K430" s="30" t="str">
        <f aca="false">IF(A430&lt;&gt;"", IF(COUNT(G430:J430)=4, SUM(G430:J430), "No"), "")</f>
        <v>No</v>
      </c>
      <c r="L430" s="30" t="str">
        <f aca="false">IF(A430&lt;&gt;"", IF(COUNT(G430:I430)=3, SUM(G430:I430), "No"), "")</f>
        <v>No</v>
      </c>
      <c r="M430" s="30" t="str">
        <f aca="false">IF(A430&lt;&gt;"", IF(COUNT(G430:H430)=2, SUM(G430:H430), "No"), "")</f>
        <v>No</v>
      </c>
      <c r="N430" s="30" t="str">
        <f aca="false">'Results 10 year vets'!$D430&amp;":"&amp;Table1[[#Headers],[Male]]</f>
        <v>:Male</v>
      </c>
      <c r="O430" s="31"/>
      <c r="P430" s="21" t="n">
        <v>429</v>
      </c>
      <c r="Q430" s="21" t="str">
        <f aca="false">IFERROR(VLOOKUP(P$1&amp;":"&amp;P430,'Finish order'!$C:$K,6,FALSE()),"")</f>
        <v/>
      </c>
      <c r="R430" s="21" t="str">
        <f aca="false">IFERROR(VLOOKUP(P$1&amp;":"&amp;P430,'Finish order'!$C:$K,9,FALSE()),"")</f>
        <v/>
      </c>
      <c r="S430" s="21" t="str">
        <f aca="false">IFERROR(VLOOKUP(P$1&amp;":"&amp;P430,'Finish order'!$C:$K,7,FALSE()),"")</f>
        <v/>
      </c>
      <c r="T430" s="29" t="str">
        <f aca="false">IFERROR(VLOOKUP(P$1&amp;":"&amp;P430,'Finish order'!$C:$K,5,FALSE()),"")</f>
        <v/>
      </c>
      <c r="U430" s="21" t="str">
        <f aca="false">IFERROR(VLOOKUP(P$1&amp;":"&amp;P430,'Finish order'!$C:$K,4,FALSE()),"")</f>
        <v/>
      </c>
      <c r="V430" s="30" t="str">
        <f aca="false" t="array" ref="V430:V430">IFERROR(SMALL(IF($S$2:$S1339=S430,$P$2:$P$911*1.001),1),"")</f>
        <v/>
      </c>
      <c r="W430" s="30" t="str">
        <f aca="false" t="array" ref="W430:W430">IFERROR(SMALL(IF($S$2:$S1339=S430,$P$2:$P$911*1.0001),2),"")</f>
        <v/>
      </c>
      <c r="X430" s="30" t="str">
        <f aca="false" t="array" ref="X430:X430">IFERROR(SMALL(IF($S$2:$S1339=S430,$P$2:$P$911*1.00001),3),"")</f>
        <v/>
      </c>
      <c r="Y430" s="30" t="str">
        <f aca="false" t="array" ref="Y430:Y430">IFERROR(SMALL(IF($S$2:$S1339=S430,$P$2:$P$911*1.000001),4),"")</f>
        <v/>
      </c>
      <c r="Z430" s="30" t="str">
        <f aca="false">IF(P430&lt;&gt;"", IF(COUNT(V430:Y430)=4, SUM(V430:Y430), "No"), "")</f>
        <v>No</v>
      </c>
      <c r="AA430" s="30" t="str">
        <f aca="false">IF(P430&lt;&gt;"", IF(COUNT(V430:X430)=3, SUM(V430:X430), "No"), "")</f>
        <v>No</v>
      </c>
      <c r="AB430" s="30" t="str">
        <f aca="false">IF(P430&lt;&gt;"", IF(COUNT(V430:W430)=2, SUM(V430:W430), "No"), "")</f>
        <v>No</v>
      </c>
      <c r="AC430" s="30" t="str">
        <f aca="false">'Results 10 year vets'!$S430&amp;":"&amp;Table4[[#Headers],[Female]]</f>
        <v>:Female</v>
      </c>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c r="CK430" s="31"/>
      <c r="CL430" s="31"/>
      <c r="CM430" s="31"/>
      <c r="CN430" s="31"/>
      <c r="CO430" s="31"/>
      <c r="CP430" s="31"/>
      <c r="CQ430" s="31"/>
      <c r="CR430" s="31"/>
      <c r="CS430" s="31"/>
      <c r="CT430" s="31"/>
      <c r="CU430" s="31"/>
      <c r="CV430" s="31"/>
      <c r="CW430" s="31"/>
      <c r="CX430" s="31"/>
      <c r="CY430" s="31"/>
      <c r="CZ430" s="31"/>
      <c r="DA430" s="31"/>
      <c r="DB430" s="31"/>
      <c r="DC430" s="31"/>
      <c r="DD430" s="31"/>
      <c r="DE430" s="31"/>
      <c r="DF430" s="31"/>
      <c r="DG430" s="31"/>
      <c r="DH430" s="31"/>
      <c r="DI430" s="31"/>
      <c r="DJ430" s="31"/>
      <c r="DK430" s="31"/>
      <c r="DL430" s="31"/>
      <c r="DM430" s="31"/>
      <c r="DN430" s="31"/>
      <c r="DO430" s="31"/>
      <c r="DP430" s="31"/>
      <c r="DQ430" s="31"/>
      <c r="DR430" s="31"/>
      <c r="DS430" s="31"/>
      <c r="DT430" s="31"/>
      <c r="DU430" s="31"/>
      <c r="DV430" s="31"/>
      <c r="DW430" s="31"/>
    </row>
    <row r="431" customFormat="false" ht="15.75" hidden="false" customHeight="true" outlineLevel="0" collapsed="false">
      <c r="A431" s="21" t="n">
        <v>430</v>
      </c>
      <c r="B431" s="21" t="str">
        <f aca="false">IFERROR(VLOOKUP($A$1&amp;":"&amp;A431,'Finish order'!C:K,6,FALSE()),"")</f>
        <v/>
      </c>
      <c r="C431" s="21" t="str">
        <f aca="false">IFERROR(VLOOKUP(A$1&amp;":"&amp;A431,'Finish order'!$C:$K,9,FALSE()),"")</f>
        <v/>
      </c>
      <c r="D431" s="21" t="str">
        <f aca="false">IFERROR(VLOOKUP(A$1&amp;":"&amp;A431,'Finish order'!$C:$K,7,FALSE()),"")</f>
        <v/>
      </c>
      <c r="E431" s="29" t="str">
        <f aca="false">IFERROR(VLOOKUP($A$1&amp;":"&amp;A431,'Finish order'!C:K,5,FALSE()),"")</f>
        <v/>
      </c>
      <c r="F431" s="21" t="str">
        <f aca="false">IFERROR(VLOOKUP($A$1&amp;":"&amp;A431,'Finish order'!C:K,4,FALSE()),"")</f>
        <v/>
      </c>
      <c r="G431" s="30" t="str">
        <f aca="false" t="array" ref="G431:G431">IFERROR(SMALL(IF($D$2:$D1340=D431,$A$2:$A$911*1.001),1),"")</f>
        <v/>
      </c>
      <c r="H431" s="30" t="str">
        <f aca="false" t="array" ref="H431:H431">IFERROR(SMALL(IF($D$2:$D1340=D431,$A$2:$A$911*1.0001),2),"")</f>
        <v/>
      </c>
      <c r="I431" s="30" t="str">
        <f aca="false" t="array" ref="I431:I431">IFERROR(SMALL(IF($D$2:$D1340=D431,$A$2:$A$911*1.00001),3),"")</f>
        <v/>
      </c>
      <c r="J431" s="30" t="str">
        <f aca="false" t="array" ref="J431:J431">IFERROR(SMALL(IF($D$2:$D1340=D431,$A$2:$A$911*1.000001),4),"")</f>
        <v/>
      </c>
      <c r="K431" s="30" t="str">
        <f aca="false">IF(A431&lt;&gt;"", IF(COUNT(G431:J431)=4, SUM(G431:J431), "No"), "")</f>
        <v>No</v>
      </c>
      <c r="L431" s="30" t="str">
        <f aca="false">IF(A431&lt;&gt;"", IF(COUNT(G431:I431)=3, SUM(G431:I431), "No"), "")</f>
        <v>No</v>
      </c>
      <c r="M431" s="30" t="str">
        <f aca="false">IF(A431&lt;&gt;"", IF(COUNT(G431:H431)=2, SUM(G431:H431), "No"), "")</f>
        <v>No</v>
      </c>
      <c r="N431" s="30" t="str">
        <f aca="false">'Results 10 year vets'!$D431&amp;":"&amp;Table1[[#Headers],[Male]]</f>
        <v>:Male</v>
      </c>
      <c r="O431" s="31"/>
      <c r="P431" s="21" t="n">
        <v>430</v>
      </c>
      <c r="Q431" s="21" t="str">
        <f aca="false">IFERROR(VLOOKUP(P$1&amp;":"&amp;P431,'Finish order'!$C:$K,6,FALSE()),"")</f>
        <v/>
      </c>
      <c r="R431" s="21" t="str">
        <f aca="false">IFERROR(VLOOKUP(P$1&amp;":"&amp;P431,'Finish order'!$C:$K,9,FALSE()),"")</f>
        <v/>
      </c>
      <c r="S431" s="21" t="str">
        <f aca="false">IFERROR(VLOOKUP(P$1&amp;":"&amp;P431,'Finish order'!$C:$K,7,FALSE()),"")</f>
        <v/>
      </c>
      <c r="T431" s="29" t="str">
        <f aca="false">IFERROR(VLOOKUP(P$1&amp;":"&amp;P431,'Finish order'!$C:$K,5,FALSE()),"")</f>
        <v/>
      </c>
      <c r="U431" s="21" t="str">
        <f aca="false">IFERROR(VLOOKUP(P$1&amp;":"&amp;P431,'Finish order'!$C:$K,4,FALSE()),"")</f>
        <v/>
      </c>
      <c r="V431" s="30" t="str">
        <f aca="false" t="array" ref="V431:V431">IFERROR(SMALL(IF($S$2:$S1340=S431,$P$2:$P$911*1.001),1),"")</f>
        <v/>
      </c>
      <c r="W431" s="30" t="str">
        <f aca="false" t="array" ref="W431:W431">IFERROR(SMALL(IF($S$2:$S1340=S431,$P$2:$P$911*1.0001),2),"")</f>
        <v/>
      </c>
      <c r="X431" s="30" t="str">
        <f aca="false" t="array" ref="X431:X431">IFERROR(SMALL(IF($S$2:$S1340=S431,$P$2:$P$911*1.00001),3),"")</f>
        <v/>
      </c>
      <c r="Y431" s="30" t="str">
        <f aca="false" t="array" ref="Y431:Y431">IFERROR(SMALL(IF($S$2:$S1340=S431,$P$2:$P$911*1.000001),4),"")</f>
        <v/>
      </c>
      <c r="Z431" s="30" t="str">
        <f aca="false">IF(P431&lt;&gt;"", IF(COUNT(V431:Y431)=4, SUM(V431:Y431), "No"), "")</f>
        <v>No</v>
      </c>
      <c r="AA431" s="30" t="str">
        <f aca="false">IF(P431&lt;&gt;"", IF(COUNT(V431:X431)=3, SUM(V431:X431), "No"), "")</f>
        <v>No</v>
      </c>
      <c r="AB431" s="30" t="str">
        <f aca="false">IF(P431&lt;&gt;"", IF(COUNT(V431:W431)=2, SUM(V431:W431), "No"), "")</f>
        <v>No</v>
      </c>
      <c r="AC431" s="30" t="str">
        <f aca="false">'Results 10 year vets'!$S431&amp;":"&amp;Table4[[#Headers],[Female]]</f>
        <v>:Female</v>
      </c>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c r="CK431" s="31"/>
      <c r="CL431" s="31"/>
      <c r="CM431" s="31"/>
      <c r="CN431" s="31"/>
      <c r="CO431" s="31"/>
      <c r="CP431" s="31"/>
      <c r="CQ431" s="31"/>
      <c r="CR431" s="31"/>
      <c r="CS431" s="31"/>
      <c r="CT431" s="31"/>
      <c r="CU431" s="31"/>
      <c r="CV431" s="31"/>
      <c r="CW431" s="31"/>
      <c r="CX431" s="31"/>
      <c r="CY431" s="31"/>
      <c r="CZ431" s="31"/>
      <c r="DA431" s="31"/>
      <c r="DB431" s="31"/>
      <c r="DC431" s="31"/>
      <c r="DD431" s="31"/>
      <c r="DE431" s="31"/>
      <c r="DF431" s="31"/>
      <c r="DG431" s="31"/>
      <c r="DH431" s="31"/>
      <c r="DI431" s="31"/>
      <c r="DJ431" s="31"/>
      <c r="DK431" s="31"/>
      <c r="DL431" s="31"/>
      <c r="DM431" s="31"/>
      <c r="DN431" s="31"/>
      <c r="DO431" s="31"/>
      <c r="DP431" s="31"/>
      <c r="DQ431" s="31"/>
      <c r="DR431" s="31"/>
      <c r="DS431" s="31"/>
      <c r="DT431" s="31"/>
      <c r="DU431" s="31"/>
      <c r="DV431" s="31"/>
      <c r="DW431" s="31"/>
    </row>
    <row r="432" customFormat="false" ht="15.75" hidden="false" customHeight="true" outlineLevel="0" collapsed="false">
      <c r="A432" s="21" t="n">
        <v>431</v>
      </c>
      <c r="B432" s="21" t="str">
        <f aca="false">IFERROR(VLOOKUP($A$1&amp;":"&amp;A432,'Finish order'!C:K,6,FALSE()),"")</f>
        <v/>
      </c>
      <c r="C432" s="21" t="str">
        <f aca="false">IFERROR(VLOOKUP(A$1&amp;":"&amp;A432,'Finish order'!$C:$K,9,FALSE()),"")</f>
        <v/>
      </c>
      <c r="D432" s="21" t="str">
        <f aca="false">IFERROR(VLOOKUP(A$1&amp;":"&amp;A432,'Finish order'!$C:$K,7,FALSE()),"")</f>
        <v/>
      </c>
      <c r="E432" s="29" t="str">
        <f aca="false">IFERROR(VLOOKUP($A$1&amp;":"&amp;A432,'Finish order'!C:K,5,FALSE()),"")</f>
        <v/>
      </c>
      <c r="F432" s="21" t="str">
        <f aca="false">IFERROR(VLOOKUP($A$1&amp;":"&amp;A432,'Finish order'!C:K,4,FALSE()),"")</f>
        <v/>
      </c>
      <c r="G432" s="30" t="str">
        <f aca="false" t="array" ref="G432:G432">IFERROR(SMALL(IF($D$2:$D1341=D432,$A$2:$A$911*1.001),1),"")</f>
        <v/>
      </c>
      <c r="H432" s="30" t="str">
        <f aca="false" t="array" ref="H432:H432">IFERROR(SMALL(IF($D$2:$D1341=D432,$A$2:$A$911*1.0001),2),"")</f>
        <v/>
      </c>
      <c r="I432" s="30" t="str">
        <f aca="false" t="array" ref="I432:I432">IFERROR(SMALL(IF($D$2:$D1341=D432,$A$2:$A$911*1.00001),3),"")</f>
        <v/>
      </c>
      <c r="J432" s="30" t="str">
        <f aca="false" t="array" ref="J432:J432">IFERROR(SMALL(IF($D$2:$D1341=D432,$A$2:$A$911*1.000001),4),"")</f>
        <v/>
      </c>
      <c r="K432" s="30" t="str">
        <f aca="false">IF(A432&lt;&gt;"", IF(COUNT(G432:J432)=4, SUM(G432:J432), "No"), "")</f>
        <v>No</v>
      </c>
      <c r="L432" s="30" t="str">
        <f aca="false">IF(A432&lt;&gt;"", IF(COUNT(G432:I432)=3, SUM(G432:I432), "No"), "")</f>
        <v>No</v>
      </c>
      <c r="M432" s="30" t="str">
        <f aca="false">IF(A432&lt;&gt;"", IF(COUNT(G432:H432)=2, SUM(G432:H432), "No"), "")</f>
        <v>No</v>
      </c>
      <c r="N432" s="30" t="str">
        <f aca="false">'Results 10 year vets'!$D432&amp;":"&amp;Table1[[#Headers],[Male]]</f>
        <v>:Male</v>
      </c>
      <c r="O432" s="31"/>
      <c r="P432" s="21" t="n">
        <v>431</v>
      </c>
      <c r="Q432" s="21" t="str">
        <f aca="false">IFERROR(VLOOKUP(P$1&amp;":"&amp;P432,'Finish order'!$C:$K,6,FALSE()),"")</f>
        <v/>
      </c>
      <c r="R432" s="21" t="str">
        <f aca="false">IFERROR(VLOOKUP(P$1&amp;":"&amp;P432,'Finish order'!$C:$K,9,FALSE()),"")</f>
        <v/>
      </c>
      <c r="S432" s="21" t="str">
        <f aca="false">IFERROR(VLOOKUP(P$1&amp;":"&amp;P432,'Finish order'!$C:$K,7,FALSE()),"")</f>
        <v/>
      </c>
      <c r="T432" s="29" t="str">
        <f aca="false">IFERROR(VLOOKUP(P$1&amp;":"&amp;P432,'Finish order'!$C:$K,5,FALSE()),"")</f>
        <v/>
      </c>
      <c r="U432" s="21" t="str">
        <f aca="false">IFERROR(VLOOKUP(P$1&amp;":"&amp;P432,'Finish order'!$C:$K,4,FALSE()),"")</f>
        <v/>
      </c>
      <c r="V432" s="30" t="str">
        <f aca="false" t="array" ref="V432:V432">IFERROR(SMALL(IF($S$2:$S1341=S432,$P$2:$P$911*1.001),1),"")</f>
        <v/>
      </c>
      <c r="W432" s="30" t="str">
        <f aca="false" t="array" ref="W432:W432">IFERROR(SMALL(IF($S$2:$S1341=S432,$P$2:$P$911*1.0001),2),"")</f>
        <v/>
      </c>
      <c r="X432" s="30" t="str">
        <f aca="false" t="array" ref="X432:X432">IFERROR(SMALL(IF($S$2:$S1341=S432,$P$2:$P$911*1.00001),3),"")</f>
        <v/>
      </c>
      <c r="Y432" s="30" t="str">
        <f aca="false" t="array" ref="Y432:Y432">IFERROR(SMALL(IF($S$2:$S1341=S432,$P$2:$P$911*1.000001),4),"")</f>
        <v/>
      </c>
      <c r="Z432" s="30" t="str">
        <f aca="false">IF(P432&lt;&gt;"", IF(COUNT(V432:Y432)=4, SUM(V432:Y432), "No"), "")</f>
        <v>No</v>
      </c>
      <c r="AA432" s="30" t="str">
        <f aca="false">IF(P432&lt;&gt;"", IF(COUNT(V432:X432)=3, SUM(V432:X432), "No"), "")</f>
        <v>No</v>
      </c>
      <c r="AB432" s="30" t="str">
        <f aca="false">IF(P432&lt;&gt;"", IF(COUNT(V432:W432)=2, SUM(V432:W432), "No"), "")</f>
        <v>No</v>
      </c>
      <c r="AC432" s="30" t="str">
        <f aca="false">'Results 10 year vets'!$S432&amp;":"&amp;Table4[[#Headers],[Female]]</f>
        <v>:Female</v>
      </c>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c r="CK432" s="31"/>
      <c r="CL432" s="31"/>
      <c r="CM432" s="31"/>
      <c r="CN432" s="31"/>
      <c r="CO432" s="31"/>
      <c r="CP432" s="31"/>
      <c r="CQ432" s="31"/>
      <c r="CR432" s="31"/>
      <c r="CS432" s="31"/>
      <c r="CT432" s="31"/>
      <c r="CU432" s="31"/>
      <c r="CV432" s="31"/>
      <c r="CW432" s="31"/>
      <c r="CX432" s="31"/>
      <c r="CY432" s="31"/>
      <c r="CZ432" s="31"/>
      <c r="DA432" s="31"/>
      <c r="DB432" s="31"/>
      <c r="DC432" s="31"/>
      <c r="DD432" s="31"/>
      <c r="DE432" s="31"/>
      <c r="DF432" s="31"/>
      <c r="DG432" s="31"/>
      <c r="DH432" s="31"/>
      <c r="DI432" s="31"/>
      <c r="DJ432" s="31"/>
      <c r="DK432" s="31"/>
      <c r="DL432" s="31"/>
      <c r="DM432" s="31"/>
      <c r="DN432" s="31"/>
      <c r="DO432" s="31"/>
      <c r="DP432" s="31"/>
      <c r="DQ432" s="31"/>
      <c r="DR432" s="31"/>
      <c r="DS432" s="31"/>
      <c r="DT432" s="31"/>
      <c r="DU432" s="31"/>
      <c r="DV432" s="31"/>
      <c r="DW432" s="31"/>
    </row>
    <row r="433" customFormat="false" ht="15.75" hidden="false" customHeight="true" outlineLevel="0" collapsed="false">
      <c r="A433" s="21" t="n">
        <v>432</v>
      </c>
      <c r="B433" s="21" t="str">
        <f aca="false">IFERROR(VLOOKUP($A$1&amp;":"&amp;A433,'Finish order'!C:K,6,FALSE()),"")</f>
        <v/>
      </c>
      <c r="C433" s="21" t="str">
        <f aca="false">IFERROR(VLOOKUP(A$1&amp;":"&amp;A433,'Finish order'!$C:$K,9,FALSE()),"")</f>
        <v/>
      </c>
      <c r="D433" s="21" t="str">
        <f aca="false">IFERROR(VLOOKUP(A$1&amp;":"&amp;A433,'Finish order'!$C:$K,7,FALSE()),"")</f>
        <v/>
      </c>
      <c r="E433" s="29" t="str">
        <f aca="false">IFERROR(VLOOKUP($A$1&amp;":"&amp;A433,'Finish order'!C:K,5,FALSE()),"")</f>
        <v/>
      </c>
      <c r="F433" s="21" t="str">
        <f aca="false">IFERROR(VLOOKUP($A$1&amp;":"&amp;A433,'Finish order'!C:K,4,FALSE()),"")</f>
        <v/>
      </c>
      <c r="G433" s="30" t="str">
        <f aca="false" t="array" ref="G433:G433">IFERROR(SMALL(IF($D$2:$D1342=D433,$A$2:$A$911*1.001),1),"")</f>
        <v/>
      </c>
      <c r="H433" s="30" t="str">
        <f aca="false" t="array" ref="H433:H433">IFERROR(SMALL(IF($D$2:$D1342=D433,$A$2:$A$911*1.0001),2),"")</f>
        <v/>
      </c>
      <c r="I433" s="30" t="str">
        <f aca="false" t="array" ref="I433:I433">IFERROR(SMALL(IF($D$2:$D1342=D433,$A$2:$A$911*1.00001),3),"")</f>
        <v/>
      </c>
      <c r="J433" s="30" t="str">
        <f aca="false" t="array" ref="J433:J433">IFERROR(SMALL(IF($D$2:$D1342=D433,$A$2:$A$911*1.000001),4),"")</f>
        <v/>
      </c>
      <c r="K433" s="30" t="str">
        <f aca="false">IF(A433&lt;&gt;"", IF(COUNT(G433:J433)=4, SUM(G433:J433), "No"), "")</f>
        <v>No</v>
      </c>
      <c r="L433" s="30" t="str">
        <f aca="false">IF(A433&lt;&gt;"", IF(COUNT(G433:I433)=3, SUM(G433:I433), "No"), "")</f>
        <v>No</v>
      </c>
      <c r="M433" s="30" t="str">
        <f aca="false">IF(A433&lt;&gt;"", IF(COUNT(G433:H433)=2, SUM(G433:H433), "No"), "")</f>
        <v>No</v>
      </c>
      <c r="N433" s="30" t="str">
        <f aca="false">'Results 10 year vets'!$D433&amp;":"&amp;Table1[[#Headers],[Male]]</f>
        <v>:Male</v>
      </c>
      <c r="O433" s="31"/>
      <c r="P433" s="21" t="n">
        <v>432</v>
      </c>
      <c r="Q433" s="21" t="str">
        <f aca="false">IFERROR(VLOOKUP(P$1&amp;":"&amp;P433,'Finish order'!$C:$K,6,FALSE()),"")</f>
        <v/>
      </c>
      <c r="R433" s="21" t="str">
        <f aca="false">IFERROR(VLOOKUP(P$1&amp;":"&amp;P433,'Finish order'!$C:$K,9,FALSE()),"")</f>
        <v/>
      </c>
      <c r="S433" s="21" t="str">
        <f aca="false">IFERROR(VLOOKUP(P$1&amp;":"&amp;P433,'Finish order'!$C:$K,7,FALSE()),"")</f>
        <v/>
      </c>
      <c r="T433" s="29" t="str">
        <f aca="false">IFERROR(VLOOKUP(P$1&amp;":"&amp;P433,'Finish order'!$C:$K,5,FALSE()),"")</f>
        <v/>
      </c>
      <c r="U433" s="21" t="str">
        <f aca="false">IFERROR(VLOOKUP(P$1&amp;":"&amp;P433,'Finish order'!$C:$K,4,FALSE()),"")</f>
        <v/>
      </c>
      <c r="V433" s="30" t="str">
        <f aca="false" t="array" ref="V433:V433">IFERROR(SMALL(IF($S$2:$S1342=S433,$P$2:$P$911*1.001),1),"")</f>
        <v/>
      </c>
      <c r="W433" s="30" t="str">
        <f aca="false" t="array" ref="W433:W433">IFERROR(SMALL(IF($S$2:$S1342=S433,$P$2:$P$911*1.0001),2),"")</f>
        <v/>
      </c>
      <c r="X433" s="30" t="str">
        <f aca="false" t="array" ref="X433:X433">IFERROR(SMALL(IF($S$2:$S1342=S433,$P$2:$P$911*1.00001),3),"")</f>
        <v/>
      </c>
      <c r="Y433" s="30" t="str">
        <f aca="false" t="array" ref="Y433:Y433">IFERROR(SMALL(IF($S$2:$S1342=S433,$P$2:$P$911*1.000001),4),"")</f>
        <v/>
      </c>
      <c r="Z433" s="30" t="str">
        <f aca="false">IF(P433&lt;&gt;"", IF(COUNT(V433:Y433)=4, SUM(V433:Y433), "No"), "")</f>
        <v>No</v>
      </c>
      <c r="AA433" s="30" t="str">
        <f aca="false">IF(P433&lt;&gt;"", IF(COUNT(V433:X433)=3, SUM(V433:X433), "No"), "")</f>
        <v>No</v>
      </c>
      <c r="AB433" s="30" t="str">
        <f aca="false">IF(P433&lt;&gt;"", IF(COUNT(V433:W433)=2, SUM(V433:W433), "No"), "")</f>
        <v>No</v>
      </c>
      <c r="AC433" s="30" t="str">
        <f aca="false">'Results 10 year vets'!$S433&amp;":"&amp;Table4[[#Headers],[Female]]</f>
        <v>:Female</v>
      </c>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c r="CJ433" s="31"/>
      <c r="CK433" s="31"/>
      <c r="CL433" s="31"/>
      <c r="CM433" s="31"/>
      <c r="CN433" s="31"/>
      <c r="CO433" s="31"/>
      <c r="CP433" s="31"/>
      <c r="CQ433" s="31"/>
      <c r="CR433" s="31"/>
      <c r="CS433" s="31"/>
      <c r="CT433" s="31"/>
      <c r="CU433" s="31"/>
      <c r="CV433" s="31"/>
      <c r="CW433" s="31"/>
      <c r="CX433" s="31"/>
      <c r="CY433" s="31"/>
      <c r="CZ433" s="31"/>
      <c r="DA433" s="31"/>
      <c r="DB433" s="31"/>
      <c r="DC433" s="31"/>
      <c r="DD433" s="31"/>
      <c r="DE433" s="31"/>
      <c r="DF433" s="31"/>
      <c r="DG433" s="31"/>
      <c r="DH433" s="31"/>
      <c r="DI433" s="31"/>
      <c r="DJ433" s="31"/>
      <c r="DK433" s="31"/>
      <c r="DL433" s="31"/>
      <c r="DM433" s="31"/>
      <c r="DN433" s="31"/>
      <c r="DO433" s="31"/>
      <c r="DP433" s="31"/>
      <c r="DQ433" s="31"/>
      <c r="DR433" s="31"/>
      <c r="DS433" s="31"/>
      <c r="DT433" s="31"/>
      <c r="DU433" s="31"/>
      <c r="DV433" s="31"/>
      <c r="DW433" s="31"/>
    </row>
    <row r="434" customFormat="false" ht="15.75" hidden="false" customHeight="true" outlineLevel="0" collapsed="false">
      <c r="A434" s="21" t="n">
        <v>433</v>
      </c>
      <c r="B434" s="21" t="str">
        <f aca="false">IFERROR(VLOOKUP($A$1&amp;":"&amp;A434,'Finish order'!C:K,6,FALSE()),"")</f>
        <v/>
      </c>
      <c r="C434" s="21" t="str">
        <f aca="false">IFERROR(VLOOKUP(A$1&amp;":"&amp;A434,'Finish order'!$C:$K,9,FALSE()),"")</f>
        <v/>
      </c>
      <c r="D434" s="21" t="str">
        <f aca="false">IFERROR(VLOOKUP(A$1&amp;":"&amp;A434,'Finish order'!$C:$K,7,FALSE()),"")</f>
        <v/>
      </c>
      <c r="E434" s="29" t="str">
        <f aca="false">IFERROR(VLOOKUP($A$1&amp;":"&amp;A434,'Finish order'!C:K,5,FALSE()),"")</f>
        <v/>
      </c>
      <c r="F434" s="21" t="str">
        <f aca="false">IFERROR(VLOOKUP($A$1&amp;":"&amp;A434,'Finish order'!C:K,4,FALSE()),"")</f>
        <v/>
      </c>
      <c r="G434" s="30" t="str">
        <f aca="false" t="array" ref="G434:G434">IFERROR(SMALL(IF($D$2:$D1343=D434,$A$2:$A$911*1.001),1),"")</f>
        <v/>
      </c>
      <c r="H434" s="30" t="str">
        <f aca="false" t="array" ref="H434:H434">IFERROR(SMALL(IF($D$2:$D1343=D434,$A$2:$A$911*1.0001),2),"")</f>
        <v/>
      </c>
      <c r="I434" s="30" t="str">
        <f aca="false" t="array" ref="I434:I434">IFERROR(SMALL(IF($D$2:$D1343=D434,$A$2:$A$911*1.00001),3),"")</f>
        <v/>
      </c>
      <c r="J434" s="30" t="str">
        <f aca="false" t="array" ref="J434:J434">IFERROR(SMALL(IF($D$2:$D1343=D434,$A$2:$A$911*1.000001),4),"")</f>
        <v/>
      </c>
      <c r="K434" s="30" t="str">
        <f aca="false">IF(A434&lt;&gt;"", IF(COUNT(G434:J434)=4, SUM(G434:J434), "No"), "")</f>
        <v>No</v>
      </c>
      <c r="L434" s="30" t="str">
        <f aca="false">IF(A434&lt;&gt;"", IF(COUNT(G434:I434)=3, SUM(G434:I434), "No"), "")</f>
        <v>No</v>
      </c>
      <c r="M434" s="30" t="str">
        <f aca="false">IF(A434&lt;&gt;"", IF(COUNT(G434:H434)=2, SUM(G434:H434), "No"), "")</f>
        <v>No</v>
      </c>
      <c r="N434" s="30" t="str">
        <f aca="false">'Results 10 year vets'!$D434&amp;":"&amp;Table1[[#Headers],[Male]]</f>
        <v>:Male</v>
      </c>
      <c r="O434" s="31"/>
      <c r="P434" s="21" t="n">
        <v>433</v>
      </c>
      <c r="Q434" s="21" t="str">
        <f aca="false">IFERROR(VLOOKUP(P$1&amp;":"&amp;P434,'Finish order'!$C:$K,6,FALSE()),"")</f>
        <v/>
      </c>
      <c r="R434" s="21" t="str">
        <f aca="false">IFERROR(VLOOKUP(P$1&amp;":"&amp;P434,'Finish order'!$C:$K,9,FALSE()),"")</f>
        <v/>
      </c>
      <c r="S434" s="21" t="str">
        <f aca="false">IFERROR(VLOOKUP(P$1&amp;":"&amp;P434,'Finish order'!$C:$K,7,FALSE()),"")</f>
        <v/>
      </c>
      <c r="T434" s="29" t="str">
        <f aca="false">IFERROR(VLOOKUP(P$1&amp;":"&amp;P434,'Finish order'!$C:$K,5,FALSE()),"")</f>
        <v/>
      </c>
      <c r="U434" s="21" t="str">
        <f aca="false">IFERROR(VLOOKUP(P$1&amp;":"&amp;P434,'Finish order'!$C:$K,4,FALSE()),"")</f>
        <v/>
      </c>
      <c r="V434" s="30" t="str">
        <f aca="false" t="array" ref="V434:V434">IFERROR(SMALL(IF($S$2:$S1343=S434,$P$2:$P$911*1.001),1),"")</f>
        <v/>
      </c>
      <c r="W434" s="30" t="str">
        <f aca="false" t="array" ref="W434:W434">IFERROR(SMALL(IF($S$2:$S1343=S434,$P$2:$P$911*1.0001),2),"")</f>
        <v/>
      </c>
      <c r="X434" s="30" t="str">
        <f aca="false" t="array" ref="X434:X434">IFERROR(SMALL(IF($S$2:$S1343=S434,$P$2:$P$911*1.00001),3),"")</f>
        <v/>
      </c>
      <c r="Y434" s="30" t="str">
        <f aca="false" t="array" ref="Y434:Y434">IFERROR(SMALL(IF($S$2:$S1343=S434,$P$2:$P$911*1.000001),4),"")</f>
        <v/>
      </c>
      <c r="Z434" s="30" t="str">
        <f aca="false">IF(P434&lt;&gt;"", IF(COUNT(V434:Y434)=4, SUM(V434:Y434), "No"), "")</f>
        <v>No</v>
      </c>
      <c r="AA434" s="30" t="str">
        <f aca="false">IF(P434&lt;&gt;"", IF(COUNT(V434:X434)=3, SUM(V434:X434), "No"), "")</f>
        <v>No</v>
      </c>
      <c r="AB434" s="30" t="str">
        <f aca="false">IF(P434&lt;&gt;"", IF(COUNT(V434:W434)=2, SUM(V434:W434), "No"), "")</f>
        <v>No</v>
      </c>
      <c r="AC434" s="30" t="str">
        <f aca="false">'Results 10 year vets'!$S434&amp;":"&amp;Table4[[#Headers],[Female]]</f>
        <v>:Female</v>
      </c>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c r="CJ434" s="31"/>
      <c r="CK434" s="31"/>
      <c r="CL434" s="31"/>
      <c r="CM434" s="31"/>
      <c r="CN434" s="31"/>
      <c r="CO434" s="31"/>
      <c r="CP434" s="31"/>
      <c r="CQ434" s="31"/>
      <c r="CR434" s="31"/>
      <c r="CS434" s="31"/>
      <c r="CT434" s="31"/>
      <c r="CU434" s="31"/>
      <c r="CV434" s="31"/>
      <c r="CW434" s="31"/>
      <c r="CX434" s="31"/>
      <c r="CY434" s="31"/>
      <c r="CZ434" s="31"/>
      <c r="DA434" s="31"/>
      <c r="DB434" s="31"/>
      <c r="DC434" s="31"/>
      <c r="DD434" s="31"/>
      <c r="DE434" s="31"/>
      <c r="DF434" s="31"/>
      <c r="DG434" s="31"/>
      <c r="DH434" s="31"/>
      <c r="DI434" s="31"/>
      <c r="DJ434" s="31"/>
      <c r="DK434" s="31"/>
      <c r="DL434" s="31"/>
      <c r="DM434" s="31"/>
      <c r="DN434" s="31"/>
      <c r="DO434" s="31"/>
      <c r="DP434" s="31"/>
      <c r="DQ434" s="31"/>
      <c r="DR434" s="31"/>
      <c r="DS434" s="31"/>
      <c r="DT434" s="31"/>
      <c r="DU434" s="31"/>
      <c r="DV434" s="31"/>
      <c r="DW434" s="31"/>
    </row>
    <row r="435" customFormat="false" ht="15.75" hidden="false" customHeight="true" outlineLevel="0" collapsed="false">
      <c r="A435" s="21" t="n">
        <v>434</v>
      </c>
      <c r="B435" s="21" t="str">
        <f aca="false">IFERROR(VLOOKUP($A$1&amp;":"&amp;A435,'Finish order'!C:K,6,FALSE()),"")</f>
        <v/>
      </c>
      <c r="C435" s="21" t="str">
        <f aca="false">IFERROR(VLOOKUP(A$1&amp;":"&amp;A435,'Finish order'!$C:$K,9,FALSE()),"")</f>
        <v/>
      </c>
      <c r="D435" s="21" t="str">
        <f aca="false">IFERROR(VLOOKUP(A$1&amp;":"&amp;A435,'Finish order'!$C:$K,7,FALSE()),"")</f>
        <v/>
      </c>
      <c r="E435" s="29" t="str">
        <f aca="false">IFERROR(VLOOKUP($A$1&amp;":"&amp;A435,'Finish order'!C:K,5,FALSE()),"")</f>
        <v/>
      </c>
      <c r="F435" s="21" t="str">
        <f aca="false">IFERROR(VLOOKUP($A$1&amp;":"&amp;A435,'Finish order'!C:K,4,FALSE()),"")</f>
        <v/>
      </c>
      <c r="G435" s="30" t="str">
        <f aca="false" t="array" ref="G435:G435">IFERROR(SMALL(IF($D$2:$D1344=D435,$A$2:$A$911*1.001),1),"")</f>
        <v/>
      </c>
      <c r="H435" s="30" t="str">
        <f aca="false" t="array" ref="H435:H435">IFERROR(SMALL(IF($D$2:$D1344=D435,$A$2:$A$911*1.0001),2),"")</f>
        <v/>
      </c>
      <c r="I435" s="30" t="str">
        <f aca="false" t="array" ref="I435:I435">IFERROR(SMALL(IF($D$2:$D1344=D435,$A$2:$A$911*1.00001),3),"")</f>
        <v/>
      </c>
      <c r="J435" s="30" t="str">
        <f aca="false" t="array" ref="J435:J435">IFERROR(SMALL(IF($D$2:$D1344=D435,$A$2:$A$911*1.000001),4),"")</f>
        <v/>
      </c>
      <c r="K435" s="30" t="str">
        <f aca="false">IF(A435&lt;&gt;"", IF(COUNT(G435:J435)=4, SUM(G435:J435), "No"), "")</f>
        <v>No</v>
      </c>
      <c r="L435" s="30" t="str">
        <f aca="false">IF(A435&lt;&gt;"", IF(COUNT(G435:I435)=3, SUM(G435:I435), "No"), "")</f>
        <v>No</v>
      </c>
      <c r="M435" s="30" t="str">
        <f aca="false">IF(A435&lt;&gt;"", IF(COUNT(G435:H435)=2, SUM(G435:H435), "No"), "")</f>
        <v>No</v>
      </c>
      <c r="N435" s="30" t="str">
        <f aca="false">'Results 10 year vets'!$D435&amp;":"&amp;Table1[[#Headers],[Male]]</f>
        <v>:Male</v>
      </c>
      <c r="O435" s="31"/>
      <c r="P435" s="21" t="n">
        <v>434</v>
      </c>
      <c r="Q435" s="21" t="str">
        <f aca="false">IFERROR(VLOOKUP(P$1&amp;":"&amp;P435,'Finish order'!$C:$K,6,FALSE()),"")</f>
        <v/>
      </c>
      <c r="R435" s="21" t="str">
        <f aca="false">IFERROR(VLOOKUP(P$1&amp;":"&amp;P435,'Finish order'!$C:$K,9,FALSE()),"")</f>
        <v/>
      </c>
      <c r="S435" s="21" t="str">
        <f aca="false">IFERROR(VLOOKUP(P$1&amp;":"&amp;P435,'Finish order'!$C:$K,7,FALSE()),"")</f>
        <v/>
      </c>
      <c r="T435" s="29" t="str">
        <f aca="false">IFERROR(VLOOKUP(P$1&amp;":"&amp;P435,'Finish order'!$C:$K,5,FALSE()),"")</f>
        <v/>
      </c>
      <c r="U435" s="21" t="str">
        <f aca="false">IFERROR(VLOOKUP(P$1&amp;":"&amp;P435,'Finish order'!$C:$K,4,FALSE()),"")</f>
        <v/>
      </c>
      <c r="V435" s="30" t="str">
        <f aca="false" t="array" ref="V435:V435">IFERROR(SMALL(IF($S$2:$S1344=S435,$P$2:$P$911*1.001),1),"")</f>
        <v/>
      </c>
      <c r="W435" s="30" t="str">
        <f aca="false" t="array" ref="W435:W435">IFERROR(SMALL(IF($S$2:$S1344=S435,$P$2:$P$911*1.0001),2),"")</f>
        <v/>
      </c>
      <c r="X435" s="30" t="str">
        <f aca="false" t="array" ref="X435:X435">IFERROR(SMALL(IF($S$2:$S1344=S435,$P$2:$P$911*1.00001),3),"")</f>
        <v/>
      </c>
      <c r="Y435" s="30" t="str">
        <f aca="false" t="array" ref="Y435:Y435">IFERROR(SMALL(IF($S$2:$S1344=S435,$P$2:$P$911*1.000001),4),"")</f>
        <v/>
      </c>
      <c r="Z435" s="30" t="str">
        <f aca="false">IF(P435&lt;&gt;"", IF(COUNT(V435:Y435)=4, SUM(V435:Y435), "No"), "")</f>
        <v>No</v>
      </c>
      <c r="AA435" s="30" t="str">
        <f aca="false">IF(P435&lt;&gt;"", IF(COUNT(V435:X435)=3, SUM(V435:X435), "No"), "")</f>
        <v>No</v>
      </c>
      <c r="AB435" s="30" t="str">
        <f aca="false">IF(P435&lt;&gt;"", IF(COUNT(V435:W435)=2, SUM(V435:W435), "No"), "")</f>
        <v>No</v>
      </c>
      <c r="AC435" s="30" t="str">
        <f aca="false">'Results 10 year vets'!$S435&amp;":"&amp;Table4[[#Headers],[Female]]</f>
        <v>:Female</v>
      </c>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c r="CJ435" s="31"/>
      <c r="CK435" s="31"/>
      <c r="CL435" s="31"/>
      <c r="CM435" s="31"/>
      <c r="CN435" s="31"/>
      <c r="CO435" s="31"/>
      <c r="CP435" s="31"/>
      <c r="CQ435" s="31"/>
      <c r="CR435" s="31"/>
      <c r="CS435" s="31"/>
      <c r="CT435" s="31"/>
      <c r="CU435" s="31"/>
      <c r="CV435" s="31"/>
      <c r="CW435" s="31"/>
      <c r="CX435" s="31"/>
      <c r="CY435" s="31"/>
      <c r="CZ435" s="31"/>
      <c r="DA435" s="31"/>
      <c r="DB435" s="31"/>
      <c r="DC435" s="31"/>
      <c r="DD435" s="31"/>
      <c r="DE435" s="31"/>
      <c r="DF435" s="31"/>
      <c r="DG435" s="31"/>
      <c r="DH435" s="31"/>
      <c r="DI435" s="31"/>
      <c r="DJ435" s="31"/>
      <c r="DK435" s="31"/>
      <c r="DL435" s="31"/>
      <c r="DM435" s="31"/>
      <c r="DN435" s="31"/>
      <c r="DO435" s="31"/>
      <c r="DP435" s="31"/>
      <c r="DQ435" s="31"/>
      <c r="DR435" s="31"/>
      <c r="DS435" s="31"/>
      <c r="DT435" s="31"/>
      <c r="DU435" s="31"/>
      <c r="DV435" s="31"/>
      <c r="DW435" s="31"/>
    </row>
    <row r="436" customFormat="false" ht="15.75" hidden="false" customHeight="true" outlineLevel="0" collapsed="false">
      <c r="A436" s="21" t="n">
        <v>435</v>
      </c>
      <c r="B436" s="21" t="str">
        <f aca="false">IFERROR(VLOOKUP($A$1&amp;":"&amp;A436,'Finish order'!C:K,6,FALSE()),"")</f>
        <v/>
      </c>
      <c r="C436" s="21" t="str">
        <f aca="false">IFERROR(VLOOKUP(A$1&amp;":"&amp;A436,'Finish order'!$C:$K,9,FALSE()),"")</f>
        <v/>
      </c>
      <c r="D436" s="21" t="str">
        <f aca="false">IFERROR(VLOOKUP(A$1&amp;":"&amp;A436,'Finish order'!$C:$K,7,FALSE()),"")</f>
        <v/>
      </c>
      <c r="E436" s="29" t="str">
        <f aca="false">IFERROR(VLOOKUP($A$1&amp;":"&amp;A436,'Finish order'!C:K,5,FALSE()),"")</f>
        <v/>
      </c>
      <c r="F436" s="21" t="str">
        <f aca="false">IFERROR(VLOOKUP($A$1&amp;":"&amp;A436,'Finish order'!C:K,4,FALSE()),"")</f>
        <v/>
      </c>
      <c r="G436" s="30" t="str">
        <f aca="false" t="array" ref="G436:G436">IFERROR(SMALL(IF($D$2:$D1345=D436,$A$2:$A$911*1.001),1),"")</f>
        <v/>
      </c>
      <c r="H436" s="30" t="str">
        <f aca="false" t="array" ref="H436:H436">IFERROR(SMALL(IF($D$2:$D1345=D436,$A$2:$A$911*1.0001),2),"")</f>
        <v/>
      </c>
      <c r="I436" s="30" t="str">
        <f aca="false" t="array" ref="I436:I436">IFERROR(SMALL(IF($D$2:$D1345=D436,$A$2:$A$911*1.00001),3),"")</f>
        <v/>
      </c>
      <c r="J436" s="30" t="str">
        <f aca="false" t="array" ref="J436:J436">IFERROR(SMALL(IF($D$2:$D1345=D436,$A$2:$A$911*1.000001),4),"")</f>
        <v/>
      </c>
      <c r="K436" s="30" t="str">
        <f aca="false">IF(A436&lt;&gt;"", IF(COUNT(G436:J436)=4, SUM(G436:J436), "No"), "")</f>
        <v>No</v>
      </c>
      <c r="L436" s="30" t="str">
        <f aca="false">IF(A436&lt;&gt;"", IF(COUNT(G436:I436)=3, SUM(G436:I436), "No"), "")</f>
        <v>No</v>
      </c>
      <c r="M436" s="30" t="str">
        <f aca="false">IF(A436&lt;&gt;"", IF(COUNT(G436:H436)=2, SUM(G436:H436), "No"), "")</f>
        <v>No</v>
      </c>
      <c r="N436" s="30" t="str">
        <f aca="false">'Results 10 year vets'!$D436&amp;":"&amp;Table1[[#Headers],[Male]]</f>
        <v>:Male</v>
      </c>
      <c r="O436" s="31"/>
      <c r="P436" s="21" t="n">
        <v>435</v>
      </c>
      <c r="Q436" s="21" t="str">
        <f aca="false">IFERROR(VLOOKUP(P$1&amp;":"&amp;P436,'Finish order'!$C:$K,6,FALSE()),"")</f>
        <v/>
      </c>
      <c r="R436" s="21" t="str">
        <f aca="false">IFERROR(VLOOKUP(P$1&amp;":"&amp;P436,'Finish order'!$C:$K,9,FALSE()),"")</f>
        <v/>
      </c>
      <c r="S436" s="21" t="str">
        <f aca="false">IFERROR(VLOOKUP(P$1&amp;":"&amp;P436,'Finish order'!$C:$K,7,FALSE()),"")</f>
        <v/>
      </c>
      <c r="T436" s="29" t="str">
        <f aca="false">IFERROR(VLOOKUP(P$1&amp;":"&amp;P436,'Finish order'!$C:$K,5,FALSE()),"")</f>
        <v/>
      </c>
      <c r="U436" s="21" t="str">
        <f aca="false">IFERROR(VLOOKUP(P$1&amp;":"&amp;P436,'Finish order'!$C:$K,4,FALSE()),"")</f>
        <v/>
      </c>
      <c r="V436" s="30" t="str">
        <f aca="false" t="array" ref="V436:V436">IFERROR(SMALL(IF($S$2:$S1345=S436,$P$2:$P$911*1.001),1),"")</f>
        <v/>
      </c>
      <c r="W436" s="30" t="str">
        <f aca="false" t="array" ref="W436:W436">IFERROR(SMALL(IF($S$2:$S1345=S436,$P$2:$P$911*1.0001),2),"")</f>
        <v/>
      </c>
      <c r="X436" s="30" t="str">
        <f aca="false" t="array" ref="X436:X436">IFERROR(SMALL(IF($S$2:$S1345=S436,$P$2:$P$911*1.00001),3),"")</f>
        <v/>
      </c>
      <c r="Y436" s="30" t="str">
        <f aca="false" t="array" ref="Y436:Y436">IFERROR(SMALL(IF($S$2:$S1345=S436,$P$2:$P$911*1.000001),4),"")</f>
        <v/>
      </c>
      <c r="Z436" s="30" t="str">
        <f aca="false">IF(P436&lt;&gt;"", IF(COUNT(V436:Y436)=4, SUM(V436:Y436), "No"), "")</f>
        <v>No</v>
      </c>
      <c r="AA436" s="30" t="str">
        <f aca="false">IF(P436&lt;&gt;"", IF(COUNT(V436:X436)=3, SUM(V436:X436), "No"), "")</f>
        <v>No</v>
      </c>
      <c r="AB436" s="30" t="str">
        <f aca="false">IF(P436&lt;&gt;"", IF(COUNT(V436:W436)=2, SUM(V436:W436), "No"), "")</f>
        <v>No</v>
      </c>
      <c r="AC436" s="30" t="str">
        <f aca="false">'Results 10 year vets'!$S436&amp;":"&amp;Table4[[#Headers],[Female]]</f>
        <v>:Female</v>
      </c>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c r="CJ436" s="31"/>
      <c r="CK436" s="31"/>
      <c r="CL436" s="31"/>
      <c r="CM436" s="31"/>
      <c r="CN436" s="31"/>
      <c r="CO436" s="31"/>
      <c r="CP436" s="31"/>
      <c r="CQ436" s="31"/>
      <c r="CR436" s="31"/>
      <c r="CS436" s="31"/>
      <c r="CT436" s="31"/>
      <c r="CU436" s="31"/>
      <c r="CV436" s="31"/>
      <c r="CW436" s="31"/>
      <c r="CX436" s="31"/>
      <c r="CY436" s="31"/>
      <c r="CZ436" s="31"/>
      <c r="DA436" s="31"/>
      <c r="DB436" s="31"/>
      <c r="DC436" s="31"/>
      <c r="DD436" s="31"/>
      <c r="DE436" s="31"/>
      <c r="DF436" s="31"/>
      <c r="DG436" s="31"/>
      <c r="DH436" s="31"/>
      <c r="DI436" s="31"/>
      <c r="DJ436" s="31"/>
      <c r="DK436" s="31"/>
      <c r="DL436" s="31"/>
      <c r="DM436" s="31"/>
      <c r="DN436" s="31"/>
      <c r="DO436" s="31"/>
      <c r="DP436" s="31"/>
      <c r="DQ436" s="31"/>
      <c r="DR436" s="31"/>
      <c r="DS436" s="31"/>
      <c r="DT436" s="31"/>
      <c r="DU436" s="31"/>
      <c r="DV436" s="31"/>
      <c r="DW436" s="31"/>
    </row>
    <row r="437" customFormat="false" ht="15.75" hidden="false" customHeight="true" outlineLevel="0" collapsed="false">
      <c r="A437" s="21" t="n">
        <v>436</v>
      </c>
      <c r="B437" s="21" t="str">
        <f aca="false">IFERROR(VLOOKUP($A$1&amp;":"&amp;A437,'Finish order'!C:K,6,FALSE()),"")</f>
        <v/>
      </c>
      <c r="C437" s="21" t="str">
        <f aca="false">IFERROR(VLOOKUP(A$1&amp;":"&amp;A437,'Finish order'!$C:$K,9,FALSE()),"")</f>
        <v/>
      </c>
      <c r="D437" s="21" t="str">
        <f aca="false">IFERROR(VLOOKUP(A$1&amp;":"&amp;A437,'Finish order'!$C:$K,7,FALSE()),"")</f>
        <v/>
      </c>
      <c r="E437" s="29" t="str">
        <f aca="false">IFERROR(VLOOKUP($A$1&amp;":"&amp;A437,'Finish order'!C:K,5,FALSE()),"")</f>
        <v/>
      </c>
      <c r="F437" s="21" t="str">
        <f aca="false">IFERROR(VLOOKUP($A$1&amp;":"&amp;A437,'Finish order'!C:K,4,FALSE()),"")</f>
        <v/>
      </c>
      <c r="G437" s="30" t="str">
        <f aca="false" t="array" ref="G437:G437">IFERROR(SMALL(IF($D$2:$D1346=D437,$A$2:$A$911*1.001),1),"")</f>
        <v/>
      </c>
      <c r="H437" s="30" t="str">
        <f aca="false" t="array" ref="H437:H437">IFERROR(SMALL(IF($D$2:$D1346=D437,$A$2:$A$911*1.0001),2),"")</f>
        <v/>
      </c>
      <c r="I437" s="30" t="str">
        <f aca="false" t="array" ref="I437:I437">IFERROR(SMALL(IF($D$2:$D1346=D437,$A$2:$A$911*1.00001),3),"")</f>
        <v/>
      </c>
      <c r="J437" s="30" t="str">
        <f aca="false" t="array" ref="J437:J437">IFERROR(SMALL(IF($D$2:$D1346=D437,$A$2:$A$911*1.000001),4),"")</f>
        <v/>
      </c>
      <c r="K437" s="30" t="str">
        <f aca="false">IF(A437&lt;&gt;"", IF(COUNT(G437:J437)=4, SUM(G437:J437), "No"), "")</f>
        <v>No</v>
      </c>
      <c r="L437" s="30" t="str">
        <f aca="false">IF(A437&lt;&gt;"", IF(COUNT(G437:I437)=3, SUM(G437:I437), "No"), "")</f>
        <v>No</v>
      </c>
      <c r="M437" s="30" t="str">
        <f aca="false">IF(A437&lt;&gt;"", IF(COUNT(G437:H437)=2, SUM(G437:H437), "No"), "")</f>
        <v>No</v>
      </c>
      <c r="N437" s="30" t="str">
        <f aca="false">'Results 10 year vets'!$D437&amp;":"&amp;Table1[[#Headers],[Male]]</f>
        <v>:Male</v>
      </c>
      <c r="O437" s="31"/>
      <c r="P437" s="21" t="n">
        <v>436</v>
      </c>
      <c r="Q437" s="21" t="str">
        <f aca="false">IFERROR(VLOOKUP(P$1&amp;":"&amp;P437,'Finish order'!$C:$K,6,FALSE()),"")</f>
        <v/>
      </c>
      <c r="R437" s="21" t="str">
        <f aca="false">IFERROR(VLOOKUP(P$1&amp;":"&amp;P437,'Finish order'!$C:$K,9,FALSE()),"")</f>
        <v/>
      </c>
      <c r="S437" s="21" t="str">
        <f aca="false">IFERROR(VLOOKUP(P$1&amp;":"&amp;P437,'Finish order'!$C:$K,7,FALSE()),"")</f>
        <v/>
      </c>
      <c r="T437" s="29" t="str">
        <f aca="false">IFERROR(VLOOKUP(P$1&amp;":"&amp;P437,'Finish order'!$C:$K,5,FALSE()),"")</f>
        <v/>
      </c>
      <c r="U437" s="21" t="str">
        <f aca="false">IFERROR(VLOOKUP(P$1&amp;":"&amp;P437,'Finish order'!$C:$K,4,FALSE()),"")</f>
        <v/>
      </c>
      <c r="V437" s="30" t="str">
        <f aca="false" t="array" ref="V437:V437">IFERROR(SMALL(IF($S$2:$S1346=S437,$P$2:$P$911*1.001),1),"")</f>
        <v/>
      </c>
      <c r="W437" s="30" t="str">
        <f aca="false" t="array" ref="W437:W437">IFERROR(SMALL(IF($S$2:$S1346=S437,$P$2:$P$911*1.0001),2),"")</f>
        <v/>
      </c>
      <c r="X437" s="30" t="str">
        <f aca="false" t="array" ref="X437:X437">IFERROR(SMALL(IF($S$2:$S1346=S437,$P$2:$P$911*1.00001),3),"")</f>
        <v/>
      </c>
      <c r="Y437" s="30" t="str">
        <f aca="false" t="array" ref="Y437:Y437">IFERROR(SMALL(IF($S$2:$S1346=S437,$P$2:$P$911*1.000001),4),"")</f>
        <v/>
      </c>
      <c r="Z437" s="30" t="str">
        <f aca="false">IF(P437&lt;&gt;"", IF(COUNT(V437:Y437)=4, SUM(V437:Y437), "No"), "")</f>
        <v>No</v>
      </c>
      <c r="AA437" s="30" t="str">
        <f aca="false">IF(P437&lt;&gt;"", IF(COUNT(V437:X437)=3, SUM(V437:X437), "No"), "")</f>
        <v>No</v>
      </c>
      <c r="AB437" s="30" t="str">
        <f aca="false">IF(P437&lt;&gt;"", IF(COUNT(V437:W437)=2, SUM(V437:W437), "No"), "")</f>
        <v>No</v>
      </c>
      <c r="AC437" s="30" t="str">
        <f aca="false">'Results 10 year vets'!$S437&amp;":"&amp;Table4[[#Headers],[Female]]</f>
        <v>:Female</v>
      </c>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c r="CJ437" s="31"/>
      <c r="CK437" s="31"/>
      <c r="CL437" s="31"/>
      <c r="CM437" s="31"/>
      <c r="CN437" s="31"/>
      <c r="CO437" s="31"/>
      <c r="CP437" s="31"/>
      <c r="CQ437" s="31"/>
      <c r="CR437" s="31"/>
      <c r="CS437" s="31"/>
      <c r="CT437" s="31"/>
      <c r="CU437" s="31"/>
      <c r="CV437" s="31"/>
      <c r="CW437" s="31"/>
      <c r="CX437" s="31"/>
      <c r="CY437" s="31"/>
      <c r="CZ437" s="31"/>
      <c r="DA437" s="31"/>
      <c r="DB437" s="31"/>
      <c r="DC437" s="31"/>
      <c r="DD437" s="31"/>
      <c r="DE437" s="31"/>
      <c r="DF437" s="31"/>
      <c r="DG437" s="31"/>
      <c r="DH437" s="31"/>
      <c r="DI437" s="31"/>
      <c r="DJ437" s="31"/>
      <c r="DK437" s="31"/>
      <c r="DL437" s="31"/>
      <c r="DM437" s="31"/>
      <c r="DN437" s="31"/>
      <c r="DO437" s="31"/>
      <c r="DP437" s="31"/>
      <c r="DQ437" s="31"/>
      <c r="DR437" s="31"/>
      <c r="DS437" s="31"/>
      <c r="DT437" s="31"/>
      <c r="DU437" s="31"/>
      <c r="DV437" s="31"/>
      <c r="DW437" s="31"/>
    </row>
    <row r="438" customFormat="false" ht="15.75" hidden="false" customHeight="true" outlineLevel="0" collapsed="false">
      <c r="A438" s="21" t="n">
        <v>437</v>
      </c>
      <c r="B438" s="21" t="str">
        <f aca="false">IFERROR(VLOOKUP($A$1&amp;":"&amp;A438,'Finish order'!C:K,6,FALSE()),"")</f>
        <v/>
      </c>
      <c r="C438" s="21" t="str">
        <f aca="false">IFERROR(VLOOKUP(A$1&amp;":"&amp;A438,'Finish order'!$C:$K,9,FALSE()),"")</f>
        <v/>
      </c>
      <c r="D438" s="21" t="str">
        <f aca="false">IFERROR(VLOOKUP(A$1&amp;":"&amp;A438,'Finish order'!$C:$K,7,FALSE()),"")</f>
        <v/>
      </c>
      <c r="E438" s="29" t="str">
        <f aca="false">IFERROR(VLOOKUP($A$1&amp;":"&amp;A438,'Finish order'!C:K,5,FALSE()),"")</f>
        <v/>
      </c>
      <c r="F438" s="21" t="str">
        <f aca="false">IFERROR(VLOOKUP($A$1&amp;":"&amp;A438,'Finish order'!C:K,4,FALSE()),"")</f>
        <v/>
      </c>
      <c r="G438" s="30" t="str">
        <f aca="false" t="array" ref="G438:G438">IFERROR(SMALL(IF($D$2:$D1347=D438,$A$2:$A$911*1.001),1),"")</f>
        <v/>
      </c>
      <c r="H438" s="30" t="str">
        <f aca="false" t="array" ref="H438:H438">IFERROR(SMALL(IF($D$2:$D1347=D438,$A$2:$A$911*1.0001),2),"")</f>
        <v/>
      </c>
      <c r="I438" s="30" t="str">
        <f aca="false" t="array" ref="I438:I438">IFERROR(SMALL(IF($D$2:$D1347=D438,$A$2:$A$911*1.00001),3),"")</f>
        <v/>
      </c>
      <c r="J438" s="30" t="str">
        <f aca="false" t="array" ref="J438:J438">IFERROR(SMALL(IF($D$2:$D1347=D438,$A$2:$A$911*1.000001),4),"")</f>
        <v/>
      </c>
      <c r="K438" s="30" t="str">
        <f aca="false">IF(A438&lt;&gt;"", IF(COUNT(G438:J438)=4, SUM(G438:J438), "No"), "")</f>
        <v>No</v>
      </c>
      <c r="L438" s="30" t="str">
        <f aca="false">IF(A438&lt;&gt;"", IF(COUNT(G438:I438)=3, SUM(G438:I438), "No"), "")</f>
        <v>No</v>
      </c>
      <c r="M438" s="30" t="str">
        <f aca="false">IF(A438&lt;&gt;"", IF(COUNT(G438:H438)=2, SUM(G438:H438), "No"), "")</f>
        <v>No</v>
      </c>
      <c r="N438" s="30" t="str">
        <f aca="false">'Results 10 year vets'!$D438&amp;":"&amp;Table1[[#Headers],[Male]]</f>
        <v>:Male</v>
      </c>
      <c r="O438" s="31"/>
      <c r="P438" s="21" t="n">
        <v>437</v>
      </c>
      <c r="Q438" s="21" t="str">
        <f aca="false">IFERROR(VLOOKUP(P$1&amp;":"&amp;P438,'Finish order'!$C:$K,6,FALSE()),"")</f>
        <v/>
      </c>
      <c r="R438" s="21" t="str">
        <f aca="false">IFERROR(VLOOKUP(P$1&amp;":"&amp;P438,'Finish order'!$C:$K,9,FALSE()),"")</f>
        <v/>
      </c>
      <c r="S438" s="21" t="str">
        <f aca="false">IFERROR(VLOOKUP(P$1&amp;":"&amp;P438,'Finish order'!$C:$K,7,FALSE()),"")</f>
        <v/>
      </c>
      <c r="T438" s="29" t="str">
        <f aca="false">IFERROR(VLOOKUP(P$1&amp;":"&amp;P438,'Finish order'!$C:$K,5,FALSE()),"")</f>
        <v/>
      </c>
      <c r="U438" s="21" t="str">
        <f aca="false">IFERROR(VLOOKUP(P$1&amp;":"&amp;P438,'Finish order'!$C:$K,4,FALSE()),"")</f>
        <v/>
      </c>
      <c r="V438" s="30" t="str">
        <f aca="false" t="array" ref="V438:V438">IFERROR(SMALL(IF($S$2:$S1347=S438,$P$2:$P$911*1.001),1),"")</f>
        <v/>
      </c>
      <c r="W438" s="30" t="str">
        <f aca="false" t="array" ref="W438:W438">IFERROR(SMALL(IF($S$2:$S1347=S438,$P$2:$P$911*1.0001),2),"")</f>
        <v/>
      </c>
      <c r="X438" s="30" t="str">
        <f aca="false" t="array" ref="X438:X438">IFERROR(SMALL(IF($S$2:$S1347=S438,$P$2:$P$911*1.00001),3),"")</f>
        <v/>
      </c>
      <c r="Y438" s="30" t="str">
        <f aca="false" t="array" ref="Y438:Y438">IFERROR(SMALL(IF($S$2:$S1347=S438,$P$2:$P$911*1.000001),4),"")</f>
        <v/>
      </c>
      <c r="Z438" s="30" t="str">
        <f aca="false">IF(P438&lt;&gt;"", IF(COUNT(V438:Y438)=4, SUM(V438:Y438), "No"), "")</f>
        <v>No</v>
      </c>
      <c r="AA438" s="30" t="str">
        <f aca="false">IF(P438&lt;&gt;"", IF(COUNT(V438:X438)=3, SUM(V438:X438), "No"), "")</f>
        <v>No</v>
      </c>
      <c r="AB438" s="30" t="str">
        <f aca="false">IF(P438&lt;&gt;"", IF(COUNT(V438:W438)=2, SUM(V438:W438), "No"), "")</f>
        <v>No</v>
      </c>
      <c r="AC438" s="30" t="str">
        <f aca="false">'Results 10 year vets'!$S438&amp;":"&amp;Table4[[#Headers],[Female]]</f>
        <v>:Female</v>
      </c>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c r="CQ438" s="31"/>
      <c r="CR438" s="31"/>
      <c r="CS438" s="31"/>
      <c r="CT438" s="31"/>
      <c r="CU438" s="31"/>
      <c r="CV438" s="31"/>
      <c r="CW438" s="31"/>
      <c r="CX438" s="31"/>
      <c r="CY438" s="31"/>
      <c r="CZ438" s="31"/>
      <c r="DA438" s="31"/>
      <c r="DB438" s="31"/>
      <c r="DC438" s="31"/>
      <c r="DD438" s="31"/>
      <c r="DE438" s="31"/>
      <c r="DF438" s="31"/>
      <c r="DG438" s="31"/>
      <c r="DH438" s="31"/>
      <c r="DI438" s="31"/>
      <c r="DJ438" s="31"/>
      <c r="DK438" s="31"/>
      <c r="DL438" s="31"/>
      <c r="DM438" s="31"/>
      <c r="DN438" s="31"/>
      <c r="DO438" s="31"/>
      <c r="DP438" s="31"/>
      <c r="DQ438" s="31"/>
      <c r="DR438" s="31"/>
      <c r="DS438" s="31"/>
      <c r="DT438" s="31"/>
      <c r="DU438" s="31"/>
      <c r="DV438" s="31"/>
      <c r="DW438" s="31"/>
    </row>
    <row r="439" customFormat="false" ht="15.75" hidden="false" customHeight="true" outlineLevel="0" collapsed="false">
      <c r="A439" s="21" t="n">
        <v>438</v>
      </c>
      <c r="B439" s="21" t="str">
        <f aca="false">IFERROR(VLOOKUP($A$1&amp;":"&amp;A439,'Finish order'!C:K,6,FALSE()),"")</f>
        <v/>
      </c>
      <c r="C439" s="21" t="str">
        <f aca="false">IFERROR(VLOOKUP(A$1&amp;":"&amp;A439,'Finish order'!$C:$K,9,FALSE()),"")</f>
        <v/>
      </c>
      <c r="D439" s="21" t="str">
        <f aca="false">IFERROR(VLOOKUP(A$1&amp;":"&amp;A439,'Finish order'!$C:$K,7,FALSE()),"")</f>
        <v/>
      </c>
      <c r="E439" s="29" t="str">
        <f aca="false">IFERROR(VLOOKUP($A$1&amp;":"&amp;A439,'Finish order'!C:K,5,FALSE()),"")</f>
        <v/>
      </c>
      <c r="F439" s="21" t="str">
        <f aca="false">IFERROR(VLOOKUP($A$1&amp;":"&amp;A439,'Finish order'!C:K,4,FALSE()),"")</f>
        <v/>
      </c>
      <c r="G439" s="30" t="str">
        <f aca="false" t="array" ref="G439:G439">IFERROR(SMALL(IF($D$2:$D1348=D439,$A$2:$A$911*1.001),1),"")</f>
        <v/>
      </c>
      <c r="H439" s="30" t="str">
        <f aca="false" t="array" ref="H439:H439">IFERROR(SMALL(IF($D$2:$D1348=D439,$A$2:$A$911*1.0001),2),"")</f>
        <v/>
      </c>
      <c r="I439" s="30" t="str">
        <f aca="false" t="array" ref="I439:I439">IFERROR(SMALL(IF($D$2:$D1348=D439,$A$2:$A$911*1.00001),3),"")</f>
        <v/>
      </c>
      <c r="J439" s="30" t="str">
        <f aca="false" t="array" ref="J439:J439">IFERROR(SMALL(IF($D$2:$D1348=D439,$A$2:$A$911*1.000001),4),"")</f>
        <v/>
      </c>
      <c r="K439" s="30" t="str">
        <f aca="false">IF(A439&lt;&gt;"", IF(COUNT(G439:J439)=4, SUM(G439:J439), "No"), "")</f>
        <v>No</v>
      </c>
      <c r="L439" s="30" t="str">
        <f aca="false">IF(A439&lt;&gt;"", IF(COUNT(G439:I439)=3, SUM(G439:I439), "No"), "")</f>
        <v>No</v>
      </c>
      <c r="M439" s="30" t="str">
        <f aca="false">IF(A439&lt;&gt;"", IF(COUNT(G439:H439)=2, SUM(G439:H439), "No"), "")</f>
        <v>No</v>
      </c>
      <c r="N439" s="30" t="str">
        <f aca="false">'Results 10 year vets'!$D439&amp;":"&amp;Table1[[#Headers],[Male]]</f>
        <v>:Male</v>
      </c>
      <c r="O439" s="31"/>
      <c r="P439" s="21" t="n">
        <v>438</v>
      </c>
      <c r="Q439" s="21" t="str">
        <f aca="false">IFERROR(VLOOKUP(P$1&amp;":"&amp;P439,'Finish order'!$C:$K,6,FALSE()),"")</f>
        <v/>
      </c>
      <c r="R439" s="21" t="str">
        <f aca="false">IFERROR(VLOOKUP(P$1&amp;":"&amp;P439,'Finish order'!$C:$K,9,FALSE()),"")</f>
        <v/>
      </c>
      <c r="S439" s="21" t="str">
        <f aca="false">IFERROR(VLOOKUP(P$1&amp;":"&amp;P439,'Finish order'!$C:$K,7,FALSE()),"")</f>
        <v/>
      </c>
      <c r="T439" s="29" t="str">
        <f aca="false">IFERROR(VLOOKUP(P$1&amp;":"&amp;P439,'Finish order'!$C:$K,5,FALSE()),"")</f>
        <v/>
      </c>
      <c r="U439" s="21" t="str">
        <f aca="false">IFERROR(VLOOKUP(P$1&amp;":"&amp;P439,'Finish order'!$C:$K,4,FALSE()),"")</f>
        <v/>
      </c>
      <c r="V439" s="30" t="str">
        <f aca="false" t="array" ref="V439:V439">IFERROR(SMALL(IF($S$2:$S1348=S439,$P$2:$P$911*1.001),1),"")</f>
        <v/>
      </c>
      <c r="W439" s="30" t="str">
        <f aca="false" t="array" ref="W439:W439">IFERROR(SMALL(IF($S$2:$S1348=S439,$P$2:$P$911*1.0001),2),"")</f>
        <v/>
      </c>
      <c r="X439" s="30" t="str">
        <f aca="false" t="array" ref="X439:X439">IFERROR(SMALL(IF($S$2:$S1348=S439,$P$2:$P$911*1.00001),3),"")</f>
        <v/>
      </c>
      <c r="Y439" s="30" t="str">
        <f aca="false" t="array" ref="Y439:Y439">IFERROR(SMALL(IF($S$2:$S1348=S439,$P$2:$P$911*1.000001),4),"")</f>
        <v/>
      </c>
      <c r="Z439" s="30" t="str">
        <f aca="false">IF(P439&lt;&gt;"", IF(COUNT(V439:Y439)=4, SUM(V439:Y439), "No"), "")</f>
        <v>No</v>
      </c>
      <c r="AA439" s="30" t="str">
        <f aca="false">IF(P439&lt;&gt;"", IF(COUNT(V439:X439)=3, SUM(V439:X439), "No"), "")</f>
        <v>No</v>
      </c>
      <c r="AB439" s="30" t="str">
        <f aca="false">IF(P439&lt;&gt;"", IF(COUNT(V439:W439)=2, SUM(V439:W439), "No"), "")</f>
        <v>No</v>
      </c>
      <c r="AC439" s="30" t="str">
        <f aca="false">'Results 10 year vets'!$S439&amp;":"&amp;Table4[[#Headers],[Female]]</f>
        <v>:Female</v>
      </c>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c r="CJ439" s="31"/>
      <c r="CK439" s="31"/>
      <c r="CL439" s="31"/>
      <c r="CM439" s="31"/>
      <c r="CN439" s="31"/>
      <c r="CO439" s="31"/>
      <c r="CP439" s="31"/>
      <c r="CQ439" s="31"/>
      <c r="CR439" s="31"/>
      <c r="CS439" s="31"/>
      <c r="CT439" s="31"/>
      <c r="CU439" s="31"/>
      <c r="CV439" s="31"/>
      <c r="CW439" s="31"/>
      <c r="CX439" s="31"/>
      <c r="CY439" s="31"/>
      <c r="CZ439" s="31"/>
      <c r="DA439" s="31"/>
      <c r="DB439" s="31"/>
      <c r="DC439" s="31"/>
      <c r="DD439" s="31"/>
      <c r="DE439" s="31"/>
      <c r="DF439" s="31"/>
      <c r="DG439" s="31"/>
      <c r="DH439" s="31"/>
      <c r="DI439" s="31"/>
      <c r="DJ439" s="31"/>
      <c r="DK439" s="31"/>
      <c r="DL439" s="31"/>
      <c r="DM439" s="31"/>
      <c r="DN439" s="31"/>
      <c r="DO439" s="31"/>
      <c r="DP439" s="31"/>
      <c r="DQ439" s="31"/>
      <c r="DR439" s="31"/>
      <c r="DS439" s="31"/>
      <c r="DT439" s="31"/>
      <c r="DU439" s="31"/>
      <c r="DV439" s="31"/>
      <c r="DW439" s="31"/>
    </row>
    <row r="440" customFormat="false" ht="15.75" hidden="false" customHeight="true" outlineLevel="0" collapsed="false">
      <c r="A440" s="21" t="n">
        <v>439</v>
      </c>
      <c r="B440" s="21" t="str">
        <f aca="false">IFERROR(VLOOKUP($A$1&amp;":"&amp;A440,'Finish order'!C:K,6,FALSE()),"")</f>
        <v/>
      </c>
      <c r="C440" s="21" t="str">
        <f aca="false">IFERROR(VLOOKUP(A$1&amp;":"&amp;A440,'Finish order'!$C:$K,9,FALSE()),"")</f>
        <v/>
      </c>
      <c r="D440" s="21" t="str">
        <f aca="false">IFERROR(VLOOKUP(A$1&amp;":"&amp;A440,'Finish order'!$C:$K,7,FALSE()),"")</f>
        <v/>
      </c>
      <c r="E440" s="29" t="str">
        <f aca="false">IFERROR(VLOOKUP($A$1&amp;":"&amp;A440,'Finish order'!C:K,5,FALSE()),"")</f>
        <v/>
      </c>
      <c r="F440" s="21" t="str">
        <f aca="false">IFERROR(VLOOKUP($A$1&amp;":"&amp;A440,'Finish order'!C:K,4,FALSE()),"")</f>
        <v/>
      </c>
      <c r="G440" s="30" t="str">
        <f aca="false" t="array" ref="G440:G440">IFERROR(SMALL(IF($D$2:$D1349=D440,$A$2:$A$911*1.001),1),"")</f>
        <v/>
      </c>
      <c r="H440" s="30" t="str">
        <f aca="false" t="array" ref="H440:H440">IFERROR(SMALL(IF($D$2:$D1349=D440,$A$2:$A$911*1.0001),2),"")</f>
        <v/>
      </c>
      <c r="I440" s="30" t="str">
        <f aca="false" t="array" ref="I440:I440">IFERROR(SMALL(IF($D$2:$D1349=D440,$A$2:$A$911*1.00001),3),"")</f>
        <v/>
      </c>
      <c r="J440" s="30" t="str">
        <f aca="false" t="array" ref="J440:J440">IFERROR(SMALL(IF($D$2:$D1349=D440,$A$2:$A$911*1.000001),4),"")</f>
        <v/>
      </c>
      <c r="K440" s="30" t="str">
        <f aca="false">IF(A440&lt;&gt;"", IF(COUNT(G440:J440)=4, SUM(G440:J440), "No"), "")</f>
        <v>No</v>
      </c>
      <c r="L440" s="30" t="str">
        <f aca="false">IF(A440&lt;&gt;"", IF(COUNT(G440:I440)=3, SUM(G440:I440), "No"), "")</f>
        <v>No</v>
      </c>
      <c r="M440" s="30" t="str">
        <f aca="false">IF(A440&lt;&gt;"", IF(COUNT(G440:H440)=2, SUM(G440:H440), "No"), "")</f>
        <v>No</v>
      </c>
      <c r="N440" s="30" t="str">
        <f aca="false">'Results 10 year vets'!$D440&amp;":"&amp;Table1[[#Headers],[Male]]</f>
        <v>:Male</v>
      </c>
      <c r="O440" s="31"/>
      <c r="P440" s="21" t="n">
        <v>439</v>
      </c>
      <c r="Q440" s="21" t="str">
        <f aca="false">IFERROR(VLOOKUP(P$1&amp;":"&amp;P440,'Finish order'!$C:$K,6,FALSE()),"")</f>
        <v/>
      </c>
      <c r="R440" s="21" t="str">
        <f aca="false">IFERROR(VLOOKUP(P$1&amp;":"&amp;P440,'Finish order'!$C:$K,9,FALSE()),"")</f>
        <v/>
      </c>
      <c r="S440" s="21" t="str">
        <f aca="false">IFERROR(VLOOKUP(P$1&amp;":"&amp;P440,'Finish order'!$C:$K,7,FALSE()),"")</f>
        <v/>
      </c>
      <c r="T440" s="29" t="str">
        <f aca="false">IFERROR(VLOOKUP(P$1&amp;":"&amp;P440,'Finish order'!$C:$K,5,FALSE()),"")</f>
        <v/>
      </c>
      <c r="U440" s="21" t="str">
        <f aca="false">IFERROR(VLOOKUP(P$1&amp;":"&amp;P440,'Finish order'!$C:$K,4,FALSE()),"")</f>
        <v/>
      </c>
      <c r="V440" s="30" t="str">
        <f aca="false" t="array" ref="V440:V440">IFERROR(SMALL(IF($S$2:$S1349=S440,$P$2:$P$911*1.001),1),"")</f>
        <v/>
      </c>
      <c r="W440" s="30" t="str">
        <f aca="false" t="array" ref="W440:W440">IFERROR(SMALL(IF($S$2:$S1349=S440,$P$2:$P$911*1.0001),2),"")</f>
        <v/>
      </c>
      <c r="X440" s="30" t="str">
        <f aca="false" t="array" ref="X440:X440">IFERROR(SMALL(IF($S$2:$S1349=S440,$P$2:$P$911*1.00001),3),"")</f>
        <v/>
      </c>
      <c r="Y440" s="30" t="str">
        <f aca="false" t="array" ref="Y440:Y440">IFERROR(SMALL(IF($S$2:$S1349=S440,$P$2:$P$911*1.000001),4),"")</f>
        <v/>
      </c>
      <c r="Z440" s="30" t="str">
        <f aca="false">IF(P440&lt;&gt;"", IF(COUNT(V440:Y440)=4, SUM(V440:Y440), "No"), "")</f>
        <v>No</v>
      </c>
      <c r="AA440" s="30" t="str">
        <f aca="false">IF(P440&lt;&gt;"", IF(COUNT(V440:X440)=3, SUM(V440:X440), "No"), "")</f>
        <v>No</v>
      </c>
      <c r="AB440" s="30" t="str">
        <f aca="false">IF(P440&lt;&gt;"", IF(COUNT(V440:W440)=2, SUM(V440:W440), "No"), "")</f>
        <v>No</v>
      </c>
      <c r="AC440" s="30" t="str">
        <f aca="false">'Results 10 year vets'!$S440&amp;":"&amp;Table4[[#Headers],[Female]]</f>
        <v>:Female</v>
      </c>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c r="CJ440" s="31"/>
      <c r="CK440" s="31"/>
      <c r="CL440" s="31"/>
      <c r="CM440" s="31"/>
      <c r="CN440" s="31"/>
      <c r="CO440" s="31"/>
      <c r="CP440" s="31"/>
      <c r="CQ440" s="31"/>
      <c r="CR440" s="31"/>
      <c r="CS440" s="31"/>
      <c r="CT440" s="31"/>
      <c r="CU440" s="31"/>
      <c r="CV440" s="31"/>
      <c r="CW440" s="31"/>
      <c r="CX440" s="31"/>
      <c r="CY440" s="31"/>
      <c r="CZ440" s="31"/>
      <c r="DA440" s="31"/>
      <c r="DB440" s="31"/>
      <c r="DC440" s="31"/>
      <c r="DD440" s="31"/>
      <c r="DE440" s="31"/>
      <c r="DF440" s="31"/>
      <c r="DG440" s="31"/>
      <c r="DH440" s="31"/>
      <c r="DI440" s="31"/>
      <c r="DJ440" s="31"/>
      <c r="DK440" s="31"/>
      <c r="DL440" s="31"/>
      <c r="DM440" s="31"/>
      <c r="DN440" s="31"/>
      <c r="DO440" s="31"/>
      <c r="DP440" s="31"/>
      <c r="DQ440" s="31"/>
      <c r="DR440" s="31"/>
      <c r="DS440" s="31"/>
      <c r="DT440" s="31"/>
      <c r="DU440" s="31"/>
      <c r="DV440" s="31"/>
      <c r="DW440" s="31"/>
    </row>
    <row r="441" customFormat="false" ht="15.75" hidden="false" customHeight="true" outlineLevel="0" collapsed="false">
      <c r="A441" s="21" t="n">
        <v>440</v>
      </c>
      <c r="B441" s="21" t="str">
        <f aca="false">IFERROR(VLOOKUP($A$1&amp;":"&amp;A441,'Finish order'!C:K,6,FALSE()),"")</f>
        <v/>
      </c>
      <c r="C441" s="21" t="str">
        <f aca="false">IFERROR(VLOOKUP(A$1&amp;":"&amp;A441,'Finish order'!$C:$K,9,FALSE()),"")</f>
        <v/>
      </c>
      <c r="D441" s="21" t="str">
        <f aca="false">IFERROR(VLOOKUP(A$1&amp;":"&amp;A441,'Finish order'!$C:$K,7,FALSE()),"")</f>
        <v/>
      </c>
      <c r="E441" s="29" t="str">
        <f aca="false">IFERROR(VLOOKUP($A$1&amp;":"&amp;A441,'Finish order'!C:K,5,FALSE()),"")</f>
        <v/>
      </c>
      <c r="F441" s="21" t="str">
        <f aca="false">IFERROR(VLOOKUP($A$1&amp;":"&amp;A441,'Finish order'!C:K,4,FALSE()),"")</f>
        <v/>
      </c>
      <c r="G441" s="30" t="str">
        <f aca="false" t="array" ref="G441:G441">IFERROR(SMALL(IF($D$2:$D1350=D441,$A$2:$A$911*1.001),1),"")</f>
        <v/>
      </c>
      <c r="H441" s="30" t="str">
        <f aca="false" t="array" ref="H441:H441">IFERROR(SMALL(IF($D$2:$D1350=D441,$A$2:$A$911*1.0001),2),"")</f>
        <v/>
      </c>
      <c r="I441" s="30" t="str">
        <f aca="false" t="array" ref="I441:I441">IFERROR(SMALL(IF($D$2:$D1350=D441,$A$2:$A$911*1.00001),3),"")</f>
        <v/>
      </c>
      <c r="J441" s="30" t="str">
        <f aca="false" t="array" ref="J441:J441">IFERROR(SMALL(IF($D$2:$D1350=D441,$A$2:$A$911*1.000001),4),"")</f>
        <v/>
      </c>
      <c r="K441" s="30" t="str">
        <f aca="false">IF(A441&lt;&gt;"", IF(COUNT(G441:J441)=4, SUM(G441:J441), "No"), "")</f>
        <v>No</v>
      </c>
      <c r="L441" s="30" t="str">
        <f aca="false">IF(A441&lt;&gt;"", IF(COUNT(G441:I441)=3, SUM(G441:I441), "No"), "")</f>
        <v>No</v>
      </c>
      <c r="M441" s="30" t="str">
        <f aca="false">IF(A441&lt;&gt;"", IF(COUNT(G441:H441)=2, SUM(G441:H441), "No"), "")</f>
        <v>No</v>
      </c>
      <c r="N441" s="30" t="str">
        <f aca="false">'Results 10 year vets'!$D441&amp;":"&amp;Table1[[#Headers],[Male]]</f>
        <v>:Male</v>
      </c>
      <c r="O441" s="31"/>
      <c r="P441" s="21" t="n">
        <v>440</v>
      </c>
      <c r="Q441" s="21" t="str">
        <f aca="false">IFERROR(VLOOKUP(P$1&amp;":"&amp;P441,'Finish order'!$C:$K,6,FALSE()),"")</f>
        <v/>
      </c>
      <c r="R441" s="21" t="str">
        <f aca="false">IFERROR(VLOOKUP(P$1&amp;":"&amp;P441,'Finish order'!$C:$K,9,FALSE()),"")</f>
        <v/>
      </c>
      <c r="S441" s="21" t="str">
        <f aca="false">IFERROR(VLOOKUP(P$1&amp;":"&amp;P441,'Finish order'!$C:$K,7,FALSE()),"")</f>
        <v/>
      </c>
      <c r="T441" s="29" t="str">
        <f aca="false">IFERROR(VLOOKUP(P$1&amp;":"&amp;P441,'Finish order'!$C:$K,5,FALSE()),"")</f>
        <v/>
      </c>
      <c r="U441" s="21" t="str">
        <f aca="false">IFERROR(VLOOKUP(P$1&amp;":"&amp;P441,'Finish order'!$C:$K,4,FALSE()),"")</f>
        <v/>
      </c>
      <c r="V441" s="30" t="str">
        <f aca="false" t="array" ref="V441:V441">IFERROR(SMALL(IF($S$2:$S1350=S441,$P$2:$P$911*1.001),1),"")</f>
        <v/>
      </c>
      <c r="W441" s="30" t="str">
        <f aca="false" t="array" ref="W441:W441">IFERROR(SMALL(IF($S$2:$S1350=S441,$P$2:$P$911*1.0001),2),"")</f>
        <v/>
      </c>
      <c r="X441" s="30" t="str">
        <f aca="false" t="array" ref="X441:X441">IFERROR(SMALL(IF($S$2:$S1350=S441,$P$2:$P$911*1.00001),3),"")</f>
        <v/>
      </c>
      <c r="Y441" s="30" t="str">
        <f aca="false" t="array" ref="Y441:Y441">IFERROR(SMALL(IF($S$2:$S1350=S441,$P$2:$P$911*1.000001),4),"")</f>
        <v/>
      </c>
      <c r="Z441" s="30" t="str">
        <f aca="false">IF(P441&lt;&gt;"", IF(COUNT(V441:Y441)=4, SUM(V441:Y441), "No"), "")</f>
        <v>No</v>
      </c>
      <c r="AA441" s="30" t="str">
        <f aca="false">IF(P441&lt;&gt;"", IF(COUNT(V441:X441)=3, SUM(V441:X441), "No"), "")</f>
        <v>No</v>
      </c>
      <c r="AB441" s="30" t="str">
        <f aca="false">IF(P441&lt;&gt;"", IF(COUNT(V441:W441)=2, SUM(V441:W441), "No"), "")</f>
        <v>No</v>
      </c>
      <c r="AC441" s="30" t="str">
        <f aca="false">'Results 10 year vets'!$S441&amp;":"&amp;Table4[[#Headers],[Female]]</f>
        <v>:Female</v>
      </c>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c r="CJ441" s="31"/>
      <c r="CK441" s="31"/>
      <c r="CL441" s="31"/>
      <c r="CM441" s="31"/>
      <c r="CN441" s="31"/>
      <c r="CO441" s="31"/>
      <c r="CP441" s="31"/>
      <c r="CQ441" s="31"/>
      <c r="CR441" s="31"/>
      <c r="CS441" s="31"/>
      <c r="CT441" s="31"/>
      <c r="CU441" s="31"/>
      <c r="CV441" s="31"/>
      <c r="CW441" s="31"/>
      <c r="CX441" s="31"/>
      <c r="CY441" s="31"/>
      <c r="CZ441" s="31"/>
      <c r="DA441" s="31"/>
      <c r="DB441" s="31"/>
      <c r="DC441" s="31"/>
      <c r="DD441" s="31"/>
      <c r="DE441" s="31"/>
      <c r="DF441" s="31"/>
      <c r="DG441" s="31"/>
      <c r="DH441" s="31"/>
      <c r="DI441" s="31"/>
      <c r="DJ441" s="31"/>
      <c r="DK441" s="31"/>
      <c r="DL441" s="31"/>
      <c r="DM441" s="31"/>
      <c r="DN441" s="31"/>
      <c r="DO441" s="31"/>
      <c r="DP441" s="31"/>
      <c r="DQ441" s="31"/>
      <c r="DR441" s="31"/>
      <c r="DS441" s="31"/>
      <c r="DT441" s="31"/>
      <c r="DU441" s="31"/>
      <c r="DV441" s="31"/>
      <c r="DW441" s="31"/>
    </row>
    <row r="442" customFormat="false" ht="15.75" hidden="false" customHeight="true" outlineLevel="0" collapsed="false">
      <c r="A442" s="21" t="n">
        <v>441</v>
      </c>
      <c r="B442" s="21" t="str">
        <f aca="false">IFERROR(VLOOKUP($A$1&amp;":"&amp;A442,'Finish order'!C:K,6,FALSE()),"")</f>
        <v/>
      </c>
      <c r="C442" s="21" t="str">
        <f aca="false">IFERROR(VLOOKUP(A$1&amp;":"&amp;A442,'Finish order'!$C:$K,9,FALSE()),"")</f>
        <v/>
      </c>
      <c r="D442" s="21" t="str">
        <f aca="false">IFERROR(VLOOKUP(A$1&amp;":"&amp;A442,'Finish order'!$C:$K,7,FALSE()),"")</f>
        <v/>
      </c>
      <c r="E442" s="29" t="str">
        <f aca="false">IFERROR(VLOOKUP($A$1&amp;":"&amp;A442,'Finish order'!C:K,5,FALSE()),"")</f>
        <v/>
      </c>
      <c r="F442" s="21" t="str">
        <f aca="false">IFERROR(VLOOKUP($A$1&amp;":"&amp;A442,'Finish order'!C:K,4,FALSE()),"")</f>
        <v/>
      </c>
      <c r="G442" s="30" t="str">
        <f aca="false" t="array" ref="G442:G442">IFERROR(SMALL(IF($D$2:$D1351=D442,$A$2:$A$911*1.001),1),"")</f>
        <v/>
      </c>
      <c r="H442" s="30" t="str">
        <f aca="false" t="array" ref="H442:H442">IFERROR(SMALL(IF($D$2:$D1351=D442,$A$2:$A$911*1.0001),2),"")</f>
        <v/>
      </c>
      <c r="I442" s="30" t="str">
        <f aca="false" t="array" ref="I442:I442">IFERROR(SMALL(IF($D$2:$D1351=D442,$A$2:$A$911*1.00001),3),"")</f>
        <v/>
      </c>
      <c r="J442" s="30" t="str">
        <f aca="false" t="array" ref="J442:J442">IFERROR(SMALL(IF($D$2:$D1351=D442,$A$2:$A$911*1.000001),4),"")</f>
        <v/>
      </c>
      <c r="K442" s="30" t="str">
        <f aca="false">IF(A442&lt;&gt;"", IF(COUNT(G442:J442)=4, SUM(G442:J442), "No"), "")</f>
        <v>No</v>
      </c>
      <c r="L442" s="30" t="str">
        <f aca="false">IF(A442&lt;&gt;"", IF(COUNT(G442:I442)=3, SUM(G442:I442), "No"), "")</f>
        <v>No</v>
      </c>
      <c r="M442" s="30" t="str">
        <f aca="false">IF(A442&lt;&gt;"", IF(COUNT(G442:H442)=2, SUM(G442:H442), "No"), "")</f>
        <v>No</v>
      </c>
      <c r="N442" s="30" t="str">
        <f aca="false">'Results 10 year vets'!$D442&amp;":"&amp;Table1[[#Headers],[Male]]</f>
        <v>:Male</v>
      </c>
      <c r="O442" s="31"/>
      <c r="P442" s="21" t="n">
        <v>441</v>
      </c>
      <c r="Q442" s="21" t="str">
        <f aca="false">IFERROR(VLOOKUP(P$1&amp;":"&amp;P442,'Finish order'!$C:$K,6,FALSE()),"")</f>
        <v/>
      </c>
      <c r="R442" s="21" t="str">
        <f aca="false">IFERROR(VLOOKUP(P$1&amp;":"&amp;P442,'Finish order'!$C:$K,9,FALSE()),"")</f>
        <v/>
      </c>
      <c r="S442" s="21" t="str">
        <f aca="false">IFERROR(VLOOKUP(P$1&amp;":"&amp;P442,'Finish order'!$C:$K,7,FALSE()),"")</f>
        <v/>
      </c>
      <c r="T442" s="29" t="str">
        <f aca="false">IFERROR(VLOOKUP(P$1&amp;":"&amp;P442,'Finish order'!$C:$K,5,FALSE()),"")</f>
        <v/>
      </c>
      <c r="U442" s="21" t="str">
        <f aca="false">IFERROR(VLOOKUP(P$1&amp;":"&amp;P442,'Finish order'!$C:$K,4,FALSE()),"")</f>
        <v/>
      </c>
      <c r="V442" s="30" t="str">
        <f aca="false" t="array" ref="V442:V442">IFERROR(SMALL(IF($S$2:$S1351=S442,$P$2:$P$911*1.001),1),"")</f>
        <v/>
      </c>
      <c r="W442" s="30" t="str">
        <f aca="false" t="array" ref="W442:W442">IFERROR(SMALL(IF($S$2:$S1351=S442,$P$2:$P$911*1.0001),2),"")</f>
        <v/>
      </c>
      <c r="X442" s="30" t="str">
        <f aca="false" t="array" ref="X442:X442">IFERROR(SMALL(IF($S$2:$S1351=S442,$P$2:$P$911*1.00001),3),"")</f>
        <v/>
      </c>
      <c r="Y442" s="30" t="str">
        <f aca="false" t="array" ref="Y442:Y442">IFERROR(SMALL(IF($S$2:$S1351=S442,$P$2:$P$911*1.000001),4),"")</f>
        <v/>
      </c>
      <c r="Z442" s="30" t="str">
        <f aca="false">IF(P442&lt;&gt;"", IF(COUNT(V442:Y442)=4, SUM(V442:Y442), "No"), "")</f>
        <v>No</v>
      </c>
      <c r="AA442" s="30" t="str">
        <f aca="false">IF(P442&lt;&gt;"", IF(COUNT(V442:X442)=3, SUM(V442:X442), "No"), "")</f>
        <v>No</v>
      </c>
      <c r="AB442" s="30" t="str">
        <f aca="false">IF(P442&lt;&gt;"", IF(COUNT(V442:W442)=2, SUM(V442:W442), "No"), "")</f>
        <v>No</v>
      </c>
      <c r="AC442" s="30" t="str">
        <f aca="false">'Results 10 year vets'!$S442&amp;":"&amp;Table4[[#Headers],[Female]]</f>
        <v>:Female</v>
      </c>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c r="CJ442" s="31"/>
      <c r="CK442" s="31"/>
      <c r="CL442" s="31"/>
      <c r="CM442" s="31"/>
      <c r="CN442" s="31"/>
      <c r="CO442" s="31"/>
      <c r="CP442" s="31"/>
      <c r="CQ442" s="31"/>
      <c r="CR442" s="31"/>
      <c r="CS442" s="31"/>
      <c r="CT442" s="31"/>
      <c r="CU442" s="31"/>
      <c r="CV442" s="31"/>
      <c r="CW442" s="31"/>
      <c r="CX442" s="31"/>
      <c r="CY442" s="31"/>
      <c r="CZ442" s="31"/>
      <c r="DA442" s="31"/>
      <c r="DB442" s="31"/>
      <c r="DC442" s="31"/>
      <c r="DD442" s="31"/>
      <c r="DE442" s="31"/>
      <c r="DF442" s="31"/>
      <c r="DG442" s="31"/>
      <c r="DH442" s="31"/>
      <c r="DI442" s="31"/>
      <c r="DJ442" s="31"/>
      <c r="DK442" s="31"/>
      <c r="DL442" s="31"/>
      <c r="DM442" s="31"/>
      <c r="DN442" s="31"/>
      <c r="DO442" s="31"/>
      <c r="DP442" s="31"/>
      <c r="DQ442" s="31"/>
      <c r="DR442" s="31"/>
      <c r="DS442" s="31"/>
      <c r="DT442" s="31"/>
      <c r="DU442" s="31"/>
      <c r="DV442" s="31"/>
      <c r="DW442" s="31"/>
    </row>
    <row r="443" customFormat="false" ht="15.75" hidden="false" customHeight="true" outlineLevel="0" collapsed="false">
      <c r="A443" s="21" t="n">
        <v>442</v>
      </c>
      <c r="B443" s="21" t="str">
        <f aca="false">IFERROR(VLOOKUP($A$1&amp;":"&amp;A443,'Finish order'!C:K,6,FALSE()),"")</f>
        <v/>
      </c>
      <c r="C443" s="21" t="str">
        <f aca="false">IFERROR(VLOOKUP(A$1&amp;":"&amp;A443,'Finish order'!$C:$K,9,FALSE()),"")</f>
        <v/>
      </c>
      <c r="D443" s="21" t="str">
        <f aca="false">IFERROR(VLOOKUP(A$1&amp;":"&amp;A443,'Finish order'!$C:$K,7,FALSE()),"")</f>
        <v/>
      </c>
      <c r="E443" s="29" t="str">
        <f aca="false">IFERROR(VLOOKUP($A$1&amp;":"&amp;A443,'Finish order'!C:K,5,FALSE()),"")</f>
        <v/>
      </c>
      <c r="F443" s="21" t="str">
        <f aca="false">IFERROR(VLOOKUP($A$1&amp;":"&amp;A443,'Finish order'!C:K,4,FALSE()),"")</f>
        <v/>
      </c>
      <c r="G443" s="30" t="str">
        <f aca="false" t="array" ref="G443:G443">IFERROR(SMALL(IF($D$2:$D1352=D443,$A$2:$A$911*1.001),1),"")</f>
        <v/>
      </c>
      <c r="H443" s="30" t="str">
        <f aca="false" t="array" ref="H443:H443">IFERROR(SMALL(IF($D$2:$D1352=D443,$A$2:$A$911*1.0001),2),"")</f>
        <v/>
      </c>
      <c r="I443" s="30" t="str">
        <f aca="false" t="array" ref="I443:I443">IFERROR(SMALL(IF($D$2:$D1352=D443,$A$2:$A$911*1.00001),3),"")</f>
        <v/>
      </c>
      <c r="J443" s="30" t="str">
        <f aca="false" t="array" ref="J443:J443">IFERROR(SMALL(IF($D$2:$D1352=D443,$A$2:$A$911*1.000001),4),"")</f>
        <v/>
      </c>
      <c r="K443" s="30" t="str">
        <f aca="false">IF(A443&lt;&gt;"", IF(COUNT(G443:J443)=4, SUM(G443:J443), "No"), "")</f>
        <v>No</v>
      </c>
      <c r="L443" s="30" t="str">
        <f aca="false">IF(A443&lt;&gt;"", IF(COUNT(G443:I443)=3, SUM(G443:I443), "No"), "")</f>
        <v>No</v>
      </c>
      <c r="M443" s="30" t="str">
        <f aca="false">IF(A443&lt;&gt;"", IF(COUNT(G443:H443)=2, SUM(G443:H443), "No"), "")</f>
        <v>No</v>
      </c>
      <c r="N443" s="30" t="str">
        <f aca="false">'Results 10 year vets'!$D443&amp;":"&amp;Table1[[#Headers],[Male]]</f>
        <v>:Male</v>
      </c>
      <c r="O443" s="31"/>
      <c r="P443" s="21" t="n">
        <v>442</v>
      </c>
      <c r="Q443" s="21" t="str">
        <f aca="false">IFERROR(VLOOKUP(P$1&amp;":"&amp;P443,'Finish order'!$C:$K,6,FALSE()),"")</f>
        <v/>
      </c>
      <c r="R443" s="21" t="str">
        <f aca="false">IFERROR(VLOOKUP(P$1&amp;":"&amp;P443,'Finish order'!$C:$K,9,FALSE()),"")</f>
        <v/>
      </c>
      <c r="S443" s="21" t="str">
        <f aca="false">IFERROR(VLOOKUP(P$1&amp;":"&amp;P443,'Finish order'!$C:$K,7,FALSE()),"")</f>
        <v/>
      </c>
      <c r="T443" s="29" t="str">
        <f aca="false">IFERROR(VLOOKUP(P$1&amp;":"&amp;P443,'Finish order'!$C:$K,5,FALSE()),"")</f>
        <v/>
      </c>
      <c r="U443" s="21" t="str">
        <f aca="false">IFERROR(VLOOKUP(P$1&amp;":"&amp;P443,'Finish order'!$C:$K,4,FALSE()),"")</f>
        <v/>
      </c>
      <c r="V443" s="30" t="str">
        <f aca="false" t="array" ref="V443:V443">IFERROR(SMALL(IF($S$2:$S1352=S443,$P$2:$P$911*1.001),1),"")</f>
        <v/>
      </c>
      <c r="W443" s="30" t="str">
        <f aca="false" t="array" ref="W443:W443">IFERROR(SMALL(IF($S$2:$S1352=S443,$P$2:$P$911*1.0001),2),"")</f>
        <v/>
      </c>
      <c r="X443" s="30" t="str">
        <f aca="false" t="array" ref="X443:X443">IFERROR(SMALL(IF($S$2:$S1352=S443,$P$2:$P$911*1.00001),3),"")</f>
        <v/>
      </c>
      <c r="Y443" s="30" t="str">
        <f aca="false" t="array" ref="Y443:Y443">IFERROR(SMALL(IF($S$2:$S1352=S443,$P$2:$P$911*1.000001),4),"")</f>
        <v/>
      </c>
      <c r="Z443" s="30" t="str">
        <f aca="false">IF(P443&lt;&gt;"", IF(COUNT(V443:Y443)=4, SUM(V443:Y443), "No"), "")</f>
        <v>No</v>
      </c>
      <c r="AA443" s="30" t="str">
        <f aca="false">IF(P443&lt;&gt;"", IF(COUNT(V443:X443)=3, SUM(V443:X443), "No"), "")</f>
        <v>No</v>
      </c>
      <c r="AB443" s="30" t="str">
        <f aca="false">IF(P443&lt;&gt;"", IF(COUNT(V443:W443)=2, SUM(V443:W443), "No"), "")</f>
        <v>No</v>
      </c>
      <c r="AC443" s="30" t="str">
        <f aca="false">'Results 10 year vets'!$S443&amp;":"&amp;Table4[[#Headers],[Female]]</f>
        <v>:Female</v>
      </c>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c r="CJ443" s="31"/>
      <c r="CK443" s="31"/>
      <c r="CL443" s="31"/>
      <c r="CM443" s="31"/>
      <c r="CN443" s="31"/>
      <c r="CO443" s="31"/>
      <c r="CP443" s="31"/>
      <c r="CQ443" s="31"/>
      <c r="CR443" s="31"/>
      <c r="CS443" s="31"/>
      <c r="CT443" s="31"/>
      <c r="CU443" s="31"/>
      <c r="CV443" s="31"/>
      <c r="CW443" s="31"/>
      <c r="CX443" s="31"/>
      <c r="CY443" s="31"/>
      <c r="CZ443" s="31"/>
      <c r="DA443" s="31"/>
      <c r="DB443" s="31"/>
      <c r="DC443" s="31"/>
      <c r="DD443" s="31"/>
      <c r="DE443" s="31"/>
      <c r="DF443" s="31"/>
      <c r="DG443" s="31"/>
      <c r="DH443" s="31"/>
      <c r="DI443" s="31"/>
      <c r="DJ443" s="31"/>
      <c r="DK443" s="31"/>
      <c r="DL443" s="31"/>
      <c r="DM443" s="31"/>
      <c r="DN443" s="31"/>
      <c r="DO443" s="31"/>
      <c r="DP443" s="31"/>
      <c r="DQ443" s="31"/>
      <c r="DR443" s="31"/>
      <c r="DS443" s="31"/>
      <c r="DT443" s="31"/>
      <c r="DU443" s="31"/>
      <c r="DV443" s="31"/>
      <c r="DW443" s="31"/>
    </row>
    <row r="444" customFormat="false" ht="15.75" hidden="false" customHeight="true" outlineLevel="0" collapsed="false">
      <c r="A444" s="21" t="n">
        <v>443</v>
      </c>
      <c r="B444" s="21" t="str">
        <f aca="false">IFERROR(VLOOKUP($A$1&amp;":"&amp;A444,'Finish order'!C:K,6,FALSE()),"")</f>
        <v/>
      </c>
      <c r="C444" s="21" t="str">
        <f aca="false">IFERROR(VLOOKUP(A$1&amp;":"&amp;A444,'Finish order'!$C:$K,9,FALSE()),"")</f>
        <v/>
      </c>
      <c r="D444" s="21" t="str">
        <f aca="false">IFERROR(VLOOKUP(A$1&amp;":"&amp;A444,'Finish order'!$C:$K,7,FALSE()),"")</f>
        <v/>
      </c>
      <c r="E444" s="29" t="str">
        <f aca="false">IFERROR(VLOOKUP($A$1&amp;":"&amp;A444,'Finish order'!C:K,5,FALSE()),"")</f>
        <v/>
      </c>
      <c r="F444" s="21" t="str">
        <f aca="false">IFERROR(VLOOKUP($A$1&amp;":"&amp;A444,'Finish order'!C:K,4,FALSE()),"")</f>
        <v/>
      </c>
      <c r="G444" s="30" t="str">
        <f aca="false" t="array" ref="G444:G444">IFERROR(SMALL(IF($D$2:$D1353=D444,$A$2:$A$911*1.001),1),"")</f>
        <v/>
      </c>
      <c r="H444" s="30" t="str">
        <f aca="false" t="array" ref="H444:H444">IFERROR(SMALL(IF($D$2:$D1353=D444,$A$2:$A$911*1.0001),2),"")</f>
        <v/>
      </c>
      <c r="I444" s="30" t="str">
        <f aca="false" t="array" ref="I444:I444">IFERROR(SMALL(IF($D$2:$D1353=D444,$A$2:$A$911*1.00001),3),"")</f>
        <v/>
      </c>
      <c r="J444" s="30" t="str">
        <f aca="false" t="array" ref="J444:J444">IFERROR(SMALL(IF($D$2:$D1353=D444,$A$2:$A$911*1.000001),4),"")</f>
        <v/>
      </c>
      <c r="K444" s="30" t="str">
        <f aca="false">IF(A444&lt;&gt;"", IF(COUNT(G444:J444)=4, SUM(G444:J444), "No"), "")</f>
        <v>No</v>
      </c>
      <c r="L444" s="30" t="str">
        <f aca="false">IF(A444&lt;&gt;"", IF(COUNT(G444:I444)=3, SUM(G444:I444), "No"), "")</f>
        <v>No</v>
      </c>
      <c r="M444" s="30" t="str">
        <f aca="false">IF(A444&lt;&gt;"", IF(COUNT(G444:H444)=2, SUM(G444:H444), "No"), "")</f>
        <v>No</v>
      </c>
      <c r="N444" s="30" t="str">
        <f aca="false">'Results 10 year vets'!$D444&amp;":"&amp;Table1[[#Headers],[Male]]</f>
        <v>:Male</v>
      </c>
      <c r="O444" s="31"/>
      <c r="P444" s="21" t="n">
        <v>443</v>
      </c>
      <c r="Q444" s="21" t="str">
        <f aca="false">IFERROR(VLOOKUP(P$1&amp;":"&amp;P444,'Finish order'!$C:$K,6,FALSE()),"")</f>
        <v/>
      </c>
      <c r="R444" s="21" t="str">
        <f aca="false">IFERROR(VLOOKUP(P$1&amp;":"&amp;P444,'Finish order'!$C:$K,9,FALSE()),"")</f>
        <v/>
      </c>
      <c r="S444" s="21" t="str">
        <f aca="false">IFERROR(VLOOKUP(P$1&amp;":"&amp;P444,'Finish order'!$C:$K,7,FALSE()),"")</f>
        <v/>
      </c>
      <c r="T444" s="29" t="str">
        <f aca="false">IFERROR(VLOOKUP(P$1&amp;":"&amp;P444,'Finish order'!$C:$K,5,FALSE()),"")</f>
        <v/>
      </c>
      <c r="U444" s="21" t="str">
        <f aca="false">IFERROR(VLOOKUP(P$1&amp;":"&amp;P444,'Finish order'!$C:$K,4,FALSE()),"")</f>
        <v/>
      </c>
      <c r="V444" s="30" t="str">
        <f aca="false" t="array" ref="V444:V444">IFERROR(SMALL(IF($S$2:$S1353=S444,$P$2:$P$911*1.001),1),"")</f>
        <v/>
      </c>
      <c r="W444" s="30" t="str">
        <f aca="false" t="array" ref="W444:W444">IFERROR(SMALL(IF($S$2:$S1353=S444,$P$2:$P$911*1.0001),2),"")</f>
        <v/>
      </c>
      <c r="X444" s="30" t="str">
        <f aca="false" t="array" ref="X444:X444">IFERROR(SMALL(IF($S$2:$S1353=S444,$P$2:$P$911*1.00001),3),"")</f>
        <v/>
      </c>
      <c r="Y444" s="30" t="str">
        <f aca="false" t="array" ref="Y444:Y444">IFERROR(SMALL(IF($S$2:$S1353=S444,$P$2:$P$911*1.000001),4),"")</f>
        <v/>
      </c>
      <c r="Z444" s="30" t="str">
        <f aca="false">IF(P444&lt;&gt;"", IF(COUNT(V444:Y444)=4, SUM(V444:Y444), "No"), "")</f>
        <v>No</v>
      </c>
      <c r="AA444" s="30" t="str">
        <f aca="false">IF(P444&lt;&gt;"", IF(COUNT(V444:X444)=3, SUM(V444:X444), "No"), "")</f>
        <v>No</v>
      </c>
      <c r="AB444" s="30" t="str">
        <f aca="false">IF(P444&lt;&gt;"", IF(COUNT(V444:W444)=2, SUM(V444:W444), "No"), "")</f>
        <v>No</v>
      </c>
      <c r="AC444" s="30" t="str">
        <f aca="false">'Results 10 year vets'!$S444&amp;":"&amp;Table4[[#Headers],[Female]]</f>
        <v>:Female</v>
      </c>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c r="CQ444" s="31"/>
      <c r="CR444" s="31"/>
      <c r="CS444" s="31"/>
      <c r="CT444" s="31"/>
      <c r="CU444" s="31"/>
      <c r="CV444" s="31"/>
      <c r="CW444" s="31"/>
      <c r="CX444" s="31"/>
      <c r="CY444" s="31"/>
      <c r="CZ444" s="31"/>
      <c r="DA444" s="31"/>
      <c r="DB444" s="31"/>
      <c r="DC444" s="31"/>
      <c r="DD444" s="31"/>
      <c r="DE444" s="31"/>
      <c r="DF444" s="31"/>
      <c r="DG444" s="31"/>
      <c r="DH444" s="31"/>
      <c r="DI444" s="31"/>
      <c r="DJ444" s="31"/>
      <c r="DK444" s="31"/>
      <c r="DL444" s="31"/>
      <c r="DM444" s="31"/>
      <c r="DN444" s="31"/>
      <c r="DO444" s="31"/>
      <c r="DP444" s="31"/>
      <c r="DQ444" s="31"/>
      <c r="DR444" s="31"/>
      <c r="DS444" s="31"/>
      <c r="DT444" s="31"/>
      <c r="DU444" s="31"/>
      <c r="DV444" s="31"/>
      <c r="DW444" s="31"/>
    </row>
    <row r="445" customFormat="false" ht="15.75" hidden="false" customHeight="true" outlineLevel="0" collapsed="false">
      <c r="A445" s="21" t="n">
        <v>444</v>
      </c>
      <c r="B445" s="21" t="str">
        <f aca="false">IFERROR(VLOOKUP($A$1&amp;":"&amp;A445,'Finish order'!C:K,6,FALSE()),"")</f>
        <v/>
      </c>
      <c r="C445" s="21" t="str">
        <f aca="false">IFERROR(VLOOKUP(A$1&amp;":"&amp;A445,'Finish order'!$C:$K,9,FALSE()),"")</f>
        <v/>
      </c>
      <c r="D445" s="21" t="str">
        <f aca="false">IFERROR(VLOOKUP(A$1&amp;":"&amp;A445,'Finish order'!$C:$K,7,FALSE()),"")</f>
        <v/>
      </c>
      <c r="E445" s="29" t="str">
        <f aca="false">IFERROR(VLOOKUP($A$1&amp;":"&amp;A445,'Finish order'!C:K,5,FALSE()),"")</f>
        <v/>
      </c>
      <c r="F445" s="21" t="str">
        <f aca="false">IFERROR(VLOOKUP($A$1&amp;":"&amp;A445,'Finish order'!C:K,4,FALSE()),"")</f>
        <v/>
      </c>
      <c r="G445" s="30" t="str">
        <f aca="false" t="array" ref="G445:G445">IFERROR(SMALL(IF($D$2:$D1354=D445,$A$2:$A$911*1.001),1),"")</f>
        <v/>
      </c>
      <c r="H445" s="30" t="str">
        <f aca="false" t="array" ref="H445:H445">IFERROR(SMALL(IF($D$2:$D1354=D445,$A$2:$A$911*1.0001),2),"")</f>
        <v/>
      </c>
      <c r="I445" s="30" t="str">
        <f aca="false" t="array" ref="I445:I445">IFERROR(SMALL(IF($D$2:$D1354=D445,$A$2:$A$911*1.00001),3),"")</f>
        <v/>
      </c>
      <c r="J445" s="30" t="str">
        <f aca="false" t="array" ref="J445:J445">IFERROR(SMALL(IF($D$2:$D1354=D445,$A$2:$A$911*1.000001),4),"")</f>
        <v/>
      </c>
      <c r="K445" s="30" t="str">
        <f aca="false">IF(A445&lt;&gt;"", IF(COUNT(G445:J445)=4, SUM(G445:J445), "No"), "")</f>
        <v>No</v>
      </c>
      <c r="L445" s="30" t="str">
        <f aca="false">IF(A445&lt;&gt;"", IF(COUNT(G445:I445)=3, SUM(G445:I445), "No"), "")</f>
        <v>No</v>
      </c>
      <c r="M445" s="30" t="str">
        <f aca="false">IF(A445&lt;&gt;"", IF(COUNT(G445:H445)=2, SUM(G445:H445), "No"), "")</f>
        <v>No</v>
      </c>
      <c r="N445" s="30" t="str">
        <f aca="false">'Results 10 year vets'!$D445&amp;":"&amp;Table1[[#Headers],[Male]]</f>
        <v>:Male</v>
      </c>
      <c r="O445" s="31"/>
      <c r="P445" s="21" t="n">
        <v>444</v>
      </c>
      <c r="Q445" s="21" t="str">
        <f aca="false">IFERROR(VLOOKUP(P$1&amp;":"&amp;P445,'Finish order'!$C:$K,6,FALSE()),"")</f>
        <v/>
      </c>
      <c r="R445" s="21" t="str">
        <f aca="false">IFERROR(VLOOKUP(P$1&amp;":"&amp;P445,'Finish order'!$C:$K,9,FALSE()),"")</f>
        <v/>
      </c>
      <c r="S445" s="21" t="str">
        <f aca="false">IFERROR(VLOOKUP(P$1&amp;":"&amp;P445,'Finish order'!$C:$K,7,FALSE()),"")</f>
        <v/>
      </c>
      <c r="T445" s="29" t="str">
        <f aca="false">IFERROR(VLOOKUP(P$1&amp;":"&amp;P445,'Finish order'!$C:$K,5,FALSE()),"")</f>
        <v/>
      </c>
      <c r="U445" s="21" t="str">
        <f aca="false">IFERROR(VLOOKUP(P$1&amp;":"&amp;P445,'Finish order'!$C:$K,4,FALSE()),"")</f>
        <v/>
      </c>
      <c r="V445" s="30" t="str">
        <f aca="false" t="array" ref="V445:V445">IFERROR(SMALL(IF($S$2:$S1354=S445,$P$2:$P$911*1.001),1),"")</f>
        <v/>
      </c>
      <c r="W445" s="30" t="str">
        <f aca="false" t="array" ref="W445:W445">IFERROR(SMALL(IF($S$2:$S1354=S445,$P$2:$P$911*1.0001),2),"")</f>
        <v/>
      </c>
      <c r="X445" s="30" t="str">
        <f aca="false" t="array" ref="X445:X445">IFERROR(SMALL(IF($S$2:$S1354=S445,$P$2:$P$911*1.00001),3),"")</f>
        <v/>
      </c>
      <c r="Y445" s="30" t="str">
        <f aca="false" t="array" ref="Y445:Y445">IFERROR(SMALL(IF($S$2:$S1354=S445,$P$2:$P$911*1.000001),4),"")</f>
        <v/>
      </c>
      <c r="Z445" s="30" t="str">
        <f aca="false">IF(P445&lt;&gt;"", IF(COUNT(V445:Y445)=4, SUM(V445:Y445), "No"), "")</f>
        <v>No</v>
      </c>
      <c r="AA445" s="30" t="str">
        <f aca="false">IF(P445&lt;&gt;"", IF(COUNT(V445:X445)=3, SUM(V445:X445), "No"), "")</f>
        <v>No</v>
      </c>
      <c r="AB445" s="30" t="str">
        <f aca="false">IF(P445&lt;&gt;"", IF(COUNT(V445:W445)=2, SUM(V445:W445), "No"), "")</f>
        <v>No</v>
      </c>
      <c r="AC445" s="30" t="str">
        <f aca="false">'Results 10 year vets'!$S445&amp;":"&amp;Table4[[#Headers],[Female]]</f>
        <v>:Female</v>
      </c>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c r="CJ445" s="31"/>
      <c r="CK445" s="31"/>
      <c r="CL445" s="31"/>
      <c r="CM445" s="31"/>
      <c r="CN445" s="31"/>
      <c r="CO445" s="31"/>
      <c r="CP445" s="31"/>
      <c r="CQ445" s="31"/>
      <c r="CR445" s="31"/>
      <c r="CS445" s="31"/>
      <c r="CT445" s="31"/>
      <c r="CU445" s="31"/>
      <c r="CV445" s="31"/>
      <c r="CW445" s="31"/>
      <c r="CX445" s="31"/>
      <c r="CY445" s="31"/>
      <c r="CZ445" s="31"/>
      <c r="DA445" s="31"/>
      <c r="DB445" s="31"/>
      <c r="DC445" s="31"/>
      <c r="DD445" s="31"/>
      <c r="DE445" s="31"/>
      <c r="DF445" s="31"/>
      <c r="DG445" s="31"/>
      <c r="DH445" s="31"/>
      <c r="DI445" s="31"/>
      <c r="DJ445" s="31"/>
      <c r="DK445" s="31"/>
      <c r="DL445" s="31"/>
      <c r="DM445" s="31"/>
      <c r="DN445" s="31"/>
      <c r="DO445" s="31"/>
      <c r="DP445" s="31"/>
      <c r="DQ445" s="31"/>
      <c r="DR445" s="31"/>
      <c r="DS445" s="31"/>
      <c r="DT445" s="31"/>
      <c r="DU445" s="31"/>
      <c r="DV445" s="31"/>
      <c r="DW445" s="31"/>
    </row>
    <row r="446" customFormat="false" ht="15.75" hidden="false" customHeight="true" outlineLevel="0" collapsed="false">
      <c r="A446" s="21" t="n">
        <v>445</v>
      </c>
      <c r="B446" s="21" t="str">
        <f aca="false">IFERROR(VLOOKUP($A$1&amp;":"&amp;A446,'Finish order'!C:K,6,FALSE()),"")</f>
        <v/>
      </c>
      <c r="C446" s="21" t="str">
        <f aca="false">IFERROR(VLOOKUP(A$1&amp;":"&amp;A446,'Finish order'!$C:$K,9,FALSE()),"")</f>
        <v/>
      </c>
      <c r="D446" s="21" t="str">
        <f aca="false">IFERROR(VLOOKUP(A$1&amp;":"&amp;A446,'Finish order'!$C:$K,7,FALSE()),"")</f>
        <v/>
      </c>
      <c r="E446" s="29" t="str">
        <f aca="false">IFERROR(VLOOKUP($A$1&amp;":"&amp;A446,'Finish order'!C:K,5,FALSE()),"")</f>
        <v/>
      </c>
      <c r="F446" s="21" t="str">
        <f aca="false">IFERROR(VLOOKUP($A$1&amp;":"&amp;A446,'Finish order'!C:K,4,FALSE()),"")</f>
        <v/>
      </c>
      <c r="G446" s="30" t="str">
        <f aca="false" t="array" ref="G446:G446">IFERROR(SMALL(IF($D$2:$D1355=D446,$A$2:$A$911*1.001),1),"")</f>
        <v/>
      </c>
      <c r="H446" s="30" t="str">
        <f aca="false" t="array" ref="H446:H446">IFERROR(SMALL(IF($D$2:$D1355=D446,$A$2:$A$911*1.0001),2),"")</f>
        <v/>
      </c>
      <c r="I446" s="30" t="str">
        <f aca="false" t="array" ref="I446:I446">IFERROR(SMALL(IF($D$2:$D1355=D446,$A$2:$A$911*1.00001),3),"")</f>
        <v/>
      </c>
      <c r="J446" s="30" t="str">
        <f aca="false" t="array" ref="J446:J446">IFERROR(SMALL(IF($D$2:$D1355=D446,$A$2:$A$911*1.000001),4),"")</f>
        <v/>
      </c>
      <c r="K446" s="30" t="str">
        <f aca="false">IF(A446&lt;&gt;"", IF(COUNT(G446:J446)=4, SUM(G446:J446), "No"), "")</f>
        <v>No</v>
      </c>
      <c r="L446" s="30" t="str">
        <f aca="false">IF(A446&lt;&gt;"", IF(COUNT(G446:I446)=3, SUM(G446:I446), "No"), "")</f>
        <v>No</v>
      </c>
      <c r="M446" s="30" t="str">
        <f aca="false">IF(A446&lt;&gt;"", IF(COUNT(G446:H446)=2, SUM(G446:H446), "No"), "")</f>
        <v>No</v>
      </c>
      <c r="N446" s="30" t="str">
        <f aca="false">'Results 10 year vets'!$D446&amp;":"&amp;Table1[[#Headers],[Male]]</f>
        <v>:Male</v>
      </c>
      <c r="O446" s="31"/>
      <c r="P446" s="21" t="n">
        <v>445</v>
      </c>
      <c r="Q446" s="21" t="str">
        <f aca="false">IFERROR(VLOOKUP(P$1&amp;":"&amp;P446,'Finish order'!$C:$K,6,FALSE()),"")</f>
        <v/>
      </c>
      <c r="R446" s="21" t="str">
        <f aca="false">IFERROR(VLOOKUP(P$1&amp;":"&amp;P446,'Finish order'!$C:$K,9,FALSE()),"")</f>
        <v/>
      </c>
      <c r="S446" s="21" t="str">
        <f aca="false">IFERROR(VLOOKUP(P$1&amp;":"&amp;P446,'Finish order'!$C:$K,7,FALSE()),"")</f>
        <v/>
      </c>
      <c r="T446" s="29" t="str">
        <f aca="false">IFERROR(VLOOKUP(P$1&amp;":"&amp;P446,'Finish order'!$C:$K,5,FALSE()),"")</f>
        <v/>
      </c>
      <c r="U446" s="21" t="str">
        <f aca="false">IFERROR(VLOOKUP(P$1&amp;":"&amp;P446,'Finish order'!$C:$K,4,FALSE()),"")</f>
        <v/>
      </c>
      <c r="V446" s="30" t="str">
        <f aca="false" t="array" ref="V446:V446">IFERROR(SMALL(IF($S$2:$S1355=S446,$P$2:$P$911*1.001),1),"")</f>
        <v/>
      </c>
      <c r="W446" s="30" t="str">
        <f aca="false" t="array" ref="W446:W446">IFERROR(SMALL(IF($S$2:$S1355=S446,$P$2:$P$911*1.0001),2),"")</f>
        <v/>
      </c>
      <c r="X446" s="30" t="str">
        <f aca="false" t="array" ref="X446:X446">IFERROR(SMALL(IF($S$2:$S1355=S446,$P$2:$P$911*1.00001),3),"")</f>
        <v/>
      </c>
      <c r="Y446" s="30" t="str">
        <f aca="false" t="array" ref="Y446:Y446">IFERROR(SMALL(IF($S$2:$S1355=S446,$P$2:$P$911*1.000001),4),"")</f>
        <v/>
      </c>
      <c r="Z446" s="30" t="str">
        <f aca="false">IF(P446&lt;&gt;"", IF(COUNT(V446:Y446)=4, SUM(V446:Y446), "No"), "")</f>
        <v>No</v>
      </c>
      <c r="AA446" s="30" t="str">
        <f aca="false">IF(P446&lt;&gt;"", IF(COUNT(V446:X446)=3, SUM(V446:X446), "No"), "")</f>
        <v>No</v>
      </c>
      <c r="AB446" s="30" t="str">
        <f aca="false">IF(P446&lt;&gt;"", IF(COUNT(V446:W446)=2, SUM(V446:W446), "No"), "")</f>
        <v>No</v>
      </c>
      <c r="AC446" s="30" t="str">
        <f aca="false">'Results 10 year vets'!$S446&amp;":"&amp;Table4[[#Headers],[Female]]</f>
        <v>:Female</v>
      </c>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c r="CJ446" s="31"/>
      <c r="CK446" s="31"/>
      <c r="CL446" s="31"/>
      <c r="CM446" s="31"/>
      <c r="CN446" s="31"/>
      <c r="CO446" s="31"/>
      <c r="CP446" s="31"/>
      <c r="CQ446" s="31"/>
      <c r="CR446" s="31"/>
      <c r="CS446" s="31"/>
      <c r="CT446" s="31"/>
      <c r="CU446" s="31"/>
      <c r="CV446" s="31"/>
      <c r="CW446" s="31"/>
      <c r="CX446" s="31"/>
      <c r="CY446" s="31"/>
      <c r="CZ446" s="31"/>
      <c r="DA446" s="31"/>
      <c r="DB446" s="31"/>
      <c r="DC446" s="31"/>
      <c r="DD446" s="31"/>
      <c r="DE446" s="31"/>
      <c r="DF446" s="31"/>
      <c r="DG446" s="31"/>
      <c r="DH446" s="31"/>
      <c r="DI446" s="31"/>
      <c r="DJ446" s="31"/>
      <c r="DK446" s="31"/>
      <c r="DL446" s="31"/>
      <c r="DM446" s="31"/>
      <c r="DN446" s="31"/>
      <c r="DO446" s="31"/>
      <c r="DP446" s="31"/>
      <c r="DQ446" s="31"/>
      <c r="DR446" s="31"/>
      <c r="DS446" s="31"/>
      <c r="DT446" s="31"/>
      <c r="DU446" s="31"/>
      <c r="DV446" s="31"/>
      <c r="DW446" s="31"/>
    </row>
    <row r="447" customFormat="false" ht="15.75" hidden="false" customHeight="true" outlineLevel="0" collapsed="false">
      <c r="A447" s="21" t="n">
        <v>446</v>
      </c>
      <c r="B447" s="21" t="str">
        <f aca="false">IFERROR(VLOOKUP($A$1&amp;":"&amp;A447,'Finish order'!C:K,6,FALSE()),"")</f>
        <v/>
      </c>
      <c r="C447" s="21" t="str">
        <f aca="false">IFERROR(VLOOKUP(A$1&amp;":"&amp;A447,'Finish order'!$C:$K,9,FALSE()),"")</f>
        <v/>
      </c>
      <c r="D447" s="21" t="str">
        <f aca="false">IFERROR(VLOOKUP(A$1&amp;":"&amp;A447,'Finish order'!$C:$K,7,FALSE()),"")</f>
        <v/>
      </c>
      <c r="E447" s="29" t="str">
        <f aca="false">IFERROR(VLOOKUP($A$1&amp;":"&amp;A447,'Finish order'!C:K,5,FALSE()),"")</f>
        <v/>
      </c>
      <c r="F447" s="21" t="str">
        <f aca="false">IFERROR(VLOOKUP($A$1&amp;":"&amp;A447,'Finish order'!C:K,4,FALSE()),"")</f>
        <v/>
      </c>
      <c r="G447" s="30" t="str">
        <f aca="false" t="array" ref="G447:G447">IFERROR(SMALL(IF($D$2:$D1356=D447,$A$2:$A$911*1.001),1),"")</f>
        <v/>
      </c>
      <c r="H447" s="30" t="str">
        <f aca="false" t="array" ref="H447:H447">IFERROR(SMALL(IF($D$2:$D1356=D447,$A$2:$A$911*1.0001),2),"")</f>
        <v/>
      </c>
      <c r="I447" s="30" t="str">
        <f aca="false" t="array" ref="I447:I447">IFERROR(SMALL(IF($D$2:$D1356=D447,$A$2:$A$911*1.00001),3),"")</f>
        <v/>
      </c>
      <c r="J447" s="30" t="str">
        <f aca="false" t="array" ref="J447:J447">IFERROR(SMALL(IF($D$2:$D1356=D447,$A$2:$A$911*1.000001),4),"")</f>
        <v/>
      </c>
      <c r="K447" s="30" t="str">
        <f aca="false">IF(A447&lt;&gt;"", IF(COUNT(G447:J447)=4, SUM(G447:J447), "No"), "")</f>
        <v>No</v>
      </c>
      <c r="L447" s="30" t="str">
        <f aca="false">IF(A447&lt;&gt;"", IF(COUNT(G447:I447)=3, SUM(G447:I447), "No"), "")</f>
        <v>No</v>
      </c>
      <c r="M447" s="30" t="str">
        <f aca="false">IF(A447&lt;&gt;"", IF(COUNT(G447:H447)=2, SUM(G447:H447), "No"), "")</f>
        <v>No</v>
      </c>
      <c r="N447" s="30" t="str">
        <f aca="false">'Results 10 year vets'!$D447&amp;":"&amp;Table1[[#Headers],[Male]]</f>
        <v>:Male</v>
      </c>
      <c r="O447" s="31"/>
      <c r="P447" s="21" t="n">
        <v>446</v>
      </c>
      <c r="Q447" s="21" t="str">
        <f aca="false">IFERROR(VLOOKUP(P$1&amp;":"&amp;P447,'Finish order'!$C:$K,6,FALSE()),"")</f>
        <v/>
      </c>
      <c r="R447" s="21" t="str">
        <f aca="false">IFERROR(VLOOKUP(P$1&amp;":"&amp;P447,'Finish order'!$C:$K,9,FALSE()),"")</f>
        <v/>
      </c>
      <c r="S447" s="21" t="str">
        <f aca="false">IFERROR(VLOOKUP(P$1&amp;":"&amp;P447,'Finish order'!$C:$K,7,FALSE()),"")</f>
        <v/>
      </c>
      <c r="T447" s="29" t="str">
        <f aca="false">IFERROR(VLOOKUP(P$1&amp;":"&amp;P447,'Finish order'!$C:$K,5,FALSE()),"")</f>
        <v/>
      </c>
      <c r="U447" s="21" t="str">
        <f aca="false">IFERROR(VLOOKUP(P$1&amp;":"&amp;P447,'Finish order'!$C:$K,4,FALSE()),"")</f>
        <v/>
      </c>
      <c r="V447" s="30" t="str">
        <f aca="false" t="array" ref="V447:V447">IFERROR(SMALL(IF($S$2:$S1356=S447,$P$2:$P$911*1.001),1),"")</f>
        <v/>
      </c>
      <c r="W447" s="30" t="str">
        <f aca="false" t="array" ref="W447:W447">IFERROR(SMALL(IF($S$2:$S1356=S447,$P$2:$P$911*1.0001),2),"")</f>
        <v/>
      </c>
      <c r="X447" s="30" t="str">
        <f aca="false" t="array" ref="X447:X447">IFERROR(SMALL(IF($S$2:$S1356=S447,$P$2:$P$911*1.00001),3),"")</f>
        <v/>
      </c>
      <c r="Y447" s="30" t="str">
        <f aca="false" t="array" ref="Y447:Y447">IFERROR(SMALL(IF($S$2:$S1356=S447,$P$2:$P$911*1.000001),4),"")</f>
        <v/>
      </c>
      <c r="Z447" s="30" t="str">
        <f aca="false">IF(P447&lt;&gt;"", IF(COUNT(V447:Y447)=4, SUM(V447:Y447), "No"), "")</f>
        <v>No</v>
      </c>
      <c r="AA447" s="30" t="str">
        <f aca="false">IF(P447&lt;&gt;"", IF(COUNT(V447:X447)=3, SUM(V447:X447), "No"), "")</f>
        <v>No</v>
      </c>
      <c r="AB447" s="30" t="str">
        <f aca="false">IF(P447&lt;&gt;"", IF(COUNT(V447:W447)=2, SUM(V447:W447), "No"), "")</f>
        <v>No</v>
      </c>
      <c r="AC447" s="30" t="str">
        <f aca="false">'Results 10 year vets'!$S447&amp;":"&amp;Table4[[#Headers],[Female]]</f>
        <v>:Female</v>
      </c>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c r="CJ447" s="31"/>
      <c r="CK447" s="31"/>
      <c r="CL447" s="31"/>
      <c r="CM447" s="31"/>
      <c r="CN447" s="31"/>
      <c r="CO447" s="31"/>
      <c r="CP447" s="31"/>
      <c r="CQ447" s="31"/>
      <c r="CR447" s="31"/>
      <c r="CS447" s="31"/>
      <c r="CT447" s="31"/>
      <c r="CU447" s="31"/>
      <c r="CV447" s="31"/>
      <c r="CW447" s="31"/>
      <c r="CX447" s="31"/>
      <c r="CY447" s="31"/>
      <c r="CZ447" s="31"/>
      <c r="DA447" s="31"/>
      <c r="DB447" s="31"/>
      <c r="DC447" s="31"/>
      <c r="DD447" s="31"/>
      <c r="DE447" s="31"/>
      <c r="DF447" s="31"/>
      <c r="DG447" s="31"/>
      <c r="DH447" s="31"/>
      <c r="DI447" s="31"/>
      <c r="DJ447" s="31"/>
      <c r="DK447" s="31"/>
      <c r="DL447" s="31"/>
      <c r="DM447" s="31"/>
      <c r="DN447" s="31"/>
      <c r="DO447" s="31"/>
      <c r="DP447" s="31"/>
      <c r="DQ447" s="31"/>
      <c r="DR447" s="31"/>
      <c r="DS447" s="31"/>
      <c r="DT447" s="31"/>
      <c r="DU447" s="31"/>
      <c r="DV447" s="31"/>
      <c r="DW447" s="31"/>
    </row>
    <row r="448" customFormat="false" ht="15.75" hidden="false" customHeight="true" outlineLevel="0" collapsed="false">
      <c r="A448" s="21" t="n">
        <v>447</v>
      </c>
      <c r="B448" s="21" t="str">
        <f aca="false">IFERROR(VLOOKUP($A$1&amp;":"&amp;A448,'Finish order'!C:K,6,FALSE()),"")</f>
        <v/>
      </c>
      <c r="C448" s="21" t="str">
        <f aca="false">IFERROR(VLOOKUP(A$1&amp;":"&amp;A448,'Finish order'!$C:$K,9,FALSE()),"")</f>
        <v/>
      </c>
      <c r="D448" s="21" t="str">
        <f aca="false">IFERROR(VLOOKUP(A$1&amp;":"&amp;A448,'Finish order'!$C:$K,7,FALSE()),"")</f>
        <v/>
      </c>
      <c r="E448" s="29" t="str">
        <f aca="false">IFERROR(VLOOKUP($A$1&amp;":"&amp;A448,'Finish order'!C:K,5,FALSE()),"")</f>
        <v/>
      </c>
      <c r="F448" s="21" t="str">
        <f aca="false">IFERROR(VLOOKUP($A$1&amp;":"&amp;A448,'Finish order'!C:K,4,FALSE()),"")</f>
        <v/>
      </c>
      <c r="G448" s="30" t="str">
        <f aca="false" t="array" ref="G448:G448">IFERROR(SMALL(IF($D$2:$D1357=D448,$A$2:$A$911*1.001),1),"")</f>
        <v/>
      </c>
      <c r="H448" s="30" t="str">
        <f aca="false" t="array" ref="H448:H448">IFERROR(SMALL(IF($D$2:$D1357=D448,$A$2:$A$911*1.0001),2),"")</f>
        <v/>
      </c>
      <c r="I448" s="30" t="str">
        <f aca="false" t="array" ref="I448:I448">IFERROR(SMALL(IF($D$2:$D1357=D448,$A$2:$A$911*1.00001),3),"")</f>
        <v/>
      </c>
      <c r="J448" s="30" t="str">
        <f aca="false" t="array" ref="J448:J448">IFERROR(SMALL(IF($D$2:$D1357=D448,$A$2:$A$911*1.000001),4),"")</f>
        <v/>
      </c>
      <c r="K448" s="30" t="str">
        <f aca="false">IF(A448&lt;&gt;"", IF(COUNT(G448:J448)=4, SUM(G448:J448), "No"), "")</f>
        <v>No</v>
      </c>
      <c r="L448" s="30" t="str">
        <f aca="false">IF(A448&lt;&gt;"", IF(COUNT(G448:I448)=3, SUM(G448:I448), "No"), "")</f>
        <v>No</v>
      </c>
      <c r="M448" s="30" t="str">
        <f aca="false">IF(A448&lt;&gt;"", IF(COUNT(G448:H448)=2, SUM(G448:H448), "No"), "")</f>
        <v>No</v>
      </c>
      <c r="N448" s="30" t="str">
        <f aca="false">'Results 10 year vets'!$D448&amp;":"&amp;Table1[[#Headers],[Male]]</f>
        <v>:Male</v>
      </c>
      <c r="O448" s="31"/>
      <c r="P448" s="21" t="n">
        <v>447</v>
      </c>
      <c r="Q448" s="21" t="str">
        <f aca="false">IFERROR(VLOOKUP(P$1&amp;":"&amp;P448,'Finish order'!$C:$K,6,FALSE()),"")</f>
        <v/>
      </c>
      <c r="R448" s="21" t="str">
        <f aca="false">IFERROR(VLOOKUP(P$1&amp;":"&amp;P448,'Finish order'!$C:$K,9,FALSE()),"")</f>
        <v/>
      </c>
      <c r="S448" s="21" t="str">
        <f aca="false">IFERROR(VLOOKUP(P$1&amp;":"&amp;P448,'Finish order'!$C:$K,7,FALSE()),"")</f>
        <v/>
      </c>
      <c r="T448" s="29" t="str">
        <f aca="false">IFERROR(VLOOKUP(P$1&amp;":"&amp;P448,'Finish order'!$C:$K,5,FALSE()),"")</f>
        <v/>
      </c>
      <c r="U448" s="21" t="str">
        <f aca="false">IFERROR(VLOOKUP(P$1&amp;":"&amp;P448,'Finish order'!$C:$K,4,FALSE()),"")</f>
        <v/>
      </c>
      <c r="V448" s="30" t="str">
        <f aca="false" t="array" ref="V448:V448">IFERROR(SMALL(IF($S$2:$S1357=S448,$P$2:$P$911*1.001),1),"")</f>
        <v/>
      </c>
      <c r="W448" s="30" t="str">
        <f aca="false" t="array" ref="W448:W448">IFERROR(SMALL(IF($S$2:$S1357=S448,$P$2:$P$911*1.0001),2),"")</f>
        <v/>
      </c>
      <c r="X448" s="30" t="str">
        <f aca="false" t="array" ref="X448:X448">IFERROR(SMALL(IF($S$2:$S1357=S448,$P$2:$P$911*1.00001),3),"")</f>
        <v/>
      </c>
      <c r="Y448" s="30" t="str">
        <f aca="false" t="array" ref="Y448:Y448">IFERROR(SMALL(IF($S$2:$S1357=S448,$P$2:$P$911*1.000001),4),"")</f>
        <v/>
      </c>
      <c r="Z448" s="30" t="str">
        <f aca="false">IF(P448&lt;&gt;"", IF(COUNT(V448:Y448)=4, SUM(V448:Y448), "No"), "")</f>
        <v>No</v>
      </c>
      <c r="AA448" s="30" t="str">
        <f aca="false">IF(P448&lt;&gt;"", IF(COUNT(V448:X448)=3, SUM(V448:X448), "No"), "")</f>
        <v>No</v>
      </c>
      <c r="AB448" s="30" t="str">
        <f aca="false">IF(P448&lt;&gt;"", IF(COUNT(V448:W448)=2, SUM(V448:W448), "No"), "")</f>
        <v>No</v>
      </c>
      <c r="AC448" s="30" t="str">
        <f aca="false">'Results 10 year vets'!$S448&amp;":"&amp;Table4[[#Headers],[Female]]</f>
        <v>:Female</v>
      </c>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c r="CJ448" s="31"/>
      <c r="CK448" s="31"/>
      <c r="CL448" s="31"/>
      <c r="CM448" s="31"/>
      <c r="CN448" s="31"/>
      <c r="CO448" s="31"/>
      <c r="CP448" s="31"/>
      <c r="CQ448" s="31"/>
      <c r="CR448" s="31"/>
      <c r="CS448" s="31"/>
      <c r="CT448" s="31"/>
      <c r="CU448" s="31"/>
      <c r="CV448" s="31"/>
      <c r="CW448" s="31"/>
      <c r="CX448" s="31"/>
      <c r="CY448" s="31"/>
      <c r="CZ448" s="31"/>
      <c r="DA448" s="31"/>
      <c r="DB448" s="31"/>
      <c r="DC448" s="31"/>
      <c r="DD448" s="31"/>
      <c r="DE448" s="31"/>
      <c r="DF448" s="31"/>
      <c r="DG448" s="31"/>
      <c r="DH448" s="31"/>
      <c r="DI448" s="31"/>
      <c r="DJ448" s="31"/>
      <c r="DK448" s="31"/>
      <c r="DL448" s="31"/>
      <c r="DM448" s="31"/>
      <c r="DN448" s="31"/>
      <c r="DO448" s="31"/>
      <c r="DP448" s="31"/>
      <c r="DQ448" s="31"/>
      <c r="DR448" s="31"/>
      <c r="DS448" s="31"/>
      <c r="DT448" s="31"/>
      <c r="DU448" s="31"/>
      <c r="DV448" s="31"/>
      <c r="DW448" s="31"/>
    </row>
    <row r="449" customFormat="false" ht="15.75" hidden="false" customHeight="true" outlineLevel="0" collapsed="false">
      <c r="A449" s="21" t="n">
        <v>448</v>
      </c>
      <c r="B449" s="21" t="str">
        <f aca="false">IFERROR(VLOOKUP($A$1&amp;":"&amp;A449,'Finish order'!C:K,6,FALSE()),"")</f>
        <v/>
      </c>
      <c r="C449" s="21" t="str">
        <f aca="false">IFERROR(VLOOKUP(A$1&amp;":"&amp;A449,'Finish order'!$C:$K,9,FALSE()),"")</f>
        <v/>
      </c>
      <c r="D449" s="21" t="str">
        <f aca="false">IFERROR(VLOOKUP(A$1&amp;":"&amp;A449,'Finish order'!$C:$K,7,FALSE()),"")</f>
        <v/>
      </c>
      <c r="E449" s="29" t="str">
        <f aca="false">IFERROR(VLOOKUP($A$1&amp;":"&amp;A449,'Finish order'!C:K,5,FALSE()),"")</f>
        <v/>
      </c>
      <c r="F449" s="21" t="str">
        <f aca="false">IFERROR(VLOOKUP($A$1&amp;":"&amp;A449,'Finish order'!C:K,4,FALSE()),"")</f>
        <v/>
      </c>
      <c r="G449" s="30" t="str">
        <f aca="false" t="array" ref="G449:G449">IFERROR(SMALL(IF($D$2:$D1358=D449,$A$2:$A$911*1.001),1),"")</f>
        <v/>
      </c>
      <c r="H449" s="30" t="str">
        <f aca="false" t="array" ref="H449:H449">IFERROR(SMALL(IF($D$2:$D1358=D449,$A$2:$A$911*1.0001),2),"")</f>
        <v/>
      </c>
      <c r="I449" s="30" t="str">
        <f aca="false" t="array" ref="I449:I449">IFERROR(SMALL(IF($D$2:$D1358=D449,$A$2:$A$911*1.00001),3),"")</f>
        <v/>
      </c>
      <c r="J449" s="30" t="str">
        <f aca="false" t="array" ref="J449:J449">IFERROR(SMALL(IF($D$2:$D1358=D449,$A$2:$A$911*1.000001),4),"")</f>
        <v/>
      </c>
      <c r="K449" s="30" t="str">
        <f aca="false">IF(A449&lt;&gt;"", IF(COUNT(G449:J449)=4, SUM(G449:J449), "No"), "")</f>
        <v>No</v>
      </c>
      <c r="L449" s="30" t="str">
        <f aca="false">IF(A449&lt;&gt;"", IF(COUNT(G449:I449)=3, SUM(G449:I449), "No"), "")</f>
        <v>No</v>
      </c>
      <c r="M449" s="30" t="str">
        <f aca="false">IF(A449&lt;&gt;"", IF(COUNT(G449:H449)=2, SUM(G449:H449), "No"), "")</f>
        <v>No</v>
      </c>
      <c r="N449" s="30" t="str">
        <f aca="false">'Results 10 year vets'!$D449&amp;":"&amp;Table1[[#Headers],[Male]]</f>
        <v>:Male</v>
      </c>
      <c r="O449" s="31"/>
      <c r="P449" s="21" t="n">
        <v>448</v>
      </c>
      <c r="Q449" s="21" t="str">
        <f aca="false">IFERROR(VLOOKUP(P$1&amp;":"&amp;P449,'Finish order'!$C:$K,6,FALSE()),"")</f>
        <v/>
      </c>
      <c r="R449" s="21" t="str">
        <f aca="false">IFERROR(VLOOKUP(P$1&amp;":"&amp;P449,'Finish order'!$C:$K,9,FALSE()),"")</f>
        <v/>
      </c>
      <c r="S449" s="21" t="str">
        <f aca="false">IFERROR(VLOOKUP(P$1&amp;":"&amp;P449,'Finish order'!$C:$K,7,FALSE()),"")</f>
        <v/>
      </c>
      <c r="T449" s="29" t="str">
        <f aca="false">IFERROR(VLOOKUP(P$1&amp;":"&amp;P449,'Finish order'!$C:$K,5,FALSE()),"")</f>
        <v/>
      </c>
      <c r="U449" s="21" t="str">
        <f aca="false">IFERROR(VLOOKUP(P$1&amp;":"&amp;P449,'Finish order'!$C:$K,4,FALSE()),"")</f>
        <v/>
      </c>
      <c r="V449" s="30" t="str">
        <f aca="false" t="array" ref="V449:V449">IFERROR(SMALL(IF($S$2:$S1358=S449,$P$2:$P$911*1.001),1),"")</f>
        <v/>
      </c>
      <c r="W449" s="30" t="str">
        <f aca="false" t="array" ref="W449:W449">IFERROR(SMALL(IF($S$2:$S1358=S449,$P$2:$P$911*1.0001),2),"")</f>
        <v/>
      </c>
      <c r="X449" s="30" t="str">
        <f aca="false" t="array" ref="X449:X449">IFERROR(SMALL(IF($S$2:$S1358=S449,$P$2:$P$911*1.00001),3),"")</f>
        <v/>
      </c>
      <c r="Y449" s="30" t="str">
        <f aca="false" t="array" ref="Y449:Y449">IFERROR(SMALL(IF($S$2:$S1358=S449,$P$2:$P$911*1.000001),4),"")</f>
        <v/>
      </c>
      <c r="Z449" s="30" t="str">
        <f aca="false">IF(P449&lt;&gt;"", IF(COUNT(V449:Y449)=4, SUM(V449:Y449), "No"), "")</f>
        <v>No</v>
      </c>
      <c r="AA449" s="30" t="str">
        <f aca="false">IF(P449&lt;&gt;"", IF(COUNT(V449:X449)=3, SUM(V449:X449), "No"), "")</f>
        <v>No</v>
      </c>
      <c r="AB449" s="30" t="str">
        <f aca="false">IF(P449&lt;&gt;"", IF(COUNT(V449:W449)=2, SUM(V449:W449), "No"), "")</f>
        <v>No</v>
      </c>
      <c r="AC449" s="30" t="str">
        <f aca="false">'Results 10 year vets'!$S449&amp;":"&amp;Table4[[#Headers],[Female]]</f>
        <v>:Female</v>
      </c>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c r="CJ449" s="31"/>
      <c r="CK449" s="31"/>
      <c r="CL449" s="31"/>
      <c r="CM449" s="31"/>
      <c r="CN449" s="31"/>
      <c r="CO449" s="31"/>
      <c r="CP449" s="31"/>
      <c r="CQ449" s="31"/>
      <c r="CR449" s="31"/>
      <c r="CS449" s="31"/>
      <c r="CT449" s="31"/>
      <c r="CU449" s="31"/>
      <c r="CV449" s="31"/>
      <c r="CW449" s="31"/>
      <c r="CX449" s="31"/>
      <c r="CY449" s="31"/>
      <c r="CZ449" s="31"/>
      <c r="DA449" s="31"/>
      <c r="DB449" s="31"/>
      <c r="DC449" s="31"/>
      <c r="DD449" s="31"/>
      <c r="DE449" s="31"/>
      <c r="DF449" s="31"/>
      <c r="DG449" s="31"/>
      <c r="DH449" s="31"/>
      <c r="DI449" s="31"/>
      <c r="DJ449" s="31"/>
      <c r="DK449" s="31"/>
      <c r="DL449" s="31"/>
      <c r="DM449" s="31"/>
      <c r="DN449" s="31"/>
      <c r="DO449" s="31"/>
      <c r="DP449" s="31"/>
      <c r="DQ449" s="31"/>
      <c r="DR449" s="31"/>
      <c r="DS449" s="31"/>
      <c r="DT449" s="31"/>
      <c r="DU449" s="31"/>
      <c r="DV449" s="31"/>
      <c r="DW449" s="31"/>
    </row>
    <row r="450" customFormat="false" ht="15.75" hidden="false" customHeight="true" outlineLevel="0" collapsed="false">
      <c r="A450" s="21" t="n">
        <v>449</v>
      </c>
      <c r="B450" s="21" t="str">
        <f aca="false">IFERROR(VLOOKUP($A$1&amp;":"&amp;A450,'Finish order'!C:K,6,FALSE()),"")</f>
        <v/>
      </c>
      <c r="C450" s="21" t="str">
        <f aca="false">IFERROR(VLOOKUP(A$1&amp;":"&amp;A450,'Finish order'!$C:$K,9,FALSE()),"")</f>
        <v/>
      </c>
      <c r="D450" s="21" t="str">
        <f aca="false">IFERROR(VLOOKUP(A$1&amp;":"&amp;A450,'Finish order'!$C:$K,7,FALSE()),"")</f>
        <v/>
      </c>
      <c r="E450" s="29" t="str">
        <f aca="false">IFERROR(VLOOKUP($A$1&amp;":"&amp;A450,'Finish order'!C:K,5,FALSE()),"")</f>
        <v/>
      </c>
      <c r="F450" s="21" t="str">
        <f aca="false">IFERROR(VLOOKUP($A$1&amp;":"&amp;A450,'Finish order'!C:K,4,FALSE()),"")</f>
        <v/>
      </c>
      <c r="G450" s="30" t="str">
        <f aca="false" t="array" ref="G450:G450">IFERROR(SMALL(IF($D$2:$D1359=D450,$A$2:$A$911*1.001),1),"")</f>
        <v/>
      </c>
      <c r="H450" s="30" t="str">
        <f aca="false" t="array" ref="H450:H450">IFERROR(SMALL(IF($D$2:$D1359=D450,$A$2:$A$911*1.0001),2),"")</f>
        <v/>
      </c>
      <c r="I450" s="30" t="str">
        <f aca="false" t="array" ref="I450:I450">IFERROR(SMALL(IF($D$2:$D1359=D450,$A$2:$A$911*1.00001),3),"")</f>
        <v/>
      </c>
      <c r="J450" s="30" t="str">
        <f aca="false" t="array" ref="J450:J450">IFERROR(SMALL(IF($D$2:$D1359=D450,$A$2:$A$911*1.000001),4),"")</f>
        <v/>
      </c>
      <c r="K450" s="30" t="str">
        <f aca="false">IF(A450&lt;&gt;"", IF(COUNT(G450:J450)=4, SUM(G450:J450), "No"), "")</f>
        <v>No</v>
      </c>
      <c r="L450" s="30" t="str">
        <f aca="false">IF(A450&lt;&gt;"", IF(COUNT(G450:I450)=3, SUM(G450:I450), "No"), "")</f>
        <v>No</v>
      </c>
      <c r="M450" s="30" t="str">
        <f aca="false">IF(A450&lt;&gt;"", IF(COUNT(G450:H450)=2, SUM(G450:H450), "No"), "")</f>
        <v>No</v>
      </c>
      <c r="N450" s="30" t="str">
        <f aca="false">'Results 10 year vets'!$D450&amp;":"&amp;Table1[[#Headers],[Male]]</f>
        <v>:Male</v>
      </c>
      <c r="O450" s="31"/>
      <c r="P450" s="21" t="n">
        <v>449</v>
      </c>
      <c r="Q450" s="21" t="str">
        <f aca="false">IFERROR(VLOOKUP(P$1&amp;":"&amp;P450,'Finish order'!$C:$K,6,FALSE()),"")</f>
        <v/>
      </c>
      <c r="R450" s="21" t="str">
        <f aca="false">IFERROR(VLOOKUP(P$1&amp;":"&amp;P450,'Finish order'!$C:$K,9,FALSE()),"")</f>
        <v/>
      </c>
      <c r="S450" s="21" t="str">
        <f aca="false">IFERROR(VLOOKUP(P$1&amp;":"&amp;P450,'Finish order'!$C:$K,7,FALSE()),"")</f>
        <v/>
      </c>
      <c r="T450" s="29" t="str">
        <f aca="false">IFERROR(VLOOKUP(P$1&amp;":"&amp;P450,'Finish order'!$C:$K,5,FALSE()),"")</f>
        <v/>
      </c>
      <c r="U450" s="21" t="str">
        <f aca="false">IFERROR(VLOOKUP(P$1&amp;":"&amp;P450,'Finish order'!$C:$K,4,FALSE()),"")</f>
        <v/>
      </c>
      <c r="V450" s="30" t="str">
        <f aca="false" t="array" ref="V450:V450">IFERROR(SMALL(IF($S$2:$S1359=S450,$P$2:$P$911*1.001),1),"")</f>
        <v/>
      </c>
      <c r="W450" s="30" t="str">
        <f aca="false" t="array" ref="W450:W450">IFERROR(SMALL(IF($S$2:$S1359=S450,$P$2:$P$911*1.0001),2),"")</f>
        <v/>
      </c>
      <c r="X450" s="30" t="str">
        <f aca="false" t="array" ref="X450:X450">IFERROR(SMALL(IF($S$2:$S1359=S450,$P$2:$P$911*1.00001),3),"")</f>
        <v/>
      </c>
      <c r="Y450" s="30" t="str">
        <f aca="false" t="array" ref="Y450:Y450">IFERROR(SMALL(IF($S$2:$S1359=S450,$P$2:$P$911*1.000001),4),"")</f>
        <v/>
      </c>
      <c r="Z450" s="30" t="str">
        <f aca="false">IF(P450&lt;&gt;"", IF(COUNT(V450:Y450)=4, SUM(V450:Y450), "No"), "")</f>
        <v>No</v>
      </c>
      <c r="AA450" s="30" t="str">
        <f aca="false">IF(P450&lt;&gt;"", IF(COUNT(V450:X450)=3, SUM(V450:X450), "No"), "")</f>
        <v>No</v>
      </c>
      <c r="AB450" s="30" t="str">
        <f aca="false">IF(P450&lt;&gt;"", IF(COUNT(V450:W450)=2, SUM(V450:W450), "No"), "")</f>
        <v>No</v>
      </c>
      <c r="AC450" s="30" t="str">
        <f aca="false">'Results 10 year vets'!$S450&amp;":"&amp;Table4[[#Headers],[Female]]</f>
        <v>:Female</v>
      </c>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c r="CJ450" s="31"/>
      <c r="CK450" s="31"/>
      <c r="CL450" s="31"/>
      <c r="CM450" s="31"/>
      <c r="CN450" s="31"/>
      <c r="CO450" s="31"/>
      <c r="CP450" s="31"/>
      <c r="CQ450" s="31"/>
      <c r="CR450" s="31"/>
      <c r="CS450" s="31"/>
      <c r="CT450" s="31"/>
      <c r="CU450" s="31"/>
      <c r="CV450" s="31"/>
      <c r="CW450" s="31"/>
      <c r="CX450" s="31"/>
      <c r="CY450" s="31"/>
      <c r="CZ450" s="31"/>
      <c r="DA450" s="31"/>
      <c r="DB450" s="31"/>
      <c r="DC450" s="31"/>
      <c r="DD450" s="31"/>
      <c r="DE450" s="31"/>
      <c r="DF450" s="31"/>
      <c r="DG450" s="31"/>
      <c r="DH450" s="31"/>
      <c r="DI450" s="31"/>
      <c r="DJ450" s="31"/>
      <c r="DK450" s="31"/>
      <c r="DL450" s="31"/>
      <c r="DM450" s="31"/>
      <c r="DN450" s="31"/>
      <c r="DO450" s="31"/>
      <c r="DP450" s="31"/>
      <c r="DQ450" s="31"/>
      <c r="DR450" s="31"/>
      <c r="DS450" s="31"/>
      <c r="DT450" s="31"/>
      <c r="DU450" s="31"/>
      <c r="DV450" s="31"/>
      <c r="DW450" s="31"/>
    </row>
    <row r="451" customFormat="false" ht="15.75" hidden="false" customHeight="true" outlineLevel="0" collapsed="false">
      <c r="A451" s="21" t="n">
        <v>450</v>
      </c>
      <c r="B451" s="21" t="str">
        <f aca="false">IFERROR(VLOOKUP($A$1&amp;":"&amp;A451,'Finish order'!C:K,6,FALSE()),"")</f>
        <v/>
      </c>
      <c r="C451" s="21" t="str">
        <f aca="false">IFERROR(VLOOKUP(A$1&amp;":"&amp;A451,'Finish order'!$C:$K,9,FALSE()),"")</f>
        <v/>
      </c>
      <c r="D451" s="21" t="str">
        <f aca="false">IFERROR(VLOOKUP(A$1&amp;":"&amp;A451,'Finish order'!$C:$K,7,FALSE()),"")</f>
        <v/>
      </c>
      <c r="E451" s="29" t="str">
        <f aca="false">IFERROR(VLOOKUP($A$1&amp;":"&amp;A451,'Finish order'!C:K,5,FALSE()),"")</f>
        <v/>
      </c>
      <c r="F451" s="21" t="str">
        <f aca="false">IFERROR(VLOOKUP($A$1&amp;":"&amp;A451,'Finish order'!C:K,4,FALSE()),"")</f>
        <v/>
      </c>
      <c r="G451" s="30" t="str">
        <f aca="false" t="array" ref="G451:G451">IFERROR(SMALL(IF($D$2:$D1360=D451,$A$2:$A$911*1.001),1),"")</f>
        <v/>
      </c>
      <c r="H451" s="30" t="str">
        <f aca="false" t="array" ref="H451:H451">IFERROR(SMALL(IF($D$2:$D1360=D451,$A$2:$A$911*1.0001),2),"")</f>
        <v/>
      </c>
      <c r="I451" s="30" t="str">
        <f aca="false" t="array" ref="I451:I451">IFERROR(SMALL(IF($D$2:$D1360=D451,$A$2:$A$911*1.00001),3),"")</f>
        <v/>
      </c>
      <c r="J451" s="30" t="str">
        <f aca="false" t="array" ref="J451:J451">IFERROR(SMALL(IF($D$2:$D1360=D451,$A$2:$A$911*1.000001),4),"")</f>
        <v/>
      </c>
      <c r="K451" s="30" t="str">
        <f aca="false">IF(A451&lt;&gt;"", IF(COUNT(G451:J451)=4, SUM(G451:J451), "No"), "")</f>
        <v>No</v>
      </c>
      <c r="L451" s="30" t="str">
        <f aca="false">IF(A451&lt;&gt;"", IF(COUNT(G451:I451)=3, SUM(G451:I451), "No"), "")</f>
        <v>No</v>
      </c>
      <c r="M451" s="30" t="str">
        <f aca="false">IF(A451&lt;&gt;"", IF(COUNT(G451:H451)=2, SUM(G451:H451), "No"), "")</f>
        <v>No</v>
      </c>
      <c r="N451" s="30" t="str">
        <f aca="false">'Results 10 year vets'!$D451&amp;":"&amp;Table1[[#Headers],[Male]]</f>
        <v>:Male</v>
      </c>
      <c r="O451" s="31"/>
      <c r="P451" s="21" t="n">
        <v>450</v>
      </c>
      <c r="Q451" s="21" t="str">
        <f aca="false">IFERROR(VLOOKUP(P$1&amp;":"&amp;P451,'Finish order'!$C:$K,6,FALSE()),"")</f>
        <v/>
      </c>
      <c r="R451" s="21" t="str">
        <f aca="false">IFERROR(VLOOKUP(P$1&amp;":"&amp;P451,'Finish order'!$C:$K,9,FALSE()),"")</f>
        <v/>
      </c>
      <c r="S451" s="21" t="str">
        <f aca="false">IFERROR(VLOOKUP(P$1&amp;":"&amp;P451,'Finish order'!$C:$K,7,FALSE()),"")</f>
        <v/>
      </c>
      <c r="T451" s="29" t="str">
        <f aca="false">IFERROR(VLOOKUP(P$1&amp;":"&amp;P451,'Finish order'!$C:$K,5,FALSE()),"")</f>
        <v/>
      </c>
      <c r="U451" s="21" t="str">
        <f aca="false">IFERROR(VLOOKUP(P$1&amp;":"&amp;P451,'Finish order'!$C:$K,4,FALSE()),"")</f>
        <v/>
      </c>
      <c r="V451" s="30" t="str">
        <f aca="false" t="array" ref="V451:V451">IFERROR(SMALL(IF($S$2:$S1360=S451,$P$2:$P$911*1.001),1),"")</f>
        <v/>
      </c>
      <c r="W451" s="30" t="str">
        <f aca="false" t="array" ref="W451:W451">IFERROR(SMALL(IF($S$2:$S1360=S451,$P$2:$P$911*1.0001),2),"")</f>
        <v/>
      </c>
      <c r="X451" s="30" t="str">
        <f aca="false" t="array" ref="X451:X451">IFERROR(SMALL(IF($S$2:$S1360=S451,$P$2:$P$911*1.00001),3),"")</f>
        <v/>
      </c>
      <c r="Y451" s="30" t="str">
        <f aca="false" t="array" ref="Y451:Y451">IFERROR(SMALL(IF($S$2:$S1360=S451,$P$2:$P$911*1.000001),4),"")</f>
        <v/>
      </c>
      <c r="Z451" s="30" t="str">
        <f aca="false">IF(P451&lt;&gt;"", IF(COUNT(V451:Y451)=4, SUM(V451:Y451), "No"), "")</f>
        <v>No</v>
      </c>
      <c r="AA451" s="30" t="str">
        <f aca="false">IF(P451&lt;&gt;"", IF(COUNT(V451:X451)=3, SUM(V451:X451), "No"), "")</f>
        <v>No</v>
      </c>
      <c r="AB451" s="30" t="str">
        <f aca="false">IF(P451&lt;&gt;"", IF(COUNT(V451:W451)=2, SUM(V451:W451), "No"), "")</f>
        <v>No</v>
      </c>
      <c r="AC451" s="30" t="str">
        <f aca="false">'Results 10 year vets'!$S451&amp;":"&amp;Table4[[#Headers],[Female]]</f>
        <v>:Female</v>
      </c>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c r="CJ451" s="31"/>
      <c r="CK451" s="31"/>
      <c r="CL451" s="31"/>
      <c r="CM451" s="31"/>
      <c r="CN451" s="31"/>
      <c r="CO451" s="31"/>
      <c r="CP451" s="31"/>
      <c r="CQ451" s="31"/>
      <c r="CR451" s="31"/>
      <c r="CS451" s="31"/>
      <c r="CT451" s="31"/>
      <c r="CU451" s="31"/>
      <c r="CV451" s="31"/>
      <c r="CW451" s="31"/>
      <c r="CX451" s="31"/>
      <c r="CY451" s="31"/>
      <c r="CZ451" s="31"/>
      <c r="DA451" s="31"/>
      <c r="DB451" s="31"/>
      <c r="DC451" s="31"/>
      <c r="DD451" s="31"/>
      <c r="DE451" s="31"/>
      <c r="DF451" s="31"/>
      <c r="DG451" s="31"/>
      <c r="DH451" s="31"/>
      <c r="DI451" s="31"/>
      <c r="DJ451" s="31"/>
      <c r="DK451" s="31"/>
      <c r="DL451" s="31"/>
      <c r="DM451" s="31"/>
      <c r="DN451" s="31"/>
      <c r="DO451" s="31"/>
      <c r="DP451" s="31"/>
      <c r="DQ451" s="31"/>
      <c r="DR451" s="31"/>
      <c r="DS451" s="31"/>
      <c r="DT451" s="31"/>
      <c r="DU451" s="31"/>
      <c r="DV451" s="31"/>
      <c r="DW451" s="31"/>
    </row>
    <row r="452" customFormat="false" ht="15.75" hidden="false" customHeight="true" outlineLevel="0" collapsed="false">
      <c r="A452" s="21" t="n">
        <v>451</v>
      </c>
      <c r="B452" s="21" t="str">
        <f aca="false">IFERROR(VLOOKUP($A$1&amp;":"&amp;A452,'Finish order'!C:K,6,FALSE()),"")</f>
        <v/>
      </c>
      <c r="C452" s="21" t="str">
        <f aca="false">IFERROR(VLOOKUP(A$1&amp;":"&amp;A452,'Finish order'!$C:$K,9,FALSE()),"")</f>
        <v/>
      </c>
      <c r="D452" s="21" t="str">
        <f aca="false">IFERROR(VLOOKUP(A$1&amp;":"&amp;A452,'Finish order'!$C:$K,7,FALSE()),"")</f>
        <v/>
      </c>
      <c r="E452" s="29" t="str">
        <f aca="false">IFERROR(VLOOKUP($A$1&amp;":"&amp;A452,'Finish order'!C:K,5,FALSE()),"")</f>
        <v/>
      </c>
      <c r="F452" s="21" t="str">
        <f aca="false">IFERROR(VLOOKUP($A$1&amp;":"&amp;A452,'Finish order'!C:K,4,FALSE()),"")</f>
        <v/>
      </c>
      <c r="G452" s="30" t="str">
        <f aca="false" t="array" ref="G452:G452">IFERROR(SMALL(IF($D$2:$D1361=D452,$A$2:$A$911*1.001),1),"")</f>
        <v/>
      </c>
      <c r="H452" s="30" t="str">
        <f aca="false" t="array" ref="H452:H452">IFERROR(SMALL(IF($D$2:$D1361=D452,$A$2:$A$911*1.0001),2),"")</f>
        <v/>
      </c>
      <c r="I452" s="30" t="str">
        <f aca="false" t="array" ref="I452:I452">IFERROR(SMALL(IF($D$2:$D1361=D452,$A$2:$A$911*1.00001),3),"")</f>
        <v/>
      </c>
      <c r="J452" s="30" t="str">
        <f aca="false" t="array" ref="J452:J452">IFERROR(SMALL(IF($D$2:$D1361=D452,$A$2:$A$911*1.000001),4),"")</f>
        <v/>
      </c>
      <c r="K452" s="30" t="str">
        <f aca="false">IF(A452&lt;&gt;"", IF(COUNT(G452:J452)=4, SUM(G452:J452), "No"), "")</f>
        <v>No</v>
      </c>
      <c r="L452" s="30" t="str">
        <f aca="false">IF(A452&lt;&gt;"", IF(COUNT(G452:I452)=3, SUM(G452:I452), "No"), "")</f>
        <v>No</v>
      </c>
      <c r="M452" s="30" t="str">
        <f aca="false">IF(A452&lt;&gt;"", IF(COUNT(G452:H452)=2, SUM(G452:H452), "No"), "")</f>
        <v>No</v>
      </c>
      <c r="N452" s="30" t="str">
        <f aca="false">'Results 10 year vets'!$D452&amp;":"&amp;Table1[[#Headers],[Male]]</f>
        <v>:Male</v>
      </c>
      <c r="O452" s="31"/>
      <c r="P452" s="21" t="n">
        <v>451</v>
      </c>
      <c r="Q452" s="21" t="str">
        <f aca="false">IFERROR(VLOOKUP(P$1&amp;":"&amp;P452,'Finish order'!$C:$K,6,FALSE()),"")</f>
        <v/>
      </c>
      <c r="R452" s="21" t="str">
        <f aca="false">IFERROR(VLOOKUP(P$1&amp;":"&amp;P452,'Finish order'!$C:$K,9,FALSE()),"")</f>
        <v/>
      </c>
      <c r="S452" s="21" t="str">
        <f aca="false">IFERROR(VLOOKUP(P$1&amp;":"&amp;P452,'Finish order'!$C:$K,7,FALSE()),"")</f>
        <v/>
      </c>
      <c r="T452" s="29" t="str">
        <f aca="false">IFERROR(VLOOKUP(P$1&amp;":"&amp;P452,'Finish order'!$C:$K,5,FALSE()),"")</f>
        <v/>
      </c>
      <c r="U452" s="21" t="str">
        <f aca="false">IFERROR(VLOOKUP(P$1&amp;":"&amp;P452,'Finish order'!$C:$K,4,FALSE()),"")</f>
        <v/>
      </c>
      <c r="V452" s="30" t="str">
        <f aca="false" t="array" ref="V452:V452">IFERROR(SMALL(IF($S$2:$S1361=S452,$P$2:$P$911*1.001),1),"")</f>
        <v/>
      </c>
      <c r="W452" s="30" t="str">
        <f aca="false" t="array" ref="W452:W452">IFERROR(SMALL(IF($S$2:$S1361=S452,$P$2:$P$911*1.0001),2),"")</f>
        <v/>
      </c>
      <c r="X452" s="30" t="str">
        <f aca="false" t="array" ref="X452:X452">IFERROR(SMALL(IF($S$2:$S1361=S452,$P$2:$P$911*1.00001),3),"")</f>
        <v/>
      </c>
      <c r="Y452" s="30" t="str">
        <f aca="false" t="array" ref="Y452:Y452">IFERROR(SMALL(IF($S$2:$S1361=S452,$P$2:$P$911*1.000001),4),"")</f>
        <v/>
      </c>
      <c r="Z452" s="30" t="str">
        <f aca="false">IF(P452&lt;&gt;"", IF(COUNT(V452:Y452)=4, SUM(V452:Y452), "No"), "")</f>
        <v>No</v>
      </c>
      <c r="AA452" s="30" t="str">
        <f aca="false">IF(P452&lt;&gt;"", IF(COUNT(V452:X452)=3, SUM(V452:X452), "No"), "")</f>
        <v>No</v>
      </c>
      <c r="AB452" s="30" t="str">
        <f aca="false">IF(P452&lt;&gt;"", IF(COUNT(V452:W452)=2, SUM(V452:W452), "No"), "")</f>
        <v>No</v>
      </c>
      <c r="AC452" s="30" t="str">
        <f aca="false">'Results 10 year vets'!$S452&amp;":"&amp;Table4[[#Headers],[Female]]</f>
        <v>:Female</v>
      </c>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c r="CJ452" s="31"/>
      <c r="CK452" s="31"/>
      <c r="CL452" s="31"/>
      <c r="CM452" s="31"/>
      <c r="CN452" s="31"/>
      <c r="CO452" s="31"/>
      <c r="CP452" s="31"/>
      <c r="CQ452" s="31"/>
      <c r="CR452" s="31"/>
      <c r="CS452" s="31"/>
      <c r="CT452" s="31"/>
      <c r="CU452" s="31"/>
      <c r="CV452" s="31"/>
      <c r="CW452" s="31"/>
      <c r="CX452" s="31"/>
      <c r="CY452" s="31"/>
      <c r="CZ452" s="31"/>
      <c r="DA452" s="31"/>
      <c r="DB452" s="31"/>
      <c r="DC452" s="31"/>
      <c r="DD452" s="31"/>
      <c r="DE452" s="31"/>
      <c r="DF452" s="31"/>
      <c r="DG452" s="31"/>
      <c r="DH452" s="31"/>
      <c r="DI452" s="31"/>
      <c r="DJ452" s="31"/>
      <c r="DK452" s="31"/>
      <c r="DL452" s="31"/>
      <c r="DM452" s="31"/>
      <c r="DN452" s="31"/>
      <c r="DO452" s="31"/>
      <c r="DP452" s="31"/>
      <c r="DQ452" s="31"/>
      <c r="DR452" s="31"/>
      <c r="DS452" s="31"/>
      <c r="DT452" s="31"/>
      <c r="DU452" s="31"/>
      <c r="DV452" s="31"/>
      <c r="DW452" s="31"/>
    </row>
    <row r="453" customFormat="false" ht="15.75" hidden="false" customHeight="true" outlineLevel="0" collapsed="false">
      <c r="A453" s="21" t="n">
        <v>452</v>
      </c>
      <c r="B453" s="21" t="str">
        <f aca="false">IFERROR(VLOOKUP($A$1&amp;":"&amp;A453,'Finish order'!C:K,6,FALSE()),"")</f>
        <v/>
      </c>
      <c r="C453" s="21" t="str">
        <f aca="false">IFERROR(VLOOKUP(A$1&amp;":"&amp;A453,'Finish order'!$C:$K,9,FALSE()),"")</f>
        <v/>
      </c>
      <c r="D453" s="21" t="str">
        <f aca="false">IFERROR(VLOOKUP(A$1&amp;":"&amp;A453,'Finish order'!$C:$K,7,FALSE()),"")</f>
        <v/>
      </c>
      <c r="E453" s="29" t="str">
        <f aca="false">IFERROR(VLOOKUP($A$1&amp;":"&amp;A453,'Finish order'!C:K,5,FALSE()),"")</f>
        <v/>
      </c>
      <c r="F453" s="21" t="str">
        <f aca="false">IFERROR(VLOOKUP($A$1&amp;":"&amp;A453,'Finish order'!C:K,4,FALSE()),"")</f>
        <v/>
      </c>
      <c r="G453" s="30" t="str">
        <f aca="false" t="array" ref="G453:G453">IFERROR(SMALL(IF($D$2:$D1362=D453,$A$2:$A$911*1.001),1),"")</f>
        <v/>
      </c>
      <c r="H453" s="30" t="str">
        <f aca="false" t="array" ref="H453:H453">IFERROR(SMALL(IF($D$2:$D1362=D453,$A$2:$A$911*1.0001),2),"")</f>
        <v/>
      </c>
      <c r="I453" s="30" t="str">
        <f aca="false" t="array" ref="I453:I453">IFERROR(SMALL(IF($D$2:$D1362=D453,$A$2:$A$911*1.00001),3),"")</f>
        <v/>
      </c>
      <c r="J453" s="30" t="str">
        <f aca="false" t="array" ref="J453:J453">IFERROR(SMALL(IF($D$2:$D1362=D453,$A$2:$A$911*1.000001),4),"")</f>
        <v/>
      </c>
      <c r="K453" s="30" t="str">
        <f aca="false">IF(A453&lt;&gt;"", IF(COUNT(G453:J453)=4, SUM(G453:J453), "No"), "")</f>
        <v>No</v>
      </c>
      <c r="L453" s="30" t="str">
        <f aca="false">IF(A453&lt;&gt;"", IF(COUNT(G453:I453)=3, SUM(G453:I453), "No"), "")</f>
        <v>No</v>
      </c>
      <c r="M453" s="30" t="str">
        <f aca="false">IF(A453&lt;&gt;"", IF(COUNT(G453:H453)=2, SUM(G453:H453), "No"), "")</f>
        <v>No</v>
      </c>
      <c r="N453" s="30" t="str">
        <f aca="false">'Results 10 year vets'!$D453&amp;":"&amp;Table1[[#Headers],[Male]]</f>
        <v>:Male</v>
      </c>
      <c r="O453" s="31"/>
      <c r="P453" s="21" t="n">
        <v>452</v>
      </c>
      <c r="Q453" s="21" t="str">
        <f aca="false">IFERROR(VLOOKUP(P$1&amp;":"&amp;P453,'Finish order'!$C:$K,6,FALSE()),"")</f>
        <v/>
      </c>
      <c r="R453" s="21" t="str">
        <f aca="false">IFERROR(VLOOKUP(P$1&amp;":"&amp;P453,'Finish order'!$C:$K,9,FALSE()),"")</f>
        <v/>
      </c>
      <c r="S453" s="21" t="str">
        <f aca="false">IFERROR(VLOOKUP(P$1&amp;":"&amp;P453,'Finish order'!$C:$K,7,FALSE()),"")</f>
        <v/>
      </c>
      <c r="T453" s="29" t="str">
        <f aca="false">IFERROR(VLOOKUP(P$1&amp;":"&amp;P453,'Finish order'!$C:$K,5,FALSE()),"")</f>
        <v/>
      </c>
      <c r="U453" s="21" t="str">
        <f aca="false">IFERROR(VLOOKUP(P$1&amp;":"&amp;P453,'Finish order'!$C:$K,4,FALSE()),"")</f>
        <v/>
      </c>
      <c r="V453" s="30" t="str">
        <f aca="false" t="array" ref="V453:V453">IFERROR(SMALL(IF($S$2:$S1362=S453,$P$2:$P$911*1.001),1),"")</f>
        <v/>
      </c>
      <c r="W453" s="30" t="str">
        <f aca="false" t="array" ref="W453:W453">IFERROR(SMALL(IF($S$2:$S1362=S453,$P$2:$P$911*1.0001),2),"")</f>
        <v/>
      </c>
      <c r="X453" s="30" t="str">
        <f aca="false" t="array" ref="X453:X453">IFERROR(SMALL(IF($S$2:$S1362=S453,$P$2:$P$911*1.00001),3),"")</f>
        <v/>
      </c>
      <c r="Y453" s="30" t="str">
        <f aca="false" t="array" ref="Y453:Y453">IFERROR(SMALL(IF($S$2:$S1362=S453,$P$2:$P$911*1.000001),4),"")</f>
        <v/>
      </c>
      <c r="Z453" s="30" t="str">
        <f aca="false">IF(P453&lt;&gt;"", IF(COUNT(V453:Y453)=4, SUM(V453:Y453), "No"), "")</f>
        <v>No</v>
      </c>
      <c r="AA453" s="30" t="str">
        <f aca="false">IF(P453&lt;&gt;"", IF(COUNT(V453:X453)=3, SUM(V453:X453), "No"), "")</f>
        <v>No</v>
      </c>
      <c r="AB453" s="30" t="str">
        <f aca="false">IF(P453&lt;&gt;"", IF(COUNT(V453:W453)=2, SUM(V453:W453), "No"), "")</f>
        <v>No</v>
      </c>
      <c r="AC453" s="30" t="str">
        <f aca="false">'Results 10 year vets'!$S453&amp;":"&amp;Table4[[#Headers],[Female]]</f>
        <v>:Female</v>
      </c>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c r="CJ453" s="31"/>
      <c r="CK453" s="31"/>
      <c r="CL453" s="31"/>
      <c r="CM453" s="31"/>
      <c r="CN453" s="31"/>
      <c r="CO453" s="31"/>
      <c r="CP453" s="31"/>
      <c r="CQ453" s="31"/>
      <c r="CR453" s="31"/>
      <c r="CS453" s="31"/>
      <c r="CT453" s="31"/>
      <c r="CU453" s="31"/>
      <c r="CV453" s="31"/>
      <c r="CW453" s="31"/>
      <c r="CX453" s="31"/>
      <c r="CY453" s="31"/>
      <c r="CZ453" s="31"/>
      <c r="DA453" s="31"/>
      <c r="DB453" s="31"/>
      <c r="DC453" s="31"/>
      <c r="DD453" s="31"/>
      <c r="DE453" s="31"/>
      <c r="DF453" s="31"/>
      <c r="DG453" s="31"/>
      <c r="DH453" s="31"/>
      <c r="DI453" s="31"/>
      <c r="DJ453" s="31"/>
      <c r="DK453" s="31"/>
      <c r="DL453" s="31"/>
      <c r="DM453" s="31"/>
      <c r="DN453" s="31"/>
      <c r="DO453" s="31"/>
      <c r="DP453" s="31"/>
      <c r="DQ453" s="31"/>
      <c r="DR453" s="31"/>
      <c r="DS453" s="31"/>
      <c r="DT453" s="31"/>
      <c r="DU453" s="31"/>
      <c r="DV453" s="31"/>
      <c r="DW453" s="31"/>
    </row>
    <row r="454" customFormat="false" ht="15.75" hidden="false" customHeight="true" outlineLevel="0" collapsed="false">
      <c r="A454" s="21" t="n">
        <v>453</v>
      </c>
      <c r="B454" s="21" t="str">
        <f aca="false">IFERROR(VLOOKUP($A$1&amp;":"&amp;A454,'Finish order'!C:K,6,FALSE()),"")</f>
        <v/>
      </c>
      <c r="C454" s="21" t="str">
        <f aca="false">IFERROR(VLOOKUP(A$1&amp;":"&amp;A454,'Finish order'!$C:$K,9,FALSE()),"")</f>
        <v/>
      </c>
      <c r="D454" s="21" t="str">
        <f aca="false">IFERROR(VLOOKUP(A$1&amp;":"&amp;A454,'Finish order'!$C:$K,7,FALSE()),"")</f>
        <v/>
      </c>
      <c r="E454" s="29" t="str">
        <f aca="false">IFERROR(VLOOKUP($A$1&amp;":"&amp;A454,'Finish order'!C:K,5,FALSE()),"")</f>
        <v/>
      </c>
      <c r="F454" s="21" t="str">
        <f aca="false">IFERROR(VLOOKUP($A$1&amp;":"&amp;A454,'Finish order'!C:K,4,FALSE()),"")</f>
        <v/>
      </c>
      <c r="G454" s="30" t="str">
        <f aca="false" t="array" ref="G454:G454">IFERROR(SMALL(IF($D$2:$D1363=D454,$A$2:$A$911*1.001),1),"")</f>
        <v/>
      </c>
      <c r="H454" s="30" t="str">
        <f aca="false" t="array" ref="H454:H454">IFERROR(SMALL(IF($D$2:$D1363=D454,$A$2:$A$911*1.0001),2),"")</f>
        <v/>
      </c>
      <c r="I454" s="30" t="str">
        <f aca="false" t="array" ref="I454:I454">IFERROR(SMALL(IF($D$2:$D1363=D454,$A$2:$A$911*1.00001),3),"")</f>
        <v/>
      </c>
      <c r="J454" s="30" t="str">
        <f aca="false" t="array" ref="J454:J454">IFERROR(SMALL(IF($D$2:$D1363=D454,$A$2:$A$911*1.000001),4),"")</f>
        <v/>
      </c>
      <c r="K454" s="30" t="str">
        <f aca="false">IF(A454&lt;&gt;"", IF(COUNT(G454:J454)=4, SUM(G454:J454), "No"), "")</f>
        <v>No</v>
      </c>
      <c r="L454" s="30" t="str">
        <f aca="false">IF(A454&lt;&gt;"", IF(COUNT(G454:I454)=3, SUM(G454:I454), "No"), "")</f>
        <v>No</v>
      </c>
      <c r="M454" s="30" t="str">
        <f aca="false">IF(A454&lt;&gt;"", IF(COUNT(G454:H454)=2, SUM(G454:H454), "No"), "")</f>
        <v>No</v>
      </c>
      <c r="N454" s="30" t="str">
        <f aca="false">'Results 10 year vets'!$D454&amp;":"&amp;Table1[[#Headers],[Male]]</f>
        <v>:Male</v>
      </c>
      <c r="O454" s="31"/>
      <c r="P454" s="21" t="n">
        <v>453</v>
      </c>
      <c r="Q454" s="21" t="str">
        <f aca="false">IFERROR(VLOOKUP(P$1&amp;":"&amp;P454,'Finish order'!$C:$K,6,FALSE()),"")</f>
        <v/>
      </c>
      <c r="R454" s="21" t="str">
        <f aca="false">IFERROR(VLOOKUP(P$1&amp;":"&amp;P454,'Finish order'!$C:$K,9,FALSE()),"")</f>
        <v/>
      </c>
      <c r="S454" s="21" t="str">
        <f aca="false">IFERROR(VLOOKUP(P$1&amp;":"&amp;P454,'Finish order'!$C:$K,7,FALSE()),"")</f>
        <v/>
      </c>
      <c r="T454" s="29" t="str">
        <f aca="false">IFERROR(VLOOKUP(P$1&amp;":"&amp;P454,'Finish order'!$C:$K,5,FALSE()),"")</f>
        <v/>
      </c>
      <c r="U454" s="21" t="str">
        <f aca="false">IFERROR(VLOOKUP(P$1&amp;":"&amp;P454,'Finish order'!$C:$K,4,FALSE()),"")</f>
        <v/>
      </c>
      <c r="V454" s="30" t="str">
        <f aca="false" t="array" ref="V454:V454">IFERROR(SMALL(IF($S$2:$S1363=S454,$P$2:$P$911*1.001),1),"")</f>
        <v/>
      </c>
      <c r="W454" s="30" t="str">
        <f aca="false" t="array" ref="W454:W454">IFERROR(SMALL(IF($S$2:$S1363=S454,$P$2:$P$911*1.0001),2),"")</f>
        <v/>
      </c>
      <c r="X454" s="30" t="str">
        <f aca="false" t="array" ref="X454:X454">IFERROR(SMALL(IF($S$2:$S1363=S454,$P$2:$P$911*1.00001),3),"")</f>
        <v/>
      </c>
      <c r="Y454" s="30" t="str">
        <f aca="false" t="array" ref="Y454:Y454">IFERROR(SMALL(IF($S$2:$S1363=S454,$P$2:$P$911*1.000001),4),"")</f>
        <v/>
      </c>
      <c r="Z454" s="30" t="str">
        <f aca="false">IF(P454&lt;&gt;"", IF(COUNT(V454:Y454)=4, SUM(V454:Y454), "No"), "")</f>
        <v>No</v>
      </c>
      <c r="AA454" s="30" t="str">
        <f aca="false">IF(P454&lt;&gt;"", IF(COUNT(V454:X454)=3, SUM(V454:X454), "No"), "")</f>
        <v>No</v>
      </c>
      <c r="AB454" s="30" t="str">
        <f aca="false">IF(P454&lt;&gt;"", IF(COUNT(V454:W454)=2, SUM(V454:W454), "No"), "")</f>
        <v>No</v>
      </c>
      <c r="AC454" s="30" t="str">
        <f aca="false">'Results 10 year vets'!$S454&amp;":"&amp;Table4[[#Headers],[Female]]</f>
        <v>:Female</v>
      </c>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c r="CJ454" s="31"/>
      <c r="CK454" s="31"/>
      <c r="CL454" s="31"/>
      <c r="CM454" s="31"/>
      <c r="CN454" s="31"/>
      <c r="CO454" s="31"/>
      <c r="CP454" s="31"/>
      <c r="CQ454" s="31"/>
      <c r="CR454" s="31"/>
      <c r="CS454" s="31"/>
      <c r="CT454" s="31"/>
      <c r="CU454" s="31"/>
      <c r="CV454" s="31"/>
      <c r="CW454" s="31"/>
      <c r="CX454" s="31"/>
      <c r="CY454" s="31"/>
      <c r="CZ454" s="31"/>
      <c r="DA454" s="31"/>
      <c r="DB454" s="31"/>
      <c r="DC454" s="31"/>
      <c r="DD454" s="31"/>
      <c r="DE454" s="31"/>
      <c r="DF454" s="31"/>
      <c r="DG454" s="31"/>
      <c r="DH454" s="31"/>
      <c r="DI454" s="31"/>
      <c r="DJ454" s="31"/>
      <c r="DK454" s="31"/>
      <c r="DL454" s="31"/>
      <c r="DM454" s="31"/>
      <c r="DN454" s="31"/>
      <c r="DO454" s="31"/>
      <c r="DP454" s="31"/>
      <c r="DQ454" s="31"/>
      <c r="DR454" s="31"/>
      <c r="DS454" s="31"/>
      <c r="DT454" s="31"/>
      <c r="DU454" s="31"/>
      <c r="DV454" s="31"/>
      <c r="DW454" s="31"/>
    </row>
    <row r="455" customFormat="false" ht="15.75" hidden="false" customHeight="true" outlineLevel="0" collapsed="false">
      <c r="A455" s="21" t="n">
        <v>454</v>
      </c>
      <c r="B455" s="21" t="str">
        <f aca="false">IFERROR(VLOOKUP($A$1&amp;":"&amp;A455,'Finish order'!C:K,6,FALSE()),"")</f>
        <v/>
      </c>
      <c r="C455" s="21" t="str">
        <f aca="false">IFERROR(VLOOKUP(A$1&amp;":"&amp;A455,'Finish order'!$C:$K,9,FALSE()),"")</f>
        <v/>
      </c>
      <c r="D455" s="21" t="str">
        <f aca="false">IFERROR(VLOOKUP(A$1&amp;":"&amp;A455,'Finish order'!$C:$K,7,FALSE()),"")</f>
        <v/>
      </c>
      <c r="E455" s="29" t="str">
        <f aca="false">IFERROR(VLOOKUP($A$1&amp;":"&amp;A455,'Finish order'!C:K,5,FALSE()),"")</f>
        <v/>
      </c>
      <c r="F455" s="21" t="str">
        <f aca="false">IFERROR(VLOOKUP($A$1&amp;":"&amp;A455,'Finish order'!C:K,4,FALSE()),"")</f>
        <v/>
      </c>
      <c r="G455" s="30" t="str">
        <f aca="false" t="array" ref="G455:G455">IFERROR(SMALL(IF($D$2:$D1364=D455,$A$2:$A$911*1.001),1),"")</f>
        <v/>
      </c>
      <c r="H455" s="30" t="str">
        <f aca="false" t="array" ref="H455:H455">IFERROR(SMALL(IF($D$2:$D1364=D455,$A$2:$A$911*1.0001),2),"")</f>
        <v/>
      </c>
      <c r="I455" s="30" t="str">
        <f aca="false" t="array" ref="I455:I455">IFERROR(SMALL(IF($D$2:$D1364=D455,$A$2:$A$911*1.00001),3),"")</f>
        <v/>
      </c>
      <c r="J455" s="30" t="str">
        <f aca="false" t="array" ref="J455:J455">IFERROR(SMALL(IF($D$2:$D1364=D455,$A$2:$A$911*1.000001),4),"")</f>
        <v/>
      </c>
      <c r="K455" s="30" t="str">
        <f aca="false">IF(A455&lt;&gt;"", IF(COUNT(G455:J455)=4, SUM(G455:J455), "No"), "")</f>
        <v>No</v>
      </c>
      <c r="L455" s="30" t="str">
        <f aca="false">IF(A455&lt;&gt;"", IF(COUNT(G455:I455)=3, SUM(G455:I455), "No"), "")</f>
        <v>No</v>
      </c>
      <c r="M455" s="30" t="str">
        <f aca="false">IF(A455&lt;&gt;"", IF(COUNT(G455:H455)=2, SUM(G455:H455), "No"), "")</f>
        <v>No</v>
      </c>
      <c r="N455" s="30" t="str">
        <f aca="false">'Results 10 year vets'!$D455&amp;":"&amp;Table1[[#Headers],[Male]]</f>
        <v>:Male</v>
      </c>
      <c r="O455" s="31"/>
      <c r="P455" s="21" t="n">
        <v>454</v>
      </c>
      <c r="Q455" s="21" t="str">
        <f aca="false">IFERROR(VLOOKUP(P$1&amp;":"&amp;P455,'Finish order'!$C:$K,6,FALSE()),"")</f>
        <v/>
      </c>
      <c r="R455" s="21" t="str">
        <f aca="false">IFERROR(VLOOKUP(P$1&amp;":"&amp;P455,'Finish order'!$C:$K,9,FALSE()),"")</f>
        <v/>
      </c>
      <c r="S455" s="21" t="str">
        <f aca="false">IFERROR(VLOOKUP(P$1&amp;":"&amp;P455,'Finish order'!$C:$K,7,FALSE()),"")</f>
        <v/>
      </c>
      <c r="T455" s="29" t="str">
        <f aca="false">IFERROR(VLOOKUP(P$1&amp;":"&amp;P455,'Finish order'!$C:$K,5,FALSE()),"")</f>
        <v/>
      </c>
      <c r="U455" s="21" t="str">
        <f aca="false">IFERROR(VLOOKUP(P$1&amp;":"&amp;P455,'Finish order'!$C:$K,4,FALSE()),"")</f>
        <v/>
      </c>
      <c r="V455" s="30" t="str">
        <f aca="false" t="array" ref="V455:V455">IFERROR(SMALL(IF($S$2:$S1364=S455,$P$2:$P$911*1.001),1),"")</f>
        <v/>
      </c>
      <c r="W455" s="30" t="str">
        <f aca="false" t="array" ref="W455:W455">IFERROR(SMALL(IF($S$2:$S1364=S455,$P$2:$P$911*1.0001),2),"")</f>
        <v/>
      </c>
      <c r="X455" s="30" t="str">
        <f aca="false" t="array" ref="X455:X455">IFERROR(SMALL(IF($S$2:$S1364=S455,$P$2:$P$911*1.00001),3),"")</f>
        <v/>
      </c>
      <c r="Y455" s="30" t="str">
        <f aca="false" t="array" ref="Y455:Y455">IFERROR(SMALL(IF($S$2:$S1364=S455,$P$2:$P$911*1.000001),4),"")</f>
        <v/>
      </c>
      <c r="Z455" s="30" t="str">
        <f aca="false">IF(P455&lt;&gt;"", IF(COUNT(V455:Y455)=4, SUM(V455:Y455), "No"), "")</f>
        <v>No</v>
      </c>
      <c r="AA455" s="30" t="str">
        <f aca="false">IF(P455&lt;&gt;"", IF(COUNT(V455:X455)=3, SUM(V455:X455), "No"), "")</f>
        <v>No</v>
      </c>
      <c r="AB455" s="30" t="str">
        <f aca="false">IF(P455&lt;&gt;"", IF(COUNT(V455:W455)=2, SUM(V455:W455), "No"), "")</f>
        <v>No</v>
      </c>
      <c r="AC455" s="30" t="str">
        <f aca="false">'Results 10 year vets'!$S455&amp;":"&amp;Table4[[#Headers],[Female]]</f>
        <v>:Female</v>
      </c>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c r="CJ455" s="31"/>
      <c r="CK455" s="31"/>
      <c r="CL455" s="31"/>
      <c r="CM455" s="31"/>
      <c r="CN455" s="31"/>
      <c r="CO455" s="31"/>
      <c r="CP455" s="31"/>
      <c r="CQ455" s="31"/>
      <c r="CR455" s="31"/>
      <c r="CS455" s="31"/>
      <c r="CT455" s="31"/>
      <c r="CU455" s="31"/>
      <c r="CV455" s="31"/>
      <c r="CW455" s="31"/>
      <c r="CX455" s="31"/>
      <c r="CY455" s="31"/>
      <c r="CZ455" s="31"/>
      <c r="DA455" s="31"/>
      <c r="DB455" s="31"/>
      <c r="DC455" s="31"/>
      <c r="DD455" s="31"/>
      <c r="DE455" s="31"/>
      <c r="DF455" s="31"/>
      <c r="DG455" s="31"/>
      <c r="DH455" s="31"/>
      <c r="DI455" s="31"/>
      <c r="DJ455" s="31"/>
      <c r="DK455" s="31"/>
      <c r="DL455" s="31"/>
      <c r="DM455" s="31"/>
      <c r="DN455" s="31"/>
      <c r="DO455" s="31"/>
      <c r="DP455" s="31"/>
      <c r="DQ455" s="31"/>
      <c r="DR455" s="31"/>
      <c r="DS455" s="31"/>
      <c r="DT455" s="31"/>
      <c r="DU455" s="31"/>
      <c r="DV455" s="31"/>
      <c r="DW455" s="31"/>
    </row>
    <row r="456" customFormat="false" ht="15.75" hidden="false" customHeight="true" outlineLevel="0" collapsed="false">
      <c r="A456" s="21" t="n">
        <v>455</v>
      </c>
      <c r="B456" s="21" t="str">
        <f aca="false">IFERROR(VLOOKUP($A$1&amp;":"&amp;A456,'Finish order'!C:K,6,FALSE()),"")</f>
        <v/>
      </c>
      <c r="C456" s="21" t="str">
        <f aca="false">IFERROR(VLOOKUP(A$1&amp;":"&amp;A456,'Finish order'!$C:$K,9,FALSE()),"")</f>
        <v/>
      </c>
      <c r="D456" s="21" t="str">
        <f aca="false">IFERROR(VLOOKUP(A$1&amp;":"&amp;A456,'Finish order'!$C:$K,7,FALSE()),"")</f>
        <v/>
      </c>
      <c r="E456" s="29" t="str">
        <f aca="false">IFERROR(VLOOKUP($A$1&amp;":"&amp;A456,'Finish order'!C:K,5,FALSE()),"")</f>
        <v/>
      </c>
      <c r="F456" s="21" t="str">
        <f aca="false">IFERROR(VLOOKUP($A$1&amp;":"&amp;A456,'Finish order'!C:K,4,FALSE()),"")</f>
        <v/>
      </c>
      <c r="G456" s="30" t="str">
        <f aca="false" t="array" ref="G456:G456">IFERROR(SMALL(IF($D$2:$D1365=D456,$A$2:$A$911*1.001),1),"")</f>
        <v/>
      </c>
      <c r="H456" s="30" t="str">
        <f aca="false" t="array" ref="H456:H456">IFERROR(SMALL(IF($D$2:$D1365=D456,$A$2:$A$911*1.0001),2),"")</f>
        <v/>
      </c>
      <c r="I456" s="30" t="str">
        <f aca="false" t="array" ref="I456:I456">IFERROR(SMALL(IF($D$2:$D1365=D456,$A$2:$A$911*1.00001),3),"")</f>
        <v/>
      </c>
      <c r="J456" s="30" t="str">
        <f aca="false" t="array" ref="J456:J456">IFERROR(SMALL(IF($D$2:$D1365=D456,$A$2:$A$911*1.000001),4),"")</f>
        <v/>
      </c>
      <c r="K456" s="30" t="str">
        <f aca="false">IF(A456&lt;&gt;"", IF(COUNT(G456:J456)=4, SUM(G456:J456), "No"), "")</f>
        <v>No</v>
      </c>
      <c r="L456" s="30" t="str">
        <f aca="false">IF(A456&lt;&gt;"", IF(COUNT(G456:I456)=3, SUM(G456:I456), "No"), "")</f>
        <v>No</v>
      </c>
      <c r="M456" s="30" t="str">
        <f aca="false">IF(A456&lt;&gt;"", IF(COUNT(G456:H456)=2, SUM(G456:H456), "No"), "")</f>
        <v>No</v>
      </c>
      <c r="N456" s="30" t="str">
        <f aca="false">'Results 10 year vets'!$D456&amp;":"&amp;Table1[[#Headers],[Male]]</f>
        <v>:Male</v>
      </c>
      <c r="O456" s="31"/>
      <c r="P456" s="21" t="n">
        <v>455</v>
      </c>
      <c r="Q456" s="21" t="str">
        <f aca="false">IFERROR(VLOOKUP(P$1&amp;":"&amp;P456,'Finish order'!$C:$K,6,FALSE()),"")</f>
        <v/>
      </c>
      <c r="R456" s="21" t="str">
        <f aca="false">IFERROR(VLOOKUP(P$1&amp;":"&amp;P456,'Finish order'!$C:$K,9,FALSE()),"")</f>
        <v/>
      </c>
      <c r="S456" s="21" t="str">
        <f aca="false">IFERROR(VLOOKUP(P$1&amp;":"&amp;P456,'Finish order'!$C:$K,7,FALSE()),"")</f>
        <v/>
      </c>
      <c r="T456" s="29" t="str">
        <f aca="false">IFERROR(VLOOKUP(P$1&amp;":"&amp;P456,'Finish order'!$C:$K,5,FALSE()),"")</f>
        <v/>
      </c>
      <c r="U456" s="21" t="str">
        <f aca="false">IFERROR(VLOOKUP(P$1&amp;":"&amp;P456,'Finish order'!$C:$K,4,FALSE()),"")</f>
        <v/>
      </c>
      <c r="V456" s="30" t="str">
        <f aca="false" t="array" ref="V456:V456">IFERROR(SMALL(IF($S$2:$S1365=S456,$P$2:$P$911*1.001),1),"")</f>
        <v/>
      </c>
      <c r="W456" s="30" t="str">
        <f aca="false" t="array" ref="W456:W456">IFERROR(SMALL(IF($S$2:$S1365=S456,$P$2:$P$911*1.0001),2),"")</f>
        <v/>
      </c>
      <c r="X456" s="30" t="str">
        <f aca="false" t="array" ref="X456:X456">IFERROR(SMALL(IF($S$2:$S1365=S456,$P$2:$P$911*1.00001),3),"")</f>
        <v/>
      </c>
      <c r="Y456" s="30" t="str">
        <f aca="false" t="array" ref="Y456:Y456">IFERROR(SMALL(IF($S$2:$S1365=S456,$P$2:$P$911*1.000001),4),"")</f>
        <v/>
      </c>
      <c r="Z456" s="30" t="str">
        <f aca="false">IF(P456&lt;&gt;"", IF(COUNT(V456:Y456)=4, SUM(V456:Y456), "No"), "")</f>
        <v>No</v>
      </c>
      <c r="AA456" s="30" t="str">
        <f aca="false">IF(P456&lt;&gt;"", IF(COUNT(V456:X456)=3, SUM(V456:X456), "No"), "")</f>
        <v>No</v>
      </c>
      <c r="AB456" s="30" t="str">
        <f aca="false">IF(P456&lt;&gt;"", IF(COUNT(V456:W456)=2, SUM(V456:W456), "No"), "")</f>
        <v>No</v>
      </c>
      <c r="AC456" s="30" t="str">
        <f aca="false">'Results 10 year vets'!$S456&amp;":"&amp;Table4[[#Headers],[Female]]</f>
        <v>:Female</v>
      </c>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c r="CJ456" s="31"/>
      <c r="CK456" s="31"/>
      <c r="CL456" s="31"/>
      <c r="CM456" s="31"/>
      <c r="CN456" s="31"/>
      <c r="CO456" s="31"/>
      <c r="CP456" s="31"/>
      <c r="CQ456" s="31"/>
      <c r="CR456" s="31"/>
      <c r="CS456" s="31"/>
      <c r="CT456" s="31"/>
      <c r="CU456" s="31"/>
      <c r="CV456" s="31"/>
      <c r="CW456" s="31"/>
      <c r="CX456" s="31"/>
      <c r="CY456" s="31"/>
      <c r="CZ456" s="31"/>
      <c r="DA456" s="31"/>
      <c r="DB456" s="31"/>
      <c r="DC456" s="31"/>
      <c r="DD456" s="31"/>
      <c r="DE456" s="31"/>
      <c r="DF456" s="31"/>
      <c r="DG456" s="31"/>
      <c r="DH456" s="31"/>
      <c r="DI456" s="31"/>
      <c r="DJ456" s="31"/>
      <c r="DK456" s="31"/>
      <c r="DL456" s="31"/>
      <c r="DM456" s="31"/>
      <c r="DN456" s="31"/>
      <c r="DO456" s="31"/>
      <c r="DP456" s="31"/>
      <c r="DQ456" s="31"/>
      <c r="DR456" s="31"/>
      <c r="DS456" s="31"/>
      <c r="DT456" s="31"/>
      <c r="DU456" s="31"/>
      <c r="DV456" s="31"/>
      <c r="DW456" s="31"/>
    </row>
    <row r="457" customFormat="false" ht="15.75" hidden="false" customHeight="true" outlineLevel="0" collapsed="false">
      <c r="A457" s="21" t="n">
        <v>456</v>
      </c>
      <c r="B457" s="21" t="str">
        <f aca="false">IFERROR(VLOOKUP($A$1&amp;":"&amp;A457,'Finish order'!C:K,6,FALSE()),"")</f>
        <v/>
      </c>
      <c r="C457" s="21" t="str">
        <f aca="false">IFERROR(VLOOKUP(A$1&amp;":"&amp;A457,'Finish order'!$C:$K,9,FALSE()),"")</f>
        <v/>
      </c>
      <c r="D457" s="21" t="str">
        <f aca="false">IFERROR(VLOOKUP(A$1&amp;":"&amp;A457,'Finish order'!$C:$K,7,FALSE()),"")</f>
        <v/>
      </c>
      <c r="E457" s="29" t="str">
        <f aca="false">IFERROR(VLOOKUP($A$1&amp;":"&amp;A457,'Finish order'!C:K,5,FALSE()),"")</f>
        <v/>
      </c>
      <c r="F457" s="21" t="str">
        <f aca="false">IFERROR(VLOOKUP($A$1&amp;":"&amp;A457,'Finish order'!C:K,4,FALSE()),"")</f>
        <v/>
      </c>
      <c r="G457" s="30" t="str">
        <f aca="false" t="array" ref="G457:G457">IFERROR(SMALL(IF($D$2:$D1366=D457,$A$2:$A$911*1.001),1),"")</f>
        <v/>
      </c>
      <c r="H457" s="30" t="str">
        <f aca="false" t="array" ref="H457:H457">IFERROR(SMALL(IF($D$2:$D1366=D457,$A$2:$A$911*1.0001),2),"")</f>
        <v/>
      </c>
      <c r="I457" s="30" t="str">
        <f aca="false" t="array" ref="I457:I457">IFERROR(SMALL(IF($D$2:$D1366=D457,$A$2:$A$911*1.00001),3),"")</f>
        <v/>
      </c>
      <c r="J457" s="30" t="str">
        <f aca="false" t="array" ref="J457:J457">IFERROR(SMALL(IF($D$2:$D1366=D457,$A$2:$A$911*1.000001),4),"")</f>
        <v/>
      </c>
      <c r="K457" s="30" t="str">
        <f aca="false">IF(A457&lt;&gt;"", IF(COUNT(G457:J457)=4, SUM(G457:J457), "No"), "")</f>
        <v>No</v>
      </c>
      <c r="L457" s="30" t="str">
        <f aca="false">IF(A457&lt;&gt;"", IF(COUNT(G457:I457)=3, SUM(G457:I457), "No"), "")</f>
        <v>No</v>
      </c>
      <c r="M457" s="30" t="str">
        <f aca="false">IF(A457&lt;&gt;"", IF(COUNT(G457:H457)=2, SUM(G457:H457), "No"), "")</f>
        <v>No</v>
      </c>
      <c r="N457" s="30" t="str">
        <f aca="false">'Results 10 year vets'!$D457&amp;":"&amp;Table1[[#Headers],[Male]]</f>
        <v>:Male</v>
      </c>
      <c r="O457" s="31"/>
      <c r="P457" s="21" t="n">
        <v>456</v>
      </c>
      <c r="Q457" s="21" t="str">
        <f aca="false">IFERROR(VLOOKUP(P$1&amp;":"&amp;P457,'Finish order'!$C:$K,6,FALSE()),"")</f>
        <v/>
      </c>
      <c r="R457" s="21" t="str">
        <f aca="false">IFERROR(VLOOKUP(P$1&amp;":"&amp;P457,'Finish order'!$C:$K,9,FALSE()),"")</f>
        <v/>
      </c>
      <c r="S457" s="21" t="str">
        <f aca="false">IFERROR(VLOOKUP(P$1&amp;":"&amp;P457,'Finish order'!$C:$K,7,FALSE()),"")</f>
        <v/>
      </c>
      <c r="T457" s="29" t="str">
        <f aca="false">IFERROR(VLOOKUP(P$1&amp;":"&amp;P457,'Finish order'!$C:$K,5,FALSE()),"")</f>
        <v/>
      </c>
      <c r="U457" s="21" t="str">
        <f aca="false">IFERROR(VLOOKUP(P$1&amp;":"&amp;P457,'Finish order'!$C:$K,4,FALSE()),"")</f>
        <v/>
      </c>
      <c r="V457" s="30" t="str">
        <f aca="false" t="array" ref="V457:V457">IFERROR(SMALL(IF($S$2:$S1366=S457,$P$2:$P$911*1.001),1),"")</f>
        <v/>
      </c>
      <c r="W457" s="30" t="str">
        <f aca="false" t="array" ref="W457:W457">IFERROR(SMALL(IF($S$2:$S1366=S457,$P$2:$P$911*1.0001),2),"")</f>
        <v/>
      </c>
      <c r="X457" s="30" t="str">
        <f aca="false" t="array" ref="X457:X457">IFERROR(SMALL(IF($S$2:$S1366=S457,$P$2:$P$911*1.00001),3),"")</f>
        <v/>
      </c>
      <c r="Y457" s="30" t="str">
        <f aca="false" t="array" ref="Y457:Y457">IFERROR(SMALL(IF($S$2:$S1366=S457,$P$2:$P$911*1.000001),4),"")</f>
        <v/>
      </c>
      <c r="Z457" s="30" t="str">
        <f aca="false">IF(P457&lt;&gt;"", IF(COUNT(V457:Y457)=4, SUM(V457:Y457), "No"), "")</f>
        <v>No</v>
      </c>
      <c r="AA457" s="30" t="str">
        <f aca="false">IF(P457&lt;&gt;"", IF(COUNT(V457:X457)=3, SUM(V457:X457), "No"), "")</f>
        <v>No</v>
      </c>
      <c r="AB457" s="30" t="str">
        <f aca="false">IF(P457&lt;&gt;"", IF(COUNT(V457:W457)=2, SUM(V457:W457), "No"), "")</f>
        <v>No</v>
      </c>
      <c r="AC457" s="30" t="str">
        <f aca="false">'Results 10 year vets'!$S457&amp;":"&amp;Table4[[#Headers],[Female]]</f>
        <v>:Female</v>
      </c>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c r="CJ457" s="31"/>
      <c r="CK457" s="31"/>
      <c r="CL457" s="31"/>
      <c r="CM457" s="31"/>
      <c r="CN457" s="31"/>
      <c r="CO457" s="31"/>
      <c r="CP457" s="31"/>
      <c r="CQ457" s="31"/>
      <c r="CR457" s="31"/>
      <c r="CS457" s="31"/>
      <c r="CT457" s="31"/>
      <c r="CU457" s="31"/>
      <c r="CV457" s="31"/>
      <c r="CW457" s="31"/>
      <c r="CX457" s="31"/>
      <c r="CY457" s="31"/>
      <c r="CZ457" s="31"/>
      <c r="DA457" s="31"/>
      <c r="DB457" s="31"/>
      <c r="DC457" s="31"/>
      <c r="DD457" s="31"/>
      <c r="DE457" s="31"/>
      <c r="DF457" s="31"/>
      <c r="DG457" s="31"/>
      <c r="DH457" s="31"/>
      <c r="DI457" s="31"/>
      <c r="DJ457" s="31"/>
      <c r="DK457" s="31"/>
      <c r="DL457" s="31"/>
      <c r="DM457" s="31"/>
      <c r="DN457" s="31"/>
      <c r="DO457" s="31"/>
      <c r="DP457" s="31"/>
      <c r="DQ457" s="31"/>
      <c r="DR457" s="31"/>
      <c r="DS457" s="31"/>
      <c r="DT457" s="31"/>
      <c r="DU457" s="31"/>
      <c r="DV457" s="31"/>
      <c r="DW457" s="31"/>
    </row>
    <row r="458" customFormat="false" ht="15.75" hidden="false" customHeight="true" outlineLevel="0" collapsed="false">
      <c r="A458" s="21" t="n">
        <v>457</v>
      </c>
      <c r="B458" s="21" t="str">
        <f aca="false">IFERROR(VLOOKUP($A$1&amp;":"&amp;A458,'Finish order'!C:K,6,FALSE()),"")</f>
        <v/>
      </c>
      <c r="C458" s="21" t="str">
        <f aca="false">IFERROR(VLOOKUP(A$1&amp;":"&amp;A458,'Finish order'!$C:$K,9,FALSE()),"")</f>
        <v/>
      </c>
      <c r="D458" s="21" t="str">
        <f aca="false">IFERROR(VLOOKUP(A$1&amp;":"&amp;A458,'Finish order'!$C:$K,7,FALSE()),"")</f>
        <v/>
      </c>
      <c r="E458" s="29" t="str">
        <f aca="false">IFERROR(VLOOKUP($A$1&amp;":"&amp;A458,'Finish order'!C:K,5,FALSE()),"")</f>
        <v/>
      </c>
      <c r="F458" s="21" t="str">
        <f aca="false">IFERROR(VLOOKUP($A$1&amp;":"&amp;A458,'Finish order'!C:K,4,FALSE()),"")</f>
        <v/>
      </c>
      <c r="G458" s="30" t="str">
        <f aca="false" t="array" ref="G458:G458">IFERROR(SMALL(IF($D$2:$D1367=D458,$A$2:$A$911*1.001),1),"")</f>
        <v/>
      </c>
      <c r="H458" s="30" t="str">
        <f aca="false" t="array" ref="H458:H458">IFERROR(SMALL(IF($D$2:$D1367=D458,$A$2:$A$911*1.0001),2),"")</f>
        <v/>
      </c>
      <c r="I458" s="30" t="str">
        <f aca="false" t="array" ref="I458:I458">IFERROR(SMALL(IF($D$2:$D1367=D458,$A$2:$A$911*1.00001),3),"")</f>
        <v/>
      </c>
      <c r="J458" s="30" t="str">
        <f aca="false" t="array" ref="J458:J458">IFERROR(SMALL(IF($D$2:$D1367=D458,$A$2:$A$911*1.000001),4),"")</f>
        <v/>
      </c>
      <c r="K458" s="30" t="str">
        <f aca="false">IF(A458&lt;&gt;"", IF(COUNT(G458:J458)=4, SUM(G458:J458), "No"), "")</f>
        <v>No</v>
      </c>
      <c r="L458" s="30" t="str">
        <f aca="false">IF(A458&lt;&gt;"", IF(COUNT(G458:I458)=3, SUM(G458:I458), "No"), "")</f>
        <v>No</v>
      </c>
      <c r="M458" s="30" t="str">
        <f aca="false">IF(A458&lt;&gt;"", IF(COUNT(G458:H458)=2, SUM(G458:H458), "No"), "")</f>
        <v>No</v>
      </c>
      <c r="N458" s="30" t="str">
        <f aca="false">'Results 10 year vets'!$D458&amp;":"&amp;Table1[[#Headers],[Male]]</f>
        <v>:Male</v>
      </c>
      <c r="O458" s="31"/>
      <c r="P458" s="21" t="n">
        <v>457</v>
      </c>
      <c r="Q458" s="21" t="str">
        <f aca="false">IFERROR(VLOOKUP(P$1&amp;":"&amp;P458,'Finish order'!$C:$K,6,FALSE()),"")</f>
        <v/>
      </c>
      <c r="R458" s="21" t="str">
        <f aca="false">IFERROR(VLOOKUP(P$1&amp;":"&amp;P458,'Finish order'!$C:$K,9,FALSE()),"")</f>
        <v/>
      </c>
      <c r="S458" s="21" t="str">
        <f aca="false">IFERROR(VLOOKUP(P$1&amp;":"&amp;P458,'Finish order'!$C:$K,7,FALSE()),"")</f>
        <v/>
      </c>
      <c r="T458" s="29" t="str">
        <f aca="false">IFERROR(VLOOKUP(P$1&amp;":"&amp;P458,'Finish order'!$C:$K,5,FALSE()),"")</f>
        <v/>
      </c>
      <c r="U458" s="21" t="str">
        <f aca="false">IFERROR(VLOOKUP(P$1&amp;":"&amp;P458,'Finish order'!$C:$K,4,FALSE()),"")</f>
        <v/>
      </c>
      <c r="V458" s="30" t="str">
        <f aca="false" t="array" ref="V458:V458">IFERROR(SMALL(IF($S$2:$S1367=S458,$P$2:$P$911*1.001),1),"")</f>
        <v/>
      </c>
      <c r="W458" s="30" t="str">
        <f aca="false" t="array" ref="W458:W458">IFERROR(SMALL(IF($S$2:$S1367=S458,$P$2:$P$911*1.0001),2),"")</f>
        <v/>
      </c>
      <c r="X458" s="30" t="str">
        <f aca="false" t="array" ref="X458:X458">IFERROR(SMALL(IF($S$2:$S1367=S458,$P$2:$P$911*1.00001),3),"")</f>
        <v/>
      </c>
      <c r="Y458" s="30" t="str">
        <f aca="false" t="array" ref="Y458:Y458">IFERROR(SMALL(IF($S$2:$S1367=S458,$P$2:$P$911*1.000001),4),"")</f>
        <v/>
      </c>
      <c r="Z458" s="30" t="str">
        <f aca="false">IF(P458&lt;&gt;"", IF(COUNT(V458:Y458)=4, SUM(V458:Y458), "No"), "")</f>
        <v>No</v>
      </c>
      <c r="AA458" s="30" t="str">
        <f aca="false">IF(P458&lt;&gt;"", IF(COUNT(V458:X458)=3, SUM(V458:X458), "No"), "")</f>
        <v>No</v>
      </c>
      <c r="AB458" s="30" t="str">
        <f aca="false">IF(P458&lt;&gt;"", IF(COUNT(V458:W458)=2, SUM(V458:W458), "No"), "")</f>
        <v>No</v>
      </c>
      <c r="AC458" s="30" t="str">
        <f aca="false">'Results 10 year vets'!$S458&amp;":"&amp;Table4[[#Headers],[Female]]</f>
        <v>:Female</v>
      </c>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c r="CQ458" s="31"/>
      <c r="CR458" s="31"/>
      <c r="CS458" s="31"/>
      <c r="CT458" s="31"/>
      <c r="CU458" s="31"/>
      <c r="CV458" s="31"/>
      <c r="CW458" s="31"/>
      <c r="CX458" s="31"/>
      <c r="CY458" s="31"/>
      <c r="CZ458" s="31"/>
      <c r="DA458" s="31"/>
      <c r="DB458" s="31"/>
      <c r="DC458" s="31"/>
      <c r="DD458" s="31"/>
      <c r="DE458" s="31"/>
      <c r="DF458" s="31"/>
      <c r="DG458" s="31"/>
      <c r="DH458" s="31"/>
      <c r="DI458" s="31"/>
      <c r="DJ458" s="31"/>
      <c r="DK458" s="31"/>
      <c r="DL458" s="31"/>
      <c r="DM458" s="31"/>
      <c r="DN458" s="31"/>
      <c r="DO458" s="31"/>
      <c r="DP458" s="31"/>
      <c r="DQ458" s="31"/>
      <c r="DR458" s="31"/>
      <c r="DS458" s="31"/>
      <c r="DT458" s="31"/>
      <c r="DU458" s="31"/>
      <c r="DV458" s="31"/>
      <c r="DW458" s="31"/>
    </row>
    <row r="459" customFormat="false" ht="15.75" hidden="false" customHeight="true" outlineLevel="0" collapsed="false">
      <c r="A459" s="21" t="n">
        <v>458</v>
      </c>
      <c r="B459" s="21" t="str">
        <f aca="false">IFERROR(VLOOKUP($A$1&amp;":"&amp;A459,'Finish order'!C:K,6,FALSE()),"")</f>
        <v/>
      </c>
      <c r="C459" s="21" t="str">
        <f aca="false">IFERROR(VLOOKUP(A$1&amp;":"&amp;A459,'Finish order'!$C:$K,9,FALSE()),"")</f>
        <v/>
      </c>
      <c r="D459" s="21" t="str">
        <f aca="false">IFERROR(VLOOKUP(A$1&amp;":"&amp;A459,'Finish order'!$C:$K,7,FALSE()),"")</f>
        <v/>
      </c>
      <c r="E459" s="29" t="str">
        <f aca="false">IFERROR(VLOOKUP($A$1&amp;":"&amp;A459,'Finish order'!C:K,5,FALSE()),"")</f>
        <v/>
      </c>
      <c r="F459" s="21" t="str">
        <f aca="false">IFERROR(VLOOKUP($A$1&amp;":"&amp;A459,'Finish order'!C:K,4,FALSE()),"")</f>
        <v/>
      </c>
      <c r="G459" s="30" t="str">
        <f aca="false" t="array" ref="G459:G459">IFERROR(SMALL(IF($D$2:$D1368=D459,$A$2:$A$911*1.001),1),"")</f>
        <v/>
      </c>
      <c r="H459" s="30" t="str">
        <f aca="false" t="array" ref="H459:H459">IFERROR(SMALL(IF($D$2:$D1368=D459,$A$2:$A$911*1.0001),2),"")</f>
        <v/>
      </c>
      <c r="I459" s="30" t="str">
        <f aca="false" t="array" ref="I459:I459">IFERROR(SMALL(IF($D$2:$D1368=D459,$A$2:$A$911*1.00001),3),"")</f>
        <v/>
      </c>
      <c r="J459" s="30" t="str">
        <f aca="false" t="array" ref="J459:J459">IFERROR(SMALL(IF($D$2:$D1368=D459,$A$2:$A$911*1.000001),4),"")</f>
        <v/>
      </c>
      <c r="K459" s="30" t="str">
        <f aca="false">IF(A459&lt;&gt;"", IF(COUNT(G459:J459)=4, SUM(G459:J459), "No"), "")</f>
        <v>No</v>
      </c>
      <c r="L459" s="30" t="str">
        <f aca="false">IF(A459&lt;&gt;"", IF(COUNT(G459:I459)=3, SUM(G459:I459), "No"), "")</f>
        <v>No</v>
      </c>
      <c r="M459" s="30" t="str">
        <f aca="false">IF(A459&lt;&gt;"", IF(COUNT(G459:H459)=2, SUM(G459:H459), "No"), "")</f>
        <v>No</v>
      </c>
      <c r="N459" s="30" t="str">
        <f aca="false">'Results 10 year vets'!$D459&amp;":"&amp;Table1[[#Headers],[Male]]</f>
        <v>:Male</v>
      </c>
      <c r="O459" s="31"/>
      <c r="P459" s="21" t="n">
        <v>458</v>
      </c>
      <c r="Q459" s="21" t="str">
        <f aca="false">IFERROR(VLOOKUP(P$1&amp;":"&amp;P459,'Finish order'!$C:$K,6,FALSE()),"")</f>
        <v/>
      </c>
      <c r="R459" s="21" t="str">
        <f aca="false">IFERROR(VLOOKUP(P$1&amp;":"&amp;P459,'Finish order'!$C:$K,9,FALSE()),"")</f>
        <v/>
      </c>
      <c r="S459" s="21" t="str">
        <f aca="false">IFERROR(VLOOKUP(P$1&amp;":"&amp;P459,'Finish order'!$C:$K,7,FALSE()),"")</f>
        <v/>
      </c>
      <c r="T459" s="29" t="str">
        <f aca="false">IFERROR(VLOOKUP(P$1&amp;":"&amp;P459,'Finish order'!$C:$K,5,FALSE()),"")</f>
        <v/>
      </c>
      <c r="U459" s="21" t="str">
        <f aca="false">IFERROR(VLOOKUP(P$1&amp;":"&amp;P459,'Finish order'!$C:$K,4,FALSE()),"")</f>
        <v/>
      </c>
      <c r="V459" s="30" t="str">
        <f aca="false" t="array" ref="V459:V459">IFERROR(SMALL(IF($S$2:$S1368=S459,$P$2:$P$911*1.001),1),"")</f>
        <v/>
      </c>
      <c r="W459" s="30" t="str">
        <f aca="false" t="array" ref="W459:W459">IFERROR(SMALL(IF($S$2:$S1368=S459,$P$2:$P$911*1.0001),2),"")</f>
        <v/>
      </c>
      <c r="X459" s="30" t="str">
        <f aca="false" t="array" ref="X459:X459">IFERROR(SMALL(IF($S$2:$S1368=S459,$P$2:$P$911*1.00001),3),"")</f>
        <v/>
      </c>
      <c r="Y459" s="30" t="str">
        <f aca="false" t="array" ref="Y459:Y459">IFERROR(SMALL(IF($S$2:$S1368=S459,$P$2:$P$911*1.000001),4),"")</f>
        <v/>
      </c>
      <c r="Z459" s="30" t="str">
        <f aca="false">IF(P459&lt;&gt;"", IF(COUNT(V459:Y459)=4, SUM(V459:Y459), "No"), "")</f>
        <v>No</v>
      </c>
      <c r="AA459" s="30" t="str">
        <f aca="false">IF(P459&lt;&gt;"", IF(COUNT(V459:X459)=3, SUM(V459:X459), "No"), "")</f>
        <v>No</v>
      </c>
      <c r="AB459" s="30" t="str">
        <f aca="false">IF(P459&lt;&gt;"", IF(COUNT(V459:W459)=2, SUM(V459:W459), "No"), "")</f>
        <v>No</v>
      </c>
      <c r="AC459" s="30" t="str">
        <f aca="false">'Results 10 year vets'!$S459&amp;":"&amp;Table4[[#Headers],[Female]]</f>
        <v>:Female</v>
      </c>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c r="CJ459" s="31"/>
      <c r="CK459" s="31"/>
      <c r="CL459" s="31"/>
      <c r="CM459" s="31"/>
      <c r="CN459" s="31"/>
      <c r="CO459" s="31"/>
      <c r="CP459" s="31"/>
      <c r="CQ459" s="31"/>
      <c r="CR459" s="31"/>
      <c r="CS459" s="31"/>
      <c r="CT459" s="31"/>
      <c r="CU459" s="31"/>
      <c r="CV459" s="31"/>
      <c r="CW459" s="31"/>
      <c r="CX459" s="31"/>
      <c r="CY459" s="31"/>
      <c r="CZ459" s="31"/>
      <c r="DA459" s="31"/>
      <c r="DB459" s="31"/>
      <c r="DC459" s="31"/>
      <c r="DD459" s="31"/>
      <c r="DE459" s="31"/>
      <c r="DF459" s="31"/>
      <c r="DG459" s="31"/>
      <c r="DH459" s="31"/>
      <c r="DI459" s="31"/>
      <c r="DJ459" s="31"/>
      <c r="DK459" s="31"/>
      <c r="DL459" s="31"/>
      <c r="DM459" s="31"/>
      <c r="DN459" s="31"/>
      <c r="DO459" s="31"/>
      <c r="DP459" s="31"/>
      <c r="DQ459" s="31"/>
      <c r="DR459" s="31"/>
      <c r="DS459" s="31"/>
      <c r="DT459" s="31"/>
      <c r="DU459" s="31"/>
      <c r="DV459" s="31"/>
      <c r="DW459" s="31"/>
    </row>
    <row r="460" customFormat="false" ht="15.75" hidden="false" customHeight="true" outlineLevel="0" collapsed="false">
      <c r="A460" s="21" t="n">
        <v>459</v>
      </c>
      <c r="B460" s="21" t="str">
        <f aca="false">IFERROR(VLOOKUP($A$1&amp;":"&amp;A460,'Finish order'!C:K,6,FALSE()),"")</f>
        <v/>
      </c>
      <c r="C460" s="21" t="str">
        <f aca="false">IFERROR(VLOOKUP(A$1&amp;":"&amp;A460,'Finish order'!$C:$K,9,FALSE()),"")</f>
        <v/>
      </c>
      <c r="D460" s="21" t="str">
        <f aca="false">IFERROR(VLOOKUP(A$1&amp;":"&amp;A460,'Finish order'!$C:$K,7,FALSE()),"")</f>
        <v/>
      </c>
      <c r="E460" s="29" t="str">
        <f aca="false">IFERROR(VLOOKUP($A$1&amp;":"&amp;A460,'Finish order'!C:K,5,FALSE()),"")</f>
        <v/>
      </c>
      <c r="F460" s="21" t="str">
        <f aca="false">IFERROR(VLOOKUP($A$1&amp;":"&amp;A460,'Finish order'!C:K,4,FALSE()),"")</f>
        <v/>
      </c>
      <c r="G460" s="30" t="str">
        <f aca="false" t="array" ref="G460:G460">IFERROR(SMALL(IF($D$2:$D1369=D460,$A$2:$A$911*1.001),1),"")</f>
        <v/>
      </c>
      <c r="H460" s="30" t="str">
        <f aca="false" t="array" ref="H460:H460">IFERROR(SMALL(IF($D$2:$D1369=D460,$A$2:$A$911*1.0001),2),"")</f>
        <v/>
      </c>
      <c r="I460" s="30" t="str">
        <f aca="false" t="array" ref="I460:I460">IFERROR(SMALL(IF($D$2:$D1369=D460,$A$2:$A$911*1.00001),3),"")</f>
        <v/>
      </c>
      <c r="J460" s="30" t="str">
        <f aca="false" t="array" ref="J460:J460">IFERROR(SMALL(IF($D$2:$D1369=D460,$A$2:$A$911*1.000001),4),"")</f>
        <v/>
      </c>
      <c r="K460" s="30" t="str">
        <f aca="false">IF(A460&lt;&gt;"", IF(COUNT(G460:J460)=4, SUM(G460:J460), "No"), "")</f>
        <v>No</v>
      </c>
      <c r="L460" s="30" t="str">
        <f aca="false">IF(A460&lt;&gt;"", IF(COUNT(G460:I460)=3, SUM(G460:I460), "No"), "")</f>
        <v>No</v>
      </c>
      <c r="M460" s="30" t="str">
        <f aca="false">IF(A460&lt;&gt;"", IF(COUNT(G460:H460)=2, SUM(G460:H460), "No"), "")</f>
        <v>No</v>
      </c>
      <c r="N460" s="30" t="str">
        <f aca="false">'Results 10 year vets'!$D460&amp;":"&amp;Table1[[#Headers],[Male]]</f>
        <v>:Male</v>
      </c>
      <c r="O460" s="31"/>
      <c r="P460" s="21" t="n">
        <v>459</v>
      </c>
      <c r="Q460" s="21" t="str">
        <f aca="false">IFERROR(VLOOKUP(P$1&amp;":"&amp;P460,'Finish order'!$C:$K,6,FALSE()),"")</f>
        <v/>
      </c>
      <c r="R460" s="21" t="str">
        <f aca="false">IFERROR(VLOOKUP(P$1&amp;":"&amp;P460,'Finish order'!$C:$K,9,FALSE()),"")</f>
        <v/>
      </c>
      <c r="S460" s="21" t="str">
        <f aca="false">IFERROR(VLOOKUP(P$1&amp;":"&amp;P460,'Finish order'!$C:$K,7,FALSE()),"")</f>
        <v/>
      </c>
      <c r="T460" s="29" t="str">
        <f aca="false">IFERROR(VLOOKUP(P$1&amp;":"&amp;P460,'Finish order'!$C:$K,5,FALSE()),"")</f>
        <v/>
      </c>
      <c r="U460" s="21" t="str">
        <f aca="false">IFERROR(VLOOKUP(P$1&amp;":"&amp;P460,'Finish order'!$C:$K,4,FALSE()),"")</f>
        <v/>
      </c>
      <c r="V460" s="30" t="str">
        <f aca="false" t="array" ref="V460:V460">IFERROR(SMALL(IF($S$2:$S1369=S460,$P$2:$P$911*1.001),1),"")</f>
        <v/>
      </c>
      <c r="W460" s="30" t="str">
        <f aca="false" t="array" ref="W460:W460">IFERROR(SMALL(IF($S$2:$S1369=S460,$P$2:$P$911*1.0001),2),"")</f>
        <v/>
      </c>
      <c r="X460" s="30" t="str">
        <f aca="false" t="array" ref="X460:X460">IFERROR(SMALL(IF($S$2:$S1369=S460,$P$2:$P$911*1.00001),3),"")</f>
        <v/>
      </c>
      <c r="Y460" s="30" t="str">
        <f aca="false" t="array" ref="Y460:Y460">IFERROR(SMALL(IF($S$2:$S1369=S460,$P$2:$P$911*1.000001),4),"")</f>
        <v/>
      </c>
      <c r="Z460" s="30" t="str">
        <f aca="false">IF(P460&lt;&gt;"", IF(COUNT(V460:Y460)=4, SUM(V460:Y460), "No"), "")</f>
        <v>No</v>
      </c>
      <c r="AA460" s="30" t="str">
        <f aca="false">IF(P460&lt;&gt;"", IF(COUNT(V460:X460)=3, SUM(V460:X460), "No"), "")</f>
        <v>No</v>
      </c>
      <c r="AB460" s="30" t="str">
        <f aca="false">IF(P460&lt;&gt;"", IF(COUNT(V460:W460)=2, SUM(V460:W460), "No"), "")</f>
        <v>No</v>
      </c>
      <c r="AC460" s="30" t="str">
        <f aca="false">'Results 10 year vets'!$S460&amp;":"&amp;Table4[[#Headers],[Female]]</f>
        <v>:Female</v>
      </c>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c r="CJ460" s="31"/>
      <c r="CK460" s="31"/>
      <c r="CL460" s="31"/>
      <c r="CM460" s="31"/>
      <c r="CN460" s="31"/>
      <c r="CO460" s="31"/>
      <c r="CP460" s="31"/>
      <c r="CQ460" s="31"/>
      <c r="CR460" s="31"/>
      <c r="CS460" s="31"/>
      <c r="CT460" s="31"/>
      <c r="CU460" s="31"/>
      <c r="CV460" s="31"/>
      <c r="CW460" s="31"/>
      <c r="CX460" s="31"/>
      <c r="CY460" s="31"/>
      <c r="CZ460" s="31"/>
      <c r="DA460" s="31"/>
      <c r="DB460" s="31"/>
      <c r="DC460" s="31"/>
      <c r="DD460" s="31"/>
      <c r="DE460" s="31"/>
      <c r="DF460" s="31"/>
      <c r="DG460" s="31"/>
      <c r="DH460" s="31"/>
      <c r="DI460" s="31"/>
      <c r="DJ460" s="31"/>
      <c r="DK460" s="31"/>
      <c r="DL460" s="31"/>
      <c r="DM460" s="31"/>
      <c r="DN460" s="31"/>
      <c r="DO460" s="31"/>
      <c r="DP460" s="31"/>
      <c r="DQ460" s="31"/>
      <c r="DR460" s="31"/>
      <c r="DS460" s="31"/>
      <c r="DT460" s="31"/>
      <c r="DU460" s="31"/>
      <c r="DV460" s="31"/>
      <c r="DW460" s="31"/>
    </row>
    <row r="461" customFormat="false" ht="15.75" hidden="false" customHeight="true" outlineLevel="0" collapsed="false">
      <c r="A461" s="21" t="n">
        <v>460</v>
      </c>
      <c r="B461" s="21" t="str">
        <f aca="false">IFERROR(VLOOKUP($A$1&amp;":"&amp;A461,'Finish order'!C:K,6,FALSE()),"")</f>
        <v/>
      </c>
      <c r="C461" s="21" t="str">
        <f aca="false">IFERROR(VLOOKUP(A$1&amp;":"&amp;A461,'Finish order'!$C:$K,9,FALSE()),"")</f>
        <v/>
      </c>
      <c r="D461" s="21" t="str">
        <f aca="false">IFERROR(VLOOKUP(A$1&amp;":"&amp;A461,'Finish order'!$C:$K,7,FALSE()),"")</f>
        <v/>
      </c>
      <c r="E461" s="29" t="str">
        <f aca="false">IFERROR(VLOOKUP($A$1&amp;":"&amp;A461,'Finish order'!C:K,5,FALSE()),"")</f>
        <v/>
      </c>
      <c r="F461" s="21" t="str">
        <f aca="false">IFERROR(VLOOKUP($A$1&amp;":"&amp;A461,'Finish order'!C:K,4,FALSE()),"")</f>
        <v/>
      </c>
      <c r="G461" s="30" t="str">
        <f aca="false" t="array" ref="G461:G461">IFERROR(SMALL(IF($D$2:$D1370=D461,$A$2:$A$911*1.001),1),"")</f>
        <v/>
      </c>
      <c r="H461" s="30" t="str">
        <f aca="false" t="array" ref="H461:H461">IFERROR(SMALL(IF($D$2:$D1370=D461,$A$2:$A$911*1.0001),2),"")</f>
        <v/>
      </c>
      <c r="I461" s="30" t="str">
        <f aca="false" t="array" ref="I461:I461">IFERROR(SMALL(IF($D$2:$D1370=D461,$A$2:$A$911*1.00001),3),"")</f>
        <v/>
      </c>
      <c r="J461" s="30" t="str">
        <f aca="false" t="array" ref="J461:J461">IFERROR(SMALL(IF($D$2:$D1370=D461,$A$2:$A$911*1.000001),4),"")</f>
        <v/>
      </c>
      <c r="K461" s="30" t="str">
        <f aca="false">IF(A461&lt;&gt;"", IF(COUNT(G461:J461)=4, SUM(G461:J461), "No"), "")</f>
        <v>No</v>
      </c>
      <c r="L461" s="30" t="str">
        <f aca="false">IF(A461&lt;&gt;"", IF(COUNT(G461:I461)=3, SUM(G461:I461), "No"), "")</f>
        <v>No</v>
      </c>
      <c r="M461" s="30" t="str">
        <f aca="false">IF(A461&lt;&gt;"", IF(COUNT(G461:H461)=2, SUM(G461:H461), "No"), "")</f>
        <v>No</v>
      </c>
      <c r="N461" s="30" t="str">
        <f aca="false">'Results 10 year vets'!$D461&amp;":"&amp;Table1[[#Headers],[Male]]</f>
        <v>:Male</v>
      </c>
      <c r="O461" s="31"/>
      <c r="P461" s="21" t="n">
        <v>460</v>
      </c>
      <c r="Q461" s="21" t="str">
        <f aca="false">IFERROR(VLOOKUP(P$1&amp;":"&amp;P461,'Finish order'!$C:$K,6,FALSE()),"")</f>
        <v/>
      </c>
      <c r="R461" s="21" t="str">
        <f aca="false">IFERROR(VLOOKUP(P$1&amp;":"&amp;P461,'Finish order'!$C:$K,9,FALSE()),"")</f>
        <v/>
      </c>
      <c r="S461" s="21" t="str">
        <f aca="false">IFERROR(VLOOKUP(P$1&amp;":"&amp;P461,'Finish order'!$C:$K,7,FALSE()),"")</f>
        <v/>
      </c>
      <c r="T461" s="29" t="str">
        <f aca="false">IFERROR(VLOOKUP(P$1&amp;":"&amp;P461,'Finish order'!$C:$K,5,FALSE()),"")</f>
        <v/>
      </c>
      <c r="U461" s="21" t="str">
        <f aca="false">IFERROR(VLOOKUP(P$1&amp;":"&amp;P461,'Finish order'!$C:$K,4,FALSE()),"")</f>
        <v/>
      </c>
      <c r="V461" s="30" t="str">
        <f aca="false" t="array" ref="V461:V461">IFERROR(SMALL(IF($S$2:$S1370=S461,$P$2:$P$911*1.001),1),"")</f>
        <v/>
      </c>
      <c r="W461" s="30" t="str">
        <f aca="false" t="array" ref="W461:W461">IFERROR(SMALL(IF($S$2:$S1370=S461,$P$2:$P$911*1.0001),2),"")</f>
        <v/>
      </c>
      <c r="X461" s="30" t="str">
        <f aca="false" t="array" ref="X461:X461">IFERROR(SMALL(IF($S$2:$S1370=S461,$P$2:$P$911*1.00001),3),"")</f>
        <v/>
      </c>
      <c r="Y461" s="30" t="str">
        <f aca="false" t="array" ref="Y461:Y461">IFERROR(SMALL(IF($S$2:$S1370=S461,$P$2:$P$911*1.000001),4),"")</f>
        <v/>
      </c>
      <c r="Z461" s="30" t="str">
        <f aca="false">IF(P461&lt;&gt;"", IF(COUNT(V461:Y461)=4, SUM(V461:Y461), "No"), "")</f>
        <v>No</v>
      </c>
      <c r="AA461" s="30" t="str">
        <f aca="false">IF(P461&lt;&gt;"", IF(COUNT(V461:X461)=3, SUM(V461:X461), "No"), "")</f>
        <v>No</v>
      </c>
      <c r="AB461" s="30" t="str">
        <f aca="false">IF(P461&lt;&gt;"", IF(COUNT(V461:W461)=2, SUM(V461:W461), "No"), "")</f>
        <v>No</v>
      </c>
      <c r="AC461" s="30" t="str">
        <f aca="false">'Results 10 year vets'!$S461&amp;":"&amp;Table4[[#Headers],[Female]]</f>
        <v>:Female</v>
      </c>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c r="CJ461" s="31"/>
      <c r="CK461" s="31"/>
      <c r="CL461" s="31"/>
      <c r="CM461" s="31"/>
      <c r="CN461" s="31"/>
      <c r="CO461" s="31"/>
      <c r="CP461" s="31"/>
      <c r="CQ461" s="31"/>
      <c r="CR461" s="31"/>
      <c r="CS461" s="31"/>
      <c r="CT461" s="31"/>
      <c r="CU461" s="31"/>
      <c r="CV461" s="31"/>
      <c r="CW461" s="31"/>
      <c r="CX461" s="31"/>
      <c r="CY461" s="31"/>
      <c r="CZ461" s="31"/>
      <c r="DA461" s="31"/>
      <c r="DB461" s="31"/>
      <c r="DC461" s="31"/>
      <c r="DD461" s="31"/>
      <c r="DE461" s="31"/>
      <c r="DF461" s="31"/>
      <c r="DG461" s="31"/>
      <c r="DH461" s="31"/>
      <c r="DI461" s="31"/>
      <c r="DJ461" s="31"/>
      <c r="DK461" s="31"/>
      <c r="DL461" s="31"/>
      <c r="DM461" s="31"/>
      <c r="DN461" s="31"/>
      <c r="DO461" s="31"/>
      <c r="DP461" s="31"/>
      <c r="DQ461" s="31"/>
      <c r="DR461" s="31"/>
      <c r="DS461" s="31"/>
      <c r="DT461" s="31"/>
      <c r="DU461" s="31"/>
      <c r="DV461" s="31"/>
      <c r="DW461" s="31"/>
    </row>
    <row r="462" customFormat="false" ht="15.75" hidden="false" customHeight="true" outlineLevel="0" collapsed="false">
      <c r="A462" s="21" t="n">
        <v>461</v>
      </c>
      <c r="B462" s="21" t="str">
        <f aca="false">IFERROR(VLOOKUP($A$1&amp;":"&amp;A462,'Finish order'!C:K,6,FALSE()),"")</f>
        <v/>
      </c>
      <c r="C462" s="21" t="str">
        <f aca="false">IFERROR(VLOOKUP(A$1&amp;":"&amp;A462,'Finish order'!$C:$K,9,FALSE()),"")</f>
        <v/>
      </c>
      <c r="D462" s="21" t="str">
        <f aca="false">IFERROR(VLOOKUP(A$1&amp;":"&amp;A462,'Finish order'!$C:$K,7,FALSE()),"")</f>
        <v/>
      </c>
      <c r="E462" s="29" t="str">
        <f aca="false">IFERROR(VLOOKUP($A$1&amp;":"&amp;A462,'Finish order'!C:K,5,FALSE()),"")</f>
        <v/>
      </c>
      <c r="F462" s="21" t="str">
        <f aca="false">IFERROR(VLOOKUP($A$1&amp;":"&amp;A462,'Finish order'!C:K,4,FALSE()),"")</f>
        <v/>
      </c>
      <c r="G462" s="30" t="str">
        <f aca="false" t="array" ref="G462:G462">IFERROR(SMALL(IF($D$2:$D1371=D462,$A$2:$A$911*1.001),1),"")</f>
        <v/>
      </c>
      <c r="H462" s="30" t="str">
        <f aca="false" t="array" ref="H462:H462">IFERROR(SMALL(IF($D$2:$D1371=D462,$A$2:$A$911*1.0001),2),"")</f>
        <v/>
      </c>
      <c r="I462" s="30" t="str">
        <f aca="false" t="array" ref="I462:I462">IFERROR(SMALL(IF($D$2:$D1371=D462,$A$2:$A$911*1.00001),3),"")</f>
        <v/>
      </c>
      <c r="J462" s="30" t="str">
        <f aca="false" t="array" ref="J462:J462">IFERROR(SMALL(IF($D$2:$D1371=D462,$A$2:$A$911*1.000001),4),"")</f>
        <v/>
      </c>
      <c r="K462" s="30" t="str">
        <f aca="false">IF(A462&lt;&gt;"", IF(COUNT(G462:J462)=4, SUM(G462:J462), "No"), "")</f>
        <v>No</v>
      </c>
      <c r="L462" s="30" t="str">
        <f aca="false">IF(A462&lt;&gt;"", IF(COUNT(G462:I462)=3, SUM(G462:I462), "No"), "")</f>
        <v>No</v>
      </c>
      <c r="M462" s="30" t="str">
        <f aca="false">IF(A462&lt;&gt;"", IF(COUNT(G462:H462)=2, SUM(G462:H462), "No"), "")</f>
        <v>No</v>
      </c>
      <c r="N462" s="30" t="str">
        <f aca="false">'Results 10 year vets'!$D462&amp;":"&amp;Table1[[#Headers],[Male]]</f>
        <v>:Male</v>
      </c>
      <c r="O462" s="31"/>
      <c r="P462" s="21" t="n">
        <v>461</v>
      </c>
      <c r="Q462" s="21" t="str">
        <f aca="false">IFERROR(VLOOKUP(P$1&amp;":"&amp;P462,'Finish order'!$C:$K,6,FALSE()),"")</f>
        <v/>
      </c>
      <c r="R462" s="21" t="str">
        <f aca="false">IFERROR(VLOOKUP(P$1&amp;":"&amp;P462,'Finish order'!$C:$K,9,FALSE()),"")</f>
        <v/>
      </c>
      <c r="S462" s="21" t="str">
        <f aca="false">IFERROR(VLOOKUP(P$1&amp;":"&amp;P462,'Finish order'!$C:$K,7,FALSE()),"")</f>
        <v/>
      </c>
      <c r="T462" s="29" t="str">
        <f aca="false">IFERROR(VLOOKUP(P$1&amp;":"&amp;P462,'Finish order'!$C:$K,5,FALSE()),"")</f>
        <v/>
      </c>
      <c r="U462" s="21" t="str">
        <f aca="false">IFERROR(VLOOKUP(P$1&amp;":"&amp;P462,'Finish order'!$C:$K,4,FALSE()),"")</f>
        <v/>
      </c>
      <c r="V462" s="30" t="str">
        <f aca="false" t="array" ref="V462:V462">IFERROR(SMALL(IF($S$2:$S1371=S462,$P$2:$P$911*1.001),1),"")</f>
        <v/>
      </c>
      <c r="W462" s="30" t="str">
        <f aca="false" t="array" ref="W462:W462">IFERROR(SMALL(IF($S$2:$S1371=S462,$P$2:$P$911*1.0001),2),"")</f>
        <v/>
      </c>
      <c r="X462" s="30" t="str">
        <f aca="false" t="array" ref="X462:X462">IFERROR(SMALL(IF($S$2:$S1371=S462,$P$2:$P$911*1.00001),3),"")</f>
        <v/>
      </c>
      <c r="Y462" s="30" t="str">
        <f aca="false" t="array" ref="Y462:Y462">IFERROR(SMALL(IF($S$2:$S1371=S462,$P$2:$P$911*1.000001),4),"")</f>
        <v/>
      </c>
      <c r="Z462" s="30" t="str">
        <f aca="false">IF(P462&lt;&gt;"", IF(COUNT(V462:Y462)=4, SUM(V462:Y462), "No"), "")</f>
        <v>No</v>
      </c>
      <c r="AA462" s="30" t="str">
        <f aca="false">IF(P462&lt;&gt;"", IF(COUNT(V462:X462)=3, SUM(V462:X462), "No"), "")</f>
        <v>No</v>
      </c>
      <c r="AB462" s="30" t="str">
        <f aca="false">IF(P462&lt;&gt;"", IF(COUNT(V462:W462)=2, SUM(V462:W462), "No"), "")</f>
        <v>No</v>
      </c>
      <c r="AC462" s="30" t="str">
        <f aca="false">'Results 10 year vets'!$S462&amp;":"&amp;Table4[[#Headers],[Female]]</f>
        <v>:Female</v>
      </c>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c r="CQ462" s="31"/>
      <c r="CR462" s="31"/>
      <c r="CS462" s="31"/>
      <c r="CT462" s="31"/>
      <c r="CU462" s="31"/>
      <c r="CV462" s="31"/>
      <c r="CW462" s="31"/>
      <c r="CX462" s="31"/>
      <c r="CY462" s="31"/>
      <c r="CZ462" s="31"/>
      <c r="DA462" s="31"/>
      <c r="DB462" s="31"/>
      <c r="DC462" s="31"/>
      <c r="DD462" s="31"/>
      <c r="DE462" s="31"/>
      <c r="DF462" s="31"/>
      <c r="DG462" s="31"/>
      <c r="DH462" s="31"/>
      <c r="DI462" s="31"/>
      <c r="DJ462" s="31"/>
      <c r="DK462" s="31"/>
      <c r="DL462" s="31"/>
      <c r="DM462" s="31"/>
      <c r="DN462" s="31"/>
      <c r="DO462" s="31"/>
      <c r="DP462" s="31"/>
      <c r="DQ462" s="31"/>
      <c r="DR462" s="31"/>
      <c r="DS462" s="31"/>
      <c r="DT462" s="31"/>
      <c r="DU462" s="31"/>
      <c r="DV462" s="31"/>
      <c r="DW462" s="31"/>
    </row>
    <row r="463" customFormat="false" ht="15.75" hidden="false" customHeight="true" outlineLevel="0" collapsed="false">
      <c r="A463" s="21" t="n">
        <v>462</v>
      </c>
      <c r="B463" s="21" t="str">
        <f aca="false">IFERROR(VLOOKUP($A$1&amp;":"&amp;A463,'Finish order'!C:K,6,FALSE()),"")</f>
        <v/>
      </c>
      <c r="C463" s="21" t="str">
        <f aca="false">IFERROR(VLOOKUP(A$1&amp;":"&amp;A463,'Finish order'!$C:$K,9,FALSE()),"")</f>
        <v/>
      </c>
      <c r="D463" s="21" t="str">
        <f aca="false">IFERROR(VLOOKUP(A$1&amp;":"&amp;A463,'Finish order'!$C:$K,7,FALSE()),"")</f>
        <v/>
      </c>
      <c r="E463" s="29" t="str">
        <f aca="false">IFERROR(VLOOKUP($A$1&amp;":"&amp;A463,'Finish order'!C:K,5,FALSE()),"")</f>
        <v/>
      </c>
      <c r="F463" s="21" t="str">
        <f aca="false">IFERROR(VLOOKUP($A$1&amp;":"&amp;A463,'Finish order'!C:K,4,FALSE()),"")</f>
        <v/>
      </c>
      <c r="G463" s="30" t="str">
        <f aca="false" t="array" ref="G463:G463">IFERROR(SMALL(IF($D$2:$D1372=D463,$A$2:$A$911*1.001),1),"")</f>
        <v/>
      </c>
      <c r="H463" s="30" t="str">
        <f aca="false" t="array" ref="H463:H463">IFERROR(SMALL(IF($D$2:$D1372=D463,$A$2:$A$911*1.0001),2),"")</f>
        <v/>
      </c>
      <c r="I463" s="30" t="str">
        <f aca="false" t="array" ref="I463:I463">IFERROR(SMALL(IF($D$2:$D1372=D463,$A$2:$A$911*1.00001),3),"")</f>
        <v/>
      </c>
      <c r="J463" s="30" t="str">
        <f aca="false" t="array" ref="J463:J463">IFERROR(SMALL(IF($D$2:$D1372=D463,$A$2:$A$911*1.000001),4),"")</f>
        <v/>
      </c>
      <c r="K463" s="30" t="str">
        <f aca="false">IF(A463&lt;&gt;"", IF(COUNT(G463:J463)=4, SUM(G463:J463), "No"), "")</f>
        <v>No</v>
      </c>
      <c r="L463" s="30" t="str">
        <f aca="false">IF(A463&lt;&gt;"", IF(COUNT(G463:I463)=3, SUM(G463:I463), "No"), "")</f>
        <v>No</v>
      </c>
      <c r="M463" s="30" t="str">
        <f aca="false">IF(A463&lt;&gt;"", IF(COUNT(G463:H463)=2, SUM(G463:H463), "No"), "")</f>
        <v>No</v>
      </c>
      <c r="N463" s="30" t="str">
        <f aca="false">'Results 10 year vets'!$D463&amp;":"&amp;Table1[[#Headers],[Male]]</f>
        <v>:Male</v>
      </c>
      <c r="O463" s="31"/>
      <c r="P463" s="21" t="n">
        <v>462</v>
      </c>
      <c r="Q463" s="21" t="str">
        <f aca="false">IFERROR(VLOOKUP(P$1&amp;":"&amp;P463,'Finish order'!$C:$K,6,FALSE()),"")</f>
        <v/>
      </c>
      <c r="R463" s="21" t="str">
        <f aca="false">IFERROR(VLOOKUP(P$1&amp;":"&amp;P463,'Finish order'!$C:$K,9,FALSE()),"")</f>
        <v/>
      </c>
      <c r="S463" s="21" t="str">
        <f aca="false">IFERROR(VLOOKUP(P$1&amp;":"&amp;P463,'Finish order'!$C:$K,7,FALSE()),"")</f>
        <v/>
      </c>
      <c r="T463" s="29" t="str">
        <f aca="false">IFERROR(VLOOKUP(P$1&amp;":"&amp;P463,'Finish order'!$C:$K,5,FALSE()),"")</f>
        <v/>
      </c>
      <c r="U463" s="21" t="str">
        <f aca="false">IFERROR(VLOOKUP(P$1&amp;":"&amp;P463,'Finish order'!$C:$K,4,FALSE()),"")</f>
        <v/>
      </c>
      <c r="V463" s="30" t="str">
        <f aca="false" t="array" ref="V463:V463">IFERROR(SMALL(IF($S$2:$S1372=S463,$P$2:$P$911*1.001),1),"")</f>
        <v/>
      </c>
      <c r="W463" s="30" t="str">
        <f aca="false" t="array" ref="W463:W463">IFERROR(SMALL(IF($S$2:$S1372=S463,$P$2:$P$911*1.0001),2),"")</f>
        <v/>
      </c>
      <c r="X463" s="30" t="str">
        <f aca="false" t="array" ref="X463:X463">IFERROR(SMALL(IF($S$2:$S1372=S463,$P$2:$P$911*1.00001),3),"")</f>
        <v/>
      </c>
      <c r="Y463" s="30" t="str">
        <f aca="false" t="array" ref="Y463:Y463">IFERROR(SMALL(IF($S$2:$S1372=S463,$P$2:$P$911*1.000001),4),"")</f>
        <v/>
      </c>
      <c r="Z463" s="30" t="str">
        <f aca="false">IF(P463&lt;&gt;"", IF(COUNT(V463:Y463)=4, SUM(V463:Y463), "No"), "")</f>
        <v>No</v>
      </c>
      <c r="AA463" s="30" t="str">
        <f aca="false">IF(P463&lt;&gt;"", IF(COUNT(V463:X463)=3, SUM(V463:X463), "No"), "")</f>
        <v>No</v>
      </c>
      <c r="AB463" s="30" t="str">
        <f aca="false">IF(P463&lt;&gt;"", IF(COUNT(V463:W463)=2, SUM(V463:W463), "No"), "")</f>
        <v>No</v>
      </c>
      <c r="AC463" s="30" t="str">
        <f aca="false">'Results 10 year vets'!$S463&amp;":"&amp;Table4[[#Headers],[Female]]</f>
        <v>:Female</v>
      </c>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c r="CQ463" s="31"/>
      <c r="CR463" s="31"/>
      <c r="CS463" s="31"/>
      <c r="CT463" s="31"/>
      <c r="CU463" s="31"/>
      <c r="CV463" s="31"/>
      <c r="CW463" s="31"/>
      <c r="CX463" s="31"/>
      <c r="CY463" s="31"/>
      <c r="CZ463" s="31"/>
      <c r="DA463" s="31"/>
      <c r="DB463" s="31"/>
      <c r="DC463" s="31"/>
      <c r="DD463" s="31"/>
      <c r="DE463" s="31"/>
      <c r="DF463" s="31"/>
      <c r="DG463" s="31"/>
      <c r="DH463" s="31"/>
      <c r="DI463" s="31"/>
      <c r="DJ463" s="31"/>
      <c r="DK463" s="31"/>
      <c r="DL463" s="31"/>
      <c r="DM463" s="31"/>
      <c r="DN463" s="31"/>
      <c r="DO463" s="31"/>
      <c r="DP463" s="31"/>
      <c r="DQ463" s="31"/>
      <c r="DR463" s="31"/>
      <c r="DS463" s="31"/>
      <c r="DT463" s="31"/>
      <c r="DU463" s="31"/>
      <c r="DV463" s="31"/>
      <c r="DW463" s="31"/>
    </row>
    <row r="464" customFormat="false" ht="15.75" hidden="false" customHeight="true" outlineLevel="0" collapsed="false">
      <c r="A464" s="21" t="n">
        <v>463</v>
      </c>
      <c r="B464" s="21" t="str">
        <f aca="false">IFERROR(VLOOKUP($A$1&amp;":"&amp;A464,'Finish order'!C:K,6,FALSE()),"")</f>
        <v/>
      </c>
      <c r="C464" s="21" t="str">
        <f aca="false">IFERROR(VLOOKUP(A$1&amp;":"&amp;A464,'Finish order'!$C:$K,9,FALSE()),"")</f>
        <v/>
      </c>
      <c r="D464" s="21" t="str">
        <f aca="false">IFERROR(VLOOKUP(A$1&amp;":"&amp;A464,'Finish order'!$C:$K,7,FALSE()),"")</f>
        <v/>
      </c>
      <c r="E464" s="29" t="str">
        <f aca="false">IFERROR(VLOOKUP($A$1&amp;":"&amp;A464,'Finish order'!C:K,5,FALSE()),"")</f>
        <v/>
      </c>
      <c r="F464" s="21" t="str">
        <f aca="false">IFERROR(VLOOKUP($A$1&amp;":"&amp;A464,'Finish order'!C:K,4,FALSE()),"")</f>
        <v/>
      </c>
      <c r="G464" s="30" t="str">
        <f aca="false" t="array" ref="G464:G464">IFERROR(SMALL(IF($D$2:$D1373=D464,$A$2:$A$911*1.001),1),"")</f>
        <v/>
      </c>
      <c r="H464" s="30" t="str">
        <f aca="false" t="array" ref="H464:H464">IFERROR(SMALL(IF($D$2:$D1373=D464,$A$2:$A$911*1.0001),2),"")</f>
        <v/>
      </c>
      <c r="I464" s="30" t="str">
        <f aca="false" t="array" ref="I464:I464">IFERROR(SMALL(IF($D$2:$D1373=D464,$A$2:$A$911*1.00001),3),"")</f>
        <v/>
      </c>
      <c r="J464" s="30" t="str">
        <f aca="false" t="array" ref="J464:J464">IFERROR(SMALL(IF($D$2:$D1373=D464,$A$2:$A$911*1.000001),4),"")</f>
        <v/>
      </c>
      <c r="K464" s="30" t="str">
        <f aca="false">IF(A464&lt;&gt;"", IF(COUNT(G464:J464)=4, SUM(G464:J464), "No"), "")</f>
        <v>No</v>
      </c>
      <c r="L464" s="30" t="str">
        <f aca="false">IF(A464&lt;&gt;"", IF(COUNT(G464:I464)=3, SUM(G464:I464), "No"), "")</f>
        <v>No</v>
      </c>
      <c r="M464" s="30" t="str">
        <f aca="false">IF(A464&lt;&gt;"", IF(COUNT(G464:H464)=2, SUM(G464:H464), "No"), "")</f>
        <v>No</v>
      </c>
      <c r="N464" s="30" t="str">
        <f aca="false">'Results 10 year vets'!$D464&amp;":"&amp;Table1[[#Headers],[Male]]</f>
        <v>:Male</v>
      </c>
      <c r="O464" s="31"/>
      <c r="P464" s="21" t="n">
        <v>463</v>
      </c>
      <c r="Q464" s="21" t="str">
        <f aca="false">IFERROR(VLOOKUP(P$1&amp;":"&amp;P464,'Finish order'!$C:$K,6,FALSE()),"")</f>
        <v/>
      </c>
      <c r="R464" s="21" t="str">
        <f aca="false">IFERROR(VLOOKUP(P$1&amp;":"&amp;P464,'Finish order'!$C:$K,9,FALSE()),"")</f>
        <v/>
      </c>
      <c r="S464" s="21" t="str">
        <f aca="false">IFERROR(VLOOKUP(P$1&amp;":"&amp;P464,'Finish order'!$C:$K,7,FALSE()),"")</f>
        <v/>
      </c>
      <c r="T464" s="29" t="str">
        <f aca="false">IFERROR(VLOOKUP(P$1&amp;":"&amp;P464,'Finish order'!$C:$K,5,FALSE()),"")</f>
        <v/>
      </c>
      <c r="U464" s="21" t="str">
        <f aca="false">IFERROR(VLOOKUP(P$1&amp;":"&amp;P464,'Finish order'!$C:$K,4,FALSE()),"")</f>
        <v/>
      </c>
      <c r="V464" s="30" t="str">
        <f aca="false" t="array" ref="V464:V464">IFERROR(SMALL(IF($S$2:$S1373=S464,$P$2:$P$911*1.001),1),"")</f>
        <v/>
      </c>
      <c r="W464" s="30" t="str">
        <f aca="false" t="array" ref="W464:W464">IFERROR(SMALL(IF($S$2:$S1373=S464,$P$2:$P$911*1.0001),2),"")</f>
        <v/>
      </c>
      <c r="X464" s="30" t="str">
        <f aca="false" t="array" ref="X464:X464">IFERROR(SMALL(IF($S$2:$S1373=S464,$P$2:$P$911*1.00001),3),"")</f>
        <v/>
      </c>
      <c r="Y464" s="30" t="str">
        <f aca="false" t="array" ref="Y464:Y464">IFERROR(SMALL(IF($S$2:$S1373=S464,$P$2:$P$911*1.000001),4),"")</f>
        <v/>
      </c>
      <c r="Z464" s="30" t="str">
        <f aca="false">IF(P464&lt;&gt;"", IF(COUNT(V464:Y464)=4, SUM(V464:Y464), "No"), "")</f>
        <v>No</v>
      </c>
      <c r="AA464" s="30" t="str">
        <f aca="false">IF(P464&lt;&gt;"", IF(COUNT(V464:X464)=3, SUM(V464:X464), "No"), "")</f>
        <v>No</v>
      </c>
      <c r="AB464" s="30" t="str">
        <f aca="false">IF(P464&lt;&gt;"", IF(COUNT(V464:W464)=2, SUM(V464:W464), "No"), "")</f>
        <v>No</v>
      </c>
      <c r="AC464" s="30" t="str">
        <f aca="false">'Results 10 year vets'!$S464&amp;":"&amp;Table4[[#Headers],[Female]]</f>
        <v>:Female</v>
      </c>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c r="CJ464" s="31"/>
      <c r="CK464" s="31"/>
      <c r="CL464" s="31"/>
      <c r="CM464" s="31"/>
      <c r="CN464" s="31"/>
      <c r="CO464" s="31"/>
      <c r="CP464" s="31"/>
      <c r="CQ464" s="31"/>
      <c r="CR464" s="31"/>
      <c r="CS464" s="31"/>
      <c r="CT464" s="31"/>
      <c r="CU464" s="31"/>
      <c r="CV464" s="31"/>
      <c r="CW464" s="31"/>
      <c r="CX464" s="31"/>
      <c r="CY464" s="31"/>
      <c r="CZ464" s="31"/>
      <c r="DA464" s="31"/>
      <c r="DB464" s="31"/>
      <c r="DC464" s="31"/>
      <c r="DD464" s="31"/>
      <c r="DE464" s="31"/>
      <c r="DF464" s="31"/>
      <c r="DG464" s="31"/>
      <c r="DH464" s="31"/>
      <c r="DI464" s="31"/>
      <c r="DJ464" s="31"/>
      <c r="DK464" s="31"/>
      <c r="DL464" s="31"/>
      <c r="DM464" s="31"/>
      <c r="DN464" s="31"/>
      <c r="DO464" s="31"/>
      <c r="DP464" s="31"/>
      <c r="DQ464" s="31"/>
      <c r="DR464" s="31"/>
      <c r="DS464" s="31"/>
      <c r="DT464" s="31"/>
      <c r="DU464" s="31"/>
      <c r="DV464" s="31"/>
      <c r="DW464" s="31"/>
    </row>
    <row r="465" customFormat="false" ht="15.75" hidden="false" customHeight="true" outlineLevel="0" collapsed="false">
      <c r="A465" s="21" t="n">
        <v>464</v>
      </c>
      <c r="B465" s="21" t="str">
        <f aca="false">IFERROR(VLOOKUP($A$1&amp;":"&amp;A465,'Finish order'!C:K,6,FALSE()),"")</f>
        <v/>
      </c>
      <c r="C465" s="21" t="str">
        <f aca="false">IFERROR(VLOOKUP(A$1&amp;":"&amp;A465,'Finish order'!$C:$K,9,FALSE()),"")</f>
        <v/>
      </c>
      <c r="D465" s="21" t="str">
        <f aca="false">IFERROR(VLOOKUP(A$1&amp;":"&amp;A465,'Finish order'!$C:$K,7,FALSE()),"")</f>
        <v/>
      </c>
      <c r="E465" s="29" t="str">
        <f aca="false">IFERROR(VLOOKUP($A$1&amp;":"&amp;A465,'Finish order'!C:K,5,FALSE()),"")</f>
        <v/>
      </c>
      <c r="F465" s="21" t="str">
        <f aca="false">IFERROR(VLOOKUP($A$1&amp;":"&amp;A465,'Finish order'!C:K,4,FALSE()),"")</f>
        <v/>
      </c>
      <c r="G465" s="30" t="str">
        <f aca="false" t="array" ref="G465:G465">IFERROR(SMALL(IF($D$2:$D1374=D465,$A$2:$A$911*1.001),1),"")</f>
        <v/>
      </c>
      <c r="H465" s="30" t="str">
        <f aca="false" t="array" ref="H465:H465">IFERROR(SMALL(IF($D$2:$D1374=D465,$A$2:$A$911*1.0001),2),"")</f>
        <v/>
      </c>
      <c r="I465" s="30" t="str">
        <f aca="false" t="array" ref="I465:I465">IFERROR(SMALL(IF($D$2:$D1374=D465,$A$2:$A$911*1.00001),3),"")</f>
        <v/>
      </c>
      <c r="J465" s="30" t="str">
        <f aca="false" t="array" ref="J465:J465">IFERROR(SMALL(IF($D$2:$D1374=D465,$A$2:$A$911*1.000001),4),"")</f>
        <v/>
      </c>
      <c r="K465" s="30" t="str">
        <f aca="false">IF(A465&lt;&gt;"", IF(COUNT(G465:J465)=4, SUM(G465:J465), "No"), "")</f>
        <v>No</v>
      </c>
      <c r="L465" s="30" t="str">
        <f aca="false">IF(A465&lt;&gt;"", IF(COUNT(G465:I465)=3, SUM(G465:I465), "No"), "")</f>
        <v>No</v>
      </c>
      <c r="M465" s="30" t="str">
        <f aca="false">IF(A465&lt;&gt;"", IF(COUNT(G465:H465)=2, SUM(G465:H465), "No"), "")</f>
        <v>No</v>
      </c>
      <c r="N465" s="30" t="str">
        <f aca="false">'Results 10 year vets'!$D465&amp;":"&amp;Table1[[#Headers],[Male]]</f>
        <v>:Male</v>
      </c>
      <c r="O465" s="31"/>
      <c r="P465" s="21" t="n">
        <v>464</v>
      </c>
      <c r="Q465" s="21" t="str">
        <f aca="false">IFERROR(VLOOKUP(P$1&amp;":"&amp;P465,'Finish order'!$C:$K,6,FALSE()),"")</f>
        <v/>
      </c>
      <c r="R465" s="21" t="str">
        <f aca="false">IFERROR(VLOOKUP(P$1&amp;":"&amp;P465,'Finish order'!$C:$K,9,FALSE()),"")</f>
        <v/>
      </c>
      <c r="S465" s="21" t="str">
        <f aca="false">IFERROR(VLOOKUP(P$1&amp;":"&amp;P465,'Finish order'!$C:$K,7,FALSE()),"")</f>
        <v/>
      </c>
      <c r="T465" s="29" t="str">
        <f aca="false">IFERROR(VLOOKUP(P$1&amp;":"&amp;P465,'Finish order'!$C:$K,5,FALSE()),"")</f>
        <v/>
      </c>
      <c r="U465" s="21" t="str">
        <f aca="false">IFERROR(VLOOKUP(P$1&amp;":"&amp;P465,'Finish order'!$C:$K,4,FALSE()),"")</f>
        <v/>
      </c>
      <c r="V465" s="30" t="str">
        <f aca="false" t="array" ref="V465:V465">IFERROR(SMALL(IF($S$2:$S1374=S465,$P$2:$P$911*1.001),1),"")</f>
        <v/>
      </c>
      <c r="W465" s="30" t="str">
        <f aca="false" t="array" ref="W465:W465">IFERROR(SMALL(IF($S$2:$S1374=S465,$P$2:$P$911*1.0001),2),"")</f>
        <v/>
      </c>
      <c r="X465" s="30" t="str">
        <f aca="false" t="array" ref="X465:X465">IFERROR(SMALL(IF($S$2:$S1374=S465,$P$2:$P$911*1.00001),3),"")</f>
        <v/>
      </c>
      <c r="Y465" s="30" t="str">
        <f aca="false" t="array" ref="Y465:Y465">IFERROR(SMALL(IF($S$2:$S1374=S465,$P$2:$P$911*1.000001),4),"")</f>
        <v/>
      </c>
      <c r="Z465" s="30" t="str">
        <f aca="false">IF(P465&lt;&gt;"", IF(COUNT(V465:Y465)=4, SUM(V465:Y465), "No"), "")</f>
        <v>No</v>
      </c>
      <c r="AA465" s="30" t="str">
        <f aca="false">IF(P465&lt;&gt;"", IF(COUNT(V465:X465)=3, SUM(V465:X465), "No"), "")</f>
        <v>No</v>
      </c>
      <c r="AB465" s="30" t="str">
        <f aca="false">IF(P465&lt;&gt;"", IF(COUNT(V465:W465)=2, SUM(V465:W465), "No"), "")</f>
        <v>No</v>
      </c>
      <c r="AC465" s="30" t="str">
        <f aca="false">'Results 10 year vets'!$S465&amp;":"&amp;Table4[[#Headers],[Female]]</f>
        <v>:Female</v>
      </c>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c r="CQ465" s="31"/>
      <c r="CR465" s="31"/>
      <c r="CS465" s="31"/>
      <c r="CT465" s="31"/>
      <c r="CU465" s="31"/>
      <c r="CV465" s="31"/>
      <c r="CW465" s="31"/>
      <c r="CX465" s="31"/>
      <c r="CY465" s="31"/>
      <c r="CZ465" s="31"/>
      <c r="DA465" s="31"/>
      <c r="DB465" s="31"/>
      <c r="DC465" s="31"/>
      <c r="DD465" s="31"/>
      <c r="DE465" s="31"/>
      <c r="DF465" s="31"/>
      <c r="DG465" s="31"/>
      <c r="DH465" s="31"/>
      <c r="DI465" s="31"/>
      <c r="DJ465" s="31"/>
      <c r="DK465" s="31"/>
      <c r="DL465" s="31"/>
      <c r="DM465" s="31"/>
      <c r="DN465" s="31"/>
      <c r="DO465" s="31"/>
      <c r="DP465" s="31"/>
      <c r="DQ465" s="31"/>
      <c r="DR465" s="31"/>
      <c r="DS465" s="31"/>
      <c r="DT465" s="31"/>
      <c r="DU465" s="31"/>
      <c r="DV465" s="31"/>
      <c r="DW465" s="31"/>
    </row>
    <row r="466" customFormat="false" ht="15.75" hidden="false" customHeight="true" outlineLevel="0" collapsed="false">
      <c r="A466" s="21" t="n">
        <v>465</v>
      </c>
      <c r="B466" s="21" t="str">
        <f aca="false">IFERROR(VLOOKUP($A$1&amp;":"&amp;A466,'Finish order'!C:K,6,FALSE()),"")</f>
        <v/>
      </c>
      <c r="C466" s="21" t="str">
        <f aca="false">IFERROR(VLOOKUP(A$1&amp;":"&amp;A466,'Finish order'!$C:$K,9,FALSE()),"")</f>
        <v/>
      </c>
      <c r="D466" s="21" t="str">
        <f aca="false">IFERROR(VLOOKUP(A$1&amp;":"&amp;A466,'Finish order'!$C:$K,7,FALSE()),"")</f>
        <v/>
      </c>
      <c r="E466" s="29" t="str">
        <f aca="false">IFERROR(VLOOKUP($A$1&amp;":"&amp;A466,'Finish order'!C:K,5,FALSE()),"")</f>
        <v/>
      </c>
      <c r="F466" s="21" t="str">
        <f aca="false">IFERROR(VLOOKUP($A$1&amp;":"&amp;A466,'Finish order'!C:K,4,FALSE()),"")</f>
        <v/>
      </c>
      <c r="G466" s="30" t="str">
        <f aca="false" t="array" ref="G466:G466">IFERROR(SMALL(IF($D$2:$D1375=D466,$A$2:$A$911*1.001),1),"")</f>
        <v/>
      </c>
      <c r="H466" s="30" t="str">
        <f aca="false" t="array" ref="H466:H466">IFERROR(SMALL(IF($D$2:$D1375=D466,$A$2:$A$911*1.0001),2),"")</f>
        <v/>
      </c>
      <c r="I466" s="30" t="str">
        <f aca="false" t="array" ref="I466:I466">IFERROR(SMALL(IF($D$2:$D1375=D466,$A$2:$A$911*1.00001),3),"")</f>
        <v/>
      </c>
      <c r="J466" s="30" t="str">
        <f aca="false" t="array" ref="J466:J466">IFERROR(SMALL(IF($D$2:$D1375=D466,$A$2:$A$911*1.000001),4),"")</f>
        <v/>
      </c>
      <c r="K466" s="30" t="str">
        <f aca="false">IF(A466&lt;&gt;"", IF(COUNT(G466:J466)=4, SUM(G466:J466), "No"), "")</f>
        <v>No</v>
      </c>
      <c r="L466" s="30" t="str">
        <f aca="false">IF(A466&lt;&gt;"", IF(COUNT(G466:I466)=3, SUM(G466:I466), "No"), "")</f>
        <v>No</v>
      </c>
      <c r="M466" s="30" t="str">
        <f aca="false">IF(A466&lt;&gt;"", IF(COUNT(G466:H466)=2, SUM(G466:H466), "No"), "")</f>
        <v>No</v>
      </c>
      <c r="N466" s="30" t="str">
        <f aca="false">'Results 10 year vets'!$D466&amp;":"&amp;Table1[[#Headers],[Male]]</f>
        <v>:Male</v>
      </c>
      <c r="O466" s="31"/>
      <c r="P466" s="21" t="n">
        <v>465</v>
      </c>
      <c r="Q466" s="21" t="str">
        <f aca="false">IFERROR(VLOOKUP(P$1&amp;":"&amp;P466,'Finish order'!$C:$K,6,FALSE()),"")</f>
        <v/>
      </c>
      <c r="R466" s="21" t="str">
        <f aca="false">IFERROR(VLOOKUP(P$1&amp;":"&amp;P466,'Finish order'!$C:$K,9,FALSE()),"")</f>
        <v/>
      </c>
      <c r="S466" s="21" t="str">
        <f aca="false">IFERROR(VLOOKUP(P$1&amp;":"&amp;P466,'Finish order'!$C:$K,7,FALSE()),"")</f>
        <v/>
      </c>
      <c r="T466" s="29" t="str">
        <f aca="false">IFERROR(VLOOKUP(P$1&amp;":"&amp;P466,'Finish order'!$C:$K,5,FALSE()),"")</f>
        <v/>
      </c>
      <c r="U466" s="21" t="str">
        <f aca="false">IFERROR(VLOOKUP(P$1&amp;":"&amp;P466,'Finish order'!$C:$K,4,FALSE()),"")</f>
        <v/>
      </c>
      <c r="V466" s="30" t="str">
        <f aca="false" t="array" ref="V466:V466">IFERROR(SMALL(IF($S$2:$S1375=S466,$P$2:$P$911*1.001),1),"")</f>
        <v/>
      </c>
      <c r="W466" s="30" t="str">
        <f aca="false" t="array" ref="W466:W466">IFERROR(SMALL(IF($S$2:$S1375=S466,$P$2:$P$911*1.0001),2),"")</f>
        <v/>
      </c>
      <c r="X466" s="30" t="str">
        <f aca="false" t="array" ref="X466:X466">IFERROR(SMALL(IF($S$2:$S1375=S466,$P$2:$P$911*1.00001),3),"")</f>
        <v/>
      </c>
      <c r="Y466" s="30" t="str">
        <f aca="false" t="array" ref="Y466:Y466">IFERROR(SMALL(IF($S$2:$S1375=S466,$P$2:$P$911*1.000001),4),"")</f>
        <v/>
      </c>
      <c r="Z466" s="30" t="str">
        <f aca="false">IF(P466&lt;&gt;"", IF(COUNT(V466:Y466)=4, SUM(V466:Y466), "No"), "")</f>
        <v>No</v>
      </c>
      <c r="AA466" s="30" t="str">
        <f aca="false">IF(P466&lt;&gt;"", IF(COUNT(V466:X466)=3, SUM(V466:X466), "No"), "")</f>
        <v>No</v>
      </c>
      <c r="AB466" s="30" t="str">
        <f aca="false">IF(P466&lt;&gt;"", IF(COUNT(V466:W466)=2, SUM(V466:W466), "No"), "")</f>
        <v>No</v>
      </c>
      <c r="AC466" s="30" t="str">
        <f aca="false">'Results 10 year vets'!$S466&amp;":"&amp;Table4[[#Headers],[Female]]</f>
        <v>:Female</v>
      </c>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c r="CJ466" s="31"/>
      <c r="CK466" s="31"/>
      <c r="CL466" s="31"/>
      <c r="CM466" s="31"/>
      <c r="CN466" s="31"/>
      <c r="CO466" s="31"/>
      <c r="CP466" s="31"/>
      <c r="CQ466" s="31"/>
      <c r="CR466" s="31"/>
      <c r="CS466" s="31"/>
      <c r="CT466" s="31"/>
      <c r="CU466" s="31"/>
      <c r="CV466" s="31"/>
      <c r="CW466" s="31"/>
      <c r="CX466" s="31"/>
      <c r="CY466" s="31"/>
      <c r="CZ466" s="31"/>
      <c r="DA466" s="31"/>
      <c r="DB466" s="31"/>
      <c r="DC466" s="31"/>
      <c r="DD466" s="31"/>
      <c r="DE466" s="31"/>
      <c r="DF466" s="31"/>
      <c r="DG466" s="31"/>
      <c r="DH466" s="31"/>
      <c r="DI466" s="31"/>
      <c r="DJ466" s="31"/>
      <c r="DK466" s="31"/>
      <c r="DL466" s="31"/>
      <c r="DM466" s="31"/>
      <c r="DN466" s="31"/>
      <c r="DO466" s="31"/>
      <c r="DP466" s="31"/>
      <c r="DQ466" s="31"/>
      <c r="DR466" s="31"/>
      <c r="DS466" s="31"/>
      <c r="DT466" s="31"/>
      <c r="DU466" s="31"/>
      <c r="DV466" s="31"/>
      <c r="DW466" s="31"/>
    </row>
    <row r="467" customFormat="false" ht="15.75" hidden="false" customHeight="true" outlineLevel="0" collapsed="false">
      <c r="A467" s="21" t="n">
        <v>466</v>
      </c>
      <c r="B467" s="21" t="str">
        <f aca="false">IFERROR(VLOOKUP($A$1&amp;":"&amp;A467,'Finish order'!C:K,6,FALSE()),"")</f>
        <v/>
      </c>
      <c r="C467" s="21" t="str">
        <f aca="false">IFERROR(VLOOKUP(A$1&amp;":"&amp;A467,'Finish order'!$C:$K,9,FALSE()),"")</f>
        <v/>
      </c>
      <c r="D467" s="21" t="str">
        <f aca="false">IFERROR(VLOOKUP(A$1&amp;":"&amp;A467,'Finish order'!$C:$K,7,FALSE()),"")</f>
        <v/>
      </c>
      <c r="E467" s="29" t="str">
        <f aca="false">IFERROR(VLOOKUP($A$1&amp;":"&amp;A467,'Finish order'!C:K,5,FALSE()),"")</f>
        <v/>
      </c>
      <c r="F467" s="21" t="str">
        <f aca="false">IFERROR(VLOOKUP($A$1&amp;":"&amp;A467,'Finish order'!C:K,4,FALSE()),"")</f>
        <v/>
      </c>
      <c r="G467" s="30" t="str">
        <f aca="false" t="array" ref="G467:G467">IFERROR(SMALL(IF($D$2:$D1376=D467,$A$2:$A$911*1.001),1),"")</f>
        <v/>
      </c>
      <c r="H467" s="30" t="str">
        <f aca="false" t="array" ref="H467:H467">IFERROR(SMALL(IF($D$2:$D1376=D467,$A$2:$A$911*1.0001),2),"")</f>
        <v/>
      </c>
      <c r="I467" s="30" t="str">
        <f aca="false" t="array" ref="I467:I467">IFERROR(SMALL(IF($D$2:$D1376=D467,$A$2:$A$911*1.00001),3),"")</f>
        <v/>
      </c>
      <c r="J467" s="30" t="str">
        <f aca="false" t="array" ref="J467:J467">IFERROR(SMALL(IF($D$2:$D1376=D467,$A$2:$A$911*1.000001),4),"")</f>
        <v/>
      </c>
      <c r="K467" s="30" t="str">
        <f aca="false">IF(A467&lt;&gt;"", IF(COUNT(G467:J467)=4, SUM(G467:J467), "No"), "")</f>
        <v>No</v>
      </c>
      <c r="L467" s="30" t="str">
        <f aca="false">IF(A467&lt;&gt;"", IF(COUNT(G467:I467)=3, SUM(G467:I467), "No"), "")</f>
        <v>No</v>
      </c>
      <c r="M467" s="30" t="str">
        <f aca="false">IF(A467&lt;&gt;"", IF(COUNT(G467:H467)=2, SUM(G467:H467), "No"), "")</f>
        <v>No</v>
      </c>
      <c r="N467" s="30" t="str">
        <f aca="false">'Results 10 year vets'!$D467&amp;":"&amp;Table1[[#Headers],[Male]]</f>
        <v>:Male</v>
      </c>
      <c r="O467" s="31"/>
      <c r="P467" s="21" t="n">
        <v>466</v>
      </c>
      <c r="Q467" s="21" t="str">
        <f aca="false">IFERROR(VLOOKUP(P$1&amp;":"&amp;P467,'Finish order'!$C:$K,6,FALSE()),"")</f>
        <v/>
      </c>
      <c r="R467" s="21" t="str">
        <f aca="false">IFERROR(VLOOKUP(P$1&amp;":"&amp;P467,'Finish order'!$C:$K,9,FALSE()),"")</f>
        <v/>
      </c>
      <c r="S467" s="21" t="str">
        <f aca="false">IFERROR(VLOOKUP(P$1&amp;":"&amp;P467,'Finish order'!$C:$K,7,FALSE()),"")</f>
        <v/>
      </c>
      <c r="T467" s="29" t="str">
        <f aca="false">IFERROR(VLOOKUP(P$1&amp;":"&amp;P467,'Finish order'!$C:$K,5,FALSE()),"")</f>
        <v/>
      </c>
      <c r="U467" s="21" t="str">
        <f aca="false">IFERROR(VLOOKUP(P$1&amp;":"&amp;P467,'Finish order'!$C:$K,4,FALSE()),"")</f>
        <v/>
      </c>
      <c r="V467" s="30" t="str">
        <f aca="false" t="array" ref="V467:V467">IFERROR(SMALL(IF($S$2:$S1376=S467,$P$2:$P$911*1.001),1),"")</f>
        <v/>
      </c>
      <c r="W467" s="30" t="str">
        <f aca="false" t="array" ref="W467:W467">IFERROR(SMALL(IF($S$2:$S1376=S467,$P$2:$P$911*1.0001),2),"")</f>
        <v/>
      </c>
      <c r="X467" s="30" t="str">
        <f aca="false" t="array" ref="X467:X467">IFERROR(SMALL(IF($S$2:$S1376=S467,$P$2:$P$911*1.00001),3),"")</f>
        <v/>
      </c>
      <c r="Y467" s="30" t="str">
        <f aca="false" t="array" ref="Y467:Y467">IFERROR(SMALL(IF($S$2:$S1376=S467,$P$2:$P$911*1.000001),4),"")</f>
        <v/>
      </c>
      <c r="Z467" s="30" t="str">
        <f aca="false">IF(P467&lt;&gt;"", IF(COUNT(V467:Y467)=4, SUM(V467:Y467), "No"), "")</f>
        <v>No</v>
      </c>
      <c r="AA467" s="30" t="str">
        <f aca="false">IF(P467&lt;&gt;"", IF(COUNT(V467:X467)=3, SUM(V467:X467), "No"), "")</f>
        <v>No</v>
      </c>
      <c r="AB467" s="30" t="str">
        <f aca="false">IF(P467&lt;&gt;"", IF(COUNT(V467:W467)=2, SUM(V467:W467), "No"), "")</f>
        <v>No</v>
      </c>
      <c r="AC467" s="30" t="str">
        <f aca="false">'Results 10 year vets'!$S467&amp;":"&amp;Table4[[#Headers],[Female]]</f>
        <v>:Female</v>
      </c>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c r="CQ467" s="31"/>
      <c r="CR467" s="31"/>
      <c r="CS467" s="31"/>
      <c r="CT467" s="31"/>
      <c r="CU467" s="31"/>
      <c r="CV467" s="31"/>
      <c r="CW467" s="31"/>
      <c r="CX467" s="31"/>
      <c r="CY467" s="31"/>
      <c r="CZ467" s="31"/>
      <c r="DA467" s="31"/>
      <c r="DB467" s="31"/>
      <c r="DC467" s="31"/>
      <c r="DD467" s="31"/>
      <c r="DE467" s="31"/>
      <c r="DF467" s="31"/>
      <c r="DG467" s="31"/>
      <c r="DH467" s="31"/>
      <c r="DI467" s="31"/>
      <c r="DJ467" s="31"/>
      <c r="DK467" s="31"/>
      <c r="DL467" s="31"/>
      <c r="DM467" s="31"/>
      <c r="DN467" s="31"/>
      <c r="DO467" s="31"/>
      <c r="DP467" s="31"/>
      <c r="DQ467" s="31"/>
      <c r="DR467" s="31"/>
      <c r="DS467" s="31"/>
      <c r="DT467" s="31"/>
      <c r="DU467" s="31"/>
      <c r="DV467" s="31"/>
      <c r="DW467" s="31"/>
    </row>
    <row r="468" customFormat="false" ht="15.75" hidden="false" customHeight="true" outlineLevel="0" collapsed="false">
      <c r="A468" s="21" t="n">
        <v>467</v>
      </c>
      <c r="B468" s="21" t="str">
        <f aca="false">IFERROR(VLOOKUP($A$1&amp;":"&amp;A468,'Finish order'!C:K,6,FALSE()),"")</f>
        <v/>
      </c>
      <c r="C468" s="21" t="str">
        <f aca="false">IFERROR(VLOOKUP(A$1&amp;":"&amp;A468,'Finish order'!$C:$K,9,FALSE()),"")</f>
        <v/>
      </c>
      <c r="D468" s="21" t="str">
        <f aca="false">IFERROR(VLOOKUP(A$1&amp;":"&amp;A468,'Finish order'!$C:$K,7,FALSE()),"")</f>
        <v/>
      </c>
      <c r="E468" s="29" t="str">
        <f aca="false">IFERROR(VLOOKUP($A$1&amp;":"&amp;A468,'Finish order'!C:K,5,FALSE()),"")</f>
        <v/>
      </c>
      <c r="F468" s="21" t="str">
        <f aca="false">IFERROR(VLOOKUP($A$1&amp;":"&amp;A468,'Finish order'!C:K,4,FALSE()),"")</f>
        <v/>
      </c>
      <c r="G468" s="30" t="str">
        <f aca="false" t="array" ref="G468:G468">IFERROR(SMALL(IF($D$2:$D1377=D468,$A$2:$A$911*1.001),1),"")</f>
        <v/>
      </c>
      <c r="H468" s="30" t="str">
        <f aca="false" t="array" ref="H468:H468">IFERROR(SMALL(IF($D$2:$D1377=D468,$A$2:$A$911*1.0001),2),"")</f>
        <v/>
      </c>
      <c r="I468" s="30" t="str">
        <f aca="false" t="array" ref="I468:I468">IFERROR(SMALL(IF($D$2:$D1377=D468,$A$2:$A$911*1.00001),3),"")</f>
        <v/>
      </c>
      <c r="J468" s="30" t="str">
        <f aca="false" t="array" ref="J468:J468">IFERROR(SMALL(IF($D$2:$D1377=D468,$A$2:$A$911*1.000001),4),"")</f>
        <v/>
      </c>
      <c r="K468" s="30" t="str">
        <f aca="false">IF(A468&lt;&gt;"", IF(COUNT(G468:J468)=4, SUM(G468:J468), "No"), "")</f>
        <v>No</v>
      </c>
      <c r="L468" s="30" t="str">
        <f aca="false">IF(A468&lt;&gt;"", IF(COUNT(G468:I468)=3, SUM(G468:I468), "No"), "")</f>
        <v>No</v>
      </c>
      <c r="M468" s="30" t="str">
        <f aca="false">IF(A468&lt;&gt;"", IF(COUNT(G468:H468)=2, SUM(G468:H468), "No"), "")</f>
        <v>No</v>
      </c>
      <c r="N468" s="30" t="str">
        <f aca="false">'Results 10 year vets'!$D468&amp;":"&amp;Table1[[#Headers],[Male]]</f>
        <v>:Male</v>
      </c>
      <c r="O468" s="31"/>
      <c r="P468" s="21" t="n">
        <v>467</v>
      </c>
      <c r="Q468" s="21" t="str">
        <f aca="false">IFERROR(VLOOKUP(P$1&amp;":"&amp;P468,'Finish order'!$C:$K,6,FALSE()),"")</f>
        <v/>
      </c>
      <c r="R468" s="21" t="str">
        <f aca="false">IFERROR(VLOOKUP(P$1&amp;":"&amp;P468,'Finish order'!$C:$K,9,FALSE()),"")</f>
        <v/>
      </c>
      <c r="S468" s="21" t="str">
        <f aca="false">IFERROR(VLOOKUP(P$1&amp;":"&amp;P468,'Finish order'!$C:$K,7,FALSE()),"")</f>
        <v/>
      </c>
      <c r="T468" s="29" t="str">
        <f aca="false">IFERROR(VLOOKUP(P$1&amp;":"&amp;P468,'Finish order'!$C:$K,5,FALSE()),"")</f>
        <v/>
      </c>
      <c r="U468" s="21" t="str">
        <f aca="false">IFERROR(VLOOKUP(P$1&amp;":"&amp;P468,'Finish order'!$C:$K,4,FALSE()),"")</f>
        <v/>
      </c>
      <c r="V468" s="30" t="str">
        <f aca="false" t="array" ref="V468:V468">IFERROR(SMALL(IF($S$2:$S1377=S468,$P$2:$P$911*1.001),1),"")</f>
        <v/>
      </c>
      <c r="W468" s="30" t="str">
        <f aca="false" t="array" ref="W468:W468">IFERROR(SMALL(IF($S$2:$S1377=S468,$P$2:$P$911*1.0001),2),"")</f>
        <v/>
      </c>
      <c r="X468" s="30" t="str">
        <f aca="false" t="array" ref="X468:X468">IFERROR(SMALL(IF($S$2:$S1377=S468,$P$2:$P$911*1.00001),3),"")</f>
        <v/>
      </c>
      <c r="Y468" s="30" t="str">
        <f aca="false" t="array" ref="Y468:Y468">IFERROR(SMALL(IF($S$2:$S1377=S468,$P$2:$P$911*1.000001),4),"")</f>
        <v/>
      </c>
      <c r="Z468" s="30" t="str">
        <f aca="false">IF(P468&lt;&gt;"", IF(COUNT(V468:Y468)=4, SUM(V468:Y468), "No"), "")</f>
        <v>No</v>
      </c>
      <c r="AA468" s="30" t="str">
        <f aca="false">IF(P468&lt;&gt;"", IF(COUNT(V468:X468)=3, SUM(V468:X468), "No"), "")</f>
        <v>No</v>
      </c>
      <c r="AB468" s="30" t="str">
        <f aca="false">IF(P468&lt;&gt;"", IF(COUNT(V468:W468)=2, SUM(V468:W468), "No"), "")</f>
        <v>No</v>
      </c>
      <c r="AC468" s="30" t="str">
        <f aca="false">'Results 10 year vets'!$S468&amp;":"&amp;Table4[[#Headers],[Female]]</f>
        <v>:Female</v>
      </c>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c r="CJ468" s="31"/>
      <c r="CK468" s="31"/>
      <c r="CL468" s="31"/>
      <c r="CM468" s="31"/>
      <c r="CN468" s="31"/>
      <c r="CO468" s="31"/>
      <c r="CP468" s="31"/>
      <c r="CQ468" s="31"/>
      <c r="CR468" s="31"/>
      <c r="CS468" s="31"/>
      <c r="CT468" s="31"/>
      <c r="CU468" s="31"/>
      <c r="CV468" s="31"/>
      <c r="CW468" s="31"/>
      <c r="CX468" s="31"/>
      <c r="CY468" s="31"/>
      <c r="CZ468" s="31"/>
      <c r="DA468" s="31"/>
      <c r="DB468" s="31"/>
      <c r="DC468" s="31"/>
      <c r="DD468" s="31"/>
      <c r="DE468" s="31"/>
      <c r="DF468" s="31"/>
      <c r="DG468" s="31"/>
      <c r="DH468" s="31"/>
      <c r="DI468" s="31"/>
      <c r="DJ468" s="31"/>
      <c r="DK468" s="31"/>
      <c r="DL468" s="31"/>
      <c r="DM468" s="31"/>
      <c r="DN468" s="31"/>
      <c r="DO468" s="31"/>
      <c r="DP468" s="31"/>
      <c r="DQ468" s="31"/>
      <c r="DR468" s="31"/>
      <c r="DS468" s="31"/>
      <c r="DT468" s="31"/>
      <c r="DU468" s="31"/>
      <c r="DV468" s="31"/>
      <c r="DW468" s="31"/>
    </row>
    <row r="469" customFormat="false" ht="15.75" hidden="false" customHeight="true" outlineLevel="0" collapsed="false">
      <c r="A469" s="21" t="n">
        <v>468</v>
      </c>
      <c r="B469" s="21" t="str">
        <f aca="false">IFERROR(VLOOKUP($A$1&amp;":"&amp;A469,'Finish order'!C:K,6,FALSE()),"")</f>
        <v/>
      </c>
      <c r="C469" s="21" t="str">
        <f aca="false">IFERROR(VLOOKUP(A$1&amp;":"&amp;A469,'Finish order'!$C:$K,9,FALSE()),"")</f>
        <v/>
      </c>
      <c r="D469" s="21" t="str">
        <f aca="false">IFERROR(VLOOKUP(A$1&amp;":"&amp;A469,'Finish order'!$C:$K,7,FALSE()),"")</f>
        <v/>
      </c>
      <c r="E469" s="29" t="str">
        <f aca="false">IFERROR(VLOOKUP($A$1&amp;":"&amp;A469,'Finish order'!C:K,5,FALSE()),"")</f>
        <v/>
      </c>
      <c r="F469" s="21" t="str">
        <f aca="false">IFERROR(VLOOKUP($A$1&amp;":"&amp;A469,'Finish order'!C:K,4,FALSE()),"")</f>
        <v/>
      </c>
      <c r="G469" s="30" t="str">
        <f aca="false" t="array" ref="G469:G469">IFERROR(SMALL(IF($D$2:$D1378=D469,$A$2:$A$911*1.001),1),"")</f>
        <v/>
      </c>
      <c r="H469" s="30" t="str">
        <f aca="false" t="array" ref="H469:H469">IFERROR(SMALL(IF($D$2:$D1378=D469,$A$2:$A$911*1.0001),2),"")</f>
        <v/>
      </c>
      <c r="I469" s="30" t="str">
        <f aca="false" t="array" ref="I469:I469">IFERROR(SMALL(IF($D$2:$D1378=D469,$A$2:$A$911*1.00001),3),"")</f>
        <v/>
      </c>
      <c r="J469" s="30" t="str">
        <f aca="false" t="array" ref="J469:J469">IFERROR(SMALL(IF($D$2:$D1378=D469,$A$2:$A$911*1.000001),4),"")</f>
        <v/>
      </c>
      <c r="K469" s="30" t="str">
        <f aca="false">IF(A469&lt;&gt;"", IF(COUNT(G469:J469)=4, SUM(G469:J469), "No"), "")</f>
        <v>No</v>
      </c>
      <c r="L469" s="30" t="str">
        <f aca="false">IF(A469&lt;&gt;"", IF(COUNT(G469:I469)=3, SUM(G469:I469), "No"), "")</f>
        <v>No</v>
      </c>
      <c r="M469" s="30" t="str">
        <f aca="false">IF(A469&lt;&gt;"", IF(COUNT(G469:H469)=2, SUM(G469:H469), "No"), "")</f>
        <v>No</v>
      </c>
      <c r="N469" s="30" t="str">
        <f aca="false">'Results 10 year vets'!$D469&amp;":"&amp;Table1[[#Headers],[Male]]</f>
        <v>:Male</v>
      </c>
      <c r="O469" s="31"/>
      <c r="P469" s="21" t="n">
        <v>468</v>
      </c>
      <c r="Q469" s="21" t="str">
        <f aca="false">IFERROR(VLOOKUP(P$1&amp;":"&amp;P469,'Finish order'!$C:$K,6,FALSE()),"")</f>
        <v/>
      </c>
      <c r="R469" s="21" t="str">
        <f aca="false">IFERROR(VLOOKUP(P$1&amp;":"&amp;P469,'Finish order'!$C:$K,9,FALSE()),"")</f>
        <v/>
      </c>
      <c r="S469" s="21" t="str">
        <f aca="false">IFERROR(VLOOKUP(P$1&amp;":"&amp;P469,'Finish order'!$C:$K,7,FALSE()),"")</f>
        <v/>
      </c>
      <c r="T469" s="29" t="str">
        <f aca="false">IFERROR(VLOOKUP(P$1&amp;":"&amp;P469,'Finish order'!$C:$K,5,FALSE()),"")</f>
        <v/>
      </c>
      <c r="U469" s="21" t="str">
        <f aca="false">IFERROR(VLOOKUP(P$1&amp;":"&amp;P469,'Finish order'!$C:$K,4,FALSE()),"")</f>
        <v/>
      </c>
      <c r="V469" s="30" t="str">
        <f aca="false" t="array" ref="V469:V469">IFERROR(SMALL(IF($S$2:$S1378=S469,$P$2:$P$911*1.001),1),"")</f>
        <v/>
      </c>
      <c r="W469" s="30" t="str">
        <f aca="false" t="array" ref="W469:W469">IFERROR(SMALL(IF($S$2:$S1378=S469,$P$2:$P$911*1.0001),2),"")</f>
        <v/>
      </c>
      <c r="X469" s="30" t="str">
        <f aca="false" t="array" ref="X469:X469">IFERROR(SMALL(IF($S$2:$S1378=S469,$P$2:$P$911*1.00001),3),"")</f>
        <v/>
      </c>
      <c r="Y469" s="30" t="str">
        <f aca="false" t="array" ref="Y469:Y469">IFERROR(SMALL(IF($S$2:$S1378=S469,$P$2:$P$911*1.000001),4),"")</f>
        <v/>
      </c>
      <c r="Z469" s="30" t="str">
        <f aca="false">IF(P469&lt;&gt;"", IF(COUNT(V469:Y469)=4, SUM(V469:Y469), "No"), "")</f>
        <v>No</v>
      </c>
      <c r="AA469" s="30" t="str">
        <f aca="false">IF(P469&lt;&gt;"", IF(COUNT(V469:X469)=3, SUM(V469:X469), "No"), "")</f>
        <v>No</v>
      </c>
      <c r="AB469" s="30" t="str">
        <f aca="false">IF(P469&lt;&gt;"", IF(COUNT(V469:W469)=2, SUM(V469:W469), "No"), "")</f>
        <v>No</v>
      </c>
      <c r="AC469" s="30" t="str">
        <f aca="false">'Results 10 year vets'!$S469&amp;":"&amp;Table4[[#Headers],[Female]]</f>
        <v>:Female</v>
      </c>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c r="CJ469" s="31"/>
      <c r="CK469" s="31"/>
      <c r="CL469" s="31"/>
      <c r="CM469" s="31"/>
      <c r="CN469" s="31"/>
      <c r="CO469" s="31"/>
      <c r="CP469" s="31"/>
      <c r="CQ469" s="31"/>
      <c r="CR469" s="31"/>
      <c r="CS469" s="31"/>
      <c r="CT469" s="31"/>
      <c r="CU469" s="31"/>
      <c r="CV469" s="31"/>
      <c r="CW469" s="31"/>
      <c r="CX469" s="31"/>
      <c r="CY469" s="31"/>
      <c r="CZ469" s="31"/>
      <c r="DA469" s="31"/>
      <c r="DB469" s="31"/>
      <c r="DC469" s="31"/>
      <c r="DD469" s="31"/>
      <c r="DE469" s="31"/>
      <c r="DF469" s="31"/>
      <c r="DG469" s="31"/>
      <c r="DH469" s="31"/>
      <c r="DI469" s="31"/>
      <c r="DJ469" s="31"/>
      <c r="DK469" s="31"/>
      <c r="DL469" s="31"/>
      <c r="DM469" s="31"/>
      <c r="DN469" s="31"/>
      <c r="DO469" s="31"/>
      <c r="DP469" s="31"/>
      <c r="DQ469" s="31"/>
      <c r="DR469" s="31"/>
      <c r="DS469" s="31"/>
      <c r="DT469" s="31"/>
      <c r="DU469" s="31"/>
      <c r="DV469" s="31"/>
      <c r="DW469" s="31"/>
    </row>
    <row r="470" customFormat="false" ht="15.75" hidden="false" customHeight="true" outlineLevel="0" collapsed="false">
      <c r="A470" s="21" t="n">
        <v>469</v>
      </c>
      <c r="B470" s="21" t="str">
        <f aca="false">IFERROR(VLOOKUP($A$1&amp;":"&amp;A470,'Finish order'!C:K,6,FALSE()),"")</f>
        <v/>
      </c>
      <c r="C470" s="21" t="str">
        <f aca="false">IFERROR(VLOOKUP(A$1&amp;":"&amp;A470,'Finish order'!$C:$K,9,FALSE()),"")</f>
        <v/>
      </c>
      <c r="D470" s="21" t="str">
        <f aca="false">IFERROR(VLOOKUP(A$1&amp;":"&amp;A470,'Finish order'!$C:$K,7,FALSE()),"")</f>
        <v/>
      </c>
      <c r="E470" s="29" t="str">
        <f aca="false">IFERROR(VLOOKUP($A$1&amp;":"&amp;A470,'Finish order'!C:K,5,FALSE()),"")</f>
        <v/>
      </c>
      <c r="F470" s="21" t="str">
        <f aca="false">IFERROR(VLOOKUP($A$1&amp;":"&amp;A470,'Finish order'!C:K,4,FALSE()),"")</f>
        <v/>
      </c>
      <c r="G470" s="30" t="str">
        <f aca="false" t="array" ref="G470:G470">IFERROR(SMALL(IF($D$2:$D1379=D470,$A$2:$A$911*1.001),1),"")</f>
        <v/>
      </c>
      <c r="H470" s="30" t="str">
        <f aca="false" t="array" ref="H470:H470">IFERROR(SMALL(IF($D$2:$D1379=D470,$A$2:$A$911*1.0001),2),"")</f>
        <v/>
      </c>
      <c r="I470" s="30" t="str">
        <f aca="false" t="array" ref="I470:I470">IFERROR(SMALL(IF($D$2:$D1379=D470,$A$2:$A$911*1.00001),3),"")</f>
        <v/>
      </c>
      <c r="J470" s="30" t="str">
        <f aca="false" t="array" ref="J470:J470">IFERROR(SMALL(IF($D$2:$D1379=D470,$A$2:$A$911*1.000001),4),"")</f>
        <v/>
      </c>
      <c r="K470" s="30" t="str">
        <f aca="false">IF(A470&lt;&gt;"", IF(COUNT(G470:J470)=4, SUM(G470:J470), "No"), "")</f>
        <v>No</v>
      </c>
      <c r="L470" s="30" t="str">
        <f aca="false">IF(A470&lt;&gt;"", IF(COUNT(G470:I470)=3, SUM(G470:I470), "No"), "")</f>
        <v>No</v>
      </c>
      <c r="M470" s="30" t="str">
        <f aca="false">IF(A470&lt;&gt;"", IF(COUNT(G470:H470)=2, SUM(G470:H470), "No"), "")</f>
        <v>No</v>
      </c>
      <c r="N470" s="30" t="str">
        <f aca="false">'Results 10 year vets'!$D470&amp;":"&amp;Table1[[#Headers],[Male]]</f>
        <v>:Male</v>
      </c>
      <c r="O470" s="31"/>
      <c r="P470" s="21" t="n">
        <v>469</v>
      </c>
      <c r="Q470" s="21" t="str">
        <f aca="false">IFERROR(VLOOKUP(P$1&amp;":"&amp;P470,'Finish order'!$C:$K,6,FALSE()),"")</f>
        <v/>
      </c>
      <c r="R470" s="21" t="str">
        <f aca="false">IFERROR(VLOOKUP(P$1&amp;":"&amp;P470,'Finish order'!$C:$K,9,FALSE()),"")</f>
        <v/>
      </c>
      <c r="S470" s="21" t="str">
        <f aca="false">IFERROR(VLOOKUP(P$1&amp;":"&amp;P470,'Finish order'!$C:$K,7,FALSE()),"")</f>
        <v/>
      </c>
      <c r="T470" s="29" t="str">
        <f aca="false">IFERROR(VLOOKUP(P$1&amp;":"&amp;P470,'Finish order'!$C:$K,5,FALSE()),"")</f>
        <v/>
      </c>
      <c r="U470" s="21" t="str">
        <f aca="false">IFERROR(VLOOKUP(P$1&amp;":"&amp;P470,'Finish order'!$C:$K,4,FALSE()),"")</f>
        <v/>
      </c>
      <c r="V470" s="30" t="str">
        <f aca="false" t="array" ref="V470:V470">IFERROR(SMALL(IF($S$2:$S1379=S470,$P$2:$P$911*1.001),1),"")</f>
        <v/>
      </c>
      <c r="W470" s="30" t="str">
        <f aca="false" t="array" ref="W470:W470">IFERROR(SMALL(IF($S$2:$S1379=S470,$P$2:$P$911*1.0001),2),"")</f>
        <v/>
      </c>
      <c r="X470" s="30" t="str">
        <f aca="false" t="array" ref="X470:X470">IFERROR(SMALL(IF($S$2:$S1379=S470,$P$2:$P$911*1.00001),3),"")</f>
        <v/>
      </c>
      <c r="Y470" s="30" t="str">
        <f aca="false" t="array" ref="Y470:Y470">IFERROR(SMALL(IF($S$2:$S1379=S470,$P$2:$P$911*1.000001),4),"")</f>
        <v/>
      </c>
      <c r="Z470" s="30" t="str">
        <f aca="false">IF(P470&lt;&gt;"", IF(COUNT(V470:Y470)=4, SUM(V470:Y470), "No"), "")</f>
        <v>No</v>
      </c>
      <c r="AA470" s="30" t="str">
        <f aca="false">IF(P470&lt;&gt;"", IF(COUNT(V470:X470)=3, SUM(V470:X470), "No"), "")</f>
        <v>No</v>
      </c>
      <c r="AB470" s="30" t="str">
        <f aca="false">IF(P470&lt;&gt;"", IF(COUNT(V470:W470)=2, SUM(V470:W470), "No"), "")</f>
        <v>No</v>
      </c>
      <c r="AC470" s="30" t="str">
        <f aca="false">'Results 10 year vets'!$S470&amp;":"&amp;Table4[[#Headers],[Female]]</f>
        <v>:Female</v>
      </c>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c r="CJ470" s="31"/>
      <c r="CK470" s="31"/>
      <c r="CL470" s="31"/>
      <c r="CM470" s="31"/>
      <c r="CN470" s="31"/>
      <c r="CO470" s="31"/>
      <c r="CP470" s="31"/>
      <c r="CQ470" s="31"/>
      <c r="CR470" s="31"/>
      <c r="CS470" s="31"/>
      <c r="CT470" s="31"/>
      <c r="CU470" s="31"/>
      <c r="CV470" s="31"/>
      <c r="CW470" s="31"/>
      <c r="CX470" s="31"/>
      <c r="CY470" s="31"/>
      <c r="CZ470" s="31"/>
      <c r="DA470" s="31"/>
      <c r="DB470" s="31"/>
      <c r="DC470" s="31"/>
      <c r="DD470" s="31"/>
      <c r="DE470" s="31"/>
      <c r="DF470" s="31"/>
      <c r="DG470" s="31"/>
      <c r="DH470" s="31"/>
      <c r="DI470" s="31"/>
      <c r="DJ470" s="31"/>
      <c r="DK470" s="31"/>
      <c r="DL470" s="31"/>
      <c r="DM470" s="31"/>
      <c r="DN470" s="31"/>
      <c r="DO470" s="31"/>
      <c r="DP470" s="31"/>
      <c r="DQ470" s="31"/>
      <c r="DR470" s="31"/>
      <c r="DS470" s="31"/>
      <c r="DT470" s="31"/>
      <c r="DU470" s="31"/>
      <c r="DV470" s="31"/>
      <c r="DW470" s="31"/>
    </row>
    <row r="471" customFormat="false" ht="15.75" hidden="false" customHeight="true" outlineLevel="0" collapsed="false">
      <c r="A471" s="21" t="n">
        <v>470</v>
      </c>
      <c r="B471" s="21" t="str">
        <f aca="false">IFERROR(VLOOKUP($A$1&amp;":"&amp;A471,'Finish order'!C:K,6,FALSE()),"")</f>
        <v/>
      </c>
      <c r="C471" s="21" t="str">
        <f aca="false">IFERROR(VLOOKUP(A$1&amp;":"&amp;A471,'Finish order'!$C:$K,9,FALSE()),"")</f>
        <v/>
      </c>
      <c r="D471" s="21" t="str">
        <f aca="false">IFERROR(VLOOKUP(A$1&amp;":"&amp;A471,'Finish order'!$C:$K,7,FALSE()),"")</f>
        <v/>
      </c>
      <c r="E471" s="29" t="str">
        <f aca="false">IFERROR(VLOOKUP($A$1&amp;":"&amp;A471,'Finish order'!C:K,5,FALSE()),"")</f>
        <v/>
      </c>
      <c r="F471" s="21" t="str">
        <f aca="false">IFERROR(VLOOKUP($A$1&amp;":"&amp;A471,'Finish order'!C:K,4,FALSE()),"")</f>
        <v/>
      </c>
      <c r="G471" s="30" t="str">
        <f aca="false" t="array" ref="G471:G471">IFERROR(SMALL(IF($D$2:$D1380=D471,$A$2:$A$911*1.001),1),"")</f>
        <v/>
      </c>
      <c r="H471" s="30" t="str">
        <f aca="false" t="array" ref="H471:H471">IFERROR(SMALL(IF($D$2:$D1380=D471,$A$2:$A$911*1.0001),2),"")</f>
        <v/>
      </c>
      <c r="I471" s="30" t="str">
        <f aca="false" t="array" ref="I471:I471">IFERROR(SMALL(IF($D$2:$D1380=D471,$A$2:$A$911*1.00001),3),"")</f>
        <v/>
      </c>
      <c r="J471" s="30" t="str">
        <f aca="false" t="array" ref="J471:J471">IFERROR(SMALL(IF($D$2:$D1380=D471,$A$2:$A$911*1.000001),4),"")</f>
        <v/>
      </c>
      <c r="K471" s="30" t="str">
        <f aca="false">IF(A471&lt;&gt;"", IF(COUNT(G471:J471)=4, SUM(G471:J471), "No"), "")</f>
        <v>No</v>
      </c>
      <c r="L471" s="30" t="str">
        <f aca="false">IF(A471&lt;&gt;"", IF(COUNT(G471:I471)=3, SUM(G471:I471), "No"), "")</f>
        <v>No</v>
      </c>
      <c r="M471" s="30" t="str">
        <f aca="false">IF(A471&lt;&gt;"", IF(COUNT(G471:H471)=2, SUM(G471:H471), "No"), "")</f>
        <v>No</v>
      </c>
      <c r="N471" s="30" t="str">
        <f aca="false">'Results 10 year vets'!$D471&amp;":"&amp;Table1[[#Headers],[Male]]</f>
        <v>:Male</v>
      </c>
      <c r="O471" s="31"/>
      <c r="P471" s="21" t="n">
        <v>470</v>
      </c>
      <c r="Q471" s="21" t="str">
        <f aca="false">IFERROR(VLOOKUP(P$1&amp;":"&amp;P471,'Finish order'!$C:$K,6,FALSE()),"")</f>
        <v/>
      </c>
      <c r="R471" s="21" t="str">
        <f aca="false">IFERROR(VLOOKUP(P$1&amp;":"&amp;P471,'Finish order'!$C:$K,9,FALSE()),"")</f>
        <v/>
      </c>
      <c r="S471" s="21" t="str">
        <f aca="false">IFERROR(VLOOKUP(P$1&amp;":"&amp;P471,'Finish order'!$C:$K,7,FALSE()),"")</f>
        <v/>
      </c>
      <c r="T471" s="29" t="str">
        <f aca="false">IFERROR(VLOOKUP(P$1&amp;":"&amp;P471,'Finish order'!$C:$K,5,FALSE()),"")</f>
        <v/>
      </c>
      <c r="U471" s="21" t="str">
        <f aca="false">IFERROR(VLOOKUP(P$1&amp;":"&amp;P471,'Finish order'!$C:$K,4,FALSE()),"")</f>
        <v/>
      </c>
      <c r="V471" s="30" t="str">
        <f aca="false" t="array" ref="V471:V471">IFERROR(SMALL(IF($S$2:$S1380=S471,$P$2:$P$911*1.001),1),"")</f>
        <v/>
      </c>
      <c r="W471" s="30" t="str">
        <f aca="false" t="array" ref="W471:W471">IFERROR(SMALL(IF($S$2:$S1380=S471,$P$2:$P$911*1.0001),2),"")</f>
        <v/>
      </c>
      <c r="X471" s="30" t="str">
        <f aca="false" t="array" ref="X471:X471">IFERROR(SMALL(IF($S$2:$S1380=S471,$P$2:$P$911*1.00001),3),"")</f>
        <v/>
      </c>
      <c r="Y471" s="30" t="str">
        <f aca="false" t="array" ref="Y471:Y471">IFERROR(SMALL(IF($S$2:$S1380=S471,$P$2:$P$911*1.000001),4),"")</f>
        <v/>
      </c>
      <c r="Z471" s="30" t="str">
        <f aca="false">IF(P471&lt;&gt;"", IF(COUNT(V471:Y471)=4, SUM(V471:Y471), "No"), "")</f>
        <v>No</v>
      </c>
      <c r="AA471" s="30" t="str">
        <f aca="false">IF(P471&lt;&gt;"", IF(COUNT(V471:X471)=3, SUM(V471:X471), "No"), "")</f>
        <v>No</v>
      </c>
      <c r="AB471" s="30" t="str">
        <f aca="false">IF(P471&lt;&gt;"", IF(COUNT(V471:W471)=2, SUM(V471:W471), "No"), "")</f>
        <v>No</v>
      </c>
      <c r="AC471" s="30" t="str">
        <f aca="false">'Results 10 year vets'!$S471&amp;":"&amp;Table4[[#Headers],[Female]]</f>
        <v>:Female</v>
      </c>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c r="CJ471" s="31"/>
      <c r="CK471" s="31"/>
      <c r="CL471" s="31"/>
      <c r="CM471" s="31"/>
      <c r="CN471" s="31"/>
      <c r="CO471" s="31"/>
      <c r="CP471" s="31"/>
      <c r="CQ471" s="31"/>
      <c r="CR471" s="31"/>
      <c r="CS471" s="31"/>
      <c r="CT471" s="31"/>
      <c r="CU471" s="31"/>
      <c r="CV471" s="31"/>
      <c r="CW471" s="31"/>
      <c r="CX471" s="31"/>
      <c r="CY471" s="31"/>
      <c r="CZ471" s="31"/>
      <c r="DA471" s="31"/>
      <c r="DB471" s="31"/>
      <c r="DC471" s="31"/>
      <c r="DD471" s="31"/>
      <c r="DE471" s="31"/>
      <c r="DF471" s="31"/>
      <c r="DG471" s="31"/>
      <c r="DH471" s="31"/>
      <c r="DI471" s="31"/>
      <c r="DJ471" s="31"/>
      <c r="DK471" s="31"/>
      <c r="DL471" s="31"/>
      <c r="DM471" s="31"/>
      <c r="DN471" s="31"/>
      <c r="DO471" s="31"/>
      <c r="DP471" s="31"/>
      <c r="DQ471" s="31"/>
      <c r="DR471" s="31"/>
      <c r="DS471" s="31"/>
      <c r="DT471" s="31"/>
      <c r="DU471" s="31"/>
      <c r="DV471" s="31"/>
      <c r="DW471" s="31"/>
    </row>
    <row r="472" customFormat="false" ht="15.75" hidden="false" customHeight="true" outlineLevel="0" collapsed="false">
      <c r="A472" s="21" t="n">
        <v>471</v>
      </c>
      <c r="B472" s="21" t="str">
        <f aca="false">IFERROR(VLOOKUP($A$1&amp;":"&amp;A472,'Finish order'!C:K,6,FALSE()),"")</f>
        <v/>
      </c>
      <c r="C472" s="21" t="str">
        <f aca="false">IFERROR(VLOOKUP(A$1&amp;":"&amp;A472,'Finish order'!$C:$K,9,FALSE()),"")</f>
        <v/>
      </c>
      <c r="D472" s="21" t="str">
        <f aca="false">IFERROR(VLOOKUP(A$1&amp;":"&amp;A472,'Finish order'!$C:$K,7,FALSE()),"")</f>
        <v/>
      </c>
      <c r="E472" s="29" t="str">
        <f aca="false">IFERROR(VLOOKUP($A$1&amp;":"&amp;A472,'Finish order'!C:K,5,FALSE()),"")</f>
        <v/>
      </c>
      <c r="F472" s="21" t="str">
        <f aca="false">IFERROR(VLOOKUP($A$1&amp;":"&amp;A472,'Finish order'!C:K,4,FALSE()),"")</f>
        <v/>
      </c>
      <c r="G472" s="30" t="str">
        <f aca="false" t="array" ref="G472:G472">IFERROR(SMALL(IF($D$2:$D1381=D472,$A$2:$A$911*1.001),1),"")</f>
        <v/>
      </c>
      <c r="H472" s="30" t="str">
        <f aca="false" t="array" ref="H472:H472">IFERROR(SMALL(IF($D$2:$D1381=D472,$A$2:$A$911*1.0001),2),"")</f>
        <v/>
      </c>
      <c r="I472" s="30" t="str">
        <f aca="false" t="array" ref="I472:I472">IFERROR(SMALL(IF($D$2:$D1381=D472,$A$2:$A$911*1.00001),3),"")</f>
        <v/>
      </c>
      <c r="J472" s="30" t="str">
        <f aca="false" t="array" ref="J472:J472">IFERROR(SMALL(IF($D$2:$D1381=D472,$A$2:$A$911*1.000001),4),"")</f>
        <v/>
      </c>
      <c r="K472" s="30" t="str">
        <f aca="false">IF(A472&lt;&gt;"", IF(COUNT(G472:J472)=4, SUM(G472:J472), "No"), "")</f>
        <v>No</v>
      </c>
      <c r="L472" s="30" t="str">
        <f aca="false">IF(A472&lt;&gt;"", IF(COUNT(G472:I472)=3, SUM(G472:I472), "No"), "")</f>
        <v>No</v>
      </c>
      <c r="M472" s="30" t="str">
        <f aca="false">IF(A472&lt;&gt;"", IF(COUNT(G472:H472)=2, SUM(G472:H472), "No"), "")</f>
        <v>No</v>
      </c>
      <c r="N472" s="30" t="str">
        <f aca="false">'Results 10 year vets'!$D472&amp;":"&amp;Table1[[#Headers],[Male]]</f>
        <v>:Male</v>
      </c>
      <c r="O472" s="31"/>
      <c r="P472" s="21" t="n">
        <v>471</v>
      </c>
      <c r="Q472" s="21" t="str">
        <f aca="false">IFERROR(VLOOKUP(P$1&amp;":"&amp;P472,'Finish order'!$C:$K,6,FALSE()),"")</f>
        <v/>
      </c>
      <c r="R472" s="21" t="str">
        <f aca="false">IFERROR(VLOOKUP(P$1&amp;":"&amp;P472,'Finish order'!$C:$K,9,FALSE()),"")</f>
        <v/>
      </c>
      <c r="S472" s="21" t="str">
        <f aca="false">IFERROR(VLOOKUP(P$1&amp;":"&amp;P472,'Finish order'!$C:$K,7,FALSE()),"")</f>
        <v/>
      </c>
      <c r="T472" s="29" t="str">
        <f aca="false">IFERROR(VLOOKUP(P$1&amp;":"&amp;P472,'Finish order'!$C:$K,5,FALSE()),"")</f>
        <v/>
      </c>
      <c r="U472" s="21" t="str">
        <f aca="false">IFERROR(VLOOKUP(P$1&amp;":"&amp;P472,'Finish order'!$C:$K,4,FALSE()),"")</f>
        <v/>
      </c>
      <c r="V472" s="30" t="str">
        <f aca="false" t="array" ref="V472:V472">IFERROR(SMALL(IF($S$2:$S1381=S472,$P$2:$P$911*1.001),1),"")</f>
        <v/>
      </c>
      <c r="W472" s="30" t="str">
        <f aca="false" t="array" ref="W472:W472">IFERROR(SMALL(IF($S$2:$S1381=S472,$P$2:$P$911*1.0001),2),"")</f>
        <v/>
      </c>
      <c r="X472" s="30" t="str">
        <f aca="false" t="array" ref="X472:X472">IFERROR(SMALL(IF($S$2:$S1381=S472,$P$2:$P$911*1.00001),3),"")</f>
        <v/>
      </c>
      <c r="Y472" s="30" t="str">
        <f aca="false" t="array" ref="Y472:Y472">IFERROR(SMALL(IF($S$2:$S1381=S472,$P$2:$P$911*1.000001),4),"")</f>
        <v/>
      </c>
      <c r="Z472" s="30" t="str">
        <f aca="false">IF(P472&lt;&gt;"", IF(COUNT(V472:Y472)=4, SUM(V472:Y472), "No"), "")</f>
        <v>No</v>
      </c>
      <c r="AA472" s="30" t="str">
        <f aca="false">IF(P472&lt;&gt;"", IF(COUNT(V472:X472)=3, SUM(V472:X472), "No"), "")</f>
        <v>No</v>
      </c>
      <c r="AB472" s="30" t="str">
        <f aca="false">IF(P472&lt;&gt;"", IF(COUNT(V472:W472)=2, SUM(V472:W472), "No"), "")</f>
        <v>No</v>
      </c>
      <c r="AC472" s="30" t="str">
        <f aca="false">'Results 10 year vets'!$S472&amp;":"&amp;Table4[[#Headers],[Female]]</f>
        <v>:Female</v>
      </c>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c r="CJ472" s="31"/>
      <c r="CK472" s="31"/>
      <c r="CL472" s="31"/>
      <c r="CM472" s="31"/>
      <c r="CN472" s="31"/>
      <c r="CO472" s="31"/>
      <c r="CP472" s="31"/>
      <c r="CQ472" s="31"/>
      <c r="CR472" s="31"/>
      <c r="CS472" s="31"/>
      <c r="CT472" s="31"/>
      <c r="CU472" s="31"/>
      <c r="CV472" s="31"/>
      <c r="CW472" s="31"/>
      <c r="CX472" s="31"/>
      <c r="CY472" s="31"/>
      <c r="CZ472" s="31"/>
      <c r="DA472" s="31"/>
      <c r="DB472" s="31"/>
      <c r="DC472" s="31"/>
      <c r="DD472" s="31"/>
      <c r="DE472" s="31"/>
      <c r="DF472" s="31"/>
      <c r="DG472" s="31"/>
      <c r="DH472" s="31"/>
      <c r="DI472" s="31"/>
      <c r="DJ472" s="31"/>
      <c r="DK472" s="31"/>
      <c r="DL472" s="31"/>
      <c r="DM472" s="31"/>
      <c r="DN472" s="31"/>
      <c r="DO472" s="31"/>
      <c r="DP472" s="31"/>
      <c r="DQ472" s="31"/>
      <c r="DR472" s="31"/>
      <c r="DS472" s="31"/>
      <c r="DT472" s="31"/>
      <c r="DU472" s="31"/>
      <c r="DV472" s="31"/>
      <c r="DW472" s="31"/>
    </row>
    <row r="473" customFormat="false" ht="15.75" hidden="false" customHeight="true" outlineLevel="0" collapsed="false">
      <c r="A473" s="21" t="n">
        <v>472</v>
      </c>
      <c r="B473" s="21" t="str">
        <f aca="false">IFERROR(VLOOKUP($A$1&amp;":"&amp;A473,'Finish order'!C:K,6,FALSE()),"")</f>
        <v/>
      </c>
      <c r="C473" s="21" t="str">
        <f aca="false">IFERROR(VLOOKUP(A$1&amp;":"&amp;A473,'Finish order'!$C:$K,9,FALSE()),"")</f>
        <v/>
      </c>
      <c r="D473" s="21" t="str">
        <f aca="false">IFERROR(VLOOKUP(A$1&amp;":"&amp;A473,'Finish order'!$C:$K,7,FALSE()),"")</f>
        <v/>
      </c>
      <c r="E473" s="29" t="str">
        <f aca="false">IFERROR(VLOOKUP($A$1&amp;":"&amp;A473,'Finish order'!C:K,5,FALSE()),"")</f>
        <v/>
      </c>
      <c r="F473" s="21" t="str">
        <f aca="false">IFERROR(VLOOKUP($A$1&amp;":"&amp;A473,'Finish order'!C:K,4,FALSE()),"")</f>
        <v/>
      </c>
      <c r="G473" s="30" t="str">
        <f aca="false" t="array" ref="G473:G473">IFERROR(SMALL(IF($D$2:$D1382=D473,$A$2:$A$911*1.001),1),"")</f>
        <v/>
      </c>
      <c r="H473" s="30" t="str">
        <f aca="false" t="array" ref="H473:H473">IFERROR(SMALL(IF($D$2:$D1382=D473,$A$2:$A$911*1.0001),2),"")</f>
        <v/>
      </c>
      <c r="I473" s="30" t="str">
        <f aca="false" t="array" ref="I473:I473">IFERROR(SMALL(IF($D$2:$D1382=D473,$A$2:$A$911*1.00001),3),"")</f>
        <v/>
      </c>
      <c r="J473" s="30" t="str">
        <f aca="false" t="array" ref="J473:J473">IFERROR(SMALL(IF($D$2:$D1382=D473,$A$2:$A$911*1.000001),4),"")</f>
        <v/>
      </c>
      <c r="K473" s="30" t="str">
        <f aca="false">IF(A473&lt;&gt;"", IF(COUNT(G473:J473)=4, SUM(G473:J473), "No"), "")</f>
        <v>No</v>
      </c>
      <c r="L473" s="30" t="str">
        <f aca="false">IF(A473&lt;&gt;"", IF(COUNT(G473:I473)=3, SUM(G473:I473), "No"), "")</f>
        <v>No</v>
      </c>
      <c r="M473" s="30" t="str">
        <f aca="false">IF(A473&lt;&gt;"", IF(COUNT(G473:H473)=2, SUM(G473:H473), "No"), "")</f>
        <v>No</v>
      </c>
      <c r="N473" s="30" t="str">
        <f aca="false">'Results 10 year vets'!$D473&amp;":"&amp;Table1[[#Headers],[Male]]</f>
        <v>:Male</v>
      </c>
      <c r="O473" s="31"/>
      <c r="P473" s="21" t="n">
        <v>472</v>
      </c>
      <c r="Q473" s="21" t="str">
        <f aca="false">IFERROR(VLOOKUP(P$1&amp;":"&amp;P473,'Finish order'!$C:$K,6,FALSE()),"")</f>
        <v/>
      </c>
      <c r="R473" s="21" t="str">
        <f aca="false">IFERROR(VLOOKUP(P$1&amp;":"&amp;P473,'Finish order'!$C:$K,9,FALSE()),"")</f>
        <v/>
      </c>
      <c r="S473" s="21" t="str">
        <f aca="false">IFERROR(VLOOKUP(P$1&amp;":"&amp;P473,'Finish order'!$C:$K,7,FALSE()),"")</f>
        <v/>
      </c>
      <c r="T473" s="29" t="str">
        <f aca="false">IFERROR(VLOOKUP(P$1&amp;":"&amp;P473,'Finish order'!$C:$K,5,FALSE()),"")</f>
        <v/>
      </c>
      <c r="U473" s="21" t="str">
        <f aca="false">IFERROR(VLOOKUP(P$1&amp;":"&amp;P473,'Finish order'!$C:$K,4,FALSE()),"")</f>
        <v/>
      </c>
      <c r="V473" s="30" t="str">
        <f aca="false" t="array" ref="V473:V473">IFERROR(SMALL(IF($S$2:$S1382=S473,$P$2:$P$911*1.001),1),"")</f>
        <v/>
      </c>
      <c r="W473" s="30" t="str">
        <f aca="false" t="array" ref="W473:W473">IFERROR(SMALL(IF($S$2:$S1382=S473,$P$2:$P$911*1.0001),2),"")</f>
        <v/>
      </c>
      <c r="X473" s="30" t="str">
        <f aca="false" t="array" ref="X473:X473">IFERROR(SMALL(IF($S$2:$S1382=S473,$P$2:$P$911*1.00001),3),"")</f>
        <v/>
      </c>
      <c r="Y473" s="30" t="str">
        <f aca="false" t="array" ref="Y473:Y473">IFERROR(SMALL(IF($S$2:$S1382=S473,$P$2:$P$911*1.000001),4),"")</f>
        <v/>
      </c>
      <c r="Z473" s="30" t="str">
        <f aca="false">IF(P473&lt;&gt;"", IF(COUNT(V473:Y473)=4, SUM(V473:Y473), "No"), "")</f>
        <v>No</v>
      </c>
      <c r="AA473" s="30" t="str">
        <f aca="false">IF(P473&lt;&gt;"", IF(COUNT(V473:X473)=3, SUM(V473:X473), "No"), "")</f>
        <v>No</v>
      </c>
      <c r="AB473" s="30" t="str">
        <f aca="false">IF(P473&lt;&gt;"", IF(COUNT(V473:W473)=2, SUM(V473:W473), "No"), "")</f>
        <v>No</v>
      </c>
      <c r="AC473" s="30" t="str">
        <f aca="false">'Results 10 year vets'!$S473&amp;":"&amp;Table4[[#Headers],[Female]]</f>
        <v>:Female</v>
      </c>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c r="CJ473" s="31"/>
      <c r="CK473" s="31"/>
      <c r="CL473" s="31"/>
      <c r="CM473" s="31"/>
      <c r="CN473" s="31"/>
      <c r="CO473" s="31"/>
      <c r="CP473" s="31"/>
      <c r="CQ473" s="31"/>
      <c r="CR473" s="31"/>
      <c r="CS473" s="31"/>
      <c r="CT473" s="31"/>
      <c r="CU473" s="31"/>
      <c r="CV473" s="31"/>
      <c r="CW473" s="31"/>
      <c r="CX473" s="31"/>
      <c r="CY473" s="31"/>
      <c r="CZ473" s="31"/>
      <c r="DA473" s="31"/>
      <c r="DB473" s="31"/>
      <c r="DC473" s="31"/>
      <c r="DD473" s="31"/>
      <c r="DE473" s="31"/>
      <c r="DF473" s="31"/>
      <c r="DG473" s="31"/>
      <c r="DH473" s="31"/>
      <c r="DI473" s="31"/>
      <c r="DJ473" s="31"/>
      <c r="DK473" s="31"/>
      <c r="DL473" s="31"/>
      <c r="DM473" s="31"/>
      <c r="DN473" s="31"/>
      <c r="DO473" s="31"/>
      <c r="DP473" s="31"/>
      <c r="DQ473" s="31"/>
      <c r="DR473" s="31"/>
      <c r="DS473" s="31"/>
      <c r="DT473" s="31"/>
      <c r="DU473" s="31"/>
      <c r="DV473" s="31"/>
      <c r="DW473" s="31"/>
    </row>
    <row r="474" customFormat="false" ht="15.75" hidden="false" customHeight="true" outlineLevel="0" collapsed="false">
      <c r="A474" s="21" t="n">
        <v>473</v>
      </c>
      <c r="B474" s="21" t="str">
        <f aca="false">IFERROR(VLOOKUP($A$1&amp;":"&amp;A474,'Finish order'!C:K,6,FALSE()),"")</f>
        <v/>
      </c>
      <c r="C474" s="21" t="str">
        <f aca="false">IFERROR(VLOOKUP(A$1&amp;":"&amp;A474,'Finish order'!$C:$K,9,FALSE()),"")</f>
        <v/>
      </c>
      <c r="D474" s="21" t="str">
        <f aca="false">IFERROR(VLOOKUP(A$1&amp;":"&amp;A474,'Finish order'!$C:$K,7,FALSE()),"")</f>
        <v/>
      </c>
      <c r="E474" s="29" t="str">
        <f aca="false">IFERROR(VLOOKUP($A$1&amp;":"&amp;A474,'Finish order'!C:K,5,FALSE()),"")</f>
        <v/>
      </c>
      <c r="F474" s="21" t="str">
        <f aca="false">IFERROR(VLOOKUP($A$1&amp;":"&amp;A474,'Finish order'!C:K,4,FALSE()),"")</f>
        <v/>
      </c>
      <c r="G474" s="30" t="str">
        <f aca="false" t="array" ref="G474:G474">IFERROR(SMALL(IF($D$2:$D1383=D474,$A$2:$A$911*1.001),1),"")</f>
        <v/>
      </c>
      <c r="H474" s="30" t="str">
        <f aca="false" t="array" ref="H474:H474">IFERROR(SMALL(IF($D$2:$D1383=D474,$A$2:$A$911*1.0001),2),"")</f>
        <v/>
      </c>
      <c r="I474" s="30" t="str">
        <f aca="false" t="array" ref="I474:I474">IFERROR(SMALL(IF($D$2:$D1383=D474,$A$2:$A$911*1.00001),3),"")</f>
        <v/>
      </c>
      <c r="J474" s="30" t="str">
        <f aca="false" t="array" ref="J474:J474">IFERROR(SMALL(IF($D$2:$D1383=D474,$A$2:$A$911*1.000001),4),"")</f>
        <v/>
      </c>
      <c r="K474" s="30" t="str">
        <f aca="false">IF(A474&lt;&gt;"", IF(COUNT(G474:J474)=4, SUM(G474:J474), "No"), "")</f>
        <v>No</v>
      </c>
      <c r="L474" s="30" t="str">
        <f aca="false">IF(A474&lt;&gt;"", IF(COUNT(G474:I474)=3, SUM(G474:I474), "No"), "")</f>
        <v>No</v>
      </c>
      <c r="M474" s="30" t="str">
        <f aca="false">IF(A474&lt;&gt;"", IF(COUNT(G474:H474)=2, SUM(G474:H474), "No"), "")</f>
        <v>No</v>
      </c>
      <c r="N474" s="30" t="str">
        <f aca="false">'Results 10 year vets'!$D474&amp;":"&amp;Table1[[#Headers],[Male]]</f>
        <v>:Male</v>
      </c>
      <c r="O474" s="31"/>
      <c r="P474" s="21" t="n">
        <v>473</v>
      </c>
      <c r="Q474" s="21" t="str">
        <f aca="false">IFERROR(VLOOKUP(P$1&amp;":"&amp;P474,'Finish order'!$C:$K,6,FALSE()),"")</f>
        <v/>
      </c>
      <c r="R474" s="21" t="str">
        <f aca="false">IFERROR(VLOOKUP(P$1&amp;":"&amp;P474,'Finish order'!$C:$K,9,FALSE()),"")</f>
        <v/>
      </c>
      <c r="S474" s="21" t="str">
        <f aca="false">IFERROR(VLOOKUP(P$1&amp;":"&amp;P474,'Finish order'!$C:$K,7,FALSE()),"")</f>
        <v/>
      </c>
      <c r="T474" s="29" t="str">
        <f aca="false">IFERROR(VLOOKUP(P$1&amp;":"&amp;P474,'Finish order'!$C:$K,5,FALSE()),"")</f>
        <v/>
      </c>
      <c r="U474" s="21" t="str">
        <f aca="false">IFERROR(VLOOKUP(P$1&amp;":"&amp;P474,'Finish order'!$C:$K,4,FALSE()),"")</f>
        <v/>
      </c>
      <c r="V474" s="30" t="str">
        <f aca="false" t="array" ref="V474:V474">IFERROR(SMALL(IF($S$2:$S1383=S474,$P$2:$P$911*1.001),1),"")</f>
        <v/>
      </c>
      <c r="W474" s="30" t="str">
        <f aca="false" t="array" ref="W474:W474">IFERROR(SMALL(IF($S$2:$S1383=S474,$P$2:$P$911*1.0001),2),"")</f>
        <v/>
      </c>
      <c r="X474" s="30" t="str">
        <f aca="false" t="array" ref="X474:X474">IFERROR(SMALL(IF($S$2:$S1383=S474,$P$2:$P$911*1.00001),3),"")</f>
        <v/>
      </c>
      <c r="Y474" s="30" t="str">
        <f aca="false" t="array" ref="Y474:Y474">IFERROR(SMALL(IF($S$2:$S1383=S474,$P$2:$P$911*1.000001),4),"")</f>
        <v/>
      </c>
      <c r="Z474" s="30" t="str">
        <f aca="false">IF(P474&lt;&gt;"", IF(COUNT(V474:Y474)=4, SUM(V474:Y474), "No"), "")</f>
        <v>No</v>
      </c>
      <c r="AA474" s="30" t="str">
        <f aca="false">IF(P474&lt;&gt;"", IF(COUNT(V474:X474)=3, SUM(V474:X474), "No"), "")</f>
        <v>No</v>
      </c>
      <c r="AB474" s="30" t="str">
        <f aca="false">IF(P474&lt;&gt;"", IF(COUNT(V474:W474)=2, SUM(V474:W474), "No"), "")</f>
        <v>No</v>
      </c>
      <c r="AC474" s="30" t="str">
        <f aca="false">'Results 10 year vets'!$S474&amp;":"&amp;Table4[[#Headers],[Female]]</f>
        <v>:Female</v>
      </c>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c r="CJ474" s="31"/>
      <c r="CK474" s="31"/>
      <c r="CL474" s="31"/>
      <c r="CM474" s="31"/>
      <c r="CN474" s="31"/>
      <c r="CO474" s="31"/>
      <c r="CP474" s="31"/>
      <c r="CQ474" s="31"/>
      <c r="CR474" s="31"/>
      <c r="CS474" s="31"/>
      <c r="CT474" s="31"/>
      <c r="CU474" s="31"/>
      <c r="CV474" s="31"/>
      <c r="CW474" s="31"/>
      <c r="CX474" s="31"/>
      <c r="CY474" s="31"/>
      <c r="CZ474" s="31"/>
      <c r="DA474" s="31"/>
      <c r="DB474" s="31"/>
      <c r="DC474" s="31"/>
      <c r="DD474" s="31"/>
      <c r="DE474" s="31"/>
      <c r="DF474" s="31"/>
      <c r="DG474" s="31"/>
      <c r="DH474" s="31"/>
      <c r="DI474" s="31"/>
      <c r="DJ474" s="31"/>
      <c r="DK474" s="31"/>
      <c r="DL474" s="31"/>
      <c r="DM474" s="31"/>
      <c r="DN474" s="31"/>
      <c r="DO474" s="31"/>
      <c r="DP474" s="31"/>
      <c r="DQ474" s="31"/>
      <c r="DR474" s="31"/>
      <c r="DS474" s="31"/>
      <c r="DT474" s="31"/>
      <c r="DU474" s="31"/>
      <c r="DV474" s="31"/>
      <c r="DW474" s="31"/>
    </row>
    <row r="475" customFormat="false" ht="15.75" hidden="false" customHeight="true" outlineLevel="0" collapsed="false">
      <c r="A475" s="21" t="n">
        <v>474</v>
      </c>
      <c r="B475" s="21" t="str">
        <f aca="false">IFERROR(VLOOKUP($A$1&amp;":"&amp;A475,'Finish order'!C:K,6,FALSE()),"")</f>
        <v/>
      </c>
      <c r="C475" s="21" t="str">
        <f aca="false">IFERROR(VLOOKUP(A$1&amp;":"&amp;A475,'Finish order'!$C:$K,9,FALSE()),"")</f>
        <v/>
      </c>
      <c r="D475" s="21" t="str">
        <f aca="false">IFERROR(VLOOKUP(A$1&amp;":"&amp;A475,'Finish order'!$C:$K,7,FALSE()),"")</f>
        <v/>
      </c>
      <c r="E475" s="29" t="str">
        <f aca="false">IFERROR(VLOOKUP($A$1&amp;":"&amp;A475,'Finish order'!C:K,5,FALSE()),"")</f>
        <v/>
      </c>
      <c r="F475" s="21" t="str">
        <f aca="false">IFERROR(VLOOKUP($A$1&amp;":"&amp;A475,'Finish order'!C:K,4,FALSE()),"")</f>
        <v/>
      </c>
      <c r="G475" s="30" t="str">
        <f aca="false" t="array" ref="G475:G475">IFERROR(SMALL(IF($D$2:$D1384=D475,$A$2:$A$911*1.001),1),"")</f>
        <v/>
      </c>
      <c r="H475" s="30" t="str">
        <f aca="false" t="array" ref="H475:H475">IFERROR(SMALL(IF($D$2:$D1384=D475,$A$2:$A$911*1.0001),2),"")</f>
        <v/>
      </c>
      <c r="I475" s="30" t="str">
        <f aca="false" t="array" ref="I475:I475">IFERROR(SMALL(IF($D$2:$D1384=D475,$A$2:$A$911*1.00001),3),"")</f>
        <v/>
      </c>
      <c r="J475" s="30" t="str">
        <f aca="false" t="array" ref="J475:J475">IFERROR(SMALL(IF($D$2:$D1384=D475,$A$2:$A$911*1.000001),4),"")</f>
        <v/>
      </c>
      <c r="K475" s="30" t="str">
        <f aca="false">IF(A475&lt;&gt;"", IF(COUNT(G475:J475)=4, SUM(G475:J475), "No"), "")</f>
        <v>No</v>
      </c>
      <c r="L475" s="30" t="str">
        <f aca="false">IF(A475&lt;&gt;"", IF(COUNT(G475:I475)=3, SUM(G475:I475), "No"), "")</f>
        <v>No</v>
      </c>
      <c r="M475" s="30" t="str">
        <f aca="false">IF(A475&lt;&gt;"", IF(COUNT(G475:H475)=2, SUM(G475:H475), "No"), "")</f>
        <v>No</v>
      </c>
      <c r="N475" s="30" t="str">
        <f aca="false">'Results 10 year vets'!$D475&amp;":"&amp;Table1[[#Headers],[Male]]</f>
        <v>:Male</v>
      </c>
      <c r="O475" s="31"/>
      <c r="P475" s="21" t="n">
        <v>474</v>
      </c>
      <c r="Q475" s="21" t="str">
        <f aca="false">IFERROR(VLOOKUP(P$1&amp;":"&amp;P475,'Finish order'!$C:$K,6,FALSE()),"")</f>
        <v/>
      </c>
      <c r="R475" s="21" t="str">
        <f aca="false">IFERROR(VLOOKUP(P$1&amp;":"&amp;P475,'Finish order'!$C:$K,9,FALSE()),"")</f>
        <v/>
      </c>
      <c r="S475" s="21" t="str">
        <f aca="false">IFERROR(VLOOKUP(P$1&amp;":"&amp;P475,'Finish order'!$C:$K,7,FALSE()),"")</f>
        <v/>
      </c>
      <c r="T475" s="29" t="str">
        <f aca="false">IFERROR(VLOOKUP(P$1&amp;":"&amp;P475,'Finish order'!$C:$K,5,FALSE()),"")</f>
        <v/>
      </c>
      <c r="U475" s="21" t="str">
        <f aca="false">IFERROR(VLOOKUP(P$1&amp;":"&amp;P475,'Finish order'!$C:$K,4,FALSE()),"")</f>
        <v/>
      </c>
      <c r="V475" s="30" t="str">
        <f aca="false" t="array" ref="V475:V475">IFERROR(SMALL(IF($S$2:$S1384=S475,$P$2:$P$911*1.001),1),"")</f>
        <v/>
      </c>
      <c r="W475" s="30" t="str">
        <f aca="false" t="array" ref="W475:W475">IFERROR(SMALL(IF($S$2:$S1384=S475,$P$2:$P$911*1.0001),2),"")</f>
        <v/>
      </c>
      <c r="X475" s="30" t="str">
        <f aca="false" t="array" ref="X475:X475">IFERROR(SMALL(IF($S$2:$S1384=S475,$P$2:$P$911*1.00001),3),"")</f>
        <v/>
      </c>
      <c r="Y475" s="30" t="str">
        <f aca="false" t="array" ref="Y475:Y475">IFERROR(SMALL(IF($S$2:$S1384=S475,$P$2:$P$911*1.000001),4),"")</f>
        <v/>
      </c>
      <c r="Z475" s="30" t="str">
        <f aca="false">IF(P475&lt;&gt;"", IF(COUNT(V475:Y475)=4, SUM(V475:Y475), "No"), "")</f>
        <v>No</v>
      </c>
      <c r="AA475" s="30" t="str">
        <f aca="false">IF(P475&lt;&gt;"", IF(COUNT(V475:X475)=3, SUM(V475:X475), "No"), "")</f>
        <v>No</v>
      </c>
      <c r="AB475" s="30" t="str">
        <f aca="false">IF(P475&lt;&gt;"", IF(COUNT(V475:W475)=2, SUM(V475:W475), "No"), "")</f>
        <v>No</v>
      </c>
      <c r="AC475" s="30" t="str">
        <f aca="false">'Results 10 year vets'!$S475&amp;":"&amp;Table4[[#Headers],[Female]]</f>
        <v>:Female</v>
      </c>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c r="CJ475" s="31"/>
      <c r="CK475" s="31"/>
      <c r="CL475" s="31"/>
      <c r="CM475" s="31"/>
      <c r="CN475" s="31"/>
      <c r="CO475" s="31"/>
      <c r="CP475" s="31"/>
      <c r="CQ475" s="31"/>
      <c r="CR475" s="31"/>
      <c r="CS475" s="31"/>
      <c r="CT475" s="31"/>
      <c r="CU475" s="31"/>
      <c r="CV475" s="31"/>
      <c r="CW475" s="31"/>
      <c r="CX475" s="31"/>
      <c r="CY475" s="31"/>
      <c r="CZ475" s="31"/>
      <c r="DA475" s="31"/>
      <c r="DB475" s="31"/>
      <c r="DC475" s="31"/>
      <c r="DD475" s="31"/>
      <c r="DE475" s="31"/>
      <c r="DF475" s="31"/>
      <c r="DG475" s="31"/>
      <c r="DH475" s="31"/>
      <c r="DI475" s="31"/>
      <c r="DJ475" s="31"/>
      <c r="DK475" s="31"/>
      <c r="DL475" s="31"/>
      <c r="DM475" s="31"/>
      <c r="DN475" s="31"/>
      <c r="DO475" s="31"/>
      <c r="DP475" s="31"/>
      <c r="DQ475" s="31"/>
      <c r="DR475" s="31"/>
      <c r="DS475" s="31"/>
      <c r="DT475" s="31"/>
      <c r="DU475" s="31"/>
      <c r="DV475" s="31"/>
      <c r="DW475" s="31"/>
    </row>
    <row r="476" customFormat="false" ht="15.75" hidden="false" customHeight="true" outlineLevel="0" collapsed="false">
      <c r="A476" s="21" t="n">
        <v>475</v>
      </c>
      <c r="B476" s="21" t="str">
        <f aca="false">IFERROR(VLOOKUP($A$1&amp;":"&amp;A476,'Finish order'!C:K,6,FALSE()),"")</f>
        <v/>
      </c>
      <c r="C476" s="21" t="str">
        <f aca="false">IFERROR(VLOOKUP(A$1&amp;":"&amp;A476,'Finish order'!$C:$K,9,FALSE()),"")</f>
        <v/>
      </c>
      <c r="D476" s="21" t="str">
        <f aca="false">IFERROR(VLOOKUP(A$1&amp;":"&amp;A476,'Finish order'!$C:$K,7,FALSE()),"")</f>
        <v/>
      </c>
      <c r="E476" s="29" t="str">
        <f aca="false">IFERROR(VLOOKUP($A$1&amp;":"&amp;A476,'Finish order'!C:K,5,FALSE()),"")</f>
        <v/>
      </c>
      <c r="F476" s="21" t="str">
        <f aca="false">IFERROR(VLOOKUP($A$1&amp;":"&amp;A476,'Finish order'!C:K,4,FALSE()),"")</f>
        <v/>
      </c>
      <c r="G476" s="30" t="str">
        <f aca="false" t="array" ref="G476:G476">IFERROR(SMALL(IF($D$2:$D1385=D476,$A$2:$A$911*1.001),1),"")</f>
        <v/>
      </c>
      <c r="H476" s="30" t="str">
        <f aca="false" t="array" ref="H476:H476">IFERROR(SMALL(IF($D$2:$D1385=D476,$A$2:$A$911*1.0001),2),"")</f>
        <v/>
      </c>
      <c r="I476" s="30" t="str">
        <f aca="false" t="array" ref="I476:I476">IFERROR(SMALL(IF($D$2:$D1385=D476,$A$2:$A$911*1.00001),3),"")</f>
        <v/>
      </c>
      <c r="J476" s="30" t="str">
        <f aca="false" t="array" ref="J476:J476">IFERROR(SMALL(IF($D$2:$D1385=D476,$A$2:$A$911*1.000001),4),"")</f>
        <v/>
      </c>
      <c r="K476" s="30" t="str">
        <f aca="false">IF(A476&lt;&gt;"", IF(COUNT(G476:J476)=4, SUM(G476:J476), "No"), "")</f>
        <v>No</v>
      </c>
      <c r="L476" s="30" t="str">
        <f aca="false">IF(A476&lt;&gt;"", IF(COUNT(G476:I476)=3, SUM(G476:I476), "No"), "")</f>
        <v>No</v>
      </c>
      <c r="M476" s="30" t="str">
        <f aca="false">IF(A476&lt;&gt;"", IF(COUNT(G476:H476)=2, SUM(G476:H476), "No"), "")</f>
        <v>No</v>
      </c>
      <c r="N476" s="30" t="str">
        <f aca="false">'Results 10 year vets'!$D476&amp;":"&amp;Table1[[#Headers],[Male]]</f>
        <v>:Male</v>
      </c>
      <c r="O476" s="31"/>
      <c r="P476" s="21" t="n">
        <v>475</v>
      </c>
      <c r="Q476" s="21" t="str">
        <f aca="false">IFERROR(VLOOKUP(P$1&amp;":"&amp;P476,'Finish order'!$C:$K,6,FALSE()),"")</f>
        <v/>
      </c>
      <c r="R476" s="21" t="str">
        <f aca="false">IFERROR(VLOOKUP(P$1&amp;":"&amp;P476,'Finish order'!$C:$K,9,FALSE()),"")</f>
        <v/>
      </c>
      <c r="S476" s="21" t="str">
        <f aca="false">IFERROR(VLOOKUP(P$1&amp;":"&amp;P476,'Finish order'!$C:$K,7,FALSE()),"")</f>
        <v/>
      </c>
      <c r="T476" s="29" t="str">
        <f aca="false">IFERROR(VLOOKUP(P$1&amp;":"&amp;P476,'Finish order'!$C:$K,5,FALSE()),"")</f>
        <v/>
      </c>
      <c r="U476" s="21" t="str">
        <f aca="false">IFERROR(VLOOKUP(P$1&amp;":"&amp;P476,'Finish order'!$C:$K,4,FALSE()),"")</f>
        <v/>
      </c>
      <c r="V476" s="30" t="str">
        <f aca="false" t="array" ref="V476:V476">IFERROR(SMALL(IF($S$2:$S1385=S476,$P$2:$P$911*1.001),1),"")</f>
        <v/>
      </c>
      <c r="W476" s="30" t="str">
        <f aca="false" t="array" ref="W476:W476">IFERROR(SMALL(IF($S$2:$S1385=S476,$P$2:$P$911*1.0001),2),"")</f>
        <v/>
      </c>
      <c r="X476" s="30" t="str">
        <f aca="false" t="array" ref="X476:X476">IFERROR(SMALL(IF($S$2:$S1385=S476,$P$2:$P$911*1.00001),3),"")</f>
        <v/>
      </c>
      <c r="Y476" s="30" t="str">
        <f aca="false" t="array" ref="Y476:Y476">IFERROR(SMALL(IF($S$2:$S1385=S476,$P$2:$P$911*1.000001),4),"")</f>
        <v/>
      </c>
      <c r="Z476" s="30" t="str">
        <f aca="false">IF(P476&lt;&gt;"", IF(COUNT(V476:Y476)=4, SUM(V476:Y476), "No"), "")</f>
        <v>No</v>
      </c>
      <c r="AA476" s="30" t="str">
        <f aca="false">IF(P476&lt;&gt;"", IF(COUNT(V476:X476)=3, SUM(V476:X476), "No"), "")</f>
        <v>No</v>
      </c>
      <c r="AB476" s="30" t="str">
        <f aca="false">IF(P476&lt;&gt;"", IF(COUNT(V476:W476)=2, SUM(V476:W476), "No"), "")</f>
        <v>No</v>
      </c>
      <c r="AC476" s="30" t="str">
        <f aca="false">'Results 10 year vets'!$S476&amp;":"&amp;Table4[[#Headers],[Female]]</f>
        <v>:Female</v>
      </c>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c r="CJ476" s="31"/>
      <c r="CK476" s="31"/>
      <c r="CL476" s="31"/>
      <c r="CM476" s="31"/>
      <c r="CN476" s="31"/>
      <c r="CO476" s="31"/>
      <c r="CP476" s="31"/>
      <c r="CQ476" s="31"/>
      <c r="CR476" s="31"/>
      <c r="CS476" s="31"/>
      <c r="CT476" s="31"/>
      <c r="CU476" s="31"/>
      <c r="CV476" s="31"/>
      <c r="CW476" s="31"/>
      <c r="CX476" s="31"/>
      <c r="CY476" s="31"/>
      <c r="CZ476" s="31"/>
      <c r="DA476" s="31"/>
      <c r="DB476" s="31"/>
      <c r="DC476" s="31"/>
      <c r="DD476" s="31"/>
      <c r="DE476" s="31"/>
      <c r="DF476" s="31"/>
      <c r="DG476" s="31"/>
      <c r="DH476" s="31"/>
      <c r="DI476" s="31"/>
      <c r="DJ476" s="31"/>
      <c r="DK476" s="31"/>
      <c r="DL476" s="31"/>
      <c r="DM476" s="31"/>
      <c r="DN476" s="31"/>
      <c r="DO476" s="31"/>
      <c r="DP476" s="31"/>
      <c r="DQ476" s="31"/>
      <c r="DR476" s="31"/>
      <c r="DS476" s="31"/>
      <c r="DT476" s="31"/>
      <c r="DU476" s="31"/>
      <c r="DV476" s="31"/>
      <c r="DW476" s="31"/>
    </row>
    <row r="477" customFormat="false" ht="15.75" hidden="false" customHeight="true" outlineLevel="0" collapsed="false">
      <c r="A477" s="21" t="n">
        <v>476</v>
      </c>
      <c r="B477" s="21" t="str">
        <f aca="false">IFERROR(VLOOKUP($A$1&amp;":"&amp;A477,'Finish order'!C:K,6,FALSE()),"")</f>
        <v/>
      </c>
      <c r="C477" s="21" t="str">
        <f aca="false">IFERROR(VLOOKUP(A$1&amp;":"&amp;A477,'Finish order'!$C:$K,9,FALSE()),"")</f>
        <v/>
      </c>
      <c r="D477" s="21" t="str">
        <f aca="false">IFERROR(VLOOKUP(A$1&amp;":"&amp;A477,'Finish order'!$C:$K,7,FALSE()),"")</f>
        <v/>
      </c>
      <c r="E477" s="29" t="str">
        <f aca="false">IFERROR(VLOOKUP($A$1&amp;":"&amp;A477,'Finish order'!C:K,5,FALSE()),"")</f>
        <v/>
      </c>
      <c r="F477" s="21" t="str">
        <f aca="false">IFERROR(VLOOKUP($A$1&amp;":"&amp;A477,'Finish order'!C:K,4,FALSE()),"")</f>
        <v/>
      </c>
      <c r="G477" s="30" t="str">
        <f aca="false" t="array" ref="G477:G477">IFERROR(SMALL(IF($D$2:$D1386=D477,$A$2:$A$911*1.001),1),"")</f>
        <v/>
      </c>
      <c r="H477" s="30" t="str">
        <f aca="false" t="array" ref="H477:H477">IFERROR(SMALL(IF($D$2:$D1386=D477,$A$2:$A$911*1.0001),2),"")</f>
        <v/>
      </c>
      <c r="I477" s="30" t="str">
        <f aca="false" t="array" ref="I477:I477">IFERROR(SMALL(IF($D$2:$D1386=D477,$A$2:$A$911*1.00001),3),"")</f>
        <v/>
      </c>
      <c r="J477" s="30" t="str">
        <f aca="false" t="array" ref="J477:J477">IFERROR(SMALL(IF($D$2:$D1386=D477,$A$2:$A$911*1.000001),4),"")</f>
        <v/>
      </c>
      <c r="K477" s="30" t="str">
        <f aca="false">IF(A477&lt;&gt;"", IF(COUNT(G477:J477)=4, SUM(G477:J477), "No"), "")</f>
        <v>No</v>
      </c>
      <c r="L477" s="30" t="str">
        <f aca="false">IF(A477&lt;&gt;"", IF(COUNT(G477:I477)=3, SUM(G477:I477), "No"), "")</f>
        <v>No</v>
      </c>
      <c r="M477" s="30" t="str">
        <f aca="false">IF(A477&lt;&gt;"", IF(COUNT(G477:H477)=2, SUM(G477:H477), "No"), "")</f>
        <v>No</v>
      </c>
      <c r="N477" s="30" t="str">
        <f aca="false">'Results 10 year vets'!$D477&amp;":"&amp;Table1[[#Headers],[Male]]</f>
        <v>:Male</v>
      </c>
      <c r="O477" s="31"/>
      <c r="P477" s="21" t="n">
        <v>476</v>
      </c>
      <c r="Q477" s="21" t="str">
        <f aca="false">IFERROR(VLOOKUP(P$1&amp;":"&amp;P477,'Finish order'!$C:$K,6,FALSE()),"")</f>
        <v/>
      </c>
      <c r="R477" s="21" t="str">
        <f aca="false">IFERROR(VLOOKUP(P$1&amp;":"&amp;P477,'Finish order'!$C:$K,9,FALSE()),"")</f>
        <v/>
      </c>
      <c r="S477" s="21" t="str">
        <f aca="false">IFERROR(VLOOKUP(P$1&amp;":"&amp;P477,'Finish order'!$C:$K,7,FALSE()),"")</f>
        <v/>
      </c>
      <c r="T477" s="29" t="str">
        <f aca="false">IFERROR(VLOOKUP(P$1&amp;":"&amp;P477,'Finish order'!$C:$K,5,FALSE()),"")</f>
        <v/>
      </c>
      <c r="U477" s="21" t="str">
        <f aca="false">IFERROR(VLOOKUP(P$1&amp;":"&amp;P477,'Finish order'!$C:$K,4,FALSE()),"")</f>
        <v/>
      </c>
      <c r="V477" s="30" t="str">
        <f aca="false" t="array" ref="V477:V477">IFERROR(SMALL(IF($S$2:$S1386=S477,$P$2:$P$911*1.001),1),"")</f>
        <v/>
      </c>
      <c r="W477" s="30" t="str">
        <f aca="false" t="array" ref="W477:W477">IFERROR(SMALL(IF($S$2:$S1386=S477,$P$2:$P$911*1.0001),2),"")</f>
        <v/>
      </c>
      <c r="X477" s="30" t="str">
        <f aca="false" t="array" ref="X477:X477">IFERROR(SMALL(IF($S$2:$S1386=S477,$P$2:$P$911*1.00001),3),"")</f>
        <v/>
      </c>
      <c r="Y477" s="30" t="str">
        <f aca="false" t="array" ref="Y477:Y477">IFERROR(SMALL(IF($S$2:$S1386=S477,$P$2:$P$911*1.000001),4),"")</f>
        <v/>
      </c>
      <c r="Z477" s="30" t="str">
        <f aca="false">IF(P477&lt;&gt;"", IF(COUNT(V477:Y477)=4, SUM(V477:Y477), "No"), "")</f>
        <v>No</v>
      </c>
      <c r="AA477" s="30" t="str">
        <f aca="false">IF(P477&lt;&gt;"", IF(COUNT(V477:X477)=3, SUM(V477:X477), "No"), "")</f>
        <v>No</v>
      </c>
      <c r="AB477" s="30" t="str">
        <f aca="false">IF(P477&lt;&gt;"", IF(COUNT(V477:W477)=2, SUM(V477:W477), "No"), "")</f>
        <v>No</v>
      </c>
      <c r="AC477" s="30" t="str">
        <f aca="false">'Results 10 year vets'!$S477&amp;":"&amp;Table4[[#Headers],[Female]]</f>
        <v>:Female</v>
      </c>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c r="CJ477" s="31"/>
      <c r="CK477" s="31"/>
      <c r="CL477" s="31"/>
      <c r="CM477" s="31"/>
      <c r="CN477" s="31"/>
      <c r="CO477" s="31"/>
      <c r="CP477" s="31"/>
      <c r="CQ477" s="31"/>
      <c r="CR477" s="31"/>
      <c r="CS477" s="31"/>
      <c r="CT477" s="31"/>
      <c r="CU477" s="31"/>
      <c r="CV477" s="31"/>
      <c r="CW477" s="31"/>
      <c r="CX477" s="31"/>
      <c r="CY477" s="31"/>
      <c r="CZ477" s="31"/>
      <c r="DA477" s="31"/>
      <c r="DB477" s="31"/>
      <c r="DC477" s="31"/>
      <c r="DD477" s="31"/>
      <c r="DE477" s="31"/>
      <c r="DF477" s="31"/>
      <c r="DG477" s="31"/>
      <c r="DH477" s="31"/>
      <c r="DI477" s="31"/>
      <c r="DJ477" s="31"/>
      <c r="DK477" s="31"/>
      <c r="DL477" s="31"/>
      <c r="DM477" s="31"/>
      <c r="DN477" s="31"/>
      <c r="DO477" s="31"/>
      <c r="DP477" s="31"/>
      <c r="DQ477" s="31"/>
      <c r="DR477" s="31"/>
      <c r="DS477" s="31"/>
      <c r="DT477" s="31"/>
      <c r="DU477" s="31"/>
      <c r="DV477" s="31"/>
      <c r="DW477" s="31"/>
    </row>
    <row r="478" customFormat="false" ht="15.75" hidden="false" customHeight="true" outlineLevel="0" collapsed="false">
      <c r="A478" s="21" t="n">
        <v>477</v>
      </c>
      <c r="B478" s="21" t="str">
        <f aca="false">IFERROR(VLOOKUP($A$1&amp;":"&amp;A478,'Finish order'!C:K,6,FALSE()),"")</f>
        <v/>
      </c>
      <c r="C478" s="21" t="str">
        <f aca="false">IFERROR(VLOOKUP(A$1&amp;":"&amp;A478,'Finish order'!$C:$K,9,FALSE()),"")</f>
        <v/>
      </c>
      <c r="D478" s="21" t="str">
        <f aca="false">IFERROR(VLOOKUP(A$1&amp;":"&amp;A478,'Finish order'!$C:$K,7,FALSE()),"")</f>
        <v/>
      </c>
      <c r="E478" s="29" t="str">
        <f aca="false">IFERROR(VLOOKUP($A$1&amp;":"&amp;A478,'Finish order'!C:K,5,FALSE()),"")</f>
        <v/>
      </c>
      <c r="F478" s="21" t="str">
        <f aca="false">IFERROR(VLOOKUP($A$1&amp;":"&amp;A478,'Finish order'!C:K,4,FALSE()),"")</f>
        <v/>
      </c>
      <c r="G478" s="30" t="str">
        <f aca="false" t="array" ref="G478:G478">IFERROR(SMALL(IF($D$2:$D1387=D478,$A$2:$A$911*1.001),1),"")</f>
        <v/>
      </c>
      <c r="H478" s="30" t="str">
        <f aca="false" t="array" ref="H478:H478">IFERROR(SMALL(IF($D$2:$D1387=D478,$A$2:$A$911*1.0001),2),"")</f>
        <v/>
      </c>
      <c r="I478" s="30" t="str">
        <f aca="false" t="array" ref="I478:I478">IFERROR(SMALL(IF($D$2:$D1387=D478,$A$2:$A$911*1.00001),3),"")</f>
        <v/>
      </c>
      <c r="J478" s="30" t="str">
        <f aca="false" t="array" ref="J478:J478">IFERROR(SMALL(IF($D$2:$D1387=D478,$A$2:$A$911*1.000001),4),"")</f>
        <v/>
      </c>
      <c r="K478" s="30" t="str">
        <f aca="false">IF(A478&lt;&gt;"", IF(COUNT(G478:J478)=4, SUM(G478:J478), "No"), "")</f>
        <v>No</v>
      </c>
      <c r="L478" s="30" t="str">
        <f aca="false">IF(A478&lt;&gt;"", IF(COUNT(G478:I478)=3, SUM(G478:I478), "No"), "")</f>
        <v>No</v>
      </c>
      <c r="M478" s="30" t="str">
        <f aca="false">IF(A478&lt;&gt;"", IF(COUNT(G478:H478)=2, SUM(G478:H478), "No"), "")</f>
        <v>No</v>
      </c>
      <c r="N478" s="30" t="str">
        <f aca="false">'Results 10 year vets'!$D478&amp;":"&amp;Table1[[#Headers],[Male]]</f>
        <v>:Male</v>
      </c>
      <c r="O478" s="31"/>
      <c r="P478" s="21" t="n">
        <v>477</v>
      </c>
      <c r="Q478" s="21" t="str">
        <f aca="false">IFERROR(VLOOKUP(P$1&amp;":"&amp;P478,'Finish order'!$C:$K,6,FALSE()),"")</f>
        <v/>
      </c>
      <c r="R478" s="21" t="str">
        <f aca="false">IFERROR(VLOOKUP(P$1&amp;":"&amp;P478,'Finish order'!$C:$K,9,FALSE()),"")</f>
        <v/>
      </c>
      <c r="S478" s="21" t="str">
        <f aca="false">IFERROR(VLOOKUP(P$1&amp;":"&amp;P478,'Finish order'!$C:$K,7,FALSE()),"")</f>
        <v/>
      </c>
      <c r="T478" s="29" t="str">
        <f aca="false">IFERROR(VLOOKUP(P$1&amp;":"&amp;P478,'Finish order'!$C:$K,5,FALSE()),"")</f>
        <v/>
      </c>
      <c r="U478" s="21" t="str">
        <f aca="false">IFERROR(VLOOKUP(P$1&amp;":"&amp;P478,'Finish order'!$C:$K,4,FALSE()),"")</f>
        <v/>
      </c>
      <c r="V478" s="30" t="str">
        <f aca="false" t="array" ref="V478:V478">IFERROR(SMALL(IF($S$2:$S1387=S478,$P$2:$P$911*1.001),1),"")</f>
        <v/>
      </c>
      <c r="W478" s="30" t="str">
        <f aca="false" t="array" ref="W478:W478">IFERROR(SMALL(IF($S$2:$S1387=S478,$P$2:$P$911*1.0001),2),"")</f>
        <v/>
      </c>
      <c r="X478" s="30" t="str">
        <f aca="false" t="array" ref="X478:X478">IFERROR(SMALL(IF($S$2:$S1387=S478,$P$2:$P$911*1.00001),3),"")</f>
        <v/>
      </c>
      <c r="Y478" s="30" t="str">
        <f aca="false" t="array" ref="Y478:Y478">IFERROR(SMALL(IF($S$2:$S1387=S478,$P$2:$P$911*1.000001),4),"")</f>
        <v/>
      </c>
      <c r="Z478" s="30" t="str">
        <f aca="false">IF(P478&lt;&gt;"", IF(COUNT(V478:Y478)=4, SUM(V478:Y478), "No"), "")</f>
        <v>No</v>
      </c>
      <c r="AA478" s="30" t="str">
        <f aca="false">IF(P478&lt;&gt;"", IF(COUNT(V478:X478)=3, SUM(V478:X478), "No"), "")</f>
        <v>No</v>
      </c>
      <c r="AB478" s="30" t="str">
        <f aca="false">IF(P478&lt;&gt;"", IF(COUNT(V478:W478)=2, SUM(V478:W478), "No"), "")</f>
        <v>No</v>
      </c>
      <c r="AC478" s="30" t="str">
        <f aca="false">'Results 10 year vets'!$S478&amp;":"&amp;Table4[[#Headers],[Female]]</f>
        <v>:Female</v>
      </c>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c r="CJ478" s="31"/>
      <c r="CK478" s="31"/>
      <c r="CL478" s="31"/>
      <c r="CM478" s="31"/>
      <c r="CN478" s="31"/>
      <c r="CO478" s="31"/>
      <c r="CP478" s="31"/>
      <c r="CQ478" s="31"/>
      <c r="CR478" s="31"/>
      <c r="CS478" s="31"/>
      <c r="CT478" s="31"/>
      <c r="CU478" s="31"/>
      <c r="CV478" s="31"/>
      <c r="CW478" s="31"/>
      <c r="CX478" s="31"/>
      <c r="CY478" s="31"/>
      <c r="CZ478" s="31"/>
      <c r="DA478" s="31"/>
      <c r="DB478" s="31"/>
      <c r="DC478" s="31"/>
      <c r="DD478" s="31"/>
      <c r="DE478" s="31"/>
      <c r="DF478" s="31"/>
      <c r="DG478" s="31"/>
      <c r="DH478" s="31"/>
      <c r="DI478" s="31"/>
      <c r="DJ478" s="31"/>
      <c r="DK478" s="31"/>
      <c r="DL478" s="31"/>
      <c r="DM478" s="31"/>
      <c r="DN478" s="31"/>
      <c r="DO478" s="31"/>
      <c r="DP478" s="31"/>
      <c r="DQ478" s="31"/>
      <c r="DR478" s="31"/>
      <c r="DS478" s="31"/>
      <c r="DT478" s="31"/>
      <c r="DU478" s="31"/>
      <c r="DV478" s="31"/>
      <c r="DW478" s="31"/>
    </row>
    <row r="479" customFormat="false" ht="15.75" hidden="false" customHeight="true" outlineLevel="0" collapsed="false">
      <c r="A479" s="21" t="n">
        <v>478</v>
      </c>
      <c r="B479" s="21" t="str">
        <f aca="false">IFERROR(VLOOKUP($A$1&amp;":"&amp;A479,'Finish order'!C:K,6,FALSE()),"")</f>
        <v/>
      </c>
      <c r="C479" s="21" t="str">
        <f aca="false">IFERROR(VLOOKUP(A$1&amp;":"&amp;A479,'Finish order'!$C:$K,9,FALSE()),"")</f>
        <v/>
      </c>
      <c r="D479" s="21" t="str">
        <f aca="false">IFERROR(VLOOKUP(A$1&amp;":"&amp;A479,'Finish order'!$C:$K,7,FALSE()),"")</f>
        <v/>
      </c>
      <c r="E479" s="29" t="str">
        <f aca="false">IFERROR(VLOOKUP($A$1&amp;":"&amp;A479,'Finish order'!C:K,5,FALSE()),"")</f>
        <v/>
      </c>
      <c r="F479" s="21" t="str">
        <f aca="false">IFERROR(VLOOKUP($A$1&amp;":"&amp;A479,'Finish order'!C:K,4,FALSE()),"")</f>
        <v/>
      </c>
      <c r="G479" s="30" t="str">
        <f aca="false" t="array" ref="G479:G479">IFERROR(SMALL(IF($D$2:$D1388=D479,$A$2:$A$911*1.001),1),"")</f>
        <v/>
      </c>
      <c r="H479" s="30" t="str">
        <f aca="false" t="array" ref="H479:H479">IFERROR(SMALL(IF($D$2:$D1388=D479,$A$2:$A$911*1.0001),2),"")</f>
        <v/>
      </c>
      <c r="I479" s="30" t="str">
        <f aca="false" t="array" ref="I479:I479">IFERROR(SMALL(IF($D$2:$D1388=D479,$A$2:$A$911*1.00001),3),"")</f>
        <v/>
      </c>
      <c r="J479" s="30" t="str">
        <f aca="false" t="array" ref="J479:J479">IFERROR(SMALL(IF($D$2:$D1388=D479,$A$2:$A$911*1.000001),4),"")</f>
        <v/>
      </c>
      <c r="K479" s="30" t="str">
        <f aca="false">IF(A479&lt;&gt;"", IF(COUNT(G479:J479)=4, SUM(G479:J479), "No"), "")</f>
        <v>No</v>
      </c>
      <c r="L479" s="30" t="str">
        <f aca="false">IF(A479&lt;&gt;"", IF(COUNT(G479:I479)=3, SUM(G479:I479), "No"), "")</f>
        <v>No</v>
      </c>
      <c r="M479" s="30" t="str">
        <f aca="false">IF(A479&lt;&gt;"", IF(COUNT(G479:H479)=2, SUM(G479:H479), "No"), "")</f>
        <v>No</v>
      </c>
      <c r="N479" s="30" t="str">
        <f aca="false">'Results 10 year vets'!$D479&amp;":"&amp;Table1[[#Headers],[Male]]</f>
        <v>:Male</v>
      </c>
      <c r="O479" s="31"/>
      <c r="P479" s="21" t="n">
        <v>478</v>
      </c>
      <c r="Q479" s="21" t="str">
        <f aca="false">IFERROR(VLOOKUP(P$1&amp;":"&amp;P479,'Finish order'!$C:$K,6,FALSE()),"")</f>
        <v/>
      </c>
      <c r="R479" s="21" t="str">
        <f aca="false">IFERROR(VLOOKUP(P$1&amp;":"&amp;P479,'Finish order'!$C:$K,9,FALSE()),"")</f>
        <v/>
      </c>
      <c r="S479" s="21" t="str">
        <f aca="false">IFERROR(VLOOKUP(P$1&amp;":"&amp;P479,'Finish order'!$C:$K,7,FALSE()),"")</f>
        <v/>
      </c>
      <c r="T479" s="29" t="str">
        <f aca="false">IFERROR(VLOOKUP(P$1&amp;":"&amp;P479,'Finish order'!$C:$K,5,FALSE()),"")</f>
        <v/>
      </c>
      <c r="U479" s="21" t="str">
        <f aca="false">IFERROR(VLOOKUP(P$1&amp;":"&amp;P479,'Finish order'!$C:$K,4,FALSE()),"")</f>
        <v/>
      </c>
      <c r="V479" s="30" t="str">
        <f aca="false" t="array" ref="V479:V479">IFERROR(SMALL(IF($S$2:$S1388=S479,$P$2:$P$911*1.001),1),"")</f>
        <v/>
      </c>
      <c r="W479" s="30" t="str">
        <f aca="false" t="array" ref="W479:W479">IFERROR(SMALL(IF($S$2:$S1388=S479,$P$2:$P$911*1.0001),2),"")</f>
        <v/>
      </c>
      <c r="X479" s="30" t="str">
        <f aca="false" t="array" ref="X479:X479">IFERROR(SMALL(IF($S$2:$S1388=S479,$P$2:$P$911*1.00001),3),"")</f>
        <v/>
      </c>
      <c r="Y479" s="30" t="str">
        <f aca="false" t="array" ref="Y479:Y479">IFERROR(SMALL(IF($S$2:$S1388=S479,$P$2:$P$911*1.000001),4),"")</f>
        <v/>
      </c>
      <c r="Z479" s="30" t="str">
        <f aca="false">IF(P479&lt;&gt;"", IF(COUNT(V479:Y479)=4, SUM(V479:Y479), "No"), "")</f>
        <v>No</v>
      </c>
      <c r="AA479" s="30" t="str">
        <f aca="false">IF(P479&lt;&gt;"", IF(COUNT(V479:X479)=3, SUM(V479:X479), "No"), "")</f>
        <v>No</v>
      </c>
      <c r="AB479" s="30" t="str">
        <f aca="false">IF(P479&lt;&gt;"", IF(COUNT(V479:W479)=2, SUM(V479:W479), "No"), "")</f>
        <v>No</v>
      </c>
      <c r="AC479" s="30" t="str">
        <f aca="false">'Results 10 year vets'!$S479&amp;":"&amp;Table4[[#Headers],[Female]]</f>
        <v>:Female</v>
      </c>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c r="CJ479" s="31"/>
      <c r="CK479" s="31"/>
      <c r="CL479" s="31"/>
      <c r="CM479" s="31"/>
      <c r="CN479" s="31"/>
      <c r="CO479" s="31"/>
      <c r="CP479" s="31"/>
      <c r="CQ479" s="31"/>
      <c r="CR479" s="31"/>
      <c r="CS479" s="31"/>
      <c r="CT479" s="31"/>
      <c r="CU479" s="31"/>
      <c r="CV479" s="31"/>
      <c r="CW479" s="31"/>
      <c r="CX479" s="31"/>
      <c r="CY479" s="31"/>
      <c r="CZ479" s="31"/>
      <c r="DA479" s="31"/>
      <c r="DB479" s="31"/>
      <c r="DC479" s="31"/>
      <c r="DD479" s="31"/>
      <c r="DE479" s="31"/>
      <c r="DF479" s="31"/>
      <c r="DG479" s="31"/>
      <c r="DH479" s="31"/>
      <c r="DI479" s="31"/>
      <c r="DJ479" s="31"/>
      <c r="DK479" s="31"/>
      <c r="DL479" s="31"/>
      <c r="DM479" s="31"/>
      <c r="DN479" s="31"/>
      <c r="DO479" s="31"/>
      <c r="DP479" s="31"/>
      <c r="DQ479" s="31"/>
      <c r="DR479" s="31"/>
      <c r="DS479" s="31"/>
      <c r="DT479" s="31"/>
      <c r="DU479" s="31"/>
      <c r="DV479" s="31"/>
      <c r="DW479" s="31"/>
    </row>
    <row r="480" customFormat="false" ht="15.75" hidden="false" customHeight="true" outlineLevel="0" collapsed="false">
      <c r="A480" s="21" t="n">
        <v>479</v>
      </c>
      <c r="B480" s="21" t="str">
        <f aca="false">IFERROR(VLOOKUP($A$1&amp;":"&amp;A480,'Finish order'!C:K,6,FALSE()),"")</f>
        <v/>
      </c>
      <c r="C480" s="21" t="str">
        <f aca="false">IFERROR(VLOOKUP(A$1&amp;":"&amp;A480,'Finish order'!$C:$K,9,FALSE()),"")</f>
        <v/>
      </c>
      <c r="D480" s="21" t="str">
        <f aca="false">IFERROR(VLOOKUP(A$1&amp;":"&amp;A480,'Finish order'!$C:$K,7,FALSE()),"")</f>
        <v/>
      </c>
      <c r="E480" s="29" t="str">
        <f aca="false">IFERROR(VLOOKUP($A$1&amp;":"&amp;A480,'Finish order'!C:K,5,FALSE()),"")</f>
        <v/>
      </c>
      <c r="F480" s="21" t="str">
        <f aca="false">IFERROR(VLOOKUP($A$1&amp;":"&amp;A480,'Finish order'!C:K,4,FALSE()),"")</f>
        <v/>
      </c>
      <c r="G480" s="30" t="str">
        <f aca="false" t="array" ref="G480:G480">IFERROR(SMALL(IF($D$2:$D1389=D480,$A$2:$A$911*1.001),1),"")</f>
        <v/>
      </c>
      <c r="H480" s="30" t="str">
        <f aca="false" t="array" ref="H480:H480">IFERROR(SMALL(IF($D$2:$D1389=D480,$A$2:$A$911*1.0001),2),"")</f>
        <v/>
      </c>
      <c r="I480" s="30" t="str">
        <f aca="false" t="array" ref="I480:I480">IFERROR(SMALL(IF($D$2:$D1389=D480,$A$2:$A$911*1.00001),3),"")</f>
        <v/>
      </c>
      <c r="J480" s="30" t="str">
        <f aca="false" t="array" ref="J480:J480">IFERROR(SMALL(IF($D$2:$D1389=D480,$A$2:$A$911*1.000001),4),"")</f>
        <v/>
      </c>
      <c r="K480" s="30" t="str">
        <f aca="false">IF(A480&lt;&gt;"", IF(COUNT(G480:J480)=4, SUM(G480:J480), "No"), "")</f>
        <v>No</v>
      </c>
      <c r="L480" s="30" t="str">
        <f aca="false">IF(A480&lt;&gt;"", IF(COUNT(G480:I480)=3, SUM(G480:I480), "No"), "")</f>
        <v>No</v>
      </c>
      <c r="M480" s="30" t="str">
        <f aca="false">IF(A480&lt;&gt;"", IF(COUNT(G480:H480)=2, SUM(G480:H480), "No"), "")</f>
        <v>No</v>
      </c>
      <c r="N480" s="30" t="str">
        <f aca="false">'Results 10 year vets'!$D480&amp;":"&amp;Table1[[#Headers],[Male]]</f>
        <v>:Male</v>
      </c>
      <c r="O480" s="31"/>
      <c r="P480" s="21" t="n">
        <v>479</v>
      </c>
      <c r="Q480" s="21" t="str">
        <f aca="false">IFERROR(VLOOKUP(P$1&amp;":"&amp;P480,'Finish order'!$C:$K,6,FALSE()),"")</f>
        <v/>
      </c>
      <c r="R480" s="21" t="str">
        <f aca="false">IFERROR(VLOOKUP(P$1&amp;":"&amp;P480,'Finish order'!$C:$K,9,FALSE()),"")</f>
        <v/>
      </c>
      <c r="S480" s="21" t="str">
        <f aca="false">IFERROR(VLOOKUP(P$1&amp;":"&amp;P480,'Finish order'!$C:$K,7,FALSE()),"")</f>
        <v/>
      </c>
      <c r="T480" s="29" t="str">
        <f aca="false">IFERROR(VLOOKUP(P$1&amp;":"&amp;P480,'Finish order'!$C:$K,5,FALSE()),"")</f>
        <v/>
      </c>
      <c r="U480" s="21" t="str">
        <f aca="false">IFERROR(VLOOKUP(P$1&amp;":"&amp;P480,'Finish order'!$C:$K,4,FALSE()),"")</f>
        <v/>
      </c>
      <c r="V480" s="30" t="str">
        <f aca="false" t="array" ref="V480:V480">IFERROR(SMALL(IF($S$2:$S1389=S480,$P$2:$P$911*1.001),1),"")</f>
        <v/>
      </c>
      <c r="W480" s="30" t="str">
        <f aca="false" t="array" ref="W480:W480">IFERROR(SMALL(IF($S$2:$S1389=S480,$P$2:$P$911*1.0001),2),"")</f>
        <v/>
      </c>
      <c r="X480" s="30" t="str">
        <f aca="false" t="array" ref="X480:X480">IFERROR(SMALL(IF($S$2:$S1389=S480,$P$2:$P$911*1.00001),3),"")</f>
        <v/>
      </c>
      <c r="Y480" s="30" t="str">
        <f aca="false" t="array" ref="Y480:Y480">IFERROR(SMALL(IF($S$2:$S1389=S480,$P$2:$P$911*1.000001),4),"")</f>
        <v/>
      </c>
      <c r="Z480" s="30" t="str">
        <f aca="false">IF(P480&lt;&gt;"", IF(COUNT(V480:Y480)=4, SUM(V480:Y480), "No"), "")</f>
        <v>No</v>
      </c>
      <c r="AA480" s="30" t="str">
        <f aca="false">IF(P480&lt;&gt;"", IF(COUNT(V480:X480)=3, SUM(V480:X480), "No"), "")</f>
        <v>No</v>
      </c>
      <c r="AB480" s="30" t="str">
        <f aca="false">IF(P480&lt;&gt;"", IF(COUNT(V480:W480)=2, SUM(V480:W480), "No"), "")</f>
        <v>No</v>
      </c>
      <c r="AC480" s="30" t="str">
        <f aca="false">'Results 10 year vets'!$S480&amp;":"&amp;Table4[[#Headers],[Female]]</f>
        <v>:Female</v>
      </c>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c r="CJ480" s="31"/>
      <c r="CK480" s="31"/>
      <c r="CL480" s="31"/>
      <c r="CM480" s="31"/>
      <c r="CN480" s="31"/>
      <c r="CO480" s="31"/>
      <c r="CP480" s="31"/>
      <c r="CQ480" s="31"/>
      <c r="CR480" s="31"/>
      <c r="CS480" s="31"/>
      <c r="CT480" s="31"/>
      <c r="CU480" s="31"/>
      <c r="CV480" s="31"/>
      <c r="CW480" s="31"/>
      <c r="CX480" s="31"/>
      <c r="CY480" s="31"/>
      <c r="CZ480" s="31"/>
      <c r="DA480" s="31"/>
      <c r="DB480" s="31"/>
      <c r="DC480" s="31"/>
      <c r="DD480" s="31"/>
      <c r="DE480" s="31"/>
      <c r="DF480" s="31"/>
      <c r="DG480" s="31"/>
      <c r="DH480" s="31"/>
      <c r="DI480" s="31"/>
      <c r="DJ480" s="31"/>
      <c r="DK480" s="31"/>
      <c r="DL480" s="31"/>
      <c r="DM480" s="31"/>
      <c r="DN480" s="31"/>
      <c r="DO480" s="31"/>
      <c r="DP480" s="31"/>
      <c r="DQ480" s="31"/>
      <c r="DR480" s="31"/>
      <c r="DS480" s="31"/>
      <c r="DT480" s="31"/>
      <c r="DU480" s="31"/>
      <c r="DV480" s="31"/>
      <c r="DW480" s="31"/>
    </row>
    <row r="481" customFormat="false" ht="15.75" hidden="false" customHeight="true" outlineLevel="0" collapsed="false">
      <c r="A481" s="21" t="n">
        <v>480</v>
      </c>
      <c r="B481" s="21" t="str">
        <f aca="false">IFERROR(VLOOKUP($A$1&amp;":"&amp;A481,'Finish order'!C:K,6,FALSE()),"")</f>
        <v/>
      </c>
      <c r="C481" s="21" t="str">
        <f aca="false">IFERROR(VLOOKUP(A$1&amp;":"&amp;A481,'Finish order'!$C:$K,9,FALSE()),"")</f>
        <v/>
      </c>
      <c r="D481" s="21" t="str">
        <f aca="false">IFERROR(VLOOKUP(A$1&amp;":"&amp;A481,'Finish order'!$C:$K,7,FALSE()),"")</f>
        <v/>
      </c>
      <c r="E481" s="29" t="str">
        <f aca="false">IFERROR(VLOOKUP($A$1&amp;":"&amp;A481,'Finish order'!C:K,5,FALSE()),"")</f>
        <v/>
      </c>
      <c r="F481" s="21" t="str">
        <f aca="false">IFERROR(VLOOKUP($A$1&amp;":"&amp;A481,'Finish order'!C:K,4,FALSE()),"")</f>
        <v/>
      </c>
      <c r="G481" s="30" t="str">
        <f aca="false" t="array" ref="G481:G481">IFERROR(SMALL(IF($D$2:$D1390=D481,$A$2:$A$911*1.001),1),"")</f>
        <v/>
      </c>
      <c r="H481" s="30" t="str">
        <f aca="false" t="array" ref="H481:H481">IFERROR(SMALL(IF($D$2:$D1390=D481,$A$2:$A$911*1.0001),2),"")</f>
        <v/>
      </c>
      <c r="I481" s="30" t="str">
        <f aca="false" t="array" ref="I481:I481">IFERROR(SMALL(IF($D$2:$D1390=D481,$A$2:$A$911*1.00001),3),"")</f>
        <v/>
      </c>
      <c r="J481" s="30" t="str">
        <f aca="false" t="array" ref="J481:J481">IFERROR(SMALL(IF($D$2:$D1390=D481,$A$2:$A$911*1.000001),4),"")</f>
        <v/>
      </c>
      <c r="K481" s="30" t="str">
        <f aca="false">IF(A481&lt;&gt;"", IF(COUNT(G481:J481)=4, SUM(G481:J481), "No"), "")</f>
        <v>No</v>
      </c>
      <c r="L481" s="30" t="str">
        <f aca="false">IF(A481&lt;&gt;"", IF(COUNT(G481:I481)=3, SUM(G481:I481), "No"), "")</f>
        <v>No</v>
      </c>
      <c r="M481" s="30" t="str">
        <f aca="false">IF(A481&lt;&gt;"", IF(COUNT(G481:H481)=2, SUM(G481:H481), "No"), "")</f>
        <v>No</v>
      </c>
      <c r="N481" s="30" t="str">
        <f aca="false">'Results 10 year vets'!$D481&amp;":"&amp;Table1[[#Headers],[Male]]</f>
        <v>:Male</v>
      </c>
      <c r="O481" s="31"/>
      <c r="P481" s="21" t="n">
        <v>480</v>
      </c>
      <c r="Q481" s="21" t="str">
        <f aca="false">IFERROR(VLOOKUP(P$1&amp;":"&amp;P481,'Finish order'!$C:$K,6,FALSE()),"")</f>
        <v/>
      </c>
      <c r="R481" s="21" t="str">
        <f aca="false">IFERROR(VLOOKUP(P$1&amp;":"&amp;P481,'Finish order'!$C:$K,9,FALSE()),"")</f>
        <v/>
      </c>
      <c r="S481" s="21" t="str">
        <f aca="false">IFERROR(VLOOKUP(P$1&amp;":"&amp;P481,'Finish order'!$C:$K,7,FALSE()),"")</f>
        <v/>
      </c>
      <c r="T481" s="29" t="str">
        <f aca="false">IFERROR(VLOOKUP(P$1&amp;":"&amp;P481,'Finish order'!$C:$K,5,FALSE()),"")</f>
        <v/>
      </c>
      <c r="U481" s="21" t="str">
        <f aca="false">IFERROR(VLOOKUP(P$1&amp;":"&amp;P481,'Finish order'!$C:$K,4,FALSE()),"")</f>
        <v/>
      </c>
      <c r="V481" s="30" t="str">
        <f aca="false" t="array" ref="V481:V481">IFERROR(SMALL(IF($S$2:$S1390=S481,$P$2:$P$911*1.001),1),"")</f>
        <v/>
      </c>
      <c r="W481" s="30" t="str">
        <f aca="false" t="array" ref="W481:W481">IFERROR(SMALL(IF($S$2:$S1390=S481,$P$2:$P$911*1.0001),2),"")</f>
        <v/>
      </c>
      <c r="X481" s="30" t="str">
        <f aca="false" t="array" ref="X481:X481">IFERROR(SMALL(IF($S$2:$S1390=S481,$P$2:$P$911*1.00001),3),"")</f>
        <v/>
      </c>
      <c r="Y481" s="30" t="str">
        <f aca="false" t="array" ref="Y481:Y481">IFERROR(SMALL(IF($S$2:$S1390=S481,$P$2:$P$911*1.000001),4),"")</f>
        <v/>
      </c>
      <c r="Z481" s="30" t="str">
        <f aca="false">IF(P481&lt;&gt;"", IF(COUNT(V481:Y481)=4, SUM(V481:Y481), "No"), "")</f>
        <v>No</v>
      </c>
      <c r="AA481" s="30" t="str">
        <f aca="false">IF(P481&lt;&gt;"", IF(COUNT(V481:X481)=3, SUM(V481:X481), "No"), "")</f>
        <v>No</v>
      </c>
      <c r="AB481" s="30" t="str">
        <f aca="false">IF(P481&lt;&gt;"", IF(COUNT(V481:W481)=2, SUM(V481:W481), "No"), "")</f>
        <v>No</v>
      </c>
      <c r="AC481" s="30" t="str">
        <f aca="false">'Results 10 year vets'!$S481&amp;":"&amp;Table4[[#Headers],[Female]]</f>
        <v>:Female</v>
      </c>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c r="CJ481" s="31"/>
      <c r="CK481" s="31"/>
      <c r="CL481" s="31"/>
      <c r="CM481" s="31"/>
      <c r="CN481" s="31"/>
      <c r="CO481" s="31"/>
      <c r="CP481" s="31"/>
      <c r="CQ481" s="31"/>
      <c r="CR481" s="31"/>
      <c r="CS481" s="31"/>
      <c r="CT481" s="31"/>
      <c r="CU481" s="31"/>
      <c r="CV481" s="31"/>
      <c r="CW481" s="31"/>
      <c r="CX481" s="31"/>
      <c r="CY481" s="31"/>
      <c r="CZ481" s="31"/>
      <c r="DA481" s="31"/>
      <c r="DB481" s="31"/>
      <c r="DC481" s="31"/>
      <c r="DD481" s="31"/>
      <c r="DE481" s="31"/>
      <c r="DF481" s="31"/>
      <c r="DG481" s="31"/>
      <c r="DH481" s="31"/>
      <c r="DI481" s="31"/>
      <c r="DJ481" s="31"/>
      <c r="DK481" s="31"/>
      <c r="DL481" s="31"/>
      <c r="DM481" s="31"/>
      <c r="DN481" s="31"/>
      <c r="DO481" s="31"/>
      <c r="DP481" s="31"/>
      <c r="DQ481" s="31"/>
      <c r="DR481" s="31"/>
      <c r="DS481" s="31"/>
      <c r="DT481" s="31"/>
      <c r="DU481" s="31"/>
      <c r="DV481" s="31"/>
      <c r="DW481" s="31"/>
    </row>
    <row r="482" customFormat="false" ht="15.75" hidden="false" customHeight="true" outlineLevel="0" collapsed="false">
      <c r="A482" s="21" t="n">
        <v>481</v>
      </c>
      <c r="B482" s="21" t="str">
        <f aca="false">IFERROR(VLOOKUP($A$1&amp;":"&amp;A482,'Finish order'!C:K,6,FALSE()),"")</f>
        <v/>
      </c>
      <c r="C482" s="21" t="str">
        <f aca="false">IFERROR(VLOOKUP(A$1&amp;":"&amp;A482,'Finish order'!$C:$K,9,FALSE()),"")</f>
        <v/>
      </c>
      <c r="D482" s="21" t="str">
        <f aca="false">IFERROR(VLOOKUP(A$1&amp;":"&amp;A482,'Finish order'!$C:$K,7,FALSE()),"")</f>
        <v/>
      </c>
      <c r="E482" s="29" t="str">
        <f aca="false">IFERROR(VLOOKUP($A$1&amp;":"&amp;A482,'Finish order'!C:K,5,FALSE()),"")</f>
        <v/>
      </c>
      <c r="F482" s="21" t="str">
        <f aca="false">IFERROR(VLOOKUP($A$1&amp;":"&amp;A482,'Finish order'!C:K,4,FALSE()),"")</f>
        <v/>
      </c>
      <c r="G482" s="30" t="str">
        <f aca="false" t="array" ref="G482:G482">IFERROR(SMALL(IF($D$2:$D1391=D482,$A$2:$A$911*1.001),1),"")</f>
        <v/>
      </c>
      <c r="H482" s="30" t="str">
        <f aca="false" t="array" ref="H482:H482">IFERROR(SMALL(IF($D$2:$D1391=D482,$A$2:$A$911*1.0001),2),"")</f>
        <v/>
      </c>
      <c r="I482" s="30" t="str">
        <f aca="false" t="array" ref="I482:I482">IFERROR(SMALL(IF($D$2:$D1391=D482,$A$2:$A$911*1.00001),3),"")</f>
        <v/>
      </c>
      <c r="J482" s="30" t="str">
        <f aca="false" t="array" ref="J482:J482">IFERROR(SMALL(IF($D$2:$D1391=D482,$A$2:$A$911*1.000001),4),"")</f>
        <v/>
      </c>
      <c r="K482" s="30" t="str">
        <f aca="false">IF(A482&lt;&gt;"", IF(COUNT(G482:J482)=4, SUM(G482:J482), "No"), "")</f>
        <v>No</v>
      </c>
      <c r="L482" s="30" t="str">
        <f aca="false">IF(A482&lt;&gt;"", IF(COUNT(G482:I482)=3, SUM(G482:I482), "No"), "")</f>
        <v>No</v>
      </c>
      <c r="M482" s="30" t="str">
        <f aca="false">IF(A482&lt;&gt;"", IF(COUNT(G482:H482)=2, SUM(G482:H482), "No"), "")</f>
        <v>No</v>
      </c>
      <c r="N482" s="30" t="str">
        <f aca="false">'Results 10 year vets'!$D482&amp;":"&amp;Table1[[#Headers],[Male]]</f>
        <v>:Male</v>
      </c>
      <c r="O482" s="31"/>
      <c r="P482" s="21" t="n">
        <v>481</v>
      </c>
      <c r="Q482" s="21" t="str">
        <f aca="false">IFERROR(VLOOKUP(P$1&amp;":"&amp;P482,'Finish order'!$C:$K,6,FALSE()),"")</f>
        <v/>
      </c>
      <c r="R482" s="21" t="str">
        <f aca="false">IFERROR(VLOOKUP(P$1&amp;":"&amp;P482,'Finish order'!$C:$K,9,FALSE()),"")</f>
        <v/>
      </c>
      <c r="S482" s="21" t="str">
        <f aca="false">IFERROR(VLOOKUP(P$1&amp;":"&amp;P482,'Finish order'!$C:$K,7,FALSE()),"")</f>
        <v/>
      </c>
      <c r="T482" s="29" t="str">
        <f aca="false">IFERROR(VLOOKUP(P$1&amp;":"&amp;P482,'Finish order'!$C:$K,5,FALSE()),"")</f>
        <v/>
      </c>
      <c r="U482" s="21" t="str">
        <f aca="false">IFERROR(VLOOKUP(P$1&amp;":"&amp;P482,'Finish order'!$C:$K,4,FALSE()),"")</f>
        <v/>
      </c>
      <c r="V482" s="30" t="str">
        <f aca="false" t="array" ref="V482:V482">IFERROR(SMALL(IF($S$2:$S1391=S482,$P$2:$P$911*1.001),1),"")</f>
        <v/>
      </c>
      <c r="W482" s="30" t="str">
        <f aca="false" t="array" ref="W482:W482">IFERROR(SMALL(IF($S$2:$S1391=S482,$P$2:$P$911*1.0001),2),"")</f>
        <v/>
      </c>
      <c r="X482" s="30" t="str">
        <f aca="false" t="array" ref="X482:X482">IFERROR(SMALL(IF($S$2:$S1391=S482,$P$2:$P$911*1.00001),3),"")</f>
        <v/>
      </c>
      <c r="Y482" s="30" t="str">
        <f aca="false" t="array" ref="Y482:Y482">IFERROR(SMALL(IF($S$2:$S1391=S482,$P$2:$P$911*1.000001),4),"")</f>
        <v/>
      </c>
      <c r="Z482" s="30" t="str">
        <f aca="false">IF(P482&lt;&gt;"", IF(COUNT(V482:Y482)=4, SUM(V482:Y482), "No"), "")</f>
        <v>No</v>
      </c>
      <c r="AA482" s="30" t="str">
        <f aca="false">IF(P482&lt;&gt;"", IF(COUNT(V482:X482)=3, SUM(V482:X482), "No"), "")</f>
        <v>No</v>
      </c>
      <c r="AB482" s="30" t="str">
        <f aca="false">IF(P482&lt;&gt;"", IF(COUNT(V482:W482)=2, SUM(V482:W482), "No"), "")</f>
        <v>No</v>
      </c>
      <c r="AC482" s="30" t="str">
        <f aca="false">'Results 10 year vets'!$S482&amp;":"&amp;Table4[[#Headers],[Female]]</f>
        <v>:Female</v>
      </c>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c r="CJ482" s="31"/>
      <c r="CK482" s="31"/>
      <c r="CL482" s="31"/>
      <c r="CM482" s="31"/>
      <c r="CN482" s="31"/>
      <c r="CO482" s="31"/>
      <c r="CP482" s="31"/>
      <c r="CQ482" s="31"/>
      <c r="CR482" s="31"/>
      <c r="CS482" s="31"/>
      <c r="CT482" s="31"/>
      <c r="CU482" s="31"/>
      <c r="CV482" s="31"/>
      <c r="CW482" s="31"/>
      <c r="CX482" s="31"/>
      <c r="CY482" s="31"/>
      <c r="CZ482" s="31"/>
      <c r="DA482" s="31"/>
      <c r="DB482" s="31"/>
      <c r="DC482" s="31"/>
      <c r="DD482" s="31"/>
      <c r="DE482" s="31"/>
      <c r="DF482" s="31"/>
      <c r="DG482" s="31"/>
      <c r="DH482" s="31"/>
      <c r="DI482" s="31"/>
      <c r="DJ482" s="31"/>
      <c r="DK482" s="31"/>
      <c r="DL482" s="31"/>
      <c r="DM482" s="31"/>
      <c r="DN482" s="31"/>
      <c r="DO482" s="31"/>
      <c r="DP482" s="31"/>
      <c r="DQ482" s="31"/>
      <c r="DR482" s="31"/>
      <c r="DS482" s="31"/>
      <c r="DT482" s="31"/>
      <c r="DU482" s="31"/>
      <c r="DV482" s="31"/>
      <c r="DW482" s="31"/>
    </row>
    <row r="483" customFormat="false" ht="15.75" hidden="false" customHeight="true" outlineLevel="0" collapsed="false">
      <c r="A483" s="21" t="n">
        <v>482</v>
      </c>
      <c r="B483" s="21" t="str">
        <f aca="false">IFERROR(VLOOKUP($A$1&amp;":"&amp;A483,'Finish order'!C:K,6,FALSE()),"")</f>
        <v/>
      </c>
      <c r="C483" s="21" t="str">
        <f aca="false">IFERROR(VLOOKUP(A$1&amp;":"&amp;A483,'Finish order'!$C:$K,9,FALSE()),"")</f>
        <v/>
      </c>
      <c r="D483" s="21" t="str">
        <f aca="false">IFERROR(VLOOKUP(A$1&amp;":"&amp;A483,'Finish order'!$C:$K,7,FALSE()),"")</f>
        <v/>
      </c>
      <c r="E483" s="29" t="str">
        <f aca="false">IFERROR(VLOOKUP($A$1&amp;":"&amp;A483,'Finish order'!C:K,5,FALSE()),"")</f>
        <v/>
      </c>
      <c r="F483" s="21" t="str">
        <f aca="false">IFERROR(VLOOKUP($A$1&amp;":"&amp;A483,'Finish order'!C:K,4,FALSE()),"")</f>
        <v/>
      </c>
      <c r="G483" s="30" t="str">
        <f aca="false" t="array" ref="G483:G483">IFERROR(SMALL(IF($D$2:$D1392=D483,$A$2:$A$911*1.001),1),"")</f>
        <v/>
      </c>
      <c r="H483" s="30" t="str">
        <f aca="false" t="array" ref="H483:H483">IFERROR(SMALL(IF($D$2:$D1392=D483,$A$2:$A$911*1.0001),2),"")</f>
        <v/>
      </c>
      <c r="I483" s="30" t="str">
        <f aca="false" t="array" ref="I483:I483">IFERROR(SMALL(IF($D$2:$D1392=D483,$A$2:$A$911*1.00001),3),"")</f>
        <v/>
      </c>
      <c r="J483" s="30" t="str">
        <f aca="false" t="array" ref="J483:J483">IFERROR(SMALL(IF($D$2:$D1392=D483,$A$2:$A$911*1.000001),4),"")</f>
        <v/>
      </c>
      <c r="K483" s="30" t="str">
        <f aca="false">IF(A483&lt;&gt;"", IF(COUNT(G483:J483)=4, SUM(G483:J483), "No"), "")</f>
        <v>No</v>
      </c>
      <c r="L483" s="30" t="str">
        <f aca="false">IF(A483&lt;&gt;"", IF(COUNT(G483:I483)=3, SUM(G483:I483), "No"), "")</f>
        <v>No</v>
      </c>
      <c r="M483" s="30" t="str">
        <f aca="false">IF(A483&lt;&gt;"", IF(COUNT(G483:H483)=2, SUM(G483:H483), "No"), "")</f>
        <v>No</v>
      </c>
      <c r="N483" s="30" t="str">
        <f aca="false">'Results 10 year vets'!$D483&amp;":"&amp;Table1[[#Headers],[Male]]</f>
        <v>:Male</v>
      </c>
      <c r="O483" s="31"/>
      <c r="P483" s="21" t="n">
        <v>482</v>
      </c>
      <c r="Q483" s="21" t="str">
        <f aca="false">IFERROR(VLOOKUP(P$1&amp;":"&amp;P483,'Finish order'!$C:$K,6,FALSE()),"")</f>
        <v/>
      </c>
      <c r="R483" s="21" t="str">
        <f aca="false">IFERROR(VLOOKUP(P$1&amp;":"&amp;P483,'Finish order'!$C:$K,9,FALSE()),"")</f>
        <v/>
      </c>
      <c r="S483" s="21" t="str">
        <f aca="false">IFERROR(VLOOKUP(P$1&amp;":"&amp;P483,'Finish order'!$C:$K,7,FALSE()),"")</f>
        <v/>
      </c>
      <c r="T483" s="29" t="str">
        <f aca="false">IFERROR(VLOOKUP(P$1&amp;":"&amp;P483,'Finish order'!$C:$K,5,FALSE()),"")</f>
        <v/>
      </c>
      <c r="U483" s="21" t="str">
        <f aca="false">IFERROR(VLOOKUP(P$1&amp;":"&amp;P483,'Finish order'!$C:$K,4,FALSE()),"")</f>
        <v/>
      </c>
      <c r="V483" s="30" t="str">
        <f aca="false" t="array" ref="V483:V483">IFERROR(SMALL(IF($S$2:$S1392=S483,$P$2:$P$911*1.001),1),"")</f>
        <v/>
      </c>
      <c r="W483" s="30" t="str">
        <f aca="false" t="array" ref="W483:W483">IFERROR(SMALL(IF($S$2:$S1392=S483,$P$2:$P$911*1.0001),2),"")</f>
        <v/>
      </c>
      <c r="X483" s="30" t="str">
        <f aca="false" t="array" ref="X483:X483">IFERROR(SMALL(IF($S$2:$S1392=S483,$P$2:$P$911*1.00001),3),"")</f>
        <v/>
      </c>
      <c r="Y483" s="30" t="str">
        <f aca="false" t="array" ref="Y483:Y483">IFERROR(SMALL(IF($S$2:$S1392=S483,$P$2:$P$911*1.000001),4),"")</f>
        <v/>
      </c>
      <c r="Z483" s="30" t="str">
        <f aca="false">IF(P483&lt;&gt;"", IF(COUNT(V483:Y483)=4, SUM(V483:Y483), "No"), "")</f>
        <v>No</v>
      </c>
      <c r="AA483" s="30" t="str">
        <f aca="false">IF(P483&lt;&gt;"", IF(COUNT(V483:X483)=3, SUM(V483:X483), "No"), "")</f>
        <v>No</v>
      </c>
      <c r="AB483" s="30" t="str">
        <f aca="false">IF(P483&lt;&gt;"", IF(COUNT(V483:W483)=2, SUM(V483:W483), "No"), "")</f>
        <v>No</v>
      </c>
      <c r="AC483" s="30" t="str">
        <f aca="false">'Results 10 year vets'!$S483&amp;":"&amp;Table4[[#Headers],[Female]]</f>
        <v>:Female</v>
      </c>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c r="CJ483" s="31"/>
      <c r="CK483" s="31"/>
      <c r="CL483" s="31"/>
      <c r="CM483" s="31"/>
      <c r="CN483" s="31"/>
      <c r="CO483" s="31"/>
      <c r="CP483" s="31"/>
      <c r="CQ483" s="31"/>
      <c r="CR483" s="31"/>
      <c r="CS483" s="31"/>
      <c r="CT483" s="31"/>
      <c r="CU483" s="31"/>
      <c r="CV483" s="31"/>
      <c r="CW483" s="31"/>
      <c r="CX483" s="31"/>
      <c r="CY483" s="31"/>
      <c r="CZ483" s="31"/>
      <c r="DA483" s="31"/>
      <c r="DB483" s="31"/>
      <c r="DC483" s="31"/>
      <c r="DD483" s="31"/>
      <c r="DE483" s="31"/>
      <c r="DF483" s="31"/>
      <c r="DG483" s="31"/>
      <c r="DH483" s="31"/>
      <c r="DI483" s="31"/>
      <c r="DJ483" s="31"/>
      <c r="DK483" s="31"/>
      <c r="DL483" s="31"/>
      <c r="DM483" s="31"/>
      <c r="DN483" s="31"/>
      <c r="DO483" s="31"/>
      <c r="DP483" s="31"/>
      <c r="DQ483" s="31"/>
      <c r="DR483" s="31"/>
      <c r="DS483" s="31"/>
      <c r="DT483" s="31"/>
      <c r="DU483" s="31"/>
      <c r="DV483" s="31"/>
      <c r="DW483" s="31"/>
    </row>
    <row r="484" customFormat="false" ht="15.75" hidden="false" customHeight="true" outlineLevel="0" collapsed="false">
      <c r="A484" s="21" t="n">
        <v>483</v>
      </c>
      <c r="B484" s="21" t="str">
        <f aca="false">IFERROR(VLOOKUP($A$1&amp;":"&amp;A484,'Finish order'!C:K,6,FALSE()),"")</f>
        <v/>
      </c>
      <c r="C484" s="21" t="str">
        <f aca="false">IFERROR(VLOOKUP(A$1&amp;":"&amp;A484,'Finish order'!$C:$K,9,FALSE()),"")</f>
        <v/>
      </c>
      <c r="D484" s="21" t="str">
        <f aca="false">IFERROR(VLOOKUP(A$1&amp;":"&amp;A484,'Finish order'!$C:$K,7,FALSE()),"")</f>
        <v/>
      </c>
      <c r="E484" s="29" t="str">
        <f aca="false">IFERROR(VLOOKUP($A$1&amp;":"&amp;A484,'Finish order'!C:K,5,FALSE()),"")</f>
        <v/>
      </c>
      <c r="F484" s="21" t="str">
        <f aca="false">IFERROR(VLOOKUP($A$1&amp;":"&amp;A484,'Finish order'!C:K,4,FALSE()),"")</f>
        <v/>
      </c>
      <c r="G484" s="30" t="str">
        <f aca="false" t="array" ref="G484:G484">IFERROR(SMALL(IF($D$2:$D1393=D484,$A$2:$A$911*1.001),1),"")</f>
        <v/>
      </c>
      <c r="H484" s="30" t="str">
        <f aca="false" t="array" ref="H484:H484">IFERROR(SMALL(IF($D$2:$D1393=D484,$A$2:$A$911*1.0001),2),"")</f>
        <v/>
      </c>
      <c r="I484" s="30" t="str">
        <f aca="false" t="array" ref="I484:I484">IFERROR(SMALL(IF($D$2:$D1393=D484,$A$2:$A$911*1.00001),3),"")</f>
        <v/>
      </c>
      <c r="J484" s="30" t="str">
        <f aca="false" t="array" ref="J484:J484">IFERROR(SMALL(IF($D$2:$D1393=D484,$A$2:$A$911*1.000001),4),"")</f>
        <v/>
      </c>
      <c r="K484" s="30" t="str">
        <f aca="false">IF(A484&lt;&gt;"", IF(COUNT(G484:J484)=4, SUM(G484:J484), "No"), "")</f>
        <v>No</v>
      </c>
      <c r="L484" s="30" t="str">
        <f aca="false">IF(A484&lt;&gt;"", IF(COUNT(G484:I484)=3, SUM(G484:I484), "No"), "")</f>
        <v>No</v>
      </c>
      <c r="M484" s="30" t="str">
        <f aca="false">IF(A484&lt;&gt;"", IF(COUNT(G484:H484)=2, SUM(G484:H484), "No"), "")</f>
        <v>No</v>
      </c>
      <c r="N484" s="30" t="str">
        <f aca="false">'Results 10 year vets'!$D484&amp;":"&amp;Table1[[#Headers],[Male]]</f>
        <v>:Male</v>
      </c>
      <c r="O484" s="31"/>
      <c r="P484" s="21" t="n">
        <v>483</v>
      </c>
      <c r="Q484" s="21" t="str">
        <f aca="false">IFERROR(VLOOKUP(P$1&amp;":"&amp;P484,'Finish order'!$C:$K,6,FALSE()),"")</f>
        <v/>
      </c>
      <c r="R484" s="21" t="str">
        <f aca="false">IFERROR(VLOOKUP(P$1&amp;":"&amp;P484,'Finish order'!$C:$K,9,FALSE()),"")</f>
        <v/>
      </c>
      <c r="S484" s="21" t="str">
        <f aca="false">IFERROR(VLOOKUP(P$1&amp;":"&amp;P484,'Finish order'!$C:$K,7,FALSE()),"")</f>
        <v/>
      </c>
      <c r="T484" s="29" t="str">
        <f aca="false">IFERROR(VLOOKUP(P$1&amp;":"&amp;P484,'Finish order'!$C:$K,5,FALSE()),"")</f>
        <v/>
      </c>
      <c r="U484" s="21" t="str">
        <f aca="false">IFERROR(VLOOKUP(P$1&amp;":"&amp;P484,'Finish order'!$C:$K,4,FALSE()),"")</f>
        <v/>
      </c>
      <c r="V484" s="30" t="str">
        <f aca="false" t="array" ref="V484:V484">IFERROR(SMALL(IF($S$2:$S1393=S484,$P$2:$P$911*1.001),1),"")</f>
        <v/>
      </c>
      <c r="W484" s="30" t="str">
        <f aca="false" t="array" ref="W484:W484">IFERROR(SMALL(IF($S$2:$S1393=S484,$P$2:$P$911*1.0001),2),"")</f>
        <v/>
      </c>
      <c r="X484" s="30" t="str">
        <f aca="false" t="array" ref="X484:X484">IFERROR(SMALL(IF($S$2:$S1393=S484,$P$2:$P$911*1.00001),3),"")</f>
        <v/>
      </c>
      <c r="Y484" s="30" t="str">
        <f aca="false" t="array" ref="Y484:Y484">IFERROR(SMALL(IF($S$2:$S1393=S484,$P$2:$P$911*1.000001),4),"")</f>
        <v/>
      </c>
      <c r="Z484" s="30" t="str">
        <f aca="false">IF(P484&lt;&gt;"", IF(COUNT(V484:Y484)=4, SUM(V484:Y484), "No"), "")</f>
        <v>No</v>
      </c>
      <c r="AA484" s="30" t="str">
        <f aca="false">IF(P484&lt;&gt;"", IF(COUNT(V484:X484)=3, SUM(V484:X484), "No"), "")</f>
        <v>No</v>
      </c>
      <c r="AB484" s="30" t="str">
        <f aca="false">IF(P484&lt;&gt;"", IF(COUNT(V484:W484)=2, SUM(V484:W484), "No"), "")</f>
        <v>No</v>
      </c>
      <c r="AC484" s="30" t="str">
        <f aca="false">'Results 10 year vets'!$S484&amp;":"&amp;Table4[[#Headers],[Female]]</f>
        <v>:Female</v>
      </c>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c r="CJ484" s="31"/>
      <c r="CK484" s="31"/>
      <c r="CL484" s="31"/>
      <c r="CM484" s="31"/>
      <c r="CN484" s="31"/>
      <c r="CO484" s="31"/>
      <c r="CP484" s="31"/>
      <c r="CQ484" s="31"/>
      <c r="CR484" s="31"/>
      <c r="CS484" s="31"/>
      <c r="CT484" s="31"/>
      <c r="CU484" s="31"/>
      <c r="CV484" s="31"/>
      <c r="CW484" s="31"/>
      <c r="CX484" s="31"/>
      <c r="CY484" s="31"/>
      <c r="CZ484" s="31"/>
      <c r="DA484" s="31"/>
      <c r="DB484" s="31"/>
      <c r="DC484" s="31"/>
      <c r="DD484" s="31"/>
      <c r="DE484" s="31"/>
      <c r="DF484" s="31"/>
      <c r="DG484" s="31"/>
      <c r="DH484" s="31"/>
      <c r="DI484" s="31"/>
      <c r="DJ484" s="31"/>
      <c r="DK484" s="31"/>
      <c r="DL484" s="31"/>
      <c r="DM484" s="31"/>
      <c r="DN484" s="31"/>
      <c r="DO484" s="31"/>
      <c r="DP484" s="31"/>
      <c r="DQ484" s="31"/>
      <c r="DR484" s="31"/>
      <c r="DS484" s="31"/>
      <c r="DT484" s="31"/>
      <c r="DU484" s="31"/>
      <c r="DV484" s="31"/>
      <c r="DW484" s="31"/>
    </row>
    <row r="485" customFormat="false" ht="15.75" hidden="false" customHeight="true" outlineLevel="0" collapsed="false">
      <c r="A485" s="21" t="n">
        <v>484</v>
      </c>
      <c r="B485" s="21" t="str">
        <f aca="false">IFERROR(VLOOKUP($A$1&amp;":"&amp;A485,'Finish order'!C:K,6,FALSE()),"")</f>
        <v/>
      </c>
      <c r="C485" s="21" t="str">
        <f aca="false">IFERROR(VLOOKUP(A$1&amp;":"&amp;A485,'Finish order'!$C:$K,9,FALSE()),"")</f>
        <v/>
      </c>
      <c r="D485" s="21" t="str">
        <f aca="false">IFERROR(VLOOKUP(A$1&amp;":"&amp;A485,'Finish order'!$C:$K,7,FALSE()),"")</f>
        <v/>
      </c>
      <c r="E485" s="29" t="str">
        <f aca="false">IFERROR(VLOOKUP($A$1&amp;":"&amp;A485,'Finish order'!C:K,5,FALSE()),"")</f>
        <v/>
      </c>
      <c r="F485" s="21" t="str">
        <f aca="false">IFERROR(VLOOKUP($A$1&amp;":"&amp;A485,'Finish order'!C:K,4,FALSE()),"")</f>
        <v/>
      </c>
      <c r="G485" s="30" t="str">
        <f aca="false" t="array" ref="G485:G485">IFERROR(SMALL(IF($D$2:$D1394=D485,$A$2:$A$911*1.001),1),"")</f>
        <v/>
      </c>
      <c r="H485" s="30" t="str">
        <f aca="false" t="array" ref="H485:H485">IFERROR(SMALL(IF($D$2:$D1394=D485,$A$2:$A$911*1.0001),2),"")</f>
        <v/>
      </c>
      <c r="I485" s="30" t="str">
        <f aca="false" t="array" ref="I485:I485">IFERROR(SMALL(IF($D$2:$D1394=D485,$A$2:$A$911*1.00001),3),"")</f>
        <v/>
      </c>
      <c r="J485" s="30" t="str">
        <f aca="false" t="array" ref="J485:J485">IFERROR(SMALL(IF($D$2:$D1394=D485,$A$2:$A$911*1.000001),4),"")</f>
        <v/>
      </c>
      <c r="K485" s="30" t="str">
        <f aca="false">IF(A485&lt;&gt;"", IF(COUNT(G485:J485)=4, SUM(G485:J485), "No"), "")</f>
        <v>No</v>
      </c>
      <c r="L485" s="30" t="str">
        <f aca="false">IF(A485&lt;&gt;"", IF(COUNT(G485:I485)=3, SUM(G485:I485), "No"), "")</f>
        <v>No</v>
      </c>
      <c r="M485" s="30" t="str">
        <f aca="false">IF(A485&lt;&gt;"", IF(COUNT(G485:H485)=2, SUM(G485:H485), "No"), "")</f>
        <v>No</v>
      </c>
      <c r="N485" s="30" t="str">
        <f aca="false">'Results 10 year vets'!$D485&amp;":"&amp;Table1[[#Headers],[Male]]</f>
        <v>:Male</v>
      </c>
      <c r="O485" s="31"/>
      <c r="P485" s="21" t="n">
        <v>484</v>
      </c>
      <c r="Q485" s="21" t="str">
        <f aca="false">IFERROR(VLOOKUP(P$1&amp;":"&amp;P485,'Finish order'!$C:$K,6,FALSE()),"")</f>
        <v/>
      </c>
      <c r="R485" s="21" t="str">
        <f aca="false">IFERROR(VLOOKUP(P$1&amp;":"&amp;P485,'Finish order'!$C:$K,9,FALSE()),"")</f>
        <v/>
      </c>
      <c r="S485" s="21" t="str">
        <f aca="false">IFERROR(VLOOKUP(P$1&amp;":"&amp;P485,'Finish order'!$C:$K,7,FALSE()),"")</f>
        <v/>
      </c>
      <c r="T485" s="29" t="str">
        <f aca="false">IFERROR(VLOOKUP(P$1&amp;":"&amp;P485,'Finish order'!$C:$K,5,FALSE()),"")</f>
        <v/>
      </c>
      <c r="U485" s="21" t="str">
        <f aca="false">IFERROR(VLOOKUP(P$1&amp;":"&amp;P485,'Finish order'!$C:$K,4,FALSE()),"")</f>
        <v/>
      </c>
      <c r="V485" s="30" t="str">
        <f aca="false" t="array" ref="V485:V485">IFERROR(SMALL(IF($S$2:$S1394=S485,$P$2:$P$911*1.001),1),"")</f>
        <v/>
      </c>
      <c r="W485" s="30" t="str">
        <f aca="false" t="array" ref="W485:W485">IFERROR(SMALL(IF($S$2:$S1394=S485,$P$2:$P$911*1.0001),2),"")</f>
        <v/>
      </c>
      <c r="X485" s="30" t="str">
        <f aca="false" t="array" ref="X485:X485">IFERROR(SMALL(IF($S$2:$S1394=S485,$P$2:$P$911*1.00001),3),"")</f>
        <v/>
      </c>
      <c r="Y485" s="30" t="str">
        <f aca="false" t="array" ref="Y485:Y485">IFERROR(SMALL(IF($S$2:$S1394=S485,$P$2:$P$911*1.000001),4),"")</f>
        <v/>
      </c>
      <c r="Z485" s="30" t="str">
        <f aca="false">IF(P485&lt;&gt;"", IF(COUNT(V485:Y485)=4, SUM(V485:Y485), "No"), "")</f>
        <v>No</v>
      </c>
      <c r="AA485" s="30" t="str">
        <f aca="false">IF(P485&lt;&gt;"", IF(COUNT(V485:X485)=3, SUM(V485:X485), "No"), "")</f>
        <v>No</v>
      </c>
      <c r="AB485" s="30" t="str">
        <f aca="false">IF(P485&lt;&gt;"", IF(COUNT(V485:W485)=2, SUM(V485:W485), "No"), "")</f>
        <v>No</v>
      </c>
      <c r="AC485" s="30" t="str">
        <f aca="false">'Results 10 year vets'!$S485&amp;":"&amp;Table4[[#Headers],[Female]]</f>
        <v>:Female</v>
      </c>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c r="CQ485" s="31"/>
      <c r="CR485" s="31"/>
      <c r="CS485" s="31"/>
      <c r="CT485" s="31"/>
      <c r="CU485" s="31"/>
      <c r="CV485" s="31"/>
      <c r="CW485" s="31"/>
      <c r="CX485" s="31"/>
      <c r="CY485" s="31"/>
      <c r="CZ485" s="31"/>
      <c r="DA485" s="31"/>
      <c r="DB485" s="31"/>
      <c r="DC485" s="31"/>
      <c r="DD485" s="31"/>
      <c r="DE485" s="31"/>
      <c r="DF485" s="31"/>
      <c r="DG485" s="31"/>
      <c r="DH485" s="31"/>
      <c r="DI485" s="31"/>
      <c r="DJ485" s="31"/>
      <c r="DK485" s="31"/>
      <c r="DL485" s="31"/>
      <c r="DM485" s="31"/>
      <c r="DN485" s="31"/>
      <c r="DO485" s="31"/>
      <c r="DP485" s="31"/>
      <c r="DQ485" s="31"/>
      <c r="DR485" s="31"/>
      <c r="DS485" s="31"/>
      <c r="DT485" s="31"/>
      <c r="DU485" s="31"/>
      <c r="DV485" s="31"/>
      <c r="DW485" s="31"/>
    </row>
    <row r="486" customFormat="false" ht="15.75" hidden="false" customHeight="true" outlineLevel="0" collapsed="false">
      <c r="A486" s="21" t="n">
        <v>485</v>
      </c>
      <c r="B486" s="21" t="str">
        <f aca="false">IFERROR(VLOOKUP($A$1&amp;":"&amp;A486,'Finish order'!C:K,6,FALSE()),"")</f>
        <v/>
      </c>
      <c r="C486" s="21" t="str">
        <f aca="false">IFERROR(VLOOKUP(A$1&amp;":"&amp;A486,'Finish order'!$C:$K,9,FALSE()),"")</f>
        <v/>
      </c>
      <c r="D486" s="21" t="str">
        <f aca="false">IFERROR(VLOOKUP(A$1&amp;":"&amp;A486,'Finish order'!$C:$K,7,FALSE()),"")</f>
        <v/>
      </c>
      <c r="E486" s="29" t="str">
        <f aca="false">IFERROR(VLOOKUP($A$1&amp;":"&amp;A486,'Finish order'!C:K,5,FALSE()),"")</f>
        <v/>
      </c>
      <c r="F486" s="21" t="str">
        <f aca="false">IFERROR(VLOOKUP($A$1&amp;":"&amp;A486,'Finish order'!C:K,4,FALSE()),"")</f>
        <v/>
      </c>
      <c r="G486" s="30" t="str">
        <f aca="false" t="array" ref="G486:G486">IFERROR(SMALL(IF($D$2:$D1395=D486,$A$2:$A$911*1.001),1),"")</f>
        <v/>
      </c>
      <c r="H486" s="30" t="str">
        <f aca="false" t="array" ref="H486:H486">IFERROR(SMALL(IF($D$2:$D1395=D486,$A$2:$A$911*1.0001),2),"")</f>
        <v/>
      </c>
      <c r="I486" s="30" t="str">
        <f aca="false" t="array" ref="I486:I486">IFERROR(SMALL(IF($D$2:$D1395=D486,$A$2:$A$911*1.00001),3),"")</f>
        <v/>
      </c>
      <c r="J486" s="30" t="str">
        <f aca="false" t="array" ref="J486:J486">IFERROR(SMALL(IF($D$2:$D1395=D486,$A$2:$A$911*1.000001),4),"")</f>
        <v/>
      </c>
      <c r="K486" s="30" t="str">
        <f aca="false">IF(A486&lt;&gt;"", IF(COUNT(G486:J486)=4, SUM(G486:J486), "No"), "")</f>
        <v>No</v>
      </c>
      <c r="L486" s="30" t="str">
        <f aca="false">IF(A486&lt;&gt;"", IF(COUNT(G486:I486)=3, SUM(G486:I486), "No"), "")</f>
        <v>No</v>
      </c>
      <c r="M486" s="30" t="str">
        <f aca="false">IF(A486&lt;&gt;"", IF(COUNT(G486:H486)=2, SUM(G486:H486), "No"), "")</f>
        <v>No</v>
      </c>
      <c r="N486" s="30" t="str">
        <f aca="false">'Results 10 year vets'!$D486&amp;":"&amp;Table1[[#Headers],[Male]]</f>
        <v>:Male</v>
      </c>
      <c r="O486" s="31"/>
      <c r="P486" s="21" t="n">
        <v>485</v>
      </c>
      <c r="Q486" s="21" t="str">
        <f aca="false">IFERROR(VLOOKUP(P$1&amp;":"&amp;P486,'Finish order'!$C:$K,6,FALSE()),"")</f>
        <v/>
      </c>
      <c r="R486" s="21" t="str">
        <f aca="false">IFERROR(VLOOKUP(P$1&amp;":"&amp;P486,'Finish order'!$C:$K,9,FALSE()),"")</f>
        <v/>
      </c>
      <c r="S486" s="21" t="str">
        <f aca="false">IFERROR(VLOOKUP(P$1&amp;":"&amp;P486,'Finish order'!$C:$K,7,FALSE()),"")</f>
        <v/>
      </c>
      <c r="T486" s="29" t="str">
        <f aca="false">IFERROR(VLOOKUP(P$1&amp;":"&amp;P486,'Finish order'!$C:$K,5,FALSE()),"")</f>
        <v/>
      </c>
      <c r="U486" s="21" t="str">
        <f aca="false">IFERROR(VLOOKUP(P$1&amp;":"&amp;P486,'Finish order'!$C:$K,4,FALSE()),"")</f>
        <v/>
      </c>
      <c r="V486" s="30" t="str">
        <f aca="false" t="array" ref="V486:V486">IFERROR(SMALL(IF($S$2:$S1395=S486,$P$2:$P$911*1.001),1),"")</f>
        <v/>
      </c>
      <c r="W486" s="30" t="str">
        <f aca="false" t="array" ref="W486:W486">IFERROR(SMALL(IF($S$2:$S1395=S486,$P$2:$P$911*1.0001),2),"")</f>
        <v/>
      </c>
      <c r="X486" s="30" t="str">
        <f aca="false" t="array" ref="X486:X486">IFERROR(SMALL(IF($S$2:$S1395=S486,$P$2:$P$911*1.00001),3),"")</f>
        <v/>
      </c>
      <c r="Y486" s="30" t="str">
        <f aca="false" t="array" ref="Y486:Y486">IFERROR(SMALL(IF($S$2:$S1395=S486,$P$2:$P$911*1.000001),4),"")</f>
        <v/>
      </c>
      <c r="Z486" s="30" t="str">
        <f aca="false">IF(P486&lt;&gt;"", IF(COUNT(V486:Y486)=4, SUM(V486:Y486), "No"), "")</f>
        <v>No</v>
      </c>
      <c r="AA486" s="30" t="str">
        <f aca="false">IF(P486&lt;&gt;"", IF(COUNT(V486:X486)=3, SUM(V486:X486), "No"), "")</f>
        <v>No</v>
      </c>
      <c r="AB486" s="30" t="str">
        <f aca="false">IF(P486&lt;&gt;"", IF(COUNT(V486:W486)=2, SUM(V486:W486), "No"), "")</f>
        <v>No</v>
      </c>
      <c r="AC486" s="30" t="str">
        <f aca="false">'Results 10 year vets'!$S486&amp;":"&amp;Table4[[#Headers],[Female]]</f>
        <v>:Female</v>
      </c>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c r="CQ486" s="31"/>
      <c r="CR486" s="31"/>
      <c r="CS486" s="31"/>
      <c r="CT486" s="31"/>
      <c r="CU486" s="31"/>
      <c r="CV486" s="31"/>
      <c r="CW486" s="31"/>
      <c r="CX486" s="31"/>
      <c r="CY486" s="31"/>
      <c r="CZ486" s="31"/>
      <c r="DA486" s="31"/>
      <c r="DB486" s="31"/>
      <c r="DC486" s="31"/>
      <c r="DD486" s="31"/>
      <c r="DE486" s="31"/>
      <c r="DF486" s="31"/>
      <c r="DG486" s="31"/>
      <c r="DH486" s="31"/>
      <c r="DI486" s="31"/>
      <c r="DJ486" s="31"/>
      <c r="DK486" s="31"/>
      <c r="DL486" s="31"/>
      <c r="DM486" s="31"/>
      <c r="DN486" s="31"/>
      <c r="DO486" s="31"/>
      <c r="DP486" s="31"/>
      <c r="DQ486" s="31"/>
      <c r="DR486" s="31"/>
      <c r="DS486" s="31"/>
      <c r="DT486" s="31"/>
      <c r="DU486" s="31"/>
      <c r="DV486" s="31"/>
      <c r="DW486" s="31"/>
    </row>
    <row r="487" customFormat="false" ht="15.75" hidden="false" customHeight="true" outlineLevel="0" collapsed="false">
      <c r="A487" s="21" t="n">
        <v>486</v>
      </c>
      <c r="B487" s="21" t="str">
        <f aca="false">IFERROR(VLOOKUP($A$1&amp;":"&amp;A487,'Finish order'!C:K,6,FALSE()),"")</f>
        <v/>
      </c>
      <c r="C487" s="21" t="str">
        <f aca="false">IFERROR(VLOOKUP(A$1&amp;":"&amp;A487,'Finish order'!$C:$K,9,FALSE()),"")</f>
        <v/>
      </c>
      <c r="D487" s="21" t="str">
        <f aca="false">IFERROR(VLOOKUP(A$1&amp;":"&amp;A487,'Finish order'!$C:$K,7,FALSE()),"")</f>
        <v/>
      </c>
      <c r="E487" s="29" t="str">
        <f aca="false">IFERROR(VLOOKUP($A$1&amp;":"&amp;A487,'Finish order'!C:K,5,FALSE()),"")</f>
        <v/>
      </c>
      <c r="F487" s="21" t="str">
        <f aca="false">IFERROR(VLOOKUP($A$1&amp;":"&amp;A487,'Finish order'!C:K,4,FALSE()),"")</f>
        <v/>
      </c>
      <c r="G487" s="30" t="str">
        <f aca="false" t="array" ref="G487:G487">IFERROR(SMALL(IF($D$2:$D1396=D487,$A$2:$A$911*1.001),1),"")</f>
        <v/>
      </c>
      <c r="H487" s="30" t="str">
        <f aca="false" t="array" ref="H487:H487">IFERROR(SMALL(IF($D$2:$D1396=D487,$A$2:$A$911*1.0001),2),"")</f>
        <v/>
      </c>
      <c r="I487" s="30" t="str">
        <f aca="false" t="array" ref="I487:I487">IFERROR(SMALL(IF($D$2:$D1396=D487,$A$2:$A$911*1.00001),3),"")</f>
        <v/>
      </c>
      <c r="J487" s="30" t="str">
        <f aca="false" t="array" ref="J487:J487">IFERROR(SMALL(IF($D$2:$D1396=D487,$A$2:$A$911*1.000001),4),"")</f>
        <v/>
      </c>
      <c r="K487" s="30" t="str">
        <f aca="false">IF(A487&lt;&gt;"", IF(COUNT(G487:J487)=4, SUM(G487:J487), "No"), "")</f>
        <v>No</v>
      </c>
      <c r="L487" s="30" t="str">
        <f aca="false">IF(A487&lt;&gt;"", IF(COUNT(G487:I487)=3, SUM(G487:I487), "No"), "")</f>
        <v>No</v>
      </c>
      <c r="M487" s="30" t="str">
        <f aca="false">IF(A487&lt;&gt;"", IF(COUNT(G487:H487)=2, SUM(G487:H487), "No"), "")</f>
        <v>No</v>
      </c>
      <c r="N487" s="30" t="str">
        <f aca="false">'Results 10 year vets'!$D487&amp;":"&amp;Table1[[#Headers],[Male]]</f>
        <v>:Male</v>
      </c>
      <c r="O487" s="31"/>
      <c r="P487" s="21" t="n">
        <v>486</v>
      </c>
      <c r="Q487" s="21" t="str">
        <f aca="false">IFERROR(VLOOKUP(P$1&amp;":"&amp;P487,'Finish order'!$C:$K,6,FALSE()),"")</f>
        <v/>
      </c>
      <c r="R487" s="21" t="str">
        <f aca="false">IFERROR(VLOOKUP(P$1&amp;":"&amp;P487,'Finish order'!$C:$K,9,FALSE()),"")</f>
        <v/>
      </c>
      <c r="S487" s="21" t="str">
        <f aca="false">IFERROR(VLOOKUP(P$1&amp;":"&amp;P487,'Finish order'!$C:$K,7,FALSE()),"")</f>
        <v/>
      </c>
      <c r="T487" s="29" t="str">
        <f aca="false">IFERROR(VLOOKUP(P$1&amp;":"&amp;P487,'Finish order'!$C:$K,5,FALSE()),"")</f>
        <v/>
      </c>
      <c r="U487" s="21" t="str">
        <f aca="false">IFERROR(VLOOKUP(P$1&amp;":"&amp;P487,'Finish order'!$C:$K,4,FALSE()),"")</f>
        <v/>
      </c>
      <c r="V487" s="30" t="str">
        <f aca="false" t="array" ref="V487:V487">IFERROR(SMALL(IF($S$2:$S1396=S487,$P$2:$P$911*1.001),1),"")</f>
        <v/>
      </c>
      <c r="W487" s="30" t="str">
        <f aca="false" t="array" ref="W487:W487">IFERROR(SMALL(IF($S$2:$S1396=S487,$P$2:$P$911*1.0001),2),"")</f>
        <v/>
      </c>
      <c r="X487" s="30" t="str">
        <f aca="false" t="array" ref="X487:X487">IFERROR(SMALL(IF($S$2:$S1396=S487,$P$2:$P$911*1.00001),3),"")</f>
        <v/>
      </c>
      <c r="Y487" s="30" t="str">
        <f aca="false" t="array" ref="Y487:Y487">IFERROR(SMALL(IF($S$2:$S1396=S487,$P$2:$P$911*1.000001),4),"")</f>
        <v/>
      </c>
      <c r="Z487" s="30" t="str">
        <f aca="false">IF(P487&lt;&gt;"", IF(COUNT(V487:Y487)=4, SUM(V487:Y487), "No"), "")</f>
        <v>No</v>
      </c>
      <c r="AA487" s="30" t="str">
        <f aca="false">IF(P487&lt;&gt;"", IF(COUNT(V487:X487)=3, SUM(V487:X487), "No"), "")</f>
        <v>No</v>
      </c>
      <c r="AB487" s="30" t="str">
        <f aca="false">IF(P487&lt;&gt;"", IF(COUNT(V487:W487)=2, SUM(V487:W487), "No"), "")</f>
        <v>No</v>
      </c>
      <c r="AC487" s="30" t="str">
        <f aca="false">'Results 10 year vets'!$S487&amp;":"&amp;Table4[[#Headers],[Female]]</f>
        <v>:Female</v>
      </c>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c r="CQ487" s="31"/>
      <c r="CR487" s="31"/>
      <c r="CS487" s="31"/>
      <c r="CT487" s="31"/>
      <c r="CU487" s="31"/>
      <c r="CV487" s="31"/>
      <c r="CW487" s="31"/>
      <c r="CX487" s="31"/>
      <c r="CY487" s="31"/>
      <c r="CZ487" s="31"/>
      <c r="DA487" s="31"/>
      <c r="DB487" s="31"/>
      <c r="DC487" s="31"/>
      <c r="DD487" s="31"/>
      <c r="DE487" s="31"/>
      <c r="DF487" s="31"/>
      <c r="DG487" s="31"/>
      <c r="DH487" s="31"/>
      <c r="DI487" s="31"/>
      <c r="DJ487" s="31"/>
      <c r="DK487" s="31"/>
      <c r="DL487" s="31"/>
      <c r="DM487" s="31"/>
      <c r="DN487" s="31"/>
      <c r="DO487" s="31"/>
      <c r="DP487" s="31"/>
      <c r="DQ487" s="31"/>
      <c r="DR487" s="31"/>
      <c r="DS487" s="31"/>
      <c r="DT487" s="31"/>
      <c r="DU487" s="31"/>
      <c r="DV487" s="31"/>
      <c r="DW487" s="31"/>
    </row>
    <row r="488" customFormat="false" ht="15.75" hidden="false" customHeight="true" outlineLevel="0" collapsed="false">
      <c r="A488" s="21" t="n">
        <v>487</v>
      </c>
      <c r="B488" s="21" t="str">
        <f aca="false">IFERROR(VLOOKUP($A$1&amp;":"&amp;A488,'Finish order'!C:K,6,FALSE()),"")</f>
        <v/>
      </c>
      <c r="C488" s="21" t="str">
        <f aca="false">IFERROR(VLOOKUP(A$1&amp;":"&amp;A488,'Finish order'!$C:$K,9,FALSE()),"")</f>
        <v/>
      </c>
      <c r="D488" s="21" t="str">
        <f aca="false">IFERROR(VLOOKUP(A$1&amp;":"&amp;A488,'Finish order'!$C:$K,7,FALSE()),"")</f>
        <v/>
      </c>
      <c r="E488" s="29" t="str">
        <f aca="false">IFERROR(VLOOKUP($A$1&amp;":"&amp;A488,'Finish order'!C:K,5,FALSE()),"")</f>
        <v/>
      </c>
      <c r="F488" s="21" t="str">
        <f aca="false">IFERROR(VLOOKUP($A$1&amp;":"&amp;A488,'Finish order'!C:K,4,FALSE()),"")</f>
        <v/>
      </c>
      <c r="G488" s="30" t="str">
        <f aca="false" t="array" ref="G488:G488">IFERROR(SMALL(IF($D$2:$D1397=D488,$A$2:$A$911*1.001),1),"")</f>
        <v/>
      </c>
      <c r="H488" s="30" t="str">
        <f aca="false" t="array" ref="H488:H488">IFERROR(SMALL(IF($D$2:$D1397=D488,$A$2:$A$911*1.0001),2),"")</f>
        <v/>
      </c>
      <c r="I488" s="30" t="str">
        <f aca="false" t="array" ref="I488:I488">IFERROR(SMALL(IF($D$2:$D1397=D488,$A$2:$A$911*1.00001),3),"")</f>
        <v/>
      </c>
      <c r="J488" s="30" t="str">
        <f aca="false" t="array" ref="J488:J488">IFERROR(SMALL(IF($D$2:$D1397=D488,$A$2:$A$911*1.000001),4),"")</f>
        <v/>
      </c>
      <c r="K488" s="30" t="str">
        <f aca="false">IF(A488&lt;&gt;"", IF(COUNT(G488:J488)=4, SUM(G488:J488), "No"), "")</f>
        <v>No</v>
      </c>
      <c r="L488" s="30" t="str">
        <f aca="false">IF(A488&lt;&gt;"", IF(COUNT(G488:I488)=3, SUM(G488:I488), "No"), "")</f>
        <v>No</v>
      </c>
      <c r="M488" s="30" t="str">
        <f aca="false">IF(A488&lt;&gt;"", IF(COUNT(G488:H488)=2, SUM(G488:H488), "No"), "")</f>
        <v>No</v>
      </c>
      <c r="N488" s="30" t="str">
        <f aca="false">'Results 10 year vets'!$D488&amp;":"&amp;Table1[[#Headers],[Male]]</f>
        <v>:Male</v>
      </c>
      <c r="O488" s="31"/>
      <c r="P488" s="21" t="n">
        <v>487</v>
      </c>
      <c r="Q488" s="21" t="str">
        <f aca="false">IFERROR(VLOOKUP(P$1&amp;":"&amp;P488,'Finish order'!$C:$K,6,FALSE()),"")</f>
        <v/>
      </c>
      <c r="R488" s="21" t="str">
        <f aca="false">IFERROR(VLOOKUP(P$1&amp;":"&amp;P488,'Finish order'!$C:$K,9,FALSE()),"")</f>
        <v/>
      </c>
      <c r="S488" s="21" t="str">
        <f aca="false">IFERROR(VLOOKUP(P$1&amp;":"&amp;P488,'Finish order'!$C:$K,7,FALSE()),"")</f>
        <v/>
      </c>
      <c r="T488" s="29" t="str">
        <f aca="false">IFERROR(VLOOKUP(P$1&amp;":"&amp;P488,'Finish order'!$C:$K,5,FALSE()),"")</f>
        <v/>
      </c>
      <c r="U488" s="21" t="str">
        <f aca="false">IFERROR(VLOOKUP(P$1&amp;":"&amp;P488,'Finish order'!$C:$K,4,FALSE()),"")</f>
        <v/>
      </c>
      <c r="V488" s="30" t="str">
        <f aca="false" t="array" ref="V488:V488">IFERROR(SMALL(IF($S$2:$S1397=S488,$P$2:$P$911*1.001),1),"")</f>
        <v/>
      </c>
      <c r="W488" s="30" t="str">
        <f aca="false" t="array" ref="W488:W488">IFERROR(SMALL(IF($S$2:$S1397=S488,$P$2:$P$911*1.0001),2),"")</f>
        <v/>
      </c>
      <c r="X488" s="30" t="str">
        <f aca="false" t="array" ref="X488:X488">IFERROR(SMALL(IF($S$2:$S1397=S488,$P$2:$P$911*1.00001),3),"")</f>
        <v/>
      </c>
      <c r="Y488" s="30" t="str">
        <f aca="false" t="array" ref="Y488:Y488">IFERROR(SMALL(IF($S$2:$S1397=S488,$P$2:$P$911*1.000001),4),"")</f>
        <v/>
      </c>
      <c r="Z488" s="30" t="str">
        <f aca="false">IF(P488&lt;&gt;"", IF(COUNT(V488:Y488)=4, SUM(V488:Y488), "No"), "")</f>
        <v>No</v>
      </c>
      <c r="AA488" s="30" t="str">
        <f aca="false">IF(P488&lt;&gt;"", IF(COUNT(V488:X488)=3, SUM(V488:X488), "No"), "")</f>
        <v>No</v>
      </c>
      <c r="AB488" s="30" t="str">
        <f aca="false">IF(P488&lt;&gt;"", IF(COUNT(V488:W488)=2, SUM(V488:W488), "No"), "")</f>
        <v>No</v>
      </c>
      <c r="AC488" s="30" t="str">
        <f aca="false">'Results 10 year vets'!$S488&amp;":"&amp;Table4[[#Headers],[Female]]</f>
        <v>:Female</v>
      </c>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c r="CQ488" s="31"/>
      <c r="CR488" s="31"/>
      <c r="CS488" s="31"/>
      <c r="CT488" s="31"/>
      <c r="CU488" s="31"/>
      <c r="CV488" s="31"/>
      <c r="CW488" s="31"/>
      <c r="CX488" s="31"/>
      <c r="CY488" s="31"/>
      <c r="CZ488" s="31"/>
      <c r="DA488" s="31"/>
      <c r="DB488" s="31"/>
      <c r="DC488" s="31"/>
      <c r="DD488" s="31"/>
      <c r="DE488" s="31"/>
      <c r="DF488" s="31"/>
      <c r="DG488" s="31"/>
      <c r="DH488" s="31"/>
      <c r="DI488" s="31"/>
      <c r="DJ488" s="31"/>
      <c r="DK488" s="31"/>
      <c r="DL488" s="31"/>
      <c r="DM488" s="31"/>
      <c r="DN488" s="31"/>
      <c r="DO488" s="31"/>
      <c r="DP488" s="31"/>
      <c r="DQ488" s="31"/>
      <c r="DR488" s="31"/>
      <c r="DS488" s="31"/>
      <c r="DT488" s="31"/>
      <c r="DU488" s="31"/>
      <c r="DV488" s="31"/>
      <c r="DW488" s="31"/>
    </row>
    <row r="489" customFormat="false" ht="15.75" hidden="false" customHeight="true" outlineLevel="0" collapsed="false">
      <c r="A489" s="21" t="n">
        <v>488</v>
      </c>
      <c r="B489" s="21" t="str">
        <f aca="false">IFERROR(VLOOKUP($A$1&amp;":"&amp;A489,'Finish order'!C:K,6,FALSE()),"")</f>
        <v/>
      </c>
      <c r="C489" s="21" t="str">
        <f aca="false">IFERROR(VLOOKUP(A$1&amp;":"&amp;A489,'Finish order'!$C:$K,9,FALSE()),"")</f>
        <v/>
      </c>
      <c r="D489" s="21" t="str">
        <f aca="false">IFERROR(VLOOKUP(A$1&amp;":"&amp;A489,'Finish order'!$C:$K,7,FALSE()),"")</f>
        <v/>
      </c>
      <c r="E489" s="29" t="str">
        <f aca="false">IFERROR(VLOOKUP($A$1&amp;":"&amp;A489,'Finish order'!C:K,5,FALSE()),"")</f>
        <v/>
      </c>
      <c r="F489" s="21" t="str">
        <f aca="false">IFERROR(VLOOKUP($A$1&amp;":"&amp;A489,'Finish order'!C:K,4,FALSE()),"")</f>
        <v/>
      </c>
      <c r="G489" s="30" t="str">
        <f aca="false" t="array" ref="G489:G489">IFERROR(SMALL(IF($D$2:$D1398=D489,$A$2:$A$911*1.001),1),"")</f>
        <v/>
      </c>
      <c r="H489" s="30" t="str">
        <f aca="false" t="array" ref="H489:H489">IFERROR(SMALL(IF($D$2:$D1398=D489,$A$2:$A$911*1.0001),2),"")</f>
        <v/>
      </c>
      <c r="I489" s="30" t="str">
        <f aca="false" t="array" ref="I489:I489">IFERROR(SMALL(IF($D$2:$D1398=D489,$A$2:$A$911*1.00001),3),"")</f>
        <v/>
      </c>
      <c r="J489" s="30" t="str">
        <f aca="false" t="array" ref="J489:J489">IFERROR(SMALL(IF($D$2:$D1398=D489,$A$2:$A$911*1.000001),4),"")</f>
        <v/>
      </c>
      <c r="K489" s="30" t="str">
        <f aca="false">IF(A489&lt;&gt;"", IF(COUNT(G489:J489)=4, SUM(G489:J489), "No"), "")</f>
        <v>No</v>
      </c>
      <c r="L489" s="30" t="str">
        <f aca="false">IF(A489&lt;&gt;"", IF(COUNT(G489:I489)=3, SUM(G489:I489), "No"), "")</f>
        <v>No</v>
      </c>
      <c r="M489" s="30" t="str">
        <f aca="false">IF(A489&lt;&gt;"", IF(COUNT(G489:H489)=2, SUM(G489:H489), "No"), "")</f>
        <v>No</v>
      </c>
      <c r="N489" s="30" t="str">
        <f aca="false">'Results 10 year vets'!$D489&amp;":"&amp;Table1[[#Headers],[Male]]</f>
        <v>:Male</v>
      </c>
      <c r="O489" s="31"/>
      <c r="P489" s="21" t="n">
        <v>488</v>
      </c>
      <c r="Q489" s="21" t="str">
        <f aca="false">IFERROR(VLOOKUP(P$1&amp;":"&amp;P489,'Finish order'!$C:$K,6,FALSE()),"")</f>
        <v/>
      </c>
      <c r="R489" s="21" t="str">
        <f aca="false">IFERROR(VLOOKUP(P$1&amp;":"&amp;P489,'Finish order'!$C:$K,9,FALSE()),"")</f>
        <v/>
      </c>
      <c r="S489" s="21" t="str">
        <f aca="false">IFERROR(VLOOKUP(P$1&amp;":"&amp;P489,'Finish order'!$C:$K,7,FALSE()),"")</f>
        <v/>
      </c>
      <c r="T489" s="29" t="str">
        <f aca="false">IFERROR(VLOOKUP(P$1&amp;":"&amp;P489,'Finish order'!$C:$K,5,FALSE()),"")</f>
        <v/>
      </c>
      <c r="U489" s="21" t="str">
        <f aca="false">IFERROR(VLOOKUP(P$1&amp;":"&amp;P489,'Finish order'!$C:$K,4,FALSE()),"")</f>
        <v/>
      </c>
      <c r="V489" s="30" t="str">
        <f aca="false" t="array" ref="V489:V489">IFERROR(SMALL(IF($S$2:$S1398=S489,$P$2:$P$911*1.001),1),"")</f>
        <v/>
      </c>
      <c r="W489" s="30" t="str">
        <f aca="false" t="array" ref="W489:W489">IFERROR(SMALL(IF($S$2:$S1398=S489,$P$2:$P$911*1.0001),2),"")</f>
        <v/>
      </c>
      <c r="X489" s="30" t="str">
        <f aca="false" t="array" ref="X489:X489">IFERROR(SMALL(IF($S$2:$S1398=S489,$P$2:$P$911*1.00001),3),"")</f>
        <v/>
      </c>
      <c r="Y489" s="30" t="str">
        <f aca="false" t="array" ref="Y489:Y489">IFERROR(SMALL(IF($S$2:$S1398=S489,$P$2:$P$911*1.000001),4),"")</f>
        <v/>
      </c>
      <c r="Z489" s="30" t="str">
        <f aca="false">IF(P489&lt;&gt;"", IF(COUNT(V489:Y489)=4, SUM(V489:Y489), "No"), "")</f>
        <v>No</v>
      </c>
      <c r="AA489" s="30" t="str">
        <f aca="false">IF(P489&lt;&gt;"", IF(COUNT(V489:X489)=3, SUM(V489:X489), "No"), "")</f>
        <v>No</v>
      </c>
      <c r="AB489" s="30" t="str">
        <f aca="false">IF(P489&lt;&gt;"", IF(COUNT(V489:W489)=2, SUM(V489:W489), "No"), "")</f>
        <v>No</v>
      </c>
      <c r="AC489" s="30" t="str">
        <f aca="false">'Results 10 year vets'!$S489&amp;":"&amp;Table4[[#Headers],[Female]]</f>
        <v>:Female</v>
      </c>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c r="CQ489" s="31"/>
      <c r="CR489" s="31"/>
      <c r="CS489" s="31"/>
      <c r="CT489" s="31"/>
      <c r="CU489" s="31"/>
      <c r="CV489" s="31"/>
      <c r="CW489" s="31"/>
      <c r="CX489" s="31"/>
      <c r="CY489" s="31"/>
      <c r="CZ489" s="31"/>
      <c r="DA489" s="31"/>
      <c r="DB489" s="31"/>
      <c r="DC489" s="31"/>
      <c r="DD489" s="31"/>
      <c r="DE489" s="31"/>
      <c r="DF489" s="31"/>
      <c r="DG489" s="31"/>
      <c r="DH489" s="31"/>
      <c r="DI489" s="31"/>
      <c r="DJ489" s="31"/>
      <c r="DK489" s="31"/>
      <c r="DL489" s="31"/>
      <c r="DM489" s="31"/>
      <c r="DN489" s="31"/>
      <c r="DO489" s="31"/>
      <c r="DP489" s="31"/>
      <c r="DQ489" s="31"/>
      <c r="DR489" s="31"/>
      <c r="DS489" s="31"/>
      <c r="DT489" s="31"/>
      <c r="DU489" s="31"/>
      <c r="DV489" s="31"/>
      <c r="DW489" s="31"/>
    </row>
    <row r="490" customFormat="false" ht="15.75" hidden="false" customHeight="true" outlineLevel="0" collapsed="false">
      <c r="A490" s="21" t="n">
        <v>489</v>
      </c>
      <c r="B490" s="21" t="str">
        <f aca="false">IFERROR(VLOOKUP($A$1&amp;":"&amp;A490,'Finish order'!C:K,6,FALSE()),"")</f>
        <v/>
      </c>
      <c r="C490" s="21" t="str">
        <f aca="false">IFERROR(VLOOKUP(A$1&amp;":"&amp;A490,'Finish order'!$C:$K,9,FALSE()),"")</f>
        <v/>
      </c>
      <c r="D490" s="21" t="str">
        <f aca="false">IFERROR(VLOOKUP(A$1&amp;":"&amp;A490,'Finish order'!$C:$K,7,FALSE()),"")</f>
        <v/>
      </c>
      <c r="E490" s="29" t="str">
        <f aca="false">IFERROR(VLOOKUP($A$1&amp;":"&amp;A490,'Finish order'!C:K,5,FALSE()),"")</f>
        <v/>
      </c>
      <c r="F490" s="21" t="str">
        <f aca="false">IFERROR(VLOOKUP($A$1&amp;":"&amp;A490,'Finish order'!C:K,4,FALSE()),"")</f>
        <v/>
      </c>
      <c r="G490" s="30" t="str">
        <f aca="false" t="array" ref="G490:G490">IFERROR(SMALL(IF($D$2:$D1399=D490,$A$2:$A$911*1.001),1),"")</f>
        <v/>
      </c>
      <c r="H490" s="30" t="str">
        <f aca="false" t="array" ref="H490:H490">IFERROR(SMALL(IF($D$2:$D1399=D490,$A$2:$A$911*1.0001),2),"")</f>
        <v/>
      </c>
      <c r="I490" s="30" t="str">
        <f aca="false" t="array" ref="I490:I490">IFERROR(SMALL(IF($D$2:$D1399=D490,$A$2:$A$911*1.00001),3),"")</f>
        <v/>
      </c>
      <c r="J490" s="30" t="str">
        <f aca="false" t="array" ref="J490:J490">IFERROR(SMALL(IF($D$2:$D1399=D490,$A$2:$A$911*1.000001),4),"")</f>
        <v/>
      </c>
      <c r="K490" s="30" t="str">
        <f aca="false">IF(A490&lt;&gt;"", IF(COUNT(G490:J490)=4, SUM(G490:J490), "No"), "")</f>
        <v>No</v>
      </c>
      <c r="L490" s="30" t="str">
        <f aca="false">IF(A490&lt;&gt;"", IF(COUNT(G490:I490)=3, SUM(G490:I490), "No"), "")</f>
        <v>No</v>
      </c>
      <c r="M490" s="30" t="str">
        <f aca="false">IF(A490&lt;&gt;"", IF(COUNT(G490:H490)=2, SUM(G490:H490), "No"), "")</f>
        <v>No</v>
      </c>
      <c r="N490" s="30" t="str">
        <f aca="false">'Results 10 year vets'!$D490&amp;":"&amp;Table1[[#Headers],[Male]]</f>
        <v>:Male</v>
      </c>
      <c r="O490" s="31"/>
      <c r="P490" s="21" t="n">
        <v>489</v>
      </c>
      <c r="Q490" s="21" t="str">
        <f aca="false">IFERROR(VLOOKUP(P$1&amp;":"&amp;P490,'Finish order'!$C:$K,6,FALSE()),"")</f>
        <v/>
      </c>
      <c r="R490" s="21" t="str">
        <f aca="false">IFERROR(VLOOKUP(P$1&amp;":"&amp;P490,'Finish order'!$C:$K,9,FALSE()),"")</f>
        <v/>
      </c>
      <c r="S490" s="21" t="str">
        <f aca="false">IFERROR(VLOOKUP(P$1&amp;":"&amp;P490,'Finish order'!$C:$K,7,FALSE()),"")</f>
        <v/>
      </c>
      <c r="T490" s="29" t="str">
        <f aca="false">IFERROR(VLOOKUP(P$1&amp;":"&amp;P490,'Finish order'!$C:$K,5,FALSE()),"")</f>
        <v/>
      </c>
      <c r="U490" s="21" t="str">
        <f aca="false">IFERROR(VLOOKUP(P$1&amp;":"&amp;P490,'Finish order'!$C:$K,4,FALSE()),"")</f>
        <v/>
      </c>
      <c r="V490" s="30" t="str">
        <f aca="false" t="array" ref="V490:V490">IFERROR(SMALL(IF($S$2:$S1399=S490,$P$2:$P$911*1.001),1),"")</f>
        <v/>
      </c>
      <c r="W490" s="30" t="str">
        <f aca="false" t="array" ref="W490:W490">IFERROR(SMALL(IF($S$2:$S1399=S490,$P$2:$P$911*1.0001),2),"")</f>
        <v/>
      </c>
      <c r="X490" s="30" t="str">
        <f aca="false" t="array" ref="X490:X490">IFERROR(SMALL(IF($S$2:$S1399=S490,$P$2:$P$911*1.00001),3),"")</f>
        <v/>
      </c>
      <c r="Y490" s="30" t="str">
        <f aca="false" t="array" ref="Y490:Y490">IFERROR(SMALL(IF($S$2:$S1399=S490,$P$2:$P$911*1.000001),4),"")</f>
        <v/>
      </c>
      <c r="Z490" s="30" t="str">
        <f aca="false">IF(P490&lt;&gt;"", IF(COUNT(V490:Y490)=4, SUM(V490:Y490), "No"), "")</f>
        <v>No</v>
      </c>
      <c r="AA490" s="30" t="str">
        <f aca="false">IF(P490&lt;&gt;"", IF(COUNT(V490:X490)=3, SUM(V490:X490), "No"), "")</f>
        <v>No</v>
      </c>
      <c r="AB490" s="30" t="str">
        <f aca="false">IF(P490&lt;&gt;"", IF(COUNT(V490:W490)=2, SUM(V490:W490), "No"), "")</f>
        <v>No</v>
      </c>
      <c r="AC490" s="30" t="str">
        <f aca="false">'Results 10 year vets'!$S490&amp;":"&amp;Table4[[#Headers],[Female]]</f>
        <v>:Female</v>
      </c>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c r="CQ490" s="31"/>
      <c r="CR490" s="31"/>
      <c r="CS490" s="31"/>
      <c r="CT490" s="31"/>
      <c r="CU490" s="31"/>
      <c r="CV490" s="31"/>
      <c r="CW490" s="31"/>
      <c r="CX490" s="31"/>
      <c r="CY490" s="31"/>
      <c r="CZ490" s="31"/>
      <c r="DA490" s="31"/>
      <c r="DB490" s="31"/>
      <c r="DC490" s="31"/>
      <c r="DD490" s="31"/>
      <c r="DE490" s="31"/>
      <c r="DF490" s="31"/>
      <c r="DG490" s="31"/>
      <c r="DH490" s="31"/>
      <c r="DI490" s="31"/>
      <c r="DJ490" s="31"/>
      <c r="DK490" s="31"/>
      <c r="DL490" s="31"/>
      <c r="DM490" s="31"/>
      <c r="DN490" s="31"/>
      <c r="DO490" s="31"/>
      <c r="DP490" s="31"/>
      <c r="DQ490" s="31"/>
      <c r="DR490" s="31"/>
      <c r="DS490" s="31"/>
      <c r="DT490" s="31"/>
      <c r="DU490" s="31"/>
      <c r="DV490" s="31"/>
      <c r="DW490" s="31"/>
    </row>
    <row r="491" customFormat="false" ht="15.75" hidden="false" customHeight="true" outlineLevel="0" collapsed="false">
      <c r="A491" s="21" t="n">
        <v>490</v>
      </c>
      <c r="B491" s="21" t="str">
        <f aca="false">IFERROR(VLOOKUP($A$1&amp;":"&amp;A491,'Finish order'!C:K,6,FALSE()),"")</f>
        <v/>
      </c>
      <c r="C491" s="21" t="str">
        <f aca="false">IFERROR(VLOOKUP(A$1&amp;":"&amp;A491,'Finish order'!$C:$K,9,FALSE()),"")</f>
        <v/>
      </c>
      <c r="D491" s="21" t="str">
        <f aca="false">IFERROR(VLOOKUP(A$1&amp;":"&amp;A491,'Finish order'!$C:$K,7,FALSE()),"")</f>
        <v/>
      </c>
      <c r="E491" s="29" t="str">
        <f aca="false">IFERROR(VLOOKUP($A$1&amp;":"&amp;A491,'Finish order'!C:K,5,FALSE()),"")</f>
        <v/>
      </c>
      <c r="F491" s="21" t="str">
        <f aca="false">IFERROR(VLOOKUP($A$1&amp;":"&amp;A491,'Finish order'!C:K,4,FALSE()),"")</f>
        <v/>
      </c>
      <c r="G491" s="30" t="str">
        <f aca="false" t="array" ref="G491:G491">IFERROR(SMALL(IF($D$2:$D1400=D491,$A$2:$A$911*1.001),1),"")</f>
        <v/>
      </c>
      <c r="H491" s="30" t="str">
        <f aca="false" t="array" ref="H491:H491">IFERROR(SMALL(IF($D$2:$D1400=D491,$A$2:$A$911*1.0001),2),"")</f>
        <v/>
      </c>
      <c r="I491" s="30" t="str">
        <f aca="false" t="array" ref="I491:I491">IFERROR(SMALL(IF($D$2:$D1400=D491,$A$2:$A$911*1.00001),3),"")</f>
        <v/>
      </c>
      <c r="J491" s="30" t="str">
        <f aca="false" t="array" ref="J491:J491">IFERROR(SMALL(IF($D$2:$D1400=D491,$A$2:$A$911*1.000001),4),"")</f>
        <v/>
      </c>
      <c r="K491" s="30" t="str">
        <f aca="false">IF(A491&lt;&gt;"", IF(COUNT(G491:J491)=4, SUM(G491:J491), "No"), "")</f>
        <v>No</v>
      </c>
      <c r="L491" s="30" t="str">
        <f aca="false">IF(A491&lt;&gt;"", IF(COUNT(G491:I491)=3, SUM(G491:I491), "No"), "")</f>
        <v>No</v>
      </c>
      <c r="M491" s="30" t="str">
        <f aca="false">IF(A491&lt;&gt;"", IF(COUNT(G491:H491)=2, SUM(G491:H491), "No"), "")</f>
        <v>No</v>
      </c>
      <c r="N491" s="30" t="str">
        <f aca="false">'Results 10 year vets'!$D491&amp;":"&amp;Table1[[#Headers],[Male]]</f>
        <v>:Male</v>
      </c>
      <c r="O491" s="31"/>
      <c r="P491" s="21" t="n">
        <v>490</v>
      </c>
      <c r="Q491" s="21" t="str">
        <f aca="false">IFERROR(VLOOKUP(P$1&amp;":"&amp;P491,'Finish order'!$C:$K,6,FALSE()),"")</f>
        <v/>
      </c>
      <c r="R491" s="21" t="str">
        <f aca="false">IFERROR(VLOOKUP(P$1&amp;":"&amp;P491,'Finish order'!$C:$K,9,FALSE()),"")</f>
        <v/>
      </c>
      <c r="S491" s="21" t="str">
        <f aca="false">IFERROR(VLOOKUP(P$1&amp;":"&amp;P491,'Finish order'!$C:$K,7,FALSE()),"")</f>
        <v/>
      </c>
      <c r="T491" s="29" t="str">
        <f aca="false">IFERROR(VLOOKUP(P$1&amp;":"&amp;P491,'Finish order'!$C:$K,5,FALSE()),"")</f>
        <v/>
      </c>
      <c r="U491" s="21" t="str">
        <f aca="false">IFERROR(VLOOKUP(P$1&amp;":"&amp;P491,'Finish order'!$C:$K,4,FALSE()),"")</f>
        <v/>
      </c>
      <c r="V491" s="30" t="str">
        <f aca="false" t="array" ref="V491:V491">IFERROR(SMALL(IF($S$2:$S1400=S491,$P$2:$P$911*1.001),1),"")</f>
        <v/>
      </c>
      <c r="W491" s="30" t="str">
        <f aca="false" t="array" ref="W491:W491">IFERROR(SMALL(IF($S$2:$S1400=S491,$P$2:$P$911*1.0001),2),"")</f>
        <v/>
      </c>
      <c r="X491" s="30" t="str">
        <f aca="false" t="array" ref="X491:X491">IFERROR(SMALL(IF($S$2:$S1400=S491,$P$2:$P$911*1.00001),3),"")</f>
        <v/>
      </c>
      <c r="Y491" s="30" t="str">
        <f aca="false" t="array" ref="Y491:Y491">IFERROR(SMALL(IF($S$2:$S1400=S491,$P$2:$P$911*1.000001),4),"")</f>
        <v/>
      </c>
      <c r="Z491" s="30" t="str">
        <f aca="false">IF(P491&lt;&gt;"", IF(COUNT(V491:Y491)=4, SUM(V491:Y491), "No"), "")</f>
        <v>No</v>
      </c>
      <c r="AA491" s="30" t="str">
        <f aca="false">IF(P491&lt;&gt;"", IF(COUNT(V491:X491)=3, SUM(V491:X491), "No"), "")</f>
        <v>No</v>
      </c>
      <c r="AB491" s="30" t="str">
        <f aca="false">IF(P491&lt;&gt;"", IF(COUNT(V491:W491)=2, SUM(V491:W491), "No"), "")</f>
        <v>No</v>
      </c>
      <c r="AC491" s="30" t="str">
        <f aca="false">'Results 10 year vets'!$S491&amp;":"&amp;Table4[[#Headers],[Female]]</f>
        <v>:Female</v>
      </c>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c r="CQ491" s="31"/>
      <c r="CR491" s="31"/>
      <c r="CS491" s="31"/>
      <c r="CT491" s="31"/>
      <c r="CU491" s="31"/>
      <c r="CV491" s="31"/>
      <c r="CW491" s="31"/>
      <c r="CX491" s="31"/>
      <c r="CY491" s="31"/>
      <c r="CZ491" s="31"/>
      <c r="DA491" s="31"/>
      <c r="DB491" s="31"/>
      <c r="DC491" s="31"/>
      <c r="DD491" s="31"/>
      <c r="DE491" s="31"/>
      <c r="DF491" s="31"/>
      <c r="DG491" s="31"/>
      <c r="DH491" s="31"/>
      <c r="DI491" s="31"/>
      <c r="DJ491" s="31"/>
      <c r="DK491" s="31"/>
      <c r="DL491" s="31"/>
      <c r="DM491" s="31"/>
      <c r="DN491" s="31"/>
      <c r="DO491" s="31"/>
      <c r="DP491" s="31"/>
      <c r="DQ491" s="31"/>
      <c r="DR491" s="31"/>
      <c r="DS491" s="31"/>
      <c r="DT491" s="31"/>
      <c r="DU491" s="31"/>
      <c r="DV491" s="31"/>
      <c r="DW491" s="31"/>
    </row>
    <row r="492" customFormat="false" ht="15.75" hidden="false" customHeight="true" outlineLevel="0" collapsed="false">
      <c r="A492" s="21" t="n">
        <v>491</v>
      </c>
      <c r="B492" s="21" t="str">
        <f aca="false">IFERROR(VLOOKUP($A$1&amp;":"&amp;A492,'Finish order'!C:K,6,FALSE()),"")</f>
        <v/>
      </c>
      <c r="C492" s="21" t="str">
        <f aca="false">IFERROR(VLOOKUP(A$1&amp;":"&amp;A492,'Finish order'!$C:$K,9,FALSE()),"")</f>
        <v/>
      </c>
      <c r="D492" s="21" t="str">
        <f aca="false">IFERROR(VLOOKUP(A$1&amp;":"&amp;A492,'Finish order'!$C:$K,7,FALSE()),"")</f>
        <v/>
      </c>
      <c r="E492" s="29" t="str">
        <f aca="false">IFERROR(VLOOKUP($A$1&amp;":"&amp;A492,'Finish order'!C:K,5,FALSE()),"")</f>
        <v/>
      </c>
      <c r="F492" s="21" t="str">
        <f aca="false">IFERROR(VLOOKUP($A$1&amp;":"&amp;A492,'Finish order'!C:K,4,FALSE()),"")</f>
        <v/>
      </c>
      <c r="G492" s="30" t="str">
        <f aca="false" t="array" ref="G492:G492">IFERROR(SMALL(IF($D$2:$D1401=D492,$A$2:$A$911*1.001),1),"")</f>
        <v/>
      </c>
      <c r="H492" s="30" t="str">
        <f aca="false" t="array" ref="H492:H492">IFERROR(SMALL(IF($D$2:$D1401=D492,$A$2:$A$911*1.0001),2),"")</f>
        <v/>
      </c>
      <c r="I492" s="30" t="str">
        <f aca="false" t="array" ref="I492:I492">IFERROR(SMALL(IF($D$2:$D1401=D492,$A$2:$A$911*1.00001),3),"")</f>
        <v/>
      </c>
      <c r="J492" s="30" t="str">
        <f aca="false" t="array" ref="J492:J492">IFERROR(SMALL(IF($D$2:$D1401=D492,$A$2:$A$911*1.000001),4),"")</f>
        <v/>
      </c>
      <c r="K492" s="30" t="str">
        <f aca="false">IF(A492&lt;&gt;"", IF(COUNT(G492:J492)=4, SUM(G492:J492), "No"), "")</f>
        <v>No</v>
      </c>
      <c r="L492" s="30" t="str">
        <f aca="false">IF(A492&lt;&gt;"", IF(COUNT(G492:I492)=3, SUM(G492:I492), "No"), "")</f>
        <v>No</v>
      </c>
      <c r="M492" s="30" t="str">
        <f aca="false">IF(A492&lt;&gt;"", IF(COUNT(G492:H492)=2, SUM(G492:H492), "No"), "")</f>
        <v>No</v>
      </c>
      <c r="N492" s="30" t="str">
        <f aca="false">'Results 10 year vets'!$D492&amp;":"&amp;Table1[[#Headers],[Male]]</f>
        <v>:Male</v>
      </c>
      <c r="O492" s="31"/>
      <c r="P492" s="21" t="n">
        <v>491</v>
      </c>
      <c r="Q492" s="21" t="str">
        <f aca="false">IFERROR(VLOOKUP(P$1&amp;":"&amp;P492,'Finish order'!$C:$K,6,FALSE()),"")</f>
        <v/>
      </c>
      <c r="R492" s="21" t="str">
        <f aca="false">IFERROR(VLOOKUP(P$1&amp;":"&amp;P492,'Finish order'!$C:$K,9,FALSE()),"")</f>
        <v/>
      </c>
      <c r="S492" s="21" t="str">
        <f aca="false">IFERROR(VLOOKUP(P$1&amp;":"&amp;P492,'Finish order'!$C:$K,7,FALSE()),"")</f>
        <v/>
      </c>
      <c r="T492" s="29" t="str">
        <f aca="false">IFERROR(VLOOKUP(P$1&amp;":"&amp;P492,'Finish order'!$C:$K,5,FALSE()),"")</f>
        <v/>
      </c>
      <c r="U492" s="21" t="str">
        <f aca="false">IFERROR(VLOOKUP(P$1&amp;":"&amp;P492,'Finish order'!$C:$K,4,FALSE()),"")</f>
        <v/>
      </c>
      <c r="V492" s="30" t="str">
        <f aca="false" t="array" ref="V492:V492">IFERROR(SMALL(IF($S$2:$S1401=S492,$P$2:$P$911*1.001),1),"")</f>
        <v/>
      </c>
      <c r="W492" s="30" t="str">
        <f aca="false" t="array" ref="W492:W492">IFERROR(SMALL(IF($S$2:$S1401=S492,$P$2:$P$911*1.0001),2),"")</f>
        <v/>
      </c>
      <c r="X492" s="30" t="str">
        <f aca="false" t="array" ref="X492:X492">IFERROR(SMALL(IF($S$2:$S1401=S492,$P$2:$P$911*1.00001),3),"")</f>
        <v/>
      </c>
      <c r="Y492" s="30" t="str">
        <f aca="false" t="array" ref="Y492:Y492">IFERROR(SMALL(IF($S$2:$S1401=S492,$P$2:$P$911*1.000001),4),"")</f>
        <v/>
      </c>
      <c r="Z492" s="30" t="str">
        <f aca="false">IF(P492&lt;&gt;"", IF(COUNT(V492:Y492)=4, SUM(V492:Y492), "No"), "")</f>
        <v>No</v>
      </c>
      <c r="AA492" s="30" t="str">
        <f aca="false">IF(P492&lt;&gt;"", IF(COUNT(V492:X492)=3, SUM(V492:X492), "No"), "")</f>
        <v>No</v>
      </c>
      <c r="AB492" s="30" t="str">
        <f aca="false">IF(P492&lt;&gt;"", IF(COUNT(V492:W492)=2, SUM(V492:W492), "No"), "")</f>
        <v>No</v>
      </c>
      <c r="AC492" s="30" t="str">
        <f aca="false">'Results 10 year vets'!$S492&amp;":"&amp;Table4[[#Headers],[Female]]</f>
        <v>:Female</v>
      </c>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c r="CQ492" s="31"/>
      <c r="CR492" s="31"/>
      <c r="CS492" s="31"/>
      <c r="CT492" s="31"/>
      <c r="CU492" s="31"/>
      <c r="CV492" s="31"/>
      <c r="CW492" s="31"/>
      <c r="CX492" s="31"/>
      <c r="CY492" s="31"/>
      <c r="CZ492" s="31"/>
      <c r="DA492" s="31"/>
      <c r="DB492" s="31"/>
      <c r="DC492" s="31"/>
      <c r="DD492" s="31"/>
      <c r="DE492" s="31"/>
      <c r="DF492" s="31"/>
      <c r="DG492" s="31"/>
      <c r="DH492" s="31"/>
      <c r="DI492" s="31"/>
      <c r="DJ492" s="31"/>
      <c r="DK492" s="31"/>
      <c r="DL492" s="31"/>
      <c r="DM492" s="31"/>
      <c r="DN492" s="31"/>
      <c r="DO492" s="31"/>
      <c r="DP492" s="31"/>
      <c r="DQ492" s="31"/>
      <c r="DR492" s="31"/>
      <c r="DS492" s="31"/>
      <c r="DT492" s="31"/>
      <c r="DU492" s="31"/>
      <c r="DV492" s="31"/>
      <c r="DW492" s="31"/>
    </row>
    <row r="493" customFormat="false" ht="15.75" hidden="false" customHeight="true" outlineLevel="0" collapsed="false">
      <c r="A493" s="21" t="n">
        <v>492</v>
      </c>
      <c r="B493" s="21" t="str">
        <f aca="false">IFERROR(VLOOKUP($A$1&amp;":"&amp;A493,'Finish order'!C:K,6,FALSE()),"")</f>
        <v/>
      </c>
      <c r="C493" s="21" t="str">
        <f aca="false">IFERROR(VLOOKUP(A$1&amp;":"&amp;A493,'Finish order'!$C:$K,9,FALSE()),"")</f>
        <v/>
      </c>
      <c r="D493" s="21" t="str">
        <f aca="false">IFERROR(VLOOKUP(A$1&amp;":"&amp;A493,'Finish order'!$C:$K,7,FALSE()),"")</f>
        <v/>
      </c>
      <c r="E493" s="29" t="str">
        <f aca="false">IFERROR(VLOOKUP($A$1&amp;":"&amp;A493,'Finish order'!C:K,5,FALSE()),"")</f>
        <v/>
      </c>
      <c r="F493" s="21" t="str">
        <f aca="false">IFERROR(VLOOKUP($A$1&amp;":"&amp;A493,'Finish order'!C:K,4,FALSE()),"")</f>
        <v/>
      </c>
      <c r="G493" s="30" t="str">
        <f aca="false" t="array" ref="G493:G493">IFERROR(SMALL(IF($D$2:$D1402=D493,$A$2:$A$911*1.001),1),"")</f>
        <v/>
      </c>
      <c r="H493" s="30" t="str">
        <f aca="false" t="array" ref="H493:H493">IFERROR(SMALL(IF($D$2:$D1402=D493,$A$2:$A$911*1.0001),2),"")</f>
        <v/>
      </c>
      <c r="I493" s="30" t="str">
        <f aca="false" t="array" ref="I493:I493">IFERROR(SMALL(IF($D$2:$D1402=D493,$A$2:$A$911*1.00001),3),"")</f>
        <v/>
      </c>
      <c r="J493" s="30" t="str">
        <f aca="false" t="array" ref="J493:J493">IFERROR(SMALL(IF($D$2:$D1402=D493,$A$2:$A$911*1.000001),4),"")</f>
        <v/>
      </c>
      <c r="K493" s="30" t="str">
        <f aca="false">IF(A493&lt;&gt;"", IF(COUNT(G493:J493)=4, SUM(G493:J493), "No"), "")</f>
        <v>No</v>
      </c>
      <c r="L493" s="30" t="str">
        <f aca="false">IF(A493&lt;&gt;"", IF(COUNT(G493:I493)=3, SUM(G493:I493), "No"), "")</f>
        <v>No</v>
      </c>
      <c r="M493" s="30" t="str">
        <f aca="false">IF(A493&lt;&gt;"", IF(COUNT(G493:H493)=2, SUM(G493:H493), "No"), "")</f>
        <v>No</v>
      </c>
      <c r="N493" s="30" t="str">
        <f aca="false">'Results 10 year vets'!$D493&amp;":"&amp;Table1[[#Headers],[Male]]</f>
        <v>:Male</v>
      </c>
      <c r="O493" s="31"/>
      <c r="P493" s="21" t="n">
        <v>492</v>
      </c>
      <c r="Q493" s="21" t="str">
        <f aca="false">IFERROR(VLOOKUP(P$1&amp;":"&amp;P493,'Finish order'!$C:$K,6,FALSE()),"")</f>
        <v/>
      </c>
      <c r="R493" s="21" t="str">
        <f aca="false">IFERROR(VLOOKUP(P$1&amp;":"&amp;P493,'Finish order'!$C:$K,9,FALSE()),"")</f>
        <v/>
      </c>
      <c r="S493" s="21" t="str">
        <f aca="false">IFERROR(VLOOKUP(P$1&amp;":"&amp;P493,'Finish order'!$C:$K,7,FALSE()),"")</f>
        <v/>
      </c>
      <c r="T493" s="29" t="str">
        <f aca="false">IFERROR(VLOOKUP(P$1&amp;":"&amp;P493,'Finish order'!$C:$K,5,FALSE()),"")</f>
        <v/>
      </c>
      <c r="U493" s="21" t="str">
        <f aca="false">IFERROR(VLOOKUP(P$1&amp;":"&amp;P493,'Finish order'!$C:$K,4,FALSE()),"")</f>
        <v/>
      </c>
      <c r="V493" s="30" t="str">
        <f aca="false" t="array" ref="V493:V493">IFERROR(SMALL(IF($S$2:$S1402=S493,$P$2:$P$911*1.001),1),"")</f>
        <v/>
      </c>
      <c r="W493" s="30" t="str">
        <f aca="false" t="array" ref="W493:W493">IFERROR(SMALL(IF($S$2:$S1402=S493,$P$2:$P$911*1.0001),2),"")</f>
        <v/>
      </c>
      <c r="X493" s="30" t="str">
        <f aca="false" t="array" ref="X493:X493">IFERROR(SMALL(IF($S$2:$S1402=S493,$P$2:$P$911*1.00001),3),"")</f>
        <v/>
      </c>
      <c r="Y493" s="30" t="str">
        <f aca="false" t="array" ref="Y493:Y493">IFERROR(SMALL(IF($S$2:$S1402=S493,$P$2:$P$911*1.000001),4),"")</f>
        <v/>
      </c>
      <c r="Z493" s="30" t="str">
        <f aca="false">IF(P493&lt;&gt;"", IF(COUNT(V493:Y493)=4, SUM(V493:Y493), "No"), "")</f>
        <v>No</v>
      </c>
      <c r="AA493" s="30" t="str">
        <f aca="false">IF(P493&lt;&gt;"", IF(COUNT(V493:X493)=3, SUM(V493:X493), "No"), "")</f>
        <v>No</v>
      </c>
      <c r="AB493" s="30" t="str">
        <f aca="false">IF(P493&lt;&gt;"", IF(COUNT(V493:W493)=2, SUM(V493:W493), "No"), "")</f>
        <v>No</v>
      </c>
      <c r="AC493" s="30" t="str">
        <f aca="false">'Results 10 year vets'!$S493&amp;":"&amp;Table4[[#Headers],[Female]]</f>
        <v>:Female</v>
      </c>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c r="CQ493" s="31"/>
      <c r="CR493" s="31"/>
      <c r="CS493" s="31"/>
      <c r="CT493" s="31"/>
      <c r="CU493" s="31"/>
      <c r="CV493" s="31"/>
      <c r="CW493" s="31"/>
      <c r="CX493" s="31"/>
      <c r="CY493" s="31"/>
      <c r="CZ493" s="31"/>
      <c r="DA493" s="31"/>
      <c r="DB493" s="31"/>
      <c r="DC493" s="31"/>
      <c r="DD493" s="31"/>
      <c r="DE493" s="31"/>
      <c r="DF493" s="31"/>
      <c r="DG493" s="31"/>
      <c r="DH493" s="31"/>
      <c r="DI493" s="31"/>
      <c r="DJ493" s="31"/>
      <c r="DK493" s="31"/>
      <c r="DL493" s="31"/>
      <c r="DM493" s="31"/>
      <c r="DN493" s="31"/>
      <c r="DO493" s="31"/>
      <c r="DP493" s="31"/>
      <c r="DQ493" s="31"/>
      <c r="DR493" s="31"/>
      <c r="DS493" s="31"/>
      <c r="DT493" s="31"/>
      <c r="DU493" s="31"/>
      <c r="DV493" s="31"/>
      <c r="DW493" s="31"/>
    </row>
    <row r="494" customFormat="false" ht="15.75" hidden="false" customHeight="true" outlineLevel="0" collapsed="false">
      <c r="A494" s="21" t="n">
        <v>493</v>
      </c>
      <c r="B494" s="21" t="str">
        <f aca="false">IFERROR(VLOOKUP($A$1&amp;":"&amp;A494,'Finish order'!C:K,6,FALSE()),"")</f>
        <v/>
      </c>
      <c r="C494" s="21" t="str">
        <f aca="false">IFERROR(VLOOKUP(A$1&amp;":"&amp;A494,'Finish order'!$C:$K,9,FALSE()),"")</f>
        <v/>
      </c>
      <c r="D494" s="21" t="str">
        <f aca="false">IFERROR(VLOOKUP(A$1&amp;":"&amp;A494,'Finish order'!$C:$K,7,FALSE()),"")</f>
        <v/>
      </c>
      <c r="E494" s="29" t="str">
        <f aca="false">IFERROR(VLOOKUP($A$1&amp;":"&amp;A494,'Finish order'!C:K,5,FALSE()),"")</f>
        <v/>
      </c>
      <c r="F494" s="21" t="str">
        <f aca="false">IFERROR(VLOOKUP($A$1&amp;":"&amp;A494,'Finish order'!C:K,4,FALSE()),"")</f>
        <v/>
      </c>
      <c r="G494" s="30" t="str">
        <f aca="false" t="array" ref="G494:G494">IFERROR(SMALL(IF($D$2:$D1403=D494,$A$2:$A$911*1.001),1),"")</f>
        <v/>
      </c>
      <c r="H494" s="30" t="str">
        <f aca="false" t="array" ref="H494:H494">IFERROR(SMALL(IF($D$2:$D1403=D494,$A$2:$A$911*1.0001),2),"")</f>
        <v/>
      </c>
      <c r="I494" s="30" t="str">
        <f aca="false" t="array" ref="I494:I494">IFERROR(SMALL(IF($D$2:$D1403=D494,$A$2:$A$911*1.00001),3),"")</f>
        <v/>
      </c>
      <c r="J494" s="30" t="str">
        <f aca="false" t="array" ref="J494:J494">IFERROR(SMALL(IF($D$2:$D1403=D494,$A$2:$A$911*1.000001),4),"")</f>
        <v/>
      </c>
      <c r="K494" s="30" t="str">
        <f aca="false">IF(A494&lt;&gt;"", IF(COUNT(G494:J494)=4, SUM(G494:J494), "No"), "")</f>
        <v>No</v>
      </c>
      <c r="L494" s="30" t="str">
        <f aca="false">IF(A494&lt;&gt;"", IF(COUNT(G494:I494)=3, SUM(G494:I494), "No"), "")</f>
        <v>No</v>
      </c>
      <c r="M494" s="30" t="str">
        <f aca="false">IF(A494&lt;&gt;"", IF(COUNT(G494:H494)=2, SUM(G494:H494), "No"), "")</f>
        <v>No</v>
      </c>
      <c r="N494" s="30" t="str">
        <f aca="false">'Results 10 year vets'!$D494&amp;":"&amp;Table1[[#Headers],[Male]]</f>
        <v>:Male</v>
      </c>
      <c r="O494" s="31"/>
      <c r="P494" s="21" t="n">
        <v>493</v>
      </c>
      <c r="Q494" s="21" t="str">
        <f aca="false">IFERROR(VLOOKUP(P$1&amp;":"&amp;P494,'Finish order'!$C:$K,6,FALSE()),"")</f>
        <v/>
      </c>
      <c r="R494" s="21" t="str">
        <f aca="false">IFERROR(VLOOKUP(P$1&amp;":"&amp;P494,'Finish order'!$C:$K,9,FALSE()),"")</f>
        <v/>
      </c>
      <c r="S494" s="21" t="str">
        <f aca="false">IFERROR(VLOOKUP(P$1&amp;":"&amp;P494,'Finish order'!$C:$K,7,FALSE()),"")</f>
        <v/>
      </c>
      <c r="T494" s="29" t="str">
        <f aca="false">IFERROR(VLOOKUP(P$1&amp;":"&amp;P494,'Finish order'!$C:$K,5,FALSE()),"")</f>
        <v/>
      </c>
      <c r="U494" s="21" t="str">
        <f aca="false">IFERROR(VLOOKUP(P$1&amp;":"&amp;P494,'Finish order'!$C:$K,4,FALSE()),"")</f>
        <v/>
      </c>
      <c r="V494" s="30" t="str">
        <f aca="false" t="array" ref="V494:V494">IFERROR(SMALL(IF($S$2:$S1403=S494,$P$2:$P$911*1.001),1),"")</f>
        <v/>
      </c>
      <c r="W494" s="30" t="str">
        <f aca="false" t="array" ref="W494:W494">IFERROR(SMALL(IF($S$2:$S1403=S494,$P$2:$P$911*1.0001),2),"")</f>
        <v/>
      </c>
      <c r="X494" s="30" t="str">
        <f aca="false" t="array" ref="X494:X494">IFERROR(SMALL(IF($S$2:$S1403=S494,$P$2:$P$911*1.00001),3),"")</f>
        <v/>
      </c>
      <c r="Y494" s="30" t="str">
        <f aca="false" t="array" ref="Y494:Y494">IFERROR(SMALL(IF($S$2:$S1403=S494,$P$2:$P$911*1.000001),4),"")</f>
        <v/>
      </c>
      <c r="Z494" s="30" t="str">
        <f aca="false">IF(P494&lt;&gt;"", IF(COUNT(V494:Y494)=4, SUM(V494:Y494), "No"), "")</f>
        <v>No</v>
      </c>
      <c r="AA494" s="30" t="str">
        <f aca="false">IF(P494&lt;&gt;"", IF(COUNT(V494:X494)=3, SUM(V494:X494), "No"), "")</f>
        <v>No</v>
      </c>
      <c r="AB494" s="30" t="str">
        <f aca="false">IF(P494&lt;&gt;"", IF(COUNT(V494:W494)=2, SUM(V494:W494), "No"), "")</f>
        <v>No</v>
      </c>
      <c r="AC494" s="30" t="str">
        <f aca="false">'Results 10 year vets'!$S494&amp;":"&amp;Table4[[#Headers],[Female]]</f>
        <v>:Female</v>
      </c>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c r="CJ494" s="31"/>
      <c r="CK494" s="31"/>
      <c r="CL494" s="31"/>
      <c r="CM494" s="31"/>
      <c r="CN494" s="31"/>
      <c r="CO494" s="31"/>
      <c r="CP494" s="31"/>
      <c r="CQ494" s="31"/>
      <c r="CR494" s="31"/>
      <c r="CS494" s="31"/>
      <c r="CT494" s="31"/>
      <c r="CU494" s="31"/>
      <c r="CV494" s="31"/>
      <c r="CW494" s="31"/>
      <c r="CX494" s="31"/>
      <c r="CY494" s="31"/>
      <c r="CZ494" s="31"/>
      <c r="DA494" s="31"/>
      <c r="DB494" s="31"/>
      <c r="DC494" s="31"/>
      <c r="DD494" s="31"/>
      <c r="DE494" s="31"/>
      <c r="DF494" s="31"/>
      <c r="DG494" s="31"/>
      <c r="DH494" s="31"/>
      <c r="DI494" s="31"/>
      <c r="DJ494" s="31"/>
      <c r="DK494" s="31"/>
      <c r="DL494" s="31"/>
      <c r="DM494" s="31"/>
      <c r="DN494" s="31"/>
      <c r="DO494" s="31"/>
      <c r="DP494" s="31"/>
      <c r="DQ494" s="31"/>
      <c r="DR494" s="31"/>
      <c r="DS494" s="31"/>
      <c r="DT494" s="31"/>
      <c r="DU494" s="31"/>
      <c r="DV494" s="31"/>
      <c r="DW494" s="31"/>
    </row>
    <row r="495" customFormat="false" ht="15.75" hidden="false" customHeight="true" outlineLevel="0" collapsed="false">
      <c r="A495" s="21" t="n">
        <v>494</v>
      </c>
      <c r="B495" s="21" t="str">
        <f aca="false">IFERROR(VLOOKUP($A$1&amp;":"&amp;A495,'Finish order'!C:K,6,FALSE()),"")</f>
        <v/>
      </c>
      <c r="C495" s="21" t="str">
        <f aca="false">IFERROR(VLOOKUP(A$1&amp;":"&amp;A495,'Finish order'!$C:$K,9,FALSE()),"")</f>
        <v/>
      </c>
      <c r="D495" s="21" t="str">
        <f aca="false">IFERROR(VLOOKUP(A$1&amp;":"&amp;A495,'Finish order'!$C:$K,7,FALSE()),"")</f>
        <v/>
      </c>
      <c r="E495" s="29" t="str">
        <f aca="false">IFERROR(VLOOKUP($A$1&amp;":"&amp;A495,'Finish order'!C:K,5,FALSE()),"")</f>
        <v/>
      </c>
      <c r="F495" s="21" t="str">
        <f aca="false">IFERROR(VLOOKUP($A$1&amp;":"&amp;A495,'Finish order'!C:K,4,FALSE()),"")</f>
        <v/>
      </c>
      <c r="G495" s="30" t="str">
        <f aca="false" t="array" ref="G495:G495">IFERROR(SMALL(IF($D$2:$D1404=D495,$A$2:$A$911*1.001),1),"")</f>
        <v/>
      </c>
      <c r="H495" s="30" t="str">
        <f aca="false" t="array" ref="H495:H495">IFERROR(SMALL(IF($D$2:$D1404=D495,$A$2:$A$911*1.0001),2),"")</f>
        <v/>
      </c>
      <c r="I495" s="30" t="str">
        <f aca="false" t="array" ref="I495:I495">IFERROR(SMALL(IF($D$2:$D1404=D495,$A$2:$A$911*1.00001),3),"")</f>
        <v/>
      </c>
      <c r="J495" s="30" t="str">
        <f aca="false" t="array" ref="J495:J495">IFERROR(SMALL(IF($D$2:$D1404=D495,$A$2:$A$911*1.000001),4),"")</f>
        <v/>
      </c>
      <c r="K495" s="30" t="str">
        <f aca="false">IF(A495&lt;&gt;"", IF(COUNT(G495:J495)=4, SUM(G495:J495), "No"), "")</f>
        <v>No</v>
      </c>
      <c r="L495" s="30" t="str">
        <f aca="false">IF(A495&lt;&gt;"", IF(COUNT(G495:I495)=3, SUM(G495:I495), "No"), "")</f>
        <v>No</v>
      </c>
      <c r="M495" s="30" t="str">
        <f aca="false">IF(A495&lt;&gt;"", IF(COUNT(G495:H495)=2, SUM(G495:H495), "No"), "")</f>
        <v>No</v>
      </c>
      <c r="N495" s="30" t="str">
        <f aca="false">'Results 10 year vets'!$D495&amp;":"&amp;Table1[[#Headers],[Male]]</f>
        <v>:Male</v>
      </c>
      <c r="O495" s="31"/>
      <c r="P495" s="21" t="n">
        <v>494</v>
      </c>
      <c r="Q495" s="21" t="str">
        <f aca="false">IFERROR(VLOOKUP(P$1&amp;":"&amp;P495,'Finish order'!$C:$K,6,FALSE()),"")</f>
        <v/>
      </c>
      <c r="R495" s="21" t="str">
        <f aca="false">IFERROR(VLOOKUP(P$1&amp;":"&amp;P495,'Finish order'!$C:$K,9,FALSE()),"")</f>
        <v/>
      </c>
      <c r="S495" s="21" t="str">
        <f aca="false">IFERROR(VLOOKUP(P$1&amp;":"&amp;P495,'Finish order'!$C:$K,7,FALSE()),"")</f>
        <v/>
      </c>
      <c r="T495" s="29" t="str">
        <f aca="false">IFERROR(VLOOKUP(P$1&amp;":"&amp;P495,'Finish order'!$C:$K,5,FALSE()),"")</f>
        <v/>
      </c>
      <c r="U495" s="21" t="str">
        <f aca="false">IFERROR(VLOOKUP(P$1&amp;":"&amp;P495,'Finish order'!$C:$K,4,FALSE()),"")</f>
        <v/>
      </c>
      <c r="V495" s="30" t="str">
        <f aca="false" t="array" ref="V495:V495">IFERROR(SMALL(IF($S$2:$S1404=S495,$P$2:$P$911*1.001),1),"")</f>
        <v/>
      </c>
      <c r="W495" s="30" t="str">
        <f aca="false" t="array" ref="W495:W495">IFERROR(SMALL(IF($S$2:$S1404=S495,$P$2:$P$911*1.0001),2),"")</f>
        <v/>
      </c>
      <c r="X495" s="30" t="str">
        <f aca="false" t="array" ref="X495:X495">IFERROR(SMALL(IF($S$2:$S1404=S495,$P$2:$P$911*1.00001),3),"")</f>
        <v/>
      </c>
      <c r="Y495" s="30" t="str">
        <f aca="false" t="array" ref="Y495:Y495">IFERROR(SMALL(IF($S$2:$S1404=S495,$P$2:$P$911*1.000001),4),"")</f>
        <v/>
      </c>
      <c r="Z495" s="30" t="str">
        <f aca="false">IF(P495&lt;&gt;"", IF(COUNT(V495:Y495)=4, SUM(V495:Y495), "No"), "")</f>
        <v>No</v>
      </c>
      <c r="AA495" s="30" t="str">
        <f aca="false">IF(P495&lt;&gt;"", IF(COUNT(V495:X495)=3, SUM(V495:X495), "No"), "")</f>
        <v>No</v>
      </c>
      <c r="AB495" s="30" t="str">
        <f aca="false">IF(P495&lt;&gt;"", IF(COUNT(V495:W495)=2, SUM(V495:W495), "No"), "")</f>
        <v>No</v>
      </c>
      <c r="AC495" s="30" t="str">
        <f aca="false">'Results 10 year vets'!$S495&amp;":"&amp;Table4[[#Headers],[Female]]</f>
        <v>:Female</v>
      </c>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c r="CQ495" s="31"/>
      <c r="CR495" s="31"/>
      <c r="CS495" s="31"/>
      <c r="CT495" s="31"/>
      <c r="CU495" s="31"/>
      <c r="CV495" s="31"/>
      <c r="CW495" s="31"/>
      <c r="CX495" s="31"/>
      <c r="CY495" s="31"/>
      <c r="CZ495" s="31"/>
      <c r="DA495" s="31"/>
      <c r="DB495" s="31"/>
      <c r="DC495" s="31"/>
      <c r="DD495" s="31"/>
      <c r="DE495" s="31"/>
      <c r="DF495" s="31"/>
      <c r="DG495" s="31"/>
      <c r="DH495" s="31"/>
      <c r="DI495" s="31"/>
      <c r="DJ495" s="31"/>
      <c r="DK495" s="31"/>
      <c r="DL495" s="31"/>
      <c r="DM495" s="31"/>
      <c r="DN495" s="31"/>
      <c r="DO495" s="31"/>
      <c r="DP495" s="31"/>
      <c r="DQ495" s="31"/>
      <c r="DR495" s="31"/>
      <c r="DS495" s="31"/>
      <c r="DT495" s="31"/>
      <c r="DU495" s="31"/>
      <c r="DV495" s="31"/>
      <c r="DW495" s="31"/>
    </row>
    <row r="496" customFormat="false" ht="15.75" hidden="false" customHeight="true" outlineLevel="0" collapsed="false">
      <c r="A496" s="21" t="n">
        <v>495</v>
      </c>
      <c r="B496" s="21" t="str">
        <f aca="false">IFERROR(VLOOKUP($A$1&amp;":"&amp;A496,'Finish order'!C:K,6,FALSE()),"")</f>
        <v/>
      </c>
      <c r="C496" s="21" t="str">
        <f aca="false">IFERROR(VLOOKUP(A$1&amp;":"&amp;A496,'Finish order'!$C:$K,9,FALSE()),"")</f>
        <v/>
      </c>
      <c r="D496" s="21" t="str">
        <f aca="false">IFERROR(VLOOKUP(A$1&amp;":"&amp;A496,'Finish order'!$C:$K,7,FALSE()),"")</f>
        <v/>
      </c>
      <c r="E496" s="29" t="str">
        <f aca="false">IFERROR(VLOOKUP($A$1&amp;":"&amp;A496,'Finish order'!C:K,5,FALSE()),"")</f>
        <v/>
      </c>
      <c r="F496" s="21" t="str">
        <f aca="false">IFERROR(VLOOKUP($A$1&amp;":"&amp;A496,'Finish order'!C:K,4,FALSE()),"")</f>
        <v/>
      </c>
      <c r="G496" s="30" t="str">
        <f aca="false" t="array" ref="G496:G496">IFERROR(SMALL(IF($D$2:$D1405=D496,$A$2:$A$911*1.001),1),"")</f>
        <v/>
      </c>
      <c r="H496" s="30" t="str">
        <f aca="false" t="array" ref="H496:H496">IFERROR(SMALL(IF($D$2:$D1405=D496,$A$2:$A$911*1.0001),2),"")</f>
        <v/>
      </c>
      <c r="I496" s="30" t="str">
        <f aca="false" t="array" ref="I496:I496">IFERROR(SMALL(IF($D$2:$D1405=D496,$A$2:$A$911*1.00001),3),"")</f>
        <v/>
      </c>
      <c r="J496" s="30" t="str">
        <f aca="false" t="array" ref="J496:J496">IFERROR(SMALL(IF($D$2:$D1405=D496,$A$2:$A$911*1.000001),4),"")</f>
        <v/>
      </c>
      <c r="K496" s="30" t="str">
        <f aca="false">IF(A496&lt;&gt;"", IF(COUNT(G496:J496)=4, SUM(G496:J496), "No"), "")</f>
        <v>No</v>
      </c>
      <c r="L496" s="30" t="str">
        <f aca="false">IF(A496&lt;&gt;"", IF(COUNT(G496:I496)=3, SUM(G496:I496), "No"), "")</f>
        <v>No</v>
      </c>
      <c r="M496" s="30" t="str">
        <f aca="false">IF(A496&lt;&gt;"", IF(COUNT(G496:H496)=2, SUM(G496:H496), "No"), "")</f>
        <v>No</v>
      </c>
      <c r="N496" s="30" t="str">
        <f aca="false">'Results 10 year vets'!$D496&amp;":"&amp;Table1[[#Headers],[Male]]</f>
        <v>:Male</v>
      </c>
      <c r="O496" s="31"/>
      <c r="P496" s="21" t="n">
        <v>495</v>
      </c>
      <c r="Q496" s="21" t="str">
        <f aca="false">IFERROR(VLOOKUP(P$1&amp;":"&amp;P496,'Finish order'!$C:$K,6,FALSE()),"")</f>
        <v/>
      </c>
      <c r="R496" s="21" t="str">
        <f aca="false">IFERROR(VLOOKUP(P$1&amp;":"&amp;P496,'Finish order'!$C:$K,9,FALSE()),"")</f>
        <v/>
      </c>
      <c r="S496" s="21" t="str">
        <f aca="false">IFERROR(VLOOKUP(P$1&amp;":"&amp;P496,'Finish order'!$C:$K,7,FALSE()),"")</f>
        <v/>
      </c>
      <c r="T496" s="29" t="str">
        <f aca="false">IFERROR(VLOOKUP(P$1&amp;":"&amp;P496,'Finish order'!$C:$K,5,FALSE()),"")</f>
        <v/>
      </c>
      <c r="U496" s="21" t="str">
        <f aca="false">IFERROR(VLOOKUP(P$1&amp;":"&amp;P496,'Finish order'!$C:$K,4,FALSE()),"")</f>
        <v/>
      </c>
      <c r="V496" s="30" t="str">
        <f aca="false" t="array" ref="V496:V496">IFERROR(SMALL(IF($S$2:$S1405=S496,$P$2:$P$911*1.001),1),"")</f>
        <v/>
      </c>
      <c r="W496" s="30" t="str">
        <f aca="false" t="array" ref="W496:W496">IFERROR(SMALL(IF($S$2:$S1405=S496,$P$2:$P$911*1.0001),2),"")</f>
        <v/>
      </c>
      <c r="X496" s="30" t="str">
        <f aca="false" t="array" ref="X496:X496">IFERROR(SMALL(IF($S$2:$S1405=S496,$P$2:$P$911*1.00001),3),"")</f>
        <v/>
      </c>
      <c r="Y496" s="30" t="str">
        <f aca="false" t="array" ref="Y496:Y496">IFERROR(SMALL(IF($S$2:$S1405=S496,$P$2:$P$911*1.000001),4),"")</f>
        <v/>
      </c>
      <c r="Z496" s="30" t="str">
        <f aca="false">IF(P496&lt;&gt;"", IF(COUNT(V496:Y496)=4, SUM(V496:Y496), "No"), "")</f>
        <v>No</v>
      </c>
      <c r="AA496" s="30" t="str">
        <f aca="false">IF(P496&lt;&gt;"", IF(COUNT(V496:X496)=3, SUM(V496:X496), "No"), "")</f>
        <v>No</v>
      </c>
      <c r="AB496" s="30" t="str">
        <f aca="false">IF(P496&lt;&gt;"", IF(COUNT(V496:W496)=2, SUM(V496:W496), "No"), "")</f>
        <v>No</v>
      </c>
      <c r="AC496" s="30" t="str">
        <f aca="false">'Results 10 year vets'!$S496&amp;":"&amp;Table4[[#Headers],[Female]]</f>
        <v>:Female</v>
      </c>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c r="CQ496" s="31"/>
      <c r="CR496" s="31"/>
      <c r="CS496" s="31"/>
      <c r="CT496" s="31"/>
      <c r="CU496" s="31"/>
      <c r="CV496" s="31"/>
      <c r="CW496" s="31"/>
      <c r="CX496" s="31"/>
      <c r="CY496" s="31"/>
      <c r="CZ496" s="31"/>
      <c r="DA496" s="31"/>
      <c r="DB496" s="31"/>
      <c r="DC496" s="31"/>
      <c r="DD496" s="31"/>
      <c r="DE496" s="31"/>
      <c r="DF496" s="31"/>
      <c r="DG496" s="31"/>
      <c r="DH496" s="31"/>
      <c r="DI496" s="31"/>
      <c r="DJ496" s="31"/>
      <c r="DK496" s="31"/>
      <c r="DL496" s="31"/>
      <c r="DM496" s="31"/>
      <c r="DN496" s="31"/>
      <c r="DO496" s="31"/>
      <c r="DP496" s="31"/>
      <c r="DQ496" s="31"/>
      <c r="DR496" s="31"/>
      <c r="DS496" s="31"/>
      <c r="DT496" s="31"/>
      <c r="DU496" s="31"/>
      <c r="DV496" s="31"/>
      <c r="DW496" s="31"/>
    </row>
    <row r="497" customFormat="false" ht="15.75" hidden="false" customHeight="true" outlineLevel="0" collapsed="false">
      <c r="A497" s="21" t="n">
        <v>496</v>
      </c>
      <c r="B497" s="21" t="str">
        <f aca="false">IFERROR(VLOOKUP($A$1&amp;":"&amp;A497,'Finish order'!C:K,6,FALSE()),"")</f>
        <v/>
      </c>
      <c r="C497" s="21" t="str">
        <f aca="false">IFERROR(VLOOKUP(A$1&amp;":"&amp;A497,'Finish order'!$C:$K,9,FALSE()),"")</f>
        <v/>
      </c>
      <c r="D497" s="21" t="str">
        <f aca="false">IFERROR(VLOOKUP(A$1&amp;":"&amp;A497,'Finish order'!$C:$K,7,FALSE()),"")</f>
        <v/>
      </c>
      <c r="E497" s="29" t="str">
        <f aca="false">IFERROR(VLOOKUP($A$1&amp;":"&amp;A497,'Finish order'!C:K,5,FALSE()),"")</f>
        <v/>
      </c>
      <c r="F497" s="21" t="str">
        <f aca="false">IFERROR(VLOOKUP($A$1&amp;":"&amp;A497,'Finish order'!C:K,4,FALSE()),"")</f>
        <v/>
      </c>
      <c r="G497" s="30" t="str">
        <f aca="false" t="array" ref="G497:G497">IFERROR(SMALL(IF($D$2:$D1406=D497,$A$2:$A$911*1.001),1),"")</f>
        <v/>
      </c>
      <c r="H497" s="30" t="str">
        <f aca="false" t="array" ref="H497:H497">IFERROR(SMALL(IF($D$2:$D1406=D497,$A$2:$A$911*1.0001),2),"")</f>
        <v/>
      </c>
      <c r="I497" s="30" t="str">
        <f aca="false" t="array" ref="I497:I497">IFERROR(SMALL(IF($D$2:$D1406=D497,$A$2:$A$911*1.00001),3),"")</f>
        <v/>
      </c>
      <c r="J497" s="30" t="str">
        <f aca="false" t="array" ref="J497:J497">IFERROR(SMALL(IF($D$2:$D1406=D497,$A$2:$A$911*1.000001),4),"")</f>
        <v/>
      </c>
      <c r="K497" s="30" t="str">
        <f aca="false">IF(A497&lt;&gt;"", IF(COUNT(G497:J497)=4, SUM(G497:J497), "No"), "")</f>
        <v>No</v>
      </c>
      <c r="L497" s="30" t="str">
        <f aca="false">IF(A497&lt;&gt;"", IF(COUNT(G497:I497)=3, SUM(G497:I497), "No"), "")</f>
        <v>No</v>
      </c>
      <c r="M497" s="30" t="str">
        <f aca="false">IF(A497&lt;&gt;"", IF(COUNT(G497:H497)=2, SUM(G497:H497), "No"), "")</f>
        <v>No</v>
      </c>
      <c r="N497" s="30" t="str">
        <f aca="false">'Results 10 year vets'!$D497&amp;":"&amp;Table1[[#Headers],[Male]]</f>
        <v>:Male</v>
      </c>
      <c r="O497" s="31"/>
      <c r="P497" s="21" t="n">
        <v>496</v>
      </c>
      <c r="Q497" s="21" t="str">
        <f aca="false">IFERROR(VLOOKUP(P$1&amp;":"&amp;P497,'Finish order'!$C:$K,6,FALSE()),"")</f>
        <v/>
      </c>
      <c r="R497" s="21" t="str">
        <f aca="false">IFERROR(VLOOKUP(P$1&amp;":"&amp;P497,'Finish order'!$C:$K,9,FALSE()),"")</f>
        <v/>
      </c>
      <c r="S497" s="21" t="str">
        <f aca="false">IFERROR(VLOOKUP(P$1&amp;":"&amp;P497,'Finish order'!$C:$K,7,FALSE()),"")</f>
        <v/>
      </c>
      <c r="T497" s="29" t="str">
        <f aca="false">IFERROR(VLOOKUP(P$1&amp;":"&amp;P497,'Finish order'!$C:$K,5,FALSE()),"")</f>
        <v/>
      </c>
      <c r="U497" s="21" t="str">
        <f aca="false">IFERROR(VLOOKUP(P$1&amp;":"&amp;P497,'Finish order'!$C:$K,4,FALSE()),"")</f>
        <v/>
      </c>
      <c r="V497" s="30" t="str">
        <f aca="false" t="array" ref="V497:V497">IFERROR(SMALL(IF($S$2:$S1406=S497,$P$2:$P$911*1.001),1),"")</f>
        <v/>
      </c>
      <c r="W497" s="30" t="str">
        <f aca="false" t="array" ref="W497:W497">IFERROR(SMALL(IF($S$2:$S1406=S497,$P$2:$P$911*1.0001),2),"")</f>
        <v/>
      </c>
      <c r="X497" s="30" t="str">
        <f aca="false" t="array" ref="X497:X497">IFERROR(SMALL(IF($S$2:$S1406=S497,$P$2:$P$911*1.00001),3),"")</f>
        <v/>
      </c>
      <c r="Y497" s="30" t="str">
        <f aca="false" t="array" ref="Y497:Y497">IFERROR(SMALL(IF($S$2:$S1406=S497,$P$2:$P$911*1.000001),4),"")</f>
        <v/>
      </c>
      <c r="Z497" s="30" t="str">
        <f aca="false">IF(P497&lt;&gt;"", IF(COUNT(V497:Y497)=4, SUM(V497:Y497), "No"), "")</f>
        <v>No</v>
      </c>
      <c r="AA497" s="30" t="str">
        <f aca="false">IF(P497&lt;&gt;"", IF(COUNT(V497:X497)=3, SUM(V497:X497), "No"), "")</f>
        <v>No</v>
      </c>
      <c r="AB497" s="30" t="str">
        <f aca="false">IF(P497&lt;&gt;"", IF(COUNT(V497:W497)=2, SUM(V497:W497), "No"), "")</f>
        <v>No</v>
      </c>
      <c r="AC497" s="30" t="str">
        <f aca="false">'Results 10 year vets'!$S497&amp;":"&amp;Table4[[#Headers],[Female]]</f>
        <v>:Female</v>
      </c>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c r="CQ497" s="31"/>
      <c r="CR497" s="31"/>
      <c r="CS497" s="31"/>
      <c r="CT497" s="31"/>
      <c r="CU497" s="31"/>
      <c r="CV497" s="31"/>
      <c r="CW497" s="31"/>
      <c r="CX497" s="31"/>
      <c r="CY497" s="31"/>
      <c r="CZ497" s="31"/>
      <c r="DA497" s="31"/>
      <c r="DB497" s="31"/>
      <c r="DC497" s="31"/>
      <c r="DD497" s="31"/>
      <c r="DE497" s="31"/>
      <c r="DF497" s="31"/>
      <c r="DG497" s="31"/>
      <c r="DH497" s="31"/>
      <c r="DI497" s="31"/>
      <c r="DJ497" s="31"/>
      <c r="DK497" s="31"/>
      <c r="DL497" s="31"/>
      <c r="DM497" s="31"/>
      <c r="DN497" s="31"/>
      <c r="DO497" s="31"/>
      <c r="DP497" s="31"/>
      <c r="DQ497" s="31"/>
      <c r="DR497" s="31"/>
      <c r="DS497" s="31"/>
      <c r="DT497" s="31"/>
      <c r="DU497" s="31"/>
      <c r="DV497" s="31"/>
      <c r="DW497" s="31"/>
    </row>
    <row r="498" customFormat="false" ht="15.75" hidden="false" customHeight="true" outlineLevel="0" collapsed="false">
      <c r="A498" s="21" t="n">
        <v>497</v>
      </c>
      <c r="B498" s="21" t="str">
        <f aca="false">IFERROR(VLOOKUP($A$1&amp;":"&amp;A498,'Finish order'!C:K,6,FALSE()),"")</f>
        <v/>
      </c>
      <c r="C498" s="21" t="str">
        <f aca="false">IFERROR(VLOOKUP(A$1&amp;":"&amp;A498,'Finish order'!$C:$K,9,FALSE()),"")</f>
        <v/>
      </c>
      <c r="D498" s="21" t="str">
        <f aca="false">IFERROR(VLOOKUP(A$1&amp;":"&amp;A498,'Finish order'!$C:$K,7,FALSE()),"")</f>
        <v/>
      </c>
      <c r="E498" s="29" t="str">
        <f aca="false">IFERROR(VLOOKUP($A$1&amp;":"&amp;A498,'Finish order'!C:K,5,FALSE()),"")</f>
        <v/>
      </c>
      <c r="F498" s="21" t="str">
        <f aca="false">IFERROR(VLOOKUP($A$1&amp;":"&amp;A498,'Finish order'!C:K,4,FALSE()),"")</f>
        <v/>
      </c>
      <c r="G498" s="30" t="str">
        <f aca="false" t="array" ref="G498:G498">IFERROR(SMALL(IF($D$2:$D1407=D498,$A$2:$A$911*1.001),1),"")</f>
        <v/>
      </c>
      <c r="H498" s="30" t="str">
        <f aca="false" t="array" ref="H498:H498">IFERROR(SMALL(IF($D$2:$D1407=D498,$A$2:$A$911*1.0001),2),"")</f>
        <v/>
      </c>
      <c r="I498" s="30" t="str">
        <f aca="false" t="array" ref="I498:I498">IFERROR(SMALL(IF($D$2:$D1407=D498,$A$2:$A$911*1.00001),3),"")</f>
        <v/>
      </c>
      <c r="J498" s="30" t="str">
        <f aca="false" t="array" ref="J498:J498">IFERROR(SMALL(IF($D$2:$D1407=D498,$A$2:$A$911*1.000001),4),"")</f>
        <v/>
      </c>
      <c r="K498" s="30" t="str">
        <f aca="false">IF(A498&lt;&gt;"", IF(COUNT(G498:J498)=4, SUM(G498:J498), "No"), "")</f>
        <v>No</v>
      </c>
      <c r="L498" s="30" t="str">
        <f aca="false">IF(A498&lt;&gt;"", IF(COUNT(G498:I498)=3, SUM(G498:I498), "No"), "")</f>
        <v>No</v>
      </c>
      <c r="M498" s="30" t="str">
        <f aca="false">IF(A498&lt;&gt;"", IF(COUNT(G498:H498)=2, SUM(G498:H498), "No"), "")</f>
        <v>No</v>
      </c>
      <c r="N498" s="30" t="str">
        <f aca="false">'Results 10 year vets'!$D498&amp;":"&amp;Table1[[#Headers],[Male]]</f>
        <v>:Male</v>
      </c>
      <c r="O498" s="31"/>
      <c r="P498" s="21" t="n">
        <v>497</v>
      </c>
      <c r="Q498" s="21" t="str">
        <f aca="false">IFERROR(VLOOKUP(P$1&amp;":"&amp;P498,'Finish order'!$C:$K,6,FALSE()),"")</f>
        <v/>
      </c>
      <c r="R498" s="21" t="str">
        <f aca="false">IFERROR(VLOOKUP(P$1&amp;":"&amp;P498,'Finish order'!$C:$K,9,FALSE()),"")</f>
        <v/>
      </c>
      <c r="S498" s="21" t="str">
        <f aca="false">IFERROR(VLOOKUP(P$1&amp;":"&amp;P498,'Finish order'!$C:$K,7,FALSE()),"")</f>
        <v/>
      </c>
      <c r="T498" s="29" t="str">
        <f aca="false">IFERROR(VLOOKUP(P$1&amp;":"&amp;P498,'Finish order'!$C:$K,5,FALSE()),"")</f>
        <v/>
      </c>
      <c r="U498" s="21" t="str">
        <f aca="false">IFERROR(VLOOKUP(P$1&amp;":"&amp;P498,'Finish order'!$C:$K,4,FALSE()),"")</f>
        <v/>
      </c>
      <c r="V498" s="30" t="str">
        <f aca="false" t="array" ref="V498:V498">IFERROR(SMALL(IF($S$2:$S1407=S498,$P$2:$P$911*1.001),1),"")</f>
        <v/>
      </c>
      <c r="W498" s="30" t="str">
        <f aca="false" t="array" ref="W498:W498">IFERROR(SMALL(IF($S$2:$S1407=S498,$P$2:$P$911*1.0001),2),"")</f>
        <v/>
      </c>
      <c r="X498" s="30" t="str">
        <f aca="false" t="array" ref="X498:X498">IFERROR(SMALL(IF($S$2:$S1407=S498,$P$2:$P$911*1.00001),3),"")</f>
        <v/>
      </c>
      <c r="Y498" s="30" t="str">
        <f aca="false" t="array" ref="Y498:Y498">IFERROR(SMALL(IF($S$2:$S1407=S498,$P$2:$P$911*1.000001),4),"")</f>
        <v/>
      </c>
      <c r="Z498" s="30" t="str">
        <f aca="false">IF(P498&lt;&gt;"", IF(COUNT(V498:Y498)=4, SUM(V498:Y498), "No"), "")</f>
        <v>No</v>
      </c>
      <c r="AA498" s="30" t="str">
        <f aca="false">IF(P498&lt;&gt;"", IF(COUNT(V498:X498)=3, SUM(V498:X498), "No"), "")</f>
        <v>No</v>
      </c>
      <c r="AB498" s="30" t="str">
        <f aca="false">IF(P498&lt;&gt;"", IF(COUNT(V498:W498)=2, SUM(V498:W498), "No"), "")</f>
        <v>No</v>
      </c>
      <c r="AC498" s="30" t="str">
        <f aca="false">'Results 10 year vets'!$S498&amp;":"&amp;Table4[[#Headers],[Female]]</f>
        <v>:Female</v>
      </c>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c r="CQ498" s="31"/>
      <c r="CR498" s="31"/>
      <c r="CS498" s="31"/>
      <c r="CT498" s="31"/>
      <c r="CU498" s="31"/>
      <c r="CV498" s="31"/>
      <c r="CW498" s="31"/>
      <c r="CX498" s="31"/>
      <c r="CY498" s="31"/>
      <c r="CZ498" s="31"/>
      <c r="DA498" s="31"/>
      <c r="DB498" s="31"/>
      <c r="DC498" s="31"/>
      <c r="DD498" s="31"/>
      <c r="DE498" s="31"/>
      <c r="DF498" s="31"/>
      <c r="DG498" s="31"/>
      <c r="DH498" s="31"/>
      <c r="DI498" s="31"/>
      <c r="DJ498" s="31"/>
      <c r="DK498" s="31"/>
      <c r="DL498" s="31"/>
      <c r="DM498" s="31"/>
      <c r="DN498" s="31"/>
      <c r="DO498" s="31"/>
      <c r="DP498" s="31"/>
      <c r="DQ498" s="31"/>
      <c r="DR498" s="31"/>
      <c r="DS498" s="31"/>
      <c r="DT498" s="31"/>
      <c r="DU498" s="31"/>
      <c r="DV498" s="31"/>
      <c r="DW498" s="31"/>
    </row>
    <row r="499" customFormat="false" ht="15.75" hidden="false" customHeight="true" outlineLevel="0" collapsed="false">
      <c r="A499" s="21" t="n">
        <v>498</v>
      </c>
      <c r="B499" s="21" t="str">
        <f aca="false">IFERROR(VLOOKUP($A$1&amp;":"&amp;A499,'Finish order'!C:K,6,FALSE()),"")</f>
        <v/>
      </c>
      <c r="C499" s="21" t="str">
        <f aca="false">IFERROR(VLOOKUP(A$1&amp;":"&amp;A499,'Finish order'!$C:$K,9,FALSE()),"")</f>
        <v/>
      </c>
      <c r="D499" s="21" t="str">
        <f aca="false">IFERROR(VLOOKUP(A$1&amp;":"&amp;A499,'Finish order'!$C:$K,7,FALSE()),"")</f>
        <v/>
      </c>
      <c r="E499" s="29" t="str">
        <f aca="false">IFERROR(VLOOKUP($A$1&amp;":"&amp;A499,'Finish order'!C:K,5,FALSE()),"")</f>
        <v/>
      </c>
      <c r="F499" s="21" t="str">
        <f aca="false">IFERROR(VLOOKUP($A$1&amp;":"&amp;A499,'Finish order'!C:K,4,FALSE()),"")</f>
        <v/>
      </c>
      <c r="G499" s="30" t="str">
        <f aca="false" t="array" ref="G499:G499">IFERROR(SMALL(IF($D$2:$D1408=D499,$A$2:$A$911*1.001),1),"")</f>
        <v/>
      </c>
      <c r="H499" s="30" t="str">
        <f aca="false" t="array" ref="H499:H499">IFERROR(SMALL(IF($D$2:$D1408=D499,$A$2:$A$911*1.0001),2),"")</f>
        <v/>
      </c>
      <c r="I499" s="30" t="str">
        <f aca="false" t="array" ref="I499:I499">IFERROR(SMALL(IF($D$2:$D1408=D499,$A$2:$A$911*1.00001),3),"")</f>
        <v/>
      </c>
      <c r="J499" s="30" t="str">
        <f aca="false" t="array" ref="J499:J499">IFERROR(SMALL(IF($D$2:$D1408=D499,$A$2:$A$911*1.000001),4),"")</f>
        <v/>
      </c>
      <c r="K499" s="30" t="str">
        <f aca="false">IF(A499&lt;&gt;"", IF(COUNT(G499:J499)=4, SUM(G499:J499), "No"), "")</f>
        <v>No</v>
      </c>
      <c r="L499" s="30" t="str">
        <f aca="false">IF(A499&lt;&gt;"", IF(COUNT(G499:I499)=3, SUM(G499:I499), "No"), "")</f>
        <v>No</v>
      </c>
      <c r="M499" s="30" t="str">
        <f aca="false">IF(A499&lt;&gt;"", IF(COUNT(G499:H499)=2, SUM(G499:H499), "No"), "")</f>
        <v>No</v>
      </c>
      <c r="N499" s="30" t="str">
        <f aca="false">'Results 10 year vets'!$D499&amp;":"&amp;Table1[[#Headers],[Male]]</f>
        <v>:Male</v>
      </c>
      <c r="O499" s="31"/>
      <c r="P499" s="21" t="n">
        <v>498</v>
      </c>
      <c r="Q499" s="21" t="str">
        <f aca="false">IFERROR(VLOOKUP(P$1&amp;":"&amp;P499,'Finish order'!$C:$K,6,FALSE()),"")</f>
        <v/>
      </c>
      <c r="R499" s="21" t="str">
        <f aca="false">IFERROR(VLOOKUP(P$1&amp;":"&amp;P499,'Finish order'!$C:$K,9,FALSE()),"")</f>
        <v/>
      </c>
      <c r="S499" s="21" t="str">
        <f aca="false">IFERROR(VLOOKUP(P$1&amp;":"&amp;P499,'Finish order'!$C:$K,7,FALSE()),"")</f>
        <v/>
      </c>
      <c r="T499" s="29" t="str">
        <f aca="false">IFERROR(VLOOKUP(P$1&amp;":"&amp;P499,'Finish order'!$C:$K,5,FALSE()),"")</f>
        <v/>
      </c>
      <c r="U499" s="21" t="str">
        <f aca="false">IFERROR(VLOOKUP(P$1&amp;":"&amp;P499,'Finish order'!$C:$K,4,FALSE()),"")</f>
        <v/>
      </c>
      <c r="V499" s="30" t="str">
        <f aca="false" t="array" ref="V499:V499">IFERROR(SMALL(IF($S$2:$S1408=S499,$P$2:$P$911*1.001),1),"")</f>
        <v/>
      </c>
      <c r="W499" s="30" t="str">
        <f aca="false" t="array" ref="W499:W499">IFERROR(SMALL(IF($S$2:$S1408=S499,$P$2:$P$911*1.0001),2),"")</f>
        <v/>
      </c>
      <c r="X499" s="30" t="str">
        <f aca="false" t="array" ref="X499:X499">IFERROR(SMALL(IF($S$2:$S1408=S499,$P$2:$P$911*1.00001),3),"")</f>
        <v/>
      </c>
      <c r="Y499" s="30" t="str">
        <f aca="false" t="array" ref="Y499:Y499">IFERROR(SMALL(IF($S$2:$S1408=S499,$P$2:$P$911*1.000001),4),"")</f>
        <v/>
      </c>
      <c r="Z499" s="30" t="str">
        <f aca="false">IF(P499&lt;&gt;"", IF(COUNT(V499:Y499)=4, SUM(V499:Y499), "No"), "")</f>
        <v>No</v>
      </c>
      <c r="AA499" s="30" t="str">
        <f aca="false">IF(P499&lt;&gt;"", IF(COUNT(V499:X499)=3, SUM(V499:X499), "No"), "")</f>
        <v>No</v>
      </c>
      <c r="AB499" s="30" t="str">
        <f aca="false">IF(P499&lt;&gt;"", IF(COUNT(V499:W499)=2, SUM(V499:W499), "No"), "")</f>
        <v>No</v>
      </c>
      <c r="AC499" s="30" t="str">
        <f aca="false">'Results 10 year vets'!$S499&amp;":"&amp;Table4[[#Headers],[Female]]</f>
        <v>:Female</v>
      </c>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c r="CQ499" s="31"/>
      <c r="CR499" s="31"/>
      <c r="CS499" s="31"/>
      <c r="CT499" s="31"/>
      <c r="CU499" s="31"/>
      <c r="CV499" s="31"/>
      <c r="CW499" s="31"/>
      <c r="CX499" s="31"/>
      <c r="CY499" s="31"/>
      <c r="CZ499" s="31"/>
      <c r="DA499" s="31"/>
      <c r="DB499" s="31"/>
      <c r="DC499" s="31"/>
      <c r="DD499" s="31"/>
      <c r="DE499" s="31"/>
      <c r="DF499" s="31"/>
      <c r="DG499" s="31"/>
      <c r="DH499" s="31"/>
      <c r="DI499" s="31"/>
      <c r="DJ499" s="31"/>
      <c r="DK499" s="31"/>
      <c r="DL499" s="31"/>
      <c r="DM499" s="31"/>
      <c r="DN499" s="31"/>
      <c r="DO499" s="31"/>
      <c r="DP499" s="31"/>
      <c r="DQ499" s="31"/>
      <c r="DR499" s="31"/>
      <c r="DS499" s="31"/>
      <c r="DT499" s="31"/>
      <c r="DU499" s="31"/>
      <c r="DV499" s="31"/>
      <c r="DW499" s="31"/>
    </row>
    <row r="500" customFormat="false" ht="15.75" hidden="false" customHeight="true" outlineLevel="0" collapsed="false">
      <c r="A500" s="21" t="n">
        <v>499</v>
      </c>
      <c r="B500" s="21" t="str">
        <f aca="false">IFERROR(VLOOKUP($A$1&amp;":"&amp;A500,'Finish order'!C:K,6,FALSE()),"")</f>
        <v/>
      </c>
      <c r="C500" s="21" t="str">
        <f aca="false">IFERROR(VLOOKUP(A$1&amp;":"&amp;A500,'Finish order'!$C:$K,9,FALSE()),"")</f>
        <v/>
      </c>
      <c r="D500" s="21" t="str">
        <f aca="false">IFERROR(VLOOKUP(A$1&amp;":"&amp;A500,'Finish order'!$C:$K,7,FALSE()),"")</f>
        <v/>
      </c>
      <c r="E500" s="29" t="str">
        <f aca="false">IFERROR(VLOOKUP($A$1&amp;":"&amp;A500,'Finish order'!C:K,5,FALSE()),"")</f>
        <v/>
      </c>
      <c r="F500" s="21" t="str">
        <f aca="false">IFERROR(VLOOKUP($A$1&amp;":"&amp;A500,'Finish order'!C:K,4,FALSE()),"")</f>
        <v/>
      </c>
      <c r="G500" s="30" t="str">
        <f aca="false" t="array" ref="G500:G500">IFERROR(SMALL(IF($D$2:$D1409=D500,$A$2:$A$911*1.001),1),"")</f>
        <v/>
      </c>
      <c r="H500" s="30" t="str">
        <f aca="false" t="array" ref="H500:H500">IFERROR(SMALL(IF($D$2:$D1409=D500,$A$2:$A$911*1.0001),2),"")</f>
        <v/>
      </c>
      <c r="I500" s="30" t="str">
        <f aca="false" t="array" ref="I500:I500">IFERROR(SMALL(IF($D$2:$D1409=D500,$A$2:$A$911*1.00001),3),"")</f>
        <v/>
      </c>
      <c r="J500" s="30" t="str">
        <f aca="false" t="array" ref="J500:J500">IFERROR(SMALL(IF($D$2:$D1409=D500,$A$2:$A$911*1.000001),4),"")</f>
        <v/>
      </c>
      <c r="K500" s="30" t="str">
        <f aca="false">IF(A500&lt;&gt;"", IF(COUNT(G500:J500)=4, SUM(G500:J500), "No"), "")</f>
        <v>No</v>
      </c>
      <c r="L500" s="30" t="str">
        <f aca="false">IF(A500&lt;&gt;"", IF(COUNT(G500:I500)=3, SUM(G500:I500), "No"), "")</f>
        <v>No</v>
      </c>
      <c r="M500" s="30" t="str">
        <f aca="false">IF(A500&lt;&gt;"", IF(COUNT(G500:H500)=2, SUM(G500:H500), "No"), "")</f>
        <v>No</v>
      </c>
      <c r="N500" s="30" t="str">
        <f aca="false">'Results 10 year vets'!$D500&amp;":"&amp;Table1[[#Headers],[Male]]</f>
        <v>:Male</v>
      </c>
      <c r="O500" s="31"/>
      <c r="P500" s="21" t="n">
        <v>499</v>
      </c>
      <c r="Q500" s="21" t="str">
        <f aca="false">IFERROR(VLOOKUP(P$1&amp;":"&amp;P500,'Finish order'!$C:$K,6,FALSE()),"")</f>
        <v/>
      </c>
      <c r="R500" s="21" t="str">
        <f aca="false">IFERROR(VLOOKUP(P$1&amp;":"&amp;P500,'Finish order'!$C:$K,9,FALSE()),"")</f>
        <v/>
      </c>
      <c r="S500" s="21" t="str">
        <f aca="false">IFERROR(VLOOKUP(P$1&amp;":"&amp;P500,'Finish order'!$C:$K,7,FALSE()),"")</f>
        <v/>
      </c>
      <c r="T500" s="29" t="str">
        <f aca="false">IFERROR(VLOOKUP(P$1&amp;":"&amp;P500,'Finish order'!$C:$K,5,FALSE()),"")</f>
        <v/>
      </c>
      <c r="U500" s="21" t="str">
        <f aca="false">IFERROR(VLOOKUP(P$1&amp;":"&amp;P500,'Finish order'!$C:$K,4,FALSE()),"")</f>
        <v/>
      </c>
      <c r="V500" s="30" t="str">
        <f aca="false" t="array" ref="V500:V500">IFERROR(SMALL(IF($S$2:$S1409=S500,$P$2:$P$911*1.001),1),"")</f>
        <v/>
      </c>
      <c r="W500" s="30" t="str">
        <f aca="false" t="array" ref="W500:W500">IFERROR(SMALL(IF($S$2:$S1409=S500,$P$2:$P$911*1.0001),2),"")</f>
        <v/>
      </c>
      <c r="X500" s="30" t="str">
        <f aca="false" t="array" ref="X500:X500">IFERROR(SMALL(IF($S$2:$S1409=S500,$P$2:$P$911*1.00001),3),"")</f>
        <v/>
      </c>
      <c r="Y500" s="30" t="str">
        <f aca="false" t="array" ref="Y500:Y500">IFERROR(SMALL(IF($S$2:$S1409=S500,$P$2:$P$911*1.000001),4),"")</f>
        <v/>
      </c>
      <c r="Z500" s="30" t="str">
        <f aca="false">IF(P500&lt;&gt;"", IF(COUNT(V500:Y500)=4, SUM(V500:Y500), "No"), "")</f>
        <v>No</v>
      </c>
      <c r="AA500" s="30" t="str">
        <f aca="false">IF(P500&lt;&gt;"", IF(COUNT(V500:X500)=3, SUM(V500:X500), "No"), "")</f>
        <v>No</v>
      </c>
      <c r="AB500" s="30" t="str">
        <f aca="false">IF(P500&lt;&gt;"", IF(COUNT(V500:W500)=2, SUM(V500:W500), "No"), "")</f>
        <v>No</v>
      </c>
      <c r="AC500" s="30" t="str">
        <f aca="false">'Results 10 year vets'!$S500&amp;":"&amp;Table4[[#Headers],[Female]]</f>
        <v>:Female</v>
      </c>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c r="CQ500" s="31"/>
      <c r="CR500" s="31"/>
      <c r="CS500" s="31"/>
      <c r="CT500" s="31"/>
      <c r="CU500" s="31"/>
      <c r="CV500" s="31"/>
      <c r="CW500" s="31"/>
      <c r="CX500" s="31"/>
      <c r="CY500" s="31"/>
      <c r="CZ500" s="31"/>
      <c r="DA500" s="31"/>
      <c r="DB500" s="31"/>
      <c r="DC500" s="31"/>
      <c r="DD500" s="31"/>
      <c r="DE500" s="31"/>
      <c r="DF500" s="31"/>
      <c r="DG500" s="31"/>
      <c r="DH500" s="31"/>
      <c r="DI500" s="31"/>
      <c r="DJ500" s="31"/>
      <c r="DK500" s="31"/>
      <c r="DL500" s="31"/>
      <c r="DM500" s="31"/>
      <c r="DN500" s="31"/>
      <c r="DO500" s="31"/>
      <c r="DP500" s="31"/>
      <c r="DQ500" s="31"/>
      <c r="DR500" s="31"/>
      <c r="DS500" s="31"/>
      <c r="DT500" s="31"/>
      <c r="DU500" s="31"/>
      <c r="DV500" s="31"/>
      <c r="DW500" s="31"/>
    </row>
    <row r="501" customFormat="false" ht="15.75" hidden="false" customHeight="true" outlineLevel="0" collapsed="false">
      <c r="A501" s="21" t="n">
        <v>500</v>
      </c>
      <c r="B501" s="21" t="str">
        <f aca="false">IFERROR(VLOOKUP($A$1&amp;":"&amp;A501,'Finish order'!C:K,6,FALSE()),"")</f>
        <v/>
      </c>
      <c r="C501" s="21" t="str">
        <f aca="false">IFERROR(VLOOKUP(A$1&amp;":"&amp;A501,'Finish order'!$C:$K,9,FALSE()),"")</f>
        <v/>
      </c>
      <c r="D501" s="21" t="str">
        <f aca="false">IFERROR(VLOOKUP(A$1&amp;":"&amp;A501,'Finish order'!$C:$K,7,FALSE()),"")</f>
        <v/>
      </c>
      <c r="E501" s="29" t="str">
        <f aca="false">IFERROR(VLOOKUP($A$1&amp;":"&amp;A501,'Finish order'!C:K,5,FALSE()),"")</f>
        <v/>
      </c>
      <c r="F501" s="21" t="str">
        <f aca="false">IFERROR(VLOOKUP($A$1&amp;":"&amp;A501,'Finish order'!C:K,4,FALSE()),"")</f>
        <v/>
      </c>
      <c r="G501" s="30" t="str">
        <f aca="false" t="array" ref="G501:G501">IFERROR(SMALL(IF($D$2:$D1410=D501,$A$2:$A$911*1.001),1),"")</f>
        <v/>
      </c>
      <c r="H501" s="30" t="str">
        <f aca="false" t="array" ref="H501:H501">IFERROR(SMALL(IF($D$2:$D1410=D501,$A$2:$A$911*1.0001),2),"")</f>
        <v/>
      </c>
      <c r="I501" s="30" t="str">
        <f aca="false" t="array" ref="I501:I501">IFERROR(SMALL(IF($D$2:$D1410=D501,$A$2:$A$911*1.00001),3),"")</f>
        <v/>
      </c>
      <c r="J501" s="30" t="str">
        <f aca="false" t="array" ref="J501:J501">IFERROR(SMALL(IF($D$2:$D1410=D501,$A$2:$A$911*1.000001),4),"")</f>
        <v/>
      </c>
      <c r="K501" s="30" t="str">
        <f aca="false">IF(A501&lt;&gt;"", IF(COUNT(G501:J501)=4, SUM(G501:J501), "No"), "")</f>
        <v>No</v>
      </c>
      <c r="L501" s="30" t="str">
        <f aca="false">IF(A501&lt;&gt;"", IF(COUNT(G501:I501)=3, SUM(G501:I501), "No"), "")</f>
        <v>No</v>
      </c>
      <c r="M501" s="30" t="str">
        <f aca="false">IF(A501&lt;&gt;"", IF(COUNT(G501:H501)=2, SUM(G501:H501), "No"), "")</f>
        <v>No</v>
      </c>
      <c r="N501" s="30" t="str">
        <f aca="false">'Results 10 year vets'!$D501&amp;":"&amp;Table1[[#Headers],[Male]]</f>
        <v>:Male</v>
      </c>
      <c r="O501" s="31"/>
      <c r="P501" s="21" t="n">
        <v>500</v>
      </c>
      <c r="Q501" s="21" t="str">
        <f aca="false">IFERROR(VLOOKUP(P$1&amp;":"&amp;P501,'Finish order'!$C:$K,6,FALSE()),"")</f>
        <v/>
      </c>
      <c r="R501" s="21" t="str">
        <f aca="false">IFERROR(VLOOKUP(P$1&amp;":"&amp;P501,'Finish order'!$C:$K,9,FALSE()),"")</f>
        <v/>
      </c>
      <c r="S501" s="21" t="str">
        <f aca="false">IFERROR(VLOOKUP(P$1&amp;":"&amp;P501,'Finish order'!$C:$K,7,FALSE()),"")</f>
        <v/>
      </c>
      <c r="T501" s="29" t="str">
        <f aca="false">IFERROR(VLOOKUP(P$1&amp;":"&amp;P501,'Finish order'!$C:$K,5,FALSE()),"")</f>
        <v/>
      </c>
      <c r="U501" s="21" t="str">
        <f aca="false">IFERROR(VLOOKUP(P$1&amp;":"&amp;P501,'Finish order'!$C:$K,4,FALSE()),"")</f>
        <v/>
      </c>
      <c r="V501" s="30" t="str">
        <f aca="false" t="array" ref="V501:V501">IFERROR(SMALL(IF($S$2:$S1410=S501,$P$2:$P$911*1.001),1),"")</f>
        <v/>
      </c>
      <c r="W501" s="30" t="str">
        <f aca="false" t="array" ref="W501:W501">IFERROR(SMALL(IF($S$2:$S1410=S501,$P$2:$P$911*1.0001),2),"")</f>
        <v/>
      </c>
      <c r="X501" s="30" t="str">
        <f aca="false" t="array" ref="X501:X501">IFERROR(SMALL(IF($S$2:$S1410=S501,$P$2:$P$911*1.00001),3),"")</f>
        <v/>
      </c>
      <c r="Y501" s="30" t="str">
        <f aca="false" t="array" ref="Y501:Y501">IFERROR(SMALL(IF($S$2:$S1410=S501,$P$2:$P$911*1.000001),4),"")</f>
        <v/>
      </c>
      <c r="Z501" s="30" t="str">
        <f aca="false">IF(P501&lt;&gt;"", IF(COUNT(V501:Y501)=4, SUM(V501:Y501), "No"), "")</f>
        <v>No</v>
      </c>
      <c r="AA501" s="30" t="str">
        <f aca="false">IF(P501&lt;&gt;"", IF(COUNT(V501:X501)=3, SUM(V501:X501), "No"), "")</f>
        <v>No</v>
      </c>
      <c r="AB501" s="30" t="str">
        <f aca="false">IF(P501&lt;&gt;"", IF(COUNT(V501:W501)=2, SUM(V501:W501), "No"), "")</f>
        <v>No</v>
      </c>
      <c r="AC501" s="30" t="str">
        <f aca="false">'Results 10 year vets'!$S501&amp;":"&amp;Table4[[#Headers],[Female]]</f>
        <v>:Female</v>
      </c>
      <c r="AD501" s="31"/>
      <c r="AE501" s="31"/>
      <c r="AF501" s="31"/>
      <c r="AG501" s="31"/>
      <c r="AH501" s="31"/>
      <c r="AI501" s="31"/>
      <c r="AJ501" s="31"/>
      <c r="AK501" s="31"/>
      <c r="AL501" s="31"/>
      <c r="AM501" s="31"/>
      <c r="AN501" s="31"/>
      <c r="AO501" s="31"/>
      <c r="AP501" s="31"/>
      <c r="AQ501" s="31"/>
      <c r="AR501" s="31"/>
      <c r="AS501" s="31"/>
      <c r="AT501" s="31"/>
      <c r="AU501" s="31"/>
      <c r="AV501" s="31"/>
      <c r="AW501" s="31"/>
      <c r="AX501" s="31"/>
      <c r="AY501" s="31"/>
      <c r="AZ501" s="31"/>
      <c r="BA501" s="31"/>
      <c r="BB501" s="31"/>
      <c r="BC501" s="31"/>
      <c r="BD501" s="31"/>
      <c r="BE501" s="31"/>
      <c r="BF501" s="31"/>
      <c r="BG501" s="31"/>
      <c r="BH501" s="31"/>
      <c r="BI501" s="31"/>
      <c r="BJ501" s="31"/>
      <c r="BK501" s="31"/>
      <c r="BL501" s="31"/>
      <c r="BM501" s="31"/>
      <c r="BN501" s="31"/>
      <c r="BO501" s="31"/>
      <c r="BP501" s="31"/>
      <c r="BQ501" s="31"/>
      <c r="BR501" s="31"/>
      <c r="BS501" s="31"/>
      <c r="BT501" s="31"/>
      <c r="BU501" s="31"/>
      <c r="BV501" s="31"/>
      <c r="BW501" s="31"/>
      <c r="BX501" s="31"/>
      <c r="BY501" s="31"/>
      <c r="BZ501" s="31"/>
      <c r="CA501" s="31"/>
      <c r="CB501" s="31"/>
      <c r="CC501" s="31"/>
      <c r="CD501" s="31"/>
      <c r="CE501" s="31"/>
      <c r="CF501" s="31"/>
      <c r="CG501" s="31"/>
      <c r="CH501" s="31"/>
      <c r="CI501" s="31"/>
      <c r="CJ501" s="31"/>
      <c r="CK501" s="31"/>
      <c r="CL501" s="31"/>
      <c r="CM501" s="31"/>
      <c r="CN501" s="31"/>
      <c r="CO501" s="31"/>
      <c r="CP501" s="31"/>
      <c r="CQ501" s="31"/>
      <c r="CR501" s="31"/>
      <c r="CS501" s="31"/>
      <c r="CT501" s="31"/>
      <c r="CU501" s="31"/>
      <c r="CV501" s="31"/>
      <c r="CW501" s="31"/>
      <c r="CX501" s="31"/>
      <c r="CY501" s="31"/>
      <c r="CZ501" s="31"/>
      <c r="DA501" s="31"/>
      <c r="DB501" s="31"/>
      <c r="DC501" s="31"/>
      <c r="DD501" s="31"/>
      <c r="DE501" s="31"/>
      <c r="DF501" s="31"/>
      <c r="DG501" s="31"/>
      <c r="DH501" s="31"/>
      <c r="DI501" s="31"/>
      <c r="DJ501" s="31"/>
      <c r="DK501" s="31"/>
      <c r="DL501" s="31"/>
      <c r="DM501" s="31"/>
      <c r="DN501" s="31"/>
      <c r="DO501" s="31"/>
      <c r="DP501" s="31"/>
      <c r="DQ501" s="31"/>
      <c r="DR501" s="31"/>
      <c r="DS501" s="31"/>
      <c r="DT501" s="31"/>
      <c r="DU501" s="31"/>
      <c r="DV501" s="31"/>
      <c r="DW501" s="31"/>
    </row>
    <row r="502" customFormat="false" ht="15.75" hidden="false" customHeight="true" outlineLevel="0" collapsed="false">
      <c r="A502" s="21" t="n">
        <v>501</v>
      </c>
      <c r="B502" s="21" t="str">
        <f aca="false">IFERROR(VLOOKUP($A$1&amp;":"&amp;A502,'Finish order'!C:K,6,FALSE()),"")</f>
        <v/>
      </c>
      <c r="C502" s="21" t="str">
        <f aca="false">IFERROR(VLOOKUP(A$1&amp;":"&amp;A502,'Finish order'!$C:$K,9,FALSE()),"")</f>
        <v/>
      </c>
      <c r="D502" s="21" t="str">
        <f aca="false">IFERROR(VLOOKUP(A$1&amp;":"&amp;A502,'Finish order'!$C:$K,7,FALSE()),"")</f>
        <v/>
      </c>
      <c r="E502" s="29" t="str">
        <f aca="false">IFERROR(VLOOKUP($A$1&amp;":"&amp;A502,'Finish order'!C:K,5,FALSE()),"")</f>
        <v/>
      </c>
      <c r="F502" s="21" t="str">
        <f aca="false">IFERROR(VLOOKUP($A$1&amp;":"&amp;A502,'Finish order'!C:K,4,FALSE()),"")</f>
        <v/>
      </c>
      <c r="G502" s="30" t="str">
        <f aca="false" t="array" ref="G502:G502">IFERROR(SMALL(IF($D$2:$D1411=D502,$A$2:$A$911*1.001),1),"")</f>
        <v/>
      </c>
      <c r="H502" s="30" t="str">
        <f aca="false" t="array" ref="H502:H502">IFERROR(SMALL(IF($D$2:$D1411=D502,$A$2:$A$911*1.0001),2),"")</f>
        <v/>
      </c>
      <c r="I502" s="30" t="str">
        <f aca="false" t="array" ref="I502:I502">IFERROR(SMALL(IF($D$2:$D1411=D502,$A$2:$A$911*1.00001),3),"")</f>
        <v/>
      </c>
      <c r="J502" s="30" t="str">
        <f aca="false" t="array" ref="J502:J502">IFERROR(SMALL(IF($D$2:$D1411=D502,$A$2:$A$911*1.000001),4),"")</f>
        <v/>
      </c>
      <c r="K502" s="30" t="str">
        <f aca="false">IF(A502&lt;&gt;"", IF(COUNT(G502:J502)=4, SUM(G502:J502), "No"), "")</f>
        <v>No</v>
      </c>
      <c r="L502" s="30" t="str">
        <f aca="false">IF(A502&lt;&gt;"", IF(COUNT(G502:I502)=3, SUM(G502:I502), "No"), "")</f>
        <v>No</v>
      </c>
      <c r="M502" s="30" t="str">
        <f aca="false">IF(A502&lt;&gt;"", IF(COUNT(G502:H502)=2, SUM(G502:H502), "No"), "")</f>
        <v>No</v>
      </c>
      <c r="N502" s="30" t="str">
        <f aca="false">'Results 10 year vets'!$D502&amp;":"&amp;Table1[[#Headers],[Male]]</f>
        <v>:Male</v>
      </c>
      <c r="O502" s="31"/>
      <c r="P502" s="21" t="n">
        <v>501</v>
      </c>
      <c r="Q502" s="21" t="str">
        <f aca="false">IFERROR(VLOOKUP(P$1&amp;":"&amp;P502,'Finish order'!$C:$K,6,FALSE()),"")</f>
        <v/>
      </c>
      <c r="R502" s="21" t="str">
        <f aca="false">IFERROR(VLOOKUP(P$1&amp;":"&amp;P502,'Finish order'!$C:$K,9,FALSE()),"")</f>
        <v/>
      </c>
      <c r="S502" s="21" t="str">
        <f aca="false">IFERROR(VLOOKUP(P$1&amp;":"&amp;P502,'Finish order'!$C:$K,7,FALSE()),"")</f>
        <v/>
      </c>
      <c r="T502" s="29" t="str">
        <f aca="false">IFERROR(VLOOKUP(P$1&amp;":"&amp;P502,'Finish order'!$C:$K,5,FALSE()),"")</f>
        <v/>
      </c>
      <c r="U502" s="21" t="str">
        <f aca="false">IFERROR(VLOOKUP(P$1&amp;":"&amp;P502,'Finish order'!$C:$K,4,FALSE()),"")</f>
        <v/>
      </c>
      <c r="V502" s="30" t="str">
        <f aca="false" t="array" ref="V502:V502">IFERROR(SMALL(IF($S$2:$S1411=S502,$P$2:$P$911*1.001),1),"")</f>
        <v/>
      </c>
      <c r="W502" s="30" t="str">
        <f aca="false" t="array" ref="W502:W502">IFERROR(SMALL(IF($S$2:$S1411=S502,$P$2:$P$911*1.0001),2),"")</f>
        <v/>
      </c>
      <c r="X502" s="30" t="str">
        <f aca="false" t="array" ref="X502:X502">IFERROR(SMALL(IF($S$2:$S1411=S502,$P$2:$P$911*1.00001),3),"")</f>
        <v/>
      </c>
      <c r="Y502" s="30" t="str">
        <f aca="false" t="array" ref="Y502:Y502">IFERROR(SMALL(IF($S$2:$S1411=S502,$P$2:$P$911*1.000001),4),"")</f>
        <v/>
      </c>
      <c r="Z502" s="30" t="str">
        <f aca="false">IF(P502&lt;&gt;"", IF(COUNT(V502:Y502)=4, SUM(V502:Y502), "No"), "")</f>
        <v>No</v>
      </c>
      <c r="AA502" s="30" t="str">
        <f aca="false">IF(P502&lt;&gt;"", IF(COUNT(V502:X502)=3, SUM(V502:X502), "No"), "")</f>
        <v>No</v>
      </c>
      <c r="AB502" s="30" t="str">
        <f aca="false">IF(P502&lt;&gt;"", IF(COUNT(V502:W502)=2, SUM(V502:W502), "No"), "")</f>
        <v>No</v>
      </c>
      <c r="AC502" s="30" t="str">
        <f aca="false">'Results 10 year vets'!$S502&amp;":"&amp;Table4[[#Headers],[Female]]</f>
        <v>:Female</v>
      </c>
      <c r="AD502" s="31"/>
      <c r="AE502" s="31"/>
      <c r="AF502" s="31"/>
      <c r="AG502" s="31"/>
      <c r="AH502" s="31"/>
      <c r="AI502" s="31"/>
      <c r="AJ502" s="31"/>
      <c r="AK502" s="31"/>
      <c r="AL502" s="31"/>
      <c r="AM502" s="31"/>
      <c r="AN502" s="31"/>
      <c r="AO502" s="31"/>
      <c r="AP502" s="31"/>
      <c r="AQ502" s="31"/>
      <c r="AR502" s="31"/>
      <c r="AS502" s="31"/>
      <c r="AT502" s="31"/>
      <c r="AU502" s="31"/>
      <c r="AV502" s="31"/>
      <c r="AW502" s="31"/>
      <c r="AX502" s="31"/>
      <c r="AY502" s="31"/>
      <c r="AZ502" s="31"/>
      <c r="BA502" s="31"/>
      <c r="BB502" s="31"/>
      <c r="BC502" s="31"/>
      <c r="BD502" s="31"/>
      <c r="BE502" s="31"/>
      <c r="BF502" s="31"/>
      <c r="BG502" s="31"/>
      <c r="BH502" s="31"/>
      <c r="BI502" s="31"/>
      <c r="BJ502" s="31"/>
      <c r="BK502" s="31"/>
      <c r="BL502" s="31"/>
      <c r="BM502" s="31"/>
      <c r="BN502" s="31"/>
      <c r="BO502" s="31"/>
      <c r="BP502" s="31"/>
      <c r="BQ502" s="31"/>
      <c r="BR502" s="31"/>
      <c r="BS502" s="31"/>
      <c r="BT502" s="31"/>
      <c r="BU502" s="31"/>
      <c r="BV502" s="31"/>
      <c r="BW502" s="31"/>
      <c r="BX502" s="31"/>
      <c r="BY502" s="31"/>
      <c r="BZ502" s="31"/>
      <c r="CA502" s="31"/>
      <c r="CB502" s="31"/>
      <c r="CC502" s="31"/>
      <c r="CD502" s="31"/>
      <c r="CE502" s="31"/>
      <c r="CF502" s="31"/>
      <c r="CG502" s="31"/>
      <c r="CH502" s="31"/>
      <c r="CI502" s="31"/>
      <c r="CJ502" s="31"/>
      <c r="CK502" s="31"/>
      <c r="CL502" s="31"/>
      <c r="CM502" s="31"/>
      <c r="CN502" s="31"/>
      <c r="CO502" s="31"/>
      <c r="CP502" s="31"/>
      <c r="CQ502" s="31"/>
      <c r="CR502" s="31"/>
      <c r="CS502" s="31"/>
      <c r="CT502" s="31"/>
      <c r="CU502" s="31"/>
      <c r="CV502" s="31"/>
      <c r="CW502" s="31"/>
      <c r="CX502" s="31"/>
      <c r="CY502" s="31"/>
      <c r="CZ502" s="31"/>
      <c r="DA502" s="31"/>
      <c r="DB502" s="31"/>
      <c r="DC502" s="31"/>
      <c r="DD502" s="31"/>
      <c r="DE502" s="31"/>
      <c r="DF502" s="31"/>
      <c r="DG502" s="31"/>
      <c r="DH502" s="31"/>
      <c r="DI502" s="31"/>
      <c r="DJ502" s="31"/>
      <c r="DK502" s="31"/>
      <c r="DL502" s="31"/>
      <c r="DM502" s="31"/>
      <c r="DN502" s="31"/>
      <c r="DO502" s="31"/>
      <c r="DP502" s="31"/>
      <c r="DQ502" s="31"/>
      <c r="DR502" s="31"/>
      <c r="DS502" s="31"/>
      <c r="DT502" s="31"/>
      <c r="DU502" s="31"/>
      <c r="DV502" s="31"/>
      <c r="DW502" s="31"/>
    </row>
    <row r="503" customFormat="false" ht="15.75" hidden="false" customHeight="true" outlineLevel="0" collapsed="false">
      <c r="A503" s="21" t="n">
        <v>502</v>
      </c>
      <c r="B503" s="21" t="str">
        <f aca="false">IFERROR(VLOOKUP($A$1&amp;":"&amp;A503,'Finish order'!C:K,6,FALSE()),"")</f>
        <v/>
      </c>
      <c r="C503" s="21" t="str">
        <f aca="false">IFERROR(VLOOKUP(A$1&amp;":"&amp;A503,'Finish order'!$C:$K,9,FALSE()),"")</f>
        <v/>
      </c>
      <c r="D503" s="21" t="str">
        <f aca="false">IFERROR(VLOOKUP(A$1&amp;":"&amp;A503,'Finish order'!$C:$K,7,FALSE()),"")</f>
        <v/>
      </c>
      <c r="E503" s="29" t="str">
        <f aca="false">IFERROR(VLOOKUP($A$1&amp;":"&amp;A503,'Finish order'!C:K,5,FALSE()),"")</f>
        <v/>
      </c>
      <c r="F503" s="21" t="str">
        <f aca="false">IFERROR(VLOOKUP($A$1&amp;":"&amp;A503,'Finish order'!C:K,4,FALSE()),"")</f>
        <v/>
      </c>
      <c r="G503" s="30" t="str">
        <f aca="false" t="array" ref="G503:G503">IFERROR(SMALL(IF($D$2:$D1412=D503,$A$2:$A$911*1.001),1),"")</f>
        <v/>
      </c>
      <c r="H503" s="30" t="str">
        <f aca="false" t="array" ref="H503:H503">IFERROR(SMALL(IF($D$2:$D1412=D503,$A$2:$A$911*1.0001),2),"")</f>
        <v/>
      </c>
      <c r="I503" s="30" t="str">
        <f aca="false" t="array" ref="I503:I503">IFERROR(SMALL(IF($D$2:$D1412=D503,$A$2:$A$911*1.00001),3),"")</f>
        <v/>
      </c>
      <c r="J503" s="30" t="str">
        <f aca="false" t="array" ref="J503:J503">IFERROR(SMALL(IF($D$2:$D1412=D503,$A$2:$A$911*1.000001),4),"")</f>
        <v/>
      </c>
      <c r="K503" s="30" t="str">
        <f aca="false">IF(A503&lt;&gt;"", IF(COUNT(G503:J503)=4, SUM(G503:J503), "No"), "")</f>
        <v>No</v>
      </c>
      <c r="L503" s="30" t="str">
        <f aca="false">IF(A503&lt;&gt;"", IF(COUNT(G503:I503)=3, SUM(G503:I503), "No"), "")</f>
        <v>No</v>
      </c>
      <c r="M503" s="30" t="str">
        <f aca="false">IF(A503&lt;&gt;"", IF(COUNT(G503:H503)=2, SUM(G503:H503), "No"), "")</f>
        <v>No</v>
      </c>
      <c r="N503" s="30" t="str">
        <f aca="false">'Results 10 year vets'!$D503&amp;":"&amp;Table1[[#Headers],[Male]]</f>
        <v>:Male</v>
      </c>
      <c r="O503" s="31"/>
      <c r="P503" s="21" t="n">
        <v>502</v>
      </c>
      <c r="Q503" s="21" t="str">
        <f aca="false">IFERROR(VLOOKUP(P$1&amp;":"&amp;P503,'Finish order'!$C:$K,6,FALSE()),"")</f>
        <v/>
      </c>
      <c r="R503" s="21" t="str">
        <f aca="false">IFERROR(VLOOKUP(P$1&amp;":"&amp;P503,'Finish order'!$C:$K,9,FALSE()),"")</f>
        <v/>
      </c>
      <c r="S503" s="21" t="str">
        <f aca="false">IFERROR(VLOOKUP(P$1&amp;":"&amp;P503,'Finish order'!$C:$K,7,FALSE()),"")</f>
        <v/>
      </c>
      <c r="T503" s="29" t="str">
        <f aca="false">IFERROR(VLOOKUP(P$1&amp;":"&amp;P503,'Finish order'!$C:$K,5,FALSE()),"")</f>
        <v/>
      </c>
      <c r="U503" s="21" t="str">
        <f aca="false">IFERROR(VLOOKUP(P$1&amp;":"&amp;P503,'Finish order'!$C:$K,4,FALSE()),"")</f>
        <v/>
      </c>
      <c r="V503" s="30" t="str">
        <f aca="false" t="array" ref="V503:V503">IFERROR(SMALL(IF($S$2:$S1412=S503,$P$2:$P$911*1.001),1),"")</f>
        <v/>
      </c>
      <c r="W503" s="30" t="str">
        <f aca="false" t="array" ref="W503:W503">IFERROR(SMALL(IF($S$2:$S1412=S503,$P$2:$P$911*1.0001),2),"")</f>
        <v/>
      </c>
      <c r="X503" s="30" t="str">
        <f aca="false" t="array" ref="X503:X503">IFERROR(SMALL(IF($S$2:$S1412=S503,$P$2:$P$911*1.00001),3),"")</f>
        <v/>
      </c>
      <c r="Y503" s="30" t="str">
        <f aca="false" t="array" ref="Y503:Y503">IFERROR(SMALL(IF($S$2:$S1412=S503,$P$2:$P$911*1.000001),4),"")</f>
        <v/>
      </c>
      <c r="Z503" s="30" t="str">
        <f aca="false">IF(P503&lt;&gt;"", IF(COUNT(V503:Y503)=4, SUM(V503:Y503), "No"), "")</f>
        <v>No</v>
      </c>
      <c r="AA503" s="30" t="str">
        <f aca="false">IF(P503&lt;&gt;"", IF(COUNT(V503:X503)=3, SUM(V503:X503), "No"), "")</f>
        <v>No</v>
      </c>
      <c r="AB503" s="30" t="str">
        <f aca="false">IF(P503&lt;&gt;"", IF(COUNT(V503:W503)=2, SUM(V503:W503), "No"), "")</f>
        <v>No</v>
      </c>
      <c r="AC503" s="30" t="str">
        <f aca="false">'Results 10 year vets'!$S503&amp;":"&amp;Table4[[#Headers],[Female]]</f>
        <v>:Female</v>
      </c>
      <c r="AD503" s="31"/>
      <c r="AE503" s="31"/>
      <c r="AF503" s="31"/>
      <c r="AG503" s="31"/>
      <c r="AH503" s="31"/>
      <c r="AI503" s="31"/>
      <c r="AJ503" s="31"/>
      <c r="AK503" s="31"/>
      <c r="AL503" s="31"/>
      <c r="AM503" s="31"/>
      <c r="AN503" s="31"/>
      <c r="AO503" s="31"/>
      <c r="AP503" s="31"/>
      <c r="AQ503" s="31"/>
      <c r="AR503" s="31"/>
      <c r="AS503" s="31"/>
      <c r="AT503" s="31"/>
      <c r="AU503" s="31"/>
      <c r="AV503" s="31"/>
      <c r="AW503" s="31"/>
      <c r="AX503" s="31"/>
      <c r="AY503" s="31"/>
      <c r="AZ503" s="31"/>
      <c r="BA503" s="31"/>
      <c r="BB503" s="31"/>
      <c r="BC503" s="31"/>
      <c r="BD503" s="31"/>
      <c r="BE503" s="31"/>
      <c r="BF503" s="31"/>
      <c r="BG503" s="31"/>
      <c r="BH503" s="31"/>
      <c r="BI503" s="31"/>
      <c r="BJ503" s="31"/>
      <c r="BK503" s="31"/>
      <c r="BL503" s="31"/>
      <c r="BM503" s="31"/>
      <c r="BN503" s="31"/>
      <c r="BO503" s="31"/>
      <c r="BP503" s="31"/>
      <c r="BQ503" s="31"/>
      <c r="BR503" s="31"/>
      <c r="BS503" s="31"/>
      <c r="BT503" s="31"/>
      <c r="BU503" s="31"/>
      <c r="BV503" s="31"/>
      <c r="BW503" s="31"/>
      <c r="BX503" s="31"/>
      <c r="BY503" s="31"/>
      <c r="BZ503" s="31"/>
      <c r="CA503" s="31"/>
      <c r="CB503" s="31"/>
      <c r="CC503" s="31"/>
      <c r="CD503" s="31"/>
      <c r="CE503" s="31"/>
      <c r="CF503" s="31"/>
      <c r="CG503" s="31"/>
      <c r="CH503" s="31"/>
      <c r="CI503" s="31"/>
      <c r="CJ503" s="31"/>
      <c r="CK503" s="31"/>
      <c r="CL503" s="31"/>
      <c r="CM503" s="31"/>
      <c r="CN503" s="31"/>
      <c r="CO503" s="31"/>
      <c r="CP503" s="31"/>
      <c r="CQ503" s="31"/>
      <c r="CR503" s="31"/>
      <c r="CS503" s="31"/>
      <c r="CT503" s="31"/>
      <c r="CU503" s="31"/>
      <c r="CV503" s="31"/>
      <c r="CW503" s="31"/>
      <c r="CX503" s="31"/>
      <c r="CY503" s="31"/>
      <c r="CZ503" s="31"/>
      <c r="DA503" s="31"/>
      <c r="DB503" s="31"/>
      <c r="DC503" s="31"/>
      <c r="DD503" s="31"/>
      <c r="DE503" s="31"/>
      <c r="DF503" s="31"/>
      <c r="DG503" s="31"/>
      <c r="DH503" s="31"/>
      <c r="DI503" s="31"/>
      <c r="DJ503" s="31"/>
      <c r="DK503" s="31"/>
      <c r="DL503" s="31"/>
      <c r="DM503" s="31"/>
      <c r="DN503" s="31"/>
      <c r="DO503" s="31"/>
      <c r="DP503" s="31"/>
      <c r="DQ503" s="31"/>
      <c r="DR503" s="31"/>
      <c r="DS503" s="31"/>
      <c r="DT503" s="31"/>
      <c r="DU503" s="31"/>
      <c r="DV503" s="31"/>
      <c r="DW503" s="31"/>
    </row>
    <row r="504" customFormat="false" ht="15.75" hidden="false" customHeight="true" outlineLevel="0" collapsed="false">
      <c r="A504" s="21" t="n">
        <v>503</v>
      </c>
      <c r="B504" s="21" t="str">
        <f aca="false">IFERROR(VLOOKUP($A$1&amp;":"&amp;A504,'Finish order'!C:K,6,FALSE()),"")</f>
        <v/>
      </c>
      <c r="C504" s="21" t="str">
        <f aca="false">IFERROR(VLOOKUP(A$1&amp;":"&amp;A504,'Finish order'!$C:$K,9,FALSE()),"")</f>
        <v/>
      </c>
      <c r="D504" s="21" t="str">
        <f aca="false">IFERROR(VLOOKUP(A$1&amp;":"&amp;A504,'Finish order'!$C:$K,7,FALSE()),"")</f>
        <v/>
      </c>
      <c r="E504" s="29" t="str">
        <f aca="false">IFERROR(VLOOKUP($A$1&amp;":"&amp;A504,'Finish order'!C:K,5,FALSE()),"")</f>
        <v/>
      </c>
      <c r="F504" s="21" t="str">
        <f aca="false">IFERROR(VLOOKUP($A$1&amp;":"&amp;A504,'Finish order'!C:K,4,FALSE()),"")</f>
        <v/>
      </c>
      <c r="G504" s="30" t="str">
        <f aca="false" t="array" ref="G504:G504">IFERROR(SMALL(IF($D$2:$D1413=D504,$A$2:$A$911*1.001),1),"")</f>
        <v/>
      </c>
      <c r="H504" s="30" t="str">
        <f aca="false" t="array" ref="H504:H504">IFERROR(SMALL(IF($D$2:$D1413=D504,$A$2:$A$911*1.0001),2),"")</f>
        <v/>
      </c>
      <c r="I504" s="30" t="str">
        <f aca="false" t="array" ref="I504:I504">IFERROR(SMALL(IF($D$2:$D1413=D504,$A$2:$A$911*1.00001),3),"")</f>
        <v/>
      </c>
      <c r="J504" s="30" t="str">
        <f aca="false" t="array" ref="J504:J504">IFERROR(SMALL(IF($D$2:$D1413=D504,$A$2:$A$911*1.000001),4),"")</f>
        <v/>
      </c>
      <c r="K504" s="30" t="str">
        <f aca="false">IF(A504&lt;&gt;"", IF(COUNT(G504:J504)=4, SUM(G504:J504), "No"), "")</f>
        <v>No</v>
      </c>
      <c r="L504" s="30" t="str">
        <f aca="false">IF(A504&lt;&gt;"", IF(COUNT(G504:I504)=3, SUM(G504:I504), "No"), "")</f>
        <v>No</v>
      </c>
      <c r="M504" s="30" t="str">
        <f aca="false">IF(A504&lt;&gt;"", IF(COUNT(G504:H504)=2, SUM(G504:H504), "No"), "")</f>
        <v>No</v>
      </c>
      <c r="N504" s="30" t="str">
        <f aca="false">'Results 10 year vets'!$D504&amp;":"&amp;Table1[[#Headers],[Male]]</f>
        <v>:Male</v>
      </c>
      <c r="O504" s="31"/>
      <c r="P504" s="21" t="n">
        <v>503</v>
      </c>
      <c r="Q504" s="21" t="str">
        <f aca="false">IFERROR(VLOOKUP(P$1&amp;":"&amp;P504,'Finish order'!$C:$K,6,FALSE()),"")</f>
        <v/>
      </c>
      <c r="R504" s="21" t="str">
        <f aca="false">IFERROR(VLOOKUP(P$1&amp;":"&amp;P504,'Finish order'!$C:$K,9,FALSE()),"")</f>
        <v/>
      </c>
      <c r="S504" s="21" t="str">
        <f aca="false">IFERROR(VLOOKUP(P$1&amp;":"&amp;P504,'Finish order'!$C:$K,7,FALSE()),"")</f>
        <v/>
      </c>
      <c r="T504" s="29" t="str">
        <f aca="false">IFERROR(VLOOKUP(P$1&amp;":"&amp;P504,'Finish order'!$C:$K,5,FALSE()),"")</f>
        <v/>
      </c>
      <c r="U504" s="21" t="str">
        <f aca="false">IFERROR(VLOOKUP(P$1&amp;":"&amp;P504,'Finish order'!$C:$K,4,FALSE()),"")</f>
        <v/>
      </c>
      <c r="V504" s="30" t="str">
        <f aca="false" t="array" ref="V504:V504">IFERROR(SMALL(IF($S$2:$S1413=S504,$P$2:$P$911*1.001),1),"")</f>
        <v/>
      </c>
      <c r="W504" s="30" t="str">
        <f aca="false" t="array" ref="W504:W504">IFERROR(SMALL(IF($S$2:$S1413=S504,$P$2:$P$911*1.0001),2),"")</f>
        <v/>
      </c>
      <c r="X504" s="30" t="str">
        <f aca="false" t="array" ref="X504:X504">IFERROR(SMALL(IF($S$2:$S1413=S504,$P$2:$P$911*1.00001),3),"")</f>
        <v/>
      </c>
      <c r="Y504" s="30" t="str">
        <f aca="false" t="array" ref="Y504:Y504">IFERROR(SMALL(IF($S$2:$S1413=S504,$P$2:$P$911*1.000001),4),"")</f>
        <v/>
      </c>
      <c r="Z504" s="30" t="str">
        <f aca="false">IF(P504&lt;&gt;"", IF(COUNT(V504:Y504)=4, SUM(V504:Y504), "No"), "")</f>
        <v>No</v>
      </c>
      <c r="AA504" s="30" t="str">
        <f aca="false">IF(P504&lt;&gt;"", IF(COUNT(V504:X504)=3, SUM(V504:X504), "No"), "")</f>
        <v>No</v>
      </c>
      <c r="AB504" s="30" t="str">
        <f aca="false">IF(P504&lt;&gt;"", IF(COUNT(V504:W504)=2, SUM(V504:W504), "No"), "")</f>
        <v>No</v>
      </c>
      <c r="AC504" s="30" t="str">
        <f aca="false">'Results 10 year vets'!$S504&amp;":"&amp;Table4[[#Headers],[Female]]</f>
        <v>:Female</v>
      </c>
      <c r="AD504" s="31"/>
      <c r="AE504" s="31"/>
      <c r="AF504" s="31"/>
      <c r="AG504" s="31"/>
      <c r="AH504" s="31"/>
      <c r="AI504" s="31"/>
      <c r="AJ504" s="31"/>
      <c r="AK504" s="31"/>
      <c r="AL504" s="31"/>
      <c r="AM504" s="31"/>
      <c r="AN504" s="31"/>
      <c r="AO504" s="31"/>
      <c r="AP504" s="31"/>
      <c r="AQ504" s="31"/>
      <c r="AR504" s="31"/>
      <c r="AS504" s="31"/>
      <c r="AT504" s="31"/>
      <c r="AU504" s="31"/>
      <c r="AV504" s="31"/>
      <c r="AW504" s="31"/>
      <c r="AX504" s="31"/>
      <c r="AY504" s="31"/>
      <c r="AZ504" s="31"/>
      <c r="BA504" s="31"/>
      <c r="BB504" s="31"/>
      <c r="BC504" s="31"/>
      <c r="BD504" s="31"/>
      <c r="BE504" s="31"/>
      <c r="BF504" s="31"/>
      <c r="BG504" s="31"/>
      <c r="BH504" s="31"/>
      <c r="BI504" s="31"/>
      <c r="BJ504" s="31"/>
      <c r="BK504" s="31"/>
      <c r="BL504" s="31"/>
      <c r="BM504" s="31"/>
      <c r="BN504" s="31"/>
      <c r="BO504" s="31"/>
      <c r="BP504" s="31"/>
      <c r="BQ504" s="31"/>
      <c r="BR504" s="31"/>
      <c r="BS504" s="31"/>
      <c r="BT504" s="31"/>
      <c r="BU504" s="31"/>
      <c r="BV504" s="31"/>
      <c r="BW504" s="31"/>
      <c r="BX504" s="31"/>
      <c r="BY504" s="31"/>
      <c r="BZ504" s="31"/>
      <c r="CA504" s="31"/>
      <c r="CB504" s="31"/>
      <c r="CC504" s="31"/>
      <c r="CD504" s="31"/>
      <c r="CE504" s="31"/>
      <c r="CF504" s="31"/>
      <c r="CG504" s="31"/>
      <c r="CH504" s="31"/>
      <c r="CI504" s="31"/>
      <c r="CJ504" s="31"/>
      <c r="CK504" s="31"/>
      <c r="CL504" s="31"/>
      <c r="CM504" s="31"/>
      <c r="CN504" s="31"/>
      <c r="CO504" s="31"/>
      <c r="CP504" s="31"/>
      <c r="CQ504" s="31"/>
      <c r="CR504" s="31"/>
      <c r="CS504" s="31"/>
      <c r="CT504" s="31"/>
      <c r="CU504" s="31"/>
      <c r="CV504" s="31"/>
      <c r="CW504" s="31"/>
      <c r="CX504" s="31"/>
      <c r="CY504" s="31"/>
      <c r="CZ504" s="31"/>
      <c r="DA504" s="31"/>
      <c r="DB504" s="31"/>
      <c r="DC504" s="31"/>
      <c r="DD504" s="31"/>
      <c r="DE504" s="31"/>
      <c r="DF504" s="31"/>
      <c r="DG504" s="31"/>
      <c r="DH504" s="31"/>
      <c r="DI504" s="31"/>
      <c r="DJ504" s="31"/>
      <c r="DK504" s="31"/>
      <c r="DL504" s="31"/>
      <c r="DM504" s="31"/>
      <c r="DN504" s="31"/>
      <c r="DO504" s="31"/>
      <c r="DP504" s="31"/>
      <c r="DQ504" s="31"/>
      <c r="DR504" s="31"/>
      <c r="DS504" s="31"/>
      <c r="DT504" s="31"/>
      <c r="DU504" s="31"/>
      <c r="DV504" s="31"/>
      <c r="DW504" s="31"/>
    </row>
    <row r="505" customFormat="false" ht="15.75" hidden="false" customHeight="true" outlineLevel="0" collapsed="false">
      <c r="A505" s="21" t="n">
        <v>504</v>
      </c>
      <c r="B505" s="21" t="str">
        <f aca="false">IFERROR(VLOOKUP($A$1&amp;":"&amp;A505,'Finish order'!C:K,6,FALSE()),"")</f>
        <v/>
      </c>
      <c r="C505" s="21" t="str">
        <f aca="false">IFERROR(VLOOKUP(A$1&amp;":"&amp;A505,'Finish order'!$C:$K,9,FALSE()),"")</f>
        <v/>
      </c>
      <c r="D505" s="21" t="str">
        <f aca="false">IFERROR(VLOOKUP(A$1&amp;":"&amp;A505,'Finish order'!$C:$K,7,FALSE()),"")</f>
        <v/>
      </c>
      <c r="E505" s="29" t="str">
        <f aca="false">IFERROR(VLOOKUP($A$1&amp;":"&amp;A505,'Finish order'!C:K,5,FALSE()),"")</f>
        <v/>
      </c>
      <c r="F505" s="21" t="str">
        <f aca="false">IFERROR(VLOOKUP($A$1&amp;":"&amp;A505,'Finish order'!C:K,4,FALSE()),"")</f>
        <v/>
      </c>
      <c r="G505" s="30" t="str">
        <f aca="false" t="array" ref="G505:G505">IFERROR(SMALL(IF($D$2:$D1414=D505,$A$2:$A$911*1.001),1),"")</f>
        <v/>
      </c>
      <c r="H505" s="30" t="str">
        <f aca="false" t="array" ref="H505:H505">IFERROR(SMALL(IF($D$2:$D1414=D505,$A$2:$A$911*1.0001),2),"")</f>
        <v/>
      </c>
      <c r="I505" s="30" t="str">
        <f aca="false" t="array" ref="I505:I505">IFERROR(SMALL(IF($D$2:$D1414=D505,$A$2:$A$911*1.00001),3),"")</f>
        <v/>
      </c>
      <c r="J505" s="30" t="str">
        <f aca="false" t="array" ref="J505:J505">IFERROR(SMALL(IF($D$2:$D1414=D505,$A$2:$A$911*1.000001),4),"")</f>
        <v/>
      </c>
      <c r="K505" s="30" t="str">
        <f aca="false">IF(A505&lt;&gt;"", IF(COUNT(G505:J505)=4, SUM(G505:J505), "No"), "")</f>
        <v>No</v>
      </c>
      <c r="L505" s="30" t="str">
        <f aca="false">IF(A505&lt;&gt;"", IF(COUNT(G505:I505)=3, SUM(G505:I505), "No"), "")</f>
        <v>No</v>
      </c>
      <c r="M505" s="30" t="str">
        <f aca="false">IF(A505&lt;&gt;"", IF(COUNT(G505:H505)=2, SUM(G505:H505), "No"), "")</f>
        <v>No</v>
      </c>
      <c r="N505" s="30" t="str">
        <f aca="false">'Results 10 year vets'!$D505&amp;":"&amp;Table1[[#Headers],[Male]]</f>
        <v>:Male</v>
      </c>
      <c r="O505" s="31"/>
      <c r="P505" s="21" t="n">
        <v>504</v>
      </c>
      <c r="Q505" s="21" t="str">
        <f aca="false">IFERROR(VLOOKUP(P$1&amp;":"&amp;P505,'Finish order'!$C:$K,6,FALSE()),"")</f>
        <v/>
      </c>
      <c r="R505" s="21" t="str">
        <f aca="false">IFERROR(VLOOKUP(P$1&amp;":"&amp;P505,'Finish order'!$C:$K,9,FALSE()),"")</f>
        <v/>
      </c>
      <c r="S505" s="21" t="str">
        <f aca="false">IFERROR(VLOOKUP(P$1&amp;":"&amp;P505,'Finish order'!$C:$K,7,FALSE()),"")</f>
        <v/>
      </c>
      <c r="T505" s="29" t="str">
        <f aca="false">IFERROR(VLOOKUP(P$1&amp;":"&amp;P505,'Finish order'!$C:$K,5,FALSE()),"")</f>
        <v/>
      </c>
      <c r="U505" s="21" t="str">
        <f aca="false">IFERROR(VLOOKUP(P$1&amp;":"&amp;P505,'Finish order'!$C:$K,4,FALSE()),"")</f>
        <v/>
      </c>
      <c r="V505" s="30" t="str">
        <f aca="false" t="array" ref="V505:V505">IFERROR(SMALL(IF($S$2:$S1414=S505,$P$2:$P$911*1.001),1),"")</f>
        <v/>
      </c>
      <c r="W505" s="30" t="str">
        <f aca="false" t="array" ref="W505:W505">IFERROR(SMALL(IF($S$2:$S1414=S505,$P$2:$P$911*1.0001),2),"")</f>
        <v/>
      </c>
      <c r="X505" s="30" t="str">
        <f aca="false" t="array" ref="X505:X505">IFERROR(SMALL(IF($S$2:$S1414=S505,$P$2:$P$911*1.00001),3),"")</f>
        <v/>
      </c>
      <c r="Y505" s="30" t="str">
        <f aca="false" t="array" ref="Y505:Y505">IFERROR(SMALL(IF($S$2:$S1414=S505,$P$2:$P$911*1.000001),4),"")</f>
        <v/>
      </c>
      <c r="Z505" s="30" t="str">
        <f aca="false">IF(P505&lt;&gt;"", IF(COUNT(V505:Y505)=4, SUM(V505:Y505), "No"), "")</f>
        <v>No</v>
      </c>
      <c r="AA505" s="30" t="str">
        <f aca="false">IF(P505&lt;&gt;"", IF(COUNT(V505:X505)=3, SUM(V505:X505), "No"), "")</f>
        <v>No</v>
      </c>
      <c r="AB505" s="30" t="str">
        <f aca="false">IF(P505&lt;&gt;"", IF(COUNT(V505:W505)=2, SUM(V505:W505), "No"), "")</f>
        <v>No</v>
      </c>
      <c r="AC505" s="30" t="str">
        <f aca="false">'Results 10 year vets'!$S505&amp;":"&amp;Table4[[#Headers],[Female]]</f>
        <v>:Female</v>
      </c>
      <c r="AD505" s="31"/>
      <c r="AE505" s="31"/>
      <c r="AF505" s="31"/>
      <c r="AG505" s="31"/>
      <c r="AH505" s="31"/>
      <c r="AI505" s="31"/>
      <c r="AJ505" s="31"/>
      <c r="AK505" s="31"/>
      <c r="AL505" s="31"/>
      <c r="AM505" s="31"/>
      <c r="AN505" s="31"/>
      <c r="AO505" s="31"/>
      <c r="AP505" s="31"/>
      <c r="AQ505" s="31"/>
      <c r="AR505" s="31"/>
      <c r="AS505" s="31"/>
      <c r="AT505" s="31"/>
      <c r="AU505" s="31"/>
      <c r="AV505" s="31"/>
      <c r="AW505" s="31"/>
      <c r="AX505" s="31"/>
      <c r="AY505" s="31"/>
      <c r="AZ505" s="31"/>
      <c r="BA505" s="31"/>
      <c r="BB505" s="31"/>
      <c r="BC505" s="31"/>
      <c r="BD505" s="31"/>
      <c r="BE505" s="31"/>
      <c r="BF505" s="31"/>
      <c r="BG505" s="31"/>
      <c r="BH505" s="31"/>
      <c r="BI505" s="31"/>
      <c r="BJ505" s="31"/>
      <c r="BK505" s="31"/>
      <c r="BL505" s="31"/>
      <c r="BM505" s="31"/>
      <c r="BN505" s="31"/>
      <c r="BO505" s="31"/>
      <c r="BP505" s="31"/>
      <c r="BQ505" s="31"/>
      <c r="BR505" s="31"/>
      <c r="BS505" s="31"/>
      <c r="BT505" s="31"/>
      <c r="BU505" s="31"/>
      <c r="BV505" s="31"/>
      <c r="BW505" s="31"/>
      <c r="BX505" s="31"/>
      <c r="BY505" s="31"/>
      <c r="BZ505" s="31"/>
      <c r="CA505" s="31"/>
      <c r="CB505" s="31"/>
      <c r="CC505" s="31"/>
      <c r="CD505" s="31"/>
      <c r="CE505" s="31"/>
      <c r="CF505" s="31"/>
      <c r="CG505" s="31"/>
      <c r="CH505" s="31"/>
      <c r="CI505" s="31"/>
      <c r="CJ505" s="31"/>
      <c r="CK505" s="31"/>
      <c r="CL505" s="31"/>
      <c r="CM505" s="31"/>
      <c r="CN505" s="31"/>
      <c r="CO505" s="31"/>
      <c r="CP505" s="31"/>
      <c r="CQ505" s="31"/>
      <c r="CR505" s="31"/>
      <c r="CS505" s="31"/>
      <c r="CT505" s="31"/>
      <c r="CU505" s="31"/>
      <c r="CV505" s="31"/>
      <c r="CW505" s="31"/>
      <c r="CX505" s="31"/>
      <c r="CY505" s="31"/>
      <c r="CZ505" s="31"/>
      <c r="DA505" s="31"/>
      <c r="DB505" s="31"/>
      <c r="DC505" s="31"/>
      <c r="DD505" s="31"/>
      <c r="DE505" s="31"/>
      <c r="DF505" s="31"/>
      <c r="DG505" s="31"/>
      <c r="DH505" s="31"/>
      <c r="DI505" s="31"/>
      <c r="DJ505" s="31"/>
      <c r="DK505" s="31"/>
      <c r="DL505" s="31"/>
      <c r="DM505" s="31"/>
      <c r="DN505" s="31"/>
      <c r="DO505" s="31"/>
      <c r="DP505" s="31"/>
      <c r="DQ505" s="31"/>
      <c r="DR505" s="31"/>
      <c r="DS505" s="31"/>
      <c r="DT505" s="31"/>
      <c r="DU505" s="31"/>
      <c r="DV505" s="31"/>
      <c r="DW505" s="31"/>
    </row>
    <row r="506" customFormat="false" ht="15.75" hidden="false" customHeight="true" outlineLevel="0" collapsed="false">
      <c r="A506" s="21" t="n">
        <v>505</v>
      </c>
      <c r="B506" s="21" t="str">
        <f aca="false">IFERROR(VLOOKUP($A$1&amp;":"&amp;A506,'Finish order'!C:K,6,FALSE()),"")</f>
        <v/>
      </c>
      <c r="C506" s="21" t="str">
        <f aca="false">IFERROR(VLOOKUP(A$1&amp;":"&amp;A506,'Finish order'!$C:$K,9,FALSE()),"")</f>
        <v/>
      </c>
      <c r="D506" s="21" t="str">
        <f aca="false">IFERROR(VLOOKUP(A$1&amp;":"&amp;A506,'Finish order'!$C:$K,7,FALSE()),"")</f>
        <v/>
      </c>
      <c r="E506" s="29" t="str">
        <f aca="false">IFERROR(VLOOKUP($A$1&amp;":"&amp;A506,'Finish order'!C:K,5,FALSE()),"")</f>
        <v/>
      </c>
      <c r="F506" s="21" t="str">
        <f aca="false">IFERROR(VLOOKUP($A$1&amp;":"&amp;A506,'Finish order'!C:K,4,FALSE()),"")</f>
        <v/>
      </c>
      <c r="G506" s="30" t="str">
        <f aca="false" t="array" ref="G506:G506">IFERROR(SMALL(IF($D$2:$D1415=D506,$A$2:$A$911*1.001),1),"")</f>
        <v/>
      </c>
      <c r="H506" s="30" t="str">
        <f aca="false" t="array" ref="H506:H506">IFERROR(SMALL(IF($D$2:$D1415=D506,$A$2:$A$911*1.0001),2),"")</f>
        <v/>
      </c>
      <c r="I506" s="30" t="str">
        <f aca="false" t="array" ref="I506:I506">IFERROR(SMALL(IF($D$2:$D1415=D506,$A$2:$A$911*1.00001),3),"")</f>
        <v/>
      </c>
      <c r="J506" s="30" t="str">
        <f aca="false" t="array" ref="J506:J506">IFERROR(SMALL(IF($D$2:$D1415=D506,$A$2:$A$911*1.000001),4),"")</f>
        <v/>
      </c>
      <c r="K506" s="30" t="str">
        <f aca="false">IF(A506&lt;&gt;"", IF(COUNT(G506:J506)=4, SUM(G506:J506), "No"), "")</f>
        <v>No</v>
      </c>
      <c r="L506" s="30" t="str">
        <f aca="false">IF(A506&lt;&gt;"", IF(COUNT(G506:I506)=3, SUM(G506:I506), "No"), "")</f>
        <v>No</v>
      </c>
      <c r="M506" s="30" t="str">
        <f aca="false">IF(A506&lt;&gt;"", IF(COUNT(G506:H506)=2, SUM(G506:H506), "No"), "")</f>
        <v>No</v>
      </c>
      <c r="N506" s="30" t="str">
        <f aca="false">'Results 10 year vets'!$D506&amp;":"&amp;Table1[[#Headers],[Male]]</f>
        <v>:Male</v>
      </c>
      <c r="O506" s="31"/>
      <c r="P506" s="21" t="n">
        <v>505</v>
      </c>
      <c r="Q506" s="21" t="str">
        <f aca="false">IFERROR(VLOOKUP(P$1&amp;":"&amp;P506,'Finish order'!$C:$K,6,FALSE()),"")</f>
        <v/>
      </c>
      <c r="R506" s="21" t="str">
        <f aca="false">IFERROR(VLOOKUP(P$1&amp;":"&amp;P506,'Finish order'!$C:$K,9,FALSE()),"")</f>
        <v/>
      </c>
      <c r="S506" s="21" t="str">
        <f aca="false">IFERROR(VLOOKUP(P$1&amp;":"&amp;P506,'Finish order'!$C:$K,7,FALSE()),"")</f>
        <v/>
      </c>
      <c r="T506" s="29" t="str">
        <f aca="false">IFERROR(VLOOKUP(P$1&amp;":"&amp;P506,'Finish order'!$C:$K,5,FALSE()),"")</f>
        <v/>
      </c>
      <c r="U506" s="21" t="str">
        <f aca="false">IFERROR(VLOOKUP(P$1&amp;":"&amp;P506,'Finish order'!$C:$K,4,FALSE()),"")</f>
        <v/>
      </c>
      <c r="V506" s="30" t="str">
        <f aca="false" t="array" ref="V506:V506">IFERROR(SMALL(IF($S$2:$S1415=S506,$P$2:$P$911*1.001),1),"")</f>
        <v/>
      </c>
      <c r="W506" s="30" t="str">
        <f aca="false" t="array" ref="W506:W506">IFERROR(SMALL(IF($S$2:$S1415=S506,$P$2:$P$911*1.0001),2),"")</f>
        <v/>
      </c>
      <c r="X506" s="30" t="str">
        <f aca="false" t="array" ref="X506:X506">IFERROR(SMALL(IF($S$2:$S1415=S506,$P$2:$P$911*1.00001),3),"")</f>
        <v/>
      </c>
      <c r="Y506" s="30" t="str">
        <f aca="false" t="array" ref="Y506:Y506">IFERROR(SMALL(IF($S$2:$S1415=S506,$P$2:$P$911*1.000001),4),"")</f>
        <v/>
      </c>
      <c r="Z506" s="30" t="str">
        <f aca="false">IF(P506&lt;&gt;"", IF(COUNT(V506:Y506)=4, SUM(V506:Y506), "No"), "")</f>
        <v>No</v>
      </c>
      <c r="AA506" s="30" t="str">
        <f aca="false">IF(P506&lt;&gt;"", IF(COUNT(V506:X506)=3, SUM(V506:X506), "No"), "")</f>
        <v>No</v>
      </c>
      <c r="AB506" s="30" t="str">
        <f aca="false">IF(P506&lt;&gt;"", IF(COUNT(V506:W506)=2, SUM(V506:W506), "No"), "")</f>
        <v>No</v>
      </c>
      <c r="AC506" s="30" t="str">
        <f aca="false">'Results 10 year vets'!$S506&amp;":"&amp;Table4[[#Headers],[Female]]</f>
        <v>:Female</v>
      </c>
      <c r="AD506" s="31"/>
      <c r="AE506" s="31"/>
      <c r="AF506" s="31"/>
      <c r="AG506" s="31"/>
      <c r="AH506" s="31"/>
      <c r="AI506" s="31"/>
      <c r="AJ506" s="31"/>
      <c r="AK506" s="31"/>
      <c r="AL506" s="31"/>
      <c r="AM506" s="31"/>
      <c r="AN506" s="31"/>
      <c r="AO506" s="31"/>
      <c r="AP506" s="31"/>
      <c r="AQ506" s="31"/>
      <c r="AR506" s="31"/>
      <c r="AS506" s="31"/>
      <c r="AT506" s="31"/>
      <c r="AU506" s="31"/>
      <c r="AV506" s="31"/>
      <c r="AW506" s="31"/>
      <c r="AX506" s="31"/>
      <c r="AY506" s="31"/>
      <c r="AZ506" s="31"/>
      <c r="BA506" s="31"/>
      <c r="BB506" s="31"/>
      <c r="BC506" s="31"/>
      <c r="BD506" s="31"/>
      <c r="BE506" s="31"/>
      <c r="BF506" s="31"/>
      <c r="BG506" s="31"/>
      <c r="BH506" s="31"/>
      <c r="BI506" s="31"/>
      <c r="BJ506" s="31"/>
      <c r="BK506" s="31"/>
      <c r="BL506" s="31"/>
      <c r="BM506" s="31"/>
      <c r="BN506" s="31"/>
      <c r="BO506" s="31"/>
      <c r="BP506" s="31"/>
      <c r="BQ506" s="31"/>
      <c r="BR506" s="31"/>
      <c r="BS506" s="31"/>
      <c r="BT506" s="31"/>
      <c r="BU506" s="31"/>
      <c r="BV506" s="31"/>
      <c r="BW506" s="31"/>
      <c r="BX506" s="31"/>
      <c r="BY506" s="31"/>
      <c r="BZ506" s="31"/>
      <c r="CA506" s="31"/>
      <c r="CB506" s="31"/>
      <c r="CC506" s="31"/>
      <c r="CD506" s="31"/>
      <c r="CE506" s="31"/>
      <c r="CF506" s="31"/>
      <c r="CG506" s="31"/>
      <c r="CH506" s="31"/>
      <c r="CI506" s="31"/>
      <c r="CJ506" s="31"/>
      <c r="CK506" s="31"/>
      <c r="CL506" s="31"/>
      <c r="CM506" s="31"/>
      <c r="CN506" s="31"/>
      <c r="CO506" s="31"/>
      <c r="CP506" s="31"/>
      <c r="CQ506" s="31"/>
      <c r="CR506" s="31"/>
      <c r="CS506" s="31"/>
      <c r="CT506" s="31"/>
      <c r="CU506" s="31"/>
      <c r="CV506" s="31"/>
      <c r="CW506" s="31"/>
      <c r="CX506" s="31"/>
      <c r="CY506" s="31"/>
      <c r="CZ506" s="31"/>
      <c r="DA506" s="31"/>
      <c r="DB506" s="31"/>
      <c r="DC506" s="31"/>
      <c r="DD506" s="31"/>
      <c r="DE506" s="31"/>
      <c r="DF506" s="31"/>
      <c r="DG506" s="31"/>
      <c r="DH506" s="31"/>
      <c r="DI506" s="31"/>
      <c r="DJ506" s="31"/>
      <c r="DK506" s="31"/>
      <c r="DL506" s="31"/>
      <c r="DM506" s="31"/>
      <c r="DN506" s="31"/>
      <c r="DO506" s="31"/>
      <c r="DP506" s="31"/>
      <c r="DQ506" s="31"/>
      <c r="DR506" s="31"/>
      <c r="DS506" s="31"/>
      <c r="DT506" s="31"/>
      <c r="DU506" s="31"/>
      <c r="DV506" s="31"/>
      <c r="DW506" s="31"/>
    </row>
    <row r="507" customFormat="false" ht="15.75" hidden="false" customHeight="true" outlineLevel="0" collapsed="false">
      <c r="A507" s="21" t="n">
        <v>506</v>
      </c>
      <c r="B507" s="21" t="str">
        <f aca="false">IFERROR(VLOOKUP($A$1&amp;":"&amp;A507,'Finish order'!C:K,6,FALSE()),"")</f>
        <v/>
      </c>
      <c r="C507" s="21" t="str">
        <f aca="false">IFERROR(VLOOKUP(A$1&amp;":"&amp;A507,'Finish order'!$C:$K,9,FALSE()),"")</f>
        <v/>
      </c>
      <c r="D507" s="21" t="str">
        <f aca="false">IFERROR(VLOOKUP(A$1&amp;":"&amp;A507,'Finish order'!$C:$K,7,FALSE()),"")</f>
        <v/>
      </c>
      <c r="E507" s="29" t="str">
        <f aca="false">IFERROR(VLOOKUP($A$1&amp;":"&amp;A507,'Finish order'!C:K,5,FALSE()),"")</f>
        <v/>
      </c>
      <c r="F507" s="21" t="str">
        <f aca="false">IFERROR(VLOOKUP($A$1&amp;":"&amp;A507,'Finish order'!C:K,4,FALSE()),"")</f>
        <v/>
      </c>
      <c r="G507" s="30" t="str">
        <f aca="false" t="array" ref="G507:G507">IFERROR(SMALL(IF($D$2:$D1416=D507,$A$2:$A$911*1.001),1),"")</f>
        <v/>
      </c>
      <c r="H507" s="30" t="str">
        <f aca="false" t="array" ref="H507:H507">IFERROR(SMALL(IF($D$2:$D1416=D507,$A$2:$A$911*1.0001),2),"")</f>
        <v/>
      </c>
      <c r="I507" s="30" t="str">
        <f aca="false" t="array" ref="I507:I507">IFERROR(SMALL(IF($D$2:$D1416=D507,$A$2:$A$911*1.00001),3),"")</f>
        <v/>
      </c>
      <c r="J507" s="30" t="str">
        <f aca="false" t="array" ref="J507:J507">IFERROR(SMALL(IF($D$2:$D1416=D507,$A$2:$A$911*1.000001),4),"")</f>
        <v/>
      </c>
      <c r="K507" s="30" t="str">
        <f aca="false">IF(A507&lt;&gt;"", IF(COUNT(G507:J507)=4, SUM(G507:J507), "No"), "")</f>
        <v>No</v>
      </c>
      <c r="L507" s="30" t="str">
        <f aca="false">IF(A507&lt;&gt;"", IF(COUNT(G507:I507)=3, SUM(G507:I507), "No"), "")</f>
        <v>No</v>
      </c>
      <c r="M507" s="30" t="str">
        <f aca="false">IF(A507&lt;&gt;"", IF(COUNT(G507:H507)=2, SUM(G507:H507), "No"), "")</f>
        <v>No</v>
      </c>
      <c r="N507" s="30" t="str">
        <f aca="false">'Results 10 year vets'!$D507&amp;":"&amp;Table1[[#Headers],[Male]]</f>
        <v>:Male</v>
      </c>
      <c r="O507" s="31"/>
      <c r="P507" s="21" t="n">
        <v>506</v>
      </c>
      <c r="Q507" s="21" t="str">
        <f aca="false">IFERROR(VLOOKUP(P$1&amp;":"&amp;P507,'Finish order'!$C:$K,6,FALSE()),"")</f>
        <v/>
      </c>
      <c r="R507" s="21" t="str">
        <f aca="false">IFERROR(VLOOKUP(P$1&amp;":"&amp;P507,'Finish order'!$C:$K,9,FALSE()),"")</f>
        <v/>
      </c>
      <c r="S507" s="21" t="str">
        <f aca="false">IFERROR(VLOOKUP(P$1&amp;":"&amp;P507,'Finish order'!$C:$K,7,FALSE()),"")</f>
        <v/>
      </c>
      <c r="T507" s="29" t="str">
        <f aca="false">IFERROR(VLOOKUP(P$1&amp;":"&amp;P507,'Finish order'!$C:$K,5,FALSE()),"")</f>
        <v/>
      </c>
      <c r="U507" s="21" t="str">
        <f aca="false">IFERROR(VLOOKUP(P$1&amp;":"&amp;P507,'Finish order'!$C:$K,4,FALSE()),"")</f>
        <v/>
      </c>
      <c r="V507" s="30" t="str">
        <f aca="false" t="array" ref="V507:V507">IFERROR(SMALL(IF($S$2:$S1416=S507,$P$2:$P$911*1.001),1),"")</f>
        <v/>
      </c>
      <c r="W507" s="30" t="str">
        <f aca="false" t="array" ref="W507:W507">IFERROR(SMALL(IF($S$2:$S1416=S507,$P$2:$P$911*1.0001),2),"")</f>
        <v/>
      </c>
      <c r="X507" s="30" t="str">
        <f aca="false" t="array" ref="X507:X507">IFERROR(SMALL(IF($S$2:$S1416=S507,$P$2:$P$911*1.00001),3),"")</f>
        <v/>
      </c>
      <c r="Y507" s="30" t="str">
        <f aca="false" t="array" ref="Y507:Y507">IFERROR(SMALL(IF($S$2:$S1416=S507,$P$2:$P$911*1.000001),4),"")</f>
        <v/>
      </c>
      <c r="Z507" s="30" t="str">
        <f aca="false">IF(P507&lt;&gt;"", IF(COUNT(V507:Y507)=4, SUM(V507:Y507), "No"), "")</f>
        <v>No</v>
      </c>
      <c r="AA507" s="30" t="str">
        <f aca="false">IF(P507&lt;&gt;"", IF(COUNT(V507:X507)=3, SUM(V507:X507), "No"), "")</f>
        <v>No</v>
      </c>
      <c r="AB507" s="30" t="str">
        <f aca="false">IF(P507&lt;&gt;"", IF(COUNT(V507:W507)=2, SUM(V507:W507), "No"), "")</f>
        <v>No</v>
      </c>
      <c r="AC507" s="30" t="str">
        <f aca="false">'Results 10 year vets'!$S507&amp;":"&amp;Table4[[#Headers],[Female]]</f>
        <v>:Female</v>
      </c>
      <c r="AD507" s="31"/>
      <c r="AE507" s="31"/>
      <c r="AF507" s="31"/>
      <c r="AG507" s="31"/>
      <c r="AH507" s="31"/>
      <c r="AI507" s="31"/>
      <c r="AJ507" s="31"/>
      <c r="AK507" s="31"/>
      <c r="AL507" s="31"/>
      <c r="AM507" s="31"/>
      <c r="AN507" s="31"/>
      <c r="AO507" s="31"/>
      <c r="AP507" s="31"/>
      <c r="AQ507" s="31"/>
      <c r="AR507" s="31"/>
      <c r="AS507" s="31"/>
      <c r="AT507" s="31"/>
      <c r="AU507" s="31"/>
      <c r="AV507" s="31"/>
      <c r="AW507" s="31"/>
      <c r="AX507" s="31"/>
      <c r="AY507" s="31"/>
      <c r="AZ507" s="31"/>
      <c r="BA507" s="31"/>
      <c r="BB507" s="31"/>
      <c r="BC507" s="31"/>
      <c r="BD507" s="31"/>
      <c r="BE507" s="31"/>
      <c r="BF507" s="31"/>
      <c r="BG507" s="31"/>
      <c r="BH507" s="31"/>
      <c r="BI507" s="31"/>
      <c r="BJ507" s="31"/>
      <c r="BK507" s="31"/>
      <c r="BL507" s="31"/>
      <c r="BM507" s="31"/>
      <c r="BN507" s="31"/>
      <c r="BO507" s="31"/>
      <c r="BP507" s="31"/>
      <c r="BQ507" s="31"/>
      <c r="BR507" s="31"/>
      <c r="BS507" s="31"/>
      <c r="BT507" s="31"/>
      <c r="BU507" s="31"/>
      <c r="BV507" s="31"/>
      <c r="BW507" s="31"/>
      <c r="BX507" s="31"/>
      <c r="BY507" s="31"/>
      <c r="BZ507" s="31"/>
      <c r="CA507" s="31"/>
      <c r="CB507" s="31"/>
      <c r="CC507" s="31"/>
      <c r="CD507" s="31"/>
      <c r="CE507" s="31"/>
      <c r="CF507" s="31"/>
      <c r="CG507" s="31"/>
      <c r="CH507" s="31"/>
      <c r="CI507" s="31"/>
      <c r="CJ507" s="31"/>
      <c r="CK507" s="31"/>
      <c r="CL507" s="31"/>
      <c r="CM507" s="31"/>
      <c r="CN507" s="31"/>
      <c r="CO507" s="31"/>
      <c r="CP507" s="31"/>
      <c r="CQ507" s="31"/>
      <c r="CR507" s="31"/>
      <c r="CS507" s="31"/>
      <c r="CT507" s="31"/>
      <c r="CU507" s="31"/>
      <c r="CV507" s="31"/>
      <c r="CW507" s="31"/>
      <c r="CX507" s="31"/>
      <c r="CY507" s="31"/>
      <c r="CZ507" s="31"/>
      <c r="DA507" s="31"/>
      <c r="DB507" s="31"/>
      <c r="DC507" s="31"/>
      <c r="DD507" s="31"/>
      <c r="DE507" s="31"/>
      <c r="DF507" s="31"/>
      <c r="DG507" s="31"/>
      <c r="DH507" s="31"/>
      <c r="DI507" s="31"/>
      <c r="DJ507" s="31"/>
      <c r="DK507" s="31"/>
      <c r="DL507" s="31"/>
      <c r="DM507" s="31"/>
      <c r="DN507" s="31"/>
      <c r="DO507" s="31"/>
      <c r="DP507" s="31"/>
      <c r="DQ507" s="31"/>
      <c r="DR507" s="31"/>
      <c r="DS507" s="31"/>
      <c r="DT507" s="31"/>
      <c r="DU507" s="31"/>
      <c r="DV507" s="31"/>
      <c r="DW507" s="31"/>
    </row>
    <row r="508" customFormat="false" ht="15.75" hidden="false" customHeight="true" outlineLevel="0" collapsed="false">
      <c r="A508" s="21" t="n">
        <v>507</v>
      </c>
      <c r="B508" s="21" t="str">
        <f aca="false">IFERROR(VLOOKUP($A$1&amp;":"&amp;A508,'Finish order'!C:K,6,FALSE()),"")</f>
        <v/>
      </c>
      <c r="C508" s="21" t="str">
        <f aca="false">IFERROR(VLOOKUP(A$1&amp;":"&amp;A508,'Finish order'!$C:$K,9,FALSE()),"")</f>
        <v/>
      </c>
      <c r="D508" s="21" t="str">
        <f aca="false">IFERROR(VLOOKUP(A$1&amp;":"&amp;A508,'Finish order'!$C:$K,7,FALSE()),"")</f>
        <v/>
      </c>
      <c r="E508" s="29" t="str">
        <f aca="false">IFERROR(VLOOKUP($A$1&amp;":"&amp;A508,'Finish order'!C:K,5,FALSE()),"")</f>
        <v/>
      </c>
      <c r="F508" s="21" t="str">
        <f aca="false">IFERROR(VLOOKUP($A$1&amp;":"&amp;A508,'Finish order'!C:K,4,FALSE()),"")</f>
        <v/>
      </c>
      <c r="G508" s="30" t="str">
        <f aca="false" t="array" ref="G508:G508">IFERROR(SMALL(IF($D$2:$D1417=D508,$A$2:$A$911*1.001),1),"")</f>
        <v/>
      </c>
      <c r="H508" s="30" t="str">
        <f aca="false" t="array" ref="H508:H508">IFERROR(SMALL(IF($D$2:$D1417=D508,$A$2:$A$911*1.0001),2),"")</f>
        <v/>
      </c>
      <c r="I508" s="30" t="str">
        <f aca="false" t="array" ref="I508:I508">IFERROR(SMALL(IF($D$2:$D1417=D508,$A$2:$A$911*1.00001),3),"")</f>
        <v/>
      </c>
      <c r="J508" s="30" t="str">
        <f aca="false" t="array" ref="J508:J508">IFERROR(SMALL(IF($D$2:$D1417=D508,$A$2:$A$911*1.000001),4),"")</f>
        <v/>
      </c>
      <c r="K508" s="30" t="str">
        <f aca="false">IF(A508&lt;&gt;"", IF(COUNT(G508:J508)=4, SUM(G508:J508), "No"), "")</f>
        <v>No</v>
      </c>
      <c r="L508" s="30" t="str">
        <f aca="false">IF(A508&lt;&gt;"", IF(COUNT(G508:I508)=3, SUM(G508:I508), "No"), "")</f>
        <v>No</v>
      </c>
      <c r="M508" s="30" t="str">
        <f aca="false">IF(A508&lt;&gt;"", IF(COUNT(G508:H508)=2, SUM(G508:H508), "No"), "")</f>
        <v>No</v>
      </c>
      <c r="N508" s="30" t="str">
        <f aca="false">'Results 10 year vets'!$D508&amp;":"&amp;Table1[[#Headers],[Male]]</f>
        <v>:Male</v>
      </c>
      <c r="O508" s="31"/>
      <c r="P508" s="21" t="n">
        <v>507</v>
      </c>
      <c r="Q508" s="21" t="str">
        <f aca="false">IFERROR(VLOOKUP(P$1&amp;":"&amp;P508,'Finish order'!$C:$K,6,FALSE()),"")</f>
        <v/>
      </c>
      <c r="R508" s="21" t="str">
        <f aca="false">IFERROR(VLOOKUP(P$1&amp;":"&amp;P508,'Finish order'!$C:$K,9,FALSE()),"")</f>
        <v/>
      </c>
      <c r="S508" s="21" t="str">
        <f aca="false">IFERROR(VLOOKUP(P$1&amp;":"&amp;P508,'Finish order'!$C:$K,7,FALSE()),"")</f>
        <v/>
      </c>
      <c r="T508" s="29" t="str">
        <f aca="false">IFERROR(VLOOKUP(P$1&amp;":"&amp;P508,'Finish order'!$C:$K,5,FALSE()),"")</f>
        <v/>
      </c>
      <c r="U508" s="21" t="str">
        <f aca="false">IFERROR(VLOOKUP(P$1&amp;":"&amp;P508,'Finish order'!$C:$K,4,FALSE()),"")</f>
        <v/>
      </c>
      <c r="V508" s="30" t="str">
        <f aca="false" t="array" ref="V508:V508">IFERROR(SMALL(IF($S$2:$S1417=S508,$P$2:$P$911*1.001),1),"")</f>
        <v/>
      </c>
      <c r="W508" s="30" t="str">
        <f aca="false" t="array" ref="W508:W508">IFERROR(SMALL(IF($S$2:$S1417=S508,$P$2:$P$911*1.0001),2),"")</f>
        <v/>
      </c>
      <c r="X508" s="30" t="str">
        <f aca="false" t="array" ref="X508:X508">IFERROR(SMALL(IF($S$2:$S1417=S508,$P$2:$P$911*1.00001),3),"")</f>
        <v/>
      </c>
      <c r="Y508" s="30" t="str">
        <f aca="false" t="array" ref="Y508:Y508">IFERROR(SMALL(IF($S$2:$S1417=S508,$P$2:$P$911*1.000001),4),"")</f>
        <v/>
      </c>
      <c r="Z508" s="30" t="str">
        <f aca="false">IF(P508&lt;&gt;"", IF(COUNT(V508:Y508)=4, SUM(V508:Y508), "No"), "")</f>
        <v>No</v>
      </c>
      <c r="AA508" s="30" t="str">
        <f aca="false">IF(P508&lt;&gt;"", IF(COUNT(V508:X508)=3, SUM(V508:X508), "No"), "")</f>
        <v>No</v>
      </c>
      <c r="AB508" s="30" t="str">
        <f aca="false">IF(P508&lt;&gt;"", IF(COUNT(V508:W508)=2, SUM(V508:W508), "No"), "")</f>
        <v>No</v>
      </c>
      <c r="AC508" s="30" t="str">
        <f aca="false">'Results 10 year vets'!$S508&amp;":"&amp;Table4[[#Headers],[Female]]</f>
        <v>:Female</v>
      </c>
      <c r="AD508" s="31"/>
      <c r="AE508" s="31"/>
      <c r="AF508" s="31"/>
      <c r="AG508" s="31"/>
      <c r="AH508" s="31"/>
      <c r="AI508" s="31"/>
      <c r="AJ508" s="31"/>
      <c r="AK508" s="31"/>
      <c r="AL508" s="31"/>
      <c r="AM508" s="31"/>
      <c r="AN508" s="31"/>
      <c r="AO508" s="31"/>
      <c r="AP508" s="31"/>
      <c r="AQ508" s="31"/>
      <c r="AR508" s="31"/>
      <c r="AS508" s="31"/>
      <c r="AT508" s="31"/>
      <c r="AU508" s="31"/>
      <c r="AV508" s="31"/>
      <c r="AW508" s="31"/>
      <c r="AX508" s="31"/>
      <c r="AY508" s="31"/>
      <c r="AZ508" s="31"/>
      <c r="BA508" s="31"/>
      <c r="BB508" s="31"/>
      <c r="BC508" s="31"/>
      <c r="BD508" s="31"/>
      <c r="BE508" s="31"/>
      <c r="BF508" s="31"/>
      <c r="BG508" s="31"/>
      <c r="BH508" s="31"/>
      <c r="BI508" s="31"/>
      <c r="BJ508" s="31"/>
      <c r="BK508" s="31"/>
      <c r="BL508" s="31"/>
      <c r="BM508" s="31"/>
      <c r="BN508" s="31"/>
      <c r="BO508" s="31"/>
      <c r="BP508" s="31"/>
      <c r="BQ508" s="31"/>
      <c r="BR508" s="31"/>
      <c r="BS508" s="31"/>
      <c r="BT508" s="31"/>
      <c r="BU508" s="31"/>
      <c r="BV508" s="31"/>
      <c r="BW508" s="31"/>
      <c r="BX508" s="31"/>
      <c r="BY508" s="31"/>
      <c r="BZ508" s="31"/>
      <c r="CA508" s="31"/>
      <c r="CB508" s="31"/>
      <c r="CC508" s="31"/>
      <c r="CD508" s="31"/>
      <c r="CE508" s="31"/>
      <c r="CF508" s="31"/>
      <c r="CG508" s="31"/>
      <c r="CH508" s="31"/>
      <c r="CI508" s="31"/>
      <c r="CJ508" s="31"/>
      <c r="CK508" s="31"/>
      <c r="CL508" s="31"/>
      <c r="CM508" s="31"/>
      <c r="CN508" s="31"/>
      <c r="CO508" s="31"/>
      <c r="CP508" s="31"/>
      <c r="CQ508" s="31"/>
      <c r="CR508" s="31"/>
      <c r="CS508" s="31"/>
      <c r="CT508" s="31"/>
      <c r="CU508" s="31"/>
      <c r="CV508" s="31"/>
      <c r="CW508" s="31"/>
      <c r="CX508" s="31"/>
      <c r="CY508" s="31"/>
      <c r="CZ508" s="31"/>
      <c r="DA508" s="31"/>
      <c r="DB508" s="31"/>
      <c r="DC508" s="31"/>
      <c r="DD508" s="31"/>
      <c r="DE508" s="31"/>
      <c r="DF508" s="31"/>
      <c r="DG508" s="31"/>
      <c r="DH508" s="31"/>
      <c r="DI508" s="31"/>
      <c r="DJ508" s="31"/>
      <c r="DK508" s="31"/>
      <c r="DL508" s="31"/>
      <c r="DM508" s="31"/>
      <c r="DN508" s="31"/>
      <c r="DO508" s="31"/>
      <c r="DP508" s="31"/>
      <c r="DQ508" s="31"/>
      <c r="DR508" s="31"/>
      <c r="DS508" s="31"/>
      <c r="DT508" s="31"/>
      <c r="DU508" s="31"/>
      <c r="DV508" s="31"/>
      <c r="DW508" s="31"/>
    </row>
    <row r="509" customFormat="false" ht="15.75" hidden="false" customHeight="true" outlineLevel="0" collapsed="false">
      <c r="A509" s="21" t="n">
        <v>508</v>
      </c>
      <c r="B509" s="21" t="str">
        <f aca="false">IFERROR(VLOOKUP($A$1&amp;":"&amp;A509,'Finish order'!C:K,6,FALSE()),"")</f>
        <v/>
      </c>
      <c r="C509" s="21" t="str">
        <f aca="false">IFERROR(VLOOKUP(A$1&amp;":"&amp;A509,'Finish order'!$C:$K,9,FALSE()),"")</f>
        <v/>
      </c>
      <c r="D509" s="21" t="str">
        <f aca="false">IFERROR(VLOOKUP(A$1&amp;":"&amp;A509,'Finish order'!$C:$K,7,FALSE()),"")</f>
        <v/>
      </c>
      <c r="E509" s="29" t="str">
        <f aca="false">IFERROR(VLOOKUP($A$1&amp;":"&amp;A509,'Finish order'!C:K,5,FALSE()),"")</f>
        <v/>
      </c>
      <c r="F509" s="21" t="str">
        <f aca="false">IFERROR(VLOOKUP($A$1&amp;":"&amp;A509,'Finish order'!C:K,4,FALSE()),"")</f>
        <v/>
      </c>
      <c r="G509" s="30" t="str">
        <f aca="false" t="array" ref="G509:G509">IFERROR(SMALL(IF($D$2:$D1418=D509,$A$2:$A$911*1.001),1),"")</f>
        <v/>
      </c>
      <c r="H509" s="30" t="str">
        <f aca="false" t="array" ref="H509:H509">IFERROR(SMALL(IF($D$2:$D1418=D509,$A$2:$A$911*1.0001),2),"")</f>
        <v/>
      </c>
      <c r="I509" s="30" t="str">
        <f aca="false" t="array" ref="I509:I509">IFERROR(SMALL(IF($D$2:$D1418=D509,$A$2:$A$911*1.00001),3),"")</f>
        <v/>
      </c>
      <c r="J509" s="30" t="str">
        <f aca="false" t="array" ref="J509:J509">IFERROR(SMALL(IF($D$2:$D1418=D509,$A$2:$A$911*1.000001),4),"")</f>
        <v/>
      </c>
      <c r="K509" s="30" t="str">
        <f aca="false">IF(A509&lt;&gt;"", IF(COUNT(G509:J509)=4, SUM(G509:J509), "No"), "")</f>
        <v>No</v>
      </c>
      <c r="L509" s="30" t="str">
        <f aca="false">IF(A509&lt;&gt;"", IF(COUNT(G509:I509)=3, SUM(G509:I509), "No"), "")</f>
        <v>No</v>
      </c>
      <c r="M509" s="30" t="str">
        <f aca="false">IF(A509&lt;&gt;"", IF(COUNT(G509:H509)=2, SUM(G509:H509), "No"), "")</f>
        <v>No</v>
      </c>
      <c r="N509" s="30" t="str">
        <f aca="false">'Results 10 year vets'!$D509&amp;":"&amp;Table1[[#Headers],[Male]]</f>
        <v>:Male</v>
      </c>
      <c r="O509" s="31"/>
      <c r="P509" s="21" t="n">
        <v>508</v>
      </c>
      <c r="Q509" s="21" t="str">
        <f aca="false">IFERROR(VLOOKUP(P$1&amp;":"&amp;P509,'Finish order'!$C:$K,6,FALSE()),"")</f>
        <v/>
      </c>
      <c r="R509" s="21" t="str">
        <f aca="false">IFERROR(VLOOKUP(P$1&amp;":"&amp;P509,'Finish order'!$C:$K,9,FALSE()),"")</f>
        <v/>
      </c>
      <c r="S509" s="21" t="str">
        <f aca="false">IFERROR(VLOOKUP(P$1&amp;":"&amp;P509,'Finish order'!$C:$K,7,FALSE()),"")</f>
        <v/>
      </c>
      <c r="T509" s="29" t="str">
        <f aca="false">IFERROR(VLOOKUP(P$1&amp;":"&amp;P509,'Finish order'!$C:$K,5,FALSE()),"")</f>
        <v/>
      </c>
      <c r="U509" s="21" t="str">
        <f aca="false">IFERROR(VLOOKUP(P$1&amp;":"&amp;P509,'Finish order'!$C:$K,4,FALSE()),"")</f>
        <v/>
      </c>
      <c r="V509" s="30" t="str">
        <f aca="false" t="array" ref="V509:V509">IFERROR(SMALL(IF($S$2:$S1418=S509,$P$2:$P$911*1.001),1),"")</f>
        <v/>
      </c>
      <c r="W509" s="30" t="str">
        <f aca="false" t="array" ref="W509:W509">IFERROR(SMALL(IF($S$2:$S1418=S509,$P$2:$P$911*1.0001),2),"")</f>
        <v/>
      </c>
      <c r="X509" s="30" t="str">
        <f aca="false" t="array" ref="X509:X509">IFERROR(SMALL(IF($S$2:$S1418=S509,$P$2:$P$911*1.00001),3),"")</f>
        <v/>
      </c>
      <c r="Y509" s="30" t="str">
        <f aca="false" t="array" ref="Y509:Y509">IFERROR(SMALL(IF($S$2:$S1418=S509,$P$2:$P$911*1.000001),4),"")</f>
        <v/>
      </c>
      <c r="Z509" s="30" t="str">
        <f aca="false">IF(P509&lt;&gt;"", IF(COUNT(V509:Y509)=4, SUM(V509:Y509), "No"), "")</f>
        <v>No</v>
      </c>
      <c r="AA509" s="30" t="str">
        <f aca="false">IF(P509&lt;&gt;"", IF(COUNT(V509:X509)=3, SUM(V509:X509), "No"), "")</f>
        <v>No</v>
      </c>
      <c r="AB509" s="30" t="str">
        <f aca="false">IF(P509&lt;&gt;"", IF(COUNT(V509:W509)=2, SUM(V509:W509), "No"), "")</f>
        <v>No</v>
      </c>
      <c r="AC509" s="30" t="str">
        <f aca="false">'Results 10 year vets'!$S509&amp;":"&amp;Table4[[#Headers],[Female]]</f>
        <v>:Female</v>
      </c>
      <c r="AD509" s="31"/>
      <c r="AE509" s="31"/>
      <c r="AF509" s="31"/>
      <c r="AG509" s="31"/>
      <c r="AH509" s="31"/>
      <c r="AI509" s="31"/>
      <c r="AJ509" s="31"/>
      <c r="AK509" s="31"/>
      <c r="AL509" s="31"/>
      <c r="AM509" s="31"/>
      <c r="AN509" s="31"/>
      <c r="AO509" s="31"/>
      <c r="AP509" s="31"/>
      <c r="AQ509" s="31"/>
      <c r="AR509" s="31"/>
      <c r="AS509" s="31"/>
      <c r="AT509" s="31"/>
      <c r="AU509" s="31"/>
      <c r="AV509" s="31"/>
      <c r="AW509" s="31"/>
      <c r="AX509" s="31"/>
      <c r="AY509" s="31"/>
      <c r="AZ509" s="31"/>
      <c r="BA509" s="31"/>
      <c r="BB509" s="31"/>
      <c r="BC509" s="31"/>
      <c r="BD509" s="31"/>
      <c r="BE509" s="31"/>
      <c r="BF509" s="31"/>
      <c r="BG509" s="31"/>
      <c r="BH509" s="31"/>
      <c r="BI509" s="31"/>
      <c r="BJ509" s="31"/>
      <c r="BK509" s="31"/>
      <c r="BL509" s="31"/>
      <c r="BM509" s="31"/>
      <c r="BN509" s="31"/>
      <c r="BO509" s="31"/>
      <c r="BP509" s="31"/>
      <c r="BQ509" s="31"/>
      <c r="BR509" s="31"/>
      <c r="BS509" s="31"/>
      <c r="BT509" s="31"/>
      <c r="BU509" s="31"/>
      <c r="BV509" s="31"/>
      <c r="BW509" s="31"/>
      <c r="BX509" s="31"/>
      <c r="BY509" s="31"/>
      <c r="BZ509" s="31"/>
      <c r="CA509" s="31"/>
      <c r="CB509" s="31"/>
      <c r="CC509" s="31"/>
      <c r="CD509" s="31"/>
      <c r="CE509" s="31"/>
      <c r="CF509" s="31"/>
      <c r="CG509" s="31"/>
      <c r="CH509" s="31"/>
      <c r="CI509" s="31"/>
      <c r="CJ509" s="31"/>
      <c r="CK509" s="31"/>
      <c r="CL509" s="31"/>
      <c r="CM509" s="31"/>
      <c r="CN509" s="31"/>
      <c r="CO509" s="31"/>
      <c r="CP509" s="31"/>
      <c r="CQ509" s="31"/>
      <c r="CR509" s="31"/>
      <c r="CS509" s="31"/>
      <c r="CT509" s="31"/>
      <c r="CU509" s="31"/>
      <c r="CV509" s="31"/>
      <c r="CW509" s="31"/>
      <c r="CX509" s="31"/>
      <c r="CY509" s="31"/>
      <c r="CZ509" s="31"/>
      <c r="DA509" s="31"/>
      <c r="DB509" s="31"/>
      <c r="DC509" s="31"/>
      <c r="DD509" s="31"/>
      <c r="DE509" s="31"/>
      <c r="DF509" s="31"/>
      <c r="DG509" s="31"/>
      <c r="DH509" s="31"/>
      <c r="DI509" s="31"/>
      <c r="DJ509" s="31"/>
      <c r="DK509" s="31"/>
      <c r="DL509" s="31"/>
      <c r="DM509" s="31"/>
      <c r="DN509" s="31"/>
      <c r="DO509" s="31"/>
      <c r="DP509" s="31"/>
      <c r="DQ509" s="31"/>
      <c r="DR509" s="31"/>
      <c r="DS509" s="31"/>
      <c r="DT509" s="31"/>
      <c r="DU509" s="31"/>
      <c r="DV509" s="31"/>
      <c r="DW509" s="31"/>
    </row>
    <row r="510" customFormat="false" ht="15.75" hidden="false" customHeight="true" outlineLevel="0" collapsed="false">
      <c r="A510" s="21" t="n">
        <v>509</v>
      </c>
      <c r="B510" s="21" t="str">
        <f aca="false">IFERROR(VLOOKUP($A$1&amp;":"&amp;A510,'Finish order'!C:K,6,FALSE()),"")</f>
        <v/>
      </c>
      <c r="C510" s="21" t="str">
        <f aca="false">IFERROR(VLOOKUP(A$1&amp;":"&amp;A510,'Finish order'!$C:$K,9,FALSE()),"")</f>
        <v/>
      </c>
      <c r="D510" s="21" t="str">
        <f aca="false">IFERROR(VLOOKUP(A$1&amp;":"&amp;A510,'Finish order'!$C:$K,7,FALSE()),"")</f>
        <v/>
      </c>
      <c r="E510" s="29" t="str">
        <f aca="false">IFERROR(VLOOKUP($A$1&amp;":"&amp;A510,'Finish order'!C:K,5,FALSE()),"")</f>
        <v/>
      </c>
      <c r="F510" s="21" t="str">
        <f aca="false">IFERROR(VLOOKUP($A$1&amp;":"&amp;A510,'Finish order'!C:K,4,FALSE()),"")</f>
        <v/>
      </c>
      <c r="G510" s="30" t="str">
        <f aca="false" t="array" ref="G510:G510">IFERROR(SMALL(IF($D$2:$D1419=D510,$A$2:$A$911*1.001),1),"")</f>
        <v/>
      </c>
      <c r="H510" s="30" t="str">
        <f aca="false" t="array" ref="H510:H510">IFERROR(SMALL(IF($D$2:$D1419=D510,$A$2:$A$911*1.0001),2),"")</f>
        <v/>
      </c>
      <c r="I510" s="30" t="str">
        <f aca="false" t="array" ref="I510:I510">IFERROR(SMALL(IF($D$2:$D1419=D510,$A$2:$A$911*1.00001),3),"")</f>
        <v/>
      </c>
      <c r="J510" s="30" t="str">
        <f aca="false" t="array" ref="J510:J510">IFERROR(SMALL(IF($D$2:$D1419=D510,$A$2:$A$911*1.000001),4),"")</f>
        <v/>
      </c>
      <c r="K510" s="30" t="str">
        <f aca="false">IF(A510&lt;&gt;"", IF(COUNT(G510:J510)=4, SUM(G510:J510), "No"), "")</f>
        <v>No</v>
      </c>
      <c r="L510" s="30" t="str">
        <f aca="false">IF(A510&lt;&gt;"", IF(COUNT(G510:I510)=3, SUM(G510:I510), "No"), "")</f>
        <v>No</v>
      </c>
      <c r="M510" s="30" t="str">
        <f aca="false">IF(A510&lt;&gt;"", IF(COUNT(G510:H510)=2, SUM(G510:H510), "No"), "")</f>
        <v>No</v>
      </c>
      <c r="N510" s="30" t="str">
        <f aca="false">'Results 10 year vets'!$D510&amp;":"&amp;Table1[[#Headers],[Male]]</f>
        <v>:Male</v>
      </c>
      <c r="O510" s="31"/>
      <c r="P510" s="21" t="n">
        <v>509</v>
      </c>
      <c r="Q510" s="21" t="str">
        <f aca="false">IFERROR(VLOOKUP(P$1&amp;":"&amp;P510,'Finish order'!$C:$K,6,FALSE()),"")</f>
        <v/>
      </c>
      <c r="R510" s="21" t="str">
        <f aca="false">IFERROR(VLOOKUP(P$1&amp;":"&amp;P510,'Finish order'!$C:$K,9,FALSE()),"")</f>
        <v/>
      </c>
      <c r="S510" s="21" t="str">
        <f aca="false">IFERROR(VLOOKUP(P$1&amp;":"&amp;P510,'Finish order'!$C:$K,7,FALSE()),"")</f>
        <v/>
      </c>
      <c r="T510" s="29" t="str">
        <f aca="false">IFERROR(VLOOKUP(P$1&amp;":"&amp;P510,'Finish order'!$C:$K,5,FALSE()),"")</f>
        <v/>
      </c>
      <c r="U510" s="21" t="str">
        <f aca="false">IFERROR(VLOOKUP(P$1&amp;":"&amp;P510,'Finish order'!$C:$K,4,FALSE()),"")</f>
        <v/>
      </c>
      <c r="V510" s="30" t="str">
        <f aca="false" t="array" ref="V510:V510">IFERROR(SMALL(IF($S$2:$S1419=S510,$P$2:$P$911*1.001),1),"")</f>
        <v/>
      </c>
      <c r="W510" s="30" t="str">
        <f aca="false" t="array" ref="W510:W510">IFERROR(SMALL(IF($S$2:$S1419=S510,$P$2:$P$911*1.0001),2),"")</f>
        <v/>
      </c>
      <c r="X510" s="30" t="str">
        <f aca="false" t="array" ref="X510:X510">IFERROR(SMALL(IF($S$2:$S1419=S510,$P$2:$P$911*1.00001),3),"")</f>
        <v/>
      </c>
      <c r="Y510" s="30" t="str">
        <f aca="false" t="array" ref="Y510:Y510">IFERROR(SMALL(IF($S$2:$S1419=S510,$P$2:$P$911*1.000001),4),"")</f>
        <v/>
      </c>
      <c r="Z510" s="30" t="str">
        <f aca="false">IF(P510&lt;&gt;"", IF(COUNT(V510:Y510)=4, SUM(V510:Y510), "No"), "")</f>
        <v>No</v>
      </c>
      <c r="AA510" s="30" t="str">
        <f aca="false">IF(P510&lt;&gt;"", IF(COUNT(V510:X510)=3, SUM(V510:X510), "No"), "")</f>
        <v>No</v>
      </c>
      <c r="AB510" s="30" t="str">
        <f aca="false">IF(P510&lt;&gt;"", IF(COUNT(V510:W510)=2, SUM(V510:W510), "No"), "")</f>
        <v>No</v>
      </c>
      <c r="AC510" s="30" t="str">
        <f aca="false">'Results 10 year vets'!$S510&amp;":"&amp;Table4[[#Headers],[Female]]</f>
        <v>:Female</v>
      </c>
      <c r="AD510" s="31"/>
      <c r="AE510" s="31"/>
      <c r="AF510" s="31"/>
      <c r="AG510" s="31"/>
      <c r="AH510" s="31"/>
      <c r="AI510" s="31"/>
      <c r="AJ510" s="31"/>
      <c r="AK510" s="31"/>
      <c r="AL510" s="31"/>
      <c r="AM510" s="31"/>
      <c r="AN510" s="31"/>
      <c r="AO510" s="31"/>
      <c r="AP510" s="31"/>
      <c r="AQ510" s="31"/>
      <c r="AR510" s="31"/>
      <c r="AS510" s="31"/>
      <c r="AT510" s="31"/>
      <c r="AU510" s="31"/>
      <c r="AV510" s="31"/>
      <c r="AW510" s="31"/>
      <c r="AX510" s="31"/>
      <c r="AY510" s="31"/>
      <c r="AZ510" s="31"/>
      <c r="BA510" s="31"/>
      <c r="BB510" s="31"/>
      <c r="BC510" s="31"/>
      <c r="BD510" s="31"/>
      <c r="BE510" s="31"/>
      <c r="BF510" s="31"/>
      <c r="BG510" s="31"/>
      <c r="BH510" s="31"/>
      <c r="BI510" s="31"/>
      <c r="BJ510" s="31"/>
      <c r="BK510" s="31"/>
      <c r="BL510" s="31"/>
      <c r="BM510" s="31"/>
      <c r="BN510" s="31"/>
      <c r="BO510" s="31"/>
      <c r="BP510" s="31"/>
      <c r="BQ510" s="31"/>
      <c r="BR510" s="31"/>
      <c r="BS510" s="31"/>
      <c r="BT510" s="31"/>
      <c r="BU510" s="31"/>
      <c r="BV510" s="31"/>
      <c r="BW510" s="31"/>
      <c r="BX510" s="31"/>
      <c r="BY510" s="31"/>
      <c r="BZ510" s="31"/>
      <c r="CA510" s="31"/>
      <c r="CB510" s="31"/>
      <c r="CC510" s="31"/>
      <c r="CD510" s="31"/>
      <c r="CE510" s="31"/>
      <c r="CF510" s="31"/>
      <c r="CG510" s="31"/>
      <c r="CH510" s="31"/>
      <c r="CI510" s="31"/>
      <c r="CJ510" s="31"/>
      <c r="CK510" s="31"/>
      <c r="CL510" s="31"/>
      <c r="CM510" s="31"/>
      <c r="CN510" s="31"/>
      <c r="CO510" s="31"/>
      <c r="CP510" s="31"/>
      <c r="CQ510" s="31"/>
      <c r="CR510" s="31"/>
      <c r="CS510" s="31"/>
      <c r="CT510" s="31"/>
      <c r="CU510" s="31"/>
      <c r="CV510" s="31"/>
      <c r="CW510" s="31"/>
      <c r="CX510" s="31"/>
      <c r="CY510" s="31"/>
      <c r="CZ510" s="31"/>
      <c r="DA510" s="31"/>
      <c r="DB510" s="31"/>
      <c r="DC510" s="31"/>
      <c r="DD510" s="31"/>
      <c r="DE510" s="31"/>
      <c r="DF510" s="31"/>
      <c r="DG510" s="31"/>
      <c r="DH510" s="31"/>
      <c r="DI510" s="31"/>
      <c r="DJ510" s="31"/>
      <c r="DK510" s="31"/>
      <c r="DL510" s="31"/>
      <c r="DM510" s="31"/>
      <c r="DN510" s="31"/>
      <c r="DO510" s="31"/>
      <c r="DP510" s="31"/>
      <c r="DQ510" s="31"/>
      <c r="DR510" s="31"/>
      <c r="DS510" s="31"/>
      <c r="DT510" s="31"/>
      <c r="DU510" s="31"/>
      <c r="DV510" s="31"/>
      <c r="DW510" s="31"/>
    </row>
    <row r="511" customFormat="false" ht="15.75" hidden="false" customHeight="true" outlineLevel="0" collapsed="false">
      <c r="A511" s="21" t="n">
        <v>510</v>
      </c>
      <c r="B511" s="21" t="str">
        <f aca="false">IFERROR(VLOOKUP($A$1&amp;":"&amp;A511,'Finish order'!C:K,6,FALSE()),"")</f>
        <v/>
      </c>
      <c r="C511" s="21" t="str">
        <f aca="false">IFERROR(VLOOKUP(A$1&amp;":"&amp;A511,'Finish order'!$C:$K,9,FALSE()),"")</f>
        <v/>
      </c>
      <c r="D511" s="21" t="str">
        <f aca="false">IFERROR(VLOOKUP(A$1&amp;":"&amp;A511,'Finish order'!$C:$K,7,FALSE()),"")</f>
        <v/>
      </c>
      <c r="E511" s="29" t="str">
        <f aca="false">IFERROR(VLOOKUP($A$1&amp;":"&amp;A511,'Finish order'!C:K,5,FALSE()),"")</f>
        <v/>
      </c>
      <c r="F511" s="21" t="str">
        <f aca="false">IFERROR(VLOOKUP($A$1&amp;":"&amp;A511,'Finish order'!C:K,4,FALSE()),"")</f>
        <v/>
      </c>
      <c r="G511" s="30" t="str">
        <f aca="false" t="array" ref="G511:G511">IFERROR(SMALL(IF($D$2:$D1420=D511,$A$2:$A$911*1.001),1),"")</f>
        <v/>
      </c>
      <c r="H511" s="30" t="str">
        <f aca="false" t="array" ref="H511:H511">IFERROR(SMALL(IF($D$2:$D1420=D511,$A$2:$A$911*1.0001),2),"")</f>
        <v/>
      </c>
      <c r="I511" s="30" t="str">
        <f aca="false" t="array" ref="I511:I511">IFERROR(SMALL(IF($D$2:$D1420=D511,$A$2:$A$911*1.00001),3),"")</f>
        <v/>
      </c>
      <c r="J511" s="30" t="str">
        <f aca="false" t="array" ref="J511:J511">IFERROR(SMALL(IF($D$2:$D1420=D511,$A$2:$A$911*1.000001),4),"")</f>
        <v/>
      </c>
      <c r="K511" s="30" t="str">
        <f aca="false">IF(A511&lt;&gt;"", IF(COUNT(G511:J511)=4, SUM(G511:J511), "No"), "")</f>
        <v>No</v>
      </c>
      <c r="L511" s="30" t="str">
        <f aca="false">IF(A511&lt;&gt;"", IF(COUNT(G511:I511)=3, SUM(G511:I511), "No"), "")</f>
        <v>No</v>
      </c>
      <c r="M511" s="30" t="str">
        <f aca="false">IF(A511&lt;&gt;"", IF(COUNT(G511:H511)=2, SUM(G511:H511), "No"), "")</f>
        <v>No</v>
      </c>
      <c r="N511" s="30" t="str">
        <f aca="false">'Results 10 year vets'!$D511&amp;":"&amp;Table1[[#Headers],[Male]]</f>
        <v>:Male</v>
      </c>
      <c r="O511" s="31"/>
      <c r="P511" s="21" t="n">
        <v>510</v>
      </c>
      <c r="Q511" s="21" t="str">
        <f aca="false">IFERROR(VLOOKUP(P$1&amp;":"&amp;P511,'Finish order'!$C:$K,6,FALSE()),"")</f>
        <v/>
      </c>
      <c r="R511" s="21" t="str">
        <f aca="false">IFERROR(VLOOKUP(P$1&amp;":"&amp;P511,'Finish order'!$C:$K,9,FALSE()),"")</f>
        <v/>
      </c>
      <c r="S511" s="21" t="str">
        <f aca="false">IFERROR(VLOOKUP(P$1&amp;":"&amp;P511,'Finish order'!$C:$K,7,FALSE()),"")</f>
        <v/>
      </c>
      <c r="T511" s="29" t="str">
        <f aca="false">IFERROR(VLOOKUP(P$1&amp;":"&amp;P511,'Finish order'!$C:$K,5,FALSE()),"")</f>
        <v/>
      </c>
      <c r="U511" s="21" t="str">
        <f aca="false">IFERROR(VLOOKUP(P$1&amp;":"&amp;P511,'Finish order'!$C:$K,4,FALSE()),"")</f>
        <v/>
      </c>
      <c r="V511" s="30" t="str">
        <f aca="false" t="array" ref="V511:V511">IFERROR(SMALL(IF($S$2:$S1420=S511,$P$2:$P$911*1.001),1),"")</f>
        <v/>
      </c>
      <c r="W511" s="30" t="str">
        <f aca="false" t="array" ref="W511:W511">IFERROR(SMALL(IF($S$2:$S1420=S511,$P$2:$P$911*1.0001),2),"")</f>
        <v/>
      </c>
      <c r="X511" s="30" t="str">
        <f aca="false" t="array" ref="X511:X511">IFERROR(SMALL(IF($S$2:$S1420=S511,$P$2:$P$911*1.00001),3),"")</f>
        <v/>
      </c>
      <c r="Y511" s="30" t="str">
        <f aca="false" t="array" ref="Y511:Y511">IFERROR(SMALL(IF($S$2:$S1420=S511,$P$2:$P$911*1.000001),4),"")</f>
        <v/>
      </c>
      <c r="Z511" s="30" t="str">
        <f aca="false">IF(P511&lt;&gt;"", IF(COUNT(V511:Y511)=4, SUM(V511:Y511), "No"), "")</f>
        <v>No</v>
      </c>
      <c r="AA511" s="30" t="str">
        <f aca="false">IF(P511&lt;&gt;"", IF(COUNT(V511:X511)=3, SUM(V511:X511), "No"), "")</f>
        <v>No</v>
      </c>
      <c r="AB511" s="30" t="str">
        <f aca="false">IF(P511&lt;&gt;"", IF(COUNT(V511:W511)=2, SUM(V511:W511), "No"), "")</f>
        <v>No</v>
      </c>
      <c r="AC511" s="30" t="str">
        <f aca="false">'Results 10 year vets'!$S511&amp;":"&amp;Table4[[#Headers],[Female]]</f>
        <v>:Female</v>
      </c>
      <c r="AD511" s="31"/>
      <c r="AE511" s="31"/>
      <c r="AF511" s="31"/>
      <c r="AG511" s="31"/>
      <c r="AH511" s="31"/>
      <c r="AI511" s="31"/>
      <c r="AJ511" s="31"/>
      <c r="AK511" s="31"/>
      <c r="AL511" s="31"/>
      <c r="AM511" s="31"/>
      <c r="AN511" s="31"/>
      <c r="AO511" s="31"/>
      <c r="AP511" s="31"/>
      <c r="AQ511" s="31"/>
      <c r="AR511" s="31"/>
      <c r="AS511" s="31"/>
      <c r="AT511" s="31"/>
      <c r="AU511" s="31"/>
      <c r="AV511" s="31"/>
      <c r="AW511" s="31"/>
      <c r="AX511" s="31"/>
      <c r="AY511" s="31"/>
      <c r="AZ511" s="31"/>
      <c r="BA511" s="31"/>
      <c r="BB511" s="31"/>
      <c r="BC511" s="31"/>
      <c r="BD511" s="31"/>
      <c r="BE511" s="31"/>
      <c r="BF511" s="31"/>
      <c r="BG511" s="31"/>
      <c r="BH511" s="31"/>
      <c r="BI511" s="31"/>
      <c r="BJ511" s="31"/>
      <c r="BK511" s="31"/>
      <c r="BL511" s="31"/>
      <c r="BM511" s="31"/>
      <c r="BN511" s="31"/>
      <c r="BO511" s="31"/>
      <c r="BP511" s="31"/>
      <c r="BQ511" s="31"/>
      <c r="BR511" s="31"/>
      <c r="BS511" s="31"/>
      <c r="BT511" s="31"/>
      <c r="BU511" s="31"/>
      <c r="BV511" s="31"/>
      <c r="BW511" s="31"/>
      <c r="BX511" s="31"/>
      <c r="BY511" s="31"/>
      <c r="BZ511" s="31"/>
      <c r="CA511" s="31"/>
      <c r="CB511" s="31"/>
      <c r="CC511" s="31"/>
      <c r="CD511" s="31"/>
      <c r="CE511" s="31"/>
      <c r="CF511" s="31"/>
      <c r="CG511" s="31"/>
      <c r="CH511" s="31"/>
      <c r="CI511" s="31"/>
      <c r="CJ511" s="31"/>
      <c r="CK511" s="31"/>
      <c r="CL511" s="31"/>
      <c r="CM511" s="31"/>
      <c r="CN511" s="31"/>
      <c r="CO511" s="31"/>
      <c r="CP511" s="31"/>
      <c r="CQ511" s="31"/>
      <c r="CR511" s="31"/>
      <c r="CS511" s="31"/>
      <c r="CT511" s="31"/>
      <c r="CU511" s="31"/>
      <c r="CV511" s="31"/>
      <c r="CW511" s="31"/>
      <c r="CX511" s="31"/>
      <c r="CY511" s="31"/>
      <c r="CZ511" s="31"/>
      <c r="DA511" s="31"/>
      <c r="DB511" s="31"/>
      <c r="DC511" s="31"/>
      <c r="DD511" s="31"/>
      <c r="DE511" s="31"/>
      <c r="DF511" s="31"/>
      <c r="DG511" s="31"/>
      <c r="DH511" s="31"/>
      <c r="DI511" s="31"/>
      <c r="DJ511" s="31"/>
      <c r="DK511" s="31"/>
      <c r="DL511" s="31"/>
      <c r="DM511" s="31"/>
      <c r="DN511" s="31"/>
      <c r="DO511" s="31"/>
      <c r="DP511" s="31"/>
      <c r="DQ511" s="31"/>
      <c r="DR511" s="31"/>
      <c r="DS511" s="31"/>
      <c r="DT511" s="31"/>
      <c r="DU511" s="31"/>
      <c r="DV511" s="31"/>
      <c r="DW511" s="31"/>
    </row>
    <row r="512" customFormat="false" ht="15.75" hidden="false" customHeight="true" outlineLevel="0" collapsed="false">
      <c r="A512" s="21" t="n">
        <v>511</v>
      </c>
      <c r="B512" s="21" t="str">
        <f aca="false">IFERROR(VLOOKUP($A$1&amp;":"&amp;A512,'Finish order'!C:K,6,FALSE()),"")</f>
        <v/>
      </c>
      <c r="C512" s="21" t="str">
        <f aca="false">IFERROR(VLOOKUP(A$1&amp;":"&amp;A512,'Finish order'!$C:$K,9,FALSE()),"")</f>
        <v/>
      </c>
      <c r="D512" s="21" t="str">
        <f aca="false">IFERROR(VLOOKUP(A$1&amp;":"&amp;A512,'Finish order'!$C:$K,7,FALSE()),"")</f>
        <v/>
      </c>
      <c r="E512" s="29" t="str">
        <f aca="false">IFERROR(VLOOKUP($A$1&amp;":"&amp;A512,'Finish order'!C:K,5,FALSE()),"")</f>
        <v/>
      </c>
      <c r="F512" s="21" t="str">
        <f aca="false">IFERROR(VLOOKUP($A$1&amp;":"&amp;A512,'Finish order'!C:K,4,FALSE()),"")</f>
        <v/>
      </c>
      <c r="G512" s="30" t="str">
        <f aca="false" t="array" ref="G512:G512">IFERROR(SMALL(IF($D$2:$D1421=D512,$A$2:$A$911*1.001),1),"")</f>
        <v/>
      </c>
      <c r="H512" s="30" t="str">
        <f aca="false" t="array" ref="H512:H512">IFERROR(SMALL(IF($D$2:$D1421=D512,$A$2:$A$911*1.0001),2),"")</f>
        <v/>
      </c>
      <c r="I512" s="30" t="str">
        <f aca="false" t="array" ref="I512:I512">IFERROR(SMALL(IF($D$2:$D1421=D512,$A$2:$A$911*1.00001),3),"")</f>
        <v/>
      </c>
      <c r="J512" s="30" t="str">
        <f aca="false" t="array" ref="J512:J512">IFERROR(SMALL(IF($D$2:$D1421=D512,$A$2:$A$911*1.000001),4),"")</f>
        <v/>
      </c>
      <c r="K512" s="30" t="str">
        <f aca="false">IF(A512&lt;&gt;"", IF(COUNT(G512:J512)=4, SUM(G512:J512), "No"), "")</f>
        <v>No</v>
      </c>
      <c r="L512" s="30" t="str">
        <f aca="false">IF(A512&lt;&gt;"", IF(COUNT(G512:I512)=3, SUM(G512:I512), "No"), "")</f>
        <v>No</v>
      </c>
      <c r="M512" s="30" t="str">
        <f aca="false">IF(A512&lt;&gt;"", IF(COUNT(G512:H512)=2, SUM(G512:H512), "No"), "")</f>
        <v>No</v>
      </c>
      <c r="N512" s="30" t="str">
        <f aca="false">'Results 10 year vets'!$D512&amp;":"&amp;Table1[[#Headers],[Male]]</f>
        <v>:Male</v>
      </c>
      <c r="O512" s="31"/>
      <c r="P512" s="21" t="n">
        <v>511</v>
      </c>
      <c r="Q512" s="21" t="str">
        <f aca="false">IFERROR(VLOOKUP(P$1&amp;":"&amp;P512,'Finish order'!$C:$K,6,FALSE()),"")</f>
        <v/>
      </c>
      <c r="R512" s="21" t="str">
        <f aca="false">IFERROR(VLOOKUP(P$1&amp;":"&amp;P512,'Finish order'!$C:$K,9,FALSE()),"")</f>
        <v/>
      </c>
      <c r="S512" s="21" t="str">
        <f aca="false">IFERROR(VLOOKUP(P$1&amp;":"&amp;P512,'Finish order'!$C:$K,7,FALSE()),"")</f>
        <v/>
      </c>
      <c r="T512" s="29" t="str">
        <f aca="false">IFERROR(VLOOKUP(P$1&amp;":"&amp;P512,'Finish order'!$C:$K,5,FALSE()),"")</f>
        <v/>
      </c>
      <c r="U512" s="21" t="str">
        <f aca="false">IFERROR(VLOOKUP(P$1&amp;":"&amp;P512,'Finish order'!$C:$K,4,FALSE()),"")</f>
        <v/>
      </c>
      <c r="V512" s="30" t="str">
        <f aca="false" t="array" ref="V512:V512">IFERROR(SMALL(IF($S$2:$S1421=S512,$P$2:$P$911*1.001),1),"")</f>
        <v/>
      </c>
      <c r="W512" s="30" t="str">
        <f aca="false" t="array" ref="W512:W512">IFERROR(SMALL(IF($S$2:$S1421=S512,$P$2:$P$911*1.0001),2),"")</f>
        <v/>
      </c>
      <c r="X512" s="30" t="str">
        <f aca="false" t="array" ref="X512:X512">IFERROR(SMALL(IF($S$2:$S1421=S512,$P$2:$P$911*1.00001),3),"")</f>
        <v/>
      </c>
      <c r="Y512" s="30" t="str">
        <f aca="false" t="array" ref="Y512:Y512">IFERROR(SMALL(IF($S$2:$S1421=S512,$P$2:$P$911*1.000001),4),"")</f>
        <v/>
      </c>
      <c r="Z512" s="30" t="str">
        <f aca="false">IF(P512&lt;&gt;"", IF(COUNT(V512:Y512)=4, SUM(V512:Y512), "No"), "")</f>
        <v>No</v>
      </c>
      <c r="AA512" s="30" t="str">
        <f aca="false">IF(P512&lt;&gt;"", IF(COUNT(V512:X512)=3, SUM(V512:X512), "No"), "")</f>
        <v>No</v>
      </c>
      <c r="AB512" s="30" t="str">
        <f aca="false">IF(P512&lt;&gt;"", IF(COUNT(V512:W512)=2, SUM(V512:W512), "No"), "")</f>
        <v>No</v>
      </c>
      <c r="AC512" s="30" t="str">
        <f aca="false">'Results 10 year vets'!$S512&amp;":"&amp;Table4[[#Headers],[Female]]</f>
        <v>:Female</v>
      </c>
      <c r="AD512" s="31"/>
      <c r="AE512" s="31"/>
      <c r="AF512" s="31"/>
      <c r="AG512" s="31"/>
      <c r="AH512" s="31"/>
      <c r="AI512" s="31"/>
      <c r="AJ512" s="31"/>
      <c r="AK512" s="31"/>
      <c r="AL512" s="31"/>
      <c r="AM512" s="31"/>
      <c r="AN512" s="31"/>
      <c r="AO512" s="31"/>
      <c r="AP512" s="31"/>
      <c r="AQ512" s="31"/>
      <c r="AR512" s="31"/>
      <c r="AS512" s="31"/>
      <c r="AT512" s="31"/>
      <c r="AU512" s="31"/>
      <c r="AV512" s="31"/>
      <c r="AW512" s="31"/>
      <c r="AX512" s="31"/>
      <c r="AY512" s="31"/>
      <c r="AZ512" s="31"/>
      <c r="BA512" s="31"/>
      <c r="BB512" s="31"/>
      <c r="BC512" s="31"/>
      <c r="BD512" s="31"/>
      <c r="BE512" s="31"/>
      <c r="BF512" s="31"/>
      <c r="BG512" s="31"/>
      <c r="BH512" s="31"/>
      <c r="BI512" s="31"/>
      <c r="BJ512" s="31"/>
      <c r="BK512" s="31"/>
      <c r="BL512" s="31"/>
      <c r="BM512" s="31"/>
      <c r="BN512" s="31"/>
      <c r="BO512" s="31"/>
      <c r="BP512" s="31"/>
      <c r="BQ512" s="31"/>
      <c r="BR512" s="31"/>
      <c r="BS512" s="31"/>
      <c r="BT512" s="31"/>
      <c r="BU512" s="31"/>
      <c r="BV512" s="31"/>
      <c r="BW512" s="31"/>
      <c r="BX512" s="31"/>
      <c r="BY512" s="31"/>
      <c r="BZ512" s="31"/>
      <c r="CA512" s="31"/>
      <c r="CB512" s="31"/>
      <c r="CC512" s="31"/>
      <c r="CD512" s="31"/>
      <c r="CE512" s="31"/>
      <c r="CF512" s="31"/>
      <c r="CG512" s="31"/>
      <c r="CH512" s="31"/>
      <c r="CI512" s="31"/>
      <c r="CJ512" s="31"/>
      <c r="CK512" s="31"/>
      <c r="CL512" s="31"/>
      <c r="CM512" s="31"/>
      <c r="CN512" s="31"/>
      <c r="CO512" s="31"/>
      <c r="CP512" s="31"/>
      <c r="CQ512" s="31"/>
      <c r="CR512" s="31"/>
      <c r="CS512" s="31"/>
      <c r="CT512" s="31"/>
      <c r="CU512" s="31"/>
      <c r="CV512" s="31"/>
      <c r="CW512" s="31"/>
      <c r="CX512" s="31"/>
      <c r="CY512" s="31"/>
      <c r="CZ512" s="31"/>
      <c r="DA512" s="31"/>
      <c r="DB512" s="31"/>
      <c r="DC512" s="31"/>
      <c r="DD512" s="31"/>
      <c r="DE512" s="31"/>
      <c r="DF512" s="31"/>
      <c r="DG512" s="31"/>
      <c r="DH512" s="31"/>
      <c r="DI512" s="31"/>
      <c r="DJ512" s="31"/>
      <c r="DK512" s="31"/>
      <c r="DL512" s="31"/>
      <c r="DM512" s="31"/>
      <c r="DN512" s="31"/>
      <c r="DO512" s="31"/>
      <c r="DP512" s="31"/>
      <c r="DQ512" s="31"/>
      <c r="DR512" s="31"/>
      <c r="DS512" s="31"/>
      <c r="DT512" s="31"/>
      <c r="DU512" s="31"/>
      <c r="DV512" s="31"/>
      <c r="DW512" s="31"/>
    </row>
    <row r="513" customFormat="false" ht="15.75" hidden="false" customHeight="true" outlineLevel="0" collapsed="false">
      <c r="A513" s="21" t="n">
        <v>512</v>
      </c>
      <c r="B513" s="21" t="str">
        <f aca="false">IFERROR(VLOOKUP($A$1&amp;":"&amp;A513,'Finish order'!C:K,6,FALSE()),"")</f>
        <v/>
      </c>
      <c r="C513" s="21" t="str">
        <f aca="false">IFERROR(VLOOKUP(A$1&amp;":"&amp;A513,'Finish order'!$C:$K,9,FALSE()),"")</f>
        <v/>
      </c>
      <c r="D513" s="21" t="str">
        <f aca="false">IFERROR(VLOOKUP(A$1&amp;":"&amp;A513,'Finish order'!$C:$K,7,FALSE()),"")</f>
        <v/>
      </c>
      <c r="E513" s="29" t="str">
        <f aca="false">IFERROR(VLOOKUP($A$1&amp;":"&amp;A513,'Finish order'!C:K,5,FALSE()),"")</f>
        <v/>
      </c>
      <c r="F513" s="21" t="str">
        <f aca="false">IFERROR(VLOOKUP($A$1&amp;":"&amp;A513,'Finish order'!C:K,4,FALSE()),"")</f>
        <v/>
      </c>
      <c r="G513" s="30" t="str">
        <f aca="false" t="array" ref="G513:G513">IFERROR(SMALL(IF($D$2:$D1422=D513,$A$2:$A$911*1.001),1),"")</f>
        <v/>
      </c>
      <c r="H513" s="30" t="str">
        <f aca="false" t="array" ref="H513:H513">IFERROR(SMALL(IF($D$2:$D1422=D513,$A$2:$A$911*1.0001),2),"")</f>
        <v/>
      </c>
      <c r="I513" s="30" t="str">
        <f aca="false" t="array" ref="I513:I513">IFERROR(SMALL(IF($D$2:$D1422=D513,$A$2:$A$911*1.00001),3),"")</f>
        <v/>
      </c>
      <c r="J513" s="30" t="str">
        <f aca="false" t="array" ref="J513:J513">IFERROR(SMALL(IF($D$2:$D1422=D513,$A$2:$A$911*1.000001),4),"")</f>
        <v/>
      </c>
      <c r="K513" s="30" t="str">
        <f aca="false">IF(A513&lt;&gt;"", IF(COUNT(G513:J513)=4, SUM(G513:J513), "No"), "")</f>
        <v>No</v>
      </c>
      <c r="L513" s="30" t="str">
        <f aca="false">IF(A513&lt;&gt;"", IF(COUNT(G513:I513)=3, SUM(G513:I513), "No"), "")</f>
        <v>No</v>
      </c>
      <c r="M513" s="30" t="str">
        <f aca="false">IF(A513&lt;&gt;"", IF(COUNT(G513:H513)=2, SUM(G513:H513), "No"), "")</f>
        <v>No</v>
      </c>
      <c r="N513" s="30" t="str">
        <f aca="false">'Results 10 year vets'!$D513&amp;":"&amp;Table1[[#Headers],[Male]]</f>
        <v>:Male</v>
      </c>
      <c r="O513" s="31"/>
      <c r="P513" s="21" t="n">
        <v>512</v>
      </c>
      <c r="Q513" s="21" t="str">
        <f aca="false">IFERROR(VLOOKUP(P$1&amp;":"&amp;P513,'Finish order'!$C:$K,6,FALSE()),"")</f>
        <v/>
      </c>
      <c r="R513" s="21" t="str">
        <f aca="false">IFERROR(VLOOKUP(P$1&amp;":"&amp;P513,'Finish order'!$C:$K,9,FALSE()),"")</f>
        <v/>
      </c>
      <c r="S513" s="21" t="str">
        <f aca="false">IFERROR(VLOOKUP(P$1&amp;":"&amp;P513,'Finish order'!$C:$K,7,FALSE()),"")</f>
        <v/>
      </c>
      <c r="T513" s="29" t="str">
        <f aca="false">IFERROR(VLOOKUP(P$1&amp;":"&amp;P513,'Finish order'!$C:$K,5,FALSE()),"")</f>
        <v/>
      </c>
      <c r="U513" s="21" t="str">
        <f aca="false">IFERROR(VLOOKUP(P$1&amp;":"&amp;P513,'Finish order'!$C:$K,4,FALSE()),"")</f>
        <v/>
      </c>
      <c r="V513" s="30" t="str">
        <f aca="false" t="array" ref="V513:V513">IFERROR(SMALL(IF($S$2:$S1422=S513,$P$2:$P$911*1.001),1),"")</f>
        <v/>
      </c>
      <c r="W513" s="30" t="str">
        <f aca="false" t="array" ref="W513:W513">IFERROR(SMALL(IF($S$2:$S1422=S513,$P$2:$P$911*1.0001),2),"")</f>
        <v/>
      </c>
      <c r="X513" s="30" t="str">
        <f aca="false" t="array" ref="X513:X513">IFERROR(SMALL(IF($S$2:$S1422=S513,$P$2:$P$911*1.00001),3),"")</f>
        <v/>
      </c>
      <c r="Y513" s="30" t="str">
        <f aca="false" t="array" ref="Y513:Y513">IFERROR(SMALL(IF($S$2:$S1422=S513,$P$2:$P$911*1.000001),4),"")</f>
        <v/>
      </c>
      <c r="Z513" s="30" t="str">
        <f aca="false">IF(P513&lt;&gt;"", IF(COUNT(V513:Y513)=4, SUM(V513:Y513), "No"), "")</f>
        <v>No</v>
      </c>
      <c r="AA513" s="30" t="str">
        <f aca="false">IF(P513&lt;&gt;"", IF(COUNT(V513:X513)=3, SUM(V513:X513), "No"), "")</f>
        <v>No</v>
      </c>
      <c r="AB513" s="30" t="str">
        <f aca="false">IF(P513&lt;&gt;"", IF(COUNT(V513:W513)=2, SUM(V513:W513), "No"), "")</f>
        <v>No</v>
      </c>
      <c r="AC513" s="30" t="str">
        <f aca="false">'Results 10 year vets'!$S513&amp;":"&amp;Table4[[#Headers],[Female]]</f>
        <v>:Female</v>
      </c>
      <c r="AD513" s="31"/>
      <c r="AE513" s="31"/>
      <c r="AF513" s="31"/>
      <c r="AG513" s="31"/>
      <c r="AH513" s="31"/>
      <c r="AI513" s="31"/>
      <c r="AJ513" s="31"/>
      <c r="AK513" s="31"/>
      <c r="AL513" s="31"/>
      <c r="AM513" s="31"/>
      <c r="AN513" s="31"/>
      <c r="AO513" s="31"/>
      <c r="AP513" s="31"/>
      <c r="AQ513" s="31"/>
      <c r="AR513" s="31"/>
      <c r="AS513" s="31"/>
      <c r="AT513" s="31"/>
      <c r="AU513" s="31"/>
      <c r="AV513" s="31"/>
      <c r="AW513" s="31"/>
      <c r="AX513" s="31"/>
      <c r="AY513" s="31"/>
      <c r="AZ513" s="31"/>
      <c r="BA513" s="31"/>
      <c r="BB513" s="31"/>
      <c r="BC513" s="31"/>
      <c r="BD513" s="31"/>
      <c r="BE513" s="31"/>
      <c r="BF513" s="31"/>
      <c r="BG513" s="31"/>
      <c r="BH513" s="31"/>
      <c r="BI513" s="31"/>
      <c r="BJ513" s="31"/>
      <c r="BK513" s="31"/>
      <c r="BL513" s="31"/>
      <c r="BM513" s="31"/>
      <c r="BN513" s="31"/>
      <c r="BO513" s="31"/>
      <c r="BP513" s="31"/>
      <c r="BQ513" s="31"/>
      <c r="BR513" s="31"/>
      <c r="BS513" s="31"/>
      <c r="BT513" s="31"/>
      <c r="BU513" s="31"/>
      <c r="BV513" s="31"/>
      <c r="BW513" s="31"/>
      <c r="BX513" s="31"/>
      <c r="BY513" s="31"/>
      <c r="BZ513" s="31"/>
      <c r="CA513" s="31"/>
      <c r="CB513" s="31"/>
      <c r="CC513" s="31"/>
      <c r="CD513" s="31"/>
      <c r="CE513" s="31"/>
      <c r="CF513" s="31"/>
      <c r="CG513" s="31"/>
      <c r="CH513" s="31"/>
      <c r="CI513" s="31"/>
      <c r="CJ513" s="31"/>
      <c r="CK513" s="31"/>
      <c r="CL513" s="31"/>
      <c r="CM513" s="31"/>
      <c r="CN513" s="31"/>
      <c r="CO513" s="31"/>
      <c r="CP513" s="31"/>
      <c r="CQ513" s="31"/>
      <c r="CR513" s="31"/>
      <c r="CS513" s="31"/>
      <c r="CT513" s="31"/>
      <c r="CU513" s="31"/>
      <c r="CV513" s="31"/>
      <c r="CW513" s="31"/>
      <c r="CX513" s="31"/>
      <c r="CY513" s="31"/>
      <c r="CZ513" s="31"/>
      <c r="DA513" s="31"/>
      <c r="DB513" s="31"/>
      <c r="DC513" s="31"/>
      <c r="DD513" s="31"/>
      <c r="DE513" s="31"/>
      <c r="DF513" s="31"/>
      <c r="DG513" s="31"/>
      <c r="DH513" s="31"/>
      <c r="DI513" s="31"/>
      <c r="DJ513" s="31"/>
      <c r="DK513" s="31"/>
      <c r="DL513" s="31"/>
      <c r="DM513" s="31"/>
      <c r="DN513" s="31"/>
      <c r="DO513" s="31"/>
      <c r="DP513" s="31"/>
      <c r="DQ513" s="31"/>
      <c r="DR513" s="31"/>
      <c r="DS513" s="31"/>
      <c r="DT513" s="31"/>
      <c r="DU513" s="31"/>
      <c r="DV513" s="31"/>
      <c r="DW513" s="31"/>
    </row>
    <row r="514" customFormat="false" ht="15.75" hidden="false" customHeight="true" outlineLevel="0" collapsed="false">
      <c r="A514" s="21" t="n">
        <v>513</v>
      </c>
      <c r="B514" s="21" t="str">
        <f aca="false">IFERROR(VLOOKUP($A$1&amp;":"&amp;A514,'Finish order'!C:K,6,FALSE()),"")</f>
        <v/>
      </c>
      <c r="C514" s="21" t="str">
        <f aca="false">IFERROR(VLOOKUP(A$1&amp;":"&amp;A514,'Finish order'!$C:$K,9,FALSE()),"")</f>
        <v/>
      </c>
      <c r="D514" s="21" t="str">
        <f aca="false">IFERROR(VLOOKUP(A$1&amp;":"&amp;A514,'Finish order'!$C:$K,7,FALSE()),"")</f>
        <v/>
      </c>
      <c r="E514" s="29" t="str">
        <f aca="false">IFERROR(VLOOKUP($A$1&amp;":"&amp;A514,'Finish order'!C:K,5,FALSE()),"")</f>
        <v/>
      </c>
      <c r="F514" s="21" t="str">
        <f aca="false">IFERROR(VLOOKUP($A$1&amp;":"&amp;A514,'Finish order'!C:K,4,FALSE()),"")</f>
        <v/>
      </c>
      <c r="G514" s="21" t="str">
        <f aca="false" t="array" ref="G514:G514">IFERROR(SMALL(IF($D$2:$D1423=D514,$A$2:$A$911*1.001),1),"")</f>
        <v/>
      </c>
      <c r="H514" s="21" t="str">
        <f aca="false" t="array" ref="H514:H514">IFERROR(SMALL(IF($D$2:$D1423=D514,$A$2:$A$911*1.0001),2),"")</f>
        <v/>
      </c>
      <c r="I514" s="21" t="str">
        <f aca="false" t="array" ref="I514:I514">IFERROR(SMALL(IF($D$2:$D1423=D514,$A$2:$A$911*1.00001),3),"")</f>
        <v/>
      </c>
      <c r="J514" s="21" t="str">
        <f aca="false" t="array" ref="J514:J514">IFERROR(SMALL(IF($D$2:$D1423=D514,$A$2:$A$911*1.000001),4),"")</f>
        <v/>
      </c>
      <c r="K514" s="30" t="str">
        <f aca="false">IF(A514&lt;&gt;"", IF(COUNT(G514:J514)=4, SUM(G514:J514), "No"), "")</f>
        <v>No</v>
      </c>
      <c r="L514" s="30" t="str">
        <f aca="false">IF(A514&lt;&gt;"", IF(COUNT(G514:I514)=3, SUM(G514:I514), "No"), "")</f>
        <v>No</v>
      </c>
      <c r="M514" s="30" t="str">
        <f aca="false">IF(A514&lt;&gt;"", IF(COUNT(G514:H514)=2, SUM(G514:H514), "No"), "")</f>
        <v>No</v>
      </c>
      <c r="N514" s="30" t="str">
        <f aca="false">'Results 10 year vets'!$D514&amp;":"&amp;Table1[[#Headers],[Male]]</f>
        <v>:Male</v>
      </c>
      <c r="O514" s="31"/>
      <c r="P514" s="31"/>
      <c r="Q514" s="31"/>
      <c r="R514" s="31"/>
      <c r="S514" s="31"/>
      <c r="T514" s="31"/>
      <c r="U514" s="31"/>
      <c r="Z514" s="33" t="str">
        <f aca="true">IF(P514&lt;&gt;"", IF(COUNT(V514:Y514)=4, SUM(V514:Y514)+RAND()/100, "No"), "")</f>
        <v/>
      </c>
      <c r="AA514" s="33" t="str">
        <f aca="false">IF(P514&lt;&gt;"", IF(COUNT(V514:X514)=3, SUM(V514:X514), "No"), "")</f>
        <v/>
      </c>
      <c r="AB514" s="33" t="str">
        <f aca="false">IF(P514&lt;&gt;"", IF(COUNT(V514:W514)=2, SUM(V514:W514), "No"), "")</f>
        <v/>
      </c>
      <c r="AC514" s="33"/>
      <c r="AD514" s="31"/>
      <c r="AE514" s="31"/>
      <c r="AF514" s="31"/>
      <c r="AG514" s="31"/>
      <c r="AH514" s="31"/>
      <c r="AI514" s="31"/>
      <c r="AJ514" s="31"/>
      <c r="AK514" s="31"/>
      <c r="AL514" s="31"/>
      <c r="AM514" s="31"/>
      <c r="AN514" s="31"/>
      <c r="AO514" s="31"/>
      <c r="AP514" s="31"/>
      <c r="AQ514" s="31"/>
      <c r="AR514" s="31"/>
      <c r="AS514" s="31"/>
      <c r="AT514" s="31"/>
      <c r="AU514" s="31"/>
      <c r="AV514" s="31"/>
      <c r="AW514" s="31"/>
      <c r="AX514" s="31"/>
      <c r="AY514" s="31"/>
      <c r="AZ514" s="31"/>
      <c r="BA514" s="31"/>
      <c r="BB514" s="31"/>
      <c r="BC514" s="31"/>
      <c r="BD514" s="31"/>
      <c r="BE514" s="31"/>
      <c r="BF514" s="31"/>
      <c r="BG514" s="31"/>
      <c r="BH514" s="31"/>
      <c r="BI514" s="31"/>
      <c r="BJ514" s="31"/>
      <c r="BK514" s="31"/>
      <c r="BL514" s="31"/>
      <c r="BM514" s="31"/>
      <c r="BN514" s="31"/>
      <c r="BO514" s="31"/>
      <c r="BP514" s="31"/>
      <c r="BQ514" s="31"/>
      <c r="BR514" s="31"/>
      <c r="BS514" s="31"/>
      <c r="BT514" s="31"/>
      <c r="BU514" s="31"/>
      <c r="BV514" s="31"/>
      <c r="BW514" s="31"/>
      <c r="BX514" s="31"/>
      <c r="BY514" s="31"/>
      <c r="BZ514" s="31"/>
      <c r="CA514" s="31"/>
      <c r="CB514" s="31"/>
      <c r="CC514" s="31"/>
      <c r="CD514" s="31"/>
      <c r="CE514" s="31"/>
      <c r="CF514" s="31"/>
      <c r="CG514" s="31"/>
      <c r="CH514" s="31"/>
      <c r="CI514" s="31"/>
      <c r="CJ514" s="31"/>
      <c r="CK514" s="31"/>
      <c r="CL514" s="31"/>
      <c r="CM514" s="31"/>
      <c r="CN514" s="31"/>
      <c r="CO514" s="31"/>
      <c r="CP514" s="31"/>
      <c r="CQ514" s="31"/>
      <c r="CR514" s="31"/>
      <c r="CS514" s="31"/>
      <c r="CT514" s="31"/>
      <c r="CU514" s="31"/>
      <c r="CV514" s="31"/>
      <c r="CW514" s="31"/>
      <c r="CX514" s="31"/>
      <c r="CY514" s="31"/>
      <c r="CZ514" s="31"/>
      <c r="DA514" s="31"/>
      <c r="DB514" s="31"/>
      <c r="DC514" s="31"/>
      <c r="DD514" s="31"/>
      <c r="DE514" s="31"/>
      <c r="DF514" s="31"/>
      <c r="DG514" s="31"/>
      <c r="DH514" s="31"/>
      <c r="DI514" s="31"/>
      <c r="DJ514" s="31"/>
      <c r="DK514" s="31"/>
      <c r="DL514" s="31"/>
      <c r="DM514" s="31"/>
      <c r="DN514" s="31"/>
      <c r="DO514" s="31"/>
      <c r="DP514" s="31"/>
      <c r="DQ514" s="31"/>
      <c r="DR514" s="31"/>
      <c r="DS514" s="31"/>
      <c r="DT514" s="31"/>
      <c r="DU514" s="31"/>
      <c r="DV514" s="31"/>
      <c r="DW514" s="31"/>
    </row>
    <row r="515" customFormat="false" ht="15.75" hidden="false" customHeight="true" outlineLevel="0" collapsed="false">
      <c r="A515" s="21" t="n">
        <v>514</v>
      </c>
      <c r="B515" s="21" t="str">
        <f aca="false">IFERROR(VLOOKUP($A$1&amp;":"&amp;A515,'Finish order'!C:K,6,FALSE()),"")</f>
        <v/>
      </c>
      <c r="C515" s="21" t="str">
        <f aca="false">IFERROR(VLOOKUP(A$1&amp;":"&amp;A515,'Finish order'!$C:$K,9,FALSE()),"")</f>
        <v/>
      </c>
      <c r="D515" s="21" t="str">
        <f aca="false">IFERROR(VLOOKUP(A$1&amp;":"&amp;A515,'Finish order'!$C:$K,7,FALSE()),"")</f>
        <v/>
      </c>
      <c r="E515" s="29" t="str">
        <f aca="false">IFERROR(VLOOKUP($A$1&amp;":"&amp;A515,'Finish order'!C:K,5,FALSE()),"")</f>
        <v/>
      </c>
      <c r="F515" s="21" t="str">
        <f aca="false">IFERROR(VLOOKUP($A$1&amp;":"&amp;A515,'Finish order'!C:K,4,FALSE()),"")</f>
        <v/>
      </c>
      <c r="G515" s="21" t="str">
        <f aca="false" t="array" ref="G515:G515">IFERROR(SMALL(IF($D$2:$D1424=D515,$A$2:$A$911*1.001),1),"")</f>
        <v/>
      </c>
      <c r="H515" s="21" t="str">
        <f aca="false" t="array" ref="H515:H515">IFERROR(SMALL(IF($D$2:$D1424=D515,$A$2:$A$911*1.0001),2),"")</f>
        <v/>
      </c>
      <c r="I515" s="21" t="str">
        <f aca="false" t="array" ref="I515:I515">IFERROR(SMALL(IF($D$2:$D1424=D515,$A$2:$A$911*1.00001),3),"")</f>
        <v/>
      </c>
      <c r="J515" s="21" t="str">
        <f aca="false" t="array" ref="J515:J515">IFERROR(SMALL(IF($D$2:$D1424=D515,$A$2:$A$911*1.000001),4),"")</f>
        <v/>
      </c>
      <c r="K515" s="30" t="str">
        <f aca="false">IF(A515&lt;&gt;"", IF(COUNT(G515:J515)=4, SUM(G515:J515), "No"), "")</f>
        <v>No</v>
      </c>
      <c r="L515" s="30" t="str">
        <f aca="false">IF(A515&lt;&gt;"", IF(COUNT(G515:I515)=3, SUM(G515:I515), "No"), "")</f>
        <v>No</v>
      </c>
      <c r="M515" s="30" t="str">
        <f aca="false">IF(A515&lt;&gt;"", IF(COUNT(G515:H515)=2, SUM(G515:H515), "No"), "")</f>
        <v>No</v>
      </c>
      <c r="N515" s="30" t="str">
        <f aca="false">'Results 10 year vets'!$D515&amp;":"&amp;Table1[[#Headers],[Male]]</f>
        <v>:Male</v>
      </c>
      <c r="O515" s="31"/>
      <c r="P515" s="31"/>
      <c r="Q515" s="31"/>
      <c r="R515" s="31"/>
      <c r="S515" s="31"/>
      <c r="T515" s="31"/>
      <c r="U515" s="31"/>
      <c r="Z515" s="33" t="str">
        <f aca="true">IF(P515&lt;&gt;"", IF(COUNT(V515:Y515)=4, SUM(V515:Y515)+RAND()/100, "No"), "")</f>
        <v/>
      </c>
      <c r="AA515" s="33" t="str">
        <f aca="false">IF(P515&lt;&gt;"", IF(COUNT(V515:X515)=3, SUM(V515:X515), "No"), "")</f>
        <v/>
      </c>
      <c r="AB515" s="33" t="str">
        <f aca="false">IF(P515&lt;&gt;"", IF(COUNT(V515:W515)=2, SUM(V515:W515), "No"), "")</f>
        <v/>
      </c>
      <c r="AC515" s="33"/>
      <c r="AD515" s="31"/>
      <c r="AE515" s="31"/>
      <c r="AF515" s="31"/>
      <c r="AG515" s="31"/>
      <c r="AH515" s="31"/>
      <c r="AI515" s="31"/>
      <c r="AJ515" s="31"/>
      <c r="AK515" s="31"/>
      <c r="AL515" s="31"/>
      <c r="AM515" s="31"/>
      <c r="AN515" s="31"/>
      <c r="AO515" s="31"/>
      <c r="AP515" s="31"/>
      <c r="AQ515" s="31"/>
      <c r="AR515" s="31"/>
      <c r="AS515" s="31"/>
      <c r="AT515" s="31"/>
      <c r="AU515" s="31"/>
      <c r="AV515" s="31"/>
      <c r="AW515" s="31"/>
      <c r="AX515" s="31"/>
      <c r="AY515" s="31"/>
      <c r="AZ515" s="31"/>
      <c r="BA515" s="31"/>
      <c r="BB515" s="31"/>
      <c r="BC515" s="31"/>
      <c r="BD515" s="31"/>
      <c r="BE515" s="31"/>
      <c r="BF515" s="31"/>
      <c r="BG515" s="31"/>
      <c r="BH515" s="31"/>
      <c r="BI515" s="31"/>
      <c r="BJ515" s="31"/>
      <c r="BK515" s="31"/>
      <c r="BL515" s="31"/>
      <c r="BM515" s="31"/>
      <c r="BN515" s="31"/>
      <c r="BO515" s="31"/>
      <c r="BP515" s="31"/>
      <c r="BQ515" s="31"/>
      <c r="BR515" s="31"/>
      <c r="BS515" s="31"/>
      <c r="BT515" s="31"/>
      <c r="BU515" s="31"/>
      <c r="BV515" s="31"/>
      <c r="BW515" s="31"/>
      <c r="BX515" s="31"/>
      <c r="BY515" s="31"/>
      <c r="BZ515" s="31"/>
      <c r="CA515" s="31"/>
      <c r="CB515" s="31"/>
      <c r="CC515" s="31"/>
      <c r="CD515" s="31"/>
      <c r="CE515" s="31"/>
      <c r="CF515" s="31"/>
      <c r="CG515" s="31"/>
      <c r="CH515" s="31"/>
      <c r="CI515" s="31"/>
      <c r="CJ515" s="31"/>
      <c r="CK515" s="31"/>
      <c r="CL515" s="31"/>
      <c r="CM515" s="31"/>
      <c r="CN515" s="31"/>
      <c r="CO515" s="31"/>
      <c r="CP515" s="31"/>
      <c r="CQ515" s="31"/>
      <c r="CR515" s="31"/>
      <c r="CS515" s="31"/>
      <c r="CT515" s="31"/>
      <c r="CU515" s="31"/>
      <c r="CV515" s="31"/>
      <c r="CW515" s="31"/>
      <c r="CX515" s="31"/>
      <c r="CY515" s="31"/>
      <c r="CZ515" s="31"/>
      <c r="DA515" s="31"/>
      <c r="DB515" s="31"/>
      <c r="DC515" s="31"/>
      <c r="DD515" s="31"/>
      <c r="DE515" s="31"/>
      <c r="DF515" s="31"/>
      <c r="DG515" s="31"/>
      <c r="DH515" s="31"/>
      <c r="DI515" s="31"/>
      <c r="DJ515" s="31"/>
      <c r="DK515" s="31"/>
      <c r="DL515" s="31"/>
      <c r="DM515" s="31"/>
      <c r="DN515" s="31"/>
      <c r="DO515" s="31"/>
      <c r="DP515" s="31"/>
      <c r="DQ515" s="31"/>
      <c r="DR515" s="31"/>
      <c r="DS515" s="31"/>
      <c r="DT515" s="31"/>
      <c r="DU515" s="31"/>
      <c r="DV515" s="31"/>
      <c r="DW515" s="31"/>
    </row>
    <row r="516" customFormat="false" ht="15.75" hidden="false" customHeight="true" outlineLevel="0" collapsed="false">
      <c r="A516" s="21" t="n">
        <v>515</v>
      </c>
      <c r="B516" s="21" t="str">
        <f aca="false">IFERROR(VLOOKUP($A$1&amp;":"&amp;A516,'Finish order'!C:K,6,FALSE()),"")</f>
        <v/>
      </c>
      <c r="C516" s="21" t="str">
        <f aca="false">IFERROR(VLOOKUP(A$1&amp;":"&amp;A516,'Finish order'!$C:$K,9,FALSE()),"")</f>
        <v/>
      </c>
      <c r="D516" s="21" t="str">
        <f aca="false">IFERROR(VLOOKUP(A$1&amp;":"&amp;A516,'Finish order'!$C:$K,7,FALSE()),"")</f>
        <v/>
      </c>
      <c r="E516" s="29" t="str">
        <f aca="false">IFERROR(VLOOKUP($A$1&amp;":"&amp;A516,'Finish order'!C:K,5,FALSE()),"")</f>
        <v/>
      </c>
      <c r="F516" s="21" t="str">
        <f aca="false">IFERROR(VLOOKUP($A$1&amp;":"&amp;A516,'Finish order'!C:K,4,FALSE()),"")</f>
        <v/>
      </c>
      <c r="G516" s="21" t="str">
        <f aca="false" t="array" ref="G516:G516">IFERROR(SMALL(IF($D$2:$D1425=D516,$A$2:$A$911*1.001),1),"")</f>
        <v/>
      </c>
      <c r="H516" s="21" t="str">
        <f aca="false" t="array" ref="H516:H516">IFERROR(SMALL(IF($D$2:$D1425=D516,$A$2:$A$911*1.0001),2),"")</f>
        <v/>
      </c>
      <c r="I516" s="21" t="str">
        <f aca="false" t="array" ref="I516:I516">IFERROR(SMALL(IF($D$2:$D1425=D516,$A$2:$A$911*1.00001),3),"")</f>
        <v/>
      </c>
      <c r="J516" s="21" t="str">
        <f aca="false" t="array" ref="J516:J516">IFERROR(SMALL(IF($D$2:$D1425=D516,$A$2:$A$911*1.000001),4),"")</f>
        <v/>
      </c>
      <c r="K516" s="30" t="str">
        <f aca="false">IF(A516&lt;&gt;"", IF(COUNT(G516:J516)=4, SUM(G516:J516), "No"), "")</f>
        <v>No</v>
      </c>
      <c r="L516" s="30" t="str">
        <f aca="false">IF(A516&lt;&gt;"", IF(COUNT(G516:I516)=3, SUM(G516:I516), "No"), "")</f>
        <v>No</v>
      </c>
      <c r="M516" s="30" t="str">
        <f aca="false">IF(A516&lt;&gt;"", IF(COUNT(G516:H516)=2, SUM(G516:H516), "No"), "")</f>
        <v>No</v>
      </c>
      <c r="N516" s="30" t="str">
        <f aca="false">'Results 10 year vets'!$D516&amp;":"&amp;Table1[[#Headers],[Male]]</f>
        <v>:Male</v>
      </c>
      <c r="O516" s="31"/>
      <c r="P516" s="31"/>
      <c r="Q516" s="31"/>
      <c r="R516" s="31"/>
      <c r="S516" s="31"/>
      <c r="T516" s="31"/>
      <c r="U516" s="31"/>
      <c r="Z516" s="33" t="str">
        <f aca="true">IF(P516&lt;&gt;"", IF(COUNT(V516:Y516)=4, SUM(V516:Y516)+RAND()/100, "No"), "")</f>
        <v/>
      </c>
      <c r="AA516" s="33" t="str">
        <f aca="false">IF(P516&lt;&gt;"", IF(COUNT(V516:X516)=3, SUM(V516:X516), "No"), "")</f>
        <v/>
      </c>
      <c r="AB516" s="33" t="str">
        <f aca="false">IF(P516&lt;&gt;"", IF(COUNT(V516:W516)=2, SUM(V516:W516), "No"), "")</f>
        <v/>
      </c>
      <c r="AC516" s="33"/>
      <c r="AD516" s="31"/>
      <c r="AE516" s="31"/>
      <c r="AF516" s="31"/>
      <c r="AG516" s="31"/>
      <c r="AH516" s="31"/>
      <c r="AI516" s="31"/>
      <c r="AJ516" s="31"/>
      <c r="AK516" s="31"/>
      <c r="AL516" s="31"/>
      <c r="AM516" s="31"/>
      <c r="AN516" s="31"/>
      <c r="AO516" s="31"/>
      <c r="AP516" s="31"/>
      <c r="AQ516" s="31"/>
      <c r="AR516" s="31"/>
      <c r="AS516" s="31"/>
      <c r="AT516" s="31"/>
      <c r="AU516" s="31"/>
      <c r="AV516" s="31"/>
      <c r="AW516" s="31"/>
      <c r="AX516" s="31"/>
      <c r="AY516" s="31"/>
      <c r="AZ516" s="31"/>
      <c r="BA516" s="31"/>
      <c r="BB516" s="31"/>
      <c r="BC516" s="31"/>
      <c r="BD516" s="31"/>
      <c r="BE516" s="31"/>
      <c r="BF516" s="31"/>
      <c r="BG516" s="31"/>
      <c r="BH516" s="31"/>
      <c r="BI516" s="31"/>
      <c r="BJ516" s="31"/>
      <c r="BK516" s="31"/>
      <c r="BL516" s="31"/>
      <c r="BM516" s="31"/>
      <c r="BN516" s="31"/>
      <c r="BO516" s="31"/>
      <c r="BP516" s="31"/>
      <c r="BQ516" s="31"/>
      <c r="BR516" s="31"/>
      <c r="BS516" s="31"/>
      <c r="BT516" s="31"/>
      <c r="BU516" s="31"/>
      <c r="BV516" s="31"/>
      <c r="BW516" s="31"/>
      <c r="BX516" s="31"/>
      <c r="BY516" s="31"/>
      <c r="BZ516" s="31"/>
      <c r="CA516" s="31"/>
      <c r="CB516" s="31"/>
      <c r="CC516" s="31"/>
      <c r="CD516" s="31"/>
      <c r="CE516" s="31"/>
      <c r="CF516" s="31"/>
      <c r="CG516" s="31"/>
      <c r="CH516" s="31"/>
      <c r="CI516" s="31"/>
      <c r="CJ516" s="31"/>
      <c r="CK516" s="31"/>
      <c r="CL516" s="31"/>
      <c r="CM516" s="31"/>
      <c r="CN516" s="31"/>
      <c r="CO516" s="31"/>
      <c r="CP516" s="31"/>
      <c r="CQ516" s="31"/>
      <c r="CR516" s="31"/>
      <c r="CS516" s="31"/>
      <c r="CT516" s="31"/>
      <c r="CU516" s="31"/>
      <c r="CV516" s="31"/>
      <c r="CW516" s="31"/>
      <c r="CX516" s="31"/>
      <c r="CY516" s="31"/>
      <c r="CZ516" s="31"/>
      <c r="DA516" s="31"/>
      <c r="DB516" s="31"/>
      <c r="DC516" s="31"/>
      <c r="DD516" s="31"/>
      <c r="DE516" s="31"/>
      <c r="DF516" s="31"/>
      <c r="DG516" s="31"/>
      <c r="DH516" s="31"/>
      <c r="DI516" s="31"/>
      <c r="DJ516" s="31"/>
      <c r="DK516" s="31"/>
      <c r="DL516" s="31"/>
      <c r="DM516" s="31"/>
      <c r="DN516" s="31"/>
      <c r="DO516" s="31"/>
      <c r="DP516" s="31"/>
      <c r="DQ516" s="31"/>
      <c r="DR516" s="31"/>
      <c r="DS516" s="31"/>
      <c r="DT516" s="31"/>
      <c r="DU516" s="31"/>
      <c r="DV516" s="31"/>
      <c r="DW516" s="31"/>
    </row>
    <row r="517" customFormat="false" ht="15.75" hidden="false" customHeight="true" outlineLevel="0" collapsed="false">
      <c r="A517" s="21" t="n">
        <v>516</v>
      </c>
      <c r="B517" s="21" t="str">
        <f aca="false">IFERROR(VLOOKUP($A$1&amp;":"&amp;A517,'Finish order'!C:K,6,FALSE()),"")</f>
        <v/>
      </c>
      <c r="C517" s="21" t="str">
        <f aca="false">IFERROR(VLOOKUP(A$1&amp;":"&amp;A517,'Finish order'!$C:$K,9,FALSE()),"")</f>
        <v/>
      </c>
      <c r="D517" s="21" t="str">
        <f aca="false">IFERROR(VLOOKUP(A$1&amp;":"&amp;A517,'Finish order'!$C:$K,7,FALSE()),"")</f>
        <v/>
      </c>
      <c r="E517" s="29" t="str">
        <f aca="false">IFERROR(VLOOKUP($A$1&amp;":"&amp;A517,'Finish order'!C:K,5,FALSE()),"")</f>
        <v/>
      </c>
      <c r="F517" s="21" t="str">
        <f aca="false">IFERROR(VLOOKUP($A$1&amp;":"&amp;A517,'Finish order'!C:K,4,FALSE()),"")</f>
        <v/>
      </c>
      <c r="G517" s="21" t="str">
        <f aca="false" t="array" ref="G517:G517">IFERROR(SMALL(IF($D$2:$D1426=D517,$A$2:$A$911*1.001),1),"")</f>
        <v/>
      </c>
      <c r="H517" s="21" t="str">
        <f aca="false" t="array" ref="H517:H517">IFERROR(SMALL(IF($D$2:$D1426=D517,$A$2:$A$911*1.0001),2),"")</f>
        <v/>
      </c>
      <c r="I517" s="21" t="str">
        <f aca="false" t="array" ref="I517:I517">IFERROR(SMALL(IF($D$2:$D1426=D517,$A$2:$A$911*1.00001),3),"")</f>
        <v/>
      </c>
      <c r="J517" s="21" t="str">
        <f aca="false" t="array" ref="J517:J517">IFERROR(SMALL(IF($D$2:$D1426=D517,$A$2:$A$911*1.000001),4),"")</f>
        <v/>
      </c>
      <c r="K517" s="30" t="str">
        <f aca="false">IF(A517&lt;&gt;"", IF(COUNT(G517:J517)=4, SUM(G517:J517), "No"), "")</f>
        <v>No</v>
      </c>
      <c r="L517" s="30" t="str">
        <f aca="false">IF(A517&lt;&gt;"", IF(COUNT(G517:I517)=3, SUM(G517:I517), "No"), "")</f>
        <v>No</v>
      </c>
      <c r="M517" s="30" t="str">
        <f aca="false">IF(A517&lt;&gt;"", IF(COUNT(G517:H517)=2, SUM(G517:H517), "No"), "")</f>
        <v>No</v>
      </c>
      <c r="N517" s="30" t="str">
        <f aca="false">'Results 10 year vets'!$D517&amp;":"&amp;Table1[[#Headers],[Male]]</f>
        <v>:Male</v>
      </c>
      <c r="O517" s="31"/>
      <c r="P517" s="31"/>
      <c r="Q517" s="31"/>
      <c r="R517" s="31"/>
      <c r="S517" s="31"/>
      <c r="T517" s="31"/>
      <c r="U517" s="31"/>
      <c r="Z517" s="33" t="str">
        <f aca="true">IF(P517&lt;&gt;"", IF(COUNT(V517:Y517)=4, SUM(V517:Y517)+RAND()/100, "No"), "")</f>
        <v/>
      </c>
      <c r="AA517" s="33" t="str">
        <f aca="false">IF(P517&lt;&gt;"", IF(COUNT(V517:X517)=3, SUM(V517:X517), "No"), "")</f>
        <v/>
      </c>
      <c r="AB517" s="33" t="str">
        <f aca="false">IF(P517&lt;&gt;"", IF(COUNT(V517:W517)=2, SUM(V517:W517), "No"), "")</f>
        <v/>
      </c>
      <c r="AC517" s="33"/>
      <c r="AD517" s="31"/>
      <c r="AE517" s="31"/>
      <c r="AF517" s="31"/>
      <c r="AG517" s="31"/>
      <c r="AH517" s="31"/>
      <c r="AI517" s="31"/>
      <c r="AJ517" s="31"/>
      <c r="AK517" s="31"/>
      <c r="AL517" s="31"/>
      <c r="AM517" s="31"/>
      <c r="AN517" s="31"/>
      <c r="AO517" s="31"/>
      <c r="AP517" s="31"/>
      <c r="AQ517" s="31"/>
      <c r="AR517" s="31"/>
      <c r="AS517" s="31"/>
      <c r="AT517" s="31"/>
      <c r="AU517" s="31"/>
      <c r="AV517" s="31"/>
      <c r="AW517" s="31"/>
      <c r="AX517" s="31"/>
      <c r="AY517" s="31"/>
      <c r="AZ517" s="31"/>
      <c r="BA517" s="31"/>
      <c r="BB517" s="31"/>
      <c r="BC517" s="31"/>
      <c r="BD517" s="31"/>
      <c r="BE517" s="31"/>
      <c r="BF517" s="31"/>
      <c r="BG517" s="31"/>
      <c r="BH517" s="31"/>
      <c r="BI517" s="31"/>
      <c r="BJ517" s="31"/>
      <c r="BK517" s="31"/>
      <c r="BL517" s="31"/>
      <c r="BM517" s="31"/>
      <c r="BN517" s="31"/>
      <c r="BO517" s="31"/>
      <c r="BP517" s="31"/>
      <c r="BQ517" s="31"/>
      <c r="BR517" s="31"/>
      <c r="BS517" s="31"/>
      <c r="BT517" s="31"/>
      <c r="BU517" s="31"/>
      <c r="BV517" s="31"/>
      <c r="BW517" s="31"/>
      <c r="BX517" s="31"/>
      <c r="BY517" s="31"/>
      <c r="BZ517" s="31"/>
      <c r="CA517" s="31"/>
      <c r="CB517" s="31"/>
      <c r="CC517" s="31"/>
      <c r="CD517" s="31"/>
      <c r="CE517" s="31"/>
      <c r="CF517" s="31"/>
      <c r="CG517" s="31"/>
      <c r="CH517" s="31"/>
      <c r="CI517" s="31"/>
      <c r="CJ517" s="31"/>
      <c r="CK517" s="31"/>
      <c r="CL517" s="31"/>
      <c r="CM517" s="31"/>
      <c r="CN517" s="31"/>
      <c r="CO517" s="31"/>
      <c r="CP517" s="31"/>
      <c r="CQ517" s="31"/>
      <c r="CR517" s="31"/>
      <c r="CS517" s="31"/>
      <c r="CT517" s="31"/>
      <c r="CU517" s="31"/>
      <c r="CV517" s="31"/>
      <c r="CW517" s="31"/>
      <c r="CX517" s="31"/>
      <c r="CY517" s="31"/>
      <c r="CZ517" s="31"/>
      <c r="DA517" s="31"/>
      <c r="DB517" s="31"/>
      <c r="DC517" s="31"/>
      <c r="DD517" s="31"/>
      <c r="DE517" s="31"/>
      <c r="DF517" s="31"/>
      <c r="DG517" s="31"/>
      <c r="DH517" s="31"/>
      <c r="DI517" s="31"/>
      <c r="DJ517" s="31"/>
      <c r="DK517" s="31"/>
      <c r="DL517" s="31"/>
      <c r="DM517" s="31"/>
      <c r="DN517" s="31"/>
      <c r="DO517" s="31"/>
      <c r="DP517" s="31"/>
      <c r="DQ517" s="31"/>
      <c r="DR517" s="31"/>
      <c r="DS517" s="31"/>
      <c r="DT517" s="31"/>
      <c r="DU517" s="31"/>
      <c r="DV517" s="31"/>
      <c r="DW517" s="31"/>
    </row>
    <row r="518" customFormat="false" ht="15.75" hidden="false" customHeight="true" outlineLevel="0" collapsed="false">
      <c r="A518" s="21" t="n">
        <v>517</v>
      </c>
      <c r="B518" s="21" t="str">
        <f aca="false">IFERROR(VLOOKUP($A$1&amp;":"&amp;A518,'Finish order'!C:K,6,FALSE()),"")</f>
        <v/>
      </c>
      <c r="C518" s="21" t="str">
        <f aca="false">IFERROR(VLOOKUP(A$1&amp;":"&amp;A518,'Finish order'!$C:$K,9,FALSE()),"")</f>
        <v/>
      </c>
      <c r="D518" s="21" t="str">
        <f aca="false">IFERROR(VLOOKUP(A$1&amp;":"&amp;A518,'Finish order'!$C:$K,7,FALSE()),"")</f>
        <v/>
      </c>
      <c r="E518" s="29" t="str">
        <f aca="false">IFERROR(VLOOKUP($A$1&amp;":"&amp;A518,'Finish order'!C:K,5,FALSE()),"")</f>
        <v/>
      </c>
      <c r="F518" s="21" t="str">
        <f aca="false">IFERROR(VLOOKUP($A$1&amp;":"&amp;A518,'Finish order'!C:K,4,FALSE()),"")</f>
        <v/>
      </c>
      <c r="G518" s="21" t="str">
        <f aca="false" t="array" ref="G518:G518">IFERROR(SMALL(IF($D$2:$D1427=D518,$A$2:$A$911*1.001),1),"")</f>
        <v/>
      </c>
      <c r="H518" s="21" t="str">
        <f aca="false" t="array" ref="H518:H518">IFERROR(SMALL(IF($D$2:$D1427=D518,$A$2:$A$911*1.0001),2),"")</f>
        <v/>
      </c>
      <c r="I518" s="21" t="str">
        <f aca="false" t="array" ref="I518:I518">IFERROR(SMALL(IF($D$2:$D1427=D518,$A$2:$A$911*1.00001),3),"")</f>
        <v/>
      </c>
      <c r="J518" s="21" t="str">
        <f aca="false" t="array" ref="J518:J518">IFERROR(SMALL(IF($D$2:$D1427=D518,$A$2:$A$911*1.000001),4),"")</f>
        <v/>
      </c>
      <c r="K518" s="30" t="str">
        <f aca="false">IF(A518&lt;&gt;"", IF(COUNT(G518:J518)=4, SUM(G518:J518), "No"), "")</f>
        <v>No</v>
      </c>
      <c r="L518" s="30" t="str">
        <f aca="false">IF(A518&lt;&gt;"", IF(COUNT(G518:I518)=3, SUM(G518:I518), "No"), "")</f>
        <v>No</v>
      </c>
      <c r="M518" s="30" t="str">
        <f aca="false">IF(A518&lt;&gt;"", IF(COUNT(G518:H518)=2, SUM(G518:H518), "No"), "")</f>
        <v>No</v>
      </c>
      <c r="N518" s="30" t="str">
        <f aca="false">'Results 10 year vets'!$D518&amp;":"&amp;Table1[[#Headers],[Male]]</f>
        <v>:Male</v>
      </c>
      <c r="O518" s="31"/>
      <c r="P518" s="31"/>
      <c r="Q518" s="31"/>
      <c r="R518" s="31"/>
      <c r="S518" s="31"/>
      <c r="T518" s="31"/>
      <c r="U518" s="31"/>
      <c r="Z518" s="33" t="str">
        <f aca="true">IF(P518&lt;&gt;"", IF(COUNT(V518:Y518)=4, SUM(V518:Y518)+RAND()/100, "No"), "")</f>
        <v/>
      </c>
      <c r="AA518" s="33" t="str">
        <f aca="false">IF(P518&lt;&gt;"", IF(COUNT(V518:X518)=3, SUM(V518:X518), "No"), "")</f>
        <v/>
      </c>
      <c r="AB518" s="33" t="str">
        <f aca="false">IF(P518&lt;&gt;"", IF(COUNT(V518:W518)=2, SUM(V518:W518), "No"), "")</f>
        <v/>
      </c>
      <c r="AC518" s="33"/>
      <c r="AD518" s="31"/>
      <c r="AE518" s="31"/>
      <c r="AF518" s="31"/>
      <c r="AG518" s="31"/>
      <c r="AH518" s="31"/>
      <c r="AI518" s="31"/>
      <c r="AJ518" s="31"/>
      <c r="AK518" s="31"/>
      <c r="AL518" s="31"/>
      <c r="AM518" s="31"/>
      <c r="AN518" s="31"/>
      <c r="AO518" s="31"/>
      <c r="AP518" s="31"/>
      <c r="AQ518" s="31"/>
      <c r="AR518" s="31"/>
      <c r="AS518" s="31"/>
      <c r="AT518" s="31"/>
      <c r="AU518" s="31"/>
      <c r="AV518" s="31"/>
      <c r="AW518" s="31"/>
      <c r="AX518" s="31"/>
      <c r="AY518" s="31"/>
      <c r="AZ518" s="31"/>
      <c r="BA518" s="31"/>
      <c r="BB518" s="31"/>
      <c r="BC518" s="31"/>
      <c r="BD518" s="31"/>
      <c r="BE518" s="31"/>
      <c r="BF518" s="31"/>
      <c r="BG518" s="31"/>
      <c r="BH518" s="31"/>
      <c r="BI518" s="31"/>
      <c r="BJ518" s="31"/>
      <c r="BK518" s="31"/>
      <c r="BL518" s="31"/>
      <c r="BM518" s="31"/>
      <c r="BN518" s="31"/>
      <c r="BO518" s="31"/>
      <c r="BP518" s="31"/>
      <c r="BQ518" s="31"/>
      <c r="BR518" s="31"/>
      <c r="BS518" s="31"/>
      <c r="BT518" s="31"/>
      <c r="BU518" s="31"/>
      <c r="BV518" s="31"/>
      <c r="BW518" s="31"/>
      <c r="BX518" s="31"/>
      <c r="BY518" s="31"/>
      <c r="BZ518" s="31"/>
      <c r="CA518" s="31"/>
      <c r="CB518" s="31"/>
      <c r="CC518" s="31"/>
      <c r="CD518" s="31"/>
      <c r="CE518" s="31"/>
      <c r="CF518" s="31"/>
      <c r="CG518" s="31"/>
      <c r="CH518" s="31"/>
      <c r="CI518" s="31"/>
      <c r="CJ518" s="31"/>
      <c r="CK518" s="31"/>
      <c r="CL518" s="31"/>
      <c r="CM518" s="31"/>
      <c r="CN518" s="31"/>
      <c r="CO518" s="31"/>
      <c r="CP518" s="31"/>
      <c r="CQ518" s="31"/>
      <c r="CR518" s="31"/>
      <c r="CS518" s="31"/>
      <c r="CT518" s="31"/>
      <c r="CU518" s="31"/>
      <c r="CV518" s="31"/>
      <c r="CW518" s="31"/>
      <c r="CX518" s="31"/>
      <c r="CY518" s="31"/>
      <c r="CZ518" s="31"/>
      <c r="DA518" s="31"/>
      <c r="DB518" s="31"/>
      <c r="DC518" s="31"/>
      <c r="DD518" s="31"/>
      <c r="DE518" s="31"/>
      <c r="DF518" s="31"/>
      <c r="DG518" s="31"/>
      <c r="DH518" s="31"/>
      <c r="DI518" s="31"/>
      <c r="DJ518" s="31"/>
      <c r="DK518" s="31"/>
      <c r="DL518" s="31"/>
      <c r="DM518" s="31"/>
      <c r="DN518" s="31"/>
      <c r="DO518" s="31"/>
      <c r="DP518" s="31"/>
      <c r="DQ518" s="31"/>
      <c r="DR518" s="31"/>
      <c r="DS518" s="31"/>
      <c r="DT518" s="31"/>
      <c r="DU518" s="31"/>
      <c r="DV518" s="31"/>
      <c r="DW518" s="31"/>
    </row>
    <row r="519" customFormat="false" ht="15.75" hidden="false" customHeight="true" outlineLevel="0" collapsed="false">
      <c r="A519" s="21" t="n">
        <v>518</v>
      </c>
      <c r="B519" s="21" t="str">
        <f aca="false">IFERROR(VLOOKUP($A$1&amp;":"&amp;A519,'Finish order'!C:K,6,FALSE()),"")</f>
        <v/>
      </c>
      <c r="C519" s="21" t="str">
        <f aca="false">IFERROR(VLOOKUP(A$1&amp;":"&amp;A519,'Finish order'!$C:$K,9,FALSE()),"")</f>
        <v/>
      </c>
      <c r="D519" s="21" t="str">
        <f aca="false">IFERROR(VLOOKUP(A$1&amp;":"&amp;A519,'Finish order'!$C:$K,7,FALSE()),"")</f>
        <v/>
      </c>
      <c r="E519" s="29" t="str">
        <f aca="false">IFERROR(VLOOKUP($A$1&amp;":"&amp;A519,'Finish order'!C:K,5,FALSE()),"")</f>
        <v/>
      </c>
      <c r="F519" s="21" t="str">
        <f aca="false">IFERROR(VLOOKUP($A$1&amp;":"&amp;A519,'Finish order'!C:K,4,FALSE()),"")</f>
        <v/>
      </c>
      <c r="G519" s="21" t="str">
        <f aca="false" t="array" ref="G519:G519">IFERROR(SMALL(IF($D$2:$D1428=D519,$A$2:$A$911*1.001),1),"")</f>
        <v/>
      </c>
      <c r="H519" s="21" t="str">
        <f aca="false" t="array" ref="H519:H519">IFERROR(SMALL(IF($D$2:$D1428=D519,$A$2:$A$911*1.0001),2),"")</f>
        <v/>
      </c>
      <c r="I519" s="21" t="str">
        <f aca="false" t="array" ref="I519:I519">IFERROR(SMALL(IF($D$2:$D1428=D519,$A$2:$A$911*1.00001),3),"")</f>
        <v/>
      </c>
      <c r="J519" s="21" t="str">
        <f aca="false" t="array" ref="J519:J519">IFERROR(SMALL(IF($D$2:$D1428=D519,$A$2:$A$911*1.000001),4),"")</f>
        <v/>
      </c>
      <c r="K519" s="30" t="str">
        <f aca="false">IF(A519&lt;&gt;"", IF(COUNT(G519:J519)=4, SUM(G519:J519), "No"), "")</f>
        <v>No</v>
      </c>
      <c r="L519" s="30" t="str">
        <f aca="false">IF(A519&lt;&gt;"", IF(COUNT(G519:I519)=3, SUM(G519:I519), "No"), "")</f>
        <v>No</v>
      </c>
      <c r="M519" s="30" t="str">
        <f aca="false">IF(A519&lt;&gt;"", IF(COUNT(G519:H519)=2, SUM(G519:H519), "No"), "")</f>
        <v>No</v>
      </c>
      <c r="N519" s="30" t="str">
        <f aca="false">'Results 10 year vets'!$D519&amp;":"&amp;Table1[[#Headers],[Male]]</f>
        <v>:Male</v>
      </c>
      <c r="O519" s="31"/>
      <c r="P519" s="31"/>
      <c r="Q519" s="31"/>
      <c r="R519" s="31"/>
      <c r="S519" s="31"/>
      <c r="T519" s="31"/>
      <c r="U519" s="31"/>
      <c r="Z519" s="33" t="str">
        <f aca="true">IF(P519&lt;&gt;"", IF(COUNT(V519:Y519)=4, SUM(V519:Y519)+RAND()/100, "No"), "")</f>
        <v/>
      </c>
      <c r="AA519" s="33" t="str">
        <f aca="false">IF(P519&lt;&gt;"", IF(COUNT(V519:X519)=3, SUM(V519:X519), "No"), "")</f>
        <v/>
      </c>
      <c r="AB519" s="33" t="str">
        <f aca="false">IF(P519&lt;&gt;"", IF(COUNT(V519:W519)=2, SUM(V519:W519), "No"), "")</f>
        <v/>
      </c>
      <c r="AC519" s="33"/>
      <c r="AD519" s="31"/>
      <c r="AE519" s="31"/>
      <c r="AF519" s="31"/>
      <c r="AG519" s="31"/>
      <c r="AH519" s="31"/>
      <c r="AI519" s="31"/>
      <c r="AJ519" s="31"/>
      <c r="AK519" s="31"/>
      <c r="AL519" s="31"/>
      <c r="AM519" s="31"/>
      <c r="AN519" s="31"/>
      <c r="AO519" s="31"/>
      <c r="AP519" s="31"/>
      <c r="AQ519" s="31"/>
      <c r="AR519" s="31"/>
      <c r="AS519" s="31"/>
      <c r="AT519" s="31"/>
      <c r="AU519" s="31"/>
      <c r="AV519" s="31"/>
      <c r="AW519" s="31"/>
      <c r="AX519" s="31"/>
      <c r="AY519" s="31"/>
      <c r="AZ519" s="31"/>
      <c r="BA519" s="31"/>
      <c r="BB519" s="31"/>
      <c r="BC519" s="31"/>
      <c r="BD519" s="31"/>
      <c r="BE519" s="31"/>
      <c r="BF519" s="31"/>
      <c r="BG519" s="31"/>
      <c r="BH519" s="31"/>
      <c r="BI519" s="31"/>
      <c r="BJ519" s="31"/>
      <c r="BK519" s="31"/>
      <c r="BL519" s="31"/>
      <c r="BM519" s="31"/>
      <c r="BN519" s="31"/>
      <c r="BO519" s="31"/>
      <c r="BP519" s="31"/>
      <c r="BQ519" s="31"/>
      <c r="BR519" s="31"/>
      <c r="BS519" s="31"/>
      <c r="BT519" s="31"/>
      <c r="BU519" s="31"/>
      <c r="BV519" s="31"/>
      <c r="BW519" s="31"/>
      <c r="BX519" s="31"/>
      <c r="BY519" s="31"/>
      <c r="BZ519" s="31"/>
      <c r="CA519" s="31"/>
      <c r="CB519" s="31"/>
      <c r="CC519" s="31"/>
      <c r="CD519" s="31"/>
      <c r="CE519" s="31"/>
      <c r="CF519" s="31"/>
      <c r="CG519" s="31"/>
      <c r="CH519" s="31"/>
      <c r="CI519" s="31"/>
      <c r="CJ519" s="31"/>
      <c r="CK519" s="31"/>
      <c r="CL519" s="31"/>
      <c r="CM519" s="31"/>
      <c r="CN519" s="31"/>
      <c r="CO519" s="31"/>
      <c r="CP519" s="31"/>
      <c r="CQ519" s="31"/>
      <c r="CR519" s="31"/>
      <c r="CS519" s="31"/>
      <c r="CT519" s="31"/>
      <c r="CU519" s="31"/>
      <c r="CV519" s="31"/>
      <c r="CW519" s="31"/>
      <c r="CX519" s="31"/>
      <c r="CY519" s="31"/>
      <c r="CZ519" s="31"/>
      <c r="DA519" s="31"/>
      <c r="DB519" s="31"/>
      <c r="DC519" s="31"/>
      <c r="DD519" s="31"/>
      <c r="DE519" s="31"/>
      <c r="DF519" s="31"/>
      <c r="DG519" s="31"/>
      <c r="DH519" s="31"/>
      <c r="DI519" s="31"/>
      <c r="DJ519" s="31"/>
      <c r="DK519" s="31"/>
      <c r="DL519" s="31"/>
      <c r="DM519" s="31"/>
      <c r="DN519" s="31"/>
      <c r="DO519" s="31"/>
      <c r="DP519" s="31"/>
      <c r="DQ519" s="31"/>
      <c r="DR519" s="31"/>
      <c r="DS519" s="31"/>
      <c r="DT519" s="31"/>
      <c r="DU519" s="31"/>
      <c r="DV519" s="31"/>
      <c r="DW519" s="31"/>
    </row>
    <row r="520" customFormat="false" ht="15.75" hidden="false" customHeight="true" outlineLevel="0" collapsed="false">
      <c r="A520" s="21" t="n">
        <v>519</v>
      </c>
      <c r="B520" s="21" t="str">
        <f aca="false">IFERROR(VLOOKUP($A$1&amp;":"&amp;A520,'Finish order'!C:K,6,FALSE()),"")</f>
        <v/>
      </c>
      <c r="C520" s="21" t="str">
        <f aca="false">IFERROR(VLOOKUP(A$1&amp;":"&amp;A520,'Finish order'!$C:$K,9,FALSE()),"")</f>
        <v/>
      </c>
      <c r="D520" s="21" t="str">
        <f aca="false">IFERROR(VLOOKUP(A$1&amp;":"&amp;A520,'Finish order'!$C:$K,7,FALSE()),"")</f>
        <v/>
      </c>
      <c r="E520" s="29" t="str">
        <f aca="false">IFERROR(VLOOKUP($A$1&amp;":"&amp;A520,'Finish order'!C:K,5,FALSE()),"")</f>
        <v/>
      </c>
      <c r="F520" s="21" t="str">
        <f aca="false">IFERROR(VLOOKUP($A$1&amp;":"&amp;A520,'Finish order'!C:K,4,FALSE()),"")</f>
        <v/>
      </c>
      <c r="G520" s="21" t="str">
        <f aca="false" t="array" ref="G520:G520">IFERROR(SMALL(IF($D$2:$D1429=D520,$A$2:$A$911*1.001),1),"")</f>
        <v/>
      </c>
      <c r="H520" s="21" t="str">
        <f aca="false" t="array" ref="H520:H520">IFERROR(SMALL(IF($D$2:$D1429=D520,$A$2:$A$911*1.0001),2),"")</f>
        <v/>
      </c>
      <c r="I520" s="21" t="str">
        <f aca="false" t="array" ref="I520:I520">IFERROR(SMALL(IF($D$2:$D1429=D520,$A$2:$A$911*1.00001),3),"")</f>
        <v/>
      </c>
      <c r="J520" s="21" t="str">
        <f aca="false" t="array" ref="J520:J520">IFERROR(SMALL(IF($D$2:$D1429=D520,$A$2:$A$911*1.000001),4),"")</f>
        <v/>
      </c>
      <c r="K520" s="30" t="str">
        <f aca="false">IF(A520&lt;&gt;"", IF(COUNT(G520:J520)=4, SUM(G520:J520), "No"), "")</f>
        <v>No</v>
      </c>
      <c r="L520" s="30" t="str">
        <f aca="false">IF(A520&lt;&gt;"", IF(COUNT(G520:I520)=3, SUM(G520:I520), "No"), "")</f>
        <v>No</v>
      </c>
      <c r="M520" s="30" t="str">
        <f aca="false">IF(A520&lt;&gt;"", IF(COUNT(G520:H520)=2, SUM(G520:H520), "No"), "")</f>
        <v>No</v>
      </c>
      <c r="N520" s="30" t="str">
        <f aca="false">'Results 10 year vets'!$D520&amp;":"&amp;Table1[[#Headers],[Male]]</f>
        <v>:Male</v>
      </c>
      <c r="O520" s="31"/>
      <c r="P520" s="31"/>
      <c r="Q520" s="31"/>
      <c r="R520" s="31"/>
      <c r="S520" s="31"/>
      <c r="T520" s="31"/>
      <c r="U520" s="31"/>
      <c r="Z520" s="33" t="str">
        <f aca="true">IF(P520&lt;&gt;"", IF(COUNT(V520:Y520)=4, SUM(V520:Y520)+RAND()/100, "No"), "")</f>
        <v/>
      </c>
      <c r="AA520" s="33" t="str">
        <f aca="false">IF(P520&lt;&gt;"", IF(COUNT(V520:X520)=3, SUM(V520:X520), "No"), "")</f>
        <v/>
      </c>
      <c r="AB520" s="33" t="str">
        <f aca="false">IF(P520&lt;&gt;"", IF(COUNT(V520:W520)=2, SUM(V520:W520), "No"), "")</f>
        <v/>
      </c>
      <c r="AC520" s="33"/>
      <c r="AD520" s="31"/>
      <c r="AE520" s="31"/>
      <c r="AF520" s="31"/>
      <c r="AG520" s="31"/>
      <c r="AH520" s="31"/>
      <c r="AI520" s="31"/>
      <c r="AJ520" s="31"/>
      <c r="AK520" s="31"/>
      <c r="AL520" s="31"/>
      <c r="AM520" s="31"/>
      <c r="AN520" s="31"/>
      <c r="AO520" s="31"/>
      <c r="AP520" s="31"/>
      <c r="AQ520" s="31"/>
      <c r="AR520" s="31"/>
      <c r="AS520" s="31"/>
      <c r="AT520" s="31"/>
      <c r="AU520" s="31"/>
      <c r="AV520" s="31"/>
      <c r="AW520" s="31"/>
      <c r="AX520" s="31"/>
      <c r="AY520" s="31"/>
      <c r="AZ520" s="31"/>
      <c r="BA520" s="31"/>
      <c r="BB520" s="31"/>
      <c r="BC520" s="31"/>
      <c r="BD520" s="31"/>
      <c r="BE520" s="31"/>
      <c r="BF520" s="31"/>
      <c r="BG520" s="31"/>
      <c r="BH520" s="31"/>
      <c r="BI520" s="31"/>
      <c r="BJ520" s="31"/>
      <c r="BK520" s="31"/>
      <c r="BL520" s="31"/>
      <c r="BM520" s="31"/>
      <c r="BN520" s="31"/>
      <c r="BO520" s="31"/>
      <c r="BP520" s="31"/>
      <c r="BQ520" s="31"/>
      <c r="BR520" s="31"/>
      <c r="BS520" s="31"/>
      <c r="BT520" s="31"/>
      <c r="BU520" s="31"/>
      <c r="BV520" s="31"/>
      <c r="BW520" s="31"/>
      <c r="BX520" s="31"/>
      <c r="BY520" s="31"/>
      <c r="BZ520" s="31"/>
      <c r="CA520" s="31"/>
      <c r="CB520" s="31"/>
      <c r="CC520" s="31"/>
      <c r="CD520" s="31"/>
      <c r="CE520" s="31"/>
      <c r="CF520" s="31"/>
      <c r="CG520" s="31"/>
      <c r="CH520" s="31"/>
      <c r="CI520" s="31"/>
      <c r="CJ520" s="31"/>
      <c r="CK520" s="31"/>
      <c r="CL520" s="31"/>
      <c r="CM520" s="31"/>
      <c r="CN520" s="31"/>
      <c r="CO520" s="31"/>
      <c r="CP520" s="31"/>
      <c r="CQ520" s="31"/>
      <c r="CR520" s="31"/>
      <c r="CS520" s="31"/>
      <c r="CT520" s="31"/>
      <c r="CU520" s="31"/>
      <c r="CV520" s="31"/>
      <c r="CW520" s="31"/>
      <c r="CX520" s="31"/>
      <c r="CY520" s="31"/>
      <c r="CZ520" s="31"/>
      <c r="DA520" s="31"/>
      <c r="DB520" s="31"/>
      <c r="DC520" s="31"/>
      <c r="DD520" s="31"/>
      <c r="DE520" s="31"/>
      <c r="DF520" s="31"/>
      <c r="DG520" s="31"/>
      <c r="DH520" s="31"/>
      <c r="DI520" s="31"/>
      <c r="DJ520" s="31"/>
      <c r="DK520" s="31"/>
      <c r="DL520" s="31"/>
      <c r="DM520" s="31"/>
      <c r="DN520" s="31"/>
      <c r="DO520" s="31"/>
      <c r="DP520" s="31"/>
      <c r="DQ520" s="31"/>
      <c r="DR520" s="31"/>
      <c r="DS520" s="31"/>
      <c r="DT520" s="31"/>
      <c r="DU520" s="31"/>
      <c r="DV520" s="31"/>
      <c r="DW520" s="31"/>
    </row>
    <row r="521" customFormat="false" ht="15.75" hidden="false" customHeight="true" outlineLevel="0" collapsed="false">
      <c r="A521" s="21" t="n">
        <v>520</v>
      </c>
      <c r="B521" s="21" t="str">
        <f aca="false">IFERROR(VLOOKUP($A$1&amp;":"&amp;A521,'Finish order'!C:K,6,FALSE()),"")</f>
        <v/>
      </c>
      <c r="C521" s="21" t="str">
        <f aca="false">IFERROR(VLOOKUP(A$1&amp;":"&amp;A521,'Finish order'!$C:$K,9,FALSE()),"")</f>
        <v/>
      </c>
      <c r="D521" s="21" t="str">
        <f aca="false">IFERROR(VLOOKUP(A$1&amp;":"&amp;A521,'Finish order'!$C:$K,7,FALSE()),"")</f>
        <v/>
      </c>
      <c r="E521" s="29" t="str">
        <f aca="false">IFERROR(VLOOKUP($A$1&amp;":"&amp;A521,'Finish order'!C:K,5,FALSE()),"")</f>
        <v/>
      </c>
      <c r="F521" s="21" t="str">
        <f aca="false">IFERROR(VLOOKUP($A$1&amp;":"&amp;A521,'Finish order'!C:K,4,FALSE()),"")</f>
        <v/>
      </c>
      <c r="G521" s="21" t="str">
        <f aca="false" t="array" ref="G521:G521">IFERROR(SMALL(IF($D$2:$D1430=D521,$A$2:$A$911*1.001),1),"")</f>
        <v/>
      </c>
      <c r="H521" s="21" t="str">
        <f aca="false" t="array" ref="H521:H521">IFERROR(SMALL(IF($D$2:$D1430=D521,$A$2:$A$911*1.0001),2),"")</f>
        <v/>
      </c>
      <c r="I521" s="21" t="str">
        <f aca="false" t="array" ref="I521:I521">IFERROR(SMALL(IF($D$2:$D1430=D521,$A$2:$A$911*1.00001),3),"")</f>
        <v/>
      </c>
      <c r="J521" s="21" t="str">
        <f aca="false" t="array" ref="J521:J521">IFERROR(SMALL(IF($D$2:$D1430=D521,$A$2:$A$911*1.000001),4),"")</f>
        <v/>
      </c>
      <c r="K521" s="30" t="str">
        <f aca="false">IF(A521&lt;&gt;"", IF(COUNT(G521:J521)=4, SUM(G521:J521), "No"), "")</f>
        <v>No</v>
      </c>
      <c r="L521" s="30" t="str">
        <f aca="false">IF(A521&lt;&gt;"", IF(COUNT(G521:I521)=3, SUM(G521:I521), "No"), "")</f>
        <v>No</v>
      </c>
      <c r="M521" s="30" t="str">
        <f aca="false">IF(A521&lt;&gt;"", IF(COUNT(G521:H521)=2, SUM(G521:H521), "No"), "")</f>
        <v>No</v>
      </c>
      <c r="N521" s="30" t="str">
        <f aca="false">'Results 10 year vets'!$D521&amp;":"&amp;Table1[[#Headers],[Male]]</f>
        <v>:Male</v>
      </c>
      <c r="O521" s="31"/>
      <c r="P521" s="31"/>
      <c r="Q521" s="31"/>
      <c r="R521" s="31"/>
      <c r="S521" s="31"/>
      <c r="T521" s="31"/>
      <c r="U521" s="31"/>
      <c r="Z521" s="33" t="str">
        <f aca="true">IF(P521&lt;&gt;"", IF(COUNT(V521:Y521)=4, SUM(V521:Y521)+RAND()/100, "No"), "")</f>
        <v/>
      </c>
      <c r="AA521" s="33" t="str">
        <f aca="false">IF(P521&lt;&gt;"", IF(COUNT(V521:X521)=3, SUM(V521:X521), "No"), "")</f>
        <v/>
      </c>
      <c r="AB521" s="33" t="str">
        <f aca="false">IF(P521&lt;&gt;"", IF(COUNT(V521:W521)=2, SUM(V521:W521), "No"), "")</f>
        <v/>
      </c>
      <c r="AC521" s="33"/>
      <c r="AD521" s="31"/>
      <c r="AE521" s="31"/>
      <c r="AF521" s="31"/>
      <c r="AG521" s="31"/>
      <c r="AH521" s="31"/>
      <c r="AI521" s="31"/>
      <c r="AJ521" s="31"/>
      <c r="AK521" s="31"/>
      <c r="AL521" s="31"/>
      <c r="AM521" s="31"/>
      <c r="AN521" s="31"/>
      <c r="AO521" s="31"/>
      <c r="AP521" s="31"/>
      <c r="AQ521" s="31"/>
      <c r="AR521" s="31"/>
      <c r="AS521" s="31"/>
      <c r="AT521" s="31"/>
      <c r="AU521" s="31"/>
      <c r="AV521" s="31"/>
      <c r="AW521" s="31"/>
      <c r="AX521" s="31"/>
      <c r="AY521" s="31"/>
      <c r="AZ521" s="31"/>
      <c r="BA521" s="31"/>
      <c r="BB521" s="31"/>
      <c r="BC521" s="31"/>
      <c r="BD521" s="31"/>
      <c r="BE521" s="31"/>
      <c r="BF521" s="31"/>
      <c r="BG521" s="31"/>
      <c r="BH521" s="31"/>
      <c r="BI521" s="31"/>
      <c r="BJ521" s="31"/>
      <c r="BK521" s="31"/>
      <c r="BL521" s="31"/>
      <c r="BM521" s="31"/>
      <c r="BN521" s="31"/>
      <c r="BO521" s="31"/>
      <c r="BP521" s="31"/>
      <c r="BQ521" s="31"/>
      <c r="BR521" s="31"/>
      <c r="BS521" s="31"/>
      <c r="BT521" s="31"/>
      <c r="BU521" s="31"/>
      <c r="BV521" s="31"/>
      <c r="BW521" s="31"/>
      <c r="BX521" s="31"/>
      <c r="BY521" s="31"/>
      <c r="BZ521" s="31"/>
      <c r="CA521" s="31"/>
      <c r="CB521" s="31"/>
      <c r="CC521" s="31"/>
      <c r="CD521" s="31"/>
      <c r="CE521" s="31"/>
      <c r="CF521" s="31"/>
      <c r="CG521" s="31"/>
      <c r="CH521" s="31"/>
      <c r="CI521" s="31"/>
      <c r="CJ521" s="31"/>
      <c r="CK521" s="31"/>
      <c r="CL521" s="31"/>
      <c r="CM521" s="31"/>
      <c r="CN521" s="31"/>
      <c r="CO521" s="31"/>
      <c r="CP521" s="31"/>
      <c r="CQ521" s="31"/>
      <c r="CR521" s="31"/>
      <c r="CS521" s="31"/>
      <c r="CT521" s="31"/>
      <c r="CU521" s="31"/>
      <c r="CV521" s="31"/>
      <c r="CW521" s="31"/>
      <c r="CX521" s="31"/>
      <c r="CY521" s="31"/>
      <c r="CZ521" s="31"/>
      <c r="DA521" s="31"/>
      <c r="DB521" s="31"/>
      <c r="DC521" s="31"/>
      <c r="DD521" s="31"/>
      <c r="DE521" s="31"/>
      <c r="DF521" s="31"/>
      <c r="DG521" s="31"/>
      <c r="DH521" s="31"/>
      <c r="DI521" s="31"/>
      <c r="DJ521" s="31"/>
      <c r="DK521" s="31"/>
      <c r="DL521" s="31"/>
      <c r="DM521" s="31"/>
      <c r="DN521" s="31"/>
      <c r="DO521" s="31"/>
      <c r="DP521" s="31"/>
      <c r="DQ521" s="31"/>
      <c r="DR521" s="31"/>
      <c r="DS521" s="31"/>
      <c r="DT521" s="31"/>
      <c r="DU521" s="31"/>
      <c r="DV521" s="31"/>
      <c r="DW521" s="31"/>
    </row>
    <row r="522" customFormat="false" ht="15.75" hidden="false" customHeight="true" outlineLevel="0" collapsed="false">
      <c r="A522" s="21" t="n">
        <v>521</v>
      </c>
      <c r="B522" s="21" t="str">
        <f aca="false">IFERROR(VLOOKUP($A$1&amp;":"&amp;A522,'Finish order'!C:K,6,FALSE()),"")</f>
        <v/>
      </c>
      <c r="C522" s="21" t="str">
        <f aca="false">IFERROR(VLOOKUP(A$1&amp;":"&amp;A522,'Finish order'!$C:$K,9,FALSE()),"")</f>
        <v/>
      </c>
      <c r="D522" s="21" t="str">
        <f aca="false">IFERROR(VLOOKUP(A$1&amp;":"&amp;A522,'Finish order'!$C:$K,7,FALSE()),"")</f>
        <v/>
      </c>
      <c r="E522" s="29" t="str">
        <f aca="false">IFERROR(VLOOKUP($A$1&amp;":"&amp;A522,'Finish order'!C:K,5,FALSE()),"")</f>
        <v/>
      </c>
      <c r="F522" s="21" t="str">
        <f aca="false">IFERROR(VLOOKUP($A$1&amp;":"&amp;A522,'Finish order'!C:K,4,FALSE()),"")</f>
        <v/>
      </c>
      <c r="G522" s="21" t="str">
        <f aca="false" t="array" ref="G522:G522">IFERROR(SMALL(IF($D$2:$D1431=D522,$A$2:$A$911*1.001),1),"")</f>
        <v/>
      </c>
      <c r="H522" s="21" t="str">
        <f aca="false" t="array" ref="H522:H522">IFERROR(SMALL(IF($D$2:$D1431=D522,$A$2:$A$911*1.0001),2),"")</f>
        <v/>
      </c>
      <c r="I522" s="21" t="str">
        <f aca="false" t="array" ref="I522:I522">IFERROR(SMALL(IF($D$2:$D1431=D522,$A$2:$A$911*1.00001),3),"")</f>
        <v/>
      </c>
      <c r="J522" s="21" t="str">
        <f aca="false" t="array" ref="J522:J522">IFERROR(SMALL(IF($D$2:$D1431=D522,$A$2:$A$911*1.000001),4),"")</f>
        <v/>
      </c>
      <c r="K522" s="30" t="str">
        <f aca="false">IF(A522&lt;&gt;"", IF(COUNT(G522:J522)=4, SUM(G522:J522), "No"), "")</f>
        <v>No</v>
      </c>
      <c r="L522" s="30" t="str">
        <f aca="false">IF(A522&lt;&gt;"", IF(COUNT(G522:I522)=3, SUM(G522:I522), "No"), "")</f>
        <v>No</v>
      </c>
      <c r="M522" s="30" t="str">
        <f aca="false">IF(A522&lt;&gt;"", IF(COUNT(G522:H522)=2, SUM(G522:H522), "No"), "")</f>
        <v>No</v>
      </c>
      <c r="N522" s="30" t="str">
        <f aca="false">'Results 10 year vets'!$D522&amp;":"&amp;Table1[[#Headers],[Male]]</f>
        <v>:Male</v>
      </c>
      <c r="O522" s="31"/>
      <c r="P522" s="31"/>
      <c r="Q522" s="31"/>
      <c r="R522" s="31"/>
      <c r="S522" s="31"/>
      <c r="T522" s="31"/>
      <c r="U522" s="31"/>
      <c r="Z522" s="33" t="str">
        <f aca="true">IF(P522&lt;&gt;"", IF(COUNT(V522:Y522)=4, SUM(V522:Y522)+RAND()/100, "No"), "")</f>
        <v/>
      </c>
      <c r="AA522" s="33" t="str">
        <f aca="false">IF(P522&lt;&gt;"", IF(COUNT(V522:X522)=3, SUM(V522:X522), "No"), "")</f>
        <v/>
      </c>
      <c r="AB522" s="33" t="str">
        <f aca="false">IF(P522&lt;&gt;"", IF(COUNT(V522:W522)=2, SUM(V522:W522), "No"), "")</f>
        <v/>
      </c>
      <c r="AC522" s="33"/>
      <c r="AD522" s="31"/>
      <c r="AE522" s="31"/>
      <c r="AF522" s="31"/>
      <c r="AG522" s="31"/>
      <c r="AH522" s="31"/>
      <c r="AI522" s="31"/>
      <c r="AJ522" s="31"/>
      <c r="AK522" s="31"/>
      <c r="AL522" s="31"/>
      <c r="AM522" s="31"/>
      <c r="AN522" s="31"/>
      <c r="AO522" s="31"/>
      <c r="AP522" s="31"/>
      <c r="AQ522" s="31"/>
      <c r="AR522" s="31"/>
      <c r="AS522" s="31"/>
      <c r="AT522" s="31"/>
      <c r="AU522" s="31"/>
      <c r="AV522" s="31"/>
      <c r="AW522" s="31"/>
      <c r="AX522" s="31"/>
      <c r="AY522" s="31"/>
      <c r="AZ522" s="31"/>
      <c r="BA522" s="31"/>
      <c r="BB522" s="31"/>
      <c r="BC522" s="31"/>
      <c r="BD522" s="31"/>
      <c r="BE522" s="31"/>
      <c r="BF522" s="31"/>
      <c r="BG522" s="31"/>
      <c r="BH522" s="31"/>
      <c r="BI522" s="31"/>
      <c r="BJ522" s="31"/>
      <c r="BK522" s="31"/>
      <c r="BL522" s="31"/>
      <c r="BM522" s="31"/>
      <c r="BN522" s="31"/>
      <c r="BO522" s="31"/>
      <c r="BP522" s="31"/>
      <c r="BQ522" s="31"/>
      <c r="BR522" s="31"/>
      <c r="BS522" s="31"/>
      <c r="BT522" s="31"/>
      <c r="BU522" s="31"/>
      <c r="BV522" s="31"/>
      <c r="BW522" s="31"/>
      <c r="BX522" s="31"/>
      <c r="BY522" s="31"/>
      <c r="BZ522" s="31"/>
      <c r="CA522" s="31"/>
      <c r="CB522" s="31"/>
      <c r="CC522" s="31"/>
      <c r="CD522" s="31"/>
      <c r="CE522" s="31"/>
      <c r="CF522" s="31"/>
      <c r="CG522" s="31"/>
      <c r="CH522" s="31"/>
      <c r="CI522" s="31"/>
      <c r="CJ522" s="31"/>
      <c r="CK522" s="31"/>
      <c r="CL522" s="31"/>
      <c r="CM522" s="31"/>
      <c r="CN522" s="31"/>
      <c r="CO522" s="31"/>
      <c r="CP522" s="31"/>
      <c r="CQ522" s="31"/>
      <c r="CR522" s="31"/>
      <c r="CS522" s="31"/>
      <c r="CT522" s="31"/>
      <c r="CU522" s="31"/>
      <c r="CV522" s="31"/>
      <c r="CW522" s="31"/>
      <c r="CX522" s="31"/>
      <c r="CY522" s="31"/>
      <c r="CZ522" s="31"/>
      <c r="DA522" s="31"/>
      <c r="DB522" s="31"/>
      <c r="DC522" s="31"/>
      <c r="DD522" s="31"/>
      <c r="DE522" s="31"/>
      <c r="DF522" s="31"/>
      <c r="DG522" s="31"/>
      <c r="DH522" s="31"/>
      <c r="DI522" s="31"/>
      <c r="DJ522" s="31"/>
      <c r="DK522" s="31"/>
      <c r="DL522" s="31"/>
      <c r="DM522" s="31"/>
      <c r="DN522" s="31"/>
      <c r="DO522" s="31"/>
      <c r="DP522" s="31"/>
      <c r="DQ522" s="31"/>
      <c r="DR522" s="31"/>
      <c r="DS522" s="31"/>
      <c r="DT522" s="31"/>
      <c r="DU522" s="31"/>
      <c r="DV522" s="31"/>
      <c r="DW522" s="31"/>
    </row>
    <row r="523" customFormat="false" ht="15.75" hidden="false" customHeight="true" outlineLevel="0" collapsed="false">
      <c r="A523" s="21" t="n">
        <v>522</v>
      </c>
      <c r="B523" s="21" t="str">
        <f aca="false">IFERROR(VLOOKUP($A$1&amp;":"&amp;A523,'Finish order'!C:K,6,FALSE()),"")</f>
        <v/>
      </c>
      <c r="C523" s="21" t="str">
        <f aca="false">IFERROR(VLOOKUP(A$1&amp;":"&amp;A523,'Finish order'!$C:$K,9,FALSE()),"")</f>
        <v/>
      </c>
      <c r="D523" s="21" t="str">
        <f aca="false">IFERROR(VLOOKUP(A$1&amp;":"&amp;A523,'Finish order'!$C:$K,7,FALSE()),"")</f>
        <v/>
      </c>
      <c r="E523" s="29" t="str">
        <f aca="false">IFERROR(VLOOKUP($A$1&amp;":"&amp;A523,'Finish order'!C:K,5,FALSE()),"")</f>
        <v/>
      </c>
      <c r="F523" s="21" t="str">
        <f aca="false">IFERROR(VLOOKUP($A$1&amp;":"&amp;A523,'Finish order'!C:K,4,FALSE()),"")</f>
        <v/>
      </c>
      <c r="G523" s="21" t="str">
        <f aca="false" t="array" ref="G523:G523">IFERROR(SMALL(IF($D$2:$D1432=D523,$A$2:$A$911*1.001),1),"")</f>
        <v/>
      </c>
      <c r="H523" s="21" t="str">
        <f aca="false" t="array" ref="H523:H523">IFERROR(SMALL(IF($D$2:$D1432=D523,$A$2:$A$911*1.0001),2),"")</f>
        <v/>
      </c>
      <c r="I523" s="21" t="str">
        <f aca="false" t="array" ref="I523:I523">IFERROR(SMALL(IF($D$2:$D1432=D523,$A$2:$A$911*1.00001),3),"")</f>
        <v/>
      </c>
      <c r="J523" s="21" t="str">
        <f aca="false" t="array" ref="J523:J523">IFERROR(SMALL(IF($D$2:$D1432=D523,$A$2:$A$911*1.000001),4),"")</f>
        <v/>
      </c>
      <c r="K523" s="30" t="str">
        <f aca="false">IF(A523&lt;&gt;"", IF(COUNT(G523:J523)=4, SUM(G523:J523), "No"), "")</f>
        <v>No</v>
      </c>
      <c r="L523" s="30" t="str">
        <f aca="false">IF(A523&lt;&gt;"", IF(COUNT(G523:I523)=3, SUM(G523:I523), "No"), "")</f>
        <v>No</v>
      </c>
      <c r="M523" s="30" t="str">
        <f aca="false">IF(A523&lt;&gt;"", IF(COUNT(G523:H523)=2, SUM(G523:H523), "No"), "")</f>
        <v>No</v>
      </c>
      <c r="N523" s="30" t="str">
        <f aca="false">'Results 10 year vets'!$D523&amp;":"&amp;Table1[[#Headers],[Male]]</f>
        <v>:Male</v>
      </c>
      <c r="O523" s="31"/>
      <c r="P523" s="31"/>
      <c r="Q523" s="31"/>
      <c r="R523" s="31"/>
      <c r="S523" s="31"/>
      <c r="T523" s="31"/>
      <c r="U523" s="31"/>
      <c r="Z523" s="33" t="str">
        <f aca="true">IF(P523&lt;&gt;"", IF(COUNT(V523:Y523)=4, SUM(V523:Y523)+RAND()/100, "No"), "")</f>
        <v/>
      </c>
      <c r="AA523" s="33" t="str">
        <f aca="false">IF(P523&lt;&gt;"", IF(COUNT(V523:X523)=3, SUM(V523:X523), "No"), "")</f>
        <v/>
      </c>
      <c r="AB523" s="33" t="str">
        <f aca="false">IF(P523&lt;&gt;"", IF(COUNT(V523:W523)=2, SUM(V523:W523), "No"), "")</f>
        <v/>
      </c>
      <c r="AC523" s="33"/>
      <c r="AD523" s="31"/>
      <c r="AE523" s="31"/>
      <c r="AF523" s="31"/>
      <c r="AG523" s="31"/>
      <c r="AH523" s="31"/>
      <c r="AI523" s="31"/>
      <c r="AJ523" s="31"/>
      <c r="AK523" s="31"/>
      <c r="AL523" s="31"/>
      <c r="AM523" s="31"/>
      <c r="AN523" s="31"/>
      <c r="AO523" s="31"/>
      <c r="AP523" s="31"/>
      <c r="AQ523" s="31"/>
      <c r="AR523" s="31"/>
      <c r="AS523" s="31"/>
      <c r="AT523" s="31"/>
      <c r="AU523" s="31"/>
      <c r="AV523" s="31"/>
      <c r="AW523" s="31"/>
      <c r="AX523" s="31"/>
      <c r="AY523" s="31"/>
      <c r="AZ523" s="31"/>
      <c r="BA523" s="31"/>
      <c r="BB523" s="31"/>
      <c r="BC523" s="31"/>
      <c r="BD523" s="31"/>
      <c r="BE523" s="31"/>
      <c r="BF523" s="31"/>
      <c r="BG523" s="31"/>
      <c r="BH523" s="31"/>
      <c r="BI523" s="31"/>
      <c r="BJ523" s="31"/>
      <c r="BK523" s="31"/>
      <c r="BL523" s="31"/>
      <c r="BM523" s="31"/>
      <c r="BN523" s="31"/>
      <c r="BO523" s="31"/>
      <c r="BP523" s="31"/>
      <c r="BQ523" s="31"/>
      <c r="BR523" s="31"/>
      <c r="BS523" s="31"/>
      <c r="BT523" s="31"/>
      <c r="BU523" s="31"/>
      <c r="BV523" s="31"/>
      <c r="BW523" s="31"/>
      <c r="BX523" s="31"/>
      <c r="BY523" s="31"/>
      <c r="BZ523" s="31"/>
      <c r="CA523" s="31"/>
      <c r="CB523" s="31"/>
      <c r="CC523" s="31"/>
      <c r="CD523" s="31"/>
      <c r="CE523" s="31"/>
      <c r="CF523" s="31"/>
      <c r="CG523" s="31"/>
      <c r="CH523" s="31"/>
      <c r="CI523" s="31"/>
      <c r="CJ523" s="31"/>
      <c r="CK523" s="31"/>
      <c r="CL523" s="31"/>
      <c r="CM523" s="31"/>
      <c r="CN523" s="31"/>
      <c r="CO523" s="31"/>
      <c r="CP523" s="31"/>
      <c r="CQ523" s="31"/>
      <c r="CR523" s="31"/>
      <c r="CS523" s="31"/>
      <c r="CT523" s="31"/>
      <c r="CU523" s="31"/>
      <c r="CV523" s="31"/>
      <c r="CW523" s="31"/>
      <c r="CX523" s="31"/>
      <c r="CY523" s="31"/>
      <c r="CZ523" s="31"/>
      <c r="DA523" s="31"/>
      <c r="DB523" s="31"/>
      <c r="DC523" s="31"/>
      <c r="DD523" s="31"/>
      <c r="DE523" s="31"/>
      <c r="DF523" s="31"/>
      <c r="DG523" s="31"/>
      <c r="DH523" s="31"/>
      <c r="DI523" s="31"/>
      <c r="DJ523" s="31"/>
      <c r="DK523" s="31"/>
      <c r="DL523" s="31"/>
      <c r="DM523" s="31"/>
      <c r="DN523" s="31"/>
      <c r="DO523" s="31"/>
      <c r="DP523" s="31"/>
      <c r="DQ523" s="31"/>
      <c r="DR523" s="31"/>
      <c r="DS523" s="31"/>
      <c r="DT523" s="31"/>
      <c r="DU523" s="31"/>
      <c r="DV523" s="31"/>
      <c r="DW523" s="31"/>
    </row>
    <row r="524" customFormat="false" ht="15.75" hidden="false" customHeight="true" outlineLevel="0" collapsed="false">
      <c r="A524" s="21" t="n">
        <v>523</v>
      </c>
      <c r="B524" s="21" t="str">
        <f aca="false">IFERROR(VLOOKUP($A$1&amp;":"&amp;A524,'Finish order'!C:K,6,FALSE()),"")</f>
        <v/>
      </c>
      <c r="C524" s="21" t="str">
        <f aca="false">IFERROR(VLOOKUP(A$1&amp;":"&amp;A524,'Finish order'!$C:$K,9,FALSE()),"")</f>
        <v/>
      </c>
      <c r="D524" s="21" t="str">
        <f aca="false">IFERROR(VLOOKUP(A$1&amp;":"&amp;A524,'Finish order'!$C:$K,7,FALSE()),"")</f>
        <v/>
      </c>
      <c r="E524" s="29" t="str">
        <f aca="false">IFERROR(VLOOKUP($A$1&amp;":"&amp;A524,'Finish order'!C:K,5,FALSE()),"")</f>
        <v/>
      </c>
      <c r="F524" s="21" t="str">
        <f aca="false">IFERROR(VLOOKUP($A$1&amp;":"&amp;A524,'Finish order'!C:K,4,FALSE()),"")</f>
        <v/>
      </c>
      <c r="G524" s="21" t="str">
        <f aca="false" t="array" ref="G524:G524">IFERROR(SMALL(IF($D$2:$D1433=D524,$A$2:$A$911*1.001),1),"")</f>
        <v/>
      </c>
      <c r="H524" s="21" t="str">
        <f aca="false" t="array" ref="H524:H524">IFERROR(SMALL(IF($D$2:$D1433=D524,$A$2:$A$911*1.0001),2),"")</f>
        <v/>
      </c>
      <c r="I524" s="21" t="str">
        <f aca="false" t="array" ref="I524:I524">IFERROR(SMALL(IF($D$2:$D1433=D524,$A$2:$A$911*1.00001),3),"")</f>
        <v/>
      </c>
      <c r="J524" s="21" t="str">
        <f aca="false" t="array" ref="J524:J524">IFERROR(SMALL(IF($D$2:$D1433=D524,$A$2:$A$911*1.000001),4),"")</f>
        <v/>
      </c>
      <c r="K524" s="30" t="str">
        <f aca="false">IF(A524&lt;&gt;"", IF(COUNT(G524:J524)=4, SUM(G524:J524), "No"), "")</f>
        <v>No</v>
      </c>
      <c r="L524" s="30" t="str">
        <f aca="false">IF(A524&lt;&gt;"", IF(COUNT(G524:I524)=3, SUM(G524:I524), "No"), "")</f>
        <v>No</v>
      </c>
      <c r="M524" s="30" t="str">
        <f aca="false">IF(A524&lt;&gt;"", IF(COUNT(G524:H524)=2, SUM(G524:H524), "No"), "")</f>
        <v>No</v>
      </c>
      <c r="N524" s="30" t="str">
        <f aca="false">'Results 10 year vets'!$D524&amp;":"&amp;Table1[[#Headers],[Male]]</f>
        <v>:Male</v>
      </c>
      <c r="O524" s="31"/>
      <c r="P524" s="31"/>
      <c r="Q524" s="31"/>
      <c r="R524" s="31"/>
      <c r="S524" s="31"/>
      <c r="T524" s="31"/>
      <c r="U524" s="31"/>
      <c r="Z524" s="33" t="str">
        <f aca="true">IF(P524&lt;&gt;"", IF(COUNT(V524:Y524)=4, SUM(V524:Y524)+RAND()/100, "No"), "")</f>
        <v/>
      </c>
      <c r="AA524" s="33" t="str">
        <f aca="false">IF(P524&lt;&gt;"", IF(COUNT(V524:X524)=3, SUM(V524:X524), "No"), "")</f>
        <v/>
      </c>
      <c r="AB524" s="33" t="str">
        <f aca="false">IF(P524&lt;&gt;"", IF(COUNT(V524:W524)=2, SUM(V524:W524), "No"), "")</f>
        <v/>
      </c>
      <c r="AC524" s="33"/>
      <c r="AD524" s="31"/>
      <c r="AE524" s="31"/>
      <c r="AF524" s="31"/>
      <c r="AG524" s="31"/>
      <c r="AH524" s="31"/>
      <c r="AI524" s="31"/>
      <c r="AJ524" s="31"/>
      <c r="AK524" s="31"/>
      <c r="AL524" s="31"/>
      <c r="AM524" s="31"/>
      <c r="AN524" s="31"/>
      <c r="AO524" s="31"/>
      <c r="AP524" s="31"/>
      <c r="AQ524" s="31"/>
      <c r="AR524" s="31"/>
      <c r="AS524" s="31"/>
      <c r="AT524" s="31"/>
      <c r="AU524" s="31"/>
      <c r="AV524" s="31"/>
      <c r="AW524" s="31"/>
      <c r="AX524" s="31"/>
      <c r="AY524" s="31"/>
      <c r="AZ524" s="31"/>
      <c r="BA524" s="31"/>
      <c r="BB524" s="31"/>
      <c r="BC524" s="31"/>
      <c r="BD524" s="31"/>
      <c r="BE524" s="31"/>
      <c r="BF524" s="31"/>
      <c r="BG524" s="31"/>
      <c r="BH524" s="31"/>
      <c r="BI524" s="31"/>
      <c r="BJ524" s="31"/>
      <c r="BK524" s="31"/>
      <c r="BL524" s="31"/>
      <c r="BM524" s="31"/>
      <c r="BN524" s="31"/>
      <c r="BO524" s="31"/>
      <c r="BP524" s="31"/>
      <c r="BQ524" s="31"/>
      <c r="BR524" s="31"/>
      <c r="BS524" s="31"/>
      <c r="BT524" s="31"/>
      <c r="BU524" s="31"/>
      <c r="BV524" s="31"/>
      <c r="BW524" s="31"/>
      <c r="BX524" s="31"/>
      <c r="BY524" s="31"/>
      <c r="BZ524" s="31"/>
      <c r="CA524" s="31"/>
      <c r="CB524" s="31"/>
      <c r="CC524" s="31"/>
      <c r="CD524" s="31"/>
      <c r="CE524" s="31"/>
      <c r="CF524" s="31"/>
      <c r="CG524" s="31"/>
      <c r="CH524" s="31"/>
      <c r="CI524" s="31"/>
      <c r="CJ524" s="31"/>
      <c r="CK524" s="31"/>
      <c r="CL524" s="31"/>
      <c r="CM524" s="31"/>
      <c r="CN524" s="31"/>
      <c r="CO524" s="31"/>
      <c r="CP524" s="31"/>
      <c r="CQ524" s="31"/>
      <c r="CR524" s="31"/>
      <c r="CS524" s="31"/>
      <c r="CT524" s="31"/>
      <c r="CU524" s="31"/>
      <c r="CV524" s="31"/>
      <c r="CW524" s="31"/>
      <c r="CX524" s="31"/>
      <c r="CY524" s="31"/>
      <c r="CZ524" s="31"/>
      <c r="DA524" s="31"/>
      <c r="DB524" s="31"/>
      <c r="DC524" s="31"/>
      <c r="DD524" s="31"/>
      <c r="DE524" s="31"/>
      <c r="DF524" s="31"/>
      <c r="DG524" s="31"/>
      <c r="DH524" s="31"/>
      <c r="DI524" s="31"/>
      <c r="DJ524" s="31"/>
      <c r="DK524" s="31"/>
      <c r="DL524" s="31"/>
      <c r="DM524" s="31"/>
      <c r="DN524" s="31"/>
      <c r="DO524" s="31"/>
      <c r="DP524" s="31"/>
      <c r="DQ524" s="31"/>
      <c r="DR524" s="31"/>
      <c r="DS524" s="31"/>
      <c r="DT524" s="31"/>
      <c r="DU524" s="31"/>
      <c r="DV524" s="31"/>
      <c r="DW524" s="31"/>
    </row>
    <row r="525" customFormat="false" ht="15.75" hidden="false" customHeight="true" outlineLevel="0" collapsed="false">
      <c r="A525" s="21" t="n">
        <v>524</v>
      </c>
      <c r="B525" s="21" t="str">
        <f aca="false">IFERROR(VLOOKUP($A$1&amp;":"&amp;A525,'Finish order'!C:K,6,FALSE()),"")</f>
        <v/>
      </c>
      <c r="C525" s="21" t="str">
        <f aca="false">IFERROR(VLOOKUP(A$1&amp;":"&amp;A525,'Finish order'!$C:$K,9,FALSE()),"")</f>
        <v/>
      </c>
      <c r="D525" s="21" t="str">
        <f aca="false">IFERROR(VLOOKUP(A$1&amp;":"&amp;A525,'Finish order'!$C:$K,7,FALSE()),"")</f>
        <v/>
      </c>
      <c r="E525" s="29" t="str">
        <f aca="false">IFERROR(VLOOKUP($A$1&amp;":"&amp;A525,'Finish order'!C:K,5,FALSE()),"")</f>
        <v/>
      </c>
      <c r="F525" s="21" t="str">
        <f aca="false">IFERROR(VLOOKUP($A$1&amp;":"&amp;A525,'Finish order'!C:K,4,FALSE()),"")</f>
        <v/>
      </c>
      <c r="G525" s="21" t="str">
        <f aca="false" t="array" ref="G525:G525">IFERROR(SMALL(IF($D$2:$D1434=D525,$A$2:$A$911*1.001),1),"")</f>
        <v/>
      </c>
      <c r="H525" s="21" t="str">
        <f aca="false" t="array" ref="H525:H525">IFERROR(SMALL(IF($D$2:$D1434=D525,$A$2:$A$911*1.0001),2),"")</f>
        <v/>
      </c>
      <c r="I525" s="21" t="str">
        <f aca="false" t="array" ref="I525:I525">IFERROR(SMALL(IF($D$2:$D1434=D525,$A$2:$A$911*1.00001),3),"")</f>
        <v/>
      </c>
      <c r="J525" s="21" t="str">
        <f aca="false" t="array" ref="J525:J525">IFERROR(SMALL(IF($D$2:$D1434=D525,$A$2:$A$911*1.000001),4),"")</f>
        <v/>
      </c>
      <c r="K525" s="30" t="str">
        <f aca="false">IF(A525&lt;&gt;"", IF(COUNT(G525:J525)=4, SUM(G525:J525), "No"), "")</f>
        <v>No</v>
      </c>
      <c r="L525" s="30" t="str">
        <f aca="false">IF(A525&lt;&gt;"", IF(COUNT(G525:I525)=3, SUM(G525:I525), "No"), "")</f>
        <v>No</v>
      </c>
      <c r="M525" s="30" t="str">
        <f aca="false">IF(A525&lt;&gt;"", IF(COUNT(G525:H525)=2, SUM(G525:H525), "No"), "")</f>
        <v>No</v>
      </c>
      <c r="N525" s="30" t="str">
        <f aca="false">'Results 10 year vets'!$D525&amp;":"&amp;Table1[[#Headers],[Male]]</f>
        <v>:Male</v>
      </c>
      <c r="O525" s="31"/>
      <c r="P525" s="31"/>
      <c r="Q525" s="31"/>
      <c r="R525" s="31"/>
      <c r="S525" s="31"/>
      <c r="T525" s="31"/>
      <c r="U525" s="31"/>
      <c r="Z525" s="33" t="str">
        <f aca="true">IF(P525&lt;&gt;"", IF(COUNT(V525:Y525)=4, SUM(V525:Y525)+RAND()/100, "No"), "")</f>
        <v/>
      </c>
      <c r="AA525" s="33" t="str">
        <f aca="false">IF(P525&lt;&gt;"", IF(COUNT(V525:X525)=3, SUM(V525:X525), "No"), "")</f>
        <v/>
      </c>
      <c r="AB525" s="33" t="str">
        <f aca="false">IF(P525&lt;&gt;"", IF(COUNT(V525:W525)=2, SUM(V525:W525), "No"), "")</f>
        <v/>
      </c>
      <c r="AC525" s="33"/>
      <c r="AD525" s="31"/>
      <c r="AE525" s="31"/>
      <c r="AF525" s="31"/>
      <c r="AG525" s="31"/>
      <c r="AH525" s="31"/>
      <c r="AI525" s="31"/>
      <c r="AJ525" s="31"/>
      <c r="AK525" s="31"/>
      <c r="AL525" s="31"/>
      <c r="AM525" s="31"/>
      <c r="AN525" s="31"/>
      <c r="AO525" s="31"/>
      <c r="AP525" s="31"/>
      <c r="AQ525" s="31"/>
      <c r="AR525" s="31"/>
      <c r="AS525" s="31"/>
      <c r="AT525" s="31"/>
      <c r="AU525" s="31"/>
      <c r="AV525" s="31"/>
      <c r="AW525" s="31"/>
      <c r="AX525" s="31"/>
      <c r="AY525" s="31"/>
      <c r="AZ525" s="31"/>
      <c r="BA525" s="31"/>
      <c r="BB525" s="31"/>
      <c r="BC525" s="31"/>
      <c r="BD525" s="31"/>
      <c r="BE525" s="31"/>
      <c r="BF525" s="31"/>
      <c r="BG525" s="31"/>
      <c r="BH525" s="31"/>
      <c r="BI525" s="31"/>
      <c r="BJ525" s="31"/>
      <c r="BK525" s="31"/>
      <c r="BL525" s="31"/>
      <c r="BM525" s="31"/>
      <c r="BN525" s="31"/>
      <c r="BO525" s="31"/>
      <c r="BP525" s="31"/>
      <c r="BQ525" s="31"/>
      <c r="BR525" s="31"/>
      <c r="BS525" s="31"/>
      <c r="BT525" s="31"/>
      <c r="BU525" s="31"/>
      <c r="BV525" s="31"/>
      <c r="BW525" s="31"/>
      <c r="BX525" s="31"/>
      <c r="BY525" s="31"/>
      <c r="BZ525" s="31"/>
      <c r="CA525" s="31"/>
      <c r="CB525" s="31"/>
      <c r="CC525" s="31"/>
      <c r="CD525" s="31"/>
      <c r="CE525" s="31"/>
      <c r="CF525" s="31"/>
      <c r="CG525" s="31"/>
      <c r="CH525" s="31"/>
      <c r="CI525" s="31"/>
      <c r="CJ525" s="31"/>
      <c r="CK525" s="31"/>
      <c r="CL525" s="31"/>
      <c r="CM525" s="31"/>
      <c r="CN525" s="31"/>
      <c r="CO525" s="31"/>
      <c r="CP525" s="31"/>
      <c r="CQ525" s="31"/>
      <c r="CR525" s="31"/>
      <c r="CS525" s="31"/>
      <c r="CT525" s="31"/>
      <c r="CU525" s="31"/>
      <c r="CV525" s="31"/>
      <c r="CW525" s="31"/>
      <c r="CX525" s="31"/>
      <c r="CY525" s="31"/>
      <c r="CZ525" s="31"/>
      <c r="DA525" s="31"/>
      <c r="DB525" s="31"/>
      <c r="DC525" s="31"/>
      <c r="DD525" s="31"/>
      <c r="DE525" s="31"/>
      <c r="DF525" s="31"/>
      <c r="DG525" s="31"/>
      <c r="DH525" s="31"/>
      <c r="DI525" s="31"/>
      <c r="DJ525" s="31"/>
      <c r="DK525" s="31"/>
      <c r="DL525" s="31"/>
      <c r="DM525" s="31"/>
      <c r="DN525" s="31"/>
      <c r="DO525" s="31"/>
      <c r="DP525" s="31"/>
      <c r="DQ525" s="31"/>
      <c r="DR525" s="31"/>
      <c r="DS525" s="31"/>
      <c r="DT525" s="31"/>
      <c r="DU525" s="31"/>
      <c r="DV525" s="31"/>
      <c r="DW525" s="31"/>
    </row>
    <row r="526" customFormat="false" ht="15.75" hidden="false" customHeight="true" outlineLevel="0" collapsed="false">
      <c r="A526" s="21" t="n">
        <v>525</v>
      </c>
      <c r="B526" s="21" t="str">
        <f aca="false">IFERROR(VLOOKUP($A$1&amp;":"&amp;A526,'Finish order'!C:K,6,FALSE()),"")</f>
        <v/>
      </c>
      <c r="C526" s="21" t="str">
        <f aca="false">IFERROR(VLOOKUP(A$1&amp;":"&amp;A526,'Finish order'!$C:$K,9,FALSE()),"")</f>
        <v/>
      </c>
      <c r="D526" s="21" t="str">
        <f aca="false">IFERROR(VLOOKUP(A$1&amp;":"&amp;A526,'Finish order'!$C:$K,7,FALSE()),"")</f>
        <v/>
      </c>
      <c r="E526" s="29" t="str">
        <f aca="false">IFERROR(VLOOKUP($A$1&amp;":"&amp;A526,'Finish order'!C:K,5,FALSE()),"")</f>
        <v/>
      </c>
      <c r="F526" s="21" t="str">
        <f aca="false">IFERROR(VLOOKUP($A$1&amp;":"&amp;A526,'Finish order'!C:K,4,FALSE()),"")</f>
        <v/>
      </c>
      <c r="G526" s="21" t="str">
        <f aca="false" t="array" ref="G526:G526">IFERROR(SMALL(IF($D$2:$D1435=D526,$A$2:$A$911*1.001),1),"")</f>
        <v/>
      </c>
      <c r="H526" s="21" t="str">
        <f aca="false" t="array" ref="H526:H526">IFERROR(SMALL(IF($D$2:$D1435=D526,$A$2:$A$911*1.0001),2),"")</f>
        <v/>
      </c>
      <c r="I526" s="21" t="str">
        <f aca="false" t="array" ref="I526:I526">IFERROR(SMALL(IF($D$2:$D1435=D526,$A$2:$A$911*1.00001),3),"")</f>
        <v/>
      </c>
      <c r="J526" s="21" t="str">
        <f aca="false" t="array" ref="J526:J526">IFERROR(SMALL(IF($D$2:$D1435=D526,$A$2:$A$911*1.000001),4),"")</f>
        <v/>
      </c>
      <c r="K526" s="30" t="str">
        <f aca="false">IF(A526&lt;&gt;"", IF(COUNT(G526:J526)=4, SUM(G526:J526), "No"), "")</f>
        <v>No</v>
      </c>
      <c r="L526" s="30" t="str">
        <f aca="false">IF(A526&lt;&gt;"", IF(COUNT(G526:I526)=3, SUM(G526:I526), "No"), "")</f>
        <v>No</v>
      </c>
      <c r="M526" s="30" t="str">
        <f aca="false">IF(A526&lt;&gt;"", IF(COUNT(G526:H526)=2, SUM(G526:H526), "No"), "")</f>
        <v>No</v>
      </c>
      <c r="N526" s="30" t="str">
        <f aca="false">'Results 10 year vets'!$D526&amp;":"&amp;Table1[[#Headers],[Male]]</f>
        <v>:Male</v>
      </c>
      <c r="O526" s="31"/>
      <c r="P526" s="31"/>
      <c r="Q526" s="31"/>
      <c r="R526" s="31"/>
      <c r="S526" s="31"/>
      <c r="T526" s="31"/>
      <c r="U526" s="31"/>
      <c r="Z526" s="33" t="str">
        <f aca="true">IF(P526&lt;&gt;"", IF(COUNT(V526:Y526)=4, SUM(V526:Y526)+RAND()/100, "No"), "")</f>
        <v/>
      </c>
      <c r="AA526" s="33" t="str">
        <f aca="false">IF(P526&lt;&gt;"", IF(COUNT(V526:X526)=3, SUM(V526:X526), "No"), "")</f>
        <v/>
      </c>
      <c r="AB526" s="33" t="str">
        <f aca="false">IF(P526&lt;&gt;"", IF(COUNT(V526:W526)=2, SUM(V526:W526), "No"), "")</f>
        <v/>
      </c>
      <c r="AC526" s="33"/>
      <c r="AD526" s="31"/>
      <c r="AE526" s="31"/>
      <c r="AF526" s="31"/>
      <c r="AG526" s="31"/>
      <c r="AH526" s="31"/>
      <c r="AI526" s="31"/>
      <c r="AJ526" s="31"/>
      <c r="AK526" s="31"/>
      <c r="AL526" s="31"/>
      <c r="AM526" s="31"/>
      <c r="AN526" s="31"/>
      <c r="AO526" s="31"/>
      <c r="AP526" s="31"/>
      <c r="AQ526" s="31"/>
      <c r="AR526" s="31"/>
      <c r="AS526" s="31"/>
      <c r="AT526" s="31"/>
      <c r="AU526" s="31"/>
      <c r="AV526" s="31"/>
      <c r="AW526" s="31"/>
      <c r="AX526" s="31"/>
      <c r="AY526" s="31"/>
      <c r="AZ526" s="31"/>
      <c r="BA526" s="31"/>
      <c r="BB526" s="31"/>
      <c r="BC526" s="31"/>
      <c r="BD526" s="31"/>
      <c r="BE526" s="31"/>
      <c r="BF526" s="31"/>
      <c r="BG526" s="31"/>
      <c r="BH526" s="31"/>
      <c r="BI526" s="31"/>
      <c r="BJ526" s="31"/>
      <c r="BK526" s="31"/>
      <c r="BL526" s="31"/>
      <c r="BM526" s="31"/>
      <c r="BN526" s="31"/>
      <c r="BO526" s="31"/>
      <c r="BP526" s="31"/>
      <c r="BQ526" s="31"/>
      <c r="BR526" s="31"/>
      <c r="BS526" s="31"/>
      <c r="BT526" s="31"/>
      <c r="BU526" s="31"/>
      <c r="BV526" s="31"/>
      <c r="BW526" s="31"/>
      <c r="BX526" s="31"/>
      <c r="BY526" s="31"/>
      <c r="BZ526" s="31"/>
      <c r="CA526" s="31"/>
      <c r="CB526" s="31"/>
      <c r="CC526" s="31"/>
      <c r="CD526" s="31"/>
      <c r="CE526" s="31"/>
      <c r="CF526" s="31"/>
      <c r="CG526" s="31"/>
      <c r="CH526" s="31"/>
      <c r="CI526" s="31"/>
      <c r="CJ526" s="31"/>
      <c r="CK526" s="31"/>
      <c r="CL526" s="31"/>
      <c r="CM526" s="31"/>
      <c r="CN526" s="31"/>
      <c r="CO526" s="31"/>
      <c r="CP526" s="31"/>
      <c r="CQ526" s="31"/>
      <c r="CR526" s="31"/>
      <c r="CS526" s="31"/>
      <c r="CT526" s="31"/>
      <c r="CU526" s="31"/>
      <c r="CV526" s="31"/>
      <c r="CW526" s="31"/>
      <c r="CX526" s="31"/>
      <c r="CY526" s="31"/>
      <c r="CZ526" s="31"/>
      <c r="DA526" s="31"/>
      <c r="DB526" s="31"/>
      <c r="DC526" s="31"/>
      <c r="DD526" s="31"/>
      <c r="DE526" s="31"/>
      <c r="DF526" s="31"/>
      <c r="DG526" s="31"/>
      <c r="DH526" s="31"/>
      <c r="DI526" s="31"/>
      <c r="DJ526" s="31"/>
      <c r="DK526" s="31"/>
      <c r="DL526" s="31"/>
      <c r="DM526" s="31"/>
      <c r="DN526" s="31"/>
      <c r="DO526" s="31"/>
      <c r="DP526" s="31"/>
      <c r="DQ526" s="31"/>
      <c r="DR526" s="31"/>
      <c r="DS526" s="31"/>
      <c r="DT526" s="31"/>
      <c r="DU526" s="31"/>
      <c r="DV526" s="31"/>
      <c r="DW526" s="31"/>
    </row>
    <row r="527" customFormat="false" ht="15.75" hidden="false" customHeight="true" outlineLevel="0" collapsed="false">
      <c r="A527" s="21" t="n">
        <v>526</v>
      </c>
      <c r="B527" s="21" t="str">
        <f aca="false">IFERROR(VLOOKUP($A$1&amp;":"&amp;A527,'Finish order'!C:K,6,FALSE()),"")</f>
        <v/>
      </c>
      <c r="C527" s="21" t="str">
        <f aca="false">IFERROR(VLOOKUP(A$1&amp;":"&amp;A527,'Finish order'!$C:$K,9,FALSE()),"")</f>
        <v/>
      </c>
      <c r="D527" s="21" t="str">
        <f aca="false">IFERROR(VLOOKUP(A$1&amp;":"&amp;A527,'Finish order'!$C:$K,7,FALSE()),"")</f>
        <v/>
      </c>
      <c r="E527" s="29" t="str">
        <f aca="false">IFERROR(VLOOKUP($A$1&amp;":"&amp;A527,'Finish order'!C:K,5,FALSE()),"")</f>
        <v/>
      </c>
      <c r="F527" s="21" t="str">
        <f aca="false">IFERROR(VLOOKUP($A$1&amp;":"&amp;A527,'Finish order'!C:K,4,FALSE()),"")</f>
        <v/>
      </c>
      <c r="G527" s="21" t="str">
        <f aca="false" t="array" ref="G527:G527">IFERROR(SMALL(IF($D$2:$D1436=D527,$A$2:$A$911*1.001),1),"")</f>
        <v/>
      </c>
      <c r="H527" s="21" t="str">
        <f aca="false" t="array" ref="H527:H527">IFERROR(SMALL(IF($D$2:$D1436=D527,$A$2:$A$911*1.0001),2),"")</f>
        <v/>
      </c>
      <c r="I527" s="21" t="str">
        <f aca="false" t="array" ref="I527:I527">IFERROR(SMALL(IF($D$2:$D1436=D527,$A$2:$A$911*1.00001),3),"")</f>
        <v/>
      </c>
      <c r="J527" s="21" t="str">
        <f aca="false" t="array" ref="J527:J527">IFERROR(SMALL(IF($D$2:$D1436=D527,$A$2:$A$911*1.000001),4),"")</f>
        <v/>
      </c>
      <c r="K527" s="30" t="str">
        <f aca="false">IF(A527&lt;&gt;"", IF(COUNT(G527:J527)=4, SUM(G527:J527), "No"), "")</f>
        <v>No</v>
      </c>
      <c r="L527" s="30" t="str">
        <f aca="false">IF(A527&lt;&gt;"", IF(COUNT(G527:I527)=3, SUM(G527:I527), "No"), "")</f>
        <v>No</v>
      </c>
      <c r="M527" s="30" t="str">
        <f aca="false">IF(A527&lt;&gt;"", IF(COUNT(G527:H527)=2, SUM(G527:H527), "No"), "")</f>
        <v>No</v>
      </c>
      <c r="N527" s="30" t="str">
        <f aca="false">'Results 10 year vets'!$D527&amp;":"&amp;Table1[[#Headers],[Male]]</f>
        <v>:Male</v>
      </c>
      <c r="O527" s="31"/>
      <c r="P527" s="31"/>
      <c r="Q527" s="31"/>
      <c r="R527" s="31"/>
      <c r="S527" s="31"/>
      <c r="T527" s="31"/>
      <c r="U527" s="31"/>
      <c r="Z527" s="33" t="str">
        <f aca="true">IF(P527&lt;&gt;"", IF(COUNT(V527:Y527)=4, SUM(V527:Y527)+RAND()/100, "No"), "")</f>
        <v/>
      </c>
      <c r="AA527" s="33" t="str">
        <f aca="false">IF(P527&lt;&gt;"", IF(COUNT(V527:X527)=3, SUM(V527:X527), "No"), "")</f>
        <v/>
      </c>
      <c r="AB527" s="33" t="str">
        <f aca="false">IF(P527&lt;&gt;"", IF(COUNT(V527:W527)=2, SUM(V527:W527), "No"), "")</f>
        <v/>
      </c>
      <c r="AC527" s="33"/>
      <c r="AD527" s="31"/>
      <c r="AE527" s="31"/>
      <c r="AF527" s="31"/>
      <c r="AG527" s="31"/>
      <c r="AH527" s="31"/>
      <c r="AI527" s="31"/>
      <c r="AJ527" s="31"/>
      <c r="AK527" s="31"/>
      <c r="AL527" s="31"/>
      <c r="AM527" s="31"/>
      <c r="AN527" s="31"/>
      <c r="AO527" s="31"/>
      <c r="AP527" s="31"/>
      <c r="AQ527" s="31"/>
      <c r="AR527" s="31"/>
      <c r="AS527" s="31"/>
      <c r="AT527" s="31"/>
      <c r="AU527" s="31"/>
      <c r="AV527" s="31"/>
      <c r="AW527" s="31"/>
      <c r="AX527" s="31"/>
      <c r="AY527" s="31"/>
      <c r="AZ527" s="31"/>
      <c r="BA527" s="31"/>
      <c r="BB527" s="31"/>
      <c r="BC527" s="31"/>
      <c r="BD527" s="31"/>
      <c r="BE527" s="31"/>
      <c r="BF527" s="31"/>
      <c r="BG527" s="31"/>
      <c r="BH527" s="31"/>
      <c r="BI527" s="31"/>
      <c r="BJ527" s="31"/>
      <c r="BK527" s="31"/>
      <c r="BL527" s="31"/>
      <c r="BM527" s="31"/>
      <c r="BN527" s="31"/>
      <c r="BO527" s="31"/>
      <c r="BP527" s="31"/>
      <c r="BQ527" s="31"/>
      <c r="BR527" s="31"/>
      <c r="BS527" s="31"/>
      <c r="BT527" s="31"/>
      <c r="BU527" s="31"/>
      <c r="BV527" s="31"/>
      <c r="BW527" s="31"/>
      <c r="BX527" s="31"/>
      <c r="BY527" s="31"/>
      <c r="BZ527" s="31"/>
      <c r="CA527" s="31"/>
      <c r="CB527" s="31"/>
      <c r="CC527" s="31"/>
      <c r="CD527" s="31"/>
      <c r="CE527" s="31"/>
      <c r="CF527" s="31"/>
      <c r="CG527" s="31"/>
      <c r="CH527" s="31"/>
      <c r="CI527" s="31"/>
      <c r="CJ527" s="31"/>
      <c r="CK527" s="31"/>
      <c r="CL527" s="31"/>
      <c r="CM527" s="31"/>
      <c r="CN527" s="31"/>
      <c r="CO527" s="31"/>
      <c r="CP527" s="31"/>
      <c r="CQ527" s="31"/>
      <c r="CR527" s="31"/>
      <c r="CS527" s="31"/>
      <c r="CT527" s="31"/>
      <c r="CU527" s="31"/>
      <c r="CV527" s="31"/>
      <c r="CW527" s="31"/>
      <c r="CX527" s="31"/>
      <c r="CY527" s="31"/>
      <c r="CZ527" s="31"/>
      <c r="DA527" s="31"/>
      <c r="DB527" s="31"/>
      <c r="DC527" s="31"/>
      <c r="DD527" s="31"/>
      <c r="DE527" s="31"/>
      <c r="DF527" s="31"/>
      <c r="DG527" s="31"/>
      <c r="DH527" s="31"/>
      <c r="DI527" s="31"/>
      <c r="DJ527" s="31"/>
      <c r="DK527" s="31"/>
      <c r="DL527" s="31"/>
      <c r="DM527" s="31"/>
      <c r="DN527" s="31"/>
      <c r="DO527" s="31"/>
      <c r="DP527" s="31"/>
      <c r="DQ527" s="31"/>
      <c r="DR527" s="31"/>
      <c r="DS527" s="31"/>
      <c r="DT527" s="31"/>
      <c r="DU527" s="31"/>
      <c r="DV527" s="31"/>
      <c r="DW527" s="31"/>
    </row>
    <row r="528" customFormat="false" ht="15.75" hidden="false" customHeight="true" outlineLevel="0" collapsed="false">
      <c r="A528" s="21" t="n">
        <v>527</v>
      </c>
      <c r="B528" s="21" t="str">
        <f aca="false">IFERROR(VLOOKUP($A$1&amp;":"&amp;A528,'Finish order'!C:K,6,FALSE()),"")</f>
        <v/>
      </c>
      <c r="C528" s="21" t="str">
        <f aca="false">IFERROR(VLOOKUP(A$1&amp;":"&amp;A528,'Finish order'!$C:$K,9,FALSE()),"")</f>
        <v/>
      </c>
      <c r="D528" s="21" t="str">
        <f aca="false">IFERROR(VLOOKUP(A$1&amp;":"&amp;A528,'Finish order'!$C:$K,7,FALSE()),"")</f>
        <v/>
      </c>
      <c r="E528" s="29" t="str">
        <f aca="false">IFERROR(VLOOKUP($A$1&amp;":"&amp;A528,'Finish order'!C:K,5,FALSE()),"")</f>
        <v/>
      </c>
      <c r="F528" s="21" t="str">
        <f aca="false">IFERROR(VLOOKUP($A$1&amp;":"&amp;A528,'Finish order'!C:K,4,FALSE()),"")</f>
        <v/>
      </c>
      <c r="G528" s="21" t="str">
        <f aca="false" t="array" ref="G528:G528">IFERROR(SMALL(IF($D$2:$D1437=D528,$A$2:$A$911*1.001),1),"")</f>
        <v/>
      </c>
      <c r="H528" s="21" t="str">
        <f aca="false" t="array" ref="H528:H528">IFERROR(SMALL(IF($D$2:$D1437=D528,$A$2:$A$911*1.0001),2),"")</f>
        <v/>
      </c>
      <c r="I528" s="21" t="str">
        <f aca="false" t="array" ref="I528:I528">IFERROR(SMALL(IF($D$2:$D1437=D528,$A$2:$A$911*1.00001),3),"")</f>
        <v/>
      </c>
      <c r="J528" s="21" t="str">
        <f aca="false" t="array" ref="J528:J528">IFERROR(SMALL(IF($D$2:$D1437=D528,$A$2:$A$911*1.000001),4),"")</f>
        <v/>
      </c>
      <c r="K528" s="30" t="str">
        <f aca="false">IF(A528&lt;&gt;"", IF(COUNT(G528:J528)=4, SUM(G528:J528), "No"), "")</f>
        <v>No</v>
      </c>
      <c r="L528" s="30" t="str">
        <f aca="false">IF(A528&lt;&gt;"", IF(COUNT(G528:I528)=3, SUM(G528:I528), "No"), "")</f>
        <v>No</v>
      </c>
      <c r="M528" s="30" t="str">
        <f aca="false">IF(A528&lt;&gt;"", IF(COUNT(G528:H528)=2, SUM(G528:H528), "No"), "")</f>
        <v>No</v>
      </c>
      <c r="N528" s="30" t="str">
        <f aca="false">'Results 10 year vets'!$D528&amp;":"&amp;Table1[[#Headers],[Male]]</f>
        <v>:Male</v>
      </c>
      <c r="O528" s="31"/>
      <c r="P528" s="31"/>
      <c r="Q528" s="31"/>
      <c r="R528" s="31"/>
      <c r="S528" s="31"/>
      <c r="T528" s="31"/>
      <c r="U528" s="31"/>
      <c r="Z528" s="33" t="str">
        <f aca="true">IF(P528&lt;&gt;"", IF(COUNT(V528:Y528)=4, SUM(V528:Y528)+RAND()/100, "No"), "")</f>
        <v/>
      </c>
      <c r="AA528" s="33" t="str">
        <f aca="false">IF(P528&lt;&gt;"", IF(COUNT(V528:X528)=3, SUM(V528:X528), "No"), "")</f>
        <v/>
      </c>
      <c r="AB528" s="33" t="str">
        <f aca="false">IF(P528&lt;&gt;"", IF(COUNT(V528:W528)=2, SUM(V528:W528), "No"), "")</f>
        <v/>
      </c>
      <c r="AC528" s="33"/>
      <c r="AD528" s="31"/>
      <c r="AE528" s="31"/>
      <c r="AF528" s="31"/>
      <c r="AG528" s="31"/>
      <c r="AH528" s="31"/>
      <c r="AI528" s="31"/>
      <c r="AJ528" s="31"/>
      <c r="AK528" s="31"/>
      <c r="AL528" s="31"/>
      <c r="AM528" s="31"/>
      <c r="AN528" s="31"/>
      <c r="AO528" s="31"/>
      <c r="AP528" s="31"/>
      <c r="AQ528" s="31"/>
      <c r="AR528" s="31"/>
      <c r="AS528" s="31"/>
      <c r="AT528" s="31"/>
      <c r="AU528" s="31"/>
      <c r="AV528" s="31"/>
      <c r="AW528" s="31"/>
      <c r="AX528" s="31"/>
      <c r="AY528" s="31"/>
      <c r="AZ528" s="31"/>
      <c r="BA528" s="31"/>
      <c r="BB528" s="31"/>
      <c r="BC528" s="31"/>
      <c r="BD528" s="31"/>
      <c r="BE528" s="31"/>
      <c r="BF528" s="31"/>
      <c r="BG528" s="31"/>
      <c r="BH528" s="31"/>
      <c r="BI528" s="31"/>
      <c r="BJ528" s="31"/>
      <c r="BK528" s="31"/>
      <c r="BL528" s="31"/>
      <c r="BM528" s="31"/>
      <c r="BN528" s="31"/>
      <c r="BO528" s="31"/>
      <c r="BP528" s="31"/>
      <c r="BQ528" s="31"/>
      <c r="BR528" s="31"/>
      <c r="BS528" s="31"/>
      <c r="BT528" s="31"/>
      <c r="BU528" s="31"/>
      <c r="BV528" s="31"/>
      <c r="BW528" s="31"/>
      <c r="BX528" s="31"/>
      <c r="BY528" s="31"/>
      <c r="BZ528" s="31"/>
      <c r="CA528" s="31"/>
      <c r="CB528" s="31"/>
      <c r="CC528" s="31"/>
      <c r="CD528" s="31"/>
      <c r="CE528" s="31"/>
      <c r="CF528" s="31"/>
      <c r="CG528" s="31"/>
      <c r="CH528" s="31"/>
      <c r="CI528" s="31"/>
      <c r="CJ528" s="31"/>
      <c r="CK528" s="31"/>
      <c r="CL528" s="31"/>
      <c r="CM528" s="31"/>
      <c r="CN528" s="31"/>
      <c r="CO528" s="31"/>
      <c r="CP528" s="31"/>
      <c r="CQ528" s="31"/>
      <c r="CR528" s="31"/>
      <c r="CS528" s="31"/>
      <c r="CT528" s="31"/>
      <c r="CU528" s="31"/>
      <c r="CV528" s="31"/>
      <c r="CW528" s="31"/>
      <c r="CX528" s="31"/>
      <c r="CY528" s="31"/>
      <c r="CZ528" s="31"/>
      <c r="DA528" s="31"/>
      <c r="DB528" s="31"/>
      <c r="DC528" s="31"/>
      <c r="DD528" s="31"/>
      <c r="DE528" s="31"/>
      <c r="DF528" s="31"/>
      <c r="DG528" s="31"/>
      <c r="DH528" s="31"/>
      <c r="DI528" s="31"/>
      <c r="DJ528" s="31"/>
      <c r="DK528" s="31"/>
      <c r="DL528" s="31"/>
      <c r="DM528" s="31"/>
      <c r="DN528" s="31"/>
      <c r="DO528" s="31"/>
      <c r="DP528" s="31"/>
      <c r="DQ528" s="31"/>
      <c r="DR528" s="31"/>
      <c r="DS528" s="31"/>
      <c r="DT528" s="31"/>
      <c r="DU528" s="31"/>
      <c r="DV528" s="31"/>
      <c r="DW528" s="31"/>
    </row>
    <row r="529" customFormat="false" ht="15.75" hidden="false" customHeight="true" outlineLevel="0" collapsed="false">
      <c r="A529" s="21" t="n">
        <v>528</v>
      </c>
      <c r="B529" s="21" t="str">
        <f aca="false">IFERROR(VLOOKUP($A$1&amp;":"&amp;A529,'Finish order'!C:K,6,FALSE()),"")</f>
        <v/>
      </c>
      <c r="C529" s="21" t="str">
        <f aca="false">IFERROR(VLOOKUP(A$1&amp;":"&amp;A529,'Finish order'!$C:$K,9,FALSE()),"")</f>
        <v/>
      </c>
      <c r="D529" s="21" t="str">
        <f aca="false">IFERROR(VLOOKUP(A$1&amp;":"&amp;A529,'Finish order'!$C:$K,7,FALSE()),"")</f>
        <v/>
      </c>
      <c r="E529" s="29" t="str">
        <f aca="false">IFERROR(VLOOKUP($A$1&amp;":"&amp;A529,'Finish order'!C:K,5,FALSE()),"")</f>
        <v/>
      </c>
      <c r="F529" s="21" t="str">
        <f aca="false">IFERROR(VLOOKUP($A$1&amp;":"&amp;A529,'Finish order'!C:K,4,FALSE()),"")</f>
        <v/>
      </c>
      <c r="G529" s="21" t="str">
        <f aca="false" t="array" ref="G529:G529">IFERROR(SMALL(IF($D$2:$D1438=D529,$A$2:$A$911*1.001),1),"")</f>
        <v/>
      </c>
      <c r="H529" s="21" t="str">
        <f aca="false" t="array" ref="H529:H529">IFERROR(SMALL(IF($D$2:$D1438=D529,$A$2:$A$911*1.0001),2),"")</f>
        <v/>
      </c>
      <c r="I529" s="21" t="str">
        <f aca="false" t="array" ref="I529:I529">IFERROR(SMALL(IF($D$2:$D1438=D529,$A$2:$A$911*1.00001),3),"")</f>
        <v/>
      </c>
      <c r="J529" s="21" t="str">
        <f aca="false" t="array" ref="J529:J529">IFERROR(SMALL(IF($D$2:$D1438=D529,$A$2:$A$911*1.000001),4),"")</f>
        <v/>
      </c>
      <c r="K529" s="30" t="str">
        <f aca="false">IF(A529&lt;&gt;"", IF(COUNT(G529:J529)=4, SUM(G529:J529), "No"), "")</f>
        <v>No</v>
      </c>
      <c r="L529" s="30" t="str">
        <f aca="false">IF(A529&lt;&gt;"", IF(COUNT(G529:I529)=3, SUM(G529:I529), "No"), "")</f>
        <v>No</v>
      </c>
      <c r="M529" s="30" t="str">
        <f aca="false">IF(A529&lt;&gt;"", IF(COUNT(G529:H529)=2, SUM(G529:H529), "No"), "")</f>
        <v>No</v>
      </c>
      <c r="N529" s="30" t="str">
        <f aca="false">'Results 10 year vets'!$D529&amp;":"&amp;Table1[[#Headers],[Male]]</f>
        <v>:Male</v>
      </c>
      <c r="O529" s="31"/>
      <c r="P529" s="31"/>
      <c r="Q529" s="31"/>
      <c r="R529" s="31"/>
      <c r="S529" s="31"/>
      <c r="T529" s="31"/>
      <c r="U529" s="31"/>
      <c r="Z529" s="33" t="str">
        <f aca="true">IF(P529&lt;&gt;"", IF(COUNT(V529:Y529)=4, SUM(V529:Y529)+RAND()/100, "No"), "")</f>
        <v/>
      </c>
      <c r="AA529" s="33" t="str">
        <f aca="false">IF(P529&lt;&gt;"", IF(COUNT(V529:X529)=3, SUM(V529:X529), "No"), "")</f>
        <v/>
      </c>
      <c r="AB529" s="33" t="str">
        <f aca="false">IF(P529&lt;&gt;"", IF(COUNT(V529:W529)=2, SUM(V529:W529), "No"), "")</f>
        <v/>
      </c>
      <c r="AC529" s="33"/>
      <c r="AD529" s="31"/>
      <c r="AE529" s="31"/>
      <c r="AF529" s="31"/>
      <c r="AG529" s="31"/>
      <c r="AH529" s="31"/>
      <c r="AI529" s="31"/>
      <c r="AJ529" s="31"/>
      <c r="AK529" s="31"/>
      <c r="AL529" s="31"/>
      <c r="AM529" s="31"/>
      <c r="AN529" s="31"/>
      <c r="AO529" s="31"/>
      <c r="AP529" s="31"/>
      <c r="AQ529" s="31"/>
      <c r="AR529" s="31"/>
      <c r="AS529" s="31"/>
      <c r="AT529" s="31"/>
      <c r="AU529" s="31"/>
      <c r="AV529" s="31"/>
      <c r="AW529" s="31"/>
      <c r="AX529" s="31"/>
      <c r="AY529" s="31"/>
      <c r="AZ529" s="31"/>
      <c r="BA529" s="31"/>
      <c r="BB529" s="31"/>
      <c r="BC529" s="31"/>
      <c r="BD529" s="31"/>
      <c r="BE529" s="31"/>
      <c r="BF529" s="31"/>
      <c r="BG529" s="31"/>
      <c r="BH529" s="31"/>
      <c r="BI529" s="31"/>
      <c r="BJ529" s="31"/>
      <c r="BK529" s="31"/>
      <c r="BL529" s="31"/>
      <c r="BM529" s="31"/>
      <c r="BN529" s="31"/>
      <c r="BO529" s="31"/>
      <c r="BP529" s="31"/>
      <c r="BQ529" s="31"/>
      <c r="BR529" s="31"/>
      <c r="BS529" s="31"/>
      <c r="BT529" s="31"/>
      <c r="BU529" s="31"/>
      <c r="BV529" s="31"/>
      <c r="BW529" s="31"/>
      <c r="BX529" s="31"/>
      <c r="BY529" s="31"/>
      <c r="BZ529" s="31"/>
      <c r="CA529" s="31"/>
      <c r="CB529" s="31"/>
      <c r="CC529" s="31"/>
      <c r="CD529" s="31"/>
      <c r="CE529" s="31"/>
      <c r="CF529" s="31"/>
      <c r="CG529" s="31"/>
      <c r="CH529" s="31"/>
      <c r="CI529" s="31"/>
      <c r="CJ529" s="31"/>
      <c r="CK529" s="31"/>
      <c r="CL529" s="31"/>
      <c r="CM529" s="31"/>
      <c r="CN529" s="31"/>
      <c r="CO529" s="31"/>
      <c r="CP529" s="31"/>
      <c r="CQ529" s="31"/>
      <c r="CR529" s="31"/>
      <c r="CS529" s="31"/>
      <c r="CT529" s="31"/>
      <c r="CU529" s="31"/>
      <c r="CV529" s="31"/>
      <c r="CW529" s="31"/>
      <c r="CX529" s="31"/>
      <c r="CY529" s="31"/>
      <c r="CZ529" s="31"/>
      <c r="DA529" s="31"/>
      <c r="DB529" s="31"/>
      <c r="DC529" s="31"/>
      <c r="DD529" s="31"/>
      <c r="DE529" s="31"/>
      <c r="DF529" s="31"/>
      <c r="DG529" s="31"/>
      <c r="DH529" s="31"/>
      <c r="DI529" s="31"/>
      <c r="DJ529" s="31"/>
      <c r="DK529" s="31"/>
      <c r="DL529" s="31"/>
      <c r="DM529" s="31"/>
      <c r="DN529" s="31"/>
      <c r="DO529" s="31"/>
      <c r="DP529" s="31"/>
      <c r="DQ529" s="31"/>
      <c r="DR529" s="31"/>
      <c r="DS529" s="31"/>
      <c r="DT529" s="31"/>
      <c r="DU529" s="31"/>
      <c r="DV529" s="31"/>
      <c r="DW529" s="31"/>
    </row>
    <row r="530" customFormat="false" ht="15.75" hidden="false" customHeight="true" outlineLevel="0" collapsed="false">
      <c r="A530" s="21" t="n">
        <v>529</v>
      </c>
      <c r="B530" s="21" t="str">
        <f aca="false">IFERROR(VLOOKUP($A$1&amp;":"&amp;A530,'Finish order'!C:K,6,FALSE()),"")</f>
        <v/>
      </c>
      <c r="C530" s="21" t="str">
        <f aca="false">IFERROR(VLOOKUP(A$1&amp;":"&amp;A530,'Finish order'!$C:$K,9,FALSE()),"")</f>
        <v/>
      </c>
      <c r="D530" s="21" t="str">
        <f aca="false">IFERROR(VLOOKUP(A$1&amp;":"&amp;A530,'Finish order'!$C:$K,7,FALSE()),"")</f>
        <v/>
      </c>
      <c r="E530" s="29" t="str">
        <f aca="false">IFERROR(VLOOKUP($A$1&amp;":"&amp;A530,'Finish order'!C:K,5,FALSE()),"")</f>
        <v/>
      </c>
      <c r="F530" s="21" t="str">
        <f aca="false">IFERROR(VLOOKUP($A$1&amp;":"&amp;A530,'Finish order'!C:K,4,FALSE()),"")</f>
        <v/>
      </c>
      <c r="G530" s="21" t="str">
        <f aca="false" t="array" ref="G530:G530">IFERROR(SMALL(IF($D$2:$D1439=D530,$A$2:$A$911*1.001),1),"")</f>
        <v/>
      </c>
      <c r="H530" s="21" t="str">
        <f aca="false" t="array" ref="H530:H530">IFERROR(SMALL(IF($D$2:$D1439=D530,$A$2:$A$911*1.0001),2),"")</f>
        <v/>
      </c>
      <c r="I530" s="21" t="str">
        <f aca="false" t="array" ref="I530:I530">IFERROR(SMALL(IF($D$2:$D1439=D530,$A$2:$A$911*1.00001),3),"")</f>
        <v/>
      </c>
      <c r="J530" s="21" t="str">
        <f aca="false" t="array" ref="J530:J530">IFERROR(SMALL(IF($D$2:$D1439=D530,$A$2:$A$911*1.000001),4),"")</f>
        <v/>
      </c>
      <c r="K530" s="30" t="str">
        <f aca="false">IF(A530&lt;&gt;"", IF(COUNT(G530:J530)=4, SUM(G530:J530), "No"), "")</f>
        <v>No</v>
      </c>
      <c r="L530" s="30" t="str">
        <f aca="false">IF(A530&lt;&gt;"", IF(COUNT(G530:I530)=3, SUM(G530:I530), "No"), "")</f>
        <v>No</v>
      </c>
      <c r="M530" s="30" t="str">
        <f aca="false">IF(A530&lt;&gt;"", IF(COUNT(G530:H530)=2, SUM(G530:H530), "No"), "")</f>
        <v>No</v>
      </c>
      <c r="N530" s="30" t="str">
        <f aca="false">'Results 10 year vets'!$D530&amp;":"&amp;Table1[[#Headers],[Male]]</f>
        <v>:Male</v>
      </c>
      <c r="O530" s="31"/>
      <c r="P530" s="31"/>
      <c r="Q530" s="31"/>
      <c r="R530" s="31"/>
      <c r="S530" s="31"/>
      <c r="T530" s="31"/>
      <c r="U530" s="31"/>
      <c r="Z530" s="33" t="str">
        <f aca="true">IF(P530&lt;&gt;"", IF(COUNT(V530:Y530)=4, SUM(V530:Y530)+RAND()/100, "No"), "")</f>
        <v/>
      </c>
      <c r="AA530" s="33" t="str">
        <f aca="false">IF(P530&lt;&gt;"", IF(COUNT(V530:X530)=3, SUM(V530:X530), "No"), "")</f>
        <v/>
      </c>
      <c r="AB530" s="33" t="str">
        <f aca="false">IF(P530&lt;&gt;"", IF(COUNT(V530:W530)=2, SUM(V530:W530), "No"), "")</f>
        <v/>
      </c>
      <c r="AC530" s="33"/>
      <c r="AD530" s="31"/>
      <c r="AE530" s="31"/>
      <c r="AF530" s="31"/>
      <c r="AG530" s="31"/>
      <c r="AH530" s="31"/>
      <c r="AI530" s="31"/>
      <c r="AJ530" s="31"/>
      <c r="AK530" s="31"/>
      <c r="AL530" s="31"/>
      <c r="AM530" s="31"/>
      <c r="AN530" s="31"/>
      <c r="AO530" s="31"/>
      <c r="AP530" s="31"/>
      <c r="AQ530" s="31"/>
      <c r="AR530" s="31"/>
      <c r="AS530" s="31"/>
      <c r="AT530" s="31"/>
      <c r="AU530" s="31"/>
      <c r="AV530" s="31"/>
      <c r="AW530" s="31"/>
      <c r="AX530" s="31"/>
      <c r="AY530" s="31"/>
      <c r="AZ530" s="31"/>
      <c r="BA530" s="31"/>
      <c r="BB530" s="31"/>
      <c r="BC530" s="31"/>
      <c r="BD530" s="31"/>
      <c r="BE530" s="31"/>
      <c r="BF530" s="31"/>
      <c r="BG530" s="31"/>
      <c r="BH530" s="31"/>
      <c r="BI530" s="31"/>
      <c r="BJ530" s="31"/>
      <c r="BK530" s="31"/>
      <c r="BL530" s="31"/>
      <c r="BM530" s="31"/>
      <c r="BN530" s="31"/>
      <c r="BO530" s="31"/>
      <c r="BP530" s="31"/>
      <c r="BQ530" s="31"/>
      <c r="BR530" s="31"/>
      <c r="BS530" s="31"/>
      <c r="BT530" s="31"/>
      <c r="BU530" s="31"/>
      <c r="BV530" s="31"/>
      <c r="BW530" s="31"/>
      <c r="BX530" s="31"/>
      <c r="BY530" s="31"/>
      <c r="BZ530" s="31"/>
      <c r="CA530" s="31"/>
      <c r="CB530" s="31"/>
      <c r="CC530" s="31"/>
      <c r="CD530" s="31"/>
      <c r="CE530" s="31"/>
      <c r="CF530" s="31"/>
      <c r="CG530" s="31"/>
      <c r="CH530" s="31"/>
      <c r="CI530" s="31"/>
      <c r="CJ530" s="31"/>
      <c r="CK530" s="31"/>
      <c r="CL530" s="31"/>
      <c r="CM530" s="31"/>
      <c r="CN530" s="31"/>
      <c r="CO530" s="31"/>
      <c r="CP530" s="31"/>
      <c r="CQ530" s="31"/>
      <c r="CR530" s="31"/>
      <c r="CS530" s="31"/>
      <c r="CT530" s="31"/>
      <c r="CU530" s="31"/>
      <c r="CV530" s="31"/>
      <c r="CW530" s="31"/>
      <c r="CX530" s="31"/>
      <c r="CY530" s="31"/>
      <c r="CZ530" s="31"/>
      <c r="DA530" s="31"/>
      <c r="DB530" s="31"/>
      <c r="DC530" s="31"/>
      <c r="DD530" s="31"/>
      <c r="DE530" s="31"/>
      <c r="DF530" s="31"/>
      <c r="DG530" s="31"/>
      <c r="DH530" s="31"/>
      <c r="DI530" s="31"/>
      <c r="DJ530" s="31"/>
      <c r="DK530" s="31"/>
      <c r="DL530" s="31"/>
      <c r="DM530" s="31"/>
      <c r="DN530" s="31"/>
      <c r="DO530" s="31"/>
      <c r="DP530" s="31"/>
      <c r="DQ530" s="31"/>
      <c r="DR530" s="31"/>
      <c r="DS530" s="31"/>
      <c r="DT530" s="31"/>
      <c r="DU530" s="31"/>
      <c r="DV530" s="31"/>
      <c r="DW530" s="31"/>
    </row>
    <row r="531" customFormat="false" ht="15.75" hidden="false" customHeight="true" outlineLevel="0" collapsed="false">
      <c r="A531" s="21" t="n">
        <v>530</v>
      </c>
      <c r="B531" s="21" t="str">
        <f aca="false">IFERROR(VLOOKUP($A$1&amp;":"&amp;A531,'Finish order'!C:K,6,FALSE()),"")</f>
        <v/>
      </c>
      <c r="C531" s="21" t="str">
        <f aca="false">IFERROR(VLOOKUP(A$1&amp;":"&amp;A531,'Finish order'!$C:$K,9,FALSE()),"")</f>
        <v/>
      </c>
      <c r="D531" s="21" t="str">
        <f aca="false">IFERROR(VLOOKUP(A$1&amp;":"&amp;A531,'Finish order'!$C:$K,7,FALSE()),"")</f>
        <v/>
      </c>
      <c r="E531" s="29" t="str">
        <f aca="false">IFERROR(VLOOKUP($A$1&amp;":"&amp;A531,'Finish order'!C:K,5,FALSE()),"")</f>
        <v/>
      </c>
      <c r="F531" s="21" t="str">
        <f aca="false">IFERROR(VLOOKUP($A$1&amp;":"&amp;A531,'Finish order'!C:K,4,FALSE()),"")</f>
        <v/>
      </c>
      <c r="G531" s="21" t="str">
        <f aca="false" t="array" ref="G531:G531">IFERROR(SMALL(IF($D$2:$D1440=D531,$A$2:$A$911*1.001),1),"")</f>
        <v/>
      </c>
      <c r="H531" s="21" t="str">
        <f aca="false" t="array" ref="H531:H531">IFERROR(SMALL(IF($D$2:$D1440=D531,$A$2:$A$911*1.0001),2),"")</f>
        <v/>
      </c>
      <c r="I531" s="21" t="str">
        <f aca="false" t="array" ref="I531:I531">IFERROR(SMALL(IF($D$2:$D1440=D531,$A$2:$A$911*1.00001),3),"")</f>
        <v/>
      </c>
      <c r="J531" s="21" t="str">
        <f aca="false" t="array" ref="J531:J531">IFERROR(SMALL(IF($D$2:$D1440=D531,$A$2:$A$911*1.000001),4),"")</f>
        <v/>
      </c>
      <c r="K531" s="30" t="str">
        <f aca="false">IF(A531&lt;&gt;"", IF(COUNT(G531:J531)=4, SUM(G531:J531), "No"), "")</f>
        <v>No</v>
      </c>
      <c r="L531" s="30" t="str">
        <f aca="false">IF(A531&lt;&gt;"", IF(COUNT(G531:I531)=3, SUM(G531:I531), "No"), "")</f>
        <v>No</v>
      </c>
      <c r="M531" s="30" t="str">
        <f aca="false">IF(A531&lt;&gt;"", IF(COUNT(G531:H531)=2, SUM(G531:H531), "No"), "")</f>
        <v>No</v>
      </c>
      <c r="N531" s="30" t="str">
        <f aca="false">'Results 10 year vets'!$D531&amp;":"&amp;Table1[[#Headers],[Male]]</f>
        <v>:Male</v>
      </c>
      <c r="O531" s="31"/>
      <c r="P531" s="31"/>
      <c r="Q531" s="31"/>
      <c r="R531" s="31"/>
      <c r="S531" s="31"/>
      <c r="T531" s="31"/>
      <c r="U531" s="31"/>
      <c r="Z531" s="33" t="str">
        <f aca="true">IF(P531&lt;&gt;"", IF(COUNT(V531:Y531)=4, SUM(V531:Y531)+RAND()/100, "No"), "")</f>
        <v/>
      </c>
      <c r="AA531" s="33" t="str">
        <f aca="false">IF(P531&lt;&gt;"", IF(COUNT(V531:X531)=3, SUM(V531:X531), "No"), "")</f>
        <v/>
      </c>
      <c r="AB531" s="33" t="str">
        <f aca="false">IF(P531&lt;&gt;"", IF(COUNT(V531:W531)=2, SUM(V531:W531), "No"), "")</f>
        <v/>
      </c>
      <c r="AC531" s="33"/>
      <c r="AD531" s="31"/>
      <c r="AE531" s="31"/>
      <c r="AF531" s="31"/>
      <c r="AG531" s="31"/>
      <c r="AH531" s="31"/>
      <c r="AI531" s="31"/>
      <c r="AJ531" s="31"/>
      <c r="AK531" s="31"/>
      <c r="AL531" s="31"/>
      <c r="AM531" s="31"/>
      <c r="AN531" s="31"/>
      <c r="AO531" s="31"/>
      <c r="AP531" s="31"/>
      <c r="AQ531" s="31"/>
      <c r="AR531" s="31"/>
      <c r="AS531" s="31"/>
      <c r="AT531" s="31"/>
      <c r="AU531" s="31"/>
      <c r="AV531" s="31"/>
      <c r="AW531" s="31"/>
      <c r="AX531" s="31"/>
      <c r="AY531" s="31"/>
      <c r="AZ531" s="31"/>
      <c r="BA531" s="31"/>
      <c r="BB531" s="31"/>
      <c r="BC531" s="31"/>
      <c r="BD531" s="31"/>
      <c r="BE531" s="31"/>
      <c r="BF531" s="31"/>
      <c r="BG531" s="31"/>
      <c r="BH531" s="31"/>
      <c r="BI531" s="31"/>
      <c r="BJ531" s="31"/>
      <c r="BK531" s="31"/>
      <c r="BL531" s="31"/>
      <c r="BM531" s="31"/>
      <c r="BN531" s="31"/>
      <c r="BO531" s="31"/>
      <c r="BP531" s="31"/>
      <c r="BQ531" s="31"/>
      <c r="BR531" s="31"/>
      <c r="BS531" s="31"/>
      <c r="BT531" s="31"/>
      <c r="BU531" s="31"/>
      <c r="BV531" s="31"/>
      <c r="BW531" s="31"/>
      <c r="BX531" s="31"/>
      <c r="BY531" s="31"/>
      <c r="BZ531" s="31"/>
      <c r="CA531" s="31"/>
      <c r="CB531" s="31"/>
      <c r="CC531" s="31"/>
      <c r="CD531" s="31"/>
      <c r="CE531" s="31"/>
      <c r="CF531" s="31"/>
      <c r="CG531" s="31"/>
      <c r="CH531" s="31"/>
      <c r="CI531" s="31"/>
      <c r="CJ531" s="31"/>
      <c r="CK531" s="31"/>
      <c r="CL531" s="31"/>
      <c r="CM531" s="31"/>
      <c r="CN531" s="31"/>
      <c r="CO531" s="31"/>
      <c r="CP531" s="31"/>
      <c r="CQ531" s="31"/>
      <c r="CR531" s="31"/>
      <c r="CS531" s="31"/>
      <c r="CT531" s="31"/>
      <c r="CU531" s="31"/>
      <c r="CV531" s="31"/>
      <c r="CW531" s="31"/>
      <c r="CX531" s="31"/>
      <c r="CY531" s="31"/>
      <c r="CZ531" s="31"/>
      <c r="DA531" s="31"/>
      <c r="DB531" s="31"/>
      <c r="DC531" s="31"/>
      <c r="DD531" s="31"/>
      <c r="DE531" s="31"/>
      <c r="DF531" s="31"/>
      <c r="DG531" s="31"/>
      <c r="DH531" s="31"/>
      <c r="DI531" s="31"/>
      <c r="DJ531" s="31"/>
      <c r="DK531" s="31"/>
      <c r="DL531" s="31"/>
      <c r="DM531" s="31"/>
      <c r="DN531" s="31"/>
      <c r="DO531" s="31"/>
      <c r="DP531" s="31"/>
      <c r="DQ531" s="31"/>
      <c r="DR531" s="31"/>
      <c r="DS531" s="31"/>
      <c r="DT531" s="31"/>
      <c r="DU531" s="31"/>
      <c r="DV531" s="31"/>
      <c r="DW531" s="31"/>
    </row>
    <row r="532" customFormat="false" ht="15.75" hidden="false" customHeight="true" outlineLevel="0" collapsed="false">
      <c r="A532" s="21" t="n">
        <v>531</v>
      </c>
      <c r="B532" s="21" t="str">
        <f aca="false">IFERROR(VLOOKUP($A$1&amp;":"&amp;A532,'Finish order'!C:K,6,FALSE()),"")</f>
        <v/>
      </c>
      <c r="C532" s="21" t="str">
        <f aca="false">IFERROR(VLOOKUP(A$1&amp;":"&amp;A532,'Finish order'!$C:$K,9,FALSE()),"")</f>
        <v/>
      </c>
      <c r="D532" s="21" t="str">
        <f aca="false">IFERROR(VLOOKUP(A$1&amp;":"&amp;A532,'Finish order'!$C:$K,7,FALSE()),"")</f>
        <v/>
      </c>
      <c r="E532" s="29" t="str">
        <f aca="false">IFERROR(VLOOKUP($A$1&amp;":"&amp;A532,'Finish order'!C:K,5,FALSE()),"")</f>
        <v/>
      </c>
      <c r="F532" s="21" t="str">
        <f aca="false">IFERROR(VLOOKUP($A$1&amp;":"&amp;A532,'Finish order'!C:K,4,FALSE()),"")</f>
        <v/>
      </c>
      <c r="G532" s="21" t="str">
        <f aca="false" t="array" ref="G532:G532">IFERROR(SMALL(IF($D$2:$D1441=D532,$A$2:$A$911*1.001),1),"")</f>
        <v/>
      </c>
      <c r="H532" s="21" t="str">
        <f aca="false" t="array" ref="H532:H532">IFERROR(SMALL(IF($D$2:$D1441=D532,$A$2:$A$911*1.0001),2),"")</f>
        <v/>
      </c>
      <c r="I532" s="21" t="str">
        <f aca="false" t="array" ref="I532:I532">IFERROR(SMALL(IF($D$2:$D1441=D532,$A$2:$A$911*1.00001),3),"")</f>
        <v/>
      </c>
      <c r="J532" s="21" t="str">
        <f aca="false" t="array" ref="J532:J532">IFERROR(SMALL(IF($D$2:$D1441=D532,$A$2:$A$911*1.000001),4),"")</f>
        <v/>
      </c>
      <c r="K532" s="30" t="str">
        <f aca="false">IF(A532&lt;&gt;"", IF(COUNT(G532:J532)=4, SUM(G532:J532), "No"), "")</f>
        <v>No</v>
      </c>
      <c r="L532" s="30" t="str">
        <f aca="false">IF(A532&lt;&gt;"", IF(COUNT(G532:I532)=3, SUM(G532:I532), "No"), "")</f>
        <v>No</v>
      </c>
      <c r="M532" s="30" t="str">
        <f aca="false">IF(A532&lt;&gt;"", IF(COUNT(G532:H532)=2, SUM(G532:H532), "No"), "")</f>
        <v>No</v>
      </c>
      <c r="N532" s="30" t="str">
        <f aca="false">'Results 10 year vets'!$D532&amp;":"&amp;Table1[[#Headers],[Male]]</f>
        <v>:Male</v>
      </c>
      <c r="O532" s="31"/>
      <c r="P532" s="31"/>
      <c r="Q532" s="31"/>
      <c r="R532" s="31"/>
      <c r="S532" s="31"/>
      <c r="T532" s="31"/>
      <c r="U532" s="31"/>
      <c r="Z532" s="33" t="str">
        <f aca="true">IF(P532&lt;&gt;"", IF(COUNT(V532:Y532)=4, SUM(V532:Y532)+RAND()/100, "No"), "")</f>
        <v/>
      </c>
      <c r="AA532" s="33" t="str">
        <f aca="false">IF(P532&lt;&gt;"", IF(COUNT(V532:X532)=3, SUM(V532:X532), "No"), "")</f>
        <v/>
      </c>
      <c r="AB532" s="33" t="str">
        <f aca="false">IF(P532&lt;&gt;"", IF(COUNT(V532:W532)=2, SUM(V532:W532), "No"), "")</f>
        <v/>
      </c>
      <c r="AC532" s="33"/>
      <c r="AD532" s="31"/>
      <c r="AE532" s="31"/>
      <c r="AF532" s="31"/>
      <c r="AG532" s="31"/>
      <c r="AH532" s="31"/>
      <c r="AI532" s="31"/>
      <c r="AJ532" s="31"/>
      <c r="AK532" s="31"/>
      <c r="AL532" s="31"/>
      <c r="AM532" s="31"/>
      <c r="AN532" s="31"/>
      <c r="AO532" s="31"/>
      <c r="AP532" s="31"/>
      <c r="AQ532" s="31"/>
      <c r="AR532" s="31"/>
      <c r="AS532" s="31"/>
      <c r="AT532" s="31"/>
      <c r="AU532" s="31"/>
      <c r="AV532" s="31"/>
      <c r="AW532" s="31"/>
      <c r="AX532" s="31"/>
      <c r="AY532" s="31"/>
      <c r="AZ532" s="31"/>
      <c r="BA532" s="31"/>
      <c r="BB532" s="31"/>
      <c r="BC532" s="31"/>
      <c r="BD532" s="31"/>
      <c r="BE532" s="31"/>
      <c r="BF532" s="31"/>
      <c r="BG532" s="31"/>
      <c r="BH532" s="31"/>
      <c r="BI532" s="31"/>
      <c r="BJ532" s="31"/>
      <c r="BK532" s="31"/>
      <c r="BL532" s="31"/>
      <c r="BM532" s="31"/>
      <c r="BN532" s="31"/>
      <c r="BO532" s="31"/>
      <c r="BP532" s="31"/>
      <c r="BQ532" s="31"/>
      <c r="BR532" s="31"/>
      <c r="BS532" s="31"/>
      <c r="BT532" s="31"/>
      <c r="BU532" s="31"/>
      <c r="BV532" s="31"/>
      <c r="BW532" s="31"/>
      <c r="BX532" s="31"/>
      <c r="BY532" s="31"/>
      <c r="BZ532" s="31"/>
      <c r="CA532" s="31"/>
      <c r="CB532" s="31"/>
      <c r="CC532" s="31"/>
      <c r="CD532" s="31"/>
      <c r="CE532" s="31"/>
      <c r="CF532" s="31"/>
      <c r="CG532" s="31"/>
      <c r="CH532" s="31"/>
      <c r="CI532" s="31"/>
      <c r="CJ532" s="31"/>
      <c r="CK532" s="31"/>
      <c r="CL532" s="31"/>
      <c r="CM532" s="31"/>
      <c r="CN532" s="31"/>
      <c r="CO532" s="31"/>
      <c r="CP532" s="31"/>
      <c r="CQ532" s="31"/>
      <c r="CR532" s="31"/>
      <c r="CS532" s="31"/>
      <c r="CT532" s="31"/>
      <c r="CU532" s="31"/>
      <c r="CV532" s="31"/>
      <c r="CW532" s="31"/>
      <c r="CX532" s="31"/>
      <c r="CY532" s="31"/>
      <c r="CZ532" s="31"/>
      <c r="DA532" s="31"/>
      <c r="DB532" s="31"/>
      <c r="DC532" s="31"/>
      <c r="DD532" s="31"/>
      <c r="DE532" s="31"/>
      <c r="DF532" s="31"/>
      <c r="DG532" s="31"/>
      <c r="DH532" s="31"/>
      <c r="DI532" s="31"/>
      <c r="DJ532" s="31"/>
      <c r="DK532" s="31"/>
      <c r="DL532" s="31"/>
      <c r="DM532" s="31"/>
      <c r="DN532" s="31"/>
      <c r="DO532" s="31"/>
      <c r="DP532" s="31"/>
      <c r="DQ532" s="31"/>
      <c r="DR532" s="31"/>
      <c r="DS532" s="31"/>
      <c r="DT532" s="31"/>
      <c r="DU532" s="31"/>
      <c r="DV532" s="31"/>
      <c r="DW532" s="31"/>
    </row>
    <row r="533" customFormat="false" ht="15.75" hidden="false" customHeight="true" outlineLevel="0" collapsed="false">
      <c r="A533" s="21" t="n">
        <v>532</v>
      </c>
      <c r="B533" s="21" t="str">
        <f aca="false">IFERROR(VLOOKUP($A$1&amp;":"&amp;A533,'Finish order'!C:K,6,FALSE()),"")</f>
        <v/>
      </c>
      <c r="C533" s="21" t="str">
        <f aca="false">IFERROR(VLOOKUP(A$1&amp;":"&amp;A533,'Finish order'!$C:$K,9,FALSE()),"")</f>
        <v/>
      </c>
      <c r="D533" s="21" t="str">
        <f aca="false">IFERROR(VLOOKUP(A$1&amp;":"&amp;A533,'Finish order'!$C:$K,7,FALSE()),"")</f>
        <v/>
      </c>
      <c r="E533" s="29" t="str">
        <f aca="false">IFERROR(VLOOKUP($A$1&amp;":"&amp;A533,'Finish order'!C:K,5,FALSE()),"")</f>
        <v/>
      </c>
      <c r="F533" s="21" t="str">
        <f aca="false">IFERROR(VLOOKUP($A$1&amp;":"&amp;A533,'Finish order'!C:K,4,FALSE()),"")</f>
        <v/>
      </c>
      <c r="G533" s="21" t="str">
        <f aca="false" t="array" ref="G533:G533">IFERROR(SMALL(IF($D$2:$D1442=D533,$A$2:$A$911*1.001),1),"")</f>
        <v/>
      </c>
      <c r="H533" s="21" t="str">
        <f aca="false" t="array" ref="H533:H533">IFERROR(SMALL(IF($D$2:$D1442=D533,$A$2:$A$911*1.0001),2),"")</f>
        <v/>
      </c>
      <c r="I533" s="21" t="str">
        <f aca="false" t="array" ref="I533:I533">IFERROR(SMALL(IF($D$2:$D1442=D533,$A$2:$A$911*1.00001),3),"")</f>
        <v/>
      </c>
      <c r="J533" s="21" t="str">
        <f aca="false" t="array" ref="J533:J533">IFERROR(SMALL(IF($D$2:$D1442=D533,$A$2:$A$911*1.000001),4),"")</f>
        <v/>
      </c>
      <c r="K533" s="30" t="str">
        <f aca="false">IF(A533&lt;&gt;"", IF(COUNT(G533:J533)=4, SUM(G533:J533), "No"), "")</f>
        <v>No</v>
      </c>
      <c r="L533" s="30" t="str">
        <f aca="false">IF(A533&lt;&gt;"", IF(COUNT(G533:I533)=3, SUM(G533:I533), "No"), "")</f>
        <v>No</v>
      </c>
      <c r="M533" s="30" t="str">
        <f aca="false">IF(A533&lt;&gt;"", IF(COUNT(G533:H533)=2, SUM(G533:H533), "No"), "")</f>
        <v>No</v>
      </c>
      <c r="N533" s="30" t="str">
        <f aca="false">'Results 10 year vets'!$D533&amp;":"&amp;Table1[[#Headers],[Male]]</f>
        <v>:Male</v>
      </c>
      <c r="O533" s="31"/>
      <c r="P533" s="31"/>
      <c r="Q533" s="31"/>
      <c r="R533" s="31"/>
      <c r="S533" s="31"/>
      <c r="T533" s="31"/>
      <c r="U533" s="31"/>
      <c r="Z533" s="33" t="str">
        <f aca="true">IF(P533&lt;&gt;"", IF(COUNT(V533:Y533)=4, SUM(V533:Y533)+RAND()/100, "No"), "")</f>
        <v/>
      </c>
      <c r="AA533" s="33" t="str">
        <f aca="false">IF(P533&lt;&gt;"", IF(COUNT(V533:X533)=3, SUM(V533:X533), "No"), "")</f>
        <v/>
      </c>
      <c r="AB533" s="33" t="str">
        <f aca="false">IF(P533&lt;&gt;"", IF(COUNT(V533:W533)=2, SUM(V533:W533), "No"), "")</f>
        <v/>
      </c>
      <c r="AC533" s="33"/>
      <c r="AD533" s="31"/>
      <c r="AE533" s="31"/>
      <c r="AF533" s="31"/>
      <c r="AG533" s="31"/>
      <c r="AH533" s="31"/>
      <c r="AI533" s="31"/>
      <c r="AJ533" s="31"/>
      <c r="AK533" s="31"/>
      <c r="AL533" s="31"/>
      <c r="AM533" s="31"/>
      <c r="AN533" s="31"/>
      <c r="AO533" s="31"/>
      <c r="AP533" s="31"/>
      <c r="AQ533" s="31"/>
      <c r="AR533" s="31"/>
      <c r="AS533" s="31"/>
      <c r="AT533" s="31"/>
      <c r="AU533" s="31"/>
      <c r="AV533" s="31"/>
      <c r="AW533" s="31"/>
      <c r="AX533" s="31"/>
      <c r="AY533" s="31"/>
      <c r="AZ533" s="31"/>
      <c r="BA533" s="31"/>
      <c r="BB533" s="31"/>
      <c r="BC533" s="31"/>
      <c r="BD533" s="31"/>
      <c r="BE533" s="31"/>
      <c r="BF533" s="31"/>
      <c r="BG533" s="31"/>
      <c r="BH533" s="31"/>
      <c r="BI533" s="31"/>
      <c r="BJ533" s="31"/>
      <c r="BK533" s="31"/>
      <c r="BL533" s="31"/>
      <c r="BM533" s="31"/>
      <c r="BN533" s="31"/>
      <c r="BO533" s="31"/>
      <c r="BP533" s="31"/>
      <c r="BQ533" s="31"/>
      <c r="BR533" s="31"/>
      <c r="BS533" s="31"/>
      <c r="BT533" s="31"/>
      <c r="BU533" s="31"/>
      <c r="BV533" s="31"/>
      <c r="BW533" s="31"/>
      <c r="BX533" s="31"/>
      <c r="BY533" s="31"/>
      <c r="BZ533" s="31"/>
      <c r="CA533" s="31"/>
      <c r="CB533" s="31"/>
      <c r="CC533" s="31"/>
      <c r="CD533" s="31"/>
      <c r="CE533" s="31"/>
      <c r="CF533" s="31"/>
      <c r="CG533" s="31"/>
      <c r="CH533" s="31"/>
      <c r="CI533" s="31"/>
      <c r="CJ533" s="31"/>
      <c r="CK533" s="31"/>
      <c r="CL533" s="31"/>
      <c r="CM533" s="31"/>
      <c r="CN533" s="31"/>
      <c r="CO533" s="31"/>
      <c r="CP533" s="31"/>
      <c r="CQ533" s="31"/>
      <c r="CR533" s="31"/>
      <c r="CS533" s="31"/>
      <c r="CT533" s="31"/>
      <c r="CU533" s="31"/>
      <c r="CV533" s="31"/>
      <c r="CW533" s="31"/>
      <c r="CX533" s="31"/>
      <c r="CY533" s="31"/>
      <c r="CZ533" s="31"/>
      <c r="DA533" s="31"/>
      <c r="DB533" s="31"/>
      <c r="DC533" s="31"/>
      <c r="DD533" s="31"/>
      <c r="DE533" s="31"/>
      <c r="DF533" s="31"/>
      <c r="DG533" s="31"/>
      <c r="DH533" s="31"/>
      <c r="DI533" s="31"/>
      <c r="DJ533" s="31"/>
      <c r="DK533" s="31"/>
      <c r="DL533" s="31"/>
      <c r="DM533" s="31"/>
      <c r="DN533" s="31"/>
      <c r="DO533" s="31"/>
      <c r="DP533" s="31"/>
      <c r="DQ533" s="31"/>
      <c r="DR533" s="31"/>
      <c r="DS533" s="31"/>
      <c r="DT533" s="31"/>
      <c r="DU533" s="31"/>
      <c r="DV533" s="31"/>
      <c r="DW533" s="31"/>
    </row>
    <row r="534" customFormat="false" ht="15.75" hidden="false" customHeight="true" outlineLevel="0" collapsed="false">
      <c r="A534" s="21" t="n">
        <v>533</v>
      </c>
      <c r="B534" s="21" t="str">
        <f aca="false">IFERROR(VLOOKUP($A$1&amp;":"&amp;A534,'Finish order'!C:K,6,FALSE()),"")</f>
        <v/>
      </c>
      <c r="C534" s="21" t="str">
        <f aca="false">IFERROR(VLOOKUP(A$1&amp;":"&amp;A534,'Finish order'!$C:$K,9,FALSE()),"")</f>
        <v/>
      </c>
      <c r="D534" s="21" t="str">
        <f aca="false">IFERROR(VLOOKUP(A$1&amp;":"&amp;A534,'Finish order'!$C:$K,7,FALSE()),"")</f>
        <v/>
      </c>
      <c r="E534" s="29" t="str">
        <f aca="false">IFERROR(VLOOKUP($A$1&amp;":"&amp;A534,'Finish order'!C:K,5,FALSE()),"")</f>
        <v/>
      </c>
      <c r="F534" s="21" t="str">
        <f aca="false">IFERROR(VLOOKUP($A$1&amp;":"&amp;A534,'Finish order'!C:K,4,FALSE()),"")</f>
        <v/>
      </c>
      <c r="G534" s="21" t="str">
        <f aca="false" t="array" ref="G534:G534">IFERROR(SMALL(IF($D$2:$D1443=D534,$A$2:$A$911*1.001),1),"")</f>
        <v/>
      </c>
      <c r="H534" s="21" t="str">
        <f aca="false" t="array" ref="H534:H534">IFERROR(SMALL(IF($D$2:$D1443=D534,$A$2:$A$911*1.0001),2),"")</f>
        <v/>
      </c>
      <c r="I534" s="21" t="str">
        <f aca="false" t="array" ref="I534:I534">IFERROR(SMALL(IF($D$2:$D1443=D534,$A$2:$A$911*1.00001),3),"")</f>
        <v/>
      </c>
      <c r="J534" s="21" t="str">
        <f aca="false" t="array" ref="J534:J534">IFERROR(SMALL(IF($D$2:$D1443=D534,$A$2:$A$911*1.000001),4),"")</f>
        <v/>
      </c>
      <c r="K534" s="30" t="str">
        <f aca="false">IF(A534&lt;&gt;"", IF(COUNT(G534:J534)=4, SUM(G534:J534), "No"), "")</f>
        <v>No</v>
      </c>
      <c r="L534" s="30" t="str">
        <f aca="false">IF(A534&lt;&gt;"", IF(COUNT(G534:I534)=3, SUM(G534:I534), "No"), "")</f>
        <v>No</v>
      </c>
      <c r="M534" s="30" t="str">
        <f aca="false">IF(A534&lt;&gt;"", IF(COUNT(G534:H534)=2, SUM(G534:H534), "No"), "")</f>
        <v>No</v>
      </c>
      <c r="N534" s="30" t="str">
        <f aca="false">'Results 10 year vets'!$D534&amp;":"&amp;Table1[[#Headers],[Male]]</f>
        <v>:Male</v>
      </c>
      <c r="O534" s="31"/>
      <c r="P534" s="31"/>
      <c r="Q534" s="31"/>
      <c r="R534" s="31"/>
      <c r="S534" s="31"/>
      <c r="T534" s="31"/>
      <c r="U534" s="31"/>
      <c r="Z534" s="33" t="str">
        <f aca="false">IF(P534&lt;&gt;"", IF(COUNT(V534:Y534)=4, SUM(V534:Y534), "No"), "")</f>
        <v/>
      </c>
      <c r="AA534" s="33" t="str">
        <f aca="false">IF(P534&lt;&gt;"", IF(COUNT(V534:X534)=3, SUM(V534:X534), "No"), "")</f>
        <v/>
      </c>
      <c r="AB534" s="33" t="str">
        <f aca="false">IF(P534&lt;&gt;"", IF(COUNT(V534:W534)=2, SUM(V534:W534), "No"), "")</f>
        <v/>
      </c>
      <c r="AC534" s="33"/>
      <c r="AD534" s="31"/>
      <c r="AE534" s="31"/>
      <c r="AF534" s="31"/>
      <c r="AG534" s="31"/>
      <c r="AH534" s="31"/>
      <c r="AI534" s="31"/>
      <c r="AJ534" s="31"/>
      <c r="AK534" s="31"/>
      <c r="AL534" s="31"/>
      <c r="AM534" s="31"/>
      <c r="AN534" s="31"/>
      <c r="AO534" s="31"/>
      <c r="AP534" s="31"/>
      <c r="AQ534" s="31"/>
      <c r="AR534" s="31"/>
      <c r="AS534" s="31"/>
      <c r="AT534" s="31"/>
      <c r="AU534" s="31"/>
      <c r="AV534" s="31"/>
      <c r="AW534" s="31"/>
      <c r="AX534" s="31"/>
      <c r="AY534" s="31"/>
      <c r="AZ534" s="31"/>
      <c r="BA534" s="31"/>
      <c r="BB534" s="31"/>
      <c r="BC534" s="31"/>
      <c r="BD534" s="31"/>
      <c r="BE534" s="31"/>
      <c r="BF534" s="31"/>
      <c r="BG534" s="31"/>
      <c r="BH534" s="31"/>
      <c r="BI534" s="31"/>
      <c r="BJ534" s="31"/>
      <c r="BK534" s="31"/>
      <c r="BL534" s="31"/>
      <c r="BM534" s="31"/>
      <c r="BN534" s="31"/>
      <c r="BO534" s="31"/>
      <c r="BP534" s="31"/>
      <c r="BQ534" s="31"/>
      <c r="BR534" s="31"/>
      <c r="BS534" s="31"/>
      <c r="BT534" s="31"/>
      <c r="BU534" s="31"/>
      <c r="BV534" s="31"/>
      <c r="BW534" s="31"/>
      <c r="BX534" s="31"/>
      <c r="BY534" s="31"/>
      <c r="BZ534" s="31"/>
      <c r="CA534" s="31"/>
      <c r="CB534" s="31"/>
      <c r="CC534" s="31"/>
      <c r="CD534" s="31"/>
      <c r="CE534" s="31"/>
      <c r="CF534" s="31"/>
      <c r="CG534" s="31"/>
      <c r="CH534" s="31"/>
      <c r="CI534" s="31"/>
      <c r="CJ534" s="31"/>
      <c r="CK534" s="31"/>
      <c r="CL534" s="31"/>
      <c r="CM534" s="31"/>
      <c r="CN534" s="31"/>
      <c r="CO534" s="31"/>
      <c r="CP534" s="31"/>
      <c r="CQ534" s="31"/>
      <c r="CR534" s="31"/>
      <c r="CS534" s="31"/>
      <c r="CT534" s="31"/>
      <c r="CU534" s="31"/>
      <c r="CV534" s="31"/>
      <c r="CW534" s="31"/>
      <c r="CX534" s="31"/>
      <c r="CY534" s="31"/>
      <c r="CZ534" s="31"/>
      <c r="DA534" s="31"/>
      <c r="DB534" s="31"/>
      <c r="DC534" s="31"/>
      <c r="DD534" s="31"/>
      <c r="DE534" s="31"/>
      <c r="DF534" s="31"/>
      <c r="DG534" s="31"/>
      <c r="DH534" s="31"/>
      <c r="DI534" s="31"/>
      <c r="DJ534" s="31"/>
      <c r="DK534" s="31"/>
      <c r="DL534" s="31"/>
      <c r="DM534" s="31"/>
      <c r="DN534" s="31"/>
      <c r="DO534" s="31"/>
      <c r="DP534" s="31"/>
      <c r="DQ534" s="31"/>
      <c r="DR534" s="31"/>
      <c r="DS534" s="31"/>
      <c r="DT534" s="31"/>
      <c r="DU534" s="31"/>
      <c r="DV534" s="31"/>
      <c r="DW534" s="31"/>
    </row>
    <row r="535" customFormat="false" ht="15.75" hidden="false" customHeight="true" outlineLevel="0" collapsed="false">
      <c r="A535" s="21" t="n">
        <v>534</v>
      </c>
      <c r="B535" s="21" t="str">
        <f aca="false">IFERROR(VLOOKUP($A$1&amp;":"&amp;A535,'Finish order'!C:K,6,FALSE()),"")</f>
        <v/>
      </c>
      <c r="C535" s="21" t="str">
        <f aca="false">IFERROR(VLOOKUP(A$1&amp;":"&amp;A535,'Finish order'!$C:$K,9,FALSE()),"")</f>
        <v/>
      </c>
      <c r="D535" s="21" t="str">
        <f aca="false">IFERROR(VLOOKUP(A$1&amp;":"&amp;A535,'Finish order'!$C:$K,7,FALSE()),"")</f>
        <v/>
      </c>
      <c r="E535" s="29" t="str">
        <f aca="false">IFERROR(VLOOKUP($A$1&amp;":"&amp;A535,'Finish order'!C:K,5,FALSE()),"")</f>
        <v/>
      </c>
      <c r="F535" s="21" t="str">
        <f aca="false">IFERROR(VLOOKUP($A$1&amp;":"&amp;A535,'Finish order'!C:K,4,FALSE()),"")</f>
        <v/>
      </c>
      <c r="G535" s="21" t="str">
        <f aca="false" t="array" ref="G535:G535">IFERROR(SMALL(IF($D$2:$D1444=D535,$A$2:$A$911*1.001),1),"")</f>
        <v/>
      </c>
      <c r="H535" s="21" t="str">
        <f aca="false" t="array" ref="H535:H535">IFERROR(SMALL(IF($D$2:$D1444=D535,$A$2:$A$911*1.0001),2),"")</f>
        <v/>
      </c>
      <c r="I535" s="21" t="str">
        <f aca="false" t="array" ref="I535:I535">IFERROR(SMALL(IF($D$2:$D1444=D535,$A$2:$A$911*1.00001),3),"")</f>
        <v/>
      </c>
      <c r="J535" s="21" t="str">
        <f aca="false" t="array" ref="J535:J535">IFERROR(SMALL(IF($D$2:$D1444=D535,$A$2:$A$911*1.000001),4),"")</f>
        <v/>
      </c>
      <c r="K535" s="30" t="str">
        <f aca="false">IF(A535&lt;&gt;"", IF(COUNT(G535:J535)=4, SUM(G535:J535), "No"), "")</f>
        <v>No</v>
      </c>
      <c r="L535" s="30" t="str">
        <f aca="false">IF(A535&lt;&gt;"", IF(COUNT(G535:I535)=3, SUM(G535:I535), "No"), "")</f>
        <v>No</v>
      </c>
      <c r="M535" s="30" t="str">
        <f aca="false">IF(A535&lt;&gt;"", IF(COUNT(G535:H535)=2, SUM(G535:H535), "No"), "")</f>
        <v>No</v>
      </c>
      <c r="N535" s="30" t="str">
        <f aca="false">'Results 10 year vets'!$D535&amp;":"&amp;Table1[[#Headers],[Male]]</f>
        <v>:Male</v>
      </c>
      <c r="O535" s="31"/>
      <c r="P535" s="31"/>
      <c r="Q535" s="31"/>
      <c r="R535" s="31"/>
      <c r="S535" s="31"/>
      <c r="T535" s="31"/>
      <c r="U535" s="31"/>
      <c r="Z535" s="33" t="str">
        <f aca="false">IF(P535&lt;&gt;"", IF(COUNT(V535:Y535)=4, SUM(V535:Y535), "No"), "")</f>
        <v/>
      </c>
      <c r="AA535" s="33" t="str">
        <f aca="false">IF(P535&lt;&gt;"", IF(COUNT(V535:X535)=3, SUM(V535:X535), "No"), "")</f>
        <v/>
      </c>
      <c r="AB535" s="33" t="str">
        <f aca="false">IF(P535&lt;&gt;"", IF(COUNT(V535:W535)=2, SUM(V535:W535), "No"), "")</f>
        <v/>
      </c>
      <c r="AC535" s="33"/>
      <c r="AD535" s="31"/>
      <c r="AE535" s="31"/>
      <c r="AF535" s="31"/>
      <c r="AG535" s="31"/>
      <c r="AH535" s="31"/>
      <c r="AI535" s="31"/>
      <c r="AJ535" s="31"/>
      <c r="AK535" s="31"/>
      <c r="AL535" s="31"/>
      <c r="AM535" s="31"/>
      <c r="AN535" s="31"/>
      <c r="AO535" s="31"/>
      <c r="AP535" s="31"/>
      <c r="AQ535" s="31"/>
      <c r="AR535" s="31"/>
      <c r="AS535" s="31"/>
      <c r="AT535" s="31"/>
      <c r="AU535" s="31"/>
      <c r="AV535" s="31"/>
      <c r="AW535" s="31"/>
      <c r="AX535" s="31"/>
      <c r="AY535" s="31"/>
      <c r="AZ535" s="31"/>
      <c r="BA535" s="31"/>
      <c r="BB535" s="31"/>
      <c r="BC535" s="31"/>
      <c r="BD535" s="31"/>
      <c r="BE535" s="31"/>
      <c r="BF535" s="31"/>
      <c r="BG535" s="31"/>
      <c r="BH535" s="31"/>
      <c r="BI535" s="31"/>
      <c r="BJ535" s="31"/>
      <c r="BK535" s="31"/>
      <c r="BL535" s="31"/>
      <c r="BM535" s="31"/>
      <c r="BN535" s="31"/>
      <c r="BO535" s="31"/>
      <c r="BP535" s="31"/>
      <c r="BQ535" s="31"/>
      <c r="BR535" s="31"/>
      <c r="BS535" s="31"/>
      <c r="BT535" s="31"/>
      <c r="BU535" s="31"/>
      <c r="BV535" s="31"/>
      <c r="BW535" s="31"/>
      <c r="BX535" s="31"/>
      <c r="BY535" s="31"/>
      <c r="BZ535" s="31"/>
      <c r="CA535" s="31"/>
      <c r="CB535" s="31"/>
      <c r="CC535" s="31"/>
      <c r="CD535" s="31"/>
      <c r="CE535" s="31"/>
      <c r="CF535" s="31"/>
      <c r="CG535" s="31"/>
      <c r="CH535" s="31"/>
      <c r="CI535" s="31"/>
      <c r="CJ535" s="31"/>
      <c r="CK535" s="31"/>
      <c r="CL535" s="31"/>
      <c r="CM535" s="31"/>
      <c r="CN535" s="31"/>
      <c r="CO535" s="31"/>
      <c r="CP535" s="31"/>
      <c r="CQ535" s="31"/>
      <c r="CR535" s="31"/>
      <c r="CS535" s="31"/>
      <c r="CT535" s="31"/>
      <c r="CU535" s="31"/>
      <c r="CV535" s="31"/>
      <c r="CW535" s="31"/>
      <c r="CX535" s="31"/>
      <c r="CY535" s="31"/>
      <c r="CZ535" s="31"/>
      <c r="DA535" s="31"/>
      <c r="DB535" s="31"/>
      <c r="DC535" s="31"/>
      <c r="DD535" s="31"/>
      <c r="DE535" s="31"/>
      <c r="DF535" s="31"/>
      <c r="DG535" s="31"/>
      <c r="DH535" s="31"/>
      <c r="DI535" s="31"/>
      <c r="DJ535" s="31"/>
      <c r="DK535" s="31"/>
      <c r="DL535" s="31"/>
      <c r="DM535" s="31"/>
      <c r="DN535" s="31"/>
      <c r="DO535" s="31"/>
      <c r="DP535" s="31"/>
      <c r="DQ535" s="31"/>
      <c r="DR535" s="31"/>
      <c r="DS535" s="31"/>
      <c r="DT535" s="31"/>
      <c r="DU535" s="31"/>
      <c r="DV535" s="31"/>
      <c r="DW535" s="31"/>
    </row>
    <row r="536" customFormat="false" ht="15.75" hidden="false" customHeight="true" outlineLevel="0" collapsed="false">
      <c r="A536" s="21" t="n">
        <v>535</v>
      </c>
      <c r="B536" s="21" t="str">
        <f aca="false">IFERROR(VLOOKUP($A$1&amp;":"&amp;A536,'Finish order'!C:K,6,FALSE()),"")</f>
        <v/>
      </c>
      <c r="C536" s="21" t="str">
        <f aca="false">IFERROR(VLOOKUP(A$1&amp;":"&amp;A536,'Finish order'!$C:$K,9,FALSE()),"")</f>
        <v/>
      </c>
      <c r="D536" s="21" t="str">
        <f aca="false">IFERROR(VLOOKUP(A$1&amp;":"&amp;A536,'Finish order'!$C:$K,7,FALSE()),"")</f>
        <v/>
      </c>
      <c r="E536" s="29" t="str">
        <f aca="false">IFERROR(VLOOKUP($A$1&amp;":"&amp;A536,'Finish order'!C:K,5,FALSE()),"")</f>
        <v/>
      </c>
      <c r="F536" s="21" t="str">
        <f aca="false">IFERROR(VLOOKUP($A$1&amp;":"&amp;A536,'Finish order'!C:K,4,FALSE()),"")</f>
        <v/>
      </c>
      <c r="G536" s="21" t="str">
        <f aca="false" t="array" ref="G536:G536">IFERROR(SMALL(IF($D$2:$D1445=D536,$A$2:$A$911*1.001),1),"")</f>
        <v/>
      </c>
      <c r="H536" s="21" t="str">
        <f aca="false" t="array" ref="H536:H536">IFERROR(SMALL(IF($D$2:$D1445=D536,$A$2:$A$911*1.0001),2),"")</f>
        <v/>
      </c>
      <c r="I536" s="21" t="str">
        <f aca="false" t="array" ref="I536:I536">IFERROR(SMALL(IF($D$2:$D1445=D536,$A$2:$A$911*1.00001),3),"")</f>
        <v/>
      </c>
      <c r="J536" s="21" t="str">
        <f aca="false" t="array" ref="J536:J536">IFERROR(SMALL(IF($D$2:$D1445=D536,$A$2:$A$911*1.000001),4),"")</f>
        <v/>
      </c>
      <c r="K536" s="30" t="str">
        <f aca="false">IF(A536&lt;&gt;"", IF(COUNT(G536:J536)=4, SUM(G536:J536), "No"), "")</f>
        <v>No</v>
      </c>
      <c r="L536" s="30" t="str">
        <f aca="false">IF(A536&lt;&gt;"", IF(COUNT(G536:I536)=3, SUM(G536:I536), "No"), "")</f>
        <v>No</v>
      </c>
      <c r="M536" s="30" t="str">
        <f aca="false">IF(A536&lt;&gt;"", IF(COUNT(G536:H536)=2, SUM(G536:H536), "No"), "")</f>
        <v>No</v>
      </c>
      <c r="N536" s="30" t="str">
        <f aca="false">'Results 10 year vets'!$D536&amp;":"&amp;Table1[[#Headers],[Male]]</f>
        <v>:Male</v>
      </c>
      <c r="O536" s="31"/>
      <c r="P536" s="31"/>
      <c r="Q536" s="31"/>
      <c r="R536" s="31"/>
      <c r="S536" s="31"/>
      <c r="T536" s="31"/>
      <c r="U536" s="31"/>
      <c r="Z536" s="33" t="str">
        <f aca="false">IF(P536&lt;&gt;"", IF(COUNT(V536:Y536)=4, SUM(V536:Y536), "No"), "")</f>
        <v/>
      </c>
      <c r="AA536" s="33" t="str">
        <f aca="false">IF(P536&lt;&gt;"", IF(COUNT(V536:X536)=3, SUM(V536:X536), "No"), "")</f>
        <v/>
      </c>
      <c r="AB536" s="33" t="str">
        <f aca="false">IF(P536&lt;&gt;"", IF(COUNT(V536:W536)=2, SUM(V536:W536), "No"), "")</f>
        <v/>
      </c>
      <c r="AC536" s="33"/>
      <c r="AD536" s="31"/>
      <c r="AE536" s="31"/>
      <c r="AF536" s="31"/>
      <c r="AG536" s="31"/>
      <c r="AH536" s="31"/>
      <c r="AI536" s="31"/>
      <c r="AJ536" s="31"/>
      <c r="AK536" s="31"/>
      <c r="AL536" s="31"/>
      <c r="AM536" s="31"/>
      <c r="AN536" s="31"/>
      <c r="AO536" s="31"/>
      <c r="AP536" s="31"/>
      <c r="AQ536" s="31"/>
      <c r="AR536" s="31"/>
      <c r="AS536" s="31"/>
      <c r="AT536" s="31"/>
      <c r="AU536" s="31"/>
      <c r="AV536" s="31"/>
      <c r="AW536" s="31"/>
      <c r="AX536" s="31"/>
      <c r="AY536" s="31"/>
      <c r="AZ536" s="31"/>
      <c r="BA536" s="31"/>
      <c r="BB536" s="31"/>
      <c r="BC536" s="31"/>
      <c r="BD536" s="31"/>
      <c r="BE536" s="31"/>
      <c r="BF536" s="31"/>
      <c r="BG536" s="31"/>
      <c r="BH536" s="31"/>
      <c r="BI536" s="31"/>
      <c r="BJ536" s="31"/>
      <c r="BK536" s="31"/>
      <c r="BL536" s="31"/>
      <c r="BM536" s="31"/>
      <c r="BN536" s="31"/>
      <c r="BO536" s="31"/>
      <c r="BP536" s="31"/>
      <c r="BQ536" s="31"/>
      <c r="BR536" s="31"/>
      <c r="BS536" s="31"/>
      <c r="BT536" s="31"/>
      <c r="BU536" s="31"/>
      <c r="BV536" s="31"/>
      <c r="BW536" s="31"/>
      <c r="BX536" s="31"/>
      <c r="BY536" s="31"/>
      <c r="BZ536" s="31"/>
      <c r="CA536" s="31"/>
      <c r="CB536" s="31"/>
      <c r="CC536" s="31"/>
      <c r="CD536" s="31"/>
      <c r="CE536" s="31"/>
      <c r="CF536" s="31"/>
      <c r="CG536" s="31"/>
      <c r="CH536" s="31"/>
      <c r="CI536" s="31"/>
      <c r="CJ536" s="31"/>
      <c r="CK536" s="31"/>
      <c r="CL536" s="31"/>
      <c r="CM536" s="31"/>
      <c r="CN536" s="31"/>
      <c r="CO536" s="31"/>
      <c r="CP536" s="31"/>
      <c r="CQ536" s="31"/>
      <c r="CR536" s="31"/>
      <c r="CS536" s="31"/>
      <c r="CT536" s="31"/>
      <c r="CU536" s="31"/>
      <c r="CV536" s="31"/>
      <c r="CW536" s="31"/>
      <c r="CX536" s="31"/>
      <c r="CY536" s="31"/>
      <c r="CZ536" s="31"/>
      <c r="DA536" s="31"/>
      <c r="DB536" s="31"/>
      <c r="DC536" s="31"/>
      <c r="DD536" s="31"/>
      <c r="DE536" s="31"/>
      <c r="DF536" s="31"/>
      <c r="DG536" s="31"/>
      <c r="DH536" s="31"/>
      <c r="DI536" s="31"/>
      <c r="DJ536" s="31"/>
      <c r="DK536" s="31"/>
      <c r="DL536" s="31"/>
      <c r="DM536" s="31"/>
      <c r="DN536" s="31"/>
      <c r="DO536" s="31"/>
      <c r="DP536" s="31"/>
      <c r="DQ536" s="31"/>
      <c r="DR536" s="31"/>
      <c r="DS536" s="31"/>
      <c r="DT536" s="31"/>
      <c r="DU536" s="31"/>
      <c r="DV536" s="31"/>
      <c r="DW536" s="31"/>
    </row>
    <row r="537" customFormat="false" ht="15.75" hidden="false" customHeight="true" outlineLevel="0" collapsed="false">
      <c r="A537" s="21" t="n">
        <v>536</v>
      </c>
      <c r="B537" s="21" t="str">
        <f aca="false">IFERROR(VLOOKUP($A$1&amp;":"&amp;A537,'Finish order'!C:K,6,FALSE()),"")</f>
        <v/>
      </c>
      <c r="C537" s="21" t="str">
        <f aca="false">IFERROR(VLOOKUP(A$1&amp;":"&amp;A537,'Finish order'!$C:$K,9,FALSE()),"")</f>
        <v/>
      </c>
      <c r="D537" s="21" t="str">
        <f aca="false">IFERROR(VLOOKUP(A$1&amp;":"&amp;A537,'Finish order'!$C:$K,7,FALSE()),"")</f>
        <v/>
      </c>
      <c r="E537" s="29" t="str">
        <f aca="false">IFERROR(VLOOKUP($A$1&amp;":"&amp;A537,'Finish order'!C:K,5,FALSE()),"")</f>
        <v/>
      </c>
      <c r="F537" s="21" t="str">
        <f aca="false">IFERROR(VLOOKUP($A$1&amp;":"&amp;A537,'Finish order'!C:K,4,FALSE()),"")</f>
        <v/>
      </c>
      <c r="G537" s="21" t="str">
        <f aca="false" t="array" ref="G537:G537">IFERROR(SMALL(IF($D$2:$D1446=D537,$A$2:$A$911*1.001),1),"")</f>
        <v/>
      </c>
      <c r="H537" s="21" t="str">
        <f aca="false" t="array" ref="H537:H537">IFERROR(SMALL(IF($D$2:$D1446=D537,$A$2:$A$911*1.0001),2),"")</f>
        <v/>
      </c>
      <c r="I537" s="21" t="str">
        <f aca="false" t="array" ref="I537:I537">IFERROR(SMALL(IF($D$2:$D1446=D537,$A$2:$A$911*1.00001),3),"")</f>
        <v/>
      </c>
      <c r="J537" s="21" t="str">
        <f aca="false" t="array" ref="J537:J537">IFERROR(SMALL(IF($D$2:$D1446=D537,$A$2:$A$911*1.000001),4),"")</f>
        <v/>
      </c>
      <c r="K537" s="30" t="str">
        <f aca="false">IF(A537&lt;&gt;"", IF(COUNT(G537:J537)=4, SUM(G537:J537), "No"), "")</f>
        <v>No</v>
      </c>
      <c r="L537" s="30" t="str">
        <f aca="false">IF(A537&lt;&gt;"", IF(COUNT(G537:I537)=3, SUM(G537:I537), "No"), "")</f>
        <v>No</v>
      </c>
      <c r="M537" s="30" t="str">
        <f aca="false">IF(A537&lt;&gt;"", IF(COUNT(G537:H537)=2, SUM(G537:H537), "No"), "")</f>
        <v>No</v>
      </c>
      <c r="N537" s="30" t="str">
        <f aca="false">'Results 10 year vets'!$D537&amp;":"&amp;Table1[[#Headers],[Male]]</f>
        <v>:Male</v>
      </c>
      <c r="O537" s="31"/>
      <c r="P537" s="31"/>
      <c r="Q537" s="31"/>
      <c r="R537" s="31"/>
      <c r="S537" s="31"/>
      <c r="T537" s="31"/>
      <c r="U537" s="31"/>
      <c r="Z537" s="33" t="str">
        <f aca="false">IF(P537&lt;&gt;"", IF(COUNT(V537:Y537)=4, SUM(V537:Y537), "No"), "")</f>
        <v/>
      </c>
      <c r="AA537" s="33" t="str">
        <f aca="false">IF(P537&lt;&gt;"", IF(COUNT(V537:X537)=3, SUM(V537:X537), "No"), "")</f>
        <v/>
      </c>
      <c r="AB537" s="33" t="str">
        <f aca="false">IF(P537&lt;&gt;"", IF(COUNT(V537:W537)=2, SUM(V537:W537), "No"), "")</f>
        <v/>
      </c>
      <c r="AC537" s="33"/>
      <c r="AD537" s="31"/>
      <c r="AE537" s="31"/>
      <c r="AF537" s="31"/>
      <c r="AG537" s="31"/>
      <c r="AH537" s="31"/>
      <c r="AI537" s="31"/>
      <c r="AJ537" s="31"/>
      <c r="AK537" s="31"/>
      <c r="AL537" s="31"/>
      <c r="AM537" s="31"/>
      <c r="AN537" s="31"/>
      <c r="AO537" s="31"/>
      <c r="AP537" s="31"/>
      <c r="AQ537" s="31"/>
      <c r="AR537" s="31"/>
      <c r="AS537" s="31"/>
      <c r="AT537" s="31"/>
      <c r="AU537" s="31"/>
      <c r="AV537" s="31"/>
      <c r="AW537" s="31"/>
      <c r="AX537" s="31"/>
      <c r="AY537" s="31"/>
      <c r="AZ537" s="31"/>
      <c r="BA537" s="31"/>
      <c r="BB537" s="31"/>
      <c r="BC537" s="31"/>
      <c r="BD537" s="31"/>
      <c r="BE537" s="31"/>
      <c r="BF537" s="31"/>
      <c r="BG537" s="31"/>
      <c r="BH537" s="31"/>
      <c r="BI537" s="31"/>
      <c r="BJ537" s="31"/>
      <c r="BK537" s="31"/>
      <c r="BL537" s="31"/>
      <c r="BM537" s="31"/>
      <c r="BN537" s="31"/>
      <c r="BO537" s="31"/>
      <c r="BP537" s="31"/>
      <c r="BQ537" s="31"/>
      <c r="BR537" s="31"/>
      <c r="BS537" s="31"/>
      <c r="BT537" s="31"/>
      <c r="BU537" s="31"/>
      <c r="BV537" s="31"/>
      <c r="BW537" s="31"/>
      <c r="BX537" s="31"/>
      <c r="BY537" s="31"/>
      <c r="BZ537" s="31"/>
      <c r="CA537" s="31"/>
      <c r="CB537" s="31"/>
      <c r="CC537" s="31"/>
      <c r="CD537" s="31"/>
      <c r="CE537" s="31"/>
      <c r="CF537" s="31"/>
      <c r="CG537" s="31"/>
      <c r="CH537" s="31"/>
      <c r="CI537" s="31"/>
      <c r="CJ537" s="31"/>
      <c r="CK537" s="31"/>
      <c r="CL537" s="31"/>
      <c r="CM537" s="31"/>
      <c r="CN537" s="31"/>
      <c r="CO537" s="31"/>
      <c r="CP537" s="31"/>
      <c r="CQ537" s="31"/>
      <c r="CR537" s="31"/>
      <c r="CS537" s="31"/>
      <c r="CT537" s="31"/>
      <c r="CU537" s="31"/>
      <c r="CV537" s="31"/>
      <c r="CW537" s="31"/>
      <c r="CX537" s="31"/>
      <c r="CY537" s="31"/>
      <c r="CZ537" s="31"/>
      <c r="DA537" s="31"/>
      <c r="DB537" s="31"/>
      <c r="DC537" s="31"/>
      <c r="DD537" s="31"/>
      <c r="DE537" s="31"/>
      <c r="DF537" s="31"/>
      <c r="DG537" s="31"/>
      <c r="DH537" s="31"/>
      <c r="DI537" s="31"/>
      <c r="DJ537" s="31"/>
      <c r="DK537" s="31"/>
      <c r="DL537" s="31"/>
      <c r="DM537" s="31"/>
      <c r="DN537" s="31"/>
      <c r="DO537" s="31"/>
      <c r="DP537" s="31"/>
      <c r="DQ537" s="31"/>
      <c r="DR537" s="31"/>
      <c r="DS537" s="31"/>
      <c r="DT537" s="31"/>
      <c r="DU537" s="31"/>
      <c r="DV537" s="31"/>
      <c r="DW537" s="31"/>
    </row>
    <row r="538" customFormat="false" ht="15.75" hidden="false" customHeight="true" outlineLevel="0" collapsed="false">
      <c r="A538" s="21" t="n">
        <v>537</v>
      </c>
      <c r="B538" s="21" t="str">
        <f aca="false">IFERROR(VLOOKUP($A$1&amp;":"&amp;A538,'Finish order'!C:K,6,FALSE()),"")</f>
        <v/>
      </c>
      <c r="C538" s="21" t="str">
        <f aca="false">IFERROR(VLOOKUP(A$1&amp;":"&amp;A538,'Finish order'!$C:$K,9,FALSE()),"")</f>
        <v/>
      </c>
      <c r="D538" s="21" t="str">
        <f aca="false">IFERROR(VLOOKUP(A$1&amp;":"&amp;A538,'Finish order'!$C:$K,7,FALSE()),"")</f>
        <v/>
      </c>
      <c r="E538" s="29" t="str">
        <f aca="false">IFERROR(VLOOKUP($A$1&amp;":"&amp;A538,'Finish order'!C:K,5,FALSE()),"")</f>
        <v/>
      </c>
      <c r="F538" s="21" t="str">
        <f aca="false">IFERROR(VLOOKUP($A$1&amp;":"&amp;A538,'Finish order'!C:K,4,FALSE()),"")</f>
        <v/>
      </c>
      <c r="G538" s="21" t="str">
        <f aca="false" t="array" ref="G538:G538">IFERROR(SMALL(IF($D$2:$D1447=D538,$A$2:$A$911*1.001),1),"")</f>
        <v/>
      </c>
      <c r="H538" s="21" t="str">
        <f aca="false" t="array" ref="H538:H538">IFERROR(SMALL(IF($D$2:$D1447=D538,$A$2:$A$911*1.0001),2),"")</f>
        <v/>
      </c>
      <c r="I538" s="21" t="str">
        <f aca="false" t="array" ref="I538:I538">IFERROR(SMALL(IF($D$2:$D1447=D538,$A$2:$A$911*1.00001),3),"")</f>
        <v/>
      </c>
      <c r="J538" s="21" t="str">
        <f aca="false" t="array" ref="J538:J538">IFERROR(SMALL(IF($D$2:$D1447=D538,$A$2:$A$911*1.000001),4),"")</f>
        <v/>
      </c>
      <c r="K538" s="30" t="str">
        <f aca="false">IF(A538&lt;&gt;"", IF(COUNT(G538:J538)=4, SUM(G538:J538), "No"), "")</f>
        <v>No</v>
      </c>
      <c r="L538" s="30" t="str">
        <f aca="false">IF(A538&lt;&gt;"", IF(COUNT(G538:I538)=3, SUM(G538:I538), "No"), "")</f>
        <v>No</v>
      </c>
      <c r="M538" s="30" t="str">
        <f aca="false">IF(A538&lt;&gt;"", IF(COUNT(G538:H538)=2, SUM(G538:H538), "No"), "")</f>
        <v>No</v>
      </c>
      <c r="N538" s="30" t="str">
        <f aca="false">'Results 10 year vets'!$D538&amp;":"&amp;Table1[[#Headers],[Male]]</f>
        <v>:Male</v>
      </c>
      <c r="O538" s="31"/>
      <c r="P538" s="31"/>
      <c r="Q538" s="31"/>
      <c r="R538" s="31"/>
      <c r="S538" s="31"/>
      <c r="T538" s="31"/>
      <c r="U538" s="31"/>
      <c r="Z538" s="33" t="str">
        <f aca="false">IF(P538&lt;&gt;"", IF(COUNT(V538:Y538)=4, SUM(V538:Y538), "No"), "")</f>
        <v/>
      </c>
      <c r="AA538" s="33" t="str">
        <f aca="false">IF(P538&lt;&gt;"", IF(COUNT(V538:X538)=3, SUM(V538:X538), "No"), "")</f>
        <v/>
      </c>
      <c r="AB538" s="33" t="str">
        <f aca="false">IF(P538&lt;&gt;"", IF(COUNT(V538:W538)=2, SUM(V538:W538), "No"), "")</f>
        <v/>
      </c>
      <c r="AC538" s="33"/>
      <c r="AD538" s="31"/>
      <c r="AE538" s="31"/>
      <c r="AF538" s="31"/>
      <c r="AG538" s="31"/>
      <c r="AH538" s="31"/>
      <c r="AI538" s="31"/>
      <c r="AJ538" s="31"/>
      <c r="AK538" s="31"/>
      <c r="AL538" s="31"/>
      <c r="AM538" s="31"/>
      <c r="AN538" s="31"/>
      <c r="AO538" s="31"/>
      <c r="AP538" s="31"/>
      <c r="AQ538" s="31"/>
      <c r="AR538" s="31"/>
      <c r="AS538" s="31"/>
      <c r="AT538" s="31"/>
      <c r="AU538" s="31"/>
      <c r="AV538" s="31"/>
      <c r="AW538" s="31"/>
      <c r="AX538" s="31"/>
      <c r="AY538" s="31"/>
      <c r="AZ538" s="31"/>
      <c r="BA538" s="31"/>
      <c r="BB538" s="31"/>
      <c r="BC538" s="31"/>
      <c r="BD538" s="31"/>
      <c r="BE538" s="31"/>
      <c r="BF538" s="31"/>
      <c r="BG538" s="31"/>
      <c r="BH538" s="31"/>
      <c r="BI538" s="31"/>
      <c r="BJ538" s="31"/>
      <c r="BK538" s="31"/>
      <c r="BL538" s="31"/>
      <c r="BM538" s="31"/>
      <c r="BN538" s="31"/>
      <c r="BO538" s="31"/>
      <c r="BP538" s="31"/>
      <c r="BQ538" s="31"/>
      <c r="BR538" s="31"/>
      <c r="BS538" s="31"/>
      <c r="BT538" s="31"/>
      <c r="BU538" s="31"/>
      <c r="BV538" s="31"/>
      <c r="BW538" s="31"/>
      <c r="BX538" s="31"/>
      <c r="BY538" s="31"/>
      <c r="BZ538" s="31"/>
      <c r="CA538" s="31"/>
      <c r="CB538" s="31"/>
      <c r="CC538" s="31"/>
      <c r="CD538" s="31"/>
      <c r="CE538" s="31"/>
      <c r="CF538" s="31"/>
      <c r="CG538" s="31"/>
      <c r="CH538" s="31"/>
      <c r="CI538" s="31"/>
      <c r="CJ538" s="31"/>
      <c r="CK538" s="31"/>
      <c r="CL538" s="31"/>
      <c r="CM538" s="31"/>
      <c r="CN538" s="31"/>
      <c r="CO538" s="31"/>
      <c r="CP538" s="31"/>
      <c r="CQ538" s="31"/>
      <c r="CR538" s="31"/>
      <c r="CS538" s="31"/>
      <c r="CT538" s="31"/>
      <c r="CU538" s="31"/>
      <c r="CV538" s="31"/>
      <c r="CW538" s="31"/>
      <c r="CX538" s="31"/>
      <c r="CY538" s="31"/>
      <c r="CZ538" s="31"/>
      <c r="DA538" s="31"/>
      <c r="DB538" s="31"/>
      <c r="DC538" s="31"/>
      <c r="DD538" s="31"/>
      <c r="DE538" s="31"/>
      <c r="DF538" s="31"/>
      <c r="DG538" s="31"/>
      <c r="DH538" s="31"/>
      <c r="DI538" s="31"/>
      <c r="DJ538" s="31"/>
      <c r="DK538" s="31"/>
      <c r="DL538" s="31"/>
      <c r="DM538" s="31"/>
      <c r="DN538" s="31"/>
      <c r="DO538" s="31"/>
      <c r="DP538" s="31"/>
      <c r="DQ538" s="31"/>
      <c r="DR538" s="31"/>
      <c r="DS538" s="31"/>
      <c r="DT538" s="31"/>
      <c r="DU538" s="31"/>
      <c r="DV538" s="31"/>
      <c r="DW538" s="31"/>
    </row>
    <row r="539" customFormat="false" ht="15.75" hidden="false" customHeight="true" outlineLevel="0" collapsed="false">
      <c r="A539" s="21" t="n">
        <v>538</v>
      </c>
      <c r="B539" s="21" t="str">
        <f aca="false">IFERROR(VLOOKUP($A$1&amp;":"&amp;A539,'Finish order'!C:K,6,FALSE()),"")</f>
        <v/>
      </c>
      <c r="C539" s="21" t="str">
        <f aca="false">IFERROR(VLOOKUP(A$1&amp;":"&amp;A539,'Finish order'!$C:$K,9,FALSE()),"")</f>
        <v/>
      </c>
      <c r="D539" s="21" t="str">
        <f aca="false">IFERROR(VLOOKUP(A$1&amp;":"&amp;A539,'Finish order'!$C:$K,7,FALSE()),"")</f>
        <v/>
      </c>
      <c r="E539" s="29" t="str">
        <f aca="false">IFERROR(VLOOKUP($A$1&amp;":"&amp;A539,'Finish order'!C:K,5,FALSE()),"")</f>
        <v/>
      </c>
      <c r="F539" s="21" t="str">
        <f aca="false">IFERROR(VLOOKUP($A$1&amp;":"&amp;A539,'Finish order'!C:K,4,FALSE()),"")</f>
        <v/>
      </c>
      <c r="G539" s="21" t="str">
        <f aca="false" t="array" ref="G539:G539">IFERROR(SMALL(IF($D$2:$D1448=D539,$A$2:$A$911*1.001),1),"")</f>
        <v/>
      </c>
      <c r="H539" s="21" t="str">
        <f aca="false" t="array" ref="H539:H539">IFERROR(SMALL(IF($D$2:$D1448=D539,$A$2:$A$911*1.0001),2),"")</f>
        <v/>
      </c>
      <c r="I539" s="21" t="str">
        <f aca="false" t="array" ref="I539:I539">IFERROR(SMALL(IF($D$2:$D1448=D539,$A$2:$A$911*1.00001),3),"")</f>
        <v/>
      </c>
      <c r="J539" s="21" t="str">
        <f aca="false" t="array" ref="J539:J539">IFERROR(SMALL(IF($D$2:$D1448=D539,$A$2:$A$911*1.000001),4),"")</f>
        <v/>
      </c>
      <c r="K539" s="30" t="str">
        <f aca="false">IF(A539&lt;&gt;"", IF(COUNT(G539:J539)=4, SUM(G539:J539), "No"), "")</f>
        <v>No</v>
      </c>
      <c r="L539" s="30" t="str">
        <f aca="false">IF(A539&lt;&gt;"", IF(COUNT(G539:I539)=3, SUM(G539:I539), "No"), "")</f>
        <v>No</v>
      </c>
      <c r="M539" s="30" t="str">
        <f aca="false">IF(A539&lt;&gt;"", IF(COUNT(G539:H539)=2, SUM(G539:H539), "No"), "")</f>
        <v>No</v>
      </c>
      <c r="N539" s="30" t="str">
        <f aca="false">'Results 10 year vets'!$D539&amp;":"&amp;Table1[[#Headers],[Male]]</f>
        <v>:Male</v>
      </c>
      <c r="O539" s="31"/>
      <c r="P539" s="31"/>
      <c r="Q539" s="31"/>
      <c r="R539" s="31"/>
      <c r="S539" s="31"/>
      <c r="T539" s="31"/>
      <c r="U539" s="31"/>
      <c r="Z539" s="33" t="str">
        <f aca="false">IF(P539&lt;&gt;"", IF(COUNT(V539:Y539)=4, SUM(V539:Y539), "No"), "")</f>
        <v/>
      </c>
      <c r="AA539" s="33" t="str">
        <f aca="false">IF(P539&lt;&gt;"", IF(COUNT(V539:X539)=3, SUM(V539:X539), "No"), "")</f>
        <v/>
      </c>
      <c r="AB539" s="33" t="str">
        <f aca="false">IF(P539&lt;&gt;"", IF(COUNT(V539:W539)=2, SUM(V539:W539), "No"), "")</f>
        <v/>
      </c>
      <c r="AC539" s="33"/>
      <c r="AD539" s="31"/>
      <c r="AE539" s="31"/>
      <c r="AF539" s="31"/>
      <c r="AG539" s="31"/>
      <c r="AH539" s="31"/>
      <c r="AI539" s="31"/>
      <c r="AJ539" s="31"/>
      <c r="AK539" s="31"/>
      <c r="AL539" s="31"/>
      <c r="AM539" s="31"/>
      <c r="AN539" s="31"/>
      <c r="AO539" s="31"/>
      <c r="AP539" s="31"/>
      <c r="AQ539" s="31"/>
      <c r="AR539" s="31"/>
      <c r="AS539" s="31"/>
      <c r="AT539" s="31"/>
      <c r="AU539" s="31"/>
      <c r="AV539" s="31"/>
      <c r="AW539" s="31"/>
      <c r="AX539" s="31"/>
      <c r="AY539" s="31"/>
      <c r="AZ539" s="31"/>
      <c r="BA539" s="31"/>
      <c r="BB539" s="31"/>
      <c r="BC539" s="31"/>
      <c r="BD539" s="31"/>
      <c r="BE539" s="31"/>
      <c r="BF539" s="31"/>
      <c r="BG539" s="31"/>
      <c r="BH539" s="31"/>
      <c r="BI539" s="31"/>
      <c r="BJ539" s="31"/>
      <c r="BK539" s="31"/>
      <c r="BL539" s="31"/>
      <c r="BM539" s="31"/>
      <c r="BN539" s="31"/>
      <c r="BO539" s="31"/>
      <c r="BP539" s="31"/>
      <c r="BQ539" s="31"/>
      <c r="BR539" s="31"/>
      <c r="BS539" s="31"/>
      <c r="BT539" s="31"/>
      <c r="BU539" s="31"/>
      <c r="BV539" s="31"/>
      <c r="BW539" s="31"/>
      <c r="BX539" s="31"/>
      <c r="BY539" s="31"/>
      <c r="BZ539" s="31"/>
      <c r="CA539" s="31"/>
      <c r="CB539" s="31"/>
      <c r="CC539" s="31"/>
      <c r="CD539" s="31"/>
      <c r="CE539" s="31"/>
      <c r="CF539" s="31"/>
      <c r="CG539" s="31"/>
      <c r="CH539" s="31"/>
      <c r="CI539" s="31"/>
      <c r="CJ539" s="31"/>
      <c r="CK539" s="31"/>
      <c r="CL539" s="31"/>
      <c r="CM539" s="31"/>
      <c r="CN539" s="31"/>
      <c r="CO539" s="31"/>
      <c r="CP539" s="31"/>
      <c r="CQ539" s="31"/>
      <c r="CR539" s="31"/>
      <c r="CS539" s="31"/>
      <c r="CT539" s="31"/>
      <c r="CU539" s="31"/>
      <c r="CV539" s="31"/>
      <c r="CW539" s="31"/>
      <c r="CX539" s="31"/>
      <c r="CY539" s="31"/>
      <c r="CZ539" s="31"/>
      <c r="DA539" s="31"/>
      <c r="DB539" s="31"/>
      <c r="DC539" s="31"/>
      <c r="DD539" s="31"/>
      <c r="DE539" s="31"/>
      <c r="DF539" s="31"/>
      <c r="DG539" s="31"/>
      <c r="DH539" s="31"/>
      <c r="DI539" s="31"/>
      <c r="DJ539" s="31"/>
      <c r="DK539" s="31"/>
      <c r="DL539" s="31"/>
      <c r="DM539" s="31"/>
      <c r="DN539" s="31"/>
      <c r="DO539" s="31"/>
      <c r="DP539" s="31"/>
      <c r="DQ539" s="31"/>
      <c r="DR539" s="31"/>
      <c r="DS539" s="31"/>
      <c r="DT539" s="31"/>
      <c r="DU539" s="31"/>
      <c r="DV539" s="31"/>
      <c r="DW539" s="31"/>
    </row>
    <row r="540" customFormat="false" ht="15.75" hidden="false" customHeight="true" outlineLevel="0" collapsed="false">
      <c r="A540" s="21" t="n">
        <v>539</v>
      </c>
      <c r="B540" s="21" t="str">
        <f aca="false">IFERROR(VLOOKUP($A$1&amp;":"&amp;A540,'Finish order'!C:K,6,FALSE()),"")</f>
        <v/>
      </c>
      <c r="C540" s="21" t="str">
        <f aca="false">IFERROR(VLOOKUP(A$1&amp;":"&amp;A540,'Finish order'!$C:$K,9,FALSE()),"")</f>
        <v/>
      </c>
      <c r="D540" s="21" t="str">
        <f aca="false">IFERROR(VLOOKUP(A$1&amp;":"&amp;A540,'Finish order'!$C:$K,7,FALSE()),"")</f>
        <v/>
      </c>
      <c r="E540" s="29" t="str">
        <f aca="false">IFERROR(VLOOKUP($A$1&amp;":"&amp;A540,'Finish order'!C:K,5,FALSE()),"")</f>
        <v/>
      </c>
      <c r="F540" s="21" t="str">
        <f aca="false">IFERROR(VLOOKUP($A$1&amp;":"&amp;A540,'Finish order'!C:K,4,FALSE()),"")</f>
        <v/>
      </c>
      <c r="G540" s="21" t="str">
        <f aca="false" t="array" ref="G540:G540">IFERROR(SMALL(IF($D$2:$D1449=D540,$A$2:$A$911*1.001),1),"")</f>
        <v/>
      </c>
      <c r="H540" s="21" t="str">
        <f aca="false" t="array" ref="H540:H540">IFERROR(SMALL(IF($D$2:$D1449=D540,$A$2:$A$911*1.0001),2),"")</f>
        <v/>
      </c>
      <c r="I540" s="21" t="str">
        <f aca="false" t="array" ref="I540:I540">IFERROR(SMALL(IF($D$2:$D1449=D540,$A$2:$A$911*1.00001),3),"")</f>
        <v/>
      </c>
      <c r="J540" s="21" t="str">
        <f aca="false" t="array" ref="J540:J540">IFERROR(SMALL(IF($D$2:$D1449=D540,$A$2:$A$911*1.000001),4),"")</f>
        <v/>
      </c>
      <c r="K540" s="30" t="str">
        <f aca="false">IF(A540&lt;&gt;"", IF(COUNT(G540:J540)=4, SUM(G540:J540), "No"), "")</f>
        <v>No</v>
      </c>
      <c r="L540" s="30" t="str">
        <f aca="false">IF(A540&lt;&gt;"", IF(COUNT(G540:I540)=3, SUM(G540:I540), "No"), "")</f>
        <v>No</v>
      </c>
      <c r="M540" s="30" t="str">
        <f aca="false">IF(A540&lt;&gt;"", IF(COUNT(G540:H540)=2, SUM(G540:H540), "No"), "")</f>
        <v>No</v>
      </c>
      <c r="N540" s="30" t="str">
        <f aca="false">'Results 10 year vets'!$D540&amp;":"&amp;Table1[[#Headers],[Male]]</f>
        <v>:Male</v>
      </c>
      <c r="O540" s="31"/>
      <c r="P540" s="31"/>
      <c r="Q540" s="31"/>
      <c r="R540" s="31"/>
      <c r="S540" s="31"/>
      <c r="T540" s="31"/>
      <c r="U540" s="31"/>
      <c r="Z540" s="33" t="str">
        <f aca="false">IF(P540&lt;&gt;"", IF(COUNT(V540:Y540)=4, SUM(V540:Y540), "No"), "")</f>
        <v/>
      </c>
      <c r="AA540" s="33" t="str">
        <f aca="false">IF(P540&lt;&gt;"", IF(COUNT(V540:X540)=3, SUM(V540:X540), "No"), "")</f>
        <v/>
      </c>
      <c r="AB540" s="33" t="str">
        <f aca="false">IF(P540&lt;&gt;"", IF(COUNT(V540:W540)=2, SUM(V540:W540), "No"), "")</f>
        <v/>
      </c>
      <c r="AC540" s="33"/>
      <c r="AD540" s="31"/>
      <c r="AE540" s="31"/>
      <c r="AF540" s="31"/>
      <c r="AG540" s="31"/>
      <c r="AH540" s="31"/>
      <c r="AI540" s="31"/>
      <c r="AJ540" s="31"/>
      <c r="AK540" s="31"/>
      <c r="AL540" s="31"/>
      <c r="AM540" s="31"/>
      <c r="AN540" s="31"/>
      <c r="AO540" s="31"/>
      <c r="AP540" s="31"/>
      <c r="AQ540" s="31"/>
      <c r="AR540" s="31"/>
      <c r="AS540" s="31"/>
      <c r="AT540" s="31"/>
      <c r="AU540" s="31"/>
      <c r="AV540" s="31"/>
      <c r="AW540" s="31"/>
      <c r="AX540" s="31"/>
      <c r="AY540" s="31"/>
      <c r="AZ540" s="31"/>
      <c r="BA540" s="31"/>
      <c r="BB540" s="31"/>
      <c r="BC540" s="31"/>
      <c r="BD540" s="31"/>
      <c r="BE540" s="31"/>
      <c r="BF540" s="31"/>
      <c r="BG540" s="31"/>
      <c r="BH540" s="31"/>
      <c r="BI540" s="31"/>
      <c r="BJ540" s="31"/>
      <c r="BK540" s="31"/>
      <c r="BL540" s="31"/>
      <c r="BM540" s="31"/>
      <c r="BN540" s="31"/>
      <c r="BO540" s="31"/>
      <c r="BP540" s="31"/>
      <c r="BQ540" s="31"/>
      <c r="BR540" s="31"/>
      <c r="BS540" s="31"/>
      <c r="BT540" s="31"/>
      <c r="BU540" s="31"/>
      <c r="BV540" s="31"/>
      <c r="BW540" s="31"/>
      <c r="BX540" s="31"/>
      <c r="BY540" s="31"/>
      <c r="BZ540" s="31"/>
      <c r="CA540" s="31"/>
      <c r="CB540" s="31"/>
      <c r="CC540" s="31"/>
      <c r="CD540" s="31"/>
      <c r="CE540" s="31"/>
      <c r="CF540" s="31"/>
      <c r="CG540" s="31"/>
      <c r="CH540" s="31"/>
      <c r="CI540" s="31"/>
      <c r="CJ540" s="31"/>
      <c r="CK540" s="31"/>
      <c r="CL540" s="31"/>
      <c r="CM540" s="31"/>
      <c r="CN540" s="31"/>
      <c r="CO540" s="31"/>
      <c r="CP540" s="31"/>
      <c r="CQ540" s="31"/>
      <c r="CR540" s="31"/>
      <c r="CS540" s="31"/>
      <c r="CT540" s="31"/>
      <c r="CU540" s="31"/>
      <c r="CV540" s="31"/>
      <c r="CW540" s="31"/>
      <c r="CX540" s="31"/>
      <c r="CY540" s="31"/>
      <c r="CZ540" s="31"/>
      <c r="DA540" s="31"/>
      <c r="DB540" s="31"/>
      <c r="DC540" s="31"/>
      <c r="DD540" s="31"/>
      <c r="DE540" s="31"/>
      <c r="DF540" s="31"/>
      <c r="DG540" s="31"/>
      <c r="DH540" s="31"/>
      <c r="DI540" s="31"/>
      <c r="DJ540" s="31"/>
      <c r="DK540" s="31"/>
      <c r="DL540" s="31"/>
      <c r="DM540" s="31"/>
      <c r="DN540" s="31"/>
      <c r="DO540" s="31"/>
      <c r="DP540" s="31"/>
      <c r="DQ540" s="31"/>
      <c r="DR540" s="31"/>
      <c r="DS540" s="31"/>
      <c r="DT540" s="31"/>
      <c r="DU540" s="31"/>
      <c r="DV540" s="31"/>
      <c r="DW540" s="31"/>
    </row>
    <row r="541" customFormat="false" ht="15.75" hidden="false" customHeight="true" outlineLevel="0" collapsed="false">
      <c r="A541" s="21" t="n">
        <v>540</v>
      </c>
      <c r="B541" s="21" t="str">
        <f aca="false">IFERROR(VLOOKUP($A$1&amp;":"&amp;A541,'Finish order'!C:K,6,FALSE()),"")</f>
        <v/>
      </c>
      <c r="C541" s="21" t="str">
        <f aca="false">IFERROR(VLOOKUP(A$1&amp;":"&amp;A541,'Finish order'!$C:$K,9,FALSE()),"")</f>
        <v/>
      </c>
      <c r="D541" s="21" t="str">
        <f aca="false">IFERROR(VLOOKUP(A$1&amp;":"&amp;A541,'Finish order'!$C:$K,7,FALSE()),"")</f>
        <v/>
      </c>
      <c r="E541" s="29" t="str">
        <f aca="false">IFERROR(VLOOKUP($A$1&amp;":"&amp;A541,'Finish order'!C:K,5,FALSE()),"")</f>
        <v/>
      </c>
      <c r="F541" s="21" t="str">
        <f aca="false">IFERROR(VLOOKUP($A$1&amp;":"&amp;A541,'Finish order'!C:K,4,FALSE()),"")</f>
        <v/>
      </c>
      <c r="G541" s="21" t="str">
        <f aca="false" t="array" ref="G541:G541">IFERROR(SMALL(IF($D$2:$D1450=D541,$A$2:$A$911*1.001),1),"")</f>
        <v/>
      </c>
      <c r="H541" s="21" t="str">
        <f aca="false" t="array" ref="H541:H541">IFERROR(SMALL(IF($D$2:$D1450=D541,$A$2:$A$911*1.0001),2),"")</f>
        <v/>
      </c>
      <c r="I541" s="21" t="str">
        <f aca="false" t="array" ref="I541:I541">IFERROR(SMALL(IF($D$2:$D1450=D541,$A$2:$A$911*1.00001),3),"")</f>
        <v/>
      </c>
      <c r="J541" s="21" t="str">
        <f aca="false" t="array" ref="J541:J541">IFERROR(SMALL(IF($D$2:$D1450=D541,$A$2:$A$911*1.000001),4),"")</f>
        <v/>
      </c>
      <c r="K541" s="30" t="str">
        <f aca="false">IF(A541&lt;&gt;"", IF(COUNT(G541:J541)=4, SUM(G541:J541), "No"), "")</f>
        <v>No</v>
      </c>
      <c r="L541" s="30" t="str">
        <f aca="false">IF(A541&lt;&gt;"", IF(COUNT(G541:I541)=3, SUM(G541:I541), "No"), "")</f>
        <v>No</v>
      </c>
      <c r="M541" s="30" t="str">
        <f aca="false">IF(A541&lt;&gt;"", IF(COUNT(G541:H541)=2, SUM(G541:H541), "No"), "")</f>
        <v>No</v>
      </c>
      <c r="N541" s="30" t="str">
        <f aca="false">'Results 10 year vets'!$D541&amp;":"&amp;Table1[[#Headers],[Male]]</f>
        <v>:Male</v>
      </c>
      <c r="O541" s="31"/>
      <c r="P541" s="31"/>
      <c r="Q541" s="31"/>
      <c r="R541" s="31"/>
      <c r="S541" s="31"/>
      <c r="T541" s="31"/>
      <c r="U541" s="31"/>
      <c r="Z541" s="33" t="str">
        <f aca="false">IF(P541&lt;&gt;"", IF(COUNT(V541:Y541)=4, SUM(V541:Y541), "No"), "")</f>
        <v/>
      </c>
      <c r="AA541" s="33" t="str">
        <f aca="false">IF(P541&lt;&gt;"", IF(COUNT(V541:X541)=3, SUM(V541:X541), "No"), "")</f>
        <v/>
      </c>
      <c r="AB541" s="33" t="str">
        <f aca="false">IF(P541&lt;&gt;"", IF(COUNT(V541:W541)=2, SUM(V541:W541), "No"), "")</f>
        <v/>
      </c>
      <c r="AC541" s="33"/>
      <c r="AD541" s="31"/>
      <c r="AE541" s="31"/>
      <c r="AF541" s="31"/>
      <c r="AG541" s="31"/>
      <c r="AH541" s="31"/>
      <c r="AI541" s="31"/>
      <c r="AJ541" s="31"/>
      <c r="AK541" s="31"/>
      <c r="AL541" s="31"/>
      <c r="AM541" s="31"/>
      <c r="AN541" s="31"/>
      <c r="AO541" s="31"/>
      <c r="AP541" s="31"/>
      <c r="AQ541" s="31"/>
      <c r="AR541" s="31"/>
      <c r="AS541" s="31"/>
      <c r="AT541" s="31"/>
      <c r="AU541" s="31"/>
      <c r="AV541" s="31"/>
      <c r="AW541" s="31"/>
      <c r="AX541" s="31"/>
      <c r="AY541" s="31"/>
      <c r="AZ541" s="31"/>
      <c r="BA541" s="31"/>
      <c r="BB541" s="31"/>
      <c r="BC541" s="31"/>
      <c r="BD541" s="31"/>
      <c r="BE541" s="31"/>
      <c r="BF541" s="31"/>
      <c r="BG541" s="31"/>
      <c r="BH541" s="31"/>
      <c r="BI541" s="31"/>
      <c r="BJ541" s="31"/>
      <c r="BK541" s="31"/>
      <c r="BL541" s="31"/>
      <c r="BM541" s="31"/>
      <c r="BN541" s="31"/>
      <c r="BO541" s="31"/>
      <c r="BP541" s="31"/>
      <c r="BQ541" s="31"/>
      <c r="BR541" s="31"/>
      <c r="BS541" s="31"/>
      <c r="BT541" s="31"/>
      <c r="BU541" s="31"/>
      <c r="BV541" s="31"/>
      <c r="BW541" s="31"/>
      <c r="BX541" s="31"/>
      <c r="BY541" s="31"/>
      <c r="BZ541" s="31"/>
      <c r="CA541" s="31"/>
      <c r="CB541" s="31"/>
      <c r="CC541" s="31"/>
      <c r="CD541" s="31"/>
      <c r="CE541" s="31"/>
      <c r="CF541" s="31"/>
      <c r="CG541" s="31"/>
      <c r="CH541" s="31"/>
      <c r="CI541" s="31"/>
      <c r="CJ541" s="31"/>
      <c r="CK541" s="31"/>
      <c r="CL541" s="31"/>
      <c r="CM541" s="31"/>
      <c r="CN541" s="31"/>
      <c r="CO541" s="31"/>
      <c r="CP541" s="31"/>
      <c r="CQ541" s="31"/>
      <c r="CR541" s="31"/>
      <c r="CS541" s="31"/>
      <c r="CT541" s="31"/>
      <c r="CU541" s="31"/>
      <c r="CV541" s="31"/>
      <c r="CW541" s="31"/>
      <c r="CX541" s="31"/>
      <c r="CY541" s="31"/>
      <c r="CZ541" s="31"/>
      <c r="DA541" s="31"/>
      <c r="DB541" s="31"/>
      <c r="DC541" s="31"/>
      <c r="DD541" s="31"/>
      <c r="DE541" s="31"/>
      <c r="DF541" s="31"/>
      <c r="DG541" s="31"/>
      <c r="DH541" s="31"/>
      <c r="DI541" s="31"/>
      <c r="DJ541" s="31"/>
      <c r="DK541" s="31"/>
      <c r="DL541" s="31"/>
      <c r="DM541" s="31"/>
      <c r="DN541" s="31"/>
      <c r="DO541" s="31"/>
      <c r="DP541" s="31"/>
      <c r="DQ541" s="31"/>
      <c r="DR541" s="31"/>
      <c r="DS541" s="31"/>
      <c r="DT541" s="31"/>
      <c r="DU541" s="31"/>
      <c r="DV541" s="31"/>
      <c r="DW541" s="31"/>
    </row>
    <row r="542" customFormat="false" ht="15.75" hidden="false" customHeight="true" outlineLevel="0" collapsed="false">
      <c r="A542" s="21" t="n">
        <v>541</v>
      </c>
      <c r="B542" s="21" t="str">
        <f aca="false">IFERROR(VLOOKUP($A$1&amp;":"&amp;A542,'Finish order'!C:K,6,FALSE()),"")</f>
        <v/>
      </c>
      <c r="C542" s="21" t="str">
        <f aca="false">IFERROR(VLOOKUP(A$1&amp;":"&amp;A542,'Finish order'!$C:$K,9,FALSE()),"")</f>
        <v/>
      </c>
      <c r="D542" s="21" t="str">
        <f aca="false">IFERROR(VLOOKUP(A$1&amp;":"&amp;A542,'Finish order'!$C:$K,7,FALSE()),"")</f>
        <v/>
      </c>
      <c r="E542" s="29" t="str">
        <f aca="false">IFERROR(VLOOKUP($A$1&amp;":"&amp;A542,'Finish order'!C:K,5,FALSE()),"")</f>
        <v/>
      </c>
      <c r="F542" s="21" t="str">
        <f aca="false">IFERROR(VLOOKUP($A$1&amp;":"&amp;A542,'Finish order'!C:K,4,FALSE()),"")</f>
        <v/>
      </c>
      <c r="G542" s="21" t="str">
        <f aca="false" t="array" ref="G542:G542">IFERROR(SMALL(IF($D$2:$D1451=D542,$A$2:$A$911*1.001),1),"")</f>
        <v/>
      </c>
      <c r="H542" s="21" t="str">
        <f aca="false" t="array" ref="H542:H542">IFERROR(SMALL(IF($D$2:$D1451=D542,$A$2:$A$911*1.0001),2),"")</f>
        <v/>
      </c>
      <c r="I542" s="21" t="str">
        <f aca="false" t="array" ref="I542:I542">IFERROR(SMALL(IF($D$2:$D1451=D542,$A$2:$A$911*1.00001),3),"")</f>
        <v/>
      </c>
      <c r="J542" s="21" t="str">
        <f aca="false" t="array" ref="J542:J542">IFERROR(SMALL(IF($D$2:$D1451=D542,$A$2:$A$911*1.000001),4),"")</f>
        <v/>
      </c>
      <c r="K542" s="30" t="str">
        <f aca="false">IF(A542&lt;&gt;"", IF(COUNT(G542:J542)=4, SUM(G542:J542), "No"), "")</f>
        <v>No</v>
      </c>
      <c r="L542" s="30" t="str">
        <f aca="false">IF(A542&lt;&gt;"", IF(COUNT(G542:I542)=3, SUM(G542:I542), "No"), "")</f>
        <v>No</v>
      </c>
      <c r="M542" s="30" t="str">
        <f aca="false">IF(A542&lt;&gt;"", IF(COUNT(G542:H542)=2, SUM(G542:H542), "No"), "")</f>
        <v>No</v>
      </c>
      <c r="N542" s="30" t="str">
        <f aca="false">'Results 10 year vets'!$D542&amp;":"&amp;Table1[[#Headers],[Male]]</f>
        <v>:Male</v>
      </c>
      <c r="O542" s="31"/>
      <c r="P542" s="31"/>
      <c r="Q542" s="31"/>
      <c r="R542" s="31"/>
      <c r="S542" s="31"/>
      <c r="T542" s="31"/>
      <c r="U542" s="31"/>
      <c r="Z542" s="33" t="str">
        <f aca="false">IF(P542&lt;&gt;"", IF(COUNT(V542:Y542)=4, SUM(V542:Y542), "No"), "")</f>
        <v/>
      </c>
      <c r="AA542" s="33" t="str">
        <f aca="false">IF(P542&lt;&gt;"", IF(COUNT(V542:X542)=3, SUM(V542:X542), "No"), "")</f>
        <v/>
      </c>
      <c r="AB542" s="33" t="str">
        <f aca="false">IF(P542&lt;&gt;"", IF(COUNT(V542:W542)=2, SUM(V542:W542), "No"), "")</f>
        <v/>
      </c>
      <c r="AC542" s="33"/>
      <c r="AD542" s="31"/>
      <c r="AE542" s="31"/>
      <c r="AF542" s="31"/>
      <c r="AG542" s="31"/>
      <c r="AH542" s="31"/>
      <c r="AI542" s="31"/>
      <c r="AJ542" s="31"/>
      <c r="AK542" s="31"/>
      <c r="AL542" s="31"/>
      <c r="AM542" s="31"/>
      <c r="AN542" s="31"/>
      <c r="AO542" s="31"/>
      <c r="AP542" s="31"/>
      <c r="AQ542" s="31"/>
      <c r="AR542" s="31"/>
      <c r="AS542" s="31"/>
      <c r="AT542" s="31"/>
      <c r="AU542" s="31"/>
      <c r="AV542" s="31"/>
      <c r="AW542" s="31"/>
      <c r="AX542" s="31"/>
      <c r="AY542" s="31"/>
      <c r="AZ542" s="31"/>
      <c r="BA542" s="31"/>
      <c r="BB542" s="31"/>
      <c r="BC542" s="31"/>
      <c r="BD542" s="31"/>
      <c r="BE542" s="31"/>
      <c r="BF542" s="31"/>
      <c r="BG542" s="31"/>
      <c r="BH542" s="31"/>
      <c r="BI542" s="31"/>
      <c r="BJ542" s="31"/>
      <c r="BK542" s="31"/>
      <c r="BL542" s="31"/>
      <c r="BM542" s="31"/>
      <c r="BN542" s="31"/>
      <c r="BO542" s="31"/>
      <c r="BP542" s="31"/>
      <c r="BQ542" s="31"/>
      <c r="BR542" s="31"/>
      <c r="BS542" s="31"/>
      <c r="BT542" s="31"/>
      <c r="BU542" s="31"/>
      <c r="BV542" s="31"/>
      <c r="BW542" s="31"/>
      <c r="BX542" s="31"/>
      <c r="BY542" s="31"/>
      <c r="BZ542" s="31"/>
      <c r="CA542" s="31"/>
      <c r="CB542" s="31"/>
      <c r="CC542" s="31"/>
      <c r="CD542" s="31"/>
      <c r="CE542" s="31"/>
      <c r="CF542" s="31"/>
      <c r="CG542" s="31"/>
      <c r="CH542" s="31"/>
      <c r="CI542" s="31"/>
      <c r="CJ542" s="31"/>
      <c r="CK542" s="31"/>
      <c r="CL542" s="31"/>
      <c r="CM542" s="31"/>
      <c r="CN542" s="31"/>
      <c r="CO542" s="31"/>
      <c r="CP542" s="31"/>
      <c r="CQ542" s="31"/>
      <c r="CR542" s="31"/>
      <c r="CS542" s="31"/>
      <c r="CT542" s="31"/>
      <c r="CU542" s="31"/>
      <c r="CV542" s="31"/>
      <c r="CW542" s="31"/>
      <c r="CX542" s="31"/>
      <c r="CY542" s="31"/>
      <c r="CZ542" s="31"/>
      <c r="DA542" s="31"/>
      <c r="DB542" s="31"/>
      <c r="DC542" s="31"/>
      <c r="DD542" s="31"/>
      <c r="DE542" s="31"/>
      <c r="DF542" s="31"/>
      <c r="DG542" s="31"/>
      <c r="DH542" s="31"/>
      <c r="DI542" s="31"/>
      <c r="DJ542" s="31"/>
      <c r="DK542" s="31"/>
      <c r="DL542" s="31"/>
      <c r="DM542" s="31"/>
      <c r="DN542" s="31"/>
      <c r="DO542" s="31"/>
      <c r="DP542" s="31"/>
      <c r="DQ542" s="31"/>
      <c r="DR542" s="31"/>
      <c r="DS542" s="31"/>
      <c r="DT542" s="31"/>
      <c r="DU542" s="31"/>
      <c r="DV542" s="31"/>
      <c r="DW542" s="31"/>
    </row>
    <row r="543" customFormat="false" ht="15.75" hidden="false" customHeight="true" outlineLevel="0" collapsed="false">
      <c r="A543" s="21" t="n">
        <v>542</v>
      </c>
      <c r="B543" s="21" t="str">
        <f aca="false">IFERROR(VLOOKUP($A$1&amp;":"&amp;A543,'Finish order'!C:K,6,FALSE()),"")</f>
        <v/>
      </c>
      <c r="C543" s="21" t="str">
        <f aca="false">IFERROR(VLOOKUP(A$1&amp;":"&amp;A543,'Finish order'!$C:$K,9,FALSE()),"")</f>
        <v/>
      </c>
      <c r="D543" s="21" t="str">
        <f aca="false">IFERROR(VLOOKUP(A$1&amp;":"&amp;A543,'Finish order'!$C:$K,7,FALSE()),"")</f>
        <v/>
      </c>
      <c r="E543" s="29" t="str">
        <f aca="false">IFERROR(VLOOKUP($A$1&amp;":"&amp;A543,'Finish order'!C:K,5,FALSE()),"")</f>
        <v/>
      </c>
      <c r="F543" s="21" t="str">
        <f aca="false">IFERROR(VLOOKUP($A$1&amp;":"&amp;A543,'Finish order'!C:K,4,FALSE()),"")</f>
        <v/>
      </c>
      <c r="G543" s="21" t="str">
        <f aca="false" t="array" ref="G543:G543">IFERROR(SMALL(IF($D$2:$D1452=D543,$A$2:$A$911*1.001),1),"")</f>
        <v/>
      </c>
      <c r="H543" s="21" t="str">
        <f aca="false" t="array" ref="H543:H543">IFERROR(SMALL(IF($D$2:$D1452=D543,$A$2:$A$911*1.0001),2),"")</f>
        <v/>
      </c>
      <c r="I543" s="21" t="str">
        <f aca="false" t="array" ref="I543:I543">IFERROR(SMALL(IF($D$2:$D1452=D543,$A$2:$A$911*1.00001),3),"")</f>
        <v/>
      </c>
      <c r="J543" s="21" t="str">
        <f aca="false" t="array" ref="J543:J543">IFERROR(SMALL(IF($D$2:$D1452=D543,$A$2:$A$911*1.000001),4),"")</f>
        <v/>
      </c>
      <c r="K543" s="30" t="str">
        <f aca="false">IF(A543&lt;&gt;"", IF(COUNT(G543:J543)=4, SUM(G543:J543), "No"), "")</f>
        <v>No</v>
      </c>
      <c r="L543" s="30" t="str">
        <f aca="false">IF(A543&lt;&gt;"", IF(COUNT(G543:I543)=3, SUM(G543:I543), "No"), "")</f>
        <v>No</v>
      </c>
      <c r="M543" s="30" t="str">
        <f aca="false">IF(A543&lt;&gt;"", IF(COUNT(G543:H543)=2, SUM(G543:H543), "No"), "")</f>
        <v>No</v>
      </c>
      <c r="N543" s="30" t="str">
        <f aca="false">'Results 10 year vets'!$D543&amp;":"&amp;Table1[[#Headers],[Male]]</f>
        <v>:Male</v>
      </c>
      <c r="O543" s="31"/>
      <c r="P543" s="31"/>
      <c r="Q543" s="31"/>
      <c r="R543" s="31"/>
      <c r="S543" s="31"/>
      <c r="T543" s="31"/>
      <c r="U543" s="31"/>
      <c r="Z543" s="33" t="str">
        <f aca="false">IF(P543&lt;&gt;"", IF(COUNT(V543:Y543)=4, SUM(V543:Y543), "No"), "")</f>
        <v/>
      </c>
      <c r="AA543" s="33" t="str">
        <f aca="false">IF(P543&lt;&gt;"", IF(COUNT(V543:X543)=3, SUM(V543:X543), "No"), "")</f>
        <v/>
      </c>
      <c r="AB543" s="33" t="str">
        <f aca="false">IF(P543&lt;&gt;"", IF(COUNT(V543:W543)=2, SUM(V543:W543), "No"), "")</f>
        <v/>
      </c>
      <c r="AC543" s="33"/>
      <c r="AD543" s="31"/>
      <c r="AE543" s="31"/>
      <c r="AF543" s="31"/>
      <c r="AG543" s="31"/>
      <c r="AH543" s="31"/>
      <c r="AI543" s="31"/>
      <c r="AJ543" s="31"/>
      <c r="AK543" s="31"/>
      <c r="AL543" s="31"/>
      <c r="AM543" s="31"/>
      <c r="AN543" s="31"/>
      <c r="AO543" s="31"/>
      <c r="AP543" s="31"/>
      <c r="AQ543" s="31"/>
      <c r="AR543" s="31"/>
      <c r="AS543" s="31"/>
      <c r="AT543" s="31"/>
      <c r="AU543" s="31"/>
      <c r="AV543" s="31"/>
      <c r="AW543" s="31"/>
      <c r="AX543" s="31"/>
      <c r="AY543" s="31"/>
      <c r="AZ543" s="31"/>
      <c r="BA543" s="31"/>
      <c r="BB543" s="31"/>
      <c r="BC543" s="31"/>
      <c r="BD543" s="31"/>
      <c r="BE543" s="31"/>
      <c r="BF543" s="31"/>
      <c r="BG543" s="31"/>
      <c r="BH543" s="31"/>
      <c r="BI543" s="31"/>
      <c r="BJ543" s="31"/>
      <c r="BK543" s="31"/>
      <c r="BL543" s="31"/>
      <c r="BM543" s="31"/>
      <c r="BN543" s="31"/>
      <c r="BO543" s="31"/>
      <c r="BP543" s="31"/>
      <c r="BQ543" s="31"/>
      <c r="BR543" s="31"/>
      <c r="BS543" s="31"/>
      <c r="BT543" s="31"/>
      <c r="BU543" s="31"/>
      <c r="BV543" s="31"/>
      <c r="BW543" s="31"/>
      <c r="BX543" s="31"/>
      <c r="BY543" s="31"/>
      <c r="BZ543" s="31"/>
      <c r="CA543" s="31"/>
      <c r="CB543" s="31"/>
      <c r="CC543" s="31"/>
      <c r="CD543" s="31"/>
      <c r="CE543" s="31"/>
      <c r="CF543" s="31"/>
      <c r="CG543" s="31"/>
      <c r="CH543" s="31"/>
      <c r="CI543" s="31"/>
      <c r="CJ543" s="31"/>
      <c r="CK543" s="31"/>
      <c r="CL543" s="31"/>
      <c r="CM543" s="31"/>
      <c r="CN543" s="31"/>
      <c r="CO543" s="31"/>
      <c r="CP543" s="31"/>
      <c r="CQ543" s="31"/>
      <c r="CR543" s="31"/>
      <c r="CS543" s="31"/>
      <c r="CT543" s="31"/>
      <c r="CU543" s="31"/>
      <c r="CV543" s="31"/>
      <c r="CW543" s="31"/>
      <c r="CX543" s="31"/>
      <c r="CY543" s="31"/>
      <c r="CZ543" s="31"/>
      <c r="DA543" s="31"/>
      <c r="DB543" s="31"/>
      <c r="DC543" s="31"/>
      <c r="DD543" s="31"/>
      <c r="DE543" s="31"/>
      <c r="DF543" s="31"/>
      <c r="DG543" s="31"/>
      <c r="DH543" s="31"/>
      <c r="DI543" s="31"/>
      <c r="DJ543" s="31"/>
      <c r="DK543" s="31"/>
      <c r="DL543" s="31"/>
      <c r="DM543" s="31"/>
      <c r="DN543" s="31"/>
      <c r="DO543" s="31"/>
      <c r="DP543" s="31"/>
      <c r="DQ543" s="31"/>
      <c r="DR543" s="31"/>
      <c r="DS543" s="31"/>
      <c r="DT543" s="31"/>
      <c r="DU543" s="31"/>
      <c r="DV543" s="31"/>
      <c r="DW543" s="31"/>
    </row>
    <row r="544" customFormat="false" ht="15.75" hidden="false" customHeight="true" outlineLevel="0" collapsed="false">
      <c r="A544" s="21" t="n">
        <v>543</v>
      </c>
      <c r="B544" s="21" t="str">
        <f aca="false">IFERROR(VLOOKUP($A$1&amp;":"&amp;A544,'Finish order'!C:K,6,FALSE()),"")</f>
        <v/>
      </c>
      <c r="C544" s="21" t="str">
        <f aca="false">IFERROR(VLOOKUP(A$1&amp;":"&amp;A544,'Finish order'!$C:$K,9,FALSE()),"")</f>
        <v/>
      </c>
      <c r="D544" s="21" t="str">
        <f aca="false">IFERROR(VLOOKUP(A$1&amp;":"&amp;A544,'Finish order'!$C:$K,7,FALSE()),"")</f>
        <v/>
      </c>
      <c r="E544" s="29" t="str">
        <f aca="false">IFERROR(VLOOKUP($A$1&amp;":"&amp;A544,'Finish order'!C:K,5,FALSE()),"")</f>
        <v/>
      </c>
      <c r="F544" s="21" t="str">
        <f aca="false">IFERROR(VLOOKUP($A$1&amp;":"&amp;A544,'Finish order'!C:K,4,FALSE()),"")</f>
        <v/>
      </c>
      <c r="G544" s="21" t="str">
        <f aca="false" t="array" ref="G544:G544">IFERROR(SMALL(IF($D$2:$D1453=D544,$A$2:$A$911*1.001),1),"")</f>
        <v/>
      </c>
      <c r="H544" s="21" t="str">
        <f aca="false" t="array" ref="H544:H544">IFERROR(SMALL(IF($D$2:$D1453=D544,$A$2:$A$911*1.0001),2),"")</f>
        <v/>
      </c>
      <c r="I544" s="21" t="str">
        <f aca="false" t="array" ref="I544:I544">IFERROR(SMALL(IF($D$2:$D1453=D544,$A$2:$A$911*1.00001),3),"")</f>
        <v/>
      </c>
      <c r="J544" s="21" t="str">
        <f aca="false" t="array" ref="J544:J544">IFERROR(SMALL(IF($D$2:$D1453=D544,$A$2:$A$911*1.000001),4),"")</f>
        <v/>
      </c>
      <c r="K544" s="30" t="str">
        <f aca="false">IF(A544&lt;&gt;"", IF(COUNT(G544:J544)=4, SUM(G544:J544), "No"), "")</f>
        <v>No</v>
      </c>
      <c r="L544" s="30" t="str">
        <f aca="false">IF(A544&lt;&gt;"", IF(COUNT(G544:I544)=3, SUM(G544:I544), "No"), "")</f>
        <v>No</v>
      </c>
      <c r="M544" s="30" t="str">
        <f aca="false">IF(A544&lt;&gt;"", IF(COUNT(G544:H544)=2, SUM(G544:H544), "No"), "")</f>
        <v>No</v>
      </c>
      <c r="N544" s="30" t="str">
        <f aca="false">'Results 10 year vets'!$D544&amp;":"&amp;Table1[[#Headers],[Male]]</f>
        <v>:Male</v>
      </c>
      <c r="O544" s="31"/>
      <c r="P544" s="31"/>
      <c r="Q544" s="31"/>
      <c r="R544" s="31"/>
      <c r="S544" s="31"/>
      <c r="T544" s="31"/>
      <c r="U544" s="31"/>
      <c r="Z544" s="33" t="str">
        <f aca="false">IF(P544&lt;&gt;"", IF(COUNT(V544:Y544)=4, SUM(V544:Y544), "No"), "")</f>
        <v/>
      </c>
      <c r="AA544" s="33" t="str">
        <f aca="false">IF(P544&lt;&gt;"", IF(COUNT(V544:X544)=3, SUM(V544:X544), "No"), "")</f>
        <v/>
      </c>
      <c r="AB544" s="33" t="str">
        <f aca="false">IF(P544&lt;&gt;"", IF(COUNT(V544:W544)=2, SUM(V544:W544), "No"), "")</f>
        <v/>
      </c>
      <c r="AC544" s="33"/>
      <c r="AD544" s="31"/>
      <c r="AE544" s="31"/>
      <c r="AF544" s="31"/>
      <c r="AG544" s="31"/>
      <c r="AH544" s="31"/>
      <c r="AI544" s="31"/>
      <c r="AJ544" s="31"/>
      <c r="AK544" s="31"/>
      <c r="AL544" s="31"/>
      <c r="AM544" s="31"/>
      <c r="AN544" s="31"/>
      <c r="AO544" s="31"/>
      <c r="AP544" s="31"/>
      <c r="AQ544" s="31"/>
      <c r="AR544" s="31"/>
      <c r="AS544" s="31"/>
      <c r="AT544" s="31"/>
      <c r="AU544" s="31"/>
      <c r="AV544" s="31"/>
      <c r="AW544" s="31"/>
      <c r="AX544" s="31"/>
      <c r="AY544" s="31"/>
      <c r="AZ544" s="31"/>
      <c r="BA544" s="31"/>
      <c r="BB544" s="31"/>
      <c r="BC544" s="31"/>
      <c r="BD544" s="31"/>
      <c r="BE544" s="31"/>
      <c r="BF544" s="31"/>
      <c r="BG544" s="31"/>
      <c r="BH544" s="31"/>
      <c r="BI544" s="31"/>
      <c r="BJ544" s="31"/>
      <c r="BK544" s="31"/>
      <c r="BL544" s="31"/>
      <c r="BM544" s="31"/>
      <c r="BN544" s="31"/>
      <c r="BO544" s="31"/>
      <c r="BP544" s="31"/>
      <c r="BQ544" s="31"/>
      <c r="BR544" s="31"/>
      <c r="BS544" s="31"/>
      <c r="BT544" s="31"/>
      <c r="BU544" s="31"/>
      <c r="BV544" s="31"/>
      <c r="BW544" s="31"/>
      <c r="BX544" s="31"/>
      <c r="BY544" s="31"/>
      <c r="BZ544" s="31"/>
      <c r="CA544" s="31"/>
      <c r="CB544" s="31"/>
      <c r="CC544" s="31"/>
      <c r="CD544" s="31"/>
      <c r="CE544" s="31"/>
      <c r="CF544" s="31"/>
      <c r="CG544" s="31"/>
      <c r="CH544" s="31"/>
      <c r="CI544" s="31"/>
      <c r="CJ544" s="31"/>
      <c r="CK544" s="31"/>
      <c r="CL544" s="31"/>
      <c r="CM544" s="31"/>
      <c r="CN544" s="31"/>
      <c r="CO544" s="31"/>
      <c r="CP544" s="31"/>
      <c r="CQ544" s="31"/>
      <c r="CR544" s="31"/>
      <c r="CS544" s="31"/>
      <c r="CT544" s="31"/>
      <c r="CU544" s="31"/>
      <c r="CV544" s="31"/>
      <c r="CW544" s="31"/>
      <c r="CX544" s="31"/>
      <c r="CY544" s="31"/>
      <c r="CZ544" s="31"/>
      <c r="DA544" s="31"/>
      <c r="DB544" s="31"/>
      <c r="DC544" s="31"/>
      <c r="DD544" s="31"/>
      <c r="DE544" s="31"/>
      <c r="DF544" s="31"/>
      <c r="DG544" s="31"/>
      <c r="DH544" s="31"/>
      <c r="DI544" s="31"/>
      <c r="DJ544" s="31"/>
      <c r="DK544" s="31"/>
      <c r="DL544" s="31"/>
      <c r="DM544" s="31"/>
      <c r="DN544" s="31"/>
      <c r="DO544" s="31"/>
      <c r="DP544" s="31"/>
      <c r="DQ544" s="31"/>
      <c r="DR544" s="31"/>
      <c r="DS544" s="31"/>
      <c r="DT544" s="31"/>
      <c r="DU544" s="31"/>
      <c r="DV544" s="31"/>
      <c r="DW544" s="31"/>
    </row>
    <row r="545" customFormat="false" ht="15.75" hidden="false" customHeight="true" outlineLevel="0" collapsed="false">
      <c r="A545" s="21" t="n">
        <v>544</v>
      </c>
      <c r="B545" s="21" t="str">
        <f aca="false">IFERROR(VLOOKUP($A$1&amp;":"&amp;A545,'Finish order'!C:K,6,FALSE()),"")</f>
        <v/>
      </c>
      <c r="C545" s="21" t="str">
        <f aca="false">IFERROR(VLOOKUP(A$1&amp;":"&amp;A545,'Finish order'!$C:$K,9,FALSE()),"")</f>
        <v/>
      </c>
      <c r="D545" s="21" t="str">
        <f aca="false">IFERROR(VLOOKUP(A$1&amp;":"&amp;A545,'Finish order'!$C:$K,7,FALSE()),"")</f>
        <v/>
      </c>
      <c r="E545" s="29" t="str">
        <f aca="false">IFERROR(VLOOKUP($A$1&amp;":"&amp;A545,'Finish order'!C:K,5,FALSE()),"")</f>
        <v/>
      </c>
      <c r="F545" s="21" t="str">
        <f aca="false">IFERROR(VLOOKUP($A$1&amp;":"&amp;A545,'Finish order'!C:K,4,FALSE()),"")</f>
        <v/>
      </c>
      <c r="G545" s="21" t="str">
        <f aca="false" t="array" ref="G545:G545">IFERROR(SMALL(IF($D$2:$D1454=D545,$A$2:$A$911*1.001),1),"")</f>
        <v/>
      </c>
      <c r="H545" s="21" t="str">
        <f aca="false" t="array" ref="H545:H545">IFERROR(SMALL(IF($D$2:$D1454=D545,$A$2:$A$911*1.0001),2),"")</f>
        <v/>
      </c>
      <c r="I545" s="21" t="str">
        <f aca="false" t="array" ref="I545:I545">IFERROR(SMALL(IF($D$2:$D1454=D545,$A$2:$A$911*1.00001),3),"")</f>
        <v/>
      </c>
      <c r="J545" s="21" t="str">
        <f aca="false" t="array" ref="J545:J545">IFERROR(SMALL(IF($D$2:$D1454=D545,$A$2:$A$911*1.000001),4),"")</f>
        <v/>
      </c>
      <c r="K545" s="30" t="str">
        <f aca="false">IF(A545&lt;&gt;"", IF(COUNT(G545:J545)=4, SUM(G545:J545), "No"), "")</f>
        <v>No</v>
      </c>
      <c r="L545" s="30" t="str">
        <f aca="false">IF(A545&lt;&gt;"", IF(COUNT(G545:I545)=3, SUM(G545:I545), "No"), "")</f>
        <v>No</v>
      </c>
      <c r="M545" s="30" t="str">
        <f aca="false">IF(A545&lt;&gt;"", IF(COUNT(G545:H545)=2, SUM(G545:H545), "No"), "")</f>
        <v>No</v>
      </c>
      <c r="N545" s="30" t="str">
        <f aca="false">'Results 10 year vets'!$D545&amp;":"&amp;Table1[[#Headers],[Male]]</f>
        <v>:Male</v>
      </c>
      <c r="O545" s="31"/>
      <c r="P545" s="31"/>
      <c r="Q545" s="31"/>
      <c r="R545" s="31"/>
      <c r="S545" s="31"/>
      <c r="T545" s="31"/>
      <c r="U545" s="31"/>
      <c r="Z545" s="33" t="str">
        <f aca="false">IF(P545&lt;&gt;"", IF(COUNT(V545:Y545)=4, SUM(V545:Y545), "No"), "")</f>
        <v/>
      </c>
      <c r="AA545" s="33" t="str">
        <f aca="false">IF(P545&lt;&gt;"", IF(COUNT(V545:X545)=3, SUM(V545:X545), "No"), "")</f>
        <v/>
      </c>
      <c r="AB545" s="33" t="str">
        <f aca="false">IF(P545&lt;&gt;"", IF(COUNT(V545:W545)=2, SUM(V545:W545), "No"), "")</f>
        <v/>
      </c>
      <c r="AC545" s="33"/>
      <c r="AD545" s="31"/>
      <c r="AE545" s="31"/>
      <c r="AF545" s="31"/>
      <c r="AG545" s="31"/>
      <c r="AH545" s="31"/>
      <c r="AI545" s="31"/>
      <c r="AJ545" s="31"/>
      <c r="AK545" s="31"/>
      <c r="AL545" s="31"/>
      <c r="AM545" s="31"/>
      <c r="AN545" s="31"/>
      <c r="AO545" s="31"/>
      <c r="AP545" s="31"/>
      <c r="AQ545" s="31"/>
      <c r="AR545" s="31"/>
      <c r="AS545" s="31"/>
      <c r="AT545" s="31"/>
      <c r="AU545" s="31"/>
      <c r="AV545" s="31"/>
      <c r="AW545" s="31"/>
      <c r="AX545" s="31"/>
      <c r="AY545" s="31"/>
      <c r="AZ545" s="31"/>
      <c r="BA545" s="31"/>
      <c r="BB545" s="31"/>
      <c r="BC545" s="31"/>
      <c r="BD545" s="31"/>
      <c r="BE545" s="31"/>
      <c r="BF545" s="31"/>
      <c r="BG545" s="31"/>
      <c r="BH545" s="31"/>
      <c r="BI545" s="31"/>
      <c r="BJ545" s="31"/>
      <c r="BK545" s="31"/>
      <c r="BL545" s="31"/>
      <c r="BM545" s="31"/>
      <c r="BN545" s="31"/>
      <c r="BO545" s="31"/>
      <c r="BP545" s="31"/>
      <c r="BQ545" s="31"/>
      <c r="BR545" s="31"/>
      <c r="BS545" s="31"/>
      <c r="BT545" s="31"/>
      <c r="BU545" s="31"/>
      <c r="BV545" s="31"/>
      <c r="BW545" s="31"/>
      <c r="BX545" s="31"/>
      <c r="BY545" s="31"/>
      <c r="BZ545" s="31"/>
      <c r="CA545" s="31"/>
      <c r="CB545" s="31"/>
      <c r="CC545" s="31"/>
      <c r="CD545" s="31"/>
      <c r="CE545" s="31"/>
      <c r="CF545" s="31"/>
      <c r="CG545" s="31"/>
      <c r="CH545" s="31"/>
      <c r="CI545" s="31"/>
      <c r="CJ545" s="31"/>
      <c r="CK545" s="31"/>
      <c r="CL545" s="31"/>
      <c r="CM545" s="31"/>
      <c r="CN545" s="31"/>
      <c r="CO545" s="31"/>
      <c r="CP545" s="31"/>
      <c r="CQ545" s="31"/>
      <c r="CR545" s="31"/>
      <c r="CS545" s="31"/>
      <c r="CT545" s="31"/>
      <c r="CU545" s="31"/>
      <c r="CV545" s="31"/>
      <c r="CW545" s="31"/>
      <c r="CX545" s="31"/>
      <c r="CY545" s="31"/>
      <c r="CZ545" s="31"/>
      <c r="DA545" s="31"/>
      <c r="DB545" s="31"/>
      <c r="DC545" s="31"/>
      <c r="DD545" s="31"/>
      <c r="DE545" s="31"/>
      <c r="DF545" s="31"/>
      <c r="DG545" s="31"/>
      <c r="DH545" s="31"/>
      <c r="DI545" s="31"/>
      <c r="DJ545" s="31"/>
      <c r="DK545" s="31"/>
      <c r="DL545" s="31"/>
      <c r="DM545" s="31"/>
      <c r="DN545" s="31"/>
      <c r="DO545" s="31"/>
      <c r="DP545" s="31"/>
      <c r="DQ545" s="31"/>
      <c r="DR545" s="31"/>
      <c r="DS545" s="31"/>
      <c r="DT545" s="31"/>
      <c r="DU545" s="31"/>
      <c r="DV545" s="31"/>
      <c r="DW545" s="31"/>
    </row>
    <row r="546" customFormat="false" ht="15.75" hidden="false" customHeight="true" outlineLevel="0" collapsed="false">
      <c r="A546" s="21" t="n">
        <v>545</v>
      </c>
      <c r="B546" s="21" t="str">
        <f aca="false">IFERROR(VLOOKUP($A$1&amp;":"&amp;A546,'Finish order'!C:K,6,FALSE()),"")</f>
        <v/>
      </c>
      <c r="C546" s="21" t="str">
        <f aca="false">IFERROR(VLOOKUP(A$1&amp;":"&amp;A546,'Finish order'!$C:$K,9,FALSE()),"")</f>
        <v/>
      </c>
      <c r="D546" s="21" t="str">
        <f aca="false">IFERROR(VLOOKUP(A$1&amp;":"&amp;A546,'Finish order'!$C:$K,7,FALSE()),"")</f>
        <v/>
      </c>
      <c r="E546" s="29" t="str">
        <f aca="false">IFERROR(VLOOKUP($A$1&amp;":"&amp;A546,'Finish order'!C:K,5,FALSE()),"")</f>
        <v/>
      </c>
      <c r="F546" s="21" t="str">
        <f aca="false">IFERROR(VLOOKUP($A$1&amp;":"&amp;A546,'Finish order'!C:K,4,FALSE()),"")</f>
        <v/>
      </c>
      <c r="G546" s="21" t="str">
        <f aca="false" t="array" ref="G546:G546">IFERROR(SMALL(IF($D$2:$D1455=D546,$A$2:$A$911*1.001),1),"")</f>
        <v/>
      </c>
      <c r="H546" s="21" t="str">
        <f aca="false" t="array" ref="H546:H546">IFERROR(SMALL(IF($D$2:$D1455=D546,$A$2:$A$911*1.0001),2),"")</f>
        <v/>
      </c>
      <c r="I546" s="21" t="str">
        <f aca="false" t="array" ref="I546:I546">IFERROR(SMALL(IF($D$2:$D1455=D546,$A$2:$A$911*1.00001),3),"")</f>
        <v/>
      </c>
      <c r="J546" s="21" t="str">
        <f aca="false" t="array" ref="J546:J546">IFERROR(SMALL(IF($D$2:$D1455=D546,$A$2:$A$911*1.000001),4),"")</f>
        <v/>
      </c>
      <c r="K546" s="30" t="str">
        <f aca="false">IF(A546&lt;&gt;"", IF(COUNT(G546:J546)=4, SUM(G546:J546), "No"), "")</f>
        <v>No</v>
      </c>
      <c r="L546" s="30" t="str">
        <f aca="false">IF(A546&lt;&gt;"", IF(COUNT(G546:I546)=3, SUM(G546:I546), "No"), "")</f>
        <v>No</v>
      </c>
      <c r="M546" s="30" t="str">
        <f aca="false">IF(A546&lt;&gt;"", IF(COUNT(G546:H546)=2, SUM(G546:H546), "No"), "")</f>
        <v>No</v>
      </c>
      <c r="N546" s="30" t="str">
        <f aca="false">'Results 10 year vets'!$D546&amp;":"&amp;Table1[[#Headers],[Male]]</f>
        <v>:Male</v>
      </c>
      <c r="O546" s="31"/>
      <c r="P546" s="31"/>
      <c r="Q546" s="31"/>
      <c r="R546" s="31"/>
      <c r="S546" s="31"/>
      <c r="T546" s="31"/>
      <c r="U546" s="31"/>
      <c r="Z546" s="33" t="str">
        <f aca="false">IF(P546&lt;&gt;"", IF(COUNT(V546:Y546)=4, SUM(V546:Y546), "No"), "")</f>
        <v/>
      </c>
      <c r="AA546" s="33" t="str">
        <f aca="false">IF(P546&lt;&gt;"", IF(COUNT(V546:X546)=3, SUM(V546:X546), "No"), "")</f>
        <v/>
      </c>
      <c r="AB546" s="33" t="str">
        <f aca="false">IF(P546&lt;&gt;"", IF(COUNT(V546:W546)=2, SUM(V546:W546), "No"), "")</f>
        <v/>
      </c>
      <c r="AC546" s="33"/>
      <c r="AD546" s="31"/>
      <c r="AE546" s="31"/>
      <c r="AF546" s="31"/>
      <c r="AG546" s="31"/>
      <c r="AH546" s="31"/>
      <c r="AI546" s="31"/>
      <c r="AJ546" s="31"/>
      <c r="AK546" s="31"/>
      <c r="AL546" s="31"/>
      <c r="AM546" s="31"/>
      <c r="AN546" s="31"/>
      <c r="AO546" s="31"/>
      <c r="AP546" s="31"/>
      <c r="AQ546" s="31"/>
      <c r="AR546" s="31"/>
      <c r="AS546" s="31"/>
      <c r="AT546" s="31"/>
      <c r="AU546" s="31"/>
      <c r="AV546" s="31"/>
      <c r="AW546" s="31"/>
      <c r="AX546" s="31"/>
      <c r="AY546" s="31"/>
      <c r="AZ546" s="31"/>
      <c r="BA546" s="31"/>
      <c r="BB546" s="31"/>
      <c r="BC546" s="31"/>
      <c r="BD546" s="31"/>
      <c r="BE546" s="31"/>
      <c r="BF546" s="31"/>
      <c r="BG546" s="31"/>
      <c r="BH546" s="31"/>
      <c r="BI546" s="31"/>
      <c r="BJ546" s="31"/>
      <c r="BK546" s="31"/>
      <c r="BL546" s="31"/>
      <c r="BM546" s="31"/>
      <c r="BN546" s="31"/>
      <c r="BO546" s="31"/>
      <c r="BP546" s="31"/>
      <c r="BQ546" s="31"/>
      <c r="BR546" s="31"/>
      <c r="BS546" s="31"/>
      <c r="BT546" s="31"/>
      <c r="BU546" s="31"/>
      <c r="BV546" s="31"/>
      <c r="BW546" s="31"/>
      <c r="BX546" s="31"/>
      <c r="BY546" s="31"/>
      <c r="BZ546" s="31"/>
      <c r="CA546" s="31"/>
      <c r="CB546" s="31"/>
      <c r="CC546" s="31"/>
      <c r="CD546" s="31"/>
      <c r="CE546" s="31"/>
      <c r="CF546" s="31"/>
      <c r="CG546" s="31"/>
      <c r="CH546" s="31"/>
      <c r="CI546" s="31"/>
      <c r="CJ546" s="31"/>
      <c r="CK546" s="31"/>
      <c r="CL546" s="31"/>
      <c r="CM546" s="31"/>
      <c r="CN546" s="31"/>
      <c r="CO546" s="31"/>
      <c r="CP546" s="31"/>
      <c r="CQ546" s="31"/>
      <c r="CR546" s="31"/>
      <c r="CS546" s="31"/>
      <c r="CT546" s="31"/>
      <c r="CU546" s="31"/>
      <c r="CV546" s="31"/>
      <c r="CW546" s="31"/>
      <c r="CX546" s="31"/>
      <c r="CY546" s="31"/>
      <c r="CZ546" s="31"/>
      <c r="DA546" s="31"/>
      <c r="DB546" s="31"/>
      <c r="DC546" s="31"/>
      <c r="DD546" s="31"/>
      <c r="DE546" s="31"/>
      <c r="DF546" s="31"/>
      <c r="DG546" s="31"/>
      <c r="DH546" s="31"/>
      <c r="DI546" s="31"/>
      <c r="DJ546" s="31"/>
      <c r="DK546" s="31"/>
      <c r="DL546" s="31"/>
      <c r="DM546" s="31"/>
      <c r="DN546" s="31"/>
      <c r="DO546" s="31"/>
      <c r="DP546" s="31"/>
      <c r="DQ546" s="31"/>
      <c r="DR546" s="31"/>
      <c r="DS546" s="31"/>
      <c r="DT546" s="31"/>
      <c r="DU546" s="31"/>
      <c r="DV546" s="31"/>
      <c r="DW546" s="31"/>
    </row>
    <row r="547" customFormat="false" ht="15.75" hidden="false" customHeight="true" outlineLevel="0" collapsed="false">
      <c r="A547" s="21" t="n">
        <v>546</v>
      </c>
      <c r="B547" s="21" t="str">
        <f aca="false">IFERROR(VLOOKUP($A$1&amp;":"&amp;A547,'Finish order'!C:K,6,FALSE()),"")</f>
        <v/>
      </c>
      <c r="C547" s="21" t="str">
        <f aca="false">IFERROR(VLOOKUP(A$1&amp;":"&amp;A547,'Finish order'!$C:$K,9,FALSE()),"")</f>
        <v/>
      </c>
      <c r="D547" s="21" t="str">
        <f aca="false">IFERROR(VLOOKUP(A$1&amp;":"&amp;A547,'Finish order'!$C:$K,7,FALSE()),"")</f>
        <v/>
      </c>
      <c r="E547" s="29" t="str">
        <f aca="false">IFERROR(VLOOKUP($A$1&amp;":"&amp;A547,'Finish order'!C:K,5,FALSE()),"")</f>
        <v/>
      </c>
      <c r="F547" s="21" t="str">
        <f aca="false">IFERROR(VLOOKUP($A$1&amp;":"&amp;A547,'Finish order'!C:K,4,FALSE()),"")</f>
        <v/>
      </c>
      <c r="G547" s="21" t="str">
        <f aca="false" t="array" ref="G547:G547">IFERROR(SMALL(IF($D$2:$D1456=D547,$A$2:$A$911*1.001),1),"")</f>
        <v/>
      </c>
      <c r="H547" s="21" t="str">
        <f aca="false" t="array" ref="H547:H547">IFERROR(SMALL(IF($D$2:$D1456=D547,$A$2:$A$911*1.0001),2),"")</f>
        <v/>
      </c>
      <c r="I547" s="21" t="str">
        <f aca="false" t="array" ref="I547:I547">IFERROR(SMALL(IF($D$2:$D1456=D547,$A$2:$A$911*1.00001),3),"")</f>
        <v/>
      </c>
      <c r="J547" s="21" t="str">
        <f aca="false" t="array" ref="J547:J547">IFERROR(SMALL(IF($D$2:$D1456=D547,$A$2:$A$911*1.000001),4),"")</f>
        <v/>
      </c>
      <c r="K547" s="30" t="str">
        <f aca="false">IF(A547&lt;&gt;"", IF(COUNT(G547:J547)=4, SUM(G547:J547), "No"), "")</f>
        <v>No</v>
      </c>
      <c r="L547" s="30" t="str">
        <f aca="false">IF(A547&lt;&gt;"", IF(COUNT(G547:I547)=3, SUM(G547:I547), "No"), "")</f>
        <v>No</v>
      </c>
      <c r="M547" s="30" t="str">
        <f aca="false">IF(A547&lt;&gt;"", IF(COUNT(G547:H547)=2, SUM(G547:H547), "No"), "")</f>
        <v>No</v>
      </c>
      <c r="N547" s="30" t="str">
        <f aca="false">'Results 10 year vets'!$D547&amp;":"&amp;Table1[[#Headers],[Male]]</f>
        <v>:Male</v>
      </c>
      <c r="O547" s="31"/>
      <c r="P547" s="31"/>
      <c r="Q547" s="31"/>
      <c r="R547" s="31"/>
      <c r="S547" s="31"/>
      <c r="T547" s="31"/>
      <c r="U547" s="31"/>
      <c r="Z547" s="33" t="str">
        <f aca="false">IF(P547&lt;&gt;"", IF(COUNT(V547:Y547)=4, SUM(V547:Y547), "No"), "")</f>
        <v/>
      </c>
      <c r="AA547" s="33" t="str">
        <f aca="false">IF(P547&lt;&gt;"", IF(COUNT(V547:X547)=3, SUM(V547:X547), "No"), "")</f>
        <v/>
      </c>
      <c r="AB547" s="33" t="str">
        <f aca="false">IF(P547&lt;&gt;"", IF(COUNT(V547:W547)=2, SUM(V547:W547), "No"), "")</f>
        <v/>
      </c>
      <c r="AC547" s="33"/>
      <c r="AD547" s="31"/>
      <c r="AE547" s="31"/>
      <c r="AF547" s="31"/>
      <c r="AG547" s="31"/>
      <c r="AH547" s="31"/>
      <c r="AI547" s="31"/>
      <c r="AJ547" s="31"/>
      <c r="AK547" s="31"/>
      <c r="AL547" s="31"/>
      <c r="AM547" s="31"/>
      <c r="AN547" s="31"/>
      <c r="AO547" s="31"/>
      <c r="AP547" s="31"/>
      <c r="AQ547" s="31"/>
      <c r="AR547" s="31"/>
      <c r="AS547" s="31"/>
      <c r="AT547" s="31"/>
      <c r="AU547" s="31"/>
      <c r="AV547" s="31"/>
      <c r="AW547" s="31"/>
      <c r="AX547" s="31"/>
      <c r="AY547" s="31"/>
      <c r="AZ547" s="31"/>
      <c r="BA547" s="31"/>
      <c r="BB547" s="31"/>
      <c r="BC547" s="31"/>
      <c r="BD547" s="31"/>
      <c r="BE547" s="31"/>
      <c r="BF547" s="31"/>
      <c r="BG547" s="31"/>
      <c r="BH547" s="31"/>
      <c r="BI547" s="31"/>
      <c r="BJ547" s="31"/>
      <c r="BK547" s="31"/>
      <c r="BL547" s="31"/>
      <c r="BM547" s="31"/>
      <c r="BN547" s="31"/>
      <c r="BO547" s="31"/>
      <c r="BP547" s="31"/>
      <c r="BQ547" s="31"/>
      <c r="BR547" s="31"/>
      <c r="BS547" s="31"/>
      <c r="BT547" s="31"/>
      <c r="BU547" s="31"/>
      <c r="BV547" s="31"/>
      <c r="BW547" s="31"/>
      <c r="BX547" s="31"/>
      <c r="BY547" s="31"/>
      <c r="BZ547" s="31"/>
      <c r="CA547" s="31"/>
      <c r="CB547" s="31"/>
      <c r="CC547" s="31"/>
      <c r="CD547" s="31"/>
      <c r="CE547" s="31"/>
      <c r="CF547" s="31"/>
      <c r="CG547" s="31"/>
      <c r="CH547" s="31"/>
      <c r="CI547" s="31"/>
      <c r="CJ547" s="31"/>
      <c r="CK547" s="31"/>
      <c r="CL547" s="31"/>
      <c r="CM547" s="31"/>
      <c r="CN547" s="31"/>
      <c r="CO547" s="31"/>
      <c r="CP547" s="31"/>
      <c r="CQ547" s="31"/>
      <c r="CR547" s="31"/>
      <c r="CS547" s="31"/>
      <c r="CT547" s="31"/>
      <c r="CU547" s="31"/>
      <c r="CV547" s="31"/>
      <c r="CW547" s="31"/>
      <c r="CX547" s="31"/>
      <c r="CY547" s="31"/>
      <c r="CZ547" s="31"/>
      <c r="DA547" s="31"/>
      <c r="DB547" s="31"/>
      <c r="DC547" s="31"/>
      <c r="DD547" s="31"/>
      <c r="DE547" s="31"/>
      <c r="DF547" s="31"/>
      <c r="DG547" s="31"/>
      <c r="DH547" s="31"/>
      <c r="DI547" s="31"/>
      <c r="DJ547" s="31"/>
      <c r="DK547" s="31"/>
      <c r="DL547" s="31"/>
      <c r="DM547" s="31"/>
      <c r="DN547" s="31"/>
      <c r="DO547" s="31"/>
      <c r="DP547" s="31"/>
      <c r="DQ547" s="31"/>
      <c r="DR547" s="31"/>
      <c r="DS547" s="31"/>
      <c r="DT547" s="31"/>
      <c r="DU547" s="31"/>
      <c r="DV547" s="31"/>
      <c r="DW547" s="31"/>
    </row>
    <row r="548" customFormat="false" ht="15.75" hidden="false" customHeight="true" outlineLevel="0" collapsed="false">
      <c r="A548" s="21" t="n">
        <v>547</v>
      </c>
      <c r="B548" s="21" t="str">
        <f aca="false">IFERROR(VLOOKUP($A$1&amp;":"&amp;A548,'Finish order'!C:K,6,FALSE()),"")</f>
        <v/>
      </c>
      <c r="C548" s="21" t="str">
        <f aca="false">IFERROR(VLOOKUP(A$1&amp;":"&amp;A548,'Finish order'!$C:$K,9,FALSE()),"")</f>
        <v/>
      </c>
      <c r="D548" s="21" t="str">
        <f aca="false">IFERROR(VLOOKUP(A$1&amp;":"&amp;A548,'Finish order'!$C:$K,7,FALSE()),"")</f>
        <v/>
      </c>
      <c r="E548" s="29" t="str">
        <f aca="false">IFERROR(VLOOKUP($A$1&amp;":"&amp;A548,'Finish order'!C:K,5,FALSE()),"")</f>
        <v/>
      </c>
      <c r="F548" s="21" t="str">
        <f aca="false">IFERROR(VLOOKUP($A$1&amp;":"&amp;A548,'Finish order'!C:K,4,FALSE()),"")</f>
        <v/>
      </c>
      <c r="G548" s="21" t="str">
        <f aca="false" t="array" ref="G548:G548">IFERROR(SMALL(IF($D$2:$D1457=D548,$A$2:$A$911*1.001),1),"")</f>
        <v/>
      </c>
      <c r="H548" s="21" t="str">
        <f aca="false" t="array" ref="H548:H548">IFERROR(SMALL(IF($D$2:$D1457=D548,$A$2:$A$911*1.0001),2),"")</f>
        <v/>
      </c>
      <c r="I548" s="21" t="str">
        <f aca="false" t="array" ref="I548:I548">IFERROR(SMALL(IF($D$2:$D1457=D548,$A$2:$A$911*1.00001),3),"")</f>
        <v/>
      </c>
      <c r="J548" s="21" t="str">
        <f aca="false" t="array" ref="J548:J548">IFERROR(SMALL(IF($D$2:$D1457=D548,$A$2:$A$911*1.000001),4),"")</f>
        <v/>
      </c>
      <c r="K548" s="30" t="str">
        <f aca="false">IF(A548&lt;&gt;"", IF(COUNT(G548:J548)=4, SUM(G548:J548), "No"), "")</f>
        <v>No</v>
      </c>
      <c r="L548" s="30" t="str">
        <f aca="false">IF(A548&lt;&gt;"", IF(COUNT(G548:I548)=3, SUM(G548:I548), "No"), "")</f>
        <v>No</v>
      </c>
      <c r="M548" s="30" t="str">
        <f aca="false">IF(A548&lt;&gt;"", IF(COUNT(G548:H548)=2, SUM(G548:H548), "No"), "")</f>
        <v>No</v>
      </c>
      <c r="N548" s="30" t="str">
        <f aca="false">'Results 10 year vets'!$D548&amp;":"&amp;Table1[[#Headers],[Male]]</f>
        <v>:Male</v>
      </c>
      <c r="O548" s="31"/>
      <c r="P548" s="31"/>
      <c r="Q548" s="31"/>
      <c r="R548" s="31"/>
      <c r="S548" s="31"/>
      <c r="T548" s="31"/>
      <c r="U548" s="31"/>
      <c r="Z548" s="33" t="str">
        <f aca="false">IF(P548&lt;&gt;"", IF(COUNT(V548:Y548)=4, SUM(V548:Y548), "No"), "")</f>
        <v/>
      </c>
      <c r="AA548" s="33" t="str">
        <f aca="false">IF(P548&lt;&gt;"", IF(COUNT(V548:X548)=3, SUM(V548:X548), "No"), "")</f>
        <v/>
      </c>
      <c r="AB548" s="33" t="str">
        <f aca="false">IF(P548&lt;&gt;"", IF(COUNT(V548:W548)=2, SUM(V548:W548), "No"), "")</f>
        <v/>
      </c>
      <c r="AC548" s="33"/>
      <c r="AD548" s="31"/>
      <c r="AE548" s="31"/>
      <c r="AF548" s="31"/>
      <c r="AG548" s="31"/>
      <c r="AH548" s="31"/>
      <c r="AI548" s="31"/>
      <c r="AJ548" s="31"/>
      <c r="AK548" s="31"/>
      <c r="AL548" s="31"/>
      <c r="AM548" s="31"/>
      <c r="AN548" s="31"/>
      <c r="AO548" s="31"/>
      <c r="AP548" s="31"/>
      <c r="AQ548" s="31"/>
      <c r="AR548" s="31"/>
      <c r="AS548" s="31"/>
      <c r="AT548" s="31"/>
      <c r="AU548" s="31"/>
      <c r="AV548" s="31"/>
      <c r="AW548" s="31"/>
      <c r="AX548" s="31"/>
      <c r="AY548" s="31"/>
      <c r="AZ548" s="31"/>
      <c r="BA548" s="31"/>
      <c r="BB548" s="31"/>
      <c r="BC548" s="31"/>
      <c r="BD548" s="31"/>
      <c r="BE548" s="31"/>
      <c r="BF548" s="31"/>
      <c r="BG548" s="31"/>
      <c r="BH548" s="31"/>
      <c r="BI548" s="31"/>
      <c r="BJ548" s="31"/>
      <c r="BK548" s="31"/>
      <c r="BL548" s="31"/>
      <c r="BM548" s="31"/>
      <c r="BN548" s="31"/>
      <c r="BO548" s="31"/>
      <c r="BP548" s="31"/>
      <c r="BQ548" s="31"/>
      <c r="BR548" s="31"/>
      <c r="BS548" s="31"/>
      <c r="BT548" s="31"/>
      <c r="BU548" s="31"/>
      <c r="BV548" s="31"/>
      <c r="BW548" s="31"/>
      <c r="BX548" s="31"/>
      <c r="BY548" s="31"/>
      <c r="BZ548" s="31"/>
      <c r="CA548" s="31"/>
      <c r="CB548" s="31"/>
      <c r="CC548" s="31"/>
      <c r="CD548" s="31"/>
      <c r="CE548" s="31"/>
      <c r="CF548" s="31"/>
      <c r="CG548" s="31"/>
      <c r="CH548" s="31"/>
      <c r="CI548" s="31"/>
      <c r="CJ548" s="31"/>
      <c r="CK548" s="31"/>
      <c r="CL548" s="31"/>
      <c r="CM548" s="31"/>
      <c r="CN548" s="31"/>
      <c r="CO548" s="31"/>
      <c r="CP548" s="31"/>
      <c r="CQ548" s="31"/>
      <c r="CR548" s="31"/>
      <c r="CS548" s="31"/>
      <c r="CT548" s="31"/>
      <c r="CU548" s="31"/>
      <c r="CV548" s="31"/>
      <c r="CW548" s="31"/>
      <c r="CX548" s="31"/>
      <c r="CY548" s="31"/>
      <c r="CZ548" s="31"/>
      <c r="DA548" s="31"/>
      <c r="DB548" s="31"/>
      <c r="DC548" s="31"/>
      <c r="DD548" s="31"/>
      <c r="DE548" s="31"/>
      <c r="DF548" s="31"/>
      <c r="DG548" s="31"/>
      <c r="DH548" s="31"/>
      <c r="DI548" s="31"/>
      <c r="DJ548" s="31"/>
      <c r="DK548" s="31"/>
      <c r="DL548" s="31"/>
      <c r="DM548" s="31"/>
      <c r="DN548" s="31"/>
      <c r="DO548" s="31"/>
      <c r="DP548" s="31"/>
      <c r="DQ548" s="31"/>
      <c r="DR548" s="31"/>
      <c r="DS548" s="31"/>
      <c r="DT548" s="31"/>
      <c r="DU548" s="31"/>
      <c r="DV548" s="31"/>
      <c r="DW548" s="31"/>
    </row>
    <row r="549" customFormat="false" ht="15.75" hidden="false" customHeight="true" outlineLevel="0" collapsed="false">
      <c r="A549" s="21" t="n">
        <v>548</v>
      </c>
      <c r="B549" s="21" t="str">
        <f aca="false">IFERROR(VLOOKUP($A$1&amp;":"&amp;A549,'Finish order'!C:K,6,FALSE()),"")</f>
        <v/>
      </c>
      <c r="C549" s="21" t="str">
        <f aca="false">IFERROR(VLOOKUP(A$1&amp;":"&amp;A549,'Finish order'!$C:$K,9,FALSE()),"")</f>
        <v/>
      </c>
      <c r="D549" s="21" t="str">
        <f aca="false">IFERROR(VLOOKUP(A$1&amp;":"&amp;A549,'Finish order'!$C:$K,7,FALSE()),"")</f>
        <v/>
      </c>
      <c r="E549" s="29" t="str">
        <f aca="false">IFERROR(VLOOKUP($A$1&amp;":"&amp;A549,'Finish order'!C:K,5,FALSE()),"")</f>
        <v/>
      </c>
      <c r="F549" s="21" t="str">
        <f aca="false">IFERROR(VLOOKUP($A$1&amp;":"&amp;A549,'Finish order'!C:K,4,FALSE()),"")</f>
        <v/>
      </c>
      <c r="G549" s="21" t="str">
        <f aca="false" t="array" ref="G549:G549">IFERROR(SMALL(IF($D$2:$D1458=D549,$A$2:$A$911*1.001),1),"")</f>
        <v/>
      </c>
      <c r="H549" s="21" t="str">
        <f aca="false" t="array" ref="H549:H549">IFERROR(SMALL(IF($D$2:$D1458=D549,$A$2:$A$911*1.0001),2),"")</f>
        <v/>
      </c>
      <c r="I549" s="21" t="str">
        <f aca="false" t="array" ref="I549:I549">IFERROR(SMALL(IF($D$2:$D1458=D549,$A$2:$A$911*1.00001),3),"")</f>
        <v/>
      </c>
      <c r="J549" s="21" t="str">
        <f aca="false" t="array" ref="J549:J549">IFERROR(SMALL(IF($D$2:$D1458=D549,$A$2:$A$911*1.000001),4),"")</f>
        <v/>
      </c>
      <c r="K549" s="30" t="str">
        <f aca="false">IF(A549&lt;&gt;"", IF(COUNT(G549:J549)=4, SUM(G549:J549), "No"), "")</f>
        <v>No</v>
      </c>
      <c r="L549" s="30" t="str">
        <f aca="false">IF(A549&lt;&gt;"", IF(COUNT(G549:I549)=3, SUM(G549:I549), "No"), "")</f>
        <v>No</v>
      </c>
      <c r="M549" s="30" t="str">
        <f aca="false">IF(A549&lt;&gt;"", IF(COUNT(G549:H549)=2, SUM(G549:H549), "No"), "")</f>
        <v>No</v>
      </c>
      <c r="N549" s="30" t="str">
        <f aca="false">'Results 10 year vets'!$D549&amp;":"&amp;Table1[[#Headers],[Male]]</f>
        <v>:Male</v>
      </c>
      <c r="O549" s="31"/>
      <c r="P549" s="31"/>
      <c r="Q549" s="31"/>
      <c r="R549" s="31"/>
      <c r="S549" s="31"/>
      <c r="T549" s="31"/>
      <c r="U549" s="31"/>
      <c r="Z549" s="33" t="str">
        <f aca="false">IF(P549&lt;&gt;"", IF(COUNT(V549:Y549)=4, SUM(V549:Y549), "No"), "")</f>
        <v/>
      </c>
      <c r="AA549" s="33" t="str">
        <f aca="false">IF(P549&lt;&gt;"", IF(COUNT(V549:X549)=3, SUM(V549:X549), "No"), "")</f>
        <v/>
      </c>
      <c r="AB549" s="33" t="str">
        <f aca="false">IF(P549&lt;&gt;"", IF(COUNT(V549:W549)=2, SUM(V549:W549), "No"), "")</f>
        <v/>
      </c>
      <c r="AC549" s="33"/>
      <c r="AD549" s="31"/>
      <c r="AE549" s="31"/>
      <c r="AF549" s="31"/>
      <c r="AG549" s="31"/>
      <c r="AH549" s="31"/>
      <c r="AI549" s="31"/>
      <c r="AJ549" s="31"/>
      <c r="AK549" s="31"/>
      <c r="AL549" s="31"/>
      <c r="AM549" s="31"/>
      <c r="AN549" s="31"/>
      <c r="AO549" s="31"/>
      <c r="AP549" s="31"/>
      <c r="AQ549" s="31"/>
      <c r="AR549" s="31"/>
      <c r="AS549" s="31"/>
      <c r="AT549" s="31"/>
      <c r="AU549" s="31"/>
      <c r="AV549" s="31"/>
      <c r="AW549" s="31"/>
      <c r="AX549" s="31"/>
      <c r="AY549" s="31"/>
      <c r="AZ549" s="31"/>
      <c r="BA549" s="31"/>
      <c r="BB549" s="31"/>
      <c r="BC549" s="31"/>
      <c r="BD549" s="31"/>
      <c r="BE549" s="31"/>
      <c r="BF549" s="31"/>
      <c r="BG549" s="31"/>
      <c r="BH549" s="31"/>
      <c r="BI549" s="31"/>
      <c r="BJ549" s="31"/>
      <c r="BK549" s="31"/>
      <c r="BL549" s="31"/>
      <c r="BM549" s="31"/>
      <c r="BN549" s="31"/>
      <c r="BO549" s="31"/>
      <c r="BP549" s="31"/>
      <c r="BQ549" s="31"/>
      <c r="BR549" s="31"/>
      <c r="BS549" s="31"/>
      <c r="BT549" s="31"/>
      <c r="BU549" s="31"/>
      <c r="BV549" s="31"/>
      <c r="BW549" s="31"/>
      <c r="BX549" s="31"/>
      <c r="BY549" s="31"/>
      <c r="BZ549" s="31"/>
      <c r="CA549" s="31"/>
      <c r="CB549" s="31"/>
      <c r="CC549" s="31"/>
      <c r="CD549" s="31"/>
      <c r="CE549" s="31"/>
      <c r="CF549" s="31"/>
      <c r="CG549" s="31"/>
      <c r="CH549" s="31"/>
      <c r="CI549" s="31"/>
      <c r="CJ549" s="31"/>
      <c r="CK549" s="31"/>
      <c r="CL549" s="31"/>
      <c r="CM549" s="31"/>
      <c r="CN549" s="31"/>
      <c r="CO549" s="31"/>
      <c r="CP549" s="31"/>
      <c r="CQ549" s="31"/>
      <c r="CR549" s="31"/>
      <c r="CS549" s="31"/>
      <c r="CT549" s="31"/>
      <c r="CU549" s="31"/>
      <c r="CV549" s="31"/>
      <c r="CW549" s="31"/>
      <c r="CX549" s="31"/>
      <c r="CY549" s="31"/>
      <c r="CZ549" s="31"/>
      <c r="DA549" s="31"/>
      <c r="DB549" s="31"/>
      <c r="DC549" s="31"/>
      <c r="DD549" s="31"/>
      <c r="DE549" s="31"/>
      <c r="DF549" s="31"/>
      <c r="DG549" s="31"/>
      <c r="DH549" s="31"/>
      <c r="DI549" s="31"/>
      <c r="DJ549" s="31"/>
      <c r="DK549" s="31"/>
      <c r="DL549" s="31"/>
      <c r="DM549" s="31"/>
      <c r="DN549" s="31"/>
      <c r="DO549" s="31"/>
      <c r="DP549" s="31"/>
      <c r="DQ549" s="31"/>
      <c r="DR549" s="31"/>
      <c r="DS549" s="31"/>
      <c r="DT549" s="31"/>
      <c r="DU549" s="31"/>
      <c r="DV549" s="31"/>
      <c r="DW549" s="31"/>
    </row>
    <row r="550" customFormat="false" ht="15.75" hidden="false" customHeight="true" outlineLevel="0" collapsed="false">
      <c r="A550" s="21" t="n">
        <v>549</v>
      </c>
      <c r="B550" s="21" t="str">
        <f aca="false">IFERROR(VLOOKUP($A$1&amp;":"&amp;A550,'Finish order'!C:K,6,FALSE()),"")</f>
        <v/>
      </c>
      <c r="C550" s="21" t="str">
        <f aca="false">IFERROR(VLOOKUP(A$1&amp;":"&amp;A550,'Finish order'!$C:$K,9,FALSE()),"")</f>
        <v/>
      </c>
      <c r="D550" s="21" t="str">
        <f aca="false">IFERROR(VLOOKUP(A$1&amp;":"&amp;A550,'Finish order'!$C:$K,7,FALSE()),"")</f>
        <v/>
      </c>
      <c r="E550" s="29" t="str">
        <f aca="false">IFERROR(VLOOKUP($A$1&amp;":"&amp;A550,'Finish order'!C:K,5,FALSE()),"")</f>
        <v/>
      </c>
      <c r="F550" s="21" t="str">
        <f aca="false">IFERROR(VLOOKUP($A$1&amp;":"&amp;A550,'Finish order'!C:K,4,FALSE()),"")</f>
        <v/>
      </c>
      <c r="G550" s="21" t="str">
        <f aca="false" t="array" ref="G550:G550">IFERROR(SMALL(IF($D$2:$D1459=D550,$A$2:$A$911*1.001),1),"")</f>
        <v/>
      </c>
      <c r="H550" s="21" t="str">
        <f aca="false" t="array" ref="H550:H550">IFERROR(SMALL(IF($D$2:$D1459=D550,$A$2:$A$911*1.0001),2),"")</f>
        <v/>
      </c>
      <c r="I550" s="21" t="str">
        <f aca="false" t="array" ref="I550:I550">IFERROR(SMALL(IF($D$2:$D1459=D550,$A$2:$A$911*1.00001),3),"")</f>
        <v/>
      </c>
      <c r="J550" s="21" t="str">
        <f aca="false" t="array" ref="J550:J550">IFERROR(SMALL(IF($D$2:$D1459=D550,$A$2:$A$911*1.000001),4),"")</f>
        <v/>
      </c>
      <c r="K550" s="30" t="str">
        <f aca="false">IF(A550&lt;&gt;"", IF(COUNT(G550:J550)=4, SUM(G550:J550), "No"), "")</f>
        <v>No</v>
      </c>
      <c r="L550" s="30" t="str">
        <f aca="false">IF(A550&lt;&gt;"", IF(COUNT(G550:I550)=3, SUM(G550:I550), "No"), "")</f>
        <v>No</v>
      </c>
      <c r="M550" s="30" t="str">
        <f aca="false">IF(A550&lt;&gt;"", IF(COUNT(G550:H550)=2, SUM(G550:H550), "No"), "")</f>
        <v>No</v>
      </c>
      <c r="N550" s="30" t="str">
        <f aca="false">'Results 10 year vets'!$D550&amp;":"&amp;Table1[[#Headers],[Male]]</f>
        <v>:Male</v>
      </c>
      <c r="O550" s="31"/>
      <c r="P550" s="31"/>
      <c r="Q550" s="31"/>
      <c r="R550" s="31"/>
      <c r="S550" s="31"/>
      <c r="T550" s="31"/>
      <c r="U550" s="31"/>
      <c r="Z550" s="33" t="str">
        <f aca="false">IF(P550&lt;&gt;"", IF(COUNT(V550:Y550)=4, SUM(V550:Y550), "No"), "")</f>
        <v/>
      </c>
      <c r="AA550" s="33" t="str">
        <f aca="false">IF(P550&lt;&gt;"", IF(COUNT(V550:X550)=3, SUM(V550:X550), "No"), "")</f>
        <v/>
      </c>
      <c r="AB550" s="33" t="str">
        <f aca="false">IF(P550&lt;&gt;"", IF(COUNT(V550:W550)=2, SUM(V550:W550), "No"), "")</f>
        <v/>
      </c>
      <c r="AC550" s="33"/>
      <c r="AD550" s="31"/>
      <c r="AE550" s="31"/>
      <c r="AF550" s="31"/>
      <c r="AG550" s="31"/>
      <c r="AH550" s="31"/>
      <c r="AI550" s="31"/>
      <c r="AJ550" s="31"/>
      <c r="AK550" s="31"/>
      <c r="AL550" s="31"/>
      <c r="AM550" s="31"/>
      <c r="AN550" s="31"/>
      <c r="AO550" s="31"/>
      <c r="AP550" s="31"/>
      <c r="AQ550" s="31"/>
      <c r="AR550" s="31"/>
      <c r="AS550" s="31"/>
      <c r="AT550" s="31"/>
      <c r="AU550" s="31"/>
      <c r="AV550" s="31"/>
      <c r="AW550" s="31"/>
      <c r="AX550" s="31"/>
      <c r="AY550" s="31"/>
      <c r="AZ550" s="31"/>
      <c r="BA550" s="31"/>
      <c r="BB550" s="31"/>
      <c r="BC550" s="31"/>
      <c r="BD550" s="31"/>
      <c r="BE550" s="31"/>
      <c r="BF550" s="31"/>
      <c r="BG550" s="31"/>
      <c r="BH550" s="31"/>
      <c r="BI550" s="31"/>
      <c r="BJ550" s="31"/>
      <c r="BK550" s="31"/>
      <c r="BL550" s="31"/>
      <c r="BM550" s="31"/>
      <c r="BN550" s="31"/>
      <c r="BO550" s="31"/>
      <c r="BP550" s="31"/>
      <c r="BQ550" s="31"/>
      <c r="BR550" s="31"/>
      <c r="BS550" s="31"/>
      <c r="BT550" s="31"/>
      <c r="BU550" s="31"/>
      <c r="BV550" s="31"/>
      <c r="BW550" s="31"/>
      <c r="BX550" s="31"/>
      <c r="BY550" s="31"/>
      <c r="BZ550" s="31"/>
      <c r="CA550" s="31"/>
      <c r="CB550" s="31"/>
      <c r="CC550" s="31"/>
      <c r="CD550" s="31"/>
      <c r="CE550" s="31"/>
      <c r="CF550" s="31"/>
      <c r="CG550" s="31"/>
      <c r="CH550" s="31"/>
      <c r="CI550" s="31"/>
      <c r="CJ550" s="31"/>
      <c r="CK550" s="31"/>
      <c r="CL550" s="31"/>
      <c r="CM550" s="31"/>
      <c r="CN550" s="31"/>
      <c r="CO550" s="31"/>
      <c r="CP550" s="31"/>
      <c r="CQ550" s="31"/>
      <c r="CR550" s="31"/>
      <c r="CS550" s="31"/>
      <c r="CT550" s="31"/>
      <c r="CU550" s="31"/>
      <c r="CV550" s="31"/>
      <c r="CW550" s="31"/>
      <c r="CX550" s="31"/>
      <c r="CY550" s="31"/>
      <c r="CZ550" s="31"/>
      <c r="DA550" s="31"/>
      <c r="DB550" s="31"/>
      <c r="DC550" s="31"/>
      <c r="DD550" s="31"/>
      <c r="DE550" s="31"/>
      <c r="DF550" s="31"/>
      <c r="DG550" s="31"/>
      <c r="DH550" s="31"/>
      <c r="DI550" s="31"/>
      <c r="DJ550" s="31"/>
      <c r="DK550" s="31"/>
      <c r="DL550" s="31"/>
      <c r="DM550" s="31"/>
      <c r="DN550" s="31"/>
      <c r="DO550" s="31"/>
      <c r="DP550" s="31"/>
      <c r="DQ550" s="31"/>
      <c r="DR550" s="31"/>
      <c r="DS550" s="31"/>
      <c r="DT550" s="31"/>
      <c r="DU550" s="31"/>
      <c r="DV550" s="31"/>
      <c r="DW550" s="31"/>
    </row>
    <row r="551" customFormat="false" ht="15.75" hidden="false" customHeight="true" outlineLevel="0" collapsed="false">
      <c r="A551" s="21" t="n">
        <v>550</v>
      </c>
      <c r="B551" s="21" t="str">
        <f aca="false">IFERROR(VLOOKUP($A$1&amp;":"&amp;A551,'Finish order'!C:K,6,FALSE()),"")</f>
        <v/>
      </c>
      <c r="C551" s="21" t="str">
        <f aca="false">IFERROR(VLOOKUP(A$1&amp;":"&amp;A551,'Finish order'!$C:$K,9,FALSE()),"")</f>
        <v/>
      </c>
      <c r="D551" s="21" t="str">
        <f aca="false">IFERROR(VLOOKUP(A$1&amp;":"&amp;A551,'Finish order'!$C:$K,7,FALSE()),"")</f>
        <v/>
      </c>
      <c r="E551" s="29" t="str">
        <f aca="false">IFERROR(VLOOKUP($A$1&amp;":"&amp;A551,'Finish order'!C:K,5,FALSE()),"")</f>
        <v/>
      </c>
      <c r="F551" s="21" t="str">
        <f aca="false">IFERROR(VLOOKUP($A$1&amp;":"&amp;A551,'Finish order'!C:K,4,FALSE()),"")</f>
        <v/>
      </c>
      <c r="G551" s="21" t="str">
        <f aca="false" t="array" ref="G551:G551">IFERROR(SMALL(IF($D$2:$D1460=D551,$A$2:$A$911*1.001),1),"")</f>
        <v/>
      </c>
      <c r="H551" s="21" t="str">
        <f aca="false" t="array" ref="H551:H551">IFERROR(SMALL(IF($D$2:$D1460=D551,$A$2:$A$911*1.0001),2),"")</f>
        <v/>
      </c>
      <c r="I551" s="21" t="str">
        <f aca="false" t="array" ref="I551:I551">IFERROR(SMALL(IF($D$2:$D1460=D551,$A$2:$A$911*1.00001),3),"")</f>
        <v/>
      </c>
      <c r="J551" s="21" t="str">
        <f aca="false" t="array" ref="J551:J551">IFERROR(SMALL(IF($D$2:$D1460=D551,$A$2:$A$911*1.000001),4),"")</f>
        <v/>
      </c>
      <c r="K551" s="30" t="str">
        <f aca="false">IF(A551&lt;&gt;"", IF(COUNT(G551:J551)=4, SUM(G551:J551), "No"), "")</f>
        <v>No</v>
      </c>
      <c r="L551" s="30" t="str">
        <f aca="false">IF(A551&lt;&gt;"", IF(COUNT(G551:I551)=3, SUM(G551:I551), "No"), "")</f>
        <v>No</v>
      </c>
      <c r="M551" s="30" t="str">
        <f aca="false">IF(A551&lt;&gt;"", IF(COUNT(G551:H551)=2, SUM(G551:H551), "No"), "")</f>
        <v>No</v>
      </c>
      <c r="N551" s="30" t="str">
        <f aca="false">'Results 10 year vets'!$D551&amp;":"&amp;Table1[[#Headers],[Male]]</f>
        <v>:Male</v>
      </c>
      <c r="O551" s="31"/>
      <c r="P551" s="31"/>
      <c r="Q551" s="31"/>
      <c r="R551" s="31"/>
      <c r="S551" s="31"/>
      <c r="T551" s="31"/>
      <c r="U551" s="31"/>
      <c r="Z551" s="33" t="str">
        <f aca="false">IF(P551&lt;&gt;"", IF(COUNT(V551:Y551)=4, SUM(V551:Y551), "No"), "")</f>
        <v/>
      </c>
      <c r="AA551" s="33" t="str">
        <f aca="false">IF(P551&lt;&gt;"", IF(COUNT(V551:X551)=3, SUM(V551:X551), "No"), "")</f>
        <v/>
      </c>
      <c r="AB551" s="33" t="str">
        <f aca="false">IF(P551&lt;&gt;"", IF(COUNT(V551:W551)=2, SUM(V551:W551), "No"), "")</f>
        <v/>
      </c>
      <c r="AC551" s="33"/>
      <c r="AD551" s="31"/>
      <c r="AE551" s="31"/>
      <c r="AF551" s="31"/>
      <c r="AG551" s="31"/>
      <c r="AH551" s="31"/>
      <c r="AI551" s="31"/>
      <c r="AJ551" s="31"/>
      <c r="AK551" s="31"/>
      <c r="AL551" s="31"/>
      <c r="AM551" s="31"/>
      <c r="AN551" s="31"/>
      <c r="AO551" s="31"/>
      <c r="AP551" s="31"/>
      <c r="AQ551" s="31"/>
      <c r="AR551" s="31"/>
      <c r="AS551" s="31"/>
      <c r="AT551" s="31"/>
      <c r="AU551" s="31"/>
      <c r="AV551" s="31"/>
      <c r="AW551" s="31"/>
      <c r="AX551" s="31"/>
      <c r="AY551" s="31"/>
      <c r="AZ551" s="31"/>
      <c r="BA551" s="31"/>
      <c r="BB551" s="31"/>
      <c r="BC551" s="31"/>
      <c r="BD551" s="31"/>
      <c r="BE551" s="31"/>
      <c r="BF551" s="31"/>
      <c r="BG551" s="31"/>
      <c r="BH551" s="31"/>
      <c r="BI551" s="31"/>
      <c r="BJ551" s="31"/>
      <c r="BK551" s="31"/>
      <c r="BL551" s="31"/>
      <c r="BM551" s="31"/>
      <c r="BN551" s="31"/>
      <c r="BO551" s="31"/>
      <c r="BP551" s="31"/>
      <c r="BQ551" s="31"/>
      <c r="BR551" s="31"/>
      <c r="BS551" s="31"/>
      <c r="BT551" s="31"/>
      <c r="BU551" s="31"/>
      <c r="BV551" s="31"/>
      <c r="BW551" s="31"/>
      <c r="BX551" s="31"/>
      <c r="BY551" s="31"/>
      <c r="BZ551" s="31"/>
      <c r="CA551" s="31"/>
      <c r="CB551" s="31"/>
      <c r="CC551" s="31"/>
      <c r="CD551" s="31"/>
      <c r="CE551" s="31"/>
      <c r="CF551" s="31"/>
      <c r="CG551" s="31"/>
      <c r="CH551" s="31"/>
      <c r="CI551" s="31"/>
      <c r="CJ551" s="31"/>
      <c r="CK551" s="31"/>
      <c r="CL551" s="31"/>
      <c r="CM551" s="31"/>
      <c r="CN551" s="31"/>
      <c r="CO551" s="31"/>
      <c r="CP551" s="31"/>
      <c r="CQ551" s="31"/>
      <c r="CR551" s="31"/>
      <c r="CS551" s="31"/>
      <c r="CT551" s="31"/>
      <c r="CU551" s="31"/>
      <c r="CV551" s="31"/>
      <c r="CW551" s="31"/>
      <c r="CX551" s="31"/>
      <c r="CY551" s="31"/>
      <c r="CZ551" s="31"/>
      <c r="DA551" s="31"/>
      <c r="DB551" s="31"/>
      <c r="DC551" s="31"/>
      <c r="DD551" s="31"/>
      <c r="DE551" s="31"/>
      <c r="DF551" s="31"/>
      <c r="DG551" s="31"/>
      <c r="DH551" s="31"/>
      <c r="DI551" s="31"/>
      <c r="DJ551" s="31"/>
      <c r="DK551" s="31"/>
      <c r="DL551" s="31"/>
      <c r="DM551" s="31"/>
      <c r="DN551" s="31"/>
      <c r="DO551" s="31"/>
      <c r="DP551" s="31"/>
      <c r="DQ551" s="31"/>
      <c r="DR551" s="31"/>
      <c r="DS551" s="31"/>
      <c r="DT551" s="31"/>
      <c r="DU551" s="31"/>
      <c r="DV551" s="31"/>
      <c r="DW551" s="31"/>
    </row>
    <row r="552" customFormat="false" ht="15.75" hidden="false" customHeight="true" outlineLevel="0" collapsed="false">
      <c r="A552" s="21" t="n">
        <v>551</v>
      </c>
      <c r="B552" s="21" t="str">
        <f aca="false">IFERROR(VLOOKUP($A$1&amp;":"&amp;A552,'Finish order'!C:K,6,FALSE()),"")</f>
        <v/>
      </c>
      <c r="C552" s="21" t="str">
        <f aca="false">IFERROR(VLOOKUP(A$1&amp;":"&amp;A552,'Finish order'!$C:$K,9,FALSE()),"")</f>
        <v/>
      </c>
      <c r="D552" s="21" t="str">
        <f aca="false">IFERROR(VLOOKUP(A$1&amp;":"&amp;A552,'Finish order'!$C:$K,7,FALSE()),"")</f>
        <v/>
      </c>
      <c r="E552" s="29" t="str">
        <f aca="false">IFERROR(VLOOKUP($A$1&amp;":"&amp;A552,'Finish order'!C:K,5,FALSE()),"")</f>
        <v/>
      </c>
      <c r="F552" s="21" t="str">
        <f aca="false">IFERROR(VLOOKUP($A$1&amp;":"&amp;A552,'Finish order'!C:K,4,FALSE()),"")</f>
        <v/>
      </c>
      <c r="G552" s="21" t="str">
        <f aca="false" t="array" ref="G552:G552">IFERROR(SMALL(IF($D$2:$D1461=D552,$A$2:$A$911*1.001),1),"")</f>
        <v/>
      </c>
      <c r="H552" s="21" t="str">
        <f aca="false" t="array" ref="H552:H552">IFERROR(SMALL(IF($D$2:$D1461=D552,$A$2:$A$911*1.0001),2),"")</f>
        <v/>
      </c>
      <c r="I552" s="21" t="str">
        <f aca="false" t="array" ref="I552:I552">IFERROR(SMALL(IF($D$2:$D1461=D552,$A$2:$A$911*1.00001),3),"")</f>
        <v/>
      </c>
      <c r="J552" s="21" t="str">
        <f aca="false" t="array" ref="J552:J552">IFERROR(SMALL(IF($D$2:$D1461=D552,$A$2:$A$911*1.000001),4),"")</f>
        <v/>
      </c>
      <c r="K552" s="30" t="str">
        <f aca="false">IF(A552&lt;&gt;"", IF(COUNT(G552:J552)=4, SUM(G552:J552), "No"), "")</f>
        <v>No</v>
      </c>
      <c r="L552" s="30" t="str">
        <f aca="false">IF(A552&lt;&gt;"", IF(COUNT(G552:I552)=3, SUM(G552:I552), "No"), "")</f>
        <v>No</v>
      </c>
      <c r="M552" s="30" t="str">
        <f aca="false">IF(A552&lt;&gt;"", IF(COUNT(G552:H552)=2, SUM(G552:H552), "No"), "")</f>
        <v>No</v>
      </c>
      <c r="N552" s="30" t="str">
        <f aca="false">'Results 10 year vets'!$D552&amp;":"&amp;Table1[[#Headers],[Male]]</f>
        <v>:Male</v>
      </c>
      <c r="O552" s="31"/>
      <c r="P552" s="31"/>
      <c r="Q552" s="31"/>
      <c r="R552" s="31"/>
      <c r="S552" s="31"/>
      <c r="T552" s="31"/>
      <c r="U552" s="31"/>
      <c r="Z552" s="33" t="str">
        <f aca="false">IF(P552&lt;&gt;"", IF(COUNT(V552:Y552)=4, SUM(V552:Y552), "No"), "")</f>
        <v/>
      </c>
      <c r="AA552" s="33" t="str">
        <f aca="false">IF(P552&lt;&gt;"", IF(COUNT(V552:X552)=3, SUM(V552:X552), "No"), "")</f>
        <v/>
      </c>
      <c r="AB552" s="33" t="str">
        <f aca="false">IF(P552&lt;&gt;"", IF(COUNT(V552:W552)=2, SUM(V552:W552), "No"), "")</f>
        <v/>
      </c>
      <c r="AC552" s="33"/>
      <c r="AD552" s="31"/>
      <c r="AE552" s="31"/>
      <c r="AF552" s="31"/>
      <c r="AG552" s="31"/>
      <c r="AH552" s="31"/>
      <c r="AI552" s="31"/>
      <c r="AJ552" s="31"/>
      <c r="AK552" s="31"/>
      <c r="AL552" s="31"/>
      <c r="AM552" s="31"/>
      <c r="AN552" s="31"/>
      <c r="AO552" s="31"/>
      <c r="AP552" s="31"/>
      <c r="AQ552" s="31"/>
      <c r="AR552" s="31"/>
      <c r="AS552" s="31"/>
      <c r="AT552" s="31"/>
      <c r="AU552" s="31"/>
      <c r="AV552" s="31"/>
      <c r="AW552" s="31"/>
      <c r="AX552" s="31"/>
      <c r="AY552" s="31"/>
      <c r="AZ552" s="31"/>
      <c r="BA552" s="31"/>
      <c r="BB552" s="31"/>
      <c r="BC552" s="31"/>
      <c r="BD552" s="31"/>
      <c r="BE552" s="31"/>
      <c r="BF552" s="31"/>
      <c r="BG552" s="31"/>
      <c r="BH552" s="31"/>
      <c r="BI552" s="31"/>
      <c r="BJ552" s="31"/>
      <c r="BK552" s="31"/>
      <c r="BL552" s="31"/>
      <c r="BM552" s="31"/>
      <c r="BN552" s="31"/>
      <c r="BO552" s="31"/>
      <c r="BP552" s="31"/>
      <c r="BQ552" s="31"/>
      <c r="BR552" s="31"/>
      <c r="BS552" s="31"/>
      <c r="BT552" s="31"/>
      <c r="BU552" s="31"/>
      <c r="BV552" s="31"/>
      <c r="BW552" s="31"/>
      <c r="BX552" s="31"/>
      <c r="BY552" s="31"/>
      <c r="BZ552" s="31"/>
      <c r="CA552" s="31"/>
      <c r="CB552" s="31"/>
      <c r="CC552" s="31"/>
      <c r="CD552" s="31"/>
      <c r="CE552" s="31"/>
      <c r="CF552" s="31"/>
      <c r="CG552" s="31"/>
      <c r="CH552" s="31"/>
      <c r="CI552" s="31"/>
      <c r="CJ552" s="31"/>
      <c r="CK552" s="31"/>
      <c r="CL552" s="31"/>
      <c r="CM552" s="31"/>
      <c r="CN552" s="31"/>
      <c r="CO552" s="31"/>
      <c r="CP552" s="31"/>
      <c r="CQ552" s="31"/>
      <c r="CR552" s="31"/>
      <c r="CS552" s="31"/>
      <c r="CT552" s="31"/>
      <c r="CU552" s="31"/>
      <c r="CV552" s="31"/>
      <c r="CW552" s="31"/>
      <c r="CX552" s="31"/>
      <c r="CY552" s="31"/>
      <c r="CZ552" s="31"/>
      <c r="DA552" s="31"/>
      <c r="DB552" s="31"/>
      <c r="DC552" s="31"/>
      <c r="DD552" s="31"/>
      <c r="DE552" s="31"/>
      <c r="DF552" s="31"/>
      <c r="DG552" s="31"/>
      <c r="DH552" s="31"/>
      <c r="DI552" s="31"/>
      <c r="DJ552" s="31"/>
      <c r="DK552" s="31"/>
      <c r="DL552" s="31"/>
      <c r="DM552" s="31"/>
      <c r="DN552" s="31"/>
      <c r="DO552" s="31"/>
      <c r="DP552" s="31"/>
      <c r="DQ552" s="31"/>
      <c r="DR552" s="31"/>
      <c r="DS552" s="31"/>
      <c r="DT552" s="31"/>
      <c r="DU552" s="31"/>
      <c r="DV552" s="31"/>
      <c r="DW552" s="31"/>
    </row>
    <row r="553" customFormat="false" ht="15.75" hidden="false" customHeight="true" outlineLevel="0" collapsed="false">
      <c r="A553" s="21" t="n">
        <v>552</v>
      </c>
      <c r="B553" s="21" t="str">
        <f aca="false">IFERROR(VLOOKUP($A$1&amp;":"&amp;A553,'Finish order'!C:K,6,FALSE()),"")</f>
        <v/>
      </c>
      <c r="C553" s="21" t="str">
        <f aca="false">IFERROR(VLOOKUP(A$1&amp;":"&amp;A553,'Finish order'!$C:$K,9,FALSE()),"")</f>
        <v/>
      </c>
      <c r="D553" s="21" t="str">
        <f aca="false">IFERROR(VLOOKUP(A$1&amp;":"&amp;A553,'Finish order'!$C:$K,7,FALSE()),"")</f>
        <v/>
      </c>
      <c r="E553" s="29" t="str">
        <f aca="false">IFERROR(VLOOKUP($A$1&amp;":"&amp;A553,'Finish order'!C:K,5,FALSE()),"")</f>
        <v/>
      </c>
      <c r="F553" s="21" t="str">
        <f aca="false">IFERROR(VLOOKUP($A$1&amp;":"&amp;A553,'Finish order'!C:K,4,FALSE()),"")</f>
        <v/>
      </c>
      <c r="G553" s="21" t="str">
        <f aca="false" t="array" ref="G553:G553">IFERROR(SMALL(IF($D$2:$D1462=D553,$A$2:$A$911*1.001),1),"")</f>
        <v/>
      </c>
      <c r="H553" s="21" t="str">
        <f aca="false" t="array" ref="H553:H553">IFERROR(SMALL(IF($D$2:$D1462=D553,$A$2:$A$911*1.0001),2),"")</f>
        <v/>
      </c>
      <c r="I553" s="21" t="str">
        <f aca="false" t="array" ref="I553:I553">IFERROR(SMALL(IF($D$2:$D1462=D553,$A$2:$A$911*1.00001),3),"")</f>
        <v/>
      </c>
      <c r="J553" s="21" t="str">
        <f aca="false" t="array" ref="J553:J553">IFERROR(SMALL(IF($D$2:$D1462=D553,$A$2:$A$911*1.000001),4),"")</f>
        <v/>
      </c>
      <c r="K553" s="30" t="str">
        <f aca="false">IF(A553&lt;&gt;"", IF(COUNT(G553:J553)=4, SUM(G553:J553), "No"), "")</f>
        <v>No</v>
      </c>
      <c r="L553" s="30" t="str">
        <f aca="false">IF(A553&lt;&gt;"", IF(COUNT(G553:I553)=3, SUM(G553:I553), "No"), "")</f>
        <v>No</v>
      </c>
      <c r="M553" s="30" t="str">
        <f aca="false">IF(A553&lt;&gt;"", IF(COUNT(G553:H553)=2, SUM(G553:H553), "No"), "")</f>
        <v>No</v>
      </c>
      <c r="N553" s="30" t="str">
        <f aca="false">'Results 10 year vets'!$D553&amp;":"&amp;Table1[[#Headers],[Male]]</f>
        <v>:Male</v>
      </c>
      <c r="O553" s="31"/>
      <c r="P553" s="31"/>
      <c r="Q553" s="31"/>
      <c r="R553" s="31"/>
      <c r="S553" s="31"/>
      <c r="T553" s="31"/>
      <c r="U553" s="31"/>
      <c r="Z553" s="33" t="str">
        <f aca="false">IF(P553&lt;&gt;"", IF(COUNT(V553:Y553)=4, SUM(V553:Y553), "No"), "")</f>
        <v/>
      </c>
      <c r="AA553" s="33" t="str">
        <f aca="false">IF(P553&lt;&gt;"", IF(COUNT(V553:X553)=3, SUM(V553:X553), "No"), "")</f>
        <v/>
      </c>
      <c r="AB553" s="33" t="str">
        <f aca="false">IF(P553&lt;&gt;"", IF(COUNT(V553:W553)=2, SUM(V553:W553), "No"), "")</f>
        <v/>
      </c>
      <c r="AC553" s="33"/>
      <c r="AD553" s="31"/>
      <c r="AE553" s="31"/>
      <c r="AF553" s="31"/>
      <c r="AG553" s="31"/>
      <c r="AH553" s="31"/>
      <c r="AI553" s="31"/>
      <c r="AJ553" s="31"/>
      <c r="AK553" s="31"/>
      <c r="AL553" s="31"/>
      <c r="AM553" s="31"/>
      <c r="AN553" s="31"/>
      <c r="AO553" s="31"/>
      <c r="AP553" s="31"/>
      <c r="AQ553" s="31"/>
      <c r="AR553" s="31"/>
      <c r="AS553" s="31"/>
      <c r="AT553" s="31"/>
      <c r="AU553" s="31"/>
      <c r="AV553" s="31"/>
      <c r="AW553" s="31"/>
      <c r="AX553" s="31"/>
      <c r="AY553" s="31"/>
      <c r="AZ553" s="31"/>
      <c r="BA553" s="31"/>
      <c r="BB553" s="31"/>
      <c r="BC553" s="31"/>
      <c r="BD553" s="31"/>
      <c r="BE553" s="31"/>
      <c r="BF553" s="31"/>
      <c r="BG553" s="31"/>
      <c r="BH553" s="31"/>
      <c r="BI553" s="31"/>
      <c r="BJ553" s="31"/>
      <c r="BK553" s="31"/>
      <c r="BL553" s="31"/>
      <c r="BM553" s="31"/>
      <c r="BN553" s="31"/>
      <c r="BO553" s="31"/>
      <c r="BP553" s="31"/>
      <c r="BQ553" s="31"/>
      <c r="BR553" s="31"/>
      <c r="BS553" s="31"/>
      <c r="BT553" s="31"/>
      <c r="BU553" s="31"/>
      <c r="BV553" s="31"/>
      <c r="BW553" s="31"/>
      <c r="BX553" s="31"/>
      <c r="BY553" s="31"/>
      <c r="BZ553" s="31"/>
      <c r="CA553" s="31"/>
      <c r="CB553" s="31"/>
      <c r="CC553" s="31"/>
      <c r="CD553" s="31"/>
      <c r="CE553" s="31"/>
      <c r="CF553" s="31"/>
      <c r="CG553" s="31"/>
      <c r="CH553" s="31"/>
      <c r="CI553" s="31"/>
      <c r="CJ553" s="31"/>
      <c r="CK553" s="31"/>
      <c r="CL553" s="31"/>
      <c r="CM553" s="31"/>
      <c r="CN553" s="31"/>
      <c r="CO553" s="31"/>
      <c r="CP553" s="31"/>
      <c r="CQ553" s="31"/>
      <c r="CR553" s="31"/>
      <c r="CS553" s="31"/>
      <c r="CT553" s="31"/>
      <c r="CU553" s="31"/>
      <c r="CV553" s="31"/>
      <c r="CW553" s="31"/>
      <c r="CX553" s="31"/>
      <c r="CY553" s="31"/>
      <c r="CZ553" s="31"/>
      <c r="DA553" s="31"/>
      <c r="DB553" s="31"/>
      <c r="DC553" s="31"/>
      <c r="DD553" s="31"/>
      <c r="DE553" s="31"/>
      <c r="DF553" s="31"/>
      <c r="DG553" s="31"/>
      <c r="DH553" s="31"/>
      <c r="DI553" s="31"/>
      <c r="DJ553" s="31"/>
      <c r="DK553" s="31"/>
      <c r="DL553" s="31"/>
      <c r="DM553" s="31"/>
      <c r="DN553" s="31"/>
      <c r="DO553" s="31"/>
      <c r="DP553" s="31"/>
      <c r="DQ553" s="31"/>
      <c r="DR553" s="31"/>
      <c r="DS553" s="31"/>
      <c r="DT553" s="31"/>
      <c r="DU553" s="31"/>
      <c r="DV553" s="31"/>
      <c r="DW553" s="31"/>
    </row>
    <row r="554" customFormat="false" ht="15.75" hidden="false" customHeight="true" outlineLevel="0" collapsed="false">
      <c r="A554" s="21" t="n">
        <v>553</v>
      </c>
      <c r="B554" s="21" t="str">
        <f aca="false">IFERROR(VLOOKUP($A$1&amp;":"&amp;A554,'Finish order'!C:K,6,FALSE()),"")</f>
        <v/>
      </c>
      <c r="C554" s="21" t="str">
        <f aca="false">IFERROR(VLOOKUP(A$1&amp;":"&amp;A554,'Finish order'!$C:$K,9,FALSE()),"")</f>
        <v/>
      </c>
      <c r="D554" s="21" t="str">
        <f aca="false">IFERROR(VLOOKUP(A$1&amp;":"&amp;A554,'Finish order'!$C:$K,7,FALSE()),"")</f>
        <v/>
      </c>
      <c r="E554" s="29" t="str">
        <f aca="false">IFERROR(VLOOKUP($A$1&amp;":"&amp;A554,'Finish order'!C:K,5,FALSE()),"")</f>
        <v/>
      </c>
      <c r="F554" s="21" t="str">
        <f aca="false">IFERROR(VLOOKUP($A$1&amp;":"&amp;A554,'Finish order'!C:K,4,FALSE()),"")</f>
        <v/>
      </c>
      <c r="G554" s="21" t="str">
        <f aca="false" t="array" ref="G554:G554">IFERROR(SMALL(IF($D$2:$D1463=D554,$A$2:$A$911*1.001),1),"")</f>
        <v/>
      </c>
      <c r="H554" s="21" t="str">
        <f aca="false" t="array" ref="H554:H554">IFERROR(SMALL(IF($D$2:$D1463=D554,$A$2:$A$911*1.0001),2),"")</f>
        <v/>
      </c>
      <c r="I554" s="21" t="str">
        <f aca="false" t="array" ref="I554:I554">IFERROR(SMALL(IF($D$2:$D1463=D554,$A$2:$A$911*1.00001),3),"")</f>
        <v/>
      </c>
      <c r="J554" s="21" t="str">
        <f aca="false" t="array" ref="J554:J554">IFERROR(SMALL(IF($D$2:$D1463=D554,$A$2:$A$911*1.000001),4),"")</f>
        <v/>
      </c>
      <c r="K554" s="30" t="str">
        <f aca="false">IF(A554&lt;&gt;"", IF(COUNT(G554:J554)=4, SUM(G554:J554), "No"), "")</f>
        <v>No</v>
      </c>
      <c r="L554" s="30" t="str">
        <f aca="false">IF(A554&lt;&gt;"", IF(COUNT(G554:I554)=3, SUM(G554:I554), "No"), "")</f>
        <v>No</v>
      </c>
      <c r="M554" s="30" t="str">
        <f aca="false">IF(A554&lt;&gt;"", IF(COUNT(G554:H554)=2, SUM(G554:H554), "No"), "")</f>
        <v>No</v>
      </c>
      <c r="N554" s="30" t="str">
        <f aca="false">'Results 10 year vets'!$D554&amp;":"&amp;Table1[[#Headers],[Male]]</f>
        <v>:Male</v>
      </c>
      <c r="O554" s="31"/>
      <c r="P554" s="31"/>
      <c r="Q554" s="31"/>
      <c r="R554" s="31"/>
      <c r="S554" s="31"/>
      <c r="T554" s="31"/>
      <c r="U554" s="31"/>
      <c r="Z554" s="33" t="str">
        <f aca="false">IF(P554&lt;&gt;"", IF(COUNT(V554:Y554)=4, SUM(V554:Y554), "No"), "")</f>
        <v/>
      </c>
      <c r="AA554" s="33" t="str">
        <f aca="false">IF(P554&lt;&gt;"", IF(COUNT(V554:X554)=3, SUM(V554:X554), "No"), "")</f>
        <v/>
      </c>
      <c r="AB554" s="33" t="str">
        <f aca="false">IF(P554&lt;&gt;"", IF(COUNT(V554:W554)=2, SUM(V554:W554), "No"), "")</f>
        <v/>
      </c>
      <c r="AC554" s="33"/>
      <c r="AD554" s="31"/>
      <c r="AE554" s="31"/>
      <c r="AF554" s="31"/>
      <c r="AG554" s="31"/>
      <c r="AH554" s="31"/>
      <c r="AI554" s="31"/>
      <c r="AJ554" s="31"/>
      <c r="AK554" s="31"/>
      <c r="AL554" s="31"/>
      <c r="AM554" s="31"/>
      <c r="AN554" s="31"/>
      <c r="AO554" s="31"/>
      <c r="AP554" s="31"/>
      <c r="AQ554" s="31"/>
      <c r="AR554" s="31"/>
      <c r="AS554" s="31"/>
      <c r="AT554" s="31"/>
      <c r="AU554" s="31"/>
      <c r="AV554" s="31"/>
      <c r="AW554" s="31"/>
      <c r="AX554" s="31"/>
      <c r="AY554" s="31"/>
      <c r="AZ554" s="31"/>
      <c r="BA554" s="31"/>
      <c r="BB554" s="31"/>
      <c r="BC554" s="31"/>
      <c r="BD554" s="31"/>
      <c r="BE554" s="31"/>
      <c r="BF554" s="31"/>
      <c r="BG554" s="31"/>
      <c r="BH554" s="31"/>
      <c r="BI554" s="31"/>
      <c r="BJ554" s="31"/>
      <c r="BK554" s="31"/>
      <c r="BL554" s="31"/>
      <c r="BM554" s="31"/>
      <c r="BN554" s="31"/>
      <c r="BO554" s="31"/>
      <c r="BP554" s="31"/>
      <c r="BQ554" s="31"/>
      <c r="BR554" s="31"/>
      <c r="BS554" s="31"/>
      <c r="BT554" s="31"/>
      <c r="BU554" s="31"/>
      <c r="BV554" s="31"/>
      <c r="BW554" s="31"/>
      <c r="BX554" s="31"/>
      <c r="BY554" s="31"/>
      <c r="BZ554" s="31"/>
      <c r="CA554" s="31"/>
      <c r="CB554" s="31"/>
      <c r="CC554" s="31"/>
      <c r="CD554" s="31"/>
      <c r="CE554" s="31"/>
      <c r="CF554" s="31"/>
      <c r="CG554" s="31"/>
      <c r="CH554" s="31"/>
      <c r="CI554" s="31"/>
      <c r="CJ554" s="31"/>
      <c r="CK554" s="31"/>
      <c r="CL554" s="31"/>
      <c r="CM554" s="31"/>
      <c r="CN554" s="31"/>
      <c r="CO554" s="31"/>
      <c r="CP554" s="31"/>
      <c r="CQ554" s="31"/>
      <c r="CR554" s="31"/>
      <c r="CS554" s="31"/>
      <c r="CT554" s="31"/>
      <c r="CU554" s="31"/>
      <c r="CV554" s="31"/>
      <c r="CW554" s="31"/>
      <c r="CX554" s="31"/>
      <c r="CY554" s="31"/>
      <c r="CZ554" s="31"/>
      <c r="DA554" s="31"/>
      <c r="DB554" s="31"/>
      <c r="DC554" s="31"/>
      <c r="DD554" s="31"/>
      <c r="DE554" s="31"/>
      <c r="DF554" s="31"/>
      <c r="DG554" s="31"/>
      <c r="DH554" s="31"/>
      <c r="DI554" s="31"/>
      <c r="DJ554" s="31"/>
      <c r="DK554" s="31"/>
      <c r="DL554" s="31"/>
      <c r="DM554" s="31"/>
      <c r="DN554" s="31"/>
      <c r="DO554" s="31"/>
      <c r="DP554" s="31"/>
      <c r="DQ554" s="31"/>
      <c r="DR554" s="31"/>
      <c r="DS554" s="31"/>
      <c r="DT554" s="31"/>
      <c r="DU554" s="31"/>
      <c r="DV554" s="31"/>
      <c r="DW554" s="31"/>
    </row>
    <row r="555" customFormat="false" ht="15.75" hidden="false" customHeight="true" outlineLevel="0" collapsed="false">
      <c r="A555" s="21" t="n">
        <v>554</v>
      </c>
      <c r="B555" s="21" t="str">
        <f aca="false">IFERROR(VLOOKUP($A$1&amp;":"&amp;A555,'Finish order'!C:K,6,FALSE()),"")</f>
        <v/>
      </c>
      <c r="C555" s="21" t="str">
        <f aca="false">IFERROR(VLOOKUP(A$1&amp;":"&amp;A555,'Finish order'!$C:$K,9,FALSE()),"")</f>
        <v/>
      </c>
      <c r="D555" s="21" t="str">
        <f aca="false">IFERROR(VLOOKUP(A$1&amp;":"&amp;A555,'Finish order'!$C:$K,7,FALSE()),"")</f>
        <v/>
      </c>
      <c r="E555" s="29" t="str">
        <f aca="false">IFERROR(VLOOKUP($A$1&amp;":"&amp;A555,'Finish order'!C:K,5,FALSE()),"")</f>
        <v/>
      </c>
      <c r="F555" s="21" t="str">
        <f aca="false">IFERROR(VLOOKUP($A$1&amp;":"&amp;A555,'Finish order'!C:K,4,FALSE()),"")</f>
        <v/>
      </c>
      <c r="G555" s="21" t="str">
        <f aca="false" t="array" ref="G555:G555">IFERROR(SMALL(IF($D$2:$D1464=D555,$A$2:$A$911*1.001),1),"")</f>
        <v/>
      </c>
      <c r="H555" s="21" t="str">
        <f aca="false" t="array" ref="H555:H555">IFERROR(SMALL(IF($D$2:$D1464=D555,$A$2:$A$911*1.0001),2),"")</f>
        <v/>
      </c>
      <c r="I555" s="21" t="str">
        <f aca="false" t="array" ref="I555:I555">IFERROR(SMALL(IF($D$2:$D1464=D555,$A$2:$A$911*1.00001),3),"")</f>
        <v/>
      </c>
      <c r="J555" s="21" t="str">
        <f aca="false" t="array" ref="J555:J555">IFERROR(SMALL(IF($D$2:$D1464=D555,$A$2:$A$911*1.000001),4),"")</f>
        <v/>
      </c>
      <c r="K555" s="30" t="str">
        <f aca="false">IF(A555&lt;&gt;"", IF(COUNT(G555:J555)=4, SUM(G555:J555), "No"), "")</f>
        <v>No</v>
      </c>
      <c r="L555" s="30" t="str">
        <f aca="false">IF(A555&lt;&gt;"", IF(COUNT(G555:I555)=3, SUM(G555:I555), "No"), "")</f>
        <v>No</v>
      </c>
      <c r="M555" s="30" t="str">
        <f aca="false">IF(A555&lt;&gt;"", IF(COUNT(G555:H555)=2, SUM(G555:H555), "No"), "")</f>
        <v>No</v>
      </c>
      <c r="N555" s="30" t="str">
        <f aca="false">'Results 10 year vets'!$D555&amp;":"&amp;Table1[[#Headers],[Male]]</f>
        <v>:Male</v>
      </c>
      <c r="O555" s="31"/>
      <c r="P555" s="31"/>
      <c r="Q555" s="31"/>
      <c r="R555" s="31"/>
      <c r="S555" s="31"/>
      <c r="T555" s="31"/>
      <c r="U555" s="31"/>
      <c r="Z555" s="33" t="str">
        <f aca="false">IF(P555&lt;&gt;"", IF(COUNT(V555:Y555)=4, SUM(V555:Y555), "No"), "")</f>
        <v/>
      </c>
      <c r="AA555" s="33" t="str">
        <f aca="false">IF(P555&lt;&gt;"", IF(COUNT(V555:X555)=3, SUM(V555:X555), "No"), "")</f>
        <v/>
      </c>
      <c r="AB555" s="33" t="str">
        <f aca="false">IF(P555&lt;&gt;"", IF(COUNT(V555:W555)=2, SUM(V555:W555), "No"), "")</f>
        <v/>
      </c>
      <c r="AC555" s="33"/>
      <c r="AD555" s="31"/>
      <c r="AE555" s="31"/>
      <c r="AF555" s="31"/>
      <c r="AG555" s="31"/>
      <c r="AH555" s="31"/>
      <c r="AI555" s="31"/>
      <c r="AJ555" s="31"/>
      <c r="AK555" s="31"/>
      <c r="AL555" s="31"/>
      <c r="AM555" s="31"/>
      <c r="AN555" s="31"/>
      <c r="AO555" s="31"/>
      <c r="AP555" s="31"/>
      <c r="AQ555" s="31"/>
      <c r="AR555" s="31"/>
      <c r="AS555" s="31"/>
      <c r="AT555" s="31"/>
      <c r="AU555" s="31"/>
      <c r="AV555" s="31"/>
      <c r="AW555" s="31"/>
      <c r="AX555" s="31"/>
      <c r="AY555" s="31"/>
      <c r="AZ555" s="31"/>
      <c r="BA555" s="31"/>
      <c r="BB555" s="31"/>
      <c r="BC555" s="31"/>
      <c r="BD555" s="31"/>
      <c r="BE555" s="31"/>
      <c r="BF555" s="31"/>
      <c r="BG555" s="31"/>
      <c r="BH555" s="31"/>
      <c r="BI555" s="31"/>
      <c r="BJ555" s="31"/>
      <c r="BK555" s="31"/>
      <c r="BL555" s="31"/>
      <c r="BM555" s="31"/>
      <c r="BN555" s="31"/>
      <c r="BO555" s="31"/>
      <c r="BP555" s="31"/>
      <c r="BQ555" s="31"/>
      <c r="BR555" s="31"/>
      <c r="BS555" s="31"/>
      <c r="BT555" s="31"/>
      <c r="BU555" s="31"/>
      <c r="BV555" s="31"/>
      <c r="BW555" s="31"/>
      <c r="BX555" s="31"/>
      <c r="BY555" s="31"/>
      <c r="BZ555" s="31"/>
      <c r="CA555" s="31"/>
      <c r="CB555" s="31"/>
      <c r="CC555" s="31"/>
      <c r="CD555" s="31"/>
      <c r="CE555" s="31"/>
      <c r="CF555" s="31"/>
      <c r="CG555" s="31"/>
      <c r="CH555" s="31"/>
      <c r="CI555" s="31"/>
      <c r="CJ555" s="31"/>
      <c r="CK555" s="31"/>
      <c r="CL555" s="31"/>
      <c r="CM555" s="31"/>
      <c r="CN555" s="31"/>
      <c r="CO555" s="31"/>
      <c r="CP555" s="31"/>
      <c r="CQ555" s="31"/>
      <c r="CR555" s="31"/>
      <c r="CS555" s="31"/>
      <c r="CT555" s="31"/>
      <c r="CU555" s="31"/>
      <c r="CV555" s="31"/>
      <c r="CW555" s="31"/>
      <c r="CX555" s="31"/>
      <c r="CY555" s="31"/>
      <c r="CZ555" s="31"/>
      <c r="DA555" s="31"/>
      <c r="DB555" s="31"/>
      <c r="DC555" s="31"/>
      <c r="DD555" s="31"/>
      <c r="DE555" s="31"/>
      <c r="DF555" s="31"/>
      <c r="DG555" s="31"/>
      <c r="DH555" s="31"/>
      <c r="DI555" s="31"/>
      <c r="DJ555" s="31"/>
      <c r="DK555" s="31"/>
      <c r="DL555" s="31"/>
      <c r="DM555" s="31"/>
      <c r="DN555" s="31"/>
      <c r="DO555" s="31"/>
      <c r="DP555" s="31"/>
      <c r="DQ555" s="31"/>
      <c r="DR555" s="31"/>
      <c r="DS555" s="31"/>
      <c r="DT555" s="31"/>
      <c r="DU555" s="31"/>
      <c r="DV555" s="31"/>
      <c r="DW555" s="31"/>
    </row>
    <row r="556" customFormat="false" ht="15.75" hidden="false" customHeight="true" outlineLevel="0" collapsed="false">
      <c r="A556" s="21" t="n">
        <v>555</v>
      </c>
      <c r="B556" s="21" t="str">
        <f aca="false">IFERROR(VLOOKUP($A$1&amp;":"&amp;A556,'Finish order'!C:K,6,FALSE()),"")</f>
        <v/>
      </c>
      <c r="C556" s="21" t="str">
        <f aca="false">IFERROR(VLOOKUP(A$1&amp;":"&amp;A556,'Finish order'!$C:$K,9,FALSE()),"")</f>
        <v/>
      </c>
      <c r="D556" s="21" t="str">
        <f aca="false">IFERROR(VLOOKUP(A$1&amp;":"&amp;A556,'Finish order'!$C:$K,7,FALSE()),"")</f>
        <v/>
      </c>
      <c r="E556" s="29" t="str">
        <f aca="false">IFERROR(VLOOKUP($A$1&amp;":"&amp;A556,'Finish order'!C:K,5,FALSE()),"")</f>
        <v/>
      </c>
      <c r="F556" s="21" t="str">
        <f aca="false">IFERROR(VLOOKUP($A$1&amp;":"&amp;A556,'Finish order'!C:K,4,FALSE()),"")</f>
        <v/>
      </c>
      <c r="G556" s="21" t="str">
        <f aca="false" t="array" ref="G556:G556">IFERROR(SMALL(IF($D$2:$D1465=D556,$A$2:$A$911*1.001),1),"")</f>
        <v/>
      </c>
      <c r="H556" s="21" t="str">
        <f aca="false" t="array" ref="H556:H556">IFERROR(SMALL(IF($D$2:$D1465=D556,$A$2:$A$911*1.0001),2),"")</f>
        <v/>
      </c>
      <c r="I556" s="21" t="str">
        <f aca="false" t="array" ref="I556:I556">IFERROR(SMALL(IF($D$2:$D1465=D556,$A$2:$A$911*1.00001),3),"")</f>
        <v/>
      </c>
      <c r="J556" s="21" t="str">
        <f aca="false" t="array" ref="J556:J556">IFERROR(SMALL(IF($D$2:$D1465=D556,$A$2:$A$911*1.000001),4),"")</f>
        <v/>
      </c>
      <c r="K556" s="30" t="str">
        <f aca="false">IF(A556&lt;&gt;"", IF(COUNT(G556:J556)=4, SUM(G556:J556), "No"), "")</f>
        <v>No</v>
      </c>
      <c r="L556" s="30" t="str">
        <f aca="false">IF(A556&lt;&gt;"", IF(COUNT(G556:I556)=3, SUM(G556:I556), "No"), "")</f>
        <v>No</v>
      </c>
      <c r="M556" s="30" t="str">
        <f aca="false">IF(A556&lt;&gt;"", IF(COUNT(G556:H556)=2, SUM(G556:H556), "No"), "")</f>
        <v>No</v>
      </c>
      <c r="N556" s="30" t="str">
        <f aca="false">'Results 10 year vets'!$D556&amp;":"&amp;Table1[[#Headers],[Male]]</f>
        <v>:Male</v>
      </c>
      <c r="O556" s="31"/>
      <c r="P556" s="31"/>
      <c r="Q556" s="31"/>
      <c r="R556" s="31"/>
      <c r="S556" s="31"/>
      <c r="T556" s="31"/>
      <c r="U556" s="31"/>
      <c r="Z556" s="33" t="str">
        <f aca="false">IF(P556&lt;&gt;"", IF(COUNT(V556:Y556)=4, SUM(V556:Y556), "No"), "")</f>
        <v/>
      </c>
      <c r="AA556" s="33" t="str">
        <f aca="false">IF(P556&lt;&gt;"", IF(COUNT(V556:X556)=3, SUM(V556:X556), "No"), "")</f>
        <v/>
      </c>
      <c r="AB556" s="33" t="str">
        <f aca="false">IF(P556&lt;&gt;"", IF(COUNT(V556:W556)=2, SUM(V556:W556), "No"), "")</f>
        <v/>
      </c>
      <c r="AC556" s="33"/>
      <c r="AD556" s="31"/>
      <c r="AE556" s="31"/>
      <c r="AF556" s="31"/>
      <c r="AG556" s="31"/>
      <c r="AH556" s="31"/>
      <c r="AI556" s="31"/>
      <c r="AJ556" s="31"/>
      <c r="AK556" s="31"/>
      <c r="AL556" s="31"/>
      <c r="AM556" s="31"/>
      <c r="AN556" s="31"/>
      <c r="AO556" s="31"/>
      <c r="AP556" s="31"/>
      <c r="AQ556" s="31"/>
      <c r="AR556" s="31"/>
      <c r="AS556" s="31"/>
      <c r="AT556" s="31"/>
      <c r="AU556" s="31"/>
      <c r="AV556" s="31"/>
      <c r="AW556" s="31"/>
      <c r="AX556" s="31"/>
      <c r="AY556" s="31"/>
      <c r="AZ556" s="31"/>
      <c r="BA556" s="31"/>
      <c r="BB556" s="31"/>
      <c r="BC556" s="31"/>
      <c r="BD556" s="31"/>
      <c r="BE556" s="31"/>
      <c r="BF556" s="31"/>
      <c r="BG556" s="31"/>
      <c r="BH556" s="31"/>
      <c r="BI556" s="31"/>
      <c r="BJ556" s="31"/>
      <c r="BK556" s="31"/>
      <c r="BL556" s="31"/>
      <c r="BM556" s="31"/>
      <c r="BN556" s="31"/>
      <c r="BO556" s="31"/>
      <c r="BP556" s="31"/>
      <c r="BQ556" s="31"/>
      <c r="BR556" s="31"/>
      <c r="BS556" s="31"/>
      <c r="BT556" s="31"/>
      <c r="BU556" s="31"/>
      <c r="BV556" s="31"/>
      <c r="BW556" s="31"/>
      <c r="BX556" s="31"/>
      <c r="BY556" s="31"/>
      <c r="BZ556" s="31"/>
      <c r="CA556" s="31"/>
      <c r="CB556" s="31"/>
      <c r="CC556" s="31"/>
      <c r="CD556" s="31"/>
      <c r="CE556" s="31"/>
      <c r="CF556" s="31"/>
      <c r="CG556" s="31"/>
      <c r="CH556" s="31"/>
      <c r="CI556" s="31"/>
      <c r="CJ556" s="31"/>
      <c r="CK556" s="31"/>
      <c r="CL556" s="31"/>
      <c r="CM556" s="31"/>
      <c r="CN556" s="31"/>
      <c r="CO556" s="31"/>
      <c r="CP556" s="31"/>
      <c r="CQ556" s="31"/>
      <c r="CR556" s="31"/>
      <c r="CS556" s="31"/>
      <c r="CT556" s="31"/>
      <c r="CU556" s="31"/>
      <c r="CV556" s="31"/>
      <c r="CW556" s="31"/>
      <c r="CX556" s="31"/>
      <c r="CY556" s="31"/>
      <c r="CZ556" s="31"/>
      <c r="DA556" s="31"/>
      <c r="DB556" s="31"/>
      <c r="DC556" s="31"/>
      <c r="DD556" s="31"/>
      <c r="DE556" s="31"/>
      <c r="DF556" s="31"/>
      <c r="DG556" s="31"/>
      <c r="DH556" s="31"/>
      <c r="DI556" s="31"/>
      <c r="DJ556" s="31"/>
      <c r="DK556" s="31"/>
      <c r="DL556" s="31"/>
      <c r="DM556" s="31"/>
      <c r="DN556" s="31"/>
      <c r="DO556" s="31"/>
      <c r="DP556" s="31"/>
      <c r="DQ556" s="31"/>
      <c r="DR556" s="31"/>
      <c r="DS556" s="31"/>
      <c r="DT556" s="31"/>
      <c r="DU556" s="31"/>
      <c r="DV556" s="31"/>
      <c r="DW556" s="31"/>
    </row>
    <row r="557" customFormat="false" ht="15.75" hidden="false" customHeight="true" outlineLevel="0" collapsed="false">
      <c r="A557" s="21" t="n">
        <v>556</v>
      </c>
      <c r="B557" s="21" t="str">
        <f aca="false">IFERROR(VLOOKUP($A$1&amp;":"&amp;A557,'Finish order'!C:K,6,FALSE()),"")</f>
        <v/>
      </c>
      <c r="C557" s="21" t="str">
        <f aca="false">IFERROR(VLOOKUP(A$1&amp;":"&amp;A557,'Finish order'!$C:$K,9,FALSE()),"")</f>
        <v/>
      </c>
      <c r="D557" s="21" t="str">
        <f aca="false">IFERROR(VLOOKUP(A$1&amp;":"&amp;A557,'Finish order'!$C:$K,7,FALSE()),"")</f>
        <v/>
      </c>
      <c r="E557" s="29" t="str">
        <f aca="false">IFERROR(VLOOKUP($A$1&amp;":"&amp;A557,'Finish order'!C:K,5,FALSE()),"")</f>
        <v/>
      </c>
      <c r="F557" s="21" t="str">
        <f aca="false">IFERROR(VLOOKUP($A$1&amp;":"&amp;A557,'Finish order'!C:K,4,FALSE()),"")</f>
        <v/>
      </c>
      <c r="G557" s="21" t="str">
        <f aca="false" t="array" ref="G557:G557">IFERROR(SMALL(IF($D$2:$D1466=D557,$A$2:$A$911*1.001),1),"")</f>
        <v/>
      </c>
      <c r="H557" s="21" t="str">
        <f aca="false" t="array" ref="H557:H557">IFERROR(SMALL(IF($D$2:$D1466=D557,$A$2:$A$911*1.0001),2),"")</f>
        <v/>
      </c>
      <c r="I557" s="21" t="str">
        <f aca="false" t="array" ref="I557:I557">IFERROR(SMALL(IF($D$2:$D1466=D557,$A$2:$A$911*1.00001),3),"")</f>
        <v/>
      </c>
      <c r="J557" s="21" t="str">
        <f aca="false" t="array" ref="J557:J557">IFERROR(SMALL(IF($D$2:$D1466=D557,$A$2:$A$911*1.000001),4),"")</f>
        <v/>
      </c>
      <c r="K557" s="30" t="str">
        <f aca="false">IF(A557&lt;&gt;"", IF(COUNT(G557:J557)=4, SUM(G557:J557), "No"), "")</f>
        <v>No</v>
      </c>
      <c r="L557" s="30" t="str">
        <f aca="false">IF(A557&lt;&gt;"", IF(COUNT(G557:I557)=3, SUM(G557:I557), "No"), "")</f>
        <v>No</v>
      </c>
      <c r="M557" s="30" t="str">
        <f aca="false">IF(A557&lt;&gt;"", IF(COUNT(G557:H557)=2, SUM(G557:H557), "No"), "")</f>
        <v>No</v>
      </c>
      <c r="N557" s="30" t="str">
        <f aca="false">'Results 10 year vets'!$D557&amp;":"&amp;Table1[[#Headers],[Male]]</f>
        <v>:Male</v>
      </c>
      <c r="O557" s="31"/>
      <c r="P557" s="31"/>
      <c r="Q557" s="31"/>
      <c r="R557" s="31"/>
      <c r="S557" s="31"/>
      <c r="T557" s="31"/>
      <c r="U557" s="31"/>
      <c r="Z557" s="33" t="str">
        <f aca="false">IF(P557&lt;&gt;"", IF(COUNT(V557:Y557)=4, SUM(V557:Y557), "No"), "")</f>
        <v/>
      </c>
      <c r="AA557" s="33" t="str">
        <f aca="false">IF(P557&lt;&gt;"", IF(COUNT(V557:X557)=3, SUM(V557:X557), "No"), "")</f>
        <v/>
      </c>
      <c r="AB557" s="33" t="str">
        <f aca="false">IF(P557&lt;&gt;"", IF(COUNT(V557:W557)=2, SUM(V557:W557), "No"), "")</f>
        <v/>
      </c>
      <c r="AC557" s="33"/>
      <c r="AD557" s="31"/>
      <c r="AE557" s="31"/>
      <c r="AF557" s="31"/>
      <c r="AG557" s="31"/>
      <c r="AH557" s="31"/>
      <c r="AI557" s="31"/>
      <c r="AJ557" s="31"/>
      <c r="AK557" s="31"/>
      <c r="AL557" s="31"/>
      <c r="AM557" s="31"/>
      <c r="AN557" s="31"/>
      <c r="AO557" s="31"/>
      <c r="AP557" s="31"/>
      <c r="AQ557" s="31"/>
      <c r="AR557" s="31"/>
      <c r="AS557" s="31"/>
      <c r="AT557" s="31"/>
      <c r="AU557" s="31"/>
      <c r="AV557" s="31"/>
      <c r="AW557" s="31"/>
      <c r="AX557" s="31"/>
      <c r="AY557" s="31"/>
      <c r="AZ557" s="31"/>
      <c r="BA557" s="31"/>
      <c r="BB557" s="31"/>
      <c r="BC557" s="31"/>
      <c r="BD557" s="31"/>
      <c r="BE557" s="31"/>
      <c r="BF557" s="31"/>
      <c r="BG557" s="31"/>
      <c r="BH557" s="31"/>
      <c r="BI557" s="31"/>
      <c r="BJ557" s="31"/>
      <c r="BK557" s="31"/>
      <c r="BL557" s="31"/>
      <c r="BM557" s="31"/>
      <c r="BN557" s="31"/>
      <c r="BO557" s="31"/>
      <c r="BP557" s="31"/>
      <c r="BQ557" s="31"/>
      <c r="BR557" s="31"/>
      <c r="BS557" s="31"/>
      <c r="BT557" s="31"/>
      <c r="BU557" s="31"/>
      <c r="BV557" s="31"/>
      <c r="BW557" s="31"/>
      <c r="BX557" s="31"/>
      <c r="BY557" s="31"/>
      <c r="BZ557" s="31"/>
      <c r="CA557" s="31"/>
      <c r="CB557" s="31"/>
      <c r="CC557" s="31"/>
      <c r="CD557" s="31"/>
      <c r="CE557" s="31"/>
      <c r="CF557" s="31"/>
      <c r="CG557" s="31"/>
      <c r="CH557" s="31"/>
      <c r="CI557" s="31"/>
      <c r="CJ557" s="31"/>
      <c r="CK557" s="31"/>
      <c r="CL557" s="31"/>
      <c r="CM557" s="31"/>
      <c r="CN557" s="31"/>
      <c r="CO557" s="31"/>
      <c r="CP557" s="31"/>
      <c r="CQ557" s="31"/>
      <c r="CR557" s="31"/>
      <c r="CS557" s="31"/>
      <c r="CT557" s="31"/>
      <c r="CU557" s="31"/>
      <c r="CV557" s="31"/>
      <c r="CW557" s="31"/>
      <c r="CX557" s="31"/>
      <c r="CY557" s="31"/>
      <c r="CZ557" s="31"/>
      <c r="DA557" s="31"/>
      <c r="DB557" s="31"/>
      <c r="DC557" s="31"/>
      <c r="DD557" s="31"/>
      <c r="DE557" s="31"/>
      <c r="DF557" s="31"/>
      <c r="DG557" s="31"/>
      <c r="DH557" s="31"/>
      <c r="DI557" s="31"/>
      <c r="DJ557" s="31"/>
      <c r="DK557" s="31"/>
      <c r="DL557" s="31"/>
      <c r="DM557" s="31"/>
      <c r="DN557" s="31"/>
      <c r="DO557" s="31"/>
      <c r="DP557" s="31"/>
      <c r="DQ557" s="31"/>
      <c r="DR557" s="31"/>
      <c r="DS557" s="31"/>
      <c r="DT557" s="31"/>
      <c r="DU557" s="31"/>
      <c r="DV557" s="31"/>
      <c r="DW557" s="31"/>
    </row>
    <row r="558" customFormat="false" ht="15.75" hidden="false" customHeight="true" outlineLevel="0" collapsed="false">
      <c r="A558" s="21" t="n">
        <v>557</v>
      </c>
      <c r="B558" s="21" t="str">
        <f aca="false">IFERROR(VLOOKUP($A$1&amp;":"&amp;A558,'Finish order'!C:K,6,FALSE()),"")</f>
        <v/>
      </c>
      <c r="C558" s="21" t="str">
        <f aca="false">IFERROR(VLOOKUP(A$1&amp;":"&amp;A558,'Finish order'!$C:$K,9,FALSE()),"")</f>
        <v/>
      </c>
      <c r="D558" s="21" t="str">
        <f aca="false">IFERROR(VLOOKUP(A$1&amp;":"&amp;A558,'Finish order'!$C:$K,7,FALSE()),"")</f>
        <v/>
      </c>
      <c r="E558" s="29" t="str">
        <f aca="false">IFERROR(VLOOKUP($A$1&amp;":"&amp;A558,'Finish order'!C:K,5,FALSE()),"")</f>
        <v/>
      </c>
      <c r="F558" s="21" t="str">
        <f aca="false">IFERROR(VLOOKUP($A$1&amp;":"&amp;A558,'Finish order'!C:K,4,FALSE()),"")</f>
        <v/>
      </c>
      <c r="G558" s="21" t="str">
        <f aca="false" t="array" ref="G558:G558">IFERROR(SMALL(IF($D$2:$D1467=D558,$A$2:$A$911*1.001),1),"")</f>
        <v/>
      </c>
      <c r="H558" s="21" t="str">
        <f aca="false" t="array" ref="H558:H558">IFERROR(SMALL(IF($D$2:$D1467=D558,$A$2:$A$911*1.0001),2),"")</f>
        <v/>
      </c>
      <c r="I558" s="21" t="str">
        <f aca="false" t="array" ref="I558:I558">IFERROR(SMALL(IF($D$2:$D1467=D558,$A$2:$A$911*1.00001),3),"")</f>
        <v/>
      </c>
      <c r="J558" s="21" t="str">
        <f aca="false" t="array" ref="J558:J558">IFERROR(SMALL(IF($D$2:$D1467=D558,$A$2:$A$911*1.000001),4),"")</f>
        <v/>
      </c>
      <c r="K558" s="30" t="str">
        <f aca="false">IF(A558&lt;&gt;"", IF(COUNT(G558:J558)=4, SUM(G558:J558), "No"), "")</f>
        <v>No</v>
      </c>
      <c r="L558" s="30" t="str">
        <f aca="false">IF(A558&lt;&gt;"", IF(COUNT(G558:I558)=3, SUM(G558:I558), "No"), "")</f>
        <v>No</v>
      </c>
      <c r="M558" s="30" t="str">
        <f aca="false">IF(A558&lt;&gt;"", IF(COUNT(G558:H558)=2, SUM(G558:H558), "No"), "")</f>
        <v>No</v>
      </c>
      <c r="N558" s="30" t="str">
        <f aca="false">'Results 10 year vets'!$D558&amp;":"&amp;Table1[[#Headers],[Male]]</f>
        <v>:Male</v>
      </c>
      <c r="O558" s="31"/>
      <c r="P558" s="31"/>
      <c r="Q558" s="31"/>
      <c r="R558" s="31"/>
      <c r="S558" s="31"/>
      <c r="T558" s="31"/>
      <c r="U558" s="31"/>
      <c r="Z558" s="33" t="str">
        <f aca="false">IF(P558&lt;&gt;"", IF(COUNT(V558:Y558)=4, SUM(V558:Y558), "No"), "")</f>
        <v/>
      </c>
      <c r="AA558" s="33" t="str">
        <f aca="false">IF(P558&lt;&gt;"", IF(COUNT(V558:X558)=3, SUM(V558:X558), "No"), "")</f>
        <v/>
      </c>
      <c r="AB558" s="33" t="str">
        <f aca="false">IF(P558&lt;&gt;"", IF(COUNT(V558:W558)=2, SUM(V558:W558), "No"), "")</f>
        <v/>
      </c>
      <c r="AC558" s="33"/>
      <c r="AD558" s="31"/>
      <c r="AE558" s="31"/>
      <c r="AF558" s="31"/>
      <c r="AG558" s="31"/>
      <c r="AH558" s="31"/>
      <c r="AI558" s="31"/>
      <c r="AJ558" s="31"/>
      <c r="AK558" s="31"/>
      <c r="AL558" s="31"/>
      <c r="AM558" s="31"/>
      <c r="AN558" s="31"/>
      <c r="AO558" s="31"/>
      <c r="AP558" s="31"/>
      <c r="AQ558" s="31"/>
      <c r="AR558" s="31"/>
      <c r="AS558" s="31"/>
      <c r="AT558" s="31"/>
      <c r="AU558" s="31"/>
      <c r="AV558" s="31"/>
      <c r="AW558" s="31"/>
      <c r="AX558" s="31"/>
      <c r="AY558" s="31"/>
      <c r="AZ558" s="31"/>
      <c r="BA558" s="31"/>
      <c r="BB558" s="31"/>
      <c r="BC558" s="31"/>
      <c r="BD558" s="31"/>
      <c r="BE558" s="31"/>
      <c r="BF558" s="31"/>
      <c r="BG558" s="31"/>
      <c r="BH558" s="31"/>
      <c r="BI558" s="31"/>
      <c r="BJ558" s="31"/>
      <c r="BK558" s="31"/>
      <c r="BL558" s="31"/>
      <c r="BM558" s="31"/>
      <c r="BN558" s="31"/>
      <c r="BO558" s="31"/>
      <c r="BP558" s="31"/>
      <c r="BQ558" s="31"/>
      <c r="BR558" s="31"/>
      <c r="BS558" s="31"/>
      <c r="BT558" s="31"/>
      <c r="BU558" s="31"/>
      <c r="BV558" s="31"/>
      <c r="BW558" s="31"/>
      <c r="BX558" s="31"/>
      <c r="BY558" s="31"/>
      <c r="BZ558" s="31"/>
      <c r="CA558" s="31"/>
      <c r="CB558" s="31"/>
      <c r="CC558" s="31"/>
      <c r="CD558" s="31"/>
      <c r="CE558" s="31"/>
      <c r="CF558" s="31"/>
      <c r="CG558" s="31"/>
      <c r="CH558" s="31"/>
      <c r="CI558" s="31"/>
      <c r="CJ558" s="31"/>
      <c r="CK558" s="31"/>
      <c r="CL558" s="31"/>
      <c r="CM558" s="31"/>
      <c r="CN558" s="31"/>
      <c r="CO558" s="31"/>
      <c r="CP558" s="31"/>
      <c r="CQ558" s="31"/>
      <c r="CR558" s="31"/>
      <c r="CS558" s="31"/>
      <c r="CT558" s="31"/>
      <c r="CU558" s="31"/>
      <c r="CV558" s="31"/>
      <c r="CW558" s="31"/>
      <c r="CX558" s="31"/>
      <c r="CY558" s="31"/>
      <c r="CZ558" s="31"/>
      <c r="DA558" s="31"/>
      <c r="DB558" s="31"/>
      <c r="DC558" s="31"/>
      <c r="DD558" s="31"/>
      <c r="DE558" s="31"/>
      <c r="DF558" s="31"/>
      <c r="DG558" s="31"/>
      <c r="DH558" s="31"/>
      <c r="DI558" s="31"/>
      <c r="DJ558" s="31"/>
      <c r="DK558" s="31"/>
      <c r="DL558" s="31"/>
      <c r="DM558" s="31"/>
      <c r="DN558" s="31"/>
      <c r="DO558" s="31"/>
      <c r="DP558" s="31"/>
      <c r="DQ558" s="31"/>
      <c r="DR558" s="31"/>
      <c r="DS558" s="31"/>
      <c r="DT558" s="31"/>
      <c r="DU558" s="31"/>
      <c r="DV558" s="31"/>
      <c r="DW558" s="31"/>
    </row>
    <row r="559" customFormat="false" ht="15.75" hidden="false" customHeight="true" outlineLevel="0" collapsed="false">
      <c r="A559" s="21" t="n">
        <v>558</v>
      </c>
      <c r="B559" s="21" t="str">
        <f aca="false">IFERROR(VLOOKUP($A$1&amp;":"&amp;A559,'Finish order'!C:K,6,FALSE()),"")</f>
        <v/>
      </c>
      <c r="C559" s="21" t="str">
        <f aca="false">IFERROR(VLOOKUP(A$1&amp;":"&amp;A559,'Finish order'!$C:$K,9,FALSE()),"")</f>
        <v/>
      </c>
      <c r="D559" s="21" t="str">
        <f aca="false">IFERROR(VLOOKUP(A$1&amp;":"&amp;A559,'Finish order'!$C:$K,7,FALSE()),"")</f>
        <v/>
      </c>
      <c r="E559" s="29" t="str">
        <f aca="false">IFERROR(VLOOKUP($A$1&amp;":"&amp;A559,'Finish order'!C:K,5,FALSE()),"")</f>
        <v/>
      </c>
      <c r="F559" s="21" t="str">
        <f aca="false">IFERROR(VLOOKUP($A$1&amp;":"&amp;A559,'Finish order'!C:K,4,FALSE()),"")</f>
        <v/>
      </c>
      <c r="G559" s="21" t="str">
        <f aca="false" t="array" ref="G559:G559">IFERROR(SMALL(IF($D$2:$D1468=D559,$A$2:$A$911*1.001),1),"")</f>
        <v/>
      </c>
      <c r="H559" s="21" t="str">
        <f aca="false" t="array" ref="H559:H559">IFERROR(SMALL(IF($D$2:$D1468=D559,$A$2:$A$911*1.0001),2),"")</f>
        <v/>
      </c>
      <c r="I559" s="21" t="str">
        <f aca="false" t="array" ref="I559:I559">IFERROR(SMALL(IF($D$2:$D1468=D559,$A$2:$A$911*1.00001),3),"")</f>
        <v/>
      </c>
      <c r="J559" s="21" t="str">
        <f aca="false" t="array" ref="J559:J559">IFERROR(SMALL(IF($D$2:$D1468=D559,$A$2:$A$911*1.000001),4),"")</f>
        <v/>
      </c>
      <c r="K559" s="30" t="str">
        <f aca="false">IF(A559&lt;&gt;"", IF(COUNT(G559:J559)=4, SUM(G559:J559), "No"), "")</f>
        <v>No</v>
      </c>
      <c r="L559" s="30" t="str">
        <f aca="false">IF(A559&lt;&gt;"", IF(COUNT(G559:I559)=3, SUM(G559:I559), "No"), "")</f>
        <v>No</v>
      </c>
      <c r="M559" s="30" t="str">
        <f aca="false">IF(A559&lt;&gt;"", IF(COUNT(G559:H559)=2, SUM(G559:H559), "No"), "")</f>
        <v>No</v>
      </c>
      <c r="N559" s="30" t="str">
        <f aca="false">'Results 10 year vets'!$D559&amp;":"&amp;Table1[[#Headers],[Male]]</f>
        <v>:Male</v>
      </c>
      <c r="O559" s="31"/>
      <c r="P559" s="31"/>
      <c r="Q559" s="31"/>
      <c r="R559" s="31"/>
      <c r="S559" s="31"/>
      <c r="T559" s="31"/>
      <c r="U559" s="31"/>
      <c r="Z559" s="33" t="str">
        <f aca="false">IF(P559&lt;&gt;"", IF(COUNT(V559:Y559)=4, SUM(V559:Y559), "No"), "")</f>
        <v/>
      </c>
      <c r="AA559" s="33" t="str">
        <f aca="false">IF(P559&lt;&gt;"", IF(COUNT(V559:X559)=3, SUM(V559:X559), "No"), "")</f>
        <v/>
      </c>
      <c r="AB559" s="33" t="str">
        <f aca="false">IF(P559&lt;&gt;"", IF(COUNT(V559:W559)=2, SUM(V559:W559), "No"), "")</f>
        <v/>
      </c>
      <c r="AC559" s="33"/>
      <c r="AD559" s="31"/>
      <c r="AE559" s="31"/>
      <c r="AF559" s="31"/>
      <c r="AG559" s="31"/>
      <c r="AH559" s="31"/>
      <c r="AI559" s="31"/>
      <c r="AJ559" s="31"/>
      <c r="AK559" s="31"/>
      <c r="AL559" s="31"/>
      <c r="AM559" s="31"/>
      <c r="AN559" s="31"/>
      <c r="AO559" s="31"/>
      <c r="AP559" s="31"/>
      <c r="AQ559" s="31"/>
      <c r="AR559" s="31"/>
      <c r="AS559" s="31"/>
      <c r="AT559" s="31"/>
      <c r="AU559" s="31"/>
      <c r="AV559" s="31"/>
      <c r="AW559" s="31"/>
      <c r="AX559" s="31"/>
      <c r="AY559" s="31"/>
      <c r="AZ559" s="31"/>
      <c r="BA559" s="31"/>
      <c r="BB559" s="31"/>
      <c r="BC559" s="31"/>
      <c r="BD559" s="31"/>
      <c r="BE559" s="31"/>
      <c r="BF559" s="31"/>
      <c r="BG559" s="31"/>
      <c r="BH559" s="31"/>
      <c r="BI559" s="31"/>
      <c r="BJ559" s="31"/>
      <c r="BK559" s="31"/>
      <c r="BL559" s="31"/>
      <c r="BM559" s="31"/>
      <c r="BN559" s="31"/>
      <c r="BO559" s="31"/>
      <c r="BP559" s="31"/>
      <c r="BQ559" s="31"/>
      <c r="BR559" s="31"/>
      <c r="BS559" s="31"/>
      <c r="BT559" s="31"/>
      <c r="BU559" s="31"/>
      <c r="BV559" s="31"/>
      <c r="BW559" s="31"/>
      <c r="BX559" s="31"/>
      <c r="BY559" s="31"/>
      <c r="BZ559" s="31"/>
      <c r="CA559" s="31"/>
      <c r="CB559" s="31"/>
      <c r="CC559" s="31"/>
      <c r="CD559" s="31"/>
      <c r="CE559" s="31"/>
      <c r="CF559" s="31"/>
      <c r="CG559" s="31"/>
      <c r="CH559" s="31"/>
      <c r="CI559" s="31"/>
      <c r="CJ559" s="31"/>
      <c r="CK559" s="31"/>
      <c r="CL559" s="31"/>
      <c r="CM559" s="31"/>
      <c r="CN559" s="31"/>
      <c r="CO559" s="31"/>
      <c r="CP559" s="31"/>
      <c r="CQ559" s="31"/>
      <c r="CR559" s="31"/>
      <c r="CS559" s="31"/>
      <c r="CT559" s="31"/>
      <c r="CU559" s="31"/>
      <c r="CV559" s="31"/>
      <c r="CW559" s="31"/>
      <c r="CX559" s="31"/>
      <c r="CY559" s="31"/>
      <c r="CZ559" s="31"/>
      <c r="DA559" s="31"/>
      <c r="DB559" s="31"/>
      <c r="DC559" s="31"/>
      <c r="DD559" s="31"/>
      <c r="DE559" s="31"/>
      <c r="DF559" s="31"/>
      <c r="DG559" s="31"/>
      <c r="DH559" s="31"/>
      <c r="DI559" s="31"/>
      <c r="DJ559" s="31"/>
      <c r="DK559" s="31"/>
      <c r="DL559" s="31"/>
      <c r="DM559" s="31"/>
      <c r="DN559" s="31"/>
      <c r="DO559" s="31"/>
      <c r="DP559" s="31"/>
      <c r="DQ559" s="31"/>
      <c r="DR559" s="31"/>
      <c r="DS559" s="31"/>
      <c r="DT559" s="31"/>
      <c r="DU559" s="31"/>
      <c r="DV559" s="31"/>
      <c r="DW559" s="31"/>
    </row>
    <row r="560" customFormat="false" ht="15.75" hidden="false" customHeight="true" outlineLevel="0" collapsed="false">
      <c r="A560" s="21" t="n">
        <v>559</v>
      </c>
      <c r="B560" s="21" t="str">
        <f aca="false">IFERROR(VLOOKUP($A$1&amp;":"&amp;A560,'Finish order'!C:K,6,FALSE()),"")</f>
        <v/>
      </c>
      <c r="C560" s="21" t="str">
        <f aca="false">IFERROR(VLOOKUP(A$1&amp;":"&amp;A560,'Finish order'!$C:$K,9,FALSE()),"")</f>
        <v/>
      </c>
      <c r="D560" s="21" t="str">
        <f aca="false">IFERROR(VLOOKUP(A$1&amp;":"&amp;A560,'Finish order'!$C:$K,7,FALSE()),"")</f>
        <v/>
      </c>
      <c r="E560" s="29" t="str">
        <f aca="false">IFERROR(VLOOKUP($A$1&amp;":"&amp;A560,'Finish order'!C:K,5,FALSE()),"")</f>
        <v/>
      </c>
      <c r="F560" s="21" t="str">
        <f aca="false">IFERROR(VLOOKUP($A$1&amp;":"&amp;A560,'Finish order'!C:K,4,FALSE()),"")</f>
        <v/>
      </c>
      <c r="G560" s="21" t="str">
        <f aca="false" t="array" ref="G560:G560">IFERROR(SMALL(IF($D$2:$D1469=D560,$A$2:$A$911*1.001),1),"")</f>
        <v/>
      </c>
      <c r="H560" s="21" t="str">
        <f aca="false" t="array" ref="H560:H560">IFERROR(SMALL(IF($D$2:$D1469=D560,$A$2:$A$911*1.0001),2),"")</f>
        <v/>
      </c>
      <c r="I560" s="21" t="str">
        <f aca="false" t="array" ref="I560:I560">IFERROR(SMALL(IF($D$2:$D1469=D560,$A$2:$A$911*1.00001),3),"")</f>
        <v/>
      </c>
      <c r="J560" s="21" t="str">
        <f aca="false" t="array" ref="J560:J560">IFERROR(SMALL(IF($D$2:$D1469=D560,$A$2:$A$911*1.000001),4),"")</f>
        <v/>
      </c>
      <c r="K560" s="30" t="str">
        <f aca="false">IF(A560&lt;&gt;"", IF(COUNT(G560:J560)=4, SUM(G560:J560), "No"), "")</f>
        <v>No</v>
      </c>
      <c r="L560" s="30" t="str">
        <f aca="false">IF(A560&lt;&gt;"", IF(COUNT(G560:I560)=3, SUM(G560:I560), "No"), "")</f>
        <v>No</v>
      </c>
      <c r="M560" s="30" t="str">
        <f aca="false">IF(A560&lt;&gt;"", IF(COUNT(G560:H560)=2, SUM(G560:H560), "No"), "")</f>
        <v>No</v>
      </c>
      <c r="N560" s="30" t="str">
        <f aca="false">'Results 10 year vets'!$D560&amp;":"&amp;Table1[[#Headers],[Male]]</f>
        <v>:Male</v>
      </c>
      <c r="O560" s="31"/>
      <c r="P560" s="31"/>
      <c r="Q560" s="31"/>
      <c r="R560" s="31"/>
      <c r="S560" s="31"/>
      <c r="T560" s="31"/>
      <c r="U560" s="31"/>
      <c r="Z560" s="33" t="str">
        <f aca="false">IF(P560&lt;&gt;"", IF(COUNT(V560:Y560)=4, SUM(V560:Y560), "No"), "")</f>
        <v/>
      </c>
      <c r="AA560" s="33" t="str">
        <f aca="false">IF(P560&lt;&gt;"", IF(COUNT(V560:X560)=3, SUM(V560:X560), "No"), "")</f>
        <v/>
      </c>
      <c r="AB560" s="33" t="str">
        <f aca="false">IF(P560&lt;&gt;"", IF(COUNT(V560:W560)=2, SUM(V560:W560), "No"), "")</f>
        <v/>
      </c>
      <c r="AC560" s="33"/>
      <c r="AD560" s="31"/>
      <c r="AE560" s="31"/>
      <c r="AF560" s="31"/>
      <c r="AG560" s="31"/>
      <c r="AH560" s="31"/>
      <c r="AI560" s="31"/>
      <c r="AJ560" s="31"/>
      <c r="AK560" s="31"/>
      <c r="AL560" s="31"/>
      <c r="AM560" s="31"/>
      <c r="AN560" s="31"/>
      <c r="AO560" s="31"/>
      <c r="AP560" s="31"/>
      <c r="AQ560" s="31"/>
      <c r="AR560" s="31"/>
      <c r="AS560" s="31"/>
      <c r="AT560" s="31"/>
      <c r="AU560" s="31"/>
      <c r="AV560" s="31"/>
      <c r="AW560" s="31"/>
      <c r="AX560" s="31"/>
      <c r="AY560" s="31"/>
      <c r="AZ560" s="31"/>
      <c r="BA560" s="31"/>
      <c r="BB560" s="31"/>
      <c r="BC560" s="31"/>
      <c r="BD560" s="31"/>
      <c r="BE560" s="31"/>
      <c r="BF560" s="31"/>
      <c r="BG560" s="31"/>
      <c r="BH560" s="31"/>
      <c r="BI560" s="31"/>
      <c r="BJ560" s="31"/>
      <c r="BK560" s="31"/>
      <c r="BL560" s="31"/>
      <c r="BM560" s="31"/>
      <c r="BN560" s="31"/>
      <c r="BO560" s="31"/>
      <c r="BP560" s="31"/>
      <c r="BQ560" s="31"/>
      <c r="BR560" s="31"/>
      <c r="BS560" s="31"/>
      <c r="BT560" s="31"/>
      <c r="BU560" s="31"/>
      <c r="BV560" s="31"/>
      <c r="BW560" s="31"/>
      <c r="BX560" s="31"/>
      <c r="BY560" s="31"/>
      <c r="BZ560" s="31"/>
      <c r="CA560" s="31"/>
      <c r="CB560" s="31"/>
      <c r="CC560" s="31"/>
      <c r="CD560" s="31"/>
      <c r="CE560" s="31"/>
      <c r="CF560" s="31"/>
      <c r="CG560" s="31"/>
      <c r="CH560" s="31"/>
      <c r="CI560" s="31"/>
      <c r="CJ560" s="31"/>
      <c r="CK560" s="31"/>
      <c r="CL560" s="31"/>
      <c r="CM560" s="31"/>
      <c r="CN560" s="31"/>
      <c r="CO560" s="31"/>
      <c r="CP560" s="31"/>
      <c r="CQ560" s="31"/>
      <c r="CR560" s="31"/>
      <c r="CS560" s="31"/>
      <c r="CT560" s="31"/>
      <c r="CU560" s="31"/>
      <c r="CV560" s="31"/>
      <c r="CW560" s="31"/>
      <c r="CX560" s="31"/>
      <c r="CY560" s="31"/>
      <c r="CZ560" s="31"/>
      <c r="DA560" s="31"/>
      <c r="DB560" s="31"/>
      <c r="DC560" s="31"/>
      <c r="DD560" s="31"/>
      <c r="DE560" s="31"/>
      <c r="DF560" s="31"/>
      <c r="DG560" s="31"/>
      <c r="DH560" s="31"/>
      <c r="DI560" s="31"/>
      <c r="DJ560" s="31"/>
      <c r="DK560" s="31"/>
      <c r="DL560" s="31"/>
      <c r="DM560" s="31"/>
      <c r="DN560" s="31"/>
      <c r="DO560" s="31"/>
      <c r="DP560" s="31"/>
      <c r="DQ560" s="31"/>
      <c r="DR560" s="31"/>
      <c r="DS560" s="31"/>
      <c r="DT560" s="31"/>
      <c r="DU560" s="31"/>
      <c r="DV560" s="31"/>
      <c r="DW560" s="31"/>
    </row>
    <row r="561" customFormat="false" ht="15.75" hidden="false" customHeight="true" outlineLevel="0" collapsed="false">
      <c r="A561" s="21" t="n">
        <v>560</v>
      </c>
      <c r="B561" s="21" t="str">
        <f aca="false">IFERROR(VLOOKUP($A$1&amp;":"&amp;A561,'Finish order'!C:K,6,FALSE()),"")</f>
        <v/>
      </c>
      <c r="C561" s="21" t="str">
        <f aca="false">IFERROR(VLOOKUP(A$1&amp;":"&amp;A561,'Finish order'!$C:$K,9,FALSE()),"")</f>
        <v/>
      </c>
      <c r="D561" s="21" t="str">
        <f aca="false">IFERROR(VLOOKUP(A$1&amp;":"&amp;A561,'Finish order'!$C:$K,7,FALSE()),"")</f>
        <v/>
      </c>
      <c r="E561" s="29" t="str">
        <f aca="false">IFERROR(VLOOKUP($A$1&amp;":"&amp;A561,'Finish order'!C:K,5,FALSE()),"")</f>
        <v/>
      </c>
      <c r="F561" s="21" t="str">
        <f aca="false">IFERROR(VLOOKUP($A$1&amp;":"&amp;A561,'Finish order'!C:K,4,FALSE()),"")</f>
        <v/>
      </c>
      <c r="G561" s="21" t="str">
        <f aca="false" t="array" ref="G561:G561">IFERROR(SMALL(IF($D$2:$D1470=D561,$A$2:$A$911*1.001),1),"")</f>
        <v/>
      </c>
      <c r="H561" s="21" t="str">
        <f aca="false" t="array" ref="H561:H561">IFERROR(SMALL(IF($D$2:$D1470=D561,$A$2:$A$911*1.0001),2),"")</f>
        <v/>
      </c>
      <c r="I561" s="21" t="str">
        <f aca="false" t="array" ref="I561:I561">IFERROR(SMALL(IF($D$2:$D1470=D561,$A$2:$A$911*1.00001),3),"")</f>
        <v/>
      </c>
      <c r="J561" s="21" t="str">
        <f aca="false" t="array" ref="J561:J561">IFERROR(SMALL(IF($D$2:$D1470=D561,$A$2:$A$911*1.000001),4),"")</f>
        <v/>
      </c>
      <c r="K561" s="30" t="str">
        <f aca="false">IF(A561&lt;&gt;"", IF(COUNT(G561:J561)=4, SUM(G561:J561), "No"), "")</f>
        <v>No</v>
      </c>
      <c r="L561" s="30" t="str">
        <f aca="false">IF(A561&lt;&gt;"", IF(COUNT(G561:I561)=3, SUM(G561:I561), "No"), "")</f>
        <v>No</v>
      </c>
      <c r="M561" s="30" t="str">
        <f aca="false">IF(A561&lt;&gt;"", IF(COUNT(G561:H561)=2, SUM(G561:H561), "No"), "")</f>
        <v>No</v>
      </c>
      <c r="N561" s="30" t="str">
        <f aca="false">'Results 10 year vets'!$D561&amp;":"&amp;Table1[[#Headers],[Male]]</f>
        <v>:Male</v>
      </c>
      <c r="O561" s="31"/>
      <c r="P561" s="31"/>
      <c r="Q561" s="31"/>
      <c r="R561" s="31"/>
      <c r="S561" s="31"/>
      <c r="T561" s="31"/>
      <c r="U561" s="31"/>
      <c r="Z561" s="33" t="str">
        <f aca="false">IF(P561&lt;&gt;"", IF(COUNT(V561:Y561)=4, SUM(V561:Y561), "No"), "")</f>
        <v/>
      </c>
      <c r="AA561" s="33" t="str">
        <f aca="false">IF(P561&lt;&gt;"", IF(COUNT(V561:X561)=3, SUM(V561:X561), "No"), "")</f>
        <v/>
      </c>
      <c r="AB561" s="33" t="str">
        <f aca="false">IF(P561&lt;&gt;"", IF(COUNT(V561:W561)=2, SUM(V561:W561), "No"), "")</f>
        <v/>
      </c>
      <c r="AC561" s="33"/>
      <c r="AD561" s="31"/>
      <c r="AE561" s="31"/>
      <c r="AF561" s="31"/>
      <c r="AG561" s="31"/>
      <c r="AH561" s="31"/>
      <c r="AI561" s="31"/>
      <c r="AJ561" s="31"/>
      <c r="AK561" s="31"/>
      <c r="AL561" s="31"/>
      <c r="AM561" s="31"/>
      <c r="AN561" s="31"/>
      <c r="AO561" s="31"/>
      <c r="AP561" s="31"/>
      <c r="AQ561" s="31"/>
      <c r="AR561" s="31"/>
      <c r="AS561" s="31"/>
      <c r="AT561" s="31"/>
      <c r="AU561" s="31"/>
      <c r="AV561" s="31"/>
      <c r="AW561" s="31"/>
      <c r="AX561" s="31"/>
      <c r="AY561" s="31"/>
      <c r="AZ561" s="31"/>
      <c r="BA561" s="31"/>
      <c r="BB561" s="31"/>
      <c r="BC561" s="31"/>
      <c r="BD561" s="31"/>
      <c r="BE561" s="31"/>
      <c r="BF561" s="31"/>
      <c r="BG561" s="31"/>
      <c r="BH561" s="31"/>
      <c r="BI561" s="31"/>
      <c r="BJ561" s="31"/>
      <c r="BK561" s="31"/>
      <c r="BL561" s="31"/>
      <c r="BM561" s="31"/>
      <c r="BN561" s="31"/>
      <c r="BO561" s="31"/>
      <c r="BP561" s="31"/>
      <c r="BQ561" s="31"/>
      <c r="BR561" s="31"/>
      <c r="BS561" s="31"/>
      <c r="BT561" s="31"/>
      <c r="BU561" s="31"/>
      <c r="BV561" s="31"/>
      <c r="BW561" s="31"/>
      <c r="BX561" s="31"/>
      <c r="BY561" s="31"/>
      <c r="BZ561" s="31"/>
      <c r="CA561" s="31"/>
      <c r="CB561" s="31"/>
      <c r="CC561" s="31"/>
      <c r="CD561" s="31"/>
      <c r="CE561" s="31"/>
      <c r="CF561" s="31"/>
      <c r="CG561" s="31"/>
      <c r="CH561" s="31"/>
      <c r="CI561" s="31"/>
      <c r="CJ561" s="31"/>
      <c r="CK561" s="31"/>
      <c r="CL561" s="31"/>
      <c r="CM561" s="31"/>
      <c r="CN561" s="31"/>
      <c r="CO561" s="31"/>
      <c r="CP561" s="31"/>
      <c r="CQ561" s="31"/>
      <c r="CR561" s="31"/>
      <c r="CS561" s="31"/>
      <c r="CT561" s="31"/>
      <c r="CU561" s="31"/>
      <c r="CV561" s="31"/>
      <c r="CW561" s="31"/>
      <c r="CX561" s="31"/>
      <c r="CY561" s="31"/>
      <c r="CZ561" s="31"/>
      <c r="DA561" s="31"/>
      <c r="DB561" s="31"/>
      <c r="DC561" s="31"/>
      <c r="DD561" s="31"/>
      <c r="DE561" s="31"/>
      <c r="DF561" s="31"/>
      <c r="DG561" s="31"/>
      <c r="DH561" s="31"/>
      <c r="DI561" s="31"/>
      <c r="DJ561" s="31"/>
      <c r="DK561" s="31"/>
      <c r="DL561" s="31"/>
      <c r="DM561" s="31"/>
      <c r="DN561" s="31"/>
      <c r="DO561" s="31"/>
      <c r="DP561" s="31"/>
      <c r="DQ561" s="31"/>
      <c r="DR561" s="31"/>
      <c r="DS561" s="31"/>
      <c r="DT561" s="31"/>
      <c r="DU561" s="31"/>
      <c r="DV561" s="31"/>
      <c r="DW561" s="31"/>
    </row>
    <row r="562" customFormat="false" ht="15.75" hidden="false" customHeight="true" outlineLevel="0" collapsed="false">
      <c r="A562" s="21" t="n">
        <v>561</v>
      </c>
      <c r="B562" s="21" t="str">
        <f aca="false">IFERROR(VLOOKUP($A$1&amp;":"&amp;A562,'Finish order'!C:K,6,FALSE()),"")</f>
        <v/>
      </c>
      <c r="C562" s="21" t="str">
        <f aca="false">IFERROR(VLOOKUP(A$1&amp;":"&amp;A562,'Finish order'!$C:$K,9,FALSE()),"")</f>
        <v/>
      </c>
      <c r="D562" s="21" t="str">
        <f aca="false">IFERROR(VLOOKUP(A$1&amp;":"&amp;A562,'Finish order'!$C:$K,7,FALSE()),"")</f>
        <v/>
      </c>
      <c r="E562" s="29" t="str">
        <f aca="false">IFERROR(VLOOKUP($A$1&amp;":"&amp;A562,'Finish order'!C:K,5,FALSE()),"")</f>
        <v/>
      </c>
      <c r="F562" s="21" t="str">
        <f aca="false">IFERROR(VLOOKUP($A$1&amp;":"&amp;A562,'Finish order'!C:K,4,FALSE()),"")</f>
        <v/>
      </c>
      <c r="G562" s="21" t="str">
        <f aca="false" t="array" ref="G562:G562">IFERROR(SMALL(IF($D$2:$D1471=D562,$A$2:$A$911*1.001),1),"")</f>
        <v/>
      </c>
      <c r="H562" s="21" t="str">
        <f aca="false" t="array" ref="H562:H562">IFERROR(SMALL(IF($D$2:$D1471=D562,$A$2:$A$911*1.0001),2),"")</f>
        <v/>
      </c>
      <c r="I562" s="21" t="str">
        <f aca="false" t="array" ref="I562:I562">IFERROR(SMALL(IF($D$2:$D1471=D562,$A$2:$A$911*1.00001),3),"")</f>
        <v/>
      </c>
      <c r="J562" s="21" t="str">
        <f aca="false" t="array" ref="J562:J562">IFERROR(SMALL(IF($D$2:$D1471=D562,$A$2:$A$911*1.000001),4),"")</f>
        <v/>
      </c>
      <c r="K562" s="30" t="str">
        <f aca="false">IF(A562&lt;&gt;"", IF(COUNT(G562:J562)=4, SUM(G562:J562), "No"), "")</f>
        <v>No</v>
      </c>
      <c r="L562" s="30" t="str">
        <f aca="false">IF(A562&lt;&gt;"", IF(COUNT(G562:I562)=3, SUM(G562:I562), "No"), "")</f>
        <v>No</v>
      </c>
      <c r="M562" s="30" t="str">
        <f aca="false">IF(A562&lt;&gt;"", IF(COUNT(G562:H562)=2, SUM(G562:H562), "No"), "")</f>
        <v>No</v>
      </c>
      <c r="N562" s="30" t="str">
        <f aca="false">'Results 10 year vets'!$D562&amp;":"&amp;Table1[[#Headers],[Male]]</f>
        <v>:Male</v>
      </c>
      <c r="O562" s="31"/>
      <c r="P562" s="31"/>
      <c r="Q562" s="31"/>
      <c r="R562" s="31"/>
      <c r="S562" s="31"/>
      <c r="T562" s="31"/>
      <c r="U562" s="31"/>
      <c r="Z562" s="33" t="str">
        <f aca="false">IF(P562&lt;&gt;"", IF(COUNT(V562:Y562)=4, SUM(V562:Y562), "No"), "")</f>
        <v/>
      </c>
      <c r="AA562" s="33" t="str">
        <f aca="false">IF(P562&lt;&gt;"", IF(COUNT(V562:X562)=3, SUM(V562:X562), "No"), "")</f>
        <v/>
      </c>
      <c r="AB562" s="33" t="str">
        <f aca="false">IF(P562&lt;&gt;"", IF(COUNT(V562:W562)=2, SUM(V562:W562), "No"), "")</f>
        <v/>
      </c>
      <c r="AC562" s="33"/>
      <c r="AD562" s="31"/>
      <c r="AE562" s="31"/>
      <c r="AF562" s="31"/>
      <c r="AG562" s="31"/>
      <c r="AH562" s="31"/>
      <c r="AI562" s="31"/>
      <c r="AJ562" s="31"/>
      <c r="AK562" s="31"/>
      <c r="AL562" s="31"/>
      <c r="AM562" s="31"/>
      <c r="AN562" s="31"/>
      <c r="AO562" s="31"/>
      <c r="AP562" s="31"/>
      <c r="AQ562" s="31"/>
      <c r="AR562" s="31"/>
      <c r="AS562" s="31"/>
      <c r="AT562" s="31"/>
      <c r="AU562" s="31"/>
      <c r="AV562" s="31"/>
      <c r="AW562" s="31"/>
      <c r="AX562" s="31"/>
      <c r="AY562" s="31"/>
      <c r="AZ562" s="31"/>
      <c r="BA562" s="31"/>
      <c r="BB562" s="31"/>
      <c r="BC562" s="31"/>
      <c r="BD562" s="31"/>
      <c r="BE562" s="31"/>
      <c r="BF562" s="31"/>
      <c r="BG562" s="31"/>
      <c r="BH562" s="31"/>
      <c r="BI562" s="31"/>
      <c r="BJ562" s="31"/>
      <c r="BK562" s="31"/>
      <c r="BL562" s="31"/>
      <c r="BM562" s="31"/>
      <c r="BN562" s="31"/>
      <c r="BO562" s="31"/>
      <c r="BP562" s="31"/>
      <c r="BQ562" s="31"/>
      <c r="BR562" s="31"/>
      <c r="BS562" s="31"/>
      <c r="BT562" s="31"/>
      <c r="BU562" s="31"/>
      <c r="BV562" s="31"/>
      <c r="BW562" s="31"/>
      <c r="BX562" s="31"/>
      <c r="BY562" s="31"/>
      <c r="BZ562" s="31"/>
      <c r="CA562" s="31"/>
      <c r="CB562" s="31"/>
      <c r="CC562" s="31"/>
      <c r="CD562" s="31"/>
      <c r="CE562" s="31"/>
      <c r="CF562" s="31"/>
      <c r="CG562" s="31"/>
      <c r="CH562" s="31"/>
      <c r="CI562" s="31"/>
      <c r="CJ562" s="31"/>
      <c r="CK562" s="31"/>
      <c r="CL562" s="31"/>
      <c r="CM562" s="31"/>
      <c r="CN562" s="31"/>
      <c r="CO562" s="31"/>
      <c r="CP562" s="31"/>
      <c r="CQ562" s="31"/>
      <c r="CR562" s="31"/>
      <c r="CS562" s="31"/>
      <c r="CT562" s="31"/>
      <c r="CU562" s="31"/>
      <c r="CV562" s="31"/>
      <c r="CW562" s="31"/>
      <c r="CX562" s="31"/>
      <c r="CY562" s="31"/>
      <c r="CZ562" s="31"/>
      <c r="DA562" s="31"/>
      <c r="DB562" s="31"/>
      <c r="DC562" s="31"/>
      <c r="DD562" s="31"/>
      <c r="DE562" s="31"/>
      <c r="DF562" s="31"/>
      <c r="DG562" s="31"/>
      <c r="DH562" s="31"/>
      <c r="DI562" s="31"/>
      <c r="DJ562" s="31"/>
      <c r="DK562" s="31"/>
      <c r="DL562" s="31"/>
      <c r="DM562" s="31"/>
      <c r="DN562" s="31"/>
      <c r="DO562" s="31"/>
      <c r="DP562" s="31"/>
      <c r="DQ562" s="31"/>
      <c r="DR562" s="31"/>
      <c r="DS562" s="31"/>
      <c r="DT562" s="31"/>
      <c r="DU562" s="31"/>
      <c r="DV562" s="31"/>
      <c r="DW562" s="31"/>
    </row>
    <row r="563" customFormat="false" ht="15.75" hidden="false" customHeight="true" outlineLevel="0" collapsed="false">
      <c r="A563" s="21" t="n">
        <v>562</v>
      </c>
      <c r="B563" s="21" t="str">
        <f aca="false">IFERROR(VLOOKUP($A$1&amp;":"&amp;A563,'Finish order'!C:K,6,FALSE()),"")</f>
        <v/>
      </c>
      <c r="C563" s="21" t="str">
        <f aca="false">IFERROR(VLOOKUP(A$1&amp;":"&amp;A563,'Finish order'!$C:$K,9,FALSE()),"")</f>
        <v/>
      </c>
      <c r="D563" s="21" t="str">
        <f aca="false">IFERROR(VLOOKUP(A$1&amp;":"&amp;A563,'Finish order'!$C:$K,7,FALSE()),"")</f>
        <v/>
      </c>
      <c r="E563" s="29" t="str">
        <f aca="false">IFERROR(VLOOKUP($A$1&amp;":"&amp;A563,'Finish order'!C:K,5,FALSE()),"")</f>
        <v/>
      </c>
      <c r="F563" s="21" t="str">
        <f aca="false">IFERROR(VLOOKUP($A$1&amp;":"&amp;A563,'Finish order'!C:K,4,FALSE()),"")</f>
        <v/>
      </c>
      <c r="G563" s="21" t="str">
        <f aca="false" t="array" ref="G563:G563">IFERROR(SMALL(IF($D$2:$D1472=D563,$A$2:$A$911*1.001),1),"")</f>
        <v/>
      </c>
      <c r="H563" s="21" t="str">
        <f aca="false" t="array" ref="H563:H563">IFERROR(SMALL(IF($D$2:$D1472=D563,$A$2:$A$911*1.0001),2),"")</f>
        <v/>
      </c>
      <c r="I563" s="21" t="str">
        <f aca="false" t="array" ref="I563:I563">IFERROR(SMALL(IF($D$2:$D1472=D563,$A$2:$A$911*1.00001),3),"")</f>
        <v/>
      </c>
      <c r="J563" s="21" t="str">
        <f aca="false" t="array" ref="J563:J563">IFERROR(SMALL(IF($D$2:$D1472=D563,$A$2:$A$911*1.000001),4),"")</f>
        <v/>
      </c>
      <c r="K563" s="30" t="str">
        <f aca="false">IF(A563&lt;&gt;"", IF(COUNT(G563:J563)=4, SUM(G563:J563), "No"), "")</f>
        <v>No</v>
      </c>
      <c r="L563" s="30" t="str">
        <f aca="false">IF(A563&lt;&gt;"", IF(COUNT(G563:I563)=3, SUM(G563:I563), "No"), "")</f>
        <v>No</v>
      </c>
      <c r="M563" s="30" t="str">
        <f aca="false">IF(A563&lt;&gt;"", IF(COUNT(G563:H563)=2, SUM(G563:H563), "No"), "")</f>
        <v>No</v>
      </c>
      <c r="N563" s="30" t="str">
        <f aca="false">'Results 10 year vets'!$D563&amp;":"&amp;Table1[[#Headers],[Male]]</f>
        <v>:Male</v>
      </c>
      <c r="O563" s="31"/>
      <c r="P563" s="31"/>
      <c r="Q563" s="31"/>
      <c r="R563" s="31"/>
      <c r="S563" s="31"/>
      <c r="T563" s="31"/>
      <c r="U563" s="31"/>
      <c r="Z563" s="33" t="str">
        <f aca="false">IF(P563&lt;&gt;"", IF(COUNT(V563:Y563)=4, SUM(V563:Y563), "No"), "")</f>
        <v/>
      </c>
      <c r="AA563" s="33" t="str">
        <f aca="false">IF(P563&lt;&gt;"", IF(COUNT(V563:X563)=3, SUM(V563:X563), "No"), "")</f>
        <v/>
      </c>
      <c r="AB563" s="33" t="str">
        <f aca="false">IF(P563&lt;&gt;"", IF(COUNT(V563:W563)=2, SUM(V563:W563), "No"), "")</f>
        <v/>
      </c>
      <c r="AC563" s="33"/>
      <c r="AD563" s="31"/>
      <c r="AE563" s="31"/>
      <c r="AF563" s="31"/>
      <c r="AG563" s="31"/>
      <c r="AH563" s="31"/>
      <c r="AI563" s="31"/>
      <c r="AJ563" s="31"/>
      <c r="AK563" s="31"/>
      <c r="AL563" s="31"/>
      <c r="AM563" s="31"/>
      <c r="AN563" s="31"/>
      <c r="AO563" s="31"/>
      <c r="AP563" s="31"/>
      <c r="AQ563" s="31"/>
      <c r="AR563" s="31"/>
      <c r="AS563" s="31"/>
      <c r="AT563" s="31"/>
      <c r="AU563" s="31"/>
      <c r="AV563" s="31"/>
      <c r="AW563" s="31"/>
      <c r="AX563" s="31"/>
      <c r="AY563" s="31"/>
      <c r="AZ563" s="31"/>
      <c r="BA563" s="31"/>
      <c r="BB563" s="31"/>
      <c r="BC563" s="31"/>
      <c r="BD563" s="31"/>
      <c r="BE563" s="31"/>
      <c r="BF563" s="31"/>
      <c r="BG563" s="31"/>
      <c r="BH563" s="31"/>
      <c r="BI563" s="31"/>
      <c r="BJ563" s="31"/>
      <c r="BK563" s="31"/>
      <c r="BL563" s="31"/>
      <c r="BM563" s="31"/>
      <c r="BN563" s="31"/>
      <c r="BO563" s="31"/>
      <c r="BP563" s="31"/>
      <c r="BQ563" s="31"/>
      <c r="BR563" s="31"/>
      <c r="BS563" s="31"/>
      <c r="BT563" s="31"/>
      <c r="BU563" s="31"/>
      <c r="BV563" s="31"/>
      <c r="BW563" s="31"/>
      <c r="BX563" s="31"/>
      <c r="BY563" s="31"/>
      <c r="BZ563" s="31"/>
      <c r="CA563" s="31"/>
      <c r="CB563" s="31"/>
      <c r="CC563" s="31"/>
      <c r="CD563" s="31"/>
      <c r="CE563" s="31"/>
      <c r="CF563" s="31"/>
      <c r="CG563" s="31"/>
      <c r="CH563" s="31"/>
      <c r="CI563" s="31"/>
      <c r="CJ563" s="31"/>
      <c r="CK563" s="31"/>
      <c r="CL563" s="31"/>
      <c r="CM563" s="31"/>
      <c r="CN563" s="31"/>
      <c r="CO563" s="31"/>
      <c r="CP563" s="31"/>
      <c r="CQ563" s="31"/>
      <c r="CR563" s="31"/>
      <c r="CS563" s="31"/>
      <c r="CT563" s="31"/>
      <c r="CU563" s="31"/>
      <c r="CV563" s="31"/>
      <c r="CW563" s="31"/>
      <c r="CX563" s="31"/>
      <c r="CY563" s="31"/>
      <c r="CZ563" s="31"/>
      <c r="DA563" s="31"/>
      <c r="DB563" s="31"/>
      <c r="DC563" s="31"/>
      <c r="DD563" s="31"/>
      <c r="DE563" s="31"/>
      <c r="DF563" s="31"/>
      <c r="DG563" s="31"/>
      <c r="DH563" s="31"/>
      <c r="DI563" s="31"/>
      <c r="DJ563" s="31"/>
      <c r="DK563" s="31"/>
      <c r="DL563" s="31"/>
      <c r="DM563" s="31"/>
      <c r="DN563" s="31"/>
      <c r="DO563" s="31"/>
      <c r="DP563" s="31"/>
      <c r="DQ563" s="31"/>
      <c r="DR563" s="31"/>
      <c r="DS563" s="31"/>
      <c r="DT563" s="31"/>
      <c r="DU563" s="31"/>
      <c r="DV563" s="31"/>
      <c r="DW563" s="31"/>
    </row>
    <row r="564" customFormat="false" ht="15.75" hidden="false" customHeight="true" outlineLevel="0" collapsed="false">
      <c r="A564" s="21" t="n">
        <v>563</v>
      </c>
      <c r="B564" s="21" t="str">
        <f aca="false">IFERROR(VLOOKUP($A$1&amp;":"&amp;A564,'Finish order'!C:K,6,FALSE()),"")</f>
        <v/>
      </c>
      <c r="C564" s="21" t="str">
        <f aca="false">IFERROR(VLOOKUP(A$1&amp;":"&amp;A564,'Finish order'!$C:$K,9,FALSE()),"")</f>
        <v/>
      </c>
      <c r="D564" s="21" t="str">
        <f aca="false">IFERROR(VLOOKUP(A$1&amp;":"&amp;A564,'Finish order'!$C:$K,7,FALSE()),"")</f>
        <v/>
      </c>
      <c r="E564" s="29" t="str">
        <f aca="false">IFERROR(VLOOKUP($A$1&amp;":"&amp;A564,'Finish order'!C:K,5,FALSE()),"")</f>
        <v/>
      </c>
      <c r="F564" s="21" t="str">
        <f aca="false">IFERROR(VLOOKUP($A$1&amp;":"&amp;A564,'Finish order'!C:K,4,FALSE()),"")</f>
        <v/>
      </c>
      <c r="G564" s="21" t="str">
        <f aca="false" t="array" ref="G564:G564">IFERROR(SMALL(IF($D$2:$D1473=D564,$A$2:$A$911*1.001),1),"")</f>
        <v/>
      </c>
      <c r="H564" s="21" t="str">
        <f aca="false" t="array" ref="H564:H564">IFERROR(SMALL(IF($D$2:$D1473=D564,$A$2:$A$911*1.0001),2),"")</f>
        <v/>
      </c>
      <c r="I564" s="21" t="str">
        <f aca="false" t="array" ref="I564:I564">IFERROR(SMALL(IF($D$2:$D1473=D564,$A$2:$A$911*1.00001),3),"")</f>
        <v/>
      </c>
      <c r="J564" s="21" t="str">
        <f aca="false" t="array" ref="J564:J564">IFERROR(SMALL(IF($D$2:$D1473=D564,$A$2:$A$911*1.000001),4),"")</f>
        <v/>
      </c>
      <c r="K564" s="30" t="str">
        <f aca="false">IF(A564&lt;&gt;"", IF(COUNT(G564:J564)=4, SUM(G564:J564), "No"), "")</f>
        <v>No</v>
      </c>
      <c r="L564" s="30" t="str">
        <f aca="false">IF(A564&lt;&gt;"", IF(COUNT(G564:I564)=3, SUM(G564:I564), "No"), "")</f>
        <v>No</v>
      </c>
      <c r="M564" s="30" t="str">
        <f aca="false">IF(A564&lt;&gt;"", IF(COUNT(G564:H564)=2, SUM(G564:H564), "No"), "")</f>
        <v>No</v>
      </c>
      <c r="N564" s="30" t="str">
        <f aca="false">'Results 10 year vets'!$D564&amp;":"&amp;Table1[[#Headers],[Male]]</f>
        <v>:Male</v>
      </c>
      <c r="O564" s="31"/>
      <c r="P564" s="31"/>
      <c r="Q564" s="31"/>
      <c r="R564" s="31"/>
      <c r="S564" s="31"/>
      <c r="T564" s="31"/>
      <c r="U564" s="31"/>
      <c r="Z564" s="33" t="str">
        <f aca="false">IF(P564&lt;&gt;"", IF(COUNT(V564:Y564)=4, SUM(V564:Y564), "No"), "")</f>
        <v/>
      </c>
      <c r="AA564" s="33" t="str">
        <f aca="false">IF(P564&lt;&gt;"", IF(COUNT(V564:X564)=3, SUM(V564:X564), "No"), "")</f>
        <v/>
      </c>
      <c r="AB564" s="33" t="str">
        <f aca="false">IF(P564&lt;&gt;"", IF(COUNT(V564:W564)=2, SUM(V564:W564), "No"), "")</f>
        <v/>
      </c>
      <c r="AC564" s="33"/>
      <c r="AD564" s="31"/>
      <c r="AE564" s="31"/>
      <c r="AF564" s="31"/>
      <c r="AG564" s="31"/>
      <c r="AH564" s="31"/>
      <c r="AI564" s="31"/>
      <c r="AJ564" s="31"/>
      <c r="AK564" s="31"/>
      <c r="AL564" s="31"/>
      <c r="AM564" s="31"/>
      <c r="AN564" s="31"/>
      <c r="AO564" s="31"/>
      <c r="AP564" s="31"/>
      <c r="AQ564" s="31"/>
      <c r="AR564" s="31"/>
      <c r="AS564" s="31"/>
      <c r="AT564" s="31"/>
      <c r="AU564" s="31"/>
      <c r="AV564" s="31"/>
      <c r="AW564" s="31"/>
      <c r="AX564" s="31"/>
      <c r="AY564" s="31"/>
      <c r="AZ564" s="31"/>
      <c r="BA564" s="31"/>
      <c r="BB564" s="31"/>
      <c r="BC564" s="31"/>
      <c r="BD564" s="31"/>
      <c r="BE564" s="31"/>
      <c r="BF564" s="31"/>
      <c r="BG564" s="31"/>
      <c r="BH564" s="31"/>
      <c r="BI564" s="31"/>
      <c r="BJ564" s="31"/>
      <c r="BK564" s="31"/>
      <c r="BL564" s="31"/>
      <c r="BM564" s="31"/>
      <c r="BN564" s="31"/>
      <c r="BO564" s="31"/>
      <c r="BP564" s="31"/>
      <c r="BQ564" s="31"/>
      <c r="BR564" s="31"/>
      <c r="BS564" s="31"/>
      <c r="BT564" s="31"/>
      <c r="BU564" s="31"/>
      <c r="BV564" s="31"/>
      <c r="BW564" s="31"/>
      <c r="BX564" s="31"/>
      <c r="BY564" s="31"/>
      <c r="BZ564" s="31"/>
      <c r="CA564" s="31"/>
      <c r="CB564" s="31"/>
      <c r="CC564" s="31"/>
      <c r="CD564" s="31"/>
      <c r="CE564" s="31"/>
      <c r="CF564" s="31"/>
      <c r="CG564" s="31"/>
      <c r="CH564" s="31"/>
      <c r="CI564" s="31"/>
      <c r="CJ564" s="31"/>
      <c r="CK564" s="31"/>
      <c r="CL564" s="31"/>
      <c r="CM564" s="31"/>
      <c r="CN564" s="31"/>
      <c r="CO564" s="31"/>
      <c r="CP564" s="31"/>
      <c r="CQ564" s="31"/>
      <c r="CR564" s="31"/>
      <c r="CS564" s="31"/>
      <c r="CT564" s="31"/>
      <c r="CU564" s="31"/>
      <c r="CV564" s="31"/>
      <c r="CW564" s="31"/>
      <c r="CX564" s="31"/>
      <c r="CY564" s="31"/>
      <c r="CZ564" s="31"/>
      <c r="DA564" s="31"/>
      <c r="DB564" s="31"/>
      <c r="DC564" s="31"/>
      <c r="DD564" s="31"/>
      <c r="DE564" s="31"/>
      <c r="DF564" s="31"/>
      <c r="DG564" s="31"/>
      <c r="DH564" s="31"/>
      <c r="DI564" s="31"/>
      <c r="DJ564" s="31"/>
      <c r="DK564" s="31"/>
      <c r="DL564" s="31"/>
      <c r="DM564" s="31"/>
      <c r="DN564" s="31"/>
      <c r="DO564" s="31"/>
      <c r="DP564" s="31"/>
      <c r="DQ564" s="31"/>
      <c r="DR564" s="31"/>
      <c r="DS564" s="31"/>
      <c r="DT564" s="31"/>
      <c r="DU564" s="31"/>
      <c r="DV564" s="31"/>
      <c r="DW564" s="31"/>
    </row>
    <row r="565" customFormat="false" ht="15.75" hidden="false" customHeight="true" outlineLevel="0" collapsed="false">
      <c r="A565" s="21" t="n">
        <v>564</v>
      </c>
      <c r="B565" s="21" t="str">
        <f aca="false">IFERROR(VLOOKUP($A$1&amp;":"&amp;A565,'Finish order'!C:K,6,FALSE()),"")</f>
        <v/>
      </c>
      <c r="C565" s="21" t="str">
        <f aca="false">IFERROR(VLOOKUP(A$1&amp;":"&amp;A565,'Finish order'!$C:$K,9,FALSE()),"")</f>
        <v/>
      </c>
      <c r="D565" s="21" t="str">
        <f aca="false">IFERROR(VLOOKUP(A$1&amp;":"&amp;A565,'Finish order'!$C:$K,7,FALSE()),"")</f>
        <v/>
      </c>
      <c r="E565" s="29" t="str">
        <f aca="false">IFERROR(VLOOKUP($A$1&amp;":"&amp;A565,'Finish order'!C:K,5,FALSE()),"")</f>
        <v/>
      </c>
      <c r="F565" s="21" t="str">
        <f aca="false">IFERROR(VLOOKUP($A$1&amp;":"&amp;A565,'Finish order'!C:K,4,FALSE()),"")</f>
        <v/>
      </c>
      <c r="G565" s="21" t="str">
        <f aca="false" t="array" ref="G565:G565">IFERROR(SMALL(IF($D$2:$D1474=D565,$A$2:$A$911*1.001),1),"")</f>
        <v/>
      </c>
      <c r="H565" s="21" t="str">
        <f aca="false" t="array" ref="H565:H565">IFERROR(SMALL(IF($D$2:$D1474=D565,$A$2:$A$911*1.0001),2),"")</f>
        <v/>
      </c>
      <c r="I565" s="21" t="str">
        <f aca="false" t="array" ref="I565:I565">IFERROR(SMALL(IF($D$2:$D1474=D565,$A$2:$A$911*1.00001),3),"")</f>
        <v/>
      </c>
      <c r="J565" s="21" t="str">
        <f aca="false" t="array" ref="J565:J565">IFERROR(SMALL(IF($D$2:$D1474=D565,$A$2:$A$911*1.000001),4),"")</f>
        <v/>
      </c>
      <c r="K565" s="30" t="str">
        <f aca="false">IF(A565&lt;&gt;"", IF(COUNT(G565:J565)=4, SUM(G565:J565), "No"), "")</f>
        <v>No</v>
      </c>
      <c r="L565" s="30" t="str">
        <f aca="false">IF(A565&lt;&gt;"", IF(COUNT(G565:I565)=3, SUM(G565:I565), "No"), "")</f>
        <v>No</v>
      </c>
      <c r="M565" s="30" t="str">
        <f aca="false">IF(A565&lt;&gt;"", IF(COUNT(G565:H565)=2, SUM(G565:H565), "No"), "")</f>
        <v>No</v>
      </c>
      <c r="N565" s="30" t="str">
        <f aca="false">'Results 10 year vets'!$D565&amp;":"&amp;Table1[[#Headers],[Male]]</f>
        <v>:Male</v>
      </c>
      <c r="O565" s="31"/>
      <c r="P565" s="31"/>
      <c r="Q565" s="31"/>
      <c r="R565" s="31"/>
      <c r="S565" s="31"/>
      <c r="T565" s="31"/>
      <c r="U565" s="31"/>
      <c r="Z565" s="33" t="str">
        <f aca="false">IF(P565&lt;&gt;"", IF(COUNT(V565:Y565)=4, SUM(V565:Y565), "No"), "")</f>
        <v/>
      </c>
      <c r="AA565" s="33" t="str">
        <f aca="false">IF(P565&lt;&gt;"", IF(COUNT(V565:X565)=3, SUM(V565:X565), "No"), "")</f>
        <v/>
      </c>
      <c r="AB565" s="33" t="str">
        <f aca="false">IF(P565&lt;&gt;"", IF(COUNT(V565:W565)=2, SUM(V565:W565), "No"), "")</f>
        <v/>
      </c>
      <c r="AC565" s="33"/>
      <c r="AD565" s="31"/>
      <c r="AE565" s="31"/>
      <c r="AF565" s="31"/>
      <c r="AG565" s="31"/>
      <c r="AH565" s="31"/>
      <c r="AI565" s="31"/>
      <c r="AJ565" s="31"/>
      <c r="AK565" s="31"/>
      <c r="AL565" s="31"/>
      <c r="AM565" s="31"/>
      <c r="AN565" s="31"/>
      <c r="AO565" s="31"/>
      <c r="AP565" s="31"/>
      <c r="AQ565" s="31"/>
      <c r="AR565" s="31"/>
      <c r="AS565" s="31"/>
      <c r="AT565" s="31"/>
      <c r="AU565" s="31"/>
      <c r="AV565" s="31"/>
      <c r="AW565" s="31"/>
      <c r="AX565" s="31"/>
      <c r="AY565" s="31"/>
      <c r="AZ565" s="31"/>
      <c r="BA565" s="31"/>
      <c r="BB565" s="31"/>
      <c r="BC565" s="31"/>
      <c r="BD565" s="31"/>
      <c r="BE565" s="31"/>
      <c r="BF565" s="31"/>
      <c r="BG565" s="31"/>
      <c r="BH565" s="31"/>
      <c r="BI565" s="31"/>
      <c r="BJ565" s="31"/>
      <c r="BK565" s="31"/>
      <c r="BL565" s="31"/>
      <c r="BM565" s="31"/>
      <c r="BN565" s="31"/>
      <c r="BO565" s="31"/>
      <c r="BP565" s="31"/>
      <c r="BQ565" s="31"/>
      <c r="BR565" s="31"/>
      <c r="BS565" s="31"/>
      <c r="BT565" s="31"/>
      <c r="BU565" s="31"/>
      <c r="BV565" s="31"/>
      <c r="BW565" s="31"/>
      <c r="BX565" s="31"/>
      <c r="BY565" s="31"/>
      <c r="BZ565" s="31"/>
      <c r="CA565" s="31"/>
      <c r="CB565" s="31"/>
      <c r="CC565" s="31"/>
      <c r="CD565" s="31"/>
      <c r="CE565" s="31"/>
      <c r="CF565" s="31"/>
      <c r="CG565" s="31"/>
      <c r="CH565" s="31"/>
      <c r="CI565" s="31"/>
      <c r="CJ565" s="31"/>
      <c r="CK565" s="31"/>
      <c r="CL565" s="31"/>
      <c r="CM565" s="31"/>
      <c r="CN565" s="31"/>
      <c r="CO565" s="31"/>
      <c r="CP565" s="31"/>
      <c r="CQ565" s="31"/>
      <c r="CR565" s="31"/>
      <c r="CS565" s="31"/>
      <c r="CT565" s="31"/>
      <c r="CU565" s="31"/>
      <c r="CV565" s="31"/>
      <c r="CW565" s="31"/>
      <c r="CX565" s="31"/>
      <c r="CY565" s="31"/>
      <c r="CZ565" s="31"/>
      <c r="DA565" s="31"/>
      <c r="DB565" s="31"/>
      <c r="DC565" s="31"/>
      <c r="DD565" s="31"/>
      <c r="DE565" s="31"/>
      <c r="DF565" s="31"/>
      <c r="DG565" s="31"/>
      <c r="DH565" s="31"/>
      <c r="DI565" s="31"/>
      <c r="DJ565" s="31"/>
      <c r="DK565" s="31"/>
      <c r="DL565" s="31"/>
      <c r="DM565" s="31"/>
      <c r="DN565" s="31"/>
      <c r="DO565" s="31"/>
      <c r="DP565" s="31"/>
      <c r="DQ565" s="31"/>
      <c r="DR565" s="31"/>
      <c r="DS565" s="31"/>
      <c r="DT565" s="31"/>
      <c r="DU565" s="31"/>
      <c r="DV565" s="31"/>
      <c r="DW565" s="31"/>
    </row>
    <row r="566" customFormat="false" ht="15.75" hidden="false" customHeight="true" outlineLevel="0" collapsed="false">
      <c r="A566" s="21" t="n">
        <v>565</v>
      </c>
      <c r="B566" s="21" t="str">
        <f aca="false">IFERROR(VLOOKUP($A$1&amp;":"&amp;A566,'Finish order'!C:K,6,FALSE()),"")</f>
        <v/>
      </c>
      <c r="C566" s="21" t="str">
        <f aca="false">IFERROR(VLOOKUP(A$1&amp;":"&amp;A566,'Finish order'!$C:$K,9,FALSE()),"")</f>
        <v/>
      </c>
      <c r="D566" s="21" t="str">
        <f aca="false">IFERROR(VLOOKUP(A$1&amp;":"&amp;A566,'Finish order'!$C:$K,7,FALSE()),"")</f>
        <v/>
      </c>
      <c r="E566" s="29" t="str">
        <f aca="false">IFERROR(VLOOKUP($A$1&amp;":"&amp;A566,'Finish order'!C:K,5,FALSE()),"")</f>
        <v/>
      </c>
      <c r="F566" s="21" t="str">
        <f aca="false">IFERROR(VLOOKUP($A$1&amp;":"&amp;A566,'Finish order'!C:K,4,FALSE()),"")</f>
        <v/>
      </c>
      <c r="G566" s="21" t="str">
        <f aca="false" t="array" ref="G566:G566">IFERROR(SMALL(IF($D$2:$D1475=D566,$A$2:$A$911*1.001),1),"")</f>
        <v/>
      </c>
      <c r="H566" s="21" t="str">
        <f aca="false" t="array" ref="H566:H566">IFERROR(SMALL(IF($D$2:$D1475=D566,$A$2:$A$911*1.0001),2),"")</f>
        <v/>
      </c>
      <c r="I566" s="21" t="str">
        <f aca="false" t="array" ref="I566:I566">IFERROR(SMALL(IF($D$2:$D1475=D566,$A$2:$A$911*1.00001),3),"")</f>
        <v/>
      </c>
      <c r="J566" s="21" t="str">
        <f aca="false" t="array" ref="J566:J566">IFERROR(SMALL(IF($D$2:$D1475=D566,$A$2:$A$911*1.000001),4),"")</f>
        <v/>
      </c>
      <c r="K566" s="30" t="str">
        <f aca="false">IF(A566&lt;&gt;"", IF(COUNT(G566:J566)=4, SUM(G566:J566), "No"), "")</f>
        <v>No</v>
      </c>
      <c r="L566" s="30" t="str">
        <f aca="false">IF(A566&lt;&gt;"", IF(COUNT(G566:I566)=3, SUM(G566:I566), "No"), "")</f>
        <v>No</v>
      </c>
      <c r="M566" s="30" t="str">
        <f aca="false">IF(A566&lt;&gt;"", IF(COUNT(G566:H566)=2, SUM(G566:H566), "No"), "")</f>
        <v>No</v>
      </c>
      <c r="N566" s="30" t="str">
        <f aca="false">'Results 10 year vets'!$D566&amp;":"&amp;Table1[[#Headers],[Male]]</f>
        <v>:Male</v>
      </c>
      <c r="O566" s="31"/>
      <c r="P566" s="31"/>
      <c r="Q566" s="31"/>
      <c r="R566" s="31"/>
      <c r="S566" s="31"/>
      <c r="T566" s="31"/>
      <c r="U566" s="31"/>
      <c r="Z566" s="33" t="str">
        <f aca="false">IF(P566&lt;&gt;"", IF(COUNT(V566:Y566)=4, SUM(V566:Y566), "No"), "")</f>
        <v/>
      </c>
      <c r="AA566" s="33" t="str">
        <f aca="false">IF(P566&lt;&gt;"", IF(COUNT(V566:X566)=3, SUM(V566:X566), "No"), "")</f>
        <v/>
      </c>
      <c r="AB566" s="33" t="str">
        <f aca="false">IF(P566&lt;&gt;"", IF(COUNT(V566:W566)=2, SUM(V566:W566), "No"), "")</f>
        <v/>
      </c>
      <c r="AC566" s="33"/>
      <c r="AD566" s="31"/>
      <c r="AE566" s="31"/>
      <c r="AF566" s="31"/>
      <c r="AG566" s="31"/>
      <c r="AH566" s="31"/>
      <c r="AI566" s="31"/>
      <c r="AJ566" s="31"/>
      <c r="AK566" s="31"/>
      <c r="AL566" s="31"/>
      <c r="AM566" s="31"/>
      <c r="AN566" s="31"/>
      <c r="AO566" s="31"/>
      <c r="AP566" s="31"/>
      <c r="AQ566" s="31"/>
      <c r="AR566" s="31"/>
      <c r="AS566" s="31"/>
      <c r="AT566" s="31"/>
      <c r="AU566" s="31"/>
      <c r="AV566" s="31"/>
      <c r="AW566" s="31"/>
      <c r="AX566" s="31"/>
      <c r="AY566" s="31"/>
      <c r="AZ566" s="31"/>
      <c r="BA566" s="31"/>
      <c r="BB566" s="31"/>
      <c r="BC566" s="31"/>
      <c r="BD566" s="31"/>
      <c r="BE566" s="31"/>
      <c r="BF566" s="31"/>
      <c r="BG566" s="31"/>
      <c r="BH566" s="31"/>
      <c r="BI566" s="31"/>
      <c r="BJ566" s="31"/>
      <c r="BK566" s="31"/>
      <c r="BL566" s="31"/>
      <c r="BM566" s="31"/>
      <c r="BN566" s="31"/>
      <c r="BO566" s="31"/>
      <c r="BP566" s="31"/>
      <c r="BQ566" s="31"/>
      <c r="BR566" s="31"/>
      <c r="BS566" s="31"/>
      <c r="BT566" s="31"/>
      <c r="BU566" s="31"/>
      <c r="BV566" s="31"/>
      <c r="BW566" s="31"/>
      <c r="BX566" s="31"/>
      <c r="BY566" s="31"/>
      <c r="BZ566" s="31"/>
      <c r="CA566" s="31"/>
      <c r="CB566" s="31"/>
      <c r="CC566" s="31"/>
      <c r="CD566" s="31"/>
      <c r="CE566" s="31"/>
      <c r="CF566" s="31"/>
      <c r="CG566" s="31"/>
      <c r="CH566" s="31"/>
      <c r="CI566" s="31"/>
      <c r="CJ566" s="31"/>
      <c r="CK566" s="31"/>
      <c r="CL566" s="31"/>
      <c r="CM566" s="31"/>
      <c r="CN566" s="31"/>
      <c r="CO566" s="31"/>
      <c r="CP566" s="31"/>
      <c r="CQ566" s="31"/>
      <c r="CR566" s="31"/>
      <c r="CS566" s="31"/>
      <c r="CT566" s="31"/>
      <c r="CU566" s="31"/>
      <c r="CV566" s="31"/>
      <c r="CW566" s="31"/>
      <c r="CX566" s="31"/>
      <c r="CY566" s="31"/>
      <c r="CZ566" s="31"/>
      <c r="DA566" s="31"/>
      <c r="DB566" s="31"/>
      <c r="DC566" s="31"/>
      <c r="DD566" s="31"/>
      <c r="DE566" s="31"/>
      <c r="DF566" s="31"/>
      <c r="DG566" s="31"/>
      <c r="DH566" s="31"/>
      <c r="DI566" s="31"/>
      <c r="DJ566" s="31"/>
      <c r="DK566" s="31"/>
      <c r="DL566" s="31"/>
      <c r="DM566" s="31"/>
      <c r="DN566" s="31"/>
      <c r="DO566" s="31"/>
      <c r="DP566" s="31"/>
      <c r="DQ566" s="31"/>
      <c r="DR566" s="31"/>
      <c r="DS566" s="31"/>
      <c r="DT566" s="31"/>
      <c r="DU566" s="31"/>
      <c r="DV566" s="31"/>
      <c r="DW566" s="31"/>
    </row>
    <row r="567" customFormat="false" ht="15.75" hidden="false" customHeight="true" outlineLevel="0" collapsed="false">
      <c r="A567" s="21" t="n">
        <v>566</v>
      </c>
      <c r="B567" s="21" t="str">
        <f aca="false">IFERROR(VLOOKUP($A$1&amp;":"&amp;A567,'Finish order'!C:K,6,FALSE()),"")</f>
        <v/>
      </c>
      <c r="C567" s="21" t="str">
        <f aca="false">IFERROR(VLOOKUP(A$1&amp;":"&amp;A567,'Finish order'!$C:$K,9,FALSE()),"")</f>
        <v/>
      </c>
      <c r="D567" s="21" t="str">
        <f aca="false">IFERROR(VLOOKUP(A$1&amp;":"&amp;A567,'Finish order'!$C:$K,7,FALSE()),"")</f>
        <v/>
      </c>
      <c r="E567" s="29" t="str">
        <f aca="false">IFERROR(VLOOKUP($A$1&amp;":"&amp;A567,'Finish order'!C:K,5,FALSE()),"")</f>
        <v/>
      </c>
      <c r="F567" s="21" t="str">
        <f aca="false">IFERROR(VLOOKUP($A$1&amp;":"&amp;A567,'Finish order'!C:K,4,FALSE()),"")</f>
        <v/>
      </c>
      <c r="G567" s="21" t="str">
        <f aca="false" t="array" ref="G567:G567">IFERROR(SMALL(IF($D$2:$D1476=D567,$A$2:$A$911*1.001),1),"")</f>
        <v/>
      </c>
      <c r="H567" s="21" t="str">
        <f aca="false" t="array" ref="H567:H567">IFERROR(SMALL(IF($D$2:$D1476=D567,$A$2:$A$911*1.0001),2),"")</f>
        <v/>
      </c>
      <c r="I567" s="21" t="str">
        <f aca="false" t="array" ref="I567:I567">IFERROR(SMALL(IF($D$2:$D1476=D567,$A$2:$A$911*1.00001),3),"")</f>
        <v/>
      </c>
      <c r="J567" s="21" t="str">
        <f aca="false" t="array" ref="J567:J567">IFERROR(SMALL(IF($D$2:$D1476=D567,$A$2:$A$911*1.000001),4),"")</f>
        <v/>
      </c>
      <c r="K567" s="30" t="str">
        <f aca="false">IF(A567&lt;&gt;"", IF(COUNT(G567:J567)=4, SUM(G567:J567), "No"), "")</f>
        <v>No</v>
      </c>
      <c r="L567" s="30" t="str">
        <f aca="false">IF(A567&lt;&gt;"", IF(COUNT(G567:I567)=3, SUM(G567:I567), "No"), "")</f>
        <v>No</v>
      </c>
      <c r="M567" s="30" t="str">
        <f aca="false">IF(A567&lt;&gt;"", IF(COUNT(G567:H567)=2, SUM(G567:H567), "No"), "")</f>
        <v>No</v>
      </c>
      <c r="N567" s="30" t="str">
        <f aca="false">'Results 10 year vets'!$D567&amp;":"&amp;Table1[[#Headers],[Male]]</f>
        <v>:Male</v>
      </c>
      <c r="O567" s="31"/>
      <c r="P567" s="31"/>
      <c r="Q567" s="31"/>
      <c r="R567" s="31"/>
      <c r="S567" s="31"/>
      <c r="T567" s="31"/>
      <c r="U567" s="31"/>
      <c r="Z567" s="33" t="str">
        <f aca="false">IF(P567&lt;&gt;"", IF(COUNT(V567:Y567)=4, SUM(V567:Y567), "No"), "")</f>
        <v/>
      </c>
      <c r="AA567" s="33" t="str">
        <f aca="false">IF(P567&lt;&gt;"", IF(COUNT(V567:X567)=3, SUM(V567:X567), "No"), "")</f>
        <v/>
      </c>
      <c r="AB567" s="33" t="str">
        <f aca="false">IF(P567&lt;&gt;"", IF(COUNT(V567:W567)=2, SUM(V567:W567), "No"), "")</f>
        <v/>
      </c>
      <c r="AC567" s="33"/>
      <c r="AD567" s="31"/>
      <c r="AE567" s="31"/>
      <c r="AF567" s="31"/>
      <c r="AG567" s="31"/>
      <c r="AH567" s="31"/>
      <c r="AI567" s="31"/>
      <c r="AJ567" s="31"/>
      <c r="AK567" s="31"/>
      <c r="AL567" s="31"/>
      <c r="AM567" s="31"/>
      <c r="AN567" s="31"/>
      <c r="AO567" s="31"/>
      <c r="AP567" s="31"/>
      <c r="AQ567" s="31"/>
      <c r="AR567" s="31"/>
      <c r="AS567" s="31"/>
      <c r="AT567" s="31"/>
      <c r="AU567" s="31"/>
      <c r="AV567" s="31"/>
      <c r="AW567" s="31"/>
      <c r="AX567" s="31"/>
      <c r="AY567" s="31"/>
      <c r="AZ567" s="31"/>
      <c r="BA567" s="31"/>
      <c r="BB567" s="31"/>
      <c r="BC567" s="31"/>
      <c r="BD567" s="31"/>
      <c r="BE567" s="31"/>
      <c r="BF567" s="31"/>
      <c r="BG567" s="31"/>
      <c r="BH567" s="31"/>
      <c r="BI567" s="31"/>
      <c r="BJ567" s="31"/>
      <c r="BK567" s="31"/>
      <c r="BL567" s="31"/>
      <c r="BM567" s="31"/>
      <c r="BN567" s="31"/>
      <c r="BO567" s="31"/>
      <c r="BP567" s="31"/>
      <c r="BQ567" s="31"/>
      <c r="BR567" s="31"/>
      <c r="BS567" s="31"/>
      <c r="BT567" s="31"/>
      <c r="BU567" s="31"/>
      <c r="BV567" s="31"/>
      <c r="BW567" s="31"/>
      <c r="BX567" s="31"/>
      <c r="BY567" s="31"/>
      <c r="BZ567" s="31"/>
      <c r="CA567" s="31"/>
      <c r="CB567" s="31"/>
      <c r="CC567" s="31"/>
      <c r="CD567" s="31"/>
      <c r="CE567" s="31"/>
      <c r="CF567" s="31"/>
      <c r="CG567" s="31"/>
      <c r="CH567" s="31"/>
      <c r="CI567" s="31"/>
      <c r="CJ567" s="31"/>
      <c r="CK567" s="31"/>
      <c r="CL567" s="31"/>
      <c r="CM567" s="31"/>
      <c r="CN567" s="31"/>
      <c r="CO567" s="31"/>
      <c r="CP567" s="31"/>
      <c r="CQ567" s="31"/>
      <c r="CR567" s="31"/>
      <c r="CS567" s="31"/>
      <c r="CT567" s="31"/>
      <c r="CU567" s="31"/>
      <c r="CV567" s="31"/>
      <c r="CW567" s="31"/>
      <c r="CX567" s="31"/>
      <c r="CY567" s="31"/>
      <c r="CZ567" s="31"/>
      <c r="DA567" s="31"/>
      <c r="DB567" s="31"/>
      <c r="DC567" s="31"/>
      <c r="DD567" s="31"/>
      <c r="DE567" s="31"/>
      <c r="DF567" s="31"/>
      <c r="DG567" s="31"/>
      <c r="DH567" s="31"/>
      <c r="DI567" s="31"/>
      <c r="DJ567" s="31"/>
      <c r="DK567" s="31"/>
      <c r="DL567" s="31"/>
      <c r="DM567" s="31"/>
      <c r="DN567" s="31"/>
      <c r="DO567" s="31"/>
      <c r="DP567" s="31"/>
      <c r="DQ567" s="31"/>
      <c r="DR567" s="31"/>
      <c r="DS567" s="31"/>
      <c r="DT567" s="31"/>
      <c r="DU567" s="31"/>
      <c r="DV567" s="31"/>
      <c r="DW567" s="31"/>
    </row>
    <row r="568" customFormat="false" ht="15.75" hidden="false" customHeight="true" outlineLevel="0" collapsed="false">
      <c r="A568" s="21" t="n">
        <v>567</v>
      </c>
      <c r="B568" s="21" t="str">
        <f aca="false">IFERROR(VLOOKUP($A$1&amp;":"&amp;A568,'Finish order'!C:K,6,FALSE()),"")</f>
        <v/>
      </c>
      <c r="C568" s="21" t="str">
        <f aca="false">IFERROR(VLOOKUP(A$1&amp;":"&amp;A568,'Finish order'!$C:$K,9,FALSE()),"")</f>
        <v/>
      </c>
      <c r="D568" s="21" t="str">
        <f aca="false">IFERROR(VLOOKUP(A$1&amp;":"&amp;A568,'Finish order'!$C:$K,7,FALSE()),"")</f>
        <v/>
      </c>
      <c r="E568" s="29" t="str">
        <f aca="false">IFERROR(VLOOKUP($A$1&amp;":"&amp;A568,'Finish order'!C:K,5,FALSE()),"")</f>
        <v/>
      </c>
      <c r="F568" s="21" t="str">
        <f aca="false">IFERROR(VLOOKUP($A$1&amp;":"&amp;A568,'Finish order'!C:K,4,FALSE()),"")</f>
        <v/>
      </c>
      <c r="G568" s="21" t="str">
        <f aca="false" t="array" ref="G568:G568">IFERROR(SMALL(IF($D$2:$D1477=D568,$A$2:$A$911*1.001),1),"")</f>
        <v/>
      </c>
      <c r="H568" s="21" t="str">
        <f aca="false" t="array" ref="H568:H568">IFERROR(SMALL(IF($D$2:$D1477=D568,$A$2:$A$911*1.0001),2),"")</f>
        <v/>
      </c>
      <c r="I568" s="21" t="str">
        <f aca="false" t="array" ref="I568:I568">IFERROR(SMALL(IF($D$2:$D1477=D568,$A$2:$A$911*1.00001),3),"")</f>
        <v/>
      </c>
      <c r="J568" s="21" t="str">
        <f aca="false" t="array" ref="J568:J568">IFERROR(SMALL(IF($D$2:$D1477=D568,$A$2:$A$911*1.000001),4),"")</f>
        <v/>
      </c>
      <c r="K568" s="30" t="str">
        <f aca="false">IF(A568&lt;&gt;"", IF(COUNT(G568:J568)=4, SUM(G568:J568), "No"), "")</f>
        <v>No</v>
      </c>
      <c r="L568" s="30" t="str">
        <f aca="false">IF(A568&lt;&gt;"", IF(COUNT(G568:I568)=3, SUM(G568:I568), "No"), "")</f>
        <v>No</v>
      </c>
      <c r="M568" s="30" t="str">
        <f aca="false">IF(A568&lt;&gt;"", IF(COUNT(G568:H568)=2, SUM(G568:H568), "No"), "")</f>
        <v>No</v>
      </c>
      <c r="N568" s="30" t="str">
        <f aca="false">'Results 10 year vets'!$D568&amp;":"&amp;Table1[[#Headers],[Male]]</f>
        <v>:Male</v>
      </c>
      <c r="O568" s="31"/>
      <c r="P568" s="31"/>
      <c r="Q568" s="31"/>
      <c r="R568" s="31"/>
      <c r="S568" s="31"/>
      <c r="T568" s="31"/>
      <c r="U568" s="31"/>
      <c r="Z568" s="33" t="str">
        <f aca="false">IF(P568&lt;&gt;"", IF(COUNT(V568:Y568)=4, SUM(V568:Y568), "No"), "")</f>
        <v/>
      </c>
      <c r="AA568" s="33" t="str">
        <f aca="false">IF(P568&lt;&gt;"", IF(COUNT(V568:X568)=3, SUM(V568:X568), "No"), "")</f>
        <v/>
      </c>
      <c r="AB568" s="33" t="str">
        <f aca="false">IF(P568&lt;&gt;"", IF(COUNT(V568:W568)=2, SUM(V568:W568), "No"), "")</f>
        <v/>
      </c>
      <c r="AC568" s="33"/>
      <c r="AD568" s="31"/>
      <c r="AE568" s="31"/>
      <c r="AF568" s="31"/>
      <c r="AG568" s="31"/>
      <c r="AH568" s="31"/>
      <c r="AI568" s="31"/>
      <c r="AJ568" s="31"/>
      <c r="AK568" s="31"/>
      <c r="AL568" s="31"/>
      <c r="AM568" s="31"/>
      <c r="AN568" s="31"/>
      <c r="AO568" s="31"/>
      <c r="AP568" s="31"/>
      <c r="AQ568" s="31"/>
      <c r="AR568" s="31"/>
      <c r="AS568" s="31"/>
      <c r="AT568" s="31"/>
      <c r="AU568" s="31"/>
      <c r="AV568" s="31"/>
      <c r="AW568" s="31"/>
      <c r="AX568" s="31"/>
      <c r="AY568" s="31"/>
      <c r="AZ568" s="31"/>
      <c r="BA568" s="31"/>
      <c r="BB568" s="31"/>
      <c r="BC568" s="31"/>
      <c r="BD568" s="31"/>
      <c r="BE568" s="31"/>
      <c r="BF568" s="31"/>
      <c r="BG568" s="31"/>
      <c r="BH568" s="31"/>
      <c r="BI568" s="31"/>
      <c r="BJ568" s="31"/>
      <c r="BK568" s="31"/>
      <c r="BL568" s="31"/>
      <c r="BM568" s="31"/>
      <c r="BN568" s="31"/>
      <c r="BO568" s="31"/>
      <c r="BP568" s="31"/>
      <c r="BQ568" s="31"/>
      <c r="BR568" s="31"/>
      <c r="BS568" s="31"/>
      <c r="BT568" s="31"/>
      <c r="BU568" s="31"/>
      <c r="BV568" s="31"/>
      <c r="BW568" s="31"/>
      <c r="BX568" s="31"/>
      <c r="BY568" s="31"/>
      <c r="BZ568" s="31"/>
      <c r="CA568" s="31"/>
      <c r="CB568" s="31"/>
      <c r="CC568" s="31"/>
      <c r="CD568" s="31"/>
      <c r="CE568" s="31"/>
      <c r="CF568" s="31"/>
      <c r="CG568" s="31"/>
      <c r="CH568" s="31"/>
      <c r="CI568" s="31"/>
      <c r="CJ568" s="31"/>
      <c r="CK568" s="31"/>
      <c r="CL568" s="31"/>
      <c r="CM568" s="31"/>
      <c r="CN568" s="31"/>
      <c r="CO568" s="31"/>
      <c r="CP568" s="31"/>
      <c r="CQ568" s="31"/>
      <c r="CR568" s="31"/>
      <c r="CS568" s="31"/>
      <c r="CT568" s="31"/>
      <c r="CU568" s="31"/>
      <c r="CV568" s="31"/>
      <c r="CW568" s="31"/>
      <c r="CX568" s="31"/>
      <c r="CY568" s="31"/>
      <c r="CZ568" s="31"/>
      <c r="DA568" s="31"/>
      <c r="DB568" s="31"/>
      <c r="DC568" s="31"/>
      <c r="DD568" s="31"/>
      <c r="DE568" s="31"/>
      <c r="DF568" s="31"/>
      <c r="DG568" s="31"/>
      <c r="DH568" s="31"/>
      <c r="DI568" s="31"/>
      <c r="DJ568" s="31"/>
      <c r="DK568" s="31"/>
      <c r="DL568" s="31"/>
      <c r="DM568" s="31"/>
      <c r="DN568" s="31"/>
      <c r="DO568" s="31"/>
      <c r="DP568" s="31"/>
      <c r="DQ568" s="31"/>
      <c r="DR568" s="31"/>
      <c r="DS568" s="31"/>
      <c r="DT568" s="31"/>
      <c r="DU568" s="31"/>
      <c r="DV568" s="31"/>
      <c r="DW568" s="31"/>
    </row>
    <row r="569" customFormat="false" ht="15.75" hidden="false" customHeight="true" outlineLevel="0" collapsed="false">
      <c r="A569" s="21" t="n">
        <v>568</v>
      </c>
      <c r="B569" s="21" t="str">
        <f aca="false">IFERROR(VLOOKUP($A$1&amp;":"&amp;A569,'Finish order'!C:K,6,FALSE()),"")</f>
        <v/>
      </c>
      <c r="C569" s="21" t="str">
        <f aca="false">IFERROR(VLOOKUP(A$1&amp;":"&amp;A569,'Finish order'!$C:$K,9,FALSE()),"")</f>
        <v/>
      </c>
      <c r="D569" s="21" t="str">
        <f aca="false">IFERROR(VLOOKUP(A$1&amp;":"&amp;A569,'Finish order'!$C:$K,7,FALSE()),"")</f>
        <v/>
      </c>
      <c r="E569" s="29" t="str">
        <f aca="false">IFERROR(VLOOKUP($A$1&amp;":"&amp;A569,'Finish order'!C:K,5,FALSE()),"")</f>
        <v/>
      </c>
      <c r="F569" s="21" t="str">
        <f aca="false">IFERROR(VLOOKUP($A$1&amp;":"&amp;A569,'Finish order'!C:K,4,FALSE()),"")</f>
        <v/>
      </c>
      <c r="G569" s="21" t="str">
        <f aca="false" t="array" ref="G569:G569">IFERROR(SMALL(IF($D$2:$D1478=D569,$A$2:$A$911*1.001),1),"")</f>
        <v/>
      </c>
      <c r="H569" s="21" t="str">
        <f aca="false" t="array" ref="H569:H569">IFERROR(SMALL(IF($D$2:$D1478=D569,$A$2:$A$911*1.0001),2),"")</f>
        <v/>
      </c>
      <c r="I569" s="21" t="str">
        <f aca="false" t="array" ref="I569:I569">IFERROR(SMALL(IF($D$2:$D1478=D569,$A$2:$A$911*1.00001),3),"")</f>
        <v/>
      </c>
      <c r="J569" s="21" t="str">
        <f aca="false" t="array" ref="J569:J569">IFERROR(SMALL(IF($D$2:$D1478=D569,$A$2:$A$911*1.000001),4),"")</f>
        <v/>
      </c>
      <c r="K569" s="30" t="str">
        <f aca="false">IF(A569&lt;&gt;"", IF(COUNT(G569:J569)=4, SUM(G569:J569), "No"), "")</f>
        <v>No</v>
      </c>
      <c r="L569" s="30" t="str">
        <f aca="false">IF(A569&lt;&gt;"", IF(COUNT(G569:I569)=3, SUM(G569:I569), "No"), "")</f>
        <v>No</v>
      </c>
      <c r="M569" s="30" t="str">
        <f aca="false">IF(A569&lt;&gt;"", IF(COUNT(G569:H569)=2, SUM(G569:H569), "No"), "")</f>
        <v>No</v>
      </c>
      <c r="N569" s="30" t="str">
        <f aca="false">'Results 10 year vets'!$D569&amp;":"&amp;Table1[[#Headers],[Male]]</f>
        <v>:Male</v>
      </c>
      <c r="O569" s="31"/>
      <c r="P569" s="31"/>
      <c r="Q569" s="31"/>
      <c r="R569" s="31"/>
      <c r="S569" s="31"/>
      <c r="T569" s="31"/>
      <c r="U569" s="31"/>
      <c r="Z569" s="33" t="str">
        <f aca="false">IF(P569&lt;&gt;"", IF(COUNT(V569:Y569)=4, SUM(V569:Y569), "No"), "")</f>
        <v/>
      </c>
      <c r="AA569" s="33" t="str">
        <f aca="false">IF(P569&lt;&gt;"", IF(COUNT(V569:X569)=3, SUM(V569:X569), "No"), "")</f>
        <v/>
      </c>
      <c r="AB569" s="33" t="str">
        <f aca="false">IF(P569&lt;&gt;"", IF(COUNT(V569:W569)=2, SUM(V569:W569), "No"), "")</f>
        <v/>
      </c>
      <c r="AC569" s="33"/>
      <c r="AD569" s="31"/>
      <c r="AE569" s="31"/>
      <c r="AF569" s="31"/>
      <c r="AG569" s="31"/>
      <c r="AH569" s="31"/>
      <c r="AI569" s="31"/>
      <c r="AJ569" s="31"/>
      <c r="AK569" s="31"/>
      <c r="AL569" s="31"/>
      <c r="AM569" s="31"/>
      <c r="AN569" s="31"/>
      <c r="AO569" s="31"/>
      <c r="AP569" s="31"/>
      <c r="AQ569" s="31"/>
      <c r="AR569" s="31"/>
      <c r="AS569" s="31"/>
      <c r="AT569" s="31"/>
      <c r="AU569" s="31"/>
      <c r="AV569" s="31"/>
      <c r="AW569" s="31"/>
      <c r="AX569" s="31"/>
      <c r="AY569" s="31"/>
      <c r="AZ569" s="31"/>
      <c r="BA569" s="31"/>
      <c r="BB569" s="31"/>
      <c r="BC569" s="31"/>
      <c r="BD569" s="31"/>
      <c r="BE569" s="31"/>
      <c r="BF569" s="31"/>
      <c r="BG569" s="31"/>
      <c r="BH569" s="31"/>
      <c r="BI569" s="31"/>
      <c r="BJ569" s="31"/>
      <c r="BK569" s="31"/>
      <c r="BL569" s="31"/>
      <c r="BM569" s="31"/>
      <c r="BN569" s="31"/>
      <c r="BO569" s="31"/>
      <c r="BP569" s="31"/>
      <c r="BQ569" s="31"/>
      <c r="BR569" s="31"/>
      <c r="BS569" s="31"/>
      <c r="BT569" s="31"/>
      <c r="BU569" s="31"/>
      <c r="BV569" s="31"/>
      <c r="BW569" s="31"/>
      <c r="BX569" s="31"/>
      <c r="BY569" s="31"/>
      <c r="BZ569" s="31"/>
      <c r="CA569" s="31"/>
      <c r="CB569" s="31"/>
      <c r="CC569" s="31"/>
      <c r="CD569" s="31"/>
      <c r="CE569" s="31"/>
      <c r="CF569" s="31"/>
      <c r="CG569" s="31"/>
      <c r="CH569" s="31"/>
      <c r="CI569" s="31"/>
      <c r="CJ569" s="31"/>
      <c r="CK569" s="31"/>
      <c r="CL569" s="31"/>
      <c r="CM569" s="31"/>
      <c r="CN569" s="31"/>
      <c r="CO569" s="31"/>
      <c r="CP569" s="31"/>
      <c r="CQ569" s="31"/>
      <c r="CR569" s="31"/>
      <c r="CS569" s="31"/>
      <c r="CT569" s="31"/>
      <c r="CU569" s="31"/>
      <c r="CV569" s="31"/>
      <c r="CW569" s="31"/>
      <c r="CX569" s="31"/>
      <c r="CY569" s="31"/>
      <c r="CZ569" s="31"/>
      <c r="DA569" s="31"/>
      <c r="DB569" s="31"/>
      <c r="DC569" s="31"/>
      <c r="DD569" s="31"/>
      <c r="DE569" s="31"/>
      <c r="DF569" s="31"/>
      <c r="DG569" s="31"/>
      <c r="DH569" s="31"/>
      <c r="DI569" s="31"/>
      <c r="DJ569" s="31"/>
      <c r="DK569" s="31"/>
      <c r="DL569" s="31"/>
      <c r="DM569" s="31"/>
      <c r="DN569" s="31"/>
      <c r="DO569" s="31"/>
      <c r="DP569" s="31"/>
      <c r="DQ569" s="31"/>
      <c r="DR569" s="31"/>
      <c r="DS569" s="31"/>
      <c r="DT569" s="31"/>
      <c r="DU569" s="31"/>
      <c r="DV569" s="31"/>
      <c r="DW569" s="31"/>
    </row>
    <row r="570" customFormat="false" ht="15.75" hidden="false" customHeight="true" outlineLevel="0" collapsed="false">
      <c r="A570" s="21" t="n">
        <v>569</v>
      </c>
      <c r="B570" s="21" t="str">
        <f aca="false">IFERROR(VLOOKUP($A$1&amp;":"&amp;A570,'Finish order'!C:K,6,FALSE()),"")</f>
        <v/>
      </c>
      <c r="C570" s="21" t="str">
        <f aca="false">IFERROR(VLOOKUP(A$1&amp;":"&amp;A570,'Finish order'!$C:$K,9,FALSE()),"")</f>
        <v/>
      </c>
      <c r="D570" s="21" t="str">
        <f aca="false">IFERROR(VLOOKUP(A$1&amp;":"&amp;A570,'Finish order'!$C:$K,7,FALSE()),"")</f>
        <v/>
      </c>
      <c r="E570" s="29" t="str">
        <f aca="false">IFERROR(VLOOKUP($A$1&amp;":"&amp;A570,'Finish order'!C:K,5,FALSE()),"")</f>
        <v/>
      </c>
      <c r="F570" s="21" t="str">
        <f aca="false">IFERROR(VLOOKUP($A$1&amp;":"&amp;A570,'Finish order'!C:K,4,FALSE()),"")</f>
        <v/>
      </c>
      <c r="G570" s="21" t="str">
        <f aca="false" t="array" ref="G570:G570">IFERROR(SMALL(IF($D$2:$D1479=D570,$A$2:$A$911*1.001),1),"")</f>
        <v/>
      </c>
      <c r="H570" s="21" t="str">
        <f aca="false" t="array" ref="H570:H570">IFERROR(SMALL(IF($D$2:$D1479=D570,$A$2:$A$911*1.0001),2),"")</f>
        <v/>
      </c>
      <c r="I570" s="21" t="str">
        <f aca="false" t="array" ref="I570:I570">IFERROR(SMALL(IF($D$2:$D1479=D570,$A$2:$A$911*1.00001),3),"")</f>
        <v/>
      </c>
      <c r="J570" s="21" t="str">
        <f aca="false" t="array" ref="J570:J570">IFERROR(SMALL(IF($D$2:$D1479=D570,$A$2:$A$911*1.000001),4),"")</f>
        <v/>
      </c>
      <c r="K570" s="30" t="str">
        <f aca="false">IF(A570&lt;&gt;"", IF(COUNT(G570:J570)=4, SUM(G570:J570), "No"), "")</f>
        <v>No</v>
      </c>
      <c r="L570" s="30" t="str">
        <f aca="false">IF(A570&lt;&gt;"", IF(COUNT(G570:I570)=3, SUM(G570:I570), "No"), "")</f>
        <v>No</v>
      </c>
      <c r="M570" s="30" t="str">
        <f aca="false">IF(A570&lt;&gt;"", IF(COUNT(G570:H570)=2, SUM(G570:H570), "No"), "")</f>
        <v>No</v>
      </c>
      <c r="N570" s="30" t="str">
        <f aca="false">'Results 10 year vets'!$D570&amp;":"&amp;Table1[[#Headers],[Male]]</f>
        <v>:Male</v>
      </c>
      <c r="O570" s="31"/>
      <c r="P570" s="31"/>
      <c r="Q570" s="31"/>
      <c r="R570" s="31"/>
      <c r="S570" s="31"/>
      <c r="T570" s="31"/>
      <c r="U570" s="31"/>
      <c r="Z570" s="33" t="str">
        <f aca="false">IF(P570&lt;&gt;"", IF(COUNT(V570:Y570)=4, SUM(V570:Y570), "No"), "")</f>
        <v/>
      </c>
      <c r="AA570" s="33" t="str">
        <f aca="false">IF(P570&lt;&gt;"", IF(COUNT(V570:X570)=3, SUM(V570:X570), "No"), "")</f>
        <v/>
      </c>
      <c r="AB570" s="33" t="str">
        <f aca="false">IF(P570&lt;&gt;"", IF(COUNT(V570:W570)=2, SUM(V570:W570), "No"), "")</f>
        <v/>
      </c>
      <c r="AC570" s="33"/>
      <c r="AD570" s="31"/>
      <c r="AE570" s="31"/>
      <c r="AF570" s="31"/>
      <c r="AG570" s="31"/>
      <c r="AH570" s="31"/>
      <c r="AI570" s="31"/>
      <c r="AJ570" s="31"/>
      <c r="AK570" s="31"/>
      <c r="AL570" s="31"/>
      <c r="AM570" s="31"/>
      <c r="AN570" s="31"/>
      <c r="AO570" s="31"/>
      <c r="AP570" s="31"/>
      <c r="AQ570" s="31"/>
      <c r="AR570" s="31"/>
      <c r="AS570" s="31"/>
      <c r="AT570" s="31"/>
      <c r="AU570" s="31"/>
      <c r="AV570" s="31"/>
      <c r="AW570" s="31"/>
      <c r="AX570" s="31"/>
      <c r="AY570" s="31"/>
      <c r="AZ570" s="31"/>
      <c r="BA570" s="31"/>
      <c r="BB570" s="31"/>
      <c r="BC570" s="31"/>
      <c r="BD570" s="31"/>
      <c r="BE570" s="31"/>
      <c r="BF570" s="31"/>
      <c r="BG570" s="31"/>
      <c r="BH570" s="31"/>
      <c r="BI570" s="31"/>
      <c r="BJ570" s="31"/>
      <c r="BK570" s="31"/>
      <c r="BL570" s="31"/>
      <c r="BM570" s="31"/>
      <c r="BN570" s="31"/>
      <c r="BO570" s="31"/>
      <c r="BP570" s="31"/>
      <c r="BQ570" s="31"/>
      <c r="BR570" s="31"/>
      <c r="BS570" s="31"/>
      <c r="BT570" s="31"/>
      <c r="BU570" s="31"/>
      <c r="BV570" s="31"/>
      <c r="BW570" s="31"/>
      <c r="BX570" s="31"/>
      <c r="BY570" s="31"/>
      <c r="BZ570" s="31"/>
      <c r="CA570" s="31"/>
      <c r="CB570" s="31"/>
      <c r="CC570" s="31"/>
      <c r="CD570" s="31"/>
      <c r="CE570" s="31"/>
      <c r="CF570" s="31"/>
      <c r="CG570" s="31"/>
      <c r="CH570" s="31"/>
      <c r="CI570" s="31"/>
      <c r="CJ570" s="31"/>
      <c r="CK570" s="31"/>
      <c r="CL570" s="31"/>
      <c r="CM570" s="31"/>
      <c r="CN570" s="31"/>
      <c r="CO570" s="31"/>
      <c r="CP570" s="31"/>
      <c r="CQ570" s="31"/>
      <c r="CR570" s="31"/>
      <c r="CS570" s="31"/>
      <c r="CT570" s="31"/>
      <c r="CU570" s="31"/>
      <c r="CV570" s="31"/>
      <c r="CW570" s="31"/>
      <c r="CX570" s="31"/>
      <c r="CY570" s="31"/>
      <c r="CZ570" s="31"/>
      <c r="DA570" s="31"/>
      <c r="DB570" s="31"/>
      <c r="DC570" s="31"/>
      <c r="DD570" s="31"/>
      <c r="DE570" s="31"/>
      <c r="DF570" s="31"/>
      <c r="DG570" s="31"/>
      <c r="DH570" s="31"/>
      <c r="DI570" s="31"/>
      <c r="DJ570" s="31"/>
      <c r="DK570" s="31"/>
      <c r="DL570" s="31"/>
      <c r="DM570" s="31"/>
      <c r="DN570" s="31"/>
      <c r="DO570" s="31"/>
      <c r="DP570" s="31"/>
      <c r="DQ570" s="31"/>
      <c r="DR570" s="31"/>
      <c r="DS570" s="31"/>
      <c r="DT570" s="31"/>
      <c r="DU570" s="31"/>
      <c r="DV570" s="31"/>
      <c r="DW570" s="31"/>
    </row>
    <row r="571" customFormat="false" ht="15.75" hidden="false" customHeight="true" outlineLevel="0" collapsed="false">
      <c r="A571" s="21" t="n">
        <v>570</v>
      </c>
      <c r="B571" s="21" t="str">
        <f aca="false">IFERROR(VLOOKUP($A$1&amp;":"&amp;A571,'Finish order'!C:K,6,FALSE()),"")</f>
        <v/>
      </c>
      <c r="C571" s="21" t="str">
        <f aca="false">IFERROR(VLOOKUP(A$1&amp;":"&amp;A571,'Finish order'!$C:$K,9,FALSE()),"")</f>
        <v/>
      </c>
      <c r="D571" s="21" t="str">
        <f aca="false">IFERROR(VLOOKUP(A$1&amp;":"&amp;A571,'Finish order'!$C:$K,7,FALSE()),"")</f>
        <v/>
      </c>
      <c r="E571" s="29" t="str">
        <f aca="false">IFERROR(VLOOKUP($A$1&amp;":"&amp;A571,'Finish order'!C:K,5,FALSE()),"")</f>
        <v/>
      </c>
      <c r="F571" s="21" t="str">
        <f aca="false">IFERROR(VLOOKUP($A$1&amp;":"&amp;A571,'Finish order'!C:K,4,FALSE()),"")</f>
        <v/>
      </c>
      <c r="G571" s="21" t="str">
        <f aca="false" t="array" ref="G571:G571">IFERROR(SMALL(IF($D$2:$D1480=D571,$A$2:$A$911*1.001),1),"")</f>
        <v/>
      </c>
      <c r="H571" s="21" t="str">
        <f aca="false" t="array" ref="H571:H571">IFERROR(SMALL(IF($D$2:$D1480=D571,$A$2:$A$911*1.0001),2),"")</f>
        <v/>
      </c>
      <c r="I571" s="21" t="str">
        <f aca="false" t="array" ref="I571:I571">IFERROR(SMALL(IF($D$2:$D1480=D571,$A$2:$A$911*1.00001),3),"")</f>
        <v/>
      </c>
      <c r="J571" s="21" t="str">
        <f aca="false" t="array" ref="J571:J571">IFERROR(SMALL(IF($D$2:$D1480=D571,$A$2:$A$911*1.000001),4),"")</f>
        <v/>
      </c>
      <c r="K571" s="30" t="str">
        <f aca="false">IF(A571&lt;&gt;"", IF(COUNT(G571:J571)=4, SUM(G571:J571), "No"), "")</f>
        <v>No</v>
      </c>
      <c r="L571" s="30" t="str">
        <f aca="false">IF(A571&lt;&gt;"", IF(COUNT(G571:I571)=3, SUM(G571:I571), "No"), "")</f>
        <v>No</v>
      </c>
      <c r="M571" s="30" t="str">
        <f aca="false">IF(A571&lt;&gt;"", IF(COUNT(G571:H571)=2, SUM(G571:H571), "No"), "")</f>
        <v>No</v>
      </c>
      <c r="N571" s="30" t="str">
        <f aca="false">'Results 10 year vets'!$D571&amp;":"&amp;Table1[[#Headers],[Male]]</f>
        <v>:Male</v>
      </c>
      <c r="O571" s="31"/>
      <c r="P571" s="31"/>
      <c r="Q571" s="31"/>
      <c r="R571" s="31"/>
      <c r="S571" s="31"/>
      <c r="T571" s="31"/>
      <c r="U571" s="31"/>
      <c r="Z571" s="33" t="str">
        <f aca="false">IF(P571&lt;&gt;"", IF(COUNT(V571:Y571)=4, SUM(V571:Y571), "No"), "")</f>
        <v/>
      </c>
      <c r="AA571" s="33" t="str">
        <f aca="false">IF(P571&lt;&gt;"", IF(COUNT(V571:X571)=3, SUM(V571:X571), "No"), "")</f>
        <v/>
      </c>
      <c r="AB571" s="33" t="str">
        <f aca="false">IF(P571&lt;&gt;"", IF(COUNT(V571:W571)=2, SUM(V571:W571), "No"), "")</f>
        <v/>
      </c>
      <c r="AC571" s="33"/>
      <c r="AD571" s="31"/>
      <c r="AE571" s="31"/>
      <c r="AF571" s="31"/>
      <c r="AG571" s="31"/>
      <c r="AH571" s="31"/>
      <c r="AI571" s="31"/>
      <c r="AJ571" s="31"/>
      <c r="AK571" s="31"/>
      <c r="AL571" s="31"/>
      <c r="AM571" s="31"/>
      <c r="AN571" s="31"/>
      <c r="AO571" s="31"/>
      <c r="AP571" s="31"/>
      <c r="AQ571" s="31"/>
      <c r="AR571" s="31"/>
      <c r="AS571" s="31"/>
      <c r="AT571" s="31"/>
      <c r="AU571" s="31"/>
      <c r="AV571" s="31"/>
      <c r="AW571" s="31"/>
      <c r="AX571" s="31"/>
      <c r="AY571" s="31"/>
      <c r="AZ571" s="31"/>
      <c r="BA571" s="31"/>
      <c r="BB571" s="31"/>
      <c r="BC571" s="31"/>
      <c r="BD571" s="31"/>
      <c r="BE571" s="31"/>
      <c r="BF571" s="31"/>
      <c r="BG571" s="31"/>
      <c r="BH571" s="31"/>
      <c r="BI571" s="31"/>
      <c r="BJ571" s="31"/>
      <c r="BK571" s="31"/>
      <c r="BL571" s="31"/>
      <c r="BM571" s="31"/>
      <c r="BN571" s="31"/>
      <c r="BO571" s="31"/>
      <c r="BP571" s="31"/>
      <c r="BQ571" s="31"/>
      <c r="BR571" s="31"/>
      <c r="BS571" s="31"/>
      <c r="BT571" s="31"/>
      <c r="BU571" s="31"/>
      <c r="BV571" s="31"/>
      <c r="BW571" s="31"/>
      <c r="BX571" s="31"/>
      <c r="BY571" s="31"/>
      <c r="BZ571" s="31"/>
      <c r="CA571" s="31"/>
      <c r="CB571" s="31"/>
      <c r="CC571" s="31"/>
      <c r="CD571" s="31"/>
      <c r="CE571" s="31"/>
      <c r="CF571" s="31"/>
      <c r="CG571" s="31"/>
      <c r="CH571" s="31"/>
      <c r="CI571" s="31"/>
      <c r="CJ571" s="31"/>
      <c r="CK571" s="31"/>
      <c r="CL571" s="31"/>
      <c r="CM571" s="31"/>
      <c r="CN571" s="31"/>
      <c r="CO571" s="31"/>
      <c r="CP571" s="31"/>
      <c r="CQ571" s="31"/>
      <c r="CR571" s="31"/>
      <c r="CS571" s="31"/>
      <c r="CT571" s="31"/>
      <c r="CU571" s="31"/>
      <c r="CV571" s="31"/>
      <c r="CW571" s="31"/>
      <c r="CX571" s="31"/>
      <c r="CY571" s="31"/>
      <c r="CZ571" s="31"/>
      <c r="DA571" s="31"/>
      <c r="DB571" s="31"/>
      <c r="DC571" s="31"/>
      <c r="DD571" s="31"/>
      <c r="DE571" s="31"/>
      <c r="DF571" s="31"/>
      <c r="DG571" s="31"/>
      <c r="DH571" s="31"/>
      <c r="DI571" s="31"/>
      <c r="DJ571" s="31"/>
      <c r="DK571" s="31"/>
      <c r="DL571" s="31"/>
      <c r="DM571" s="31"/>
      <c r="DN571" s="31"/>
      <c r="DO571" s="31"/>
      <c r="DP571" s="31"/>
      <c r="DQ571" s="31"/>
      <c r="DR571" s="31"/>
      <c r="DS571" s="31"/>
      <c r="DT571" s="31"/>
      <c r="DU571" s="31"/>
      <c r="DV571" s="31"/>
      <c r="DW571" s="31"/>
    </row>
    <row r="572" customFormat="false" ht="15.75" hidden="false" customHeight="true" outlineLevel="0" collapsed="false">
      <c r="A572" s="21" t="n">
        <v>571</v>
      </c>
      <c r="B572" s="21" t="str">
        <f aca="false">IFERROR(VLOOKUP($A$1&amp;":"&amp;A572,'Finish order'!C:K,6,FALSE()),"")</f>
        <v/>
      </c>
      <c r="C572" s="21" t="str">
        <f aca="false">IFERROR(VLOOKUP(A$1&amp;":"&amp;A572,'Finish order'!$C:$K,9,FALSE()),"")</f>
        <v/>
      </c>
      <c r="D572" s="21" t="str">
        <f aca="false">IFERROR(VLOOKUP(A$1&amp;":"&amp;A572,'Finish order'!$C:$K,7,FALSE()),"")</f>
        <v/>
      </c>
      <c r="E572" s="29" t="str">
        <f aca="false">IFERROR(VLOOKUP($A$1&amp;":"&amp;A572,'Finish order'!C:K,5,FALSE()),"")</f>
        <v/>
      </c>
      <c r="F572" s="21" t="str">
        <f aca="false">IFERROR(VLOOKUP($A$1&amp;":"&amp;A572,'Finish order'!C:K,4,FALSE()),"")</f>
        <v/>
      </c>
      <c r="G572" s="21" t="str">
        <f aca="false" t="array" ref="G572:G572">IFERROR(SMALL(IF($D$2:$D1481=D572,$A$2:$A$911*1.001),1),"")</f>
        <v/>
      </c>
      <c r="H572" s="21" t="str">
        <f aca="false" t="array" ref="H572:H572">IFERROR(SMALL(IF($D$2:$D1481=D572,$A$2:$A$911*1.0001),2),"")</f>
        <v/>
      </c>
      <c r="I572" s="21" t="str">
        <f aca="false" t="array" ref="I572:I572">IFERROR(SMALL(IF($D$2:$D1481=D572,$A$2:$A$911*1.00001),3),"")</f>
        <v/>
      </c>
      <c r="J572" s="21" t="str">
        <f aca="false" t="array" ref="J572:J572">IFERROR(SMALL(IF($D$2:$D1481=D572,$A$2:$A$911*1.000001),4),"")</f>
        <v/>
      </c>
      <c r="K572" s="30" t="str">
        <f aca="false">IF(A572&lt;&gt;"", IF(COUNT(G572:J572)=4, SUM(G572:J572), "No"), "")</f>
        <v>No</v>
      </c>
      <c r="L572" s="30" t="str">
        <f aca="false">IF(A572&lt;&gt;"", IF(COUNT(G572:I572)=3, SUM(G572:I572), "No"), "")</f>
        <v>No</v>
      </c>
      <c r="M572" s="30" t="str">
        <f aca="false">IF(A572&lt;&gt;"", IF(COUNT(G572:H572)=2, SUM(G572:H572), "No"), "")</f>
        <v>No</v>
      </c>
      <c r="N572" s="30" t="str">
        <f aca="false">'Results 10 year vets'!$D572&amp;":"&amp;Table1[[#Headers],[Male]]</f>
        <v>:Male</v>
      </c>
      <c r="O572" s="31"/>
      <c r="P572" s="31"/>
      <c r="Q572" s="31"/>
      <c r="R572" s="31"/>
      <c r="S572" s="31"/>
      <c r="T572" s="31"/>
      <c r="U572" s="31"/>
      <c r="Z572" s="33" t="str">
        <f aca="false">IF(P572&lt;&gt;"", IF(COUNT(V572:Y572)=4, SUM(V572:Y572), "No"), "")</f>
        <v/>
      </c>
      <c r="AA572" s="33" t="str">
        <f aca="false">IF(P572&lt;&gt;"", IF(COUNT(V572:X572)=3, SUM(V572:X572), "No"), "")</f>
        <v/>
      </c>
      <c r="AB572" s="33" t="str">
        <f aca="false">IF(P572&lt;&gt;"", IF(COUNT(V572:W572)=2, SUM(V572:W572), "No"), "")</f>
        <v/>
      </c>
      <c r="AC572" s="33"/>
      <c r="AD572" s="31"/>
      <c r="AE572" s="31"/>
      <c r="AF572" s="31"/>
      <c r="AG572" s="31"/>
      <c r="AH572" s="31"/>
      <c r="AI572" s="31"/>
      <c r="AJ572" s="31"/>
      <c r="AK572" s="31"/>
      <c r="AL572" s="31"/>
      <c r="AM572" s="31"/>
      <c r="AN572" s="31"/>
      <c r="AO572" s="31"/>
      <c r="AP572" s="31"/>
      <c r="AQ572" s="31"/>
      <c r="AR572" s="31"/>
      <c r="AS572" s="31"/>
      <c r="AT572" s="31"/>
      <c r="AU572" s="31"/>
      <c r="AV572" s="31"/>
      <c r="AW572" s="31"/>
      <c r="AX572" s="31"/>
      <c r="AY572" s="31"/>
      <c r="AZ572" s="31"/>
      <c r="BA572" s="31"/>
      <c r="BB572" s="31"/>
      <c r="BC572" s="31"/>
      <c r="BD572" s="31"/>
      <c r="BE572" s="31"/>
      <c r="BF572" s="31"/>
      <c r="BG572" s="31"/>
      <c r="BH572" s="31"/>
      <c r="BI572" s="31"/>
      <c r="BJ572" s="31"/>
      <c r="BK572" s="31"/>
      <c r="BL572" s="31"/>
      <c r="BM572" s="31"/>
      <c r="BN572" s="31"/>
      <c r="BO572" s="31"/>
      <c r="BP572" s="31"/>
      <c r="BQ572" s="31"/>
      <c r="BR572" s="31"/>
      <c r="BS572" s="31"/>
      <c r="BT572" s="31"/>
      <c r="BU572" s="31"/>
      <c r="BV572" s="31"/>
      <c r="BW572" s="31"/>
      <c r="BX572" s="31"/>
      <c r="BY572" s="31"/>
      <c r="BZ572" s="31"/>
      <c r="CA572" s="31"/>
      <c r="CB572" s="31"/>
      <c r="CC572" s="31"/>
      <c r="CD572" s="31"/>
      <c r="CE572" s="31"/>
      <c r="CF572" s="31"/>
      <c r="CG572" s="31"/>
      <c r="CH572" s="31"/>
      <c r="CI572" s="31"/>
      <c r="CJ572" s="31"/>
      <c r="CK572" s="31"/>
      <c r="CL572" s="31"/>
      <c r="CM572" s="31"/>
      <c r="CN572" s="31"/>
      <c r="CO572" s="31"/>
      <c r="CP572" s="31"/>
      <c r="CQ572" s="31"/>
      <c r="CR572" s="31"/>
      <c r="CS572" s="31"/>
      <c r="CT572" s="31"/>
      <c r="CU572" s="31"/>
      <c r="CV572" s="31"/>
      <c r="CW572" s="31"/>
      <c r="CX572" s="31"/>
      <c r="CY572" s="31"/>
      <c r="CZ572" s="31"/>
      <c r="DA572" s="31"/>
      <c r="DB572" s="31"/>
      <c r="DC572" s="31"/>
      <c r="DD572" s="31"/>
      <c r="DE572" s="31"/>
      <c r="DF572" s="31"/>
      <c r="DG572" s="31"/>
      <c r="DH572" s="31"/>
      <c r="DI572" s="31"/>
      <c r="DJ572" s="31"/>
      <c r="DK572" s="31"/>
      <c r="DL572" s="31"/>
      <c r="DM572" s="31"/>
      <c r="DN572" s="31"/>
      <c r="DO572" s="31"/>
      <c r="DP572" s="31"/>
      <c r="DQ572" s="31"/>
      <c r="DR572" s="31"/>
      <c r="DS572" s="31"/>
      <c r="DT572" s="31"/>
      <c r="DU572" s="31"/>
      <c r="DV572" s="31"/>
      <c r="DW572" s="31"/>
    </row>
    <row r="573" customFormat="false" ht="15.75" hidden="false" customHeight="true" outlineLevel="0" collapsed="false">
      <c r="A573" s="21" t="n">
        <v>572</v>
      </c>
      <c r="B573" s="21" t="str">
        <f aca="false">IFERROR(VLOOKUP($A$1&amp;":"&amp;A573,'Finish order'!C:K,6,FALSE()),"")</f>
        <v/>
      </c>
      <c r="C573" s="21" t="str">
        <f aca="false">IFERROR(VLOOKUP(A$1&amp;":"&amp;A573,'Finish order'!$C:$K,9,FALSE()),"")</f>
        <v/>
      </c>
      <c r="D573" s="21" t="str">
        <f aca="false">IFERROR(VLOOKUP(A$1&amp;":"&amp;A573,'Finish order'!$C:$K,7,FALSE()),"")</f>
        <v/>
      </c>
      <c r="E573" s="29" t="str">
        <f aca="false">IFERROR(VLOOKUP($A$1&amp;":"&amp;A573,'Finish order'!C:K,5,FALSE()),"")</f>
        <v/>
      </c>
      <c r="F573" s="21" t="str">
        <f aca="false">IFERROR(VLOOKUP($A$1&amp;":"&amp;A573,'Finish order'!C:K,4,FALSE()),"")</f>
        <v/>
      </c>
      <c r="G573" s="21" t="str">
        <f aca="false" t="array" ref="G573:G573">IFERROR(SMALL(IF($D$2:$D1482=D573,$A$2:$A$911*1.001),1),"")</f>
        <v/>
      </c>
      <c r="H573" s="21" t="str">
        <f aca="false" t="array" ref="H573:H573">IFERROR(SMALL(IF($D$2:$D1482=D573,$A$2:$A$911*1.0001),2),"")</f>
        <v/>
      </c>
      <c r="I573" s="21" t="str">
        <f aca="false" t="array" ref="I573:I573">IFERROR(SMALL(IF($D$2:$D1482=D573,$A$2:$A$911*1.00001),3),"")</f>
        <v/>
      </c>
      <c r="J573" s="21" t="str">
        <f aca="false" t="array" ref="J573:J573">IFERROR(SMALL(IF($D$2:$D1482=D573,$A$2:$A$911*1.000001),4),"")</f>
        <v/>
      </c>
      <c r="K573" s="30" t="str">
        <f aca="false">IF(A573&lt;&gt;"", IF(COUNT(G573:J573)=4, SUM(G573:J573), "No"), "")</f>
        <v>No</v>
      </c>
      <c r="L573" s="30" t="str">
        <f aca="false">IF(A573&lt;&gt;"", IF(COUNT(G573:I573)=3, SUM(G573:I573), "No"), "")</f>
        <v>No</v>
      </c>
      <c r="M573" s="30" t="str">
        <f aca="false">IF(A573&lt;&gt;"", IF(COUNT(G573:H573)=2, SUM(G573:H573), "No"), "")</f>
        <v>No</v>
      </c>
      <c r="N573" s="30" t="str">
        <f aca="false">'Results 10 year vets'!$D573&amp;":"&amp;Table1[[#Headers],[Male]]</f>
        <v>:Male</v>
      </c>
      <c r="O573" s="31"/>
      <c r="P573" s="31"/>
      <c r="Q573" s="31"/>
      <c r="R573" s="31"/>
      <c r="S573" s="31"/>
      <c r="T573" s="31"/>
      <c r="U573" s="31"/>
      <c r="Z573" s="33" t="str">
        <f aca="false">IF(P573&lt;&gt;"", IF(COUNT(V573:Y573)=4, SUM(V573:Y573), "No"), "")</f>
        <v/>
      </c>
      <c r="AA573" s="33" t="str">
        <f aca="false">IF(P573&lt;&gt;"", IF(COUNT(V573:X573)=3, SUM(V573:X573), "No"), "")</f>
        <v/>
      </c>
      <c r="AB573" s="33" t="str">
        <f aca="false">IF(P573&lt;&gt;"", IF(COUNT(V573:W573)=2, SUM(V573:W573), "No"), "")</f>
        <v/>
      </c>
      <c r="AC573" s="33"/>
      <c r="AD573" s="31"/>
      <c r="AE573" s="31"/>
      <c r="AF573" s="31"/>
      <c r="AG573" s="31"/>
      <c r="AH573" s="31"/>
      <c r="AI573" s="31"/>
      <c r="AJ573" s="31"/>
      <c r="AK573" s="31"/>
      <c r="AL573" s="31"/>
      <c r="AM573" s="31"/>
      <c r="AN573" s="31"/>
      <c r="AO573" s="31"/>
      <c r="AP573" s="31"/>
      <c r="AQ573" s="31"/>
      <c r="AR573" s="31"/>
      <c r="AS573" s="31"/>
      <c r="AT573" s="31"/>
      <c r="AU573" s="31"/>
      <c r="AV573" s="31"/>
      <c r="AW573" s="31"/>
      <c r="AX573" s="31"/>
      <c r="AY573" s="31"/>
      <c r="AZ573" s="31"/>
      <c r="BA573" s="31"/>
      <c r="BB573" s="31"/>
      <c r="BC573" s="31"/>
      <c r="BD573" s="31"/>
      <c r="BE573" s="31"/>
      <c r="BF573" s="31"/>
      <c r="BG573" s="31"/>
      <c r="BH573" s="31"/>
      <c r="BI573" s="31"/>
      <c r="BJ573" s="31"/>
      <c r="BK573" s="31"/>
      <c r="BL573" s="31"/>
      <c r="BM573" s="31"/>
      <c r="BN573" s="31"/>
      <c r="BO573" s="31"/>
      <c r="BP573" s="31"/>
      <c r="BQ573" s="31"/>
      <c r="BR573" s="31"/>
      <c r="BS573" s="31"/>
      <c r="BT573" s="31"/>
      <c r="BU573" s="31"/>
      <c r="BV573" s="31"/>
      <c r="BW573" s="31"/>
      <c r="BX573" s="31"/>
      <c r="BY573" s="31"/>
      <c r="BZ573" s="31"/>
      <c r="CA573" s="31"/>
      <c r="CB573" s="31"/>
      <c r="CC573" s="31"/>
      <c r="CD573" s="31"/>
      <c r="CE573" s="31"/>
      <c r="CF573" s="31"/>
      <c r="CG573" s="31"/>
      <c r="CH573" s="31"/>
      <c r="CI573" s="31"/>
      <c r="CJ573" s="31"/>
      <c r="CK573" s="31"/>
      <c r="CL573" s="31"/>
      <c r="CM573" s="31"/>
      <c r="CN573" s="31"/>
      <c r="CO573" s="31"/>
      <c r="CP573" s="31"/>
      <c r="CQ573" s="31"/>
      <c r="CR573" s="31"/>
      <c r="CS573" s="31"/>
      <c r="CT573" s="31"/>
      <c r="CU573" s="31"/>
      <c r="CV573" s="31"/>
      <c r="CW573" s="31"/>
      <c r="CX573" s="31"/>
      <c r="CY573" s="31"/>
      <c r="CZ573" s="31"/>
      <c r="DA573" s="31"/>
      <c r="DB573" s="31"/>
      <c r="DC573" s="31"/>
      <c r="DD573" s="31"/>
      <c r="DE573" s="31"/>
      <c r="DF573" s="31"/>
      <c r="DG573" s="31"/>
      <c r="DH573" s="31"/>
      <c r="DI573" s="31"/>
      <c r="DJ573" s="31"/>
      <c r="DK573" s="31"/>
      <c r="DL573" s="31"/>
      <c r="DM573" s="31"/>
      <c r="DN573" s="31"/>
      <c r="DO573" s="31"/>
      <c r="DP573" s="31"/>
      <c r="DQ573" s="31"/>
      <c r="DR573" s="31"/>
      <c r="DS573" s="31"/>
      <c r="DT573" s="31"/>
      <c r="DU573" s="31"/>
      <c r="DV573" s="31"/>
      <c r="DW573" s="31"/>
    </row>
    <row r="574" customFormat="false" ht="15.75" hidden="false" customHeight="true" outlineLevel="0" collapsed="false">
      <c r="A574" s="21" t="n">
        <v>573</v>
      </c>
      <c r="B574" s="21" t="str">
        <f aca="false">IFERROR(VLOOKUP($A$1&amp;":"&amp;A574,'Finish order'!C:K,6,FALSE()),"")</f>
        <v/>
      </c>
      <c r="C574" s="21" t="str">
        <f aca="false">IFERROR(VLOOKUP(A$1&amp;":"&amp;A574,'Finish order'!$C:$K,9,FALSE()),"")</f>
        <v/>
      </c>
      <c r="D574" s="21" t="str">
        <f aca="false">IFERROR(VLOOKUP(A$1&amp;":"&amp;A574,'Finish order'!$C:$K,7,FALSE()),"")</f>
        <v/>
      </c>
      <c r="E574" s="29" t="str">
        <f aca="false">IFERROR(VLOOKUP($A$1&amp;":"&amp;A574,'Finish order'!C:K,5,FALSE()),"")</f>
        <v/>
      </c>
      <c r="F574" s="21" t="str">
        <f aca="false">IFERROR(VLOOKUP($A$1&amp;":"&amp;A574,'Finish order'!C:K,4,FALSE()),"")</f>
        <v/>
      </c>
      <c r="G574" s="21" t="str">
        <f aca="false" t="array" ref="G574:G574">IFERROR(SMALL(IF($D$2:$D1483=D574,$A$2:$A$911*1.001),1),"")</f>
        <v/>
      </c>
      <c r="H574" s="21" t="str">
        <f aca="false" t="array" ref="H574:H574">IFERROR(SMALL(IF($D$2:$D1483=D574,$A$2:$A$911*1.0001),2),"")</f>
        <v/>
      </c>
      <c r="I574" s="21" t="str">
        <f aca="false" t="array" ref="I574:I574">IFERROR(SMALL(IF($D$2:$D1483=D574,$A$2:$A$911*1.00001),3),"")</f>
        <v/>
      </c>
      <c r="J574" s="21" t="str">
        <f aca="false" t="array" ref="J574:J574">IFERROR(SMALL(IF($D$2:$D1483=D574,$A$2:$A$911*1.000001),4),"")</f>
        <v/>
      </c>
      <c r="K574" s="30" t="str">
        <f aca="false">IF(A574&lt;&gt;"", IF(COUNT(G574:J574)=4, SUM(G574:J574), "No"), "")</f>
        <v>No</v>
      </c>
      <c r="L574" s="30" t="str">
        <f aca="false">IF(A574&lt;&gt;"", IF(COUNT(G574:I574)=3, SUM(G574:I574), "No"), "")</f>
        <v>No</v>
      </c>
      <c r="M574" s="30" t="str">
        <f aca="false">IF(A574&lt;&gt;"", IF(COUNT(G574:H574)=2, SUM(G574:H574), "No"), "")</f>
        <v>No</v>
      </c>
      <c r="N574" s="30" t="str">
        <f aca="false">'Results 10 year vets'!$D574&amp;":"&amp;Table1[[#Headers],[Male]]</f>
        <v>:Male</v>
      </c>
      <c r="O574" s="31"/>
      <c r="P574" s="31"/>
      <c r="Q574" s="31"/>
      <c r="R574" s="31"/>
      <c r="S574" s="31"/>
      <c r="T574" s="31"/>
      <c r="U574" s="31"/>
      <c r="Z574" s="33" t="str">
        <f aca="false">IF(P574&lt;&gt;"", IF(COUNT(V574:Y574)=4, SUM(V574:Y574), "No"), "")</f>
        <v/>
      </c>
      <c r="AA574" s="33" t="str">
        <f aca="false">IF(P574&lt;&gt;"", IF(COUNT(V574:X574)=3, SUM(V574:X574), "No"), "")</f>
        <v/>
      </c>
      <c r="AB574" s="33" t="str">
        <f aca="false">IF(P574&lt;&gt;"", IF(COUNT(V574:W574)=2, SUM(V574:W574), "No"), "")</f>
        <v/>
      </c>
      <c r="AC574" s="33"/>
      <c r="AD574" s="31"/>
      <c r="AE574" s="31"/>
      <c r="AF574" s="31"/>
      <c r="AG574" s="31"/>
      <c r="AH574" s="31"/>
      <c r="AI574" s="31"/>
      <c r="AJ574" s="31"/>
      <c r="AK574" s="31"/>
      <c r="AL574" s="31"/>
      <c r="AM574" s="31"/>
      <c r="AN574" s="31"/>
      <c r="AO574" s="31"/>
      <c r="AP574" s="31"/>
      <c r="AQ574" s="31"/>
      <c r="AR574" s="31"/>
      <c r="AS574" s="31"/>
      <c r="AT574" s="31"/>
      <c r="AU574" s="31"/>
      <c r="AV574" s="31"/>
      <c r="AW574" s="31"/>
      <c r="AX574" s="31"/>
      <c r="AY574" s="31"/>
      <c r="AZ574" s="31"/>
      <c r="BA574" s="31"/>
      <c r="BB574" s="31"/>
      <c r="BC574" s="31"/>
      <c r="BD574" s="31"/>
      <c r="BE574" s="31"/>
      <c r="BF574" s="31"/>
      <c r="BG574" s="31"/>
      <c r="BH574" s="31"/>
      <c r="BI574" s="31"/>
      <c r="BJ574" s="31"/>
      <c r="BK574" s="31"/>
      <c r="BL574" s="31"/>
      <c r="BM574" s="31"/>
      <c r="BN574" s="31"/>
      <c r="BO574" s="31"/>
      <c r="BP574" s="31"/>
      <c r="BQ574" s="31"/>
      <c r="BR574" s="31"/>
      <c r="BS574" s="31"/>
      <c r="BT574" s="31"/>
      <c r="BU574" s="31"/>
      <c r="BV574" s="31"/>
      <c r="BW574" s="31"/>
      <c r="BX574" s="31"/>
      <c r="BY574" s="31"/>
      <c r="BZ574" s="31"/>
      <c r="CA574" s="31"/>
      <c r="CB574" s="31"/>
      <c r="CC574" s="31"/>
      <c r="CD574" s="31"/>
      <c r="CE574" s="31"/>
      <c r="CF574" s="31"/>
      <c r="CG574" s="31"/>
      <c r="CH574" s="31"/>
      <c r="CI574" s="31"/>
      <c r="CJ574" s="31"/>
      <c r="CK574" s="31"/>
      <c r="CL574" s="31"/>
      <c r="CM574" s="31"/>
      <c r="CN574" s="31"/>
      <c r="CO574" s="31"/>
      <c r="CP574" s="31"/>
      <c r="CQ574" s="31"/>
      <c r="CR574" s="31"/>
      <c r="CS574" s="31"/>
      <c r="CT574" s="31"/>
      <c r="CU574" s="31"/>
      <c r="CV574" s="31"/>
      <c r="CW574" s="31"/>
      <c r="CX574" s="31"/>
      <c r="CY574" s="31"/>
      <c r="CZ574" s="31"/>
      <c r="DA574" s="31"/>
      <c r="DB574" s="31"/>
      <c r="DC574" s="31"/>
      <c r="DD574" s="31"/>
      <c r="DE574" s="31"/>
      <c r="DF574" s="31"/>
      <c r="DG574" s="31"/>
      <c r="DH574" s="31"/>
      <c r="DI574" s="31"/>
      <c r="DJ574" s="31"/>
      <c r="DK574" s="31"/>
      <c r="DL574" s="31"/>
      <c r="DM574" s="31"/>
      <c r="DN574" s="31"/>
      <c r="DO574" s="31"/>
      <c r="DP574" s="31"/>
      <c r="DQ574" s="31"/>
      <c r="DR574" s="31"/>
      <c r="DS574" s="31"/>
      <c r="DT574" s="31"/>
      <c r="DU574" s="31"/>
      <c r="DV574" s="31"/>
      <c r="DW574" s="31"/>
    </row>
    <row r="575" customFormat="false" ht="15.75" hidden="false" customHeight="true" outlineLevel="0" collapsed="false">
      <c r="A575" s="21" t="n">
        <v>574</v>
      </c>
      <c r="B575" s="21" t="str">
        <f aca="false">IFERROR(VLOOKUP($A$1&amp;":"&amp;A575,'Finish order'!C:K,6,FALSE()),"")</f>
        <v/>
      </c>
      <c r="C575" s="21" t="str">
        <f aca="false">IFERROR(VLOOKUP(A$1&amp;":"&amp;A575,'Finish order'!$C:$K,9,FALSE()),"")</f>
        <v/>
      </c>
      <c r="D575" s="21" t="str">
        <f aca="false">IFERROR(VLOOKUP(A$1&amp;":"&amp;A575,'Finish order'!$C:$K,7,FALSE()),"")</f>
        <v/>
      </c>
      <c r="E575" s="29" t="str">
        <f aca="false">IFERROR(VLOOKUP($A$1&amp;":"&amp;A575,'Finish order'!C:K,5,FALSE()),"")</f>
        <v/>
      </c>
      <c r="F575" s="21" t="str">
        <f aca="false">IFERROR(VLOOKUP($A$1&amp;":"&amp;A575,'Finish order'!C:K,4,FALSE()),"")</f>
        <v/>
      </c>
      <c r="G575" s="21" t="str">
        <f aca="false" t="array" ref="G575:G575">IFERROR(SMALL(IF($D$2:$D1484=D575,$A$2:$A$911*1.001),1),"")</f>
        <v/>
      </c>
      <c r="H575" s="21" t="str">
        <f aca="false" t="array" ref="H575:H575">IFERROR(SMALL(IF($D$2:$D1484=D575,$A$2:$A$911*1.0001),2),"")</f>
        <v/>
      </c>
      <c r="I575" s="21" t="str">
        <f aca="false" t="array" ref="I575:I575">IFERROR(SMALL(IF($D$2:$D1484=D575,$A$2:$A$911*1.00001),3),"")</f>
        <v/>
      </c>
      <c r="J575" s="21" t="str">
        <f aca="false" t="array" ref="J575:J575">IFERROR(SMALL(IF($D$2:$D1484=D575,$A$2:$A$911*1.000001),4),"")</f>
        <v/>
      </c>
      <c r="K575" s="30" t="str">
        <f aca="false">IF(A575&lt;&gt;"", IF(COUNT(G575:J575)=4, SUM(G575:J575), "No"), "")</f>
        <v>No</v>
      </c>
      <c r="L575" s="30" t="str">
        <f aca="false">IF(A575&lt;&gt;"", IF(COUNT(G575:I575)=3, SUM(G575:I575), "No"), "")</f>
        <v>No</v>
      </c>
      <c r="M575" s="30" t="str">
        <f aca="false">IF(A575&lt;&gt;"", IF(COUNT(G575:H575)=2, SUM(G575:H575), "No"), "")</f>
        <v>No</v>
      </c>
      <c r="N575" s="30" t="str">
        <f aca="false">'Results 10 year vets'!$D575&amp;":"&amp;Table1[[#Headers],[Male]]</f>
        <v>:Male</v>
      </c>
      <c r="O575" s="31"/>
      <c r="P575" s="31"/>
      <c r="Q575" s="31"/>
      <c r="R575" s="31"/>
      <c r="S575" s="31"/>
      <c r="T575" s="31"/>
      <c r="U575" s="31"/>
      <c r="Z575" s="33" t="str">
        <f aca="false">IF(P575&lt;&gt;"", IF(COUNT(V575:Y575)=4, SUM(V575:Y575), "No"), "")</f>
        <v/>
      </c>
      <c r="AA575" s="33" t="str">
        <f aca="false">IF(P575&lt;&gt;"", IF(COUNT(V575:X575)=3, SUM(V575:X575), "No"), "")</f>
        <v/>
      </c>
      <c r="AB575" s="33" t="str">
        <f aca="false">IF(P575&lt;&gt;"", IF(COUNT(V575:W575)=2, SUM(V575:W575), "No"), "")</f>
        <v/>
      </c>
      <c r="AC575" s="33"/>
      <c r="AD575" s="31"/>
      <c r="AE575" s="31"/>
      <c r="AF575" s="31"/>
      <c r="AG575" s="31"/>
      <c r="AH575" s="31"/>
      <c r="AI575" s="31"/>
      <c r="AJ575" s="31"/>
      <c r="AK575" s="31"/>
      <c r="AL575" s="31"/>
      <c r="AM575" s="31"/>
      <c r="AN575" s="31"/>
      <c r="AO575" s="31"/>
      <c r="AP575" s="31"/>
      <c r="AQ575" s="31"/>
      <c r="AR575" s="31"/>
      <c r="AS575" s="31"/>
      <c r="AT575" s="31"/>
      <c r="AU575" s="31"/>
      <c r="AV575" s="31"/>
      <c r="AW575" s="31"/>
      <c r="AX575" s="31"/>
      <c r="AY575" s="31"/>
      <c r="AZ575" s="31"/>
      <c r="BA575" s="31"/>
      <c r="BB575" s="31"/>
      <c r="BC575" s="31"/>
      <c r="BD575" s="31"/>
      <c r="BE575" s="31"/>
      <c r="BF575" s="31"/>
      <c r="BG575" s="31"/>
      <c r="BH575" s="31"/>
      <c r="BI575" s="31"/>
      <c r="BJ575" s="31"/>
      <c r="BK575" s="31"/>
      <c r="BL575" s="31"/>
      <c r="BM575" s="31"/>
      <c r="BN575" s="31"/>
      <c r="BO575" s="31"/>
      <c r="BP575" s="31"/>
      <c r="BQ575" s="31"/>
      <c r="BR575" s="31"/>
      <c r="BS575" s="31"/>
      <c r="BT575" s="31"/>
      <c r="BU575" s="31"/>
      <c r="BV575" s="31"/>
      <c r="BW575" s="31"/>
      <c r="BX575" s="31"/>
      <c r="BY575" s="31"/>
      <c r="BZ575" s="31"/>
      <c r="CA575" s="31"/>
      <c r="CB575" s="31"/>
      <c r="CC575" s="31"/>
      <c r="CD575" s="31"/>
      <c r="CE575" s="31"/>
      <c r="CF575" s="31"/>
      <c r="CG575" s="31"/>
      <c r="CH575" s="31"/>
      <c r="CI575" s="31"/>
      <c r="CJ575" s="31"/>
      <c r="CK575" s="31"/>
      <c r="CL575" s="31"/>
      <c r="CM575" s="31"/>
      <c r="CN575" s="31"/>
      <c r="CO575" s="31"/>
      <c r="CP575" s="31"/>
      <c r="CQ575" s="31"/>
      <c r="CR575" s="31"/>
      <c r="CS575" s="31"/>
      <c r="CT575" s="31"/>
      <c r="CU575" s="31"/>
      <c r="CV575" s="31"/>
      <c r="CW575" s="31"/>
      <c r="CX575" s="31"/>
      <c r="CY575" s="31"/>
      <c r="CZ575" s="31"/>
      <c r="DA575" s="31"/>
      <c r="DB575" s="31"/>
      <c r="DC575" s="31"/>
      <c r="DD575" s="31"/>
      <c r="DE575" s="31"/>
      <c r="DF575" s="31"/>
      <c r="DG575" s="31"/>
      <c r="DH575" s="31"/>
      <c r="DI575" s="31"/>
      <c r="DJ575" s="31"/>
      <c r="DK575" s="31"/>
      <c r="DL575" s="31"/>
      <c r="DM575" s="31"/>
      <c r="DN575" s="31"/>
      <c r="DO575" s="31"/>
      <c r="DP575" s="31"/>
      <c r="DQ575" s="31"/>
      <c r="DR575" s="31"/>
      <c r="DS575" s="31"/>
      <c r="DT575" s="31"/>
      <c r="DU575" s="31"/>
      <c r="DV575" s="31"/>
      <c r="DW575" s="31"/>
    </row>
    <row r="576" customFormat="false" ht="15.75" hidden="false" customHeight="true" outlineLevel="0" collapsed="false">
      <c r="A576" s="21" t="n">
        <v>575</v>
      </c>
      <c r="B576" s="21" t="str">
        <f aca="false">IFERROR(VLOOKUP($A$1&amp;":"&amp;A576,'Finish order'!C:K,6,FALSE()),"")</f>
        <v/>
      </c>
      <c r="C576" s="21" t="str">
        <f aca="false">IFERROR(VLOOKUP(A$1&amp;":"&amp;A576,'Finish order'!$C:$K,9,FALSE()),"")</f>
        <v/>
      </c>
      <c r="D576" s="21" t="str">
        <f aca="false">IFERROR(VLOOKUP(A$1&amp;":"&amp;A576,'Finish order'!$C:$K,7,FALSE()),"")</f>
        <v/>
      </c>
      <c r="E576" s="29" t="str">
        <f aca="false">IFERROR(VLOOKUP($A$1&amp;":"&amp;A576,'Finish order'!C:K,5,FALSE()),"")</f>
        <v/>
      </c>
      <c r="F576" s="21" t="str">
        <f aca="false">IFERROR(VLOOKUP($A$1&amp;":"&amp;A576,'Finish order'!C:K,4,FALSE()),"")</f>
        <v/>
      </c>
      <c r="G576" s="21" t="str">
        <f aca="false" t="array" ref="G576:G576">IFERROR(SMALL(IF($D$2:$D1485=D576,$A$2:$A$911*1.001),1),"")</f>
        <v/>
      </c>
      <c r="H576" s="21" t="str">
        <f aca="false" t="array" ref="H576:H576">IFERROR(SMALL(IF($D$2:$D1485=D576,$A$2:$A$911*1.0001),2),"")</f>
        <v/>
      </c>
      <c r="I576" s="21" t="str">
        <f aca="false" t="array" ref="I576:I576">IFERROR(SMALL(IF($D$2:$D1485=D576,$A$2:$A$911*1.00001),3),"")</f>
        <v/>
      </c>
      <c r="J576" s="21" t="str">
        <f aca="false" t="array" ref="J576:J576">IFERROR(SMALL(IF($D$2:$D1485=D576,$A$2:$A$911*1.000001),4),"")</f>
        <v/>
      </c>
      <c r="K576" s="30" t="str">
        <f aca="false">IF(A576&lt;&gt;"", IF(COUNT(G576:J576)=4, SUM(G576:J576), "No"), "")</f>
        <v>No</v>
      </c>
      <c r="L576" s="30" t="str">
        <f aca="false">IF(A576&lt;&gt;"", IF(COUNT(G576:I576)=3, SUM(G576:I576), "No"), "")</f>
        <v>No</v>
      </c>
      <c r="M576" s="30" t="str">
        <f aca="false">IF(A576&lt;&gt;"", IF(COUNT(G576:H576)=2, SUM(G576:H576), "No"), "")</f>
        <v>No</v>
      </c>
      <c r="N576" s="30" t="str">
        <f aca="false">'Results 10 year vets'!$D576&amp;":"&amp;Table1[[#Headers],[Male]]</f>
        <v>:Male</v>
      </c>
      <c r="O576" s="31"/>
      <c r="P576" s="31"/>
      <c r="Q576" s="31"/>
      <c r="R576" s="31"/>
      <c r="S576" s="31"/>
      <c r="T576" s="31"/>
      <c r="U576" s="31"/>
      <c r="Z576" s="33" t="str">
        <f aca="false">IF(P576&lt;&gt;"", IF(COUNT(V576:Y576)=4, SUM(V576:Y576), "No"), "")</f>
        <v/>
      </c>
      <c r="AA576" s="33" t="str">
        <f aca="false">IF(P576&lt;&gt;"", IF(COUNT(V576:X576)=3, SUM(V576:X576), "No"), "")</f>
        <v/>
      </c>
      <c r="AB576" s="33" t="str">
        <f aca="false">IF(P576&lt;&gt;"", IF(COUNT(V576:W576)=2, SUM(V576:W576), "No"), "")</f>
        <v/>
      </c>
      <c r="AC576" s="33"/>
      <c r="AD576" s="31"/>
      <c r="AE576" s="31"/>
      <c r="AF576" s="31"/>
      <c r="AG576" s="31"/>
      <c r="AH576" s="31"/>
      <c r="AI576" s="31"/>
      <c r="AJ576" s="31"/>
      <c r="AK576" s="31"/>
      <c r="AL576" s="31"/>
      <c r="AM576" s="31"/>
      <c r="AN576" s="31"/>
      <c r="AO576" s="31"/>
      <c r="AP576" s="31"/>
      <c r="AQ576" s="31"/>
      <c r="AR576" s="31"/>
      <c r="AS576" s="31"/>
      <c r="AT576" s="31"/>
      <c r="AU576" s="31"/>
      <c r="AV576" s="31"/>
      <c r="AW576" s="31"/>
      <c r="AX576" s="31"/>
      <c r="AY576" s="31"/>
      <c r="AZ576" s="31"/>
      <c r="BA576" s="31"/>
      <c r="BB576" s="31"/>
      <c r="BC576" s="31"/>
      <c r="BD576" s="31"/>
      <c r="BE576" s="31"/>
      <c r="BF576" s="31"/>
      <c r="BG576" s="31"/>
      <c r="BH576" s="31"/>
      <c r="BI576" s="31"/>
      <c r="BJ576" s="31"/>
      <c r="BK576" s="31"/>
      <c r="BL576" s="31"/>
      <c r="BM576" s="31"/>
      <c r="BN576" s="31"/>
      <c r="BO576" s="31"/>
      <c r="BP576" s="31"/>
      <c r="BQ576" s="31"/>
      <c r="BR576" s="31"/>
      <c r="BS576" s="31"/>
      <c r="BT576" s="31"/>
      <c r="BU576" s="31"/>
      <c r="BV576" s="31"/>
      <c r="BW576" s="31"/>
      <c r="BX576" s="31"/>
      <c r="BY576" s="31"/>
      <c r="BZ576" s="31"/>
      <c r="CA576" s="31"/>
      <c r="CB576" s="31"/>
      <c r="CC576" s="31"/>
      <c r="CD576" s="31"/>
      <c r="CE576" s="31"/>
      <c r="CF576" s="31"/>
      <c r="CG576" s="31"/>
      <c r="CH576" s="31"/>
      <c r="CI576" s="31"/>
      <c r="CJ576" s="31"/>
      <c r="CK576" s="31"/>
      <c r="CL576" s="31"/>
      <c r="CM576" s="31"/>
      <c r="CN576" s="31"/>
      <c r="CO576" s="31"/>
      <c r="CP576" s="31"/>
      <c r="CQ576" s="31"/>
      <c r="CR576" s="31"/>
      <c r="CS576" s="31"/>
      <c r="CT576" s="31"/>
      <c r="CU576" s="31"/>
      <c r="CV576" s="31"/>
      <c r="CW576" s="31"/>
      <c r="CX576" s="31"/>
      <c r="CY576" s="31"/>
      <c r="CZ576" s="31"/>
      <c r="DA576" s="31"/>
      <c r="DB576" s="31"/>
      <c r="DC576" s="31"/>
      <c r="DD576" s="31"/>
      <c r="DE576" s="31"/>
      <c r="DF576" s="31"/>
      <c r="DG576" s="31"/>
      <c r="DH576" s="31"/>
      <c r="DI576" s="31"/>
      <c r="DJ576" s="31"/>
      <c r="DK576" s="31"/>
      <c r="DL576" s="31"/>
      <c r="DM576" s="31"/>
      <c r="DN576" s="31"/>
      <c r="DO576" s="31"/>
      <c r="DP576" s="31"/>
      <c r="DQ576" s="31"/>
      <c r="DR576" s="31"/>
      <c r="DS576" s="31"/>
      <c r="DT576" s="31"/>
      <c r="DU576" s="31"/>
      <c r="DV576" s="31"/>
      <c r="DW576" s="31"/>
    </row>
    <row r="577" customFormat="false" ht="15.75" hidden="false" customHeight="true" outlineLevel="0" collapsed="false">
      <c r="A577" s="21" t="n">
        <v>576</v>
      </c>
      <c r="B577" s="21" t="str">
        <f aca="false">IFERROR(VLOOKUP($A$1&amp;":"&amp;A577,'Finish order'!C:K,6,FALSE()),"")</f>
        <v/>
      </c>
      <c r="C577" s="21" t="str">
        <f aca="false">IFERROR(VLOOKUP(A$1&amp;":"&amp;A577,'Finish order'!$C:$K,9,FALSE()),"")</f>
        <v/>
      </c>
      <c r="D577" s="21" t="str">
        <f aca="false">IFERROR(VLOOKUP(A$1&amp;":"&amp;A577,'Finish order'!$C:$K,7,FALSE()),"")</f>
        <v/>
      </c>
      <c r="E577" s="29" t="str">
        <f aca="false">IFERROR(VLOOKUP($A$1&amp;":"&amp;A577,'Finish order'!C:K,5,FALSE()),"")</f>
        <v/>
      </c>
      <c r="F577" s="21" t="str">
        <f aca="false">IFERROR(VLOOKUP($A$1&amp;":"&amp;A577,'Finish order'!C:K,4,FALSE()),"")</f>
        <v/>
      </c>
      <c r="G577" s="21" t="str">
        <f aca="false" t="array" ref="G577:G577">IFERROR(SMALL(IF($D$2:$D1486=D577,$A$2:$A$911*1.001),1),"")</f>
        <v/>
      </c>
      <c r="H577" s="21" t="str">
        <f aca="false" t="array" ref="H577:H577">IFERROR(SMALL(IF($D$2:$D1486=D577,$A$2:$A$911*1.0001),2),"")</f>
        <v/>
      </c>
      <c r="I577" s="21" t="str">
        <f aca="false" t="array" ref="I577:I577">IFERROR(SMALL(IF($D$2:$D1486=D577,$A$2:$A$911*1.00001),3),"")</f>
        <v/>
      </c>
      <c r="J577" s="21" t="str">
        <f aca="false" t="array" ref="J577:J577">IFERROR(SMALL(IF($D$2:$D1486=D577,$A$2:$A$911*1.000001),4),"")</f>
        <v/>
      </c>
      <c r="K577" s="30" t="str">
        <f aca="false">IF(A577&lt;&gt;"", IF(COUNT(G577:J577)=4, SUM(G577:J577), "No"), "")</f>
        <v>No</v>
      </c>
      <c r="L577" s="30" t="str">
        <f aca="false">IF(A577&lt;&gt;"", IF(COUNT(G577:I577)=3, SUM(G577:I577), "No"), "")</f>
        <v>No</v>
      </c>
      <c r="M577" s="30" t="str">
        <f aca="false">IF(A577&lt;&gt;"", IF(COUNT(G577:H577)=2, SUM(G577:H577), "No"), "")</f>
        <v>No</v>
      </c>
      <c r="N577" s="30" t="str">
        <f aca="false">'Results 10 year vets'!$D577&amp;":"&amp;Table1[[#Headers],[Male]]</f>
        <v>:Male</v>
      </c>
      <c r="O577" s="31"/>
      <c r="P577" s="31"/>
      <c r="Q577" s="31"/>
      <c r="R577" s="31"/>
      <c r="S577" s="31"/>
      <c r="T577" s="31"/>
      <c r="U577" s="31"/>
      <c r="Z577" s="33" t="str">
        <f aca="false">IF(P577&lt;&gt;"", IF(COUNT(V577:Y577)=4, SUM(V577:Y577), "No"), "")</f>
        <v/>
      </c>
      <c r="AA577" s="33" t="str">
        <f aca="false">IF(P577&lt;&gt;"", IF(COUNT(V577:X577)=3, SUM(V577:X577), "No"), "")</f>
        <v/>
      </c>
      <c r="AB577" s="33" t="str">
        <f aca="false">IF(P577&lt;&gt;"", IF(COUNT(V577:W577)=2, SUM(V577:W577), "No"), "")</f>
        <v/>
      </c>
      <c r="AC577" s="33"/>
      <c r="AD577" s="31"/>
      <c r="AE577" s="31"/>
      <c r="AF577" s="31"/>
      <c r="AG577" s="31"/>
      <c r="AH577" s="31"/>
      <c r="AI577" s="31"/>
      <c r="AJ577" s="31"/>
      <c r="AK577" s="31"/>
      <c r="AL577" s="31"/>
      <c r="AM577" s="31"/>
      <c r="AN577" s="31"/>
      <c r="AO577" s="31"/>
      <c r="AP577" s="31"/>
      <c r="AQ577" s="31"/>
      <c r="AR577" s="31"/>
      <c r="AS577" s="31"/>
      <c r="AT577" s="31"/>
      <c r="AU577" s="31"/>
      <c r="AV577" s="31"/>
      <c r="AW577" s="31"/>
      <c r="AX577" s="31"/>
      <c r="AY577" s="31"/>
      <c r="AZ577" s="31"/>
      <c r="BA577" s="31"/>
      <c r="BB577" s="31"/>
      <c r="BC577" s="31"/>
      <c r="BD577" s="31"/>
      <c r="BE577" s="31"/>
      <c r="BF577" s="31"/>
      <c r="BG577" s="31"/>
      <c r="BH577" s="31"/>
      <c r="BI577" s="31"/>
      <c r="BJ577" s="31"/>
      <c r="BK577" s="31"/>
      <c r="BL577" s="31"/>
      <c r="BM577" s="31"/>
      <c r="BN577" s="31"/>
      <c r="BO577" s="31"/>
      <c r="BP577" s="31"/>
      <c r="BQ577" s="31"/>
      <c r="BR577" s="31"/>
      <c r="BS577" s="31"/>
      <c r="BT577" s="31"/>
      <c r="BU577" s="31"/>
      <c r="BV577" s="31"/>
      <c r="BW577" s="31"/>
      <c r="BX577" s="31"/>
      <c r="BY577" s="31"/>
      <c r="BZ577" s="31"/>
      <c r="CA577" s="31"/>
      <c r="CB577" s="31"/>
      <c r="CC577" s="31"/>
      <c r="CD577" s="31"/>
      <c r="CE577" s="31"/>
      <c r="CF577" s="31"/>
      <c r="CG577" s="31"/>
      <c r="CH577" s="31"/>
      <c r="CI577" s="31"/>
      <c r="CJ577" s="31"/>
      <c r="CK577" s="31"/>
      <c r="CL577" s="31"/>
      <c r="CM577" s="31"/>
      <c r="CN577" s="31"/>
      <c r="CO577" s="31"/>
      <c r="CP577" s="31"/>
      <c r="CQ577" s="31"/>
      <c r="CR577" s="31"/>
      <c r="CS577" s="31"/>
      <c r="CT577" s="31"/>
      <c r="CU577" s="31"/>
      <c r="CV577" s="31"/>
      <c r="CW577" s="31"/>
      <c r="CX577" s="31"/>
      <c r="CY577" s="31"/>
      <c r="CZ577" s="31"/>
      <c r="DA577" s="31"/>
      <c r="DB577" s="31"/>
      <c r="DC577" s="31"/>
      <c r="DD577" s="31"/>
      <c r="DE577" s="31"/>
      <c r="DF577" s="31"/>
      <c r="DG577" s="31"/>
      <c r="DH577" s="31"/>
      <c r="DI577" s="31"/>
      <c r="DJ577" s="31"/>
      <c r="DK577" s="31"/>
      <c r="DL577" s="31"/>
      <c r="DM577" s="31"/>
      <c r="DN577" s="31"/>
      <c r="DO577" s="31"/>
      <c r="DP577" s="31"/>
      <c r="DQ577" s="31"/>
      <c r="DR577" s="31"/>
      <c r="DS577" s="31"/>
      <c r="DT577" s="31"/>
      <c r="DU577" s="31"/>
      <c r="DV577" s="31"/>
      <c r="DW577" s="31"/>
    </row>
    <row r="578" customFormat="false" ht="15.75" hidden="false" customHeight="true" outlineLevel="0" collapsed="false">
      <c r="A578" s="21" t="n">
        <v>577</v>
      </c>
      <c r="B578" s="21" t="str">
        <f aca="false">IFERROR(VLOOKUP($A$1&amp;":"&amp;A578,'Finish order'!C:K,6,FALSE()),"")</f>
        <v/>
      </c>
      <c r="C578" s="21" t="str">
        <f aca="false">IFERROR(VLOOKUP(A$1&amp;":"&amp;A578,'Finish order'!$C:$K,9,FALSE()),"")</f>
        <v/>
      </c>
      <c r="D578" s="21" t="str">
        <f aca="false">IFERROR(VLOOKUP(A$1&amp;":"&amp;A578,'Finish order'!$C:$K,7,FALSE()),"")</f>
        <v/>
      </c>
      <c r="E578" s="29" t="str">
        <f aca="false">IFERROR(VLOOKUP($A$1&amp;":"&amp;A578,'Finish order'!C:K,5,FALSE()),"")</f>
        <v/>
      </c>
      <c r="F578" s="21" t="str">
        <f aca="false">IFERROR(VLOOKUP($A$1&amp;":"&amp;A578,'Finish order'!C:K,4,FALSE()),"")</f>
        <v/>
      </c>
      <c r="G578" s="21" t="str">
        <f aca="false" t="array" ref="G578:G578">IFERROR(SMALL(IF($D$2:$D1487=D578,$A$2:$A$911*1.001),1),"")</f>
        <v/>
      </c>
      <c r="H578" s="21" t="str">
        <f aca="false" t="array" ref="H578:H578">IFERROR(SMALL(IF($D$2:$D1487=D578,$A$2:$A$911*1.0001),2),"")</f>
        <v/>
      </c>
      <c r="I578" s="21" t="str">
        <f aca="false" t="array" ref="I578:I578">IFERROR(SMALL(IF($D$2:$D1487=D578,$A$2:$A$911*1.00001),3),"")</f>
        <v/>
      </c>
      <c r="J578" s="21" t="str">
        <f aca="false" t="array" ref="J578:J578">IFERROR(SMALL(IF($D$2:$D1487=D578,$A$2:$A$911*1.000001),4),"")</f>
        <v/>
      </c>
      <c r="K578" s="30" t="str">
        <f aca="false">IF(A578&lt;&gt;"", IF(COUNT(G578:J578)=4, SUM(G578:J578), "No"), "")</f>
        <v>No</v>
      </c>
      <c r="L578" s="30" t="str">
        <f aca="false">IF(A578&lt;&gt;"", IF(COUNT(G578:I578)=3, SUM(G578:I578), "No"), "")</f>
        <v>No</v>
      </c>
      <c r="M578" s="30" t="str">
        <f aca="false">IF(A578&lt;&gt;"", IF(COUNT(G578:H578)=2, SUM(G578:H578), "No"), "")</f>
        <v>No</v>
      </c>
      <c r="N578" s="30" t="str">
        <f aca="false">'Results 10 year vets'!$D578&amp;":"&amp;Table1[[#Headers],[Male]]</f>
        <v>:Male</v>
      </c>
      <c r="O578" s="31"/>
      <c r="P578" s="31"/>
      <c r="Q578" s="31"/>
      <c r="R578" s="31"/>
      <c r="S578" s="31"/>
      <c r="T578" s="31"/>
      <c r="U578" s="31"/>
      <c r="Z578" s="33" t="str">
        <f aca="false">IF(P578&lt;&gt;"", IF(COUNT(V578:Y578)=4, SUM(V578:Y578), "No"), "")</f>
        <v/>
      </c>
      <c r="AA578" s="33" t="str">
        <f aca="false">IF(P578&lt;&gt;"", IF(COUNT(V578:X578)=3, SUM(V578:X578), "No"), "")</f>
        <v/>
      </c>
      <c r="AB578" s="33" t="str">
        <f aca="false">IF(P578&lt;&gt;"", IF(COUNT(V578:W578)=2, SUM(V578:W578), "No"), "")</f>
        <v/>
      </c>
      <c r="AC578" s="33"/>
      <c r="AD578" s="31"/>
      <c r="AE578" s="31"/>
      <c r="AF578" s="31"/>
      <c r="AG578" s="31"/>
      <c r="AH578" s="31"/>
      <c r="AI578" s="31"/>
      <c r="AJ578" s="31"/>
      <c r="AK578" s="31"/>
      <c r="AL578" s="31"/>
      <c r="AM578" s="31"/>
      <c r="AN578" s="31"/>
      <c r="AO578" s="31"/>
      <c r="AP578" s="31"/>
      <c r="AQ578" s="31"/>
      <c r="AR578" s="31"/>
      <c r="AS578" s="31"/>
      <c r="AT578" s="31"/>
      <c r="AU578" s="31"/>
      <c r="AV578" s="31"/>
      <c r="AW578" s="31"/>
      <c r="AX578" s="31"/>
      <c r="AY578" s="31"/>
      <c r="AZ578" s="31"/>
      <c r="BA578" s="31"/>
      <c r="BB578" s="31"/>
      <c r="BC578" s="31"/>
      <c r="BD578" s="31"/>
      <c r="BE578" s="31"/>
      <c r="BF578" s="31"/>
      <c r="BG578" s="31"/>
      <c r="BH578" s="31"/>
      <c r="BI578" s="31"/>
      <c r="BJ578" s="31"/>
      <c r="BK578" s="31"/>
      <c r="BL578" s="31"/>
      <c r="BM578" s="31"/>
      <c r="BN578" s="31"/>
      <c r="BO578" s="31"/>
      <c r="BP578" s="31"/>
      <c r="BQ578" s="31"/>
      <c r="BR578" s="31"/>
      <c r="BS578" s="31"/>
      <c r="BT578" s="31"/>
      <c r="BU578" s="31"/>
      <c r="BV578" s="31"/>
      <c r="BW578" s="31"/>
      <c r="BX578" s="31"/>
      <c r="BY578" s="31"/>
      <c r="BZ578" s="31"/>
      <c r="CA578" s="31"/>
      <c r="CB578" s="31"/>
      <c r="CC578" s="31"/>
      <c r="CD578" s="31"/>
      <c r="CE578" s="31"/>
      <c r="CF578" s="31"/>
      <c r="CG578" s="31"/>
      <c r="CH578" s="31"/>
      <c r="CI578" s="31"/>
      <c r="CJ578" s="31"/>
      <c r="CK578" s="31"/>
      <c r="CL578" s="31"/>
      <c r="CM578" s="31"/>
      <c r="CN578" s="31"/>
      <c r="CO578" s="31"/>
      <c r="CP578" s="31"/>
      <c r="CQ578" s="31"/>
      <c r="CR578" s="31"/>
      <c r="CS578" s="31"/>
      <c r="CT578" s="31"/>
      <c r="CU578" s="31"/>
      <c r="CV578" s="31"/>
      <c r="CW578" s="31"/>
      <c r="CX578" s="31"/>
      <c r="CY578" s="31"/>
      <c r="CZ578" s="31"/>
      <c r="DA578" s="31"/>
      <c r="DB578" s="31"/>
      <c r="DC578" s="31"/>
      <c r="DD578" s="31"/>
      <c r="DE578" s="31"/>
      <c r="DF578" s="31"/>
      <c r="DG578" s="31"/>
      <c r="DH578" s="31"/>
      <c r="DI578" s="31"/>
      <c r="DJ578" s="31"/>
      <c r="DK578" s="31"/>
      <c r="DL578" s="31"/>
      <c r="DM578" s="31"/>
      <c r="DN578" s="31"/>
      <c r="DO578" s="31"/>
      <c r="DP578" s="31"/>
      <c r="DQ578" s="31"/>
      <c r="DR578" s="31"/>
      <c r="DS578" s="31"/>
      <c r="DT578" s="31"/>
      <c r="DU578" s="31"/>
      <c r="DV578" s="31"/>
      <c r="DW578" s="31"/>
    </row>
    <row r="579" customFormat="false" ht="15.75" hidden="false" customHeight="true" outlineLevel="0" collapsed="false">
      <c r="A579" s="21" t="n">
        <v>578</v>
      </c>
      <c r="B579" s="21" t="str">
        <f aca="false">IFERROR(VLOOKUP($A$1&amp;":"&amp;A579,'Finish order'!C:K,6,FALSE()),"")</f>
        <v/>
      </c>
      <c r="C579" s="21" t="str">
        <f aca="false">IFERROR(VLOOKUP(A$1&amp;":"&amp;A579,'Finish order'!$C:$K,9,FALSE()),"")</f>
        <v/>
      </c>
      <c r="D579" s="21" t="str">
        <f aca="false">IFERROR(VLOOKUP(A$1&amp;":"&amp;A579,'Finish order'!$C:$K,7,FALSE()),"")</f>
        <v/>
      </c>
      <c r="E579" s="29" t="str">
        <f aca="false">IFERROR(VLOOKUP($A$1&amp;":"&amp;A579,'Finish order'!C:K,5,FALSE()),"")</f>
        <v/>
      </c>
      <c r="F579" s="21" t="str">
        <f aca="false">IFERROR(VLOOKUP($A$1&amp;":"&amp;A579,'Finish order'!C:K,4,FALSE()),"")</f>
        <v/>
      </c>
      <c r="G579" s="21" t="str">
        <f aca="false" t="array" ref="G579:G579">IFERROR(SMALL(IF($D$2:$D1488=D579,$A$2:$A$911*1.001),1),"")</f>
        <v/>
      </c>
      <c r="H579" s="21" t="str">
        <f aca="false" t="array" ref="H579:H579">IFERROR(SMALL(IF($D$2:$D1488=D579,$A$2:$A$911*1.0001),2),"")</f>
        <v/>
      </c>
      <c r="I579" s="21" t="str">
        <f aca="false" t="array" ref="I579:I579">IFERROR(SMALL(IF($D$2:$D1488=D579,$A$2:$A$911*1.00001),3),"")</f>
        <v/>
      </c>
      <c r="J579" s="21" t="str">
        <f aca="false" t="array" ref="J579:J579">IFERROR(SMALL(IF($D$2:$D1488=D579,$A$2:$A$911*1.000001),4),"")</f>
        <v/>
      </c>
      <c r="K579" s="30" t="str">
        <f aca="false">IF(A579&lt;&gt;"", IF(COUNT(G579:J579)=4, SUM(G579:J579), "No"), "")</f>
        <v>No</v>
      </c>
      <c r="L579" s="30" t="str">
        <f aca="false">IF(A579&lt;&gt;"", IF(COUNT(G579:I579)=3, SUM(G579:I579), "No"), "")</f>
        <v>No</v>
      </c>
      <c r="M579" s="30" t="str">
        <f aca="false">IF(A579&lt;&gt;"", IF(COUNT(G579:H579)=2, SUM(G579:H579), "No"), "")</f>
        <v>No</v>
      </c>
      <c r="N579" s="30" t="str">
        <f aca="false">'Results 10 year vets'!$D579&amp;":"&amp;Table1[[#Headers],[Male]]</f>
        <v>:Male</v>
      </c>
      <c r="O579" s="31"/>
      <c r="P579" s="31"/>
      <c r="Q579" s="31"/>
      <c r="R579" s="31"/>
      <c r="S579" s="31"/>
      <c r="T579" s="31"/>
      <c r="U579" s="31"/>
      <c r="Z579" s="33" t="str">
        <f aca="false">IF(P579&lt;&gt;"", IF(COUNT(V579:Y579)=4, SUM(V579:Y579), "No"), "")</f>
        <v/>
      </c>
      <c r="AA579" s="33" t="str">
        <f aca="false">IF(P579&lt;&gt;"", IF(COUNT(V579:X579)=3, SUM(V579:X579), "No"), "")</f>
        <v/>
      </c>
      <c r="AB579" s="33" t="str">
        <f aca="false">IF(P579&lt;&gt;"", IF(COUNT(V579:W579)=2, SUM(V579:W579), "No"), "")</f>
        <v/>
      </c>
      <c r="AC579" s="33"/>
      <c r="AD579" s="31"/>
      <c r="AE579" s="31"/>
      <c r="AF579" s="31"/>
      <c r="AG579" s="31"/>
      <c r="AH579" s="31"/>
      <c r="AI579" s="31"/>
      <c r="AJ579" s="31"/>
      <c r="AK579" s="31"/>
      <c r="AL579" s="31"/>
      <c r="AM579" s="31"/>
      <c r="AN579" s="31"/>
      <c r="AO579" s="31"/>
      <c r="AP579" s="31"/>
      <c r="AQ579" s="31"/>
      <c r="AR579" s="31"/>
      <c r="AS579" s="31"/>
      <c r="AT579" s="31"/>
      <c r="AU579" s="31"/>
      <c r="AV579" s="31"/>
      <c r="AW579" s="31"/>
      <c r="AX579" s="31"/>
      <c r="AY579" s="31"/>
      <c r="AZ579" s="31"/>
      <c r="BA579" s="31"/>
      <c r="BB579" s="31"/>
      <c r="BC579" s="31"/>
      <c r="BD579" s="31"/>
      <c r="BE579" s="31"/>
      <c r="BF579" s="31"/>
      <c r="BG579" s="31"/>
      <c r="BH579" s="31"/>
      <c r="BI579" s="31"/>
      <c r="BJ579" s="31"/>
      <c r="BK579" s="31"/>
      <c r="BL579" s="31"/>
      <c r="BM579" s="31"/>
      <c r="BN579" s="31"/>
      <c r="BO579" s="31"/>
      <c r="BP579" s="31"/>
      <c r="BQ579" s="31"/>
      <c r="BR579" s="31"/>
      <c r="BS579" s="31"/>
      <c r="BT579" s="31"/>
      <c r="BU579" s="31"/>
      <c r="BV579" s="31"/>
      <c r="BW579" s="31"/>
      <c r="BX579" s="31"/>
      <c r="BY579" s="31"/>
      <c r="BZ579" s="31"/>
      <c r="CA579" s="31"/>
      <c r="CB579" s="31"/>
      <c r="CC579" s="31"/>
      <c r="CD579" s="31"/>
      <c r="CE579" s="31"/>
      <c r="CF579" s="31"/>
      <c r="CG579" s="31"/>
      <c r="CH579" s="31"/>
      <c r="CI579" s="31"/>
      <c r="CJ579" s="31"/>
      <c r="CK579" s="31"/>
      <c r="CL579" s="31"/>
      <c r="CM579" s="31"/>
      <c r="CN579" s="31"/>
      <c r="CO579" s="31"/>
      <c r="CP579" s="31"/>
      <c r="CQ579" s="31"/>
      <c r="CR579" s="31"/>
      <c r="CS579" s="31"/>
      <c r="CT579" s="31"/>
      <c r="CU579" s="31"/>
      <c r="CV579" s="31"/>
      <c r="CW579" s="31"/>
      <c r="CX579" s="31"/>
      <c r="CY579" s="31"/>
      <c r="CZ579" s="31"/>
      <c r="DA579" s="31"/>
      <c r="DB579" s="31"/>
      <c r="DC579" s="31"/>
      <c r="DD579" s="31"/>
      <c r="DE579" s="31"/>
      <c r="DF579" s="31"/>
      <c r="DG579" s="31"/>
      <c r="DH579" s="31"/>
      <c r="DI579" s="31"/>
      <c r="DJ579" s="31"/>
      <c r="DK579" s="31"/>
      <c r="DL579" s="31"/>
      <c r="DM579" s="31"/>
      <c r="DN579" s="31"/>
      <c r="DO579" s="31"/>
      <c r="DP579" s="31"/>
      <c r="DQ579" s="31"/>
      <c r="DR579" s="31"/>
      <c r="DS579" s="31"/>
      <c r="DT579" s="31"/>
      <c r="DU579" s="31"/>
      <c r="DV579" s="31"/>
      <c r="DW579" s="31"/>
    </row>
    <row r="580" customFormat="false" ht="15.75" hidden="false" customHeight="true" outlineLevel="0" collapsed="false">
      <c r="A580" s="21" t="n">
        <v>579</v>
      </c>
      <c r="B580" s="21" t="str">
        <f aca="false">IFERROR(VLOOKUP($A$1&amp;":"&amp;A580,'Finish order'!C:K,6,FALSE()),"")</f>
        <v/>
      </c>
      <c r="C580" s="21" t="str">
        <f aca="false">IFERROR(VLOOKUP(A$1&amp;":"&amp;A580,'Finish order'!$C:$K,9,FALSE()),"")</f>
        <v/>
      </c>
      <c r="D580" s="21" t="str">
        <f aca="false">IFERROR(VLOOKUP(A$1&amp;":"&amp;A580,'Finish order'!$C:$K,7,FALSE()),"")</f>
        <v/>
      </c>
      <c r="E580" s="29" t="str">
        <f aca="false">IFERROR(VLOOKUP($A$1&amp;":"&amp;A580,'Finish order'!C:K,5,FALSE()),"")</f>
        <v/>
      </c>
      <c r="F580" s="21" t="str">
        <f aca="false">IFERROR(VLOOKUP($A$1&amp;":"&amp;A580,'Finish order'!C:K,4,FALSE()),"")</f>
        <v/>
      </c>
      <c r="G580" s="21" t="str">
        <f aca="false" t="array" ref="G580:G580">IFERROR(SMALL(IF($D$2:$D1489=D580,$A$2:$A$911*1.001),1),"")</f>
        <v/>
      </c>
      <c r="H580" s="21" t="str">
        <f aca="false" t="array" ref="H580:H580">IFERROR(SMALL(IF($D$2:$D1489=D580,$A$2:$A$911*1.0001),2),"")</f>
        <v/>
      </c>
      <c r="I580" s="21" t="str">
        <f aca="false" t="array" ref="I580:I580">IFERROR(SMALL(IF($D$2:$D1489=D580,$A$2:$A$911*1.00001),3),"")</f>
        <v/>
      </c>
      <c r="J580" s="21" t="str">
        <f aca="false" t="array" ref="J580:J580">IFERROR(SMALL(IF($D$2:$D1489=D580,$A$2:$A$911*1.000001),4),"")</f>
        <v/>
      </c>
      <c r="K580" s="30" t="str">
        <f aca="false">IF(A580&lt;&gt;"", IF(COUNT(G580:J580)=4, SUM(G580:J580), "No"), "")</f>
        <v>No</v>
      </c>
      <c r="L580" s="30" t="str">
        <f aca="false">IF(A580&lt;&gt;"", IF(COUNT(G580:I580)=3, SUM(G580:I580), "No"), "")</f>
        <v>No</v>
      </c>
      <c r="M580" s="30" t="str">
        <f aca="false">IF(A580&lt;&gt;"", IF(COUNT(G580:H580)=2, SUM(G580:H580), "No"), "")</f>
        <v>No</v>
      </c>
      <c r="N580" s="30" t="str">
        <f aca="false">'Results 10 year vets'!$D580&amp;":"&amp;Table1[[#Headers],[Male]]</f>
        <v>:Male</v>
      </c>
      <c r="O580" s="31"/>
      <c r="P580" s="31"/>
      <c r="Q580" s="31"/>
      <c r="R580" s="31"/>
      <c r="S580" s="31"/>
      <c r="T580" s="31"/>
      <c r="U580" s="31"/>
      <c r="Z580" s="33" t="str">
        <f aca="false">IF(P580&lt;&gt;"", IF(COUNT(V580:Y580)=4, SUM(V580:Y580), "No"), "")</f>
        <v/>
      </c>
      <c r="AA580" s="33" t="str">
        <f aca="false">IF(P580&lt;&gt;"", IF(COUNT(V580:X580)=3, SUM(V580:X580), "No"), "")</f>
        <v/>
      </c>
      <c r="AB580" s="33" t="str">
        <f aca="false">IF(P580&lt;&gt;"", IF(COUNT(V580:W580)=2, SUM(V580:W580), "No"), "")</f>
        <v/>
      </c>
      <c r="AC580" s="33"/>
      <c r="AD580" s="31"/>
      <c r="AE580" s="31"/>
      <c r="AF580" s="31"/>
      <c r="AG580" s="31"/>
      <c r="AH580" s="31"/>
      <c r="AI580" s="31"/>
      <c r="AJ580" s="31"/>
      <c r="AK580" s="31"/>
      <c r="AL580" s="31"/>
      <c r="AM580" s="31"/>
      <c r="AN580" s="31"/>
      <c r="AO580" s="31"/>
      <c r="AP580" s="31"/>
      <c r="AQ580" s="31"/>
      <c r="AR580" s="31"/>
      <c r="AS580" s="31"/>
      <c r="AT580" s="31"/>
      <c r="AU580" s="31"/>
      <c r="AV580" s="31"/>
      <c r="AW580" s="31"/>
      <c r="AX580" s="31"/>
      <c r="AY580" s="31"/>
      <c r="AZ580" s="31"/>
      <c r="BA580" s="31"/>
      <c r="BB580" s="31"/>
      <c r="BC580" s="31"/>
      <c r="BD580" s="31"/>
      <c r="BE580" s="31"/>
      <c r="BF580" s="31"/>
      <c r="BG580" s="31"/>
      <c r="BH580" s="31"/>
      <c r="BI580" s="31"/>
      <c r="BJ580" s="31"/>
      <c r="BK580" s="31"/>
      <c r="BL580" s="31"/>
      <c r="BM580" s="31"/>
      <c r="BN580" s="31"/>
      <c r="BO580" s="31"/>
      <c r="BP580" s="31"/>
      <c r="BQ580" s="31"/>
      <c r="BR580" s="31"/>
      <c r="BS580" s="31"/>
      <c r="BT580" s="31"/>
      <c r="BU580" s="31"/>
      <c r="BV580" s="31"/>
      <c r="BW580" s="31"/>
      <c r="BX580" s="31"/>
      <c r="BY580" s="31"/>
      <c r="BZ580" s="31"/>
      <c r="CA580" s="31"/>
      <c r="CB580" s="31"/>
      <c r="CC580" s="31"/>
      <c r="CD580" s="31"/>
      <c r="CE580" s="31"/>
      <c r="CF580" s="31"/>
      <c r="CG580" s="31"/>
      <c r="CH580" s="31"/>
      <c r="CI580" s="31"/>
      <c r="CJ580" s="31"/>
      <c r="CK580" s="31"/>
      <c r="CL580" s="31"/>
      <c r="CM580" s="31"/>
      <c r="CN580" s="31"/>
      <c r="CO580" s="31"/>
      <c r="CP580" s="31"/>
      <c r="CQ580" s="31"/>
      <c r="CR580" s="31"/>
      <c r="CS580" s="31"/>
      <c r="CT580" s="31"/>
      <c r="CU580" s="31"/>
      <c r="CV580" s="31"/>
      <c r="CW580" s="31"/>
      <c r="CX580" s="31"/>
      <c r="CY580" s="31"/>
      <c r="CZ580" s="31"/>
      <c r="DA580" s="31"/>
      <c r="DB580" s="31"/>
      <c r="DC580" s="31"/>
      <c r="DD580" s="31"/>
      <c r="DE580" s="31"/>
      <c r="DF580" s="31"/>
      <c r="DG580" s="31"/>
      <c r="DH580" s="31"/>
      <c r="DI580" s="31"/>
      <c r="DJ580" s="31"/>
      <c r="DK580" s="31"/>
      <c r="DL580" s="31"/>
      <c r="DM580" s="31"/>
      <c r="DN580" s="31"/>
      <c r="DO580" s="31"/>
      <c r="DP580" s="31"/>
      <c r="DQ580" s="31"/>
      <c r="DR580" s="31"/>
      <c r="DS580" s="31"/>
      <c r="DT580" s="31"/>
      <c r="DU580" s="31"/>
      <c r="DV580" s="31"/>
      <c r="DW580" s="31"/>
    </row>
    <row r="581" customFormat="false" ht="15.75" hidden="false" customHeight="true" outlineLevel="0" collapsed="false">
      <c r="A581" s="21" t="n">
        <v>580</v>
      </c>
      <c r="B581" s="21" t="str">
        <f aca="false">IFERROR(VLOOKUP($A$1&amp;":"&amp;A581,'Finish order'!C:K,6,FALSE()),"")</f>
        <v/>
      </c>
      <c r="C581" s="21" t="str">
        <f aca="false">IFERROR(VLOOKUP(A$1&amp;":"&amp;A581,'Finish order'!$C:$K,9,FALSE()),"")</f>
        <v/>
      </c>
      <c r="D581" s="21" t="str">
        <f aca="false">IFERROR(VLOOKUP(A$1&amp;":"&amp;A581,'Finish order'!$C:$K,7,FALSE()),"")</f>
        <v/>
      </c>
      <c r="E581" s="29" t="str">
        <f aca="false">IFERROR(VLOOKUP($A$1&amp;":"&amp;A581,'Finish order'!C:K,5,FALSE()),"")</f>
        <v/>
      </c>
      <c r="F581" s="21" t="str">
        <f aca="false">IFERROR(VLOOKUP($A$1&amp;":"&amp;A581,'Finish order'!C:K,4,FALSE()),"")</f>
        <v/>
      </c>
      <c r="G581" s="21" t="str">
        <f aca="false" t="array" ref="G581:G581">IFERROR(SMALL(IF($D$2:$D1490=D581,$A$2:$A$911*1.001),1),"")</f>
        <v/>
      </c>
      <c r="H581" s="21" t="str">
        <f aca="false" t="array" ref="H581:H581">IFERROR(SMALL(IF($D$2:$D1490=D581,$A$2:$A$911*1.0001),2),"")</f>
        <v/>
      </c>
      <c r="I581" s="21" t="str">
        <f aca="false" t="array" ref="I581:I581">IFERROR(SMALL(IF($D$2:$D1490=D581,$A$2:$A$911*1.00001),3),"")</f>
        <v/>
      </c>
      <c r="J581" s="21" t="str">
        <f aca="false" t="array" ref="J581:J581">IFERROR(SMALL(IF($D$2:$D1490=D581,$A$2:$A$911*1.000001),4),"")</f>
        <v/>
      </c>
      <c r="K581" s="30" t="str">
        <f aca="false">IF(A581&lt;&gt;"", IF(COUNT(G581:J581)=4, SUM(G581:J581), "No"), "")</f>
        <v>No</v>
      </c>
      <c r="L581" s="30" t="str">
        <f aca="false">IF(A581&lt;&gt;"", IF(COUNT(G581:I581)=3, SUM(G581:I581), "No"), "")</f>
        <v>No</v>
      </c>
      <c r="M581" s="30" t="str">
        <f aca="false">IF(A581&lt;&gt;"", IF(COUNT(G581:H581)=2, SUM(G581:H581), "No"), "")</f>
        <v>No</v>
      </c>
      <c r="N581" s="30" t="str">
        <f aca="false">'Results 10 year vets'!$D581&amp;":"&amp;Table1[[#Headers],[Male]]</f>
        <v>:Male</v>
      </c>
      <c r="O581" s="31"/>
      <c r="P581" s="31"/>
      <c r="Q581" s="31"/>
      <c r="R581" s="31"/>
      <c r="S581" s="31"/>
      <c r="T581" s="31"/>
      <c r="U581" s="31"/>
      <c r="Z581" s="33" t="str">
        <f aca="false">IF(P581&lt;&gt;"", IF(COUNT(V581:Y581)=4, SUM(V581:Y581), "No"), "")</f>
        <v/>
      </c>
      <c r="AA581" s="33" t="str">
        <f aca="false">IF(P581&lt;&gt;"", IF(COUNT(V581:X581)=3, SUM(V581:X581), "No"), "")</f>
        <v/>
      </c>
      <c r="AB581" s="33" t="str">
        <f aca="false">IF(P581&lt;&gt;"", IF(COUNT(V581:W581)=2, SUM(V581:W581), "No"), "")</f>
        <v/>
      </c>
      <c r="AC581" s="33"/>
      <c r="AD581" s="31"/>
      <c r="AE581" s="31"/>
      <c r="AF581" s="31"/>
      <c r="AG581" s="31"/>
      <c r="AH581" s="31"/>
      <c r="AI581" s="31"/>
      <c r="AJ581" s="31"/>
      <c r="AK581" s="31"/>
      <c r="AL581" s="31"/>
      <c r="AM581" s="31"/>
      <c r="AN581" s="31"/>
      <c r="AO581" s="31"/>
      <c r="AP581" s="31"/>
      <c r="AQ581" s="31"/>
      <c r="AR581" s="31"/>
      <c r="AS581" s="31"/>
      <c r="AT581" s="31"/>
      <c r="AU581" s="31"/>
      <c r="AV581" s="31"/>
      <c r="AW581" s="31"/>
      <c r="AX581" s="31"/>
      <c r="AY581" s="31"/>
      <c r="AZ581" s="31"/>
      <c r="BA581" s="31"/>
      <c r="BB581" s="31"/>
      <c r="BC581" s="31"/>
      <c r="BD581" s="31"/>
      <c r="BE581" s="31"/>
      <c r="BF581" s="31"/>
      <c r="BG581" s="31"/>
      <c r="BH581" s="31"/>
      <c r="BI581" s="31"/>
      <c r="BJ581" s="31"/>
      <c r="BK581" s="31"/>
      <c r="BL581" s="31"/>
      <c r="BM581" s="31"/>
      <c r="BN581" s="31"/>
      <c r="BO581" s="31"/>
      <c r="BP581" s="31"/>
      <c r="BQ581" s="31"/>
      <c r="BR581" s="31"/>
      <c r="BS581" s="31"/>
      <c r="BT581" s="31"/>
      <c r="BU581" s="31"/>
      <c r="BV581" s="31"/>
      <c r="BW581" s="31"/>
      <c r="BX581" s="31"/>
      <c r="BY581" s="31"/>
      <c r="BZ581" s="31"/>
      <c r="CA581" s="31"/>
      <c r="CB581" s="31"/>
      <c r="CC581" s="31"/>
      <c r="CD581" s="31"/>
      <c r="CE581" s="31"/>
      <c r="CF581" s="31"/>
      <c r="CG581" s="31"/>
      <c r="CH581" s="31"/>
      <c r="CI581" s="31"/>
      <c r="CJ581" s="31"/>
      <c r="CK581" s="31"/>
      <c r="CL581" s="31"/>
      <c r="CM581" s="31"/>
      <c r="CN581" s="31"/>
      <c r="CO581" s="31"/>
      <c r="CP581" s="31"/>
      <c r="CQ581" s="31"/>
      <c r="CR581" s="31"/>
      <c r="CS581" s="31"/>
      <c r="CT581" s="31"/>
      <c r="CU581" s="31"/>
      <c r="CV581" s="31"/>
      <c r="CW581" s="31"/>
      <c r="CX581" s="31"/>
      <c r="CY581" s="31"/>
      <c r="CZ581" s="31"/>
      <c r="DA581" s="31"/>
      <c r="DB581" s="31"/>
      <c r="DC581" s="31"/>
      <c r="DD581" s="31"/>
      <c r="DE581" s="31"/>
      <c r="DF581" s="31"/>
      <c r="DG581" s="31"/>
      <c r="DH581" s="31"/>
      <c r="DI581" s="31"/>
      <c r="DJ581" s="31"/>
      <c r="DK581" s="31"/>
      <c r="DL581" s="31"/>
      <c r="DM581" s="31"/>
      <c r="DN581" s="31"/>
      <c r="DO581" s="31"/>
      <c r="DP581" s="31"/>
      <c r="DQ581" s="31"/>
      <c r="DR581" s="31"/>
      <c r="DS581" s="31"/>
      <c r="DT581" s="31"/>
      <c r="DU581" s="31"/>
      <c r="DV581" s="31"/>
      <c r="DW581" s="31"/>
    </row>
    <row r="582" customFormat="false" ht="15.75" hidden="false" customHeight="true" outlineLevel="0" collapsed="false">
      <c r="A582" s="21" t="n">
        <v>581</v>
      </c>
      <c r="B582" s="21" t="str">
        <f aca="false">IFERROR(VLOOKUP($A$1&amp;":"&amp;A582,'Finish order'!C:K,6,FALSE()),"")</f>
        <v/>
      </c>
      <c r="C582" s="21" t="str">
        <f aca="false">IFERROR(VLOOKUP(A$1&amp;":"&amp;A582,'Finish order'!$C:$K,9,FALSE()),"")</f>
        <v/>
      </c>
      <c r="D582" s="21" t="str">
        <f aca="false">IFERROR(VLOOKUP(A$1&amp;":"&amp;A582,'Finish order'!$C:$K,7,FALSE()),"")</f>
        <v/>
      </c>
      <c r="E582" s="29" t="str">
        <f aca="false">IFERROR(VLOOKUP($A$1&amp;":"&amp;A582,'Finish order'!C:K,5,FALSE()),"")</f>
        <v/>
      </c>
      <c r="F582" s="21" t="str">
        <f aca="false">IFERROR(VLOOKUP($A$1&amp;":"&amp;A582,'Finish order'!C:K,4,FALSE()),"")</f>
        <v/>
      </c>
      <c r="G582" s="21" t="str">
        <f aca="false" t="array" ref="G582:G582">IFERROR(SMALL(IF($D$2:$D1491=D582,$A$2:$A$911*1.001),1),"")</f>
        <v/>
      </c>
      <c r="H582" s="21" t="str">
        <f aca="false" t="array" ref="H582:H582">IFERROR(SMALL(IF($D$2:$D1491=D582,$A$2:$A$911*1.0001),2),"")</f>
        <v/>
      </c>
      <c r="I582" s="21" t="str">
        <f aca="false" t="array" ref="I582:I582">IFERROR(SMALL(IF($D$2:$D1491=D582,$A$2:$A$911*1.00001),3),"")</f>
        <v/>
      </c>
      <c r="J582" s="21" t="str">
        <f aca="false" t="array" ref="J582:J582">IFERROR(SMALL(IF($D$2:$D1491=D582,$A$2:$A$911*1.000001),4),"")</f>
        <v/>
      </c>
      <c r="K582" s="30" t="str">
        <f aca="false">IF(A582&lt;&gt;"", IF(COUNT(G582:J582)=4, SUM(G582:J582), "No"), "")</f>
        <v>No</v>
      </c>
      <c r="L582" s="30" t="str">
        <f aca="false">IF(A582&lt;&gt;"", IF(COUNT(G582:I582)=3, SUM(G582:I582), "No"), "")</f>
        <v>No</v>
      </c>
      <c r="M582" s="30" t="str">
        <f aca="false">IF(A582&lt;&gt;"", IF(COUNT(G582:H582)=2, SUM(G582:H582), "No"), "")</f>
        <v>No</v>
      </c>
      <c r="N582" s="30" t="str">
        <f aca="false">'Results 10 year vets'!$D582&amp;":"&amp;Table1[[#Headers],[Male]]</f>
        <v>:Male</v>
      </c>
      <c r="O582" s="31"/>
      <c r="P582" s="31"/>
      <c r="Q582" s="31"/>
      <c r="R582" s="31"/>
      <c r="S582" s="31"/>
      <c r="T582" s="31"/>
      <c r="U582" s="31"/>
      <c r="Z582" s="33" t="str">
        <f aca="false">IF(P582&lt;&gt;"", IF(COUNT(V582:Y582)=4, SUM(V582:Y582), "No"), "")</f>
        <v/>
      </c>
      <c r="AA582" s="33" t="str">
        <f aca="false">IF(P582&lt;&gt;"", IF(COUNT(V582:X582)=3, SUM(V582:X582), "No"), "")</f>
        <v/>
      </c>
      <c r="AB582" s="33" t="str">
        <f aca="false">IF(P582&lt;&gt;"", IF(COUNT(V582:W582)=2, SUM(V582:W582), "No"), "")</f>
        <v/>
      </c>
      <c r="AC582" s="33"/>
      <c r="AD582" s="31"/>
      <c r="AE582" s="31"/>
      <c r="AF582" s="31"/>
      <c r="AG582" s="31"/>
      <c r="AH582" s="31"/>
      <c r="AI582" s="31"/>
      <c r="AJ582" s="31"/>
      <c r="AK582" s="31"/>
      <c r="AL582" s="31"/>
      <c r="AM582" s="31"/>
      <c r="AN582" s="31"/>
      <c r="AO582" s="31"/>
      <c r="AP582" s="31"/>
      <c r="AQ582" s="31"/>
      <c r="AR582" s="31"/>
      <c r="AS582" s="31"/>
      <c r="AT582" s="31"/>
      <c r="AU582" s="31"/>
      <c r="AV582" s="31"/>
      <c r="AW582" s="31"/>
      <c r="AX582" s="31"/>
      <c r="AY582" s="31"/>
      <c r="AZ582" s="31"/>
      <c r="BA582" s="31"/>
      <c r="BB582" s="31"/>
      <c r="BC582" s="31"/>
      <c r="BD582" s="31"/>
      <c r="BE582" s="31"/>
      <c r="BF582" s="31"/>
      <c r="BG582" s="31"/>
      <c r="BH582" s="31"/>
      <c r="BI582" s="31"/>
      <c r="BJ582" s="31"/>
      <c r="BK582" s="31"/>
      <c r="BL582" s="31"/>
      <c r="BM582" s="31"/>
      <c r="BN582" s="31"/>
      <c r="BO582" s="31"/>
      <c r="BP582" s="31"/>
      <c r="BQ582" s="31"/>
      <c r="BR582" s="31"/>
      <c r="BS582" s="31"/>
      <c r="BT582" s="31"/>
      <c r="BU582" s="31"/>
      <c r="BV582" s="31"/>
      <c r="BW582" s="31"/>
      <c r="BX582" s="31"/>
      <c r="BY582" s="31"/>
      <c r="BZ582" s="31"/>
      <c r="CA582" s="31"/>
      <c r="CB582" s="31"/>
      <c r="CC582" s="31"/>
      <c r="CD582" s="31"/>
      <c r="CE582" s="31"/>
      <c r="CF582" s="31"/>
      <c r="CG582" s="31"/>
      <c r="CH582" s="31"/>
      <c r="CI582" s="31"/>
      <c r="CJ582" s="31"/>
      <c r="CK582" s="31"/>
      <c r="CL582" s="31"/>
      <c r="CM582" s="31"/>
      <c r="CN582" s="31"/>
      <c r="CO582" s="31"/>
      <c r="CP582" s="31"/>
      <c r="CQ582" s="31"/>
      <c r="CR582" s="31"/>
      <c r="CS582" s="31"/>
      <c r="CT582" s="31"/>
      <c r="CU582" s="31"/>
      <c r="CV582" s="31"/>
      <c r="CW582" s="31"/>
      <c r="CX582" s="31"/>
      <c r="CY582" s="31"/>
      <c r="CZ582" s="31"/>
      <c r="DA582" s="31"/>
      <c r="DB582" s="31"/>
      <c r="DC582" s="31"/>
      <c r="DD582" s="31"/>
      <c r="DE582" s="31"/>
      <c r="DF582" s="31"/>
      <c r="DG582" s="31"/>
      <c r="DH582" s="31"/>
      <c r="DI582" s="31"/>
      <c r="DJ582" s="31"/>
      <c r="DK582" s="31"/>
      <c r="DL582" s="31"/>
      <c r="DM582" s="31"/>
      <c r="DN582" s="31"/>
      <c r="DO582" s="31"/>
      <c r="DP582" s="31"/>
      <c r="DQ582" s="31"/>
      <c r="DR582" s="31"/>
      <c r="DS582" s="31"/>
      <c r="DT582" s="31"/>
      <c r="DU582" s="31"/>
      <c r="DV582" s="31"/>
      <c r="DW582" s="31"/>
    </row>
    <row r="583" customFormat="false" ht="15.75" hidden="false" customHeight="true" outlineLevel="0" collapsed="false">
      <c r="A583" s="21" t="n">
        <v>582</v>
      </c>
      <c r="B583" s="21" t="str">
        <f aca="false">IFERROR(VLOOKUP($A$1&amp;":"&amp;A583,'Finish order'!C:K,6,FALSE()),"")</f>
        <v/>
      </c>
      <c r="C583" s="21" t="str">
        <f aca="false">IFERROR(VLOOKUP(A$1&amp;":"&amp;A583,'Finish order'!$C:$K,9,FALSE()),"")</f>
        <v/>
      </c>
      <c r="D583" s="21" t="str">
        <f aca="false">IFERROR(VLOOKUP(A$1&amp;":"&amp;A583,'Finish order'!$C:$K,7,FALSE()),"")</f>
        <v/>
      </c>
      <c r="E583" s="29" t="str">
        <f aca="false">IFERROR(VLOOKUP($A$1&amp;":"&amp;A583,'Finish order'!C:K,5,FALSE()),"")</f>
        <v/>
      </c>
      <c r="F583" s="21" t="str">
        <f aca="false">IFERROR(VLOOKUP($A$1&amp;":"&amp;A583,'Finish order'!C:K,4,FALSE()),"")</f>
        <v/>
      </c>
      <c r="G583" s="21" t="str">
        <f aca="false" t="array" ref="G583:G583">IFERROR(SMALL(IF($D$2:$D1492=D583,$A$2:$A$911*1.001),1),"")</f>
        <v/>
      </c>
      <c r="H583" s="21" t="str">
        <f aca="false" t="array" ref="H583:H583">IFERROR(SMALL(IF($D$2:$D1492=D583,$A$2:$A$911*1.0001),2),"")</f>
        <v/>
      </c>
      <c r="I583" s="21" t="str">
        <f aca="false" t="array" ref="I583:I583">IFERROR(SMALL(IF($D$2:$D1492=D583,$A$2:$A$911*1.00001),3),"")</f>
        <v/>
      </c>
      <c r="J583" s="21" t="str">
        <f aca="false" t="array" ref="J583:J583">IFERROR(SMALL(IF($D$2:$D1492=D583,$A$2:$A$911*1.000001),4),"")</f>
        <v/>
      </c>
      <c r="K583" s="30" t="str">
        <f aca="false">IF(A583&lt;&gt;"", IF(COUNT(G583:J583)=4, SUM(G583:J583), "No"), "")</f>
        <v>No</v>
      </c>
      <c r="L583" s="30" t="str">
        <f aca="false">IF(A583&lt;&gt;"", IF(COUNT(G583:I583)=3, SUM(G583:I583), "No"), "")</f>
        <v>No</v>
      </c>
      <c r="M583" s="30" t="str">
        <f aca="false">IF(A583&lt;&gt;"", IF(COUNT(G583:H583)=2, SUM(G583:H583), "No"), "")</f>
        <v>No</v>
      </c>
      <c r="N583" s="30" t="str">
        <f aca="false">'Results 10 year vets'!$D583&amp;":"&amp;Table1[[#Headers],[Male]]</f>
        <v>:Male</v>
      </c>
      <c r="O583" s="31"/>
      <c r="P583" s="31"/>
      <c r="Q583" s="31"/>
      <c r="R583" s="31"/>
      <c r="S583" s="31"/>
      <c r="T583" s="31"/>
      <c r="U583" s="31"/>
      <c r="Z583" s="33" t="str">
        <f aca="false">IF(P583&lt;&gt;"", IF(COUNT(V583:Y583)=4, SUM(V583:Y583), "No"), "")</f>
        <v/>
      </c>
      <c r="AA583" s="33" t="str">
        <f aca="false">IF(P583&lt;&gt;"", IF(COUNT(V583:X583)=3, SUM(V583:X583), "No"), "")</f>
        <v/>
      </c>
      <c r="AB583" s="33" t="str">
        <f aca="false">IF(P583&lt;&gt;"", IF(COUNT(V583:W583)=2, SUM(V583:W583), "No"), "")</f>
        <v/>
      </c>
      <c r="AC583" s="33"/>
      <c r="AD583" s="31"/>
      <c r="AE583" s="31"/>
      <c r="AF583" s="31"/>
      <c r="AG583" s="31"/>
      <c r="AH583" s="31"/>
      <c r="AI583" s="31"/>
      <c r="AJ583" s="31"/>
      <c r="AK583" s="31"/>
      <c r="AL583" s="31"/>
      <c r="AM583" s="31"/>
      <c r="AN583" s="31"/>
      <c r="AO583" s="31"/>
      <c r="AP583" s="31"/>
      <c r="AQ583" s="31"/>
      <c r="AR583" s="31"/>
      <c r="AS583" s="31"/>
      <c r="AT583" s="31"/>
      <c r="AU583" s="31"/>
      <c r="AV583" s="31"/>
      <c r="AW583" s="31"/>
      <c r="AX583" s="31"/>
      <c r="AY583" s="31"/>
      <c r="AZ583" s="31"/>
      <c r="BA583" s="31"/>
      <c r="BB583" s="31"/>
      <c r="BC583" s="31"/>
      <c r="BD583" s="31"/>
      <c r="BE583" s="31"/>
      <c r="BF583" s="31"/>
      <c r="BG583" s="31"/>
      <c r="BH583" s="31"/>
      <c r="BI583" s="31"/>
      <c r="BJ583" s="31"/>
      <c r="BK583" s="31"/>
      <c r="BL583" s="31"/>
      <c r="BM583" s="31"/>
      <c r="BN583" s="31"/>
      <c r="BO583" s="31"/>
      <c r="BP583" s="31"/>
      <c r="BQ583" s="31"/>
      <c r="BR583" s="31"/>
      <c r="BS583" s="31"/>
      <c r="BT583" s="31"/>
      <c r="BU583" s="31"/>
      <c r="BV583" s="31"/>
      <c r="BW583" s="31"/>
      <c r="BX583" s="31"/>
      <c r="BY583" s="31"/>
      <c r="BZ583" s="31"/>
      <c r="CA583" s="31"/>
      <c r="CB583" s="31"/>
      <c r="CC583" s="31"/>
      <c r="CD583" s="31"/>
      <c r="CE583" s="31"/>
      <c r="CF583" s="31"/>
      <c r="CG583" s="31"/>
      <c r="CH583" s="31"/>
      <c r="CI583" s="31"/>
      <c r="CJ583" s="31"/>
      <c r="CK583" s="31"/>
      <c r="CL583" s="31"/>
      <c r="CM583" s="31"/>
      <c r="CN583" s="31"/>
      <c r="CO583" s="31"/>
      <c r="CP583" s="31"/>
      <c r="CQ583" s="31"/>
      <c r="CR583" s="31"/>
      <c r="CS583" s="31"/>
      <c r="CT583" s="31"/>
      <c r="CU583" s="31"/>
      <c r="CV583" s="31"/>
      <c r="CW583" s="31"/>
      <c r="CX583" s="31"/>
      <c r="CY583" s="31"/>
      <c r="CZ583" s="31"/>
      <c r="DA583" s="31"/>
      <c r="DB583" s="31"/>
      <c r="DC583" s="31"/>
      <c r="DD583" s="31"/>
      <c r="DE583" s="31"/>
      <c r="DF583" s="31"/>
      <c r="DG583" s="31"/>
      <c r="DH583" s="31"/>
      <c r="DI583" s="31"/>
      <c r="DJ583" s="31"/>
      <c r="DK583" s="31"/>
      <c r="DL583" s="31"/>
      <c r="DM583" s="31"/>
      <c r="DN583" s="31"/>
      <c r="DO583" s="31"/>
      <c r="DP583" s="31"/>
      <c r="DQ583" s="31"/>
      <c r="DR583" s="31"/>
      <c r="DS583" s="31"/>
      <c r="DT583" s="31"/>
      <c r="DU583" s="31"/>
      <c r="DV583" s="31"/>
      <c r="DW583" s="31"/>
    </row>
    <row r="584" customFormat="false" ht="15.75" hidden="false" customHeight="true" outlineLevel="0" collapsed="false">
      <c r="A584" s="21" t="n">
        <v>583</v>
      </c>
      <c r="B584" s="21" t="str">
        <f aca="false">IFERROR(VLOOKUP($A$1&amp;":"&amp;A584,'Finish order'!C:K,6,FALSE()),"")</f>
        <v/>
      </c>
      <c r="C584" s="21" t="str">
        <f aca="false">IFERROR(VLOOKUP(A$1&amp;":"&amp;A584,'Finish order'!$C:$K,9,FALSE()),"")</f>
        <v/>
      </c>
      <c r="D584" s="21" t="str">
        <f aca="false">IFERROR(VLOOKUP(A$1&amp;":"&amp;A584,'Finish order'!$C:$K,7,FALSE()),"")</f>
        <v/>
      </c>
      <c r="E584" s="29" t="str">
        <f aca="false">IFERROR(VLOOKUP($A$1&amp;":"&amp;A584,'Finish order'!C:K,5,FALSE()),"")</f>
        <v/>
      </c>
      <c r="F584" s="21" t="str">
        <f aca="false">IFERROR(VLOOKUP($A$1&amp;":"&amp;A584,'Finish order'!C:K,4,FALSE()),"")</f>
        <v/>
      </c>
      <c r="G584" s="21" t="str">
        <f aca="false" t="array" ref="G584:G584">IFERROR(SMALL(IF($D$2:$D1493=D584,$A$2:$A$911*1.001),1),"")</f>
        <v/>
      </c>
      <c r="H584" s="21" t="str">
        <f aca="false" t="array" ref="H584:H584">IFERROR(SMALL(IF($D$2:$D1493=D584,$A$2:$A$911*1.0001),2),"")</f>
        <v/>
      </c>
      <c r="I584" s="21" t="str">
        <f aca="false" t="array" ref="I584:I584">IFERROR(SMALL(IF($D$2:$D1493=D584,$A$2:$A$911*1.00001),3),"")</f>
        <v/>
      </c>
      <c r="J584" s="21" t="str">
        <f aca="false" t="array" ref="J584:J584">IFERROR(SMALL(IF($D$2:$D1493=D584,$A$2:$A$911*1.000001),4),"")</f>
        <v/>
      </c>
      <c r="K584" s="30" t="str">
        <f aca="false">IF(A584&lt;&gt;"", IF(COUNT(G584:J584)=4, SUM(G584:J584), "No"), "")</f>
        <v>No</v>
      </c>
      <c r="L584" s="30" t="str">
        <f aca="false">IF(A584&lt;&gt;"", IF(COUNT(G584:I584)=3, SUM(G584:I584), "No"), "")</f>
        <v>No</v>
      </c>
      <c r="M584" s="30" t="str">
        <f aca="false">IF(A584&lt;&gt;"", IF(COUNT(G584:H584)=2, SUM(G584:H584), "No"), "")</f>
        <v>No</v>
      </c>
      <c r="N584" s="30" t="str">
        <f aca="false">'Results 10 year vets'!$D584&amp;":"&amp;Table1[[#Headers],[Male]]</f>
        <v>:Male</v>
      </c>
      <c r="O584" s="31"/>
      <c r="P584" s="31"/>
      <c r="Q584" s="31"/>
      <c r="R584" s="31"/>
      <c r="S584" s="31"/>
      <c r="T584" s="31"/>
      <c r="U584" s="31"/>
      <c r="Z584" s="33" t="str">
        <f aca="false">IF(P584&lt;&gt;"", IF(COUNT(V584:Y584)=4, SUM(V584:Y584), "No"), "")</f>
        <v/>
      </c>
      <c r="AA584" s="33" t="str">
        <f aca="false">IF(P584&lt;&gt;"", IF(COUNT(V584:X584)=3, SUM(V584:X584), "No"), "")</f>
        <v/>
      </c>
      <c r="AB584" s="33" t="str">
        <f aca="false">IF(P584&lt;&gt;"", IF(COUNT(V584:W584)=2, SUM(V584:W584), "No"), "")</f>
        <v/>
      </c>
      <c r="AC584" s="33"/>
      <c r="AD584" s="31"/>
      <c r="AE584" s="31"/>
      <c r="AF584" s="31"/>
      <c r="AG584" s="31"/>
      <c r="AH584" s="31"/>
      <c r="AI584" s="31"/>
      <c r="AJ584" s="31"/>
      <c r="AK584" s="31"/>
      <c r="AL584" s="31"/>
      <c r="AM584" s="31"/>
      <c r="AN584" s="31"/>
      <c r="AO584" s="31"/>
      <c r="AP584" s="31"/>
      <c r="AQ584" s="31"/>
      <c r="AR584" s="31"/>
      <c r="AS584" s="31"/>
      <c r="AT584" s="31"/>
      <c r="AU584" s="31"/>
      <c r="AV584" s="31"/>
      <c r="AW584" s="31"/>
      <c r="AX584" s="31"/>
      <c r="AY584" s="31"/>
      <c r="AZ584" s="31"/>
      <c r="BA584" s="31"/>
      <c r="BB584" s="31"/>
      <c r="BC584" s="31"/>
      <c r="BD584" s="31"/>
      <c r="BE584" s="31"/>
      <c r="BF584" s="31"/>
      <c r="BG584" s="31"/>
      <c r="BH584" s="31"/>
      <c r="BI584" s="31"/>
      <c r="BJ584" s="31"/>
      <c r="BK584" s="31"/>
      <c r="BL584" s="31"/>
      <c r="BM584" s="31"/>
      <c r="BN584" s="31"/>
      <c r="BO584" s="31"/>
      <c r="BP584" s="31"/>
      <c r="BQ584" s="31"/>
      <c r="BR584" s="31"/>
      <c r="BS584" s="31"/>
      <c r="BT584" s="31"/>
      <c r="BU584" s="31"/>
      <c r="BV584" s="31"/>
      <c r="BW584" s="31"/>
      <c r="BX584" s="31"/>
      <c r="BY584" s="31"/>
      <c r="BZ584" s="31"/>
      <c r="CA584" s="31"/>
      <c r="CB584" s="31"/>
      <c r="CC584" s="31"/>
      <c r="CD584" s="31"/>
      <c r="CE584" s="31"/>
      <c r="CF584" s="31"/>
      <c r="CG584" s="31"/>
      <c r="CH584" s="31"/>
      <c r="CI584" s="31"/>
      <c r="CJ584" s="31"/>
      <c r="CK584" s="31"/>
      <c r="CL584" s="31"/>
      <c r="CM584" s="31"/>
      <c r="CN584" s="31"/>
      <c r="CO584" s="31"/>
      <c r="CP584" s="31"/>
      <c r="CQ584" s="31"/>
      <c r="CR584" s="31"/>
      <c r="CS584" s="31"/>
      <c r="CT584" s="31"/>
      <c r="CU584" s="31"/>
      <c r="CV584" s="31"/>
      <c r="CW584" s="31"/>
      <c r="CX584" s="31"/>
      <c r="CY584" s="31"/>
      <c r="CZ584" s="31"/>
      <c r="DA584" s="31"/>
      <c r="DB584" s="31"/>
      <c r="DC584" s="31"/>
      <c r="DD584" s="31"/>
      <c r="DE584" s="31"/>
      <c r="DF584" s="31"/>
      <c r="DG584" s="31"/>
      <c r="DH584" s="31"/>
      <c r="DI584" s="31"/>
      <c r="DJ584" s="31"/>
      <c r="DK584" s="31"/>
      <c r="DL584" s="31"/>
      <c r="DM584" s="31"/>
      <c r="DN584" s="31"/>
      <c r="DO584" s="31"/>
      <c r="DP584" s="31"/>
      <c r="DQ584" s="31"/>
      <c r="DR584" s="31"/>
      <c r="DS584" s="31"/>
      <c r="DT584" s="31"/>
      <c r="DU584" s="31"/>
      <c r="DV584" s="31"/>
      <c r="DW584" s="31"/>
    </row>
    <row r="585" customFormat="false" ht="15.75" hidden="false" customHeight="true" outlineLevel="0" collapsed="false">
      <c r="A585" s="21" t="n">
        <v>584</v>
      </c>
      <c r="B585" s="21" t="str">
        <f aca="false">IFERROR(VLOOKUP($A$1&amp;":"&amp;A585,'Finish order'!C:K,6,FALSE()),"")</f>
        <v/>
      </c>
      <c r="C585" s="21" t="str">
        <f aca="false">IFERROR(VLOOKUP(A$1&amp;":"&amp;A585,'Finish order'!$C:$K,9,FALSE()),"")</f>
        <v/>
      </c>
      <c r="D585" s="21" t="str">
        <f aca="false">IFERROR(VLOOKUP(A$1&amp;":"&amp;A585,'Finish order'!$C:$K,7,FALSE()),"")</f>
        <v/>
      </c>
      <c r="E585" s="29" t="str">
        <f aca="false">IFERROR(VLOOKUP($A$1&amp;":"&amp;A585,'Finish order'!C:K,5,FALSE()),"")</f>
        <v/>
      </c>
      <c r="F585" s="21" t="str">
        <f aca="false">IFERROR(VLOOKUP($A$1&amp;":"&amp;A585,'Finish order'!C:K,4,FALSE()),"")</f>
        <v/>
      </c>
      <c r="G585" s="21" t="str">
        <f aca="false" t="array" ref="G585:G585">IFERROR(SMALL(IF($D$2:$D1494=D585,$A$2:$A$911*1.001),1),"")</f>
        <v/>
      </c>
      <c r="H585" s="21" t="str">
        <f aca="false" t="array" ref="H585:H585">IFERROR(SMALL(IF($D$2:$D1494=D585,$A$2:$A$911*1.0001),2),"")</f>
        <v/>
      </c>
      <c r="I585" s="21" t="str">
        <f aca="false" t="array" ref="I585:I585">IFERROR(SMALL(IF($D$2:$D1494=D585,$A$2:$A$911*1.00001),3),"")</f>
        <v/>
      </c>
      <c r="J585" s="21" t="str">
        <f aca="false" t="array" ref="J585:J585">IFERROR(SMALL(IF($D$2:$D1494=D585,$A$2:$A$911*1.000001),4),"")</f>
        <v/>
      </c>
      <c r="K585" s="30" t="str">
        <f aca="false">IF(A585&lt;&gt;"", IF(COUNT(G585:J585)=4, SUM(G585:J585), "No"), "")</f>
        <v>No</v>
      </c>
      <c r="L585" s="30" t="str">
        <f aca="false">IF(A585&lt;&gt;"", IF(COUNT(G585:I585)=3, SUM(G585:I585), "No"), "")</f>
        <v>No</v>
      </c>
      <c r="M585" s="30" t="str">
        <f aca="false">IF(A585&lt;&gt;"", IF(COUNT(G585:H585)=2, SUM(G585:H585), "No"), "")</f>
        <v>No</v>
      </c>
      <c r="N585" s="30" t="str">
        <f aca="false">'Results 10 year vets'!$D585&amp;":"&amp;Table1[[#Headers],[Male]]</f>
        <v>:Male</v>
      </c>
      <c r="O585" s="31"/>
      <c r="P585" s="31"/>
      <c r="Q585" s="31"/>
      <c r="R585" s="31"/>
      <c r="S585" s="31"/>
      <c r="T585" s="31"/>
      <c r="U585" s="31"/>
      <c r="Z585" s="33" t="str">
        <f aca="false">IF(P585&lt;&gt;"", IF(COUNT(V585:Y585)=4, SUM(V585:Y585), "No"), "")</f>
        <v/>
      </c>
      <c r="AA585" s="33" t="str">
        <f aca="false">IF(P585&lt;&gt;"", IF(COUNT(V585:X585)=3, SUM(V585:X585), "No"), "")</f>
        <v/>
      </c>
      <c r="AB585" s="33" t="str">
        <f aca="false">IF(P585&lt;&gt;"", IF(COUNT(V585:W585)=2, SUM(V585:W585), "No"), "")</f>
        <v/>
      </c>
      <c r="AC585" s="33"/>
      <c r="AD585" s="31"/>
      <c r="AE585" s="31"/>
      <c r="AF585" s="31"/>
      <c r="AG585" s="31"/>
      <c r="AH585" s="31"/>
      <c r="AI585" s="31"/>
      <c r="AJ585" s="31"/>
      <c r="AK585" s="31"/>
      <c r="AL585" s="31"/>
      <c r="AM585" s="31"/>
      <c r="AN585" s="31"/>
      <c r="AO585" s="31"/>
      <c r="AP585" s="31"/>
      <c r="AQ585" s="31"/>
      <c r="AR585" s="31"/>
      <c r="AS585" s="31"/>
      <c r="AT585" s="31"/>
      <c r="AU585" s="31"/>
      <c r="AV585" s="31"/>
      <c r="AW585" s="31"/>
      <c r="AX585" s="31"/>
      <c r="AY585" s="31"/>
      <c r="AZ585" s="31"/>
      <c r="BA585" s="31"/>
      <c r="BB585" s="31"/>
      <c r="BC585" s="31"/>
      <c r="BD585" s="31"/>
      <c r="BE585" s="31"/>
      <c r="BF585" s="31"/>
      <c r="BG585" s="31"/>
      <c r="BH585" s="31"/>
      <c r="BI585" s="31"/>
      <c r="BJ585" s="31"/>
      <c r="BK585" s="31"/>
      <c r="BL585" s="31"/>
      <c r="BM585" s="31"/>
      <c r="BN585" s="31"/>
      <c r="BO585" s="31"/>
      <c r="BP585" s="31"/>
      <c r="BQ585" s="31"/>
      <c r="BR585" s="31"/>
      <c r="BS585" s="31"/>
      <c r="BT585" s="31"/>
      <c r="BU585" s="31"/>
      <c r="BV585" s="31"/>
      <c r="BW585" s="31"/>
      <c r="BX585" s="31"/>
      <c r="BY585" s="31"/>
      <c r="BZ585" s="31"/>
      <c r="CA585" s="31"/>
      <c r="CB585" s="31"/>
      <c r="CC585" s="31"/>
      <c r="CD585" s="31"/>
      <c r="CE585" s="31"/>
      <c r="CF585" s="31"/>
      <c r="CG585" s="31"/>
      <c r="CH585" s="31"/>
      <c r="CI585" s="31"/>
      <c r="CJ585" s="31"/>
      <c r="CK585" s="31"/>
      <c r="CL585" s="31"/>
      <c r="CM585" s="31"/>
      <c r="CN585" s="31"/>
      <c r="CO585" s="31"/>
      <c r="CP585" s="31"/>
      <c r="CQ585" s="31"/>
      <c r="CR585" s="31"/>
      <c r="CS585" s="31"/>
      <c r="CT585" s="31"/>
      <c r="CU585" s="31"/>
      <c r="CV585" s="31"/>
      <c r="CW585" s="31"/>
      <c r="CX585" s="31"/>
      <c r="CY585" s="31"/>
      <c r="CZ585" s="31"/>
      <c r="DA585" s="31"/>
      <c r="DB585" s="31"/>
      <c r="DC585" s="31"/>
      <c r="DD585" s="31"/>
      <c r="DE585" s="31"/>
      <c r="DF585" s="31"/>
      <c r="DG585" s="31"/>
      <c r="DH585" s="31"/>
      <c r="DI585" s="31"/>
      <c r="DJ585" s="31"/>
      <c r="DK585" s="31"/>
      <c r="DL585" s="31"/>
      <c r="DM585" s="31"/>
      <c r="DN585" s="31"/>
      <c r="DO585" s="31"/>
      <c r="DP585" s="31"/>
      <c r="DQ585" s="31"/>
      <c r="DR585" s="31"/>
      <c r="DS585" s="31"/>
      <c r="DT585" s="31"/>
      <c r="DU585" s="31"/>
      <c r="DV585" s="31"/>
      <c r="DW585" s="31"/>
    </row>
    <row r="586" customFormat="false" ht="15.75" hidden="false" customHeight="true" outlineLevel="0" collapsed="false">
      <c r="A586" s="21" t="n">
        <v>585</v>
      </c>
      <c r="B586" s="21" t="str">
        <f aca="false">IFERROR(VLOOKUP($A$1&amp;":"&amp;A586,'Finish order'!C:K,6,FALSE()),"")</f>
        <v/>
      </c>
      <c r="C586" s="21" t="str">
        <f aca="false">IFERROR(VLOOKUP(A$1&amp;":"&amp;A586,'Finish order'!$C:$K,9,FALSE()),"")</f>
        <v/>
      </c>
      <c r="D586" s="21" t="str">
        <f aca="false">IFERROR(VLOOKUP(A$1&amp;":"&amp;A586,'Finish order'!$C:$K,7,FALSE()),"")</f>
        <v/>
      </c>
      <c r="E586" s="29" t="str">
        <f aca="false">IFERROR(VLOOKUP($A$1&amp;":"&amp;A586,'Finish order'!C:K,5,FALSE()),"")</f>
        <v/>
      </c>
      <c r="F586" s="21" t="str">
        <f aca="false">IFERROR(VLOOKUP($A$1&amp;":"&amp;A586,'Finish order'!C:K,4,FALSE()),"")</f>
        <v/>
      </c>
      <c r="G586" s="21" t="str">
        <f aca="false" t="array" ref="G586:G586">IFERROR(SMALL(IF($D$2:$D1495=D586,$A$2:$A$911*1.001),1),"")</f>
        <v/>
      </c>
      <c r="H586" s="21" t="str">
        <f aca="false" t="array" ref="H586:H586">IFERROR(SMALL(IF($D$2:$D1495=D586,$A$2:$A$911*1.0001),2),"")</f>
        <v/>
      </c>
      <c r="I586" s="21" t="str">
        <f aca="false" t="array" ref="I586:I586">IFERROR(SMALL(IF($D$2:$D1495=D586,$A$2:$A$911*1.00001),3),"")</f>
        <v/>
      </c>
      <c r="J586" s="21" t="str">
        <f aca="false" t="array" ref="J586:J586">IFERROR(SMALL(IF($D$2:$D1495=D586,$A$2:$A$911*1.000001),4),"")</f>
        <v/>
      </c>
      <c r="K586" s="30" t="str">
        <f aca="false">IF(A586&lt;&gt;"", IF(COUNT(G586:J586)=4, SUM(G586:J586), "No"), "")</f>
        <v>No</v>
      </c>
      <c r="L586" s="30" t="str">
        <f aca="false">IF(A586&lt;&gt;"", IF(COUNT(G586:I586)=3, SUM(G586:I586), "No"), "")</f>
        <v>No</v>
      </c>
      <c r="M586" s="30" t="str">
        <f aca="false">IF(A586&lt;&gt;"", IF(COUNT(G586:H586)=2, SUM(G586:H586), "No"), "")</f>
        <v>No</v>
      </c>
      <c r="N586" s="30" t="str">
        <f aca="false">'Results 10 year vets'!$D586&amp;":"&amp;Table1[[#Headers],[Male]]</f>
        <v>:Male</v>
      </c>
      <c r="O586" s="31"/>
      <c r="P586" s="31"/>
      <c r="Q586" s="31"/>
      <c r="R586" s="31"/>
      <c r="S586" s="31"/>
      <c r="T586" s="31"/>
      <c r="U586" s="31"/>
      <c r="Z586" s="33" t="str">
        <f aca="false">IF(P586&lt;&gt;"", IF(COUNT(V586:Y586)=4, SUM(V586:Y586), "No"), "")</f>
        <v/>
      </c>
      <c r="AA586" s="33" t="str">
        <f aca="false">IF(P586&lt;&gt;"", IF(COUNT(V586:X586)=3, SUM(V586:X586), "No"), "")</f>
        <v/>
      </c>
      <c r="AB586" s="33" t="str">
        <f aca="false">IF(P586&lt;&gt;"", IF(COUNT(V586:W586)=2, SUM(V586:W586), "No"), "")</f>
        <v/>
      </c>
      <c r="AC586" s="33"/>
      <c r="AD586" s="31"/>
      <c r="AE586" s="31"/>
      <c r="AF586" s="31"/>
      <c r="AG586" s="31"/>
      <c r="AH586" s="31"/>
      <c r="AI586" s="31"/>
      <c r="AJ586" s="31"/>
      <c r="AK586" s="31"/>
      <c r="AL586" s="31"/>
      <c r="AM586" s="31"/>
      <c r="AN586" s="31"/>
      <c r="AO586" s="31"/>
      <c r="AP586" s="31"/>
      <c r="AQ586" s="31"/>
      <c r="AR586" s="31"/>
      <c r="AS586" s="31"/>
      <c r="AT586" s="31"/>
      <c r="AU586" s="31"/>
      <c r="AV586" s="31"/>
      <c r="AW586" s="31"/>
      <c r="AX586" s="31"/>
      <c r="AY586" s="31"/>
      <c r="AZ586" s="31"/>
      <c r="BA586" s="31"/>
      <c r="BB586" s="31"/>
      <c r="BC586" s="31"/>
      <c r="BD586" s="31"/>
      <c r="BE586" s="31"/>
      <c r="BF586" s="31"/>
      <c r="BG586" s="31"/>
      <c r="BH586" s="31"/>
      <c r="BI586" s="31"/>
      <c r="BJ586" s="31"/>
      <c r="BK586" s="31"/>
      <c r="BL586" s="31"/>
      <c r="BM586" s="31"/>
      <c r="BN586" s="31"/>
      <c r="BO586" s="31"/>
      <c r="BP586" s="31"/>
      <c r="BQ586" s="31"/>
      <c r="BR586" s="31"/>
      <c r="BS586" s="31"/>
      <c r="BT586" s="31"/>
      <c r="BU586" s="31"/>
      <c r="BV586" s="31"/>
      <c r="BW586" s="31"/>
      <c r="BX586" s="31"/>
      <c r="BY586" s="31"/>
      <c r="BZ586" s="31"/>
      <c r="CA586" s="31"/>
      <c r="CB586" s="31"/>
      <c r="CC586" s="31"/>
      <c r="CD586" s="31"/>
      <c r="CE586" s="31"/>
      <c r="CF586" s="31"/>
      <c r="CG586" s="31"/>
      <c r="CH586" s="31"/>
      <c r="CI586" s="31"/>
      <c r="CJ586" s="31"/>
      <c r="CK586" s="31"/>
      <c r="CL586" s="31"/>
      <c r="CM586" s="31"/>
      <c r="CN586" s="31"/>
      <c r="CO586" s="31"/>
      <c r="CP586" s="31"/>
      <c r="CQ586" s="31"/>
      <c r="CR586" s="31"/>
      <c r="CS586" s="31"/>
      <c r="CT586" s="31"/>
      <c r="CU586" s="31"/>
      <c r="CV586" s="31"/>
      <c r="CW586" s="31"/>
      <c r="CX586" s="31"/>
      <c r="CY586" s="31"/>
      <c r="CZ586" s="31"/>
      <c r="DA586" s="31"/>
      <c r="DB586" s="31"/>
      <c r="DC586" s="31"/>
      <c r="DD586" s="31"/>
      <c r="DE586" s="31"/>
      <c r="DF586" s="31"/>
      <c r="DG586" s="31"/>
      <c r="DH586" s="31"/>
      <c r="DI586" s="31"/>
      <c r="DJ586" s="31"/>
      <c r="DK586" s="31"/>
      <c r="DL586" s="31"/>
      <c r="DM586" s="31"/>
      <c r="DN586" s="31"/>
      <c r="DO586" s="31"/>
      <c r="DP586" s="31"/>
      <c r="DQ586" s="31"/>
      <c r="DR586" s="31"/>
      <c r="DS586" s="31"/>
      <c r="DT586" s="31"/>
      <c r="DU586" s="31"/>
      <c r="DV586" s="31"/>
      <c r="DW586" s="31"/>
    </row>
    <row r="587" customFormat="false" ht="15.75" hidden="false" customHeight="true" outlineLevel="0" collapsed="false">
      <c r="A587" s="21" t="n">
        <v>586</v>
      </c>
      <c r="B587" s="21" t="str">
        <f aca="false">IFERROR(VLOOKUP($A$1&amp;":"&amp;A587,'Finish order'!C:K,6,FALSE()),"")</f>
        <v/>
      </c>
      <c r="C587" s="21" t="str">
        <f aca="false">IFERROR(VLOOKUP(A$1&amp;":"&amp;A587,'Finish order'!$C:$K,9,FALSE()),"")</f>
        <v/>
      </c>
      <c r="D587" s="21" t="str">
        <f aca="false">IFERROR(VLOOKUP(A$1&amp;":"&amp;A587,'Finish order'!$C:$K,7,FALSE()),"")</f>
        <v/>
      </c>
      <c r="E587" s="29" t="str">
        <f aca="false">IFERROR(VLOOKUP($A$1&amp;":"&amp;A587,'Finish order'!C:K,5,FALSE()),"")</f>
        <v/>
      </c>
      <c r="F587" s="21" t="str">
        <f aca="false">IFERROR(VLOOKUP($A$1&amp;":"&amp;A587,'Finish order'!C:K,4,FALSE()),"")</f>
        <v/>
      </c>
      <c r="G587" s="21" t="str">
        <f aca="false" t="array" ref="G587:G587">IFERROR(SMALL(IF($D$2:$D1496=D587,$A$2:$A$911*1.001),1),"")</f>
        <v/>
      </c>
      <c r="H587" s="21" t="str">
        <f aca="false" t="array" ref="H587:H587">IFERROR(SMALL(IF($D$2:$D1496=D587,$A$2:$A$911*1.0001),2),"")</f>
        <v/>
      </c>
      <c r="I587" s="21" t="str">
        <f aca="false" t="array" ref="I587:I587">IFERROR(SMALL(IF($D$2:$D1496=D587,$A$2:$A$911*1.00001),3),"")</f>
        <v/>
      </c>
      <c r="J587" s="21" t="str">
        <f aca="false" t="array" ref="J587:J587">IFERROR(SMALL(IF($D$2:$D1496=D587,$A$2:$A$911*1.000001),4),"")</f>
        <v/>
      </c>
      <c r="K587" s="30" t="str">
        <f aca="false">IF(A587&lt;&gt;"", IF(COUNT(G587:J587)=4, SUM(G587:J587), "No"), "")</f>
        <v>No</v>
      </c>
      <c r="L587" s="30" t="str">
        <f aca="false">IF(A587&lt;&gt;"", IF(COUNT(G587:I587)=3, SUM(G587:I587), "No"), "")</f>
        <v>No</v>
      </c>
      <c r="M587" s="30" t="str">
        <f aca="false">IF(A587&lt;&gt;"", IF(COUNT(G587:H587)=2, SUM(G587:H587), "No"), "")</f>
        <v>No</v>
      </c>
      <c r="N587" s="30" t="str">
        <f aca="false">'Results 10 year vets'!$D587&amp;":"&amp;Table1[[#Headers],[Male]]</f>
        <v>:Male</v>
      </c>
      <c r="O587" s="31"/>
      <c r="P587" s="31"/>
      <c r="Q587" s="31"/>
      <c r="R587" s="31"/>
      <c r="S587" s="31"/>
      <c r="T587" s="31"/>
      <c r="U587" s="31"/>
      <c r="Z587" s="33" t="str">
        <f aca="false">IF(P587&lt;&gt;"", IF(COUNT(V587:Y587)=4, SUM(V587:Y587), "No"), "")</f>
        <v/>
      </c>
      <c r="AA587" s="33" t="str">
        <f aca="false">IF(P587&lt;&gt;"", IF(COUNT(V587:X587)=3, SUM(V587:X587), "No"), "")</f>
        <v/>
      </c>
      <c r="AB587" s="33" t="str">
        <f aca="false">IF(P587&lt;&gt;"", IF(COUNT(V587:W587)=2, SUM(V587:W587), "No"), "")</f>
        <v/>
      </c>
      <c r="AC587" s="33"/>
      <c r="AD587" s="31"/>
      <c r="AE587" s="31"/>
      <c r="AF587" s="31"/>
      <c r="AG587" s="31"/>
      <c r="AH587" s="31"/>
      <c r="AI587" s="31"/>
      <c r="AJ587" s="31"/>
      <c r="AK587" s="31"/>
      <c r="AL587" s="31"/>
      <c r="AM587" s="31"/>
      <c r="AN587" s="31"/>
      <c r="AO587" s="31"/>
      <c r="AP587" s="31"/>
      <c r="AQ587" s="31"/>
      <c r="AR587" s="31"/>
      <c r="AS587" s="31"/>
      <c r="AT587" s="31"/>
      <c r="AU587" s="31"/>
      <c r="AV587" s="31"/>
      <c r="AW587" s="31"/>
      <c r="AX587" s="31"/>
      <c r="AY587" s="31"/>
      <c r="AZ587" s="31"/>
      <c r="BA587" s="31"/>
      <c r="BB587" s="31"/>
      <c r="BC587" s="31"/>
      <c r="BD587" s="31"/>
      <c r="BE587" s="31"/>
      <c r="BF587" s="31"/>
      <c r="BG587" s="31"/>
      <c r="BH587" s="31"/>
      <c r="BI587" s="31"/>
      <c r="BJ587" s="31"/>
      <c r="BK587" s="31"/>
      <c r="BL587" s="31"/>
      <c r="BM587" s="31"/>
      <c r="BN587" s="31"/>
      <c r="BO587" s="31"/>
      <c r="BP587" s="31"/>
      <c r="BQ587" s="31"/>
      <c r="BR587" s="31"/>
      <c r="BS587" s="31"/>
      <c r="BT587" s="31"/>
      <c r="BU587" s="31"/>
      <c r="BV587" s="31"/>
      <c r="BW587" s="31"/>
      <c r="BX587" s="31"/>
      <c r="BY587" s="31"/>
      <c r="BZ587" s="31"/>
      <c r="CA587" s="31"/>
      <c r="CB587" s="31"/>
      <c r="CC587" s="31"/>
      <c r="CD587" s="31"/>
      <c r="CE587" s="31"/>
      <c r="CF587" s="31"/>
      <c r="CG587" s="31"/>
      <c r="CH587" s="31"/>
      <c r="CI587" s="31"/>
      <c r="CJ587" s="31"/>
      <c r="CK587" s="31"/>
      <c r="CL587" s="31"/>
      <c r="CM587" s="31"/>
      <c r="CN587" s="31"/>
      <c r="CO587" s="31"/>
      <c r="CP587" s="31"/>
      <c r="CQ587" s="31"/>
      <c r="CR587" s="31"/>
      <c r="CS587" s="31"/>
      <c r="CT587" s="31"/>
      <c r="CU587" s="31"/>
      <c r="CV587" s="31"/>
      <c r="CW587" s="31"/>
      <c r="CX587" s="31"/>
      <c r="CY587" s="31"/>
      <c r="CZ587" s="31"/>
      <c r="DA587" s="31"/>
      <c r="DB587" s="31"/>
      <c r="DC587" s="31"/>
      <c r="DD587" s="31"/>
      <c r="DE587" s="31"/>
      <c r="DF587" s="31"/>
      <c r="DG587" s="31"/>
      <c r="DH587" s="31"/>
      <c r="DI587" s="31"/>
      <c r="DJ587" s="31"/>
      <c r="DK587" s="31"/>
      <c r="DL587" s="31"/>
      <c r="DM587" s="31"/>
      <c r="DN587" s="31"/>
      <c r="DO587" s="31"/>
      <c r="DP587" s="31"/>
      <c r="DQ587" s="31"/>
      <c r="DR587" s="31"/>
      <c r="DS587" s="31"/>
      <c r="DT587" s="31"/>
      <c r="DU587" s="31"/>
      <c r="DV587" s="31"/>
      <c r="DW587" s="31"/>
    </row>
    <row r="588" customFormat="false" ht="15.75" hidden="false" customHeight="true" outlineLevel="0" collapsed="false">
      <c r="A588" s="21" t="n">
        <v>587</v>
      </c>
      <c r="B588" s="21" t="str">
        <f aca="false">IFERROR(VLOOKUP($A$1&amp;":"&amp;A588,'Finish order'!C:K,6,FALSE()),"")</f>
        <v/>
      </c>
      <c r="C588" s="21" t="str">
        <f aca="false">IFERROR(VLOOKUP(A$1&amp;":"&amp;A588,'Finish order'!$C:$K,9,FALSE()),"")</f>
        <v/>
      </c>
      <c r="D588" s="21" t="str">
        <f aca="false">IFERROR(VLOOKUP(A$1&amp;":"&amp;A588,'Finish order'!$C:$K,7,FALSE()),"")</f>
        <v/>
      </c>
      <c r="E588" s="29" t="str">
        <f aca="false">IFERROR(VLOOKUP($A$1&amp;":"&amp;A588,'Finish order'!C:K,5,FALSE()),"")</f>
        <v/>
      </c>
      <c r="F588" s="21" t="str">
        <f aca="false">IFERROR(VLOOKUP($A$1&amp;":"&amp;A588,'Finish order'!C:K,4,FALSE()),"")</f>
        <v/>
      </c>
      <c r="G588" s="21" t="str">
        <f aca="false" t="array" ref="G588:G588">IFERROR(SMALL(IF($D$2:$D1497=D588,$A$2:$A$911*1.001),1),"")</f>
        <v/>
      </c>
      <c r="H588" s="21" t="str">
        <f aca="false" t="array" ref="H588:H588">IFERROR(SMALL(IF($D$2:$D1497=D588,$A$2:$A$911*1.0001),2),"")</f>
        <v/>
      </c>
      <c r="I588" s="21" t="str">
        <f aca="false" t="array" ref="I588:I588">IFERROR(SMALL(IF($D$2:$D1497=D588,$A$2:$A$911*1.00001),3),"")</f>
        <v/>
      </c>
      <c r="J588" s="21" t="str">
        <f aca="false" t="array" ref="J588:J588">IFERROR(SMALL(IF($D$2:$D1497=D588,$A$2:$A$911*1.000001),4),"")</f>
        <v/>
      </c>
      <c r="K588" s="30" t="str">
        <f aca="false">IF(A588&lt;&gt;"", IF(COUNT(G588:J588)=4, SUM(G588:J588), "No"), "")</f>
        <v>No</v>
      </c>
      <c r="L588" s="30" t="str">
        <f aca="false">IF(A588&lt;&gt;"", IF(COUNT(G588:I588)=3, SUM(G588:I588), "No"), "")</f>
        <v>No</v>
      </c>
      <c r="M588" s="30" t="str">
        <f aca="false">IF(A588&lt;&gt;"", IF(COUNT(G588:H588)=2, SUM(G588:H588), "No"), "")</f>
        <v>No</v>
      </c>
      <c r="N588" s="30" t="str">
        <f aca="false">'Results 10 year vets'!$D588&amp;":"&amp;Table1[[#Headers],[Male]]</f>
        <v>:Male</v>
      </c>
      <c r="O588" s="31"/>
      <c r="P588" s="31"/>
      <c r="Q588" s="31"/>
      <c r="R588" s="31"/>
      <c r="S588" s="31"/>
      <c r="T588" s="31"/>
      <c r="U588" s="31"/>
      <c r="Z588" s="33" t="str">
        <f aca="false">IF(P588&lt;&gt;"", IF(COUNT(V588:Y588)=4, SUM(V588:Y588), "No"), "")</f>
        <v/>
      </c>
      <c r="AA588" s="33" t="str">
        <f aca="false">IF(P588&lt;&gt;"", IF(COUNT(V588:X588)=3, SUM(V588:X588), "No"), "")</f>
        <v/>
      </c>
      <c r="AB588" s="33" t="str">
        <f aca="false">IF(P588&lt;&gt;"", IF(COUNT(V588:W588)=2, SUM(V588:W588), "No"), "")</f>
        <v/>
      </c>
      <c r="AC588" s="33"/>
      <c r="AD588" s="31"/>
      <c r="AE588" s="31"/>
      <c r="AF588" s="31"/>
      <c r="AG588" s="31"/>
      <c r="AH588" s="31"/>
      <c r="AI588" s="31"/>
      <c r="AJ588" s="31"/>
      <c r="AK588" s="31"/>
      <c r="AL588" s="31"/>
      <c r="AM588" s="31"/>
      <c r="AN588" s="31"/>
      <c r="AO588" s="31"/>
      <c r="AP588" s="31"/>
      <c r="AQ588" s="31"/>
      <c r="AR588" s="31"/>
      <c r="AS588" s="31"/>
      <c r="AT588" s="31"/>
      <c r="AU588" s="31"/>
      <c r="AV588" s="31"/>
      <c r="AW588" s="31"/>
      <c r="AX588" s="31"/>
      <c r="AY588" s="31"/>
      <c r="AZ588" s="31"/>
      <c r="BA588" s="31"/>
      <c r="BB588" s="31"/>
      <c r="BC588" s="31"/>
      <c r="BD588" s="31"/>
      <c r="BE588" s="31"/>
      <c r="BF588" s="31"/>
      <c r="BG588" s="31"/>
      <c r="BH588" s="31"/>
      <c r="BI588" s="31"/>
      <c r="BJ588" s="31"/>
      <c r="BK588" s="31"/>
      <c r="BL588" s="31"/>
      <c r="BM588" s="31"/>
      <c r="BN588" s="31"/>
      <c r="BO588" s="31"/>
      <c r="BP588" s="31"/>
      <c r="BQ588" s="31"/>
      <c r="BR588" s="31"/>
      <c r="BS588" s="31"/>
      <c r="BT588" s="31"/>
      <c r="BU588" s="31"/>
      <c r="BV588" s="31"/>
      <c r="BW588" s="31"/>
      <c r="BX588" s="31"/>
      <c r="BY588" s="31"/>
      <c r="BZ588" s="31"/>
      <c r="CA588" s="31"/>
      <c r="CB588" s="31"/>
      <c r="CC588" s="31"/>
      <c r="CD588" s="31"/>
      <c r="CE588" s="31"/>
      <c r="CF588" s="31"/>
      <c r="CG588" s="31"/>
      <c r="CH588" s="31"/>
      <c r="CI588" s="31"/>
      <c r="CJ588" s="31"/>
      <c r="CK588" s="31"/>
      <c r="CL588" s="31"/>
      <c r="CM588" s="31"/>
      <c r="CN588" s="31"/>
      <c r="CO588" s="31"/>
      <c r="CP588" s="31"/>
      <c r="CQ588" s="31"/>
      <c r="CR588" s="31"/>
      <c r="CS588" s="31"/>
      <c r="CT588" s="31"/>
      <c r="CU588" s="31"/>
      <c r="CV588" s="31"/>
      <c r="CW588" s="31"/>
      <c r="CX588" s="31"/>
      <c r="CY588" s="31"/>
      <c r="CZ588" s="31"/>
      <c r="DA588" s="31"/>
      <c r="DB588" s="31"/>
      <c r="DC588" s="31"/>
      <c r="DD588" s="31"/>
      <c r="DE588" s="31"/>
      <c r="DF588" s="31"/>
      <c r="DG588" s="31"/>
      <c r="DH588" s="31"/>
      <c r="DI588" s="31"/>
      <c r="DJ588" s="31"/>
      <c r="DK588" s="31"/>
      <c r="DL588" s="31"/>
      <c r="DM588" s="31"/>
      <c r="DN588" s="31"/>
      <c r="DO588" s="31"/>
      <c r="DP588" s="31"/>
      <c r="DQ588" s="31"/>
      <c r="DR588" s="31"/>
      <c r="DS588" s="31"/>
      <c r="DT588" s="31"/>
      <c r="DU588" s="31"/>
      <c r="DV588" s="31"/>
      <c r="DW588" s="31"/>
    </row>
    <row r="589" customFormat="false" ht="15.75" hidden="false" customHeight="true" outlineLevel="0" collapsed="false">
      <c r="A589" s="21" t="n">
        <v>588</v>
      </c>
      <c r="B589" s="21" t="str">
        <f aca="false">IFERROR(VLOOKUP($A$1&amp;":"&amp;A589,'Finish order'!C:K,6,FALSE()),"")</f>
        <v/>
      </c>
      <c r="C589" s="21" t="str">
        <f aca="false">IFERROR(VLOOKUP(A$1&amp;":"&amp;A589,'Finish order'!$C:$K,9,FALSE()),"")</f>
        <v/>
      </c>
      <c r="D589" s="21" t="str">
        <f aca="false">IFERROR(VLOOKUP(A$1&amp;":"&amp;A589,'Finish order'!$C:$K,7,FALSE()),"")</f>
        <v/>
      </c>
      <c r="E589" s="29" t="str">
        <f aca="false">IFERROR(VLOOKUP($A$1&amp;":"&amp;A589,'Finish order'!C:K,5,FALSE()),"")</f>
        <v/>
      </c>
      <c r="F589" s="21" t="str">
        <f aca="false">IFERROR(VLOOKUP($A$1&amp;":"&amp;A589,'Finish order'!C:K,4,FALSE()),"")</f>
        <v/>
      </c>
      <c r="G589" s="21" t="str">
        <f aca="false" t="array" ref="G589:G589">IFERROR(SMALL(IF($D$2:$D1498=D589,$A$2:$A$911*1.001),1),"")</f>
        <v/>
      </c>
      <c r="H589" s="21" t="str">
        <f aca="false" t="array" ref="H589:H589">IFERROR(SMALL(IF($D$2:$D1498=D589,$A$2:$A$911*1.0001),2),"")</f>
        <v/>
      </c>
      <c r="I589" s="21" t="str">
        <f aca="false" t="array" ref="I589:I589">IFERROR(SMALL(IF($D$2:$D1498=D589,$A$2:$A$911*1.00001),3),"")</f>
        <v/>
      </c>
      <c r="J589" s="21" t="str">
        <f aca="false" t="array" ref="J589:J589">IFERROR(SMALL(IF($D$2:$D1498=D589,$A$2:$A$911*1.000001),4),"")</f>
        <v/>
      </c>
      <c r="K589" s="30" t="str">
        <f aca="false">IF(A589&lt;&gt;"", IF(COUNT(G589:J589)=4, SUM(G589:J589), "No"), "")</f>
        <v>No</v>
      </c>
      <c r="L589" s="30" t="str">
        <f aca="false">IF(A589&lt;&gt;"", IF(COUNT(G589:I589)=3, SUM(G589:I589), "No"), "")</f>
        <v>No</v>
      </c>
      <c r="M589" s="30" t="str">
        <f aca="false">IF(A589&lt;&gt;"", IF(COUNT(G589:H589)=2, SUM(G589:H589), "No"), "")</f>
        <v>No</v>
      </c>
      <c r="N589" s="30" t="str">
        <f aca="false">'Results 10 year vets'!$D589&amp;":"&amp;Table1[[#Headers],[Male]]</f>
        <v>:Male</v>
      </c>
      <c r="O589" s="31"/>
      <c r="P589" s="31"/>
      <c r="Q589" s="31"/>
      <c r="R589" s="31"/>
      <c r="S589" s="31"/>
      <c r="T589" s="31"/>
      <c r="U589" s="31"/>
      <c r="Z589" s="33" t="str">
        <f aca="false">IF(P589&lt;&gt;"", IF(COUNT(V589:Y589)=4, SUM(V589:Y589), "No"), "")</f>
        <v/>
      </c>
      <c r="AA589" s="33" t="str">
        <f aca="false">IF(P589&lt;&gt;"", IF(COUNT(V589:X589)=3, SUM(V589:X589), "No"), "")</f>
        <v/>
      </c>
      <c r="AB589" s="33" t="str">
        <f aca="false">IF(P589&lt;&gt;"", IF(COUNT(V589:W589)=2, SUM(V589:W589), "No"), "")</f>
        <v/>
      </c>
      <c r="AC589" s="33"/>
      <c r="AD589" s="31"/>
      <c r="AE589" s="31"/>
      <c r="AF589" s="31"/>
      <c r="AG589" s="31"/>
      <c r="AH589" s="31"/>
      <c r="AI589" s="31"/>
      <c r="AJ589" s="31"/>
      <c r="AK589" s="31"/>
      <c r="AL589" s="31"/>
      <c r="AM589" s="31"/>
      <c r="AN589" s="31"/>
      <c r="AO589" s="31"/>
      <c r="AP589" s="31"/>
      <c r="AQ589" s="31"/>
      <c r="AR589" s="31"/>
      <c r="AS589" s="31"/>
      <c r="AT589" s="31"/>
      <c r="AU589" s="31"/>
      <c r="AV589" s="31"/>
      <c r="AW589" s="31"/>
      <c r="AX589" s="31"/>
      <c r="AY589" s="31"/>
      <c r="AZ589" s="31"/>
      <c r="BA589" s="31"/>
      <c r="BB589" s="31"/>
      <c r="BC589" s="31"/>
      <c r="BD589" s="31"/>
      <c r="BE589" s="31"/>
      <c r="BF589" s="31"/>
      <c r="BG589" s="31"/>
      <c r="BH589" s="31"/>
      <c r="BI589" s="31"/>
      <c r="BJ589" s="31"/>
      <c r="BK589" s="31"/>
      <c r="BL589" s="31"/>
      <c r="BM589" s="31"/>
      <c r="BN589" s="31"/>
      <c r="BO589" s="31"/>
      <c r="BP589" s="31"/>
      <c r="BQ589" s="31"/>
      <c r="BR589" s="31"/>
      <c r="BS589" s="31"/>
      <c r="BT589" s="31"/>
      <c r="BU589" s="31"/>
      <c r="BV589" s="31"/>
      <c r="BW589" s="31"/>
      <c r="BX589" s="31"/>
      <c r="BY589" s="31"/>
      <c r="BZ589" s="31"/>
      <c r="CA589" s="31"/>
      <c r="CB589" s="31"/>
      <c r="CC589" s="31"/>
      <c r="CD589" s="31"/>
      <c r="CE589" s="31"/>
      <c r="CF589" s="31"/>
      <c r="CG589" s="31"/>
      <c r="CH589" s="31"/>
      <c r="CI589" s="31"/>
      <c r="CJ589" s="31"/>
      <c r="CK589" s="31"/>
      <c r="CL589" s="31"/>
      <c r="CM589" s="31"/>
      <c r="CN589" s="31"/>
      <c r="CO589" s="31"/>
      <c r="CP589" s="31"/>
      <c r="CQ589" s="31"/>
      <c r="CR589" s="31"/>
      <c r="CS589" s="31"/>
      <c r="CT589" s="31"/>
      <c r="CU589" s="31"/>
      <c r="CV589" s="31"/>
      <c r="CW589" s="31"/>
      <c r="CX589" s="31"/>
      <c r="CY589" s="31"/>
      <c r="CZ589" s="31"/>
      <c r="DA589" s="31"/>
      <c r="DB589" s="31"/>
      <c r="DC589" s="31"/>
      <c r="DD589" s="31"/>
      <c r="DE589" s="31"/>
      <c r="DF589" s="31"/>
      <c r="DG589" s="31"/>
      <c r="DH589" s="31"/>
      <c r="DI589" s="31"/>
      <c r="DJ589" s="31"/>
      <c r="DK589" s="31"/>
      <c r="DL589" s="31"/>
      <c r="DM589" s="31"/>
      <c r="DN589" s="31"/>
      <c r="DO589" s="31"/>
      <c r="DP589" s="31"/>
      <c r="DQ589" s="31"/>
      <c r="DR589" s="31"/>
      <c r="DS589" s="31"/>
      <c r="DT589" s="31"/>
      <c r="DU589" s="31"/>
      <c r="DV589" s="31"/>
      <c r="DW589" s="31"/>
    </row>
    <row r="590" customFormat="false" ht="15.75" hidden="false" customHeight="true" outlineLevel="0" collapsed="false">
      <c r="A590" s="21" t="n">
        <v>589</v>
      </c>
      <c r="B590" s="21" t="str">
        <f aca="false">IFERROR(VLOOKUP($A$1&amp;":"&amp;A590,'Finish order'!C:K,6,FALSE()),"")</f>
        <v/>
      </c>
      <c r="C590" s="21" t="str">
        <f aca="false">IFERROR(VLOOKUP(A$1&amp;":"&amp;A590,'Finish order'!$C:$K,9,FALSE()),"")</f>
        <v/>
      </c>
      <c r="D590" s="21" t="str">
        <f aca="false">IFERROR(VLOOKUP(A$1&amp;":"&amp;A590,'Finish order'!$C:$K,7,FALSE()),"")</f>
        <v/>
      </c>
      <c r="E590" s="29" t="str">
        <f aca="false">IFERROR(VLOOKUP($A$1&amp;":"&amp;A590,'Finish order'!C:K,5,FALSE()),"")</f>
        <v/>
      </c>
      <c r="F590" s="21" t="str">
        <f aca="false">IFERROR(VLOOKUP($A$1&amp;":"&amp;A590,'Finish order'!C:K,4,FALSE()),"")</f>
        <v/>
      </c>
      <c r="G590" s="21" t="str">
        <f aca="false" t="array" ref="G590:G590">IFERROR(SMALL(IF($D$2:$D1499=D590,$A$2:$A$911*1.001),1),"")</f>
        <v/>
      </c>
      <c r="H590" s="21" t="str">
        <f aca="false" t="array" ref="H590:H590">IFERROR(SMALL(IF($D$2:$D1499=D590,$A$2:$A$911*1.0001),2),"")</f>
        <v/>
      </c>
      <c r="I590" s="21" t="str">
        <f aca="false" t="array" ref="I590:I590">IFERROR(SMALL(IF($D$2:$D1499=D590,$A$2:$A$911*1.00001),3),"")</f>
        <v/>
      </c>
      <c r="J590" s="21" t="str">
        <f aca="false" t="array" ref="J590:J590">IFERROR(SMALL(IF($D$2:$D1499=D590,$A$2:$A$911*1.000001),4),"")</f>
        <v/>
      </c>
      <c r="K590" s="30" t="str">
        <f aca="false">IF(A590&lt;&gt;"", IF(COUNT(G590:J590)=4, SUM(G590:J590), "No"), "")</f>
        <v>No</v>
      </c>
      <c r="L590" s="30" t="str">
        <f aca="false">IF(A590&lt;&gt;"", IF(COUNT(G590:I590)=3, SUM(G590:I590), "No"), "")</f>
        <v>No</v>
      </c>
      <c r="M590" s="30" t="str">
        <f aca="false">IF(A590&lt;&gt;"", IF(COUNT(G590:H590)=2, SUM(G590:H590), "No"), "")</f>
        <v>No</v>
      </c>
      <c r="N590" s="30" t="str">
        <f aca="false">'Results 10 year vets'!$D590&amp;":"&amp;Table1[[#Headers],[Male]]</f>
        <v>:Male</v>
      </c>
      <c r="O590" s="31"/>
      <c r="P590" s="31"/>
      <c r="Q590" s="31"/>
      <c r="R590" s="31"/>
      <c r="S590" s="31"/>
      <c r="T590" s="31"/>
      <c r="U590" s="31"/>
      <c r="Z590" s="33" t="str">
        <f aca="false">IF(P590&lt;&gt;"", IF(COUNT(V590:Y590)=4, SUM(V590:Y590), "No"), "")</f>
        <v/>
      </c>
      <c r="AA590" s="33" t="str">
        <f aca="false">IF(P590&lt;&gt;"", IF(COUNT(V590:X590)=3, SUM(V590:X590), "No"), "")</f>
        <v/>
      </c>
      <c r="AB590" s="33" t="str">
        <f aca="false">IF(P590&lt;&gt;"", IF(COUNT(V590:W590)=2, SUM(V590:W590), "No"), "")</f>
        <v/>
      </c>
      <c r="AC590" s="33"/>
      <c r="AD590" s="31"/>
      <c r="AE590" s="31"/>
      <c r="AF590" s="31"/>
      <c r="AG590" s="31"/>
      <c r="AH590" s="31"/>
      <c r="AI590" s="31"/>
      <c r="AJ590" s="31"/>
      <c r="AK590" s="31"/>
      <c r="AL590" s="31"/>
      <c r="AM590" s="31"/>
      <c r="AN590" s="31"/>
      <c r="AO590" s="31"/>
      <c r="AP590" s="31"/>
      <c r="AQ590" s="31"/>
      <c r="AR590" s="31"/>
      <c r="AS590" s="31"/>
      <c r="AT590" s="31"/>
      <c r="AU590" s="31"/>
      <c r="AV590" s="31"/>
      <c r="AW590" s="31"/>
      <c r="AX590" s="31"/>
      <c r="AY590" s="31"/>
      <c r="AZ590" s="31"/>
      <c r="BA590" s="31"/>
      <c r="BB590" s="31"/>
      <c r="BC590" s="31"/>
      <c r="BD590" s="31"/>
      <c r="BE590" s="31"/>
      <c r="BF590" s="31"/>
      <c r="BG590" s="31"/>
      <c r="BH590" s="31"/>
      <c r="BI590" s="31"/>
      <c r="BJ590" s="31"/>
      <c r="BK590" s="31"/>
      <c r="BL590" s="31"/>
      <c r="BM590" s="31"/>
      <c r="BN590" s="31"/>
      <c r="BO590" s="31"/>
      <c r="BP590" s="31"/>
      <c r="BQ590" s="31"/>
      <c r="BR590" s="31"/>
      <c r="BS590" s="31"/>
      <c r="BT590" s="31"/>
      <c r="BU590" s="31"/>
      <c r="BV590" s="31"/>
      <c r="BW590" s="31"/>
      <c r="BX590" s="31"/>
      <c r="BY590" s="31"/>
      <c r="BZ590" s="31"/>
      <c r="CA590" s="31"/>
      <c r="CB590" s="31"/>
      <c r="CC590" s="31"/>
      <c r="CD590" s="31"/>
      <c r="CE590" s="31"/>
      <c r="CF590" s="31"/>
      <c r="CG590" s="31"/>
      <c r="CH590" s="31"/>
      <c r="CI590" s="31"/>
      <c r="CJ590" s="31"/>
      <c r="CK590" s="31"/>
      <c r="CL590" s="31"/>
      <c r="CM590" s="31"/>
      <c r="CN590" s="31"/>
      <c r="CO590" s="31"/>
      <c r="CP590" s="31"/>
      <c r="CQ590" s="31"/>
      <c r="CR590" s="31"/>
      <c r="CS590" s="31"/>
      <c r="CT590" s="31"/>
      <c r="CU590" s="31"/>
      <c r="CV590" s="31"/>
      <c r="CW590" s="31"/>
      <c r="CX590" s="31"/>
      <c r="CY590" s="31"/>
      <c r="CZ590" s="31"/>
      <c r="DA590" s="31"/>
      <c r="DB590" s="31"/>
      <c r="DC590" s="31"/>
      <c r="DD590" s="31"/>
      <c r="DE590" s="31"/>
      <c r="DF590" s="31"/>
      <c r="DG590" s="31"/>
      <c r="DH590" s="31"/>
      <c r="DI590" s="31"/>
      <c r="DJ590" s="31"/>
      <c r="DK590" s="31"/>
      <c r="DL590" s="31"/>
      <c r="DM590" s="31"/>
      <c r="DN590" s="31"/>
      <c r="DO590" s="31"/>
      <c r="DP590" s="31"/>
      <c r="DQ590" s="31"/>
      <c r="DR590" s="31"/>
      <c r="DS590" s="31"/>
      <c r="DT590" s="31"/>
      <c r="DU590" s="31"/>
      <c r="DV590" s="31"/>
      <c r="DW590" s="31"/>
    </row>
    <row r="591" customFormat="false" ht="15.75" hidden="false" customHeight="true" outlineLevel="0" collapsed="false">
      <c r="A591" s="21" t="n">
        <v>590</v>
      </c>
      <c r="B591" s="21" t="str">
        <f aca="false">IFERROR(VLOOKUP($A$1&amp;":"&amp;A591,'Finish order'!C:K,6,FALSE()),"")</f>
        <v/>
      </c>
      <c r="C591" s="21" t="str">
        <f aca="false">IFERROR(VLOOKUP(A$1&amp;":"&amp;A591,'Finish order'!$C:$K,9,FALSE()),"")</f>
        <v/>
      </c>
      <c r="D591" s="21" t="str">
        <f aca="false">IFERROR(VLOOKUP(A$1&amp;":"&amp;A591,'Finish order'!$C:$K,7,FALSE()),"")</f>
        <v/>
      </c>
      <c r="E591" s="29" t="str">
        <f aca="false">IFERROR(VLOOKUP($A$1&amp;":"&amp;A591,'Finish order'!C:K,5,FALSE()),"")</f>
        <v/>
      </c>
      <c r="F591" s="21" t="str">
        <f aca="false">IFERROR(VLOOKUP($A$1&amp;":"&amp;A591,'Finish order'!C:K,4,FALSE()),"")</f>
        <v/>
      </c>
      <c r="G591" s="21" t="str">
        <f aca="false" t="array" ref="G591:G591">IFERROR(SMALL(IF($D$2:$D1500=D591,$A$2:$A$911*1.001),1),"")</f>
        <v/>
      </c>
      <c r="H591" s="21" t="str">
        <f aca="false" t="array" ref="H591:H591">IFERROR(SMALL(IF($D$2:$D1500=D591,$A$2:$A$911*1.0001),2),"")</f>
        <v/>
      </c>
      <c r="I591" s="21" t="str">
        <f aca="false" t="array" ref="I591:I591">IFERROR(SMALL(IF($D$2:$D1500=D591,$A$2:$A$911*1.00001),3),"")</f>
        <v/>
      </c>
      <c r="J591" s="21" t="str">
        <f aca="false" t="array" ref="J591:J591">IFERROR(SMALL(IF($D$2:$D1500=D591,$A$2:$A$911*1.000001),4),"")</f>
        <v/>
      </c>
      <c r="K591" s="30" t="str">
        <f aca="false">IF(A591&lt;&gt;"", IF(COUNT(G591:J591)=4, SUM(G591:J591), "No"), "")</f>
        <v>No</v>
      </c>
      <c r="L591" s="30" t="str">
        <f aca="false">IF(A591&lt;&gt;"", IF(COUNT(G591:I591)=3, SUM(G591:I591), "No"), "")</f>
        <v>No</v>
      </c>
      <c r="M591" s="30" t="str">
        <f aca="false">IF(A591&lt;&gt;"", IF(COUNT(G591:H591)=2, SUM(G591:H591), "No"), "")</f>
        <v>No</v>
      </c>
      <c r="N591" s="30" t="str">
        <f aca="false">'Results 10 year vets'!$D591&amp;":"&amp;Table1[[#Headers],[Male]]</f>
        <v>:Male</v>
      </c>
      <c r="O591" s="31"/>
      <c r="P591" s="31"/>
      <c r="Q591" s="31"/>
      <c r="R591" s="31"/>
      <c r="S591" s="31"/>
      <c r="T591" s="31"/>
      <c r="U591" s="31"/>
      <c r="Z591" s="33" t="str">
        <f aca="false">IF(P591&lt;&gt;"", IF(COUNT(V591:Y591)=4, SUM(V591:Y591), "No"), "")</f>
        <v/>
      </c>
      <c r="AA591" s="33" t="str">
        <f aca="false">IF(P591&lt;&gt;"", IF(COUNT(V591:X591)=3, SUM(V591:X591), "No"), "")</f>
        <v/>
      </c>
      <c r="AB591" s="33" t="str">
        <f aca="false">IF(P591&lt;&gt;"", IF(COUNT(V591:W591)=2, SUM(V591:W591), "No"), "")</f>
        <v/>
      </c>
      <c r="AC591" s="33"/>
      <c r="AD591" s="31"/>
      <c r="AE591" s="31"/>
      <c r="AF591" s="31"/>
      <c r="AG591" s="31"/>
      <c r="AH591" s="31"/>
      <c r="AI591" s="31"/>
      <c r="AJ591" s="31"/>
      <c r="AK591" s="31"/>
      <c r="AL591" s="31"/>
      <c r="AM591" s="31"/>
      <c r="AN591" s="31"/>
      <c r="AO591" s="31"/>
      <c r="AP591" s="31"/>
      <c r="AQ591" s="31"/>
      <c r="AR591" s="31"/>
      <c r="AS591" s="31"/>
      <c r="AT591" s="31"/>
      <c r="AU591" s="31"/>
      <c r="AV591" s="31"/>
      <c r="AW591" s="31"/>
      <c r="AX591" s="31"/>
      <c r="AY591" s="31"/>
      <c r="AZ591" s="31"/>
      <c r="BA591" s="31"/>
      <c r="BB591" s="31"/>
      <c r="BC591" s="31"/>
      <c r="BD591" s="31"/>
      <c r="BE591" s="31"/>
      <c r="BF591" s="31"/>
      <c r="BG591" s="31"/>
      <c r="BH591" s="31"/>
      <c r="BI591" s="31"/>
      <c r="BJ591" s="31"/>
      <c r="BK591" s="31"/>
      <c r="BL591" s="31"/>
      <c r="BM591" s="31"/>
      <c r="BN591" s="31"/>
      <c r="BO591" s="31"/>
      <c r="BP591" s="31"/>
      <c r="BQ591" s="31"/>
      <c r="BR591" s="31"/>
      <c r="BS591" s="31"/>
      <c r="BT591" s="31"/>
      <c r="BU591" s="31"/>
      <c r="BV591" s="31"/>
      <c r="BW591" s="31"/>
      <c r="BX591" s="31"/>
      <c r="BY591" s="31"/>
      <c r="BZ591" s="31"/>
      <c r="CA591" s="31"/>
      <c r="CB591" s="31"/>
      <c r="CC591" s="31"/>
      <c r="CD591" s="31"/>
      <c r="CE591" s="31"/>
      <c r="CF591" s="31"/>
      <c r="CG591" s="31"/>
      <c r="CH591" s="31"/>
      <c r="CI591" s="31"/>
      <c r="CJ591" s="31"/>
      <c r="CK591" s="31"/>
      <c r="CL591" s="31"/>
      <c r="CM591" s="31"/>
      <c r="CN591" s="31"/>
      <c r="CO591" s="31"/>
      <c r="CP591" s="31"/>
      <c r="CQ591" s="31"/>
      <c r="CR591" s="31"/>
      <c r="CS591" s="31"/>
      <c r="CT591" s="31"/>
      <c r="CU591" s="31"/>
      <c r="CV591" s="31"/>
      <c r="CW591" s="31"/>
      <c r="CX591" s="31"/>
      <c r="CY591" s="31"/>
      <c r="CZ591" s="31"/>
      <c r="DA591" s="31"/>
      <c r="DB591" s="31"/>
      <c r="DC591" s="31"/>
      <c r="DD591" s="31"/>
      <c r="DE591" s="31"/>
      <c r="DF591" s="31"/>
      <c r="DG591" s="31"/>
      <c r="DH591" s="31"/>
      <c r="DI591" s="31"/>
      <c r="DJ591" s="31"/>
      <c r="DK591" s="31"/>
      <c r="DL591" s="31"/>
      <c r="DM591" s="31"/>
      <c r="DN591" s="31"/>
      <c r="DO591" s="31"/>
      <c r="DP591" s="31"/>
      <c r="DQ591" s="31"/>
      <c r="DR591" s="31"/>
      <c r="DS591" s="31"/>
      <c r="DT591" s="31"/>
      <c r="DU591" s="31"/>
      <c r="DV591" s="31"/>
      <c r="DW591" s="31"/>
    </row>
    <row r="592" customFormat="false" ht="15.75" hidden="false" customHeight="true" outlineLevel="0" collapsed="false">
      <c r="A592" s="21" t="n">
        <v>591</v>
      </c>
      <c r="B592" s="21" t="str">
        <f aca="false">IFERROR(VLOOKUP($A$1&amp;":"&amp;A592,'Finish order'!C:K,6,FALSE()),"")</f>
        <v/>
      </c>
      <c r="C592" s="21" t="str">
        <f aca="false">IFERROR(VLOOKUP(A$1&amp;":"&amp;A592,'Finish order'!$C:$K,9,FALSE()),"")</f>
        <v/>
      </c>
      <c r="D592" s="21" t="str">
        <f aca="false">IFERROR(VLOOKUP(A$1&amp;":"&amp;A592,'Finish order'!$C:$K,7,FALSE()),"")</f>
        <v/>
      </c>
      <c r="E592" s="29" t="str">
        <f aca="false">IFERROR(VLOOKUP($A$1&amp;":"&amp;A592,'Finish order'!C:K,5,FALSE()),"")</f>
        <v/>
      </c>
      <c r="F592" s="21" t="str">
        <f aca="false">IFERROR(VLOOKUP($A$1&amp;":"&amp;A592,'Finish order'!C:K,4,FALSE()),"")</f>
        <v/>
      </c>
      <c r="G592" s="21" t="str">
        <f aca="false" t="array" ref="G592:G592">IFERROR(SMALL(IF($D$2:$D1501=D592,$A$2:$A$911*1.001),1),"")</f>
        <v/>
      </c>
      <c r="H592" s="21" t="str">
        <f aca="false" t="array" ref="H592:H592">IFERROR(SMALL(IF($D$2:$D1501=D592,$A$2:$A$911*1.0001),2),"")</f>
        <v/>
      </c>
      <c r="I592" s="21" t="str">
        <f aca="false" t="array" ref="I592:I592">IFERROR(SMALL(IF($D$2:$D1501=D592,$A$2:$A$911*1.00001),3),"")</f>
        <v/>
      </c>
      <c r="J592" s="21" t="str">
        <f aca="false" t="array" ref="J592:J592">IFERROR(SMALL(IF($D$2:$D1501=D592,$A$2:$A$911*1.000001),4),"")</f>
        <v/>
      </c>
      <c r="K592" s="30" t="str">
        <f aca="false">IF(A592&lt;&gt;"", IF(COUNT(G592:J592)=4, SUM(G592:J592), "No"), "")</f>
        <v>No</v>
      </c>
      <c r="L592" s="30" t="str">
        <f aca="false">IF(A592&lt;&gt;"", IF(COUNT(G592:I592)=3, SUM(G592:I592), "No"), "")</f>
        <v>No</v>
      </c>
      <c r="M592" s="30" t="str">
        <f aca="false">IF(A592&lt;&gt;"", IF(COUNT(G592:H592)=2, SUM(G592:H592), "No"), "")</f>
        <v>No</v>
      </c>
      <c r="N592" s="30" t="str">
        <f aca="false">'Results 10 year vets'!$D592&amp;":"&amp;Table1[[#Headers],[Male]]</f>
        <v>:Male</v>
      </c>
      <c r="O592" s="31"/>
      <c r="P592" s="31"/>
      <c r="Q592" s="31"/>
      <c r="R592" s="31"/>
      <c r="S592" s="31"/>
      <c r="T592" s="31"/>
      <c r="U592" s="31"/>
      <c r="Z592" s="33" t="str">
        <f aca="false">IF(P592&lt;&gt;"", IF(COUNT(V592:Y592)=4, SUM(V592:Y592), "No"), "")</f>
        <v/>
      </c>
      <c r="AA592" s="33" t="str">
        <f aca="false">IF(P592&lt;&gt;"", IF(COUNT(V592:X592)=3, SUM(V592:X592), "No"), "")</f>
        <v/>
      </c>
      <c r="AB592" s="33" t="str">
        <f aca="false">IF(P592&lt;&gt;"", IF(COUNT(V592:W592)=2, SUM(V592:W592), "No"), "")</f>
        <v/>
      </c>
      <c r="AC592" s="33"/>
      <c r="AD592" s="31"/>
      <c r="AE592" s="31"/>
      <c r="AF592" s="31"/>
      <c r="AG592" s="31"/>
      <c r="AH592" s="31"/>
      <c r="AI592" s="31"/>
      <c r="AJ592" s="31"/>
      <c r="AK592" s="31"/>
      <c r="AL592" s="31"/>
      <c r="AM592" s="31"/>
      <c r="AN592" s="31"/>
      <c r="AO592" s="31"/>
      <c r="AP592" s="31"/>
      <c r="AQ592" s="31"/>
      <c r="AR592" s="31"/>
      <c r="AS592" s="31"/>
      <c r="AT592" s="31"/>
      <c r="AU592" s="31"/>
      <c r="AV592" s="31"/>
      <c r="AW592" s="31"/>
      <c r="AX592" s="31"/>
      <c r="AY592" s="31"/>
      <c r="AZ592" s="31"/>
      <c r="BA592" s="31"/>
      <c r="BB592" s="31"/>
      <c r="BC592" s="31"/>
      <c r="BD592" s="31"/>
      <c r="BE592" s="31"/>
      <c r="BF592" s="31"/>
      <c r="BG592" s="31"/>
      <c r="BH592" s="31"/>
      <c r="BI592" s="31"/>
      <c r="BJ592" s="31"/>
      <c r="BK592" s="31"/>
      <c r="BL592" s="31"/>
      <c r="BM592" s="31"/>
      <c r="BN592" s="31"/>
      <c r="BO592" s="31"/>
      <c r="BP592" s="31"/>
      <c r="BQ592" s="31"/>
      <c r="BR592" s="31"/>
      <c r="BS592" s="31"/>
      <c r="BT592" s="31"/>
      <c r="BU592" s="31"/>
      <c r="BV592" s="31"/>
      <c r="BW592" s="31"/>
      <c r="BX592" s="31"/>
      <c r="BY592" s="31"/>
      <c r="BZ592" s="31"/>
      <c r="CA592" s="31"/>
      <c r="CB592" s="31"/>
      <c r="CC592" s="31"/>
      <c r="CD592" s="31"/>
      <c r="CE592" s="31"/>
      <c r="CF592" s="31"/>
      <c r="CG592" s="31"/>
      <c r="CH592" s="31"/>
      <c r="CI592" s="31"/>
      <c r="CJ592" s="31"/>
      <c r="CK592" s="31"/>
      <c r="CL592" s="31"/>
      <c r="CM592" s="31"/>
      <c r="CN592" s="31"/>
      <c r="CO592" s="31"/>
      <c r="CP592" s="31"/>
      <c r="CQ592" s="31"/>
      <c r="CR592" s="31"/>
      <c r="CS592" s="31"/>
      <c r="CT592" s="31"/>
      <c r="CU592" s="31"/>
      <c r="CV592" s="31"/>
      <c r="CW592" s="31"/>
      <c r="CX592" s="31"/>
      <c r="CY592" s="31"/>
      <c r="CZ592" s="31"/>
      <c r="DA592" s="31"/>
      <c r="DB592" s="31"/>
      <c r="DC592" s="31"/>
      <c r="DD592" s="31"/>
      <c r="DE592" s="31"/>
      <c r="DF592" s="31"/>
      <c r="DG592" s="31"/>
      <c r="DH592" s="31"/>
      <c r="DI592" s="31"/>
      <c r="DJ592" s="31"/>
      <c r="DK592" s="31"/>
      <c r="DL592" s="31"/>
      <c r="DM592" s="31"/>
      <c r="DN592" s="31"/>
      <c r="DO592" s="31"/>
      <c r="DP592" s="31"/>
      <c r="DQ592" s="31"/>
      <c r="DR592" s="31"/>
      <c r="DS592" s="31"/>
      <c r="DT592" s="31"/>
      <c r="DU592" s="31"/>
      <c r="DV592" s="31"/>
      <c r="DW592" s="31"/>
    </row>
    <row r="593" customFormat="false" ht="15.75" hidden="false" customHeight="true" outlineLevel="0" collapsed="false">
      <c r="A593" s="21" t="n">
        <v>592</v>
      </c>
      <c r="B593" s="21" t="str">
        <f aca="false">IFERROR(VLOOKUP($A$1&amp;":"&amp;A593,'Finish order'!C:K,6,FALSE()),"")</f>
        <v/>
      </c>
      <c r="C593" s="21" t="str">
        <f aca="false">IFERROR(VLOOKUP(A$1&amp;":"&amp;A593,'Finish order'!$C:$K,9,FALSE()),"")</f>
        <v/>
      </c>
      <c r="D593" s="21" t="str">
        <f aca="false">IFERROR(VLOOKUP(A$1&amp;":"&amp;A593,'Finish order'!$C:$K,7,FALSE()),"")</f>
        <v/>
      </c>
      <c r="E593" s="29" t="str">
        <f aca="false">IFERROR(VLOOKUP($A$1&amp;":"&amp;A593,'Finish order'!C:K,5,FALSE()),"")</f>
        <v/>
      </c>
      <c r="F593" s="21" t="str">
        <f aca="false">IFERROR(VLOOKUP($A$1&amp;":"&amp;A593,'Finish order'!C:K,4,FALSE()),"")</f>
        <v/>
      </c>
      <c r="G593" s="21" t="str">
        <f aca="false" t="array" ref="G593:G593">IFERROR(SMALL(IF($D$2:$D1502=D593,$A$2:$A$911*1.001),1),"")</f>
        <v/>
      </c>
      <c r="H593" s="21" t="str">
        <f aca="false" t="array" ref="H593:H593">IFERROR(SMALL(IF($D$2:$D1502=D593,$A$2:$A$911*1.0001),2),"")</f>
        <v/>
      </c>
      <c r="I593" s="21" t="str">
        <f aca="false" t="array" ref="I593:I593">IFERROR(SMALL(IF($D$2:$D1502=D593,$A$2:$A$911*1.00001),3),"")</f>
        <v/>
      </c>
      <c r="J593" s="21" t="str">
        <f aca="false" t="array" ref="J593:J593">IFERROR(SMALL(IF($D$2:$D1502=D593,$A$2:$A$911*1.000001),4),"")</f>
        <v/>
      </c>
      <c r="K593" s="30" t="str">
        <f aca="false">IF(A593&lt;&gt;"", IF(COUNT(G593:J593)=4, SUM(G593:J593), "No"), "")</f>
        <v>No</v>
      </c>
      <c r="L593" s="30" t="str">
        <f aca="false">IF(A593&lt;&gt;"", IF(COUNT(G593:I593)=3, SUM(G593:I593), "No"), "")</f>
        <v>No</v>
      </c>
      <c r="M593" s="30" t="str">
        <f aca="false">IF(A593&lt;&gt;"", IF(COUNT(G593:H593)=2, SUM(G593:H593), "No"), "")</f>
        <v>No</v>
      </c>
      <c r="N593" s="30" t="str">
        <f aca="false">'Results 10 year vets'!$D593&amp;":"&amp;Table1[[#Headers],[Male]]</f>
        <v>:Male</v>
      </c>
      <c r="O593" s="31"/>
      <c r="P593" s="31"/>
      <c r="Q593" s="31"/>
      <c r="R593" s="31"/>
      <c r="S593" s="31"/>
      <c r="T593" s="31"/>
      <c r="U593" s="31"/>
      <c r="Z593" s="33" t="str">
        <f aca="false">IF(P593&lt;&gt;"", IF(COUNT(V593:Y593)=4, SUM(V593:Y593), "No"), "")</f>
        <v/>
      </c>
      <c r="AA593" s="33" t="str">
        <f aca="false">IF(P593&lt;&gt;"", IF(COUNT(V593:X593)=3, SUM(V593:X593), "No"), "")</f>
        <v/>
      </c>
      <c r="AB593" s="33" t="str">
        <f aca="false">IF(P593&lt;&gt;"", IF(COUNT(V593:W593)=2, SUM(V593:W593), "No"), "")</f>
        <v/>
      </c>
      <c r="AC593" s="33"/>
      <c r="AD593" s="31"/>
      <c r="AE593" s="31"/>
      <c r="AF593" s="31"/>
      <c r="AG593" s="31"/>
      <c r="AH593" s="31"/>
      <c r="AI593" s="31"/>
      <c r="AJ593" s="31"/>
      <c r="AK593" s="31"/>
      <c r="AL593" s="31"/>
      <c r="AM593" s="31"/>
      <c r="AN593" s="31"/>
      <c r="AO593" s="31"/>
      <c r="AP593" s="31"/>
      <c r="AQ593" s="31"/>
      <c r="AR593" s="31"/>
      <c r="AS593" s="31"/>
      <c r="AT593" s="31"/>
      <c r="AU593" s="31"/>
      <c r="AV593" s="31"/>
      <c r="AW593" s="31"/>
      <c r="AX593" s="31"/>
      <c r="AY593" s="31"/>
      <c r="AZ593" s="31"/>
      <c r="BA593" s="31"/>
      <c r="BB593" s="31"/>
      <c r="BC593" s="31"/>
      <c r="BD593" s="31"/>
      <c r="BE593" s="31"/>
      <c r="BF593" s="31"/>
      <c r="BG593" s="31"/>
      <c r="BH593" s="31"/>
      <c r="BI593" s="31"/>
      <c r="BJ593" s="31"/>
      <c r="BK593" s="31"/>
      <c r="BL593" s="31"/>
      <c r="BM593" s="31"/>
      <c r="BN593" s="31"/>
      <c r="BO593" s="31"/>
      <c r="BP593" s="31"/>
      <c r="BQ593" s="31"/>
      <c r="BR593" s="31"/>
      <c r="BS593" s="31"/>
      <c r="BT593" s="31"/>
      <c r="BU593" s="31"/>
      <c r="BV593" s="31"/>
      <c r="BW593" s="31"/>
      <c r="BX593" s="31"/>
      <c r="BY593" s="31"/>
      <c r="BZ593" s="31"/>
      <c r="CA593" s="31"/>
      <c r="CB593" s="31"/>
      <c r="CC593" s="31"/>
      <c r="CD593" s="31"/>
      <c r="CE593" s="31"/>
      <c r="CF593" s="31"/>
      <c r="CG593" s="31"/>
      <c r="CH593" s="31"/>
      <c r="CI593" s="31"/>
      <c r="CJ593" s="31"/>
      <c r="CK593" s="31"/>
      <c r="CL593" s="31"/>
      <c r="CM593" s="31"/>
      <c r="CN593" s="31"/>
      <c r="CO593" s="31"/>
      <c r="CP593" s="31"/>
      <c r="CQ593" s="31"/>
      <c r="CR593" s="31"/>
      <c r="CS593" s="31"/>
      <c r="CT593" s="31"/>
      <c r="CU593" s="31"/>
      <c r="CV593" s="31"/>
      <c r="CW593" s="31"/>
      <c r="CX593" s="31"/>
      <c r="CY593" s="31"/>
      <c r="CZ593" s="31"/>
      <c r="DA593" s="31"/>
      <c r="DB593" s="31"/>
      <c r="DC593" s="31"/>
      <c r="DD593" s="31"/>
      <c r="DE593" s="31"/>
      <c r="DF593" s="31"/>
      <c r="DG593" s="31"/>
      <c r="DH593" s="31"/>
      <c r="DI593" s="31"/>
      <c r="DJ593" s="31"/>
      <c r="DK593" s="31"/>
      <c r="DL593" s="31"/>
      <c r="DM593" s="31"/>
      <c r="DN593" s="31"/>
      <c r="DO593" s="31"/>
      <c r="DP593" s="31"/>
      <c r="DQ593" s="31"/>
      <c r="DR593" s="31"/>
      <c r="DS593" s="31"/>
      <c r="DT593" s="31"/>
      <c r="DU593" s="31"/>
      <c r="DV593" s="31"/>
      <c r="DW593" s="31"/>
    </row>
    <row r="594" customFormat="false" ht="15.75" hidden="false" customHeight="true" outlineLevel="0" collapsed="false">
      <c r="A594" s="21" t="n">
        <v>593</v>
      </c>
      <c r="B594" s="21" t="str">
        <f aca="false">IFERROR(VLOOKUP($A$1&amp;":"&amp;A594,'Finish order'!C:K,6,FALSE()),"")</f>
        <v/>
      </c>
      <c r="C594" s="21" t="str">
        <f aca="false">IFERROR(VLOOKUP(A$1&amp;":"&amp;A594,'Finish order'!$C:$K,9,FALSE()),"")</f>
        <v/>
      </c>
      <c r="D594" s="21" t="str">
        <f aca="false">IFERROR(VLOOKUP(A$1&amp;":"&amp;A594,'Finish order'!$C:$K,7,FALSE()),"")</f>
        <v/>
      </c>
      <c r="E594" s="29" t="str">
        <f aca="false">IFERROR(VLOOKUP($A$1&amp;":"&amp;A594,'Finish order'!C:K,5,FALSE()),"")</f>
        <v/>
      </c>
      <c r="F594" s="21" t="str">
        <f aca="false">IFERROR(VLOOKUP($A$1&amp;":"&amp;A594,'Finish order'!C:K,4,FALSE()),"")</f>
        <v/>
      </c>
      <c r="G594" s="21" t="str">
        <f aca="false" t="array" ref="G594:G594">IFERROR(SMALL(IF($D$2:$D1503=D594,$A$2:$A$911*1.001),1),"")</f>
        <v/>
      </c>
      <c r="H594" s="21" t="str">
        <f aca="false" t="array" ref="H594:H594">IFERROR(SMALL(IF($D$2:$D1503=D594,$A$2:$A$911*1.0001),2),"")</f>
        <v/>
      </c>
      <c r="I594" s="21" t="str">
        <f aca="false" t="array" ref="I594:I594">IFERROR(SMALL(IF($D$2:$D1503=D594,$A$2:$A$911*1.00001),3),"")</f>
        <v/>
      </c>
      <c r="J594" s="21" t="str">
        <f aca="false" t="array" ref="J594:J594">IFERROR(SMALL(IF($D$2:$D1503=D594,$A$2:$A$911*1.000001),4),"")</f>
        <v/>
      </c>
      <c r="K594" s="30" t="str">
        <f aca="false">IF(A594&lt;&gt;"", IF(COUNT(G594:J594)=4, SUM(G594:J594), "No"), "")</f>
        <v>No</v>
      </c>
      <c r="L594" s="30" t="str">
        <f aca="false">IF(A594&lt;&gt;"", IF(COUNT(G594:I594)=3, SUM(G594:I594), "No"), "")</f>
        <v>No</v>
      </c>
      <c r="M594" s="30" t="str">
        <f aca="false">IF(A594&lt;&gt;"", IF(COUNT(G594:H594)=2, SUM(G594:H594), "No"), "")</f>
        <v>No</v>
      </c>
      <c r="N594" s="30" t="str">
        <f aca="false">'Results 10 year vets'!$D594&amp;":"&amp;Table1[[#Headers],[Male]]</f>
        <v>:Male</v>
      </c>
      <c r="O594" s="31"/>
      <c r="P594" s="31"/>
      <c r="Q594" s="31"/>
      <c r="R594" s="31"/>
      <c r="S594" s="31"/>
      <c r="T594" s="31"/>
      <c r="U594" s="31"/>
      <c r="Z594" s="33" t="str">
        <f aca="false">IF(P594&lt;&gt;"", IF(COUNT(V594:Y594)=4, SUM(V594:Y594), "No"), "")</f>
        <v/>
      </c>
      <c r="AA594" s="33" t="str">
        <f aca="false">IF(P594&lt;&gt;"", IF(COUNT(V594:X594)=3, SUM(V594:X594), "No"), "")</f>
        <v/>
      </c>
      <c r="AB594" s="33" t="str">
        <f aca="false">IF(P594&lt;&gt;"", IF(COUNT(V594:W594)=2, SUM(V594:W594), "No"), "")</f>
        <v/>
      </c>
      <c r="AC594" s="33"/>
      <c r="AD594" s="31"/>
      <c r="AE594" s="31"/>
      <c r="AF594" s="31"/>
      <c r="AG594" s="31"/>
      <c r="AH594" s="31"/>
      <c r="AI594" s="31"/>
      <c r="AJ594" s="31"/>
      <c r="AK594" s="31"/>
      <c r="AL594" s="31"/>
      <c r="AM594" s="31"/>
      <c r="AN594" s="31"/>
      <c r="AO594" s="31"/>
      <c r="AP594" s="31"/>
      <c r="AQ594" s="31"/>
      <c r="AR594" s="31"/>
      <c r="AS594" s="31"/>
      <c r="AT594" s="31"/>
      <c r="AU594" s="31"/>
      <c r="AV594" s="31"/>
      <c r="AW594" s="31"/>
      <c r="AX594" s="31"/>
      <c r="AY594" s="31"/>
      <c r="AZ594" s="31"/>
      <c r="BA594" s="31"/>
      <c r="BB594" s="31"/>
      <c r="BC594" s="31"/>
      <c r="BD594" s="31"/>
      <c r="BE594" s="31"/>
      <c r="BF594" s="31"/>
      <c r="BG594" s="31"/>
      <c r="BH594" s="31"/>
      <c r="BI594" s="31"/>
      <c r="BJ594" s="31"/>
      <c r="BK594" s="31"/>
      <c r="BL594" s="31"/>
      <c r="BM594" s="31"/>
      <c r="BN594" s="31"/>
      <c r="BO594" s="31"/>
      <c r="BP594" s="31"/>
      <c r="BQ594" s="31"/>
      <c r="BR594" s="31"/>
      <c r="BS594" s="31"/>
      <c r="BT594" s="31"/>
      <c r="BU594" s="31"/>
      <c r="BV594" s="31"/>
      <c r="BW594" s="31"/>
      <c r="BX594" s="31"/>
      <c r="BY594" s="31"/>
      <c r="BZ594" s="31"/>
      <c r="CA594" s="31"/>
      <c r="CB594" s="31"/>
      <c r="CC594" s="31"/>
      <c r="CD594" s="31"/>
      <c r="CE594" s="31"/>
      <c r="CF594" s="31"/>
      <c r="CG594" s="31"/>
      <c r="CH594" s="31"/>
      <c r="CI594" s="31"/>
      <c r="CJ594" s="31"/>
      <c r="CK594" s="31"/>
      <c r="CL594" s="31"/>
      <c r="CM594" s="31"/>
      <c r="CN594" s="31"/>
      <c r="CO594" s="31"/>
      <c r="CP594" s="31"/>
      <c r="CQ594" s="31"/>
      <c r="CR594" s="31"/>
      <c r="CS594" s="31"/>
      <c r="CT594" s="31"/>
      <c r="CU594" s="31"/>
      <c r="CV594" s="31"/>
      <c r="CW594" s="31"/>
      <c r="CX594" s="31"/>
      <c r="CY594" s="31"/>
      <c r="CZ594" s="31"/>
      <c r="DA594" s="31"/>
      <c r="DB594" s="31"/>
      <c r="DC594" s="31"/>
      <c r="DD594" s="31"/>
      <c r="DE594" s="31"/>
      <c r="DF594" s="31"/>
      <c r="DG594" s="31"/>
      <c r="DH594" s="31"/>
      <c r="DI594" s="31"/>
      <c r="DJ594" s="31"/>
      <c r="DK594" s="31"/>
      <c r="DL594" s="31"/>
      <c r="DM594" s="31"/>
      <c r="DN594" s="31"/>
      <c r="DO594" s="31"/>
      <c r="DP594" s="31"/>
      <c r="DQ594" s="31"/>
      <c r="DR594" s="31"/>
      <c r="DS594" s="31"/>
      <c r="DT594" s="31"/>
      <c r="DU594" s="31"/>
      <c r="DV594" s="31"/>
      <c r="DW594" s="31"/>
    </row>
    <row r="595" customFormat="false" ht="15.75" hidden="false" customHeight="true" outlineLevel="0" collapsed="false">
      <c r="A595" s="21" t="n">
        <v>594</v>
      </c>
      <c r="B595" s="21" t="str">
        <f aca="false">IFERROR(VLOOKUP($A$1&amp;":"&amp;A595,'Finish order'!C:K,6,FALSE()),"")</f>
        <v/>
      </c>
      <c r="C595" s="21" t="str">
        <f aca="false">IFERROR(VLOOKUP(A$1&amp;":"&amp;A595,'Finish order'!$C:$K,9,FALSE()),"")</f>
        <v/>
      </c>
      <c r="D595" s="21" t="str">
        <f aca="false">IFERROR(VLOOKUP(A$1&amp;":"&amp;A595,'Finish order'!$C:$K,7,FALSE()),"")</f>
        <v/>
      </c>
      <c r="E595" s="29" t="str">
        <f aca="false">IFERROR(VLOOKUP($A$1&amp;":"&amp;A595,'Finish order'!C:K,5,FALSE()),"")</f>
        <v/>
      </c>
      <c r="F595" s="21" t="str">
        <f aca="false">IFERROR(VLOOKUP($A$1&amp;":"&amp;A595,'Finish order'!C:K,4,FALSE()),"")</f>
        <v/>
      </c>
      <c r="G595" s="21" t="str">
        <f aca="false" t="array" ref="G595:G595">IFERROR(SMALL(IF($D$2:$D1504=D595,$A$2:$A$911*1.001),1),"")</f>
        <v/>
      </c>
      <c r="H595" s="21" t="str">
        <f aca="false" t="array" ref="H595:H595">IFERROR(SMALL(IF($D$2:$D1504=D595,$A$2:$A$911*1.0001),2),"")</f>
        <v/>
      </c>
      <c r="I595" s="21" t="str">
        <f aca="false" t="array" ref="I595:I595">IFERROR(SMALL(IF($D$2:$D1504=D595,$A$2:$A$911*1.00001),3),"")</f>
        <v/>
      </c>
      <c r="J595" s="21" t="str">
        <f aca="false" t="array" ref="J595:J595">IFERROR(SMALL(IF($D$2:$D1504=D595,$A$2:$A$911*1.000001),4),"")</f>
        <v/>
      </c>
      <c r="K595" s="30" t="str">
        <f aca="false">IF(A595&lt;&gt;"", IF(COUNT(G595:J595)=4, SUM(G595:J595), "No"), "")</f>
        <v>No</v>
      </c>
      <c r="L595" s="30" t="str">
        <f aca="false">IF(A595&lt;&gt;"", IF(COUNT(G595:I595)=3, SUM(G595:I595), "No"), "")</f>
        <v>No</v>
      </c>
      <c r="M595" s="30" t="str">
        <f aca="false">IF(A595&lt;&gt;"", IF(COUNT(G595:H595)=2, SUM(G595:H595), "No"), "")</f>
        <v>No</v>
      </c>
      <c r="N595" s="30" t="str">
        <f aca="false">'Results 10 year vets'!$D595&amp;":"&amp;Table1[[#Headers],[Male]]</f>
        <v>:Male</v>
      </c>
      <c r="O595" s="31"/>
      <c r="P595" s="31"/>
      <c r="Q595" s="31"/>
      <c r="R595" s="31"/>
      <c r="S595" s="31"/>
      <c r="T595" s="31"/>
      <c r="U595" s="31"/>
      <c r="Z595" s="33" t="str">
        <f aca="false">IF(P595&lt;&gt;"", IF(COUNT(V595:Y595)=4, SUM(V595:Y595), "No"), "")</f>
        <v/>
      </c>
      <c r="AA595" s="33" t="str">
        <f aca="false">IF(P595&lt;&gt;"", IF(COUNT(V595:X595)=3, SUM(V595:X595), "No"), "")</f>
        <v/>
      </c>
      <c r="AB595" s="33" t="str">
        <f aca="false">IF(P595&lt;&gt;"", IF(COUNT(V595:W595)=2, SUM(V595:W595), "No"), "")</f>
        <v/>
      </c>
      <c r="AC595" s="33"/>
      <c r="AD595" s="31"/>
      <c r="AE595" s="31"/>
      <c r="AF595" s="31"/>
      <c r="AG595" s="31"/>
      <c r="AH595" s="31"/>
      <c r="AI595" s="31"/>
      <c r="AJ595" s="31"/>
      <c r="AK595" s="31"/>
      <c r="AL595" s="31"/>
      <c r="AM595" s="31"/>
      <c r="AN595" s="31"/>
      <c r="AO595" s="31"/>
      <c r="AP595" s="31"/>
      <c r="AQ595" s="31"/>
      <c r="AR595" s="31"/>
      <c r="AS595" s="31"/>
      <c r="AT595" s="31"/>
      <c r="AU595" s="31"/>
      <c r="AV595" s="31"/>
      <c r="AW595" s="31"/>
      <c r="AX595" s="31"/>
      <c r="AY595" s="31"/>
      <c r="AZ595" s="31"/>
      <c r="BA595" s="31"/>
      <c r="BB595" s="31"/>
      <c r="BC595" s="31"/>
      <c r="BD595" s="31"/>
      <c r="BE595" s="31"/>
      <c r="BF595" s="31"/>
      <c r="BG595" s="31"/>
      <c r="BH595" s="31"/>
      <c r="BI595" s="31"/>
      <c r="BJ595" s="31"/>
      <c r="BK595" s="31"/>
      <c r="BL595" s="31"/>
      <c r="BM595" s="31"/>
      <c r="BN595" s="31"/>
      <c r="BO595" s="31"/>
      <c r="BP595" s="31"/>
      <c r="BQ595" s="31"/>
      <c r="BR595" s="31"/>
      <c r="BS595" s="31"/>
      <c r="BT595" s="31"/>
      <c r="BU595" s="31"/>
      <c r="BV595" s="31"/>
      <c r="BW595" s="31"/>
      <c r="BX595" s="31"/>
      <c r="BY595" s="31"/>
      <c r="BZ595" s="31"/>
      <c r="CA595" s="31"/>
      <c r="CB595" s="31"/>
      <c r="CC595" s="31"/>
      <c r="CD595" s="31"/>
      <c r="CE595" s="31"/>
      <c r="CF595" s="31"/>
      <c r="CG595" s="31"/>
      <c r="CH595" s="31"/>
      <c r="CI595" s="31"/>
      <c r="CJ595" s="31"/>
      <c r="CK595" s="31"/>
      <c r="CL595" s="31"/>
      <c r="CM595" s="31"/>
      <c r="CN595" s="31"/>
      <c r="CO595" s="31"/>
      <c r="CP595" s="31"/>
      <c r="CQ595" s="31"/>
      <c r="CR595" s="31"/>
      <c r="CS595" s="31"/>
      <c r="CT595" s="31"/>
      <c r="CU595" s="31"/>
      <c r="CV595" s="31"/>
      <c r="CW595" s="31"/>
      <c r="CX595" s="31"/>
      <c r="CY595" s="31"/>
      <c r="CZ595" s="31"/>
      <c r="DA595" s="31"/>
      <c r="DB595" s="31"/>
      <c r="DC595" s="31"/>
      <c r="DD595" s="31"/>
      <c r="DE595" s="31"/>
      <c r="DF595" s="31"/>
      <c r="DG595" s="31"/>
      <c r="DH595" s="31"/>
      <c r="DI595" s="31"/>
      <c r="DJ595" s="31"/>
      <c r="DK595" s="31"/>
      <c r="DL595" s="31"/>
      <c r="DM595" s="31"/>
      <c r="DN595" s="31"/>
      <c r="DO595" s="31"/>
      <c r="DP595" s="31"/>
      <c r="DQ595" s="31"/>
      <c r="DR595" s="31"/>
      <c r="DS595" s="31"/>
      <c r="DT595" s="31"/>
      <c r="DU595" s="31"/>
      <c r="DV595" s="31"/>
      <c r="DW595" s="31"/>
    </row>
    <row r="596" customFormat="false" ht="15.75" hidden="false" customHeight="true" outlineLevel="0" collapsed="false">
      <c r="A596" s="21" t="n">
        <v>595</v>
      </c>
      <c r="B596" s="21" t="str">
        <f aca="false">IFERROR(VLOOKUP($A$1&amp;":"&amp;A596,'Finish order'!C:K,6,FALSE()),"")</f>
        <v/>
      </c>
      <c r="C596" s="21" t="str">
        <f aca="false">IFERROR(VLOOKUP(A$1&amp;":"&amp;A596,'Finish order'!$C:$K,9,FALSE()),"")</f>
        <v/>
      </c>
      <c r="D596" s="21" t="str">
        <f aca="false">IFERROR(VLOOKUP(A$1&amp;":"&amp;A596,'Finish order'!$C:$K,7,FALSE()),"")</f>
        <v/>
      </c>
      <c r="E596" s="29" t="str">
        <f aca="false">IFERROR(VLOOKUP($A$1&amp;":"&amp;A596,'Finish order'!C:K,5,FALSE()),"")</f>
        <v/>
      </c>
      <c r="F596" s="21" t="str">
        <f aca="false">IFERROR(VLOOKUP($A$1&amp;":"&amp;A596,'Finish order'!C:K,4,FALSE()),"")</f>
        <v/>
      </c>
      <c r="G596" s="21" t="str">
        <f aca="false" t="array" ref="G596:G596">IFERROR(SMALL(IF($D$2:$D1505=D596,$A$2:$A$911*1.001),1),"")</f>
        <v/>
      </c>
      <c r="H596" s="21" t="str">
        <f aca="false" t="array" ref="H596:H596">IFERROR(SMALL(IF($D$2:$D1505=D596,$A$2:$A$911*1.0001),2),"")</f>
        <v/>
      </c>
      <c r="I596" s="21" t="str">
        <f aca="false" t="array" ref="I596:I596">IFERROR(SMALL(IF($D$2:$D1505=D596,$A$2:$A$911*1.00001),3),"")</f>
        <v/>
      </c>
      <c r="J596" s="21" t="str">
        <f aca="false" t="array" ref="J596:J596">IFERROR(SMALL(IF($D$2:$D1505=D596,$A$2:$A$911*1.000001),4),"")</f>
        <v/>
      </c>
      <c r="K596" s="30" t="str">
        <f aca="false">IF(A596&lt;&gt;"", IF(COUNT(G596:J596)=4, SUM(G596:J596), "No"), "")</f>
        <v>No</v>
      </c>
      <c r="L596" s="30" t="str">
        <f aca="false">IF(A596&lt;&gt;"", IF(COUNT(G596:I596)=3, SUM(G596:I596), "No"), "")</f>
        <v>No</v>
      </c>
      <c r="M596" s="30" t="str">
        <f aca="false">IF(A596&lt;&gt;"", IF(COUNT(G596:H596)=2, SUM(G596:H596), "No"), "")</f>
        <v>No</v>
      </c>
      <c r="N596" s="30" t="str">
        <f aca="false">'Results 10 year vets'!$D596&amp;":"&amp;Table1[[#Headers],[Male]]</f>
        <v>:Male</v>
      </c>
      <c r="O596" s="31"/>
      <c r="P596" s="31"/>
      <c r="Q596" s="31"/>
      <c r="R596" s="31"/>
      <c r="S596" s="31"/>
      <c r="T596" s="31"/>
      <c r="U596" s="31"/>
      <c r="Z596" s="33" t="str">
        <f aca="false">IF(P596&lt;&gt;"", IF(COUNT(V596:Y596)=4, SUM(V596:Y596), "No"), "")</f>
        <v/>
      </c>
      <c r="AA596" s="33" t="str">
        <f aca="false">IF(P596&lt;&gt;"", IF(COUNT(V596:X596)=3, SUM(V596:X596), "No"), "")</f>
        <v/>
      </c>
      <c r="AB596" s="33" t="str">
        <f aca="false">IF(P596&lt;&gt;"", IF(COUNT(V596:W596)=2, SUM(V596:W596), "No"), "")</f>
        <v/>
      </c>
      <c r="AC596" s="33"/>
      <c r="AD596" s="31"/>
      <c r="AE596" s="31"/>
      <c r="AF596" s="31"/>
      <c r="AG596" s="31"/>
      <c r="AH596" s="31"/>
      <c r="AI596" s="31"/>
      <c r="AJ596" s="31"/>
      <c r="AK596" s="31"/>
      <c r="AL596" s="31"/>
      <c r="AM596" s="31"/>
      <c r="AN596" s="31"/>
      <c r="AO596" s="31"/>
      <c r="AP596" s="31"/>
      <c r="AQ596" s="31"/>
      <c r="AR596" s="31"/>
      <c r="AS596" s="31"/>
      <c r="AT596" s="31"/>
      <c r="AU596" s="31"/>
      <c r="AV596" s="31"/>
      <c r="AW596" s="31"/>
      <c r="AX596" s="31"/>
      <c r="AY596" s="31"/>
      <c r="AZ596" s="31"/>
      <c r="BA596" s="31"/>
      <c r="BB596" s="31"/>
      <c r="BC596" s="31"/>
      <c r="BD596" s="31"/>
      <c r="BE596" s="31"/>
      <c r="BF596" s="31"/>
      <c r="BG596" s="31"/>
      <c r="BH596" s="31"/>
      <c r="BI596" s="31"/>
      <c r="BJ596" s="31"/>
      <c r="BK596" s="31"/>
      <c r="BL596" s="31"/>
      <c r="BM596" s="31"/>
      <c r="BN596" s="31"/>
      <c r="BO596" s="31"/>
      <c r="BP596" s="31"/>
      <c r="BQ596" s="31"/>
      <c r="BR596" s="31"/>
      <c r="BS596" s="31"/>
      <c r="BT596" s="31"/>
      <c r="BU596" s="31"/>
      <c r="BV596" s="31"/>
      <c r="BW596" s="31"/>
      <c r="BX596" s="31"/>
      <c r="BY596" s="31"/>
      <c r="BZ596" s="31"/>
      <c r="CA596" s="31"/>
      <c r="CB596" s="31"/>
      <c r="CC596" s="31"/>
      <c r="CD596" s="31"/>
      <c r="CE596" s="31"/>
      <c r="CF596" s="31"/>
      <c r="CG596" s="31"/>
      <c r="CH596" s="31"/>
      <c r="CI596" s="31"/>
      <c r="CJ596" s="31"/>
      <c r="CK596" s="31"/>
      <c r="CL596" s="31"/>
      <c r="CM596" s="31"/>
      <c r="CN596" s="31"/>
      <c r="CO596" s="31"/>
      <c r="CP596" s="31"/>
      <c r="CQ596" s="31"/>
      <c r="CR596" s="31"/>
      <c r="CS596" s="31"/>
      <c r="CT596" s="31"/>
      <c r="CU596" s="31"/>
      <c r="CV596" s="31"/>
      <c r="CW596" s="31"/>
      <c r="CX596" s="31"/>
      <c r="CY596" s="31"/>
      <c r="CZ596" s="31"/>
      <c r="DA596" s="31"/>
      <c r="DB596" s="31"/>
      <c r="DC596" s="31"/>
      <c r="DD596" s="31"/>
      <c r="DE596" s="31"/>
      <c r="DF596" s="31"/>
      <c r="DG596" s="31"/>
      <c r="DH596" s="31"/>
      <c r="DI596" s="31"/>
      <c r="DJ596" s="31"/>
      <c r="DK596" s="31"/>
      <c r="DL596" s="31"/>
      <c r="DM596" s="31"/>
      <c r="DN596" s="31"/>
      <c r="DO596" s="31"/>
      <c r="DP596" s="31"/>
      <c r="DQ596" s="31"/>
      <c r="DR596" s="31"/>
      <c r="DS596" s="31"/>
      <c r="DT596" s="31"/>
      <c r="DU596" s="31"/>
      <c r="DV596" s="31"/>
      <c r="DW596" s="31"/>
    </row>
    <row r="597" customFormat="false" ht="15.75" hidden="false" customHeight="true" outlineLevel="0" collapsed="false">
      <c r="A597" s="21" t="n">
        <v>596</v>
      </c>
      <c r="B597" s="21" t="str">
        <f aca="false">IFERROR(VLOOKUP($A$1&amp;":"&amp;A597,'Finish order'!C:K,6,FALSE()),"")</f>
        <v/>
      </c>
      <c r="C597" s="21" t="str">
        <f aca="false">IFERROR(VLOOKUP(A$1&amp;":"&amp;A597,'Finish order'!$C:$K,9,FALSE()),"")</f>
        <v/>
      </c>
      <c r="D597" s="21" t="str">
        <f aca="false">IFERROR(VLOOKUP(A$1&amp;":"&amp;A597,'Finish order'!$C:$K,7,FALSE()),"")</f>
        <v/>
      </c>
      <c r="E597" s="29" t="str">
        <f aca="false">IFERROR(VLOOKUP($A$1&amp;":"&amp;A597,'Finish order'!C:K,5,FALSE()),"")</f>
        <v/>
      </c>
      <c r="F597" s="21" t="str">
        <f aca="false">IFERROR(VLOOKUP($A$1&amp;":"&amp;A597,'Finish order'!C:K,4,FALSE()),"")</f>
        <v/>
      </c>
      <c r="G597" s="21" t="str">
        <f aca="false" t="array" ref="G597:G597">IFERROR(SMALL(IF($D$2:$D1506=D597,$A$2:$A$911*1.001),1),"")</f>
        <v/>
      </c>
      <c r="H597" s="21" t="str">
        <f aca="false" t="array" ref="H597:H597">IFERROR(SMALL(IF($D$2:$D1506=D597,$A$2:$A$911*1.0001),2),"")</f>
        <v/>
      </c>
      <c r="I597" s="21" t="str">
        <f aca="false" t="array" ref="I597:I597">IFERROR(SMALL(IF($D$2:$D1506=D597,$A$2:$A$911*1.00001),3),"")</f>
        <v/>
      </c>
      <c r="J597" s="21" t="str">
        <f aca="false" t="array" ref="J597:J597">IFERROR(SMALL(IF($D$2:$D1506=D597,$A$2:$A$911*1.000001),4),"")</f>
        <v/>
      </c>
      <c r="K597" s="30" t="str">
        <f aca="false">IF(A597&lt;&gt;"", IF(COUNT(G597:J597)=4, SUM(G597:J597), "No"), "")</f>
        <v>No</v>
      </c>
      <c r="L597" s="30" t="str">
        <f aca="false">IF(A597&lt;&gt;"", IF(COUNT(G597:I597)=3, SUM(G597:I597), "No"), "")</f>
        <v>No</v>
      </c>
      <c r="M597" s="30" t="str">
        <f aca="false">IF(A597&lt;&gt;"", IF(COUNT(G597:H597)=2, SUM(G597:H597), "No"), "")</f>
        <v>No</v>
      </c>
      <c r="N597" s="30" t="str">
        <f aca="false">'Results 10 year vets'!$D597&amp;":"&amp;Table1[[#Headers],[Male]]</f>
        <v>:Male</v>
      </c>
      <c r="O597" s="31"/>
      <c r="P597" s="31"/>
      <c r="Q597" s="31"/>
      <c r="R597" s="31"/>
      <c r="S597" s="31"/>
      <c r="T597" s="31"/>
      <c r="U597" s="31"/>
      <c r="Z597" s="33" t="str">
        <f aca="false">IF(P597&lt;&gt;"", IF(COUNT(V597:Y597)=4, SUM(V597:Y597), "No"), "")</f>
        <v/>
      </c>
      <c r="AA597" s="33" t="str">
        <f aca="false">IF(P597&lt;&gt;"", IF(COUNT(V597:X597)=3, SUM(V597:X597), "No"), "")</f>
        <v/>
      </c>
      <c r="AB597" s="33" t="str">
        <f aca="false">IF(P597&lt;&gt;"", IF(COUNT(V597:W597)=2, SUM(V597:W597), "No"), "")</f>
        <v/>
      </c>
      <c r="AC597" s="33"/>
      <c r="AD597" s="31"/>
      <c r="AE597" s="31"/>
      <c r="AF597" s="31"/>
      <c r="AG597" s="31"/>
      <c r="AH597" s="31"/>
      <c r="AI597" s="31"/>
      <c r="AJ597" s="31"/>
      <c r="AK597" s="31"/>
      <c r="AL597" s="31"/>
      <c r="AM597" s="31"/>
      <c r="AN597" s="31"/>
      <c r="AO597" s="31"/>
      <c r="AP597" s="31"/>
      <c r="AQ597" s="31"/>
      <c r="AR597" s="31"/>
      <c r="AS597" s="31"/>
      <c r="AT597" s="31"/>
      <c r="AU597" s="31"/>
      <c r="AV597" s="31"/>
      <c r="AW597" s="31"/>
      <c r="AX597" s="31"/>
      <c r="AY597" s="31"/>
      <c r="AZ597" s="31"/>
      <c r="BA597" s="31"/>
      <c r="BB597" s="31"/>
      <c r="BC597" s="31"/>
      <c r="BD597" s="31"/>
      <c r="BE597" s="31"/>
      <c r="BF597" s="31"/>
      <c r="BG597" s="31"/>
      <c r="BH597" s="31"/>
      <c r="BI597" s="31"/>
      <c r="BJ597" s="31"/>
      <c r="BK597" s="31"/>
      <c r="BL597" s="31"/>
      <c r="BM597" s="31"/>
      <c r="BN597" s="31"/>
      <c r="BO597" s="31"/>
      <c r="BP597" s="31"/>
      <c r="BQ597" s="31"/>
      <c r="BR597" s="31"/>
      <c r="BS597" s="31"/>
      <c r="BT597" s="31"/>
      <c r="BU597" s="31"/>
      <c r="BV597" s="31"/>
      <c r="BW597" s="31"/>
      <c r="BX597" s="31"/>
      <c r="BY597" s="31"/>
      <c r="BZ597" s="31"/>
      <c r="CA597" s="31"/>
      <c r="CB597" s="31"/>
      <c r="CC597" s="31"/>
      <c r="CD597" s="31"/>
      <c r="CE597" s="31"/>
      <c r="CF597" s="31"/>
      <c r="CG597" s="31"/>
      <c r="CH597" s="31"/>
      <c r="CI597" s="31"/>
      <c r="CJ597" s="31"/>
      <c r="CK597" s="31"/>
      <c r="CL597" s="31"/>
      <c r="CM597" s="31"/>
      <c r="CN597" s="31"/>
      <c r="CO597" s="31"/>
      <c r="CP597" s="31"/>
      <c r="CQ597" s="31"/>
      <c r="CR597" s="31"/>
      <c r="CS597" s="31"/>
      <c r="CT597" s="31"/>
      <c r="CU597" s="31"/>
      <c r="CV597" s="31"/>
      <c r="CW597" s="31"/>
      <c r="CX597" s="31"/>
      <c r="CY597" s="31"/>
      <c r="CZ597" s="31"/>
      <c r="DA597" s="31"/>
      <c r="DB597" s="31"/>
      <c r="DC597" s="31"/>
      <c r="DD597" s="31"/>
      <c r="DE597" s="31"/>
      <c r="DF597" s="31"/>
      <c r="DG597" s="31"/>
      <c r="DH597" s="31"/>
      <c r="DI597" s="31"/>
      <c r="DJ597" s="31"/>
      <c r="DK597" s="31"/>
      <c r="DL597" s="31"/>
      <c r="DM597" s="31"/>
      <c r="DN597" s="31"/>
      <c r="DO597" s="31"/>
      <c r="DP597" s="31"/>
      <c r="DQ597" s="31"/>
      <c r="DR597" s="31"/>
      <c r="DS597" s="31"/>
      <c r="DT597" s="31"/>
      <c r="DU597" s="31"/>
      <c r="DV597" s="31"/>
      <c r="DW597" s="31"/>
    </row>
    <row r="598" customFormat="false" ht="15.75" hidden="false" customHeight="true" outlineLevel="0" collapsed="false">
      <c r="A598" s="21" t="n">
        <v>597</v>
      </c>
      <c r="B598" s="21" t="str">
        <f aca="false">IFERROR(VLOOKUP($A$1&amp;":"&amp;A598,'Finish order'!C:K,6,FALSE()),"")</f>
        <v/>
      </c>
      <c r="C598" s="21" t="str">
        <f aca="false">IFERROR(VLOOKUP(A$1&amp;":"&amp;A598,'Finish order'!$C:$K,9,FALSE()),"")</f>
        <v/>
      </c>
      <c r="D598" s="21" t="str">
        <f aca="false">IFERROR(VLOOKUP(A$1&amp;":"&amp;A598,'Finish order'!$C:$K,7,FALSE()),"")</f>
        <v/>
      </c>
      <c r="E598" s="29" t="str">
        <f aca="false">IFERROR(VLOOKUP($A$1&amp;":"&amp;A598,'Finish order'!C:K,5,FALSE()),"")</f>
        <v/>
      </c>
      <c r="F598" s="21" t="str">
        <f aca="false">IFERROR(VLOOKUP($A$1&amp;":"&amp;A598,'Finish order'!C:K,4,FALSE()),"")</f>
        <v/>
      </c>
      <c r="G598" s="21" t="str">
        <f aca="false" t="array" ref="G598:G598">IFERROR(SMALL(IF($D$2:$D1507=D598,$A$2:$A$911*1.001),1),"")</f>
        <v/>
      </c>
      <c r="H598" s="21" t="str">
        <f aca="false" t="array" ref="H598:H598">IFERROR(SMALL(IF($D$2:$D1507=D598,$A$2:$A$911*1.0001),2),"")</f>
        <v/>
      </c>
      <c r="I598" s="21" t="str">
        <f aca="false" t="array" ref="I598:I598">IFERROR(SMALL(IF($D$2:$D1507=D598,$A$2:$A$911*1.00001),3),"")</f>
        <v/>
      </c>
      <c r="J598" s="21" t="str">
        <f aca="false" t="array" ref="J598:J598">IFERROR(SMALL(IF($D$2:$D1507=D598,$A$2:$A$911*1.000001),4),"")</f>
        <v/>
      </c>
      <c r="K598" s="30" t="str">
        <f aca="false">IF(A598&lt;&gt;"", IF(COUNT(G598:J598)=4, SUM(G598:J598), "No"), "")</f>
        <v>No</v>
      </c>
      <c r="L598" s="30" t="str">
        <f aca="false">IF(A598&lt;&gt;"", IF(COUNT(G598:I598)=3, SUM(G598:I598), "No"), "")</f>
        <v>No</v>
      </c>
      <c r="M598" s="30" t="str">
        <f aca="false">IF(A598&lt;&gt;"", IF(COUNT(G598:H598)=2, SUM(G598:H598), "No"), "")</f>
        <v>No</v>
      </c>
      <c r="N598" s="30" t="str">
        <f aca="false">'Results 10 year vets'!$D598&amp;":"&amp;Table1[[#Headers],[Male]]</f>
        <v>:Male</v>
      </c>
      <c r="O598" s="31"/>
      <c r="P598" s="31"/>
      <c r="Q598" s="31"/>
      <c r="R598" s="31"/>
      <c r="S598" s="31"/>
      <c r="T598" s="31"/>
      <c r="U598" s="31"/>
      <c r="Z598" s="33" t="str">
        <f aca="false">IF(P598&lt;&gt;"", IF(COUNT(V598:Y598)=4, SUM(V598:Y598), "No"), "")</f>
        <v/>
      </c>
      <c r="AA598" s="33" t="str">
        <f aca="false">IF(P598&lt;&gt;"", IF(COUNT(V598:X598)=3, SUM(V598:X598), "No"), "")</f>
        <v/>
      </c>
      <c r="AB598" s="33" t="str">
        <f aca="false">IF(P598&lt;&gt;"", IF(COUNT(V598:W598)=2, SUM(V598:W598), "No"), "")</f>
        <v/>
      </c>
      <c r="AC598" s="33"/>
      <c r="AD598" s="31"/>
      <c r="AE598" s="31"/>
      <c r="AF598" s="31"/>
      <c r="AG598" s="31"/>
      <c r="AH598" s="31"/>
      <c r="AI598" s="31"/>
      <c r="AJ598" s="31"/>
      <c r="AK598" s="31"/>
      <c r="AL598" s="31"/>
      <c r="AM598" s="31"/>
      <c r="AN598" s="31"/>
      <c r="AO598" s="31"/>
      <c r="AP598" s="31"/>
      <c r="AQ598" s="31"/>
      <c r="AR598" s="31"/>
      <c r="AS598" s="31"/>
      <c r="AT598" s="31"/>
      <c r="AU598" s="31"/>
      <c r="AV598" s="31"/>
      <c r="AW598" s="31"/>
      <c r="AX598" s="31"/>
      <c r="AY598" s="31"/>
      <c r="AZ598" s="31"/>
      <c r="BA598" s="31"/>
      <c r="BB598" s="31"/>
      <c r="BC598" s="31"/>
      <c r="BD598" s="31"/>
      <c r="BE598" s="31"/>
      <c r="BF598" s="31"/>
      <c r="BG598" s="31"/>
      <c r="BH598" s="31"/>
      <c r="BI598" s="31"/>
      <c r="BJ598" s="31"/>
      <c r="BK598" s="31"/>
      <c r="BL598" s="31"/>
      <c r="BM598" s="31"/>
      <c r="BN598" s="31"/>
      <c r="BO598" s="31"/>
      <c r="BP598" s="31"/>
      <c r="BQ598" s="31"/>
      <c r="BR598" s="31"/>
      <c r="BS598" s="31"/>
      <c r="BT598" s="31"/>
      <c r="BU598" s="31"/>
      <c r="BV598" s="31"/>
      <c r="BW598" s="31"/>
      <c r="BX598" s="31"/>
      <c r="BY598" s="31"/>
      <c r="BZ598" s="31"/>
      <c r="CA598" s="31"/>
      <c r="CB598" s="31"/>
      <c r="CC598" s="31"/>
      <c r="CD598" s="31"/>
      <c r="CE598" s="31"/>
      <c r="CF598" s="31"/>
      <c r="CG598" s="31"/>
      <c r="CH598" s="31"/>
      <c r="CI598" s="31"/>
      <c r="CJ598" s="31"/>
      <c r="CK598" s="31"/>
      <c r="CL598" s="31"/>
      <c r="CM598" s="31"/>
      <c r="CN598" s="31"/>
      <c r="CO598" s="31"/>
      <c r="CP598" s="31"/>
      <c r="CQ598" s="31"/>
      <c r="CR598" s="31"/>
      <c r="CS598" s="31"/>
      <c r="CT598" s="31"/>
      <c r="CU598" s="31"/>
      <c r="CV598" s="31"/>
      <c r="CW598" s="31"/>
      <c r="CX598" s="31"/>
      <c r="CY598" s="31"/>
      <c r="CZ598" s="31"/>
      <c r="DA598" s="31"/>
      <c r="DB598" s="31"/>
      <c r="DC598" s="31"/>
      <c r="DD598" s="31"/>
      <c r="DE598" s="31"/>
      <c r="DF598" s="31"/>
      <c r="DG598" s="31"/>
      <c r="DH598" s="31"/>
      <c r="DI598" s="31"/>
      <c r="DJ598" s="31"/>
      <c r="DK598" s="31"/>
      <c r="DL598" s="31"/>
      <c r="DM598" s="31"/>
      <c r="DN598" s="31"/>
      <c r="DO598" s="31"/>
      <c r="DP598" s="31"/>
      <c r="DQ598" s="31"/>
      <c r="DR598" s="31"/>
      <c r="DS598" s="31"/>
      <c r="DT598" s="31"/>
      <c r="DU598" s="31"/>
      <c r="DV598" s="31"/>
      <c r="DW598" s="31"/>
    </row>
    <row r="599" customFormat="false" ht="15.75" hidden="false" customHeight="true" outlineLevel="0" collapsed="false">
      <c r="A599" s="21" t="n">
        <v>598</v>
      </c>
      <c r="B599" s="21" t="str">
        <f aca="false">IFERROR(VLOOKUP($A$1&amp;":"&amp;A599,'Finish order'!C:K,6,FALSE()),"")</f>
        <v/>
      </c>
      <c r="C599" s="21" t="str">
        <f aca="false">IFERROR(VLOOKUP(A$1&amp;":"&amp;A599,'Finish order'!$C:$K,9,FALSE()),"")</f>
        <v/>
      </c>
      <c r="D599" s="21" t="str">
        <f aca="false">IFERROR(VLOOKUP(A$1&amp;":"&amp;A599,'Finish order'!$C:$K,7,FALSE()),"")</f>
        <v/>
      </c>
      <c r="E599" s="29" t="str">
        <f aca="false">IFERROR(VLOOKUP($A$1&amp;":"&amp;A599,'Finish order'!C:K,5,FALSE()),"")</f>
        <v/>
      </c>
      <c r="F599" s="21" t="str">
        <f aca="false">IFERROR(VLOOKUP($A$1&amp;":"&amp;A599,'Finish order'!C:K,4,FALSE()),"")</f>
        <v/>
      </c>
      <c r="G599" s="21" t="str">
        <f aca="false" t="array" ref="G599:G599">IFERROR(SMALL(IF($D$2:$D1508=D599,$A$2:$A$911*1.001),1),"")</f>
        <v/>
      </c>
      <c r="H599" s="21" t="str">
        <f aca="false" t="array" ref="H599:H599">IFERROR(SMALL(IF($D$2:$D1508=D599,$A$2:$A$911*1.0001),2),"")</f>
        <v/>
      </c>
      <c r="I599" s="21" t="str">
        <f aca="false" t="array" ref="I599:I599">IFERROR(SMALL(IF($D$2:$D1508=D599,$A$2:$A$911*1.00001),3),"")</f>
        <v/>
      </c>
      <c r="J599" s="21" t="str">
        <f aca="false" t="array" ref="J599:J599">IFERROR(SMALL(IF($D$2:$D1508=D599,$A$2:$A$911*1.000001),4),"")</f>
        <v/>
      </c>
      <c r="K599" s="30" t="str">
        <f aca="false">IF(A599&lt;&gt;"", IF(COUNT(G599:J599)=4, SUM(G599:J599), "No"), "")</f>
        <v>No</v>
      </c>
      <c r="L599" s="30" t="str">
        <f aca="false">IF(A599&lt;&gt;"", IF(COUNT(G599:I599)=3, SUM(G599:I599), "No"), "")</f>
        <v>No</v>
      </c>
      <c r="M599" s="30" t="str">
        <f aca="false">IF(A599&lt;&gt;"", IF(COUNT(G599:H599)=2, SUM(G599:H599), "No"), "")</f>
        <v>No</v>
      </c>
      <c r="N599" s="30" t="str">
        <f aca="false">'Results 10 year vets'!$D599&amp;":"&amp;Table1[[#Headers],[Male]]</f>
        <v>:Male</v>
      </c>
      <c r="O599" s="31"/>
      <c r="P599" s="31"/>
      <c r="Q599" s="31"/>
      <c r="R599" s="31"/>
      <c r="S599" s="31"/>
      <c r="T599" s="31"/>
      <c r="U599" s="31"/>
      <c r="Z599" s="33" t="str">
        <f aca="false">IF(P599&lt;&gt;"", IF(COUNT(V599:Y599)=4, SUM(V599:Y599), "No"), "")</f>
        <v/>
      </c>
      <c r="AA599" s="33" t="str">
        <f aca="false">IF(P599&lt;&gt;"", IF(COUNT(V599:X599)=3, SUM(V599:X599), "No"), "")</f>
        <v/>
      </c>
      <c r="AB599" s="33" t="str">
        <f aca="false">IF(P599&lt;&gt;"", IF(COUNT(V599:W599)=2, SUM(V599:W599), "No"), "")</f>
        <v/>
      </c>
      <c r="AC599" s="33"/>
      <c r="AD599" s="31"/>
      <c r="AE599" s="31"/>
      <c r="AF599" s="31"/>
      <c r="AG599" s="31"/>
      <c r="AH599" s="31"/>
      <c r="AI599" s="31"/>
      <c r="AJ599" s="31"/>
      <c r="AK599" s="31"/>
      <c r="AL599" s="31"/>
      <c r="AM599" s="31"/>
      <c r="AN599" s="31"/>
      <c r="AO599" s="31"/>
      <c r="AP599" s="31"/>
      <c r="AQ599" s="31"/>
      <c r="AR599" s="31"/>
      <c r="AS599" s="31"/>
      <c r="AT599" s="31"/>
      <c r="AU599" s="31"/>
      <c r="AV599" s="31"/>
      <c r="AW599" s="31"/>
      <c r="AX599" s="31"/>
      <c r="AY599" s="31"/>
      <c r="AZ599" s="31"/>
      <c r="BA599" s="31"/>
      <c r="BB599" s="31"/>
      <c r="BC599" s="31"/>
      <c r="BD599" s="31"/>
      <c r="BE599" s="31"/>
      <c r="BF599" s="31"/>
      <c r="BG599" s="31"/>
      <c r="BH599" s="31"/>
      <c r="BI599" s="31"/>
      <c r="BJ599" s="31"/>
      <c r="BK599" s="31"/>
      <c r="BL599" s="31"/>
      <c r="BM599" s="31"/>
      <c r="BN599" s="31"/>
      <c r="BO599" s="31"/>
      <c r="BP599" s="31"/>
      <c r="BQ599" s="31"/>
      <c r="BR599" s="31"/>
      <c r="BS599" s="31"/>
      <c r="BT599" s="31"/>
      <c r="BU599" s="31"/>
      <c r="BV599" s="31"/>
      <c r="BW599" s="31"/>
      <c r="BX599" s="31"/>
      <c r="BY599" s="31"/>
      <c r="BZ599" s="31"/>
      <c r="CA599" s="31"/>
      <c r="CB599" s="31"/>
      <c r="CC599" s="31"/>
      <c r="CD599" s="31"/>
      <c r="CE599" s="31"/>
      <c r="CF599" s="31"/>
      <c r="CG599" s="31"/>
      <c r="CH599" s="31"/>
      <c r="CI599" s="31"/>
      <c r="CJ599" s="31"/>
      <c r="CK599" s="31"/>
      <c r="CL599" s="31"/>
      <c r="CM599" s="31"/>
      <c r="CN599" s="31"/>
      <c r="CO599" s="31"/>
      <c r="CP599" s="31"/>
      <c r="CQ599" s="31"/>
      <c r="CR599" s="31"/>
      <c r="CS599" s="31"/>
      <c r="CT599" s="31"/>
      <c r="CU599" s="31"/>
      <c r="CV599" s="31"/>
      <c r="CW599" s="31"/>
      <c r="CX599" s="31"/>
      <c r="CY599" s="31"/>
      <c r="CZ599" s="31"/>
      <c r="DA599" s="31"/>
      <c r="DB599" s="31"/>
      <c r="DC599" s="31"/>
      <c r="DD599" s="31"/>
      <c r="DE599" s="31"/>
      <c r="DF599" s="31"/>
      <c r="DG599" s="31"/>
      <c r="DH599" s="31"/>
      <c r="DI599" s="31"/>
      <c r="DJ599" s="31"/>
      <c r="DK599" s="31"/>
      <c r="DL599" s="31"/>
      <c r="DM599" s="31"/>
      <c r="DN599" s="31"/>
      <c r="DO599" s="31"/>
      <c r="DP599" s="31"/>
      <c r="DQ599" s="31"/>
      <c r="DR599" s="31"/>
      <c r="DS599" s="31"/>
      <c r="DT599" s="31"/>
      <c r="DU599" s="31"/>
      <c r="DV599" s="31"/>
      <c r="DW599" s="31"/>
    </row>
    <row r="600" customFormat="false" ht="15.75" hidden="false" customHeight="true" outlineLevel="0" collapsed="false">
      <c r="A600" s="21" t="n">
        <v>599</v>
      </c>
      <c r="B600" s="21" t="str">
        <f aca="false">IFERROR(VLOOKUP($A$1&amp;":"&amp;A600,'Finish order'!C:K,6,FALSE()),"")</f>
        <v/>
      </c>
      <c r="C600" s="21" t="str">
        <f aca="false">IFERROR(VLOOKUP(A$1&amp;":"&amp;A600,'Finish order'!$C:$K,9,FALSE()),"")</f>
        <v/>
      </c>
      <c r="D600" s="21" t="str">
        <f aca="false">IFERROR(VLOOKUP(A$1&amp;":"&amp;A600,'Finish order'!$C:$K,7,FALSE()),"")</f>
        <v/>
      </c>
      <c r="E600" s="29" t="str">
        <f aca="false">IFERROR(VLOOKUP($A$1&amp;":"&amp;A600,'Finish order'!C:K,5,FALSE()),"")</f>
        <v/>
      </c>
      <c r="F600" s="21" t="str">
        <f aca="false">IFERROR(VLOOKUP($A$1&amp;":"&amp;A600,'Finish order'!C:K,4,FALSE()),"")</f>
        <v/>
      </c>
      <c r="G600" s="21" t="str">
        <f aca="false" t="array" ref="G600:G600">IFERROR(SMALL(IF($D$2:$D1509=D600,$A$2:$A$911*1.001),1),"")</f>
        <v/>
      </c>
      <c r="H600" s="21" t="str">
        <f aca="false" t="array" ref="H600:H600">IFERROR(SMALL(IF($D$2:$D1509=D600,$A$2:$A$911*1.0001),2),"")</f>
        <v/>
      </c>
      <c r="I600" s="21" t="str">
        <f aca="false" t="array" ref="I600:I600">IFERROR(SMALL(IF($D$2:$D1509=D600,$A$2:$A$911*1.00001),3),"")</f>
        <v/>
      </c>
      <c r="J600" s="21" t="str">
        <f aca="false" t="array" ref="J600:J600">IFERROR(SMALL(IF($D$2:$D1509=D600,$A$2:$A$911*1.000001),4),"")</f>
        <v/>
      </c>
      <c r="K600" s="30" t="str">
        <f aca="false">IF(A600&lt;&gt;"", IF(COUNT(G600:J600)=4, SUM(G600:J600), "No"), "")</f>
        <v>No</v>
      </c>
      <c r="L600" s="30" t="str">
        <f aca="false">IF(A600&lt;&gt;"", IF(COUNT(G600:I600)=3, SUM(G600:I600), "No"), "")</f>
        <v>No</v>
      </c>
      <c r="M600" s="30" t="str">
        <f aca="false">IF(A600&lt;&gt;"", IF(COUNT(G600:H600)=2, SUM(G600:H600), "No"), "")</f>
        <v>No</v>
      </c>
      <c r="N600" s="30" t="str">
        <f aca="false">'Results 10 year vets'!$D600&amp;":"&amp;Table1[[#Headers],[Male]]</f>
        <v>:Male</v>
      </c>
      <c r="O600" s="31"/>
      <c r="P600" s="31"/>
      <c r="Q600" s="31"/>
      <c r="R600" s="31"/>
      <c r="S600" s="31"/>
      <c r="T600" s="31"/>
      <c r="U600" s="31"/>
      <c r="Z600" s="33" t="str">
        <f aca="false">IF(P600&lt;&gt;"", IF(COUNT(V600:Y600)=4, SUM(V600:Y600), "No"), "")</f>
        <v/>
      </c>
      <c r="AA600" s="33" t="str">
        <f aca="false">IF(P600&lt;&gt;"", IF(COUNT(V600:X600)=3, SUM(V600:X600), "No"), "")</f>
        <v/>
      </c>
      <c r="AB600" s="33" t="str">
        <f aca="false">IF(P600&lt;&gt;"", IF(COUNT(V600:W600)=2, SUM(V600:W600), "No"), "")</f>
        <v/>
      </c>
      <c r="AC600" s="33"/>
      <c r="AD600" s="31"/>
      <c r="AE600" s="31"/>
      <c r="AF600" s="31"/>
      <c r="AG600" s="31"/>
      <c r="AH600" s="31"/>
      <c r="AI600" s="31"/>
      <c r="AJ600" s="31"/>
      <c r="AK600" s="31"/>
      <c r="AL600" s="31"/>
      <c r="AM600" s="31"/>
      <c r="AN600" s="31"/>
      <c r="AO600" s="31"/>
      <c r="AP600" s="31"/>
      <c r="AQ600" s="31"/>
      <c r="AR600" s="31"/>
      <c r="AS600" s="31"/>
      <c r="AT600" s="31"/>
      <c r="AU600" s="31"/>
      <c r="AV600" s="31"/>
      <c r="AW600" s="31"/>
      <c r="AX600" s="31"/>
      <c r="AY600" s="31"/>
      <c r="AZ600" s="31"/>
      <c r="BA600" s="31"/>
      <c r="BB600" s="31"/>
      <c r="BC600" s="31"/>
      <c r="BD600" s="31"/>
      <c r="BE600" s="31"/>
      <c r="BF600" s="31"/>
      <c r="BG600" s="31"/>
      <c r="BH600" s="31"/>
      <c r="BI600" s="31"/>
      <c r="BJ600" s="31"/>
      <c r="BK600" s="31"/>
      <c r="BL600" s="31"/>
      <c r="BM600" s="31"/>
      <c r="BN600" s="31"/>
      <c r="BO600" s="31"/>
      <c r="BP600" s="31"/>
      <c r="BQ600" s="31"/>
      <c r="BR600" s="31"/>
      <c r="BS600" s="31"/>
      <c r="BT600" s="31"/>
      <c r="BU600" s="31"/>
      <c r="BV600" s="31"/>
      <c r="BW600" s="31"/>
      <c r="BX600" s="31"/>
      <c r="BY600" s="31"/>
      <c r="BZ600" s="31"/>
      <c r="CA600" s="31"/>
      <c r="CB600" s="31"/>
      <c r="CC600" s="31"/>
      <c r="CD600" s="31"/>
      <c r="CE600" s="31"/>
      <c r="CF600" s="31"/>
      <c r="CG600" s="31"/>
      <c r="CH600" s="31"/>
      <c r="CI600" s="31"/>
      <c r="CJ600" s="31"/>
      <c r="CK600" s="31"/>
      <c r="CL600" s="31"/>
      <c r="CM600" s="31"/>
      <c r="CN600" s="31"/>
      <c r="CO600" s="31"/>
      <c r="CP600" s="31"/>
      <c r="CQ600" s="31"/>
      <c r="CR600" s="31"/>
      <c r="CS600" s="31"/>
      <c r="CT600" s="31"/>
      <c r="CU600" s="31"/>
      <c r="CV600" s="31"/>
      <c r="CW600" s="31"/>
      <c r="CX600" s="31"/>
      <c r="CY600" s="31"/>
      <c r="CZ600" s="31"/>
      <c r="DA600" s="31"/>
      <c r="DB600" s="31"/>
      <c r="DC600" s="31"/>
      <c r="DD600" s="31"/>
      <c r="DE600" s="31"/>
      <c r="DF600" s="31"/>
      <c r="DG600" s="31"/>
      <c r="DH600" s="31"/>
      <c r="DI600" s="31"/>
      <c r="DJ600" s="31"/>
      <c r="DK600" s="31"/>
      <c r="DL600" s="31"/>
      <c r="DM600" s="31"/>
      <c r="DN600" s="31"/>
      <c r="DO600" s="31"/>
      <c r="DP600" s="31"/>
      <c r="DQ600" s="31"/>
      <c r="DR600" s="31"/>
      <c r="DS600" s="31"/>
      <c r="DT600" s="31"/>
      <c r="DU600" s="31"/>
      <c r="DV600" s="31"/>
      <c r="DW600" s="31"/>
    </row>
    <row r="601" customFormat="false" ht="15.75" hidden="false" customHeight="true" outlineLevel="0" collapsed="false">
      <c r="A601" s="21" t="n">
        <v>600</v>
      </c>
      <c r="B601" s="21" t="str">
        <f aca="false">IFERROR(VLOOKUP($A$1&amp;":"&amp;A601,'Finish order'!C:K,6,FALSE()),"")</f>
        <v/>
      </c>
      <c r="C601" s="21" t="str">
        <f aca="false">IFERROR(VLOOKUP(A$1&amp;":"&amp;A601,'Finish order'!$C:$K,9,FALSE()),"")</f>
        <v/>
      </c>
      <c r="D601" s="21" t="str">
        <f aca="false">IFERROR(VLOOKUP(A$1&amp;":"&amp;A601,'Finish order'!$C:$K,7,FALSE()),"")</f>
        <v/>
      </c>
      <c r="E601" s="29" t="str">
        <f aca="false">IFERROR(VLOOKUP($A$1&amp;":"&amp;A601,'Finish order'!C:K,5,FALSE()),"")</f>
        <v/>
      </c>
      <c r="F601" s="21" t="str">
        <f aca="false">IFERROR(VLOOKUP($A$1&amp;":"&amp;A601,'Finish order'!C:K,4,FALSE()),"")</f>
        <v/>
      </c>
      <c r="G601" s="21" t="str">
        <f aca="false" t="array" ref="G601:G601">IFERROR(SMALL(IF($D$2:$D1510=D601,$A$2:$A$911*1.001),1),"")</f>
        <v/>
      </c>
      <c r="H601" s="21" t="str">
        <f aca="false" t="array" ref="H601:H601">IFERROR(SMALL(IF($D$2:$D1510=D601,$A$2:$A$911*1.0001),2),"")</f>
        <v/>
      </c>
      <c r="I601" s="21" t="str">
        <f aca="false" t="array" ref="I601:I601">IFERROR(SMALL(IF($D$2:$D1510=D601,$A$2:$A$911*1.00001),3),"")</f>
        <v/>
      </c>
      <c r="J601" s="21" t="str">
        <f aca="false" t="array" ref="J601:J601">IFERROR(SMALL(IF($D$2:$D1510=D601,$A$2:$A$911*1.000001),4),"")</f>
        <v/>
      </c>
      <c r="K601" s="30" t="str">
        <f aca="false">IF(A601&lt;&gt;"", IF(COUNT(G601:J601)=4, SUM(G601:J601), "No"), "")</f>
        <v>No</v>
      </c>
      <c r="L601" s="30" t="str">
        <f aca="false">IF(A601&lt;&gt;"", IF(COUNT(G601:I601)=3, SUM(G601:I601), "No"), "")</f>
        <v>No</v>
      </c>
      <c r="M601" s="30" t="str">
        <f aca="false">IF(A601&lt;&gt;"", IF(COUNT(G601:H601)=2, SUM(G601:H601), "No"), "")</f>
        <v>No</v>
      </c>
      <c r="N601" s="30" t="str">
        <f aca="false">'Results 10 year vets'!$D601&amp;":"&amp;Table1[[#Headers],[Male]]</f>
        <v>:Male</v>
      </c>
      <c r="O601" s="31"/>
      <c r="P601" s="31"/>
      <c r="Q601" s="31"/>
      <c r="R601" s="31"/>
      <c r="S601" s="31"/>
      <c r="T601" s="31"/>
      <c r="U601" s="31"/>
      <c r="Z601" s="33" t="str">
        <f aca="false">IF(P601&lt;&gt;"", IF(COUNT(V601:Y601)=4, SUM(V601:Y601), "No"), "")</f>
        <v/>
      </c>
      <c r="AA601" s="33" t="str">
        <f aca="false">IF(P601&lt;&gt;"", IF(COUNT(V601:X601)=3, SUM(V601:X601), "No"), "")</f>
        <v/>
      </c>
      <c r="AB601" s="33" t="str">
        <f aca="false">IF(P601&lt;&gt;"", IF(COUNT(V601:W601)=2, SUM(V601:W601), "No"), "")</f>
        <v/>
      </c>
      <c r="AC601" s="33"/>
      <c r="AD601" s="31"/>
      <c r="AE601" s="31"/>
      <c r="AF601" s="31"/>
      <c r="AG601" s="31"/>
      <c r="AH601" s="31"/>
      <c r="AI601" s="31"/>
      <c r="AJ601" s="31"/>
      <c r="AK601" s="31"/>
      <c r="AL601" s="31"/>
      <c r="AM601" s="31"/>
      <c r="AN601" s="31"/>
      <c r="AO601" s="31"/>
      <c r="AP601" s="31"/>
      <c r="AQ601" s="31"/>
      <c r="AR601" s="31"/>
      <c r="AS601" s="31"/>
      <c r="AT601" s="31"/>
      <c r="AU601" s="31"/>
      <c r="AV601" s="31"/>
      <c r="AW601" s="31"/>
      <c r="AX601" s="31"/>
      <c r="AY601" s="31"/>
      <c r="AZ601" s="31"/>
      <c r="BA601" s="31"/>
      <c r="BB601" s="31"/>
      <c r="BC601" s="31"/>
      <c r="BD601" s="31"/>
      <c r="BE601" s="31"/>
      <c r="BF601" s="31"/>
      <c r="BG601" s="31"/>
      <c r="BH601" s="31"/>
      <c r="BI601" s="31"/>
      <c r="BJ601" s="31"/>
      <c r="BK601" s="31"/>
      <c r="BL601" s="31"/>
      <c r="BM601" s="31"/>
      <c r="BN601" s="31"/>
      <c r="BO601" s="31"/>
      <c r="BP601" s="31"/>
      <c r="BQ601" s="31"/>
      <c r="BR601" s="31"/>
      <c r="BS601" s="31"/>
      <c r="BT601" s="31"/>
      <c r="BU601" s="31"/>
      <c r="BV601" s="31"/>
      <c r="BW601" s="31"/>
      <c r="BX601" s="31"/>
      <c r="BY601" s="31"/>
      <c r="BZ601" s="31"/>
      <c r="CA601" s="31"/>
      <c r="CB601" s="31"/>
      <c r="CC601" s="31"/>
      <c r="CD601" s="31"/>
      <c r="CE601" s="31"/>
      <c r="CF601" s="31"/>
      <c r="CG601" s="31"/>
      <c r="CH601" s="31"/>
      <c r="CI601" s="31"/>
      <c r="CJ601" s="31"/>
      <c r="CK601" s="31"/>
      <c r="CL601" s="31"/>
      <c r="CM601" s="31"/>
      <c r="CN601" s="31"/>
      <c r="CO601" s="31"/>
      <c r="CP601" s="31"/>
      <c r="CQ601" s="31"/>
      <c r="CR601" s="31"/>
      <c r="CS601" s="31"/>
      <c r="CT601" s="31"/>
      <c r="CU601" s="31"/>
      <c r="CV601" s="31"/>
      <c r="CW601" s="31"/>
      <c r="CX601" s="31"/>
      <c r="CY601" s="31"/>
      <c r="CZ601" s="31"/>
      <c r="DA601" s="31"/>
      <c r="DB601" s="31"/>
      <c r="DC601" s="31"/>
      <c r="DD601" s="31"/>
      <c r="DE601" s="31"/>
      <c r="DF601" s="31"/>
      <c r="DG601" s="31"/>
      <c r="DH601" s="31"/>
      <c r="DI601" s="31"/>
      <c r="DJ601" s="31"/>
      <c r="DK601" s="31"/>
      <c r="DL601" s="31"/>
      <c r="DM601" s="31"/>
      <c r="DN601" s="31"/>
      <c r="DO601" s="31"/>
      <c r="DP601" s="31"/>
      <c r="DQ601" s="31"/>
      <c r="DR601" s="31"/>
      <c r="DS601" s="31"/>
      <c r="DT601" s="31"/>
      <c r="DU601" s="31"/>
      <c r="DV601" s="31"/>
      <c r="DW601" s="31"/>
    </row>
    <row r="602" customFormat="false" ht="15.75" hidden="false" customHeight="true" outlineLevel="0" collapsed="false">
      <c r="A602" s="21" t="n">
        <v>601</v>
      </c>
      <c r="B602" s="21" t="str">
        <f aca="false">IFERROR(VLOOKUP($A$1&amp;":"&amp;A602,'Finish order'!C:K,6,FALSE()),"")</f>
        <v/>
      </c>
      <c r="C602" s="21" t="str">
        <f aca="false">IFERROR(VLOOKUP(A$1&amp;":"&amp;A602,'Finish order'!$C:$K,9,FALSE()),"")</f>
        <v/>
      </c>
      <c r="D602" s="21" t="str">
        <f aca="false">IFERROR(VLOOKUP(A$1&amp;":"&amp;A602,'Finish order'!$C:$K,7,FALSE()),"")</f>
        <v/>
      </c>
      <c r="E602" s="29" t="str">
        <f aca="false">IFERROR(VLOOKUP($A$1&amp;":"&amp;A602,'Finish order'!C:K,5,FALSE()),"")</f>
        <v/>
      </c>
      <c r="F602" s="21" t="str">
        <f aca="false">IFERROR(VLOOKUP($A$1&amp;":"&amp;A602,'Finish order'!C:K,4,FALSE()),"")</f>
        <v/>
      </c>
      <c r="G602" s="21" t="str">
        <f aca="false" t="array" ref="G602:G602">IFERROR(SMALL(IF($D$2:$D1511=D602,$A$2:$A$911*1.001),1),"")</f>
        <v/>
      </c>
      <c r="H602" s="21" t="str">
        <f aca="false" t="array" ref="H602:H602">IFERROR(SMALL(IF($D$2:$D1511=D602,$A$2:$A$911*1.0001),2),"")</f>
        <v/>
      </c>
      <c r="I602" s="21" t="str">
        <f aca="false" t="array" ref="I602:I602">IFERROR(SMALL(IF($D$2:$D1511=D602,$A$2:$A$911*1.00001),3),"")</f>
        <v/>
      </c>
      <c r="J602" s="21" t="str">
        <f aca="false" t="array" ref="J602:J602">IFERROR(SMALL(IF($D$2:$D1511=D602,$A$2:$A$911*1.000001),4),"")</f>
        <v/>
      </c>
      <c r="K602" s="30" t="str">
        <f aca="false">IF(A602&lt;&gt;"", IF(COUNT(G602:J602)=4, SUM(G602:J602), "No"), "")</f>
        <v>No</v>
      </c>
      <c r="L602" s="30" t="str">
        <f aca="false">IF(A602&lt;&gt;"", IF(COUNT(G602:I602)=3, SUM(G602:I602), "No"), "")</f>
        <v>No</v>
      </c>
      <c r="M602" s="30" t="str">
        <f aca="false">IF(A602&lt;&gt;"", IF(COUNT(G602:H602)=2, SUM(G602:H602), "No"), "")</f>
        <v>No</v>
      </c>
      <c r="N602" s="30" t="str">
        <f aca="false">'Results 10 year vets'!$D602&amp;":"&amp;Table1[[#Headers],[Male]]</f>
        <v>:Male</v>
      </c>
      <c r="O602" s="31"/>
      <c r="P602" s="31"/>
      <c r="Q602" s="31"/>
      <c r="R602" s="31"/>
      <c r="S602" s="31"/>
      <c r="T602" s="31"/>
      <c r="U602" s="31"/>
      <c r="Z602" s="33" t="str">
        <f aca="false">IF(P602&lt;&gt;"", IF(COUNT(V602:Y602)=4, SUM(V602:Y602), "No"), "")</f>
        <v/>
      </c>
      <c r="AA602" s="33" t="str">
        <f aca="false">IF(P602&lt;&gt;"", IF(COUNT(V602:X602)=3, SUM(V602:X602), "No"), "")</f>
        <v/>
      </c>
      <c r="AB602" s="33" t="str">
        <f aca="false">IF(P602&lt;&gt;"", IF(COUNT(V602:W602)=2, SUM(V602:W602), "No"), "")</f>
        <v/>
      </c>
      <c r="AC602" s="33"/>
      <c r="AD602" s="31"/>
      <c r="AE602" s="31"/>
      <c r="AF602" s="31"/>
      <c r="AG602" s="31"/>
      <c r="AH602" s="31"/>
      <c r="AI602" s="31"/>
      <c r="AJ602" s="31"/>
      <c r="AK602" s="31"/>
      <c r="AL602" s="31"/>
      <c r="AM602" s="31"/>
      <c r="AN602" s="31"/>
      <c r="AO602" s="31"/>
      <c r="AP602" s="31"/>
      <c r="AQ602" s="31"/>
      <c r="AR602" s="31"/>
      <c r="AS602" s="31"/>
      <c r="AT602" s="31"/>
      <c r="AU602" s="31"/>
      <c r="AV602" s="31"/>
      <c r="AW602" s="31"/>
      <c r="AX602" s="31"/>
      <c r="AY602" s="31"/>
      <c r="AZ602" s="31"/>
      <c r="BA602" s="31"/>
      <c r="BB602" s="31"/>
      <c r="BC602" s="31"/>
      <c r="BD602" s="31"/>
      <c r="BE602" s="31"/>
      <c r="BF602" s="31"/>
      <c r="BG602" s="31"/>
      <c r="BH602" s="31"/>
      <c r="BI602" s="31"/>
      <c r="BJ602" s="31"/>
      <c r="BK602" s="31"/>
      <c r="BL602" s="31"/>
      <c r="BM602" s="31"/>
      <c r="BN602" s="31"/>
      <c r="BO602" s="31"/>
      <c r="BP602" s="31"/>
      <c r="BQ602" s="31"/>
      <c r="BR602" s="31"/>
      <c r="BS602" s="31"/>
      <c r="BT602" s="31"/>
      <c r="BU602" s="31"/>
      <c r="BV602" s="31"/>
      <c r="BW602" s="31"/>
      <c r="BX602" s="31"/>
      <c r="BY602" s="31"/>
      <c r="BZ602" s="31"/>
      <c r="CA602" s="31"/>
      <c r="CB602" s="31"/>
      <c r="CC602" s="31"/>
      <c r="CD602" s="31"/>
      <c r="CE602" s="31"/>
      <c r="CF602" s="31"/>
      <c r="CG602" s="31"/>
      <c r="CH602" s="31"/>
      <c r="CI602" s="31"/>
      <c r="CJ602" s="31"/>
      <c r="CK602" s="31"/>
      <c r="CL602" s="31"/>
      <c r="CM602" s="31"/>
      <c r="CN602" s="31"/>
      <c r="CO602" s="31"/>
      <c r="CP602" s="31"/>
      <c r="CQ602" s="31"/>
      <c r="CR602" s="31"/>
      <c r="CS602" s="31"/>
      <c r="CT602" s="31"/>
      <c r="CU602" s="31"/>
      <c r="CV602" s="31"/>
      <c r="CW602" s="31"/>
      <c r="CX602" s="31"/>
      <c r="CY602" s="31"/>
      <c r="CZ602" s="31"/>
      <c r="DA602" s="31"/>
      <c r="DB602" s="31"/>
      <c r="DC602" s="31"/>
      <c r="DD602" s="31"/>
      <c r="DE602" s="31"/>
      <c r="DF602" s="31"/>
      <c r="DG602" s="31"/>
      <c r="DH602" s="31"/>
      <c r="DI602" s="31"/>
      <c r="DJ602" s="31"/>
      <c r="DK602" s="31"/>
      <c r="DL602" s="31"/>
      <c r="DM602" s="31"/>
      <c r="DN602" s="31"/>
      <c r="DO602" s="31"/>
      <c r="DP602" s="31"/>
      <c r="DQ602" s="31"/>
      <c r="DR602" s="31"/>
      <c r="DS602" s="31"/>
      <c r="DT602" s="31"/>
      <c r="DU602" s="31"/>
      <c r="DV602" s="31"/>
      <c r="DW602" s="31"/>
    </row>
    <row r="603" customFormat="false" ht="15.75" hidden="false" customHeight="true" outlineLevel="0" collapsed="false">
      <c r="A603" s="21" t="n">
        <v>602</v>
      </c>
      <c r="B603" s="21" t="str">
        <f aca="false">IFERROR(VLOOKUP($A$1&amp;":"&amp;A603,'Finish order'!C:K,6,FALSE()),"")</f>
        <v/>
      </c>
      <c r="C603" s="21" t="str">
        <f aca="false">IFERROR(VLOOKUP(A$1&amp;":"&amp;A603,'Finish order'!$C:$K,9,FALSE()),"")</f>
        <v/>
      </c>
      <c r="D603" s="21" t="str">
        <f aca="false">IFERROR(VLOOKUP(A$1&amp;":"&amp;A603,'Finish order'!$C:$K,7,FALSE()),"")</f>
        <v/>
      </c>
      <c r="E603" s="29" t="str">
        <f aca="false">IFERROR(VLOOKUP($A$1&amp;":"&amp;A603,'Finish order'!C:K,5,FALSE()),"")</f>
        <v/>
      </c>
      <c r="F603" s="21" t="str">
        <f aca="false">IFERROR(VLOOKUP($A$1&amp;":"&amp;A603,'Finish order'!C:K,4,FALSE()),"")</f>
        <v/>
      </c>
      <c r="G603" s="21" t="str">
        <f aca="false" t="array" ref="G603:G603">IFERROR(SMALL(IF($D$2:$D1512=D603,$A$2:$A$911*1.001),1),"")</f>
        <v/>
      </c>
      <c r="H603" s="21" t="str">
        <f aca="false" t="array" ref="H603:H603">IFERROR(SMALL(IF($D$2:$D1512=D603,$A$2:$A$911*1.0001),2),"")</f>
        <v/>
      </c>
      <c r="I603" s="21" t="str">
        <f aca="false" t="array" ref="I603:I603">IFERROR(SMALL(IF($D$2:$D1512=D603,$A$2:$A$911*1.00001),3),"")</f>
        <v/>
      </c>
      <c r="J603" s="21" t="str">
        <f aca="false" t="array" ref="J603:J603">IFERROR(SMALL(IF($D$2:$D1512=D603,$A$2:$A$911*1.000001),4),"")</f>
        <v/>
      </c>
      <c r="K603" s="30" t="str">
        <f aca="false">IF(A603&lt;&gt;"", IF(COUNT(G603:J603)=4, SUM(G603:J603), "No"), "")</f>
        <v>No</v>
      </c>
      <c r="L603" s="30" t="str">
        <f aca="false">IF(A603&lt;&gt;"", IF(COUNT(G603:I603)=3, SUM(G603:I603), "No"), "")</f>
        <v>No</v>
      </c>
      <c r="M603" s="30" t="str">
        <f aca="false">IF(A603&lt;&gt;"", IF(COUNT(G603:H603)=2, SUM(G603:H603), "No"), "")</f>
        <v>No</v>
      </c>
      <c r="N603" s="30" t="str">
        <f aca="false">'Results 10 year vets'!$D603&amp;":"&amp;Table1[[#Headers],[Male]]</f>
        <v>:Male</v>
      </c>
      <c r="O603" s="31"/>
      <c r="P603" s="31"/>
      <c r="Q603" s="31"/>
      <c r="R603" s="31"/>
      <c r="S603" s="31"/>
      <c r="T603" s="31"/>
      <c r="U603" s="31"/>
      <c r="Z603" s="33" t="str">
        <f aca="false">IF(P603&lt;&gt;"", IF(COUNT(V603:Y603)=4, SUM(V603:Y603), "No"), "")</f>
        <v/>
      </c>
      <c r="AA603" s="33" t="str">
        <f aca="false">IF(P603&lt;&gt;"", IF(COUNT(V603:X603)=3, SUM(V603:X603), "No"), "")</f>
        <v/>
      </c>
      <c r="AB603" s="33" t="str">
        <f aca="false">IF(P603&lt;&gt;"", IF(COUNT(V603:W603)=2, SUM(V603:W603), "No"), "")</f>
        <v/>
      </c>
      <c r="AC603" s="33"/>
      <c r="AD603" s="31"/>
      <c r="AE603" s="31"/>
      <c r="AF603" s="31"/>
      <c r="AG603" s="31"/>
      <c r="AH603" s="31"/>
      <c r="AI603" s="31"/>
      <c r="AJ603" s="31"/>
      <c r="AK603" s="31"/>
      <c r="AL603" s="31"/>
      <c r="AM603" s="31"/>
      <c r="AN603" s="31"/>
      <c r="AO603" s="31"/>
      <c r="AP603" s="31"/>
      <c r="AQ603" s="31"/>
      <c r="AR603" s="31"/>
      <c r="AS603" s="31"/>
      <c r="AT603" s="31"/>
      <c r="AU603" s="31"/>
      <c r="AV603" s="31"/>
      <c r="AW603" s="31"/>
      <c r="AX603" s="31"/>
      <c r="AY603" s="31"/>
      <c r="AZ603" s="31"/>
      <c r="BA603" s="31"/>
      <c r="BB603" s="31"/>
      <c r="BC603" s="31"/>
      <c r="BD603" s="31"/>
      <c r="BE603" s="31"/>
      <c r="BF603" s="31"/>
      <c r="BG603" s="31"/>
      <c r="BH603" s="31"/>
      <c r="BI603" s="31"/>
      <c r="BJ603" s="31"/>
      <c r="BK603" s="31"/>
      <c r="BL603" s="31"/>
      <c r="BM603" s="31"/>
      <c r="BN603" s="31"/>
      <c r="BO603" s="31"/>
      <c r="BP603" s="31"/>
      <c r="BQ603" s="31"/>
      <c r="BR603" s="31"/>
      <c r="BS603" s="31"/>
      <c r="BT603" s="31"/>
      <c r="BU603" s="31"/>
      <c r="BV603" s="31"/>
      <c r="BW603" s="31"/>
      <c r="BX603" s="31"/>
      <c r="BY603" s="31"/>
      <c r="BZ603" s="31"/>
      <c r="CA603" s="31"/>
      <c r="CB603" s="31"/>
      <c r="CC603" s="31"/>
      <c r="CD603" s="31"/>
      <c r="CE603" s="31"/>
      <c r="CF603" s="31"/>
      <c r="CG603" s="31"/>
      <c r="CH603" s="31"/>
      <c r="CI603" s="31"/>
      <c r="CJ603" s="31"/>
      <c r="CK603" s="31"/>
      <c r="CL603" s="31"/>
      <c r="CM603" s="31"/>
      <c r="CN603" s="31"/>
      <c r="CO603" s="31"/>
      <c r="CP603" s="31"/>
      <c r="CQ603" s="31"/>
      <c r="CR603" s="31"/>
      <c r="CS603" s="31"/>
      <c r="CT603" s="31"/>
      <c r="CU603" s="31"/>
      <c r="CV603" s="31"/>
      <c r="CW603" s="31"/>
      <c r="CX603" s="31"/>
      <c r="CY603" s="31"/>
      <c r="CZ603" s="31"/>
      <c r="DA603" s="31"/>
      <c r="DB603" s="31"/>
      <c r="DC603" s="31"/>
      <c r="DD603" s="31"/>
      <c r="DE603" s="31"/>
      <c r="DF603" s="31"/>
      <c r="DG603" s="31"/>
      <c r="DH603" s="31"/>
      <c r="DI603" s="31"/>
      <c r="DJ603" s="31"/>
      <c r="DK603" s="31"/>
      <c r="DL603" s="31"/>
      <c r="DM603" s="31"/>
      <c r="DN603" s="31"/>
      <c r="DO603" s="31"/>
      <c r="DP603" s="31"/>
      <c r="DQ603" s="31"/>
      <c r="DR603" s="31"/>
      <c r="DS603" s="31"/>
      <c r="DT603" s="31"/>
      <c r="DU603" s="31"/>
      <c r="DV603" s="31"/>
      <c r="DW603" s="31"/>
    </row>
    <row r="604" customFormat="false" ht="15.75" hidden="false" customHeight="true" outlineLevel="0" collapsed="false">
      <c r="A604" s="21" t="n">
        <v>603</v>
      </c>
      <c r="B604" s="21" t="str">
        <f aca="false">IFERROR(VLOOKUP($A$1&amp;":"&amp;A604,'Finish order'!C:K,6,FALSE()),"")</f>
        <v/>
      </c>
      <c r="C604" s="21" t="str">
        <f aca="false">IFERROR(VLOOKUP(A$1&amp;":"&amp;A604,'Finish order'!$C:$K,9,FALSE()),"")</f>
        <v/>
      </c>
      <c r="D604" s="21" t="str">
        <f aca="false">IFERROR(VLOOKUP(A$1&amp;":"&amp;A604,'Finish order'!$C:$K,7,FALSE()),"")</f>
        <v/>
      </c>
      <c r="E604" s="29" t="str">
        <f aca="false">IFERROR(VLOOKUP($A$1&amp;":"&amp;A604,'Finish order'!C:K,5,FALSE()),"")</f>
        <v/>
      </c>
      <c r="F604" s="21" t="str">
        <f aca="false">IFERROR(VLOOKUP($A$1&amp;":"&amp;A604,'Finish order'!C:K,4,FALSE()),"")</f>
        <v/>
      </c>
      <c r="G604" s="21" t="str">
        <f aca="false" t="array" ref="G604:G604">IFERROR(SMALL(IF($D$2:$D1513=D604,$A$2:$A$911*1.001),1),"")</f>
        <v/>
      </c>
      <c r="H604" s="21" t="str">
        <f aca="false" t="array" ref="H604:H604">IFERROR(SMALL(IF($D$2:$D1513=D604,$A$2:$A$911*1.0001),2),"")</f>
        <v/>
      </c>
      <c r="I604" s="21" t="str">
        <f aca="false" t="array" ref="I604:I604">IFERROR(SMALL(IF($D$2:$D1513=D604,$A$2:$A$911*1.00001),3),"")</f>
        <v/>
      </c>
      <c r="J604" s="21" t="str">
        <f aca="false" t="array" ref="J604:J604">IFERROR(SMALL(IF($D$2:$D1513=D604,$A$2:$A$911*1.000001),4),"")</f>
        <v/>
      </c>
      <c r="K604" s="30" t="str">
        <f aca="false">IF(A604&lt;&gt;"", IF(COUNT(G604:J604)=4, SUM(G604:J604), "No"), "")</f>
        <v>No</v>
      </c>
      <c r="L604" s="30" t="str">
        <f aca="false">IF(A604&lt;&gt;"", IF(COUNT(G604:I604)=3, SUM(G604:I604), "No"), "")</f>
        <v>No</v>
      </c>
      <c r="M604" s="30" t="str">
        <f aca="false">IF(A604&lt;&gt;"", IF(COUNT(G604:H604)=2, SUM(G604:H604), "No"), "")</f>
        <v>No</v>
      </c>
      <c r="N604" s="30" t="str">
        <f aca="false">'Results 10 year vets'!$D604&amp;":"&amp;Table1[[#Headers],[Male]]</f>
        <v>:Male</v>
      </c>
      <c r="O604" s="31"/>
      <c r="P604" s="31"/>
      <c r="Q604" s="31"/>
      <c r="R604" s="31"/>
      <c r="S604" s="31"/>
      <c r="T604" s="31"/>
      <c r="U604" s="31"/>
      <c r="Z604" s="33" t="str">
        <f aca="false">IF(P604&lt;&gt;"", IF(COUNT(V604:Y604)=4, SUM(V604:Y604), "No"), "")</f>
        <v/>
      </c>
      <c r="AA604" s="33" t="str">
        <f aca="false">IF(P604&lt;&gt;"", IF(COUNT(V604:X604)=3, SUM(V604:X604), "No"), "")</f>
        <v/>
      </c>
      <c r="AB604" s="33" t="str">
        <f aca="false">IF(P604&lt;&gt;"", IF(COUNT(V604:W604)=2, SUM(V604:W604), "No"), "")</f>
        <v/>
      </c>
      <c r="AC604" s="33"/>
      <c r="AD604" s="31"/>
      <c r="AE604" s="31"/>
      <c r="AF604" s="31"/>
      <c r="AG604" s="31"/>
      <c r="AH604" s="31"/>
      <c r="AI604" s="31"/>
      <c r="AJ604" s="31"/>
      <c r="AK604" s="31"/>
      <c r="AL604" s="31"/>
      <c r="AM604" s="31"/>
      <c r="AN604" s="31"/>
      <c r="AO604" s="31"/>
      <c r="AP604" s="31"/>
      <c r="AQ604" s="31"/>
      <c r="AR604" s="31"/>
      <c r="AS604" s="31"/>
      <c r="AT604" s="31"/>
      <c r="AU604" s="31"/>
      <c r="AV604" s="31"/>
      <c r="AW604" s="31"/>
      <c r="AX604" s="31"/>
      <c r="AY604" s="31"/>
      <c r="AZ604" s="31"/>
      <c r="BA604" s="31"/>
      <c r="BB604" s="31"/>
      <c r="BC604" s="31"/>
      <c r="BD604" s="31"/>
      <c r="BE604" s="31"/>
      <c r="BF604" s="31"/>
      <c r="BG604" s="31"/>
      <c r="BH604" s="31"/>
      <c r="BI604" s="31"/>
      <c r="BJ604" s="31"/>
      <c r="BK604" s="31"/>
      <c r="BL604" s="31"/>
      <c r="BM604" s="31"/>
      <c r="BN604" s="31"/>
      <c r="BO604" s="31"/>
      <c r="BP604" s="31"/>
      <c r="BQ604" s="31"/>
      <c r="BR604" s="31"/>
      <c r="BS604" s="31"/>
      <c r="BT604" s="31"/>
      <c r="BU604" s="31"/>
      <c r="BV604" s="31"/>
      <c r="BW604" s="31"/>
      <c r="BX604" s="31"/>
      <c r="BY604" s="31"/>
      <c r="BZ604" s="31"/>
      <c r="CA604" s="31"/>
      <c r="CB604" s="31"/>
      <c r="CC604" s="31"/>
      <c r="CD604" s="31"/>
      <c r="CE604" s="31"/>
      <c r="CF604" s="31"/>
      <c r="CG604" s="31"/>
      <c r="CH604" s="31"/>
      <c r="CI604" s="31"/>
      <c r="CJ604" s="31"/>
      <c r="CK604" s="31"/>
      <c r="CL604" s="31"/>
      <c r="CM604" s="31"/>
      <c r="CN604" s="31"/>
      <c r="CO604" s="31"/>
      <c r="CP604" s="31"/>
      <c r="CQ604" s="31"/>
      <c r="CR604" s="31"/>
      <c r="CS604" s="31"/>
      <c r="CT604" s="31"/>
      <c r="CU604" s="31"/>
      <c r="CV604" s="31"/>
      <c r="CW604" s="31"/>
      <c r="CX604" s="31"/>
      <c r="CY604" s="31"/>
      <c r="CZ604" s="31"/>
      <c r="DA604" s="31"/>
      <c r="DB604" s="31"/>
      <c r="DC604" s="31"/>
      <c r="DD604" s="31"/>
      <c r="DE604" s="31"/>
      <c r="DF604" s="31"/>
      <c r="DG604" s="31"/>
      <c r="DH604" s="31"/>
      <c r="DI604" s="31"/>
      <c r="DJ604" s="31"/>
      <c r="DK604" s="31"/>
      <c r="DL604" s="31"/>
      <c r="DM604" s="31"/>
      <c r="DN604" s="31"/>
      <c r="DO604" s="31"/>
      <c r="DP604" s="31"/>
      <c r="DQ604" s="31"/>
      <c r="DR604" s="31"/>
      <c r="DS604" s="31"/>
      <c r="DT604" s="31"/>
      <c r="DU604" s="31"/>
      <c r="DV604" s="31"/>
      <c r="DW604" s="31"/>
    </row>
    <row r="605" customFormat="false" ht="15.75" hidden="false" customHeight="true" outlineLevel="0" collapsed="false">
      <c r="A605" s="21" t="n">
        <v>604</v>
      </c>
      <c r="B605" s="21" t="str">
        <f aca="false">IFERROR(VLOOKUP($A$1&amp;":"&amp;A605,'Finish order'!C:K,6,FALSE()),"")</f>
        <v/>
      </c>
      <c r="C605" s="21" t="str">
        <f aca="false">IFERROR(VLOOKUP(A$1&amp;":"&amp;A605,'Finish order'!$C:$K,9,FALSE()),"")</f>
        <v/>
      </c>
      <c r="D605" s="21" t="str">
        <f aca="false">IFERROR(VLOOKUP(A$1&amp;":"&amp;A605,'Finish order'!$C:$K,7,FALSE()),"")</f>
        <v/>
      </c>
      <c r="E605" s="29" t="str">
        <f aca="false">IFERROR(VLOOKUP($A$1&amp;":"&amp;A605,'Finish order'!C:K,5,FALSE()),"")</f>
        <v/>
      </c>
      <c r="F605" s="21" t="str">
        <f aca="false">IFERROR(VLOOKUP($A$1&amp;":"&amp;A605,'Finish order'!C:K,4,FALSE()),"")</f>
        <v/>
      </c>
      <c r="G605" s="21" t="str">
        <f aca="false" t="array" ref="G605:G605">IFERROR(SMALL(IF($D$2:$D1514=D605,$A$2:$A$911*1.001),1),"")</f>
        <v/>
      </c>
      <c r="H605" s="21" t="str">
        <f aca="false" t="array" ref="H605:H605">IFERROR(SMALL(IF($D$2:$D1514=D605,$A$2:$A$911*1.0001),2),"")</f>
        <v/>
      </c>
      <c r="I605" s="21" t="str">
        <f aca="false" t="array" ref="I605:I605">IFERROR(SMALL(IF($D$2:$D1514=D605,$A$2:$A$911*1.00001),3),"")</f>
        <v/>
      </c>
      <c r="J605" s="21" t="str">
        <f aca="false" t="array" ref="J605:J605">IFERROR(SMALL(IF($D$2:$D1514=D605,$A$2:$A$911*1.000001),4),"")</f>
        <v/>
      </c>
      <c r="K605" s="30" t="str">
        <f aca="false">IF(A605&lt;&gt;"", IF(COUNT(G605:J605)=4, SUM(G605:J605), "No"), "")</f>
        <v>No</v>
      </c>
      <c r="L605" s="30" t="str">
        <f aca="false">IF(A605&lt;&gt;"", IF(COUNT(G605:I605)=3, SUM(G605:I605), "No"), "")</f>
        <v>No</v>
      </c>
      <c r="M605" s="30" t="str">
        <f aca="false">IF(A605&lt;&gt;"", IF(COUNT(G605:H605)=2, SUM(G605:H605), "No"), "")</f>
        <v>No</v>
      </c>
      <c r="N605" s="30" t="str">
        <f aca="false">'Results 10 year vets'!$D605&amp;":"&amp;Table1[[#Headers],[Male]]</f>
        <v>:Male</v>
      </c>
      <c r="O605" s="31"/>
      <c r="P605" s="31"/>
      <c r="Q605" s="31"/>
      <c r="R605" s="31"/>
      <c r="S605" s="31"/>
      <c r="T605" s="31"/>
      <c r="U605" s="31"/>
      <c r="Z605" s="33" t="str">
        <f aca="false">IF(P605&lt;&gt;"", IF(COUNT(V605:Y605)=4, SUM(V605:Y605), "No"), "")</f>
        <v/>
      </c>
      <c r="AA605" s="33" t="str">
        <f aca="false">IF(P605&lt;&gt;"", IF(COUNT(V605:X605)=3, SUM(V605:X605), "No"), "")</f>
        <v/>
      </c>
      <c r="AB605" s="33" t="str">
        <f aca="false">IF(P605&lt;&gt;"", IF(COUNT(V605:W605)=2, SUM(V605:W605), "No"), "")</f>
        <v/>
      </c>
      <c r="AC605" s="33"/>
      <c r="AD605" s="31"/>
      <c r="AE605" s="31"/>
      <c r="AF605" s="31"/>
      <c r="AG605" s="31"/>
      <c r="AH605" s="31"/>
      <c r="AI605" s="31"/>
      <c r="AJ605" s="31"/>
      <c r="AK605" s="31"/>
      <c r="AL605" s="31"/>
      <c r="AM605" s="31"/>
      <c r="AN605" s="31"/>
      <c r="AO605" s="31"/>
      <c r="AP605" s="31"/>
      <c r="AQ605" s="31"/>
      <c r="AR605" s="31"/>
      <c r="AS605" s="31"/>
      <c r="AT605" s="31"/>
      <c r="AU605" s="31"/>
      <c r="AV605" s="31"/>
      <c r="AW605" s="31"/>
      <c r="AX605" s="31"/>
      <c r="AY605" s="31"/>
      <c r="AZ605" s="31"/>
      <c r="BA605" s="31"/>
      <c r="BB605" s="31"/>
      <c r="BC605" s="31"/>
      <c r="BD605" s="31"/>
      <c r="BE605" s="31"/>
      <c r="BF605" s="31"/>
      <c r="BG605" s="31"/>
      <c r="BH605" s="31"/>
      <c r="BI605" s="31"/>
      <c r="BJ605" s="31"/>
      <c r="BK605" s="31"/>
      <c r="BL605" s="31"/>
      <c r="BM605" s="31"/>
      <c r="BN605" s="31"/>
      <c r="BO605" s="31"/>
      <c r="BP605" s="31"/>
      <c r="BQ605" s="31"/>
      <c r="BR605" s="31"/>
      <c r="BS605" s="31"/>
      <c r="BT605" s="31"/>
      <c r="BU605" s="31"/>
      <c r="BV605" s="31"/>
      <c r="BW605" s="31"/>
      <c r="BX605" s="31"/>
      <c r="BY605" s="31"/>
      <c r="BZ605" s="31"/>
      <c r="CA605" s="31"/>
      <c r="CB605" s="31"/>
      <c r="CC605" s="31"/>
      <c r="CD605" s="31"/>
      <c r="CE605" s="31"/>
      <c r="CF605" s="31"/>
      <c r="CG605" s="31"/>
      <c r="CH605" s="31"/>
      <c r="CI605" s="31"/>
      <c r="CJ605" s="31"/>
      <c r="CK605" s="31"/>
      <c r="CL605" s="31"/>
      <c r="CM605" s="31"/>
      <c r="CN605" s="31"/>
      <c r="CO605" s="31"/>
      <c r="CP605" s="31"/>
      <c r="CQ605" s="31"/>
      <c r="CR605" s="31"/>
      <c r="CS605" s="31"/>
      <c r="CT605" s="31"/>
      <c r="CU605" s="31"/>
      <c r="CV605" s="31"/>
      <c r="CW605" s="31"/>
      <c r="CX605" s="31"/>
      <c r="CY605" s="31"/>
      <c r="CZ605" s="31"/>
      <c r="DA605" s="31"/>
      <c r="DB605" s="31"/>
      <c r="DC605" s="31"/>
      <c r="DD605" s="31"/>
      <c r="DE605" s="31"/>
      <c r="DF605" s="31"/>
      <c r="DG605" s="31"/>
      <c r="DH605" s="31"/>
      <c r="DI605" s="31"/>
      <c r="DJ605" s="31"/>
      <c r="DK605" s="31"/>
      <c r="DL605" s="31"/>
      <c r="DM605" s="31"/>
      <c r="DN605" s="31"/>
      <c r="DO605" s="31"/>
      <c r="DP605" s="31"/>
      <c r="DQ605" s="31"/>
      <c r="DR605" s="31"/>
      <c r="DS605" s="31"/>
      <c r="DT605" s="31"/>
      <c r="DU605" s="31"/>
      <c r="DV605" s="31"/>
      <c r="DW605" s="31"/>
    </row>
    <row r="606" customFormat="false" ht="15.75" hidden="false" customHeight="true" outlineLevel="0" collapsed="false">
      <c r="A606" s="21" t="n">
        <v>605</v>
      </c>
      <c r="B606" s="21" t="str">
        <f aca="false">IFERROR(VLOOKUP($A$1&amp;":"&amp;A606,'Finish order'!C:K,6,FALSE()),"")</f>
        <v/>
      </c>
      <c r="C606" s="21" t="str">
        <f aca="false">IFERROR(VLOOKUP(A$1&amp;":"&amp;A606,'Finish order'!$C:$K,9,FALSE()),"")</f>
        <v/>
      </c>
      <c r="D606" s="21" t="str">
        <f aca="false">IFERROR(VLOOKUP(A$1&amp;":"&amp;A606,'Finish order'!$C:$K,7,FALSE()),"")</f>
        <v/>
      </c>
      <c r="E606" s="29" t="str">
        <f aca="false">IFERROR(VLOOKUP($A$1&amp;":"&amp;A606,'Finish order'!C:K,5,FALSE()),"")</f>
        <v/>
      </c>
      <c r="F606" s="21" t="str">
        <f aca="false">IFERROR(VLOOKUP($A$1&amp;":"&amp;A606,'Finish order'!C:K,4,FALSE()),"")</f>
        <v/>
      </c>
      <c r="G606" s="21" t="str">
        <f aca="false" t="array" ref="G606:G606">IFERROR(SMALL(IF($D$2:$D1515=D606,$A$2:$A$911*1.001),1),"")</f>
        <v/>
      </c>
      <c r="H606" s="21" t="str">
        <f aca="false" t="array" ref="H606:H606">IFERROR(SMALL(IF($D$2:$D1515=D606,$A$2:$A$911*1.0001),2),"")</f>
        <v/>
      </c>
      <c r="I606" s="21" t="str">
        <f aca="false" t="array" ref="I606:I606">IFERROR(SMALL(IF($D$2:$D1515=D606,$A$2:$A$911*1.00001),3),"")</f>
        <v/>
      </c>
      <c r="J606" s="21" t="str">
        <f aca="false" t="array" ref="J606:J606">IFERROR(SMALL(IF($D$2:$D1515=D606,$A$2:$A$911*1.000001),4),"")</f>
        <v/>
      </c>
      <c r="K606" s="30" t="str">
        <f aca="false">IF(A606&lt;&gt;"", IF(COUNT(G606:J606)=4, SUM(G606:J606), "No"), "")</f>
        <v>No</v>
      </c>
      <c r="L606" s="30" t="str">
        <f aca="false">IF(A606&lt;&gt;"", IF(COUNT(G606:I606)=3, SUM(G606:I606), "No"), "")</f>
        <v>No</v>
      </c>
      <c r="M606" s="30" t="str">
        <f aca="false">IF(A606&lt;&gt;"", IF(COUNT(G606:H606)=2, SUM(G606:H606), "No"), "")</f>
        <v>No</v>
      </c>
      <c r="N606" s="30" t="str">
        <f aca="false">'Results 10 year vets'!$D606&amp;":"&amp;Table1[[#Headers],[Male]]</f>
        <v>:Male</v>
      </c>
      <c r="O606" s="31"/>
      <c r="P606" s="31"/>
      <c r="Q606" s="31"/>
      <c r="R606" s="31"/>
      <c r="S606" s="31"/>
      <c r="T606" s="31"/>
      <c r="U606" s="31"/>
      <c r="Z606" s="33" t="str">
        <f aca="false">IF(P606&lt;&gt;"", IF(COUNT(V606:Y606)=4, SUM(V606:Y606), "No"), "")</f>
        <v/>
      </c>
      <c r="AA606" s="33" t="str">
        <f aca="false">IF(P606&lt;&gt;"", IF(COUNT(V606:X606)=3, SUM(V606:X606), "No"), "")</f>
        <v/>
      </c>
      <c r="AB606" s="33" t="str">
        <f aca="false">IF(P606&lt;&gt;"", IF(COUNT(V606:W606)=2, SUM(V606:W606), "No"), "")</f>
        <v/>
      </c>
      <c r="AC606" s="33"/>
      <c r="AD606" s="31"/>
      <c r="AE606" s="31"/>
      <c r="AF606" s="31"/>
      <c r="AG606" s="31"/>
      <c r="AH606" s="31"/>
      <c r="AI606" s="31"/>
      <c r="AJ606" s="31"/>
      <c r="AK606" s="31"/>
      <c r="AL606" s="31"/>
      <c r="AM606" s="31"/>
      <c r="AN606" s="31"/>
      <c r="AO606" s="31"/>
      <c r="AP606" s="31"/>
      <c r="AQ606" s="31"/>
      <c r="AR606" s="31"/>
      <c r="AS606" s="31"/>
      <c r="AT606" s="31"/>
      <c r="AU606" s="31"/>
      <c r="AV606" s="31"/>
      <c r="AW606" s="31"/>
      <c r="AX606" s="31"/>
      <c r="AY606" s="31"/>
      <c r="AZ606" s="31"/>
      <c r="BA606" s="31"/>
      <c r="BB606" s="31"/>
      <c r="BC606" s="31"/>
      <c r="BD606" s="31"/>
      <c r="BE606" s="31"/>
      <c r="BF606" s="31"/>
      <c r="BG606" s="31"/>
      <c r="BH606" s="31"/>
      <c r="BI606" s="31"/>
      <c r="BJ606" s="31"/>
      <c r="BK606" s="31"/>
      <c r="BL606" s="31"/>
      <c r="BM606" s="31"/>
      <c r="BN606" s="31"/>
      <c r="BO606" s="31"/>
      <c r="BP606" s="31"/>
      <c r="BQ606" s="31"/>
      <c r="BR606" s="31"/>
      <c r="BS606" s="31"/>
      <c r="BT606" s="31"/>
      <c r="BU606" s="31"/>
      <c r="BV606" s="31"/>
      <c r="BW606" s="31"/>
      <c r="BX606" s="31"/>
      <c r="BY606" s="31"/>
      <c r="BZ606" s="31"/>
      <c r="CA606" s="31"/>
      <c r="CB606" s="31"/>
      <c r="CC606" s="31"/>
      <c r="CD606" s="31"/>
      <c r="CE606" s="31"/>
      <c r="CF606" s="31"/>
      <c r="CG606" s="31"/>
      <c r="CH606" s="31"/>
      <c r="CI606" s="31"/>
      <c r="CJ606" s="31"/>
      <c r="CK606" s="31"/>
      <c r="CL606" s="31"/>
      <c r="CM606" s="31"/>
      <c r="CN606" s="31"/>
      <c r="CO606" s="31"/>
      <c r="CP606" s="31"/>
      <c r="CQ606" s="31"/>
      <c r="CR606" s="31"/>
      <c r="CS606" s="31"/>
      <c r="CT606" s="31"/>
      <c r="CU606" s="31"/>
      <c r="CV606" s="31"/>
      <c r="CW606" s="31"/>
      <c r="CX606" s="31"/>
      <c r="CY606" s="31"/>
      <c r="CZ606" s="31"/>
      <c r="DA606" s="31"/>
      <c r="DB606" s="31"/>
      <c r="DC606" s="31"/>
      <c r="DD606" s="31"/>
      <c r="DE606" s="31"/>
      <c r="DF606" s="31"/>
      <c r="DG606" s="31"/>
      <c r="DH606" s="31"/>
      <c r="DI606" s="31"/>
      <c r="DJ606" s="31"/>
      <c r="DK606" s="31"/>
      <c r="DL606" s="31"/>
      <c r="DM606" s="31"/>
      <c r="DN606" s="31"/>
      <c r="DO606" s="31"/>
      <c r="DP606" s="31"/>
      <c r="DQ606" s="31"/>
      <c r="DR606" s="31"/>
      <c r="DS606" s="31"/>
      <c r="DT606" s="31"/>
      <c r="DU606" s="31"/>
      <c r="DV606" s="31"/>
      <c r="DW606" s="31"/>
    </row>
    <row r="607" customFormat="false" ht="15.75" hidden="false" customHeight="true" outlineLevel="0" collapsed="false">
      <c r="A607" s="21" t="n">
        <v>606</v>
      </c>
      <c r="B607" s="21" t="str">
        <f aca="false">IFERROR(VLOOKUP($A$1&amp;":"&amp;A607,'Finish order'!C:K,6,FALSE()),"")</f>
        <v/>
      </c>
      <c r="C607" s="21" t="str">
        <f aca="false">IFERROR(VLOOKUP(A$1&amp;":"&amp;A607,'Finish order'!$C:$K,9,FALSE()),"")</f>
        <v/>
      </c>
      <c r="D607" s="21" t="str">
        <f aca="false">IFERROR(VLOOKUP(A$1&amp;":"&amp;A607,'Finish order'!$C:$K,7,FALSE()),"")</f>
        <v/>
      </c>
      <c r="E607" s="29" t="str">
        <f aca="false">IFERROR(VLOOKUP($A$1&amp;":"&amp;A607,'Finish order'!C:K,5,FALSE()),"")</f>
        <v/>
      </c>
      <c r="F607" s="21" t="str">
        <f aca="false">IFERROR(VLOOKUP($A$1&amp;":"&amp;A607,'Finish order'!C:K,4,FALSE()),"")</f>
        <v/>
      </c>
      <c r="G607" s="21" t="str">
        <f aca="false" t="array" ref="G607:G607">IFERROR(SMALL(IF($D$2:$D1516=D607,$A$2:$A$911*1.001),1),"")</f>
        <v/>
      </c>
      <c r="H607" s="21" t="str">
        <f aca="false" t="array" ref="H607:H607">IFERROR(SMALL(IF($D$2:$D1516=D607,$A$2:$A$911*1.0001),2),"")</f>
        <v/>
      </c>
      <c r="I607" s="21" t="str">
        <f aca="false" t="array" ref="I607:I607">IFERROR(SMALL(IF($D$2:$D1516=D607,$A$2:$A$911*1.00001),3),"")</f>
        <v/>
      </c>
      <c r="J607" s="21" t="str">
        <f aca="false" t="array" ref="J607:J607">IFERROR(SMALL(IF($D$2:$D1516=D607,$A$2:$A$911*1.000001),4),"")</f>
        <v/>
      </c>
      <c r="K607" s="30" t="str">
        <f aca="false">IF(A607&lt;&gt;"", IF(COUNT(G607:J607)=4, SUM(G607:J607), "No"), "")</f>
        <v>No</v>
      </c>
      <c r="L607" s="30" t="str">
        <f aca="false">IF(A607&lt;&gt;"", IF(COUNT(G607:I607)=3, SUM(G607:I607), "No"), "")</f>
        <v>No</v>
      </c>
      <c r="M607" s="30" t="str">
        <f aca="false">IF(A607&lt;&gt;"", IF(COUNT(G607:H607)=2, SUM(G607:H607), "No"), "")</f>
        <v>No</v>
      </c>
      <c r="N607" s="30" t="str">
        <f aca="false">'Results 10 year vets'!$D607&amp;":"&amp;Table1[[#Headers],[Male]]</f>
        <v>:Male</v>
      </c>
      <c r="O607" s="31"/>
      <c r="P607" s="31"/>
      <c r="Q607" s="31"/>
      <c r="R607" s="31"/>
      <c r="S607" s="31"/>
      <c r="T607" s="31"/>
      <c r="U607" s="31"/>
      <c r="Z607" s="33" t="str">
        <f aca="false">IF(P607&lt;&gt;"", IF(COUNT(V607:Y607)=4, SUM(V607:Y607), "No"), "")</f>
        <v/>
      </c>
      <c r="AA607" s="33" t="str">
        <f aca="false">IF(P607&lt;&gt;"", IF(COUNT(V607:X607)=3, SUM(V607:X607), "No"), "")</f>
        <v/>
      </c>
      <c r="AB607" s="33" t="str">
        <f aca="false">IF(P607&lt;&gt;"", IF(COUNT(V607:W607)=2, SUM(V607:W607), "No"), "")</f>
        <v/>
      </c>
      <c r="AC607" s="33"/>
      <c r="AD607" s="31"/>
      <c r="AE607" s="31"/>
      <c r="AF607" s="31"/>
      <c r="AG607" s="31"/>
      <c r="AH607" s="31"/>
      <c r="AI607" s="31"/>
      <c r="AJ607" s="31"/>
      <c r="AK607" s="31"/>
      <c r="AL607" s="31"/>
      <c r="AM607" s="31"/>
      <c r="AN607" s="31"/>
      <c r="AO607" s="31"/>
      <c r="AP607" s="31"/>
      <c r="AQ607" s="31"/>
      <c r="AR607" s="31"/>
      <c r="AS607" s="31"/>
      <c r="AT607" s="31"/>
      <c r="AU607" s="31"/>
      <c r="AV607" s="31"/>
      <c r="AW607" s="31"/>
      <c r="AX607" s="31"/>
      <c r="AY607" s="31"/>
      <c r="AZ607" s="31"/>
      <c r="BA607" s="31"/>
      <c r="BB607" s="31"/>
      <c r="BC607" s="31"/>
      <c r="BD607" s="31"/>
      <c r="BE607" s="31"/>
      <c r="BF607" s="31"/>
      <c r="BG607" s="31"/>
      <c r="BH607" s="31"/>
      <c r="BI607" s="31"/>
      <c r="BJ607" s="31"/>
      <c r="BK607" s="31"/>
      <c r="BL607" s="31"/>
      <c r="BM607" s="31"/>
      <c r="BN607" s="31"/>
      <c r="BO607" s="31"/>
      <c r="BP607" s="31"/>
      <c r="BQ607" s="31"/>
      <c r="BR607" s="31"/>
      <c r="BS607" s="31"/>
      <c r="BT607" s="31"/>
      <c r="BU607" s="31"/>
      <c r="BV607" s="31"/>
      <c r="BW607" s="31"/>
      <c r="BX607" s="31"/>
      <c r="BY607" s="31"/>
      <c r="BZ607" s="31"/>
      <c r="CA607" s="31"/>
      <c r="CB607" s="31"/>
      <c r="CC607" s="31"/>
      <c r="CD607" s="31"/>
      <c r="CE607" s="31"/>
      <c r="CF607" s="31"/>
      <c r="CG607" s="31"/>
      <c r="CH607" s="31"/>
      <c r="CI607" s="31"/>
      <c r="CJ607" s="31"/>
      <c r="CK607" s="31"/>
      <c r="CL607" s="31"/>
      <c r="CM607" s="31"/>
      <c r="CN607" s="31"/>
      <c r="CO607" s="31"/>
      <c r="CP607" s="31"/>
      <c r="CQ607" s="31"/>
      <c r="CR607" s="31"/>
      <c r="CS607" s="31"/>
      <c r="CT607" s="31"/>
      <c r="CU607" s="31"/>
      <c r="CV607" s="31"/>
      <c r="CW607" s="31"/>
      <c r="CX607" s="31"/>
      <c r="CY607" s="31"/>
      <c r="CZ607" s="31"/>
      <c r="DA607" s="31"/>
      <c r="DB607" s="31"/>
      <c r="DC607" s="31"/>
      <c r="DD607" s="31"/>
      <c r="DE607" s="31"/>
      <c r="DF607" s="31"/>
      <c r="DG607" s="31"/>
      <c r="DH607" s="31"/>
      <c r="DI607" s="31"/>
      <c r="DJ607" s="31"/>
      <c r="DK607" s="31"/>
      <c r="DL607" s="31"/>
      <c r="DM607" s="31"/>
      <c r="DN607" s="31"/>
      <c r="DO607" s="31"/>
      <c r="DP607" s="31"/>
      <c r="DQ607" s="31"/>
      <c r="DR607" s="31"/>
      <c r="DS607" s="31"/>
      <c r="DT607" s="31"/>
      <c r="DU607" s="31"/>
      <c r="DV607" s="31"/>
      <c r="DW607" s="31"/>
    </row>
    <row r="608" customFormat="false" ht="15.75" hidden="false" customHeight="true" outlineLevel="0" collapsed="false">
      <c r="A608" s="21" t="n">
        <v>607</v>
      </c>
      <c r="B608" s="21" t="str">
        <f aca="false">IFERROR(VLOOKUP($A$1&amp;":"&amp;A608,'Finish order'!C:K,6,FALSE()),"")</f>
        <v/>
      </c>
      <c r="C608" s="21" t="str">
        <f aca="false">IFERROR(VLOOKUP(A$1&amp;":"&amp;A608,'Finish order'!$C:$K,9,FALSE()),"")</f>
        <v/>
      </c>
      <c r="D608" s="21" t="str">
        <f aca="false">IFERROR(VLOOKUP(A$1&amp;":"&amp;A608,'Finish order'!$C:$K,7,FALSE()),"")</f>
        <v/>
      </c>
      <c r="E608" s="29" t="str">
        <f aca="false">IFERROR(VLOOKUP($A$1&amp;":"&amp;A608,'Finish order'!C:K,5,FALSE()),"")</f>
        <v/>
      </c>
      <c r="F608" s="21" t="str">
        <f aca="false">IFERROR(VLOOKUP($A$1&amp;":"&amp;A608,'Finish order'!C:K,4,FALSE()),"")</f>
        <v/>
      </c>
      <c r="G608" s="21" t="str">
        <f aca="false" t="array" ref="G608:G608">IFERROR(SMALL(IF($D$2:$D1517=D608,$A$2:$A$911*1.001),1),"")</f>
        <v/>
      </c>
      <c r="H608" s="21" t="str">
        <f aca="false" t="array" ref="H608:H608">IFERROR(SMALL(IF($D$2:$D1517=D608,$A$2:$A$911*1.0001),2),"")</f>
        <v/>
      </c>
      <c r="I608" s="21" t="str">
        <f aca="false" t="array" ref="I608:I608">IFERROR(SMALL(IF($D$2:$D1517=D608,$A$2:$A$911*1.00001),3),"")</f>
        <v/>
      </c>
      <c r="J608" s="21" t="str">
        <f aca="false" t="array" ref="J608:J608">IFERROR(SMALL(IF($D$2:$D1517=D608,$A$2:$A$911*1.000001),4),"")</f>
        <v/>
      </c>
      <c r="K608" s="30" t="str">
        <f aca="false">IF(A608&lt;&gt;"", IF(COUNT(G608:J608)=4, SUM(G608:J608), "No"), "")</f>
        <v>No</v>
      </c>
      <c r="L608" s="30" t="str">
        <f aca="false">IF(A608&lt;&gt;"", IF(COUNT(G608:I608)=3, SUM(G608:I608), "No"), "")</f>
        <v>No</v>
      </c>
      <c r="M608" s="30" t="str">
        <f aca="false">IF(A608&lt;&gt;"", IF(COUNT(G608:H608)=2, SUM(G608:H608), "No"), "")</f>
        <v>No</v>
      </c>
      <c r="N608" s="30" t="str">
        <f aca="false">'Results 10 year vets'!$D608&amp;":"&amp;Table1[[#Headers],[Male]]</f>
        <v>:Male</v>
      </c>
      <c r="O608" s="31"/>
      <c r="P608" s="31"/>
      <c r="Q608" s="31"/>
      <c r="R608" s="31"/>
      <c r="S608" s="31"/>
      <c r="T608" s="31"/>
      <c r="U608" s="31"/>
      <c r="Z608" s="33" t="str">
        <f aca="false">IF(P608&lt;&gt;"", IF(COUNT(V608:Y608)=4, SUM(V608:Y608), "No"), "")</f>
        <v/>
      </c>
      <c r="AA608" s="33" t="str">
        <f aca="false">IF(P608&lt;&gt;"", IF(COUNT(V608:X608)=3, SUM(V608:X608), "No"), "")</f>
        <v/>
      </c>
      <c r="AB608" s="33" t="str">
        <f aca="false">IF(P608&lt;&gt;"", IF(COUNT(V608:W608)=2, SUM(V608:W608), "No"), "")</f>
        <v/>
      </c>
      <c r="AC608" s="33"/>
      <c r="AD608" s="31"/>
      <c r="AE608" s="31"/>
      <c r="AF608" s="31"/>
      <c r="AG608" s="31"/>
      <c r="AH608" s="31"/>
      <c r="AI608" s="31"/>
      <c r="AJ608" s="31"/>
      <c r="AK608" s="31"/>
      <c r="AL608" s="31"/>
      <c r="AM608" s="31"/>
      <c r="AN608" s="31"/>
      <c r="AO608" s="31"/>
      <c r="AP608" s="31"/>
      <c r="AQ608" s="31"/>
      <c r="AR608" s="31"/>
      <c r="AS608" s="31"/>
      <c r="AT608" s="31"/>
      <c r="AU608" s="31"/>
      <c r="AV608" s="31"/>
      <c r="AW608" s="31"/>
      <c r="AX608" s="31"/>
      <c r="AY608" s="31"/>
      <c r="AZ608" s="31"/>
      <c r="BA608" s="31"/>
      <c r="BB608" s="31"/>
      <c r="BC608" s="31"/>
      <c r="BD608" s="31"/>
      <c r="BE608" s="31"/>
      <c r="BF608" s="31"/>
      <c r="BG608" s="31"/>
      <c r="BH608" s="31"/>
      <c r="BI608" s="31"/>
      <c r="BJ608" s="31"/>
      <c r="BK608" s="31"/>
      <c r="BL608" s="31"/>
      <c r="BM608" s="31"/>
      <c r="BN608" s="31"/>
      <c r="BO608" s="31"/>
      <c r="BP608" s="31"/>
      <c r="BQ608" s="31"/>
      <c r="BR608" s="31"/>
      <c r="BS608" s="31"/>
      <c r="BT608" s="31"/>
      <c r="BU608" s="31"/>
      <c r="BV608" s="31"/>
      <c r="BW608" s="31"/>
      <c r="BX608" s="31"/>
      <c r="BY608" s="31"/>
      <c r="BZ608" s="31"/>
      <c r="CA608" s="31"/>
      <c r="CB608" s="31"/>
      <c r="CC608" s="31"/>
      <c r="CD608" s="31"/>
      <c r="CE608" s="31"/>
      <c r="CF608" s="31"/>
      <c r="CG608" s="31"/>
      <c r="CH608" s="31"/>
      <c r="CI608" s="31"/>
      <c r="CJ608" s="31"/>
      <c r="CK608" s="31"/>
      <c r="CL608" s="31"/>
      <c r="CM608" s="31"/>
      <c r="CN608" s="31"/>
      <c r="CO608" s="31"/>
      <c r="CP608" s="31"/>
      <c r="CQ608" s="31"/>
      <c r="CR608" s="31"/>
      <c r="CS608" s="31"/>
      <c r="CT608" s="31"/>
      <c r="CU608" s="31"/>
      <c r="CV608" s="31"/>
      <c r="CW608" s="31"/>
      <c r="CX608" s="31"/>
      <c r="CY608" s="31"/>
      <c r="CZ608" s="31"/>
      <c r="DA608" s="31"/>
      <c r="DB608" s="31"/>
      <c r="DC608" s="31"/>
      <c r="DD608" s="31"/>
      <c r="DE608" s="31"/>
      <c r="DF608" s="31"/>
      <c r="DG608" s="31"/>
      <c r="DH608" s="31"/>
      <c r="DI608" s="31"/>
      <c r="DJ608" s="31"/>
      <c r="DK608" s="31"/>
      <c r="DL608" s="31"/>
      <c r="DM608" s="31"/>
      <c r="DN608" s="31"/>
      <c r="DO608" s="31"/>
      <c r="DP608" s="31"/>
      <c r="DQ608" s="31"/>
      <c r="DR608" s="31"/>
      <c r="DS608" s="31"/>
      <c r="DT608" s="31"/>
      <c r="DU608" s="31"/>
      <c r="DV608" s="31"/>
      <c r="DW608" s="31"/>
    </row>
    <row r="609" customFormat="false" ht="15.75" hidden="false" customHeight="true" outlineLevel="0" collapsed="false">
      <c r="A609" s="21" t="n">
        <v>608</v>
      </c>
      <c r="B609" s="21" t="str">
        <f aca="false">IFERROR(VLOOKUP($A$1&amp;":"&amp;A609,'Finish order'!C:K,6,FALSE()),"")</f>
        <v/>
      </c>
      <c r="C609" s="21" t="str">
        <f aca="false">IFERROR(VLOOKUP(A$1&amp;":"&amp;A609,'Finish order'!$C:$K,9,FALSE()),"")</f>
        <v/>
      </c>
      <c r="D609" s="21" t="str">
        <f aca="false">IFERROR(VLOOKUP(A$1&amp;":"&amp;A609,'Finish order'!$C:$K,7,FALSE()),"")</f>
        <v/>
      </c>
      <c r="E609" s="29" t="str">
        <f aca="false">IFERROR(VLOOKUP($A$1&amp;":"&amp;A609,'Finish order'!C:K,5,FALSE()),"")</f>
        <v/>
      </c>
      <c r="F609" s="21" t="str">
        <f aca="false">IFERROR(VLOOKUP($A$1&amp;":"&amp;A609,'Finish order'!C:K,4,FALSE()),"")</f>
        <v/>
      </c>
      <c r="G609" s="21" t="str">
        <f aca="false" t="array" ref="G609:G609">IFERROR(SMALL(IF($D$2:$D1518=D609,$A$2:$A$911*1.001),1),"")</f>
        <v/>
      </c>
      <c r="H609" s="21" t="str">
        <f aca="false" t="array" ref="H609:H609">IFERROR(SMALL(IF($D$2:$D1518=D609,$A$2:$A$911*1.0001),2),"")</f>
        <v/>
      </c>
      <c r="I609" s="21" t="str">
        <f aca="false" t="array" ref="I609:I609">IFERROR(SMALL(IF($D$2:$D1518=D609,$A$2:$A$911*1.00001),3),"")</f>
        <v/>
      </c>
      <c r="J609" s="21" t="str">
        <f aca="false" t="array" ref="J609:J609">IFERROR(SMALL(IF($D$2:$D1518=D609,$A$2:$A$911*1.000001),4),"")</f>
        <v/>
      </c>
      <c r="K609" s="30" t="str">
        <f aca="false">IF(A609&lt;&gt;"", IF(COUNT(G609:J609)=4, SUM(G609:J609), "No"), "")</f>
        <v>No</v>
      </c>
      <c r="L609" s="30" t="str">
        <f aca="false">IF(A609&lt;&gt;"", IF(COUNT(G609:I609)=3, SUM(G609:I609), "No"), "")</f>
        <v>No</v>
      </c>
      <c r="M609" s="30" t="str">
        <f aca="false">IF(A609&lt;&gt;"", IF(COUNT(G609:H609)=2, SUM(G609:H609), "No"), "")</f>
        <v>No</v>
      </c>
      <c r="N609" s="30" t="str">
        <f aca="false">'Results 10 year vets'!$D609&amp;":"&amp;Table1[[#Headers],[Male]]</f>
        <v>:Male</v>
      </c>
      <c r="O609" s="31"/>
      <c r="P609" s="31"/>
      <c r="Q609" s="31"/>
      <c r="R609" s="31"/>
      <c r="S609" s="31"/>
      <c r="T609" s="31"/>
      <c r="U609" s="31"/>
      <c r="Z609" s="33" t="str">
        <f aca="false">IF(P609&lt;&gt;"", IF(COUNT(V609:Y609)=4, SUM(V609:Y609), "No"), "")</f>
        <v/>
      </c>
      <c r="AA609" s="33" t="str">
        <f aca="false">IF(P609&lt;&gt;"", IF(COUNT(V609:X609)=3, SUM(V609:X609), "No"), "")</f>
        <v/>
      </c>
      <c r="AB609" s="33" t="str">
        <f aca="false">IF(P609&lt;&gt;"", IF(COUNT(V609:W609)=2, SUM(V609:W609), "No"), "")</f>
        <v/>
      </c>
      <c r="AC609" s="33"/>
      <c r="AD609" s="31"/>
      <c r="AE609" s="31"/>
      <c r="AF609" s="31"/>
      <c r="AG609" s="31"/>
      <c r="AH609" s="31"/>
      <c r="AI609" s="31"/>
      <c r="AJ609" s="31"/>
      <c r="AK609" s="31"/>
      <c r="AL609" s="31"/>
      <c r="AM609" s="31"/>
      <c r="AN609" s="31"/>
      <c r="AO609" s="31"/>
      <c r="AP609" s="31"/>
      <c r="AQ609" s="31"/>
      <c r="AR609" s="31"/>
      <c r="AS609" s="31"/>
      <c r="AT609" s="31"/>
      <c r="AU609" s="31"/>
      <c r="AV609" s="31"/>
      <c r="AW609" s="31"/>
      <c r="AX609" s="31"/>
      <c r="AY609" s="31"/>
      <c r="AZ609" s="31"/>
      <c r="BA609" s="31"/>
      <c r="BB609" s="31"/>
      <c r="BC609" s="31"/>
      <c r="BD609" s="31"/>
      <c r="BE609" s="31"/>
      <c r="BF609" s="31"/>
      <c r="BG609" s="31"/>
      <c r="BH609" s="31"/>
      <c r="BI609" s="31"/>
      <c r="BJ609" s="31"/>
      <c r="BK609" s="31"/>
      <c r="BL609" s="31"/>
      <c r="BM609" s="31"/>
      <c r="BN609" s="31"/>
      <c r="BO609" s="31"/>
      <c r="BP609" s="31"/>
      <c r="BQ609" s="31"/>
      <c r="BR609" s="31"/>
      <c r="BS609" s="31"/>
      <c r="BT609" s="31"/>
      <c r="BU609" s="31"/>
      <c r="BV609" s="31"/>
      <c r="BW609" s="31"/>
      <c r="BX609" s="31"/>
      <c r="BY609" s="31"/>
      <c r="BZ609" s="31"/>
      <c r="CA609" s="31"/>
      <c r="CB609" s="31"/>
      <c r="CC609" s="31"/>
      <c r="CD609" s="31"/>
      <c r="CE609" s="31"/>
      <c r="CF609" s="31"/>
      <c r="CG609" s="31"/>
      <c r="CH609" s="31"/>
      <c r="CI609" s="31"/>
      <c r="CJ609" s="31"/>
      <c r="CK609" s="31"/>
      <c r="CL609" s="31"/>
      <c r="CM609" s="31"/>
      <c r="CN609" s="31"/>
      <c r="CO609" s="31"/>
      <c r="CP609" s="31"/>
      <c r="CQ609" s="31"/>
      <c r="CR609" s="31"/>
      <c r="CS609" s="31"/>
      <c r="CT609" s="31"/>
      <c r="CU609" s="31"/>
      <c r="CV609" s="31"/>
      <c r="CW609" s="31"/>
      <c r="CX609" s="31"/>
      <c r="CY609" s="31"/>
      <c r="CZ609" s="31"/>
      <c r="DA609" s="31"/>
      <c r="DB609" s="31"/>
      <c r="DC609" s="31"/>
      <c r="DD609" s="31"/>
      <c r="DE609" s="31"/>
      <c r="DF609" s="31"/>
      <c r="DG609" s="31"/>
      <c r="DH609" s="31"/>
      <c r="DI609" s="31"/>
      <c r="DJ609" s="31"/>
      <c r="DK609" s="31"/>
      <c r="DL609" s="31"/>
      <c r="DM609" s="31"/>
      <c r="DN609" s="31"/>
      <c r="DO609" s="31"/>
      <c r="DP609" s="31"/>
      <c r="DQ609" s="31"/>
      <c r="DR609" s="31"/>
      <c r="DS609" s="31"/>
      <c r="DT609" s="31"/>
      <c r="DU609" s="31"/>
      <c r="DV609" s="31"/>
      <c r="DW609" s="31"/>
    </row>
    <row r="610" customFormat="false" ht="15.75" hidden="false" customHeight="true" outlineLevel="0" collapsed="false">
      <c r="A610" s="21" t="n">
        <v>609</v>
      </c>
      <c r="B610" s="21" t="str">
        <f aca="false">IFERROR(VLOOKUP($A$1&amp;":"&amp;A610,'Finish order'!C:K,6,FALSE()),"")</f>
        <v/>
      </c>
      <c r="C610" s="21" t="str">
        <f aca="false">IFERROR(VLOOKUP(A$1&amp;":"&amp;A610,'Finish order'!$C:$K,9,FALSE()),"")</f>
        <v/>
      </c>
      <c r="D610" s="21" t="str">
        <f aca="false">IFERROR(VLOOKUP(A$1&amp;":"&amp;A610,'Finish order'!$C:$K,7,FALSE()),"")</f>
        <v/>
      </c>
      <c r="E610" s="29" t="str">
        <f aca="false">IFERROR(VLOOKUP($A$1&amp;":"&amp;A610,'Finish order'!C:K,5,FALSE()),"")</f>
        <v/>
      </c>
      <c r="F610" s="21" t="str">
        <f aca="false">IFERROR(VLOOKUP($A$1&amp;":"&amp;A610,'Finish order'!C:K,4,FALSE()),"")</f>
        <v/>
      </c>
      <c r="G610" s="21" t="str">
        <f aca="false" t="array" ref="G610:G610">IFERROR(SMALL(IF($D$2:$D1519=D610,$A$2:$A$911*1.001),1),"")</f>
        <v/>
      </c>
      <c r="H610" s="21" t="str">
        <f aca="false" t="array" ref="H610:H610">IFERROR(SMALL(IF($D$2:$D1519=D610,$A$2:$A$911*1.0001),2),"")</f>
        <v/>
      </c>
      <c r="I610" s="21" t="str">
        <f aca="false" t="array" ref="I610:I610">IFERROR(SMALL(IF($D$2:$D1519=D610,$A$2:$A$911*1.00001),3),"")</f>
        <v/>
      </c>
      <c r="J610" s="21" t="str">
        <f aca="false" t="array" ref="J610:J610">IFERROR(SMALL(IF($D$2:$D1519=D610,$A$2:$A$911*1.000001),4),"")</f>
        <v/>
      </c>
      <c r="K610" s="30" t="str">
        <f aca="false">IF(A610&lt;&gt;"", IF(COUNT(G610:J610)=4, SUM(G610:J610), "No"), "")</f>
        <v>No</v>
      </c>
      <c r="L610" s="30" t="str">
        <f aca="false">IF(A610&lt;&gt;"", IF(COUNT(G610:I610)=3, SUM(G610:I610), "No"), "")</f>
        <v>No</v>
      </c>
      <c r="M610" s="30" t="str">
        <f aca="false">IF(A610&lt;&gt;"", IF(COUNT(G610:H610)=2, SUM(G610:H610), "No"), "")</f>
        <v>No</v>
      </c>
      <c r="N610" s="30" t="str">
        <f aca="false">'Results 10 year vets'!$D610&amp;":"&amp;Table1[[#Headers],[Male]]</f>
        <v>:Male</v>
      </c>
      <c r="O610" s="31"/>
      <c r="P610" s="31"/>
      <c r="Q610" s="31"/>
      <c r="R610" s="31"/>
      <c r="S610" s="31"/>
      <c r="T610" s="31"/>
      <c r="U610" s="31"/>
      <c r="Z610" s="33" t="str">
        <f aca="false">IF(P610&lt;&gt;"", IF(COUNT(V610:Y610)=4, SUM(V610:Y610), "No"), "")</f>
        <v/>
      </c>
      <c r="AA610" s="33" t="str">
        <f aca="false">IF(P610&lt;&gt;"", IF(COUNT(V610:X610)=3, SUM(V610:X610), "No"), "")</f>
        <v/>
      </c>
      <c r="AB610" s="33" t="str">
        <f aca="false">IF(P610&lt;&gt;"", IF(COUNT(V610:W610)=2, SUM(V610:W610), "No"), "")</f>
        <v/>
      </c>
      <c r="AC610" s="33"/>
      <c r="AD610" s="31"/>
      <c r="AE610" s="31"/>
      <c r="AF610" s="31"/>
      <c r="AG610" s="31"/>
      <c r="AH610" s="31"/>
      <c r="AI610" s="31"/>
      <c r="AJ610" s="31"/>
      <c r="AK610" s="31"/>
      <c r="AL610" s="31"/>
      <c r="AM610" s="31"/>
      <c r="AN610" s="31"/>
      <c r="AO610" s="31"/>
      <c r="AP610" s="31"/>
      <c r="AQ610" s="31"/>
      <c r="AR610" s="31"/>
      <c r="AS610" s="31"/>
      <c r="AT610" s="31"/>
      <c r="AU610" s="31"/>
      <c r="AV610" s="31"/>
      <c r="AW610" s="31"/>
      <c r="AX610" s="31"/>
      <c r="AY610" s="31"/>
      <c r="AZ610" s="31"/>
      <c r="BA610" s="31"/>
      <c r="BB610" s="31"/>
      <c r="BC610" s="31"/>
      <c r="BD610" s="31"/>
      <c r="BE610" s="31"/>
      <c r="BF610" s="31"/>
      <c r="BG610" s="31"/>
      <c r="BH610" s="31"/>
      <c r="BI610" s="31"/>
      <c r="BJ610" s="31"/>
      <c r="BK610" s="31"/>
      <c r="BL610" s="31"/>
      <c r="BM610" s="31"/>
      <c r="BN610" s="31"/>
      <c r="BO610" s="31"/>
      <c r="BP610" s="31"/>
      <c r="BQ610" s="31"/>
      <c r="BR610" s="31"/>
      <c r="BS610" s="31"/>
      <c r="BT610" s="31"/>
      <c r="BU610" s="31"/>
      <c r="BV610" s="31"/>
      <c r="BW610" s="31"/>
      <c r="BX610" s="31"/>
      <c r="BY610" s="31"/>
      <c r="BZ610" s="31"/>
      <c r="CA610" s="31"/>
      <c r="CB610" s="31"/>
      <c r="CC610" s="31"/>
      <c r="CD610" s="31"/>
      <c r="CE610" s="31"/>
      <c r="CF610" s="31"/>
      <c r="CG610" s="31"/>
      <c r="CH610" s="31"/>
      <c r="CI610" s="31"/>
      <c r="CJ610" s="31"/>
      <c r="CK610" s="31"/>
      <c r="CL610" s="31"/>
      <c r="CM610" s="31"/>
      <c r="CN610" s="31"/>
      <c r="CO610" s="31"/>
      <c r="CP610" s="31"/>
      <c r="CQ610" s="31"/>
      <c r="CR610" s="31"/>
      <c r="CS610" s="31"/>
      <c r="CT610" s="31"/>
      <c r="CU610" s="31"/>
      <c r="CV610" s="31"/>
      <c r="CW610" s="31"/>
      <c r="CX610" s="31"/>
      <c r="CY610" s="31"/>
      <c r="CZ610" s="31"/>
      <c r="DA610" s="31"/>
      <c r="DB610" s="31"/>
      <c r="DC610" s="31"/>
      <c r="DD610" s="31"/>
      <c r="DE610" s="31"/>
      <c r="DF610" s="31"/>
      <c r="DG610" s="31"/>
      <c r="DH610" s="31"/>
      <c r="DI610" s="31"/>
      <c r="DJ610" s="31"/>
      <c r="DK610" s="31"/>
      <c r="DL610" s="31"/>
      <c r="DM610" s="31"/>
      <c r="DN610" s="31"/>
      <c r="DO610" s="31"/>
      <c r="DP610" s="31"/>
      <c r="DQ610" s="31"/>
      <c r="DR610" s="31"/>
      <c r="DS610" s="31"/>
      <c r="DT610" s="31"/>
      <c r="DU610" s="31"/>
      <c r="DV610" s="31"/>
      <c r="DW610" s="31"/>
    </row>
    <row r="611" customFormat="false" ht="15.75" hidden="false" customHeight="true" outlineLevel="0" collapsed="false">
      <c r="A611" s="21" t="n">
        <v>610</v>
      </c>
      <c r="B611" s="21" t="str">
        <f aca="false">IFERROR(VLOOKUP($A$1&amp;":"&amp;A611,'Finish order'!C:K,6,FALSE()),"")</f>
        <v/>
      </c>
      <c r="C611" s="21" t="str">
        <f aca="false">IFERROR(VLOOKUP(A$1&amp;":"&amp;A611,'Finish order'!$C:$K,9,FALSE()),"")</f>
        <v/>
      </c>
      <c r="D611" s="21" t="str">
        <f aca="false">IFERROR(VLOOKUP(A$1&amp;":"&amp;A611,'Finish order'!$C:$K,7,FALSE()),"")</f>
        <v/>
      </c>
      <c r="E611" s="29" t="str">
        <f aca="false">IFERROR(VLOOKUP($A$1&amp;":"&amp;A611,'Finish order'!C:K,5,FALSE()),"")</f>
        <v/>
      </c>
      <c r="F611" s="21" t="str">
        <f aca="false">IFERROR(VLOOKUP($A$1&amp;":"&amp;A611,'Finish order'!C:K,4,FALSE()),"")</f>
        <v/>
      </c>
      <c r="G611" s="21" t="str">
        <f aca="false" t="array" ref="G611:G611">IFERROR(SMALL(IF($D$2:$D1520=D611,$A$2:$A$911*1.001),1),"")</f>
        <v/>
      </c>
      <c r="H611" s="21" t="str">
        <f aca="false" t="array" ref="H611:H611">IFERROR(SMALL(IF($D$2:$D1520=D611,$A$2:$A$911*1.0001),2),"")</f>
        <v/>
      </c>
      <c r="I611" s="21" t="str">
        <f aca="false" t="array" ref="I611:I611">IFERROR(SMALL(IF($D$2:$D1520=D611,$A$2:$A$911*1.00001),3),"")</f>
        <v/>
      </c>
      <c r="J611" s="21" t="str">
        <f aca="false" t="array" ref="J611:J611">IFERROR(SMALL(IF($D$2:$D1520=D611,$A$2:$A$911*1.000001),4),"")</f>
        <v/>
      </c>
      <c r="K611" s="30" t="str">
        <f aca="false">IF(A611&lt;&gt;"", IF(COUNT(G611:J611)=4, SUM(G611:J611), "No"), "")</f>
        <v>No</v>
      </c>
      <c r="L611" s="30" t="str">
        <f aca="false">IF(A611&lt;&gt;"", IF(COUNT(G611:I611)=3, SUM(G611:I611), "No"), "")</f>
        <v>No</v>
      </c>
      <c r="M611" s="30" t="str">
        <f aca="false">IF(A611&lt;&gt;"", IF(COUNT(G611:H611)=2, SUM(G611:H611), "No"), "")</f>
        <v>No</v>
      </c>
      <c r="N611" s="30" t="str">
        <f aca="false">'Results 10 year vets'!$D611&amp;":"&amp;Table1[[#Headers],[Male]]</f>
        <v>:Male</v>
      </c>
      <c r="O611" s="31"/>
      <c r="P611" s="31"/>
      <c r="Q611" s="31"/>
      <c r="R611" s="31"/>
      <c r="S611" s="31"/>
      <c r="T611" s="31"/>
      <c r="U611" s="31"/>
      <c r="Z611" s="33" t="str">
        <f aca="false">IF(P611&lt;&gt;"", IF(COUNT(V611:Y611)=4, SUM(V611:Y611), "No"), "")</f>
        <v/>
      </c>
      <c r="AA611" s="33" t="str">
        <f aca="false">IF(P611&lt;&gt;"", IF(COUNT(V611:X611)=3, SUM(V611:X611), "No"), "")</f>
        <v/>
      </c>
      <c r="AB611" s="33" t="str">
        <f aca="false">IF(P611&lt;&gt;"", IF(COUNT(V611:W611)=2, SUM(V611:W611), "No"), "")</f>
        <v/>
      </c>
      <c r="AC611" s="33"/>
      <c r="AD611" s="31"/>
      <c r="AE611" s="31"/>
      <c r="AF611" s="31"/>
      <c r="AG611" s="31"/>
      <c r="AH611" s="31"/>
      <c r="AI611" s="31"/>
      <c r="AJ611" s="31"/>
      <c r="AK611" s="31"/>
      <c r="AL611" s="31"/>
      <c r="AM611" s="31"/>
      <c r="AN611" s="31"/>
      <c r="AO611" s="31"/>
      <c r="AP611" s="31"/>
      <c r="AQ611" s="31"/>
      <c r="AR611" s="31"/>
      <c r="AS611" s="31"/>
      <c r="AT611" s="31"/>
      <c r="AU611" s="31"/>
      <c r="AV611" s="31"/>
      <c r="AW611" s="31"/>
      <c r="AX611" s="31"/>
      <c r="AY611" s="31"/>
      <c r="AZ611" s="31"/>
      <c r="BA611" s="31"/>
      <c r="BB611" s="31"/>
      <c r="BC611" s="31"/>
      <c r="BD611" s="31"/>
      <c r="BE611" s="31"/>
      <c r="BF611" s="31"/>
      <c r="BG611" s="31"/>
      <c r="BH611" s="31"/>
      <c r="BI611" s="31"/>
      <c r="BJ611" s="31"/>
      <c r="BK611" s="31"/>
      <c r="BL611" s="31"/>
      <c r="BM611" s="31"/>
      <c r="BN611" s="31"/>
      <c r="BO611" s="31"/>
      <c r="BP611" s="31"/>
      <c r="BQ611" s="31"/>
      <c r="BR611" s="31"/>
      <c r="BS611" s="31"/>
      <c r="BT611" s="31"/>
      <c r="BU611" s="31"/>
      <c r="BV611" s="31"/>
      <c r="BW611" s="31"/>
      <c r="BX611" s="31"/>
      <c r="BY611" s="31"/>
      <c r="BZ611" s="31"/>
      <c r="CA611" s="31"/>
      <c r="CB611" s="31"/>
      <c r="CC611" s="31"/>
      <c r="CD611" s="31"/>
      <c r="CE611" s="31"/>
      <c r="CF611" s="31"/>
      <c r="CG611" s="31"/>
      <c r="CH611" s="31"/>
      <c r="CI611" s="31"/>
      <c r="CJ611" s="31"/>
      <c r="CK611" s="31"/>
      <c r="CL611" s="31"/>
      <c r="CM611" s="31"/>
      <c r="CN611" s="31"/>
      <c r="CO611" s="31"/>
      <c r="CP611" s="31"/>
      <c r="CQ611" s="31"/>
      <c r="CR611" s="31"/>
      <c r="CS611" s="31"/>
      <c r="CT611" s="31"/>
      <c r="CU611" s="31"/>
      <c r="CV611" s="31"/>
      <c r="CW611" s="31"/>
      <c r="CX611" s="31"/>
      <c r="CY611" s="31"/>
      <c r="CZ611" s="31"/>
      <c r="DA611" s="31"/>
      <c r="DB611" s="31"/>
      <c r="DC611" s="31"/>
      <c r="DD611" s="31"/>
      <c r="DE611" s="31"/>
      <c r="DF611" s="31"/>
      <c r="DG611" s="31"/>
      <c r="DH611" s="31"/>
      <c r="DI611" s="31"/>
      <c r="DJ611" s="31"/>
      <c r="DK611" s="31"/>
      <c r="DL611" s="31"/>
      <c r="DM611" s="31"/>
      <c r="DN611" s="31"/>
      <c r="DO611" s="31"/>
      <c r="DP611" s="31"/>
      <c r="DQ611" s="31"/>
      <c r="DR611" s="31"/>
      <c r="DS611" s="31"/>
      <c r="DT611" s="31"/>
      <c r="DU611" s="31"/>
      <c r="DV611" s="31"/>
      <c r="DW611" s="31"/>
    </row>
    <row r="612" customFormat="false" ht="15.75" hidden="false" customHeight="true" outlineLevel="0" collapsed="false">
      <c r="A612" s="21" t="n">
        <v>611</v>
      </c>
      <c r="B612" s="21" t="str">
        <f aca="false">IFERROR(VLOOKUP($A$1&amp;":"&amp;A612,'Finish order'!C:K,6,FALSE()),"")</f>
        <v/>
      </c>
      <c r="C612" s="21" t="str">
        <f aca="false">IFERROR(VLOOKUP(A$1&amp;":"&amp;A612,'Finish order'!$C:$K,9,FALSE()),"")</f>
        <v/>
      </c>
      <c r="D612" s="21" t="str">
        <f aca="false">IFERROR(VLOOKUP(A$1&amp;":"&amp;A612,'Finish order'!$C:$K,7,FALSE()),"")</f>
        <v/>
      </c>
      <c r="E612" s="29" t="str">
        <f aca="false">IFERROR(VLOOKUP($A$1&amp;":"&amp;A612,'Finish order'!C:K,5,FALSE()),"")</f>
        <v/>
      </c>
      <c r="F612" s="21" t="str">
        <f aca="false">IFERROR(VLOOKUP($A$1&amp;":"&amp;A612,'Finish order'!C:K,4,FALSE()),"")</f>
        <v/>
      </c>
      <c r="G612" s="21" t="str">
        <f aca="false" t="array" ref="G612:G612">IFERROR(SMALL(IF($D$2:$D1521=D612,$A$2:$A$911*1.001),1),"")</f>
        <v/>
      </c>
      <c r="H612" s="21" t="str">
        <f aca="false" t="array" ref="H612:H612">IFERROR(SMALL(IF($D$2:$D1521=D612,$A$2:$A$911*1.0001),2),"")</f>
        <v/>
      </c>
      <c r="I612" s="21" t="str">
        <f aca="false" t="array" ref="I612:I612">IFERROR(SMALL(IF($D$2:$D1521=D612,$A$2:$A$911*1.00001),3),"")</f>
        <v/>
      </c>
      <c r="J612" s="21" t="str">
        <f aca="false" t="array" ref="J612:J612">IFERROR(SMALL(IF($D$2:$D1521=D612,$A$2:$A$911*1.000001),4),"")</f>
        <v/>
      </c>
      <c r="K612" s="30" t="str">
        <f aca="false">IF(A612&lt;&gt;"", IF(COUNT(G612:J612)=4, SUM(G612:J612), "No"), "")</f>
        <v>No</v>
      </c>
      <c r="L612" s="30" t="str">
        <f aca="false">IF(A612&lt;&gt;"", IF(COUNT(G612:I612)=3, SUM(G612:I612), "No"), "")</f>
        <v>No</v>
      </c>
      <c r="M612" s="30" t="str">
        <f aca="false">IF(A612&lt;&gt;"", IF(COUNT(G612:H612)=2, SUM(G612:H612), "No"), "")</f>
        <v>No</v>
      </c>
      <c r="N612" s="30" t="str">
        <f aca="false">'Results 10 year vets'!$D612&amp;":"&amp;Table1[[#Headers],[Male]]</f>
        <v>:Male</v>
      </c>
      <c r="O612" s="31"/>
      <c r="P612" s="31"/>
      <c r="Q612" s="31"/>
      <c r="R612" s="31"/>
      <c r="S612" s="31"/>
      <c r="T612" s="31"/>
      <c r="U612" s="31"/>
      <c r="Z612" s="33" t="str">
        <f aca="false">IF(P612&lt;&gt;"", IF(COUNT(V612:Y612)=4, SUM(V612:Y612), "No"), "")</f>
        <v/>
      </c>
      <c r="AA612" s="33" t="str">
        <f aca="false">IF(P612&lt;&gt;"", IF(COUNT(V612:X612)=3, SUM(V612:X612), "No"), "")</f>
        <v/>
      </c>
      <c r="AB612" s="33" t="str">
        <f aca="false">IF(P612&lt;&gt;"", IF(COUNT(V612:W612)=2, SUM(V612:W612), "No"), "")</f>
        <v/>
      </c>
      <c r="AC612" s="33"/>
      <c r="AD612" s="31"/>
      <c r="AE612" s="31"/>
      <c r="AF612" s="31"/>
      <c r="AG612" s="31"/>
      <c r="AH612" s="31"/>
      <c r="AI612" s="31"/>
      <c r="AJ612" s="31"/>
      <c r="AK612" s="31"/>
      <c r="AL612" s="31"/>
      <c r="AM612" s="31"/>
      <c r="AN612" s="31"/>
      <c r="AO612" s="31"/>
      <c r="AP612" s="31"/>
      <c r="AQ612" s="31"/>
      <c r="AR612" s="31"/>
      <c r="AS612" s="31"/>
      <c r="AT612" s="31"/>
      <c r="AU612" s="31"/>
      <c r="AV612" s="31"/>
      <c r="AW612" s="31"/>
      <c r="AX612" s="31"/>
      <c r="AY612" s="31"/>
      <c r="AZ612" s="31"/>
      <c r="BA612" s="31"/>
      <c r="BB612" s="31"/>
      <c r="BC612" s="31"/>
      <c r="BD612" s="31"/>
      <c r="BE612" s="31"/>
      <c r="BF612" s="31"/>
      <c r="BG612" s="31"/>
      <c r="BH612" s="31"/>
      <c r="BI612" s="31"/>
      <c r="BJ612" s="31"/>
      <c r="BK612" s="31"/>
      <c r="BL612" s="31"/>
      <c r="BM612" s="31"/>
      <c r="BN612" s="31"/>
      <c r="BO612" s="31"/>
      <c r="BP612" s="31"/>
      <c r="BQ612" s="31"/>
      <c r="BR612" s="31"/>
      <c r="BS612" s="31"/>
      <c r="BT612" s="31"/>
      <c r="BU612" s="31"/>
      <c r="BV612" s="31"/>
      <c r="BW612" s="31"/>
      <c r="BX612" s="31"/>
      <c r="BY612" s="31"/>
      <c r="BZ612" s="31"/>
      <c r="CA612" s="31"/>
      <c r="CB612" s="31"/>
      <c r="CC612" s="31"/>
      <c r="CD612" s="31"/>
      <c r="CE612" s="31"/>
      <c r="CF612" s="31"/>
      <c r="CG612" s="31"/>
      <c r="CH612" s="31"/>
      <c r="CI612" s="31"/>
      <c r="CJ612" s="31"/>
      <c r="CK612" s="31"/>
      <c r="CL612" s="31"/>
      <c r="CM612" s="31"/>
      <c r="CN612" s="31"/>
      <c r="CO612" s="31"/>
      <c r="CP612" s="31"/>
      <c r="CQ612" s="31"/>
      <c r="CR612" s="31"/>
      <c r="CS612" s="31"/>
      <c r="CT612" s="31"/>
      <c r="CU612" s="31"/>
      <c r="CV612" s="31"/>
      <c r="CW612" s="31"/>
      <c r="CX612" s="31"/>
      <c r="CY612" s="31"/>
      <c r="CZ612" s="31"/>
      <c r="DA612" s="31"/>
      <c r="DB612" s="31"/>
      <c r="DC612" s="31"/>
      <c r="DD612" s="31"/>
      <c r="DE612" s="31"/>
      <c r="DF612" s="31"/>
      <c r="DG612" s="31"/>
      <c r="DH612" s="31"/>
      <c r="DI612" s="31"/>
      <c r="DJ612" s="31"/>
      <c r="DK612" s="31"/>
      <c r="DL612" s="31"/>
      <c r="DM612" s="31"/>
      <c r="DN612" s="31"/>
      <c r="DO612" s="31"/>
      <c r="DP612" s="31"/>
      <c r="DQ612" s="31"/>
      <c r="DR612" s="31"/>
      <c r="DS612" s="31"/>
      <c r="DT612" s="31"/>
      <c r="DU612" s="31"/>
      <c r="DV612" s="31"/>
      <c r="DW612" s="31"/>
    </row>
    <row r="613" customFormat="false" ht="15.75" hidden="false" customHeight="true" outlineLevel="0" collapsed="false">
      <c r="A613" s="21" t="n">
        <v>612</v>
      </c>
      <c r="B613" s="21" t="str">
        <f aca="false">IFERROR(VLOOKUP($A$1&amp;":"&amp;A613,'Finish order'!C:K,6,FALSE()),"")</f>
        <v/>
      </c>
      <c r="C613" s="21" t="str">
        <f aca="false">IFERROR(VLOOKUP(A$1&amp;":"&amp;A613,'Finish order'!$C:$K,9,FALSE()),"")</f>
        <v/>
      </c>
      <c r="D613" s="21" t="str">
        <f aca="false">IFERROR(VLOOKUP(A$1&amp;":"&amp;A613,'Finish order'!$C:$K,7,FALSE()),"")</f>
        <v/>
      </c>
      <c r="E613" s="29" t="str">
        <f aca="false">IFERROR(VLOOKUP($A$1&amp;":"&amp;A613,'Finish order'!C:K,5,FALSE()),"")</f>
        <v/>
      </c>
      <c r="F613" s="21" t="str">
        <f aca="false">IFERROR(VLOOKUP($A$1&amp;":"&amp;A613,'Finish order'!C:K,4,FALSE()),"")</f>
        <v/>
      </c>
      <c r="G613" s="21" t="str">
        <f aca="false" t="array" ref="G613:G613">IFERROR(SMALL(IF($D$2:$D1522=D613,$A$2:$A$911*1.001),1),"")</f>
        <v/>
      </c>
      <c r="H613" s="21" t="str">
        <f aca="false" t="array" ref="H613:H613">IFERROR(SMALL(IF($D$2:$D1522=D613,$A$2:$A$911*1.0001),2),"")</f>
        <v/>
      </c>
      <c r="I613" s="21" t="str">
        <f aca="false" t="array" ref="I613:I613">IFERROR(SMALL(IF($D$2:$D1522=D613,$A$2:$A$911*1.00001),3),"")</f>
        <v/>
      </c>
      <c r="J613" s="21" t="str">
        <f aca="false" t="array" ref="J613:J613">IFERROR(SMALL(IF($D$2:$D1522=D613,$A$2:$A$911*1.000001),4),"")</f>
        <v/>
      </c>
      <c r="K613" s="30" t="str">
        <f aca="false">IF(A613&lt;&gt;"", IF(COUNT(G613:J613)=4, SUM(G613:J613), "No"), "")</f>
        <v>No</v>
      </c>
      <c r="L613" s="30" t="str">
        <f aca="false">IF(A613&lt;&gt;"", IF(COUNT(G613:I613)=3, SUM(G613:I613), "No"), "")</f>
        <v>No</v>
      </c>
      <c r="M613" s="30" t="str">
        <f aca="false">IF(A613&lt;&gt;"", IF(COUNT(G613:H613)=2, SUM(G613:H613), "No"), "")</f>
        <v>No</v>
      </c>
      <c r="N613" s="30" t="str">
        <f aca="false">'Results 10 year vets'!$D613&amp;":"&amp;Table1[[#Headers],[Male]]</f>
        <v>:Male</v>
      </c>
      <c r="O613" s="31"/>
      <c r="P613" s="31"/>
      <c r="Q613" s="31"/>
      <c r="R613" s="31"/>
      <c r="S613" s="31"/>
      <c r="T613" s="31"/>
      <c r="U613" s="31"/>
      <c r="Z613" s="33" t="str">
        <f aca="false">IF(P613&lt;&gt;"", IF(COUNT(V613:Y613)=4, SUM(V613:Y613), "No"), "")</f>
        <v/>
      </c>
      <c r="AA613" s="33" t="str">
        <f aca="false">IF(P613&lt;&gt;"", IF(COUNT(V613:X613)=3, SUM(V613:X613), "No"), "")</f>
        <v/>
      </c>
      <c r="AB613" s="33" t="str">
        <f aca="false">IF(P613&lt;&gt;"", IF(COUNT(V613:W613)=2, SUM(V613:W613), "No"), "")</f>
        <v/>
      </c>
      <c r="AC613" s="33"/>
      <c r="AD613" s="31"/>
      <c r="AE613" s="31"/>
      <c r="AF613" s="31"/>
      <c r="AG613" s="31"/>
      <c r="AH613" s="31"/>
      <c r="AI613" s="31"/>
      <c r="AJ613" s="31"/>
      <c r="AK613" s="31"/>
      <c r="AL613" s="31"/>
      <c r="AM613" s="31"/>
      <c r="AN613" s="31"/>
      <c r="AO613" s="31"/>
      <c r="AP613" s="31"/>
      <c r="AQ613" s="31"/>
      <c r="AR613" s="31"/>
      <c r="AS613" s="31"/>
      <c r="AT613" s="31"/>
      <c r="AU613" s="31"/>
      <c r="AV613" s="31"/>
      <c r="AW613" s="31"/>
      <c r="AX613" s="31"/>
      <c r="AY613" s="31"/>
      <c r="AZ613" s="31"/>
      <c r="BA613" s="31"/>
      <c r="BB613" s="31"/>
      <c r="BC613" s="31"/>
      <c r="BD613" s="31"/>
      <c r="BE613" s="31"/>
      <c r="BF613" s="31"/>
      <c r="BG613" s="31"/>
      <c r="BH613" s="31"/>
      <c r="BI613" s="31"/>
      <c r="BJ613" s="31"/>
      <c r="BK613" s="31"/>
      <c r="BL613" s="31"/>
      <c r="BM613" s="31"/>
      <c r="BN613" s="31"/>
      <c r="BO613" s="31"/>
      <c r="BP613" s="31"/>
      <c r="BQ613" s="31"/>
      <c r="BR613" s="31"/>
      <c r="BS613" s="31"/>
      <c r="BT613" s="31"/>
      <c r="BU613" s="31"/>
      <c r="BV613" s="31"/>
      <c r="BW613" s="31"/>
      <c r="BX613" s="31"/>
      <c r="BY613" s="31"/>
      <c r="BZ613" s="31"/>
      <c r="CA613" s="31"/>
      <c r="CB613" s="31"/>
      <c r="CC613" s="31"/>
      <c r="CD613" s="31"/>
      <c r="CE613" s="31"/>
      <c r="CF613" s="31"/>
      <c r="CG613" s="31"/>
      <c r="CH613" s="31"/>
      <c r="CI613" s="31"/>
      <c r="CJ613" s="31"/>
      <c r="CK613" s="31"/>
      <c r="CL613" s="31"/>
      <c r="CM613" s="31"/>
      <c r="CN613" s="31"/>
      <c r="CO613" s="31"/>
      <c r="CP613" s="31"/>
      <c r="CQ613" s="31"/>
      <c r="CR613" s="31"/>
      <c r="CS613" s="31"/>
      <c r="CT613" s="31"/>
      <c r="CU613" s="31"/>
      <c r="CV613" s="31"/>
      <c r="CW613" s="31"/>
      <c r="CX613" s="31"/>
      <c r="CY613" s="31"/>
      <c r="CZ613" s="31"/>
      <c r="DA613" s="31"/>
      <c r="DB613" s="31"/>
      <c r="DC613" s="31"/>
      <c r="DD613" s="31"/>
      <c r="DE613" s="31"/>
      <c r="DF613" s="31"/>
      <c r="DG613" s="31"/>
      <c r="DH613" s="31"/>
      <c r="DI613" s="31"/>
      <c r="DJ613" s="31"/>
      <c r="DK613" s="31"/>
      <c r="DL613" s="31"/>
      <c r="DM613" s="31"/>
      <c r="DN613" s="31"/>
      <c r="DO613" s="31"/>
      <c r="DP613" s="31"/>
      <c r="DQ613" s="31"/>
      <c r="DR613" s="31"/>
      <c r="DS613" s="31"/>
      <c r="DT613" s="31"/>
      <c r="DU613" s="31"/>
      <c r="DV613" s="31"/>
      <c r="DW613" s="31"/>
    </row>
    <row r="614" customFormat="false" ht="15.75" hidden="false" customHeight="true" outlineLevel="0" collapsed="false">
      <c r="A614" s="21" t="n">
        <v>613</v>
      </c>
      <c r="B614" s="21" t="str">
        <f aca="false">IFERROR(VLOOKUP($A$1&amp;":"&amp;A614,'Finish order'!C:K,6,FALSE()),"")</f>
        <v/>
      </c>
      <c r="C614" s="21" t="str">
        <f aca="false">IFERROR(VLOOKUP(A$1&amp;":"&amp;A614,'Finish order'!$C:$K,9,FALSE()),"")</f>
        <v/>
      </c>
      <c r="D614" s="21" t="str">
        <f aca="false">IFERROR(VLOOKUP(A$1&amp;":"&amp;A614,'Finish order'!$C:$K,7,FALSE()),"")</f>
        <v/>
      </c>
      <c r="E614" s="29" t="str">
        <f aca="false">IFERROR(VLOOKUP($A$1&amp;":"&amp;A614,'Finish order'!C:K,5,FALSE()),"")</f>
        <v/>
      </c>
      <c r="F614" s="21" t="str">
        <f aca="false">IFERROR(VLOOKUP($A$1&amp;":"&amp;A614,'Finish order'!C:K,4,FALSE()),"")</f>
        <v/>
      </c>
      <c r="G614" s="21" t="str">
        <f aca="false" t="array" ref="G614:G614">IFERROR(SMALL(IF($D$2:$D1523=D614,$A$2:$A$911*1.001),1),"")</f>
        <v/>
      </c>
      <c r="H614" s="21" t="str">
        <f aca="false" t="array" ref="H614:H614">IFERROR(SMALL(IF($D$2:$D1523=D614,$A$2:$A$911*1.0001),2),"")</f>
        <v/>
      </c>
      <c r="I614" s="21" t="str">
        <f aca="false" t="array" ref="I614:I614">IFERROR(SMALL(IF($D$2:$D1523=D614,$A$2:$A$911*1.00001),3),"")</f>
        <v/>
      </c>
      <c r="J614" s="21" t="str">
        <f aca="false" t="array" ref="J614:J614">IFERROR(SMALL(IF($D$2:$D1523=D614,$A$2:$A$911*1.000001),4),"")</f>
        <v/>
      </c>
      <c r="K614" s="30" t="str">
        <f aca="false">IF(A614&lt;&gt;"", IF(COUNT(G614:J614)=4, SUM(G614:J614), "No"), "")</f>
        <v>No</v>
      </c>
      <c r="L614" s="30" t="str">
        <f aca="false">IF(A614&lt;&gt;"", IF(COUNT(G614:I614)=3, SUM(G614:I614), "No"), "")</f>
        <v>No</v>
      </c>
      <c r="M614" s="30" t="str">
        <f aca="false">IF(A614&lt;&gt;"", IF(COUNT(G614:H614)=2, SUM(G614:H614), "No"), "")</f>
        <v>No</v>
      </c>
      <c r="N614" s="30" t="str">
        <f aca="false">'Results 10 year vets'!$D614&amp;":"&amp;Table1[[#Headers],[Male]]</f>
        <v>:Male</v>
      </c>
      <c r="O614" s="31"/>
      <c r="P614" s="31"/>
      <c r="Q614" s="31"/>
      <c r="R614" s="31"/>
      <c r="S614" s="31"/>
      <c r="T614" s="31"/>
      <c r="U614" s="31"/>
      <c r="Z614" s="33" t="str">
        <f aca="false">IF(P614&lt;&gt;"", IF(COUNT(V614:Y614)=4, SUM(V614:Y614), "No"), "")</f>
        <v/>
      </c>
      <c r="AA614" s="33" t="str">
        <f aca="false">IF(P614&lt;&gt;"", IF(COUNT(V614:X614)=3, SUM(V614:X614), "No"), "")</f>
        <v/>
      </c>
      <c r="AB614" s="33" t="str">
        <f aca="false">IF(P614&lt;&gt;"", IF(COUNT(V614:W614)=2, SUM(V614:W614), "No"), "")</f>
        <v/>
      </c>
      <c r="AC614" s="33"/>
      <c r="AD614" s="31"/>
      <c r="AE614" s="31"/>
      <c r="AF614" s="31"/>
      <c r="AG614" s="31"/>
      <c r="AH614" s="31"/>
      <c r="AI614" s="31"/>
      <c r="AJ614" s="31"/>
      <c r="AK614" s="31"/>
      <c r="AL614" s="31"/>
      <c r="AM614" s="31"/>
      <c r="AN614" s="31"/>
      <c r="AO614" s="31"/>
      <c r="AP614" s="31"/>
      <c r="AQ614" s="31"/>
      <c r="AR614" s="31"/>
      <c r="AS614" s="31"/>
      <c r="AT614" s="31"/>
      <c r="AU614" s="31"/>
      <c r="AV614" s="31"/>
      <c r="AW614" s="31"/>
      <c r="AX614" s="31"/>
      <c r="AY614" s="31"/>
      <c r="AZ614" s="31"/>
      <c r="BA614" s="31"/>
      <c r="BB614" s="31"/>
      <c r="BC614" s="31"/>
      <c r="BD614" s="31"/>
      <c r="BE614" s="31"/>
      <c r="BF614" s="31"/>
      <c r="BG614" s="31"/>
      <c r="BH614" s="31"/>
      <c r="BI614" s="31"/>
      <c r="BJ614" s="31"/>
      <c r="BK614" s="31"/>
      <c r="BL614" s="31"/>
      <c r="BM614" s="31"/>
      <c r="BN614" s="31"/>
      <c r="BO614" s="31"/>
      <c r="BP614" s="31"/>
      <c r="BQ614" s="31"/>
      <c r="BR614" s="31"/>
      <c r="BS614" s="31"/>
      <c r="BT614" s="31"/>
      <c r="BU614" s="31"/>
      <c r="BV614" s="31"/>
      <c r="BW614" s="31"/>
      <c r="BX614" s="31"/>
      <c r="BY614" s="31"/>
      <c r="BZ614" s="31"/>
      <c r="CA614" s="31"/>
      <c r="CB614" s="31"/>
      <c r="CC614" s="31"/>
      <c r="CD614" s="31"/>
      <c r="CE614" s="31"/>
      <c r="CF614" s="31"/>
      <c r="CG614" s="31"/>
      <c r="CH614" s="31"/>
      <c r="CI614" s="31"/>
      <c r="CJ614" s="31"/>
      <c r="CK614" s="31"/>
      <c r="CL614" s="31"/>
      <c r="CM614" s="31"/>
      <c r="CN614" s="31"/>
      <c r="CO614" s="31"/>
      <c r="CP614" s="31"/>
      <c r="CQ614" s="31"/>
      <c r="CR614" s="31"/>
      <c r="CS614" s="31"/>
      <c r="CT614" s="31"/>
      <c r="CU614" s="31"/>
      <c r="CV614" s="31"/>
      <c r="CW614" s="31"/>
      <c r="CX614" s="31"/>
      <c r="CY614" s="31"/>
      <c r="CZ614" s="31"/>
      <c r="DA614" s="31"/>
      <c r="DB614" s="31"/>
      <c r="DC614" s="31"/>
      <c r="DD614" s="31"/>
      <c r="DE614" s="31"/>
      <c r="DF614" s="31"/>
      <c r="DG614" s="31"/>
      <c r="DH614" s="31"/>
      <c r="DI614" s="31"/>
      <c r="DJ614" s="31"/>
      <c r="DK614" s="31"/>
      <c r="DL614" s="31"/>
      <c r="DM614" s="31"/>
      <c r="DN614" s="31"/>
      <c r="DO614" s="31"/>
      <c r="DP614" s="31"/>
      <c r="DQ614" s="31"/>
      <c r="DR614" s="31"/>
      <c r="DS614" s="31"/>
      <c r="DT614" s="31"/>
      <c r="DU614" s="31"/>
      <c r="DV614" s="31"/>
      <c r="DW614" s="31"/>
    </row>
    <row r="615" customFormat="false" ht="15.75" hidden="false" customHeight="true" outlineLevel="0" collapsed="false">
      <c r="A615" s="21" t="n">
        <v>614</v>
      </c>
      <c r="B615" s="21" t="str">
        <f aca="false">IFERROR(VLOOKUP($A$1&amp;":"&amp;A615,'Finish order'!C:K,6,FALSE()),"")</f>
        <v/>
      </c>
      <c r="C615" s="21" t="str">
        <f aca="false">IFERROR(VLOOKUP(A$1&amp;":"&amp;A615,'Finish order'!$C:$K,9,FALSE()),"")</f>
        <v/>
      </c>
      <c r="D615" s="21" t="str">
        <f aca="false">IFERROR(VLOOKUP(A$1&amp;":"&amp;A615,'Finish order'!$C:$K,7,FALSE()),"")</f>
        <v/>
      </c>
      <c r="E615" s="29" t="str">
        <f aca="false">IFERROR(VLOOKUP($A$1&amp;":"&amp;A615,'Finish order'!C:K,5,FALSE()),"")</f>
        <v/>
      </c>
      <c r="F615" s="21" t="str">
        <f aca="false">IFERROR(VLOOKUP($A$1&amp;":"&amp;A615,'Finish order'!C:K,4,FALSE()),"")</f>
        <v/>
      </c>
      <c r="G615" s="21" t="str">
        <f aca="false" t="array" ref="G615:G615">IFERROR(SMALL(IF($D$2:$D1524=D615,$A$2:$A$911*1.001),1),"")</f>
        <v/>
      </c>
      <c r="H615" s="21" t="str">
        <f aca="false" t="array" ref="H615:H615">IFERROR(SMALL(IF($D$2:$D1524=D615,$A$2:$A$911*1.0001),2),"")</f>
        <v/>
      </c>
      <c r="I615" s="21" t="str">
        <f aca="false" t="array" ref="I615:I615">IFERROR(SMALL(IF($D$2:$D1524=D615,$A$2:$A$911*1.00001),3),"")</f>
        <v/>
      </c>
      <c r="J615" s="21" t="str">
        <f aca="false" t="array" ref="J615:J615">IFERROR(SMALL(IF($D$2:$D1524=D615,$A$2:$A$911*1.000001),4),"")</f>
        <v/>
      </c>
      <c r="K615" s="30" t="str">
        <f aca="false">IF(A615&lt;&gt;"", IF(COUNT(G615:J615)=4, SUM(G615:J615), "No"), "")</f>
        <v>No</v>
      </c>
      <c r="L615" s="30" t="str">
        <f aca="false">IF(A615&lt;&gt;"", IF(COUNT(G615:I615)=3, SUM(G615:I615), "No"), "")</f>
        <v>No</v>
      </c>
      <c r="M615" s="30" t="str">
        <f aca="false">IF(A615&lt;&gt;"", IF(COUNT(G615:H615)=2, SUM(G615:H615), "No"), "")</f>
        <v>No</v>
      </c>
      <c r="N615" s="30" t="str">
        <f aca="false">'Results 10 year vets'!$D615&amp;":"&amp;Table1[[#Headers],[Male]]</f>
        <v>:Male</v>
      </c>
      <c r="O615" s="31"/>
      <c r="P615" s="31"/>
      <c r="Q615" s="31"/>
      <c r="R615" s="31"/>
      <c r="S615" s="31"/>
      <c r="T615" s="31"/>
      <c r="U615" s="31"/>
      <c r="Z615" s="33" t="str">
        <f aca="false">IF(P615&lt;&gt;"", IF(COUNT(V615:Y615)=4, SUM(V615:Y615), "No"), "")</f>
        <v/>
      </c>
      <c r="AA615" s="33" t="str">
        <f aca="false">IF(P615&lt;&gt;"", IF(COUNT(V615:X615)=3, SUM(V615:X615), "No"), "")</f>
        <v/>
      </c>
      <c r="AB615" s="33" t="str">
        <f aca="false">IF(P615&lt;&gt;"", IF(COUNT(V615:W615)=2, SUM(V615:W615), "No"), "")</f>
        <v/>
      </c>
      <c r="AC615" s="33"/>
      <c r="AD615" s="31"/>
      <c r="AE615" s="31"/>
      <c r="AF615" s="31"/>
      <c r="AG615" s="31"/>
      <c r="AH615" s="31"/>
      <c r="AI615" s="31"/>
      <c r="AJ615" s="31"/>
      <c r="AK615" s="31"/>
      <c r="AL615" s="31"/>
      <c r="AM615" s="31"/>
      <c r="AN615" s="31"/>
      <c r="AO615" s="31"/>
      <c r="AP615" s="31"/>
      <c r="AQ615" s="31"/>
      <c r="AR615" s="31"/>
      <c r="AS615" s="31"/>
      <c r="AT615" s="31"/>
      <c r="AU615" s="31"/>
      <c r="AV615" s="31"/>
      <c r="AW615" s="31"/>
      <c r="AX615" s="31"/>
      <c r="AY615" s="31"/>
      <c r="AZ615" s="31"/>
      <c r="BA615" s="31"/>
      <c r="BB615" s="31"/>
      <c r="BC615" s="31"/>
      <c r="BD615" s="31"/>
      <c r="BE615" s="31"/>
      <c r="BF615" s="31"/>
      <c r="BG615" s="31"/>
      <c r="BH615" s="31"/>
      <c r="BI615" s="31"/>
      <c r="BJ615" s="31"/>
      <c r="BK615" s="31"/>
      <c r="BL615" s="31"/>
      <c r="BM615" s="31"/>
      <c r="BN615" s="31"/>
      <c r="BO615" s="31"/>
      <c r="BP615" s="31"/>
      <c r="BQ615" s="31"/>
      <c r="BR615" s="31"/>
      <c r="BS615" s="31"/>
      <c r="BT615" s="31"/>
      <c r="BU615" s="31"/>
      <c r="BV615" s="31"/>
      <c r="BW615" s="31"/>
      <c r="BX615" s="31"/>
      <c r="BY615" s="31"/>
      <c r="BZ615" s="31"/>
      <c r="CA615" s="31"/>
      <c r="CB615" s="31"/>
      <c r="CC615" s="31"/>
      <c r="CD615" s="31"/>
      <c r="CE615" s="31"/>
      <c r="CF615" s="31"/>
      <c r="CG615" s="31"/>
      <c r="CH615" s="31"/>
      <c r="CI615" s="31"/>
      <c r="CJ615" s="31"/>
      <c r="CK615" s="31"/>
      <c r="CL615" s="31"/>
      <c r="CM615" s="31"/>
      <c r="CN615" s="31"/>
      <c r="CO615" s="31"/>
      <c r="CP615" s="31"/>
      <c r="CQ615" s="31"/>
      <c r="CR615" s="31"/>
      <c r="CS615" s="31"/>
      <c r="CT615" s="31"/>
      <c r="CU615" s="31"/>
      <c r="CV615" s="31"/>
      <c r="CW615" s="31"/>
      <c r="CX615" s="31"/>
      <c r="CY615" s="31"/>
      <c r="CZ615" s="31"/>
      <c r="DA615" s="31"/>
      <c r="DB615" s="31"/>
      <c r="DC615" s="31"/>
      <c r="DD615" s="31"/>
      <c r="DE615" s="31"/>
      <c r="DF615" s="31"/>
      <c r="DG615" s="31"/>
      <c r="DH615" s="31"/>
      <c r="DI615" s="31"/>
      <c r="DJ615" s="31"/>
      <c r="DK615" s="31"/>
      <c r="DL615" s="31"/>
      <c r="DM615" s="31"/>
      <c r="DN615" s="31"/>
      <c r="DO615" s="31"/>
      <c r="DP615" s="31"/>
      <c r="DQ615" s="31"/>
      <c r="DR615" s="31"/>
      <c r="DS615" s="31"/>
      <c r="DT615" s="31"/>
      <c r="DU615" s="31"/>
      <c r="DV615" s="31"/>
      <c r="DW615" s="31"/>
    </row>
    <row r="616" customFormat="false" ht="15.75" hidden="false" customHeight="true" outlineLevel="0" collapsed="false">
      <c r="A616" s="21" t="n">
        <v>615</v>
      </c>
      <c r="B616" s="21" t="str">
        <f aca="false">IFERROR(VLOOKUP($A$1&amp;":"&amp;A616,'Finish order'!C:K,6,FALSE()),"")</f>
        <v/>
      </c>
      <c r="C616" s="21" t="str">
        <f aca="false">IFERROR(VLOOKUP(A$1&amp;":"&amp;A616,'Finish order'!$C:$K,9,FALSE()),"")</f>
        <v/>
      </c>
      <c r="D616" s="21" t="str">
        <f aca="false">IFERROR(VLOOKUP(A$1&amp;":"&amp;A616,'Finish order'!$C:$K,7,FALSE()),"")</f>
        <v/>
      </c>
      <c r="E616" s="29" t="str">
        <f aca="false">IFERROR(VLOOKUP($A$1&amp;":"&amp;A616,'Finish order'!C:K,5,FALSE()),"")</f>
        <v/>
      </c>
      <c r="F616" s="21" t="str">
        <f aca="false">IFERROR(VLOOKUP($A$1&amp;":"&amp;A616,'Finish order'!C:K,4,FALSE()),"")</f>
        <v/>
      </c>
      <c r="G616" s="21" t="str">
        <f aca="false" t="array" ref="G616:G616">IFERROR(SMALL(IF($D$2:$D1525=D616,$A$2:$A$911*1.001),1),"")</f>
        <v/>
      </c>
      <c r="H616" s="21" t="str">
        <f aca="false" t="array" ref="H616:H616">IFERROR(SMALL(IF($D$2:$D1525=D616,$A$2:$A$911*1.0001),2),"")</f>
        <v/>
      </c>
      <c r="I616" s="21" t="str">
        <f aca="false" t="array" ref="I616:I616">IFERROR(SMALL(IF($D$2:$D1525=D616,$A$2:$A$911*1.00001),3),"")</f>
        <v/>
      </c>
      <c r="J616" s="21" t="str">
        <f aca="false" t="array" ref="J616:J616">IFERROR(SMALL(IF($D$2:$D1525=D616,$A$2:$A$911*1.000001),4),"")</f>
        <v/>
      </c>
      <c r="K616" s="30" t="str">
        <f aca="false">IF(A616&lt;&gt;"", IF(COUNT(G616:J616)=4, SUM(G616:J616), "No"), "")</f>
        <v>No</v>
      </c>
      <c r="L616" s="30" t="str">
        <f aca="false">IF(A616&lt;&gt;"", IF(COUNT(G616:I616)=3, SUM(G616:I616), "No"), "")</f>
        <v>No</v>
      </c>
      <c r="M616" s="30" t="str">
        <f aca="false">IF(A616&lt;&gt;"", IF(COUNT(G616:H616)=2, SUM(G616:H616), "No"), "")</f>
        <v>No</v>
      </c>
      <c r="N616" s="30" t="str">
        <f aca="false">'Results 10 year vets'!$D616&amp;":"&amp;Table1[[#Headers],[Male]]</f>
        <v>:Male</v>
      </c>
      <c r="O616" s="31"/>
      <c r="P616" s="31"/>
      <c r="Q616" s="31"/>
      <c r="R616" s="31"/>
      <c r="S616" s="31"/>
      <c r="T616" s="31"/>
      <c r="U616" s="31"/>
      <c r="Z616" s="33" t="str">
        <f aca="false">IF(P616&lt;&gt;"", IF(COUNT(V616:Y616)=4, SUM(V616:Y616), "No"), "")</f>
        <v/>
      </c>
      <c r="AA616" s="33" t="str">
        <f aca="false">IF(P616&lt;&gt;"", IF(COUNT(V616:X616)=3, SUM(V616:X616), "No"), "")</f>
        <v/>
      </c>
      <c r="AB616" s="33" t="str">
        <f aca="false">IF(P616&lt;&gt;"", IF(COUNT(V616:W616)=2, SUM(V616:W616), "No"), "")</f>
        <v/>
      </c>
      <c r="AC616" s="33"/>
      <c r="AD616" s="31"/>
      <c r="AE616" s="31"/>
      <c r="AF616" s="31"/>
      <c r="AG616" s="31"/>
      <c r="AH616" s="31"/>
      <c r="AI616" s="31"/>
      <c r="AJ616" s="31"/>
      <c r="AK616" s="31"/>
      <c r="AL616" s="31"/>
      <c r="AM616" s="31"/>
      <c r="AN616" s="31"/>
      <c r="AO616" s="31"/>
      <c r="AP616" s="31"/>
      <c r="AQ616" s="31"/>
      <c r="AR616" s="31"/>
      <c r="AS616" s="31"/>
      <c r="AT616" s="31"/>
      <c r="AU616" s="31"/>
      <c r="AV616" s="31"/>
      <c r="AW616" s="31"/>
      <c r="AX616" s="31"/>
      <c r="AY616" s="31"/>
      <c r="AZ616" s="31"/>
      <c r="BA616" s="31"/>
      <c r="BB616" s="31"/>
      <c r="BC616" s="31"/>
      <c r="BD616" s="31"/>
      <c r="BE616" s="31"/>
      <c r="BF616" s="31"/>
      <c r="BG616" s="31"/>
      <c r="BH616" s="31"/>
      <c r="BI616" s="31"/>
      <c r="BJ616" s="31"/>
      <c r="BK616" s="31"/>
      <c r="BL616" s="31"/>
      <c r="BM616" s="31"/>
      <c r="BN616" s="31"/>
      <c r="BO616" s="31"/>
      <c r="BP616" s="31"/>
      <c r="BQ616" s="31"/>
      <c r="BR616" s="31"/>
      <c r="BS616" s="31"/>
      <c r="BT616" s="31"/>
      <c r="BU616" s="31"/>
      <c r="BV616" s="31"/>
      <c r="BW616" s="31"/>
      <c r="BX616" s="31"/>
      <c r="BY616" s="31"/>
      <c r="BZ616" s="31"/>
      <c r="CA616" s="31"/>
      <c r="CB616" s="31"/>
      <c r="CC616" s="31"/>
      <c r="CD616" s="31"/>
      <c r="CE616" s="31"/>
      <c r="CF616" s="31"/>
      <c r="CG616" s="31"/>
      <c r="CH616" s="31"/>
      <c r="CI616" s="31"/>
      <c r="CJ616" s="31"/>
      <c r="CK616" s="31"/>
      <c r="CL616" s="31"/>
      <c r="CM616" s="31"/>
      <c r="CN616" s="31"/>
      <c r="CO616" s="31"/>
      <c r="CP616" s="31"/>
      <c r="CQ616" s="31"/>
      <c r="CR616" s="31"/>
      <c r="CS616" s="31"/>
      <c r="CT616" s="31"/>
      <c r="CU616" s="31"/>
      <c r="CV616" s="31"/>
      <c r="CW616" s="31"/>
      <c r="CX616" s="31"/>
      <c r="CY616" s="31"/>
      <c r="CZ616" s="31"/>
      <c r="DA616" s="31"/>
      <c r="DB616" s="31"/>
      <c r="DC616" s="31"/>
      <c r="DD616" s="31"/>
      <c r="DE616" s="31"/>
      <c r="DF616" s="31"/>
      <c r="DG616" s="31"/>
      <c r="DH616" s="31"/>
      <c r="DI616" s="31"/>
      <c r="DJ616" s="31"/>
      <c r="DK616" s="31"/>
      <c r="DL616" s="31"/>
      <c r="DM616" s="31"/>
      <c r="DN616" s="31"/>
      <c r="DO616" s="31"/>
      <c r="DP616" s="31"/>
      <c r="DQ616" s="31"/>
      <c r="DR616" s="31"/>
      <c r="DS616" s="31"/>
      <c r="DT616" s="31"/>
      <c r="DU616" s="31"/>
      <c r="DV616" s="31"/>
      <c r="DW616" s="31"/>
    </row>
    <row r="617" customFormat="false" ht="15.75" hidden="false" customHeight="true" outlineLevel="0" collapsed="false">
      <c r="A617" s="21" t="n">
        <v>616</v>
      </c>
      <c r="B617" s="21" t="str">
        <f aca="false">IFERROR(VLOOKUP($A$1&amp;":"&amp;A617,'Finish order'!C:K,6,FALSE()),"")</f>
        <v/>
      </c>
      <c r="C617" s="21" t="str">
        <f aca="false">IFERROR(VLOOKUP(A$1&amp;":"&amp;A617,'Finish order'!$C:$K,9,FALSE()),"")</f>
        <v/>
      </c>
      <c r="D617" s="21" t="str">
        <f aca="false">IFERROR(VLOOKUP(A$1&amp;":"&amp;A617,'Finish order'!$C:$K,7,FALSE()),"")</f>
        <v/>
      </c>
      <c r="E617" s="29" t="str">
        <f aca="false">IFERROR(VLOOKUP($A$1&amp;":"&amp;A617,'Finish order'!C:K,5,FALSE()),"")</f>
        <v/>
      </c>
      <c r="F617" s="21" t="str">
        <f aca="false">IFERROR(VLOOKUP($A$1&amp;":"&amp;A617,'Finish order'!C:K,4,FALSE()),"")</f>
        <v/>
      </c>
      <c r="G617" s="21" t="str">
        <f aca="false" t="array" ref="G617:G617">IFERROR(SMALL(IF($D$2:$D1526=D617,$A$2:$A$911*1.001),1),"")</f>
        <v/>
      </c>
      <c r="H617" s="21" t="str">
        <f aca="false" t="array" ref="H617:H617">IFERROR(SMALL(IF($D$2:$D1526=D617,$A$2:$A$911*1.0001),2),"")</f>
        <v/>
      </c>
      <c r="I617" s="21" t="str">
        <f aca="false" t="array" ref="I617:I617">IFERROR(SMALL(IF($D$2:$D1526=D617,$A$2:$A$911*1.00001),3),"")</f>
        <v/>
      </c>
      <c r="J617" s="21" t="str">
        <f aca="false" t="array" ref="J617:J617">IFERROR(SMALL(IF($D$2:$D1526=D617,$A$2:$A$911*1.000001),4),"")</f>
        <v/>
      </c>
      <c r="K617" s="30" t="str">
        <f aca="false">IF(A617&lt;&gt;"", IF(COUNT(G617:J617)=4, SUM(G617:J617), "No"), "")</f>
        <v>No</v>
      </c>
      <c r="L617" s="30" t="str">
        <f aca="false">IF(A617&lt;&gt;"", IF(COUNT(G617:I617)=3, SUM(G617:I617), "No"), "")</f>
        <v>No</v>
      </c>
      <c r="M617" s="30" t="str">
        <f aca="false">IF(A617&lt;&gt;"", IF(COUNT(G617:H617)=2, SUM(G617:H617), "No"), "")</f>
        <v>No</v>
      </c>
      <c r="N617" s="30" t="str">
        <f aca="false">'Results 10 year vets'!$D617&amp;":"&amp;Table1[[#Headers],[Male]]</f>
        <v>:Male</v>
      </c>
      <c r="O617" s="31"/>
      <c r="P617" s="31"/>
      <c r="Q617" s="31"/>
      <c r="R617" s="31"/>
      <c r="S617" s="31"/>
      <c r="T617" s="31"/>
      <c r="U617" s="31"/>
      <c r="Z617" s="33" t="str">
        <f aca="false">IF(P617&lt;&gt;"", IF(COUNT(V617:Y617)=4, SUM(V617:Y617), "No"), "")</f>
        <v/>
      </c>
      <c r="AA617" s="33" t="str">
        <f aca="false">IF(P617&lt;&gt;"", IF(COUNT(V617:X617)=3, SUM(V617:X617), "No"), "")</f>
        <v/>
      </c>
      <c r="AB617" s="33" t="str">
        <f aca="false">IF(P617&lt;&gt;"", IF(COUNT(V617:W617)=2, SUM(V617:W617), "No"), "")</f>
        <v/>
      </c>
      <c r="AC617" s="33"/>
      <c r="AD617" s="31"/>
      <c r="AE617" s="31"/>
      <c r="AF617" s="31"/>
      <c r="AG617" s="31"/>
      <c r="AH617" s="31"/>
      <c r="AI617" s="31"/>
      <c r="AJ617" s="31"/>
      <c r="AK617" s="31"/>
      <c r="AL617" s="31"/>
      <c r="AM617" s="31"/>
      <c r="AN617" s="31"/>
      <c r="AO617" s="31"/>
      <c r="AP617" s="31"/>
      <c r="AQ617" s="31"/>
      <c r="AR617" s="31"/>
      <c r="AS617" s="31"/>
      <c r="AT617" s="31"/>
      <c r="AU617" s="31"/>
      <c r="AV617" s="31"/>
      <c r="AW617" s="31"/>
      <c r="AX617" s="31"/>
      <c r="AY617" s="31"/>
      <c r="AZ617" s="31"/>
      <c r="BA617" s="31"/>
      <c r="BB617" s="31"/>
      <c r="BC617" s="31"/>
      <c r="BD617" s="31"/>
      <c r="BE617" s="31"/>
      <c r="BF617" s="31"/>
      <c r="BG617" s="31"/>
      <c r="BH617" s="31"/>
      <c r="BI617" s="31"/>
      <c r="BJ617" s="31"/>
      <c r="BK617" s="31"/>
      <c r="BL617" s="31"/>
      <c r="BM617" s="31"/>
      <c r="BN617" s="31"/>
      <c r="BO617" s="31"/>
      <c r="BP617" s="31"/>
      <c r="BQ617" s="31"/>
      <c r="BR617" s="31"/>
      <c r="BS617" s="31"/>
      <c r="BT617" s="31"/>
      <c r="BU617" s="31"/>
      <c r="BV617" s="31"/>
      <c r="BW617" s="31"/>
      <c r="BX617" s="31"/>
      <c r="BY617" s="31"/>
      <c r="BZ617" s="31"/>
      <c r="CA617" s="31"/>
      <c r="CB617" s="31"/>
      <c r="CC617" s="31"/>
      <c r="CD617" s="31"/>
      <c r="CE617" s="31"/>
      <c r="CF617" s="31"/>
      <c r="CG617" s="31"/>
      <c r="CH617" s="31"/>
      <c r="CI617" s="31"/>
      <c r="CJ617" s="31"/>
      <c r="CK617" s="31"/>
      <c r="CL617" s="31"/>
      <c r="CM617" s="31"/>
      <c r="CN617" s="31"/>
      <c r="CO617" s="31"/>
      <c r="CP617" s="31"/>
      <c r="CQ617" s="31"/>
      <c r="CR617" s="31"/>
      <c r="CS617" s="31"/>
      <c r="CT617" s="31"/>
      <c r="CU617" s="31"/>
      <c r="CV617" s="31"/>
      <c r="CW617" s="31"/>
      <c r="CX617" s="31"/>
      <c r="CY617" s="31"/>
      <c r="CZ617" s="31"/>
      <c r="DA617" s="31"/>
      <c r="DB617" s="31"/>
      <c r="DC617" s="31"/>
      <c r="DD617" s="31"/>
      <c r="DE617" s="31"/>
      <c r="DF617" s="31"/>
      <c r="DG617" s="31"/>
      <c r="DH617" s="31"/>
      <c r="DI617" s="31"/>
      <c r="DJ617" s="31"/>
      <c r="DK617" s="31"/>
      <c r="DL617" s="31"/>
      <c r="DM617" s="31"/>
      <c r="DN617" s="31"/>
      <c r="DO617" s="31"/>
      <c r="DP617" s="31"/>
      <c r="DQ617" s="31"/>
      <c r="DR617" s="31"/>
      <c r="DS617" s="31"/>
      <c r="DT617" s="31"/>
      <c r="DU617" s="31"/>
      <c r="DV617" s="31"/>
      <c r="DW617" s="31"/>
    </row>
    <row r="618" customFormat="false" ht="15.75" hidden="false" customHeight="true" outlineLevel="0" collapsed="false">
      <c r="A618" s="21" t="n">
        <v>617</v>
      </c>
      <c r="B618" s="21" t="str">
        <f aca="false">IFERROR(VLOOKUP($A$1&amp;":"&amp;A618,'Finish order'!C:K,6,FALSE()),"")</f>
        <v/>
      </c>
      <c r="C618" s="21" t="str">
        <f aca="false">IFERROR(VLOOKUP(A$1&amp;":"&amp;A618,'Finish order'!$C:$K,9,FALSE()),"")</f>
        <v/>
      </c>
      <c r="D618" s="21" t="str">
        <f aca="false">IFERROR(VLOOKUP(A$1&amp;":"&amp;A618,'Finish order'!$C:$K,7,FALSE()),"")</f>
        <v/>
      </c>
      <c r="E618" s="29" t="str">
        <f aca="false">IFERROR(VLOOKUP($A$1&amp;":"&amp;A618,'Finish order'!C:K,5,FALSE()),"")</f>
        <v/>
      </c>
      <c r="F618" s="21" t="str">
        <f aca="false">IFERROR(VLOOKUP($A$1&amp;":"&amp;A618,'Finish order'!C:K,4,FALSE()),"")</f>
        <v/>
      </c>
      <c r="G618" s="21" t="str">
        <f aca="false" t="array" ref="G618:G618">IFERROR(SMALL(IF($D$2:$D1527=D618,$A$2:$A$911*1.001),1),"")</f>
        <v/>
      </c>
      <c r="H618" s="21" t="str">
        <f aca="false" t="array" ref="H618:H618">IFERROR(SMALL(IF($D$2:$D1527=D618,$A$2:$A$911*1.0001),2),"")</f>
        <v/>
      </c>
      <c r="I618" s="21" t="str">
        <f aca="false" t="array" ref="I618:I618">IFERROR(SMALL(IF($D$2:$D1527=D618,$A$2:$A$911*1.00001),3),"")</f>
        <v/>
      </c>
      <c r="J618" s="21" t="str">
        <f aca="false" t="array" ref="J618:J618">IFERROR(SMALL(IF($D$2:$D1527=D618,$A$2:$A$911*1.000001),4),"")</f>
        <v/>
      </c>
      <c r="K618" s="30" t="str">
        <f aca="false">IF(A618&lt;&gt;"", IF(COUNT(G618:J618)=4, SUM(G618:J618), "No"), "")</f>
        <v>No</v>
      </c>
      <c r="L618" s="30" t="str">
        <f aca="false">IF(A618&lt;&gt;"", IF(COUNT(G618:I618)=3, SUM(G618:I618), "No"), "")</f>
        <v>No</v>
      </c>
      <c r="M618" s="30" t="str">
        <f aca="false">IF(A618&lt;&gt;"", IF(COUNT(G618:H618)=2, SUM(G618:H618), "No"), "")</f>
        <v>No</v>
      </c>
      <c r="N618" s="30" t="str">
        <f aca="false">'Results 10 year vets'!$D618&amp;":"&amp;Table1[[#Headers],[Male]]</f>
        <v>:Male</v>
      </c>
      <c r="O618" s="31"/>
      <c r="P618" s="31"/>
      <c r="Q618" s="31"/>
      <c r="R618" s="31"/>
      <c r="S618" s="31"/>
      <c r="T618" s="31"/>
      <c r="U618" s="31"/>
      <c r="Z618" s="33" t="str">
        <f aca="false">IF(P618&lt;&gt;"", IF(COUNT(V618:Y618)=4, SUM(V618:Y618), "No"), "")</f>
        <v/>
      </c>
      <c r="AA618" s="33" t="str">
        <f aca="false">IF(P618&lt;&gt;"", IF(COUNT(V618:X618)=3, SUM(V618:X618), "No"), "")</f>
        <v/>
      </c>
      <c r="AB618" s="33" t="str">
        <f aca="false">IF(P618&lt;&gt;"", IF(COUNT(V618:W618)=2, SUM(V618:W618), "No"), "")</f>
        <v/>
      </c>
      <c r="AC618" s="33"/>
      <c r="AD618" s="31"/>
      <c r="AE618" s="31"/>
      <c r="AF618" s="31"/>
      <c r="AG618" s="31"/>
      <c r="AH618" s="31"/>
      <c r="AI618" s="31"/>
      <c r="AJ618" s="31"/>
      <c r="AK618" s="31"/>
      <c r="AL618" s="31"/>
      <c r="AM618" s="31"/>
      <c r="AN618" s="31"/>
      <c r="AO618" s="31"/>
      <c r="AP618" s="31"/>
      <c r="AQ618" s="31"/>
      <c r="AR618" s="31"/>
      <c r="AS618" s="31"/>
      <c r="AT618" s="31"/>
      <c r="AU618" s="31"/>
      <c r="AV618" s="31"/>
      <c r="AW618" s="31"/>
      <c r="AX618" s="31"/>
      <c r="AY618" s="31"/>
      <c r="AZ618" s="31"/>
      <c r="BA618" s="31"/>
      <c r="BB618" s="31"/>
      <c r="BC618" s="31"/>
      <c r="BD618" s="31"/>
      <c r="BE618" s="31"/>
      <c r="BF618" s="31"/>
      <c r="BG618" s="31"/>
      <c r="BH618" s="31"/>
      <c r="BI618" s="31"/>
      <c r="BJ618" s="31"/>
      <c r="BK618" s="31"/>
      <c r="BL618" s="31"/>
      <c r="BM618" s="31"/>
      <c r="BN618" s="31"/>
      <c r="BO618" s="31"/>
      <c r="BP618" s="31"/>
      <c r="BQ618" s="31"/>
      <c r="BR618" s="31"/>
      <c r="BS618" s="31"/>
      <c r="BT618" s="31"/>
      <c r="BU618" s="31"/>
      <c r="BV618" s="31"/>
      <c r="BW618" s="31"/>
      <c r="BX618" s="31"/>
      <c r="BY618" s="31"/>
      <c r="BZ618" s="31"/>
      <c r="CA618" s="31"/>
      <c r="CB618" s="31"/>
      <c r="CC618" s="31"/>
      <c r="CD618" s="31"/>
      <c r="CE618" s="31"/>
      <c r="CF618" s="31"/>
      <c r="CG618" s="31"/>
      <c r="CH618" s="31"/>
      <c r="CI618" s="31"/>
      <c r="CJ618" s="31"/>
      <c r="CK618" s="31"/>
      <c r="CL618" s="31"/>
      <c r="CM618" s="31"/>
      <c r="CN618" s="31"/>
      <c r="CO618" s="31"/>
      <c r="CP618" s="31"/>
      <c r="CQ618" s="31"/>
      <c r="CR618" s="31"/>
      <c r="CS618" s="31"/>
      <c r="CT618" s="31"/>
      <c r="CU618" s="31"/>
      <c r="CV618" s="31"/>
      <c r="CW618" s="31"/>
      <c r="CX618" s="31"/>
      <c r="CY618" s="31"/>
      <c r="CZ618" s="31"/>
      <c r="DA618" s="31"/>
      <c r="DB618" s="31"/>
      <c r="DC618" s="31"/>
      <c r="DD618" s="31"/>
      <c r="DE618" s="31"/>
      <c r="DF618" s="31"/>
      <c r="DG618" s="31"/>
      <c r="DH618" s="31"/>
      <c r="DI618" s="31"/>
      <c r="DJ618" s="31"/>
      <c r="DK618" s="31"/>
      <c r="DL618" s="31"/>
      <c r="DM618" s="31"/>
      <c r="DN618" s="31"/>
      <c r="DO618" s="31"/>
      <c r="DP618" s="31"/>
      <c r="DQ618" s="31"/>
      <c r="DR618" s="31"/>
      <c r="DS618" s="31"/>
      <c r="DT618" s="31"/>
      <c r="DU618" s="31"/>
      <c r="DV618" s="31"/>
      <c r="DW618" s="31"/>
    </row>
    <row r="619" customFormat="false" ht="15.75" hidden="false" customHeight="true" outlineLevel="0" collapsed="false">
      <c r="A619" s="21" t="n">
        <v>618</v>
      </c>
      <c r="B619" s="21" t="str">
        <f aca="false">IFERROR(VLOOKUP($A$1&amp;":"&amp;A619,'Finish order'!C:K,6,FALSE()),"")</f>
        <v/>
      </c>
      <c r="C619" s="21" t="str">
        <f aca="false">IFERROR(VLOOKUP(A$1&amp;":"&amp;A619,'Finish order'!$C:$K,9,FALSE()),"")</f>
        <v/>
      </c>
      <c r="D619" s="21" t="str">
        <f aca="false">IFERROR(VLOOKUP(A$1&amp;":"&amp;A619,'Finish order'!$C:$K,7,FALSE()),"")</f>
        <v/>
      </c>
      <c r="E619" s="29" t="str">
        <f aca="false">IFERROR(VLOOKUP($A$1&amp;":"&amp;A619,'Finish order'!C:K,5,FALSE()),"")</f>
        <v/>
      </c>
      <c r="F619" s="21" t="str">
        <f aca="false">IFERROR(VLOOKUP($A$1&amp;":"&amp;A619,'Finish order'!C:K,4,FALSE()),"")</f>
        <v/>
      </c>
      <c r="G619" s="21" t="str">
        <f aca="false" t="array" ref="G619:G619">IFERROR(SMALL(IF($D$2:$D1528=D619,$A$2:$A$911*1.001),1),"")</f>
        <v/>
      </c>
      <c r="H619" s="21" t="str">
        <f aca="false" t="array" ref="H619:H619">IFERROR(SMALL(IF($D$2:$D1528=D619,$A$2:$A$911*1.0001),2),"")</f>
        <v/>
      </c>
      <c r="I619" s="21" t="str">
        <f aca="false" t="array" ref="I619:I619">IFERROR(SMALL(IF($D$2:$D1528=D619,$A$2:$A$911*1.00001),3),"")</f>
        <v/>
      </c>
      <c r="J619" s="21" t="str">
        <f aca="false" t="array" ref="J619:J619">IFERROR(SMALL(IF($D$2:$D1528=D619,$A$2:$A$911*1.000001),4),"")</f>
        <v/>
      </c>
      <c r="K619" s="30" t="str">
        <f aca="false">IF(A619&lt;&gt;"", IF(COUNT(G619:J619)=4, SUM(G619:J619), "No"), "")</f>
        <v>No</v>
      </c>
      <c r="L619" s="30" t="str">
        <f aca="false">IF(A619&lt;&gt;"", IF(COUNT(G619:I619)=3, SUM(G619:I619), "No"), "")</f>
        <v>No</v>
      </c>
      <c r="M619" s="30" t="str">
        <f aca="false">IF(A619&lt;&gt;"", IF(COUNT(G619:H619)=2, SUM(G619:H619), "No"), "")</f>
        <v>No</v>
      </c>
      <c r="N619" s="30" t="str">
        <f aca="false">'Results 10 year vets'!$D619&amp;":"&amp;Table1[[#Headers],[Male]]</f>
        <v>:Male</v>
      </c>
      <c r="O619" s="31"/>
      <c r="P619" s="31"/>
      <c r="Q619" s="31"/>
      <c r="R619" s="31"/>
      <c r="S619" s="31"/>
      <c r="T619" s="31"/>
      <c r="U619" s="31"/>
      <c r="Z619" s="33" t="str">
        <f aca="false">IF(P619&lt;&gt;"", IF(COUNT(V619:Y619)=4, SUM(V619:Y619), "No"), "")</f>
        <v/>
      </c>
      <c r="AA619" s="33" t="str">
        <f aca="false">IF(P619&lt;&gt;"", IF(COUNT(V619:X619)=3, SUM(V619:X619), "No"), "")</f>
        <v/>
      </c>
      <c r="AB619" s="33" t="str">
        <f aca="false">IF(P619&lt;&gt;"", IF(COUNT(V619:W619)=2, SUM(V619:W619), "No"), "")</f>
        <v/>
      </c>
      <c r="AC619" s="33"/>
      <c r="AD619" s="31"/>
      <c r="AE619" s="31"/>
      <c r="AF619" s="31"/>
      <c r="AG619" s="31"/>
      <c r="AH619" s="31"/>
      <c r="AI619" s="31"/>
      <c r="AJ619" s="31"/>
      <c r="AK619" s="31"/>
      <c r="AL619" s="31"/>
      <c r="AM619" s="31"/>
      <c r="AN619" s="31"/>
      <c r="AO619" s="31"/>
      <c r="AP619" s="31"/>
      <c r="AQ619" s="31"/>
      <c r="AR619" s="31"/>
      <c r="AS619" s="31"/>
      <c r="AT619" s="31"/>
      <c r="AU619" s="31"/>
      <c r="AV619" s="31"/>
      <c r="AW619" s="31"/>
      <c r="AX619" s="31"/>
      <c r="AY619" s="31"/>
      <c r="AZ619" s="31"/>
      <c r="BA619" s="31"/>
      <c r="BB619" s="31"/>
      <c r="BC619" s="31"/>
      <c r="BD619" s="31"/>
      <c r="BE619" s="31"/>
      <c r="BF619" s="31"/>
      <c r="BG619" s="31"/>
      <c r="BH619" s="31"/>
      <c r="BI619" s="31"/>
      <c r="BJ619" s="31"/>
      <c r="BK619" s="31"/>
      <c r="BL619" s="31"/>
      <c r="BM619" s="31"/>
      <c r="BN619" s="31"/>
      <c r="BO619" s="31"/>
      <c r="BP619" s="31"/>
      <c r="BQ619" s="31"/>
      <c r="BR619" s="31"/>
      <c r="BS619" s="31"/>
      <c r="BT619" s="31"/>
      <c r="BU619" s="31"/>
      <c r="BV619" s="31"/>
      <c r="BW619" s="31"/>
      <c r="BX619" s="31"/>
      <c r="BY619" s="31"/>
      <c r="BZ619" s="31"/>
      <c r="CA619" s="31"/>
      <c r="CB619" s="31"/>
      <c r="CC619" s="31"/>
      <c r="CD619" s="31"/>
      <c r="CE619" s="31"/>
      <c r="CF619" s="31"/>
      <c r="CG619" s="31"/>
      <c r="CH619" s="31"/>
      <c r="CI619" s="31"/>
      <c r="CJ619" s="31"/>
      <c r="CK619" s="31"/>
      <c r="CL619" s="31"/>
      <c r="CM619" s="31"/>
      <c r="CN619" s="31"/>
      <c r="CO619" s="31"/>
      <c r="CP619" s="31"/>
      <c r="CQ619" s="31"/>
      <c r="CR619" s="31"/>
      <c r="CS619" s="31"/>
      <c r="CT619" s="31"/>
      <c r="CU619" s="31"/>
      <c r="CV619" s="31"/>
      <c r="CW619" s="31"/>
      <c r="CX619" s="31"/>
      <c r="CY619" s="31"/>
      <c r="CZ619" s="31"/>
      <c r="DA619" s="31"/>
      <c r="DB619" s="31"/>
      <c r="DC619" s="31"/>
      <c r="DD619" s="31"/>
      <c r="DE619" s="31"/>
      <c r="DF619" s="31"/>
      <c r="DG619" s="31"/>
      <c r="DH619" s="31"/>
      <c r="DI619" s="31"/>
      <c r="DJ619" s="31"/>
      <c r="DK619" s="31"/>
      <c r="DL619" s="31"/>
      <c r="DM619" s="31"/>
      <c r="DN619" s="31"/>
      <c r="DO619" s="31"/>
      <c r="DP619" s="31"/>
      <c r="DQ619" s="31"/>
      <c r="DR619" s="31"/>
      <c r="DS619" s="31"/>
      <c r="DT619" s="31"/>
      <c r="DU619" s="31"/>
      <c r="DV619" s="31"/>
      <c r="DW619" s="31"/>
    </row>
    <row r="620" customFormat="false" ht="15.75" hidden="false" customHeight="true" outlineLevel="0" collapsed="false">
      <c r="A620" s="21" t="n">
        <v>619</v>
      </c>
      <c r="B620" s="21" t="str">
        <f aca="false">IFERROR(VLOOKUP($A$1&amp;":"&amp;A620,'Finish order'!C:K,6,FALSE()),"")</f>
        <v/>
      </c>
      <c r="C620" s="21" t="str">
        <f aca="false">IFERROR(VLOOKUP(A$1&amp;":"&amp;A620,'Finish order'!$C:$K,9,FALSE()),"")</f>
        <v/>
      </c>
      <c r="D620" s="21" t="str">
        <f aca="false">IFERROR(VLOOKUP(A$1&amp;":"&amp;A620,'Finish order'!$C:$K,7,FALSE()),"")</f>
        <v/>
      </c>
      <c r="E620" s="29" t="str">
        <f aca="false">IFERROR(VLOOKUP($A$1&amp;":"&amp;A620,'Finish order'!C:K,5,FALSE()),"")</f>
        <v/>
      </c>
      <c r="F620" s="21" t="str">
        <f aca="false">IFERROR(VLOOKUP($A$1&amp;":"&amp;A620,'Finish order'!C:K,4,FALSE()),"")</f>
        <v/>
      </c>
      <c r="G620" s="21" t="str">
        <f aca="false" t="array" ref="G620:G620">IFERROR(SMALL(IF($D$2:$D1529=D620,$A$2:$A$911*1.001),1),"")</f>
        <v/>
      </c>
      <c r="H620" s="21" t="str">
        <f aca="false" t="array" ref="H620:H620">IFERROR(SMALL(IF($D$2:$D1529=D620,$A$2:$A$911*1.0001),2),"")</f>
        <v/>
      </c>
      <c r="I620" s="21" t="str">
        <f aca="false" t="array" ref="I620:I620">IFERROR(SMALL(IF($D$2:$D1529=D620,$A$2:$A$911*1.00001),3),"")</f>
        <v/>
      </c>
      <c r="J620" s="21" t="str">
        <f aca="false" t="array" ref="J620:J620">IFERROR(SMALL(IF($D$2:$D1529=D620,$A$2:$A$911*1.000001),4),"")</f>
        <v/>
      </c>
      <c r="K620" s="30" t="str">
        <f aca="false">IF(A620&lt;&gt;"", IF(COUNT(G620:J620)=4, SUM(G620:J620), "No"), "")</f>
        <v>No</v>
      </c>
      <c r="L620" s="30" t="str">
        <f aca="false">IF(A620&lt;&gt;"", IF(COUNT(G620:I620)=3, SUM(G620:I620), "No"), "")</f>
        <v>No</v>
      </c>
      <c r="M620" s="30" t="str">
        <f aca="false">IF(A620&lt;&gt;"", IF(COUNT(G620:H620)=2, SUM(G620:H620), "No"), "")</f>
        <v>No</v>
      </c>
      <c r="N620" s="30" t="str">
        <f aca="false">'Results 10 year vets'!$D620&amp;":"&amp;Table1[[#Headers],[Male]]</f>
        <v>:Male</v>
      </c>
      <c r="O620" s="31"/>
      <c r="P620" s="31"/>
      <c r="Q620" s="31"/>
      <c r="R620" s="31"/>
      <c r="S620" s="31"/>
      <c r="T620" s="31"/>
      <c r="U620" s="31"/>
      <c r="Z620" s="33" t="str">
        <f aca="false">IF(P620&lt;&gt;"", IF(COUNT(V620:Y620)=4, SUM(V620:Y620), "No"), "")</f>
        <v/>
      </c>
      <c r="AA620" s="33" t="str">
        <f aca="false">IF(P620&lt;&gt;"", IF(COUNT(V620:X620)=3, SUM(V620:X620), "No"), "")</f>
        <v/>
      </c>
      <c r="AB620" s="33" t="str">
        <f aca="false">IF(P620&lt;&gt;"", IF(COUNT(V620:W620)=2, SUM(V620:W620), "No"), "")</f>
        <v/>
      </c>
      <c r="AC620" s="33"/>
      <c r="AD620" s="31"/>
      <c r="AE620" s="31"/>
      <c r="AF620" s="31"/>
      <c r="AG620" s="31"/>
      <c r="AH620" s="31"/>
      <c r="AI620" s="31"/>
      <c r="AJ620" s="31"/>
      <c r="AK620" s="31"/>
      <c r="AL620" s="31"/>
      <c r="AM620" s="31"/>
      <c r="AN620" s="31"/>
      <c r="AO620" s="31"/>
      <c r="AP620" s="31"/>
      <c r="AQ620" s="31"/>
      <c r="AR620" s="31"/>
      <c r="AS620" s="31"/>
      <c r="AT620" s="31"/>
      <c r="AU620" s="31"/>
      <c r="AV620" s="31"/>
      <c r="AW620" s="31"/>
      <c r="AX620" s="31"/>
      <c r="AY620" s="31"/>
      <c r="AZ620" s="31"/>
      <c r="BA620" s="31"/>
      <c r="BB620" s="31"/>
      <c r="BC620" s="31"/>
      <c r="BD620" s="31"/>
      <c r="BE620" s="31"/>
      <c r="BF620" s="31"/>
      <c r="BG620" s="31"/>
      <c r="BH620" s="31"/>
      <c r="BI620" s="31"/>
      <c r="BJ620" s="31"/>
      <c r="BK620" s="31"/>
      <c r="BL620" s="31"/>
      <c r="BM620" s="31"/>
      <c r="BN620" s="31"/>
      <c r="BO620" s="31"/>
      <c r="BP620" s="31"/>
      <c r="BQ620" s="31"/>
      <c r="BR620" s="31"/>
      <c r="BS620" s="31"/>
      <c r="BT620" s="31"/>
      <c r="BU620" s="31"/>
      <c r="BV620" s="31"/>
      <c r="BW620" s="31"/>
      <c r="BX620" s="31"/>
      <c r="BY620" s="31"/>
      <c r="BZ620" s="31"/>
      <c r="CA620" s="31"/>
      <c r="CB620" s="31"/>
      <c r="CC620" s="31"/>
      <c r="CD620" s="31"/>
      <c r="CE620" s="31"/>
      <c r="CF620" s="31"/>
      <c r="CG620" s="31"/>
      <c r="CH620" s="31"/>
      <c r="CI620" s="31"/>
      <c r="CJ620" s="31"/>
      <c r="CK620" s="31"/>
      <c r="CL620" s="31"/>
      <c r="CM620" s="31"/>
      <c r="CN620" s="31"/>
      <c r="CO620" s="31"/>
      <c r="CP620" s="31"/>
      <c r="CQ620" s="31"/>
      <c r="CR620" s="31"/>
      <c r="CS620" s="31"/>
      <c r="CT620" s="31"/>
      <c r="CU620" s="31"/>
      <c r="CV620" s="31"/>
      <c r="CW620" s="31"/>
      <c r="CX620" s="31"/>
      <c r="CY620" s="31"/>
      <c r="CZ620" s="31"/>
      <c r="DA620" s="31"/>
      <c r="DB620" s="31"/>
      <c r="DC620" s="31"/>
      <c r="DD620" s="31"/>
      <c r="DE620" s="31"/>
      <c r="DF620" s="31"/>
      <c r="DG620" s="31"/>
      <c r="DH620" s="31"/>
      <c r="DI620" s="31"/>
      <c r="DJ620" s="31"/>
      <c r="DK620" s="31"/>
      <c r="DL620" s="31"/>
      <c r="DM620" s="31"/>
      <c r="DN620" s="31"/>
      <c r="DO620" s="31"/>
      <c r="DP620" s="31"/>
      <c r="DQ620" s="31"/>
      <c r="DR620" s="31"/>
      <c r="DS620" s="31"/>
      <c r="DT620" s="31"/>
      <c r="DU620" s="31"/>
      <c r="DV620" s="31"/>
      <c r="DW620" s="31"/>
    </row>
    <row r="621" customFormat="false" ht="15.75" hidden="false" customHeight="true" outlineLevel="0" collapsed="false">
      <c r="A621" s="21" t="n">
        <v>620</v>
      </c>
      <c r="B621" s="21" t="str">
        <f aca="false">IFERROR(VLOOKUP($A$1&amp;":"&amp;A621,'Finish order'!C:K,6,FALSE()),"")</f>
        <v/>
      </c>
      <c r="C621" s="21" t="str">
        <f aca="false">IFERROR(VLOOKUP(A$1&amp;":"&amp;A621,'Finish order'!$C:$K,9,FALSE()),"")</f>
        <v/>
      </c>
      <c r="D621" s="21" t="str">
        <f aca="false">IFERROR(VLOOKUP(A$1&amp;":"&amp;A621,'Finish order'!$C:$K,7,FALSE()),"")</f>
        <v/>
      </c>
      <c r="E621" s="29" t="str">
        <f aca="false">IFERROR(VLOOKUP($A$1&amp;":"&amp;A621,'Finish order'!C:K,5,FALSE()),"")</f>
        <v/>
      </c>
      <c r="F621" s="21" t="str">
        <f aca="false">IFERROR(VLOOKUP($A$1&amp;":"&amp;A621,'Finish order'!C:K,4,FALSE()),"")</f>
        <v/>
      </c>
      <c r="G621" s="21" t="str">
        <f aca="false" t="array" ref="G621:G621">IFERROR(SMALL(IF($D$2:$D1530=D621,$A$2:$A$911*1.001),1),"")</f>
        <v/>
      </c>
      <c r="H621" s="21" t="str">
        <f aca="false" t="array" ref="H621:H621">IFERROR(SMALL(IF($D$2:$D1530=D621,$A$2:$A$911*1.0001),2),"")</f>
        <v/>
      </c>
      <c r="I621" s="21" t="str">
        <f aca="false" t="array" ref="I621:I621">IFERROR(SMALL(IF($D$2:$D1530=D621,$A$2:$A$911*1.00001),3),"")</f>
        <v/>
      </c>
      <c r="J621" s="21" t="str">
        <f aca="false" t="array" ref="J621:J621">IFERROR(SMALL(IF($D$2:$D1530=D621,$A$2:$A$911*1.000001),4),"")</f>
        <v/>
      </c>
      <c r="K621" s="30" t="str">
        <f aca="false">IF(A621&lt;&gt;"", IF(COUNT(G621:J621)=4, SUM(G621:J621), "No"), "")</f>
        <v>No</v>
      </c>
      <c r="L621" s="30" t="str">
        <f aca="false">IF(A621&lt;&gt;"", IF(COUNT(G621:I621)=3, SUM(G621:I621), "No"), "")</f>
        <v>No</v>
      </c>
      <c r="M621" s="30" t="str">
        <f aca="false">IF(A621&lt;&gt;"", IF(COUNT(G621:H621)=2, SUM(G621:H621), "No"), "")</f>
        <v>No</v>
      </c>
      <c r="N621" s="30" t="str">
        <f aca="false">'Results 10 year vets'!$D621&amp;":"&amp;Table1[[#Headers],[Male]]</f>
        <v>:Male</v>
      </c>
      <c r="O621" s="31"/>
      <c r="P621" s="31"/>
      <c r="Q621" s="31"/>
      <c r="R621" s="31"/>
      <c r="S621" s="31"/>
      <c r="T621" s="31"/>
      <c r="U621" s="31"/>
      <c r="Z621" s="33" t="str">
        <f aca="false">IF(P621&lt;&gt;"", IF(COUNT(V621:Y621)=4, SUM(V621:Y621), "No"), "")</f>
        <v/>
      </c>
      <c r="AA621" s="33" t="str">
        <f aca="false">IF(P621&lt;&gt;"", IF(COUNT(V621:X621)=3, SUM(V621:X621), "No"), "")</f>
        <v/>
      </c>
      <c r="AB621" s="33" t="str">
        <f aca="false">IF(P621&lt;&gt;"", IF(COUNT(V621:W621)=2, SUM(V621:W621), "No"), "")</f>
        <v/>
      </c>
      <c r="AC621" s="33"/>
      <c r="AD621" s="31"/>
      <c r="AE621" s="31"/>
      <c r="AF621" s="31"/>
      <c r="AG621" s="31"/>
      <c r="AH621" s="31"/>
      <c r="AI621" s="31"/>
      <c r="AJ621" s="31"/>
      <c r="AK621" s="31"/>
      <c r="AL621" s="31"/>
      <c r="AM621" s="31"/>
      <c r="AN621" s="31"/>
      <c r="AO621" s="31"/>
      <c r="AP621" s="31"/>
      <c r="AQ621" s="31"/>
      <c r="AR621" s="31"/>
      <c r="AS621" s="31"/>
      <c r="AT621" s="31"/>
      <c r="AU621" s="31"/>
      <c r="AV621" s="31"/>
      <c r="AW621" s="31"/>
      <c r="AX621" s="31"/>
      <c r="AY621" s="31"/>
      <c r="AZ621" s="31"/>
      <c r="BA621" s="31"/>
      <c r="BB621" s="31"/>
      <c r="BC621" s="31"/>
      <c r="BD621" s="31"/>
      <c r="BE621" s="31"/>
      <c r="BF621" s="31"/>
      <c r="BG621" s="31"/>
      <c r="BH621" s="31"/>
      <c r="BI621" s="31"/>
      <c r="BJ621" s="31"/>
      <c r="BK621" s="31"/>
      <c r="BL621" s="31"/>
      <c r="BM621" s="31"/>
      <c r="BN621" s="31"/>
      <c r="BO621" s="31"/>
      <c r="BP621" s="31"/>
      <c r="BQ621" s="31"/>
      <c r="BR621" s="31"/>
      <c r="BS621" s="31"/>
      <c r="BT621" s="31"/>
      <c r="BU621" s="31"/>
      <c r="BV621" s="31"/>
      <c r="BW621" s="31"/>
      <c r="BX621" s="31"/>
      <c r="BY621" s="31"/>
      <c r="BZ621" s="31"/>
      <c r="CA621" s="31"/>
      <c r="CB621" s="31"/>
      <c r="CC621" s="31"/>
      <c r="CD621" s="31"/>
      <c r="CE621" s="31"/>
      <c r="CF621" s="31"/>
      <c r="CG621" s="31"/>
      <c r="CH621" s="31"/>
      <c r="CI621" s="31"/>
      <c r="CJ621" s="31"/>
      <c r="CK621" s="31"/>
      <c r="CL621" s="31"/>
      <c r="CM621" s="31"/>
      <c r="CN621" s="31"/>
      <c r="CO621" s="31"/>
      <c r="CP621" s="31"/>
      <c r="CQ621" s="31"/>
      <c r="CR621" s="31"/>
      <c r="CS621" s="31"/>
      <c r="CT621" s="31"/>
      <c r="CU621" s="31"/>
      <c r="CV621" s="31"/>
      <c r="CW621" s="31"/>
      <c r="CX621" s="31"/>
      <c r="CY621" s="31"/>
      <c r="CZ621" s="31"/>
      <c r="DA621" s="31"/>
      <c r="DB621" s="31"/>
      <c r="DC621" s="31"/>
      <c r="DD621" s="31"/>
      <c r="DE621" s="31"/>
      <c r="DF621" s="31"/>
      <c r="DG621" s="31"/>
      <c r="DH621" s="31"/>
      <c r="DI621" s="31"/>
      <c r="DJ621" s="31"/>
      <c r="DK621" s="31"/>
      <c r="DL621" s="31"/>
      <c r="DM621" s="31"/>
      <c r="DN621" s="31"/>
      <c r="DO621" s="31"/>
      <c r="DP621" s="31"/>
      <c r="DQ621" s="31"/>
      <c r="DR621" s="31"/>
      <c r="DS621" s="31"/>
      <c r="DT621" s="31"/>
      <c r="DU621" s="31"/>
      <c r="DV621" s="31"/>
      <c r="DW621" s="31"/>
    </row>
    <row r="622" customFormat="false" ht="15.75" hidden="false" customHeight="true" outlineLevel="0" collapsed="false">
      <c r="A622" s="21" t="n">
        <v>621</v>
      </c>
      <c r="B622" s="21" t="str">
        <f aca="false">IFERROR(VLOOKUP($A$1&amp;":"&amp;A622,'Finish order'!C:K,6,FALSE()),"")</f>
        <v/>
      </c>
      <c r="C622" s="21" t="str">
        <f aca="false">IFERROR(VLOOKUP(A$1&amp;":"&amp;A622,'Finish order'!$C:$K,9,FALSE()),"")</f>
        <v/>
      </c>
      <c r="D622" s="21" t="str">
        <f aca="false">IFERROR(VLOOKUP(A$1&amp;":"&amp;A622,'Finish order'!$C:$K,7,FALSE()),"")</f>
        <v/>
      </c>
      <c r="E622" s="29" t="str">
        <f aca="false">IFERROR(VLOOKUP($A$1&amp;":"&amp;A622,'Finish order'!C:K,5,FALSE()),"")</f>
        <v/>
      </c>
      <c r="F622" s="21" t="str">
        <f aca="false">IFERROR(VLOOKUP($A$1&amp;":"&amp;A622,'Finish order'!C:K,4,FALSE()),"")</f>
        <v/>
      </c>
      <c r="G622" s="21" t="str">
        <f aca="false" t="array" ref="G622:G622">IFERROR(SMALL(IF($D$2:$D1531=D622,$A$2:$A$911*1.001),1),"")</f>
        <v/>
      </c>
      <c r="H622" s="21" t="str">
        <f aca="false" t="array" ref="H622:H622">IFERROR(SMALL(IF($D$2:$D1531=D622,$A$2:$A$911*1.0001),2),"")</f>
        <v/>
      </c>
      <c r="I622" s="21" t="str">
        <f aca="false" t="array" ref="I622:I622">IFERROR(SMALL(IF($D$2:$D1531=D622,$A$2:$A$911*1.00001),3),"")</f>
        <v/>
      </c>
      <c r="J622" s="21" t="str">
        <f aca="false" t="array" ref="J622:J622">IFERROR(SMALL(IF($D$2:$D1531=D622,$A$2:$A$911*1.000001),4),"")</f>
        <v/>
      </c>
      <c r="K622" s="30" t="str">
        <f aca="false">IF(A622&lt;&gt;"", IF(COUNT(G622:J622)=4, SUM(G622:J622), "No"), "")</f>
        <v>No</v>
      </c>
      <c r="L622" s="30" t="str">
        <f aca="false">IF(A622&lt;&gt;"", IF(COUNT(G622:I622)=3, SUM(G622:I622), "No"), "")</f>
        <v>No</v>
      </c>
      <c r="M622" s="30" t="str">
        <f aca="false">IF(A622&lt;&gt;"", IF(COUNT(G622:H622)=2, SUM(G622:H622), "No"), "")</f>
        <v>No</v>
      </c>
      <c r="N622" s="30" t="str">
        <f aca="false">'Results 10 year vets'!$D622&amp;":"&amp;Table1[[#Headers],[Male]]</f>
        <v>:Male</v>
      </c>
      <c r="O622" s="31"/>
      <c r="P622" s="31"/>
      <c r="Q622" s="31"/>
      <c r="R622" s="31"/>
      <c r="S622" s="31"/>
      <c r="T622" s="31"/>
      <c r="U622" s="31"/>
      <c r="Z622" s="33" t="str">
        <f aca="false">IF(P622&lt;&gt;"", IF(COUNT(V622:Y622)=4, SUM(V622:Y622), "No"), "")</f>
        <v/>
      </c>
      <c r="AA622" s="33" t="str">
        <f aca="false">IF(P622&lt;&gt;"", IF(COUNT(V622:X622)=3, SUM(V622:X622), "No"), "")</f>
        <v/>
      </c>
      <c r="AB622" s="33" t="str">
        <f aca="false">IF(P622&lt;&gt;"", IF(COUNT(V622:W622)=2, SUM(V622:W622), "No"), "")</f>
        <v/>
      </c>
      <c r="AC622" s="33"/>
      <c r="AD622" s="31"/>
      <c r="AE622" s="31"/>
      <c r="AF622" s="31"/>
      <c r="AG622" s="31"/>
      <c r="AH622" s="31"/>
      <c r="AI622" s="31"/>
      <c r="AJ622" s="31"/>
      <c r="AK622" s="31"/>
      <c r="AL622" s="31"/>
      <c r="AM622" s="31"/>
      <c r="AN622" s="31"/>
      <c r="AO622" s="31"/>
      <c r="AP622" s="31"/>
      <c r="AQ622" s="31"/>
      <c r="AR622" s="31"/>
      <c r="AS622" s="31"/>
      <c r="AT622" s="31"/>
      <c r="AU622" s="31"/>
      <c r="AV622" s="31"/>
      <c r="AW622" s="31"/>
      <c r="AX622" s="31"/>
      <c r="AY622" s="31"/>
      <c r="AZ622" s="31"/>
      <c r="BA622" s="31"/>
      <c r="BB622" s="31"/>
      <c r="BC622" s="31"/>
      <c r="BD622" s="31"/>
      <c r="BE622" s="31"/>
      <c r="BF622" s="31"/>
      <c r="BG622" s="31"/>
      <c r="BH622" s="31"/>
      <c r="BI622" s="31"/>
      <c r="BJ622" s="31"/>
      <c r="BK622" s="31"/>
      <c r="BL622" s="31"/>
      <c r="BM622" s="31"/>
      <c r="BN622" s="31"/>
      <c r="BO622" s="31"/>
      <c r="BP622" s="31"/>
      <c r="BQ622" s="31"/>
      <c r="BR622" s="31"/>
      <c r="BS622" s="31"/>
      <c r="BT622" s="31"/>
      <c r="BU622" s="31"/>
      <c r="BV622" s="31"/>
      <c r="BW622" s="31"/>
      <c r="BX622" s="31"/>
      <c r="BY622" s="31"/>
      <c r="BZ622" s="31"/>
      <c r="CA622" s="31"/>
      <c r="CB622" s="31"/>
      <c r="CC622" s="31"/>
      <c r="CD622" s="31"/>
      <c r="CE622" s="31"/>
      <c r="CF622" s="31"/>
      <c r="CG622" s="31"/>
      <c r="CH622" s="31"/>
      <c r="CI622" s="31"/>
      <c r="CJ622" s="31"/>
      <c r="CK622" s="31"/>
      <c r="CL622" s="31"/>
      <c r="CM622" s="31"/>
      <c r="CN622" s="31"/>
      <c r="CO622" s="31"/>
      <c r="CP622" s="31"/>
      <c r="CQ622" s="31"/>
      <c r="CR622" s="31"/>
      <c r="CS622" s="31"/>
      <c r="CT622" s="31"/>
      <c r="CU622" s="31"/>
      <c r="CV622" s="31"/>
      <c r="CW622" s="31"/>
      <c r="CX622" s="31"/>
      <c r="CY622" s="31"/>
      <c r="CZ622" s="31"/>
      <c r="DA622" s="31"/>
      <c r="DB622" s="31"/>
      <c r="DC622" s="31"/>
      <c r="DD622" s="31"/>
      <c r="DE622" s="31"/>
      <c r="DF622" s="31"/>
      <c r="DG622" s="31"/>
      <c r="DH622" s="31"/>
      <c r="DI622" s="31"/>
      <c r="DJ622" s="31"/>
      <c r="DK622" s="31"/>
      <c r="DL622" s="31"/>
      <c r="DM622" s="31"/>
      <c r="DN622" s="31"/>
      <c r="DO622" s="31"/>
      <c r="DP622" s="31"/>
      <c r="DQ622" s="31"/>
      <c r="DR622" s="31"/>
      <c r="DS622" s="31"/>
      <c r="DT622" s="31"/>
      <c r="DU622" s="31"/>
      <c r="DV622" s="31"/>
      <c r="DW622" s="31"/>
    </row>
    <row r="623" customFormat="false" ht="15.75" hidden="false" customHeight="true" outlineLevel="0" collapsed="false">
      <c r="A623" s="21" t="n">
        <v>622</v>
      </c>
      <c r="B623" s="21" t="str">
        <f aca="false">IFERROR(VLOOKUP($A$1&amp;":"&amp;A623,'Finish order'!C:K,6,FALSE()),"")</f>
        <v/>
      </c>
      <c r="C623" s="21" t="str">
        <f aca="false">IFERROR(VLOOKUP(A$1&amp;":"&amp;A623,'Finish order'!$C:$K,9,FALSE()),"")</f>
        <v/>
      </c>
      <c r="D623" s="21" t="str">
        <f aca="false">IFERROR(VLOOKUP(A$1&amp;":"&amp;A623,'Finish order'!$C:$K,7,FALSE()),"")</f>
        <v/>
      </c>
      <c r="E623" s="29" t="str">
        <f aca="false">IFERROR(VLOOKUP($A$1&amp;":"&amp;A623,'Finish order'!C:K,5,FALSE()),"")</f>
        <v/>
      </c>
      <c r="F623" s="21" t="str">
        <f aca="false">IFERROR(VLOOKUP($A$1&amp;":"&amp;A623,'Finish order'!C:K,4,FALSE()),"")</f>
        <v/>
      </c>
      <c r="G623" s="21" t="str">
        <f aca="false" t="array" ref="G623:G623">IFERROR(SMALL(IF($D$2:$D1532=D623,$A$2:$A$911*1.001),1),"")</f>
        <v/>
      </c>
      <c r="H623" s="21" t="str">
        <f aca="false" t="array" ref="H623:H623">IFERROR(SMALL(IF($D$2:$D1532=D623,$A$2:$A$911*1.0001),2),"")</f>
        <v/>
      </c>
      <c r="I623" s="21" t="str">
        <f aca="false" t="array" ref="I623:I623">IFERROR(SMALL(IF($D$2:$D1532=D623,$A$2:$A$911*1.00001),3),"")</f>
        <v/>
      </c>
      <c r="J623" s="21" t="str">
        <f aca="false" t="array" ref="J623:J623">IFERROR(SMALL(IF($D$2:$D1532=D623,$A$2:$A$911*1.000001),4),"")</f>
        <v/>
      </c>
      <c r="K623" s="30" t="str">
        <f aca="false">IF(A623&lt;&gt;"", IF(COUNT(G623:J623)=4, SUM(G623:J623), "No"), "")</f>
        <v>No</v>
      </c>
      <c r="L623" s="30" t="str">
        <f aca="false">IF(A623&lt;&gt;"", IF(COUNT(G623:I623)=3, SUM(G623:I623), "No"), "")</f>
        <v>No</v>
      </c>
      <c r="M623" s="30" t="str">
        <f aca="false">IF(A623&lt;&gt;"", IF(COUNT(G623:H623)=2, SUM(G623:H623), "No"), "")</f>
        <v>No</v>
      </c>
      <c r="N623" s="30" t="str">
        <f aca="false">'Results 10 year vets'!$D623&amp;":"&amp;Table1[[#Headers],[Male]]</f>
        <v>:Male</v>
      </c>
      <c r="O623" s="31"/>
      <c r="P623" s="31"/>
      <c r="Q623" s="31"/>
      <c r="R623" s="31"/>
      <c r="S623" s="31"/>
      <c r="T623" s="31"/>
      <c r="U623" s="31"/>
      <c r="Z623" s="33" t="str">
        <f aca="false">IF(P623&lt;&gt;"", IF(COUNT(V623:Y623)=4, SUM(V623:Y623), "No"), "")</f>
        <v/>
      </c>
      <c r="AA623" s="33" t="str">
        <f aca="false">IF(P623&lt;&gt;"", IF(COUNT(V623:X623)=3, SUM(V623:X623), "No"), "")</f>
        <v/>
      </c>
      <c r="AB623" s="33" t="str">
        <f aca="false">IF(P623&lt;&gt;"", IF(COUNT(V623:W623)=2, SUM(V623:W623), "No"), "")</f>
        <v/>
      </c>
      <c r="AC623" s="33"/>
      <c r="AD623" s="31"/>
      <c r="AE623" s="31"/>
      <c r="AF623" s="31"/>
      <c r="AG623" s="31"/>
      <c r="AH623" s="31"/>
      <c r="AI623" s="31"/>
      <c r="AJ623" s="31"/>
      <c r="AK623" s="31"/>
      <c r="AL623" s="31"/>
      <c r="AM623" s="31"/>
      <c r="AN623" s="31"/>
      <c r="AO623" s="31"/>
      <c r="AP623" s="31"/>
      <c r="AQ623" s="31"/>
      <c r="AR623" s="31"/>
      <c r="AS623" s="31"/>
      <c r="AT623" s="31"/>
      <c r="AU623" s="31"/>
      <c r="AV623" s="31"/>
      <c r="AW623" s="31"/>
      <c r="AX623" s="31"/>
      <c r="AY623" s="31"/>
      <c r="AZ623" s="31"/>
      <c r="BA623" s="31"/>
      <c r="BB623" s="31"/>
      <c r="BC623" s="31"/>
      <c r="BD623" s="31"/>
      <c r="BE623" s="31"/>
      <c r="BF623" s="31"/>
      <c r="BG623" s="31"/>
      <c r="BH623" s="31"/>
      <c r="BI623" s="31"/>
      <c r="BJ623" s="31"/>
      <c r="BK623" s="31"/>
      <c r="BL623" s="31"/>
      <c r="BM623" s="31"/>
      <c r="BN623" s="31"/>
      <c r="BO623" s="31"/>
      <c r="BP623" s="31"/>
      <c r="BQ623" s="31"/>
      <c r="BR623" s="31"/>
      <c r="BS623" s="31"/>
      <c r="BT623" s="31"/>
      <c r="BU623" s="31"/>
      <c r="BV623" s="31"/>
      <c r="BW623" s="31"/>
      <c r="BX623" s="31"/>
      <c r="BY623" s="31"/>
      <c r="BZ623" s="31"/>
      <c r="CA623" s="31"/>
      <c r="CB623" s="31"/>
      <c r="CC623" s="31"/>
      <c r="CD623" s="31"/>
      <c r="CE623" s="31"/>
      <c r="CF623" s="31"/>
      <c r="CG623" s="31"/>
      <c r="CH623" s="31"/>
      <c r="CI623" s="31"/>
      <c r="CJ623" s="31"/>
      <c r="CK623" s="31"/>
      <c r="CL623" s="31"/>
      <c r="CM623" s="31"/>
      <c r="CN623" s="31"/>
      <c r="CO623" s="31"/>
      <c r="CP623" s="31"/>
      <c r="CQ623" s="31"/>
      <c r="CR623" s="31"/>
      <c r="CS623" s="31"/>
      <c r="CT623" s="31"/>
      <c r="CU623" s="31"/>
      <c r="CV623" s="31"/>
      <c r="CW623" s="31"/>
      <c r="CX623" s="31"/>
      <c r="CY623" s="31"/>
      <c r="CZ623" s="31"/>
      <c r="DA623" s="31"/>
      <c r="DB623" s="31"/>
      <c r="DC623" s="31"/>
      <c r="DD623" s="31"/>
      <c r="DE623" s="31"/>
      <c r="DF623" s="31"/>
      <c r="DG623" s="31"/>
      <c r="DH623" s="31"/>
      <c r="DI623" s="31"/>
      <c r="DJ623" s="31"/>
      <c r="DK623" s="31"/>
      <c r="DL623" s="31"/>
      <c r="DM623" s="31"/>
      <c r="DN623" s="31"/>
      <c r="DO623" s="31"/>
      <c r="DP623" s="31"/>
      <c r="DQ623" s="31"/>
      <c r="DR623" s="31"/>
      <c r="DS623" s="31"/>
      <c r="DT623" s="31"/>
      <c r="DU623" s="31"/>
      <c r="DV623" s="31"/>
      <c r="DW623" s="31"/>
    </row>
    <row r="624" customFormat="false" ht="15.75" hidden="false" customHeight="true" outlineLevel="0" collapsed="false">
      <c r="A624" s="21" t="n">
        <v>623</v>
      </c>
      <c r="B624" s="21" t="str">
        <f aca="false">IFERROR(VLOOKUP($A$1&amp;":"&amp;A624,'Finish order'!C:K,6,FALSE()),"")</f>
        <v/>
      </c>
      <c r="C624" s="21" t="str">
        <f aca="false">IFERROR(VLOOKUP(A$1&amp;":"&amp;A624,'Finish order'!$C:$K,9,FALSE()),"")</f>
        <v/>
      </c>
      <c r="D624" s="21" t="str">
        <f aca="false">IFERROR(VLOOKUP(A$1&amp;":"&amp;A624,'Finish order'!$C:$K,7,FALSE()),"")</f>
        <v/>
      </c>
      <c r="E624" s="29" t="str">
        <f aca="false">IFERROR(VLOOKUP($A$1&amp;":"&amp;A624,'Finish order'!C:K,5,FALSE()),"")</f>
        <v/>
      </c>
      <c r="F624" s="21" t="str">
        <f aca="false">IFERROR(VLOOKUP($A$1&amp;":"&amp;A624,'Finish order'!C:K,4,FALSE()),"")</f>
        <v/>
      </c>
      <c r="G624" s="21" t="str">
        <f aca="false" t="array" ref="G624:G624">IFERROR(SMALL(IF($D$2:$D1533=D624,$A$2:$A$911*1.001),1),"")</f>
        <v/>
      </c>
      <c r="H624" s="21" t="str">
        <f aca="false" t="array" ref="H624:H624">IFERROR(SMALL(IF($D$2:$D1533=D624,$A$2:$A$911*1.0001),2),"")</f>
        <v/>
      </c>
      <c r="I624" s="21" t="str">
        <f aca="false" t="array" ref="I624:I624">IFERROR(SMALL(IF($D$2:$D1533=D624,$A$2:$A$911*1.00001),3),"")</f>
        <v/>
      </c>
      <c r="J624" s="21" t="str">
        <f aca="false" t="array" ref="J624:J624">IFERROR(SMALL(IF($D$2:$D1533=D624,$A$2:$A$911*1.000001),4),"")</f>
        <v/>
      </c>
      <c r="K624" s="30" t="str">
        <f aca="false">IF(A624&lt;&gt;"", IF(COUNT(G624:J624)=4, SUM(G624:J624), "No"), "")</f>
        <v>No</v>
      </c>
      <c r="L624" s="30" t="str">
        <f aca="false">IF(A624&lt;&gt;"", IF(COUNT(G624:I624)=3, SUM(G624:I624), "No"), "")</f>
        <v>No</v>
      </c>
      <c r="M624" s="30" t="str">
        <f aca="false">IF(A624&lt;&gt;"", IF(COUNT(G624:H624)=2, SUM(G624:H624), "No"), "")</f>
        <v>No</v>
      </c>
      <c r="N624" s="30" t="str">
        <f aca="false">'Results 10 year vets'!$D624&amp;":"&amp;Table1[[#Headers],[Male]]</f>
        <v>:Male</v>
      </c>
      <c r="O624" s="31"/>
      <c r="P624" s="31"/>
      <c r="Q624" s="31"/>
      <c r="R624" s="31"/>
      <c r="S624" s="31"/>
      <c r="T624" s="31"/>
      <c r="U624" s="31"/>
      <c r="Z624" s="33" t="str">
        <f aca="false">IF(P624&lt;&gt;"", IF(COUNT(V624:Y624)=4, SUM(V624:Y624), "No"), "")</f>
        <v/>
      </c>
      <c r="AA624" s="33" t="str">
        <f aca="false">IF(P624&lt;&gt;"", IF(COUNT(V624:X624)=3, SUM(V624:X624), "No"), "")</f>
        <v/>
      </c>
      <c r="AB624" s="33" t="str">
        <f aca="false">IF(P624&lt;&gt;"", IF(COUNT(V624:W624)=2, SUM(V624:W624), "No"), "")</f>
        <v/>
      </c>
      <c r="AC624" s="33"/>
      <c r="AD624" s="31"/>
      <c r="AE624" s="31"/>
      <c r="AF624" s="31"/>
      <c r="AG624" s="31"/>
      <c r="AH624" s="31"/>
      <c r="AI624" s="31"/>
      <c r="AJ624" s="31"/>
      <c r="AK624" s="31"/>
      <c r="AL624" s="31"/>
      <c r="AM624" s="31"/>
      <c r="AN624" s="31"/>
      <c r="AO624" s="31"/>
      <c r="AP624" s="31"/>
      <c r="AQ624" s="31"/>
      <c r="AR624" s="31"/>
      <c r="AS624" s="31"/>
      <c r="AT624" s="31"/>
      <c r="AU624" s="31"/>
      <c r="AV624" s="31"/>
      <c r="AW624" s="31"/>
      <c r="AX624" s="31"/>
      <c r="AY624" s="31"/>
      <c r="AZ624" s="31"/>
      <c r="BA624" s="31"/>
      <c r="BB624" s="31"/>
      <c r="BC624" s="31"/>
      <c r="BD624" s="31"/>
      <c r="BE624" s="31"/>
      <c r="BF624" s="31"/>
      <c r="BG624" s="31"/>
      <c r="BH624" s="31"/>
      <c r="BI624" s="31"/>
      <c r="BJ624" s="31"/>
      <c r="BK624" s="31"/>
      <c r="BL624" s="31"/>
      <c r="BM624" s="31"/>
      <c r="BN624" s="31"/>
      <c r="BO624" s="31"/>
      <c r="BP624" s="31"/>
      <c r="BQ624" s="31"/>
      <c r="BR624" s="31"/>
      <c r="BS624" s="31"/>
      <c r="BT624" s="31"/>
      <c r="BU624" s="31"/>
      <c r="BV624" s="31"/>
      <c r="BW624" s="31"/>
      <c r="BX624" s="31"/>
      <c r="BY624" s="31"/>
      <c r="BZ624" s="31"/>
      <c r="CA624" s="31"/>
      <c r="CB624" s="31"/>
      <c r="CC624" s="31"/>
      <c r="CD624" s="31"/>
      <c r="CE624" s="31"/>
      <c r="CF624" s="31"/>
      <c r="CG624" s="31"/>
      <c r="CH624" s="31"/>
      <c r="CI624" s="31"/>
      <c r="CJ624" s="31"/>
      <c r="CK624" s="31"/>
      <c r="CL624" s="31"/>
      <c r="CM624" s="31"/>
      <c r="CN624" s="31"/>
      <c r="CO624" s="31"/>
      <c r="CP624" s="31"/>
      <c r="CQ624" s="31"/>
      <c r="CR624" s="31"/>
      <c r="CS624" s="31"/>
      <c r="CT624" s="31"/>
      <c r="CU624" s="31"/>
      <c r="CV624" s="31"/>
      <c r="CW624" s="31"/>
      <c r="CX624" s="31"/>
      <c r="CY624" s="31"/>
      <c r="CZ624" s="31"/>
      <c r="DA624" s="31"/>
      <c r="DB624" s="31"/>
      <c r="DC624" s="31"/>
      <c r="DD624" s="31"/>
      <c r="DE624" s="31"/>
      <c r="DF624" s="31"/>
      <c r="DG624" s="31"/>
      <c r="DH624" s="31"/>
      <c r="DI624" s="31"/>
      <c r="DJ624" s="31"/>
      <c r="DK624" s="31"/>
      <c r="DL624" s="31"/>
      <c r="DM624" s="31"/>
      <c r="DN624" s="31"/>
      <c r="DO624" s="31"/>
      <c r="DP624" s="31"/>
      <c r="DQ624" s="31"/>
      <c r="DR624" s="31"/>
      <c r="DS624" s="31"/>
      <c r="DT624" s="31"/>
      <c r="DU624" s="31"/>
      <c r="DV624" s="31"/>
      <c r="DW624" s="31"/>
    </row>
    <row r="625" customFormat="false" ht="15.75" hidden="false" customHeight="true" outlineLevel="0" collapsed="false">
      <c r="A625" s="21" t="n">
        <v>624</v>
      </c>
      <c r="B625" s="21" t="str">
        <f aca="false">IFERROR(VLOOKUP($A$1&amp;":"&amp;A625,'Finish order'!C:K,6,FALSE()),"")</f>
        <v/>
      </c>
      <c r="C625" s="21" t="str">
        <f aca="false">IFERROR(VLOOKUP(A$1&amp;":"&amp;A625,'Finish order'!$C:$K,9,FALSE()),"")</f>
        <v/>
      </c>
      <c r="D625" s="21" t="str">
        <f aca="false">IFERROR(VLOOKUP(A$1&amp;":"&amp;A625,'Finish order'!$C:$K,7,FALSE()),"")</f>
        <v/>
      </c>
      <c r="E625" s="29" t="str">
        <f aca="false">IFERROR(VLOOKUP($A$1&amp;":"&amp;A625,'Finish order'!C:K,5,FALSE()),"")</f>
        <v/>
      </c>
      <c r="F625" s="21" t="str">
        <f aca="false">IFERROR(VLOOKUP($A$1&amp;":"&amp;A625,'Finish order'!C:K,4,FALSE()),"")</f>
        <v/>
      </c>
      <c r="G625" s="21" t="str">
        <f aca="false" t="array" ref="G625:G625">IFERROR(SMALL(IF($D$2:$D1534=D625,$A$2:$A$911*1.001),1),"")</f>
        <v/>
      </c>
      <c r="H625" s="21" t="str">
        <f aca="false" t="array" ref="H625:H625">IFERROR(SMALL(IF($D$2:$D1534=D625,$A$2:$A$911*1.0001),2),"")</f>
        <v/>
      </c>
      <c r="I625" s="21" t="str">
        <f aca="false" t="array" ref="I625:I625">IFERROR(SMALL(IF($D$2:$D1534=D625,$A$2:$A$911*1.00001),3),"")</f>
        <v/>
      </c>
      <c r="J625" s="21" t="str">
        <f aca="false" t="array" ref="J625:J625">IFERROR(SMALL(IF($D$2:$D1534=D625,$A$2:$A$911*1.000001),4),"")</f>
        <v/>
      </c>
      <c r="K625" s="30" t="str">
        <f aca="false">IF(A625&lt;&gt;"", IF(COUNT(G625:J625)=4, SUM(G625:J625), "No"), "")</f>
        <v>No</v>
      </c>
      <c r="L625" s="30" t="str">
        <f aca="false">IF(A625&lt;&gt;"", IF(COUNT(G625:I625)=3, SUM(G625:I625), "No"), "")</f>
        <v>No</v>
      </c>
      <c r="M625" s="30" t="str">
        <f aca="false">IF(A625&lt;&gt;"", IF(COUNT(G625:H625)=2, SUM(G625:H625), "No"), "")</f>
        <v>No</v>
      </c>
      <c r="N625" s="30" t="str">
        <f aca="false">'Results 10 year vets'!$D625&amp;":"&amp;Table1[[#Headers],[Male]]</f>
        <v>:Male</v>
      </c>
      <c r="O625" s="31"/>
      <c r="P625" s="31"/>
      <c r="Q625" s="31"/>
      <c r="R625" s="31"/>
      <c r="S625" s="31"/>
      <c r="T625" s="31"/>
      <c r="U625" s="31"/>
      <c r="Z625" s="33" t="str">
        <f aca="false">IF(P625&lt;&gt;"", IF(COUNT(V625:Y625)=4, SUM(V625:Y625), "No"), "")</f>
        <v/>
      </c>
      <c r="AA625" s="33" t="str">
        <f aca="false">IF(P625&lt;&gt;"", IF(COUNT(V625:X625)=3, SUM(V625:X625), "No"), "")</f>
        <v/>
      </c>
      <c r="AB625" s="33" t="str">
        <f aca="false">IF(P625&lt;&gt;"", IF(COUNT(V625:W625)=2, SUM(V625:W625), "No"), "")</f>
        <v/>
      </c>
      <c r="AC625" s="33"/>
      <c r="AD625" s="31"/>
      <c r="AE625" s="31"/>
      <c r="AF625" s="31"/>
      <c r="AG625" s="31"/>
      <c r="AH625" s="31"/>
      <c r="AI625" s="31"/>
      <c r="AJ625" s="31"/>
      <c r="AK625" s="31"/>
      <c r="AL625" s="31"/>
      <c r="AM625" s="31"/>
      <c r="AN625" s="31"/>
      <c r="AO625" s="31"/>
      <c r="AP625" s="31"/>
      <c r="AQ625" s="31"/>
      <c r="AR625" s="31"/>
      <c r="AS625" s="31"/>
      <c r="AT625" s="31"/>
      <c r="AU625" s="31"/>
      <c r="AV625" s="31"/>
      <c r="AW625" s="31"/>
      <c r="AX625" s="31"/>
      <c r="AY625" s="31"/>
      <c r="AZ625" s="31"/>
      <c r="BA625" s="31"/>
      <c r="BB625" s="31"/>
      <c r="BC625" s="31"/>
      <c r="BD625" s="31"/>
      <c r="BE625" s="31"/>
      <c r="BF625" s="31"/>
      <c r="BG625" s="31"/>
      <c r="BH625" s="31"/>
      <c r="BI625" s="31"/>
      <c r="BJ625" s="31"/>
      <c r="BK625" s="31"/>
      <c r="BL625" s="31"/>
      <c r="BM625" s="31"/>
      <c r="BN625" s="31"/>
      <c r="BO625" s="31"/>
      <c r="BP625" s="31"/>
      <c r="BQ625" s="31"/>
      <c r="BR625" s="31"/>
      <c r="BS625" s="31"/>
      <c r="BT625" s="31"/>
      <c r="BU625" s="31"/>
      <c r="BV625" s="31"/>
      <c r="BW625" s="31"/>
      <c r="BX625" s="31"/>
      <c r="BY625" s="31"/>
      <c r="BZ625" s="31"/>
      <c r="CA625" s="31"/>
      <c r="CB625" s="31"/>
      <c r="CC625" s="31"/>
      <c r="CD625" s="31"/>
      <c r="CE625" s="31"/>
      <c r="CF625" s="31"/>
      <c r="CG625" s="31"/>
      <c r="CH625" s="31"/>
      <c r="CI625" s="31"/>
      <c r="CJ625" s="31"/>
      <c r="CK625" s="31"/>
      <c r="CL625" s="31"/>
      <c r="CM625" s="31"/>
      <c r="CN625" s="31"/>
      <c r="CO625" s="31"/>
      <c r="CP625" s="31"/>
      <c r="CQ625" s="31"/>
      <c r="CR625" s="31"/>
      <c r="CS625" s="31"/>
      <c r="CT625" s="31"/>
      <c r="CU625" s="31"/>
      <c r="CV625" s="31"/>
      <c r="CW625" s="31"/>
      <c r="CX625" s="31"/>
      <c r="CY625" s="31"/>
      <c r="CZ625" s="31"/>
      <c r="DA625" s="31"/>
      <c r="DB625" s="31"/>
      <c r="DC625" s="31"/>
      <c r="DD625" s="31"/>
      <c r="DE625" s="31"/>
      <c r="DF625" s="31"/>
      <c r="DG625" s="31"/>
      <c r="DH625" s="31"/>
      <c r="DI625" s="31"/>
      <c r="DJ625" s="31"/>
      <c r="DK625" s="31"/>
      <c r="DL625" s="31"/>
      <c r="DM625" s="31"/>
      <c r="DN625" s="31"/>
      <c r="DO625" s="31"/>
      <c r="DP625" s="31"/>
      <c r="DQ625" s="31"/>
      <c r="DR625" s="31"/>
      <c r="DS625" s="31"/>
      <c r="DT625" s="31"/>
      <c r="DU625" s="31"/>
      <c r="DV625" s="31"/>
      <c r="DW625" s="31"/>
    </row>
    <row r="626" customFormat="false" ht="15.75" hidden="false" customHeight="true" outlineLevel="0" collapsed="false">
      <c r="A626" s="21" t="n">
        <v>625</v>
      </c>
      <c r="B626" s="21" t="str">
        <f aca="false">IFERROR(VLOOKUP($A$1&amp;":"&amp;A626,'Finish order'!C:K,6,FALSE()),"")</f>
        <v/>
      </c>
      <c r="C626" s="21" t="str">
        <f aca="false">IFERROR(VLOOKUP(A$1&amp;":"&amp;A626,'Finish order'!$C:$K,9,FALSE()),"")</f>
        <v/>
      </c>
      <c r="D626" s="21" t="str">
        <f aca="false">IFERROR(VLOOKUP(A$1&amp;":"&amp;A626,'Finish order'!$C:$K,7,FALSE()),"")</f>
        <v/>
      </c>
      <c r="E626" s="29" t="str">
        <f aca="false">IFERROR(VLOOKUP($A$1&amp;":"&amp;A626,'Finish order'!C:K,5,FALSE()),"")</f>
        <v/>
      </c>
      <c r="F626" s="21" t="str">
        <f aca="false">IFERROR(VLOOKUP($A$1&amp;":"&amp;A626,'Finish order'!C:K,4,FALSE()),"")</f>
        <v/>
      </c>
      <c r="G626" s="21" t="str">
        <f aca="false" t="array" ref="G626:G626">IFERROR(SMALL(IF($D$2:$D1535=D626,$A$2:$A$911*1.001),1),"")</f>
        <v/>
      </c>
      <c r="H626" s="21" t="str">
        <f aca="false" t="array" ref="H626:H626">IFERROR(SMALL(IF($D$2:$D1535=D626,$A$2:$A$911*1.0001),2),"")</f>
        <v/>
      </c>
      <c r="I626" s="21" t="str">
        <f aca="false" t="array" ref="I626:I626">IFERROR(SMALL(IF($D$2:$D1535=D626,$A$2:$A$911*1.00001),3),"")</f>
        <v/>
      </c>
      <c r="J626" s="21" t="str">
        <f aca="false" t="array" ref="J626:J626">IFERROR(SMALL(IF($D$2:$D1535=D626,$A$2:$A$911*1.000001),4),"")</f>
        <v/>
      </c>
      <c r="K626" s="30" t="str">
        <f aca="false">IF(A626&lt;&gt;"", IF(COUNT(G626:J626)=4, SUM(G626:J626), "No"), "")</f>
        <v>No</v>
      </c>
      <c r="L626" s="30" t="str">
        <f aca="false">IF(A626&lt;&gt;"", IF(COUNT(G626:I626)=3, SUM(G626:I626), "No"), "")</f>
        <v>No</v>
      </c>
      <c r="M626" s="30" t="str">
        <f aca="false">IF(A626&lt;&gt;"", IF(COUNT(G626:H626)=2, SUM(G626:H626), "No"), "")</f>
        <v>No</v>
      </c>
      <c r="N626" s="30" t="str">
        <f aca="false">'Results 10 year vets'!$D626&amp;":"&amp;Table1[[#Headers],[Male]]</f>
        <v>:Male</v>
      </c>
      <c r="O626" s="31"/>
      <c r="P626" s="31"/>
      <c r="Q626" s="31"/>
      <c r="R626" s="31"/>
      <c r="S626" s="31"/>
      <c r="T626" s="31"/>
      <c r="U626" s="31"/>
      <c r="Z626" s="33" t="str">
        <f aca="false">IF(P626&lt;&gt;"", IF(COUNT(V626:Y626)=4, SUM(V626:Y626), "No"), "")</f>
        <v/>
      </c>
      <c r="AA626" s="33" t="str">
        <f aca="false">IF(P626&lt;&gt;"", IF(COUNT(V626:X626)=3, SUM(V626:X626), "No"), "")</f>
        <v/>
      </c>
      <c r="AB626" s="33" t="str">
        <f aca="false">IF(P626&lt;&gt;"", IF(COUNT(V626:W626)=2, SUM(V626:W626), "No"), "")</f>
        <v/>
      </c>
      <c r="AC626" s="33"/>
      <c r="AD626" s="31"/>
      <c r="AE626" s="31"/>
      <c r="AF626" s="31"/>
      <c r="AG626" s="31"/>
      <c r="AH626" s="31"/>
      <c r="AI626" s="31"/>
      <c r="AJ626" s="31"/>
      <c r="AK626" s="31"/>
      <c r="AL626" s="31"/>
      <c r="AM626" s="31"/>
      <c r="AN626" s="31"/>
      <c r="AO626" s="31"/>
      <c r="AP626" s="31"/>
      <c r="AQ626" s="31"/>
      <c r="AR626" s="31"/>
      <c r="AS626" s="31"/>
      <c r="AT626" s="31"/>
      <c r="AU626" s="31"/>
      <c r="AV626" s="31"/>
      <c r="AW626" s="31"/>
      <c r="AX626" s="31"/>
      <c r="AY626" s="31"/>
      <c r="AZ626" s="31"/>
      <c r="BA626" s="31"/>
      <c r="BB626" s="31"/>
      <c r="BC626" s="31"/>
      <c r="BD626" s="31"/>
      <c r="BE626" s="31"/>
      <c r="BF626" s="31"/>
      <c r="BG626" s="31"/>
      <c r="BH626" s="31"/>
      <c r="BI626" s="31"/>
      <c r="BJ626" s="31"/>
      <c r="BK626" s="31"/>
      <c r="BL626" s="31"/>
      <c r="BM626" s="31"/>
      <c r="BN626" s="31"/>
      <c r="BO626" s="31"/>
      <c r="BP626" s="31"/>
      <c r="BQ626" s="31"/>
      <c r="BR626" s="31"/>
      <c r="BS626" s="31"/>
      <c r="BT626" s="31"/>
      <c r="BU626" s="31"/>
      <c r="BV626" s="31"/>
      <c r="BW626" s="31"/>
      <c r="BX626" s="31"/>
      <c r="BY626" s="31"/>
      <c r="BZ626" s="31"/>
      <c r="CA626" s="31"/>
      <c r="CB626" s="31"/>
      <c r="CC626" s="31"/>
      <c r="CD626" s="31"/>
      <c r="CE626" s="31"/>
      <c r="CF626" s="31"/>
      <c r="CG626" s="31"/>
      <c r="CH626" s="31"/>
      <c r="CI626" s="31"/>
      <c r="CJ626" s="31"/>
      <c r="CK626" s="31"/>
      <c r="CL626" s="31"/>
      <c r="CM626" s="31"/>
      <c r="CN626" s="31"/>
      <c r="CO626" s="31"/>
      <c r="CP626" s="31"/>
      <c r="CQ626" s="31"/>
      <c r="CR626" s="31"/>
      <c r="CS626" s="31"/>
      <c r="CT626" s="31"/>
      <c r="CU626" s="31"/>
      <c r="CV626" s="31"/>
      <c r="CW626" s="31"/>
      <c r="CX626" s="31"/>
      <c r="CY626" s="31"/>
      <c r="CZ626" s="31"/>
      <c r="DA626" s="31"/>
      <c r="DB626" s="31"/>
      <c r="DC626" s="31"/>
      <c r="DD626" s="31"/>
      <c r="DE626" s="31"/>
      <c r="DF626" s="31"/>
      <c r="DG626" s="31"/>
      <c r="DH626" s="31"/>
      <c r="DI626" s="31"/>
      <c r="DJ626" s="31"/>
      <c r="DK626" s="31"/>
      <c r="DL626" s="31"/>
      <c r="DM626" s="31"/>
      <c r="DN626" s="31"/>
      <c r="DO626" s="31"/>
      <c r="DP626" s="31"/>
      <c r="DQ626" s="31"/>
      <c r="DR626" s="31"/>
      <c r="DS626" s="31"/>
      <c r="DT626" s="31"/>
      <c r="DU626" s="31"/>
      <c r="DV626" s="31"/>
      <c r="DW626" s="31"/>
    </row>
    <row r="627" customFormat="false" ht="15.75" hidden="false" customHeight="true" outlineLevel="0" collapsed="false">
      <c r="A627" s="21" t="n">
        <v>626</v>
      </c>
      <c r="B627" s="21" t="str">
        <f aca="false">IFERROR(VLOOKUP($A$1&amp;":"&amp;A627,'Finish order'!C:K,6,FALSE()),"")</f>
        <v/>
      </c>
      <c r="C627" s="21" t="str">
        <f aca="false">IFERROR(VLOOKUP(A$1&amp;":"&amp;A627,'Finish order'!$C:$K,9,FALSE()),"")</f>
        <v/>
      </c>
      <c r="D627" s="21" t="str">
        <f aca="false">IFERROR(VLOOKUP(A$1&amp;":"&amp;A627,'Finish order'!$C:$K,7,FALSE()),"")</f>
        <v/>
      </c>
      <c r="E627" s="29" t="str">
        <f aca="false">IFERROR(VLOOKUP($A$1&amp;":"&amp;A627,'Finish order'!C:K,5,FALSE()),"")</f>
        <v/>
      </c>
      <c r="F627" s="21" t="str">
        <f aca="false">IFERROR(VLOOKUP($A$1&amp;":"&amp;A627,'Finish order'!C:K,4,FALSE()),"")</f>
        <v/>
      </c>
      <c r="G627" s="21" t="str">
        <f aca="false" t="array" ref="G627:G627">IFERROR(SMALL(IF($D$2:$D1536=D627,$A$2:$A$911*1.001),1),"")</f>
        <v/>
      </c>
      <c r="H627" s="21" t="str">
        <f aca="false" t="array" ref="H627:H627">IFERROR(SMALL(IF($D$2:$D1536=D627,$A$2:$A$911*1.0001),2),"")</f>
        <v/>
      </c>
      <c r="I627" s="21" t="str">
        <f aca="false" t="array" ref="I627:I627">IFERROR(SMALL(IF($D$2:$D1536=D627,$A$2:$A$911*1.00001),3),"")</f>
        <v/>
      </c>
      <c r="J627" s="21" t="str">
        <f aca="false" t="array" ref="J627:J627">IFERROR(SMALL(IF($D$2:$D1536=D627,$A$2:$A$911*1.000001),4),"")</f>
        <v/>
      </c>
      <c r="K627" s="30" t="str">
        <f aca="false">IF(A627&lt;&gt;"", IF(COUNT(G627:J627)=4, SUM(G627:J627), "No"), "")</f>
        <v>No</v>
      </c>
      <c r="L627" s="30" t="str">
        <f aca="false">IF(A627&lt;&gt;"", IF(COUNT(G627:I627)=3, SUM(G627:I627), "No"), "")</f>
        <v>No</v>
      </c>
      <c r="M627" s="30" t="str">
        <f aca="false">IF(A627&lt;&gt;"", IF(COUNT(G627:H627)=2, SUM(G627:H627), "No"), "")</f>
        <v>No</v>
      </c>
      <c r="N627" s="30" t="str">
        <f aca="false">'Results 10 year vets'!$D627&amp;":"&amp;Table1[[#Headers],[Male]]</f>
        <v>:Male</v>
      </c>
      <c r="O627" s="31"/>
      <c r="P627" s="31"/>
      <c r="Q627" s="31"/>
      <c r="R627" s="31"/>
      <c r="S627" s="31"/>
      <c r="T627" s="31"/>
      <c r="U627" s="31"/>
      <c r="Z627" s="33" t="str">
        <f aca="false">IF(P627&lt;&gt;"", IF(COUNT(V627:Y627)=4, SUM(V627:Y627), "No"), "")</f>
        <v/>
      </c>
      <c r="AA627" s="33" t="str">
        <f aca="false">IF(P627&lt;&gt;"", IF(COUNT(V627:X627)=3, SUM(V627:X627), "No"), "")</f>
        <v/>
      </c>
      <c r="AB627" s="33" t="str">
        <f aca="false">IF(P627&lt;&gt;"", IF(COUNT(V627:W627)=2, SUM(V627:W627), "No"), "")</f>
        <v/>
      </c>
      <c r="AC627" s="33"/>
      <c r="AD627" s="31"/>
      <c r="AE627" s="31"/>
      <c r="AF627" s="31"/>
      <c r="AG627" s="31"/>
      <c r="AH627" s="31"/>
      <c r="AI627" s="31"/>
      <c r="AJ627" s="31"/>
      <c r="AK627" s="31"/>
      <c r="AL627" s="31"/>
      <c r="AM627" s="31"/>
      <c r="AN627" s="31"/>
      <c r="AO627" s="31"/>
      <c r="AP627" s="31"/>
      <c r="AQ627" s="31"/>
      <c r="AR627" s="31"/>
      <c r="AS627" s="31"/>
      <c r="AT627" s="31"/>
      <c r="AU627" s="31"/>
      <c r="AV627" s="31"/>
      <c r="AW627" s="31"/>
      <c r="AX627" s="31"/>
      <c r="AY627" s="31"/>
      <c r="AZ627" s="31"/>
      <c r="BA627" s="31"/>
      <c r="BB627" s="31"/>
      <c r="BC627" s="31"/>
      <c r="BD627" s="31"/>
      <c r="BE627" s="31"/>
      <c r="BF627" s="31"/>
      <c r="BG627" s="31"/>
      <c r="BH627" s="31"/>
      <c r="BI627" s="31"/>
      <c r="BJ627" s="31"/>
      <c r="BK627" s="31"/>
      <c r="BL627" s="31"/>
      <c r="BM627" s="31"/>
      <c r="BN627" s="31"/>
      <c r="BO627" s="31"/>
      <c r="BP627" s="31"/>
      <c r="BQ627" s="31"/>
      <c r="BR627" s="31"/>
      <c r="BS627" s="31"/>
      <c r="BT627" s="31"/>
      <c r="BU627" s="31"/>
      <c r="BV627" s="31"/>
      <c r="BW627" s="31"/>
      <c r="BX627" s="31"/>
      <c r="BY627" s="31"/>
      <c r="BZ627" s="31"/>
      <c r="CA627" s="31"/>
      <c r="CB627" s="31"/>
      <c r="CC627" s="31"/>
      <c r="CD627" s="31"/>
      <c r="CE627" s="31"/>
      <c r="CF627" s="31"/>
      <c r="CG627" s="31"/>
      <c r="CH627" s="31"/>
      <c r="CI627" s="31"/>
      <c r="CJ627" s="31"/>
      <c r="CK627" s="31"/>
      <c r="CL627" s="31"/>
      <c r="CM627" s="31"/>
      <c r="CN627" s="31"/>
      <c r="CO627" s="31"/>
      <c r="CP627" s="31"/>
      <c r="CQ627" s="31"/>
      <c r="CR627" s="31"/>
      <c r="CS627" s="31"/>
      <c r="CT627" s="31"/>
      <c r="CU627" s="31"/>
      <c r="CV627" s="31"/>
      <c r="CW627" s="31"/>
      <c r="CX627" s="31"/>
      <c r="CY627" s="31"/>
      <c r="CZ627" s="31"/>
      <c r="DA627" s="31"/>
      <c r="DB627" s="31"/>
      <c r="DC627" s="31"/>
      <c r="DD627" s="31"/>
      <c r="DE627" s="31"/>
      <c r="DF627" s="31"/>
      <c r="DG627" s="31"/>
      <c r="DH627" s="31"/>
      <c r="DI627" s="31"/>
      <c r="DJ627" s="31"/>
      <c r="DK627" s="31"/>
      <c r="DL627" s="31"/>
      <c r="DM627" s="31"/>
      <c r="DN627" s="31"/>
      <c r="DO627" s="31"/>
      <c r="DP627" s="31"/>
      <c r="DQ627" s="31"/>
      <c r="DR627" s="31"/>
      <c r="DS627" s="31"/>
      <c r="DT627" s="31"/>
      <c r="DU627" s="31"/>
      <c r="DV627" s="31"/>
      <c r="DW627" s="31"/>
    </row>
    <row r="628" customFormat="false" ht="15.75" hidden="false" customHeight="true" outlineLevel="0" collapsed="false">
      <c r="A628" s="21" t="n">
        <v>627</v>
      </c>
      <c r="B628" s="21" t="str">
        <f aca="false">IFERROR(VLOOKUP($A$1&amp;":"&amp;A628,'Finish order'!C:K,6,FALSE()),"")</f>
        <v/>
      </c>
      <c r="C628" s="21" t="str">
        <f aca="false">IFERROR(VLOOKUP(A$1&amp;":"&amp;A628,'Finish order'!$C:$K,9,FALSE()),"")</f>
        <v/>
      </c>
      <c r="D628" s="21" t="str">
        <f aca="false">IFERROR(VLOOKUP(A$1&amp;":"&amp;A628,'Finish order'!$C:$K,7,FALSE()),"")</f>
        <v/>
      </c>
      <c r="E628" s="29" t="str">
        <f aca="false">IFERROR(VLOOKUP($A$1&amp;":"&amp;A628,'Finish order'!C:K,5,FALSE()),"")</f>
        <v/>
      </c>
      <c r="F628" s="21" t="str">
        <f aca="false">IFERROR(VLOOKUP($A$1&amp;":"&amp;A628,'Finish order'!C:K,4,FALSE()),"")</f>
        <v/>
      </c>
      <c r="G628" s="21" t="str">
        <f aca="false" t="array" ref="G628:G628">IFERROR(SMALL(IF($D$2:$D1537=D628,$A$2:$A$911*1.001),1),"")</f>
        <v/>
      </c>
      <c r="H628" s="21" t="str">
        <f aca="false" t="array" ref="H628:H628">IFERROR(SMALL(IF($D$2:$D1537=D628,$A$2:$A$911*1.0001),2),"")</f>
        <v/>
      </c>
      <c r="I628" s="21" t="str">
        <f aca="false" t="array" ref="I628:I628">IFERROR(SMALL(IF($D$2:$D1537=D628,$A$2:$A$911*1.00001),3),"")</f>
        <v/>
      </c>
      <c r="J628" s="21" t="str">
        <f aca="false" t="array" ref="J628:J628">IFERROR(SMALL(IF($D$2:$D1537=D628,$A$2:$A$911*1.000001),4),"")</f>
        <v/>
      </c>
      <c r="K628" s="30" t="str">
        <f aca="false">IF(A628&lt;&gt;"", IF(COUNT(G628:J628)=4, SUM(G628:J628), "No"), "")</f>
        <v>No</v>
      </c>
      <c r="L628" s="30" t="str">
        <f aca="false">IF(A628&lt;&gt;"", IF(COUNT(G628:I628)=3, SUM(G628:I628), "No"), "")</f>
        <v>No</v>
      </c>
      <c r="M628" s="30" t="str">
        <f aca="false">IF(A628&lt;&gt;"", IF(COUNT(G628:H628)=2, SUM(G628:H628), "No"), "")</f>
        <v>No</v>
      </c>
      <c r="N628" s="30" t="str">
        <f aca="false">'Results 10 year vets'!$D628&amp;":"&amp;Table1[[#Headers],[Male]]</f>
        <v>:Male</v>
      </c>
      <c r="O628" s="31"/>
      <c r="P628" s="31"/>
      <c r="Q628" s="31"/>
      <c r="R628" s="31"/>
      <c r="S628" s="31"/>
      <c r="T628" s="31"/>
      <c r="U628" s="31"/>
      <c r="Z628" s="33" t="str">
        <f aca="false">IF(P628&lt;&gt;"", IF(COUNT(V628:Y628)=4, SUM(V628:Y628), "No"), "")</f>
        <v/>
      </c>
      <c r="AA628" s="33" t="str">
        <f aca="false">IF(P628&lt;&gt;"", IF(COUNT(V628:X628)=3, SUM(V628:X628), "No"), "")</f>
        <v/>
      </c>
      <c r="AB628" s="33" t="str">
        <f aca="false">IF(P628&lt;&gt;"", IF(COUNT(V628:W628)=2, SUM(V628:W628), "No"), "")</f>
        <v/>
      </c>
      <c r="AC628" s="33"/>
      <c r="AD628" s="31"/>
      <c r="AE628" s="31"/>
      <c r="AF628" s="31"/>
      <c r="AG628" s="31"/>
      <c r="AH628" s="31"/>
      <c r="AI628" s="31"/>
      <c r="AJ628" s="31"/>
      <c r="AK628" s="31"/>
      <c r="AL628" s="31"/>
      <c r="AM628" s="31"/>
      <c r="AN628" s="31"/>
      <c r="AO628" s="31"/>
      <c r="AP628" s="31"/>
      <c r="AQ628" s="31"/>
      <c r="AR628" s="31"/>
      <c r="AS628" s="31"/>
      <c r="AT628" s="31"/>
      <c r="AU628" s="31"/>
      <c r="AV628" s="31"/>
      <c r="AW628" s="31"/>
      <c r="AX628" s="31"/>
      <c r="AY628" s="31"/>
      <c r="AZ628" s="31"/>
      <c r="BA628" s="31"/>
      <c r="BB628" s="31"/>
      <c r="BC628" s="31"/>
      <c r="BD628" s="31"/>
      <c r="BE628" s="31"/>
      <c r="BF628" s="31"/>
      <c r="BG628" s="31"/>
      <c r="BH628" s="31"/>
      <c r="BI628" s="31"/>
      <c r="BJ628" s="31"/>
      <c r="BK628" s="31"/>
      <c r="BL628" s="31"/>
      <c r="BM628" s="31"/>
      <c r="BN628" s="31"/>
      <c r="BO628" s="31"/>
      <c r="BP628" s="31"/>
      <c r="BQ628" s="31"/>
      <c r="BR628" s="31"/>
      <c r="BS628" s="31"/>
      <c r="BT628" s="31"/>
      <c r="BU628" s="31"/>
      <c r="BV628" s="31"/>
      <c r="BW628" s="31"/>
      <c r="BX628" s="31"/>
      <c r="BY628" s="31"/>
      <c r="BZ628" s="31"/>
      <c r="CA628" s="31"/>
      <c r="CB628" s="31"/>
      <c r="CC628" s="31"/>
      <c r="CD628" s="31"/>
      <c r="CE628" s="31"/>
      <c r="CF628" s="31"/>
      <c r="CG628" s="31"/>
      <c r="CH628" s="31"/>
      <c r="CI628" s="31"/>
      <c r="CJ628" s="31"/>
      <c r="CK628" s="31"/>
      <c r="CL628" s="31"/>
      <c r="CM628" s="31"/>
      <c r="CN628" s="31"/>
      <c r="CO628" s="31"/>
      <c r="CP628" s="31"/>
      <c r="CQ628" s="31"/>
      <c r="CR628" s="31"/>
      <c r="CS628" s="31"/>
      <c r="CT628" s="31"/>
      <c r="CU628" s="31"/>
      <c r="CV628" s="31"/>
      <c r="CW628" s="31"/>
      <c r="CX628" s="31"/>
      <c r="CY628" s="31"/>
      <c r="CZ628" s="31"/>
      <c r="DA628" s="31"/>
      <c r="DB628" s="31"/>
      <c r="DC628" s="31"/>
      <c r="DD628" s="31"/>
      <c r="DE628" s="31"/>
      <c r="DF628" s="31"/>
      <c r="DG628" s="31"/>
      <c r="DH628" s="31"/>
      <c r="DI628" s="31"/>
      <c r="DJ628" s="31"/>
      <c r="DK628" s="31"/>
      <c r="DL628" s="31"/>
      <c r="DM628" s="31"/>
      <c r="DN628" s="31"/>
      <c r="DO628" s="31"/>
      <c r="DP628" s="31"/>
      <c r="DQ628" s="31"/>
      <c r="DR628" s="31"/>
      <c r="DS628" s="31"/>
      <c r="DT628" s="31"/>
      <c r="DU628" s="31"/>
      <c r="DV628" s="31"/>
      <c r="DW628" s="31"/>
    </row>
    <row r="629" customFormat="false" ht="15.75" hidden="false" customHeight="true" outlineLevel="0" collapsed="false">
      <c r="A629" s="21" t="n">
        <v>628</v>
      </c>
      <c r="B629" s="21" t="str">
        <f aca="false">IFERROR(VLOOKUP($A$1&amp;":"&amp;A629,'Finish order'!C:K,6,FALSE()),"")</f>
        <v/>
      </c>
      <c r="C629" s="21" t="str">
        <f aca="false">IFERROR(VLOOKUP(A$1&amp;":"&amp;A629,'Finish order'!$C:$K,9,FALSE()),"")</f>
        <v/>
      </c>
      <c r="D629" s="21" t="str">
        <f aca="false">IFERROR(VLOOKUP(A$1&amp;":"&amp;A629,'Finish order'!$C:$K,7,FALSE()),"")</f>
        <v/>
      </c>
      <c r="E629" s="29" t="str">
        <f aca="false">IFERROR(VLOOKUP($A$1&amp;":"&amp;A629,'Finish order'!C:K,5,FALSE()),"")</f>
        <v/>
      </c>
      <c r="F629" s="21" t="str">
        <f aca="false">IFERROR(VLOOKUP($A$1&amp;":"&amp;A629,'Finish order'!C:K,4,FALSE()),"")</f>
        <v/>
      </c>
      <c r="G629" s="21" t="str">
        <f aca="false" t="array" ref="G629:G629">IFERROR(SMALL(IF($D$2:$D1538=D629,$A$2:$A$911*1.001),1),"")</f>
        <v/>
      </c>
      <c r="H629" s="21" t="str">
        <f aca="false" t="array" ref="H629:H629">IFERROR(SMALL(IF($D$2:$D1538=D629,$A$2:$A$911*1.0001),2),"")</f>
        <v/>
      </c>
      <c r="I629" s="21" t="str">
        <f aca="false" t="array" ref="I629:I629">IFERROR(SMALL(IF($D$2:$D1538=D629,$A$2:$A$911*1.00001),3),"")</f>
        <v/>
      </c>
      <c r="J629" s="21" t="str">
        <f aca="false" t="array" ref="J629:J629">IFERROR(SMALL(IF($D$2:$D1538=D629,$A$2:$A$911*1.000001),4),"")</f>
        <v/>
      </c>
      <c r="K629" s="30" t="str">
        <f aca="false">IF(A629&lt;&gt;"", IF(COUNT(G629:J629)=4, SUM(G629:J629), "No"), "")</f>
        <v>No</v>
      </c>
      <c r="L629" s="30" t="str">
        <f aca="false">IF(A629&lt;&gt;"", IF(COUNT(G629:I629)=3, SUM(G629:I629), "No"), "")</f>
        <v>No</v>
      </c>
      <c r="M629" s="30" t="str">
        <f aca="false">IF(A629&lt;&gt;"", IF(COUNT(G629:H629)=2, SUM(G629:H629), "No"), "")</f>
        <v>No</v>
      </c>
      <c r="N629" s="30" t="str">
        <f aca="false">'Results 10 year vets'!$D629&amp;":"&amp;Table1[[#Headers],[Male]]</f>
        <v>:Male</v>
      </c>
      <c r="O629" s="31"/>
      <c r="P629" s="31"/>
      <c r="Q629" s="31"/>
      <c r="R629" s="31"/>
      <c r="S629" s="31"/>
      <c r="T629" s="31"/>
      <c r="U629" s="31"/>
      <c r="Z629" s="33" t="str">
        <f aca="false">IF(P629&lt;&gt;"", IF(COUNT(V629:Y629)=4, SUM(V629:Y629), "No"), "")</f>
        <v/>
      </c>
      <c r="AA629" s="33" t="str">
        <f aca="false">IF(P629&lt;&gt;"", IF(COUNT(V629:X629)=3, SUM(V629:X629), "No"), "")</f>
        <v/>
      </c>
      <c r="AB629" s="33" t="str">
        <f aca="false">IF(P629&lt;&gt;"", IF(COUNT(V629:W629)=2, SUM(V629:W629), "No"), "")</f>
        <v/>
      </c>
      <c r="AC629" s="33"/>
      <c r="AD629" s="31"/>
      <c r="AE629" s="31"/>
      <c r="AF629" s="31"/>
      <c r="AG629" s="31"/>
      <c r="AH629" s="31"/>
      <c r="AI629" s="31"/>
      <c r="AJ629" s="31"/>
      <c r="AK629" s="31"/>
      <c r="AL629" s="31"/>
      <c r="AM629" s="31"/>
      <c r="AN629" s="31"/>
      <c r="AO629" s="31"/>
      <c r="AP629" s="31"/>
      <c r="AQ629" s="31"/>
      <c r="AR629" s="31"/>
      <c r="AS629" s="31"/>
      <c r="AT629" s="31"/>
      <c r="AU629" s="31"/>
      <c r="AV629" s="31"/>
      <c r="AW629" s="31"/>
      <c r="AX629" s="31"/>
      <c r="AY629" s="31"/>
      <c r="AZ629" s="31"/>
      <c r="BA629" s="31"/>
      <c r="BB629" s="31"/>
      <c r="BC629" s="31"/>
      <c r="BD629" s="31"/>
      <c r="BE629" s="31"/>
      <c r="BF629" s="31"/>
      <c r="BG629" s="31"/>
      <c r="BH629" s="31"/>
      <c r="BI629" s="31"/>
      <c r="BJ629" s="31"/>
      <c r="BK629" s="31"/>
      <c r="BL629" s="31"/>
      <c r="BM629" s="31"/>
      <c r="BN629" s="31"/>
      <c r="BO629" s="31"/>
      <c r="BP629" s="31"/>
      <c r="BQ629" s="31"/>
      <c r="BR629" s="31"/>
      <c r="BS629" s="31"/>
      <c r="BT629" s="31"/>
      <c r="BU629" s="31"/>
      <c r="BV629" s="31"/>
      <c r="BW629" s="31"/>
      <c r="BX629" s="31"/>
      <c r="BY629" s="31"/>
      <c r="BZ629" s="31"/>
      <c r="CA629" s="31"/>
      <c r="CB629" s="31"/>
      <c r="CC629" s="31"/>
      <c r="CD629" s="31"/>
      <c r="CE629" s="31"/>
      <c r="CF629" s="31"/>
      <c r="CG629" s="31"/>
      <c r="CH629" s="31"/>
      <c r="CI629" s="31"/>
      <c r="CJ629" s="31"/>
      <c r="CK629" s="31"/>
      <c r="CL629" s="31"/>
      <c r="CM629" s="31"/>
      <c r="CN629" s="31"/>
      <c r="CO629" s="31"/>
      <c r="CP629" s="31"/>
      <c r="CQ629" s="31"/>
      <c r="CR629" s="31"/>
      <c r="CS629" s="31"/>
      <c r="CT629" s="31"/>
      <c r="CU629" s="31"/>
      <c r="CV629" s="31"/>
      <c r="CW629" s="31"/>
      <c r="CX629" s="31"/>
      <c r="CY629" s="31"/>
      <c r="CZ629" s="31"/>
      <c r="DA629" s="31"/>
      <c r="DB629" s="31"/>
      <c r="DC629" s="31"/>
      <c r="DD629" s="31"/>
      <c r="DE629" s="31"/>
      <c r="DF629" s="31"/>
      <c r="DG629" s="31"/>
      <c r="DH629" s="31"/>
      <c r="DI629" s="31"/>
      <c r="DJ629" s="31"/>
      <c r="DK629" s="31"/>
      <c r="DL629" s="31"/>
      <c r="DM629" s="31"/>
      <c r="DN629" s="31"/>
      <c r="DO629" s="31"/>
      <c r="DP629" s="31"/>
      <c r="DQ629" s="31"/>
      <c r="DR629" s="31"/>
      <c r="DS629" s="31"/>
      <c r="DT629" s="31"/>
      <c r="DU629" s="31"/>
      <c r="DV629" s="31"/>
      <c r="DW629" s="31"/>
    </row>
    <row r="630" customFormat="false" ht="15.75" hidden="false" customHeight="true" outlineLevel="0" collapsed="false">
      <c r="A630" s="21" t="n">
        <v>629</v>
      </c>
      <c r="B630" s="21" t="str">
        <f aca="false">IFERROR(VLOOKUP($A$1&amp;":"&amp;A630,'Finish order'!C:K,6,FALSE()),"")</f>
        <v/>
      </c>
      <c r="C630" s="21" t="str">
        <f aca="false">IFERROR(VLOOKUP(A$1&amp;":"&amp;A630,'Finish order'!$C:$K,9,FALSE()),"")</f>
        <v/>
      </c>
      <c r="D630" s="21" t="str">
        <f aca="false">IFERROR(VLOOKUP(A$1&amp;":"&amp;A630,'Finish order'!$C:$K,7,FALSE()),"")</f>
        <v/>
      </c>
      <c r="E630" s="29" t="str">
        <f aca="false">IFERROR(VLOOKUP($A$1&amp;":"&amp;A630,'Finish order'!C:K,5,FALSE()),"")</f>
        <v/>
      </c>
      <c r="F630" s="21" t="str">
        <f aca="false">IFERROR(VLOOKUP($A$1&amp;":"&amp;A630,'Finish order'!C:K,4,FALSE()),"")</f>
        <v/>
      </c>
      <c r="G630" s="21" t="str">
        <f aca="false" t="array" ref="G630:G630">IFERROR(SMALL(IF($D$2:$D1539=D630,$A$2:$A$911*1.001),1),"")</f>
        <v/>
      </c>
      <c r="H630" s="21" t="str">
        <f aca="false" t="array" ref="H630:H630">IFERROR(SMALL(IF($D$2:$D1539=D630,$A$2:$A$911*1.0001),2),"")</f>
        <v/>
      </c>
      <c r="I630" s="21" t="str">
        <f aca="false" t="array" ref="I630:I630">IFERROR(SMALL(IF($D$2:$D1539=D630,$A$2:$A$911*1.00001),3),"")</f>
        <v/>
      </c>
      <c r="J630" s="21" t="str">
        <f aca="false" t="array" ref="J630:J630">IFERROR(SMALL(IF($D$2:$D1539=D630,$A$2:$A$911*1.000001),4),"")</f>
        <v/>
      </c>
      <c r="K630" s="30" t="str">
        <f aca="false">IF(A630&lt;&gt;"", IF(COUNT(G630:J630)=4, SUM(G630:J630), "No"), "")</f>
        <v>No</v>
      </c>
      <c r="L630" s="30" t="str">
        <f aca="false">IF(A630&lt;&gt;"", IF(COUNT(G630:I630)=3, SUM(G630:I630), "No"), "")</f>
        <v>No</v>
      </c>
      <c r="M630" s="30" t="str">
        <f aca="false">IF(A630&lt;&gt;"", IF(COUNT(G630:H630)=2, SUM(G630:H630), "No"), "")</f>
        <v>No</v>
      </c>
      <c r="N630" s="30" t="str">
        <f aca="false">'Results 10 year vets'!$D630&amp;":"&amp;Table1[[#Headers],[Male]]</f>
        <v>:Male</v>
      </c>
      <c r="O630" s="31"/>
      <c r="P630" s="31"/>
      <c r="Q630" s="31"/>
      <c r="R630" s="31"/>
      <c r="S630" s="31"/>
      <c r="T630" s="31"/>
      <c r="U630" s="31"/>
      <c r="Z630" s="33" t="str">
        <f aca="false">IF(P630&lt;&gt;"", IF(COUNT(V630:Y630)=4, SUM(V630:Y630), "No"), "")</f>
        <v/>
      </c>
      <c r="AA630" s="33" t="str">
        <f aca="false">IF(P630&lt;&gt;"", IF(COUNT(V630:X630)=3, SUM(V630:X630), "No"), "")</f>
        <v/>
      </c>
      <c r="AB630" s="33" t="str">
        <f aca="false">IF(P630&lt;&gt;"", IF(COUNT(V630:W630)=2, SUM(V630:W630), "No"), "")</f>
        <v/>
      </c>
      <c r="AC630" s="33"/>
      <c r="AD630" s="31"/>
      <c r="AE630" s="31"/>
      <c r="AF630" s="31"/>
      <c r="AG630" s="31"/>
      <c r="AH630" s="31"/>
      <c r="AI630" s="31"/>
      <c r="AJ630" s="31"/>
      <c r="AK630" s="31"/>
      <c r="AL630" s="31"/>
      <c r="AM630" s="31"/>
      <c r="AN630" s="31"/>
      <c r="AO630" s="31"/>
      <c r="AP630" s="31"/>
      <c r="AQ630" s="31"/>
      <c r="AR630" s="31"/>
      <c r="AS630" s="31"/>
      <c r="AT630" s="31"/>
      <c r="AU630" s="31"/>
      <c r="AV630" s="31"/>
      <c r="AW630" s="31"/>
      <c r="AX630" s="31"/>
      <c r="AY630" s="31"/>
      <c r="AZ630" s="31"/>
      <c r="BA630" s="31"/>
      <c r="BB630" s="31"/>
      <c r="BC630" s="31"/>
      <c r="BD630" s="31"/>
      <c r="BE630" s="31"/>
      <c r="BF630" s="31"/>
      <c r="BG630" s="31"/>
      <c r="BH630" s="31"/>
      <c r="BI630" s="31"/>
      <c r="BJ630" s="31"/>
      <c r="BK630" s="31"/>
      <c r="BL630" s="31"/>
      <c r="BM630" s="31"/>
      <c r="BN630" s="31"/>
      <c r="BO630" s="31"/>
      <c r="BP630" s="31"/>
      <c r="BQ630" s="31"/>
      <c r="BR630" s="31"/>
      <c r="BS630" s="31"/>
      <c r="BT630" s="31"/>
      <c r="BU630" s="31"/>
      <c r="BV630" s="31"/>
      <c r="BW630" s="31"/>
      <c r="BX630" s="31"/>
      <c r="BY630" s="31"/>
      <c r="BZ630" s="31"/>
      <c r="CA630" s="31"/>
      <c r="CB630" s="31"/>
      <c r="CC630" s="31"/>
      <c r="CD630" s="31"/>
      <c r="CE630" s="31"/>
      <c r="CF630" s="31"/>
      <c r="CG630" s="31"/>
      <c r="CH630" s="31"/>
      <c r="CI630" s="31"/>
      <c r="CJ630" s="31"/>
      <c r="CK630" s="31"/>
      <c r="CL630" s="31"/>
      <c r="CM630" s="31"/>
      <c r="CN630" s="31"/>
      <c r="CO630" s="31"/>
      <c r="CP630" s="31"/>
      <c r="CQ630" s="31"/>
      <c r="CR630" s="31"/>
      <c r="CS630" s="31"/>
      <c r="CT630" s="31"/>
      <c r="CU630" s="31"/>
      <c r="CV630" s="31"/>
      <c r="CW630" s="31"/>
      <c r="CX630" s="31"/>
      <c r="CY630" s="31"/>
      <c r="CZ630" s="31"/>
      <c r="DA630" s="31"/>
      <c r="DB630" s="31"/>
      <c r="DC630" s="31"/>
      <c r="DD630" s="31"/>
      <c r="DE630" s="31"/>
      <c r="DF630" s="31"/>
      <c r="DG630" s="31"/>
      <c r="DH630" s="31"/>
      <c r="DI630" s="31"/>
      <c r="DJ630" s="31"/>
      <c r="DK630" s="31"/>
      <c r="DL630" s="31"/>
      <c r="DM630" s="31"/>
      <c r="DN630" s="31"/>
      <c r="DO630" s="31"/>
      <c r="DP630" s="31"/>
      <c r="DQ630" s="31"/>
      <c r="DR630" s="31"/>
      <c r="DS630" s="31"/>
      <c r="DT630" s="31"/>
      <c r="DU630" s="31"/>
      <c r="DV630" s="31"/>
      <c r="DW630" s="31"/>
    </row>
    <row r="631" customFormat="false" ht="15.75" hidden="false" customHeight="true" outlineLevel="0" collapsed="false">
      <c r="A631" s="21" t="n">
        <v>630</v>
      </c>
      <c r="B631" s="21" t="str">
        <f aca="false">IFERROR(VLOOKUP($A$1&amp;":"&amp;A631,'Finish order'!C:K,6,FALSE()),"")</f>
        <v/>
      </c>
      <c r="C631" s="21" t="str">
        <f aca="false">IFERROR(VLOOKUP(A$1&amp;":"&amp;A631,'Finish order'!$C:$K,9,FALSE()),"")</f>
        <v/>
      </c>
      <c r="D631" s="21" t="str">
        <f aca="false">IFERROR(VLOOKUP(A$1&amp;":"&amp;A631,'Finish order'!$C:$K,7,FALSE()),"")</f>
        <v/>
      </c>
      <c r="E631" s="29" t="str">
        <f aca="false">IFERROR(VLOOKUP($A$1&amp;":"&amp;A631,'Finish order'!C:K,5,FALSE()),"")</f>
        <v/>
      </c>
      <c r="F631" s="21" t="str">
        <f aca="false">IFERROR(VLOOKUP($A$1&amp;":"&amp;A631,'Finish order'!C:K,4,FALSE()),"")</f>
        <v/>
      </c>
      <c r="G631" s="21" t="str">
        <f aca="false" t="array" ref="G631:G631">IFERROR(SMALL(IF($D$2:$D1540=D631,$A$2:$A$911*1.001),1),"")</f>
        <v/>
      </c>
      <c r="H631" s="21" t="str">
        <f aca="false" t="array" ref="H631:H631">IFERROR(SMALL(IF($D$2:$D1540=D631,$A$2:$A$911*1.0001),2),"")</f>
        <v/>
      </c>
      <c r="I631" s="21" t="str">
        <f aca="false" t="array" ref="I631:I631">IFERROR(SMALL(IF($D$2:$D1540=D631,$A$2:$A$911*1.00001),3),"")</f>
        <v/>
      </c>
      <c r="J631" s="21" t="str">
        <f aca="false" t="array" ref="J631:J631">IFERROR(SMALL(IF($D$2:$D1540=D631,$A$2:$A$911*1.000001),4),"")</f>
        <v/>
      </c>
      <c r="K631" s="30" t="str">
        <f aca="false">IF(A631&lt;&gt;"", IF(COUNT(G631:J631)=4, SUM(G631:J631), "No"), "")</f>
        <v>No</v>
      </c>
      <c r="L631" s="30" t="str">
        <f aca="false">IF(A631&lt;&gt;"", IF(COUNT(G631:I631)=3, SUM(G631:I631), "No"), "")</f>
        <v>No</v>
      </c>
      <c r="M631" s="30" t="str">
        <f aca="false">IF(A631&lt;&gt;"", IF(COUNT(G631:H631)=2, SUM(G631:H631), "No"), "")</f>
        <v>No</v>
      </c>
      <c r="N631" s="30" t="str">
        <f aca="false">'Results 10 year vets'!$D631&amp;":"&amp;Table1[[#Headers],[Male]]</f>
        <v>:Male</v>
      </c>
      <c r="O631" s="31"/>
      <c r="P631" s="31"/>
      <c r="Q631" s="31"/>
      <c r="R631" s="31"/>
      <c r="S631" s="31"/>
      <c r="T631" s="31"/>
      <c r="U631" s="31"/>
      <c r="Z631" s="33" t="str">
        <f aca="false">IF(P631&lt;&gt;"", IF(COUNT(V631:Y631)=4, SUM(V631:Y631), "No"), "")</f>
        <v/>
      </c>
      <c r="AA631" s="33" t="str">
        <f aca="false">IF(P631&lt;&gt;"", IF(COUNT(V631:X631)=3, SUM(V631:X631), "No"), "")</f>
        <v/>
      </c>
      <c r="AB631" s="33" t="str">
        <f aca="false">IF(P631&lt;&gt;"", IF(COUNT(V631:W631)=2, SUM(V631:W631), "No"), "")</f>
        <v/>
      </c>
      <c r="AC631" s="33"/>
      <c r="AD631" s="31"/>
      <c r="AE631" s="31"/>
      <c r="AF631" s="31"/>
      <c r="AG631" s="31"/>
      <c r="AH631" s="31"/>
      <c r="AI631" s="31"/>
      <c r="AJ631" s="31"/>
      <c r="AK631" s="31"/>
      <c r="AL631" s="31"/>
      <c r="AM631" s="31"/>
      <c r="AN631" s="31"/>
      <c r="AO631" s="31"/>
      <c r="AP631" s="31"/>
      <c r="AQ631" s="31"/>
      <c r="AR631" s="31"/>
      <c r="AS631" s="31"/>
      <c r="AT631" s="31"/>
      <c r="AU631" s="31"/>
      <c r="AV631" s="31"/>
      <c r="AW631" s="31"/>
      <c r="AX631" s="31"/>
      <c r="AY631" s="31"/>
      <c r="AZ631" s="31"/>
      <c r="BA631" s="31"/>
      <c r="BB631" s="31"/>
      <c r="BC631" s="31"/>
      <c r="BD631" s="31"/>
      <c r="BE631" s="31"/>
      <c r="BF631" s="31"/>
      <c r="BG631" s="31"/>
      <c r="BH631" s="31"/>
      <c r="BI631" s="31"/>
      <c r="BJ631" s="31"/>
      <c r="BK631" s="31"/>
      <c r="BL631" s="31"/>
      <c r="BM631" s="31"/>
      <c r="BN631" s="31"/>
      <c r="BO631" s="31"/>
      <c r="BP631" s="31"/>
      <c r="BQ631" s="31"/>
      <c r="BR631" s="31"/>
      <c r="BS631" s="31"/>
      <c r="BT631" s="31"/>
      <c r="BU631" s="31"/>
      <c r="BV631" s="31"/>
      <c r="BW631" s="31"/>
      <c r="BX631" s="31"/>
      <c r="BY631" s="31"/>
      <c r="BZ631" s="31"/>
      <c r="CA631" s="31"/>
      <c r="CB631" s="31"/>
      <c r="CC631" s="31"/>
      <c r="CD631" s="31"/>
      <c r="CE631" s="31"/>
      <c r="CF631" s="31"/>
      <c r="CG631" s="31"/>
      <c r="CH631" s="31"/>
      <c r="CI631" s="31"/>
      <c r="CJ631" s="31"/>
      <c r="CK631" s="31"/>
      <c r="CL631" s="31"/>
      <c r="CM631" s="31"/>
      <c r="CN631" s="31"/>
      <c r="CO631" s="31"/>
      <c r="CP631" s="31"/>
      <c r="CQ631" s="31"/>
      <c r="CR631" s="31"/>
      <c r="CS631" s="31"/>
      <c r="CT631" s="31"/>
      <c r="CU631" s="31"/>
      <c r="CV631" s="31"/>
      <c r="CW631" s="31"/>
      <c r="CX631" s="31"/>
      <c r="CY631" s="31"/>
      <c r="CZ631" s="31"/>
      <c r="DA631" s="31"/>
      <c r="DB631" s="31"/>
      <c r="DC631" s="31"/>
      <c r="DD631" s="31"/>
      <c r="DE631" s="31"/>
      <c r="DF631" s="31"/>
      <c r="DG631" s="31"/>
      <c r="DH631" s="31"/>
      <c r="DI631" s="31"/>
      <c r="DJ631" s="31"/>
      <c r="DK631" s="31"/>
      <c r="DL631" s="31"/>
      <c r="DM631" s="31"/>
      <c r="DN631" s="31"/>
      <c r="DO631" s="31"/>
      <c r="DP631" s="31"/>
      <c r="DQ631" s="31"/>
      <c r="DR631" s="31"/>
      <c r="DS631" s="31"/>
      <c r="DT631" s="31"/>
      <c r="DU631" s="31"/>
      <c r="DV631" s="31"/>
      <c r="DW631" s="31"/>
    </row>
    <row r="632" customFormat="false" ht="15.75" hidden="false" customHeight="true" outlineLevel="0" collapsed="false">
      <c r="A632" s="21" t="n">
        <v>631</v>
      </c>
      <c r="B632" s="21" t="str">
        <f aca="false">IFERROR(VLOOKUP($A$1&amp;":"&amp;A632,'Finish order'!C:K,6,FALSE()),"")</f>
        <v/>
      </c>
      <c r="C632" s="21" t="str">
        <f aca="false">IFERROR(VLOOKUP(A$1&amp;":"&amp;A632,'Finish order'!$C:$K,9,FALSE()),"")</f>
        <v/>
      </c>
      <c r="D632" s="21" t="str">
        <f aca="false">IFERROR(VLOOKUP(A$1&amp;":"&amp;A632,'Finish order'!$C:$K,7,FALSE()),"")</f>
        <v/>
      </c>
      <c r="E632" s="29" t="str">
        <f aca="false">IFERROR(VLOOKUP($A$1&amp;":"&amp;A632,'Finish order'!C:K,5,FALSE()),"")</f>
        <v/>
      </c>
      <c r="F632" s="21" t="str">
        <f aca="false">IFERROR(VLOOKUP($A$1&amp;":"&amp;A632,'Finish order'!C:K,4,FALSE()),"")</f>
        <v/>
      </c>
      <c r="G632" s="21" t="str">
        <f aca="false" t="array" ref="G632:G632">IFERROR(SMALL(IF($D$2:$D1541=D632,$A$2:$A$911*1.001),1),"")</f>
        <v/>
      </c>
      <c r="H632" s="21" t="str">
        <f aca="false" t="array" ref="H632:H632">IFERROR(SMALL(IF($D$2:$D1541=D632,$A$2:$A$911*1.0001),2),"")</f>
        <v/>
      </c>
      <c r="I632" s="21" t="str">
        <f aca="false" t="array" ref="I632:I632">IFERROR(SMALL(IF($D$2:$D1541=D632,$A$2:$A$911*1.00001),3),"")</f>
        <v/>
      </c>
      <c r="J632" s="21" t="str">
        <f aca="false" t="array" ref="J632:J632">IFERROR(SMALL(IF($D$2:$D1541=D632,$A$2:$A$911*1.000001),4),"")</f>
        <v/>
      </c>
      <c r="K632" s="30" t="str">
        <f aca="false">IF(A632&lt;&gt;"", IF(COUNT(G632:J632)=4, SUM(G632:J632), "No"), "")</f>
        <v>No</v>
      </c>
      <c r="L632" s="30" t="str">
        <f aca="false">IF(A632&lt;&gt;"", IF(COUNT(G632:I632)=3, SUM(G632:I632), "No"), "")</f>
        <v>No</v>
      </c>
      <c r="M632" s="30" t="str">
        <f aca="false">IF(A632&lt;&gt;"", IF(COUNT(G632:H632)=2, SUM(G632:H632), "No"), "")</f>
        <v>No</v>
      </c>
      <c r="N632" s="30" t="str">
        <f aca="false">'Results 10 year vets'!$D632&amp;":"&amp;Table1[[#Headers],[Male]]</f>
        <v>:Male</v>
      </c>
      <c r="O632" s="31"/>
      <c r="P632" s="31"/>
      <c r="Q632" s="31"/>
      <c r="R632" s="31"/>
      <c r="S632" s="31"/>
      <c r="T632" s="31"/>
      <c r="U632" s="31"/>
      <c r="Z632" s="33" t="str">
        <f aca="false">IF(P632&lt;&gt;"", IF(COUNT(V632:Y632)=4, SUM(V632:Y632), "No"), "")</f>
        <v/>
      </c>
      <c r="AA632" s="33" t="str">
        <f aca="false">IF(P632&lt;&gt;"", IF(COUNT(V632:X632)=3, SUM(V632:X632), "No"), "")</f>
        <v/>
      </c>
      <c r="AB632" s="33" t="str">
        <f aca="false">IF(P632&lt;&gt;"", IF(COUNT(V632:W632)=2, SUM(V632:W632), "No"), "")</f>
        <v/>
      </c>
      <c r="AC632" s="33"/>
      <c r="AD632" s="31"/>
      <c r="AE632" s="31"/>
      <c r="AF632" s="31"/>
      <c r="AG632" s="31"/>
      <c r="AH632" s="31"/>
      <c r="AI632" s="31"/>
      <c r="AJ632" s="31"/>
      <c r="AK632" s="31"/>
      <c r="AL632" s="31"/>
      <c r="AM632" s="31"/>
      <c r="AN632" s="31"/>
      <c r="AO632" s="31"/>
      <c r="AP632" s="31"/>
      <c r="AQ632" s="31"/>
      <c r="AR632" s="31"/>
      <c r="AS632" s="31"/>
      <c r="AT632" s="31"/>
      <c r="AU632" s="31"/>
      <c r="AV632" s="31"/>
      <c r="AW632" s="31"/>
      <c r="AX632" s="31"/>
      <c r="AY632" s="31"/>
      <c r="AZ632" s="31"/>
      <c r="BA632" s="31"/>
      <c r="BB632" s="31"/>
      <c r="BC632" s="31"/>
      <c r="BD632" s="31"/>
      <c r="BE632" s="31"/>
      <c r="BF632" s="31"/>
      <c r="BG632" s="31"/>
      <c r="BH632" s="31"/>
      <c r="BI632" s="31"/>
      <c r="BJ632" s="31"/>
      <c r="BK632" s="31"/>
      <c r="BL632" s="31"/>
      <c r="BM632" s="31"/>
      <c r="BN632" s="31"/>
      <c r="BO632" s="31"/>
      <c r="BP632" s="31"/>
      <c r="BQ632" s="31"/>
      <c r="BR632" s="31"/>
      <c r="BS632" s="31"/>
      <c r="BT632" s="31"/>
      <c r="BU632" s="31"/>
      <c r="BV632" s="31"/>
      <c r="BW632" s="31"/>
      <c r="BX632" s="31"/>
      <c r="BY632" s="31"/>
      <c r="BZ632" s="31"/>
      <c r="CA632" s="31"/>
      <c r="CB632" s="31"/>
      <c r="CC632" s="31"/>
      <c r="CD632" s="31"/>
      <c r="CE632" s="31"/>
      <c r="CF632" s="31"/>
      <c r="CG632" s="31"/>
      <c r="CH632" s="31"/>
      <c r="CI632" s="31"/>
      <c r="CJ632" s="31"/>
      <c r="CK632" s="31"/>
      <c r="CL632" s="31"/>
      <c r="CM632" s="31"/>
      <c r="CN632" s="31"/>
      <c r="CO632" s="31"/>
      <c r="CP632" s="31"/>
      <c r="CQ632" s="31"/>
      <c r="CR632" s="31"/>
      <c r="CS632" s="31"/>
      <c r="CT632" s="31"/>
      <c r="CU632" s="31"/>
      <c r="CV632" s="31"/>
      <c r="CW632" s="31"/>
      <c r="CX632" s="31"/>
      <c r="CY632" s="31"/>
      <c r="CZ632" s="31"/>
      <c r="DA632" s="31"/>
      <c r="DB632" s="31"/>
      <c r="DC632" s="31"/>
      <c r="DD632" s="31"/>
      <c r="DE632" s="31"/>
      <c r="DF632" s="31"/>
      <c r="DG632" s="31"/>
      <c r="DH632" s="31"/>
      <c r="DI632" s="31"/>
      <c r="DJ632" s="31"/>
      <c r="DK632" s="31"/>
      <c r="DL632" s="31"/>
      <c r="DM632" s="31"/>
      <c r="DN632" s="31"/>
      <c r="DO632" s="31"/>
      <c r="DP632" s="31"/>
      <c r="DQ632" s="31"/>
      <c r="DR632" s="31"/>
      <c r="DS632" s="31"/>
      <c r="DT632" s="31"/>
      <c r="DU632" s="31"/>
      <c r="DV632" s="31"/>
      <c r="DW632" s="31"/>
    </row>
    <row r="633" customFormat="false" ht="15.75" hidden="false" customHeight="true" outlineLevel="0" collapsed="false">
      <c r="A633" s="21" t="n">
        <v>632</v>
      </c>
      <c r="B633" s="21" t="str">
        <f aca="false">IFERROR(VLOOKUP($A$1&amp;":"&amp;A633,'Finish order'!C:K,6,FALSE()),"")</f>
        <v/>
      </c>
      <c r="C633" s="21" t="str">
        <f aca="false">IFERROR(VLOOKUP(A$1&amp;":"&amp;A633,'Finish order'!$C:$K,9,FALSE()),"")</f>
        <v/>
      </c>
      <c r="D633" s="21" t="str">
        <f aca="false">IFERROR(VLOOKUP(A$1&amp;":"&amp;A633,'Finish order'!$C:$K,7,FALSE()),"")</f>
        <v/>
      </c>
      <c r="E633" s="29" t="str">
        <f aca="false">IFERROR(VLOOKUP($A$1&amp;":"&amp;A633,'Finish order'!C:K,5,FALSE()),"")</f>
        <v/>
      </c>
      <c r="F633" s="21" t="str">
        <f aca="false">IFERROR(VLOOKUP($A$1&amp;":"&amp;A633,'Finish order'!C:K,4,FALSE()),"")</f>
        <v/>
      </c>
      <c r="G633" s="21" t="str">
        <f aca="false" t="array" ref="G633:G633">IFERROR(SMALL(IF($D$2:$D1542=D633,$A$2:$A$911*1.001),1),"")</f>
        <v/>
      </c>
      <c r="H633" s="21" t="str">
        <f aca="false" t="array" ref="H633:H633">IFERROR(SMALL(IF($D$2:$D1542=D633,$A$2:$A$911*1.0001),2),"")</f>
        <v/>
      </c>
      <c r="I633" s="21" t="str">
        <f aca="false" t="array" ref="I633:I633">IFERROR(SMALL(IF($D$2:$D1542=D633,$A$2:$A$911*1.00001),3),"")</f>
        <v/>
      </c>
      <c r="J633" s="21" t="str">
        <f aca="false" t="array" ref="J633:J633">IFERROR(SMALL(IF($D$2:$D1542=D633,$A$2:$A$911*1.000001),4),"")</f>
        <v/>
      </c>
      <c r="K633" s="30" t="str">
        <f aca="false">IF(A633&lt;&gt;"", IF(COUNT(G633:J633)=4, SUM(G633:J633), "No"), "")</f>
        <v>No</v>
      </c>
      <c r="L633" s="30" t="str">
        <f aca="false">IF(A633&lt;&gt;"", IF(COUNT(G633:I633)=3, SUM(G633:I633), "No"), "")</f>
        <v>No</v>
      </c>
      <c r="M633" s="30" t="str">
        <f aca="false">IF(A633&lt;&gt;"", IF(COUNT(G633:H633)=2, SUM(G633:H633), "No"), "")</f>
        <v>No</v>
      </c>
      <c r="N633" s="30" t="str">
        <f aca="false">'Results 10 year vets'!$D633&amp;":"&amp;Table1[[#Headers],[Male]]</f>
        <v>:Male</v>
      </c>
      <c r="O633" s="31"/>
      <c r="P633" s="31"/>
      <c r="Q633" s="31"/>
      <c r="R633" s="31"/>
      <c r="S633" s="31"/>
      <c r="T633" s="31"/>
      <c r="U633" s="31"/>
      <c r="Z633" s="33" t="str">
        <f aca="false">IF(P633&lt;&gt;"", IF(COUNT(V633:Y633)=4, SUM(V633:Y633), "No"), "")</f>
        <v/>
      </c>
      <c r="AA633" s="33" t="str">
        <f aca="false">IF(P633&lt;&gt;"", IF(COUNT(V633:X633)=3, SUM(V633:X633), "No"), "")</f>
        <v/>
      </c>
      <c r="AB633" s="33" t="str">
        <f aca="false">IF(P633&lt;&gt;"", IF(COUNT(V633:W633)=2, SUM(V633:W633), "No"), "")</f>
        <v/>
      </c>
      <c r="AC633" s="33"/>
      <c r="AD633" s="31"/>
      <c r="AE633" s="31"/>
      <c r="AF633" s="31"/>
      <c r="AG633" s="31"/>
      <c r="AH633" s="31"/>
      <c r="AI633" s="31"/>
      <c r="AJ633" s="31"/>
      <c r="AK633" s="31"/>
      <c r="AL633" s="31"/>
      <c r="AM633" s="31"/>
      <c r="AN633" s="31"/>
      <c r="AO633" s="31"/>
      <c r="AP633" s="31"/>
      <c r="AQ633" s="31"/>
      <c r="AR633" s="31"/>
      <c r="AS633" s="31"/>
      <c r="AT633" s="31"/>
      <c r="AU633" s="31"/>
      <c r="AV633" s="31"/>
      <c r="AW633" s="31"/>
      <c r="AX633" s="31"/>
      <c r="AY633" s="31"/>
      <c r="AZ633" s="31"/>
      <c r="BA633" s="31"/>
      <c r="BB633" s="31"/>
      <c r="BC633" s="31"/>
      <c r="BD633" s="31"/>
      <c r="BE633" s="31"/>
      <c r="BF633" s="31"/>
      <c r="BG633" s="31"/>
      <c r="BH633" s="31"/>
      <c r="BI633" s="31"/>
      <c r="BJ633" s="31"/>
      <c r="BK633" s="31"/>
      <c r="BL633" s="31"/>
      <c r="BM633" s="31"/>
      <c r="BN633" s="31"/>
      <c r="BO633" s="31"/>
      <c r="BP633" s="31"/>
      <c r="BQ633" s="31"/>
      <c r="BR633" s="31"/>
      <c r="BS633" s="31"/>
      <c r="BT633" s="31"/>
      <c r="BU633" s="31"/>
      <c r="BV633" s="31"/>
      <c r="BW633" s="31"/>
      <c r="BX633" s="31"/>
      <c r="BY633" s="31"/>
      <c r="BZ633" s="31"/>
      <c r="CA633" s="31"/>
      <c r="CB633" s="31"/>
      <c r="CC633" s="31"/>
      <c r="CD633" s="31"/>
      <c r="CE633" s="31"/>
      <c r="CF633" s="31"/>
      <c r="CG633" s="31"/>
      <c r="CH633" s="31"/>
      <c r="CI633" s="31"/>
      <c r="CJ633" s="31"/>
      <c r="CK633" s="31"/>
      <c r="CL633" s="31"/>
      <c r="CM633" s="31"/>
      <c r="CN633" s="31"/>
      <c r="CO633" s="31"/>
      <c r="CP633" s="31"/>
      <c r="CQ633" s="31"/>
      <c r="CR633" s="31"/>
      <c r="CS633" s="31"/>
      <c r="CT633" s="31"/>
      <c r="CU633" s="31"/>
      <c r="CV633" s="31"/>
      <c r="CW633" s="31"/>
      <c r="CX633" s="31"/>
      <c r="CY633" s="31"/>
      <c r="CZ633" s="31"/>
      <c r="DA633" s="31"/>
      <c r="DB633" s="31"/>
      <c r="DC633" s="31"/>
      <c r="DD633" s="31"/>
      <c r="DE633" s="31"/>
      <c r="DF633" s="31"/>
      <c r="DG633" s="31"/>
      <c r="DH633" s="31"/>
      <c r="DI633" s="31"/>
      <c r="DJ633" s="31"/>
      <c r="DK633" s="31"/>
      <c r="DL633" s="31"/>
      <c r="DM633" s="31"/>
      <c r="DN633" s="31"/>
      <c r="DO633" s="31"/>
      <c r="DP633" s="31"/>
      <c r="DQ633" s="31"/>
      <c r="DR633" s="31"/>
      <c r="DS633" s="31"/>
      <c r="DT633" s="31"/>
      <c r="DU633" s="31"/>
      <c r="DV633" s="31"/>
      <c r="DW633" s="31"/>
    </row>
    <row r="634" customFormat="false" ht="15.75" hidden="false" customHeight="true" outlineLevel="0" collapsed="false">
      <c r="A634" s="21" t="n">
        <v>633</v>
      </c>
      <c r="B634" s="21" t="str">
        <f aca="false">IFERROR(VLOOKUP($A$1&amp;":"&amp;A634,'Finish order'!C:K,6,FALSE()),"")</f>
        <v/>
      </c>
      <c r="C634" s="21" t="str">
        <f aca="false">IFERROR(VLOOKUP(A$1&amp;":"&amp;A634,'Finish order'!$C:$K,9,FALSE()),"")</f>
        <v/>
      </c>
      <c r="D634" s="21" t="str">
        <f aca="false">IFERROR(VLOOKUP(A$1&amp;":"&amp;A634,'Finish order'!$C:$K,7,FALSE()),"")</f>
        <v/>
      </c>
      <c r="E634" s="29" t="str">
        <f aca="false">IFERROR(VLOOKUP($A$1&amp;":"&amp;A634,'Finish order'!C:K,5,FALSE()),"")</f>
        <v/>
      </c>
      <c r="F634" s="21" t="str">
        <f aca="false">IFERROR(VLOOKUP($A$1&amp;":"&amp;A634,'Finish order'!C:K,4,FALSE()),"")</f>
        <v/>
      </c>
      <c r="G634" s="21" t="str">
        <f aca="false" t="array" ref="G634:G634">IFERROR(SMALL(IF($D$2:$D1543=D634,$A$2:$A$911*1.001),1),"")</f>
        <v/>
      </c>
      <c r="H634" s="21" t="str">
        <f aca="false" t="array" ref="H634:H634">IFERROR(SMALL(IF($D$2:$D1543=D634,$A$2:$A$911*1.0001),2),"")</f>
        <v/>
      </c>
      <c r="I634" s="21" t="str">
        <f aca="false" t="array" ref="I634:I634">IFERROR(SMALL(IF($D$2:$D1543=D634,$A$2:$A$911*1.00001),3),"")</f>
        <v/>
      </c>
      <c r="J634" s="21" t="str">
        <f aca="false" t="array" ref="J634:J634">IFERROR(SMALL(IF($D$2:$D1543=D634,$A$2:$A$911*1.000001),4),"")</f>
        <v/>
      </c>
      <c r="K634" s="30" t="str">
        <f aca="false">IF(A634&lt;&gt;"", IF(COUNT(G634:J634)=4, SUM(G634:J634), "No"), "")</f>
        <v>No</v>
      </c>
      <c r="L634" s="30" t="str">
        <f aca="false">IF(A634&lt;&gt;"", IF(COUNT(G634:I634)=3, SUM(G634:I634), "No"), "")</f>
        <v>No</v>
      </c>
      <c r="M634" s="30" t="str">
        <f aca="false">IF(A634&lt;&gt;"", IF(COUNT(G634:H634)=2, SUM(G634:H634), "No"), "")</f>
        <v>No</v>
      </c>
      <c r="N634" s="30" t="str">
        <f aca="false">'Results 10 year vets'!$D634&amp;":"&amp;Table1[[#Headers],[Male]]</f>
        <v>:Male</v>
      </c>
      <c r="O634" s="31"/>
      <c r="P634" s="31"/>
      <c r="Q634" s="31"/>
      <c r="R634" s="31"/>
      <c r="S634" s="31"/>
      <c r="T634" s="31"/>
      <c r="U634" s="31"/>
      <c r="Z634" s="33" t="str">
        <f aca="false">IF(P634&lt;&gt;"", IF(COUNT(V634:Y634)=4, SUM(V634:Y634), "No"), "")</f>
        <v/>
      </c>
      <c r="AA634" s="33" t="str">
        <f aca="false">IF(P634&lt;&gt;"", IF(COUNT(V634:X634)=3, SUM(V634:X634), "No"), "")</f>
        <v/>
      </c>
      <c r="AB634" s="33" t="str">
        <f aca="false">IF(P634&lt;&gt;"", IF(COUNT(V634:W634)=2, SUM(V634:W634), "No"), "")</f>
        <v/>
      </c>
      <c r="AC634" s="33"/>
      <c r="AD634" s="31"/>
      <c r="AE634" s="31"/>
      <c r="AF634" s="31"/>
      <c r="AG634" s="31"/>
      <c r="AH634" s="31"/>
      <c r="AI634" s="31"/>
      <c r="AJ634" s="31"/>
      <c r="AK634" s="31"/>
      <c r="AL634" s="31"/>
      <c r="AM634" s="31"/>
      <c r="AN634" s="31"/>
      <c r="AO634" s="31"/>
      <c r="AP634" s="31"/>
      <c r="AQ634" s="31"/>
      <c r="AR634" s="31"/>
      <c r="AS634" s="31"/>
      <c r="AT634" s="31"/>
      <c r="AU634" s="31"/>
      <c r="AV634" s="31"/>
      <c r="AW634" s="31"/>
      <c r="AX634" s="31"/>
      <c r="AY634" s="31"/>
      <c r="AZ634" s="31"/>
      <c r="BA634" s="31"/>
      <c r="BB634" s="31"/>
      <c r="BC634" s="31"/>
      <c r="BD634" s="31"/>
      <c r="BE634" s="31"/>
      <c r="BF634" s="31"/>
      <c r="BG634" s="31"/>
      <c r="BH634" s="31"/>
      <c r="BI634" s="31"/>
      <c r="BJ634" s="31"/>
      <c r="BK634" s="31"/>
      <c r="BL634" s="31"/>
      <c r="BM634" s="31"/>
      <c r="BN634" s="31"/>
      <c r="BO634" s="31"/>
      <c r="BP634" s="31"/>
      <c r="BQ634" s="31"/>
      <c r="BR634" s="31"/>
      <c r="BS634" s="31"/>
      <c r="BT634" s="31"/>
      <c r="BU634" s="31"/>
      <c r="BV634" s="31"/>
      <c r="BW634" s="31"/>
      <c r="BX634" s="31"/>
      <c r="BY634" s="31"/>
      <c r="BZ634" s="31"/>
      <c r="CA634" s="31"/>
      <c r="CB634" s="31"/>
      <c r="CC634" s="31"/>
      <c r="CD634" s="31"/>
      <c r="CE634" s="31"/>
      <c r="CF634" s="31"/>
      <c r="CG634" s="31"/>
      <c r="CH634" s="31"/>
      <c r="CI634" s="31"/>
      <c r="CJ634" s="31"/>
      <c r="CK634" s="31"/>
      <c r="CL634" s="31"/>
      <c r="CM634" s="31"/>
      <c r="CN634" s="31"/>
      <c r="CO634" s="31"/>
      <c r="CP634" s="31"/>
      <c r="CQ634" s="31"/>
      <c r="CR634" s="31"/>
      <c r="CS634" s="31"/>
      <c r="CT634" s="31"/>
      <c r="CU634" s="31"/>
      <c r="CV634" s="31"/>
      <c r="CW634" s="31"/>
      <c r="CX634" s="31"/>
      <c r="CY634" s="31"/>
      <c r="CZ634" s="31"/>
      <c r="DA634" s="31"/>
      <c r="DB634" s="31"/>
      <c r="DC634" s="31"/>
      <c r="DD634" s="31"/>
      <c r="DE634" s="31"/>
      <c r="DF634" s="31"/>
      <c r="DG634" s="31"/>
      <c r="DH634" s="31"/>
      <c r="DI634" s="31"/>
      <c r="DJ634" s="31"/>
      <c r="DK634" s="31"/>
      <c r="DL634" s="31"/>
      <c r="DM634" s="31"/>
      <c r="DN634" s="31"/>
      <c r="DO634" s="31"/>
      <c r="DP634" s="31"/>
      <c r="DQ634" s="31"/>
      <c r="DR634" s="31"/>
      <c r="DS634" s="31"/>
      <c r="DT634" s="31"/>
      <c r="DU634" s="31"/>
      <c r="DV634" s="31"/>
      <c r="DW634" s="31"/>
    </row>
    <row r="635" customFormat="false" ht="15.75" hidden="false" customHeight="true" outlineLevel="0" collapsed="false">
      <c r="A635" s="21" t="n">
        <v>634</v>
      </c>
      <c r="B635" s="21" t="str">
        <f aca="false">IFERROR(VLOOKUP($A$1&amp;":"&amp;A635,'Finish order'!C:K,6,FALSE()),"")</f>
        <v/>
      </c>
      <c r="C635" s="21" t="str">
        <f aca="false">IFERROR(VLOOKUP(A$1&amp;":"&amp;A635,'Finish order'!$C:$K,9,FALSE()),"")</f>
        <v/>
      </c>
      <c r="D635" s="21" t="str">
        <f aca="false">IFERROR(VLOOKUP(A$1&amp;":"&amp;A635,'Finish order'!$C:$K,7,FALSE()),"")</f>
        <v/>
      </c>
      <c r="E635" s="29" t="str">
        <f aca="false">IFERROR(VLOOKUP($A$1&amp;":"&amp;A635,'Finish order'!C:K,5,FALSE()),"")</f>
        <v/>
      </c>
      <c r="F635" s="21" t="str">
        <f aca="false">IFERROR(VLOOKUP($A$1&amp;":"&amp;A635,'Finish order'!C:K,4,FALSE()),"")</f>
        <v/>
      </c>
      <c r="G635" s="21" t="str">
        <f aca="false" t="array" ref="G635:G635">IFERROR(SMALL(IF($D$2:$D1544=D635,$A$2:$A$911*1.001),1),"")</f>
        <v/>
      </c>
      <c r="H635" s="21" t="str">
        <f aca="false" t="array" ref="H635:H635">IFERROR(SMALL(IF($D$2:$D1544=D635,$A$2:$A$911*1.0001),2),"")</f>
        <v/>
      </c>
      <c r="I635" s="21" t="str">
        <f aca="false" t="array" ref="I635:I635">IFERROR(SMALL(IF($D$2:$D1544=D635,$A$2:$A$911*1.00001),3),"")</f>
        <v/>
      </c>
      <c r="J635" s="21" t="str">
        <f aca="false" t="array" ref="J635:J635">IFERROR(SMALL(IF($D$2:$D1544=D635,$A$2:$A$911*1.000001),4),"")</f>
        <v/>
      </c>
      <c r="K635" s="30" t="str">
        <f aca="false">IF(A635&lt;&gt;"", IF(COUNT(G635:J635)=4, SUM(G635:J635), "No"), "")</f>
        <v>No</v>
      </c>
      <c r="L635" s="30" t="str">
        <f aca="false">IF(A635&lt;&gt;"", IF(COUNT(G635:I635)=3, SUM(G635:I635), "No"), "")</f>
        <v>No</v>
      </c>
      <c r="M635" s="30" t="str">
        <f aca="false">IF(A635&lt;&gt;"", IF(COUNT(G635:H635)=2, SUM(G635:H635), "No"), "")</f>
        <v>No</v>
      </c>
      <c r="N635" s="30" t="str">
        <f aca="false">'Results 10 year vets'!$D635&amp;":"&amp;Table1[[#Headers],[Male]]</f>
        <v>:Male</v>
      </c>
      <c r="O635" s="31"/>
      <c r="P635" s="31"/>
      <c r="Q635" s="31"/>
      <c r="R635" s="31"/>
      <c r="S635" s="31"/>
      <c r="T635" s="31"/>
      <c r="U635" s="31"/>
      <c r="Z635" s="33" t="str">
        <f aca="false">IF(P635&lt;&gt;"", IF(COUNT(V635:Y635)=4, SUM(V635:Y635), "No"), "")</f>
        <v/>
      </c>
      <c r="AA635" s="33" t="str">
        <f aca="false">IF(P635&lt;&gt;"", IF(COUNT(V635:X635)=3, SUM(V635:X635), "No"), "")</f>
        <v/>
      </c>
      <c r="AB635" s="33" t="str">
        <f aca="false">IF(P635&lt;&gt;"", IF(COUNT(V635:W635)=2, SUM(V635:W635), "No"), "")</f>
        <v/>
      </c>
      <c r="AC635" s="33"/>
      <c r="AD635" s="31"/>
      <c r="AE635" s="31"/>
      <c r="AF635" s="31"/>
      <c r="AG635" s="31"/>
      <c r="AH635" s="31"/>
      <c r="AI635" s="31"/>
      <c r="AJ635" s="31"/>
      <c r="AK635" s="31"/>
      <c r="AL635" s="31"/>
      <c r="AM635" s="31"/>
      <c r="AN635" s="31"/>
      <c r="AO635" s="31"/>
      <c r="AP635" s="31"/>
      <c r="AQ635" s="31"/>
      <c r="AR635" s="31"/>
      <c r="AS635" s="31"/>
      <c r="AT635" s="31"/>
      <c r="AU635" s="31"/>
      <c r="AV635" s="31"/>
      <c r="AW635" s="31"/>
      <c r="AX635" s="31"/>
      <c r="AY635" s="31"/>
      <c r="AZ635" s="31"/>
      <c r="BA635" s="31"/>
      <c r="BB635" s="31"/>
      <c r="BC635" s="31"/>
      <c r="BD635" s="31"/>
      <c r="BE635" s="31"/>
      <c r="BF635" s="31"/>
      <c r="BG635" s="31"/>
      <c r="BH635" s="31"/>
      <c r="BI635" s="31"/>
      <c r="BJ635" s="31"/>
      <c r="BK635" s="31"/>
      <c r="BL635" s="31"/>
      <c r="BM635" s="31"/>
      <c r="BN635" s="31"/>
      <c r="BO635" s="31"/>
      <c r="BP635" s="31"/>
      <c r="BQ635" s="31"/>
      <c r="BR635" s="31"/>
      <c r="BS635" s="31"/>
      <c r="BT635" s="31"/>
      <c r="BU635" s="31"/>
      <c r="BV635" s="31"/>
      <c r="BW635" s="31"/>
      <c r="BX635" s="31"/>
      <c r="BY635" s="31"/>
      <c r="BZ635" s="31"/>
      <c r="CA635" s="31"/>
      <c r="CB635" s="31"/>
      <c r="CC635" s="31"/>
      <c r="CD635" s="31"/>
      <c r="CE635" s="31"/>
      <c r="CF635" s="31"/>
      <c r="CG635" s="31"/>
      <c r="CH635" s="31"/>
      <c r="CI635" s="31"/>
      <c r="CJ635" s="31"/>
      <c r="CK635" s="31"/>
      <c r="CL635" s="31"/>
      <c r="CM635" s="31"/>
      <c r="CN635" s="31"/>
      <c r="CO635" s="31"/>
      <c r="CP635" s="31"/>
      <c r="CQ635" s="31"/>
      <c r="CR635" s="31"/>
      <c r="CS635" s="31"/>
      <c r="CT635" s="31"/>
      <c r="CU635" s="31"/>
      <c r="CV635" s="31"/>
      <c r="CW635" s="31"/>
      <c r="CX635" s="31"/>
      <c r="CY635" s="31"/>
      <c r="CZ635" s="31"/>
      <c r="DA635" s="31"/>
      <c r="DB635" s="31"/>
      <c r="DC635" s="31"/>
      <c r="DD635" s="31"/>
      <c r="DE635" s="31"/>
      <c r="DF635" s="31"/>
      <c r="DG635" s="31"/>
      <c r="DH635" s="31"/>
      <c r="DI635" s="31"/>
      <c r="DJ635" s="31"/>
      <c r="DK635" s="31"/>
      <c r="DL635" s="31"/>
      <c r="DM635" s="31"/>
      <c r="DN635" s="31"/>
      <c r="DO635" s="31"/>
      <c r="DP635" s="31"/>
      <c r="DQ635" s="31"/>
      <c r="DR635" s="31"/>
      <c r="DS635" s="31"/>
      <c r="DT635" s="31"/>
      <c r="DU635" s="31"/>
      <c r="DV635" s="31"/>
      <c r="DW635" s="31"/>
    </row>
    <row r="636" customFormat="false" ht="15.75" hidden="false" customHeight="true" outlineLevel="0" collapsed="false">
      <c r="A636" s="21" t="n">
        <v>635</v>
      </c>
      <c r="B636" s="21" t="str">
        <f aca="false">IFERROR(VLOOKUP($A$1&amp;":"&amp;A636,'Finish order'!C:K,6,FALSE()),"")</f>
        <v/>
      </c>
      <c r="C636" s="21" t="str">
        <f aca="false">IFERROR(VLOOKUP(A$1&amp;":"&amp;A636,'Finish order'!$C:$K,9,FALSE()),"")</f>
        <v/>
      </c>
      <c r="D636" s="21" t="str">
        <f aca="false">IFERROR(VLOOKUP(A$1&amp;":"&amp;A636,'Finish order'!$C:$K,7,FALSE()),"")</f>
        <v/>
      </c>
      <c r="E636" s="29" t="str">
        <f aca="false">IFERROR(VLOOKUP($A$1&amp;":"&amp;A636,'Finish order'!C:K,5,FALSE()),"")</f>
        <v/>
      </c>
      <c r="F636" s="21" t="str">
        <f aca="false">IFERROR(VLOOKUP($A$1&amp;":"&amp;A636,'Finish order'!C:K,4,FALSE()),"")</f>
        <v/>
      </c>
      <c r="G636" s="21" t="str">
        <f aca="false" t="array" ref="G636:G636">IFERROR(SMALL(IF($D$2:$D1545=D636,$A$2:$A$911*1.001),1),"")</f>
        <v/>
      </c>
      <c r="H636" s="21" t="str">
        <f aca="false" t="array" ref="H636:H636">IFERROR(SMALL(IF($D$2:$D1545=D636,$A$2:$A$911*1.0001),2),"")</f>
        <v/>
      </c>
      <c r="I636" s="21" t="str">
        <f aca="false" t="array" ref="I636:I636">IFERROR(SMALL(IF($D$2:$D1545=D636,$A$2:$A$911*1.00001),3),"")</f>
        <v/>
      </c>
      <c r="J636" s="21" t="str">
        <f aca="false" t="array" ref="J636:J636">IFERROR(SMALL(IF($D$2:$D1545=D636,$A$2:$A$911*1.000001),4),"")</f>
        <v/>
      </c>
      <c r="K636" s="30" t="str">
        <f aca="false">IF(A636&lt;&gt;"", IF(COUNT(G636:J636)=4, SUM(G636:J636), "No"), "")</f>
        <v>No</v>
      </c>
      <c r="L636" s="30" t="str">
        <f aca="false">IF(A636&lt;&gt;"", IF(COUNT(G636:I636)=3, SUM(G636:I636), "No"), "")</f>
        <v>No</v>
      </c>
      <c r="M636" s="30" t="str">
        <f aca="false">IF(A636&lt;&gt;"", IF(COUNT(G636:H636)=2, SUM(G636:H636), "No"), "")</f>
        <v>No</v>
      </c>
      <c r="N636" s="30" t="str">
        <f aca="false">'Results 10 year vets'!$D636&amp;":"&amp;Table1[[#Headers],[Male]]</f>
        <v>:Male</v>
      </c>
      <c r="O636" s="31"/>
      <c r="P636" s="31"/>
      <c r="Q636" s="31"/>
      <c r="R636" s="31"/>
      <c r="S636" s="31"/>
      <c r="T636" s="31"/>
      <c r="U636" s="31"/>
      <c r="Z636" s="33" t="str">
        <f aca="false">IF(P636&lt;&gt;"", IF(COUNT(V636:Y636)=4, SUM(V636:Y636), "No"), "")</f>
        <v/>
      </c>
      <c r="AA636" s="33" t="str">
        <f aca="false">IF(P636&lt;&gt;"", IF(COUNT(V636:X636)=3, SUM(V636:X636), "No"), "")</f>
        <v/>
      </c>
      <c r="AB636" s="33" t="str">
        <f aca="false">IF(P636&lt;&gt;"", IF(COUNT(V636:W636)=2, SUM(V636:W636), "No"), "")</f>
        <v/>
      </c>
      <c r="AC636" s="33"/>
      <c r="AD636" s="31"/>
      <c r="AE636" s="31"/>
      <c r="AF636" s="31"/>
      <c r="AG636" s="31"/>
      <c r="AH636" s="31"/>
      <c r="AI636" s="31"/>
      <c r="AJ636" s="31"/>
      <c r="AK636" s="31"/>
      <c r="AL636" s="31"/>
      <c r="AM636" s="31"/>
      <c r="AN636" s="31"/>
      <c r="AO636" s="31"/>
      <c r="AP636" s="31"/>
      <c r="AQ636" s="31"/>
      <c r="AR636" s="31"/>
      <c r="AS636" s="31"/>
      <c r="AT636" s="31"/>
      <c r="AU636" s="31"/>
      <c r="AV636" s="31"/>
      <c r="AW636" s="31"/>
      <c r="AX636" s="31"/>
      <c r="AY636" s="31"/>
      <c r="AZ636" s="31"/>
      <c r="BA636" s="31"/>
      <c r="BB636" s="31"/>
      <c r="BC636" s="31"/>
      <c r="BD636" s="31"/>
      <c r="BE636" s="31"/>
      <c r="BF636" s="31"/>
      <c r="BG636" s="31"/>
      <c r="BH636" s="31"/>
      <c r="BI636" s="31"/>
      <c r="BJ636" s="31"/>
      <c r="BK636" s="31"/>
      <c r="BL636" s="31"/>
      <c r="BM636" s="31"/>
      <c r="BN636" s="31"/>
      <c r="BO636" s="31"/>
      <c r="BP636" s="31"/>
      <c r="BQ636" s="31"/>
      <c r="BR636" s="31"/>
      <c r="BS636" s="31"/>
      <c r="BT636" s="31"/>
      <c r="BU636" s="31"/>
      <c r="BV636" s="31"/>
      <c r="BW636" s="31"/>
      <c r="BX636" s="31"/>
      <c r="BY636" s="31"/>
      <c r="BZ636" s="31"/>
      <c r="CA636" s="31"/>
      <c r="CB636" s="31"/>
      <c r="CC636" s="31"/>
      <c r="CD636" s="31"/>
      <c r="CE636" s="31"/>
      <c r="CF636" s="31"/>
      <c r="CG636" s="31"/>
      <c r="CH636" s="31"/>
      <c r="CI636" s="31"/>
      <c r="CJ636" s="31"/>
      <c r="CK636" s="31"/>
      <c r="CL636" s="31"/>
      <c r="CM636" s="31"/>
      <c r="CN636" s="31"/>
      <c r="CO636" s="31"/>
      <c r="CP636" s="31"/>
      <c r="CQ636" s="31"/>
      <c r="CR636" s="31"/>
      <c r="CS636" s="31"/>
      <c r="CT636" s="31"/>
      <c r="CU636" s="31"/>
      <c r="CV636" s="31"/>
      <c r="CW636" s="31"/>
      <c r="CX636" s="31"/>
      <c r="CY636" s="31"/>
      <c r="CZ636" s="31"/>
      <c r="DA636" s="31"/>
      <c r="DB636" s="31"/>
      <c r="DC636" s="31"/>
      <c r="DD636" s="31"/>
      <c r="DE636" s="31"/>
      <c r="DF636" s="31"/>
      <c r="DG636" s="31"/>
      <c r="DH636" s="31"/>
      <c r="DI636" s="31"/>
      <c r="DJ636" s="31"/>
      <c r="DK636" s="31"/>
      <c r="DL636" s="31"/>
      <c r="DM636" s="31"/>
      <c r="DN636" s="31"/>
      <c r="DO636" s="31"/>
      <c r="DP636" s="31"/>
      <c r="DQ636" s="31"/>
      <c r="DR636" s="31"/>
      <c r="DS636" s="31"/>
      <c r="DT636" s="31"/>
      <c r="DU636" s="31"/>
      <c r="DV636" s="31"/>
      <c r="DW636" s="31"/>
    </row>
    <row r="637" customFormat="false" ht="15.75" hidden="false" customHeight="true" outlineLevel="0" collapsed="false">
      <c r="A637" s="21" t="n">
        <v>636</v>
      </c>
      <c r="B637" s="21" t="str">
        <f aca="false">IFERROR(VLOOKUP($A$1&amp;":"&amp;A637,'Finish order'!C:K,6,FALSE()),"")</f>
        <v/>
      </c>
      <c r="C637" s="21" t="str">
        <f aca="false">IFERROR(VLOOKUP(A$1&amp;":"&amp;A637,'Finish order'!$C:$K,9,FALSE()),"")</f>
        <v/>
      </c>
      <c r="D637" s="21" t="str">
        <f aca="false">IFERROR(VLOOKUP(A$1&amp;":"&amp;A637,'Finish order'!$C:$K,7,FALSE()),"")</f>
        <v/>
      </c>
      <c r="E637" s="29" t="str">
        <f aca="false">IFERROR(VLOOKUP($A$1&amp;":"&amp;A637,'Finish order'!C:K,5,FALSE()),"")</f>
        <v/>
      </c>
      <c r="F637" s="21" t="str">
        <f aca="false">IFERROR(VLOOKUP($A$1&amp;":"&amp;A637,'Finish order'!C:K,4,FALSE()),"")</f>
        <v/>
      </c>
      <c r="G637" s="21" t="str">
        <f aca="false" t="array" ref="G637:G637">IFERROR(SMALL(IF($D$2:$D1546=D637,$A$2:$A$911*1.001),1),"")</f>
        <v/>
      </c>
      <c r="H637" s="21" t="str">
        <f aca="false" t="array" ref="H637:H637">IFERROR(SMALL(IF($D$2:$D1546=D637,$A$2:$A$911*1.0001),2),"")</f>
        <v/>
      </c>
      <c r="I637" s="21" t="str">
        <f aca="false" t="array" ref="I637:I637">IFERROR(SMALL(IF($D$2:$D1546=D637,$A$2:$A$911*1.00001),3),"")</f>
        <v/>
      </c>
      <c r="J637" s="21" t="str">
        <f aca="false" t="array" ref="J637:J637">IFERROR(SMALL(IF($D$2:$D1546=D637,$A$2:$A$911*1.000001),4),"")</f>
        <v/>
      </c>
      <c r="K637" s="30" t="str">
        <f aca="false">IF(A637&lt;&gt;"", IF(COUNT(G637:J637)=4, SUM(G637:J637), "No"), "")</f>
        <v>No</v>
      </c>
      <c r="L637" s="30" t="str">
        <f aca="false">IF(A637&lt;&gt;"", IF(COUNT(G637:I637)=3, SUM(G637:I637), "No"), "")</f>
        <v>No</v>
      </c>
      <c r="M637" s="30" t="str">
        <f aca="false">IF(A637&lt;&gt;"", IF(COUNT(G637:H637)=2, SUM(G637:H637), "No"), "")</f>
        <v>No</v>
      </c>
      <c r="N637" s="30" t="str">
        <f aca="false">'Results 10 year vets'!$D637&amp;":"&amp;Table1[[#Headers],[Male]]</f>
        <v>:Male</v>
      </c>
      <c r="O637" s="31"/>
      <c r="P637" s="31"/>
      <c r="Q637" s="31"/>
      <c r="R637" s="31"/>
      <c r="S637" s="31"/>
      <c r="T637" s="31"/>
      <c r="U637" s="31"/>
      <c r="Z637" s="33" t="str">
        <f aca="false">IF(P637&lt;&gt;"", IF(COUNT(V637:Y637)=4, SUM(V637:Y637), "No"), "")</f>
        <v/>
      </c>
      <c r="AA637" s="33" t="str">
        <f aca="false">IF(P637&lt;&gt;"", IF(COUNT(V637:X637)=3, SUM(V637:X637), "No"), "")</f>
        <v/>
      </c>
      <c r="AB637" s="33" t="str">
        <f aca="false">IF(P637&lt;&gt;"", IF(COUNT(V637:W637)=2, SUM(V637:W637), "No"), "")</f>
        <v/>
      </c>
      <c r="AC637" s="33"/>
      <c r="AD637" s="31"/>
      <c r="AE637" s="31"/>
      <c r="AF637" s="31"/>
      <c r="AG637" s="31"/>
      <c r="AH637" s="31"/>
      <c r="AI637" s="31"/>
      <c r="AJ637" s="31"/>
      <c r="AK637" s="31"/>
      <c r="AL637" s="31"/>
      <c r="AM637" s="31"/>
      <c r="AN637" s="31"/>
      <c r="AO637" s="31"/>
      <c r="AP637" s="31"/>
      <c r="AQ637" s="31"/>
      <c r="AR637" s="31"/>
      <c r="AS637" s="31"/>
      <c r="AT637" s="31"/>
      <c r="AU637" s="31"/>
      <c r="AV637" s="31"/>
      <c r="AW637" s="31"/>
      <c r="AX637" s="31"/>
      <c r="AY637" s="31"/>
      <c r="AZ637" s="31"/>
      <c r="BA637" s="31"/>
      <c r="BB637" s="31"/>
      <c r="BC637" s="31"/>
      <c r="BD637" s="31"/>
      <c r="BE637" s="31"/>
      <c r="BF637" s="31"/>
      <c r="BG637" s="31"/>
      <c r="BH637" s="31"/>
      <c r="BI637" s="31"/>
      <c r="BJ637" s="31"/>
      <c r="BK637" s="31"/>
      <c r="BL637" s="31"/>
      <c r="BM637" s="31"/>
      <c r="BN637" s="31"/>
      <c r="BO637" s="31"/>
      <c r="BP637" s="31"/>
      <c r="BQ637" s="31"/>
      <c r="BR637" s="31"/>
      <c r="BS637" s="31"/>
      <c r="BT637" s="31"/>
      <c r="BU637" s="31"/>
      <c r="BV637" s="31"/>
      <c r="BW637" s="31"/>
      <c r="BX637" s="31"/>
      <c r="BY637" s="31"/>
      <c r="BZ637" s="31"/>
      <c r="CA637" s="31"/>
      <c r="CB637" s="31"/>
      <c r="CC637" s="31"/>
      <c r="CD637" s="31"/>
      <c r="CE637" s="31"/>
      <c r="CF637" s="31"/>
      <c r="CG637" s="31"/>
      <c r="CH637" s="31"/>
      <c r="CI637" s="31"/>
      <c r="CJ637" s="31"/>
      <c r="CK637" s="31"/>
      <c r="CL637" s="31"/>
      <c r="CM637" s="31"/>
      <c r="CN637" s="31"/>
      <c r="CO637" s="31"/>
      <c r="CP637" s="31"/>
      <c r="CQ637" s="31"/>
      <c r="CR637" s="31"/>
      <c r="CS637" s="31"/>
      <c r="CT637" s="31"/>
      <c r="CU637" s="31"/>
      <c r="CV637" s="31"/>
      <c r="CW637" s="31"/>
      <c r="CX637" s="31"/>
      <c r="CY637" s="31"/>
      <c r="CZ637" s="31"/>
      <c r="DA637" s="31"/>
      <c r="DB637" s="31"/>
      <c r="DC637" s="31"/>
      <c r="DD637" s="31"/>
      <c r="DE637" s="31"/>
      <c r="DF637" s="31"/>
      <c r="DG637" s="31"/>
      <c r="DH637" s="31"/>
      <c r="DI637" s="31"/>
      <c r="DJ637" s="31"/>
      <c r="DK637" s="31"/>
      <c r="DL637" s="31"/>
      <c r="DM637" s="31"/>
      <c r="DN637" s="31"/>
      <c r="DO637" s="31"/>
      <c r="DP637" s="31"/>
      <c r="DQ637" s="31"/>
      <c r="DR637" s="31"/>
      <c r="DS637" s="31"/>
      <c r="DT637" s="31"/>
      <c r="DU637" s="31"/>
      <c r="DV637" s="31"/>
      <c r="DW637" s="31"/>
    </row>
    <row r="638" customFormat="false" ht="15.75" hidden="false" customHeight="true" outlineLevel="0" collapsed="false">
      <c r="A638" s="21" t="n">
        <v>637</v>
      </c>
      <c r="B638" s="21" t="str">
        <f aca="false">IFERROR(VLOOKUP($A$1&amp;":"&amp;A638,'Finish order'!C:K,6,FALSE()),"")</f>
        <v/>
      </c>
      <c r="C638" s="21" t="str">
        <f aca="false">IFERROR(VLOOKUP(A$1&amp;":"&amp;A638,'Finish order'!$C:$K,9,FALSE()),"")</f>
        <v/>
      </c>
      <c r="D638" s="21" t="str">
        <f aca="false">IFERROR(VLOOKUP(A$1&amp;":"&amp;A638,'Finish order'!$C:$K,7,FALSE()),"")</f>
        <v/>
      </c>
      <c r="E638" s="29" t="str">
        <f aca="false">IFERROR(VLOOKUP($A$1&amp;":"&amp;A638,'Finish order'!C:K,5,FALSE()),"")</f>
        <v/>
      </c>
      <c r="F638" s="21" t="str">
        <f aca="false">IFERROR(VLOOKUP($A$1&amp;":"&amp;A638,'Finish order'!C:K,4,FALSE()),"")</f>
        <v/>
      </c>
      <c r="G638" s="21" t="str">
        <f aca="false" t="array" ref="G638:G638">IFERROR(SMALL(IF($D$2:$D1547=D638,$A$2:$A$911*1.001),1),"")</f>
        <v/>
      </c>
      <c r="H638" s="21" t="str">
        <f aca="false" t="array" ref="H638:H638">IFERROR(SMALL(IF($D$2:$D1547=D638,$A$2:$A$911*1.0001),2),"")</f>
        <v/>
      </c>
      <c r="I638" s="21" t="str">
        <f aca="false" t="array" ref="I638:I638">IFERROR(SMALL(IF($D$2:$D1547=D638,$A$2:$A$911*1.00001),3),"")</f>
        <v/>
      </c>
      <c r="J638" s="21" t="str">
        <f aca="false" t="array" ref="J638:J638">IFERROR(SMALL(IF($D$2:$D1547=D638,$A$2:$A$911*1.000001),4),"")</f>
        <v/>
      </c>
      <c r="K638" s="30" t="str">
        <f aca="false">IF(A638&lt;&gt;"", IF(COUNT(G638:J638)=4, SUM(G638:J638), "No"), "")</f>
        <v>No</v>
      </c>
      <c r="L638" s="30" t="str">
        <f aca="false">IF(A638&lt;&gt;"", IF(COUNT(G638:I638)=3, SUM(G638:I638), "No"), "")</f>
        <v>No</v>
      </c>
      <c r="M638" s="30" t="str">
        <f aca="false">IF(A638&lt;&gt;"", IF(COUNT(G638:H638)=2, SUM(G638:H638), "No"), "")</f>
        <v>No</v>
      </c>
      <c r="N638" s="30" t="str">
        <f aca="false">'Results 10 year vets'!$D638&amp;":"&amp;Table1[[#Headers],[Male]]</f>
        <v>:Male</v>
      </c>
      <c r="O638" s="31"/>
      <c r="P638" s="31"/>
      <c r="Q638" s="31"/>
      <c r="R638" s="31"/>
      <c r="S638" s="31"/>
      <c r="T638" s="31"/>
      <c r="U638" s="31"/>
      <c r="Z638" s="33" t="str">
        <f aca="false">IF(P638&lt;&gt;"", IF(COUNT(V638:Y638)=4, SUM(V638:Y638), "No"), "")</f>
        <v/>
      </c>
      <c r="AA638" s="33" t="str">
        <f aca="false">IF(P638&lt;&gt;"", IF(COUNT(V638:X638)=3, SUM(V638:X638), "No"), "")</f>
        <v/>
      </c>
      <c r="AB638" s="33" t="str">
        <f aca="false">IF(P638&lt;&gt;"", IF(COUNT(V638:W638)=2, SUM(V638:W638), "No"), "")</f>
        <v/>
      </c>
      <c r="AC638" s="33"/>
      <c r="AD638" s="31"/>
      <c r="AE638" s="31"/>
      <c r="AF638" s="31"/>
      <c r="AG638" s="31"/>
      <c r="AH638" s="31"/>
      <c r="AI638" s="31"/>
      <c r="AJ638" s="31"/>
      <c r="AK638" s="31"/>
      <c r="AL638" s="31"/>
      <c r="AM638" s="31"/>
      <c r="AN638" s="31"/>
      <c r="AO638" s="31"/>
      <c r="AP638" s="31"/>
      <c r="AQ638" s="31"/>
      <c r="AR638" s="31"/>
      <c r="AS638" s="31"/>
      <c r="AT638" s="31"/>
      <c r="AU638" s="31"/>
      <c r="AV638" s="31"/>
      <c r="AW638" s="31"/>
      <c r="AX638" s="31"/>
      <c r="AY638" s="31"/>
      <c r="AZ638" s="31"/>
      <c r="BA638" s="31"/>
      <c r="BB638" s="31"/>
      <c r="BC638" s="31"/>
      <c r="BD638" s="31"/>
      <c r="BE638" s="31"/>
      <c r="BF638" s="31"/>
      <c r="BG638" s="31"/>
      <c r="BH638" s="31"/>
      <c r="BI638" s="31"/>
      <c r="BJ638" s="31"/>
      <c r="BK638" s="31"/>
      <c r="BL638" s="31"/>
      <c r="BM638" s="31"/>
      <c r="BN638" s="31"/>
      <c r="BO638" s="31"/>
      <c r="BP638" s="31"/>
      <c r="BQ638" s="31"/>
      <c r="BR638" s="31"/>
      <c r="BS638" s="31"/>
      <c r="BT638" s="31"/>
      <c r="BU638" s="31"/>
      <c r="BV638" s="31"/>
      <c r="BW638" s="31"/>
      <c r="BX638" s="31"/>
      <c r="BY638" s="31"/>
      <c r="BZ638" s="31"/>
      <c r="CA638" s="31"/>
      <c r="CB638" s="31"/>
      <c r="CC638" s="31"/>
      <c r="CD638" s="31"/>
      <c r="CE638" s="31"/>
      <c r="CF638" s="31"/>
      <c r="CG638" s="31"/>
      <c r="CH638" s="31"/>
      <c r="CI638" s="31"/>
      <c r="CJ638" s="31"/>
      <c r="CK638" s="31"/>
      <c r="CL638" s="31"/>
      <c r="CM638" s="31"/>
      <c r="CN638" s="31"/>
      <c r="CO638" s="31"/>
      <c r="CP638" s="31"/>
      <c r="CQ638" s="31"/>
      <c r="CR638" s="31"/>
      <c r="CS638" s="31"/>
      <c r="CT638" s="31"/>
      <c r="CU638" s="31"/>
      <c r="CV638" s="31"/>
      <c r="CW638" s="31"/>
      <c r="CX638" s="31"/>
      <c r="CY638" s="31"/>
      <c r="CZ638" s="31"/>
      <c r="DA638" s="31"/>
      <c r="DB638" s="31"/>
      <c r="DC638" s="31"/>
      <c r="DD638" s="31"/>
      <c r="DE638" s="31"/>
      <c r="DF638" s="31"/>
      <c r="DG638" s="31"/>
      <c r="DH638" s="31"/>
      <c r="DI638" s="31"/>
      <c r="DJ638" s="31"/>
      <c r="DK638" s="31"/>
      <c r="DL638" s="31"/>
      <c r="DM638" s="31"/>
      <c r="DN638" s="31"/>
      <c r="DO638" s="31"/>
      <c r="DP638" s="31"/>
      <c r="DQ638" s="31"/>
      <c r="DR638" s="31"/>
      <c r="DS638" s="31"/>
      <c r="DT638" s="31"/>
      <c r="DU638" s="31"/>
      <c r="DV638" s="31"/>
      <c r="DW638" s="31"/>
    </row>
    <row r="639" customFormat="false" ht="15.75" hidden="false" customHeight="true" outlineLevel="0" collapsed="false">
      <c r="A639" s="21" t="n">
        <v>638</v>
      </c>
      <c r="B639" s="21" t="str">
        <f aca="false">IFERROR(VLOOKUP($A$1&amp;":"&amp;A639,'Finish order'!C:K,6,FALSE()),"")</f>
        <v/>
      </c>
      <c r="C639" s="21" t="str">
        <f aca="false">IFERROR(VLOOKUP(A$1&amp;":"&amp;A639,'Finish order'!$C:$K,9,FALSE()),"")</f>
        <v/>
      </c>
      <c r="D639" s="21" t="str">
        <f aca="false">IFERROR(VLOOKUP(A$1&amp;":"&amp;A639,'Finish order'!$C:$K,7,FALSE()),"")</f>
        <v/>
      </c>
      <c r="E639" s="29" t="str">
        <f aca="false">IFERROR(VLOOKUP($A$1&amp;":"&amp;A639,'Finish order'!C:K,5,FALSE()),"")</f>
        <v/>
      </c>
      <c r="F639" s="21" t="str">
        <f aca="false">IFERROR(VLOOKUP($A$1&amp;":"&amp;A639,'Finish order'!C:K,4,FALSE()),"")</f>
        <v/>
      </c>
      <c r="G639" s="21" t="str">
        <f aca="false" t="array" ref="G639:G639">IFERROR(SMALL(IF($D$2:$D1548=D639,$A$2:$A$911*1.001),1),"")</f>
        <v/>
      </c>
      <c r="H639" s="21" t="str">
        <f aca="false" t="array" ref="H639:H639">IFERROR(SMALL(IF($D$2:$D1548=D639,$A$2:$A$911*1.0001),2),"")</f>
        <v/>
      </c>
      <c r="I639" s="21" t="str">
        <f aca="false" t="array" ref="I639:I639">IFERROR(SMALL(IF($D$2:$D1548=D639,$A$2:$A$911*1.00001),3),"")</f>
        <v/>
      </c>
      <c r="J639" s="21" t="str">
        <f aca="false" t="array" ref="J639:J639">IFERROR(SMALL(IF($D$2:$D1548=D639,$A$2:$A$911*1.000001),4),"")</f>
        <v/>
      </c>
      <c r="K639" s="30" t="str">
        <f aca="false">IF(A639&lt;&gt;"", IF(COUNT(G639:J639)=4, SUM(G639:J639), "No"), "")</f>
        <v>No</v>
      </c>
      <c r="L639" s="30" t="str">
        <f aca="false">IF(A639&lt;&gt;"", IF(COUNT(G639:I639)=3, SUM(G639:I639), "No"), "")</f>
        <v>No</v>
      </c>
      <c r="M639" s="30" t="str">
        <f aca="false">IF(A639&lt;&gt;"", IF(COUNT(G639:H639)=2, SUM(G639:H639), "No"), "")</f>
        <v>No</v>
      </c>
      <c r="N639" s="30" t="str">
        <f aca="false">'Results 10 year vets'!$D639&amp;":"&amp;Table1[[#Headers],[Male]]</f>
        <v>:Male</v>
      </c>
      <c r="O639" s="31"/>
      <c r="P639" s="31"/>
      <c r="Q639" s="31"/>
      <c r="R639" s="31"/>
      <c r="S639" s="31"/>
      <c r="T639" s="31"/>
      <c r="U639" s="31"/>
      <c r="Z639" s="33" t="str">
        <f aca="false">IF(P639&lt;&gt;"", IF(COUNT(V639:Y639)=4, SUM(V639:Y639), "No"), "")</f>
        <v/>
      </c>
      <c r="AA639" s="33" t="str">
        <f aca="false">IF(P639&lt;&gt;"", IF(COUNT(V639:X639)=3, SUM(V639:X639), "No"), "")</f>
        <v/>
      </c>
      <c r="AB639" s="33" t="str">
        <f aca="false">IF(P639&lt;&gt;"", IF(COUNT(V639:W639)=2, SUM(V639:W639), "No"), "")</f>
        <v/>
      </c>
      <c r="AC639" s="33"/>
      <c r="AD639" s="31"/>
      <c r="AE639" s="31"/>
      <c r="AF639" s="31"/>
      <c r="AG639" s="31"/>
      <c r="AH639" s="31"/>
      <c r="AI639" s="31"/>
      <c r="AJ639" s="31"/>
      <c r="AK639" s="31"/>
      <c r="AL639" s="31"/>
      <c r="AM639" s="31"/>
      <c r="AN639" s="31"/>
      <c r="AO639" s="31"/>
      <c r="AP639" s="31"/>
      <c r="AQ639" s="31"/>
      <c r="AR639" s="31"/>
      <c r="AS639" s="31"/>
      <c r="AT639" s="31"/>
      <c r="AU639" s="31"/>
      <c r="AV639" s="31"/>
      <c r="AW639" s="31"/>
      <c r="AX639" s="31"/>
      <c r="AY639" s="31"/>
      <c r="AZ639" s="31"/>
      <c r="BA639" s="31"/>
      <c r="BB639" s="31"/>
      <c r="BC639" s="31"/>
      <c r="BD639" s="31"/>
      <c r="BE639" s="31"/>
      <c r="BF639" s="31"/>
      <c r="BG639" s="31"/>
      <c r="BH639" s="31"/>
      <c r="BI639" s="31"/>
      <c r="BJ639" s="31"/>
      <c r="BK639" s="31"/>
      <c r="BL639" s="31"/>
      <c r="BM639" s="31"/>
      <c r="BN639" s="31"/>
      <c r="BO639" s="31"/>
      <c r="BP639" s="31"/>
      <c r="BQ639" s="31"/>
      <c r="BR639" s="31"/>
      <c r="BS639" s="31"/>
      <c r="BT639" s="31"/>
      <c r="BU639" s="31"/>
      <c r="BV639" s="31"/>
      <c r="BW639" s="31"/>
      <c r="BX639" s="31"/>
      <c r="BY639" s="31"/>
      <c r="BZ639" s="31"/>
      <c r="CA639" s="31"/>
      <c r="CB639" s="31"/>
      <c r="CC639" s="31"/>
      <c r="CD639" s="31"/>
      <c r="CE639" s="31"/>
      <c r="CF639" s="31"/>
      <c r="CG639" s="31"/>
      <c r="CH639" s="31"/>
      <c r="CI639" s="31"/>
      <c r="CJ639" s="31"/>
      <c r="CK639" s="31"/>
      <c r="CL639" s="31"/>
      <c r="CM639" s="31"/>
      <c r="CN639" s="31"/>
      <c r="CO639" s="31"/>
      <c r="CP639" s="31"/>
      <c r="CQ639" s="31"/>
      <c r="CR639" s="31"/>
      <c r="CS639" s="31"/>
      <c r="CT639" s="31"/>
      <c r="CU639" s="31"/>
      <c r="CV639" s="31"/>
      <c r="CW639" s="31"/>
      <c r="CX639" s="31"/>
      <c r="CY639" s="31"/>
      <c r="CZ639" s="31"/>
      <c r="DA639" s="31"/>
      <c r="DB639" s="31"/>
      <c r="DC639" s="31"/>
      <c r="DD639" s="31"/>
      <c r="DE639" s="31"/>
      <c r="DF639" s="31"/>
      <c r="DG639" s="31"/>
      <c r="DH639" s="31"/>
      <c r="DI639" s="31"/>
      <c r="DJ639" s="31"/>
      <c r="DK639" s="31"/>
      <c r="DL639" s="31"/>
      <c r="DM639" s="31"/>
      <c r="DN639" s="31"/>
      <c r="DO639" s="31"/>
      <c r="DP639" s="31"/>
      <c r="DQ639" s="31"/>
      <c r="DR639" s="31"/>
      <c r="DS639" s="31"/>
      <c r="DT639" s="31"/>
      <c r="DU639" s="31"/>
      <c r="DV639" s="31"/>
      <c r="DW639" s="31"/>
    </row>
    <row r="640" customFormat="false" ht="15.75" hidden="false" customHeight="true" outlineLevel="0" collapsed="false">
      <c r="A640" s="21" t="n">
        <v>639</v>
      </c>
      <c r="B640" s="21" t="str">
        <f aca="false">IFERROR(VLOOKUP($A$1&amp;":"&amp;A640,'Finish order'!C:K,6,FALSE()),"")</f>
        <v/>
      </c>
      <c r="C640" s="21" t="str">
        <f aca="false">IFERROR(VLOOKUP(A$1&amp;":"&amp;A640,'Finish order'!$C:$K,9,FALSE()),"")</f>
        <v/>
      </c>
      <c r="D640" s="21" t="str">
        <f aca="false">IFERROR(VLOOKUP(A$1&amp;":"&amp;A640,'Finish order'!$C:$K,7,FALSE()),"")</f>
        <v/>
      </c>
      <c r="E640" s="29" t="str">
        <f aca="false">IFERROR(VLOOKUP($A$1&amp;":"&amp;A640,'Finish order'!C:K,5,FALSE()),"")</f>
        <v/>
      </c>
      <c r="F640" s="21" t="str">
        <f aca="false">IFERROR(VLOOKUP($A$1&amp;":"&amp;A640,'Finish order'!C:K,4,FALSE()),"")</f>
        <v/>
      </c>
      <c r="G640" s="21" t="str">
        <f aca="false" t="array" ref="G640:G640">IFERROR(SMALL(IF($D$2:$D1549=D640,$A$2:$A$911*1.001),1),"")</f>
        <v/>
      </c>
      <c r="H640" s="21" t="str">
        <f aca="false" t="array" ref="H640:H640">IFERROR(SMALL(IF($D$2:$D1549=D640,$A$2:$A$911*1.0001),2),"")</f>
        <v/>
      </c>
      <c r="I640" s="21" t="str">
        <f aca="false" t="array" ref="I640:I640">IFERROR(SMALL(IF($D$2:$D1549=D640,$A$2:$A$911*1.00001),3),"")</f>
        <v/>
      </c>
      <c r="J640" s="21" t="str">
        <f aca="false" t="array" ref="J640:J640">IFERROR(SMALL(IF($D$2:$D1549=D640,$A$2:$A$911*1.000001),4),"")</f>
        <v/>
      </c>
      <c r="K640" s="30" t="str">
        <f aca="false">IF(A640&lt;&gt;"", IF(COUNT(G640:J640)=4, SUM(G640:J640), "No"), "")</f>
        <v>No</v>
      </c>
      <c r="L640" s="30" t="str">
        <f aca="false">IF(A640&lt;&gt;"", IF(COUNT(G640:I640)=3, SUM(G640:I640), "No"), "")</f>
        <v>No</v>
      </c>
      <c r="M640" s="30" t="str">
        <f aca="false">IF(A640&lt;&gt;"", IF(COUNT(G640:H640)=2, SUM(G640:H640), "No"), "")</f>
        <v>No</v>
      </c>
      <c r="N640" s="30" t="str">
        <f aca="false">'Results 10 year vets'!$D640&amp;":"&amp;Table1[[#Headers],[Male]]</f>
        <v>:Male</v>
      </c>
      <c r="O640" s="31"/>
      <c r="P640" s="31"/>
      <c r="Q640" s="31"/>
      <c r="R640" s="31"/>
      <c r="S640" s="31"/>
      <c r="T640" s="31"/>
      <c r="U640" s="31"/>
      <c r="Z640" s="33" t="str">
        <f aca="false">IF(P640&lt;&gt;"", IF(COUNT(V640:Y640)=4, SUM(V640:Y640), "No"), "")</f>
        <v/>
      </c>
      <c r="AA640" s="33" t="str">
        <f aca="false">IF(P640&lt;&gt;"", IF(COUNT(V640:X640)=3, SUM(V640:X640), "No"), "")</f>
        <v/>
      </c>
      <c r="AB640" s="33" t="str">
        <f aca="false">IF(P640&lt;&gt;"", IF(COUNT(V640:W640)=2, SUM(V640:W640), "No"), "")</f>
        <v/>
      </c>
      <c r="AC640" s="33"/>
      <c r="AD640" s="31"/>
      <c r="AE640" s="31"/>
      <c r="AF640" s="31"/>
      <c r="AG640" s="31"/>
      <c r="AH640" s="31"/>
      <c r="AI640" s="31"/>
      <c r="AJ640" s="31"/>
      <c r="AK640" s="31"/>
      <c r="AL640" s="31"/>
      <c r="AM640" s="31"/>
      <c r="AN640" s="31"/>
      <c r="AO640" s="31"/>
      <c r="AP640" s="31"/>
      <c r="AQ640" s="31"/>
      <c r="AR640" s="31"/>
      <c r="AS640" s="31"/>
      <c r="AT640" s="31"/>
      <c r="AU640" s="31"/>
      <c r="AV640" s="31"/>
      <c r="AW640" s="31"/>
      <c r="AX640" s="31"/>
      <c r="AY640" s="31"/>
      <c r="AZ640" s="31"/>
      <c r="BA640" s="31"/>
      <c r="BB640" s="31"/>
      <c r="BC640" s="31"/>
      <c r="BD640" s="31"/>
      <c r="BE640" s="31"/>
      <c r="BF640" s="31"/>
      <c r="BG640" s="31"/>
      <c r="BH640" s="31"/>
      <c r="BI640" s="31"/>
      <c r="BJ640" s="31"/>
      <c r="BK640" s="31"/>
      <c r="BL640" s="31"/>
      <c r="BM640" s="31"/>
      <c r="BN640" s="31"/>
      <c r="BO640" s="31"/>
      <c r="BP640" s="31"/>
      <c r="BQ640" s="31"/>
      <c r="BR640" s="31"/>
      <c r="BS640" s="31"/>
      <c r="BT640" s="31"/>
      <c r="BU640" s="31"/>
      <c r="BV640" s="31"/>
      <c r="BW640" s="31"/>
      <c r="BX640" s="31"/>
      <c r="BY640" s="31"/>
      <c r="BZ640" s="31"/>
      <c r="CA640" s="31"/>
      <c r="CB640" s="31"/>
      <c r="CC640" s="31"/>
      <c r="CD640" s="31"/>
      <c r="CE640" s="31"/>
      <c r="CF640" s="31"/>
      <c r="CG640" s="31"/>
      <c r="CH640" s="31"/>
      <c r="CI640" s="31"/>
      <c r="CJ640" s="31"/>
      <c r="CK640" s="31"/>
      <c r="CL640" s="31"/>
      <c r="CM640" s="31"/>
      <c r="CN640" s="31"/>
      <c r="CO640" s="31"/>
      <c r="CP640" s="31"/>
      <c r="CQ640" s="31"/>
      <c r="CR640" s="31"/>
      <c r="CS640" s="31"/>
      <c r="CT640" s="31"/>
      <c r="CU640" s="31"/>
      <c r="CV640" s="31"/>
      <c r="CW640" s="31"/>
      <c r="CX640" s="31"/>
      <c r="CY640" s="31"/>
      <c r="CZ640" s="31"/>
      <c r="DA640" s="31"/>
      <c r="DB640" s="31"/>
      <c r="DC640" s="31"/>
      <c r="DD640" s="31"/>
      <c r="DE640" s="31"/>
      <c r="DF640" s="31"/>
      <c r="DG640" s="31"/>
      <c r="DH640" s="31"/>
      <c r="DI640" s="31"/>
      <c r="DJ640" s="31"/>
      <c r="DK640" s="31"/>
      <c r="DL640" s="31"/>
      <c r="DM640" s="31"/>
      <c r="DN640" s="31"/>
      <c r="DO640" s="31"/>
      <c r="DP640" s="31"/>
      <c r="DQ640" s="31"/>
      <c r="DR640" s="31"/>
      <c r="DS640" s="31"/>
      <c r="DT640" s="31"/>
      <c r="DU640" s="31"/>
      <c r="DV640" s="31"/>
      <c r="DW640" s="31"/>
    </row>
    <row r="641" customFormat="false" ht="15.75" hidden="false" customHeight="true" outlineLevel="0" collapsed="false">
      <c r="A641" s="21" t="n">
        <v>640</v>
      </c>
      <c r="B641" s="21" t="str">
        <f aca="false">IFERROR(VLOOKUP($A$1&amp;":"&amp;A641,'Finish order'!C:K,6,FALSE()),"")</f>
        <v/>
      </c>
      <c r="C641" s="21" t="str">
        <f aca="false">IFERROR(VLOOKUP(A$1&amp;":"&amp;A641,'Finish order'!$C:$K,9,FALSE()),"")</f>
        <v/>
      </c>
      <c r="D641" s="21" t="str">
        <f aca="false">IFERROR(VLOOKUP(A$1&amp;":"&amp;A641,'Finish order'!$C:$K,7,FALSE()),"")</f>
        <v/>
      </c>
      <c r="E641" s="29" t="str">
        <f aca="false">IFERROR(VLOOKUP($A$1&amp;":"&amp;A641,'Finish order'!C:K,5,FALSE()),"")</f>
        <v/>
      </c>
      <c r="F641" s="21" t="str">
        <f aca="false">IFERROR(VLOOKUP($A$1&amp;":"&amp;A641,'Finish order'!C:K,4,FALSE()),"")</f>
        <v/>
      </c>
      <c r="G641" s="21" t="str">
        <f aca="false" t="array" ref="G641:G641">IFERROR(SMALL(IF($D$2:$D1550=D641,$A$2:$A$911*1.001),1),"")</f>
        <v/>
      </c>
      <c r="H641" s="21" t="str">
        <f aca="false" t="array" ref="H641:H641">IFERROR(SMALL(IF($D$2:$D1550=D641,$A$2:$A$911*1.0001),2),"")</f>
        <v/>
      </c>
      <c r="I641" s="21" t="str">
        <f aca="false" t="array" ref="I641:I641">IFERROR(SMALL(IF($D$2:$D1550=D641,$A$2:$A$911*1.00001),3),"")</f>
        <v/>
      </c>
      <c r="J641" s="21" t="str">
        <f aca="false" t="array" ref="J641:J641">IFERROR(SMALL(IF($D$2:$D1550=D641,$A$2:$A$911*1.000001),4),"")</f>
        <v/>
      </c>
      <c r="K641" s="30" t="str">
        <f aca="false">IF(A641&lt;&gt;"", IF(COUNT(G641:J641)=4, SUM(G641:J641), "No"), "")</f>
        <v>No</v>
      </c>
      <c r="L641" s="30" t="str">
        <f aca="false">IF(A641&lt;&gt;"", IF(COUNT(G641:I641)=3, SUM(G641:I641), "No"), "")</f>
        <v>No</v>
      </c>
      <c r="M641" s="30" t="str">
        <f aca="false">IF(A641&lt;&gt;"", IF(COUNT(G641:H641)=2, SUM(G641:H641), "No"), "")</f>
        <v>No</v>
      </c>
      <c r="N641" s="30" t="str">
        <f aca="false">'Results 10 year vets'!$D641&amp;":"&amp;Table1[[#Headers],[Male]]</f>
        <v>:Male</v>
      </c>
      <c r="O641" s="31"/>
      <c r="P641" s="31"/>
      <c r="Q641" s="31"/>
      <c r="R641" s="31"/>
      <c r="S641" s="31"/>
      <c r="T641" s="31"/>
      <c r="U641" s="31"/>
      <c r="Z641" s="33" t="str">
        <f aca="false">IF(P641&lt;&gt;"", IF(COUNT(V641:Y641)=4, SUM(V641:Y641), "No"), "")</f>
        <v/>
      </c>
      <c r="AA641" s="33" t="str">
        <f aca="false">IF(P641&lt;&gt;"", IF(COUNT(V641:X641)=3, SUM(V641:X641), "No"), "")</f>
        <v/>
      </c>
      <c r="AB641" s="33" t="str">
        <f aca="false">IF(P641&lt;&gt;"", IF(COUNT(V641:W641)=2, SUM(V641:W641), "No"), "")</f>
        <v/>
      </c>
      <c r="AC641" s="33"/>
      <c r="AD641" s="31"/>
      <c r="AE641" s="31"/>
      <c r="AF641" s="31"/>
      <c r="AG641" s="31"/>
      <c r="AH641" s="31"/>
      <c r="AI641" s="31"/>
      <c r="AJ641" s="31"/>
      <c r="AK641" s="31"/>
      <c r="AL641" s="31"/>
      <c r="AM641" s="31"/>
      <c r="AN641" s="31"/>
      <c r="AO641" s="31"/>
      <c r="AP641" s="31"/>
      <c r="AQ641" s="31"/>
      <c r="AR641" s="31"/>
      <c r="AS641" s="31"/>
      <c r="AT641" s="31"/>
      <c r="AU641" s="31"/>
      <c r="AV641" s="31"/>
      <c r="AW641" s="31"/>
      <c r="AX641" s="31"/>
      <c r="AY641" s="31"/>
      <c r="AZ641" s="31"/>
      <c r="BA641" s="31"/>
      <c r="BB641" s="31"/>
      <c r="BC641" s="31"/>
      <c r="BD641" s="31"/>
      <c r="BE641" s="31"/>
      <c r="BF641" s="31"/>
      <c r="BG641" s="31"/>
      <c r="BH641" s="31"/>
      <c r="BI641" s="31"/>
      <c r="BJ641" s="31"/>
      <c r="BK641" s="31"/>
      <c r="BL641" s="31"/>
      <c r="BM641" s="31"/>
      <c r="BN641" s="31"/>
      <c r="BO641" s="31"/>
      <c r="BP641" s="31"/>
      <c r="BQ641" s="31"/>
      <c r="BR641" s="31"/>
      <c r="BS641" s="31"/>
      <c r="BT641" s="31"/>
      <c r="BU641" s="31"/>
      <c r="BV641" s="31"/>
      <c r="BW641" s="31"/>
      <c r="BX641" s="31"/>
      <c r="BY641" s="31"/>
      <c r="BZ641" s="31"/>
      <c r="CA641" s="31"/>
      <c r="CB641" s="31"/>
      <c r="CC641" s="31"/>
      <c r="CD641" s="31"/>
      <c r="CE641" s="31"/>
      <c r="CF641" s="31"/>
      <c r="CG641" s="31"/>
      <c r="CH641" s="31"/>
      <c r="CI641" s="31"/>
      <c r="CJ641" s="31"/>
      <c r="CK641" s="31"/>
      <c r="CL641" s="31"/>
      <c r="CM641" s="31"/>
      <c r="CN641" s="31"/>
      <c r="CO641" s="31"/>
      <c r="CP641" s="31"/>
      <c r="CQ641" s="31"/>
      <c r="CR641" s="31"/>
      <c r="CS641" s="31"/>
      <c r="CT641" s="31"/>
      <c r="CU641" s="31"/>
      <c r="CV641" s="31"/>
      <c r="CW641" s="31"/>
      <c r="CX641" s="31"/>
      <c r="CY641" s="31"/>
      <c r="CZ641" s="31"/>
      <c r="DA641" s="31"/>
      <c r="DB641" s="31"/>
      <c r="DC641" s="31"/>
      <c r="DD641" s="31"/>
      <c r="DE641" s="31"/>
      <c r="DF641" s="31"/>
      <c r="DG641" s="31"/>
      <c r="DH641" s="31"/>
      <c r="DI641" s="31"/>
      <c r="DJ641" s="31"/>
      <c r="DK641" s="31"/>
      <c r="DL641" s="31"/>
      <c r="DM641" s="31"/>
      <c r="DN641" s="31"/>
      <c r="DO641" s="31"/>
      <c r="DP641" s="31"/>
      <c r="DQ641" s="31"/>
      <c r="DR641" s="31"/>
      <c r="DS641" s="31"/>
      <c r="DT641" s="31"/>
      <c r="DU641" s="31"/>
      <c r="DV641" s="31"/>
      <c r="DW641" s="31"/>
    </row>
    <row r="642" customFormat="false" ht="15.75" hidden="false" customHeight="true" outlineLevel="0" collapsed="false">
      <c r="A642" s="21" t="n">
        <v>641</v>
      </c>
      <c r="B642" s="21" t="str">
        <f aca="false">IFERROR(VLOOKUP($A$1&amp;":"&amp;A642,'Finish order'!C:K,6,FALSE()),"")</f>
        <v/>
      </c>
      <c r="C642" s="21" t="str">
        <f aca="false">IFERROR(VLOOKUP(A$1&amp;":"&amp;A642,'Finish order'!$C:$K,9,FALSE()),"")</f>
        <v/>
      </c>
      <c r="D642" s="21" t="str">
        <f aca="false">IFERROR(VLOOKUP(A$1&amp;":"&amp;A642,'Finish order'!$C:$K,7,FALSE()),"")</f>
        <v/>
      </c>
      <c r="E642" s="29" t="str">
        <f aca="false">IFERROR(VLOOKUP($A$1&amp;":"&amp;A642,'Finish order'!C:K,5,FALSE()),"")</f>
        <v/>
      </c>
      <c r="F642" s="21" t="str">
        <f aca="false">IFERROR(VLOOKUP($A$1&amp;":"&amp;A642,'Finish order'!C:K,4,FALSE()),"")</f>
        <v/>
      </c>
      <c r="G642" s="21" t="str">
        <f aca="false" t="array" ref="G642:G642">IFERROR(SMALL(IF($D$2:$D1551=D642,$A$2:$A$911*1.001),1),"")</f>
        <v/>
      </c>
      <c r="H642" s="21" t="str">
        <f aca="false" t="array" ref="H642:H642">IFERROR(SMALL(IF($D$2:$D1551=D642,$A$2:$A$911*1.0001),2),"")</f>
        <v/>
      </c>
      <c r="I642" s="21" t="str">
        <f aca="false" t="array" ref="I642:I642">IFERROR(SMALL(IF($D$2:$D1551=D642,$A$2:$A$911*1.00001),3),"")</f>
        <v/>
      </c>
      <c r="J642" s="21" t="str">
        <f aca="false" t="array" ref="J642:J642">IFERROR(SMALL(IF($D$2:$D1551=D642,$A$2:$A$911*1.000001),4),"")</f>
        <v/>
      </c>
      <c r="K642" s="30" t="str">
        <f aca="false">IF(A642&lt;&gt;"", IF(COUNT(G642:J642)=4, SUM(G642:J642), "No"), "")</f>
        <v>No</v>
      </c>
      <c r="L642" s="30" t="str">
        <f aca="false">IF(A642&lt;&gt;"", IF(COUNT(G642:I642)=3, SUM(G642:I642), "No"), "")</f>
        <v>No</v>
      </c>
      <c r="M642" s="30" t="str">
        <f aca="false">IF(A642&lt;&gt;"", IF(COUNT(G642:H642)=2, SUM(G642:H642), "No"), "")</f>
        <v>No</v>
      </c>
      <c r="N642" s="30" t="str">
        <f aca="false">'Results 10 year vets'!$D642&amp;":"&amp;Table1[[#Headers],[Male]]</f>
        <v>:Male</v>
      </c>
      <c r="O642" s="31"/>
      <c r="P642" s="31"/>
      <c r="Q642" s="31"/>
      <c r="R642" s="31"/>
      <c r="S642" s="31"/>
      <c r="T642" s="31"/>
      <c r="U642" s="31"/>
      <c r="Z642" s="33" t="str">
        <f aca="false">IF(P642&lt;&gt;"", IF(COUNT(V642:Y642)=4, SUM(V642:Y642), "No"), "")</f>
        <v/>
      </c>
      <c r="AA642" s="33" t="str">
        <f aca="false">IF(P642&lt;&gt;"", IF(COUNT(V642:X642)=3, SUM(V642:X642), "No"), "")</f>
        <v/>
      </c>
      <c r="AB642" s="33" t="str">
        <f aca="false">IF(P642&lt;&gt;"", IF(COUNT(V642:W642)=2, SUM(V642:W642), "No"), "")</f>
        <v/>
      </c>
      <c r="AC642" s="33"/>
      <c r="AD642" s="31"/>
      <c r="AE642" s="31"/>
      <c r="AF642" s="31"/>
      <c r="AG642" s="31"/>
      <c r="AH642" s="31"/>
      <c r="AI642" s="31"/>
      <c r="AJ642" s="31"/>
      <c r="AK642" s="31"/>
      <c r="AL642" s="31"/>
      <c r="AM642" s="31"/>
      <c r="AN642" s="31"/>
      <c r="AO642" s="31"/>
      <c r="AP642" s="31"/>
      <c r="AQ642" s="31"/>
      <c r="AR642" s="31"/>
      <c r="AS642" s="31"/>
      <c r="AT642" s="31"/>
      <c r="AU642" s="31"/>
      <c r="AV642" s="31"/>
      <c r="AW642" s="31"/>
      <c r="AX642" s="31"/>
      <c r="AY642" s="31"/>
      <c r="AZ642" s="31"/>
      <c r="BA642" s="31"/>
      <c r="BB642" s="31"/>
      <c r="BC642" s="31"/>
      <c r="BD642" s="31"/>
      <c r="BE642" s="31"/>
      <c r="BF642" s="31"/>
      <c r="BG642" s="31"/>
      <c r="BH642" s="31"/>
      <c r="BI642" s="31"/>
      <c r="BJ642" s="31"/>
      <c r="BK642" s="31"/>
      <c r="BL642" s="31"/>
      <c r="BM642" s="31"/>
      <c r="BN642" s="31"/>
      <c r="BO642" s="31"/>
      <c r="BP642" s="31"/>
      <c r="BQ642" s="31"/>
      <c r="BR642" s="31"/>
      <c r="BS642" s="31"/>
      <c r="BT642" s="31"/>
      <c r="BU642" s="31"/>
      <c r="BV642" s="31"/>
      <c r="BW642" s="31"/>
      <c r="BX642" s="31"/>
      <c r="BY642" s="31"/>
      <c r="BZ642" s="31"/>
      <c r="CA642" s="31"/>
      <c r="CB642" s="31"/>
      <c r="CC642" s="31"/>
      <c r="CD642" s="31"/>
      <c r="CE642" s="31"/>
      <c r="CF642" s="31"/>
      <c r="CG642" s="31"/>
      <c r="CH642" s="31"/>
      <c r="CI642" s="31"/>
      <c r="CJ642" s="31"/>
      <c r="CK642" s="31"/>
      <c r="CL642" s="31"/>
      <c r="CM642" s="31"/>
      <c r="CN642" s="31"/>
      <c r="CO642" s="31"/>
      <c r="CP642" s="31"/>
      <c r="CQ642" s="31"/>
      <c r="CR642" s="31"/>
      <c r="CS642" s="31"/>
      <c r="CT642" s="31"/>
      <c r="CU642" s="31"/>
      <c r="CV642" s="31"/>
      <c r="CW642" s="31"/>
      <c r="CX642" s="31"/>
      <c r="CY642" s="31"/>
      <c r="CZ642" s="31"/>
      <c r="DA642" s="31"/>
      <c r="DB642" s="31"/>
      <c r="DC642" s="31"/>
      <c r="DD642" s="31"/>
      <c r="DE642" s="31"/>
      <c r="DF642" s="31"/>
      <c r="DG642" s="31"/>
      <c r="DH642" s="31"/>
      <c r="DI642" s="31"/>
      <c r="DJ642" s="31"/>
      <c r="DK642" s="31"/>
      <c r="DL642" s="31"/>
      <c r="DM642" s="31"/>
      <c r="DN642" s="31"/>
      <c r="DO642" s="31"/>
      <c r="DP642" s="31"/>
      <c r="DQ642" s="31"/>
      <c r="DR642" s="31"/>
      <c r="DS642" s="31"/>
      <c r="DT642" s="31"/>
      <c r="DU642" s="31"/>
      <c r="DV642" s="31"/>
      <c r="DW642" s="31"/>
    </row>
    <row r="643" customFormat="false" ht="15.75" hidden="false" customHeight="true" outlineLevel="0" collapsed="false">
      <c r="A643" s="21" t="n">
        <v>642</v>
      </c>
      <c r="B643" s="21" t="str">
        <f aca="false">IFERROR(VLOOKUP($A$1&amp;":"&amp;A643,'Finish order'!C:K,6,FALSE()),"")</f>
        <v/>
      </c>
      <c r="C643" s="21" t="str">
        <f aca="false">IFERROR(VLOOKUP(A$1&amp;":"&amp;A643,'Finish order'!$C:$K,9,FALSE()),"")</f>
        <v/>
      </c>
      <c r="D643" s="21" t="str">
        <f aca="false">IFERROR(VLOOKUP(A$1&amp;":"&amp;A643,'Finish order'!$C:$K,7,FALSE()),"")</f>
        <v/>
      </c>
      <c r="E643" s="29" t="str">
        <f aca="false">IFERROR(VLOOKUP($A$1&amp;":"&amp;A643,'Finish order'!C:K,5,FALSE()),"")</f>
        <v/>
      </c>
      <c r="F643" s="21" t="str">
        <f aca="false">IFERROR(VLOOKUP($A$1&amp;":"&amp;A643,'Finish order'!C:K,4,FALSE()),"")</f>
        <v/>
      </c>
      <c r="G643" s="21" t="str">
        <f aca="false" t="array" ref="G643:G643">IFERROR(SMALL(IF($D$2:$D1552=D643,$A$2:$A$911*1.001),1),"")</f>
        <v/>
      </c>
      <c r="H643" s="21" t="str">
        <f aca="false" t="array" ref="H643:H643">IFERROR(SMALL(IF($D$2:$D1552=D643,$A$2:$A$911*1.0001),2),"")</f>
        <v/>
      </c>
      <c r="I643" s="21" t="str">
        <f aca="false" t="array" ref="I643:I643">IFERROR(SMALL(IF($D$2:$D1552=D643,$A$2:$A$911*1.00001),3),"")</f>
        <v/>
      </c>
      <c r="J643" s="21" t="str">
        <f aca="false" t="array" ref="J643:J643">IFERROR(SMALL(IF($D$2:$D1552=D643,$A$2:$A$911*1.000001),4),"")</f>
        <v/>
      </c>
      <c r="K643" s="30" t="str">
        <f aca="false">IF(A643&lt;&gt;"", IF(COUNT(G643:J643)=4, SUM(G643:J643), "No"), "")</f>
        <v>No</v>
      </c>
      <c r="L643" s="30" t="str">
        <f aca="false">IF(A643&lt;&gt;"", IF(COUNT(G643:I643)=3, SUM(G643:I643), "No"), "")</f>
        <v>No</v>
      </c>
      <c r="M643" s="30" t="str">
        <f aca="false">IF(A643&lt;&gt;"", IF(COUNT(G643:H643)=2, SUM(G643:H643), "No"), "")</f>
        <v>No</v>
      </c>
      <c r="N643" s="30" t="str">
        <f aca="false">'Results 10 year vets'!$D643&amp;":"&amp;Table1[[#Headers],[Male]]</f>
        <v>:Male</v>
      </c>
      <c r="O643" s="31"/>
      <c r="P643" s="31"/>
      <c r="Q643" s="31"/>
      <c r="R643" s="31"/>
      <c r="S643" s="31"/>
      <c r="T643" s="31"/>
      <c r="U643" s="31"/>
      <c r="Z643" s="33" t="str">
        <f aca="false">IF(P643&lt;&gt;"", IF(COUNT(V643:Y643)=4, SUM(V643:Y643), "No"), "")</f>
        <v/>
      </c>
      <c r="AA643" s="33" t="str">
        <f aca="false">IF(P643&lt;&gt;"", IF(COUNT(V643:X643)=3, SUM(V643:X643), "No"), "")</f>
        <v/>
      </c>
      <c r="AB643" s="33" t="str">
        <f aca="false">IF(P643&lt;&gt;"", IF(COUNT(V643:W643)=2, SUM(V643:W643), "No"), "")</f>
        <v/>
      </c>
      <c r="AC643" s="33"/>
      <c r="AD643" s="31"/>
      <c r="AE643" s="31"/>
      <c r="AF643" s="31"/>
      <c r="AG643" s="31"/>
      <c r="AH643" s="31"/>
      <c r="AI643" s="31"/>
      <c r="AJ643" s="31"/>
      <c r="AK643" s="31"/>
      <c r="AL643" s="31"/>
      <c r="AM643" s="31"/>
      <c r="AN643" s="31"/>
      <c r="AO643" s="31"/>
      <c r="AP643" s="31"/>
      <c r="AQ643" s="31"/>
      <c r="AR643" s="31"/>
      <c r="AS643" s="31"/>
      <c r="AT643" s="31"/>
      <c r="AU643" s="31"/>
      <c r="AV643" s="31"/>
      <c r="AW643" s="31"/>
      <c r="AX643" s="31"/>
      <c r="AY643" s="31"/>
      <c r="AZ643" s="31"/>
      <c r="BA643" s="31"/>
      <c r="BB643" s="31"/>
      <c r="BC643" s="31"/>
      <c r="BD643" s="31"/>
      <c r="BE643" s="31"/>
      <c r="BF643" s="31"/>
      <c r="BG643" s="31"/>
      <c r="BH643" s="31"/>
      <c r="BI643" s="31"/>
      <c r="BJ643" s="31"/>
      <c r="BK643" s="31"/>
      <c r="BL643" s="31"/>
      <c r="BM643" s="31"/>
      <c r="BN643" s="31"/>
      <c r="BO643" s="31"/>
      <c r="BP643" s="31"/>
      <c r="BQ643" s="31"/>
      <c r="BR643" s="31"/>
      <c r="BS643" s="31"/>
      <c r="BT643" s="31"/>
      <c r="BU643" s="31"/>
      <c r="BV643" s="31"/>
      <c r="BW643" s="31"/>
      <c r="BX643" s="31"/>
      <c r="BY643" s="31"/>
      <c r="BZ643" s="31"/>
      <c r="CA643" s="31"/>
      <c r="CB643" s="31"/>
      <c r="CC643" s="31"/>
      <c r="CD643" s="31"/>
      <c r="CE643" s="31"/>
      <c r="CF643" s="31"/>
      <c r="CG643" s="31"/>
      <c r="CH643" s="31"/>
      <c r="CI643" s="31"/>
      <c r="CJ643" s="31"/>
      <c r="CK643" s="31"/>
      <c r="CL643" s="31"/>
      <c r="CM643" s="31"/>
      <c r="CN643" s="31"/>
      <c r="CO643" s="31"/>
      <c r="CP643" s="31"/>
      <c r="CQ643" s="31"/>
      <c r="CR643" s="31"/>
      <c r="CS643" s="31"/>
      <c r="CT643" s="31"/>
      <c r="CU643" s="31"/>
      <c r="CV643" s="31"/>
      <c r="CW643" s="31"/>
      <c r="CX643" s="31"/>
      <c r="CY643" s="31"/>
      <c r="CZ643" s="31"/>
      <c r="DA643" s="31"/>
      <c r="DB643" s="31"/>
      <c r="DC643" s="31"/>
      <c r="DD643" s="31"/>
      <c r="DE643" s="31"/>
      <c r="DF643" s="31"/>
      <c r="DG643" s="31"/>
      <c r="DH643" s="31"/>
      <c r="DI643" s="31"/>
      <c r="DJ643" s="31"/>
      <c r="DK643" s="31"/>
      <c r="DL643" s="31"/>
      <c r="DM643" s="31"/>
      <c r="DN643" s="31"/>
      <c r="DO643" s="31"/>
      <c r="DP643" s="31"/>
      <c r="DQ643" s="31"/>
      <c r="DR643" s="31"/>
      <c r="DS643" s="31"/>
      <c r="DT643" s="31"/>
      <c r="DU643" s="31"/>
      <c r="DV643" s="31"/>
      <c r="DW643" s="31"/>
    </row>
    <row r="644" customFormat="false" ht="15.75" hidden="false" customHeight="true" outlineLevel="0" collapsed="false">
      <c r="A644" s="21" t="n">
        <v>643</v>
      </c>
      <c r="B644" s="21" t="str">
        <f aca="false">IFERROR(VLOOKUP($A$1&amp;":"&amp;A644,'Finish order'!C:K,6,FALSE()),"")</f>
        <v/>
      </c>
      <c r="C644" s="21" t="str">
        <f aca="false">IFERROR(VLOOKUP(A$1&amp;":"&amp;A644,'Finish order'!$C:$K,9,FALSE()),"")</f>
        <v/>
      </c>
      <c r="D644" s="21" t="str">
        <f aca="false">IFERROR(VLOOKUP(A$1&amp;":"&amp;A644,'Finish order'!$C:$K,7,FALSE()),"")</f>
        <v/>
      </c>
      <c r="E644" s="29" t="str">
        <f aca="false">IFERROR(VLOOKUP($A$1&amp;":"&amp;A644,'Finish order'!C:K,5,FALSE()),"")</f>
        <v/>
      </c>
      <c r="F644" s="21" t="str">
        <f aca="false">IFERROR(VLOOKUP($A$1&amp;":"&amp;A644,'Finish order'!C:K,4,FALSE()),"")</f>
        <v/>
      </c>
      <c r="G644" s="21" t="str">
        <f aca="false" t="array" ref="G644:G644">IFERROR(SMALL(IF($D$2:$D1553=D644,$A$2:$A$911*1.001),1),"")</f>
        <v/>
      </c>
      <c r="H644" s="21" t="str">
        <f aca="false" t="array" ref="H644:H644">IFERROR(SMALL(IF($D$2:$D1553=D644,$A$2:$A$911*1.0001),2),"")</f>
        <v/>
      </c>
      <c r="I644" s="21" t="str">
        <f aca="false" t="array" ref="I644:I644">IFERROR(SMALL(IF($D$2:$D1553=D644,$A$2:$A$911*1.00001),3),"")</f>
        <v/>
      </c>
      <c r="J644" s="21" t="str">
        <f aca="false" t="array" ref="J644:J644">IFERROR(SMALL(IF($D$2:$D1553=D644,$A$2:$A$911*1.000001),4),"")</f>
        <v/>
      </c>
      <c r="K644" s="30" t="str">
        <f aca="false">IF(A644&lt;&gt;"", IF(COUNT(G644:J644)=4, SUM(G644:J644), "No"), "")</f>
        <v>No</v>
      </c>
      <c r="L644" s="30" t="str">
        <f aca="false">IF(A644&lt;&gt;"", IF(COUNT(G644:I644)=3, SUM(G644:I644), "No"), "")</f>
        <v>No</v>
      </c>
      <c r="M644" s="30" t="str">
        <f aca="false">IF(A644&lt;&gt;"", IF(COUNT(G644:H644)=2, SUM(G644:H644), "No"), "")</f>
        <v>No</v>
      </c>
      <c r="N644" s="30" t="str">
        <f aca="false">'Results 10 year vets'!$D644&amp;":"&amp;Table1[[#Headers],[Male]]</f>
        <v>:Male</v>
      </c>
      <c r="O644" s="31"/>
      <c r="P644" s="31"/>
      <c r="Q644" s="31"/>
      <c r="R644" s="31"/>
      <c r="S644" s="31"/>
      <c r="T644" s="31"/>
      <c r="U644" s="31"/>
      <c r="Z644" s="33" t="str">
        <f aca="false">IF(P644&lt;&gt;"", IF(COUNT(V644:Y644)=4, SUM(V644:Y644), "No"), "")</f>
        <v/>
      </c>
      <c r="AA644" s="33" t="str">
        <f aca="false">IF(P644&lt;&gt;"", IF(COUNT(V644:X644)=3, SUM(V644:X644), "No"), "")</f>
        <v/>
      </c>
      <c r="AB644" s="33" t="str">
        <f aca="false">IF(P644&lt;&gt;"", IF(COUNT(V644:W644)=2, SUM(V644:W644), "No"), "")</f>
        <v/>
      </c>
      <c r="AC644" s="33"/>
      <c r="AD644" s="31"/>
      <c r="AE644" s="31"/>
      <c r="AF644" s="31"/>
      <c r="AG644" s="31"/>
      <c r="AH644" s="31"/>
      <c r="AI644" s="31"/>
      <c r="AJ644" s="31"/>
      <c r="AK644" s="31"/>
      <c r="AL644" s="31"/>
      <c r="AM644" s="31"/>
      <c r="AN644" s="31"/>
      <c r="AO644" s="31"/>
      <c r="AP644" s="31"/>
      <c r="AQ644" s="31"/>
      <c r="AR644" s="31"/>
      <c r="AS644" s="31"/>
      <c r="AT644" s="31"/>
      <c r="AU644" s="31"/>
      <c r="AV644" s="31"/>
      <c r="AW644" s="31"/>
      <c r="AX644" s="31"/>
      <c r="AY644" s="31"/>
      <c r="AZ644" s="31"/>
      <c r="BA644" s="31"/>
      <c r="BB644" s="31"/>
      <c r="BC644" s="31"/>
      <c r="BD644" s="31"/>
      <c r="BE644" s="31"/>
      <c r="BF644" s="31"/>
      <c r="BG644" s="31"/>
      <c r="BH644" s="31"/>
      <c r="BI644" s="31"/>
      <c r="BJ644" s="31"/>
      <c r="BK644" s="31"/>
      <c r="BL644" s="31"/>
      <c r="BM644" s="31"/>
      <c r="BN644" s="31"/>
      <c r="BO644" s="31"/>
      <c r="BP644" s="31"/>
      <c r="BQ644" s="31"/>
      <c r="BR644" s="31"/>
      <c r="BS644" s="31"/>
      <c r="BT644" s="31"/>
      <c r="BU644" s="31"/>
      <c r="BV644" s="31"/>
      <c r="BW644" s="31"/>
      <c r="BX644" s="31"/>
      <c r="BY644" s="31"/>
      <c r="BZ644" s="31"/>
      <c r="CA644" s="31"/>
      <c r="CB644" s="31"/>
      <c r="CC644" s="31"/>
      <c r="CD644" s="31"/>
      <c r="CE644" s="31"/>
      <c r="CF644" s="31"/>
      <c r="CG644" s="31"/>
      <c r="CH644" s="31"/>
      <c r="CI644" s="31"/>
      <c r="CJ644" s="31"/>
      <c r="CK644" s="31"/>
      <c r="CL644" s="31"/>
      <c r="CM644" s="31"/>
      <c r="CN644" s="31"/>
      <c r="CO644" s="31"/>
      <c r="CP644" s="31"/>
      <c r="CQ644" s="31"/>
      <c r="CR644" s="31"/>
      <c r="CS644" s="31"/>
      <c r="CT644" s="31"/>
      <c r="CU644" s="31"/>
      <c r="CV644" s="31"/>
      <c r="CW644" s="31"/>
      <c r="CX644" s="31"/>
      <c r="CY644" s="31"/>
      <c r="CZ644" s="31"/>
      <c r="DA644" s="31"/>
      <c r="DB644" s="31"/>
      <c r="DC644" s="31"/>
      <c r="DD644" s="31"/>
      <c r="DE644" s="31"/>
      <c r="DF644" s="31"/>
      <c r="DG644" s="31"/>
      <c r="DH644" s="31"/>
      <c r="DI644" s="31"/>
      <c r="DJ644" s="31"/>
      <c r="DK644" s="31"/>
      <c r="DL644" s="31"/>
      <c r="DM644" s="31"/>
      <c r="DN644" s="31"/>
      <c r="DO644" s="31"/>
      <c r="DP644" s="31"/>
      <c r="DQ644" s="31"/>
      <c r="DR644" s="31"/>
      <c r="DS644" s="31"/>
      <c r="DT644" s="31"/>
      <c r="DU644" s="31"/>
      <c r="DV644" s="31"/>
      <c r="DW644" s="31"/>
    </row>
    <row r="645" customFormat="false" ht="15.75" hidden="false" customHeight="true" outlineLevel="0" collapsed="false">
      <c r="A645" s="21" t="n">
        <v>644</v>
      </c>
      <c r="B645" s="21" t="str">
        <f aca="false">IFERROR(VLOOKUP($A$1&amp;":"&amp;A645,'Finish order'!C:K,6,FALSE()),"")</f>
        <v/>
      </c>
      <c r="C645" s="21" t="str">
        <f aca="false">IFERROR(VLOOKUP(A$1&amp;":"&amp;A645,'Finish order'!$C:$K,9,FALSE()),"")</f>
        <v/>
      </c>
      <c r="D645" s="21" t="str">
        <f aca="false">IFERROR(VLOOKUP(A$1&amp;":"&amp;A645,'Finish order'!$C:$K,7,FALSE()),"")</f>
        <v/>
      </c>
      <c r="E645" s="29" t="str">
        <f aca="false">IFERROR(VLOOKUP($A$1&amp;":"&amp;A645,'Finish order'!C:K,5,FALSE()),"")</f>
        <v/>
      </c>
      <c r="F645" s="21" t="str">
        <f aca="false">IFERROR(VLOOKUP($A$1&amp;":"&amp;A645,'Finish order'!C:K,4,FALSE()),"")</f>
        <v/>
      </c>
      <c r="G645" s="21" t="str">
        <f aca="false" t="array" ref="G645:G645">IFERROR(SMALL(IF($D$2:$D1554=D645,$A$2:$A$911*1.001),1),"")</f>
        <v/>
      </c>
      <c r="H645" s="21" t="str">
        <f aca="false" t="array" ref="H645:H645">IFERROR(SMALL(IF($D$2:$D1554=D645,$A$2:$A$911*1.0001),2),"")</f>
        <v/>
      </c>
      <c r="I645" s="21" t="str">
        <f aca="false" t="array" ref="I645:I645">IFERROR(SMALL(IF($D$2:$D1554=D645,$A$2:$A$911*1.00001),3),"")</f>
        <v/>
      </c>
      <c r="J645" s="21" t="str">
        <f aca="false" t="array" ref="J645:J645">IFERROR(SMALL(IF($D$2:$D1554=D645,$A$2:$A$911*1.000001),4),"")</f>
        <v/>
      </c>
      <c r="K645" s="30" t="str">
        <f aca="false">IF(A645&lt;&gt;"", IF(COUNT(G645:J645)=4, SUM(G645:J645), "No"), "")</f>
        <v>No</v>
      </c>
      <c r="L645" s="30" t="str">
        <f aca="false">IF(A645&lt;&gt;"", IF(COUNT(G645:I645)=3, SUM(G645:I645), "No"), "")</f>
        <v>No</v>
      </c>
      <c r="M645" s="30" t="str">
        <f aca="false">IF(A645&lt;&gt;"", IF(COUNT(G645:H645)=2, SUM(G645:H645), "No"), "")</f>
        <v>No</v>
      </c>
      <c r="N645" s="30" t="str">
        <f aca="false">'Results 10 year vets'!$D645&amp;":"&amp;Table1[[#Headers],[Male]]</f>
        <v>:Male</v>
      </c>
      <c r="O645" s="31"/>
      <c r="P645" s="31"/>
      <c r="Q645" s="31"/>
      <c r="R645" s="31"/>
      <c r="S645" s="31"/>
      <c r="T645" s="31"/>
      <c r="U645" s="31"/>
      <c r="Z645" s="33" t="str">
        <f aca="false">IF(P645&lt;&gt;"", IF(COUNT(V645:Y645)=4, SUM(V645:Y645), "No"), "")</f>
        <v/>
      </c>
      <c r="AA645" s="33" t="str">
        <f aca="false">IF(P645&lt;&gt;"", IF(COUNT(V645:X645)=3, SUM(V645:X645), "No"), "")</f>
        <v/>
      </c>
      <c r="AB645" s="33" t="str">
        <f aca="false">IF(P645&lt;&gt;"", IF(COUNT(V645:W645)=2, SUM(V645:W645), "No"), "")</f>
        <v/>
      </c>
      <c r="AC645" s="33"/>
      <c r="AD645" s="31"/>
      <c r="AE645" s="31"/>
      <c r="AF645" s="31"/>
      <c r="AG645" s="31"/>
      <c r="AH645" s="31"/>
      <c r="AI645" s="31"/>
      <c r="AJ645" s="31"/>
      <c r="AK645" s="31"/>
      <c r="AL645" s="31"/>
      <c r="AM645" s="31"/>
      <c r="AN645" s="31"/>
      <c r="AO645" s="31"/>
      <c r="AP645" s="31"/>
      <c r="AQ645" s="31"/>
      <c r="AR645" s="31"/>
      <c r="AS645" s="31"/>
      <c r="AT645" s="31"/>
      <c r="AU645" s="31"/>
      <c r="AV645" s="31"/>
      <c r="AW645" s="31"/>
      <c r="AX645" s="31"/>
      <c r="AY645" s="31"/>
      <c r="AZ645" s="31"/>
      <c r="BA645" s="31"/>
      <c r="BB645" s="31"/>
      <c r="BC645" s="31"/>
      <c r="BD645" s="31"/>
      <c r="BE645" s="31"/>
      <c r="BF645" s="31"/>
      <c r="BG645" s="31"/>
      <c r="BH645" s="31"/>
      <c r="BI645" s="31"/>
      <c r="BJ645" s="31"/>
      <c r="BK645" s="31"/>
      <c r="BL645" s="31"/>
      <c r="BM645" s="31"/>
      <c r="BN645" s="31"/>
      <c r="BO645" s="31"/>
      <c r="BP645" s="31"/>
      <c r="BQ645" s="31"/>
      <c r="BR645" s="31"/>
      <c r="BS645" s="31"/>
      <c r="BT645" s="31"/>
      <c r="BU645" s="31"/>
      <c r="BV645" s="31"/>
      <c r="BW645" s="31"/>
      <c r="BX645" s="31"/>
      <c r="BY645" s="31"/>
      <c r="BZ645" s="31"/>
      <c r="CA645" s="31"/>
      <c r="CB645" s="31"/>
      <c r="CC645" s="31"/>
      <c r="CD645" s="31"/>
      <c r="CE645" s="31"/>
      <c r="CF645" s="31"/>
      <c r="CG645" s="31"/>
      <c r="CH645" s="31"/>
      <c r="CI645" s="31"/>
      <c r="CJ645" s="31"/>
      <c r="CK645" s="31"/>
      <c r="CL645" s="31"/>
      <c r="CM645" s="31"/>
      <c r="CN645" s="31"/>
      <c r="CO645" s="31"/>
      <c r="CP645" s="31"/>
      <c r="CQ645" s="31"/>
      <c r="CR645" s="31"/>
      <c r="CS645" s="31"/>
      <c r="CT645" s="31"/>
      <c r="CU645" s="31"/>
      <c r="CV645" s="31"/>
      <c r="CW645" s="31"/>
      <c r="CX645" s="31"/>
      <c r="CY645" s="31"/>
      <c r="CZ645" s="31"/>
      <c r="DA645" s="31"/>
      <c r="DB645" s="31"/>
      <c r="DC645" s="31"/>
      <c r="DD645" s="31"/>
      <c r="DE645" s="31"/>
      <c r="DF645" s="31"/>
      <c r="DG645" s="31"/>
      <c r="DH645" s="31"/>
      <c r="DI645" s="31"/>
      <c r="DJ645" s="31"/>
      <c r="DK645" s="31"/>
      <c r="DL645" s="31"/>
      <c r="DM645" s="31"/>
      <c r="DN645" s="31"/>
      <c r="DO645" s="31"/>
      <c r="DP645" s="31"/>
      <c r="DQ645" s="31"/>
      <c r="DR645" s="31"/>
      <c r="DS645" s="31"/>
      <c r="DT645" s="31"/>
      <c r="DU645" s="31"/>
      <c r="DV645" s="31"/>
      <c r="DW645" s="31"/>
    </row>
    <row r="646" customFormat="false" ht="15.75" hidden="false" customHeight="true" outlineLevel="0" collapsed="false">
      <c r="A646" s="21" t="n">
        <v>645</v>
      </c>
      <c r="B646" s="21" t="str">
        <f aca="false">IFERROR(VLOOKUP($A$1&amp;":"&amp;A646,'Finish order'!C:K,6,FALSE()),"")</f>
        <v/>
      </c>
      <c r="C646" s="21" t="str">
        <f aca="false">IFERROR(VLOOKUP(A$1&amp;":"&amp;A646,'Finish order'!$C:$K,9,FALSE()),"")</f>
        <v/>
      </c>
      <c r="D646" s="21" t="str">
        <f aca="false">IFERROR(VLOOKUP(A$1&amp;":"&amp;A646,'Finish order'!$C:$K,7,FALSE()),"")</f>
        <v/>
      </c>
      <c r="E646" s="29" t="str">
        <f aca="false">IFERROR(VLOOKUP($A$1&amp;":"&amp;A646,'Finish order'!C:K,5,FALSE()),"")</f>
        <v/>
      </c>
      <c r="F646" s="21" t="str">
        <f aca="false">IFERROR(VLOOKUP($A$1&amp;":"&amp;A646,'Finish order'!C:K,4,FALSE()),"")</f>
        <v/>
      </c>
      <c r="G646" s="21" t="str">
        <f aca="false" t="array" ref="G646:G646">IFERROR(SMALL(IF($D$2:$D1555=D646,$A$2:$A$911*1.001),1),"")</f>
        <v/>
      </c>
      <c r="H646" s="21" t="str">
        <f aca="false" t="array" ref="H646:H646">IFERROR(SMALL(IF($D$2:$D1555=D646,$A$2:$A$911*1.0001),2),"")</f>
        <v/>
      </c>
      <c r="I646" s="21" t="str">
        <f aca="false" t="array" ref="I646:I646">IFERROR(SMALL(IF($D$2:$D1555=D646,$A$2:$A$911*1.00001),3),"")</f>
        <v/>
      </c>
      <c r="J646" s="21" t="str">
        <f aca="false" t="array" ref="J646:J646">IFERROR(SMALL(IF($D$2:$D1555=D646,$A$2:$A$911*1.000001),4),"")</f>
        <v/>
      </c>
      <c r="K646" s="30" t="str">
        <f aca="false">IF(A646&lt;&gt;"", IF(COUNT(G646:J646)=4, SUM(G646:J646), "No"), "")</f>
        <v>No</v>
      </c>
      <c r="L646" s="30" t="str">
        <f aca="false">IF(A646&lt;&gt;"", IF(COUNT(G646:I646)=3, SUM(G646:I646), "No"), "")</f>
        <v>No</v>
      </c>
      <c r="M646" s="30" t="str">
        <f aca="false">IF(A646&lt;&gt;"", IF(COUNT(G646:H646)=2, SUM(G646:H646), "No"), "")</f>
        <v>No</v>
      </c>
      <c r="N646" s="30" t="str">
        <f aca="false">'Results 10 year vets'!$D646&amp;":"&amp;Table1[[#Headers],[Male]]</f>
        <v>:Male</v>
      </c>
      <c r="O646" s="31"/>
      <c r="P646" s="31"/>
      <c r="Q646" s="31"/>
      <c r="R646" s="31"/>
      <c r="S646" s="31"/>
      <c r="T646" s="31"/>
      <c r="U646" s="31"/>
      <c r="Z646" s="33" t="str">
        <f aca="false">IF(P646&lt;&gt;"", IF(COUNT(V646:Y646)=4, SUM(V646:Y646), "No"), "")</f>
        <v/>
      </c>
      <c r="AA646" s="33" t="str">
        <f aca="false">IF(P646&lt;&gt;"", IF(COUNT(V646:X646)=3, SUM(V646:X646), "No"), "")</f>
        <v/>
      </c>
      <c r="AB646" s="33" t="str">
        <f aca="false">IF(P646&lt;&gt;"", IF(COUNT(V646:W646)=2, SUM(V646:W646), "No"), "")</f>
        <v/>
      </c>
      <c r="AC646" s="33"/>
      <c r="AD646" s="31"/>
      <c r="AE646" s="31"/>
      <c r="AF646" s="31"/>
      <c r="AG646" s="31"/>
      <c r="AH646" s="31"/>
      <c r="AI646" s="31"/>
      <c r="AJ646" s="31"/>
      <c r="AK646" s="31"/>
      <c r="AL646" s="31"/>
      <c r="AM646" s="31"/>
      <c r="AN646" s="31"/>
      <c r="AO646" s="31"/>
      <c r="AP646" s="31"/>
      <c r="AQ646" s="31"/>
      <c r="AR646" s="31"/>
      <c r="AS646" s="31"/>
      <c r="AT646" s="31"/>
      <c r="AU646" s="31"/>
      <c r="AV646" s="31"/>
      <c r="AW646" s="31"/>
      <c r="AX646" s="31"/>
      <c r="AY646" s="31"/>
      <c r="AZ646" s="31"/>
      <c r="BA646" s="31"/>
      <c r="BB646" s="31"/>
      <c r="BC646" s="31"/>
      <c r="BD646" s="31"/>
      <c r="BE646" s="31"/>
      <c r="BF646" s="31"/>
      <c r="BG646" s="31"/>
      <c r="BH646" s="31"/>
      <c r="BI646" s="31"/>
      <c r="BJ646" s="31"/>
      <c r="BK646" s="31"/>
      <c r="BL646" s="31"/>
      <c r="BM646" s="31"/>
      <c r="BN646" s="31"/>
      <c r="BO646" s="31"/>
      <c r="BP646" s="31"/>
      <c r="BQ646" s="31"/>
      <c r="BR646" s="31"/>
      <c r="BS646" s="31"/>
      <c r="BT646" s="31"/>
      <c r="BU646" s="31"/>
      <c r="BV646" s="31"/>
      <c r="BW646" s="31"/>
      <c r="BX646" s="31"/>
      <c r="BY646" s="31"/>
      <c r="BZ646" s="31"/>
      <c r="CA646" s="31"/>
      <c r="CB646" s="31"/>
      <c r="CC646" s="31"/>
      <c r="CD646" s="31"/>
      <c r="CE646" s="31"/>
      <c r="CF646" s="31"/>
      <c r="CG646" s="31"/>
      <c r="CH646" s="31"/>
      <c r="CI646" s="31"/>
      <c r="CJ646" s="31"/>
      <c r="CK646" s="31"/>
      <c r="CL646" s="31"/>
      <c r="CM646" s="31"/>
      <c r="CN646" s="31"/>
      <c r="CO646" s="31"/>
      <c r="CP646" s="31"/>
      <c r="CQ646" s="31"/>
      <c r="CR646" s="31"/>
      <c r="CS646" s="31"/>
      <c r="CT646" s="31"/>
      <c r="CU646" s="31"/>
      <c r="CV646" s="31"/>
      <c r="CW646" s="31"/>
      <c r="CX646" s="31"/>
      <c r="CY646" s="31"/>
      <c r="CZ646" s="31"/>
      <c r="DA646" s="31"/>
      <c r="DB646" s="31"/>
      <c r="DC646" s="31"/>
      <c r="DD646" s="31"/>
      <c r="DE646" s="31"/>
      <c r="DF646" s="31"/>
      <c r="DG646" s="31"/>
      <c r="DH646" s="31"/>
      <c r="DI646" s="31"/>
      <c r="DJ646" s="31"/>
      <c r="DK646" s="31"/>
      <c r="DL646" s="31"/>
      <c r="DM646" s="31"/>
      <c r="DN646" s="31"/>
      <c r="DO646" s="31"/>
      <c r="DP646" s="31"/>
      <c r="DQ646" s="31"/>
      <c r="DR646" s="31"/>
      <c r="DS646" s="31"/>
      <c r="DT646" s="31"/>
      <c r="DU646" s="31"/>
      <c r="DV646" s="31"/>
      <c r="DW646" s="31"/>
    </row>
    <row r="647" customFormat="false" ht="15.75" hidden="false" customHeight="true" outlineLevel="0" collapsed="false">
      <c r="A647" s="21" t="n">
        <v>646</v>
      </c>
      <c r="B647" s="21" t="str">
        <f aca="false">IFERROR(VLOOKUP($A$1&amp;":"&amp;A647,'Finish order'!C:K,6,FALSE()),"")</f>
        <v/>
      </c>
      <c r="C647" s="21" t="str">
        <f aca="false">IFERROR(VLOOKUP(A$1&amp;":"&amp;A647,'Finish order'!$C:$K,9,FALSE()),"")</f>
        <v/>
      </c>
      <c r="D647" s="21" t="str">
        <f aca="false">IFERROR(VLOOKUP(A$1&amp;":"&amp;A647,'Finish order'!$C:$K,7,FALSE()),"")</f>
        <v/>
      </c>
      <c r="E647" s="29" t="str">
        <f aca="false">IFERROR(VLOOKUP($A$1&amp;":"&amp;A647,'Finish order'!C:K,5,FALSE()),"")</f>
        <v/>
      </c>
      <c r="F647" s="21" t="str">
        <f aca="false">IFERROR(VLOOKUP($A$1&amp;":"&amp;A647,'Finish order'!C:K,4,FALSE()),"")</f>
        <v/>
      </c>
      <c r="G647" s="21" t="str">
        <f aca="false" t="array" ref="G647:G647">IFERROR(SMALL(IF($D$2:$D1556=D647,$A$2:$A$911*1.001),1),"")</f>
        <v/>
      </c>
      <c r="H647" s="21" t="str">
        <f aca="false" t="array" ref="H647:H647">IFERROR(SMALL(IF($D$2:$D1556=D647,$A$2:$A$911*1.0001),2),"")</f>
        <v/>
      </c>
      <c r="I647" s="21" t="str">
        <f aca="false" t="array" ref="I647:I647">IFERROR(SMALL(IF($D$2:$D1556=D647,$A$2:$A$911*1.00001),3),"")</f>
        <v/>
      </c>
      <c r="J647" s="21" t="str">
        <f aca="false" t="array" ref="J647:J647">IFERROR(SMALL(IF($D$2:$D1556=D647,$A$2:$A$911*1.000001),4),"")</f>
        <v/>
      </c>
      <c r="K647" s="30" t="str">
        <f aca="false">IF(A647&lt;&gt;"", IF(COUNT(G647:J647)=4, SUM(G647:J647), "No"), "")</f>
        <v>No</v>
      </c>
      <c r="L647" s="30" t="str">
        <f aca="false">IF(A647&lt;&gt;"", IF(COUNT(G647:I647)=3, SUM(G647:I647), "No"), "")</f>
        <v>No</v>
      </c>
      <c r="M647" s="30" t="str">
        <f aca="false">IF(A647&lt;&gt;"", IF(COUNT(G647:H647)=2, SUM(G647:H647), "No"), "")</f>
        <v>No</v>
      </c>
      <c r="N647" s="30" t="str">
        <f aca="false">'Results 10 year vets'!$D647&amp;":"&amp;Table1[[#Headers],[Male]]</f>
        <v>:Male</v>
      </c>
      <c r="O647" s="31"/>
      <c r="P647" s="31"/>
      <c r="Q647" s="31"/>
      <c r="R647" s="31"/>
      <c r="S647" s="31"/>
      <c r="T647" s="31"/>
      <c r="U647" s="31"/>
      <c r="Z647" s="33" t="str">
        <f aca="false">IF(P647&lt;&gt;"", IF(COUNT(V647:Y647)=4, SUM(V647:Y647), "No"), "")</f>
        <v/>
      </c>
      <c r="AA647" s="33" t="str">
        <f aca="false">IF(P647&lt;&gt;"", IF(COUNT(V647:X647)=3, SUM(V647:X647), "No"), "")</f>
        <v/>
      </c>
      <c r="AB647" s="33" t="str">
        <f aca="false">IF(P647&lt;&gt;"", IF(COUNT(V647:W647)=2, SUM(V647:W647), "No"), "")</f>
        <v/>
      </c>
      <c r="AC647" s="33"/>
      <c r="AD647" s="31"/>
      <c r="AE647" s="31"/>
      <c r="AF647" s="31"/>
      <c r="AG647" s="31"/>
      <c r="AH647" s="31"/>
      <c r="AI647" s="31"/>
      <c r="AJ647" s="31"/>
      <c r="AK647" s="31"/>
      <c r="AL647" s="31"/>
      <c r="AM647" s="31"/>
      <c r="AN647" s="31"/>
      <c r="AO647" s="31"/>
      <c r="AP647" s="31"/>
      <c r="AQ647" s="31"/>
      <c r="AR647" s="31"/>
      <c r="AS647" s="31"/>
      <c r="AT647" s="31"/>
      <c r="AU647" s="31"/>
      <c r="AV647" s="31"/>
      <c r="AW647" s="31"/>
      <c r="AX647" s="31"/>
      <c r="AY647" s="31"/>
      <c r="AZ647" s="31"/>
      <c r="BA647" s="31"/>
      <c r="BB647" s="31"/>
      <c r="BC647" s="31"/>
      <c r="BD647" s="31"/>
      <c r="BE647" s="31"/>
      <c r="BF647" s="31"/>
      <c r="BG647" s="31"/>
      <c r="BH647" s="31"/>
      <c r="BI647" s="31"/>
      <c r="BJ647" s="31"/>
      <c r="BK647" s="31"/>
      <c r="BL647" s="31"/>
      <c r="BM647" s="31"/>
      <c r="BN647" s="31"/>
      <c r="BO647" s="31"/>
      <c r="BP647" s="31"/>
      <c r="BQ647" s="31"/>
      <c r="BR647" s="31"/>
      <c r="BS647" s="31"/>
      <c r="BT647" s="31"/>
      <c r="BU647" s="31"/>
      <c r="BV647" s="31"/>
      <c r="BW647" s="31"/>
      <c r="BX647" s="31"/>
      <c r="BY647" s="31"/>
      <c r="BZ647" s="31"/>
      <c r="CA647" s="31"/>
      <c r="CB647" s="31"/>
      <c r="CC647" s="31"/>
      <c r="CD647" s="31"/>
      <c r="CE647" s="31"/>
      <c r="CF647" s="31"/>
      <c r="CG647" s="31"/>
      <c r="CH647" s="31"/>
      <c r="CI647" s="31"/>
      <c r="CJ647" s="31"/>
      <c r="CK647" s="31"/>
      <c r="CL647" s="31"/>
      <c r="CM647" s="31"/>
      <c r="CN647" s="31"/>
      <c r="CO647" s="31"/>
      <c r="CP647" s="31"/>
      <c r="CQ647" s="31"/>
      <c r="CR647" s="31"/>
      <c r="CS647" s="31"/>
      <c r="CT647" s="31"/>
      <c r="CU647" s="31"/>
      <c r="CV647" s="31"/>
      <c r="CW647" s="31"/>
      <c r="CX647" s="31"/>
      <c r="CY647" s="31"/>
      <c r="CZ647" s="31"/>
      <c r="DA647" s="31"/>
      <c r="DB647" s="31"/>
      <c r="DC647" s="31"/>
      <c r="DD647" s="31"/>
      <c r="DE647" s="31"/>
      <c r="DF647" s="31"/>
      <c r="DG647" s="31"/>
      <c r="DH647" s="31"/>
      <c r="DI647" s="31"/>
      <c r="DJ647" s="31"/>
      <c r="DK647" s="31"/>
      <c r="DL647" s="31"/>
      <c r="DM647" s="31"/>
      <c r="DN647" s="31"/>
      <c r="DO647" s="31"/>
      <c r="DP647" s="31"/>
      <c r="DQ647" s="31"/>
      <c r="DR647" s="31"/>
      <c r="DS647" s="31"/>
      <c r="DT647" s="31"/>
      <c r="DU647" s="31"/>
      <c r="DV647" s="31"/>
      <c r="DW647" s="31"/>
    </row>
    <row r="648" customFormat="false" ht="15.75" hidden="false" customHeight="true" outlineLevel="0" collapsed="false">
      <c r="A648" s="21" t="n">
        <v>647</v>
      </c>
      <c r="B648" s="21" t="str">
        <f aca="false">IFERROR(VLOOKUP($A$1&amp;":"&amp;A648,'Finish order'!C:K,6,FALSE()),"")</f>
        <v/>
      </c>
      <c r="C648" s="21" t="str">
        <f aca="false">IFERROR(VLOOKUP(A$1&amp;":"&amp;A648,'Finish order'!$C:$K,9,FALSE()),"")</f>
        <v/>
      </c>
      <c r="D648" s="21" t="str">
        <f aca="false">IFERROR(VLOOKUP(A$1&amp;":"&amp;A648,'Finish order'!$C:$K,7,FALSE()),"")</f>
        <v/>
      </c>
      <c r="E648" s="29" t="str">
        <f aca="false">IFERROR(VLOOKUP($A$1&amp;":"&amp;A648,'Finish order'!C:K,5,FALSE()),"")</f>
        <v/>
      </c>
      <c r="F648" s="21" t="str">
        <f aca="false">IFERROR(VLOOKUP($A$1&amp;":"&amp;A648,'Finish order'!C:K,4,FALSE()),"")</f>
        <v/>
      </c>
      <c r="G648" s="21" t="str">
        <f aca="false" t="array" ref="G648:G648">IFERROR(SMALL(IF($D$2:$D1557=D648,$A$2:$A$911*1.001),1),"")</f>
        <v/>
      </c>
      <c r="H648" s="21" t="str">
        <f aca="false" t="array" ref="H648:H648">IFERROR(SMALL(IF($D$2:$D1557=D648,$A$2:$A$911*1.0001),2),"")</f>
        <v/>
      </c>
      <c r="I648" s="21" t="str">
        <f aca="false" t="array" ref="I648:I648">IFERROR(SMALL(IF($D$2:$D1557=D648,$A$2:$A$911*1.00001),3),"")</f>
        <v/>
      </c>
      <c r="J648" s="21" t="str">
        <f aca="false" t="array" ref="J648:J648">IFERROR(SMALL(IF($D$2:$D1557=D648,$A$2:$A$911*1.000001),4),"")</f>
        <v/>
      </c>
      <c r="K648" s="30" t="str">
        <f aca="false">IF(A648&lt;&gt;"", IF(COUNT(G648:J648)=4, SUM(G648:J648), "No"), "")</f>
        <v>No</v>
      </c>
      <c r="L648" s="30" t="str">
        <f aca="false">IF(A648&lt;&gt;"", IF(COUNT(G648:I648)=3, SUM(G648:I648), "No"), "")</f>
        <v>No</v>
      </c>
      <c r="M648" s="30" t="str">
        <f aca="false">IF(A648&lt;&gt;"", IF(COUNT(G648:H648)=2, SUM(G648:H648), "No"), "")</f>
        <v>No</v>
      </c>
      <c r="N648" s="30" t="str">
        <f aca="false">'Results 10 year vets'!$D648&amp;":"&amp;Table1[[#Headers],[Male]]</f>
        <v>:Male</v>
      </c>
      <c r="O648" s="31"/>
      <c r="P648" s="31"/>
      <c r="Q648" s="31"/>
      <c r="R648" s="31"/>
      <c r="S648" s="31"/>
      <c r="T648" s="31"/>
      <c r="U648" s="31"/>
      <c r="Z648" s="33" t="str">
        <f aca="false">IF(P648&lt;&gt;"", IF(COUNT(V648:Y648)=4, SUM(V648:Y648), "No"), "")</f>
        <v/>
      </c>
      <c r="AA648" s="33" t="str">
        <f aca="false">IF(P648&lt;&gt;"", IF(COUNT(V648:X648)=3, SUM(V648:X648), "No"), "")</f>
        <v/>
      </c>
      <c r="AB648" s="33" t="str">
        <f aca="false">IF(P648&lt;&gt;"", IF(COUNT(V648:W648)=2, SUM(V648:W648), "No"), "")</f>
        <v/>
      </c>
      <c r="AC648" s="33"/>
      <c r="AD648" s="31"/>
      <c r="AE648" s="31"/>
      <c r="AF648" s="31"/>
      <c r="AG648" s="31"/>
      <c r="AH648" s="31"/>
      <c r="AI648" s="31"/>
      <c r="AJ648" s="31"/>
      <c r="AK648" s="31"/>
      <c r="AL648" s="31"/>
      <c r="AM648" s="31"/>
      <c r="AN648" s="31"/>
      <c r="AO648" s="31"/>
      <c r="AP648" s="31"/>
      <c r="AQ648" s="31"/>
      <c r="AR648" s="31"/>
      <c r="AS648" s="31"/>
      <c r="AT648" s="31"/>
      <c r="AU648" s="31"/>
      <c r="AV648" s="31"/>
      <c r="AW648" s="31"/>
      <c r="AX648" s="31"/>
      <c r="AY648" s="31"/>
      <c r="AZ648" s="31"/>
      <c r="BA648" s="31"/>
      <c r="BB648" s="31"/>
      <c r="BC648" s="31"/>
      <c r="BD648" s="31"/>
      <c r="BE648" s="31"/>
      <c r="BF648" s="31"/>
      <c r="BG648" s="31"/>
      <c r="BH648" s="31"/>
      <c r="BI648" s="31"/>
      <c r="BJ648" s="31"/>
      <c r="BK648" s="31"/>
      <c r="BL648" s="31"/>
      <c r="BM648" s="31"/>
      <c r="BN648" s="31"/>
      <c r="BO648" s="31"/>
      <c r="BP648" s="31"/>
      <c r="BQ648" s="31"/>
      <c r="BR648" s="31"/>
      <c r="BS648" s="31"/>
      <c r="BT648" s="31"/>
      <c r="BU648" s="31"/>
      <c r="BV648" s="31"/>
      <c r="BW648" s="31"/>
      <c r="BX648" s="31"/>
      <c r="BY648" s="31"/>
      <c r="BZ648" s="31"/>
      <c r="CA648" s="31"/>
      <c r="CB648" s="31"/>
      <c r="CC648" s="31"/>
      <c r="CD648" s="31"/>
      <c r="CE648" s="31"/>
      <c r="CF648" s="31"/>
      <c r="CG648" s="31"/>
      <c r="CH648" s="31"/>
      <c r="CI648" s="31"/>
      <c r="CJ648" s="31"/>
      <c r="CK648" s="31"/>
      <c r="CL648" s="31"/>
      <c r="CM648" s="31"/>
      <c r="CN648" s="31"/>
      <c r="CO648" s="31"/>
      <c r="CP648" s="31"/>
      <c r="CQ648" s="31"/>
      <c r="CR648" s="31"/>
      <c r="CS648" s="31"/>
      <c r="CT648" s="31"/>
      <c r="CU648" s="31"/>
      <c r="CV648" s="31"/>
      <c r="CW648" s="31"/>
      <c r="CX648" s="31"/>
      <c r="CY648" s="31"/>
      <c r="CZ648" s="31"/>
      <c r="DA648" s="31"/>
      <c r="DB648" s="31"/>
      <c r="DC648" s="31"/>
      <c r="DD648" s="31"/>
      <c r="DE648" s="31"/>
      <c r="DF648" s="31"/>
      <c r="DG648" s="31"/>
      <c r="DH648" s="31"/>
      <c r="DI648" s="31"/>
      <c r="DJ648" s="31"/>
      <c r="DK648" s="31"/>
      <c r="DL648" s="31"/>
      <c r="DM648" s="31"/>
      <c r="DN648" s="31"/>
      <c r="DO648" s="31"/>
      <c r="DP648" s="31"/>
      <c r="DQ648" s="31"/>
      <c r="DR648" s="31"/>
      <c r="DS648" s="31"/>
      <c r="DT648" s="31"/>
      <c r="DU648" s="31"/>
      <c r="DV648" s="31"/>
      <c r="DW648" s="31"/>
    </row>
    <row r="649" customFormat="false" ht="15.75" hidden="false" customHeight="true" outlineLevel="0" collapsed="false">
      <c r="A649" s="21" t="n">
        <v>648</v>
      </c>
      <c r="B649" s="21" t="str">
        <f aca="false">IFERROR(VLOOKUP($A$1&amp;":"&amp;A649,'Finish order'!C:K,6,FALSE()),"")</f>
        <v/>
      </c>
      <c r="C649" s="21" t="str">
        <f aca="false">IFERROR(VLOOKUP(A$1&amp;":"&amp;A649,'Finish order'!$C:$K,9,FALSE()),"")</f>
        <v/>
      </c>
      <c r="D649" s="21" t="str">
        <f aca="false">IFERROR(VLOOKUP(A$1&amp;":"&amp;A649,'Finish order'!$C:$K,7,FALSE()),"")</f>
        <v/>
      </c>
      <c r="E649" s="29" t="str">
        <f aca="false">IFERROR(VLOOKUP($A$1&amp;":"&amp;A649,'Finish order'!C:K,5,FALSE()),"")</f>
        <v/>
      </c>
      <c r="F649" s="21" t="str">
        <f aca="false">IFERROR(VLOOKUP($A$1&amp;":"&amp;A649,'Finish order'!C:K,4,FALSE()),"")</f>
        <v/>
      </c>
      <c r="G649" s="21" t="str">
        <f aca="false" t="array" ref="G649:G649">IFERROR(SMALL(IF($D$2:$D1558=D649,$A$2:$A$911*1.001),1),"")</f>
        <v/>
      </c>
      <c r="H649" s="21" t="str">
        <f aca="false" t="array" ref="H649:H649">IFERROR(SMALL(IF($D$2:$D1558=D649,$A$2:$A$911*1.0001),2),"")</f>
        <v/>
      </c>
      <c r="I649" s="21" t="str">
        <f aca="false" t="array" ref="I649:I649">IFERROR(SMALL(IF($D$2:$D1558=D649,$A$2:$A$911*1.00001),3),"")</f>
        <v/>
      </c>
      <c r="J649" s="21" t="str">
        <f aca="false" t="array" ref="J649:J649">IFERROR(SMALL(IF($D$2:$D1558=D649,$A$2:$A$911*1.000001),4),"")</f>
        <v/>
      </c>
      <c r="K649" s="30" t="str">
        <f aca="false">IF(A649&lt;&gt;"", IF(COUNT(G649:J649)=4, SUM(G649:J649), "No"), "")</f>
        <v>No</v>
      </c>
      <c r="L649" s="30" t="str">
        <f aca="false">IF(A649&lt;&gt;"", IF(COUNT(G649:I649)=3, SUM(G649:I649), "No"), "")</f>
        <v>No</v>
      </c>
      <c r="M649" s="30" t="str">
        <f aca="false">IF(A649&lt;&gt;"", IF(COUNT(G649:H649)=2, SUM(G649:H649), "No"), "")</f>
        <v>No</v>
      </c>
      <c r="N649" s="30" t="str">
        <f aca="false">'Results 10 year vets'!$D649&amp;":"&amp;Table1[[#Headers],[Male]]</f>
        <v>:Male</v>
      </c>
      <c r="O649" s="31"/>
      <c r="P649" s="31"/>
      <c r="Q649" s="31"/>
      <c r="R649" s="31"/>
      <c r="S649" s="31"/>
      <c r="T649" s="31"/>
      <c r="U649" s="31"/>
      <c r="Z649" s="33" t="str">
        <f aca="false">IF(P649&lt;&gt;"", IF(COUNT(V649:Y649)=4, SUM(V649:Y649), "No"), "")</f>
        <v/>
      </c>
      <c r="AA649" s="33" t="str">
        <f aca="false">IF(P649&lt;&gt;"", IF(COUNT(V649:X649)=3, SUM(V649:X649), "No"), "")</f>
        <v/>
      </c>
      <c r="AB649" s="33" t="str">
        <f aca="false">IF(P649&lt;&gt;"", IF(COUNT(V649:W649)=2, SUM(V649:W649), "No"), "")</f>
        <v/>
      </c>
      <c r="AC649" s="33"/>
      <c r="AD649" s="31"/>
      <c r="AE649" s="31"/>
      <c r="AF649" s="31"/>
      <c r="AG649" s="31"/>
      <c r="AH649" s="31"/>
      <c r="AI649" s="31"/>
      <c r="AJ649" s="31"/>
      <c r="AK649" s="31"/>
      <c r="AL649" s="31"/>
      <c r="AM649" s="31"/>
      <c r="AN649" s="31"/>
      <c r="AO649" s="31"/>
      <c r="AP649" s="31"/>
      <c r="AQ649" s="31"/>
      <c r="AR649" s="31"/>
      <c r="AS649" s="31"/>
      <c r="AT649" s="31"/>
      <c r="AU649" s="31"/>
      <c r="AV649" s="31"/>
      <c r="AW649" s="31"/>
      <c r="AX649" s="31"/>
      <c r="AY649" s="31"/>
      <c r="AZ649" s="31"/>
      <c r="BA649" s="31"/>
      <c r="BB649" s="31"/>
      <c r="BC649" s="31"/>
      <c r="BD649" s="31"/>
      <c r="BE649" s="31"/>
      <c r="BF649" s="31"/>
      <c r="BG649" s="31"/>
      <c r="BH649" s="31"/>
      <c r="BI649" s="31"/>
      <c r="BJ649" s="31"/>
      <c r="BK649" s="31"/>
      <c r="BL649" s="31"/>
      <c r="BM649" s="31"/>
      <c r="BN649" s="31"/>
      <c r="BO649" s="31"/>
      <c r="BP649" s="31"/>
      <c r="BQ649" s="31"/>
      <c r="BR649" s="31"/>
      <c r="BS649" s="31"/>
      <c r="BT649" s="31"/>
      <c r="BU649" s="31"/>
      <c r="BV649" s="31"/>
      <c r="BW649" s="31"/>
      <c r="BX649" s="31"/>
      <c r="BY649" s="31"/>
      <c r="BZ649" s="31"/>
      <c r="CA649" s="31"/>
      <c r="CB649" s="31"/>
      <c r="CC649" s="31"/>
      <c r="CD649" s="31"/>
      <c r="CE649" s="31"/>
      <c r="CF649" s="31"/>
      <c r="CG649" s="31"/>
      <c r="CH649" s="31"/>
      <c r="CI649" s="31"/>
      <c r="CJ649" s="31"/>
      <c r="CK649" s="31"/>
      <c r="CL649" s="31"/>
      <c r="CM649" s="31"/>
      <c r="CN649" s="31"/>
      <c r="CO649" s="31"/>
      <c r="CP649" s="31"/>
      <c r="CQ649" s="31"/>
      <c r="CR649" s="31"/>
      <c r="CS649" s="31"/>
      <c r="CT649" s="31"/>
      <c r="CU649" s="31"/>
      <c r="CV649" s="31"/>
      <c r="CW649" s="31"/>
      <c r="CX649" s="31"/>
      <c r="CY649" s="31"/>
      <c r="CZ649" s="31"/>
      <c r="DA649" s="31"/>
      <c r="DB649" s="31"/>
      <c r="DC649" s="31"/>
      <c r="DD649" s="31"/>
      <c r="DE649" s="31"/>
      <c r="DF649" s="31"/>
      <c r="DG649" s="31"/>
      <c r="DH649" s="31"/>
      <c r="DI649" s="31"/>
      <c r="DJ649" s="31"/>
      <c r="DK649" s="31"/>
      <c r="DL649" s="31"/>
      <c r="DM649" s="31"/>
      <c r="DN649" s="31"/>
      <c r="DO649" s="31"/>
      <c r="DP649" s="31"/>
      <c r="DQ649" s="31"/>
      <c r="DR649" s="31"/>
      <c r="DS649" s="31"/>
      <c r="DT649" s="31"/>
      <c r="DU649" s="31"/>
      <c r="DV649" s="31"/>
      <c r="DW649" s="31"/>
    </row>
    <row r="650" customFormat="false" ht="15.75" hidden="false" customHeight="true" outlineLevel="0" collapsed="false">
      <c r="A650" s="21" t="n">
        <v>649</v>
      </c>
      <c r="B650" s="21" t="str">
        <f aca="false">IFERROR(VLOOKUP($A$1&amp;":"&amp;A650,'Finish order'!C:K,6,FALSE()),"")</f>
        <v/>
      </c>
      <c r="C650" s="21" t="str">
        <f aca="false">IFERROR(VLOOKUP(A$1&amp;":"&amp;A650,'Finish order'!$C:$K,9,FALSE()),"")</f>
        <v/>
      </c>
      <c r="D650" s="21" t="str">
        <f aca="false">IFERROR(VLOOKUP(A$1&amp;":"&amp;A650,'Finish order'!$C:$K,7,FALSE()),"")</f>
        <v/>
      </c>
      <c r="E650" s="29" t="str">
        <f aca="false">IFERROR(VLOOKUP($A$1&amp;":"&amp;A650,'Finish order'!C:K,5,FALSE()),"")</f>
        <v/>
      </c>
      <c r="F650" s="21" t="str">
        <f aca="false">IFERROR(VLOOKUP($A$1&amp;":"&amp;A650,'Finish order'!C:K,4,FALSE()),"")</f>
        <v/>
      </c>
      <c r="G650" s="21" t="str">
        <f aca="false" t="array" ref="G650:G650">IFERROR(SMALL(IF($D$2:$D1559=D650,$A$2:$A$911*1.001),1),"")</f>
        <v/>
      </c>
      <c r="H650" s="21" t="str">
        <f aca="false" t="array" ref="H650:H650">IFERROR(SMALL(IF($D$2:$D1559=D650,$A$2:$A$911*1.0001),2),"")</f>
        <v/>
      </c>
      <c r="I650" s="21" t="str">
        <f aca="false" t="array" ref="I650:I650">IFERROR(SMALL(IF($D$2:$D1559=D650,$A$2:$A$911*1.00001),3),"")</f>
        <v/>
      </c>
      <c r="J650" s="21" t="str">
        <f aca="false" t="array" ref="J650:J650">IFERROR(SMALL(IF($D$2:$D1559=D650,$A$2:$A$911*1.000001),4),"")</f>
        <v/>
      </c>
      <c r="K650" s="30" t="str">
        <f aca="false">IF(A650&lt;&gt;"", IF(COUNT(G650:J650)=4, SUM(G650:J650), "No"), "")</f>
        <v>No</v>
      </c>
      <c r="L650" s="30" t="str">
        <f aca="false">IF(A650&lt;&gt;"", IF(COUNT(G650:I650)=3, SUM(G650:I650), "No"), "")</f>
        <v>No</v>
      </c>
      <c r="M650" s="30" t="str">
        <f aca="false">IF(A650&lt;&gt;"", IF(COUNT(G650:H650)=2, SUM(G650:H650), "No"), "")</f>
        <v>No</v>
      </c>
      <c r="N650" s="30" t="str">
        <f aca="false">'Results 10 year vets'!$D650&amp;":"&amp;Table1[[#Headers],[Male]]</f>
        <v>:Male</v>
      </c>
      <c r="O650" s="31"/>
      <c r="P650" s="31"/>
      <c r="Q650" s="31"/>
      <c r="R650" s="31"/>
      <c r="S650" s="31"/>
      <c r="T650" s="31"/>
      <c r="U650" s="31"/>
      <c r="Z650" s="33" t="str">
        <f aca="false">IF(P650&lt;&gt;"", IF(COUNT(V650:Y650)=4, SUM(V650:Y650), "No"), "")</f>
        <v/>
      </c>
      <c r="AA650" s="33" t="str">
        <f aca="false">IF(P650&lt;&gt;"", IF(COUNT(V650:X650)=3, SUM(V650:X650), "No"), "")</f>
        <v/>
      </c>
      <c r="AB650" s="33" t="str">
        <f aca="false">IF(P650&lt;&gt;"", IF(COUNT(V650:W650)=2, SUM(V650:W650), "No"), "")</f>
        <v/>
      </c>
      <c r="AC650" s="33"/>
      <c r="AD650" s="31"/>
      <c r="AE650" s="31"/>
      <c r="AF650" s="31"/>
      <c r="AG650" s="31"/>
      <c r="AH650" s="31"/>
      <c r="AI650" s="31"/>
      <c r="AJ650" s="31"/>
      <c r="AK650" s="31"/>
      <c r="AL650" s="31"/>
      <c r="AM650" s="31"/>
      <c r="AN650" s="31"/>
      <c r="AO650" s="31"/>
      <c r="AP650" s="31"/>
      <c r="AQ650" s="31"/>
      <c r="AR650" s="31"/>
      <c r="AS650" s="31"/>
      <c r="AT650" s="31"/>
      <c r="AU650" s="31"/>
      <c r="AV650" s="31"/>
      <c r="AW650" s="31"/>
      <c r="AX650" s="31"/>
      <c r="AY650" s="31"/>
      <c r="AZ650" s="31"/>
      <c r="BA650" s="31"/>
      <c r="BB650" s="31"/>
      <c r="BC650" s="31"/>
      <c r="BD650" s="31"/>
      <c r="BE650" s="31"/>
      <c r="BF650" s="31"/>
      <c r="BG650" s="31"/>
      <c r="BH650" s="31"/>
      <c r="BI650" s="31"/>
      <c r="BJ650" s="31"/>
      <c r="BK650" s="31"/>
      <c r="BL650" s="31"/>
      <c r="BM650" s="31"/>
      <c r="BN650" s="31"/>
      <c r="BO650" s="31"/>
      <c r="BP650" s="31"/>
      <c r="BQ650" s="31"/>
      <c r="BR650" s="31"/>
      <c r="BS650" s="31"/>
      <c r="BT650" s="31"/>
      <c r="BU650" s="31"/>
      <c r="BV650" s="31"/>
      <c r="BW650" s="31"/>
      <c r="BX650" s="31"/>
      <c r="BY650" s="31"/>
      <c r="BZ650" s="31"/>
      <c r="CA650" s="31"/>
      <c r="CB650" s="31"/>
      <c r="CC650" s="31"/>
      <c r="CD650" s="31"/>
      <c r="CE650" s="31"/>
      <c r="CF650" s="31"/>
      <c r="CG650" s="31"/>
      <c r="CH650" s="31"/>
      <c r="CI650" s="31"/>
      <c r="CJ650" s="31"/>
      <c r="CK650" s="31"/>
      <c r="CL650" s="31"/>
      <c r="CM650" s="31"/>
      <c r="CN650" s="31"/>
      <c r="CO650" s="31"/>
      <c r="CP650" s="31"/>
      <c r="CQ650" s="31"/>
      <c r="CR650" s="31"/>
      <c r="CS650" s="31"/>
      <c r="CT650" s="31"/>
      <c r="CU650" s="31"/>
      <c r="CV650" s="31"/>
      <c r="CW650" s="31"/>
      <c r="CX650" s="31"/>
      <c r="CY650" s="31"/>
      <c r="CZ650" s="31"/>
      <c r="DA650" s="31"/>
      <c r="DB650" s="31"/>
      <c r="DC650" s="31"/>
      <c r="DD650" s="31"/>
      <c r="DE650" s="31"/>
      <c r="DF650" s="31"/>
      <c r="DG650" s="31"/>
      <c r="DH650" s="31"/>
      <c r="DI650" s="31"/>
      <c r="DJ650" s="31"/>
      <c r="DK650" s="31"/>
      <c r="DL650" s="31"/>
      <c r="DM650" s="31"/>
      <c r="DN650" s="31"/>
      <c r="DO650" s="31"/>
      <c r="DP650" s="31"/>
      <c r="DQ650" s="31"/>
      <c r="DR650" s="31"/>
      <c r="DS650" s="31"/>
      <c r="DT650" s="31"/>
      <c r="DU650" s="31"/>
      <c r="DV650" s="31"/>
      <c r="DW650" s="31"/>
    </row>
    <row r="651" customFormat="false" ht="15.75" hidden="false" customHeight="true" outlineLevel="0" collapsed="false">
      <c r="A651" s="21" t="n">
        <v>650</v>
      </c>
      <c r="B651" s="21" t="str">
        <f aca="false">IFERROR(VLOOKUP($A$1&amp;":"&amp;A651,'Finish order'!C:K,6,FALSE()),"")</f>
        <v/>
      </c>
      <c r="C651" s="21" t="str">
        <f aca="false">IFERROR(VLOOKUP(A$1&amp;":"&amp;A651,'Finish order'!$C:$K,9,FALSE()),"")</f>
        <v/>
      </c>
      <c r="D651" s="21" t="str">
        <f aca="false">IFERROR(VLOOKUP(A$1&amp;":"&amp;A651,'Finish order'!$C:$K,7,FALSE()),"")</f>
        <v/>
      </c>
      <c r="E651" s="29" t="str">
        <f aca="false">IFERROR(VLOOKUP($A$1&amp;":"&amp;A651,'Finish order'!C:K,5,FALSE()),"")</f>
        <v/>
      </c>
      <c r="F651" s="21" t="str">
        <f aca="false">IFERROR(VLOOKUP($A$1&amp;":"&amp;A651,'Finish order'!C:K,4,FALSE()),"")</f>
        <v/>
      </c>
      <c r="G651" s="21" t="str">
        <f aca="false" t="array" ref="G651:G651">IFERROR(SMALL(IF($D$2:$D1560=D651,$A$2:$A$911*1.001),1),"")</f>
        <v/>
      </c>
      <c r="H651" s="21" t="str">
        <f aca="false" t="array" ref="H651:H651">IFERROR(SMALL(IF($D$2:$D1560=D651,$A$2:$A$911*1.0001),2),"")</f>
        <v/>
      </c>
      <c r="I651" s="21" t="str">
        <f aca="false" t="array" ref="I651:I651">IFERROR(SMALL(IF($D$2:$D1560=D651,$A$2:$A$911*1.00001),3),"")</f>
        <v/>
      </c>
      <c r="J651" s="21" t="str">
        <f aca="false" t="array" ref="J651:J651">IFERROR(SMALL(IF($D$2:$D1560=D651,$A$2:$A$911*1.000001),4),"")</f>
        <v/>
      </c>
      <c r="K651" s="30" t="str">
        <f aca="false">IF(A651&lt;&gt;"", IF(COUNT(G651:J651)=4, SUM(G651:J651), "No"), "")</f>
        <v>No</v>
      </c>
      <c r="L651" s="30" t="str">
        <f aca="false">IF(A651&lt;&gt;"", IF(COUNT(G651:I651)=3, SUM(G651:I651), "No"), "")</f>
        <v>No</v>
      </c>
      <c r="M651" s="30" t="str">
        <f aca="false">IF(A651&lt;&gt;"", IF(COUNT(G651:H651)=2, SUM(G651:H651), "No"), "")</f>
        <v>No</v>
      </c>
      <c r="N651" s="30" t="str">
        <f aca="false">'Results 10 year vets'!$D651&amp;":"&amp;Table1[[#Headers],[Male]]</f>
        <v>:Male</v>
      </c>
      <c r="O651" s="31"/>
      <c r="P651" s="31"/>
      <c r="Q651" s="31"/>
      <c r="R651" s="31"/>
      <c r="S651" s="31"/>
      <c r="T651" s="31"/>
      <c r="U651" s="31"/>
      <c r="Z651" s="33" t="str">
        <f aca="false">IF(P651&lt;&gt;"", IF(COUNT(V651:Y651)=4, SUM(V651:Y651), "No"), "")</f>
        <v/>
      </c>
      <c r="AA651" s="33" t="str">
        <f aca="false">IF(P651&lt;&gt;"", IF(COUNT(V651:X651)=3, SUM(V651:X651), "No"), "")</f>
        <v/>
      </c>
      <c r="AB651" s="33" t="str">
        <f aca="false">IF(P651&lt;&gt;"", IF(COUNT(V651:W651)=2, SUM(V651:W651), "No"), "")</f>
        <v/>
      </c>
      <c r="AC651" s="33"/>
      <c r="AD651" s="31"/>
      <c r="AE651" s="31"/>
      <c r="AF651" s="31"/>
      <c r="AG651" s="31"/>
      <c r="AH651" s="31"/>
      <c r="AI651" s="31"/>
      <c r="AJ651" s="31"/>
      <c r="AK651" s="31"/>
      <c r="AL651" s="31"/>
      <c r="AM651" s="31"/>
      <c r="AN651" s="31"/>
      <c r="AO651" s="31"/>
      <c r="AP651" s="31"/>
      <c r="AQ651" s="31"/>
      <c r="AR651" s="31"/>
      <c r="AS651" s="31"/>
      <c r="AT651" s="31"/>
      <c r="AU651" s="31"/>
      <c r="AV651" s="31"/>
      <c r="AW651" s="31"/>
      <c r="AX651" s="31"/>
      <c r="AY651" s="31"/>
      <c r="AZ651" s="31"/>
      <c r="BA651" s="31"/>
      <c r="BB651" s="31"/>
      <c r="BC651" s="31"/>
      <c r="BD651" s="31"/>
      <c r="BE651" s="31"/>
      <c r="BF651" s="31"/>
      <c r="BG651" s="31"/>
      <c r="BH651" s="31"/>
      <c r="BI651" s="31"/>
      <c r="BJ651" s="31"/>
      <c r="BK651" s="31"/>
      <c r="BL651" s="31"/>
      <c r="BM651" s="31"/>
      <c r="BN651" s="31"/>
      <c r="BO651" s="31"/>
      <c r="BP651" s="31"/>
      <c r="BQ651" s="31"/>
      <c r="BR651" s="31"/>
      <c r="BS651" s="31"/>
      <c r="BT651" s="31"/>
      <c r="BU651" s="31"/>
      <c r="BV651" s="31"/>
      <c r="BW651" s="31"/>
      <c r="BX651" s="31"/>
      <c r="BY651" s="31"/>
      <c r="BZ651" s="31"/>
      <c r="CA651" s="31"/>
      <c r="CB651" s="31"/>
      <c r="CC651" s="31"/>
      <c r="CD651" s="31"/>
      <c r="CE651" s="31"/>
      <c r="CF651" s="31"/>
      <c r="CG651" s="31"/>
      <c r="CH651" s="31"/>
      <c r="CI651" s="31"/>
      <c r="CJ651" s="31"/>
      <c r="CK651" s="31"/>
      <c r="CL651" s="31"/>
      <c r="CM651" s="31"/>
      <c r="CN651" s="31"/>
      <c r="CO651" s="31"/>
      <c r="CP651" s="31"/>
      <c r="CQ651" s="31"/>
      <c r="CR651" s="31"/>
      <c r="CS651" s="31"/>
      <c r="CT651" s="31"/>
      <c r="CU651" s="31"/>
      <c r="CV651" s="31"/>
      <c r="CW651" s="31"/>
      <c r="CX651" s="31"/>
      <c r="CY651" s="31"/>
      <c r="CZ651" s="31"/>
      <c r="DA651" s="31"/>
      <c r="DB651" s="31"/>
      <c r="DC651" s="31"/>
      <c r="DD651" s="31"/>
      <c r="DE651" s="31"/>
      <c r="DF651" s="31"/>
      <c r="DG651" s="31"/>
      <c r="DH651" s="31"/>
      <c r="DI651" s="31"/>
      <c r="DJ651" s="31"/>
      <c r="DK651" s="31"/>
      <c r="DL651" s="31"/>
      <c r="DM651" s="31"/>
      <c r="DN651" s="31"/>
      <c r="DO651" s="31"/>
      <c r="DP651" s="31"/>
      <c r="DQ651" s="31"/>
      <c r="DR651" s="31"/>
      <c r="DS651" s="31"/>
      <c r="DT651" s="31"/>
      <c r="DU651" s="31"/>
      <c r="DV651" s="31"/>
      <c r="DW651" s="31"/>
    </row>
    <row r="652" customFormat="false" ht="15.75" hidden="false" customHeight="true" outlineLevel="0" collapsed="false">
      <c r="A652" s="21" t="n">
        <v>651</v>
      </c>
      <c r="B652" s="21" t="str">
        <f aca="false">IFERROR(VLOOKUP($A$1&amp;":"&amp;A652,'Finish order'!C:K,6,FALSE()),"")</f>
        <v/>
      </c>
      <c r="C652" s="21" t="str">
        <f aca="false">IFERROR(VLOOKUP(A$1&amp;":"&amp;A652,'Finish order'!$C:$K,9,FALSE()),"")</f>
        <v/>
      </c>
      <c r="D652" s="21" t="str">
        <f aca="false">IFERROR(VLOOKUP(A$1&amp;":"&amp;A652,'Finish order'!$C:$K,7,FALSE()),"")</f>
        <v/>
      </c>
      <c r="E652" s="29" t="str">
        <f aca="false">IFERROR(VLOOKUP($A$1&amp;":"&amp;A652,'Finish order'!C:K,5,FALSE()),"")</f>
        <v/>
      </c>
      <c r="F652" s="21" t="str">
        <f aca="false">IFERROR(VLOOKUP($A$1&amp;":"&amp;A652,'Finish order'!C:K,4,FALSE()),"")</f>
        <v/>
      </c>
      <c r="G652" s="21" t="str">
        <f aca="false" t="array" ref="G652:G652">IFERROR(SMALL(IF($D$2:$D1561=D652,$A$2:$A$911*1.001),1),"")</f>
        <v/>
      </c>
      <c r="H652" s="21" t="str">
        <f aca="false" t="array" ref="H652:H652">IFERROR(SMALL(IF($D$2:$D1561=D652,$A$2:$A$911*1.0001),2),"")</f>
        <v/>
      </c>
      <c r="I652" s="21" t="str">
        <f aca="false" t="array" ref="I652:I652">IFERROR(SMALL(IF($D$2:$D1561=D652,$A$2:$A$911*1.00001),3),"")</f>
        <v/>
      </c>
      <c r="J652" s="21" t="str">
        <f aca="false" t="array" ref="J652:J652">IFERROR(SMALL(IF($D$2:$D1561=D652,$A$2:$A$911*1.000001),4),"")</f>
        <v/>
      </c>
      <c r="K652" s="30" t="str">
        <f aca="false">IF(A652&lt;&gt;"", IF(COUNT(G652:J652)=4, SUM(G652:J652), "No"), "")</f>
        <v>No</v>
      </c>
      <c r="L652" s="30" t="str">
        <f aca="false">IF(A652&lt;&gt;"", IF(COUNT(G652:I652)=3, SUM(G652:I652), "No"), "")</f>
        <v>No</v>
      </c>
      <c r="M652" s="30" t="str">
        <f aca="false">IF(A652&lt;&gt;"", IF(COUNT(G652:H652)=2, SUM(G652:H652), "No"), "")</f>
        <v>No</v>
      </c>
      <c r="N652" s="30" t="str">
        <f aca="false">'Results 10 year vets'!$D652&amp;":"&amp;Table1[[#Headers],[Male]]</f>
        <v>:Male</v>
      </c>
      <c r="O652" s="31"/>
      <c r="P652" s="31"/>
      <c r="Q652" s="31"/>
      <c r="R652" s="31"/>
      <c r="S652" s="31"/>
      <c r="T652" s="31"/>
      <c r="U652" s="31"/>
      <c r="Z652" s="33" t="str">
        <f aca="false">IF(P652&lt;&gt;"", IF(COUNT(V652:Y652)=4, SUM(V652:Y652), "No"), "")</f>
        <v/>
      </c>
      <c r="AA652" s="33" t="str">
        <f aca="false">IF(P652&lt;&gt;"", IF(COUNT(V652:X652)=3, SUM(V652:X652), "No"), "")</f>
        <v/>
      </c>
      <c r="AB652" s="33" t="str">
        <f aca="false">IF(P652&lt;&gt;"", IF(COUNT(V652:W652)=2, SUM(V652:W652), "No"), "")</f>
        <v/>
      </c>
      <c r="AC652" s="33"/>
      <c r="AD652" s="31"/>
      <c r="AE652" s="31"/>
      <c r="AF652" s="31"/>
      <c r="AG652" s="31"/>
      <c r="AH652" s="31"/>
      <c r="AI652" s="31"/>
      <c r="AJ652" s="31"/>
      <c r="AK652" s="31"/>
      <c r="AL652" s="31"/>
      <c r="AM652" s="31"/>
      <c r="AN652" s="31"/>
      <c r="AO652" s="31"/>
      <c r="AP652" s="31"/>
      <c r="AQ652" s="31"/>
      <c r="AR652" s="31"/>
      <c r="AS652" s="31"/>
      <c r="AT652" s="31"/>
      <c r="AU652" s="31"/>
      <c r="AV652" s="31"/>
      <c r="AW652" s="31"/>
      <c r="AX652" s="31"/>
      <c r="AY652" s="31"/>
      <c r="AZ652" s="31"/>
      <c r="BA652" s="31"/>
      <c r="BB652" s="31"/>
      <c r="BC652" s="31"/>
      <c r="BD652" s="31"/>
      <c r="BE652" s="31"/>
      <c r="BF652" s="31"/>
      <c r="BG652" s="31"/>
      <c r="BH652" s="31"/>
      <c r="BI652" s="31"/>
      <c r="BJ652" s="31"/>
      <c r="BK652" s="31"/>
      <c r="BL652" s="31"/>
      <c r="BM652" s="31"/>
      <c r="BN652" s="31"/>
      <c r="BO652" s="31"/>
      <c r="BP652" s="31"/>
      <c r="BQ652" s="31"/>
      <c r="BR652" s="31"/>
      <c r="BS652" s="31"/>
      <c r="BT652" s="31"/>
      <c r="BU652" s="31"/>
      <c r="BV652" s="31"/>
      <c r="BW652" s="31"/>
      <c r="BX652" s="31"/>
      <c r="BY652" s="31"/>
      <c r="BZ652" s="31"/>
      <c r="CA652" s="31"/>
      <c r="CB652" s="31"/>
      <c r="CC652" s="31"/>
      <c r="CD652" s="31"/>
      <c r="CE652" s="31"/>
      <c r="CF652" s="31"/>
      <c r="CG652" s="31"/>
      <c r="CH652" s="31"/>
      <c r="CI652" s="31"/>
      <c r="CJ652" s="31"/>
      <c r="CK652" s="31"/>
      <c r="CL652" s="31"/>
      <c r="CM652" s="31"/>
      <c r="CN652" s="31"/>
      <c r="CO652" s="31"/>
      <c r="CP652" s="31"/>
      <c r="CQ652" s="31"/>
      <c r="CR652" s="31"/>
      <c r="CS652" s="31"/>
      <c r="CT652" s="31"/>
      <c r="CU652" s="31"/>
      <c r="CV652" s="31"/>
      <c r="CW652" s="31"/>
      <c r="CX652" s="31"/>
      <c r="CY652" s="31"/>
      <c r="CZ652" s="31"/>
      <c r="DA652" s="31"/>
      <c r="DB652" s="31"/>
      <c r="DC652" s="31"/>
      <c r="DD652" s="31"/>
      <c r="DE652" s="31"/>
      <c r="DF652" s="31"/>
      <c r="DG652" s="31"/>
      <c r="DH652" s="31"/>
      <c r="DI652" s="31"/>
      <c r="DJ652" s="31"/>
      <c r="DK652" s="31"/>
      <c r="DL652" s="31"/>
      <c r="DM652" s="31"/>
      <c r="DN652" s="31"/>
      <c r="DO652" s="31"/>
      <c r="DP652" s="31"/>
      <c r="DQ652" s="31"/>
      <c r="DR652" s="31"/>
      <c r="DS652" s="31"/>
      <c r="DT652" s="31"/>
      <c r="DU652" s="31"/>
      <c r="DV652" s="31"/>
      <c r="DW652" s="31"/>
    </row>
    <row r="653" customFormat="false" ht="15.75" hidden="false" customHeight="true" outlineLevel="0" collapsed="false">
      <c r="A653" s="21" t="n">
        <v>652</v>
      </c>
      <c r="B653" s="21" t="str">
        <f aca="false">IFERROR(VLOOKUP($A$1&amp;":"&amp;A653,'Finish order'!C:K,6,FALSE()),"")</f>
        <v/>
      </c>
      <c r="C653" s="21" t="str">
        <f aca="false">IFERROR(VLOOKUP(A$1&amp;":"&amp;A653,'Finish order'!$C:$K,9,FALSE()),"")</f>
        <v/>
      </c>
      <c r="D653" s="21" t="str">
        <f aca="false">IFERROR(VLOOKUP(A$1&amp;":"&amp;A653,'Finish order'!$C:$K,7,FALSE()),"")</f>
        <v/>
      </c>
      <c r="E653" s="29" t="str">
        <f aca="false">IFERROR(VLOOKUP($A$1&amp;":"&amp;A653,'Finish order'!C:K,5,FALSE()),"")</f>
        <v/>
      </c>
      <c r="F653" s="21" t="str">
        <f aca="false">IFERROR(VLOOKUP($A$1&amp;":"&amp;A653,'Finish order'!C:K,4,FALSE()),"")</f>
        <v/>
      </c>
      <c r="G653" s="21" t="str">
        <f aca="false" t="array" ref="G653:G653">IFERROR(SMALL(IF($D$2:$D1562=D653,$A$2:$A$911*1.001),1),"")</f>
        <v/>
      </c>
      <c r="H653" s="21" t="str">
        <f aca="false" t="array" ref="H653:H653">IFERROR(SMALL(IF($D$2:$D1562=D653,$A$2:$A$911*1.0001),2),"")</f>
        <v/>
      </c>
      <c r="I653" s="21" t="str">
        <f aca="false" t="array" ref="I653:I653">IFERROR(SMALL(IF($D$2:$D1562=D653,$A$2:$A$911*1.00001),3),"")</f>
        <v/>
      </c>
      <c r="J653" s="21" t="str">
        <f aca="false" t="array" ref="J653:J653">IFERROR(SMALL(IF($D$2:$D1562=D653,$A$2:$A$911*1.000001),4),"")</f>
        <v/>
      </c>
      <c r="K653" s="30" t="str">
        <f aca="false">IF(A653&lt;&gt;"", IF(COUNT(G653:J653)=4, SUM(G653:J653), "No"), "")</f>
        <v>No</v>
      </c>
      <c r="L653" s="30" t="str">
        <f aca="false">IF(A653&lt;&gt;"", IF(COUNT(G653:I653)=3, SUM(G653:I653), "No"), "")</f>
        <v>No</v>
      </c>
      <c r="M653" s="30" t="str">
        <f aca="false">IF(A653&lt;&gt;"", IF(COUNT(G653:H653)=2, SUM(G653:H653), "No"), "")</f>
        <v>No</v>
      </c>
      <c r="N653" s="30" t="str">
        <f aca="false">'Results 10 year vets'!$D653&amp;":"&amp;Table1[[#Headers],[Male]]</f>
        <v>:Male</v>
      </c>
      <c r="O653" s="31"/>
      <c r="P653" s="31"/>
      <c r="Q653" s="31"/>
      <c r="R653" s="31"/>
      <c r="S653" s="31"/>
      <c r="T653" s="31"/>
      <c r="U653" s="31"/>
      <c r="Z653" s="33" t="str">
        <f aca="false">IF(P653&lt;&gt;"", IF(COUNT(V653:Y653)=4, SUM(V653:Y653), "No"), "")</f>
        <v/>
      </c>
      <c r="AA653" s="33" t="str">
        <f aca="false">IF(P653&lt;&gt;"", IF(COUNT(V653:X653)=3, SUM(V653:X653), "No"), "")</f>
        <v/>
      </c>
      <c r="AB653" s="33" t="str">
        <f aca="false">IF(P653&lt;&gt;"", IF(COUNT(V653:W653)=2, SUM(V653:W653), "No"), "")</f>
        <v/>
      </c>
      <c r="AC653" s="33"/>
      <c r="AD653" s="31"/>
      <c r="AE653" s="31"/>
      <c r="AF653" s="31"/>
      <c r="AG653" s="31"/>
      <c r="AH653" s="31"/>
      <c r="AI653" s="31"/>
      <c r="AJ653" s="31"/>
      <c r="AK653" s="31"/>
      <c r="AL653" s="31"/>
      <c r="AM653" s="31"/>
      <c r="AN653" s="31"/>
      <c r="AO653" s="31"/>
      <c r="AP653" s="31"/>
      <c r="AQ653" s="31"/>
      <c r="AR653" s="31"/>
      <c r="AS653" s="31"/>
      <c r="AT653" s="31"/>
      <c r="AU653" s="31"/>
      <c r="AV653" s="31"/>
      <c r="AW653" s="31"/>
      <c r="AX653" s="31"/>
      <c r="AY653" s="31"/>
      <c r="AZ653" s="31"/>
      <c r="BA653" s="31"/>
      <c r="BB653" s="31"/>
      <c r="BC653" s="31"/>
      <c r="BD653" s="31"/>
      <c r="BE653" s="31"/>
      <c r="BF653" s="31"/>
      <c r="BG653" s="31"/>
      <c r="BH653" s="31"/>
      <c r="BI653" s="31"/>
      <c r="BJ653" s="31"/>
      <c r="BK653" s="31"/>
      <c r="BL653" s="31"/>
      <c r="BM653" s="31"/>
      <c r="BN653" s="31"/>
      <c r="BO653" s="31"/>
      <c r="BP653" s="31"/>
      <c r="BQ653" s="31"/>
      <c r="BR653" s="31"/>
      <c r="BS653" s="31"/>
      <c r="BT653" s="31"/>
      <c r="BU653" s="31"/>
      <c r="BV653" s="31"/>
      <c r="BW653" s="31"/>
      <c r="BX653" s="31"/>
      <c r="BY653" s="31"/>
      <c r="BZ653" s="31"/>
      <c r="CA653" s="31"/>
      <c r="CB653" s="31"/>
      <c r="CC653" s="31"/>
      <c r="CD653" s="31"/>
      <c r="CE653" s="31"/>
      <c r="CF653" s="31"/>
      <c r="CG653" s="31"/>
      <c r="CH653" s="31"/>
      <c r="CI653" s="31"/>
      <c r="CJ653" s="31"/>
      <c r="CK653" s="31"/>
      <c r="CL653" s="31"/>
      <c r="CM653" s="31"/>
      <c r="CN653" s="31"/>
      <c r="CO653" s="31"/>
      <c r="CP653" s="31"/>
      <c r="CQ653" s="31"/>
      <c r="CR653" s="31"/>
      <c r="CS653" s="31"/>
      <c r="CT653" s="31"/>
      <c r="CU653" s="31"/>
      <c r="CV653" s="31"/>
      <c r="CW653" s="31"/>
      <c r="CX653" s="31"/>
      <c r="CY653" s="31"/>
      <c r="CZ653" s="31"/>
      <c r="DA653" s="31"/>
      <c r="DB653" s="31"/>
      <c r="DC653" s="31"/>
      <c r="DD653" s="31"/>
      <c r="DE653" s="31"/>
      <c r="DF653" s="31"/>
      <c r="DG653" s="31"/>
      <c r="DH653" s="31"/>
      <c r="DI653" s="31"/>
      <c r="DJ653" s="31"/>
      <c r="DK653" s="31"/>
      <c r="DL653" s="31"/>
      <c r="DM653" s="31"/>
      <c r="DN653" s="31"/>
      <c r="DO653" s="31"/>
      <c r="DP653" s="31"/>
      <c r="DQ653" s="31"/>
      <c r="DR653" s="31"/>
      <c r="DS653" s="31"/>
      <c r="DT653" s="31"/>
      <c r="DU653" s="31"/>
      <c r="DV653" s="31"/>
      <c r="DW653" s="31"/>
    </row>
    <row r="654" customFormat="false" ht="15.75" hidden="false" customHeight="true" outlineLevel="0" collapsed="false">
      <c r="A654" s="21" t="n">
        <v>653</v>
      </c>
      <c r="B654" s="21" t="str">
        <f aca="false">IFERROR(VLOOKUP($A$1&amp;":"&amp;A654,'Finish order'!C:K,6,FALSE()),"")</f>
        <v/>
      </c>
      <c r="C654" s="21" t="str">
        <f aca="false">IFERROR(VLOOKUP(A$1&amp;":"&amp;A654,'Finish order'!$C:$K,9,FALSE()),"")</f>
        <v/>
      </c>
      <c r="D654" s="21" t="str">
        <f aca="false">IFERROR(VLOOKUP(A$1&amp;":"&amp;A654,'Finish order'!$C:$K,7,FALSE()),"")</f>
        <v/>
      </c>
      <c r="E654" s="29" t="str">
        <f aca="false">IFERROR(VLOOKUP($A$1&amp;":"&amp;A654,'Finish order'!C:K,5,FALSE()),"")</f>
        <v/>
      </c>
      <c r="F654" s="21" t="str">
        <f aca="false">IFERROR(VLOOKUP($A$1&amp;":"&amp;A654,'Finish order'!C:K,4,FALSE()),"")</f>
        <v/>
      </c>
      <c r="G654" s="21" t="str">
        <f aca="false" t="array" ref="G654:G654">IFERROR(SMALL(IF($D$2:$D1563=D654,$A$2:$A$911*1.001),1),"")</f>
        <v/>
      </c>
      <c r="H654" s="21" t="str">
        <f aca="false" t="array" ref="H654:H654">IFERROR(SMALL(IF($D$2:$D1563=D654,$A$2:$A$911*1.0001),2),"")</f>
        <v/>
      </c>
      <c r="I654" s="21" t="str">
        <f aca="false" t="array" ref="I654:I654">IFERROR(SMALL(IF($D$2:$D1563=D654,$A$2:$A$911*1.00001),3),"")</f>
        <v/>
      </c>
      <c r="J654" s="21" t="str">
        <f aca="false" t="array" ref="J654:J654">IFERROR(SMALL(IF($D$2:$D1563=D654,$A$2:$A$911*1.000001),4),"")</f>
        <v/>
      </c>
      <c r="K654" s="30" t="str">
        <f aca="false">IF(A654&lt;&gt;"", IF(COUNT(G654:J654)=4, SUM(G654:J654), "No"), "")</f>
        <v>No</v>
      </c>
      <c r="L654" s="30" t="str">
        <f aca="false">IF(A654&lt;&gt;"", IF(COUNT(G654:I654)=3, SUM(G654:I654), "No"), "")</f>
        <v>No</v>
      </c>
      <c r="M654" s="30" t="str">
        <f aca="false">IF(A654&lt;&gt;"", IF(COUNT(G654:H654)=2, SUM(G654:H654), "No"), "")</f>
        <v>No</v>
      </c>
      <c r="N654" s="30" t="str">
        <f aca="false">'Results 10 year vets'!$D654&amp;":"&amp;Table1[[#Headers],[Male]]</f>
        <v>:Male</v>
      </c>
      <c r="O654" s="31"/>
      <c r="P654" s="31"/>
      <c r="Q654" s="31"/>
      <c r="R654" s="31"/>
      <c r="S654" s="31"/>
      <c r="T654" s="31"/>
      <c r="U654" s="31"/>
      <c r="Z654" s="33" t="str">
        <f aca="false">IF(P654&lt;&gt;"", IF(COUNT(V654:Y654)=4, SUM(V654:Y654), "No"), "")</f>
        <v/>
      </c>
      <c r="AA654" s="33" t="str">
        <f aca="false">IF(P654&lt;&gt;"", IF(COUNT(V654:X654)=3, SUM(V654:X654), "No"), "")</f>
        <v/>
      </c>
      <c r="AB654" s="33" t="str">
        <f aca="false">IF(P654&lt;&gt;"", IF(COUNT(V654:W654)=2, SUM(V654:W654), "No"), "")</f>
        <v/>
      </c>
      <c r="AC654" s="33"/>
      <c r="AD654" s="31"/>
      <c r="AE654" s="31"/>
      <c r="AF654" s="31"/>
      <c r="AG654" s="31"/>
      <c r="AH654" s="31"/>
      <c r="AI654" s="31"/>
      <c r="AJ654" s="31"/>
      <c r="AK654" s="31"/>
      <c r="AL654" s="31"/>
      <c r="AM654" s="31"/>
      <c r="AN654" s="31"/>
      <c r="AO654" s="31"/>
      <c r="AP654" s="31"/>
      <c r="AQ654" s="31"/>
      <c r="AR654" s="31"/>
      <c r="AS654" s="31"/>
      <c r="AT654" s="31"/>
      <c r="AU654" s="31"/>
      <c r="AV654" s="31"/>
      <c r="AW654" s="31"/>
      <c r="AX654" s="31"/>
      <c r="AY654" s="31"/>
      <c r="AZ654" s="31"/>
      <c r="BA654" s="31"/>
      <c r="BB654" s="31"/>
      <c r="BC654" s="31"/>
      <c r="BD654" s="31"/>
      <c r="BE654" s="31"/>
      <c r="BF654" s="31"/>
      <c r="BG654" s="31"/>
      <c r="BH654" s="31"/>
      <c r="BI654" s="31"/>
      <c r="BJ654" s="31"/>
      <c r="BK654" s="31"/>
      <c r="BL654" s="31"/>
      <c r="BM654" s="31"/>
      <c r="BN654" s="31"/>
      <c r="BO654" s="31"/>
      <c r="BP654" s="31"/>
      <c r="BQ654" s="31"/>
      <c r="BR654" s="31"/>
      <c r="BS654" s="31"/>
      <c r="BT654" s="31"/>
      <c r="BU654" s="31"/>
      <c r="BV654" s="31"/>
      <c r="BW654" s="31"/>
      <c r="BX654" s="31"/>
      <c r="BY654" s="31"/>
      <c r="BZ654" s="31"/>
      <c r="CA654" s="31"/>
      <c r="CB654" s="31"/>
      <c r="CC654" s="31"/>
      <c r="CD654" s="31"/>
      <c r="CE654" s="31"/>
      <c r="CF654" s="31"/>
      <c r="CG654" s="31"/>
      <c r="CH654" s="31"/>
      <c r="CI654" s="31"/>
      <c r="CJ654" s="31"/>
      <c r="CK654" s="31"/>
      <c r="CL654" s="31"/>
      <c r="CM654" s="31"/>
      <c r="CN654" s="31"/>
      <c r="CO654" s="31"/>
      <c r="CP654" s="31"/>
      <c r="CQ654" s="31"/>
      <c r="CR654" s="31"/>
      <c r="CS654" s="31"/>
      <c r="CT654" s="31"/>
      <c r="CU654" s="31"/>
      <c r="CV654" s="31"/>
      <c r="CW654" s="31"/>
      <c r="CX654" s="31"/>
      <c r="CY654" s="31"/>
      <c r="CZ654" s="31"/>
      <c r="DA654" s="31"/>
      <c r="DB654" s="31"/>
      <c r="DC654" s="31"/>
      <c r="DD654" s="31"/>
      <c r="DE654" s="31"/>
      <c r="DF654" s="31"/>
      <c r="DG654" s="31"/>
      <c r="DH654" s="31"/>
      <c r="DI654" s="31"/>
      <c r="DJ654" s="31"/>
      <c r="DK654" s="31"/>
      <c r="DL654" s="31"/>
      <c r="DM654" s="31"/>
      <c r="DN654" s="31"/>
      <c r="DO654" s="31"/>
      <c r="DP654" s="31"/>
      <c r="DQ654" s="31"/>
      <c r="DR654" s="31"/>
      <c r="DS654" s="31"/>
      <c r="DT654" s="31"/>
      <c r="DU654" s="31"/>
      <c r="DV654" s="31"/>
      <c r="DW654" s="31"/>
    </row>
    <row r="655" customFormat="false" ht="15.75" hidden="false" customHeight="true" outlineLevel="0" collapsed="false">
      <c r="A655" s="21" t="n">
        <v>654</v>
      </c>
      <c r="B655" s="21" t="str">
        <f aca="false">IFERROR(VLOOKUP($A$1&amp;":"&amp;A655,'Finish order'!C:K,6,FALSE()),"")</f>
        <v/>
      </c>
      <c r="C655" s="21" t="str">
        <f aca="false">IFERROR(VLOOKUP(A$1&amp;":"&amp;A655,'Finish order'!$C:$K,9,FALSE()),"")</f>
        <v/>
      </c>
      <c r="D655" s="21" t="str">
        <f aca="false">IFERROR(VLOOKUP(A$1&amp;":"&amp;A655,'Finish order'!$C:$K,7,FALSE()),"")</f>
        <v/>
      </c>
      <c r="E655" s="29" t="str">
        <f aca="false">IFERROR(VLOOKUP($A$1&amp;":"&amp;A655,'Finish order'!C:K,5,FALSE()),"")</f>
        <v/>
      </c>
      <c r="F655" s="21" t="str">
        <f aca="false">IFERROR(VLOOKUP($A$1&amp;":"&amp;A655,'Finish order'!C:K,4,FALSE()),"")</f>
        <v/>
      </c>
      <c r="G655" s="21" t="str">
        <f aca="false" t="array" ref="G655:G655">IFERROR(SMALL(IF($D$2:$D1564=D655,$A$2:$A$911*1.001),1),"")</f>
        <v/>
      </c>
      <c r="H655" s="21" t="str">
        <f aca="false" t="array" ref="H655:H655">IFERROR(SMALL(IF($D$2:$D1564=D655,$A$2:$A$911*1.0001),2),"")</f>
        <v/>
      </c>
      <c r="I655" s="21" t="str">
        <f aca="false" t="array" ref="I655:I655">IFERROR(SMALL(IF($D$2:$D1564=D655,$A$2:$A$911*1.00001),3),"")</f>
        <v/>
      </c>
      <c r="J655" s="21" t="str">
        <f aca="false" t="array" ref="J655:J655">IFERROR(SMALL(IF($D$2:$D1564=D655,$A$2:$A$911*1.000001),4),"")</f>
        <v/>
      </c>
      <c r="K655" s="30" t="str">
        <f aca="false">IF(A655&lt;&gt;"", IF(COUNT(G655:J655)=4, SUM(G655:J655), "No"), "")</f>
        <v>No</v>
      </c>
      <c r="L655" s="30" t="str">
        <f aca="false">IF(A655&lt;&gt;"", IF(COUNT(G655:I655)=3, SUM(G655:I655), "No"), "")</f>
        <v>No</v>
      </c>
      <c r="M655" s="30" t="str">
        <f aca="false">IF(A655&lt;&gt;"", IF(COUNT(G655:H655)=2, SUM(G655:H655), "No"), "")</f>
        <v>No</v>
      </c>
      <c r="N655" s="30" t="str">
        <f aca="false">'Results 10 year vets'!$D655&amp;":"&amp;Table1[[#Headers],[Male]]</f>
        <v>:Male</v>
      </c>
      <c r="O655" s="31"/>
      <c r="P655" s="31"/>
      <c r="Q655" s="31"/>
      <c r="R655" s="31"/>
      <c r="S655" s="31"/>
      <c r="T655" s="31"/>
      <c r="U655" s="31"/>
      <c r="Z655" s="33" t="str">
        <f aca="false">IF(P655&lt;&gt;"", IF(COUNT(V655:Y655)=4, SUM(V655:Y655), "No"), "")</f>
        <v/>
      </c>
      <c r="AA655" s="33" t="str">
        <f aca="false">IF(P655&lt;&gt;"", IF(COUNT(V655:X655)=3, SUM(V655:X655), "No"), "")</f>
        <v/>
      </c>
      <c r="AB655" s="33" t="str">
        <f aca="false">IF(P655&lt;&gt;"", IF(COUNT(V655:W655)=2, SUM(V655:W655), "No"), "")</f>
        <v/>
      </c>
      <c r="AC655" s="33"/>
      <c r="AD655" s="31"/>
      <c r="AE655" s="31"/>
      <c r="AF655" s="31"/>
      <c r="AG655" s="31"/>
      <c r="AH655" s="31"/>
      <c r="AI655" s="31"/>
      <c r="AJ655" s="31"/>
      <c r="AK655" s="31"/>
      <c r="AL655" s="31"/>
      <c r="AM655" s="31"/>
      <c r="AN655" s="31"/>
      <c r="AO655" s="31"/>
      <c r="AP655" s="31"/>
      <c r="AQ655" s="31"/>
      <c r="AR655" s="31"/>
      <c r="AS655" s="31"/>
      <c r="AT655" s="31"/>
      <c r="AU655" s="31"/>
      <c r="AV655" s="31"/>
      <c r="AW655" s="31"/>
      <c r="AX655" s="31"/>
      <c r="AY655" s="31"/>
      <c r="AZ655" s="31"/>
      <c r="BA655" s="31"/>
      <c r="BB655" s="31"/>
      <c r="BC655" s="31"/>
      <c r="BD655" s="31"/>
      <c r="BE655" s="31"/>
      <c r="BF655" s="31"/>
      <c r="BG655" s="31"/>
      <c r="BH655" s="31"/>
      <c r="BI655" s="31"/>
      <c r="BJ655" s="31"/>
      <c r="BK655" s="31"/>
      <c r="BL655" s="31"/>
      <c r="BM655" s="31"/>
      <c r="BN655" s="31"/>
      <c r="BO655" s="31"/>
      <c r="BP655" s="31"/>
      <c r="BQ655" s="31"/>
      <c r="BR655" s="31"/>
      <c r="BS655" s="31"/>
      <c r="BT655" s="31"/>
      <c r="BU655" s="31"/>
      <c r="BV655" s="31"/>
      <c r="BW655" s="31"/>
      <c r="BX655" s="31"/>
      <c r="BY655" s="31"/>
      <c r="BZ655" s="31"/>
      <c r="CA655" s="31"/>
      <c r="CB655" s="31"/>
      <c r="CC655" s="31"/>
      <c r="CD655" s="31"/>
      <c r="CE655" s="31"/>
      <c r="CF655" s="31"/>
      <c r="CG655" s="31"/>
      <c r="CH655" s="31"/>
      <c r="CI655" s="31"/>
      <c r="CJ655" s="31"/>
      <c r="CK655" s="31"/>
      <c r="CL655" s="31"/>
      <c r="CM655" s="31"/>
      <c r="CN655" s="31"/>
      <c r="CO655" s="31"/>
      <c r="CP655" s="31"/>
      <c r="CQ655" s="31"/>
      <c r="CR655" s="31"/>
      <c r="CS655" s="31"/>
      <c r="CT655" s="31"/>
      <c r="CU655" s="31"/>
      <c r="CV655" s="31"/>
      <c r="CW655" s="31"/>
      <c r="CX655" s="31"/>
      <c r="CY655" s="31"/>
      <c r="CZ655" s="31"/>
      <c r="DA655" s="31"/>
      <c r="DB655" s="31"/>
      <c r="DC655" s="31"/>
      <c r="DD655" s="31"/>
      <c r="DE655" s="31"/>
      <c r="DF655" s="31"/>
      <c r="DG655" s="31"/>
      <c r="DH655" s="31"/>
      <c r="DI655" s="31"/>
      <c r="DJ655" s="31"/>
      <c r="DK655" s="31"/>
      <c r="DL655" s="31"/>
      <c r="DM655" s="31"/>
      <c r="DN655" s="31"/>
      <c r="DO655" s="31"/>
      <c r="DP655" s="31"/>
      <c r="DQ655" s="31"/>
      <c r="DR655" s="31"/>
      <c r="DS655" s="31"/>
      <c r="DT655" s="31"/>
      <c r="DU655" s="31"/>
      <c r="DV655" s="31"/>
      <c r="DW655" s="31"/>
    </row>
    <row r="656" customFormat="false" ht="15.75" hidden="false" customHeight="true" outlineLevel="0" collapsed="false">
      <c r="A656" s="21" t="n">
        <v>655</v>
      </c>
      <c r="B656" s="21" t="str">
        <f aca="false">IFERROR(VLOOKUP($A$1&amp;":"&amp;A656,'Finish order'!C:K,6,FALSE()),"")</f>
        <v/>
      </c>
      <c r="C656" s="21" t="str">
        <f aca="false">IFERROR(VLOOKUP(A$1&amp;":"&amp;A656,'Finish order'!$C:$K,9,FALSE()),"")</f>
        <v/>
      </c>
      <c r="D656" s="21" t="str">
        <f aca="false">IFERROR(VLOOKUP(A$1&amp;":"&amp;A656,'Finish order'!$C:$K,7,FALSE()),"")</f>
        <v/>
      </c>
      <c r="E656" s="29" t="str">
        <f aca="false">IFERROR(VLOOKUP($A$1&amp;":"&amp;A656,'Finish order'!C:K,5,FALSE()),"")</f>
        <v/>
      </c>
      <c r="F656" s="21" t="str">
        <f aca="false">IFERROR(VLOOKUP($A$1&amp;":"&amp;A656,'Finish order'!C:K,4,FALSE()),"")</f>
        <v/>
      </c>
      <c r="G656" s="21" t="str">
        <f aca="false" t="array" ref="G656:G656">IFERROR(SMALL(IF($D$2:$D1565=D656,$A$2:$A$911*1.001),1),"")</f>
        <v/>
      </c>
      <c r="H656" s="21" t="str">
        <f aca="false" t="array" ref="H656:H656">IFERROR(SMALL(IF($D$2:$D1565=D656,$A$2:$A$911*1.0001),2),"")</f>
        <v/>
      </c>
      <c r="I656" s="21" t="str">
        <f aca="false" t="array" ref="I656:I656">IFERROR(SMALL(IF($D$2:$D1565=D656,$A$2:$A$911*1.00001),3),"")</f>
        <v/>
      </c>
      <c r="J656" s="21" t="str">
        <f aca="false" t="array" ref="J656:J656">IFERROR(SMALL(IF($D$2:$D1565=D656,$A$2:$A$911*1.000001),4),"")</f>
        <v/>
      </c>
      <c r="K656" s="30" t="str">
        <f aca="false">IF(A656&lt;&gt;"", IF(COUNT(G656:J656)=4, SUM(G656:J656), "No"), "")</f>
        <v>No</v>
      </c>
      <c r="L656" s="30" t="str">
        <f aca="false">IF(A656&lt;&gt;"", IF(COUNT(G656:I656)=3, SUM(G656:I656), "No"), "")</f>
        <v>No</v>
      </c>
      <c r="M656" s="30" t="str">
        <f aca="false">IF(A656&lt;&gt;"", IF(COUNT(G656:H656)=2, SUM(G656:H656), "No"), "")</f>
        <v>No</v>
      </c>
      <c r="N656" s="30" t="str">
        <f aca="false">'Results 10 year vets'!$D656&amp;":"&amp;Table1[[#Headers],[Male]]</f>
        <v>:Male</v>
      </c>
      <c r="O656" s="31"/>
      <c r="P656" s="31"/>
      <c r="Q656" s="31"/>
      <c r="R656" s="31"/>
      <c r="S656" s="31"/>
      <c r="T656" s="31"/>
      <c r="U656" s="31"/>
      <c r="Z656" s="33" t="str">
        <f aca="false">IF(P656&lt;&gt;"", IF(COUNT(V656:Y656)=4, SUM(V656:Y656), "No"), "")</f>
        <v/>
      </c>
      <c r="AA656" s="33" t="str">
        <f aca="false">IF(P656&lt;&gt;"", IF(COUNT(V656:X656)=3, SUM(V656:X656), "No"), "")</f>
        <v/>
      </c>
      <c r="AB656" s="33" t="str">
        <f aca="false">IF(P656&lt;&gt;"", IF(COUNT(V656:W656)=2, SUM(V656:W656), "No"), "")</f>
        <v/>
      </c>
      <c r="AC656" s="33"/>
      <c r="AD656" s="31"/>
      <c r="AE656" s="31"/>
      <c r="AF656" s="31"/>
      <c r="AG656" s="31"/>
      <c r="AH656" s="31"/>
      <c r="AI656" s="31"/>
      <c r="AJ656" s="31"/>
      <c r="AK656" s="31"/>
      <c r="AL656" s="31"/>
      <c r="AM656" s="31"/>
      <c r="AN656" s="31"/>
      <c r="AO656" s="31"/>
      <c r="AP656" s="31"/>
      <c r="AQ656" s="31"/>
      <c r="AR656" s="31"/>
      <c r="AS656" s="31"/>
      <c r="AT656" s="31"/>
      <c r="AU656" s="31"/>
      <c r="AV656" s="31"/>
      <c r="AW656" s="31"/>
      <c r="AX656" s="31"/>
      <c r="AY656" s="31"/>
      <c r="AZ656" s="31"/>
      <c r="BA656" s="31"/>
      <c r="BB656" s="31"/>
      <c r="BC656" s="31"/>
      <c r="BD656" s="31"/>
      <c r="BE656" s="31"/>
      <c r="BF656" s="31"/>
      <c r="BG656" s="31"/>
      <c r="BH656" s="31"/>
      <c r="BI656" s="31"/>
      <c r="BJ656" s="31"/>
      <c r="BK656" s="31"/>
      <c r="BL656" s="31"/>
      <c r="BM656" s="31"/>
      <c r="BN656" s="31"/>
      <c r="BO656" s="31"/>
      <c r="BP656" s="31"/>
      <c r="BQ656" s="31"/>
      <c r="BR656" s="31"/>
      <c r="BS656" s="31"/>
      <c r="BT656" s="31"/>
      <c r="BU656" s="31"/>
      <c r="BV656" s="31"/>
      <c r="BW656" s="31"/>
      <c r="BX656" s="31"/>
      <c r="BY656" s="31"/>
      <c r="BZ656" s="31"/>
      <c r="CA656" s="31"/>
      <c r="CB656" s="31"/>
      <c r="CC656" s="31"/>
      <c r="CD656" s="31"/>
      <c r="CE656" s="31"/>
      <c r="CF656" s="31"/>
      <c r="CG656" s="31"/>
      <c r="CH656" s="31"/>
      <c r="CI656" s="31"/>
      <c r="CJ656" s="31"/>
      <c r="CK656" s="31"/>
      <c r="CL656" s="31"/>
      <c r="CM656" s="31"/>
      <c r="CN656" s="31"/>
      <c r="CO656" s="31"/>
      <c r="CP656" s="31"/>
      <c r="CQ656" s="31"/>
      <c r="CR656" s="31"/>
      <c r="CS656" s="31"/>
      <c r="CT656" s="31"/>
      <c r="CU656" s="31"/>
      <c r="CV656" s="31"/>
      <c r="CW656" s="31"/>
      <c r="CX656" s="31"/>
      <c r="CY656" s="31"/>
      <c r="CZ656" s="31"/>
      <c r="DA656" s="31"/>
      <c r="DB656" s="31"/>
      <c r="DC656" s="31"/>
      <c r="DD656" s="31"/>
      <c r="DE656" s="31"/>
      <c r="DF656" s="31"/>
      <c r="DG656" s="31"/>
      <c r="DH656" s="31"/>
      <c r="DI656" s="31"/>
      <c r="DJ656" s="31"/>
      <c r="DK656" s="31"/>
      <c r="DL656" s="31"/>
      <c r="DM656" s="31"/>
      <c r="DN656" s="31"/>
      <c r="DO656" s="31"/>
      <c r="DP656" s="31"/>
      <c r="DQ656" s="31"/>
      <c r="DR656" s="31"/>
      <c r="DS656" s="31"/>
      <c r="DT656" s="31"/>
      <c r="DU656" s="31"/>
      <c r="DV656" s="31"/>
      <c r="DW656" s="31"/>
    </row>
    <row r="657" customFormat="false" ht="15.75" hidden="false" customHeight="true" outlineLevel="0" collapsed="false">
      <c r="A657" s="21" t="n">
        <v>656</v>
      </c>
      <c r="B657" s="21" t="str">
        <f aca="false">IFERROR(VLOOKUP($A$1&amp;":"&amp;A657,'Finish order'!C:K,6,FALSE()),"")</f>
        <v/>
      </c>
      <c r="C657" s="21" t="str">
        <f aca="false">IFERROR(VLOOKUP(A$1&amp;":"&amp;A657,'Finish order'!$C:$K,9,FALSE()),"")</f>
        <v/>
      </c>
      <c r="D657" s="21" t="str">
        <f aca="false">IFERROR(VLOOKUP(A$1&amp;":"&amp;A657,'Finish order'!$C:$K,7,FALSE()),"")</f>
        <v/>
      </c>
      <c r="E657" s="29" t="str">
        <f aca="false">IFERROR(VLOOKUP($A$1&amp;":"&amp;A657,'Finish order'!C:K,5,FALSE()),"")</f>
        <v/>
      </c>
      <c r="F657" s="21" t="str">
        <f aca="false">IFERROR(VLOOKUP($A$1&amp;":"&amp;A657,'Finish order'!C:K,4,FALSE()),"")</f>
        <v/>
      </c>
      <c r="G657" s="21" t="str">
        <f aca="false" t="array" ref="G657:G657">IFERROR(SMALL(IF($D$2:$D1566=D657,$A$2:$A$911*1.001),1),"")</f>
        <v/>
      </c>
      <c r="H657" s="21" t="str">
        <f aca="false" t="array" ref="H657:H657">IFERROR(SMALL(IF($D$2:$D1566=D657,$A$2:$A$911*1.0001),2),"")</f>
        <v/>
      </c>
      <c r="I657" s="21" t="str">
        <f aca="false" t="array" ref="I657:I657">IFERROR(SMALL(IF($D$2:$D1566=D657,$A$2:$A$911*1.00001),3),"")</f>
        <v/>
      </c>
      <c r="J657" s="21" t="str">
        <f aca="false" t="array" ref="J657:J657">IFERROR(SMALL(IF($D$2:$D1566=D657,$A$2:$A$911*1.000001),4),"")</f>
        <v/>
      </c>
      <c r="K657" s="30" t="str">
        <f aca="false">IF(A657&lt;&gt;"", IF(COUNT(G657:J657)=4, SUM(G657:J657), "No"), "")</f>
        <v>No</v>
      </c>
      <c r="L657" s="30" t="str">
        <f aca="false">IF(A657&lt;&gt;"", IF(COUNT(G657:I657)=3, SUM(G657:I657), "No"), "")</f>
        <v>No</v>
      </c>
      <c r="M657" s="30" t="str">
        <f aca="false">IF(A657&lt;&gt;"", IF(COUNT(G657:H657)=2, SUM(G657:H657), "No"), "")</f>
        <v>No</v>
      </c>
      <c r="N657" s="30" t="str">
        <f aca="false">'Results 10 year vets'!$D657&amp;":"&amp;Table1[[#Headers],[Male]]</f>
        <v>:Male</v>
      </c>
      <c r="O657" s="31"/>
      <c r="P657" s="31"/>
      <c r="Q657" s="31"/>
      <c r="R657" s="31"/>
      <c r="S657" s="31"/>
      <c r="T657" s="31"/>
      <c r="U657" s="31"/>
      <c r="Z657" s="33" t="str">
        <f aca="false">IF(P657&lt;&gt;"", IF(COUNT(V657:Y657)=4, SUM(V657:Y657), "No"), "")</f>
        <v/>
      </c>
      <c r="AA657" s="33" t="str">
        <f aca="false">IF(P657&lt;&gt;"", IF(COUNT(V657:X657)=3, SUM(V657:X657), "No"), "")</f>
        <v/>
      </c>
      <c r="AB657" s="33" t="str">
        <f aca="false">IF(P657&lt;&gt;"", IF(COUNT(V657:W657)=2, SUM(V657:W657), "No"), "")</f>
        <v/>
      </c>
      <c r="AC657" s="33"/>
      <c r="AD657" s="31"/>
      <c r="AE657" s="31"/>
      <c r="AF657" s="31"/>
      <c r="AG657" s="31"/>
      <c r="AH657" s="31"/>
      <c r="AI657" s="31"/>
      <c r="AJ657" s="31"/>
      <c r="AK657" s="31"/>
      <c r="AL657" s="31"/>
      <c r="AM657" s="31"/>
      <c r="AN657" s="31"/>
      <c r="AO657" s="31"/>
      <c r="AP657" s="31"/>
      <c r="AQ657" s="31"/>
      <c r="AR657" s="31"/>
      <c r="AS657" s="31"/>
      <c r="AT657" s="31"/>
      <c r="AU657" s="31"/>
      <c r="AV657" s="31"/>
      <c r="AW657" s="31"/>
      <c r="AX657" s="31"/>
      <c r="AY657" s="31"/>
      <c r="AZ657" s="31"/>
      <c r="BA657" s="31"/>
      <c r="BB657" s="31"/>
      <c r="BC657" s="31"/>
      <c r="BD657" s="31"/>
      <c r="BE657" s="31"/>
      <c r="BF657" s="31"/>
      <c r="BG657" s="31"/>
      <c r="BH657" s="31"/>
      <c r="BI657" s="31"/>
      <c r="BJ657" s="31"/>
      <c r="BK657" s="31"/>
      <c r="BL657" s="31"/>
      <c r="BM657" s="31"/>
      <c r="BN657" s="31"/>
      <c r="BO657" s="31"/>
      <c r="BP657" s="31"/>
      <c r="BQ657" s="31"/>
      <c r="BR657" s="31"/>
      <c r="BS657" s="31"/>
      <c r="BT657" s="31"/>
      <c r="BU657" s="31"/>
      <c r="BV657" s="31"/>
      <c r="BW657" s="31"/>
      <c r="BX657" s="31"/>
      <c r="BY657" s="31"/>
      <c r="BZ657" s="31"/>
      <c r="CA657" s="31"/>
      <c r="CB657" s="31"/>
      <c r="CC657" s="31"/>
      <c r="CD657" s="31"/>
      <c r="CE657" s="31"/>
      <c r="CF657" s="31"/>
      <c r="CG657" s="31"/>
      <c r="CH657" s="31"/>
      <c r="CI657" s="31"/>
      <c r="CJ657" s="31"/>
      <c r="CK657" s="31"/>
      <c r="CL657" s="31"/>
      <c r="CM657" s="31"/>
      <c r="CN657" s="31"/>
      <c r="CO657" s="31"/>
      <c r="CP657" s="31"/>
      <c r="CQ657" s="31"/>
      <c r="CR657" s="31"/>
      <c r="CS657" s="31"/>
      <c r="CT657" s="31"/>
      <c r="CU657" s="31"/>
      <c r="CV657" s="31"/>
      <c r="CW657" s="31"/>
      <c r="CX657" s="31"/>
      <c r="CY657" s="31"/>
      <c r="CZ657" s="31"/>
      <c r="DA657" s="31"/>
      <c r="DB657" s="31"/>
      <c r="DC657" s="31"/>
      <c r="DD657" s="31"/>
      <c r="DE657" s="31"/>
      <c r="DF657" s="31"/>
      <c r="DG657" s="31"/>
      <c r="DH657" s="31"/>
      <c r="DI657" s="31"/>
      <c r="DJ657" s="31"/>
      <c r="DK657" s="31"/>
      <c r="DL657" s="31"/>
      <c r="DM657" s="31"/>
      <c r="DN657" s="31"/>
      <c r="DO657" s="31"/>
      <c r="DP657" s="31"/>
      <c r="DQ657" s="31"/>
      <c r="DR657" s="31"/>
      <c r="DS657" s="31"/>
      <c r="DT657" s="31"/>
      <c r="DU657" s="31"/>
      <c r="DV657" s="31"/>
      <c r="DW657" s="31"/>
    </row>
    <row r="658" customFormat="false" ht="15.75" hidden="false" customHeight="true" outlineLevel="0" collapsed="false">
      <c r="A658" s="21" t="n">
        <v>657</v>
      </c>
      <c r="B658" s="21" t="str">
        <f aca="false">IFERROR(VLOOKUP($A$1&amp;":"&amp;A658,'Finish order'!C:K,6,FALSE()),"")</f>
        <v/>
      </c>
      <c r="C658" s="21" t="str">
        <f aca="false">IFERROR(VLOOKUP(A$1&amp;":"&amp;A658,'Finish order'!$C:$K,9,FALSE()),"")</f>
        <v/>
      </c>
      <c r="D658" s="21" t="str">
        <f aca="false">IFERROR(VLOOKUP(A$1&amp;":"&amp;A658,'Finish order'!$C:$K,7,FALSE()),"")</f>
        <v/>
      </c>
      <c r="E658" s="29" t="str">
        <f aca="false">IFERROR(VLOOKUP($A$1&amp;":"&amp;A658,'Finish order'!C:K,5,FALSE()),"")</f>
        <v/>
      </c>
      <c r="F658" s="21" t="str">
        <f aca="false">IFERROR(VLOOKUP($A$1&amp;":"&amp;A658,'Finish order'!C:K,4,FALSE()),"")</f>
        <v/>
      </c>
      <c r="G658" s="21" t="str">
        <f aca="false" t="array" ref="G658:G658">IFERROR(SMALL(IF($D$2:$D1567=D658,$A$2:$A$911*1.001),1),"")</f>
        <v/>
      </c>
      <c r="H658" s="21" t="str">
        <f aca="false" t="array" ref="H658:H658">IFERROR(SMALL(IF($D$2:$D1567=D658,$A$2:$A$911*1.0001),2),"")</f>
        <v/>
      </c>
      <c r="I658" s="21" t="str">
        <f aca="false" t="array" ref="I658:I658">IFERROR(SMALL(IF($D$2:$D1567=D658,$A$2:$A$911*1.00001),3),"")</f>
        <v/>
      </c>
      <c r="J658" s="21" t="str">
        <f aca="false" t="array" ref="J658:J658">IFERROR(SMALL(IF($D$2:$D1567=D658,$A$2:$A$911*1.000001),4),"")</f>
        <v/>
      </c>
      <c r="K658" s="30" t="str">
        <f aca="false">IF(A658&lt;&gt;"", IF(COUNT(G658:J658)=4, SUM(G658:J658), "No"), "")</f>
        <v>No</v>
      </c>
      <c r="L658" s="30" t="str">
        <f aca="false">IF(A658&lt;&gt;"", IF(COUNT(G658:I658)=3, SUM(G658:I658), "No"), "")</f>
        <v>No</v>
      </c>
      <c r="M658" s="30" t="str">
        <f aca="false">IF(A658&lt;&gt;"", IF(COUNT(G658:H658)=2, SUM(G658:H658), "No"), "")</f>
        <v>No</v>
      </c>
      <c r="N658" s="30" t="str">
        <f aca="false">'Results 10 year vets'!$D658&amp;":"&amp;Table1[[#Headers],[Male]]</f>
        <v>:Male</v>
      </c>
      <c r="O658" s="31"/>
      <c r="P658" s="31"/>
      <c r="Q658" s="31"/>
      <c r="R658" s="31"/>
      <c r="S658" s="31"/>
      <c r="T658" s="31"/>
      <c r="U658" s="31"/>
      <c r="Z658" s="33" t="str">
        <f aca="false">IF(P658&lt;&gt;"", IF(COUNT(V658:Y658)=4, SUM(V658:Y658), "No"), "")</f>
        <v/>
      </c>
      <c r="AA658" s="33" t="str">
        <f aca="false">IF(P658&lt;&gt;"", IF(COUNT(V658:X658)=3, SUM(V658:X658), "No"), "")</f>
        <v/>
      </c>
      <c r="AB658" s="33" t="str">
        <f aca="false">IF(P658&lt;&gt;"", IF(COUNT(V658:W658)=2, SUM(V658:W658), "No"), "")</f>
        <v/>
      </c>
      <c r="AC658" s="33"/>
      <c r="AD658" s="31"/>
      <c r="AE658" s="31"/>
      <c r="AF658" s="31"/>
      <c r="AG658" s="31"/>
      <c r="AH658" s="31"/>
      <c r="AI658" s="31"/>
      <c r="AJ658" s="31"/>
      <c r="AK658" s="31"/>
      <c r="AL658" s="31"/>
      <c r="AM658" s="31"/>
      <c r="AN658" s="31"/>
      <c r="AO658" s="31"/>
      <c r="AP658" s="31"/>
      <c r="AQ658" s="31"/>
      <c r="AR658" s="31"/>
      <c r="AS658" s="31"/>
      <c r="AT658" s="31"/>
      <c r="AU658" s="31"/>
      <c r="AV658" s="31"/>
      <c r="AW658" s="31"/>
      <c r="AX658" s="31"/>
      <c r="AY658" s="31"/>
      <c r="AZ658" s="31"/>
      <c r="BA658" s="31"/>
      <c r="BB658" s="31"/>
      <c r="BC658" s="31"/>
      <c r="BD658" s="31"/>
      <c r="BE658" s="31"/>
      <c r="BF658" s="31"/>
      <c r="BG658" s="31"/>
      <c r="BH658" s="31"/>
      <c r="BI658" s="31"/>
      <c r="BJ658" s="31"/>
      <c r="BK658" s="31"/>
      <c r="BL658" s="31"/>
      <c r="BM658" s="31"/>
      <c r="BN658" s="31"/>
      <c r="BO658" s="31"/>
      <c r="BP658" s="31"/>
      <c r="BQ658" s="31"/>
      <c r="BR658" s="31"/>
      <c r="BS658" s="31"/>
      <c r="BT658" s="31"/>
      <c r="BU658" s="31"/>
      <c r="BV658" s="31"/>
      <c r="BW658" s="31"/>
      <c r="BX658" s="31"/>
      <c r="BY658" s="31"/>
      <c r="BZ658" s="31"/>
      <c r="CA658" s="31"/>
      <c r="CB658" s="31"/>
      <c r="CC658" s="31"/>
      <c r="CD658" s="31"/>
      <c r="CE658" s="31"/>
      <c r="CF658" s="31"/>
      <c r="CG658" s="31"/>
      <c r="CH658" s="31"/>
      <c r="CI658" s="31"/>
      <c r="CJ658" s="31"/>
      <c r="CK658" s="31"/>
      <c r="CL658" s="31"/>
      <c r="CM658" s="31"/>
      <c r="CN658" s="31"/>
      <c r="CO658" s="31"/>
      <c r="CP658" s="31"/>
      <c r="CQ658" s="31"/>
      <c r="CR658" s="31"/>
      <c r="CS658" s="31"/>
      <c r="CT658" s="31"/>
      <c r="CU658" s="31"/>
      <c r="CV658" s="31"/>
      <c r="CW658" s="31"/>
      <c r="CX658" s="31"/>
      <c r="CY658" s="31"/>
      <c r="CZ658" s="31"/>
      <c r="DA658" s="31"/>
      <c r="DB658" s="31"/>
      <c r="DC658" s="31"/>
      <c r="DD658" s="31"/>
      <c r="DE658" s="31"/>
      <c r="DF658" s="31"/>
      <c r="DG658" s="31"/>
      <c r="DH658" s="31"/>
      <c r="DI658" s="31"/>
      <c r="DJ658" s="31"/>
      <c r="DK658" s="31"/>
      <c r="DL658" s="31"/>
      <c r="DM658" s="31"/>
      <c r="DN658" s="31"/>
      <c r="DO658" s="31"/>
      <c r="DP658" s="31"/>
      <c r="DQ658" s="31"/>
      <c r="DR658" s="31"/>
      <c r="DS658" s="31"/>
      <c r="DT658" s="31"/>
      <c r="DU658" s="31"/>
      <c r="DV658" s="31"/>
      <c r="DW658" s="31"/>
    </row>
    <row r="659" customFormat="false" ht="15.75" hidden="false" customHeight="true" outlineLevel="0" collapsed="false">
      <c r="A659" s="21" t="n">
        <v>658</v>
      </c>
      <c r="B659" s="21" t="str">
        <f aca="false">IFERROR(VLOOKUP($A$1&amp;":"&amp;A659,'Finish order'!C:K,6,FALSE()),"")</f>
        <v/>
      </c>
      <c r="C659" s="21" t="str">
        <f aca="false">IFERROR(VLOOKUP(A$1&amp;":"&amp;A659,'Finish order'!$C:$K,9,FALSE()),"")</f>
        <v/>
      </c>
      <c r="D659" s="21" t="str">
        <f aca="false">IFERROR(VLOOKUP(A$1&amp;":"&amp;A659,'Finish order'!$C:$K,7,FALSE()),"")</f>
        <v/>
      </c>
      <c r="E659" s="29" t="str">
        <f aca="false">IFERROR(VLOOKUP($A$1&amp;":"&amp;A659,'Finish order'!C:K,5,FALSE()),"")</f>
        <v/>
      </c>
      <c r="F659" s="21" t="str">
        <f aca="false">IFERROR(VLOOKUP($A$1&amp;":"&amp;A659,'Finish order'!C:K,4,FALSE()),"")</f>
        <v/>
      </c>
      <c r="G659" s="21" t="str">
        <f aca="false" t="array" ref="G659:G659">IFERROR(SMALL(IF($D$2:$D1568=D659,$A$2:$A$911*1.001),1),"")</f>
        <v/>
      </c>
      <c r="H659" s="21" t="str">
        <f aca="false" t="array" ref="H659:H659">IFERROR(SMALL(IF($D$2:$D1568=D659,$A$2:$A$911*1.0001),2),"")</f>
        <v/>
      </c>
      <c r="I659" s="21" t="str">
        <f aca="false" t="array" ref="I659:I659">IFERROR(SMALL(IF($D$2:$D1568=D659,$A$2:$A$911*1.00001),3),"")</f>
        <v/>
      </c>
      <c r="J659" s="21" t="str">
        <f aca="false" t="array" ref="J659:J659">IFERROR(SMALL(IF($D$2:$D1568=D659,$A$2:$A$911*1.000001),4),"")</f>
        <v/>
      </c>
      <c r="K659" s="30" t="str">
        <f aca="false">IF(A659&lt;&gt;"", IF(COUNT(G659:J659)=4, SUM(G659:J659), "No"), "")</f>
        <v>No</v>
      </c>
      <c r="L659" s="30" t="str">
        <f aca="false">IF(A659&lt;&gt;"", IF(COUNT(G659:I659)=3, SUM(G659:I659), "No"), "")</f>
        <v>No</v>
      </c>
      <c r="M659" s="30" t="str">
        <f aca="false">IF(A659&lt;&gt;"", IF(COUNT(G659:H659)=2, SUM(G659:H659), "No"), "")</f>
        <v>No</v>
      </c>
      <c r="N659" s="30" t="str">
        <f aca="false">'Results 10 year vets'!$D659&amp;":"&amp;Table1[[#Headers],[Male]]</f>
        <v>:Male</v>
      </c>
      <c r="O659" s="31"/>
      <c r="P659" s="31"/>
      <c r="Q659" s="31"/>
      <c r="R659" s="31"/>
      <c r="S659" s="31"/>
      <c r="T659" s="31"/>
      <c r="U659" s="31"/>
      <c r="Z659" s="33" t="str">
        <f aca="false">IF(P659&lt;&gt;"", IF(COUNT(V659:Y659)=4, SUM(V659:Y659), "No"), "")</f>
        <v/>
      </c>
      <c r="AA659" s="33" t="str">
        <f aca="false">IF(P659&lt;&gt;"", IF(COUNT(V659:X659)=3, SUM(V659:X659), "No"), "")</f>
        <v/>
      </c>
      <c r="AB659" s="33" t="str">
        <f aca="false">IF(P659&lt;&gt;"", IF(COUNT(V659:W659)=2, SUM(V659:W659), "No"), "")</f>
        <v/>
      </c>
      <c r="AC659" s="33"/>
      <c r="AD659" s="31"/>
      <c r="AE659" s="31"/>
      <c r="AF659" s="31"/>
      <c r="AG659" s="31"/>
      <c r="AH659" s="31"/>
      <c r="AI659" s="31"/>
      <c r="AJ659" s="31"/>
      <c r="AK659" s="31"/>
      <c r="AL659" s="31"/>
      <c r="AM659" s="31"/>
      <c r="AN659" s="31"/>
      <c r="AO659" s="31"/>
      <c r="AP659" s="31"/>
      <c r="AQ659" s="31"/>
      <c r="AR659" s="31"/>
      <c r="AS659" s="31"/>
      <c r="AT659" s="31"/>
      <c r="AU659" s="31"/>
      <c r="AV659" s="31"/>
      <c r="AW659" s="31"/>
      <c r="AX659" s="31"/>
      <c r="AY659" s="31"/>
      <c r="AZ659" s="31"/>
      <c r="BA659" s="31"/>
      <c r="BB659" s="31"/>
      <c r="BC659" s="31"/>
      <c r="BD659" s="31"/>
      <c r="BE659" s="31"/>
      <c r="BF659" s="31"/>
      <c r="BG659" s="31"/>
      <c r="BH659" s="31"/>
      <c r="BI659" s="31"/>
      <c r="BJ659" s="31"/>
      <c r="BK659" s="31"/>
      <c r="BL659" s="31"/>
      <c r="BM659" s="31"/>
      <c r="BN659" s="31"/>
      <c r="BO659" s="31"/>
      <c r="BP659" s="31"/>
      <c r="BQ659" s="31"/>
      <c r="BR659" s="31"/>
      <c r="BS659" s="31"/>
      <c r="BT659" s="31"/>
      <c r="BU659" s="31"/>
      <c r="BV659" s="31"/>
      <c r="BW659" s="31"/>
      <c r="BX659" s="31"/>
      <c r="BY659" s="31"/>
      <c r="BZ659" s="31"/>
      <c r="CA659" s="31"/>
      <c r="CB659" s="31"/>
      <c r="CC659" s="31"/>
      <c r="CD659" s="31"/>
      <c r="CE659" s="31"/>
      <c r="CF659" s="31"/>
      <c r="CG659" s="31"/>
      <c r="CH659" s="31"/>
      <c r="CI659" s="31"/>
      <c r="CJ659" s="31"/>
      <c r="CK659" s="31"/>
      <c r="CL659" s="31"/>
      <c r="CM659" s="31"/>
      <c r="CN659" s="31"/>
      <c r="CO659" s="31"/>
      <c r="CP659" s="31"/>
      <c r="CQ659" s="31"/>
      <c r="CR659" s="31"/>
      <c r="CS659" s="31"/>
      <c r="CT659" s="31"/>
      <c r="CU659" s="31"/>
      <c r="CV659" s="31"/>
      <c r="CW659" s="31"/>
      <c r="CX659" s="31"/>
      <c r="CY659" s="31"/>
      <c r="CZ659" s="31"/>
      <c r="DA659" s="31"/>
      <c r="DB659" s="31"/>
      <c r="DC659" s="31"/>
      <c r="DD659" s="31"/>
      <c r="DE659" s="31"/>
      <c r="DF659" s="31"/>
      <c r="DG659" s="31"/>
      <c r="DH659" s="31"/>
      <c r="DI659" s="31"/>
      <c r="DJ659" s="31"/>
      <c r="DK659" s="31"/>
      <c r="DL659" s="31"/>
      <c r="DM659" s="31"/>
      <c r="DN659" s="31"/>
      <c r="DO659" s="31"/>
      <c r="DP659" s="31"/>
      <c r="DQ659" s="31"/>
      <c r="DR659" s="31"/>
      <c r="DS659" s="31"/>
      <c r="DT659" s="31"/>
      <c r="DU659" s="31"/>
      <c r="DV659" s="31"/>
      <c r="DW659" s="31"/>
    </row>
    <row r="660" customFormat="false" ht="15.75" hidden="false" customHeight="true" outlineLevel="0" collapsed="false">
      <c r="A660" s="21" t="n">
        <v>659</v>
      </c>
      <c r="B660" s="21" t="str">
        <f aca="false">IFERROR(VLOOKUP($A$1&amp;":"&amp;A660,'Finish order'!C:K,6,FALSE()),"")</f>
        <v/>
      </c>
      <c r="C660" s="21" t="str">
        <f aca="false">IFERROR(VLOOKUP(A$1&amp;":"&amp;A660,'Finish order'!$C:$K,9,FALSE()),"")</f>
        <v/>
      </c>
      <c r="D660" s="21" t="str">
        <f aca="false">IFERROR(VLOOKUP(A$1&amp;":"&amp;A660,'Finish order'!$C:$K,7,FALSE()),"")</f>
        <v/>
      </c>
      <c r="E660" s="29" t="str">
        <f aca="false">IFERROR(VLOOKUP($A$1&amp;":"&amp;A660,'Finish order'!C:K,5,FALSE()),"")</f>
        <v/>
      </c>
      <c r="F660" s="21" t="str">
        <f aca="false">IFERROR(VLOOKUP($A$1&amp;":"&amp;A660,'Finish order'!C:K,4,FALSE()),"")</f>
        <v/>
      </c>
      <c r="G660" s="21" t="str">
        <f aca="false" t="array" ref="G660:G660">IFERROR(SMALL(IF($D$2:$D1569=D660,$A$2:$A$911*1.001),1),"")</f>
        <v/>
      </c>
      <c r="H660" s="21" t="str">
        <f aca="false" t="array" ref="H660:H660">IFERROR(SMALL(IF($D$2:$D1569=D660,$A$2:$A$911*1.0001),2),"")</f>
        <v/>
      </c>
      <c r="I660" s="21" t="str">
        <f aca="false" t="array" ref="I660:I660">IFERROR(SMALL(IF($D$2:$D1569=D660,$A$2:$A$911*1.00001),3),"")</f>
        <v/>
      </c>
      <c r="J660" s="21" t="str">
        <f aca="false" t="array" ref="J660:J660">IFERROR(SMALL(IF($D$2:$D1569=D660,$A$2:$A$911*1.000001),4),"")</f>
        <v/>
      </c>
      <c r="K660" s="30" t="str">
        <f aca="false">IF(A660&lt;&gt;"", IF(COUNT(G660:J660)=4, SUM(G660:J660), "No"), "")</f>
        <v>No</v>
      </c>
      <c r="L660" s="30" t="str">
        <f aca="false">IF(A660&lt;&gt;"", IF(COUNT(G660:I660)=3, SUM(G660:I660), "No"), "")</f>
        <v>No</v>
      </c>
      <c r="M660" s="30" t="str">
        <f aca="false">IF(A660&lt;&gt;"", IF(COUNT(G660:H660)=2, SUM(G660:H660), "No"), "")</f>
        <v>No</v>
      </c>
      <c r="N660" s="30" t="str">
        <f aca="false">'Results 10 year vets'!$D660&amp;":"&amp;Table1[[#Headers],[Male]]</f>
        <v>:Male</v>
      </c>
      <c r="O660" s="31"/>
      <c r="P660" s="31"/>
      <c r="Q660" s="31"/>
      <c r="R660" s="31"/>
      <c r="S660" s="31"/>
      <c r="T660" s="31"/>
      <c r="U660" s="31"/>
      <c r="Z660" s="33" t="str">
        <f aca="false">IF(P660&lt;&gt;"", IF(COUNT(V660:Y660)=4, SUM(V660:Y660), "No"), "")</f>
        <v/>
      </c>
      <c r="AA660" s="33" t="str">
        <f aca="false">IF(P660&lt;&gt;"", IF(COUNT(V660:X660)=3, SUM(V660:X660), "No"), "")</f>
        <v/>
      </c>
      <c r="AB660" s="33" t="str">
        <f aca="false">IF(P660&lt;&gt;"", IF(COUNT(V660:W660)=2, SUM(V660:W660), "No"), "")</f>
        <v/>
      </c>
      <c r="AC660" s="33"/>
      <c r="AD660" s="31"/>
      <c r="AE660" s="31"/>
      <c r="AF660" s="31"/>
      <c r="AG660" s="31"/>
      <c r="AH660" s="31"/>
      <c r="AI660" s="31"/>
      <c r="AJ660" s="31"/>
      <c r="AK660" s="31"/>
      <c r="AL660" s="31"/>
      <c r="AM660" s="31"/>
      <c r="AN660" s="31"/>
      <c r="AO660" s="31"/>
      <c r="AP660" s="31"/>
      <c r="AQ660" s="31"/>
      <c r="AR660" s="31"/>
      <c r="AS660" s="31"/>
      <c r="AT660" s="31"/>
      <c r="AU660" s="31"/>
      <c r="AV660" s="31"/>
      <c r="AW660" s="31"/>
      <c r="AX660" s="31"/>
      <c r="AY660" s="31"/>
      <c r="AZ660" s="31"/>
      <c r="BA660" s="31"/>
      <c r="BB660" s="31"/>
      <c r="BC660" s="31"/>
      <c r="BD660" s="31"/>
      <c r="BE660" s="31"/>
      <c r="BF660" s="31"/>
      <c r="BG660" s="31"/>
      <c r="BH660" s="31"/>
      <c r="BI660" s="31"/>
      <c r="BJ660" s="31"/>
      <c r="BK660" s="31"/>
      <c r="BL660" s="31"/>
      <c r="BM660" s="31"/>
      <c r="BN660" s="31"/>
      <c r="BO660" s="31"/>
      <c r="BP660" s="31"/>
      <c r="BQ660" s="31"/>
      <c r="BR660" s="31"/>
      <c r="BS660" s="31"/>
      <c r="BT660" s="31"/>
      <c r="BU660" s="31"/>
      <c r="BV660" s="31"/>
      <c r="BW660" s="31"/>
      <c r="BX660" s="31"/>
      <c r="BY660" s="31"/>
      <c r="BZ660" s="31"/>
      <c r="CA660" s="31"/>
      <c r="CB660" s="31"/>
      <c r="CC660" s="31"/>
      <c r="CD660" s="31"/>
      <c r="CE660" s="31"/>
      <c r="CF660" s="31"/>
      <c r="CG660" s="31"/>
      <c r="CH660" s="31"/>
      <c r="CI660" s="31"/>
      <c r="CJ660" s="31"/>
      <c r="CK660" s="31"/>
      <c r="CL660" s="31"/>
      <c r="CM660" s="31"/>
      <c r="CN660" s="31"/>
      <c r="CO660" s="31"/>
      <c r="CP660" s="31"/>
      <c r="CQ660" s="31"/>
      <c r="CR660" s="31"/>
      <c r="CS660" s="31"/>
      <c r="CT660" s="31"/>
      <c r="CU660" s="31"/>
      <c r="CV660" s="31"/>
      <c r="CW660" s="31"/>
      <c r="CX660" s="31"/>
      <c r="CY660" s="31"/>
      <c r="CZ660" s="31"/>
      <c r="DA660" s="31"/>
      <c r="DB660" s="31"/>
      <c r="DC660" s="31"/>
      <c r="DD660" s="31"/>
      <c r="DE660" s="31"/>
      <c r="DF660" s="31"/>
      <c r="DG660" s="31"/>
      <c r="DH660" s="31"/>
      <c r="DI660" s="31"/>
      <c r="DJ660" s="31"/>
      <c r="DK660" s="31"/>
      <c r="DL660" s="31"/>
      <c r="DM660" s="31"/>
      <c r="DN660" s="31"/>
      <c r="DO660" s="31"/>
      <c r="DP660" s="31"/>
      <c r="DQ660" s="31"/>
      <c r="DR660" s="31"/>
      <c r="DS660" s="31"/>
      <c r="DT660" s="31"/>
      <c r="DU660" s="31"/>
      <c r="DV660" s="31"/>
      <c r="DW660" s="31"/>
    </row>
    <row r="661" customFormat="false" ht="15.75" hidden="false" customHeight="true" outlineLevel="0" collapsed="false">
      <c r="A661" s="21" t="n">
        <v>660</v>
      </c>
      <c r="B661" s="21" t="str">
        <f aca="false">IFERROR(VLOOKUP($A$1&amp;":"&amp;A661,'Finish order'!C:K,6,FALSE()),"")</f>
        <v/>
      </c>
      <c r="C661" s="21" t="str">
        <f aca="false">IFERROR(VLOOKUP(A$1&amp;":"&amp;A661,'Finish order'!$C:$K,9,FALSE()),"")</f>
        <v/>
      </c>
      <c r="D661" s="21" t="str">
        <f aca="false">IFERROR(VLOOKUP(A$1&amp;":"&amp;A661,'Finish order'!$C:$K,7,FALSE()),"")</f>
        <v/>
      </c>
      <c r="E661" s="29" t="str">
        <f aca="false">IFERROR(VLOOKUP($A$1&amp;":"&amp;A661,'Finish order'!C:K,5,FALSE()),"")</f>
        <v/>
      </c>
      <c r="F661" s="21" t="str">
        <f aca="false">IFERROR(VLOOKUP($A$1&amp;":"&amp;A661,'Finish order'!C:K,4,FALSE()),"")</f>
        <v/>
      </c>
      <c r="G661" s="21" t="str">
        <f aca="false" t="array" ref="G661:G661">IFERROR(SMALL(IF($D$2:$D1570=D661,$A$2:$A$911*1.001),1),"")</f>
        <v/>
      </c>
      <c r="H661" s="21" t="str">
        <f aca="false" t="array" ref="H661:H661">IFERROR(SMALL(IF($D$2:$D1570=D661,$A$2:$A$911*1.0001),2),"")</f>
        <v/>
      </c>
      <c r="I661" s="21" t="str">
        <f aca="false" t="array" ref="I661:I661">IFERROR(SMALL(IF($D$2:$D1570=D661,$A$2:$A$911*1.00001),3),"")</f>
        <v/>
      </c>
      <c r="J661" s="21" t="str">
        <f aca="false" t="array" ref="J661:J661">IFERROR(SMALL(IF($D$2:$D1570=D661,$A$2:$A$911*1.000001),4),"")</f>
        <v/>
      </c>
      <c r="K661" s="30" t="str">
        <f aca="false">IF(A661&lt;&gt;"", IF(COUNT(G661:J661)=4, SUM(G661:J661), "No"), "")</f>
        <v>No</v>
      </c>
      <c r="L661" s="30" t="str">
        <f aca="false">IF(A661&lt;&gt;"", IF(COUNT(G661:I661)=3, SUM(G661:I661), "No"), "")</f>
        <v>No</v>
      </c>
      <c r="M661" s="30" t="str">
        <f aca="false">IF(A661&lt;&gt;"", IF(COUNT(G661:H661)=2, SUM(G661:H661), "No"), "")</f>
        <v>No</v>
      </c>
      <c r="N661" s="30" t="str">
        <f aca="false">'Results 10 year vets'!$D661&amp;":"&amp;Table1[[#Headers],[Male]]</f>
        <v>:Male</v>
      </c>
      <c r="O661" s="31"/>
      <c r="P661" s="31"/>
      <c r="Q661" s="31"/>
      <c r="R661" s="31"/>
      <c r="S661" s="31"/>
      <c r="T661" s="31"/>
      <c r="U661" s="31"/>
      <c r="Z661" s="33" t="str">
        <f aca="false">IF(P661&lt;&gt;"", IF(COUNT(V661:Y661)=4, SUM(V661:Y661), "No"), "")</f>
        <v/>
      </c>
      <c r="AA661" s="33" t="str">
        <f aca="false">IF(P661&lt;&gt;"", IF(COUNT(V661:X661)=3, SUM(V661:X661), "No"), "")</f>
        <v/>
      </c>
      <c r="AB661" s="33" t="str">
        <f aca="false">IF(P661&lt;&gt;"", IF(COUNT(V661:W661)=2, SUM(V661:W661), "No"), "")</f>
        <v/>
      </c>
      <c r="AC661" s="33"/>
      <c r="AD661" s="31"/>
      <c r="AE661" s="31"/>
      <c r="AF661" s="31"/>
      <c r="AG661" s="31"/>
      <c r="AH661" s="31"/>
      <c r="AI661" s="31"/>
      <c r="AJ661" s="31"/>
      <c r="AK661" s="31"/>
      <c r="AL661" s="31"/>
      <c r="AM661" s="31"/>
      <c r="AN661" s="31"/>
      <c r="AO661" s="31"/>
      <c r="AP661" s="31"/>
      <c r="AQ661" s="31"/>
      <c r="AR661" s="31"/>
      <c r="AS661" s="31"/>
      <c r="AT661" s="31"/>
      <c r="AU661" s="31"/>
      <c r="AV661" s="31"/>
      <c r="AW661" s="31"/>
      <c r="AX661" s="31"/>
      <c r="AY661" s="31"/>
      <c r="AZ661" s="31"/>
      <c r="BA661" s="31"/>
      <c r="BB661" s="31"/>
      <c r="BC661" s="31"/>
      <c r="BD661" s="31"/>
      <c r="BE661" s="31"/>
      <c r="BF661" s="31"/>
      <c r="BG661" s="31"/>
      <c r="BH661" s="31"/>
      <c r="BI661" s="31"/>
      <c r="BJ661" s="31"/>
      <c r="BK661" s="31"/>
      <c r="BL661" s="31"/>
      <c r="BM661" s="31"/>
      <c r="BN661" s="31"/>
      <c r="BO661" s="31"/>
      <c r="BP661" s="31"/>
      <c r="BQ661" s="31"/>
      <c r="BR661" s="31"/>
      <c r="BS661" s="31"/>
      <c r="BT661" s="31"/>
      <c r="BU661" s="31"/>
      <c r="BV661" s="31"/>
      <c r="BW661" s="31"/>
      <c r="BX661" s="31"/>
      <c r="BY661" s="31"/>
      <c r="BZ661" s="31"/>
      <c r="CA661" s="31"/>
      <c r="CB661" s="31"/>
      <c r="CC661" s="31"/>
      <c r="CD661" s="31"/>
      <c r="CE661" s="31"/>
      <c r="CF661" s="31"/>
      <c r="CG661" s="31"/>
      <c r="CH661" s="31"/>
      <c r="CI661" s="31"/>
      <c r="CJ661" s="31"/>
      <c r="CK661" s="31"/>
      <c r="CL661" s="31"/>
      <c r="CM661" s="31"/>
      <c r="CN661" s="31"/>
      <c r="CO661" s="31"/>
      <c r="CP661" s="31"/>
      <c r="CQ661" s="31"/>
      <c r="CR661" s="31"/>
      <c r="CS661" s="31"/>
      <c r="CT661" s="31"/>
      <c r="CU661" s="31"/>
      <c r="CV661" s="31"/>
      <c r="CW661" s="31"/>
      <c r="CX661" s="31"/>
      <c r="CY661" s="31"/>
      <c r="CZ661" s="31"/>
      <c r="DA661" s="31"/>
      <c r="DB661" s="31"/>
      <c r="DC661" s="31"/>
      <c r="DD661" s="31"/>
      <c r="DE661" s="31"/>
      <c r="DF661" s="31"/>
      <c r="DG661" s="31"/>
      <c r="DH661" s="31"/>
      <c r="DI661" s="31"/>
      <c r="DJ661" s="31"/>
      <c r="DK661" s="31"/>
      <c r="DL661" s="31"/>
      <c r="DM661" s="31"/>
      <c r="DN661" s="31"/>
      <c r="DO661" s="31"/>
      <c r="DP661" s="31"/>
      <c r="DQ661" s="31"/>
      <c r="DR661" s="31"/>
      <c r="DS661" s="31"/>
      <c r="DT661" s="31"/>
      <c r="DU661" s="31"/>
      <c r="DV661" s="31"/>
      <c r="DW661" s="31"/>
    </row>
    <row r="662" customFormat="false" ht="15.75" hidden="false" customHeight="true" outlineLevel="0" collapsed="false">
      <c r="A662" s="21" t="n">
        <v>661</v>
      </c>
      <c r="B662" s="21" t="str">
        <f aca="false">IFERROR(VLOOKUP($A$1&amp;":"&amp;A662,'Finish order'!C:K,6,FALSE()),"")</f>
        <v/>
      </c>
      <c r="C662" s="21" t="str">
        <f aca="false">IFERROR(VLOOKUP(A$1&amp;":"&amp;A662,'Finish order'!$C:$K,9,FALSE()),"")</f>
        <v/>
      </c>
      <c r="D662" s="21" t="str">
        <f aca="false">IFERROR(VLOOKUP(A$1&amp;":"&amp;A662,'Finish order'!$C:$K,7,FALSE()),"")</f>
        <v/>
      </c>
      <c r="E662" s="29" t="str">
        <f aca="false">IFERROR(VLOOKUP($A$1&amp;":"&amp;A662,'Finish order'!C:K,5,FALSE()),"")</f>
        <v/>
      </c>
      <c r="F662" s="21" t="str">
        <f aca="false">IFERROR(VLOOKUP($A$1&amp;":"&amp;A662,'Finish order'!C:K,4,FALSE()),"")</f>
        <v/>
      </c>
      <c r="G662" s="21" t="str">
        <f aca="false" t="array" ref="G662:G662">IFERROR(SMALL(IF($D$2:$D1571=D662,$A$2:$A$911*1.001),1),"")</f>
        <v/>
      </c>
      <c r="H662" s="21" t="str">
        <f aca="false" t="array" ref="H662:H662">IFERROR(SMALL(IF($D$2:$D1571=D662,$A$2:$A$911*1.0001),2),"")</f>
        <v/>
      </c>
      <c r="I662" s="21" t="str">
        <f aca="false" t="array" ref="I662:I662">IFERROR(SMALL(IF($D$2:$D1571=D662,$A$2:$A$911*1.00001),3),"")</f>
        <v/>
      </c>
      <c r="J662" s="21" t="str">
        <f aca="false" t="array" ref="J662:J662">IFERROR(SMALL(IF($D$2:$D1571=D662,$A$2:$A$911*1.000001),4),"")</f>
        <v/>
      </c>
      <c r="K662" s="30" t="str">
        <f aca="false">IF(A662&lt;&gt;"", IF(COUNT(G662:J662)=4, SUM(G662:J662), "No"), "")</f>
        <v>No</v>
      </c>
      <c r="L662" s="30" t="str">
        <f aca="false">IF(A662&lt;&gt;"", IF(COUNT(G662:I662)=3, SUM(G662:I662), "No"), "")</f>
        <v>No</v>
      </c>
      <c r="M662" s="30" t="str">
        <f aca="false">IF(A662&lt;&gt;"", IF(COUNT(G662:H662)=2, SUM(G662:H662), "No"), "")</f>
        <v>No</v>
      </c>
      <c r="N662" s="30" t="str">
        <f aca="false">'Results 10 year vets'!$D662&amp;":"&amp;Table1[[#Headers],[Male]]</f>
        <v>:Male</v>
      </c>
      <c r="O662" s="31"/>
      <c r="P662" s="31"/>
      <c r="Q662" s="31"/>
      <c r="R662" s="31"/>
      <c r="S662" s="31"/>
      <c r="T662" s="31"/>
      <c r="U662" s="31"/>
      <c r="Z662" s="33" t="str">
        <f aca="false">IF(P662&lt;&gt;"", IF(COUNT(V662:Y662)=4, SUM(V662:Y662), "No"), "")</f>
        <v/>
      </c>
      <c r="AA662" s="33" t="str">
        <f aca="false">IF(P662&lt;&gt;"", IF(COUNT(V662:X662)=3, SUM(V662:X662), "No"), "")</f>
        <v/>
      </c>
      <c r="AB662" s="33" t="str">
        <f aca="false">IF(P662&lt;&gt;"", IF(COUNT(V662:W662)=2, SUM(V662:W662), "No"), "")</f>
        <v/>
      </c>
      <c r="AC662" s="33"/>
      <c r="AD662" s="31"/>
      <c r="AE662" s="31"/>
      <c r="AF662" s="31"/>
      <c r="AG662" s="31"/>
      <c r="AH662" s="31"/>
      <c r="AI662" s="31"/>
      <c r="AJ662" s="31"/>
      <c r="AK662" s="31"/>
      <c r="AL662" s="31"/>
      <c r="AM662" s="31"/>
      <c r="AN662" s="31"/>
      <c r="AO662" s="31"/>
      <c r="AP662" s="31"/>
      <c r="AQ662" s="31"/>
      <c r="AR662" s="31"/>
      <c r="AS662" s="31"/>
      <c r="AT662" s="31"/>
      <c r="AU662" s="31"/>
      <c r="AV662" s="31"/>
      <c r="AW662" s="31"/>
      <c r="AX662" s="31"/>
      <c r="AY662" s="31"/>
      <c r="AZ662" s="31"/>
      <c r="BA662" s="31"/>
      <c r="BB662" s="31"/>
      <c r="BC662" s="31"/>
      <c r="BD662" s="31"/>
      <c r="BE662" s="31"/>
      <c r="BF662" s="31"/>
      <c r="BG662" s="31"/>
      <c r="BH662" s="31"/>
      <c r="BI662" s="31"/>
      <c r="BJ662" s="31"/>
      <c r="BK662" s="31"/>
      <c r="BL662" s="31"/>
      <c r="BM662" s="31"/>
      <c r="BN662" s="31"/>
      <c r="BO662" s="31"/>
      <c r="BP662" s="31"/>
      <c r="BQ662" s="31"/>
      <c r="BR662" s="31"/>
      <c r="BS662" s="31"/>
      <c r="BT662" s="31"/>
      <c r="BU662" s="31"/>
      <c r="BV662" s="31"/>
      <c r="BW662" s="31"/>
      <c r="BX662" s="31"/>
      <c r="BY662" s="31"/>
      <c r="BZ662" s="31"/>
      <c r="CA662" s="31"/>
      <c r="CB662" s="31"/>
      <c r="CC662" s="31"/>
      <c r="CD662" s="31"/>
      <c r="CE662" s="31"/>
      <c r="CF662" s="31"/>
      <c r="CG662" s="31"/>
      <c r="CH662" s="31"/>
      <c r="CI662" s="31"/>
      <c r="CJ662" s="31"/>
      <c r="CK662" s="31"/>
      <c r="CL662" s="31"/>
      <c r="CM662" s="31"/>
      <c r="CN662" s="31"/>
      <c r="CO662" s="31"/>
      <c r="CP662" s="31"/>
      <c r="CQ662" s="31"/>
      <c r="CR662" s="31"/>
      <c r="CS662" s="31"/>
      <c r="CT662" s="31"/>
      <c r="CU662" s="31"/>
      <c r="CV662" s="31"/>
      <c r="CW662" s="31"/>
      <c r="CX662" s="31"/>
      <c r="CY662" s="31"/>
      <c r="CZ662" s="31"/>
      <c r="DA662" s="31"/>
      <c r="DB662" s="31"/>
      <c r="DC662" s="31"/>
      <c r="DD662" s="31"/>
      <c r="DE662" s="31"/>
      <c r="DF662" s="31"/>
      <c r="DG662" s="31"/>
      <c r="DH662" s="31"/>
      <c r="DI662" s="31"/>
      <c r="DJ662" s="31"/>
      <c r="DK662" s="31"/>
      <c r="DL662" s="31"/>
      <c r="DM662" s="31"/>
      <c r="DN662" s="31"/>
      <c r="DO662" s="31"/>
      <c r="DP662" s="31"/>
      <c r="DQ662" s="31"/>
      <c r="DR662" s="31"/>
      <c r="DS662" s="31"/>
      <c r="DT662" s="31"/>
      <c r="DU662" s="31"/>
      <c r="DV662" s="31"/>
      <c r="DW662" s="31"/>
    </row>
    <row r="663" customFormat="false" ht="15.75" hidden="false" customHeight="true" outlineLevel="0" collapsed="false">
      <c r="A663" s="21" t="n">
        <v>662</v>
      </c>
      <c r="B663" s="21" t="str">
        <f aca="false">IFERROR(VLOOKUP($A$1&amp;":"&amp;A663,'Finish order'!C:K,6,FALSE()),"")</f>
        <v/>
      </c>
      <c r="C663" s="21" t="str">
        <f aca="false">IFERROR(VLOOKUP(A$1&amp;":"&amp;A663,'Finish order'!$C:$K,9,FALSE()),"")</f>
        <v/>
      </c>
      <c r="D663" s="21" t="str">
        <f aca="false">IFERROR(VLOOKUP(A$1&amp;":"&amp;A663,'Finish order'!$C:$K,7,FALSE()),"")</f>
        <v/>
      </c>
      <c r="E663" s="29" t="str">
        <f aca="false">IFERROR(VLOOKUP($A$1&amp;":"&amp;A663,'Finish order'!C:K,5,FALSE()),"")</f>
        <v/>
      </c>
      <c r="F663" s="21" t="str">
        <f aca="false">IFERROR(VLOOKUP($A$1&amp;":"&amp;A663,'Finish order'!C:K,4,FALSE()),"")</f>
        <v/>
      </c>
      <c r="G663" s="21" t="str">
        <f aca="false" t="array" ref="G663:G663">IFERROR(SMALL(IF($D$2:$D1572=D663,$A$2:$A$911*1.001),1),"")</f>
        <v/>
      </c>
      <c r="H663" s="21" t="str">
        <f aca="false" t="array" ref="H663:H663">IFERROR(SMALL(IF($D$2:$D1572=D663,$A$2:$A$911*1.0001),2),"")</f>
        <v/>
      </c>
      <c r="I663" s="21" t="str">
        <f aca="false" t="array" ref="I663:I663">IFERROR(SMALL(IF($D$2:$D1572=D663,$A$2:$A$911*1.00001),3),"")</f>
        <v/>
      </c>
      <c r="J663" s="21" t="str">
        <f aca="false" t="array" ref="J663:J663">IFERROR(SMALL(IF($D$2:$D1572=D663,$A$2:$A$911*1.000001),4),"")</f>
        <v/>
      </c>
      <c r="K663" s="30" t="str">
        <f aca="false">IF(A663&lt;&gt;"", IF(COUNT(G663:J663)=4, SUM(G663:J663), "No"), "")</f>
        <v>No</v>
      </c>
      <c r="L663" s="30" t="str">
        <f aca="false">IF(A663&lt;&gt;"", IF(COUNT(G663:I663)=3, SUM(G663:I663), "No"), "")</f>
        <v>No</v>
      </c>
      <c r="M663" s="30" t="str">
        <f aca="false">IF(A663&lt;&gt;"", IF(COUNT(G663:H663)=2, SUM(G663:H663), "No"), "")</f>
        <v>No</v>
      </c>
      <c r="N663" s="30" t="str">
        <f aca="false">'Results 10 year vets'!$D663&amp;":"&amp;Table1[[#Headers],[Male]]</f>
        <v>:Male</v>
      </c>
      <c r="O663" s="31"/>
      <c r="P663" s="31"/>
      <c r="Q663" s="31"/>
      <c r="R663" s="31"/>
      <c r="S663" s="31"/>
      <c r="T663" s="31"/>
      <c r="U663" s="31"/>
      <c r="Z663" s="33" t="str">
        <f aca="false">IF(P663&lt;&gt;"", IF(COUNT(V663:Y663)=4, SUM(V663:Y663), "No"), "")</f>
        <v/>
      </c>
      <c r="AA663" s="33" t="str">
        <f aca="false">IF(P663&lt;&gt;"", IF(COUNT(V663:X663)=3, SUM(V663:X663), "No"), "")</f>
        <v/>
      </c>
      <c r="AB663" s="33" t="str">
        <f aca="false">IF(P663&lt;&gt;"", IF(COUNT(V663:W663)=2, SUM(V663:W663), "No"), "")</f>
        <v/>
      </c>
      <c r="AC663" s="33"/>
      <c r="AD663" s="31"/>
      <c r="AE663" s="31"/>
      <c r="AF663" s="31"/>
      <c r="AG663" s="31"/>
      <c r="AH663" s="31"/>
      <c r="AI663" s="31"/>
      <c r="AJ663" s="31"/>
      <c r="AK663" s="31"/>
      <c r="AL663" s="31"/>
      <c r="AM663" s="31"/>
      <c r="AN663" s="31"/>
      <c r="AO663" s="31"/>
      <c r="AP663" s="31"/>
      <c r="AQ663" s="31"/>
      <c r="AR663" s="31"/>
      <c r="AS663" s="31"/>
      <c r="AT663" s="31"/>
      <c r="AU663" s="31"/>
      <c r="AV663" s="31"/>
      <c r="AW663" s="31"/>
      <c r="AX663" s="31"/>
      <c r="AY663" s="31"/>
      <c r="AZ663" s="31"/>
      <c r="BA663" s="31"/>
      <c r="BB663" s="31"/>
      <c r="BC663" s="31"/>
      <c r="BD663" s="31"/>
      <c r="BE663" s="31"/>
      <c r="BF663" s="31"/>
      <c r="BG663" s="31"/>
      <c r="BH663" s="31"/>
      <c r="BI663" s="31"/>
      <c r="BJ663" s="31"/>
      <c r="BK663" s="31"/>
      <c r="BL663" s="31"/>
      <c r="BM663" s="31"/>
      <c r="BN663" s="31"/>
      <c r="BO663" s="31"/>
      <c r="BP663" s="31"/>
      <c r="BQ663" s="31"/>
      <c r="BR663" s="31"/>
      <c r="BS663" s="31"/>
      <c r="BT663" s="31"/>
      <c r="BU663" s="31"/>
      <c r="BV663" s="31"/>
      <c r="BW663" s="31"/>
      <c r="BX663" s="31"/>
      <c r="BY663" s="31"/>
      <c r="BZ663" s="31"/>
      <c r="CA663" s="31"/>
      <c r="CB663" s="31"/>
      <c r="CC663" s="31"/>
      <c r="CD663" s="31"/>
      <c r="CE663" s="31"/>
      <c r="CF663" s="31"/>
      <c r="CG663" s="31"/>
      <c r="CH663" s="31"/>
      <c r="CI663" s="31"/>
      <c r="CJ663" s="31"/>
      <c r="CK663" s="31"/>
      <c r="CL663" s="31"/>
      <c r="CM663" s="31"/>
      <c r="CN663" s="31"/>
      <c r="CO663" s="31"/>
      <c r="CP663" s="31"/>
      <c r="CQ663" s="31"/>
      <c r="CR663" s="31"/>
      <c r="CS663" s="31"/>
      <c r="CT663" s="31"/>
      <c r="CU663" s="31"/>
      <c r="CV663" s="31"/>
      <c r="CW663" s="31"/>
      <c r="CX663" s="31"/>
      <c r="CY663" s="31"/>
      <c r="CZ663" s="31"/>
      <c r="DA663" s="31"/>
      <c r="DB663" s="31"/>
      <c r="DC663" s="31"/>
      <c r="DD663" s="31"/>
      <c r="DE663" s="31"/>
      <c r="DF663" s="31"/>
      <c r="DG663" s="31"/>
      <c r="DH663" s="31"/>
      <c r="DI663" s="31"/>
      <c r="DJ663" s="31"/>
      <c r="DK663" s="31"/>
      <c r="DL663" s="31"/>
      <c r="DM663" s="31"/>
      <c r="DN663" s="31"/>
      <c r="DO663" s="31"/>
      <c r="DP663" s="31"/>
      <c r="DQ663" s="31"/>
      <c r="DR663" s="31"/>
      <c r="DS663" s="31"/>
      <c r="DT663" s="31"/>
      <c r="DU663" s="31"/>
      <c r="DV663" s="31"/>
      <c r="DW663" s="31"/>
    </row>
    <row r="664" customFormat="false" ht="15.75" hidden="false" customHeight="true" outlineLevel="0" collapsed="false">
      <c r="A664" s="21" t="n">
        <v>663</v>
      </c>
      <c r="B664" s="21" t="str">
        <f aca="false">IFERROR(VLOOKUP($A$1&amp;":"&amp;A664,'Finish order'!C:K,6,FALSE()),"")</f>
        <v/>
      </c>
      <c r="C664" s="21" t="str">
        <f aca="false">IFERROR(VLOOKUP(A$1&amp;":"&amp;A664,'Finish order'!$C:$K,9,FALSE()),"")</f>
        <v/>
      </c>
      <c r="D664" s="21" t="str">
        <f aca="false">IFERROR(VLOOKUP(A$1&amp;":"&amp;A664,'Finish order'!$C:$K,7,FALSE()),"")</f>
        <v/>
      </c>
      <c r="E664" s="29" t="str">
        <f aca="false">IFERROR(VLOOKUP($A$1&amp;":"&amp;A664,'Finish order'!C:K,5,FALSE()),"")</f>
        <v/>
      </c>
      <c r="F664" s="21" t="str">
        <f aca="false">IFERROR(VLOOKUP($A$1&amp;":"&amp;A664,'Finish order'!C:K,4,FALSE()),"")</f>
        <v/>
      </c>
      <c r="G664" s="21" t="str">
        <f aca="false" t="array" ref="G664:G664">IFERROR(SMALL(IF($D$2:$D1573=D664,$A$2:$A$911*1.001),1),"")</f>
        <v/>
      </c>
      <c r="H664" s="21" t="str">
        <f aca="false" t="array" ref="H664:H664">IFERROR(SMALL(IF($D$2:$D1573=D664,$A$2:$A$911*1.0001),2),"")</f>
        <v/>
      </c>
      <c r="I664" s="21" t="str">
        <f aca="false" t="array" ref="I664:I664">IFERROR(SMALL(IF($D$2:$D1573=D664,$A$2:$A$911*1.00001),3),"")</f>
        <v/>
      </c>
      <c r="J664" s="21" t="str">
        <f aca="false" t="array" ref="J664:J664">IFERROR(SMALL(IF($D$2:$D1573=D664,$A$2:$A$911*1.000001),4),"")</f>
        <v/>
      </c>
      <c r="K664" s="30" t="str">
        <f aca="false">IF(A664&lt;&gt;"", IF(COUNT(G664:J664)=4, SUM(G664:J664), "No"), "")</f>
        <v>No</v>
      </c>
      <c r="L664" s="30" t="str">
        <f aca="false">IF(A664&lt;&gt;"", IF(COUNT(G664:I664)=3, SUM(G664:I664), "No"), "")</f>
        <v>No</v>
      </c>
      <c r="M664" s="30" t="str">
        <f aca="false">IF(A664&lt;&gt;"", IF(COUNT(G664:H664)=2, SUM(G664:H664), "No"), "")</f>
        <v>No</v>
      </c>
      <c r="N664" s="30" t="str">
        <f aca="false">'Results 10 year vets'!$D664&amp;":"&amp;Table1[[#Headers],[Male]]</f>
        <v>:Male</v>
      </c>
      <c r="O664" s="31"/>
      <c r="P664" s="31"/>
      <c r="Q664" s="31"/>
      <c r="R664" s="31"/>
      <c r="S664" s="31"/>
      <c r="T664" s="31"/>
      <c r="U664" s="31"/>
      <c r="Z664" s="33" t="str">
        <f aca="false">IF(P664&lt;&gt;"", IF(COUNT(V664:Y664)=4, SUM(V664:Y664), "No"), "")</f>
        <v/>
      </c>
      <c r="AA664" s="33" t="str">
        <f aca="false">IF(P664&lt;&gt;"", IF(COUNT(V664:X664)=3, SUM(V664:X664), "No"), "")</f>
        <v/>
      </c>
      <c r="AB664" s="33" t="str">
        <f aca="false">IF(P664&lt;&gt;"", IF(COUNT(V664:W664)=2, SUM(V664:W664), "No"), "")</f>
        <v/>
      </c>
      <c r="AC664" s="33"/>
      <c r="AD664" s="31"/>
      <c r="AE664" s="31"/>
      <c r="AF664" s="31"/>
      <c r="AG664" s="31"/>
      <c r="AH664" s="31"/>
      <c r="AI664" s="31"/>
      <c r="AJ664" s="31"/>
      <c r="AK664" s="31"/>
      <c r="AL664" s="31"/>
      <c r="AM664" s="31"/>
      <c r="AN664" s="31"/>
      <c r="AO664" s="31"/>
      <c r="AP664" s="31"/>
      <c r="AQ664" s="31"/>
      <c r="AR664" s="31"/>
      <c r="AS664" s="31"/>
      <c r="AT664" s="31"/>
      <c r="AU664" s="31"/>
      <c r="AV664" s="31"/>
      <c r="AW664" s="31"/>
      <c r="AX664" s="31"/>
      <c r="AY664" s="31"/>
      <c r="AZ664" s="31"/>
      <c r="BA664" s="31"/>
      <c r="BB664" s="31"/>
      <c r="BC664" s="31"/>
      <c r="BD664" s="31"/>
      <c r="BE664" s="31"/>
      <c r="BF664" s="31"/>
      <c r="BG664" s="31"/>
      <c r="BH664" s="31"/>
      <c r="BI664" s="31"/>
      <c r="BJ664" s="31"/>
      <c r="BK664" s="31"/>
      <c r="BL664" s="31"/>
      <c r="BM664" s="31"/>
      <c r="BN664" s="31"/>
      <c r="BO664" s="31"/>
      <c r="BP664" s="31"/>
      <c r="BQ664" s="31"/>
      <c r="BR664" s="31"/>
      <c r="BS664" s="31"/>
      <c r="BT664" s="31"/>
      <c r="BU664" s="31"/>
      <c r="BV664" s="31"/>
      <c r="BW664" s="31"/>
      <c r="BX664" s="31"/>
      <c r="BY664" s="31"/>
      <c r="BZ664" s="31"/>
      <c r="CA664" s="31"/>
      <c r="CB664" s="31"/>
      <c r="CC664" s="31"/>
      <c r="CD664" s="31"/>
      <c r="CE664" s="31"/>
      <c r="CF664" s="31"/>
      <c r="CG664" s="31"/>
      <c r="CH664" s="31"/>
      <c r="CI664" s="31"/>
      <c r="CJ664" s="31"/>
      <c r="CK664" s="31"/>
      <c r="CL664" s="31"/>
      <c r="CM664" s="31"/>
      <c r="CN664" s="31"/>
      <c r="CO664" s="31"/>
      <c r="CP664" s="31"/>
      <c r="CQ664" s="31"/>
      <c r="CR664" s="31"/>
      <c r="CS664" s="31"/>
      <c r="CT664" s="31"/>
      <c r="CU664" s="31"/>
      <c r="CV664" s="31"/>
      <c r="CW664" s="31"/>
      <c r="CX664" s="31"/>
      <c r="CY664" s="31"/>
      <c r="CZ664" s="31"/>
      <c r="DA664" s="31"/>
      <c r="DB664" s="31"/>
      <c r="DC664" s="31"/>
      <c r="DD664" s="31"/>
      <c r="DE664" s="31"/>
      <c r="DF664" s="31"/>
      <c r="DG664" s="31"/>
      <c r="DH664" s="31"/>
      <c r="DI664" s="31"/>
      <c r="DJ664" s="31"/>
      <c r="DK664" s="31"/>
      <c r="DL664" s="31"/>
      <c r="DM664" s="31"/>
      <c r="DN664" s="31"/>
      <c r="DO664" s="31"/>
      <c r="DP664" s="31"/>
      <c r="DQ664" s="31"/>
      <c r="DR664" s="31"/>
      <c r="DS664" s="31"/>
      <c r="DT664" s="31"/>
      <c r="DU664" s="31"/>
      <c r="DV664" s="31"/>
      <c r="DW664" s="31"/>
    </row>
    <row r="665" customFormat="false" ht="15.75" hidden="false" customHeight="true" outlineLevel="0" collapsed="false">
      <c r="A665" s="21" t="n">
        <v>664</v>
      </c>
      <c r="B665" s="21" t="str">
        <f aca="false">IFERROR(VLOOKUP($A$1&amp;":"&amp;A665,'Finish order'!C:K,6,FALSE()),"")</f>
        <v/>
      </c>
      <c r="C665" s="21" t="str">
        <f aca="false">IFERROR(VLOOKUP(A$1&amp;":"&amp;A665,'Finish order'!$C:$K,9,FALSE()),"")</f>
        <v/>
      </c>
      <c r="D665" s="21" t="str">
        <f aca="false">IFERROR(VLOOKUP(A$1&amp;":"&amp;A665,'Finish order'!$C:$K,7,FALSE()),"")</f>
        <v/>
      </c>
      <c r="E665" s="29" t="str">
        <f aca="false">IFERROR(VLOOKUP($A$1&amp;":"&amp;A665,'Finish order'!C:K,5,FALSE()),"")</f>
        <v/>
      </c>
      <c r="F665" s="21" t="str">
        <f aca="false">IFERROR(VLOOKUP($A$1&amp;":"&amp;A665,'Finish order'!C:K,4,FALSE()),"")</f>
        <v/>
      </c>
      <c r="G665" s="21" t="str">
        <f aca="false" t="array" ref="G665:G665">IFERROR(SMALL(IF($D$2:$D1574=D665,$A$2:$A$911*1.001),1),"")</f>
        <v/>
      </c>
      <c r="H665" s="21" t="str">
        <f aca="false" t="array" ref="H665:H665">IFERROR(SMALL(IF($D$2:$D1574=D665,$A$2:$A$911*1.0001),2),"")</f>
        <v/>
      </c>
      <c r="I665" s="21" t="str">
        <f aca="false" t="array" ref="I665:I665">IFERROR(SMALL(IF($D$2:$D1574=D665,$A$2:$A$911*1.00001),3),"")</f>
        <v/>
      </c>
      <c r="J665" s="21" t="str">
        <f aca="false" t="array" ref="J665:J665">IFERROR(SMALL(IF($D$2:$D1574=D665,$A$2:$A$911*1.000001),4),"")</f>
        <v/>
      </c>
      <c r="K665" s="30" t="str">
        <f aca="false">IF(A665&lt;&gt;"", IF(COUNT(G665:J665)=4, SUM(G665:J665), "No"), "")</f>
        <v>No</v>
      </c>
      <c r="L665" s="30" t="str">
        <f aca="false">IF(A665&lt;&gt;"", IF(COUNT(G665:I665)=3, SUM(G665:I665), "No"), "")</f>
        <v>No</v>
      </c>
      <c r="M665" s="30" t="str">
        <f aca="false">IF(A665&lt;&gt;"", IF(COUNT(G665:H665)=2, SUM(G665:H665), "No"), "")</f>
        <v>No</v>
      </c>
      <c r="N665" s="30" t="str">
        <f aca="false">'Results 10 year vets'!$D665&amp;":"&amp;Table1[[#Headers],[Male]]</f>
        <v>:Male</v>
      </c>
      <c r="O665" s="31"/>
      <c r="P665" s="31"/>
      <c r="Q665" s="31"/>
      <c r="R665" s="31"/>
      <c r="S665" s="31"/>
      <c r="T665" s="31"/>
      <c r="U665" s="31"/>
      <c r="Z665" s="33" t="str">
        <f aca="false">IF(P665&lt;&gt;"", IF(COUNT(V665:Y665)=4, SUM(V665:Y665), "No"), "")</f>
        <v/>
      </c>
      <c r="AA665" s="33" t="str">
        <f aca="false">IF(P665&lt;&gt;"", IF(COUNT(V665:X665)=3, SUM(V665:X665), "No"), "")</f>
        <v/>
      </c>
      <c r="AB665" s="33" t="str">
        <f aca="false">IF(P665&lt;&gt;"", IF(COUNT(V665:W665)=2, SUM(V665:W665), "No"), "")</f>
        <v/>
      </c>
      <c r="AC665" s="33"/>
      <c r="AD665" s="31"/>
      <c r="AE665" s="31"/>
      <c r="AF665" s="31"/>
      <c r="AG665" s="31"/>
      <c r="AH665" s="31"/>
      <c r="AI665" s="31"/>
      <c r="AJ665" s="31"/>
      <c r="AK665" s="31"/>
      <c r="AL665" s="31"/>
      <c r="AM665" s="31"/>
      <c r="AN665" s="31"/>
      <c r="AO665" s="31"/>
      <c r="AP665" s="31"/>
      <c r="AQ665" s="31"/>
      <c r="AR665" s="31"/>
      <c r="AS665" s="31"/>
      <c r="AT665" s="31"/>
      <c r="AU665" s="31"/>
      <c r="AV665" s="31"/>
      <c r="AW665" s="31"/>
      <c r="AX665" s="31"/>
      <c r="AY665" s="31"/>
      <c r="AZ665" s="31"/>
      <c r="BA665" s="31"/>
      <c r="BB665" s="31"/>
      <c r="BC665" s="31"/>
      <c r="BD665" s="31"/>
      <c r="BE665" s="31"/>
      <c r="BF665" s="31"/>
      <c r="BG665" s="31"/>
      <c r="BH665" s="31"/>
      <c r="BI665" s="31"/>
      <c r="BJ665" s="31"/>
      <c r="BK665" s="31"/>
      <c r="BL665" s="31"/>
      <c r="BM665" s="31"/>
      <c r="BN665" s="31"/>
      <c r="BO665" s="31"/>
      <c r="BP665" s="31"/>
      <c r="BQ665" s="31"/>
      <c r="BR665" s="31"/>
      <c r="BS665" s="31"/>
      <c r="BT665" s="31"/>
      <c r="BU665" s="31"/>
      <c r="BV665" s="31"/>
      <c r="BW665" s="31"/>
      <c r="BX665" s="31"/>
      <c r="BY665" s="31"/>
      <c r="BZ665" s="31"/>
      <c r="CA665" s="31"/>
      <c r="CB665" s="31"/>
      <c r="CC665" s="31"/>
      <c r="CD665" s="31"/>
      <c r="CE665" s="31"/>
      <c r="CF665" s="31"/>
      <c r="CG665" s="31"/>
      <c r="CH665" s="31"/>
      <c r="CI665" s="31"/>
      <c r="CJ665" s="31"/>
      <c r="CK665" s="31"/>
      <c r="CL665" s="31"/>
      <c r="CM665" s="31"/>
      <c r="CN665" s="31"/>
      <c r="CO665" s="31"/>
      <c r="CP665" s="31"/>
      <c r="CQ665" s="31"/>
      <c r="CR665" s="31"/>
      <c r="CS665" s="31"/>
      <c r="CT665" s="31"/>
      <c r="CU665" s="31"/>
      <c r="CV665" s="31"/>
      <c r="CW665" s="31"/>
      <c r="CX665" s="31"/>
      <c r="CY665" s="31"/>
      <c r="CZ665" s="31"/>
      <c r="DA665" s="31"/>
      <c r="DB665" s="31"/>
      <c r="DC665" s="31"/>
      <c r="DD665" s="31"/>
      <c r="DE665" s="31"/>
      <c r="DF665" s="31"/>
      <c r="DG665" s="31"/>
      <c r="DH665" s="31"/>
      <c r="DI665" s="31"/>
      <c r="DJ665" s="31"/>
      <c r="DK665" s="31"/>
      <c r="DL665" s="31"/>
      <c r="DM665" s="31"/>
      <c r="DN665" s="31"/>
      <c r="DO665" s="31"/>
      <c r="DP665" s="31"/>
      <c r="DQ665" s="31"/>
      <c r="DR665" s="31"/>
      <c r="DS665" s="31"/>
      <c r="DT665" s="31"/>
      <c r="DU665" s="31"/>
      <c r="DV665" s="31"/>
      <c r="DW665" s="31"/>
    </row>
    <row r="666" customFormat="false" ht="15.75" hidden="false" customHeight="true" outlineLevel="0" collapsed="false">
      <c r="A666" s="21" t="n">
        <v>665</v>
      </c>
      <c r="B666" s="21" t="str">
        <f aca="false">IFERROR(VLOOKUP($A$1&amp;":"&amp;A666,'Finish order'!C:K,6,FALSE()),"")</f>
        <v/>
      </c>
      <c r="C666" s="21" t="str">
        <f aca="false">IFERROR(VLOOKUP(A$1&amp;":"&amp;A666,'Finish order'!$C:$K,9,FALSE()),"")</f>
        <v/>
      </c>
      <c r="D666" s="21" t="str">
        <f aca="false">IFERROR(VLOOKUP(A$1&amp;":"&amp;A666,'Finish order'!$C:$K,7,FALSE()),"")</f>
        <v/>
      </c>
      <c r="E666" s="29" t="str">
        <f aca="false">IFERROR(VLOOKUP($A$1&amp;":"&amp;A666,'Finish order'!C:K,5,FALSE()),"")</f>
        <v/>
      </c>
      <c r="F666" s="21" t="str">
        <f aca="false">IFERROR(VLOOKUP($A$1&amp;":"&amp;A666,'Finish order'!C:K,4,FALSE()),"")</f>
        <v/>
      </c>
      <c r="G666" s="21" t="str">
        <f aca="false" t="array" ref="G666:G666">IFERROR(SMALL(IF($D$2:$D1575=D666,$A$2:$A$911*1.001),1),"")</f>
        <v/>
      </c>
      <c r="H666" s="21" t="str">
        <f aca="false" t="array" ref="H666:H666">IFERROR(SMALL(IF($D$2:$D1575=D666,$A$2:$A$911*1.0001),2),"")</f>
        <v/>
      </c>
      <c r="I666" s="21" t="str">
        <f aca="false" t="array" ref="I666:I666">IFERROR(SMALL(IF($D$2:$D1575=D666,$A$2:$A$911*1.00001),3),"")</f>
        <v/>
      </c>
      <c r="J666" s="21" t="str">
        <f aca="false" t="array" ref="J666:J666">IFERROR(SMALL(IF($D$2:$D1575=D666,$A$2:$A$911*1.000001),4),"")</f>
        <v/>
      </c>
      <c r="K666" s="30" t="str">
        <f aca="false">IF(A666&lt;&gt;"", IF(COUNT(G666:J666)=4, SUM(G666:J666), "No"), "")</f>
        <v>No</v>
      </c>
      <c r="L666" s="30" t="str">
        <f aca="false">IF(A666&lt;&gt;"", IF(COUNT(G666:I666)=3, SUM(G666:I666), "No"), "")</f>
        <v>No</v>
      </c>
      <c r="M666" s="30" t="str">
        <f aca="false">IF(A666&lt;&gt;"", IF(COUNT(G666:H666)=2, SUM(G666:H666), "No"), "")</f>
        <v>No</v>
      </c>
      <c r="N666" s="30" t="str">
        <f aca="false">'Results 10 year vets'!$D666&amp;":"&amp;Table1[[#Headers],[Male]]</f>
        <v>:Male</v>
      </c>
      <c r="O666" s="31"/>
      <c r="P666" s="31"/>
      <c r="Q666" s="31"/>
      <c r="R666" s="31"/>
      <c r="S666" s="31"/>
      <c r="T666" s="31"/>
      <c r="U666" s="31"/>
      <c r="Z666" s="33" t="str">
        <f aca="false">IF(P666&lt;&gt;"", IF(COUNT(V666:Y666)=4, SUM(V666:Y666), "No"), "")</f>
        <v/>
      </c>
      <c r="AA666" s="33" t="str">
        <f aca="false">IF(P666&lt;&gt;"", IF(COUNT(V666:X666)=3, SUM(V666:X666), "No"), "")</f>
        <v/>
      </c>
      <c r="AB666" s="33" t="str">
        <f aca="false">IF(P666&lt;&gt;"", IF(COUNT(V666:W666)=2, SUM(V666:W666), "No"), "")</f>
        <v/>
      </c>
      <c r="AC666" s="33"/>
      <c r="AD666" s="31"/>
      <c r="AE666" s="31"/>
      <c r="AF666" s="31"/>
      <c r="AG666" s="31"/>
      <c r="AH666" s="31"/>
      <c r="AI666" s="31"/>
      <c r="AJ666" s="31"/>
      <c r="AK666" s="31"/>
      <c r="AL666" s="31"/>
      <c r="AM666" s="31"/>
      <c r="AN666" s="31"/>
      <c r="AO666" s="31"/>
      <c r="AP666" s="31"/>
      <c r="AQ666" s="31"/>
      <c r="AR666" s="31"/>
      <c r="AS666" s="31"/>
      <c r="AT666" s="31"/>
      <c r="AU666" s="31"/>
      <c r="AV666" s="31"/>
      <c r="AW666" s="31"/>
      <c r="AX666" s="31"/>
      <c r="AY666" s="31"/>
      <c r="AZ666" s="31"/>
      <c r="BA666" s="31"/>
      <c r="BB666" s="31"/>
      <c r="BC666" s="31"/>
      <c r="BD666" s="31"/>
      <c r="BE666" s="31"/>
      <c r="BF666" s="31"/>
      <c r="BG666" s="31"/>
      <c r="BH666" s="31"/>
      <c r="BI666" s="31"/>
      <c r="BJ666" s="31"/>
      <c r="BK666" s="31"/>
      <c r="BL666" s="31"/>
      <c r="BM666" s="31"/>
      <c r="BN666" s="31"/>
      <c r="BO666" s="31"/>
      <c r="BP666" s="31"/>
      <c r="BQ666" s="31"/>
      <c r="BR666" s="31"/>
      <c r="BS666" s="31"/>
      <c r="BT666" s="31"/>
      <c r="BU666" s="31"/>
      <c r="BV666" s="31"/>
      <c r="BW666" s="31"/>
      <c r="BX666" s="31"/>
      <c r="BY666" s="31"/>
      <c r="BZ666" s="31"/>
      <c r="CA666" s="31"/>
      <c r="CB666" s="31"/>
      <c r="CC666" s="31"/>
      <c r="CD666" s="31"/>
      <c r="CE666" s="31"/>
      <c r="CF666" s="31"/>
      <c r="CG666" s="31"/>
      <c r="CH666" s="31"/>
      <c r="CI666" s="31"/>
      <c r="CJ666" s="31"/>
      <c r="CK666" s="31"/>
      <c r="CL666" s="31"/>
      <c r="CM666" s="31"/>
      <c r="CN666" s="31"/>
      <c r="CO666" s="31"/>
      <c r="CP666" s="31"/>
      <c r="CQ666" s="31"/>
      <c r="CR666" s="31"/>
      <c r="CS666" s="31"/>
      <c r="CT666" s="31"/>
      <c r="CU666" s="31"/>
      <c r="CV666" s="31"/>
      <c r="CW666" s="31"/>
      <c r="CX666" s="31"/>
      <c r="CY666" s="31"/>
      <c r="CZ666" s="31"/>
      <c r="DA666" s="31"/>
      <c r="DB666" s="31"/>
      <c r="DC666" s="31"/>
      <c r="DD666" s="31"/>
      <c r="DE666" s="31"/>
      <c r="DF666" s="31"/>
      <c r="DG666" s="31"/>
      <c r="DH666" s="31"/>
      <c r="DI666" s="31"/>
      <c r="DJ666" s="31"/>
      <c r="DK666" s="31"/>
      <c r="DL666" s="31"/>
      <c r="DM666" s="31"/>
      <c r="DN666" s="31"/>
      <c r="DO666" s="31"/>
      <c r="DP666" s="31"/>
      <c r="DQ666" s="31"/>
      <c r="DR666" s="31"/>
      <c r="DS666" s="31"/>
      <c r="DT666" s="31"/>
      <c r="DU666" s="31"/>
      <c r="DV666" s="31"/>
      <c r="DW666" s="31"/>
    </row>
    <row r="667" customFormat="false" ht="15.75" hidden="false" customHeight="true" outlineLevel="0" collapsed="false">
      <c r="A667" s="21" t="n">
        <v>666</v>
      </c>
      <c r="B667" s="21" t="str">
        <f aca="false">IFERROR(VLOOKUP($A$1&amp;":"&amp;A667,'Finish order'!C:K,6,FALSE()),"")</f>
        <v/>
      </c>
      <c r="C667" s="21" t="str">
        <f aca="false">IFERROR(VLOOKUP(A$1&amp;":"&amp;A667,'Finish order'!$C:$K,9,FALSE()),"")</f>
        <v/>
      </c>
      <c r="D667" s="21" t="str">
        <f aca="false">IFERROR(VLOOKUP(A$1&amp;":"&amp;A667,'Finish order'!$C:$K,7,FALSE()),"")</f>
        <v/>
      </c>
      <c r="E667" s="29" t="str">
        <f aca="false">IFERROR(VLOOKUP($A$1&amp;":"&amp;A667,'Finish order'!C:K,5,FALSE()),"")</f>
        <v/>
      </c>
      <c r="F667" s="21" t="str">
        <f aca="false">IFERROR(VLOOKUP($A$1&amp;":"&amp;A667,'Finish order'!C:K,4,FALSE()),"")</f>
        <v/>
      </c>
      <c r="G667" s="21" t="str">
        <f aca="false" t="array" ref="G667:G667">IFERROR(SMALL(IF($D$2:$D1576=D667,$A$2:$A$911*1.001),1),"")</f>
        <v/>
      </c>
      <c r="H667" s="21" t="str">
        <f aca="false" t="array" ref="H667:H667">IFERROR(SMALL(IF($D$2:$D1576=D667,$A$2:$A$911*1.0001),2),"")</f>
        <v/>
      </c>
      <c r="I667" s="21" t="str">
        <f aca="false" t="array" ref="I667:I667">IFERROR(SMALL(IF($D$2:$D1576=D667,$A$2:$A$911*1.00001),3),"")</f>
        <v/>
      </c>
      <c r="J667" s="21" t="str">
        <f aca="false" t="array" ref="J667:J667">IFERROR(SMALL(IF($D$2:$D1576=D667,$A$2:$A$911*1.000001),4),"")</f>
        <v/>
      </c>
      <c r="K667" s="30" t="str">
        <f aca="false">IF(A667&lt;&gt;"", IF(COUNT(G667:J667)=4, SUM(G667:J667), "No"), "")</f>
        <v>No</v>
      </c>
      <c r="L667" s="30" t="str">
        <f aca="false">IF(A667&lt;&gt;"", IF(COUNT(G667:I667)=3, SUM(G667:I667), "No"), "")</f>
        <v>No</v>
      </c>
      <c r="M667" s="30" t="str">
        <f aca="false">IF(A667&lt;&gt;"", IF(COUNT(G667:H667)=2, SUM(G667:H667), "No"), "")</f>
        <v>No</v>
      </c>
      <c r="N667" s="30" t="str">
        <f aca="false">'Results 10 year vets'!$D667&amp;":"&amp;Table1[[#Headers],[Male]]</f>
        <v>:Male</v>
      </c>
      <c r="O667" s="31"/>
      <c r="P667" s="31"/>
      <c r="Q667" s="31"/>
      <c r="R667" s="31"/>
      <c r="S667" s="31"/>
      <c r="T667" s="31"/>
      <c r="U667" s="31"/>
      <c r="Z667" s="33" t="str">
        <f aca="false">IF(P667&lt;&gt;"", IF(COUNT(V667:Y667)=4, SUM(V667:Y667), "No"), "")</f>
        <v/>
      </c>
      <c r="AA667" s="33" t="str">
        <f aca="false">IF(P667&lt;&gt;"", IF(COUNT(V667:X667)=3, SUM(V667:X667), "No"), "")</f>
        <v/>
      </c>
      <c r="AB667" s="33" t="str">
        <f aca="false">IF(P667&lt;&gt;"", IF(COUNT(V667:W667)=2, SUM(V667:W667), "No"), "")</f>
        <v/>
      </c>
      <c r="AC667" s="33"/>
      <c r="AD667" s="31"/>
      <c r="AE667" s="31"/>
      <c r="AF667" s="31"/>
      <c r="AG667" s="31"/>
      <c r="AH667" s="31"/>
      <c r="AI667" s="31"/>
      <c r="AJ667" s="31"/>
      <c r="AK667" s="31"/>
      <c r="AL667" s="31"/>
      <c r="AM667" s="31"/>
      <c r="AN667" s="31"/>
      <c r="AO667" s="31"/>
      <c r="AP667" s="31"/>
      <c r="AQ667" s="31"/>
      <c r="AR667" s="31"/>
      <c r="AS667" s="31"/>
      <c r="AT667" s="31"/>
      <c r="AU667" s="31"/>
      <c r="AV667" s="31"/>
      <c r="AW667" s="31"/>
      <c r="AX667" s="31"/>
      <c r="AY667" s="31"/>
      <c r="AZ667" s="31"/>
      <c r="BA667" s="31"/>
      <c r="BB667" s="31"/>
      <c r="BC667" s="31"/>
      <c r="BD667" s="31"/>
      <c r="BE667" s="31"/>
      <c r="BF667" s="31"/>
      <c r="BG667" s="31"/>
      <c r="BH667" s="31"/>
      <c r="BI667" s="31"/>
      <c r="BJ667" s="31"/>
      <c r="BK667" s="31"/>
      <c r="BL667" s="31"/>
      <c r="BM667" s="31"/>
      <c r="BN667" s="31"/>
      <c r="BO667" s="31"/>
      <c r="BP667" s="31"/>
      <c r="BQ667" s="31"/>
      <c r="BR667" s="31"/>
      <c r="BS667" s="31"/>
      <c r="BT667" s="31"/>
      <c r="BU667" s="31"/>
      <c r="BV667" s="31"/>
      <c r="BW667" s="31"/>
      <c r="BX667" s="31"/>
      <c r="BY667" s="31"/>
      <c r="BZ667" s="31"/>
      <c r="CA667" s="31"/>
      <c r="CB667" s="31"/>
      <c r="CC667" s="31"/>
      <c r="CD667" s="31"/>
      <c r="CE667" s="31"/>
      <c r="CF667" s="31"/>
      <c r="CG667" s="31"/>
      <c r="CH667" s="31"/>
      <c r="CI667" s="31"/>
      <c r="CJ667" s="31"/>
      <c r="CK667" s="31"/>
      <c r="CL667" s="31"/>
      <c r="CM667" s="31"/>
      <c r="CN667" s="31"/>
      <c r="CO667" s="31"/>
      <c r="CP667" s="31"/>
      <c r="CQ667" s="31"/>
      <c r="CR667" s="31"/>
      <c r="CS667" s="31"/>
      <c r="CT667" s="31"/>
      <c r="CU667" s="31"/>
      <c r="CV667" s="31"/>
      <c r="CW667" s="31"/>
      <c r="CX667" s="31"/>
      <c r="CY667" s="31"/>
      <c r="CZ667" s="31"/>
      <c r="DA667" s="31"/>
      <c r="DB667" s="31"/>
      <c r="DC667" s="31"/>
      <c r="DD667" s="31"/>
      <c r="DE667" s="31"/>
      <c r="DF667" s="31"/>
      <c r="DG667" s="31"/>
      <c r="DH667" s="31"/>
      <c r="DI667" s="31"/>
      <c r="DJ667" s="31"/>
      <c r="DK667" s="31"/>
      <c r="DL667" s="31"/>
      <c r="DM667" s="31"/>
      <c r="DN667" s="31"/>
      <c r="DO667" s="31"/>
      <c r="DP667" s="31"/>
      <c r="DQ667" s="31"/>
      <c r="DR667" s="31"/>
      <c r="DS667" s="31"/>
      <c r="DT667" s="31"/>
      <c r="DU667" s="31"/>
      <c r="DV667" s="31"/>
      <c r="DW667" s="31"/>
    </row>
    <row r="668" customFormat="false" ht="15.75" hidden="false" customHeight="true" outlineLevel="0" collapsed="false">
      <c r="A668" s="21" t="n">
        <v>667</v>
      </c>
      <c r="B668" s="21" t="str">
        <f aca="false">IFERROR(VLOOKUP($A$1&amp;":"&amp;A668,'Finish order'!C:K,6,FALSE()),"")</f>
        <v/>
      </c>
      <c r="C668" s="21" t="str">
        <f aca="false">IFERROR(VLOOKUP(A$1&amp;":"&amp;A668,'Finish order'!$C:$K,9,FALSE()),"")</f>
        <v/>
      </c>
      <c r="D668" s="21" t="str">
        <f aca="false">IFERROR(VLOOKUP(A$1&amp;":"&amp;A668,'Finish order'!$C:$K,7,FALSE()),"")</f>
        <v/>
      </c>
      <c r="E668" s="29" t="str">
        <f aca="false">IFERROR(VLOOKUP($A$1&amp;":"&amp;A668,'Finish order'!C:K,5,FALSE()),"")</f>
        <v/>
      </c>
      <c r="F668" s="21" t="str">
        <f aca="false">IFERROR(VLOOKUP($A$1&amp;":"&amp;A668,'Finish order'!C:K,4,FALSE()),"")</f>
        <v/>
      </c>
      <c r="G668" s="21" t="str">
        <f aca="false" t="array" ref="G668:G668">IFERROR(SMALL(IF($D$2:$D1577=D668,$A$2:$A$911*1.001),1),"")</f>
        <v/>
      </c>
      <c r="H668" s="21" t="str">
        <f aca="false" t="array" ref="H668:H668">IFERROR(SMALL(IF($D$2:$D1577=D668,$A$2:$A$911*1.0001),2),"")</f>
        <v/>
      </c>
      <c r="I668" s="21" t="str">
        <f aca="false" t="array" ref="I668:I668">IFERROR(SMALL(IF($D$2:$D1577=D668,$A$2:$A$911*1.00001),3),"")</f>
        <v/>
      </c>
      <c r="J668" s="21" t="str">
        <f aca="false" t="array" ref="J668:J668">IFERROR(SMALL(IF($D$2:$D1577=D668,$A$2:$A$911*1.000001),4),"")</f>
        <v/>
      </c>
      <c r="K668" s="30" t="str">
        <f aca="false">IF(A668&lt;&gt;"", IF(COUNT(G668:J668)=4, SUM(G668:J668), "No"), "")</f>
        <v>No</v>
      </c>
      <c r="L668" s="30" t="str">
        <f aca="false">IF(A668&lt;&gt;"", IF(COUNT(G668:I668)=3, SUM(G668:I668), "No"), "")</f>
        <v>No</v>
      </c>
      <c r="M668" s="30" t="str">
        <f aca="false">IF(A668&lt;&gt;"", IF(COUNT(G668:H668)=2, SUM(G668:H668), "No"), "")</f>
        <v>No</v>
      </c>
      <c r="N668" s="30" t="str">
        <f aca="false">'Results 10 year vets'!$D668&amp;":"&amp;Table1[[#Headers],[Male]]</f>
        <v>:Male</v>
      </c>
      <c r="O668" s="31"/>
      <c r="P668" s="31"/>
      <c r="Q668" s="31"/>
      <c r="R668" s="31"/>
      <c r="S668" s="31"/>
      <c r="T668" s="31"/>
      <c r="U668" s="31"/>
      <c r="Z668" s="33" t="str">
        <f aca="false">IF(P668&lt;&gt;"", IF(COUNT(V668:Y668)=4, SUM(V668:Y668), "No"), "")</f>
        <v/>
      </c>
      <c r="AA668" s="33" t="str">
        <f aca="false">IF(P668&lt;&gt;"", IF(COUNT(V668:X668)=3, SUM(V668:X668), "No"), "")</f>
        <v/>
      </c>
      <c r="AB668" s="33" t="str">
        <f aca="false">IF(P668&lt;&gt;"", IF(COUNT(V668:W668)=2, SUM(V668:W668), "No"), "")</f>
        <v/>
      </c>
      <c r="AC668" s="33"/>
      <c r="AD668" s="31"/>
      <c r="AE668" s="31"/>
      <c r="AF668" s="31"/>
      <c r="AG668" s="31"/>
      <c r="AH668" s="31"/>
      <c r="AI668" s="31"/>
      <c r="AJ668" s="31"/>
      <c r="AK668" s="31"/>
      <c r="AL668" s="31"/>
      <c r="AM668" s="31"/>
      <c r="AN668" s="31"/>
      <c r="AO668" s="31"/>
      <c r="AP668" s="31"/>
      <c r="AQ668" s="31"/>
      <c r="AR668" s="31"/>
      <c r="AS668" s="31"/>
      <c r="AT668" s="31"/>
      <c r="AU668" s="31"/>
      <c r="AV668" s="31"/>
      <c r="AW668" s="31"/>
      <c r="AX668" s="31"/>
      <c r="AY668" s="31"/>
      <c r="AZ668" s="31"/>
      <c r="BA668" s="31"/>
      <c r="BB668" s="31"/>
      <c r="BC668" s="31"/>
      <c r="BD668" s="31"/>
      <c r="BE668" s="31"/>
      <c r="BF668" s="31"/>
      <c r="BG668" s="31"/>
      <c r="BH668" s="31"/>
      <c r="BI668" s="31"/>
      <c r="BJ668" s="31"/>
      <c r="BK668" s="31"/>
      <c r="BL668" s="31"/>
      <c r="BM668" s="31"/>
      <c r="BN668" s="31"/>
      <c r="BO668" s="31"/>
      <c r="BP668" s="31"/>
      <c r="BQ668" s="31"/>
      <c r="BR668" s="31"/>
      <c r="BS668" s="31"/>
      <c r="BT668" s="31"/>
      <c r="BU668" s="31"/>
      <c r="BV668" s="31"/>
      <c r="BW668" s="31"/>
      <c r="BX668" s="31"/>
      <c r="BY668" s="31"/>
      <c r="BZ668" s="31"/>
      <c r="CA668" s="31"/>
      <c r="CB668" s="31"/>
      <c r="CC668" s="31"/>
      <c r="CD668" s="31"/>
      <c r="CE668" s="31"/>
      <c r="CF668" s="31"/>
      <c r="CG668" s="31"/>
      <c r="CH668" s="31"/>
      <c r="CI668" s="31"/>
      <c r="CJ668" s="31"/>
      <c r="CK668" s="31"/>
      <c r="CL668" s="31"/>
      <c r="CM668" s="31"/>
      <c r="CN668" s="31"/>
      <c r="CO668" s="31"/>
      <c r="CP668" s="31"/>
      <c r="CQ668" s="31"/>
      <c r="CR668" s="31"/>
      <c r="CS668" s="31"/>
      <c r="CT668" s="31"/>
      <c r="CU668" s="31"/>
      <c r="CV668" s="31"/>
      <c r="CW668" s="31"/>
      <c r="CX668" s="31"/>
      <c r="CY668" s="31"/>
      <c r="CZ668" s="31"/>
      <c r="DA668" s="31"/>
      <c r="DB668" s="31"/>
      <c r="DC668" s="31"/>
      <c r="DD668" s="31"/>
      <c r="DE668" s="31"/>
      <c r="DF668" s="31"/>
      <c r="DG668" s="31"/>
      <c r="DH668" s="31"/>
      <c r="DI668" s="31"/>
      <c r="DJ668" s="31"/>
      <c r="DK668" s="31"/>
      <c r="DL668" s="31"/>
      <c r="DM668" s="31"/>
      <c r="DN668" s="31"/>
      <c r="DO668" s="31"/>
      <c r="DP668" s="31"/>
      <c r="DQ668" s="31"/>
      <c r="DR668" s="31"/>
      <c r="DS668" s="31"/>
      <c r="DT668" s="31"/>
      <c r="DU668" s="31"/>
      <c r="DV668" s="31"/>
      <c r="DW668" s="31"/>
    </row>
    <row r="669" customFormat="false" ht="15.75" hidden="false" customHeight="true" outlineLevel="0" collapsed="false">
      <c r="A669" s="21" t="n">
        <v>668</v>
      </c>
      <c r="B669" s="21" t="str">
        <f aca="false">IFERROR(VLOOKUP($A$1&amp;":"&amp;A669,'Finish order'!C:K,6,FALSE()),"")</f>
        <v/>
      </c>
      <c r="C669" s="21" t="str">
        <f aca="false">IFERROR(VLOOKUP(A$1&amp;":"&amp;A669,'Finish order'!$C:$K,9,FALSE()),"")</f>
        <v/>
      </c>
      <c r="D669" s="21" t="str">
        <f aca="false">IFERROR(VLOOKUP(A$1&amp;":"&amp;A669,'Finish order'!$C:$K,7,FALSE()),"")</f>
        <v/>
      </c>
      <c r="E669" s="29" t="str">
        <f aca="false">IFERROR(VLOOKUP($A$1&amp;":"&amp;A669,'Finish order'!C:K,5,FALSE()),"")</f>
        <v/>
      </c>
      <c r="F669" s="21" t="str">
        <f aca="false">IFERROR(VLOOKUP($A$1&amp;":"&amp;A669,'Finish order'!C:K,4,FALSE()),"")</f>
        <v/>
      </c>
      <c r="G669" s="21" t="str">
        <f aca="false" t="array" ref="G669:G669">IFERROR(SMALL(IF($D$2:$D1578=D669,$A$2:$A$911*1.001),1),"")</f>
        <v/>
      </c>
      <c r="H669" s="21" t="str">
        <f aca="false" t="array" ref="H669:H669">IFERROR(SMALL(IF($D$2:$D1578=D669,$A$2:$A$911*1.0001),2),"")</f>
        <v/>
      </c>
      <c r="I669" s="21" t="str">
        <f aca="false" t="array" ref="I669:I669">IFERROR(SMALL(IF($D$2:$D1578=D669,$A$2:$A$911*1.00001),3),"")</f>
        <v/>
      </c>
      <c r="J669" s="21" t="str">
        <f aca="false" t="array" ref="J669:J669">IFERROR(SMALL(IF($D$2:$D1578=D669,$A$2:$A$911*1.000001),4),"")</f>
        <v/>
      </c>
      <c r="K669" s="30" t="str">
        <f aca="false">IF(A669&lt;&gt;"", IF(COUNT(G669:J669)=4, SUM(G669:J669), "No"), "")</f>
        <v>No</v>
      </c>
      <c r="L669" s="30" t="str">
        <f aca="false">IF(A669&lt;&gt;"", IF(COUNT(G669:I669)=3, SUM(G669:I669), "No"), "")</f>
        <v>No</v>
      </c>
      <c r="M669" s="30" t="str">
        <f aca="false">IF(A669&lt;&gt;"", IF(COUNT(G669:H669)=2, SUM(G669:H669), "No"), "")</f>
        <v>No</v>
      </c>
      <c r="N669" s="30" t="str">
        <f aca="false">'Results 10 year vets'!$D669&amp;":"&amp;Table1[[#Headers],[Male]]</f>
        <v>:Male</v>
      </c>
      <c r="O669" s="31"/>
      <c r="P669" s="31"/>
      <c r="Q669" s="31"/>
      <c r="R669" s="31"/>
      <c r="S669" s="31"/>
      <c r="T669" s="31"/>
      <c r="U669" s="31"/>
      <c r="Z669" s="33" t="str">
        <f aca="false">IF(P669&lt;&gt;"", IF(COUNT(V669:Y669)=4, SUM(V669:Y669), "No"), "")</f>
        <v/>
      </c>
      <c r="AA669" s="33" t="str">
        <f aca="false">IF(P669&lt;&gt;"", IF(COUNT(V669:X669)=3, SUM(V669:X669), "No"), "")</f>
        <v/>
      </c>
      <c r="AB669" s="33" t="str">
        <f aca="false">IF(P669&lt;&gt;"", IF(COUNT(V669:W669)=2, SUM(V669:W669), "No"), "")</f>
        <v/>
      </c>
      <c r="AC669" s="33"/>
      <c r="AD669" s="31"/>
      <c r="AE669" s="31"/>
      <c r="AF669" s="31"/>
      <c r="AG669" s="31"/>
      <c r="AH669" s="31"/>
      <c r="AI669" s="31"/>
      <c r="AJ669" s="31"/>
      <c r="AK669" s="31"/>
      <c r="AL669" s="31"/>
      <c r="AM669" s="31"/>
      <c r="AN669" s="31"/>
      <c r="AO669" s="31"/>
      <c r="AP669" s="31"/>
      <c r="AQ669" s="31"/>
      <c r="AR669" s="31"/>
      <c r="AS669" s="31"/>
      <c r="AT669" s="31"/>
      <c r="AU669" s="31"/>
      <c r="AV669" s="31"/>
      <c r="AW669" s="31"/>
      <c r="AX669" s="31"/>
      <c r="AY669" s="31"/>
      <c r="AZ669" s="31"/>
      <c r="BA669" s="31"/>
      <c r="BB669" s="31"/>
      <c r="BC669" s="31"/>
      <c r="BD669" s="31"/>
      <c r="BE669" s="31"/>
      <c r="BF669" s="31"/>
      <c r="BG669" s="31"/>
      <c r="BH669" s="31"/>
      <c r="BI669" s="31"/>
      <c r="BJ669" s="31"/>
      <c r="BK669" s="31"/>
      <c r="BL669" s="31"/>
      <c r="BM669" s="31"/>
      <c r="BN669" s="31"/>
      <c r="BO669" s="31"/>
      <c r="BP669" s="31"/>
      <c r="BQ669" s="31"/>
      <c r="BR669" s="31"/>
      <c r="BS669" s="31"/>
      <c r="BT669" s="31"/>
      <c r="BU669" s="31"/>
      <c r="BV669" s="31"/>
      <c r="BW669" s="31"/>
      <c r="BX669" s="31"/>
      <c r="BY669" s="31"/>
      <c r="BZ669" s="31"/>
      <c r="CA669" s="31"/>
      <c r="CB669" s="31"/>
      <c r="CC669" s="31"/>
      <c r="CD669" s="31"/>
      <c r="CE669" s="31"/>
      <c r="CF669" s="31"/>
      <c r="CG669" s="31"/>
      <c r="CH669" s="31"/>
      <c r="CI669" s="31"/>
      <c r="CJ669" s="31"/>
      <c r="CK669" s="31"/>
      <c r="CL669" s="31"/>
      <c r="CM669" s="31"/>
      <c r="CN669" s="31"/>
      <c r="CO669" s="31"/>
      <c r="CP669" s="31"/>
      <c r="CQ669" s="31"/>
      <c r="CR669" s="31"/>
      <c r="CS669" s="31"/>
      <c r="CT669" s="31"/>
      <c r="CU669" s="31"/>
      <c r="CV669" s="31"/>
      <c r="CW669" s="31"/>
      <c r="CX669" s="31"/>
      <c r="CY669" s="31"/>
      <c r="CZ669" s="31"/>
      <c r="DA669" s="31"/>
      <c r="DB669" s="31"/>
      <c r="DC669" s="31"/>
      <c r="DD669" s="31"/>
      <c r="DE669" s="31"/>
      <c r="DF669" s="31"/>
      <c r="DG669" s="31"/>
      <c r="DH669" s="31"/>
      <c r="DI669" s="31"/>
      <c r="DJ669" s="31"/>
      <c r="DK669" s="31"/>
      <c r="DL669" s="31"/>
      <c r="DM669" s="31"/>
      <c r="DN669" s="31"/>
      <c r="DO669" s="31"/>
      <c r="DP669" s="31"/>
      <c r="DQ669" s="31"/>
      <c r="DR669" s="31"/>
      <c r="DS669" s="31"/>
      <c r="DT669" s="31"/>
      <c r="DU669" s="31"/>
      <c r="DV669" s="31"/>
      <c r="DW669" s="31"/>
    </row>
    <row r="670" customFormat="false" ht="15.75" hidden="false" customHeight="true" outlineLevel="0" collapsed="false">
      <c r="A670" s="21" t="n">
        <v>669</v>
      </c>
      <c r="B670" s="21" t="str">
        <f aca="false">IFERROR(VLOOKUP($A$1&amp;":"&amp;A670,'Finish order'!C:K,6,FALSE()),"")</f>
        <v/>
      </c>
      <c r="C670" s="21" t="str">
        <f aca="false">IFERROR(VLOOKUP(A$1&amp;":"&amp;A670,'Finish order'!$C:$K,9,FALSE()),"")</f>
        <v/>
      </c>
      <c r="D670" s="21" t="str">
        <f aca="false">IFERROR(VLOOKUP(A$1&amp;":"&amp;A670,'Finish order'!$C:$K,7,FALSE()),"")</f>
        <v/>
      </c>
      <c r="E670" s="29" t="str">
        <f aca="false">IFERROR(VLOOKUP($A$1&amp;":"&amp;A670,'Finish order'!C:K,5,FALSE()),"")</f>
        <v/>
      </c>
      <c r="F670" s="21" t="str">
        <f aca="false">IFERROR(VLOOKUP($A$1&amp;":"&amp;A670,'Finish order'!C:K,4,FALSE()),"")</f>
        <v/>
      </c>
      <c r="G670" s="21" t="str">
        <f aca="false" t="array" ref="G670:G670">IFERROR(SMALL(IF($D$2:$D1579=D670,$A$2:$A$911*1.001),1),"")</f>
        <v/>
      </c>
      <c r="H670" s="21" t="str">
        <f aca="false" t="array" ref="H670:H670">IFERROR(SMALL(IF($D$2:$D1579=D670,$A$2:$A$911*1.0001),2),"")</f>
        <v/>
      </c>
      <c r="I670" s="21" t="str">
        <f aca="false" t="array" ref="I670:I670">IFERROR(SMALL(IF($D$2:$D1579=D670,$A$2:$A$911*1.00001),3),"")</f>
        <v/>
      </c>
      <c r="J670" s="21" t="str">
        <f aca="false" t="array" ref="J670:J670">IFERROR(SMALL(IF($D$2:$D1579=D670,$A$2:$A$911*1.000001),4),"")</f>
        <v/>
      </c>
      <c r="K670" s="30" t="str">
        <f aca="false">IF(A670&lt;&gt;"", IF(COUNT(G670:J670)=4, SUM(G670:J670), "No"), "")</f>
        <v>No</v>
      </c>
      <c r="L670" s="30" t="str">
        <f aca="false">IF(A670&lt;&gt;"", IF(COUNT(G670:I670)=3, SUM(G670:I670), "No"), "")</f>
        <v>No</v>
      </c>
      <c r="M670" s="30" t="str">
        <f aca="false">IF(A670&lt;&gt;"", IF(COUNT(G670:H670)=2, SUM(G670:H670), "No"), "")</f>
        <v>No</v>
      </c>
      <c r="N670" s="30" t="str">
        <f aca="false">'Results 10 year vets'!$D670&amp;":"&amp;Table1[[#Headers],[Male]]</f>
        <v>:Male</v>
      </c>
      <c r="O670" s="31"/>
      <c r="P670" s="31"/>
      <c r="Q670" s="31"/>
      <c r="R670" s="31"/>
      <c r="S670" s="31"/>
      <c r="T670" s="31"/>
      <c r="U670" s="31"/>
      <c r="Z670" s="33" t="str">
        <f aca="false">IF(P670&lt;&gt;"", IF(COUNT(V670:Y670)=4, SUM(V670:Y670), "No"), "")</f>
        <v/>
      </c>
      <c r="AA670" s="33" t="str">
        <f aca="false">IF(P670&lt;&gt;"", IF(COUNT(V670:X670)=3, SUM(V670:X670), "No"), "")</f>
        <v/>
      </c>
      <c r="AB670" s="33" t="str">
        <f aca="false">IF(P670&lt;&gt;"", IF(COUNT(V670:W670)=2, SUM(V670:W670), "No"), "")</f>
        <v/>
      </c>
      <c r="AC670" s="33"/>
      <c r="AD670" s="31"/>
      <c r="AE670" s="31"/>
      <c r="AF670" s="31"/>
      <c r="AG670" s="31"/>
      <c r="AH670" s="31"/>
      <c r="AI670" s="31"/>
      <c r="AJ670" s="31"/>
      <c r="AK670" s="31"/>
      <c r="AL670" s="31"/>
      <c r="AM670" s="31"/>
      <c r="AN670" s="31"/>
      <c r="AO670" s="31"/>
      <c r="AP670" s="31"/>
      <c r="AQ670" s="31"/>
      <c r="AR670" s="31"/>
      <c r="AS670" s="31"/>
      <c r="AT670" s="31"/>
      <c r="AU670" s="31"/>
      <c r="AV670" s="31"/>
      <c r="AW670" s="31"/>
      <c r="AX670" s="31"/>
      <c r="AY670" s="31"/>
      <c r="AZ670" s="31"/>
      <c r="BA670" s="31"/>
      <c r="BB670" s="31"/>
      <c r="BC670" s="31"/>
      <c r="BD670" s="31"/>
      <c r="BE670" s="31"/>
      <c r="BF670" s="31"/>
      <c r="BG670" s="31"/>
      <c r="BH670" s="31"/>
      <c r="BI670" s="31"/>
      <c r="BJ670" s="31"/>
      <c r="BK670" s="31"/>
      <c r="BL670" s="31"/>
      <c r="BM670" s="31"/>
      <c r="BN670" s="31"/>
      <c r="BO670" s="31"/>
      <c r="BP670" s="31"/>
      <c r="BQ670" s="31"/>
      <c r="BR670" s="31"/>
      <c r="BS670" s="31"/>
      <c r="BT670" s="31"/>
      <c r="BU670" s="31"/>
      <c r="BV670" s="31"/>
      <c r="BW670" s="31"/>
      <c r="BX670" s="31"/>
      <c r="BY670" s="31"/>
      <c r="BZ670" s="31"/>
      <c r="CA670" s="31"/>
      <c r="CB670" s="31"/>
      <c r="CC670" s="31"/>
      <c r="CD670" s="31"/>
      <c r="CE670" s="31"/>
      <c r="CF670" s="31"/>
      <c r="CG670" s="31"/>
      <c r="CH670" s="31"/>
      <c r="CI670" s="31"/>
      <c r="CJ670" s="31"/>
      <c r="CK670" s="31"/>
      <c r="CL670" s="31"/>
      <c r="CM670" s="31"/>
      <c r="CN670" s="31"/>
      <c r="CO670" s="31"/>
      <c r="CP670" s="31"/>
      <c r="CQ670" s="31"/>
      <c r="CR670" s="31"/>
      <c r="CS670" s="31"/>
      <c r="CT670" s="31"/>
      <c r="CU670" s="31"/>
      <c r="CV670" s="31"/>
      <c r="CW670" s="31"/>
      <c r="CX670" s="31"/>
      <c r="CY670" s="31"/>
      <c r="CZ670" s="31"/>
      <c r="DA670" s="31"/>
      <c r="DB670" s="31"/>
      <c r="DC670" s="31"/>
      <c r="DD670" s="31"/>
      <c r="DE670" s="31"/>
      <c r="DF670" s="31"/>
      <c r="DG670" s="31"/>
      <c r="DH670" s="31"/>
      <c r="DI670" s="31"/>
      <c r="DJ670" s="31"/>
      <c r="DK670" s="31"/>
      <c r="DL670" s="31"/>
      <c r="DM670" s="31"/>
      <c r="DN670" s="31"/>
      <c r="DO670" s="31"/>
      <c r="DP670" s="31"/>
      <c r="DQ670" s="31"/>
      <c r="DR670" s="31"/>
      <c r="DS670" s="31"/>
      <c r="DT670" s="31"/>
      <c r="DU670" s="31"/>
      <c r="DV670" s="31"/>
      <c r="DW670" s="31"/>
    </row>
    <row r="671" customFormat="false" ht="15.75" hidden="false" customHeight="true" outlineLevel="0" collapsed="false">
      <c r="A671" s="21" t="n">
        <v>670</v>
      </c>
      <c r="B671" s="21" t="str">
        <f aca="false">IFERROR(VLOOKUP($A$1&amp;":"&amp;A671,'Finish order'!C:K,6,FALSE()),"")</f>
        <v/>
      </c>
      <c r="C671" s="21" t="str">
        <f aca="false">IFERROR(VLOOKUP(A$1&amp;":"&amp;A671,'Finish order'!$C:$K,9,FALSE()),"")</f>
        <v/>
      </c>
      <c r="D671" s="21" t="str">
        <f aca="false">IFERROR(VLOOKUP(A$1&amp;":"&amp;A671,'Finish order'!$C:$K,7,FALSE()),"")</f>
        <v/>
      </c>
      <c r="E671" s="29" t="str">
        <f aca="false">IFERROR(VLOOKUP($A$1&amp;":"&amp;A671,'Finish order'!C:K,5,FALSE()),"")</f>
        <v/>
      </c>
      <c r="F671" s="21" t="str">
        <f aca="false">IFERROR(VLOOKUP($A$1&amp;":"&amp;A671,'Finish order'!C:K,4,FALSE()),"")</f>
        <v/>
      </c>
      <c r="G671" s="21" t="str">
        <f aca="false" t="array" ref="G671:G671">IFERROR(SMALL(IF($D$2:$D1580=D671,$A$2:$A$911*1.001),1),"")</f>
        <v/>
      </c>
      <c r="H671" s="21" t="str">
        <f aca="false" t="array" ref="H671:H671">IFERROR(SMALL(IF($D$2:$D1580=D671,$A$2:$A$911*1.0001),2),"")</f>
        <v/>
      </c>
      <c r="I671" s="21" t="str">
        <f aca="false" t="array" ref="I671:I671">IFERROR(SMALL(IF($D$2:$D1580=D671,$A$2:$A$911*1.00001),3),"")</f>
        <v/>
      </c>
      <c r="J671" s="21" t="str">
        <f aca="false" t="array" ref="J671:J671">IFERROR(SMALL(IF($D$2:$D1580=D671,$A$2:$A$911*1.000001),4),"")</f>
        <v/>
      </c>
      <c r="K671" s="30" t="str">
        <f aca="false">IF(A671&lt;&gt;"", IF(COUNT(G671:J671)=4, SUM(G671:J671), "No"), "")</f>
        <v>No</v>
      </c>
      <c r="L671" s="30" t="str">
        <f aca="false">IF(A671&lt;&gt;"", IF(COUNT(G671:I671)=3, SUM(G671:I671), "No"), "")</f>
        <v>No</v>
      </c>
      <c r="M671" s="30" t="str">
        <f aca="false">IF(A671&lt;&gt;"", IF(COUNT(G671:H671)=2, SUM(G671:H671), "No"), "")</f>
        <v>No</v>
      </c>
      <c r="N671" s="30" t="str">
        <f aca="false">'Results 10 year vets'!$D671&amp;":"&amp;Table1[[#Headers],[Male]]</f>
        <v>:Male</v>
      </c>
      <c r="O671" s="31"/>
      <c r="P671" s="31"/>
      <c r="Q671" s="31"/>
      <c r="R671" s="31"/>
      <c r="S671" s="31"/>
      <c r="T671" s="31"/>
      <c r="U671" s="31"/>
      <c r="Z671" s="33" t="str">
        <f aca="false">IF(P671&lt;&gt;"", IF(COUNT(V671:Y671)=4, SUM(V671:Y671), "No"), "")</f>
        <v/>
      </c>
      <c r="AA671" s="33" t="str">
        <f aca="false">IF(P671&lt;&gt;"", IF(COUNT(V671:X671)=3, SUM(V671:X671), "No"), "")</f>
        <v/>
      </c>
      <c r="AB671" s="33" t="str">
        <f aca="false">IF(P671&lt;&gt;"", IF(COUNT(V671:W671)=2, SUM(V671:W671), "No"), "")</f>
        <v/>
      </c>
      <c r="AC671" s="33"/>
      <c r="AD671" s="31"/>
      <c r="AE671" s="31"/>
      <c r="AF671" s="31"/>
      <c r="AG671" s="31"/>
      <c r="AH671" s="31"/>
      <c r="AI671" s="31"/>
      <c r="AJ671" s="31"/>
      <c r="AK671" s="31"/>
      <c r="AL671" s="31"/>
      <c r="AM671" s="31"/>
      <c r="AN671" s="31"/>
      <c r="AO671" s="31"/>
      <c r="AP671" s="31"/>
      <c r="AQ671" s="31"/>
      <c r="AR671" s="31"/>
      <c r="AS671" s="31"/>
      <c r="AT671" s="31"/>
      <c r="AU671" s="31"/>
      <c r="AV671" s="31"/>
      <c r="AW671" s="31"/>
      <c r="AX671" s="31"/>
      <c r="AY671" s="31"/>
      <c r="AZ671" s="31"/>
      <c r="BA671" s="31"/>
      <c r="BB671" s="31"/>
      <c r="BC671" s="31"/>
      <c r="BD671" s="31"/>
      <c r="BE671" s="31"/>
      <c r="BF671" s="31"/>
      <c r="BG671" s="31"/>
      <c r="BH671" s="31"/>
      <c r="BI671" s="31"/>
      <c r="BJ671" s="31"/>
      <c r="BK671" s="31"/>
      <c r="BL671" s="31"/>
      <c r="BM671" s="31"/>
      <c r="BN671" s="31"/>
      <c r="BO671" s="31"/>
      <c r="BP671" s="31"/>
      <c r="BQ671" s="31"/>
      <c r="BR671" s="31"/>
      <c r="BS671" s="31"/>
      <c r="BT671" s="31"/>
      <c r="BU671" s="31"/>
      <c r="BV671" s="31"/>
      <c r="BW671" s="31"/>
      <c r="BX671" s="31"/>
      <c r="BY671" s="31"/>
      <c r="BZ671" s="31"/>
      <c r="CA671" s="31"/>
      <c r="CB671" s="31"/>
      <c r="CC671" s="31"/>
      <c r="CD671" s="31"/>
      <c r="CE671" s="31"/>
      <c r="CF671" s="31"/>
      <c r="CG671" s="31"/>
      <c r="CH671" s="31"/>
      <c r="CI671" s="31"/>
      <c r="CJ671" s="31"/>
      <c r="CK671" s="31"/>
      <c r="CL671" s="31"/>
      <c r="CM671" s="31"/>
      <c r="CN671" s="31"/>
      <c r="CO671" s="31"/>
      <c r="CP671" s="31"/>
      <c r="CQ671" s="31"/>
      <c r="CR671" s="31"/>
      <c r="CS671" s="31"/>
      <c r="CT671" s="31"/>
      <c r="CU671" s="31"/>
      <c r="CV671" s="31"/>
      <c r="CW671" s="31"/>
      <c r="CX671" s="31"/>
      <c r="CY671" s="31"/>
      <c r="CZ671" s="31"/>
      <c r="DA671" s="31"/>
      <c r="DB671" s="31"/>
      <c r="DC671" s="31"/>
      <c r="DD671" s="31"/>
      <c r="DE671" s="31"/>
      <c r="DF671" s="31"/>
      <c r="DG671" s="31"/>
      <c r="DH671" s="31"/>
      <c r="DI671" s="31"/>
      <c r="DJ671" s="31"/>
      <c r="DK671" s="31"/>
      <c r="DL671" s="31"/>
      <c r="DM671" s="31"/>
      <c r="DN671" s="31"/>
      <c r="DO671" s="31"/>
      <c r="DP671" s="31"/>
      <c r="DQ671" s="31"/>
      <c r="DR671" s="31"/>
      <c r="DS671" s="31"/>
      <c r="DT671" s="31"/>
      <c r="DU671" s="31"/>
      <c r="DV671" s="31"/>
      <c r="DW671" s="31"/>
    </row>
    <row r="672" customFormat="false" ht="15.75" hidden="false" customHeight="true" outlineLevel="0" collapsed="false">
      <c r="A672" s="21" t="n">
        <v>671</v>
      </c>
      <c r="B672" s="21" t="str">
        <f aca="false">IFERROR(VLOOKUP($A$1&amp;":"&amp;A672,'Finish order'!C:K,6,FALSE()),"")</f>
        <v/>
      </c>
      <c r="C672" s="21" t="str">
        <f aca="false">IFERROR(VLOOKUP(A$1&amp;":"&amp;A672,'Finish order'!$C:$K,9,FALSE()),"")</f>
        <v/>
      </c>
      <c r="D672" s="21" t="str">
        <f aca="false">IFERROR(VLOOKUP(A$1&amp;":"&amp;A672,'Finish order'!$C:$K,7,FALSE()),"")</f>
        <v/>
      </c>
      <c r="E672" s="29" t="str">
        <f aca="false">IFERROR(VLOOKUP($A$1&amp;":"&amp;A672,'Finish order'!C:K,5,FALSE()),"")</f>
        <v/>
      </c>
      <c r="F672" s="21" t="str">
        <f aca="false">IFERROR(VLOOKUP($A$1&amp;":"&amp;A672,'Finish order'!C:K,4,FALSE()),"")</f>
        <v/>
      </c>
      <c r="G672" s="21" t="str">
        <f aca="false" t="array" ref="G672:G672">IFERROR(SMALL(IF($D$2:$D1581=D672,$A$2:$A$911*1.001),1),"")</f>
        <v/>
      </c>
      <c r="H672" s="21" t="str">
        <f aca="false" t="array" ref="H672:H672">IFERROR(SMALL(IF($D$2:$D1581=D672,$A$2:$A$911*1.0001),2),"")</f>
        <v/>
      </c>
      <c r="I672" s="21" t="str">
        <f aca="false" t="array" ref="I672:I672">IFERROR(SMALL(IF($D$2:$D1581=D672,$A$2:$A$911*1.00001),3),"")</f>
        <v/>
      </c>
      <c r="J672" s="21" t="str">
        <f aca="false" t="array" ref="J672:J672">IFERROR(SMALL(IF($D$2:$D1581=D672,$A$2:$A$911*1.000001),4),"")</f>
        <v/>
      </c>
      <c r="K672" s="30" t="str">
        <f aca="false">IF(A672&lt;&gt;"", IF(COUNT(G672:J672)=4, SUM(G672:J672), "No"), "")</f>
        <v>No</v>
      </c>
      <c r="L672" s="30" t="str">
        <f aca="false">IF(A672&lt;&gt;"", IF(COUNT(G672:I672)=3, SUM(G672:I672), "No"), "")</f>
        <v>No</v>
      </c>
      <c r="M672" s="30" t="str">
        <f aca="false">IF(A672&lt;&gt;"", IF(COUNT(G672:H672)=2, SUM(G672:H672), "No"), "")</f>
        <v>No</v>
      </c>
      <c r="N672" s="30" t="str">
        <f aca="false">'Results 10 year vets'!$D672&amp;":"&amp;Table1[[#Headers],[Male]]</f>
        <v>:Male</v>
      </c>
      <c r="O672" s="31"/>
      <c r="P672" s="31"/>
      <c r="Q672" s="31"/>
      <c r="R672" s="31"/>
      <c r="S672" s="31"/>
      <c r="T672" s="31"/>
      <c r="U672" s="31"/>
      <c r="Z672" s="33" t="str">
        <f aca="false">IF(P672&lt;&gt;"", IF(COUNT(V672:Y672)=4, SUM(V672:Y672), "No"), "")</f>
        <v/>
      </c>
      <c r="AA672" s="33" t="str">
        <f aca="false">IF(P672&lt;&gt;"", IF(COUNT(V672:X672)=3, SUM(V672:X672), "No"), "")</f>
        <v/>
      </c>
      <c r="AB672" s="33" t="str">
        <f aca="false">IF(P672&lt;&gt;"", IF(COUNT(V672:W672)=2, SUM(V672:W672), "No"), "")</f>
        <v/>
      </c>
      <c r="AC672" s="33"/>
      <c r="AD672" s="31"/>
      <c r="AE672" s="31"/>
      <c r="AF672" s="31"/>
      <c r="AG672" s="31"/>
      <c r="AH672" s="31"/>
      <c r="AI672" s="31"/>
      <c r="AJ672" s="31"/>
      <c r="AK672" s="31"/>
      <c r="AL672" s="31"/>
      <c r="AM672" s="31"/>
      <c r="AN672" s="31"/>
      <c r="AO672" s="31"/>
      <c r="AP672" s="31"/>
      <c r="AQ672" s="31"/>
      <c r="AR672" s="31"/>
      <c r="AS672" s="31"/>
      <c r="AT672" s="31"/>
      <c r="AU672" s="31"/>
      <c r="AV672" s="31"/>
      <c r="AW672" s="31"/>
      <c r="AX672" s="31"/>
      <c r="AY672" s="31"/>
      <c r="AZ672" s="31"/>
      <c r="BA672" s="31"/>
      <c r="BB672" s="31"/>
      <c r="BC672" s="31"/>
      <c r="BD672" s="31"/>
      <c r="BE672" s="31"/>
      <c r="BF672" s="31"/>
      <c r="BG672" s="31"/>
      <c r="BH672" s="31"/>
      <c r="BI672" s="31"/>
      <c r="BJ672" s="31"/>
      <c r="BK672" s="31"/>
      <c r="BL672" s="31"/>
      <c r="BM672" s="31"/>
      <c r="BN672" s="31"/>
      <c r="BO672" s="31"/>
      <c r="BP672" s="31"/>
      <c r="BQ672" s="31"/>
      <c r="BR672" s="31"/>
      <c r="BS672" s="31"/>
      <c r="BT672" s="31"/>
      <c r="BU672" s="31"/>
      <c r="BV672" s="31"/>
      <c r="BW672" s="31"/>
      <c r="BX672" s="31"/>
      <c r="BY672" s="31"/>
      <c r="BZ672" s="31"/>
      <c r="CA672" s="31"/>
      <c r="CB672" s="31"/>
      <c r="CC672" s="31"/>
      <c r="CD672" s="31"/>
      <c r="CE672" s="31"/>
      <c r="CF672" s="31"/>
      <c r="CG672" s="31"/>
      <c r="CH672" s="31"/>
      <c r="CI672" s="31"/>
      <c r="CJ672" s="31"/>
      <c r="CK672" s="31"/>
      <c r="CL672" s="31"/>
      <c r="CM672" s="31"/>
      <c r="CN672" s="31"/>
      <c r="CO672" s="31"/>
      <c r="CP672" s="31"/>
      <c r="CQ672" s="31"/>
      <c r="CR672" s="31"/>
      <c r="CS672" s="31"/>
      <c r="CT672" s="31"/>
      <c r="CU672" s="31"/>
      <c r="CV672" s="31"/>
      <c r="CW672" s="31"/>
      <c r="CX672" s="31"/>
      <c r="CY672" s="31"/>
      <c r="CZ672" s="31"/>
      <c r="DA672" s="31"/>
      <c r="DB672" s="31"/>
      <c r="DC672" s="31"/>
      <c r="DD672" s="31"/>
      <c r="DE672" s="31"/>
      <c r="DF672" s="31"/>
      <c r="DG672" s="31"/>
      <c r="DH672" s="31"/>
      <c r="DI672" s="31"/>
      <c r="DJ672" s="31"/>
      <c r="DK672" s="31"/>
      <c r="DL672" s="31"/>
      <c r="DM672" s="31"/>
      <c r="DN672" s="31"/>
      <c r="DO672" s="31"/>
      <c r="DP672" s="31"/>
      <c r="DQ672" s="31"/>
      <c r="DR672" s="31"/>
      <c r="DS672" s="31"/>
      <c r="DT672" s="31"/>
      <c r="DU672" s="31"/>
      <c r="DV672" s="31"/>
      <c r="DW672" s="31"/>
    </row>
    <row r="673" customFormat="false" ht="15.75" hidden="false" customHeight="true" outlineLevel="0" collapsed="false">
      <c r="A673" s="21" t="n">
        <v>672</v>
      </c>
      <c r="B673" s="21" t="str">
        <f aca="false">IFERROR(VLOOKUP($A$1&amp;":"&amp;A673,'Finish order'!C:K,6,FALSE()),"")</f>
        <v/>
      </c>
      <c r="C673" s="21" t="str">
        <f aca="false">IFERROR(VLOOKUP(A$1&amp;":"&amp;A673,'Finish order'!$C:$K,9,FALSE()),"")</f>
        <v/>
      </c>
      <c r="D673" s="21" t="str">
        <f aca="false">IFERROR(VLOOKUP(A$1&amp;":"&amp;A673,'Finish order'!$C:$K,7,FALSE()),"")</f>
        <v/>
      </c>
      <c r="E673" s="29" t="str">
        <f aca="false">IFERROR(VLOOKUP($A$1&amp;":"&amp;A673,'Finish order'!C:K,5,FALSE()),"")</f>
        <v/>
      </c>
      <c r="F673" s="21" t="str">
        <f aca="false">IFERROR(VLOOKUP($A$1&amp;":"&amp;A673,'Finish order'!C:K,4,FALSE()),"")</f>
        <v/>
      </c>
      <c r="G673" s="21" t="str">
        <f aca="false" t="array" ref="G673:G673">IFERROR(SMALL(IF($D$2:$D1582=D673,$A$2:$A$911*1.001),1),"")</f>
        <v/>
      </c>
      <c r="H673" s="21" t="str">
        <f aca="false" t="array" ref="H673:H673">IFERROR(SMALL(IF($D$2:$D1582=D673,$A$2:$A$911*1.0001),2),"")</f>
        <v/>
      </c>
      <c r="I673" s="21" t="str">
        <f aca="false" t="array" ref="I673:I673">IFERROR(SMALL(IF($D$2:$D1582=D673,$A$2:$A$911*1.00001),3),"")</f>
        <v/>
      </c>
      <c r="J673" s="21" t="str">
        <f aca="false" t="array" ref="J673:J673">IFERROR(SMALL(IF($D$2:$D1582=D673,$A$2:$A$911*1.000001),4),"")</f>
        <v/>
      </c>
      <c r="K673" s="30" t="str">
        <f aca="false">IF(A673&lt;&gt;"", IF(COUNT(G673:J673)=4, SUM(G673:J673), "No"), "")</f>
        <v>No</v>
      </c>
      <c r="L673" s="30" t="str">
        <f aca="false">IF(A673&lt;&gt;"", IF(COUNT(G673:I673)=3, SUM(G673:I673), "No"), "")</f>
        <v>No</v>
      </c>
      <c r="M673" s="30" t="str">
        <f aca="false">IF(A673&lt;&gt;"", IF(COUNT(G673:H673)=2, SUM(G673:H673), "No"), "")</f>
        <v>No</v>
      </c>
      <c r="N673" s="30" t="str">
        <f aca="false">'Results 10 year vets'!$D673&amp;":"&amp;Table1[[#Headers],[Male]]</f>
        <v>:Male</v>
      </c>
      <c r="O673" s="31"/>
      <c r="P673" s="31"/>
      <c r="Q673" s="31"/>
      <c r="R673" s="31"/>
      <c r="S673" s="31"/>
      <c r="T673" s="31"/>
      <c r="U673" s="31"/>
      <c r="Z673" s="33" t="str">
        <f aca="false">IF(P673&lt;&gt;"", IF(COUNT(V673:Y673)=4, SUM(V673:Y673), "No"), "")</f>
        <v/>
      </c>
      <c r="AA673" s="33" t="str">
        <f aca="false">IF(P673&lt;&gt;"", IF(COUNT(V673:X673)=3, SUM(V673:X673), "No"), "")</f>
        <v/>
      </c>
      <c r="AB673" s="33" t="str">
        <f aca="false">IF(P673&lt;&gt;"", IF(COUNT(V673:W673)=2, SUM(V673:W673), "No"), "")</f>
        <v/>
      </c>
      <c r="AC673" s="33"/>
      <c r="AD673" s="31"/>
      <c r="AE673" s="31"/>
      <c r="AF673" s="31"/>
      <c r="AG673" s="31"/>
      <c r="AH673" s="31"/>
      <c r="AI673" s="31"/>
      <c r="AJ673" s="31"/>
      <c r="AK673" s="31"/>
      <c r="AL673" s="31"/>
      <c r="AM673" s="31"/>
      <c r="AN673" s="31"/>
      <c r="AO673" s="31"/>
      <c r="AP673" s="31"/>
      <c r="AQ673" s="31"/>
      <c r="AR673" s="31"/>
      <c r="AS673" s="31"/>
      <c r="AT673" s="31"/>
      <c r="AU673" s="31"/>
      <c r="AV673" s="31"/>
      <c r="AW673" s="31"/>
      <c r="AX673" s="31"/>
      <c r="AY673" s="31"/>
      <c r="AZ673" s="31"/>
      <c r="BA673" s="31"/>
      <c r="BB673" s="31"/>
      <c r="BC673" s="31"/>
      <c r="BD673" s="31"/>
      <c r="BE673" s="31"/>
      <c r="BF673" s="31"/>
      <c r="BG673" s="31"/>
      <c r="BH673" s="31"/>
      <c r="BI673" s="31"/>
      <c r="BJ673" s="31"/>
      <c r="BK673" s="31"/>
      <c r="BL673" s="31"/>
      <c r="BM673" s="31"/>
      <c r="BN673" s="31"/>
      <c r="BO673" s="31"/>
      <c r="BP673" s="31"/>
      <c r="BQ673" s="31"/>
      <c r="BR673" s="31"/>
      <c r="BS673" s="31"/>
      <c r="BT673" s="31"/>
      <c r="BU673" s="31"/>
      <c r="BV673" s="31"/>
      <c r="BW673" s="31"/>
      <c r="BX673" s="31"/>
      <c r="BY673" s="31"/>
      <c r="BZ673" s="31"/>
      <c r="CA673" s="31"/>
      <c r="CB673" s="31"/>
      <c r="CC673" s="31"/>
      <c r="CD673" s="31"/>
      <c r="CE673" s="31"/>
      <c r="CF673" s="31"/>
      <c r="CG673" s="31"/>
      <c r="CH673" s="31"/>
      <c r="CI673" s="31"/>
      <c r="CJ673" s="31"/>
      <c r="CK673" s="31"/>
      <c r="CL673" s="31"/>
      <c r="CM673" s="31"/>
      <c r="CN673" s="31"/>
      <c r="CO673" s="31"/>
      <c r="CP673" s="31"/>
      <c r="CQ673" s="31"/>
      <c r="CR673" s="31"/>
      <c r="CS673" s="31"/>
      <c r="CT673" s="31"/>
      <c r="CU673" s="31"/>
      <c r="CV673" s="31"/>
      <c r="CW673" s="31"/>
      <c r="CX673" s="31"/>
      <c r="CY673" s="31"/>
      <c r="CZ673" s="31"/>
      <c r="DA673" s="31"/>
      <c r="DB673" s="31"/>
      <c r="DC673" s="31"/>
      <c r="DD673" s="31"/>
      <c r="DE673" s="31"/>
      <c r="DF673" s="31"/>
      <c r="DG673" s="31"/>
      <c r="DH673" s="31"/>
      <c r="DI673" s="31"/>
      <c r="DJ673" s="31"/>
      <c r="DK673" s="31"/>
      <c r="DL673" s="31"/>
      <c r="DM673" s="31"/>
      <c r="DN673" s="31"/>
      <c r="DO673" s="31"/>
      <c r="DP673" s="31"/>
      <c r="DQ673" s="31"/>
      <c r="DR673" s="31"/>
      <c r="DS673" s="31"/>
      <c r="DT673" s="31"/>
      <c r="DU673" s="31"/>
      <c r="DV673" s="31"/>
      <c r="DW673" s="31"/>
    </row>
    <row r="674" customFormat="false" ht="15.75" hidden="false" customHeight="true" outlineLevel="0" collapsed="false">
      <c r="A674" s="21" t="n">
        <v>673</v>
      </c>
      <c r="B674" s="21" t="str">
        <f aca="false">IFERROR(VLOOKUP($A$1&amp;":"&amp;A674,'Finish order'!C:K,6,FALSE()),"")</f>
        <v/>
      </c>
      <c r="C674" s="21" t="str">
        <f aca="false">IFERROR(VLOOKUP(A$1&amp;":"&amp;A674,'Finish order'!$C:$K,9,FALSE()),"")</f>
        <v/>
      </c>
      <c r="D674" s="21" t="str">
        <f aca="false">IFERROR(VLOOKUP(A$1&amp;":"&amp;A674,'Finish order'!$C:$K,7,FALSE()),"")</f>
        <v/>
      </c>
      <c r="E674" s="29" t="str">
        <f aca="false">IFERROR(VLOOKUP($A$1&amp;":"&amp;A674,'Finish order'!C:K,5,FALSE()),"")</f>
        <v/>
      </c>
      <c r="F674" s="21" t="str">
        <f aca="false">IFERROR(VLOOKUP($A$1&amp;":"&amp;A674,'Finish order'!C:K,4,FALSE()),"")</f>
        <v/>
      </c>
      <c r="G674" s="21" t="str">
        <f aca="false" t="array" ref="G674:G674">IFERROR(SMALL(IF($D$2:$D1583=D674,$A$2:$A$911*1.001),1),"")</f>
        <v/>
      </c>
      <c r="H674" s="21" t="str">
        <f aca="false" t="array" ref="H674:H674">IFERROR(SMALL(IF($D$2:$D1583=D674,$A$2:$A$911*1.0001),2),"")</f>
        <v/>
      </c>
      <c r="I674" s="21" t="str">
        <f aca="false" t="array" ref="I674:I674">IFERROR(SMALL(IF($D$2:$D1583=D674,$A$2:$A$911*1.00001),3),"")</f>
        <v/>
      </c>
      <c r="J674" s="21" t="str">
        <f aca="false" t="array" ref="J674:J674">IFERROR(SMALL(IF($D$2:$D1583=D674,$A$2:$A$911*1.000001),4),"")</f>
        <v/>
      </c>
      <c r="K674" s="30" t="str">
        <f aca="false">IF(A674&lt;&gt;"", IF(COUNT(G674:J674)=4, SUM(G674:J674), "No"), "")</f>
        <v>No</v>
      </c>
      <c r="L674" s="30" t="str">
        <f aca="false">IF(A674&lt;&gt;"", IF(COUNT(G674:I674)=3, SUM(G674:I674), "No"), "")</f>
        <v>No</v>
      </c>
      <c r="M674" s="30" t="str">
        <f aca="false">IF(A674&lt;&gt;"", IF(COUNT(G674:H674)=2, SUM(G674:H674), "No"), "")</f>
        <v>No</v>
      </c>
      <c r="N674" s="30" t="str">
        <f aca="false">'Results 10 year vets'!$D674&amp;":"&amp;Table1[[#Headers],[Male]]</f>
        <v>:Male</v>
      </c>
      <c r="O674" s="31"/>
      <c r="P674" s="31"/>
      <c r="Q674" s="31"/>
      <c r="R674" s="31"/>
      <c r="S674" s="31"/>
      <c r="T674" s="31"/>
      <c r="U674" s="31"/>
      <c r="Z674" s="33" t="str">
        <f aca="false">IF(P674&lt;&gt;"", IF(COUNT(V674:Y674)=4, SUM(V674:Y674), "No"), "")</f>
        <v/>
      </c>
      <c r="AA674" s="33" t="str">
        <f aca="false">IF(P674&lt;&gt;"", IF(COUNT(V674:X674)=3, SUM(V674:X674), "No"), "")</f>
        <v/>
      </c>
      <c r="AB674" s="33" t="str">
        <f aca="false">IF(P674&lt;&gt;"", IF(COUNT(V674:W674)=2, SUM(V674:W674), "No"), "")</f>
        <v/>
      </c>
      <c r="AC674" s="33"/>
      <c r="AD674" s="31"/>
      <c r="AE674" s="31"/>
      <c r="AF674" s="31"/>
      <c r="AG674" s="31"/>
      <c r="AH674" s="31"/>
      <c r="AI674" s="31"/>
      <c r="AJ674" s="31"/>
      <c r="AK674" s="31"/>
      <c r="AL674" s="31"/>
      <c r="AM674" s="31"/>
      <c r="AN674" s="31"/>
      <c r="AO674" s="31"/>
      <c r="AP674" s="31"/>
      <c r="AQ674" s="31"/>
      <c r="AR674" s="31"/>
      <c r="AS674" s="31"/>
      <c r="AT674" s="31"/>
      <c r="AU674" s="31"/>
      <c r="AV674" s="31"/>
      <c r="AW674" s="31"/>
      <c r="AX674" s="31"/>
      <c r="AY674" s="31"/>
      <c r="AZ674" s="31"/>
      <c r="BA674" s="31"/>
      <c r="BB674" s="31"/>
      <c r="BC674" s="31"/>
      <c r="BD674" s="31"/>
      <c r="BE674" s="31"/>
      <c r="BF674" s="31"/>
      <c r="BG674" s="31"/>
      <c r="BH674" s="31"/>
      <c r="BI674" s="31"/>
      <c r="BJ674" s="31"/>
      <c r="BK674" s="31"/>
      <c r="BL674" s="31"/>
      <c r="BM674" s="31"/>
      <c r="BN674" s="31"/>
      <c r="BO674" s="31"/>
      <c r="BP674" s="31"/>
      <c r="BQ674" s="31"/>
      <c r="BR674" s="31"/>
      <c r="BS674" s="31"/>
      <c r="BT674" s="31"/>
      <c r="BU674" s="31"/>
      <c r="BV674" s="31"/>
      <c r="BW674" s="31"/>
      <c r="BX674" s="31"/>
      <c r="BY674" s="31"/>
      <c r="BZ674" s="31"/>
      <c r="CA674" s="31"/>
      <c r="CB674" s="31"/>
      <c r="CC674" s="31"/>
      <c r="CD674" s="31"/>
      <c r="CE674" s="31"/>
      <c r="CF674" s="31"/>
      <c r="CG674" s="31"/>
      <c r="CH674" s="31"/>
      <c r="CI674" s="31"/>
      <c r="CJ674" s="31"/>
      <c r="CK674" s="31"/>
      <c r="CL674" s="31"/>
      <c r="CM674" s="31"/>
      <c r="CN674" s="31"/>
      <c r="CO674" s="31"/>
      <c r="CP674" s="31"/>
      <c r="CQ674" s="31"/>
      <c r="CR674" s="31"/>
      <c r="CS674" s="31"/>
      <c r="CT674" s="31"/>
      <c r="CU674" s="31"/>
      <c r="CV674" s="31"/>
      <c r="CW674" s="31"/>
      <c r="CX674" s="31"/>
      <c r="CY674" s="31"/>
      <c r="CZ674" s="31"/>
      <c r="DA674" s="31"/>
      <c r="DB674" s="31"/>
      <c r="DC674" s="31"/>
      <c r="DD674" s="31"/>
      <c r="DE674" s="31"/>
      <c r="DF674" s="31"/>
      <c r="DG674" s="31"/>
      <c r="DH674" s="31"/>
      <c r="DI674" s="31"/>
      <c r="DJ674" s="31"/>
      <c r="DK674" s="31"/>
      <c r="DL674" s="31"/>
      <c r="DM674" s="31"/>
      <c r="DN674" s="31"/>
      <c r="DO674" s="31"/>
      <c r="DP674" s="31"/>
      <c r="DQ674" s="31"/>
      <c r="DR674" s="31"/>
      <c r="DS674" s="31"/>
      <c r="DT674" s="31"/>
      <c r="DU674" s="31"/>
      <c r="DV674" s="31"/>
      <c r="DW674" s="31"/>
    </row>
    <row r="675" customFormat="false" ht="15.75" hidden="false" customHeight="true" outlineLevel="0" collapsed="false">
      <c r="A675" s="21" t="n">
        <v>674</v>
      </c>
      <c r="B675" s="21" t="str">
        <f aca="false">IFERROR(VLOOKUP($A$1&amp;":"&amp;A675,'Finish order'!C:K,6,FALSE()),"")</f>
        <v/>
      </c>
      <c r="C675" s="21" t="str">
        <f aca="false">IFERROR(VLOOKUP(A$1&amp;":"&amp;A675,'Finish order'!$C:$K,9,FALSE()),"")</f>
        <v/>
      </c>
      <c r="D675" s="21" t="str">
        <f aca="false">IFERROR(VLOOKUP(A$1&amp;":"&amp;A675,'Finish order'!$C:$K,7,FALSE()),"")</f>
        <v/>
      </c>
      <c r="E675" s="29" t="str">
        <f aca="false">IFERROR(VLOOKUP($A$1&amp;":"&amp;A675,'Finish order'!C:K,5,FALSE()),"")</f>
        <v/>
      </c>
      <c r="F675" s="21" t="str">
        <f aca="false">IFERROR(VLOOKUP($A$1&amp;":"&amp;A675,'Finish order'!C:K,4,FALSE()),"")</f>
        <v/>
      </c>
      <c r="G675" s="21" t="str">
        <f aca="false" t="array" ref="G675:G675">IFERROR(SMALL(IF($D$2:$D1584=D675,$A$2:$A$911*1.001),1),"")</f>
        <v/>
      </c>
      <c r="H675" s="21" t="str">
        <f aca="false" t="array" ref="H675:H675">IFERROR(SMALL(IF($D$2:$D1584=D675,$A$2:$A$911*1.0001),2),"")</f>
        <v/>
      </c>
      <c r="I675" s="21" t="str">
        <f aca="false" t="array" ref="I675:I675">IFERROR(SMALL(IF($D$2:$D1584=D675,$A$2:$A$911*1.00001),3),"")</f>
        <v/>
      </c>
      <c r="J675" s="21" t="str">
        <f aca="false" t="array" ref="J675:J675">IFERROR(SMALL(IF($D$2:$D1584=D675,$A$2:$A$911*1.000001),4),"")</f>
        <v/>
      </c>
      <c r="K675" s="30" t="str">
        <f aca="false">IF(A675&lt;&gt;"", IF(COUNT(G675:J675)=4, SUM(G675:J675), "No"), "")</f>
        <v>No</v>
      </c>
      <c r="L675" s="30" t="str">
        <f aca="false">IF(A675&lt;&gt;"", IF(COUNT(G675:I675)=3, SUM(G675:I675), "No"), "")</f>
        <v>No</v>
      </c>
      <c r="M675" s="30" t="str">
        <f aca="false">IF(A675&lt;&gt;"", IF(COUNT(G675:H675)=2, SUM(G675:H675), "No"), "")</f>
        <v>No</v>
      </c>
      <c r="N675" s="30" t="str">
        <f aca="false">'Results 10 year vets'!$D675&amp;":"&amp;Table1[[#Headers],[Male]]</f>
        <v>:Male</v>
      </c>
      <c r="O675" s="31"/>
      <c r="P675" s="31"/>
      <c r="Q675" s="31"/>
      <c r="R675" s="31"/>
      <c r="S675" s="31"/>
      <c r="T675" s="31"/>
      <c r="U675" s="31"/>
      <c r="Z675" s="33" t="str">
        <f aca="false">IF(P675&lt;&gt;"", IF(COUNT(V675:Y675)=4, SUM(V675:Y675), "No"), "")</f>
        <v/>
      </c>
      <c r="AA675" s="33" t="str">
        <f aca="false">IF(P675&lt;&gt;"", IF(COUNT(V675:X675)=3, SUM(V675:X675), "No"), "")</f>
        <v/>
      </c>
      <c r="AB675" s="33" t="str">
        <f aca="false">IF(P675&lt;&gt;"", IF(COUNT(V675:W675)=2, SUM(V675:W675), "No"), "")</f>
        <v/>
      </c>
      <c r="AC675" s="33"/>
      <c r="AD675" s="31"/>
      <c r="AE675" s="31"/>
      <c r="AF675" s="31"/>
      <c r="AG675" s="31"/>
      <c r="AH675" s="31"/>
      <c r="AI675" s="31"/>
      <c r="AJ675" s="31"/>
      <c r="AK675" s="31"/>
      <c r="AL675" s="31"/>
      <c r="AM675" s="31"/>
      <c r="AN675" s="31"/>
      <c r="AO675" s="31"/>
      <c r="AP675" s="31"/>
      <c r="AQ675" s="31"/>
      <c r="AR675" s="31"/>
      <c r="AS675" s="31"/>
      <c r="AT675" s="31"/>
      <c r="AU675" s="31"/>
      <c r="AV675" s="31"/>
      <c r="AW675" s="31"/>
      <c r="AX675" s="31"/>
      <c r="AY675" s="31"/>
      <c r="AZ675" s="31"/>
      <c r="BA675" s="31"/>
      <c r="BB675" s="31"/>
      <c r="BC675" s="31"/>
      <c r="BD675" s="31"/>
      <c r="BE675" s="31"/>
      <c r="BF675" s="31"/>
      <c r="BG675" s="31"/>
      <c r="BH675" s="31"/>
      <c r="BI675" s="31"/>
      <c r="BJ675" s="31"/>
      <c r="BK675" s="31"/>
      <c r="BL675" s="31"/>
      <c r="BM675" s="31"/>
      <c r="BN675" s="31"/>
      <c r="BO675" s="31"/>
      <c r="BP675" s="31"/>
      <c r="BQ675" s="31"/>
      <c r="BR675" s="31"/>
      <c r="BS675" s="31"/>
      <c r="BT675" s="31"/>
      <c r="BU675" s="31"/>
      <c r="BV675" s="31"/>
      <c r="BW675" s="31"/>
      <c r="BX675" s="31"/>
      <c r="BY675" s="31"/>
      <c r="BZ675" s="31"/>
      <c r="CA675" s="31"/>
      <c r="CB675" s="31"/>
      <c r="CC675" s="31"/>
      <c r="CD675" s="31"/>
      <c r="CE675" s="31"/>
      <c r="CF675" s="31"/>
      <c r="CG675" s="31"/>
      <c r="CH675" s="31"/>
      <c r="CI675" s="31"/>
      <c r="CJ675" s="31"/>
      <c r="CK675" s="31"/>
      <c r="CL675" s="31"/>
      <c r="CM675" s="31"/>
      <c r="CN675" s="31"/>
      <c r="CO675" s="31"/>
      <c r="CP675" s="31"/>
      <c r="CQ675" s="31"/>
      <c r="CR675" s="31"/>
      <c r="CS675" s="31"/>
      <c r="CT675" s="31"/>
      <c r="CU675" s="31"/>
      <c r="CV675" s="31"/>
      <c r="CW675" s="31"/>
      <c r="CX675" s="31"/>
      <c r="CY675" s="31"/>
      <c r="CZ675" s="31"/>
      <c r="DA675" s="31"/>
      <c r="DB675" s="31"/>
      <c r="DC675" s="31"/>
      <c r="DD675" s="31"/>
      <c r="DE675" s="31"/>
      <c r="DF675" s="31"/>
      <c r="DG675" s="31"/>
      <c r="DH675" s="31"/>
      <c r="DI675" s="31"/>
      <c r="DJ675" s="31"/>
      <c r="DK675" s="31"/>
      <c r="DL675" s="31"/>
      <c r="DM675" s="31"/>
      <c r="DN675" s="31"/>
      <c r="DO675" s="31"/>
      <c r="DP675" s="31"/>
      <c r="DQ675" s="31"/>
      <c r="DR675" s="31"/>
      <c r="DS675" s="31"/>
      <c r="DT675" s="31"/>
      <c r="DU675" s="31"/>
      <c r="DV675" s="31"/>
      <c r="DW675" s="31"/>
    </row>
    <row r="676" customFormat="false" ht="15.75" hidden="false" customHeight="true" outlineLevel="0" collapsed="false">
      <c r="A676" s="21" t="n">
        <v>675</v>
      </c>
      <c r="B676" s="21" t="str">
        <f aca="false">IFERROR(VLOOKUP($A$1&amp;":"&amp;A676,'Finish order'!C:K,6,FALSE()),"")</f>
        <v/>
      </c>
      <c r="C676" s="21" t="str">
        <f aca="false">IFERROR(VLOOKUP(A$1&amp;":"&amp;A676,'Finish order'!$C:$K,9,FALSE()),"")</f>
        <v/>
      </c>
      <c r="D676" s="21" t="str">
        <f aca="false">IFERROR(VLOOKUP(A$1&amp;":"&amp;A676,'Finish order'!$C:$K,7,FALSE()),"")</f>
        <v/>
      </c>
      <c r="E676" s="29" t="str">
        <f aca="false">IFERROR(VLOOKUP($A$1&amp;":"&amp;A676,'Finish order'!C:K,5,FALSE()),"")</f>
        <v/>
      </c>
      <c r="F676" s="21" t="str">
        <f aca="false">IFERROR(VLOOKUP($A$1&amp;":"&amp;A676,'Finish order'!C:K,4,FALSE()),"")</f>
        <v/>
      </c>
      <c r="G676" s="21" t="str">
        <f aca="false" t="array" ref="G676:G676">IFERROR(SMALL(IF($D$2:$D1585=D676,$A$2:$A$911*1.001),1),"")</f>
        <v/>
      </c>
      <c r="H676" s="21" t="str">
        <f aca="false" t="array" ref="H676:H676">IFERROR(SMALL(IF($D$2:$D1585=D676,$A$2:$A$911*1.0001),2),"")</f>
        <v/>
      </c>
      <c r="I676" s="21" t="str">
        <f aca="false" t="array" ref="I676:I676">IFERROR(SMALL(IF($D$2:$D1585=D676,$A$2:$A$911*1.00001),3),"")</f>
        <v/>
      </c>
      <c r="J676" s="21" t="str">
        <f aca="false" t="array" ref="J676:J676">IFERROR(SMALL(IF($D$2:$D1585=D676,$A$2:$A$911*1.000001),4),"")</f>
        <v/>
      </c>
      <c r="K676" s="30" t="str">
        <f aca="false">IF(A676&lt;&gt;"", IF(COUNT(G676:J676)=4, SUM(G676:J676), "No"), "")</f>
        <v>No</v>
      </c>
      <c r="L676" s="30" t="str">
        <f aca="false">IF(A676&lt;&gt;"", IF(COUNT(G676:I676)=3, SUM(G676:I676), "No"), "")</f>
        <v>No</v>
      </c>
      <c r="M676" s="30" t="str">
        <f aca="false">IF(A676&lt;&gt;"", IF(COUNT(G676:H676)=2, SUM(G676:H676), "No"), "")</f>
        <v>No</v>
      </c>
      <c r="N676" s="30" t="str">
        <f aca="false">'Results 10 year vets'!$D676&amp;":"&amp;Table1[[#Headers],[Male]]</f>
        <v>:Male</v>
      </c>
      <c r="O676" s="31"/>
      <c r="P676" s="31"/>
      <c r="Q676" s="31"/>
      <c r="R676" s="31"/>
      <c r="S676" s="31"/>
      <c r="T676" s="31"/>
      <c r="U676" s="31"/>
      <c r="Z676" s="33" t="str">
        <f aca="false">IF(P676&lt;&gt;"", IF(COUNT(V676:Y676)=4, SUM(V676:Y676), "No"), "")</f>
        <v/>
      </c>
      <c r="AA676" s="33" t="str">
        <f aca="false">IF(P676&lt;&gt;"", IF(COUNT(V676:X676)=3, SUM(V676:X676), "No"), "")</f>
        <v/>
      </c>
      <c r="AB676" s="33" t="str">
        <f aca="false">IF(P676&lt;&gt;"", IF(COUNT(V676:W676)=2, SUM(V676:W676), "No"), "")</f>
        <v/>
      </c>
      <c r="AC676" s="33"/>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1"/>
      <c r="AZ676" s="31"/>
      <c r="BA676" s="31"/>
      <c r="BB676" s="31"/>
      <c r="BC676" s="31"/>
      <c r="BD676" s="31"/>
      <c r="BE676" s="31"/>
      <c r="BF676" s="31"/>
      <c r="BG676" s="31"/>
      <c r="BH676" s="31"/>
      <c r="BI676" s="31"/>
      <c r="BJ676" s="31"/>
      <c r="BK676" s="31"/>
      <c r="BL676" s="31"/>
      <c r="BM676" s="31"/>
      <c r="BN676" s="31"/>
      <c r="BO676" s="31"/>
      <c r="BP676" s="31"/>
      <c r="BQ676" s="31"/>
      <c r="BR676" s="31"/>
      <c r="BS676" s="31"/>
      <c r="BT676" s="31"/>
      <c r="BU676" s="31"/>
      <c r="BV676" s="31"/>
      <c r="BW676" s="31"/>
      <c r="BX676" s="31"/>
      <c r="BY676" s="31"/>
      <c r="BZ676" s="31"/>
      <c r="CA676" s="31"/>
      <c r="CB676" s="31"/>
      <c r="CC676" s="31"/>
      <c r="CD676" s="31"/>
      <c r="CE676" s="31"/>
      <c r="CF676" s="31"/>
      <c r="CG676" s="31"/>
      <c r="CH676" s="31"/>
      <c r="CI676" s="31"/>
      <c r="CJ676" s="31"/>
      <c r="CK676" s="31"/>
      <c r="CL676" s="31"/>
      <c r="CM676" s="31"/>
      <c r="CN676" s="31"/>
      <c r="CO676" s="31"/>
      <c r="CP676" s="31"/>
      <c r="CQ676" s="31"/>
      <c r="CR676" s="31"/>
      <c r="CS676" s="31"/>
      <c r="CT676" s="31"/>
      <c r="CU676" s="31"/>
      <c r="CV676" s="31"/>
      <c r="CW676" s="31"/>
      <c r="CX676" s="31"/>
      <c r="CY676" s="31"/>
      <c r="CZ676" s="31"/>
      <c r="DA676" s="31"/>
      <c r="DB676" s="31"/>
      <c r="DC676" s="31"/>
      <c r="DD676" s="31"/>
      <c r="DE676" s="31"/>
      <c r="DF676" s="31"/>
      <c r="DG676" s="31"/>
      <c r="DH676" s="31"/>
      <c r="DI676" s="31"/>
      <c r="DJ676" s="31"/>
      <c r="DK676" s="31"/>
      <c r="DL676" s="31"/>
      <c r="DM676" s="31"/>
      <c r="DN676" s="31"/>
      <c r="DO676" s="31"/>
      <c r="DP676" s="31"/>
      <c r="DQ676" s="31"/>
      <c r="DR676" s="31"/>
      <c r="DS676" s="31"/>
      <c r="DT676" s="31"/>
      <c r="DU676" s="31"/>
      <c r="DV676" s="31"/>
      <c r="DW676" s="31"/>
    </row>
    <row r="677" customFormat="false" ht="15.75" hidden="false" customHeight="true" outlineLevel="0" collapsed="false">
      <c r="A677" s="21" t="n">
        <v>676</v>
      </c>
      <c r="B677" s="21" t="str">
        <f aca="false">IFERROR(VLOOKUP($A$1&amp;":"&amp;A677,'Finish order'!C:K,6,FALSE()),"")</f>
        <v/>
      </c>
      <c r="C677" s="21" t="str">
        <f aca="false">IFERROR(VLOOKUP(A$1&amp;":"&amp;A677,'Finish order'!$C:$K,9,FALSE()),"")</f>
        <v/>
      </c>
      <c r="D677" s="21" t="str">
        <f aca="false">IFERROR(VLOOKUP(A$1&amp;":"&amp;A677,'Finish order'!$C:$K,7,FALSE()),"")</f>
        <v/>
      </c>
      <c r="E677" s="29" t="str">
        <f aca="false">IFERROR(VLOOKUP($A$1&amp;":"&amp;A677,'Finish order'!C:K,5,FALSE()),"")</f>
        <v/>
      </c>
      <c r="F677" s="21" t="str">
        <f aca="false">IFERROR(VLOOKUP($A$1&amp;":"&amp;A677,'Finish order'!C:K,4,FALSE()),"")</f>
        <v/>
      </c>
      <c r="G677" s="21" t="str">
        <f aca="false" t="array" ref="G677:G677">IFERROR(SMALL(IF($D$2:$D1586=D677,$A$2:$A$911*1.001),1),"")</f>
        <v/>
      </c>
      <c r="H677" s="21" t="str">
        <f aca="false" t="array" ref="H677:H677">IFERROR(SMALL(IF($D$2:$D1586=D677,$A$2:$A$911*1.0001),2),"")</f>
        <v/>
      </c>
      <c r="I677" s="21" t="str">
        <f aca="false" t="array" ref="I677:I677">IFERROR(SMALL(IF($D$2:$D1586=D677,$A$2:$A$911*1.00001),3),"")</f>
        <v/>
      </c>
      <c r="J677" s="21" t="str">
        <f aca="false" t="array" ref="J677:J677">IFERROR(SMALL(IF($D$2:$D1586=D677,$A$2:$A$911*1.000001),4),"")</f>
        <v/>
      </c>
      <c r="K677" s="30" t="str">
        <f aca="false">IF(A677&lt;&gt;"", IF(COUNT(G677:J677)=4, SUM(G677:J677), "No"), "")</f>
        <v>No</v>
      </c>
      <c r="L677" s="30" t="str">
        <f aca="false">IF(A677&lt;&gt;"", IF(COUNT(G677:I677)=3, SUM(G677:I677), "No"), "")</f>
        <v>No</v>
      </c>
      <c r="M677" s="30" t="str">
        <f aca="false">IF(A677&lt;&gt;"", IF(COUNT(G677:H677)=2, SUM(G677:H677), "No"), "")</f>
        <v>No</v>
      </c>
      <c r="N677" s="30" t="str">
        <f aca="false">'Results 10 year vets'!$D677&amp;":"&amp;Table1[[#Headers],[Male]]</f>
        <v>:Male</v>
      </c>
      <c r="O677" s="31"/>
      <c r="P677" s="31"/>
      <c r="Q677" s="31"/>
      <c r="R677" s="31"/>
      <c r="S677" s="31"/>
      <c r="T677" s="31"/>
      <c r="U677" s="31"/>
      <c r="Z677" s="33" t="str">
        <f aca="false">IF(P677&lt;&gt;"", IF(COUNT(V677:Y677)=4, SUM(V677:Y677), "No"), "")</f>
        <v/>
      </c>
      <c r="AA677" s="33" t="str">
        <f aca="false">IF(P677&lt;&gt;"", IF(COUNT(V677:X677)=3, SUM(V677:X677), "No"), "")</f>
        <v/>
      </c>
      <c r="AB677" s="33" t="str">
        <f aca="false">IF(P677&lt;&gt;"", IF(COUNT(V677:W677)=2, SUM(V677:W677), "No"), "")</f>
        <v/>
      </c>
      <c r="AC677" s="33"/>
      <c r="AD677" s="31"/>
      <c r="AE677" s="31"/>
      <c r="AF677" s="31"/>
      <c r="AG677" s="31"/>
      <c r="AH677" s="31"/>
      <c r="AI677" s="31"/>
      <c r="AJ677" s="31"/>
      <c r="AK677" s="31"/>
      <c r="AL677" s="31"/>
      <c r="AM677" s="31"/>
      <c r="AN677" s="31"/>
      <c r="AO677" s="31"/>
      <c r="AP677" s="31"/>
      <c r="AQ677" s="31"/>
      <c r="AR677" s="31"/>
      <c r="AS677" s="31"/>
      <c r="AT677" s="31"/>
      <c r="AU677" s="31"/>
      <c r="AV677" s="31"/>
      <c r="AW677" s="31"/>
      <c r="AX677" s="31"/>
      <c r="AY677" s="31"/>
      <c r="AZ677" s="31"/>
      <c r="BA677" s="31"/>
      <c r="BB677" s="31"/>
      <c r="BC677" s="31"/>
      <c r="BD677" s="31"/>
      <c r="BE677" s="31"/>
      <c r="BF677" s="31"/>
      <c r="BG677" s="31"/>
      <c r="BH677" s="31"/>
      <c r="BI677" s="31"/>
      <c r="BJ677" s="31"/>
      <c r="BK677" s="31"/>
      <c r="BL677" s="31"/>
      <c r="BM677" s="31"/>
      <c r="BN677" s="31"/>
      <c r="BO677" s="31"/>
      <c r="BP677" s="31"/>
      <c r="BQ677" s="31"/>
      <c r="BR677" s="31"/>
      <c r="BS677" s="31"/>
      <c r="BT677" s="31"/>
      <c r="BU677" s="31"/>
      <c r="BV677" s="31"/>
      <c r="BW677" s="31"/>
      <c r="BX677" s="31"/>
      <c r="BY677" s="31"/>
      <c r="BZ677" s="31"/>
      <c r="CA677" s="31"/>
      <c r="CB677" s="31"/>
      <c r="CC677" s="31"/>
      <c r="CD677" s="31"/>
      <c r="CE677" s="31"/>
      <c r="CF677" s="31"/>
      <c r="CG677" s="31"/>
      <c r="CH677" s="31"/>
      <c r="CI677" s="31"/>
      <c r="CJ677" s="31"/>
      <c r="CK677" s="31"/>
      <c r="CL677" s="31"/>
      <c r="CM677" s="31"/>
      <c r="CN677" s="31"/>
      <c r="CO677" s="31"/>
      <c r="CP677" s="31"/>
      <c r="CQ677" s="31"/>
      <c r="CR677" s="31"/>
      <c r="CS677" s="31"/>
      <c r="CT677" s="31"/>
      <c r="CU677" s="31"/>
      <c r="CV677" s="31"/>
      <c r="CW677" s="31"/>
      <c r="CX677" s="31"/>
      <c r="CY677" s="31"/>
      <c r="CZ677" s="31"/>
      <c r="DA677" s="31"/>
      <c r="DB677" s="31"/>
      <c r="DC677" s="31"/>
      <c r="DD677" s="31"/>
      <c r="DE677" s="31"/>
      <c r="DF677" s="31"/>
      <c r="DG677" s="31"/>
      <c r="DH677" s="31"/>
      <c r="DI677" s="31"/>
      <c r="DJ677" s="31"/>
      <c r="DK677" s="31"/>
      <c r="DL677" s="31"/>
      <c r="DM677" s="31"/>
      <c r="DN677" s="31"/>
      <c r="DO677" s="31"/>
      <c r="DP677" s="31"/>
      <c r="DQ677" s="31"/>
      <c r="DR677" s="31"/>
      <c r="DS677" s="31"/>
      <c r="DT677" s="31"/>
      <c r="DU677" s="31"/>
      <c r="DV677" s="31"/>
      <c r="DW677" s="31"/>
    </row>
    <row r="678" customFormat="false" ht="15.75" hidden="false" customHeight="true" outlineLevel="0" collapsed="false">
      <c r="A678" s="21" t="n">
        <v>677</v>
      </c>
      <c r="B678" s="21" t="str">
        <f aca="false">IFERROR(VLOOKUP($A$1&amp;":"&amp;A678,'Finish order'!C:K,6,FALSE()),"")</f>
        <v/>
      </c>
      <c r="C678" s="21" t="str">
        <f aca="false">IFERROR(VLOOKUP(A$1&amp;":"&amp;A678,'Finish order'!$C:$K,9,FALSE()),"")</f>
        <v/>
      </c>
      <c r="D678" s="21" t="str">
        <f aca="false">IFERROR(VLOOKUP(A$1&amp;":"&amp;A678,'Finish order'!$C:$K,7,FALSE()),"")</f>
        <v/>
      </c>
      <c r="E678" s="29" t="str">
        <f aca="false">IFERROR(VLOOKUP($A$1&amp;":"&amp;A678,'Finish order'!C:K,5,FALSE()),"")</f>
        <v/>
      </c>
      <c r="F678" s="21" t="str">
        <f aca="false">IFERROR(VLOOKUP($A$1&amp;":"&amp;A678,'Finish order'!C:K,4,FALSE()),"")</f>
        <v/>
      </c>
      <c r="G678" s="21" t="str">
        <f aca="false" t="array" ref="G678:G678">IFERROR(SMALL(IF($D$2:$D1587=D678,$A$2:$A$911*1.001),1),"")</f>
        <v/>
      </c>
      <c r="H678" s="21" t="str">
        <f aca="false" t="array" ref="H678:H678">IFERROR(SMALL(IF($D$2:$D1587=D678,$A$2:$A$911*1.0001),2),"")</f>
        <v/>
      </c>
      <c r="I678" s="21" t="str">
        <f aca="false" t="array" ref="I678:I678">IFERROR(SMALL(IF($D$2:$D1587=D678,$A$2:$A$911*1.00001),3),"")</f>
        <v/>
      </c>
      <c r="J678" s="21" t="str">
        <f aca="false" t="array" ref="J678:J678">IFERROR(SMALL(IF($D$2:$D1587=D678,$A$2:$A$911*1.000001),4),"")</f>
        <v/>
      </c>
      <c r="K678" s="30" t="str">
        <f aca="false">IF(A678&lt;&gt;"", IF(COUNT(G678:J678)=4, SUM(G678:J678), "No"), "")</f>
        <v>No</v>
      </c>
      <c r="L678" s="30" t="str">
        <f aca="false">IF(A678&lt;&gt;"", IF(COUNT(G678:I678)=3, SUM(G678:I678), "No"), "")</f>
        <v>No</v>
      </c>
      <c r="M678" s="30" t="str">
        <f aca="false">IF(A678&lt;&gt;"", IF(COUNT(G678:H678)=2, SUM(G678:H678), "No"), "")</f>
        <v>No</v>
      </c>
      <c r="N678" s="30" t="str">
        <f aca="false">'Results 10 year vets'!$D678&amp;":"&amp;Table1[[#Headers],[Male]]</f>
        <v>:Male</v>
      </c>
      <c r="O678" s="31"/>
      <c r="P678" s="31"/>
      <c r="Q678" s="31"/>
      <c r="R678" s="31"/>
      <c r="S678" s="31"/>
      <c r="T678" s="31"/>
      <c r="U678" s="31"/>
      <c r="Z678" s="33" t="str">
        <f aca="false">IF(P678&lt;&gt;"", IF(COUNT(V678:Y678)=4, SUM(V678:Y678), "No"), "")</f>
        <v/>
      </c>
      <c r="AA678" s="33" t="str">
        <f aca="false">IF(P678&lt;&gt;"", IF(COUNT(V678:X678)=3, SUM(V678:X678), "No"), "")</f>
        <v/>
      </c>
      <c r="AB678" s="33" t="str">
        <f aca="false">IF(P678&lt;&gt;"", IF(COUNT(V678:W678)=2, SUM(V678:W678), "No"), "")</f>
        <v/>
      </c>
      <c r="AC678" s="33"/>
      <c r="AD678" s="31"/>
      <c r="AE678" s="31"/>
      <c r="AF678" s="31"/>
      <c r="AG678" s="31"/>
      <c r="AH678" s="31"/>
      <c r="AI678" s="31"/>
      <c r="AJ678" s="31"/>
      <c r="AK678" s="31"/>
      <c r="AL678" s="31"/>
      <c r="AM678" s="31"/>
      <c r="AN678" s="31"/>
      <c r="AO678" s="31"/>
      <c r="AP678" s="31"/>
      <c r="AQ678" s="31"/>
      <c r="AR678" s="31"/>
      <c r="AS678" s="31"/>
      <c r="AT678" s="31"/>
      <c r="AU678" s="31"/>
      <c r="AV678" s="31"/>
      <c r="AW678" s="31"/>
      <c r="AX678" s="31"/>
      <c r="AY678" s="31"/>
      <c r="AZ678" s="31"/>
      <c r="BA678" s="31"/>
      <c r="BB678" s="31"/>
      <c r="BC678" s="31"/>
      <c r="BD678" s="31"/>
      <c r="BE678" s="31"/>
      <c r="BF678" s="31"/>
      <c r="BG678" s="31"/>
      <c r="BH678" s="31"/>
      <c r="BI678" s="31"/>
      <c r="BJ678" s="31"/>
      <c r="BK678" s="31"/>
      <c r="BL678" s="31"/>
      <c r="BM678" s="31"/>
      <c r="BN678" s="31"/>
      <c r="BO678" s="31"/>
      <c r="BP678" s="31"/>
      <c r="BQ678" s="31"/>
      <c r="BR678" s="31"/>
      <c r="BS678" s="31"/>
      <c r="BT678" s="31"/>
      <c r="BU678" s="31"/>
      <c r="BV678" s="31"/>
      <c r="BW678" s="31"/>
      <c r="BX678" s="31"/>
      <c r="BY678" s="31"/>
      <c r="BZ678" s="31"/>
      <c r="CA678" s="31"/>
      <c r="CB678" s="31"/>
      <c r="CC678" s="31"/>
      <c r="CD678" s="31"/>
      <c r="CE678" s="31"/>
      <c r="CF678" s="31"/>
      <c r="CG678" s="31"/>
      <c r="CH678" s="31"/>
      <c r="CI678" s="31"/>
      <c r="CJ678" s="31"/>
      <c r="CK678" s="31"/>
      <c r="CL678" s="31"/>
      <c r="CM678" s="31"/>
      <c r="CN678" s="31"/>
      <c r="CO678" s="31"/>
      <c r="CP678" s="31"/>
      <c r="CQ678" s="31"/>
      <c r="CR678" s="31"/>
      <c r="CS678" s="31"/>
      <c r="CT678" s="31"/>
      <c r="CU678" s="31"/>
      <c r="CV678" s="31"/>
      <c r="CW678" s="31"/>
      <c r="CX678" s="31"/>
      <c r="CY678" s="31"/>
      <c r="CZ678" s="31"/>
      <c r="DA678" s="31"/>
      <c r="DB678" s="31"/>
      <c r="DC678" s="31"/>
      <c r="DD678" s="31"/>
      <c r="DE678" s="31"/>
      <c r="DF678" s="31"/>
      <c r="DG678" s="31"/>
      <c r="DH678" s="31"/>
      <c r="DI678" s="31"/>
      <c r="DJ678" s="31"/>
      <c r="DK678" s="31"/>
      <c r="DL678" s="31"/>
      <c r="DM678" s="31"/>
      <c r="DN678" s="31"/>
      <c r="DO678" s="31"/>
      <c r="DP678" s="31"/>
      <c r="DQ678" s="31"/>
      <c r="DR678" s="31"/>
      <c r="DS678" s="31"/>
      <c r="DT678" s="31"/>
      <c r="DU678" s="31"/>
      <c r="DV678" s="31"/>
      <c r="DW678" s="31"/>
    </row>
    <row r="679" customFormat="false" ht="15.75" hidden="false" customHeight="true" outlineLevel="0" collapsed="false">
      <c r="A679" s="21" t="n">
        <v>678</v>
      </c>
      <c r="B679" s="21" t="str">
        <f aca="false">IFERROR(VLOOKUP($A$1&amp;":"&amp;A679,'Finish order'!C:K,6,FALSE()),"")</f>
        <v/>
      </c>
      <c r="C679" s="21" t="str">
        <f aca="false">IFERROR(VLOOKUP(A$1&amp;":"&amp;A679,'Finish order'!$C:$K,9,FALSE()),"")</f>
        <v/>
      </c>
      <c r="D679" s="21" t="str">
        <f aca="false">IFERROR(VLOOKUP(A$1&amp;":"&amp;A679,'Finish order'!$C:$K,7,FALSE()),"")</f>
        <v/>
      </c>
      <c r="E679" s="29" t="str">
        <f aca="false">IFERROR(VLOOKUP($A$1&amp;":"&amp;A679,'Finish order'!C:K,5,FALSE()),"")</f>
        <v/>
      </c>
      <c r="F679" s="21" t="str">
        <f aca="false">IFERROR(VLOOKUP($A$1&amp;":"&amp;A679,'Finish order'!C:K,4,FALSE()),"")</f>
        <v/>
      </c>
      <c r="G679" s="21" t="str">
        <f aca="false" t="array" ref="G679:G679">IFERROR(SMALL(IF($D$2:$D1588=D679,$A$2:$A$911*1.001),1),"")</f>
        <v/>
      </c>
      <c r="H679" s="21" t="str">
        <f aca="false" t="array" ref="H679:H679">IFERROR(SMALL(IF($D$2:$D1588=D679,$A$2:$A$911*1.0001),2),"")</f>
        <v/>
      </c>
      <c r="I679" s="21" t="str">
        <f aca="false" t="array" ref="I679:I679">IFERROR(SMALL(IF($D$2:$D1588=D679,$A$2:$A$911*1.00001),3),"")</f>
        <v/>
      </c>
      <c r="J679" s="21" t="str">
        <f aca="false" t="array" ref="J679:J679">IFERROR(SMALL(IF($D$2:$D1588=D679,$A$2:$A$911*1.000001),4),"")</f>
        <v/>
      </c>
      <c r="K679" s="30" t="str">
        <f aca="false">IF(A679&lt;&gt;"", IF(COUNT(G679:J679)=4, SUM(G679:J679), "No"), "")</f>
        <v>No</v>
      </c>
      <c r="L679" s="30" t="str">
        <f aca="false">IF(A679&lt;&gt;"", IF(COUNT(G679:I679)=3, SUM(G679:I679), "No"), "")</f>
        <v>No</v>
      </c>
      <c r="M679" s="30" t="str">
        <f aca="false">IF(A679&lt;&gt;"", IF(COUNT(G679:H679)=2, SUM(G679:H679), "No"), "")</f>
        <v>No</v>
      </c>
      <c r="N679" s="30" t="str">
        <f aca="false">'Results 10 year vets'!$D679&amp;":"&amp;Table1[[#Headers],[Male]]</f>
        <v>:Male</v>
      </c>
      <c r="O679" s="31"/>
      <c r="P679" s="31"/>
      <c r="Q679" s="31"/>
      <c r="R679" s="31"/>
      <c r="S679" s="31"/>
      <c r="T679" s="31"/>
      <c r="U679" s="31"/>
      <c r="Z679" s="33" t="str">
        <f aca="false">IF(P679&lt;&gt;"", IF(COUNT(V679:Y679)=4, SUM(V679:Y679), "No"), "")</f>
        <v/>
      </c>
      <c r="AA679" s="33" t="str">
        <f aca="false">IF(P679&lt;&gt;"", IF(COUNT(V679:X679)=3, SUM(V679:X679), "No"), "")</f>
        <v/>
      </c>
      <c r="AB679" s="33" t="str">
        <f aca="false">IF(P679&lt;&gt;"", IF(COUNT(V679:W679)=2, SUM(V679:W679), "No"), "")</f>
        <v/>
      </c>
      <c r="AC679" s="33"/>
      <c r="AD679" s="31"/>
      <c r="AE679" s="31"/>
      <c r="AF679" s="31"/>
      <c r="AG679" s="31"/>
      <c r="AH679" s="31"/>
      <c r="AI679" s="31"/>
      <c r="AJ679" s="31"/>
      <c r="AK679" s="31"/>
      <c r="AL679" s="31"/>
      <c r="AM679" s="31"/>
      <c r="AN679" s="31"/>
      <c r="AO679" s="31"/>
      <c r="AP679" s="31"/>
      <c r="AQ679" s="31"/>
      <c r="AR679" s="31"/>
      <c r="AS679" s="31"/>
      <c r="AT679" s="31"/>
      <c r="AU679" s="31"/>
      <c r="AV679" s="31"/>
      <c r="AW679" s="31"/>
      <c r="AX679" s="31"/>
      <c r="AY679" s="31"/>
      <c r="AZ679" s="31"/>
      <c r="BA679" s="31"/>
      <c r="BB679" s="31"/>
      <c r="BC679" s="31"/>
      <c r="BD679" s="31"/>
      <c r="BE679" s="31"/>
      <c r="BF679" s="31"/>
      <c r="BG679" s="31"/>
      <c r="BH679" s="31"/>
      <c r="BI679" s="31"/>
      <c r="BJ679" s="31"/>
      <c r="BK679" s="31"/>
      <c r="BL679" s="31"/>
      <c r="BM679" s="31"/>
      <c r="BN679" s="31"/>
      <c r="BO679" s="31"/>
      <c r="BP679" s="31"/>
      <c r="BQ679" s="31"/>
      <c r="BR679" s="31"/>
      <c r="BS679" s="31"/>
      <c r="BT679" s="31"/>
      <c r="BU679" s="31"/>
      <c r="BV679" s="31"/>
      <c r="BW679" s="31"/>
      <c r="BX679" s="31"/>
      <c r="BY679" s="31"/>
      <c r="BZ679" s="31"/>
      <c r="CA679" s="31"/>
      <c r="CB679" s="31"/>
      <c r="CC679" s="31"/>
      <c r="CD679" s="31"/>
      <c r="CE679" s="31"/>
      <c r="CF679" s="31"/>
      <c r="CG679" s="31"/>
      <c r="CH679" s="31"/>
      <c r="CI679" s="31"/>
      <c r="CJ679" s="31"/>
      <c r="CK679" s="31"/>
      <c r="CL679" s="31"/>
      <c r="CM679" s="31"/>
      <c r="CN679" s="31"/>
      <c r="CO679" s="31"/>
      <c r="CP679" s="31"/>
      <c r="CQ679" s="31"/>
      <c r="CR679" s="31"/>
      <c r="CS679" s="31"/>
      <c r="CT679" s="31"/>
      <c r="CU679" s="31"/>
      <c r="CV679" s="31"/>
      <c r="CW679" s="31"/>
      <c r="CX679" s="31"/>
      <c r="CY679" s="31"/>
      <c r="CZ679" s="31"/>
      <c r="DA679" s="31"/>
      <c r="DB679" s="31"/>
      <c r="DC679" s="31"/>
      <c r="DD679" s="31"/>
      <c r="DE679" s="31"/>
      <c r="DF679" s="31"/>
      <c r="DG679" s="31"/>
      <c r="DH679" s="31"/>
      <c r="DI679" s="31"/>
      <c r="DJ679" s="31"/>
      <c r="DK679" s="31"/>
      <c r="DL679" s="31"/>
      <c r="DM679" s="31"/>
      <c r="DN679" s="31"/>
      <c r="DO679" s="31"/>
      <c r="DP679" s="31"/>
      <c r="DQ679" s="31"/>
      <c r="DR679" s="31"/>
      <c r="DS679" s="31"/>
      <c r="DT679" s="31"/>
      <c r="DU679" s="31"/>
      <c r="DV679" s="31"/>
      <c r="DW679" s="31"/>
    </row>
    <row r="680" customFormat="false" ht="15.75" hidden="false" customHeight="true" outlineLevel="0" collapsed="false">
      <c r="A680" s="21" t="n">
        <v>679</v>
      </c>
      <c r="B680" s="21" t="str">
        <f aca="false">IFERROR(VLOOKUP($A$1&amp;":"&amp;A680,'Finish order'!C:K,6,FALSE()),"")</f>
        <v/>
      </c>
      <c r="C680" s="21" t="str">
        <f aca="false">IFERROR(VLOOKUP(A$1&amp;":"&amp;A680,'Finish order'!$C:$K,9,FALSE()),"")</f>
        <v/>
      </c>
      <c r="D680" s="21" t="str">
        <f aca="false">IFERROR(VLOOKUP(A$1&amp;":"&amp;A680,'Finish order'!$C:$K,7,FALSE()),"")</f>
        <v/>
      </c>
      <c r="E680" s="29" t="str">
        <f aca="false">IFERROR(VLOOKUP($A$1&amp;":"&amp;A680,'Finish order'!C:K,5,FALSE()),"")</f>
        <v/>
      </c>
      <c r="F680" s="21" t="str">
        <f aca="false">IFERROR(VLOOKUP($A$1&amp;":"&amp;A680,'Finish order'!C:K,4,FALSE()),"")</f>
        <v/>
      </c>
      <c r="G680" s="21" t="str">
        <f aca="false" t="array" ref="G680:G680">IFERROR(SMALL(IF($D$2:$D1589=D680,$A$2:$A$911*1.001),1),"")</f>
        <v/>
      </c>
      <c r="H680" s="21" t="str">
        <f aca="false" t="array" ref="H680:H680">IFERROR(SMALL(IF($D$2:$D1589=D680,$A$2:$A$911*1.0001),2),"")</f>
        <v/>
      </c>
      <c r="I680" s="21" t="str">
        <f aca="false" t="array" ref="I680:I680">IFERROR(SMALL(IF($D$2:$D1589=D680,$A$2:$A$911*1.00001),3),"")</f>
        <v/>
      </c>
      <c r="J680" s="21" t="str">
        <f aca="false" t="array" ref="J680:J680">IFERROR(SMALL(IF($D$2:$D1589=D680,$A$2:$A$911*1.000001),4),"")</f>
        <v/>
      </c>
      <c r="K680" s="30" t="str">
        <f aca="false">IF(A680&lt;&gt;"", IF(COUNT(G680:J680)=4, SUM(G680:J680), "No"), "")</f>
        <v>No</v>
      </c>
      <c r="L680" s="30" t="str">
        <f aca="false">IF(A680&lt;&gt;"", IF(COUNT(G680:I680)=3, SUM(G680:I680), "No"), "")</f>
        <v>No</v>
      </c>
      <c r="M680" s="30" t="str">
        <f aca="false">IF(A680&lt;&gt;"", IF(COUNT(G680:H680)=2, SUM(G680:H680), "No"), "")</f>
        <v>No</v>
      </c>
      <c r="N680" s="30" t="str">
        <f aca="false">'Results 10 year vets'!$D680&amp;":"&amp;Table1[[#Headers],[Male]]</f>
        <v>:Male</v>
      </c>
      <c r="O680" s="31"/>
      <c r="P680" s="31"/>
      <c r="Q680" s="31"/>
      <c r="R680" s="31"/>
      <c r="S680" s="31"/>
      <c r="T680" s="31"/>
      <c r="U680" s="31"/>
      <c r="Z680" s="33" t="str">
        <f aca="false">IF(P680&lt;&gt;"", IF(COUNT(V680:Y680)=4, SUM(V680:Y680), "No"), "")</f>
        <v/>
      </c>
      <c r="AA680" s="33" t="str">
        <f aca="false">IF(P680&lt;&gt;"", IF(COUNT(V680:X680)=3, SUM(V680:X680), "No"), "")</f>
        <v/>
      </c>
      <c r="AB680" s="33" t="str">
        <f aca="false">IF(P680&lt;&gt;"", IF(COUNT(V680:W680)=2, SUM(V680:W680), "No"), "")</f>
        <v/>
      </c>
      <c r="AC680" s="33"/>
      <c r="AD680" s="31"/>
      <c r="AE680" s="31"/>
      <c r="AF680" s="31"/>
      <c r="AG680" s="31"/>
      <c r="AH680" s="31"/>
      <c r="AI680" s="31"/>
      <c r="AJ680" s="31"/>
      <c r="AK680" s="31"/>
      <c r="AL680" s="31"/>
      <c r="AM680" s="31"/>
      <c r="AN680" s="31"/>
      <c r="AO680" s="31"/>
      <c r="AP680" s="31"/>
      <c r="AQ680" s="31"/>
      <c r="AR680" s="31"/>
      <c r="AS680" s="31"/>
      <c r="AT680" s="31"/>
      <c r="AU680" s="31"/>
      <c r="AV680" s="31"/>
      <c r="AW680" s="31"/>
      <c r="AX680" s="31"/>
      <c r="AY680" s="31"/>
      <c r="AZ680" s="31"/>
      <c r="BA680" s="31"/>
      <c r="BB680" s="31"/>
      <c r="BC680" s="31"/>
      <c r="BD680" s="31"/>
      <c r="BE680" s="31"/>
      <c r="BF680" s="31"/>
      <c r="BG680" s="31"/>
      <c r="BH680" s="31"/>
      <c r="BI680" s="31"/>
      <c r="BJ680" s="31"/>
      <c r="BK680" s="31"/>
      <c r="BL680" s="31"/>
      <c r="BM680" s="31"/>
      <c r="BN680" s="31"/>
      <c r="BO680" s="31"/>
      <c r="BP680" s="31"/>
      <c r="BQ680" s="31"/>
      <c r="BR680" s="31"/>
      <c r="BS680" s="31"/>
      <c r="BT680" s="31"/>
      <c r="BU680" s="31"/>
      <c r="BV680" s="31"/>
      <c r="BW680" s="31"/>
      <c r="BX680" s="31"/>
      <c r="BY680" s="31"/>
      <c r="BZ680" s="31"/>
      <c r="CA680" s="31"/>
      <c r="CB680" s="31"/>
      <c r="CC680" s="31"/>
      <c r="CD680" s="31"/>
      <c r="CE680" s="31"/>
      <c r="CF680" s="31"/>
      <c r="CG680" s="31"/>
      <c r="CH680" s="31"/>
      <c r="CI680" s="31"/>
      <c r="CJ680" s="31"/>
      <c r="CK680" s="31"/>
      <c r="CL680" s="31"/>
      <c r="CM680" s="31"/>
      <c r="CN680" s="31"/>
      <c r="CO680" s="31"/>
      <c r="CP680" s="31"/>
      <c r="CQ680" s="31"/>
      <c r="CR680" s="31"/>
      <c r="CS680" s="31"/>
      <c r="CT680" s="31"/>
      <c r="CU680" s="31"/>
      <c r="CV680" s="31"/>
      <c r="CW680" s="31"/>
      <c r="CX680" s="31"/>
      <c r="CY680" s="31"/>
      <c r="CZ680" s="31"/>
      <c r="DA680" s="31"/>
      <c r="DB680" s="31"/>
      <c r="DC680" s="31"/>
      <c r="DD680" s="31"/>
      <c r="DE680" s="31"/>
      <c r="DF680" s="31"/>
      <c r="DG680" s="31"/>
      <c r="DH680" s="31"/>
      <c r="DI680" s="31"/>
      <c r="DJ680" s="31"/>
      <c r="DK680" s="31"/>
      <c r="DL680" s="31"/>
      <c r="DM680" s="31"/>
      <c r="DN680" s="31"/>
      <c r="DO680" s="31"/>
      <c r="DP680" s="31"/>
      <c r="DQ680" s="31"/>
      <c r="DR680" s="31"/>
      <c r="DS680" s="31"/>
      <c r="DT680" s="31"/>
      <c r="DU680" s="31"/>
      <c r="DV680" s="31"/>
      <c r="DW680" s="31"/>
    </row>
    <row r="681" customFormat="false" ht="15.75" hidden="false" customHeight="true" outlineLevel="0" collapsed="false">
      <c r="A681" s="21" t="n">
        <v>680</v>
      </c>
      <c r="B681" s="21" t="str">
        <f aca="false">IFERROR(VLOOKUP($A$1&amp;":"&amp;A681,'Finish order'!C:K,6,FALSE()),"")</f>
        <v/>
      </c>
      <c r="C681" s="21" t="str">
        <f aca="false">IFERROR(VLOOKUP(A$1&amp;":"&amp;A681,'Finish order'!$C:$K,9,FALSE()),"")</f>
        <v/>
      </c>
      <c r="D681" s="21" t="str">
        <f aca="false">IFERROR(VLOOKUP(A$1&amp;":"&amp;A681,'Finish order'!$C:$K,7,FALSE()),"")</f>
        <v/>
      </c>
      <c r="E681" s="29" t="str">
        <f aca="false">IFERROR(VLOOKUP($A$1&amp;":"&amp;A681,'Finish order'!C:K,5,FALSE()),"")</f>
        <v/>
      </c>
      <c r="F681" s="21" t="str">
        <f aca="false">IFERROR(VLOOKUP($A$1&amp;":"&amp;A681,'Finish order'!C:K,4,FALSE()),"")</f>
        <v/>
      </c>
      <c r="G681" s="21" t="str">
        <f aca="false" t="array" ref="G681:G681">IFERROR(SMALL(IF($D$2:$D1590=D681,$A$2:$A$911*1.001),1),"")</f>
        <v/>
      </c>
      <c r="H681" s="21" t="str">
        <f aca="false" t="array" ref="H681:H681">IFERROR(SMALL(IF($D$2:$D1590=D681,$A$2:$A$911*1.0001),2),"")</f>
        <v/>
      </c>
      <c r="I681" s="21" t="str">
        <f aca="false" t="array" ref="I681:I681">IFERROR(SMALL(IF($D$2:$D1590=D681,$A$2:$A$911*1.00001),3),"")</f>
        <v/>
      </c>
      <c r="J681" s="21" t="str">
        <f aca="false" t="array" ref="J681:J681">IFERROR(SMALL(IF($D$2:$D1590=D681,$A$2:$A$911*1.000001),4),"")</f>
        <v/>
      </c>
      <c r="K681" s="30" t="str">
        <f aca="false">IF(A681&lt;&gt;"", IF(COUNT(G681:J681)=4, SUM(G681:J681), "No"), "")</f>
        <v>No</v>
      </c>
      <c r="L681" s="30" t="str">
        <f aca="false">IF(A681&lt;&gt;"", IF(COUNT(G681:I681)=3, SUM(G681:I681), "No"), "")</f>
        <v>No</v>
      </c>
      <c r="M681" s="30" t="str">
        <f aca="false">IF(A681&lt;&gt;"", IF(COUNT(G681:H681)=2, SUM(G681:H681), "No"), "")</f>
        <v>No</v>
      </c>
      <c r="N681" s="30" t="str">
        <f aca="false">'Results 10 year vets'!$D681&amp;":"&amp;Table1[[#Headers],[Male]]</f>
        <v>:Male</v>
      </c>
      <c r="O681" s="31"/>
      <c r="P681" s="31"/>
      <c r="Q681" s="31"/>
      <c r="R681" s="31"/>
      <c r="S681" s="31"/>
      <c r="T681" s="31"/>
      <c r="U681" s="31"/>
      <c r="Z681" s="33" t="str">
        <f aca="false">IF(P681&lt;&gt;"", IF(COUNT(V681:Y681)=4, SUM(V681:Y681), "No"), "")</f>
        <v/>
      </c>
      <c r="AA681" s="33" t="str">
        <f aca="false">IF(P681&lt;&gt;"", IF(COUNT(V681:X681)=3, SUM(V681:X681), "No"), "")</f>
        <v/>
      </c>
      <c r="AB681" s="33" t="str">
        <f aca="false">IF(P681&lt;&gt;"", IF(COUNT(V681:W681)=2, SUM(V681:W681), "No"), "")</f>
        <v/>
      </c>
      <c r="AC681" s="33"/>
      <c r="AD681" s="31"/>
      <c r="AE681" s="31"/>
      <c r="AF681" s="31"/>
      <c r="AG681" s="31"/>
      <c r="AH681" s="31"/>
      <c r="AI681" s="31"/>
      <c r="AJ681" s="31"/>
      <c r="AK681" s="31"/>
      <c r="AL681" s="31"/>
      <c r="AM681" s="31"/>
      <c r="AN681" s="31"/>
      <c r="AO681" s="31"/>
      <c r="AP681" s="31"/>
      <c r="AQ681" s="31"/>
      <c r="AR681" s="31"/>
      <c r="AS681" s="31"/>
      <c r="AT681" s="31"/>
      <c r="AU681" s="31"/>
      <c r="AV681" s="31"/>
      <c r="AW681" s="31"/>
      <c r="AX681" s="31"/>
      <c r="AY681" s="31"/>
      <c r="AZ681" s="31"/>
      <c r="BA681" s="31"/>
      <c r="BB681" s="31"/>
      <c r="BC681" s="31"/>
      <c r="BD681" s="31"/>
      <c r="BE681" s="31"/>
      <c r="BF681" s="31"/>
      <c r="BG681" s="31"/>
      <c r="BH681" s="31"/>
      <c r="BI681" s="31"/>
      <c r="BJ681" s="31"/>
      <c r="BK681" s="31"/>
      <c r="BL681" s="31"/>
      <c r="BM681" s="31"/>
      <c r="BN681" s="31"/>
      <c r="BO681" s="31"/>
      <c r="BP681" s="31"/>
      <c r="BQ681" s="31"/>
      <c r="BR681" s="31"/>
      <c r="BS681" s="31"/>
      <c r="BT681" s="31"/>
      <c r="BU681" s="31"/>
      <c r="BV681" s="31"/>
      <c r="BW681" s="31"/>
      <c r="BX681" s="31"/>
      <c r="BY681" s="31"/>
      <c r="BZ681" s="31"/>
      <c r="CA681" s="31"/>
      <c r="CB681" s="31"/>
      <c r="CC681" s="31"/>
      <c r="CD681" s="31"/>
      <c r="CE681" s="31"/>
      <c r="CF681" s="31"/>
      <c r="CG681" s="31"/>
      <c r="CH681" s="31"/>
      <c r="CI681" s="31"/>
      <c r="CJ681" s="31"/>
      <c r="CK681" s="31"/>
      <c r="CL681" s="31"/>
      <c r="CM681" s="31"/>
      <c r="CN681" s="31"/>
      <c r="CO681" s="31"/>
      <c r="CP681" s="31"/>
      <c r="CQ681" s="31"/>
      <c r="CR681" s="31"/>
      <c r="CS681" s="31"/>
      <c r="CT681" s="31"/>
      <c r="CU681" s="31"/>
      <c r="CV681" s="31"/>
      <c r="CW681" s="31"/>
      <c r="CX681" s="31"/>
      <c r="CY681" s="31"/>
      <c r="CZ681" s="31"/>
      <c r="DA681" s="31"/>
      <c r="DB681" s="31"/>
      <c r="DC681" s="31"/>
      <c r="DD681" s="31"/>
      <c r="DE681" s="31"/>
      <c r="DF681" s="31"/>
      <c r="DG681" s="31"/>
      <c r="DH681" s="31"/>
      <c r="DI681" s="31"/>
      <c r="DJ681" s="31"/>
      <c r="DK681" s="31"/>
      <c r="DL681" s="31"/>
      <c r="DM681" s="31"/>
      <c r="DN681" s="31"/>
      <c r="DO681" s="31"/>
      <c r="DP681" s="31"/>
      <c r="DQ681" s="31"/>
      <c r="DR681" s="31"/>
      <c r="DS681" s="31"/>
      <c r="DT681" s="31"/>
      <c r="DU681" s="31"/>
      <c r="DV681" s="31"/>
      <c r="DW681" s="31"/>
    </row>
    <row r="682" customFormat="false" ht="15.75" hidden="false" customHeight="true" outlineLevel="0" collapsed="false">
      <c r="A682" s="21" t="n">
        <v>681</v>
      </c>
      <c r="B682" s="21" t="str">
        <f aca="false">IFERROR(VLOOKUP($A$1&amp;":"&amp;A682,'Finish order'!C:K,6,FALSE()),"")</f>
        <v/>
      </c>
      <c r="C682" s="21" t="str">
        <f aca="false">IFERROR(VLOOKUP(A$1&amp;":"&amp;A682,'Finish order'!$C:$K,9,FALSE()),"")</f>
        <v/>
      </c>
      <c r="D682" s="21" t="str">
        <f aca="false">IFERROR(VLOOKUP(A$1&amp;":"&amp;A682,'Finish order'!$C:$K,7,FALSE()),"")</f>
        <v/>
      </c>
      <c r="E682" s="29" t="str">
        <f aca="false">IFERROR(VLOOKUP($A$1&amp;":"&amp;A682,'Finish order'!C:K,5,FALSE()),"")</f>
        <v/>
      </c>
      <c r="F682" s="21" t="str">
        <f aca="false">IFERROR(VLOOKUP($A$1&amp;":"&amp;A682,'Finish order'!C:K,4,FALSE()),"")</f>
        <v/>
      </c>
      <c r="G682" s="21" t="str">
        <f aca="false" t="array" ref="G682:G682">IFERROR(SMALL(IF($D$2:$D1591=D682,$A$2:$A$911*1.001),1),"")</f>
        <v/>
      </c>
      <c r="H682" s="21" t="str">
        <f aca="false" t="array" ref="H682:H682">IFERROR(SMALL(IF($D$2:$D1591=D682,$A$2:$A$911*1.0001),2),"")</f>
        <v/>
      </c>
      <c r="I682" s="21" t="str">
        <f aca="false" t="array" ref="I682:I682">IFERROR(SMALL(IF($D$2:$D1591=D682,$A$2:$A$911*1.00001),3),"")</f>
        <v/>
      </c>
      <c r="J682" s="21" t="str">
        <f aca="false" t="array" ref="J682:J682">IFERROR(SMALL(IF($D$2:$D1591=D682,$A$2:$A$911*1.000001),4),"")</f>
        <v/>
      </c>
      <c r="K682" s="30" t="str">
        <f aca="false">IF(A682&lt;&gt;"", IF(COUNT(G682:J682)=4, SUM(G682:J682), "No"), "")</f>
        <v>No</v>
      </c>
      <c r="L682" s="30" t="str">
        <f aca="false">IF(A682&lt;&gt;"", IF(COUNT(G682:I682)=3, SUM(G682:I682), "No"), "")</f>
        <v>No</v>
      </c>
      <c r="M682" s="30" t="str">
        <f aca="false">IF(A682&lt;&gt;"", IF(COUNT(G682:H682)=2, SUM(G682:H682), "No"), "")</f>
        <v>No</v>
      </c>
      <c r="N682" s="30" t="str">
        <f aca="false">'Results 10 year vets'!$D682&amp;":"&amp;Table1[[#Headers],[Male]]</f>
        <v>:Male</v>
      </c>
      <c r="O682" s="31"/>
      <c r="P682" s="31"/>
      <c r="Q682" s="31"/>
      <c r="R682" s="31"/>
      <c r="S682" s="31"/>
      <c r="T682" s="31"/>
      <c r="U682" s="31"/>
      <c r="Z682" s="33" t="str">
        <f aca="false">IF(P682&lt;&gt;"", IF(COUNT(V682:Y682)=4, SUM(V682:Y682), "No"), "")</f>
        <v/>
      </c>
      <c r="AA682" s="33" t="str">
        <f aca="false">IF(P682&lt;&gt;"", IF(COUNT(V682:X682)=3, SUM(V682:X682), "No"), "")</f>
        <v/>
      </c>
      <c r="AB682" s="33" t="str">
        <f aca="false">IF(P682&lt;&gt;"", IF(COUNT(V682:W682)=2, SUM(V682:W682), "No"), "")</f>
        <v/>
      </c>
      <c r="AC682" s="33"/>
      <c r="AD682" s="31"/>
      <c r="AE682" s="31"/>
      <c r="AF682" s="31"/>
      <c r="AG682" s="31"/>
      <c r="AH682" s="31"/>
      <c r="AI682" s="31"/>
      <c r="AJ682" s="31"/>
      <c r="AK682" s="31"/>
      <c r="AL682" s="31"/>
      <c r="AM682" s="31"/>
      <c r="AN682" s="31"/>
      <c r="AO682" s="31"/>
      <c r="AP682" s="31"/>
      <c r="AQ682" s="31"/>
      <c r="AR682" s="31"/>
      <c r="AS682" s="31"/>
      <c r="AT682" s="31"/>
      <c r="AU682" s="31"/>
      <c r="AV682" s="31"/>
      <c r="AW682" s="31"/>
      <c r="AX682" s="31"/>
      <c r="AY682" s="31"/>
      <c r="AZ682" s="31"/>
      <c r="BA682" s="31"/>
      <c r="BB682" s="31"/>
      <c r="BC682" s="31"/>
      <c r="BD682" s="31"/>
      <c r="BE682" s="31"/>
      <c r="BF682" s="31"/>
      <c r="BG682" s="31"/>
      <c r="BH682" s="31"/>
      <c r="BI682" s="31"/>
      <c r="BJ682" s="31"/>
      <c r="BK682" s="31"/>
      <c r="BL682" s="31"/>
      <c r="BM682" s="31"/>
      <c r="BN682" s="31"/>
      <c r="BO682" s="31"/>
      <c r="BP682" s="31"/>
      <c r="BQ682" s="31"/>
      <c r="BR682" s="31"/>
      <c r="BS682" s="31"/>
      <c r="BT682" s="31"/>
      <c r="BU682" s="31"/>
      <c r="BV682" s="31"/>
      <c r="BW682" s="31"/>
      <c r="BX682" s="31"/>
      <c r="BY682" s="31"/>
      <c r="BZ682" s="31"/>
      <c r="CA682" s="31"/>
      <c r="CB682" s="31"/>
      <c r="CC682" s="31"/>
      <c r="CD682" s="31"/>
      <c r="CE682" s="31"/>
      <c r="CF682" s="31"/>
      <c r="CG682" s="31"/>
      <c r="CH682" s="31"/>
      <c r="CI682" s="31"/>
      <c r="CJ682" s="31"/>
      <c r="CK682" s="31"/>
      <c r="CL682" s="31"/>
      <c r="CM682" s="31"/>
      <c r="CN682" s="31"/>
      <c r="CO682" s="31"/>
      <c r="CP682" s="31"/>
      <c r="CQ682" s="31"/>
      <c r="CR682" s="31"/>
      <c r="CS682" s="31"/>
      <c r="CT682" s="31"/>
      <c r="CU682" s="31"/>
      <c r="CV682" s="31"/>
      <c r="CW682" s="31"/>
      <c r="CX682" s="31"/>
      <c r="CY682" s="31"/>
      <c r="CZ682" s="31"/>
      <c r="DA682" s="31"/>
      <c r="DB682" s="31"/>
      <c r="DC682" s="31"/>
      <c r="DD682" s="31"/>
      <c r="DE682" s="31"/>
      <c r="DF682" s="31"/>
      <c r="DG682" s="31"/>
      <c r="DH682" s="31"/>
      <c r="DI682" s="31"/>
      <c r="DJ682" s="31"/>
      <c r="DK682" s="31"/>
      <c r="DL682" s="31"/>
      <c r="DM682" s="31"/>
      <c r="DN682" s="31"/>
      <c r="DO682" s="31"/>
      <c r="DP682" s="31"/>
      <c r="DQ682" s="31"/>
      <c r="DR682" s="31"/>
      <c r="DS682" s="31"/>
      <c r="DT682" s="31"/>
      <c r="DU682" s="31"/>
      <c r="DV682" s="31"/>
      <c r="DW682" s="31"/>
    </row>
    <row r="683" customFormat="false" ht="15.75" hidden="false" customHeight="true" outlineLevel="0" collapsed="false">
      <c r="A683" s="21" t="n">
        <v>682</v>
      </c>
      <c r="B683" s="21" t="str">
        <f aca="false">IFERROR(VLOOKUP($A$1&amp;":"&amp;A683,'Finish order'!C:K,6,FALSE()),"")</f>
        <v/>
      </c>
      <c r="C683" s="21" t="str">
        <f aca="false">IFERROR(VLOOKUP(A$1&amp;":"&amp;A683,'Finish order'!$C:$K,9,FALSE()),"")</f>
        <v/>
      </c>
      <c r="D683" s="21" t="str">
        <f aca="false">IFERROR(VLOOKUP(A$1&amp;":"&amp;A683,'Finish order'!$C:$K,7,FALSE()),"")</f>
        <v/>
      </c>
      <c r="E683" s="29" t="str">
        <f aca="false">IFERROR(VLOOKUP($A$1&amp;":"&amp;A683,'Finish order'!C:K,5,FALSE()),"")</f>
        <v/>
      </c>
      <c r="F683" s="21" t="str">
        <f aca="false">IFERROR(VLOOKUP($A$1&amp;":"&amp;A683,'Finish order'!C:K,4,FALSE()),"")</f>
        <v/>
      </c>
      <c r="G683" s="21" t="str">
        <f aca="false" t="array" ref="G683:G683">IFERROR(SMALL(IF($D$2:$D1592=D683,$A$2:$A$911*1.001),1),"")</f>
        <v/>
      </c>
      <c r="H683" s="21" t="str">
        <f aca="false" t="array" ref="H683:H683">IFERROR(SMALL(IF($D$2:$D1592=D683,$A$2:$A$911*1.0001),2),"")</f>
        <v/>
      </c>
      <c r="I683" s="21" t="str">
        <f aca="false" t="array" ref="I683:I683">IFERROR(SMALL(IF($D$2:$D1592=D683,$A$2:$A$911*1.00001),3),"")</f>
        <v/>
      </c>
      <c r="J683" s="21" t="str">
        <f aca="false" t="array" ref="J683:J683">IFERROR(SMALL(IF($D$2:$D1592=D683,$A$2:$A$911*1.000001),4),"")</f>
        <v/>
      </c>
      <c r="K683" s="30" t="str">
        <f aca="false">IF(A683&lt;&gt;"", IF(COUNT(G683:J683)=4, SUM(G683:J683), "No"), "")</f>
        <v>No</v>
      </c>
      <c r="L683" s="30" t="str">
        <f aca="false">IF(A683&lt;&gt;"", IF(COUNT(G683:I683)=3, SUM(G683:I683), "No"), "")</f>
        <v>No</v>
      </c>
      <c r="M683" s="30" t="str">
        <f aca="false">IF(A683&lt;&gt;"", IF(COUNT(G683:H683)=2, SUM(G683:H683), "No"), "")</f>
        <v>No</v>
      </c>
      <c r="N683" s="30" t="str">
        <f aca="false">'Results 10 year vets'!$D683&amp;":"&amp;Table1[[#Headers],[Male]]</f>
        <v>:Male</v>
      </c>
      <c r="O683" s="31"/>
      <c r="P683" s="31"/>
      <c r="Q683" s="31"/>
      <c r="R683" s="31"/>
      <c r="S683" s="31"/>
      <c r="T683" s="31"/>
      <c r="U683" s="31"/>
      <c r="Z683" s="33" t="str">
        <f aca="false">IF(P683&lt;&gt;"", IF(COUNT(V683:Y683)=4, SUM(V683:Y683), "No"), "")</f>
        <v/>
      </c>
      <c r="AA683" s="33" t="str">
        <f aca="false">IF(P683&lt;&gt;"", IF(COUNT(V683:X683)=3, SUM(V683:X683), "No"), "")</f>
        <v/>
      </c>
      <c r="AB683" s="33" t="str">
        <f aca="false">IF(P683&lt;&gt;"", IF(COUNT(V683:W683)=2, SUM(V683:W683), "No"), "")</f>
        <v/>
      </c>
      <c r="AC683" s="33"/>
      <c r="AD683" s="31"/>
      <c r="AE683" s="31"/>
      <c r="AF683" s="31"/>
      <c r="AG683" s="31"/>
      <c r="AH683" s="31"/>
      <c r="AI683" s="31"/>
      <c r="AJ683" s="31"/>
      <c r="AK683" s="31"/>
      <c r="AL683" s="31"/>
      <c r="AM683" s="31"/>
      <c r="AN683" s="31"/>
      <c r="AO683" s="31"/>
      <c r="AP683" s="31"/>
      <c r="AQ683" s="31"/>
      <c r="AR683" s="31"/>
      <c r="AS683" s="31"/>
      <c r="AT683" s="31"/>
      <c r="AU683" s="31"/>
      <c r="AV683" s="31"/>
      <c r="AW683" s="31"/>
      <c r="AX683" s="31"/>
      <c r="AY683" s="31"/>
      <c r="AZ683" s="31"/>
      <c r="BA683" s="31"/>
      <c r="BB683" s="31"/>
      <c r="BC683" s="31"/>
      <c r="BD683" s="31"/>
      <c r="BE683" s="31"/>
      <c r="BF683" s="31"/>
      <c r="BG683" s="31"/>
      <c r="BH683" s="31"/>
      <c r="BI683" s="31"/>
      <c r="BJ683" s="31"/>
      <c r="BK683" s="31"/>
      <c r="BL683" s="31"/>
      <c r="BM683" s="31"/>
      <c r="BN683" s="31"/>
      <c r="BO683" s="31"/>
      <c r="BP683" s="31"/>
      <c r="BQ683" s="31"/>
      <c r="BR683" s="31"/>
      <c r="BS683" s="31"/>
      <c r="BT683" s="31"/>
      <c r="BU683" s="31"/>
      <c r="BV683" s="31"/>
      <c r="BW683" s="31"/>
      <c r="BX683" s="31"/>
      <c r="BY683" s="31"/>
      <c r="BZ683" s="31"/>
      <c r="CA683" s="31"/>
      <c r="CB683" s="31"/>
      <c r="CC683" s="31"/>
      <c r="CD683" s="31"/>
      <c r="CE683" s="31"/>
      <c r="CF683" s="31"/>
      <c r="CG683" s="31"/>
      <c r="CH683" s="31"/>
      <c r="CI683" s="31"/>
      <c r="CJ683" s="31"/>
      <c r="CK683" s="31"/>
      <c r="CL683" s="31"/>
      <c r="CM683" s="31"/>
      <c r="CN683" s="31"/>
      <c r="CO683" s="31"/>
      <c r="CP683" s="31"/>
      <c r="CQ683" s="31"/>
      <c r="CR683" s="31"/>
      <c r="CS683" s="31"/>
      <c r="CT683" s="31"/>
      <c r="CU683" s="31"/>
      <c r="CV683" s="31"/>
      <c r="CW683" s="31"/>
      <c r="CX683" s="31"/>
      <c r="CY683" s="31"/>
      <c r="CZ683" s="31"/>
      <c r="DA683" s="31"/>
      <c r="DB683" s="31"/>
      <c r="DC683" s="31"/>
      <c r="DD683" s="31"/>
      <c r="DE683" s="31"/>
      <c r="DF683" s="31"/>
      <c r="DG683" s="31"/>
      <c r="DH683" s="31"/>
      <c r="DI683" s="31"/>
      <c r="DJ683" s="31"/>
      <c r="DK683" s="31"/>
      <c r="DL683" s="31"/>
      <c r="DM683" s="31"/>
      <c r="DN683" s="31"/>
      <c r="DO683" s="31"/>
      <c r="DP683" s="31"/>
      <c r="DQ683" s="31"/>
      <c r="DR683" s="31"/>
      <c r="DS683" s="31"/>
      <c r="DT683" s="31"/>
      <c r="DU683" s="31"/>
      <c r="DV683" s="31"/>
      <c r="DW683" s="31"/>
    </row>
    <row r="684" customFormat="false" ht="15.75" hidden="false" customHeight="true" outlineLevel="0" collapsed="false">
      <c r="A684" s="21" t="n">
        <v>683</v>
      </c>
      <c r="B684" s="21" t="str">
        <f aca="false">IFERROR(VLOOKUP($A$1&amp;":"&amp;A684,'Finish order'!C:K,6,FALSE()),"")</f>
        <v/>
      </c>
      <c r="C684" s="21" t="str">
        <f aca="false">IFERROR(VLOOKUP(A$1&amp;":"&amp;A684,'Finish order'!$C:$K,9,FALSE()),"")</f>
        <v/>
      </c>
      <c r="D684" s="21" t="str">
        <f aca="false">IFERROR(VLOOKUP(A$1&amp;":"&amp;A684,'Finish order'!$C:$K,7,FALSE()),"")</f>
        <v/>
      </c>
      <c r="E684" s="29" t="str">
        <f aca="false">IFERROR(VLOOKUP($A$1&amp;":"&amp;A684,'Finish order'!C:K,5,FALSE()),"")</f>
        <v/>
      </c>
      <c r="F684" s="21" t="str">
        <f aca="false">IFERROR(VLOOKUP($A$1&amp;":"&amp;A684,'Finish order'!C:K,4,FALSE()),"")</f>
        <v/>
      </c>
      <c r="G684" s="21" t="str">
        <f aca="false" t="array" ref="G684:G684">IFERROR(SMALL(IF($D$2:$D1593=D684,$A$2:$A$911*1.001),1),"")</f>
        <v/>
      </c>
      <c r="H684" s="21" t="str">
        <f aca="false" t="array" ref="H684:H684">IFERROR(SMALL(IF($D$2:$D1593=D684,$A$2:$A$911*1.0001),2),"")</f>
        <v/>
      </c>
      <c r="I684" s="21" t="str">
        <f aca="false" t="array" ref="I684:I684">IFERROR(SMALL(IF($D$2:$D1593=D684,$A$2:$A$911*1.00001),3),"")</f>
        <v/>
      </c>
      <c r="J684" s="21" t="str">
        <f aca="false" t="array" ref="J684:J684">IFERROR(SMALL(IF($D$2:$D1593=D684,$A$2:$A$911*1.000001),4),"")</f>
        <v/>
      </c>
      <c r="K684" s="30" t="str">
        <f aca="false">IF(A684&lt;&gt;"", IF(COUNT(G684:J684)=4, SUM(G684:J684), "No"), "")</f>
        <v>No</v>
      </c>
      <c r="L684" s="30" t="str">
        <f aca="false">IF(A684&lt;&gt;"", IF(COUNT(G684:I684)=3, SUM(G684:I684), "No"), "")</f>
        <v>No</v>
      </c>
      <c r="M684" s="30" t="str">
        <f aca="false">IF(A684&lt;&gt;"", IF(COUNT(G684:H684)=2, SUM(G684:H684), "No"), "")</f>
        <v>No</v>
      </c>
      <c r="N684" s="30" t="str">
        <f aca="false">'Results 10 year vets'!$D684&amp;":"&amp;Table1[[#Headers],[Male]]</f>
        <v>:Male</v>
      </c>
      <c r="O684" s="31"/>
      <c r="P684" s="31"/>
      <c r="Q684" s="31"/>
      <c r="R684" s="31"/>
      <c r="S684" s="31"/>
      <c r="T684" s="31"/>
      <c r="U684" s="31"/>
      <c r="Z684" s="33" t="str">
        <f aca="false">IF(P684&lt;&gt;"", IF(COUNT(V684:Y684)=4, SUM(V684:Y684), "No"), "")</f>
        <v/>
      </c>
      <c r="AA684" s="33" t="str">
        <f aca="false">IF(P684&lt;&gt;"", IF(COUNT(V684:X684)=3, SUM(V684:X684), "No"), "")</f>
        <v/>
      </c>
      <c r="AB684" s="33" t="str">
        <f aca="false">IF(P684&lt;&gt;"", IF(COUNT(V684:W684)=2, SUM(V684:W684), "No"), "")</f>
        <v/>
      </c>
      <c r="AC684" s="33"/>
      <c r="AD684" s="31"/>
      <c r="AE684" s="31"/>
      <c r="AF684" s="31"/>
      <c r="AG684" s="31"/>
      <c r="AH684" s="31"/>
      <c r="AI684" s="31"/>
      <c r="AJ684" s="31"/>
      <c r="AK684" s="31"/>
      <c r="AL684" s="31"/>
      <c r="AM684" s="31"/>
      <c r="AN684" s="31"/>
      <c r="AO684" s="31"/>
      <c r="AP684" s="31"/>
      <c r="AQ684" s="31"/>
      <c r="AR684" s="31"/>
      <c r="AS684" s="31"/>
      <c r="AT684" s="31"/>
      <c r="AU684" s="31"/>
      <c r="AV684" s="31"/>
      <c r="AW684" s="31"/>
      <c r="AX684" s="31"/>
      <c r="AY684" s="31"/>
      <c r="AZ684" s="31"/>
      <c r="BA684" s="31"/>
      <c r="BB684" s="31"/>
      <c r="BC684" s="31"/>
      <c r="BD684" s="31"/>
      <c r="BE684" s="31"/>
      <c r="BF684" s="31"/>
      <c r="BG684" s="31"/>
      <c r="BH684" s="31"/>
      <c r="BI684" s="31"/>
      <c r="BJ684" s="31"/>
      <c r="BK684" s="31"/>
      <c r="BL684" s="31"/>
      <c r="BM684" s="31"/>
      <c r="BN684" s="31"/>
      <c r="BO684" s="31"/>
      <c r="BP684" s="31"/>
      <c r="BQ684" s="31"/>
      <c r="BR684" s="31"/>
      <c r="BS684" s="31"/>
      <c r="BT684" s="31"/>
      <c r="BU684" s="31"/>
      <c r="BV684" s="31"/>
      <c r="BW684" s="31"/>
      <c r="BX684" s="31"/>
      <c r="BY684" s="31"/>
      <c r="BZ684" s="31"/>
      <c r="CA684" s="31"/>
      <c r="CB684" s="31"/>
      <c r="CC684" s="31"/>
      <c r="CD684" s="31"/>
      <c r="CE684" s="31"/>
      <c r="CF684" s="31"/>
      <c r="CG684" s="31"/>
      <c r="CH684" s="31"/>
      <c r="CI684" s="31"/>
      <c r="CJ684" s="31"/>
      <c r="CK684" s="31"/>
      <c r="CL684" s="31"/>
      <c r="CM684" s="31"/>
      <c r="CN684" s="31"/>
      <c r="CO684" s="31"/>
      <c r="CP684" s="31"/>
      <c r="CQ684" s="31"/>
      <c r="CR684" s="31"/>
      <c r="CS684" s="31"/>
      <c r="CT684" s="31"/>
      <c r="CU684" s="31"/>
      <c r="CV684" s="31"/>
      <c r="CW684" s="31"/>
      <c r="CX684" s="31"/>
      <c r="CY684" s="31"/>
      <c r="CZ684" s="31"/>
      <c r="DA684" s="31"/>
      <c r="DB684" s="31"/>
      <c r="DC684" s="31"/>
      <c r="DD684" s="31"/>
      <c r="DE684" s="31"/>
      <c r="DF684" s="31"/>
      <c r="DG684" s="31"/>
      <c r="DH684" s="31"/>
      <c r="DI684" s="31"/>
      <c r="DJ684" s="31"/>
      <c r="DK684" s="31"/>
      <c r="DL684" s="31"/>
      <c r="DM684" s="31"/>
      <c r="DN684" s="31"/>
      <c r="DO684" s="31"/>
      <c r="DP684" s="31"/>
      <c r="DQ684" s="31"/>
      <c r="DR684" s="31"/>
      <c r="DS684" s="31"/>
      <c r="DT684" s="31"/>
      <c r="DU684" s="31"/>
      <c r="DV684" s="31"/>
      <c r="DW684" s="31"/>
    </row>
    <row r="685" customFormat="false" ht="15.75" hidden="false" customHeight="true" outlineLevel="0" collapsed="false">
      <c r="A685" s="21" t="n">
        <v>684</v>
      </c>
      <c r="B685" s="21" t="str">
        <f aca="false">IFERROR(VLOOKUP($A$1&amp;":"&amp;A685,'Finish order'!C:K,6,FALSE()),"")</f>
        <v/>
      </c>
      <c r="C685" s="21" t="str">
        <f aca="false">IFERROR(VLOOKUP(A$1&amp;":"&amp;A685,'Finish order'!$C:$K,9,FALSE()),"")</f>
        <v/>
      </c>
      <c r="D685" s="21" t="str">
        <f aca="false">IFERROR(VLOOKUP(A$1&amp;":"&amp;A685,'Finish order'!$C:$K,7,FALSE()),"")</f>
        <v/>
      </c>
      <c r="E685" s="29" t="str">
        <f aca="false">IFERROR(VLOOKUP($A$1&amp;":"&amp;A685,'Finish order'!C:K,5,FALSE()),"")</f>
        <v/>
      </c>
      <c r="F685" s="21" t="str">
        <f aca="false">IFERROR(VLOOKUP($A$1&amp;":"&amp;A685,'Finish order'!C:K,4,FALSE()),"")</f>
        <v/>
      </c>
      <c r="G685" s="21" t="str">
        <f aca="false" t="array" ref="G685:G685">IFERROR(SMALL(IF($D$2:$D1594=D685,$A$2:$A$911*1.001),1),"")</f>
        <v/>
      </c>
      <c r="H685" s="21" t="str">
        <f aca="false" t="array" ref="H685:H685">IFERROR(SMALL(IF($D$2:$D1594=D685,$A$2:$A$911*1.0001),2),"")</f>
        <v/>
      </c>
      <c r="I685" s="21" t="str">
        <f aca="false" t="array" ref="I685:I685">IFERROR(SMALL(IF($D$2:$D1594=D685,$A$2:$A$911*1.00001),3),"")</f>
        <v/>
      </c>
      <c r="J685" s="21" t="str">
        <f aca="false" t="array" ref="J685:J685">IFERROR(SMALL(IF($D$2:$D1594=D685,$A$2:$A$911*1.000001),4),"")</f>
        <v/>
      </c>
      <c r="K685" s="30" t="str">
        <f aca="false">IF(A685&lt;&gt;"", IF(COUNT(G685:J685)=4, SUM(G685:J685), "No"), "")</f>
        <v>No</v>
      </c>
      <c r="L685" s="30" t="str">
        <f aca="false">IF(A685&lt;&gt;"", IF(COUNT(G685:I685)=3, SUM(G685:I685), "No"), "")</f>
        <v>No</v>
      </c>
      <c r="M685" s="30" t="str">
        <f aca="false">IF(A685&lt;&gt;"", IF(COUNT(G685:H685)=2, SUM(G685:H685), "No"), "")</f>
        <v>No</v>
      </c>
      <c r="N685" s="30" t="str">
        <f aca="false">'Results 10 year vets'!$D685&amp;":"&amp;Table1[[#Headers],[Male]]</f>
        <v>:Male</v>
      </c>
      <c r="O685" s="31"/>
      <c r="P685" s="31"/>
      <c r="Q685" s="31"/>
      <c r="R685" s="31"/>
      <c r="S685" s="31"/>
      <c r="T685" s="31"/>
      <c r="U685" s="31"/>
      <c r="Z685" s="33"/>
      <c r="AA685" s="33"/>
      <c r="AB685" s="33"/>
      <c r="AC685" s="33"/>
      <c r="AD685" s="31"/>
      <c r="AE685" s="31"/>
      <c r="AF685" s="31"/>
      <c r="AG685" s="31"/>
      <c r="AH685" s="31"/>
      <c r="AI685" s="31"/>
      <c r="AJ685" s="31"/>
      <c r="AK685" s="31"/>
      <c r="AL685" s="31"/>
      <c r="AM685" s="31"/>
      <c r="AN685" s="31"/>
      <c r="AO685" s="31"/>
      <c r="AP685" s="31"/>
      <c r="AQ685" s="31"/>
      <c r="AR685" s="31"/>
      <c r="AS685" s="31"/>
      <c r="AT685" s="31"/>
      <c r="AU685" s="31"/>
      <c r="AV685" s="31"/>
      <c r="AW685" s="31"/>
      <c r="AX685" s="31"/>
      <c r="AY685" s="31"/>
      <c r="AZ685" s="31"/>
      <c r="BA685" s="31"/>
      <c r="BB685" s="31"/>
      <c r="BC685" s="31"/>
      <c r="BD685" s="31"/>
      <c r="BE685" s="31"/>
      <c r="BF685" s="31"/>
      <c r="BG685" s="31"/>
      <c r="BH685" s="31"/>
      <c r="BI685" s="31"/>
      <c r="BJ685" s="31"/>
      <c r="BK685" s="31"/>
      <c r="BL685" s="31"/>
      <c r="BM685" s="31"/>
      <c r="BN685" s="31"/>
      <c r="BO685" s="31"/>
      <c r="BP685" s="31"/>
      <c r="BQ685" s="31"/>
      <c r="BR685" s="31"/>
      <c r="BS685" s="31"/>
      <c r="BT685" s="31"/>
      <c r="BU685" s="31"/>
      <c r="BV685" s="31"/>
      <c r="BW685" s="31"/>
      <c r="BX685" s="31"/>
      <c r="BY685" s="31"/>
      <c r="BZ685" s="31"/>
      <c r="CA685" s="31"/>
      <c r="CB685" s="31"/>
      <c r="CC685" s="31"/>
      <c r="CD685" s="31"/>
      <c r="CE685" s="31"/>
      <c r="CF685" s="31"/>
      <c r="CG685" s="31"/>
      <c r="CH685" s="31"/>
      <c r="CI685" s="31"/>
      <c r="CJ685" s="31"/>
      <c r="CK685" s="31"/>
      <c r="CL685" s="31"/>
      <c r="CM685" s="31"/>
      <c r="CN685" s="31"/>
      <c r="CO685" s="31"/>
      <c r="CP685" s="31"/>
      <c r="CQ685" s="31"/>
      <c r="CR685" s="31"/>
      <c r="CS685" s="31"/>
      <c r="CT685" s="31"/>
      <c r="CU685" s="31"/>
      <c r="CV685" s="31"/>
      <c r="CW685" s="31"/>
      <c r="CX685" s="31"/>
      <c r="CY685" s="31"/>
      <c r="CZ685" s="31"/>
      <c r="DA685" s="31"/>
      <c r="DB685" s="31"/>
      <c r="DC685" s="31"/>
      <c r="DD685" s="31"/>
      <c r="DE685" s="31"/>
      <c r="DF685" s="31"/>
      <c r="DG685" s="31"/>
      <c r="DH685" s="31"/>
      <c r="DI685" s="31"/>
      <c r="DJ685" s="31"/>
      <c r="DK685" s="31"/>
      <c r="DL685" s="31"/>
      <c r="DM685" s="31"/>
      <c r="DN685" s="31"/>
      <c r="DO685" s="31"/>
      <c r="DP685" s="31"/>
      <c r="DQ685" s="31"/>
      <c r="DR685" s="31"/>
      <c r="DS685" s="31"/>
      <c r="DT685" s="31"/>
      <c r="DU685" s="31"/>
      <c r="DV685" s="31"/>
      <c r="DW685" s="31"/>
    </row>
    <row r="686" customFormat="false" ht="15.75" hidden="false" customHeight="true" outlineLevel="0" collapsed="false">
      <c r="A686" s="21" t="n">
        <v>685</v>
      </c>
      <c r="B686" s="21" t="str">
        <f aca="false">IFERROR(VLOOKUP($A$1&amp;":"&amp;A686,'Finish order'!C:K,6,FALSE()),"")</f>
        <v/>
      </c>
      <c r="C686" s="21" t="str">
        <f aca="false">IFERROR(VLOOKUP(A$1&amp;":"&amp;A686,'Finish order'!$C:$K,9,FALSE()),"")</f>
        <v/>
      </c>
      <c r="D686" s="21" t="str">
        <f aca="false">IFERROR(VLOOKUP(A$1&amp;":"&amp;A686,'Finish order'!$C:$K,7,FALSE()),"")</f>
        <v/>
      </c>
      <c r="E686" s="29" t="str">
        <f aca="false">IFERROR(VLOOKUP($A$1&amp;":"&amp;A686,'Finish order'!C:K,5,FALSE()),"")</f>
        <v/>
      </c>
      <c r="F686" s="21" t="str">
        <f aca="false">IFERROR(VLOOKUP($A$1&amp;":"&amp;A686,'Finish order'!C:K,4,FALSE()),"")</f>
        <v/>
      </c>
      <c r="G686" s="21" t="str">
        <f aca="false" t="array" ref="G686:G686">IFERROR(SMALL(IF($D$2:$D1595=D686,$A$2:$A$911*1.001),1),"")</f>
        <v/>
      </c>
      <c r="H686" s="21" t="str">
        <f aca="false" t="array" ref="H686:H686">IFERROR(SMALL(IF($D$2:$D1595=D686,$A$2:$A$911*1.0001),2),"")</f>
        <v/>
      </c>
      <c r="I686" s="21" t="str">
        <f aca="false" t="array" ref="I686:I686">IFERROR(SMALL(IF($D$2:$D1595=D686,$A$2:$A$911*1.00001),3),"")</f>
        <v/>
      </c>
      <c r="J686" s="21" t="str">
        <f aca="false" t="array" ref="J686:J686">IFERROR(SMALL(IF($D$2:$D1595=D686,$A$2:$A$911*1.000001),4),"")</f>
        <v/>
      </c>
      <c r="K686" s="30" t="str">
        <f aca="false">IF(A686&lt;&gt;"", IF(COUNT(G686:J686)=4, SUM(G686:J686), "No"), "")</f>
        <v>No</v>
      </c>
      <c r="L686" s="30" t="str">
        <f aca="false">IF(A686&lt;&gt;"", IF(COUNT(G686:I686)=3, SUM(G686:I686), "No"), "")</f>
        <v>No</v>
      </c>
      <c r="M686" s="30" t="str">
        <f aca="false">IF(A686&lt;&gt;"", IF(COUNT(G686:H686)=2, SUM(G686:H686), "No"), "")</f>
        <v>No</v>
      </c>
      <c r="N686" s="30" t="str">
        <f aca="false">'Results 10 year vets'!$D686&amp;":"&amp;Table1[[#Headers],[Male]]</f>
        <v>:Male</v>
      </c>
      <c r="O686" s="31"/>
      <c r="P686" s="31"/>
      <c r="Q686" s="31"/>
      <c r="R686" s="31"/>
      <c r="S686" s="31"/>
      <c r="T686" s="31"/>
      <c r="U686" s="31"/>
      <c r="Z686" s="33"/>
      <c r="AA686" s="33"/>
      <c r="AB686" s="33"/>
      <c r="AC686" s="33"/>
      <c r="AD686" s="31"/>
      <c r="AE686" s="31"/>
      <c r="AF686" s="31"/>
      <c r="AG686" s="31"/>
      <c r="AH686" s="31"/>
      <c r="AI686" s="31"/>
      <c r="AJ686" s="31"/>
      <c r="AK686" s="31"/>
      <c r="AL686" s="31"/>
      <c r="AM686" s="31"/>
      <c r="AN686" s="31"/>
      <c r="AO686" s="31"/>
      <c r="AP686" s="31"/>
      <c r="AQ686" s="31"/>
      <c r="AR686" s="31"/>
      <c r="AS686" s="31"/>
      <c r="AT686" s="31"/>
      <c r="AU686" s="31"/>
      <c r="AV686" s="31"/>
      <c r="AW686" s="31"/>
      <c r="AX686" s="31"/>
      <c r="AY686" s="31"/>
      <c r="AZ686" s="31"/>
      <c r="BA686" s="31"/>
      <c r="BB686" s="31"/>
      <c r="BC686" s="31"/>
      <c r="BD686" s="31"/>
      <c r="BE686" s="31"/>
      <c r="BF686" s="31"/>
      <c r="BG686" s="31"/>
      <c r="BH686" s="31"/>
      <c r="BI686" s="31"/>
      <c r="BJ686" s="31"/>
      <c r="BK686" s="31"/>
      <c r="BL686" s="31"/>
      <c r="BM686" s="31"/>
      <c r="BN686" s="31"/>
      <c r="BO686" s="31"/>
      <c r="BP686" s="31"/>
      <c r="BQ686" s="31"/>
      <c r="BR686" s="31"/>
      <c r="BS686" s="31"/>
      <c r="BT686" s="31"/>
      <c r="BU686" s="31"/>
      <c r="BV686" s="31"/>
      <c r="BW686" s="31"/>
      <c r="BX686" s="31"/>
      <c r="BY686" s="31"/>
      <c r="BZ686" s="31"/>
      <c r="CA686" s="31"/>
      <c r="CB686" s="31"/>
      <c r="CC686" s="31"/>
      <c r="CD686" s="31"/>
      <c r="CE686" s="31"/>
      <c r="CF686" s="31"/>
      <c r="CG686" s="31"/>
      <c r="CH686" s="31"/>
      <c r="CI686" s="31"/>
      <c r="CJ686" s="31"/>
      <c r="CK686" s="31"/>
      <c r="CL686" s="31"/>
      <c r="CM686" s="31"/>
      <c r="CN686" s="31"/>
      <c r="CO686" s="31"/>
      <c r="CP686" s="31"/>
      <c r="CQ686" s="31"/>
      <c r="CR686" s="31"/>
      <c r="CS686" s="31"/>
      <c r="CT686" s="31"/>
      <c r="CU686" s="31"/>
      <c r="CV686" s="31"/>
      <c r="CW686" s="31"/>
      <c r="CX686" s="31"/>
      <c r="CY686" s="31"/>
      <c r="CZ686" s="31"/>
      <c r="DA686" s="31"/>
      <c r="DB686" s="31"/>
      <c r="DC686" s="31"/>
      <c r="DD686" s="31"/>
      <c r="DE686" s="31"/>
      <c r="DF686" s="31"/>
      <c r="DG686" s="31"/>
      <c r="DH686" s="31"/>
      <c r="DI686" s="31"/>
      <c r="DJ686" s="31"/>
      <c r="DK686" s="31"/>
      <c r="DL686" s="31"/>
      <c r="DM686" s="31"/>
      <c r="DN686" s="31"/>
      <c r="DO686" s="31"/>
      <c r="DP686" s="31"/>
      <c r="DQ686" s="31"/>
      <c r="DR686" s="31"/>
      <c r="DS686" s="31"/>
      <c r="DT686" s="31"/>
      <c r="DU686" s="31"/>
      <c r="DV686" s="31"/>
      <c r="DW686" s="31"/>
    </row>
    <row r="687" customFormat="false" ht="15.75" hidden="false" customHeight="true" outlineLevel="0" collapsed="false">
      <c r="A687" s="21" t="n">
        <v>686</v>
      </c>
      <c r="B687" s="21" t="str">
        <f aca="false">IFERROR(VLOOKUP($A$1&amp;":"&amp;A687,'Finish order'!C:K,6,FALSE()),"")</f>
        <v/>
      </c>
      <c r="C687" s="21" t="str">
        <f aca="false">IFERROR(VLOOKUP(A$1&amp;":"&amp;A687,'Finish order'!$C:$K,9,FALSE()),"")</f>
        <v/>
      </c>
      <c r="D687" s="21" t="str">
        <f aca="false">IFERROR(VLOOKUP(A$1&amp;":"&amp;A687,'Finish order'!$C:$K,7,FALSE()),"")</f>
        <v/>
      </c>
      <c r="E687" s="29" t="str">
        <f aca="false">IFERROR(VLOOKUP($A$1&amp;":"&amp;A687,'Finish order'!C:K,5,FALSE()),"")</f>
        <v/>
      </c>
      <c r="F687" s="21" t="str">
        <f aca="false">IFERROR(VLOOKUP($A$1&amp;":"&amp;A687,'Finish order'!C:K,4,FALSE()),"")</f>
        <v/>
      </c>
      <c r="G687" s="21" t="str">
        <f aca="false" t="array" ref="G687:G687">IFERROR(SMALL(IF($D$2:$D1596=D687,$A$2:$A$911*1.001),1),"")</f>
        <v/>
      </c>
      <c r="H687" s="21" t="str">
        <f aca="false" t="array" ref="H687:H687">IFERROR(SMALL(IF($D$2:$D1596=D687,$A$2:$A$911*1.0001),2),"")</f>
        <v/>
      </c>
      <c r="I687" s="21" t="str">
        <f aca="false" t="array" ref="I687:I687">IFERROR(SMALL(IF($D$2:$D1596=D687,$A$2:$A$911*1.00001),3),"")</f>
        <v/>
      </c>
      <c r="J687" s="21" t="str">
        <f aca="false" t="array" ref="J687:J687">IFERROR(SMALL(IF($D$2:$D1596=D687,$A$2:$A$911*1.000001),4),"")</f>
        <v/>
      </c>
      <c r="K687" s="30" t="str">
        <f aca="false">IF(A687&lt;&gt;"", IF(COUNT(G687:J687)=4, SUM(G687:J687), "No"), "")</f>
        <v>No</v>
      </c>
      <c r="L687" s="30" t="str">
        <f aca="false">IF(A687&lt;&gt;"", IF(COUNT(G687:I687)=3, SUM(G687:I687), "No"), "")</f>
        <v>No</v>
      </c>
      <c r="M687" s="30" t="str">
        <f aca="false">IF(A687&lt;&gt;"", IF(COUNT(G687:H687)=2, SUM(G687:H687), "No"), "")</f>
        <v>No</v>
      </c>
      <c r="N687" s="30" t="str">
        <f aca="false">'Results 10 year vets'!$D687&amp;":"&amp;Table1[[#Headers],[Male]]</f>
        <v>:Male</v>
      </c>
      <c r="O687" s="31"/>
      <c r="P687" s="31"/>
      <c r="Q687" s="31"/>
      <c r="R687" s="31"/>
      <c r="S687" s="31"/>
      <c r="T687" s="31"/>
      <c r="U687" s="31"/>
      <c r="Z687" s="33"/>
      <c r="AA687" s="33"/>
      <c r="AB687" s="33"/>
      <c r="AC687" s="33"/>
      <c r="AD687" s="31"/>
      <c r="AE687" s="31"/>
      <c r="AF687" s="31"/>
      <c r="AG687" s="31"/>
      <c r="AH687" s="31"/>
      <c r="AI687" s="31"/>
      <c r="AJ687" s="31"/>
      <c r="AK687" s="31"/>
      <c r="AL687" s="31"/>
      <c r="AM687" s="31"/>
      <c r="AN687" s="31"/>
      <c r="AO687" s="31"/>
      <c r="AP687" s="31"/>
      <c r="AQ687" s="31"/>
      <c r="AR687" s="31"/>
      <c r="AS687" s="31"/>
      <c r="AT687" s="31"/>
      <c r="AU687" s="31"/>
      <c r="AV687" s="31"/>
      <c r="AW687" s="31"/>
      <c r="AX687" s="31"/>
      <c r="AY687" s="31"/>
      <c r="AZ687" s="31"/>
      <c r="BA687" s="31"/>
      <c r="BB687" s="31"/>
      <c r="BC687" s="31"/>
      <c r="BD687" s="31"/>
      <c r="BE687" s="31"/>
      <c r="BF687" s="31"/>
      <c r="BG687" s="31"/>
      <c r="BH687" s="31"/>
      <c r="BI687" s="31"/>
      <c r="BJ687" s="31"/>
      <c r="BK687" s="31"/>
      <c r="BL687" s="31"/>
      <c r="BM687" s="31"/>
      <c r="BN687" s="31"/>
      <c r="BO687" s="31"/>
      <c r="BP687" s="31"/>
      <c r="BQ687" s="31"/>
      <c r="BR687" s="31"/>
      <c r="BS687" s="31"/>
      <c r="BT687" s="31"/>
      <c r="BU687" s="31"/>
      <c r="BV687" s="31"/>
      <c r="BW687" s="31"/>
      <c r="BX687" s="31"/>
      <c r="BY687" s="31"/>
      <c r="BZ687" s="31"/>
      <c r="CA687" s="31"/>
      <c r="CB687" s="31"/>
      <c r="CC687" s="31"/>
      <c r="CD687" s="31"/>
      <c r="CE687" s="31"/>
      <c r="CF687" s="31"/>
      <c r="CG687" s="31"/>
      <c r="CH687" s="31"/>
      <c r="CI687" s="31"/>
      <c r="CJ687" s="31"/>
      <c r="CK687" s="31"/>
      <c r="CL687" s="31"/>
      <c r="CM687" s="31"/>
      <c r="CN687" s="31"/>
      <c r="CO687" s="31"/>
      <c r="CP687" s="31"/>
      <c r="CQ687" s="31"/>
      <c r="CR687" s="31"/>
      <c r="CS687" s="31"/>
      <c r="CT687" s="31"/>
      <c r="CU687" s="31"/>
      <c r="CV687" s="31"/>
      <c r="CW687" s="31"/>
      <c r="CX687" s="31"/>
      <c r="CY687" s="31"/>
      <c r="CZ687" s="31"/>
      <c r="DA687" s="31"/>
      <c r="DB687" s="31"/>
      <c r="DC687" s="31"/>
      <c r="DD687" s="31"/>
      <c r="DE687" s="31"/>
      <c r="DF687" s="31"/>
      <c r="DG687" s="31"/>
      <c r="DH687" s="31"/>
      <c r="DI687" s="31"/>
      <c r="DJ687" s="31"/>
      <c r="DK687" s="31"/>
      <c r="DL687" s="31"/>
      <c r="DM687" s="31"/>
      <c r="DN687" s="31"/>
      <c r="DO687" s="31"/>
      <c r="DP687" s="31"/>
      <c r="DQ687" s="31"/>
      <c r="DR687" s="31"/>
      <c r="DS687" s="31"/>
      <c r="DT687" s="31"/>
      <c r="DU687" s="31"/>
      <c r="DV687" s="31"/>
      <c r="DW687" s="31"/>
    </row>
    <row r="688" customFormat="false" ht="15.75" hidden="false" customHeight="true" outlineLevel="0" collapsed="false">
      <c r="A688" s="21" t="n">
        <v>687</v>
      </c>
      <c r="B688" s="21" t="str">
        <f aca="false">IFERROR(VLOOKUP($A$1&amp;":"&amp;A688,'Finish order'!C:K,6,FALSE()),"")</f>
        <v/>
      </c>
      <c r="C688" s="21" t="str">
        <f aca="false">IFERROR(VLOOKUP(A$1&amp;":"&amp;A688,'Finish order'!$C:$K,9,FALSE()),"")</f>
        <v/>
      </c>
      <c r="D688" s="21" t="str">
        <f aca="false">IFERROR(VLOOKUP(A$1&amp;":"&amp;A688,'Finish order'!$C:$K,7,FALSE()),"")</f>
        <v/>
      </c>
      <c r="E688" s="29" t="str">
        <f aca="false">IFERROR(VLOOKUP($A$1&amp;":"&amp;A688,'Finish order'!C:K,5,FALSE()),"")</f>
        <v/>
      </c>
      <c r="F688" s="21" t="str">
        <f aca="false">IFERROR(VLOOKUP($A$1&amp;":"&amp;A688,'Finish order'!C:K,4,FALSE()),"")</f>
        <v/>
      </c>
      <c r="G688" s="21" t="str">
        <f aca="false" t="array" ref="G688:G688">IFERROR(SMALL(IF($D$2:$D1597=D688,$A$2:$A$911*1.001),1),"")</f>
        <v/>
      </c>
      <c r="H688" s="21" t="str">
        <f aca="false" t="array" ref="H688:H688">IFERROR(SMALL(IF($D$2:$D1597=D688,$A$2:$A$911*1.0001),2),"")</f>
        <v/>
      </c>
      <c r="I688" s="21" t="str">
        <f aca="false" t="array" ref="I688:I688">IFERROR(SMALL(IF($D$2:$D1597=D688,$A$2:$A$911*1.00001),3),"")</f>
        <v/>
      </c>
      <c r="J688" s="21" t="str">
        <f aca="false" t="array" ref="J688:J688">IFERROR(SMALL(IF($D$2:$D1597=D688,$A$2:$A$911*1.000001),4),"")</f>
        <v/>
      </c>
      <c r="K688" s="30" t="str">
        <f aca="false">IF(A688&lt;&gt;"", IF(COUNT(G688:J688)=4, SUM(G688:J688), "No"), "")</f>
        <v>No</v>
      </c>
      <c r="L688" s="30" t="str">
        <f aca="false">IF(A688&lt;&gt;"", IF(COUNT(G688:I688)=3, SUM(G688:I688), "No"), "")</f>
        <v>No</v>
      </c>
      <c r="M688" s="30" t="str">
        <f aca="false">IF(A688&lt;&gt;"", IF(COUNT(G688:H688)=2, SUM(G688:H688), "No"), "")</f>
        <v>No</v>
      </c>
      <c r="N688" s="30" t="str">
        <f aca="false">'Results 10 year vets'!$D688&amp;":"&amp;Table1[[#Headers],[Male]]</f>
        <v>:Male</v>
      </c>
      <c r="O688" s="31"/>
      <c r="P688" s="31"/>
      <c r="Q688" s="31"/>
      <c r="R688" s="31"/>
      <c r="S688" s="31"/>
      <c r="T688" s="31"/>
      <c r="U688" s="31"/>
      <c r="Z688" s="33"/>
      <c r="AA688" s="33"/>
      <c r="AB688" s="33"/>
      <c r="AC688" s="33"/>
      <c r="AD688" s="31"/>
      <c r="AE688" s="31"/>
      <c r="AF688" s="31"/>
      <c r="AG688" s="31"/>
      <c r="AH688" s="31"/>
      <c r="AI688" s="31"/>
      <c r="AJ688" s="31"/>
      <c r="AK688" s="31"/>
      <c r="AL688" s="31"/>
      <c r="AM688" s="31"/>
      <c r="AN688" s="31"/>
      <c r="AO688" s="31"/>
      <c r="AP688" s="31"/>
      <c r="AQ688" s="31"/>
      <c r="AR688" s="31"/>
      <c r="AS688" s="31"/>
      <c r="AT688" s="31"/>
      <c r="AU688" s="31"/>
      <c r="AV688" s="31"/>
      <c r="AW688" s="31"/>
      <c r="AX688" s="31"/>
      <c r="AY688" s="31"/>
      <c r="AZ688" s="31"/>
      <c r="BA688" s="31"/>
      <c r="BB688" s="31"/>
      <c r="BC688" s="31"/>
      <c r="BD688" s="31"/>
      <c r="BE688" s="31"/>
      <c r="BF688" s="31"/>
      <c r="BG688" s="31"/>
      <c r="BH688" s="31"/>
      <c r="BI688" s="31"/>
      <c r="BJ688" s="31"/>
      <c r="BK688" s="31"/>
      <c r="BL688" s="31"/>
      <c r="BM688" s="31"/>
      <c r="BN688" s="31"/>
      <c r="BO688" s="31"/>
      <c r="BP688" s="31"/>
      <c r="BQ688" s="31"/>
      <c r="BR688" s="31"/>
      <c r="BS688" s="31"/>
      <c r="BT688" s="31"/>
      <c r="BU688" s="31"/>
      <c r="BV688" s="31"/>
      <c r="BW688" s="31"/>
      <c r="BX688" s="31"/>
      <c r="BY688" s="31"/>
      <c r="BZ688" s="31"/>
      <c r="CA688" s="31"/>
      <c r="CB688" s="31"/>
      <c r="CC688" s="31"/>
      <c r="CD688" s="31"/>
      <c r="CE688" s="31"/>
      <c r="CF688" s="31"/>
      <c r="CG688" s="31"/>
      <c r="CH688" s="31"/>
      <c r="CI688" s="31"/>
      <c r="CJ688" s="31"/>
      <c r="CK688" s="31"/>
      <c r="CL688" s="31"/>
      <c r="CM688" s="31"/>
      <c r="CN688" s="31"/>
      <c r="CO688" s="31"/>
      <c r="CP688" s="31"/>
      <c r="CQ688" s="31"/>
      <c r="CR688" s="31"/>
      <c r="CS688" s="31"/>
      <c r="CT688" s="31"/>
      <c r="CU688" s="31"/>
      <c r="CV688" s="31"/>
      <c r="CW688" s="31"/>
      <c r="CX688" s="31"/>
      <c r="CY688" s="31"/>
      <c r="CZ688" s="31"/>
      <c r="DA688" s="31"/>
      <c r="DB688" s="31"/>
      <c r="DC688" s="31"/>
      <c r="DD688" s="31"/>
      <c r="DE688" s="31"/>
      <c r="DF688" s="31"/>
      <c r="DG688" s="31"/>
      <c r="DH688" s="31"/>
      <c r="DI688" s="31"/>
      <c r="DJ688" s="31"/>
      <c r="DK688" s="31"/>
      <c r="DL688" s="31"/>
      <c r="DM688" s="31"/>
      <c r="DN688" s="31"/>
      <c r="DO688" s="31"/>
      <c r="DP688" s="31"/>
      <c r="DQ688" s="31"/>
      <c r="DR688" s="31"/>
      <c r="DS688" s="31"/>
      <c r="DT688" s="31"/>
      <c r="DU688" s="31"/>
      <c r="DV688" s="31"/>
      <c r="DW688" s="31"/>
    </row>
    <row r="689" customFormat="false" ht="15.75" hidden="false" customHeight="true" outlineLevel="0" collapsed="false">
      <c r="A689" s="21" t="n">
        <v>688</v>
      </c>
      <c r="B689" s="21" t="str">
        <f aca="false">IFERROR(VLOOKUP($A$1&amp;":"&amp;A689,'Finish order'!C:K,6,FALSE()),"")</f>
        <v/>
      </c>
      <c r="C689" s="21" t="str">
        <f aca="false">IFERROR(VLOOKUP(A$1&amp;":"&amp;A689,'Finish order'!$C:$K,9,FALSE()),"")</f>
        <v/>
      </c>
      <c r="D689" s="21" t="str">
        <f aca="false">IFERROR(VLOOKUP(A$1&amp;":"&amp;A689,'Finish order'!$C:$K,7,FALSE()),"")</f>
        <v/>
      </c>
      <c r="E689" s="29" t="str">
        <f aca="false">IFERROR(VLOOKUP($A$1&amp;":"&amp;A689,'Finish order'!C:K,5,FALSE()),"")</f>
        <v/>
      </c>
      <c r="F689" s="21" t="str">
        <f aca="false">IFERROR(VLOOKUP($A$1&amp;":"&amp;A689,'Finish order'!C:K,4,FALSE()),"")</f>
        <v/>
      </c>
      <c r="G689" s="21" t="str">
        <f aca="false" t="array" ref="G689:G689">IFERROR(SMALL(IF($D$2:$D1598=D689,$A$2:$A$911*1.001),1),"")</f>
        <v/>
      </c>
      <c r="H689" s="21" t="str">
        <f aca="false" t="array" ref="H689:H689">IFERROR(SMALL(IF($D$2:$D1598=D689,$A$2:$A$911*1.0001),2),"")</f>
        <v/>
      </c>
      <c r="I689" s="21" t="str">
        <f aca="false" t="array" ref="I689:I689">IFERROR(SMALL(IF($D$2:$D1598=D689,$A$2:$A$911*1.00001),3),"")</f>
        <v/>
      </c>
      <c r="J689" s="21" t="str">
        <f aca="false" t="array" ref="J689:J689">IFERROR(SMALL(IF($D$2:$D1598=D689,$A$2:$A$911*1.000001),4),"")</f>
        <v/>
      </c>
      <c r="K689" s="30" t="str">
        <f aca="false">IF(A689&lt;&gt;"", IF(COUNT(G689:J689)=4, SUM(G689:J689), "No"), "")</f>
        <v>No</v>
      </c>
      <c r="L689" s="30" t="str">
        <f aca="false">IF(A689&lt;&gt;"", IF(COUNT(G689:I689)=3, SUM(G689:I689), "No"), "")</f>
        <v>No</v>
      </c>
      <c r="M689" s="30" t="str">
        <f aca="false">IF(A689&lt;&gt;"", IF(COUNT(G689:H689)=2, SUM(G689:H689), "No"), "")</f>
        <v>No</v>
      </c>
      <c r="N689" s="30" t="str">
        <f aca="false">'Results 10 year vets'!$D689&amp;":"&amp;Table1[[#Headers],[Male]]</f>
        <v>:Male</v>
      </c>
      <c r="O689" s="31"/>
      <c r="P689" s="31"/>
      <c r="Q689" s="31"/>
      <c r="R689" s="31"/>
      <c r="S689" s="31"/>
      <c r="T689" s="31"/>
      <c r="U689" s="31"/>
      <c r="Z689" s="33"/>
      <c r="AA689" s="33"/>
      <c r="AB689" s="33"/>
      <c r="AC689" s="33"/>
      <c r="AD689" s="31"/>
      <c r="AE689" s="31"/>
      <c r="AF689" s="31"/>
      <c r="AG689" s="31"/>
      <c r="AH689" s="31"/>
      <c r="AI689" s="31"/>
      <c r="AJ689" s="31"/>
      <c r="AK689" s="31"/>
      <c r="AL689" s="31"/>
      <c r="AM689" s="31"/>
      <c r="AN689" s="31"/>
      <c r="AO689" s="31"/>
      <c r="AP689" s="31"/>
      <c r="AQ689" s="31"/>
      <c r="AR689" s="31"/>
      <c r="AS689" s="31"/>
      <c r="AT689" s="31"/>
      <c r="AU689" s="31"/>
      <c r="AV689" s="31"/>
      <c r="AW689" s="31"/>
      <c r="AX689" s="31"/>
      <c r="AY689" s="31"/>
      <c r="AZ689" s="31"/>
      <c r="BA689" s="31"/>
      <c r="BB689" s="31"/>
      <c r="BC689" s="31"/>
      <c r="BD689" s="31"/>
      <c r="BE689" s="31"/>
      <c r="BF689" s="31"/>
      <c r="BG689" s="31"/>
      <c r="BH689" s="31"/>
      <c r="BI689" s="31"/>
      <c r="BJ689" s="31"/>
      <c r="BK689" s="31"/>
      <c r="BL689" s="31"/>
      <c r="BM689" s="31"/>
      <c r="BN689" s="31"/>
      <c r="BO689" s="31"/>
      <c r="BP689" s="31"/>
      <c r="BQ689" s="31"/>
      <c r="BR689" s="31"/>
      <c r="BS689" s="31"/>
      <c r="BT689" s="31"/>
      <c r="BU689" s="31"/>
      <c r="BV689" s="31"/>
      <c r="BW689" s="31"/>
      <c r="BX689" s="31"/>
      <c r="BY689" s="31"/>
      <c r="BZ689" s="31"/>
      <c r="CA689" s="31"/>
      <c r="CB689" s="31"/>
      <c r="CC689" s="31"/>
      <c r="CD689" s="31"/>
      <c r="CE689" s="31"/>
      <c r="CF689" s="31"/>
      <c r="CG689" s="31"/>
      <c r="CH689" s="31"/>
      <c r="CI689" s="31"/>
      <c r="CJ689" s="31"/>
      <c r="CK689" s="31"/>
      <c r="CL689" s="31"/>
      <c r="CM689" s="31"/>
      <c r="CN689" s="31"/>
      <c r="CO689" s="31"/>
      <c r="CP689" s="31"/>
      <c r="CQ689" s="31"/>
      <c r="CR689" s="31"/>
      <c r="CS689" s="31"/>
      <c r="CT689" s="31"/>
      <c r="CU689" s="31"/>
      <c r="CV689" s="31"/>
      <c r="CW689" s="31"/>
      <c r="CX689" s="31"/>
      <c r="CY689" s="31"/>
      <c r="CZ689" s="31"/>
      <c r="DA689" s="31"/>
      <c r="DB689" s="31"/>
      <c r="DC689" s="31"/>
      <c r="DD689" s="31"/>
      <c r="DE689" s="31"/>
      <c r="DF689" s="31"/>
      <c r="DG689" s="31"/>
      <c r="DH689" s="31"/>
      <c r="DI689" s="31"/>
      <c r="DJ689" s="31"/>
      <c r="DK689" s="31"/>
      <c r="DL689" s="31"/>
      <c r="DM689" s="31"/>
      <c r="DN689" s="31"/>
      <c r="DO689" s="31"/>
      <c r="DP689" s="31"/>
      <c r="DQ689" s="31"/>
      <c r="DR689" s="31"/>
      <c r="DS689" s="31"/>
      <c r="DT689" s="31"/>
      <c r="DU689" s="31"/>
      <c r="DV689" s="31"/>
      <c r="DW689" s="31"/>
    </row>
    <row r="690" customFormat="false" ht="15.75" hidden="false" customHeight="true" outlineLevel="0" collapsed="false">
      <c r="A690" s="21" t="n">
        <v>689</v>
      </c>
      <c r="B690" s="21" t="str">
        <f aca="false">IFERROR(VLOOKUP($A$1&amp;":"&amp;A690,'Finish order'!C:K,6,FALSE()),"")</f>
        <v/>
      </c>
      <c r="C690" s="21" t="str">
        <f aca="false">IFERROR(VLOOKUP(A$1&amp;":"&amp;A690,'Finish order'!$C:$K,9,FALSE()),"")</f>
        <v/>
      </c>
      <c r="D690" s="21" t="str">
        <f aca="false">IFERROR(VLOOKUP(A$1&amp;":"&amp;A690,'Finish order'!$C:$K,7,FALSE()),"")</f>
        <v/>
      </c>
      <c r="E690" s="29" t="str">
        <f aca="false">IFERROR(VLOOKUP($A$1&amp;":"&amp;A690,'Finish order'!C:K,5,FALSE()),"")</f>
        <v/>
      </c>
      <c r="F690" s="21" t="str">
        <f aca="false">IFERROR(VLOOKUP($A$1&amp;":"&amp;A690,'Finish order'!C:K,4,FALSE()),"")</f>
        <v/>
      </c>
      <c r="G690" s="21" t="str">
        <f aca="false" t="array" ref="G690:G690">IFERROR(SMALL(IF($D$2:$D1599=D690,$A$2:$A$911*1.001),1),"")</f>
        <v/>
      </c>
      <c r="H690" s="21" t="str">
        <f aca="false" t="array" ref="H690:H690">IFERROR(SMALL(IF($D$2:$D1599=D690,$A$2:$A$911*1.0001),2),"")</f>
        <v/>
      </c>
      <c r="I690" s="21" t="str">
        <f aca="false" t="array" ref="I690:I690">IFERROR(SMALL(IF($D$2:$D1599=D690,$A$2:$A$911*1.00001),3),"")</f>
        <v/>
      </c>
      <c r="J690" s="21" t="str">
        <f aca="false" t="array" ref="J690:J690">IFERROR(SMALL(IF($D$2:$D1599=D690,$A$2:$A$911*1.000001),4),"")</f>
        <v/>
      </c>
      <c r="K690" s="30" t="str">
        <f aca="false">IF(A690&lt;&gt;"", IF(COUNT(G690:J690)=4, SUM(G690:J690), "No"), "")</f>
        <v>No</v>
      </c>
      <c r="L690" s="30" t="str">
        <f aca="false">IF(A690&lt;&gt;"", IF(COUNT(G690:I690)=3, SUM(G690:I690), "No"), "")</f>
        <v>No</v>
      </c>
      <c r="M690" s="30" t="str">
        <f aca="false">IF(A690&lt;&gt;"", IF(COUNT(G690:H690)=2, SUM(G690:H690), "No"), "")</f>
        <v>No</v>
      </c>
      <c r="N690" s="30" t="str">
        <f aca="false">'Results 10 year vets'!$D690&amp;":"&amp;Table1[[#Headers],[Male]]</f>
        <v>:Male</v>
      </c>
      <c r="O690" s="31"/>
      <c r="P690" s="31"/>
      <c r="Q690" s="31"/>
      <c r="R690" s="31"/>
      <c r="S690" s="31"/>
      <c r="T690" s="31"/>
      <c r="U690" s="31"/>
      <c r="Z690" s="33"/>
      <c r="AA690" s="33"/>
      <c r="AB690" s="33"/>
      <c r="AC690" s="33"/>
      <c r="AD690" s="31"/>
      <c r="AE690" s="31"/>
      <c r="AF690" s="31"/>
      <c r="AG690" s="31"/>
      <c r="AH690" s="31"/>
      <c r="AI690" s="31"/>
      <c r="AJ690" s="31"/>
      <c r="AK690" s="31"/>
      <c r="AL690" s="31"/>
      <c r="AM690" s="31"/>
      <c r="AN690" s="31"/>
      <c r="AO690" s="31"/>
      <c r="AP690" s="31"/>
      <c r="AQ690" s="31"/>
      <c r="AR690" s="31"/>
      <c r="AS690" s="31"/>
      <c r="AT690" s="31"/>
      <c r="AU690" s="31"/>
      <c r="AV690" s="31"/>
      <c r="AW690" s="31"/>
      <c r="AX690" s="31"/>
      <c r="AY690" s="31"/>
      <c r="AZ690" s="31"/>
      <c r="BA690" s="31"/>
      <c r="BB690" s="31"/>
      <c r="BC690" s="31"/>
      <c r="BD690" s="31"/>
      <c r="BE690" s="31"/>
      <c r="BF690" s="31"/>
      <c r="BG690" s="31"/>
      <c r="BH690" s="31"/>
      <c r="BI690" s="31"/>
      <c r="BJ690" s="31"/>
      <c r="BK690" s="31"/>
      <c r="BL690" s="31"/>
      <c r="BM690" s="31"/>
      <c r="BN690" s="31"/>
      <c r="BO690" s="31"/>
      <c r="BP690" s="31"/>
      <c r="BQ690" s="31"/>
      <c r="BR690" s="31"/>
      <c r="BS690" s="31"/>
      <c r="BT690" s="31"/>
      <c r="BU690" s="31"/>
      <c r="BV690" s="31"/>
      <c r="BW690" s="31"/>
      <c r="BX690" s="31"/>
      <c r="BY690" s="31"/>
      <c r="BZ690" s="31"/>
      <c r="CA690" s="31"/>
      <c r="CB690" s="31"/>
      <c r="CC690" s="31"/>
      <c r="CD690" s="31"/>
      <c r="CE690" s="31"/>
      <c r="CF690" s="31"/>
      <c r="CG690" s="31"/>
      <c r="CH690" s="31"/>
      <c r="CI690" s="31"/>
      <c r="CJ690" s="31"/>
      <c r="CK690" s="31"/>
      <c r="CL690" s="31"/>
      <c r="CM690" s="31"/>
      <c r="CN690" s="31"/>
      <c r="CO690" s="31"/>
      <c r="CP690" s="31"/>
      <c r="CQ690" s="31"/>
      <c r="CR690" s="31"/>
      <c r="CS690" s="31"/>
      <c r="CT690" s="31"/>
      <c r="CU690" s="31"/>
      <c r="CV690" s="31"/>
      <c r="CW690" s="31"/>
      <c r="CX690" s="31"/>
      <c r="CY690" s="31"/>
      <c r="CZ690" s="31"/>
      <c r="DA690" s="31"/>
      <c r="DB690" s="31"/>
      <c r="DC690" s="31"/>
      <c r="DD690" s="31"/>
      <c r="DE690" s="31"/>
      <c r="DF690" s="31"/>
      <c r="DG690" s="31"/>
      <c r="DH690" s="31"/>
      <c r="DI690" s="31"/>
      <c r="DJ690" s="31"/>
      <c r="DK690" s="31"/>
      <c r="DL690" s="31"/>
      <c r="DM690" s="31"/>
      <c r="DN690" s="31"/>
      <c r="DO690" s="31"/>
      <c r="DP690" s="31"/>
      <c r="DQ690" s="31"/>
      <c r="DR690" s="31"/>
      <c r="DS690" s="31"/>
      <c r="DT690" s="31"/>
      <c r="DU690" s="31"/>
      <c r="DV690" s="31"/>
      <c r="DW690" s="31"/>
    </row>
    <row r="691" customFormat="false" ht="15.75" hidden="false" customHeight="true" outlineLevel="0" collapsed="false">
      <c r="A691" s="21" t="n">
        <v>690</v>
      </c>
      <c r="B691" s="21" t="str">
        <f aca="false">IFERROR(VLOOKUP($A$1&amp;":"&amp;A691,'Finish order'!C:K,6,FALSE()),"")</f>
        <v/>
      </c>
      <c r="C691" s="21" t="str">
        <f aca="false">IFERROR(VLOOKUP(A$1&amp;":"&amp;A691,'Finish order'!$C:$K,9,FALSE()),"")</f>
        <v/>
      </c>
      <c r="D691" s="21" t="str">
        <f aca="false">IFERROR(VLOOKUP(A$1&amp;":"&amp;A691,'Finish order'!$C:$K,7,FALSE()),"")</f>
        <v/>
      </c>
      <c r="E691" s="29" t="str">
        <f aca="false">IFERROR(VLOOKUP($A$1&amp;":"&amp;A691,'Finish order'!C:K,5,FALSE()),"")</f>
        <v/>
      </c>
      <c r="F691" s="21" t="str">
        <f aca="false">IFERROR(VLOOKUP($A$1&amp;":"&amp;A691,'Finish order'!C:K,4,FALSE()),"")</f>
        <v/>
      </c>
      <c r="G691" s="21" t="str">
        <f aca="false" t="array" ref="G691:G691">IFERROR(SMALL(IF($D$2:$D1600=D691,$A$2:$A$911*1.001),1),"")</f>
        <v/>
      </c>
      <c r="H691" s="21" t="str">
        <f aca="false" t="array" ref="H691:H691">IFERROR(SMALL(IF($D$2:$D1600=D691,$A$2:$A$911*1.0001),2),"")</f>
        <v/>
      </c>
      <c r="I691" s="21" t="str">
        <f aca="false" t="array" ref="I691:I691">IFERROR(SMALL(IF($D$2:$D1600=D691,$A$2:$A$911*1.00001),3),"")</f>
        <v/>
      </c>
      <c r="J691" s="21" t="str">
        <f aca="false" t="array" ref="J691:J691">IFERROR(SMALL(IF($D$2:$D1600=D691,$A$2:$A$911*1.000001),4),"")</f>
        <v/>
      </c>
      <c r="K691" s="30" t="str">
        <f aca="false">IF(A691&lt;&gt;"", IF(COUNT(G691:J691)=4, SUM(G691:J691), "No"), "")</f>
        <v>No</v>
      </c>
      <c r="L691" s="30" t="str">
        <f aca="false">IF(A691&lt;&gt;"", IF(COUNT(G691:I691)=3, SUM(G691:I691), "No"), "")</f>
        <v>No</v>
      </c>
      <c r="M691" s="30" t="str">
        <f aca="false">IF(A691&lt;&gt;"", IF(COUNT(G691:H691)=2, SUM(G691:H691), "No"), "")</f>
        <v>No</v>
      </c>
      <c r="N691" s="30" t="str">
        <f aca="false">'Results 10 year vets'!$D691&amp;":"&amp;Table1[[#Headers],[Male]]</f>
        <v>:Male</v>
      </c>
      <c r="O691" s="31"/>
      <c r="P691" s="31"/>
      <c r="Q691" s="31"/>
      <c r="R691" s="31"/>
      <c r="S691" s="31"/>
      <c r="T691" s="31"/>
      <c r="U691" s="31"/>
      <c r="Z691" s="33"/>
      <c r="AA691" s="33"/>
      <c r="AB691" s="33"/>
      <c r="AC691" s="33"/>
      <c r="AD691" s="31"/>
      <c r="AE691" s="31"/>
      <c r="AF691" s="31"/>
      <c r="AG691" s="31"/>
      <c r="AH691" s="31"/>
      <c r="AI691" s="31"/>
      <c r="AJ691" s="31"/>
      <c r="AK691" s="31"/>
      <c r="AL691" s="31"/>
      <c r="AM691" s="31"/>
      <c r="AN691" s="31"/>
      <c r="AO691" s="31"/>
      <c r="AP691" s="31"/>
      <c r="AQ691" s="31"/>
      <c r="AR691" s="31"/>
      <c r="AS691" s="31"/>
      <c r="AT691" s="31"/>
      <c r="AU691" s="31"/>
      <c r="AV691" s="31"/>
      <c r="AW691" s="31"/>
      <c r="AX691" s="31"/>
      <c r="AY691" s="31"/>
      <c r="AZ691" s="31"/>
      <c r="BA691" s="31"/>
      <c r="BB691" s="31"/>
      <c r="BC691" s="31"/>
      <c r="BD691" s="31"/>
      <c r="BE691" s="31"/>
      <c r="BF691" s="31"/>
      <c r="BG691" s="31"/>
      <c r="BH691" s="31"/>
      <c r="BI691" s="31"/>
      <c r="BJ691" s="31"/>
      <c r="BK691" s="31"/>
      <c r="BL691" s="31"/>
      <c r="BM691" s="31"/>
      <c r="BN691" s="31"/>
      <c r="BO691" s="31"/>
      <c r="BP691" s="31"/>
      <c r="BQ691" s="31"/>
      <c r="BR691" s="31"/>
      <c r="BS691" s="31"/>
      <c r="BT691" s="31"/>
      <c r="BU691" s="31"/>
      <c r="BV691" s="31"/>
      <c r="BW691" s="31"/>
      <c r="BX691" s="31"/>
      <c r="BY691" s="31"/>
      <c r="BZ691" s="31"/>
      <c r="CA691" s="31"/>
      <c r="CB691" s="31"/>
      <c r="CC691" s="31"/>
      <c r="CD691" s="31"/>
      <c r="CE691" s="31"/>
      <c r="CF691" s="31"/>
      <c r="CG691" s="31"/>
      <c r="CH691" s="31"/>
      <c r="CI691" s="31"/>
      <c r="CJ691" s="31"/>
      <c r="CK691" s="31"/>
      <c r="CL691" s="31"/>
      <c r="CM691" s="31"/>
      <c r="CN691" s="31"/>
      <c r="CO691" s="31"/>
      <c r="CP691" s="31"/>
      <c r="CQ691" s="31"/>
      <c r="CR691" s="31"/>
      <c r="CS691" s="31"/>
      <c r="CT691" s="31"/>
      <c r="CU691" s="31"/>
      <c r="CV691" s="31"/>
      <c r="CW691" s="31"/>
      <c r="CX691" s="31"/>
      <c r="CY691" s="31"/>
      <c r="CZ691" s="31"/>
      <c r="DA691" s="31"/>
      <c r="DB691" s="31"/>
      <c r="DC691" s="31"/>
      <c r="DD691" s="31"/>
      <c r="DE691" s="31"/>
      <c r="DF691" s="31"/>
      <c r="DG691" s="31"/>
      <c r="DH691" s="31"/>
      <c r="DI691" s="31"/>
      <c r="DJ691" s="31"/>
      <c r="DK691" s="31"/>
      <c r="DL691" s="31"/>
      <c r="DM691" s="31"/>
      <c r="DN691" s="31"/>
      <c r="DO691" s="31"/>
      <c r="DP691" s="31"/>
      <c r="DQ691" s="31"/>
      <c r="DR691" s="31"/>
      <c r="DS691" s="31"/>
      <c r="DT691" s="31"/>
      <c r="DU691" s="31"/>
      <c r="DV691" s="31"/>
      <c r="DW691" s="31"/>
    </row>
    <row r="692" customFormat="false" ht="15.75" hidden="false" customHeight="true" outlineLevel="0" collapsed="false">
      <c r="A692" s="21" t="n">
        <v>691</v>
      </c>
      <c r="B692" s="21" t="str">
        <f aca="false">IFERROR(VLOOKUP($A$1&amp;":"&amp;A692,'Finish order'!C:K,6,FALSE()),"")</f>
        <v/>
      </c>
      <c r="C692" s="21" t="str">
        <f aca="false">IFERROR(VLOOKUP(A$1&amp;":"&amp;A692,'Finish order'!$C:$K,9,FALSE()),"")</f>
        <v/>
      </c>
      <c r="D692" s="21" t="str">
        <f aca="false">IFERROR(VLOOKUP(A$1&amp;":"&amp;A692,'Finish order'!$C:$K,7,FALSE()),"")</f>
        <v/>
      </c>
      <c r="E692" s="29" t="str">
        <f aca="false">IFERROR(VLOOKUP($A$1&amp;":"&amp;A692,'Finish order'!C:K,5,FALSE()),"")</f>
        <v/>
      </c>
      <c r="F692" s="21" t="str">
        <f aca="false">IFERROR(VLOOKUP($A$1&amp;":"&amp;A692,'Finish order'!C:K,4,FALSE()),"")</f>
        <v/>
      </c>
      <c r="G692" s="21" t="str">
        <f aca="false" t="array" ref="G692:G692">IFERROR(SMALL(IF($D$2:$D1601=D692,$A$2:$A$911*1.001),1),"")</f>
        <v/>
      </c>
      <c r="H692" s="21" t="str">
        <f aca="false" t="array" ref="H692:H692">IFERROR(SMALL(IF($D$2:$D1601=D692,$A$2:$A$911*1.0001),2),"")</f>
        <v/>
      </c>
      <c r="I692" s="21" t="str">
        <f aca="false" t="array" ref="I692:I692">IFERROR(SMALL(IF($D$2:$D1601=D692,$A$2:$A$911*1.00001),3),"")</f>
        <v/>
      </c>
      <c r="J692" s="21" t="str">
        <f aca="false" t="array" ref="J692:J692">IFERROR(SMALL(IF($D$2:$D1601=D692,$A$2:$A$911*1.000001),4),"")</f>
        <v/>
      </c>
      <c r="K692" s="30" t="str">
        <f aca="false">IF(A692&lt;&gt;"", IF(COUNT(G692:J692)=4, SUM(G692:J692), "No"), "")</f>
        <v>No</v>
      </c>
      <c r="L692" s="30" t="str">
        <f aca="false">IF(A692&lt;&gt;"", IF(COUNT(G692:I692)=3, SUM(G692:I692), "No"), "")</f>
        <v>No</v>
      </c>
      <c r="M692" s="30" t="str">
        <f aca="false">IF(A692&lt;&gt;"", IF(COUNT(G692:H692)=2, SUM(G692:H692), "No"), "")</f>
        <v>No</v>
      </c>
      <c r="N692" s="30" t="str">
        <f aca="false">'Results 10 year vets'!$D692&amp;":"&amp;Table1[[#Headers],[Male]]</f>
        <v>:Male</v>
      </c>
      <c r="O692" s="31"/>
      <c r="P692" s="31"/>
      <c r="Q692" s="31"/>
      <c r="R692" s="31"/>
      <c r="S692" s="31"/>
      <c r="T692" s="31"/>
      <c r="U692" s="31"/>
      <c r="Z692" s="33"/>
      <c r="AA692" s="33"/>
      <c r="AB692" s="33"/>
      <c r="AC692" s="33"/>
      <c r="AD692" s="31"/>
      <c r="AE692" s="31"/>
      <c r="AF692" s="31"/>
      <c r="AG692" s="31"/>
      <c r="AH692" s="31"/>
      <c r="AI692" s="31"/>
      <c r="AJ692" s="31"/>
      <c r="AK692" s="31"/>
      <c r="AL692" s="31"/>
      <c r="AM692" s="31"/>
      <c r="AN692" s="31"/>
      <c r="AO692" s="31"/>
      <c r="AP692" s="31"/>
      <c r="AQ692" s="31"/>
      <c r="AR692" s="31"/>
      <c r="AS692" s="31"/>
      <c r="AT692" s="31"/>
      <c r="AU692" s="31"/>
      <c r="AV692" s="31"/>
      <c r="AW692" s="31"/>
      <c r="AX692" s="31"/>
      <c r="AY692" s="31"/>
      <c r="AZ692" s="31"/>
      <c r="BA692" s="31"/>
      <c r="BB692" s="31"/>
      <c r="BC692" s="31"/>
      <c r="BD692" s="31"/>
      <c r="BE692" s="31"/>
      <c r="BF692" s="31"/>
      <c r="BG692" s="31"/>
      <c r="BH692" s="31"/>
      <c r="BI692" s="31"/>
      <c r="BJ692" s="31"/>
      <c r="BK692" s="31"/>
      <c r="BL692" s="31"/>
      <c r="BM692" s="31"/>
      <c r="BN692" s="31"/>
      <c r="BO692" s="31"/>
      <c r="BP692" s="31"/>
      <c r="BQ692" s="31"/>
      <c r="BR692" s="31"/>
      <c r="BS692" s="31"/>
      <c r="BT692" s="31"/>
      <c r="BU692" s="31"/>
      <c r="BV692" s="31"/>
      <c r="BW692" s="31"/>
      <c r="BX692" s="31"/>
      <c r="BY692" s="31"/>
      <c r="BZ692" s="31"/>
      <c r="CA692" s="31"/>
      <c r="CB692" s="31"/>
      <c r="CC692" s="31"/>
      <c r="CD692" s="31"/>
      <c r="CE692" s="31"/>
      <c r="CF692" s="31"/>
      <c r="CG692" s="31"/>
      <c r="CH692" s="31"/>
      <c r="CI692" s="31"/>
      <c r="CJ692" s="31"/>
      <c r="CK692" s="31"/>
      <c r="CL692" s="31"/>
      <c r="CM692" s="31"/>
      <c r="CN692" s="31"/>
      <c r="CO692" s="31"/>
      <c r="CP692" s="31"/>
      <c r="CQ692" s="31"/>
      <c r="CR692" s="31"/>
      <c r="CS692" s="31"/>
      <c r="CT692" s="31"/>
      <c r="CU692" s="31"/>
      <c r="CV692" s="31"/>
      <c r="CW692" s="31"/>
      <c r="CX692" s="31"/>
      <c r="CY692" s="31"/>
      <c r="CZ692" s="31"/>
      <c r="DA692" s="31"/>
      <c r="DB692" s="31"/>
      <c r="DC692" s="31"/>
      <c r="DD692" s="31"/>
      <c r="DE692" s="31"/>
      <c r="DF692" s="31"/>
      <c r="DG692" s="31"/>
      <c r="DH692" s="31"/>
      <c r="DI692" s="31"/>
      <c r="DJ692" s="31"/>
      <c r="DK692" s="31"/>
      <c r="DL692" s="31"/>
      <c r="DM692" s="31"/>
      <c r="DN692" s="31"/>
      <c r="DO692" s="31"/>
      <c r="DP692" s="31"/>
      <c r="DQ692" s="31"/>
      <c r="DR692" s="31"/>
      <c r="DS692" s="31"/>
      <c r="DT692" s="31"/>
      <c r="DU692" s="31"/>
      <c r="DV692" s="31"/>
      <c r="DW692" s="31"/>
    </row>
    <row r="693" customFormat="false" ht="15.75" hidden="false" customHeight="true" outlineLevel="0" collapsed="false">
      <c r="A693" s="21" t="n">
        <v>692</v>
      </c>
      <c r="B693" s="21" t="str">
        <f aca="false">IFERROR(VLOOKUP($A$1&amp;":"&amp;A693,'Finish order'!C:K,6,FALSE()),"")</f>
        <v/>
      </c>
      <c r="C693" s="21" t="str">
        <f aca="false">IFERROR(VLOOKUP(A$1&amp;":"&amp;A693,'Finish order'!$C:$K,9,FALSE()),"")</f>
        <v/>
      </c>
      <c r="D693" s="21" t="str">
        <f aca="false">IFERROR(VLOOKUP(A$1&amp;":"&amp;A693,'Finish order'!$C:$K,7,FALSE()),"")</f>
        <v/>
      </c>
      <c r="E693" s="29" t="str">
        <f aca="false">IFERROR(VLOOKUP($A$1&amp;":"&amp;A693,'Finish order'!C:K,5,FALSE()),"")</f>
        <v/>
      </c>
      <c r="F693" s="21" t="str">
        <f aca="false">IFERROR(VLOOKUP($A$1&amp;":"&amp;A693,'Finish order'!C:K,4,FALSE()),"")</f>
        <v/>
      </c>
      <c r="G693" s="21" t="str">
        <f aca="false" t="array" ref="G693:G693">IFERROR(SMALL(IF($D$2:$D1602=D693,$A$2:$A$911*1.001),1),"")</f>
        <v/>
      </c>
      <c r="H693" s="21" t="str">
        <f aca="false" t="array" ref="H693:H693">IFERROR(SMALL(IF($D$2:$D1602=D693,$A$2:$A$911*1.0001),2),"")</f>
        <v/>
      </c>
      <c r="I693" s="21" t="str">
        <f aca="false" t="array" ref="I693:I693">IFERROR(SMALL(IF($D$2:$D1602=D693,$A$2:$A$911*1.00001),3),"")</f>
        <v/>
      </c>
      <c r="J693" s="21" t="str">
        <f aca="false" t="array" ref="J693:J693">IFERROR(SMALL(IF($D$2:$D1602=D693,$A$2:$A$911*1.000001),4),"")</f>
        <v/>
      </c>
      <c r="K693" s="30" t="str">
        <f aca="false">IF(A693&lt;&gt;"", IF(COUNT(G693:J693)=4, SUM(G693:J693), "No"), "")</f>
        <v>No</v>
      </c>
      <c r="L693" s="30" t="str">
        <f aca="false">IF(A693&lt;&gt;"", IF(COUNT(G693:I693)=3, SUM(G693:I693), "No"), "")</f>
        <v>No</v>
      </c>
      <c r="M693" s="30" t="str">
        <f aca="false">IF(A693&lt;&gt;"", IF(COUNT(G693:H693)=2, SUM(G693:H693), "No"), "")</f>
        <v>No</v>
      </c>
      <c r="N693" s="30" t="str">
        <f aca="false">'Results 10 year vets'!$D693&amp;":"&amp;Table1[[#Headers],[Male]]</f>
        <v>:Male</v>
      </c>
      <c r="O693" s="31"/>
      <c r="P693" s="31"/>
      <c r="Q693" s="31"/>
      <c r="R693" s="31"/>
      <c r="S693" s="31"/>
      <c r="T693" s="31"/>
      <c r="U693" s="31"/>
      <c r="Z693" s="33"/>
      <c r="AA693" s="33"/>
      <c r="AB693" s="33"/>
      <c r="AC693" s="33"/>
      <c r="AD693" s="31"/>
      <c r="AE693" s="31"/>
      <c r="AF693" s="31"/>
      <c r="AG693" s="31"/>
      <c r="AH693" s="31"/>
      <c r="AI693" s="31"/>
      <c r="AJ693" s="31"/>
      <c r="AK693" s="31"/>
      <c r="AL693" s="31"/>
      <c r="AM693" s="31"/>
      <c r="AN693" s="31"/>
      <c r="AO693" s="31"/>
      <c r="AP693" s="31"/>
      <c r="AQ693" s="31"/>
      <c r="AR693" s="31"/>
      <c r="AS693" s="31"/>
      <c r="AT693" s="31"/>
      <c r="AU693" s="31"/>
      <c r="AV693" s="31"/>
      <c r="AW693" s="31"/>
      <c r="AX693" s="31"/>
      <c r="AY693" s="31"/>
      <c r="AZ693" s="31"/>
      <c r="BA693" s="31"/>
      <c r="BB693" s="31"/>
      <c r="BC693" s="31"/>
      <c r="BD693" s="31"/>
      <c r="BE693" s="31"/>
      <c r="BF693" s="31"/>
      <c r="BG693" s="31"/>
      <c r="BH693" s="31"/>
      <c r="BI693" s="31"/>
      <c r="BJ693" s="31"/>
      <c r="BK693" s="31"/>
      <c r="BL693" s="31"/>
      <c r="BM693" s="31"/>
      <c r="BN693" s="31"/>
      <c r="BO693" s="31"/>
      <c r="BP693" s="31"/>
      <c r="BQ693" s="31"/>
      <c r="BR693" s="31"/>
      <c r="BS693" s="31"/>
      <c r="BT693" s="31"/>
      <c r="BU693" s="31"/>
      <c r="BV693" s="31"/>
      <c r="BW693" s="31"/>
      <c r="BX693" s="31"/>
      <c r="BY693" s="31"/>
      <c r="BZ693" s="31"/>
      <c r="CA693" s="31"/>
      <c r="CB693" s="31"/>
      <c r="CC693" s="31"/>
      <c r="CD693" s="31"/>
      <c r="CE693" s="31"/>
      <c r="CF693" s="31"/>
      <c r="CG693" s="31"/>
      <c r="CH693" s="31"/>
      <c r="CI693" s="31"/>
      <c r="CJ693" s="31"/>
      <c r="CK693" s="31"/>
      <c r="CL693" s="31"/>
      <c r="CM693" s="31"/>
      <c r="CN693" s="31"/>
      <c r="CO693" s="31"/>
      <c r="CP693" s="31"/>
      <c r="CQ693" s="31"/>
      <c r="CR693" s="31"/>
      <c r="CS693" s="31"/>
      <c r="CT693" s="31"/>
      <c r="CU693" s="31"/>
      <c r="CV693" s="31"/>
      <c r="CW693" s="31"/>
      <c r="CX693" s="31"/>
      <c r="CY693" s="31"/>
      <c r="CZ693" s="31"/>
      <c r="DA693" s="31"/>
      <c r="DB693" s="31"/>
      <c r="DC693" s="31"/>
      <c r="DD693" s="31"/>
      <c r="DE693" s="31"/>
      <c r="DF693" s="31"/>
      <c r="DG693" s="31"/>
      <c r="DH693" s="31"/>
      <c r="DI693" s="31"/>
      <c r="DJ693" s="31"/>
      <c r="DK693" s="31"/>
      <c r="DL693" s="31"/>
      <c r="DM693" s="31"/>
      <c r="DN693" s="31"/>
      <c r="DO693" s="31"/>
      <c r="DP693" s="31"/>
      <c r="DQ693" s="31"/>
      <c r="DR693" s="31"/>
      <c r="DS693" s="31"/>
      <c r="DT693" s="31"/>
      <c r="DU693" s="31"/>
      <c r="DV693" s="31"/>
      <c r="DW693" s="31"/>
    </row>
    <row r="694" customFormat="false" ht="15.75" hidden="false" customHeight="true" outlineLevel="0" collapsed="false">
      <c r="A694" s="21" t="n">
        <v>693</v>
      </c>
      <c r="B694" s="21" t="str">
        <f aca="false">IFERROR(VLOOKUP($A$1&amp;":"&amp;A694,'Finish order'!C:K,6,FALSE()),"")</f>
        <v/>
      </c>
      <c r="C694" s="21" t="str">
        <f aca="false">IFERROR(VLOOKUP(A$1&amp;":"&amp;A694,'Finish order'!$C:$K,9,FALSE()),"")</f>
        <v/>
      </c>
      <c r="D694" s="21" t="str">
        <f aca="false">IFERROR(VLOOKUP(A$1&amp;":"&amp;A694,'Finish order'!$C:$K,7,FALSE()),"")</f>
        <v/>
      </c>
      <c r="E694" s="29" t="str">
        <f aca="false">IFERROR(VLOOKUP($A$1&amp;":"&amp;A694,'Finish order'!C:K,5,FALSE()),"")</f>
        <v/>
      </c>
      <c r="F694" s="21" t="str">
        <f aca="false">IFERROR(VLOOKUP($A$1&amp;":"&amp;A694,'Finish order'!C:K,4,FALSE()),"")</f>
        <v/>
      </c>
      <c r="G694" s="21" t="str">
        <f aca="false" t="array" ref="G694:G694">IFERROR(SMALL(IF($D$2:$D1603=D694,$A$2:$A$911*1.001),1),"")</f>
        <v/>
      </c>
      <c r="H694" s="21" t="str">
        <f aca="false" t="array" ref="H694:H694">IFERROR(SMALL(IF($D$2:$D1603=D694,$A$2:$A$911*1.0001),2),"")</f>
        <v/>
      </c>
      <c r="I694" s="21" t="str">
        <f aca="false" t="array" ref="I694:I694">IFERROR(SMALL(IF($D$2:$D1603=D694,$A$2:$A$911*1.00001),3),"")</f>
        <v/>
      </c>
      <c r="J694" s="21" t="str">
        <f aca="false" t="array" ref="J694:J694">IFERROR(SMALL(IF($D$2:$D1603=D694,$A$2:$A$911*1.000001),4),"")</f>
        <v/>
      </c>
      <c r="K694" s="30" t="str">
        <f aca="false">IF(A694&lt;&gt;"", IF(COUNT(G694:J694)=4, SUM(G694:J694), "No"), "")</f>
        <v>No</v>
      </c>
      <c r="L694" s="30" t="str">
        <f aca="false">IF(A694&lt;&gt;"", IF(COUNT(G694:I694)=3, SUM(G694:I694), "No"), "")</f>
        <v>No</v>
      </c>
      <c r="M694" s="30" t="str">
        <f aca="false">IF(A694&lt;&gt;"", IF(COUNT(G694:H694)=2, SUM(G694:H694), "No"), "")</f>
        <v>No</v>
      </c>
      <c r="N694" s="30" t="str">
        <f aca="false">'Results 10 year vets'!$D694&amp;":"&amp;Table1[[#Headers],[Male]]</f>
        <v>:Male</v>
      </c>
      <c r="O694" s="31"/>
      <c r="P694" s="31"/>
      <c r="Q694" s="31"/>
      <c r="R694" s="31"/>
      <c r="S694" s="31"/>
      <c r="T694" s="31"/>
      <c r="U694" s="31"/>
      <c r="Z694" s="33"/>
      <c r="AA694" s="33"/>
      <c r="AB694" s="33"/>
      <c r="AC694" s="33"/>
      <c r="AD694" s="31"/>
      <c r="AE694" s="31"/>
      <c r="AF694" s="31"/>
      <c r="AG694" s="31"/>
      <c r="AH694" s="31"/>
      <c r="AI694" s="31"/>
      <c r="AJ694" s="31"/>
      <c r="AK694" s="31"/>
      <c r="AL694" s="31"/>
      <c r="AM694" s="31"/>
      <c r="AN694" s="31"/>
      <c r="AO694" s="31"/>
      <c r="AP694" s="31"/>
      <c r="AQ694" s="31"/>
      <c r="AR694" s="31"/>
      <c r="AS694" s="31"/>
      <c r="AT694" s="31"/>
      <c r="AU694" s="31"/>
      <c r="AV694" s="31"/>
      <c r="AW694" s="31"/>
      <c r="AX694" s="31"/>
      <c r="AY694" s="31"/>
      <c r="AZ694" s="31"/>
      <c r="BA694" s="31"/>
      <c r="BB694" s="31"/>
      <c r="BC694" s="31"/>
      <c r="BD694" s="31"/>
      <c r="BE694" s="31"/>
      <c r="BF694" s="31"/>
      <c r="BG694" s="31"/>
      <c r="BH694" s="31"/>
      <c r="BI694" s="31"/>
      <c r="BJ694" s="31"/>
      <c r="BK694" s="31"/>
      <c r="BL694" s="31"/>
      <c r="BM694" s="31"/>
      <c r="BN694" s="31"/>
      <c r="BO694" s="31"/>
      <c r="BP694" s="31"/>
      <c r="BQ694" s="31"/>
      <c r="BR694" s="31"/>
      <c r="BS694" s="31"/>
      <c r="BT694" s="31"/>
      <c r="BU694" s="31"/>
      <c r="BV694" s="31"/>
      <c r="BW694" s="31"/>
      <c r="BX694" s="31"/>
      <c r="BY694" s="31"/>
      <c r="BZ694" s="31"/>
      <c r="CA694" s="31"/>
      <c r="CB694" s="31"/>
      <c r="CC694" s="31"/>
      <c r="CD694" s="31"/>
      <c r="CE694" s="31"/>
      <c r="CF694" s="31"/>
      <c r="CG694" s="31"/>
      <c r="CH694" s="31"/>
      <c r="CI694" s="31"/>
      <c r="CJ694" s="31"/>
      <c r="CK694" s="31"/>
      <c r="CL694" s="31"/>
      <c r="CM694" s="31"/>
      <c r="CN694" s="31"/>
      <c r="CO694" s="31"/>
      <c r="CP694" s="31"/>
      <c r="CQ694" s="31"/>
      <c r="CR694" s="31"/>
      <c r="CS694" s="31"/>
      <c r="CT694" s="31"/>
      <c r="CU694" s="31"/>
      <c r="CV694" s="31"/>
      <c r="CW694" s="31"/>
      <c r="CX694" s="31"/>
      <c r="CY694" s="31"/>
      <c r="CZ694" s="31"/>
      <c r="DA694" s="31"/>
      <c r="DB694" s="31"/>
      <c r="DC694" s="31"/>
      <c r="DD694" s="31"/>
      <c r="DE694" s="31"/>
      <c r="DF694" s="31"/>
      <c r="DG694" s="31"/>
      <c r="DH694" s="31"/>
      <c r="DI694" s="31"/>
      <c r="DJ694" s="31"/>
      <c r="DK694" s="31"/>
      <c r="DL694" s="31"/>
      <c r="DM694" s="31"/>
      <c r="DN694" s="31"/>
      <c r="DO694" s="31"/>
      <c r="DP694" s="31"/>
      <c r="DQ694" s="31"/>
      <c r="DR694" s="31"/>
      <c r="DS694" s="31"/>
      <c r="DT694" s="31"/>
      <c r="DU694" s="31"/>
      <c r="DV694" s="31"/>
      <c r="DW694" s="31"/>
    </row>
    <row r="695" customFormat="false" ht="15.75" hidden="false" customHeight="true" outlineLevel="0" collapsed="false">
      <c r="A695" s="21" t="n">
        <v>694</v>
      </c>
      <c r="B695" s="21" t="str">
        <f aca="false">IFERROR(VLOOKUP($A$1&amp;":"&amp;A695,'Finish order'!C:K,6,FALSE()),"")</f>
        <v/>
      </c>
      <c r="C695" s="21" t="str">
        <f aca="false">IFERROR(VLOOKUP(A$1&amp;":"&amp;A695,'Finish order'!$C:$K,9,FALSE()),"")</f>
        <v/>
      </c>
      <c r="D695" s="21" t="str">
        <f aca="false">IFERROR(VLOOKUP(A$1&amp;":"&amp;A695,'Finish order'!$C:$K,7,FALSE()),"")</f>
        <v/>
      </c>
      <c r="E695" s="29" t="str">
        <f aca="false">IFERROR(VLOOKUP($A$1&amp;":"&amp;A695,'Finish order'!C:K,5,FALSE()),"")</f>
        <v/>
      </c>
      <c r="F695" s="21" t="str">
        <f aca="false">IFERROR(VLOOKUP($A$1&amp;":"&amp;A695,'Finish order'!C:K,4,FALSE()),"")</f>
        <v/>
      </c>
      <c r="G695" s="21" t="str">
        <f aca="false" t="array" ref="G695:G695">IFERROR(SMALL(IF($D$2:$D1604=D695,$A$2:$A$911*1.001),1),"")</f>
        <v/>
      </c>
      <c r="H695" s="21" t="str">
        <f aca="false" t="array" ref="H695:H695">IFERROR(SMALL(IF($D$2:$D1604=D695,$A$2:$A$911*1.0001),2),"")</f>
        <v/>
      </c>
      <c r="I695" s="21" t="str">
        <f aca="false" t="array" ref="I695:I695">IFERROR(SMALL(IF($D$2:$D1604=D695,$A$2:$A$911*1.00001),3),"")</f>
        <v/>
      </c>
      <c r="J695" s="21" t="str">
        <f aca="false" t="array" ref="J695:J695">IFERROR(SMALL(IF($D$2:$D1604=D695,$A$2:$A$911*1.000001),4),"")</f>
        <v/>
      </c>
      <c r="K695" s="30" t="str">
        <f aca="false">IF(A695&lt;&gt;"", IF(COUNT(G695:J695)=4, SUM(G695:J695), "No"), "")</f>
        <v>No</v>
      </c>
      <c r="L695" s="30" t="str">
        <f aca="false">IF(A695&lt;&gt;"", IF(COUNT(G695:I695)=3, SUM(G695:I695), "No"), "")</f>
        <v>No</v>
      </c>
      <c r="M695" s="30" t="str">
        <f aca="false">IF(A695&lt;&gt;"", IF(COUNT(G695:H695)=2, SUM(G695:H695), "No"), "")</f>
        <v>No</v>
      </c>
      <c r="N695" s="30" t="str">
        <f aca="false">'Results 10 year vets'!$D695&amp;":"&amp;Table1[[#Headers],[Male]]</f>
        <v>:Male</v>
      </c>
      <c r="O695" s="31"/>
      <c r="P695" s="31"/>
      <c r="Q695" s="31"/>
      <c r="R695" s="31"/>
      <c r="S695" s="31"/>
      <c r="T695" s="31"/>
      <c r="U695" s="31"/>
      <c r="Z695" s="33"/>
      <c r="AA695" s="33"/>
      <c r="AB695" s="33"/>
      <c r="AC695" s="33"/>
      <c r="AD695" s="31"/>
      <c r="AE695" s="31"/>
      <c r="AF695" s="31"/>
      <c r="AG695" s="31"/>
      <c r="AH695" s="31"/>
      <c r="AI695" s="31"/>
      <c r="AJ695" s="31"/>
      <c r="AK695" s="31"/>
      <c r="AL695" s="31"/>
      <c r="AM695" s="31"/>
      <c r="AN695" s="31"/>
      <c r="AO695" s="31"/>
      <c r="AP695" s="31"/>
      <c r="AQ695" s="31"/>
      <c r="AR695" s="31"/>
      <c r="AS695" s="31"/>
      <c r="AT695" s="31"/>
      <c r="AU695" s="31"/>
      <c r="AV695" s="31"/>
      <c r="AW695" s="31"/>
      <c r="AX695" s="31"/>
      <c r="AY695" s="31"/>
      <c r="AZ695" s="31"/>
      <c r="BA695" s="31"/>
      <c r="BB695" s="31"/>
      <c r="BC695" s="31"/>
      <c r="BD695" s="31"/>
      <c r="BE695" s="31"/>
      <c r="BF695" s="31"/>
      <c r="BG695" s="31"/>
      <c r="BH695" s="31"/>
      <c r="BI695" s="31"/>
      <c r="BJ695" s="31"/>
      <c r="BK695" s="31"/>
      <c r="BL695" s="31"/>
      <c r="BM695" s="31"/>
      <c r="BN695" s="31"/>
      <c r="BO695" s="31"/>
      <c r="BP695" s="31"/>
      <c r="BQ695" s="31"/>
      <c r="BR695" s="31"/>
      <c r="BS695" s="31"/>
      <c r="BT695" s="31"/>
      <c r="BU695" s="31"/>
      <c r="BV695" s="31"/>
      <c r="BW695" s="31"/>
      <c r="BX695" s="31"/>
      <c r="BY695" s="31"/>
      <c r="BZ695" s="31"/>
      <c r="CA695" s="31"/>
      <c r="CB695" s="31"/>
      <c r="CC695" s="31"/>
      <c r="CD695" s="31"/>
      <c r="CE695" s="31"/>
      <c r="CF695" s="31"/>
      <c r="CG695" s="31"/>
      <c r="CH695" s="31"/>
      <c r="CI695" s="31"/>
      <c r="CJ695" s="31"/>
      <c r="CK695" s="31"/>
      <c r="CL695" s="31"/>
      <c r="CM695" s="31"/>
      <c r="CN695" s="31"/>
      <c r="CO695" s="31"/>
      <c r="CP695" s="31"/>
      <c r="CQ695" s="31"/>
      <c r="CR695" s="31"/>
      <c r="CS695" s="31"/>
      <c r="CT695" s="31"/>
      <c r="CU695" s="31"/>
      <c r="CV695" s="31"/>
      <c r="CW695" s="31"/>
      <c r="CX695" s="31"/>
      <c r="CY695" s="31"/>
      <c r="CZ695" s="31"/>
      <c r="DA695" s="31"/>
      <c r="DB695" s="31"/>
      <c r="DC695" s="31"/>
      <c r="DD695" s="31"/>
      <c r="DE695" s="31"/>
      <c r="DF695" s="31"/>
      <c r="DG695" s="31"/>
      <c r="DH695" s="31"/>
      <c r="DI695" s="31"/>
      <c r="DJ695" s="31"/>
      <c r="DK695" s="31"/>
      <c r="DL695" s="31"/>
      <c r="DM695" s="31"/>
      <c r="DN695" s="31"/>
      <c r="DO695" s="31"/>
      <c r="DP695" s="31"/>
      <c r="DQ695" s="31"/>
      <c r="DR695" s="31"/>
      <c r="DS695" s="31"/>
      <c r="DT695" s="31"/>
      <c r="DU695" s="31"/>
      <c r="DV695" s="31"/>
      <c r="DW695" s="31"/>
    </row>
    <row r="696" customFormat="false" ht="15.75" hidden="false" customHeight="true" outlineLevel="0" collapsed="false">
      <c r="A696" s="21" t="n">
        <v>695</v>
      </c>
      <c r="B696" s="21" t="str">
        <f aca="false">IFERROR(VLOOKUP($A$1&amp;":"&amp;A696,'Finish order'!C:K,6,FALSE()),"")</f>
        <v/>
      </c>
      <c r="C696" s="21" t="str">
        <f aca="false">IFERROR(VLOOKUP(A$1&amp;":"&amp;A696,'Finish order'!$C:$K,9,FALSE()),"")</f>
        <v/>
      </c>
      <c r="D696" s="21" t="str">
        <f aca="false">IFERROR(VLOOKUP(A$1&amp;":"&amp;A696,'Finish order'!$C:$K,7,FALSE()),"")</f>
        <v/>
      </c>
      <c r="E696" s="29" t="str">
        <f aca="false">IFERROR(VLOOKUP($A$1&amp;":"&amp;A696,'Finish order'!C:K,5,FALSE()),"")</f>
        <v/>
      </c>
      <c r="F696" s="21" t="str">
        <f aca="false">IFERROR(VLOOKUP($A$1&amp;":"&amp;A696,'Finish order'!C:K,4,FALSE()),"")</f>
        <v/>
      </c>
      <c r="G696" s="21" t="str">
        <f aca="false" t="array" ref="G696:G696">IFERROR(SMALL(IF($D$2:$D1605=D696,$A$2:$A$911*1.001),1),"")</f>
        <v/>
      </c>
      <c r="H696" s="21" t="str">
        <f aca="false" t="array" ref="H696:H696">IFERROR(SMALL(IF($D$2:$D1605=D696,$A$2:$A$911*1.0001),2),"")</f>
        <v/>
      </c>
      <c r="I696" s="21" t="str">
        <f aca="false" t="array" ref="I696:I696">IFERROR(SMALL(IF($D$2:$D1605=D696,$A$2:$A$911*1.00001),3),"")</f>
        <v/>
      </c>
      <c r="J696" s="21" t="str">
        <f aca="false" t="array" ref="J696:J696">IFERROR(SMALL(IF($D$2:$D1605=D696,$A$2:$A$911*1.000001),4),"")</f>
        <v/>
      </c>
      <c r="K696" s="30" t="str">
        <f aca="false">IF(A696&lt;&gt;"", IF(COUNT(G696:J696)=4, SUM(G696:J696), "No"), "")</f>
        <v>No</v>
      </c>
      <c r="L696" s="30" t="str">
        <f aca="false">IF(A696&lt;&gt;"", IF(COUNT(G696:I696)=3, SUM(G696:I696), "No"), "")</f>
        <v>No</v>
      </c>
      <c r="M696" s="30" t="str">
        <f aca="false">IF(A696&lt;&gt;"", IF(COUNT(G696:H696)=2, SUM(G696:H696), "No"), "")</f>
        <v>No</v>
      </c>
      <c r="N696" s="30" t="str">
        <f aca="false">'Results 10 year vets'!$D696&amp;":"&amp;Table1[[#Headers],[Male]]</f>
        <v>:Male</v>
      </c>
      <c r="O696" s="31"/>
      <c r="P696" s="31"/>
      <c r="Q696" s="31"/>
      <c r="R696" s="31"/>
      <c r="S696" s="31"/>
      <c r="T696" s="31"/>
      <c r="U696" s="31"/>
      <c r="Z696" s="33"/>
      <c r="AA696" s="33"/>
      <c r="AB696" s="33"/>
      <c r="AC696" s="33"/>
      <c r="AD696" s="31"/>
      <c r="AE696" s="31"/>
      <c r="AF696" s="31"/>
      <c r="AG696" s="31"/>
      <c r="AH696" s="31"/>
      <c r="AI696" s="31"/>
      <c r="AJ696" s="31"/>
      <c r="AK696" s="31"/>
      <c r="AL696" s="31"/>
      <c r="AM696" s="31"/>
      <c r="AN696" s="31"/>
      <c r="AO696" s="31"/>
      <c r="AP696" s="31"/>
      <c r="AQ696" s="31"/>
      <c r="AR696" s="31"/>
      <c r="AS696" s="31"/>
      <c r="AT696" s="31"/>
      <c r="AU696" s="31"/>
      <c r="AV696" s="31"/>
      <c r="AW696" s="31"/>
      <c r="AX696" s="31"/>
      <c r="AY696" s="31"/>
      <c r="AZ696" s="31"/>
      <c r="BA696" s="31"/>
      <c r="BB696" s="31"/>
      <c r="BC696" s="31"/>
      <c r="BD696" s="31"/>
      <c r="BE696" s="31"/>
      <c r="BF696" s="31"/>
      <c r="BG696" s="31"/>
      <c r="BH696" s="31"/>
      <c r="BI696" s="31"/>
      <c r="BJ696" s="31"/>
      <c r="BK696" s="31"/>
      <c r="BL696" s="31"/>
      <c r="BM696" s="31"/>
      <c r="BN696" s="31"/>
      <c r="BO696" s="31"/>
      <c r="BP696" s="31"/>
      <c r="BQ696" s="31"/>
      <c r="BR696" s="31"/>
      <c r="BS696" s="31"/>
      <c r="BT696" s="31"/>
      <c r="BU696" s="31"/>
      <c r="BV696" s="31"/>
      <c r="BW696" s="31"/>
      <c r="BX696" s="31"/>
      <c r="BY696" s="31"/>
      <c r="BZ696" s="31"/>
      <c r="CA696" s="31"/>
      <c r="CB696" s="31"/>
      <c r="CC696" s="31"/>
      <c r="CD696" s="31"/>
      <c r="CE696" s="31"/>
      <c r="CF696" s="31"/>
      <c r="CG696" s="31"/>
      <c r="CH696" s="31"/>
      <c r="CI696" s="31"/>
      <c r="CJ696" s="31"/>
      <c r="CK696" s="31"/>
      <c r="CL696" s="31"/>
      <c r="CM696" s="31"/>
      <c r="CN696" s="31"/>
      <c r="CO696" s="31"/>
      <c r="CP696" s="31"/>
      <c r="CQ696" s="31"/>
      <c r="CR696" s="31"/>
      <c r="CS696" s="31"/>
      <c r="CT696" s="31"/>
      <c r="CU696" s="31"/>
      <c r="CV696" s="31"/>
      <c r="CW696" s="31"/>
      <c r="CX696" s="31"/>
      <c r="CY696" s="31"/>
      <c r="CZ696" s="31"/>
      <c r="DA696" s="31"/>
      <c r="DB696" s="31"/>
      <c r="DC696" s="31"/>
      <c r="DD696" s="31"/>
      <c r="DE696" s="31"/>
      <c r="DF696" s="31"/>
      <c r="DG696" s="31"/>
      <c r="DH696" s="31"/>
      <c r="DI696" s="31"/>
      <c r="DJ696" s="31"/>
      <c r="DK696" s="31"/>
      <c r="DL696" s="31"/>
      <c r="DM696" s="31"/>
      <c r="DN696" s="31"/>
      <c r="DO696" s="31"/>
      <c r="DP696" s="31"/>
      <c r="DQ696" s="31"/>
      <c r="DR696" s="31"/>
      <c r="DS696" s="31"/>
      <c r="DT696" s="31"/>
      <c r="DU696" s="31"/>
      <c r="DV696" s="31"/>
      <c r="DW696" s="31"/>
    </row>
    <row r="697" customFormat="false" ht="15.75" hidden="false" customHeight="true" outlineLevel="0" collapsed="false">
      <c r="A697" s="21" t="n">
        <v>696</v>
      </c>
      <c r="B697" s="21" t="str">
        <f aca="false">IFERROR(VLOOKUP($A$1&amp;":"&amp;A697,'Finish order'!C:K,6,FALSE()),"")</f>
        <v/>
      </c>
      <c r="C697" s="21" t="str">
        <f aca="false">IFERROR(VLOOKUP(A$1&amp;":"&amp;A697,'Finish order'!$C:$K,9,FALSE()),"")</f>
        <v/>
      </c>
      <c r="D697" s="21" t="str">
        <f aca="false">IFERROR(VLOOKUP(A$1&amp;":"&amp;A697,'Finish order'!$C:$K,7,FALSE()),"")</f>
        <v/>
      </c>
      <c r="E697" s="29" t="str">
        <f aca="false">IFERROR(VLOOKUP($A$1&amp;":"&amp;A697,'Finish order'!C:K,5,FALSE()),"")</f>
        <v/>
      </c>
      <c r="F697" s="21" t="str">
        <f aca="false">IFERROR(VLOOKUP($A$1&amp;":"&amp;A697,'Finish order'!C:K,4,FALSE()),"")</f>
        <v/>
      </c>
      <c r="G697" s="21" t="str">
        <f aca="false" t="array" ref="G697:G697">IFERROR(SMALL(IF($D$2:$D1606=D697,$A$2:$A$911*1.001),1),"")</f>
        <v/>
      </c>
      <c r="H697" s="21" t="str">
        <f aca="false" t="array" ref="H697:H697">IFERROR(SMALL(IF($D$2:$D1606=D697,$A$2:$A$911*1.0001),2),"")</f>
        <v/>
      </c>
      <c r="I697" s="21" t="str">
        <f aca="false" t="array" ref="I697:I697">IFERROR(SMALL(IF($D$2:$D1606=D697,$A$2:$A$911*1.00001),3),"")</f>
        <v/>
      </c>
      <c r="J697" s="21" t="str">
        <f aca="false" t="array" ref="J697:J697">IFERROR(SMALL(IF($D$2:$D1606=D697,$A$2:$A$911*1.000001),4),"")</f>
        <v/>
      </c>
      <c r="K697" s="30" t="str">
        <f aca="false">IF(A697&lt;&gt;"", IF(COUNT(G697:J697)=4, SUM(G697:J697), "No"), "")</f>
        <v>No</v>
      </c>
      <c r="L697" s="30" t="str">
        <f aca="false">IF(A697&lt;&gt;"", IF(COUNT(G697:I697)=3, SUM(G697:I697), "No"), "")</f>
        <v>No</v>
      </c>
      <c r="M697" s="30" t="str">
        <f aca="false">IF(A697&lt;&gt;"", IF(COUNT(G697:H697)=2, SUM(G697:H697), "No"), "")</f>
        <v>No</v>
      </c>
      <c r="N697" s="30" t="str">
        <f aca="false">'Results 10 year vets'!$D697&amp;":"&amp;Table1[[#Headers],[Male]]</f>
        <v>:Male</v>
      </c>
      <c r="O697" s="31"/>
      <c r="P697" s="31"/>
      <c r="Q697" s="31"/>
      <c r="R697" s="31"/>
      <c r="S697" s="31"/>
      <c r="T697" s="31"/>
      <c r="U697" s="31"/>
      <c r="Z697" s="33"/>
      <c r="AA697" s="33"/>
      <c r="AB697" s="33"/>
      <c r="AC697" s="33"/>
      <c r="AD697" s="31"/>
      <c r="AE697" s="31"/>
      <c r="AF697" s="31"/>
      <c r="AG697" s="31"/>
      <c r="AH697" s="31"/>
      <c r="AI697" s="31"/>
      <c r="AJ697" s="31"/>
      <c r="AK697" s="31"/>
      <c r="AL697" s="31"/>
      <c r="AM697" s="31"/>
      <c r="AN697" s="31"/>
      <c r="AO697" s="31"/>
      <c r="AP697" s="31"/>
      <c r="AQ697" s="31"/>
      <c r="AR697" s="31"/>
      <c r="AS697" s="31"/>
      <c r="AT697" s="31"/>
      <c r="AU697" s="31"/>
      <c r="AV697" s="31"/>
      <c r="AW697" s="31"/>
      <c r="AX697" s="31"/>
      <c r="AY697" s="31"/>
      <c r="AZ697" s="31"/>
      <c r="BA697" s="31"/>
      <c r="BB697" s="31"/>
      <c r="BC697" s="31"/>
      <c r="BD697" s="31"/>
      <c r="BE697" s="31"/>
      <c r="BF697" s="31"/>
      <c r="BG697" s="31"/>
      <c r="BH697" s="31"/>
      <c r="BI697" s="31"/>
      <c r="BJ697" s="31"/>
      <c r="BK697" s="31"/>
      <c r="BL697" s="31"/>
      <c r="BM697" s="31"/>
      <c r="BN697" s="31"/>
      <c r="BO697" s="31"/>
      <c r="BP697" s="31"/>
      <c r="BQ697" s="31"/>
      <c r="BR697" s="31"/>
      <c r="BS697" s="31"/>
      <c r="BT697" s="31"/>
      <c r="BU697" s="31"/>
      <c r="BV697" s="31"/>
      <c r="BW697" s="31"/>
      <c r="BX697" s="31"/>
      <c r="BY697" s="31"/>
      <c r="BZ697" s="31"/>
      <c r="CA697" s="31"/>
      <c r="CB697" s="31"/>
      <c r="CC697" s="31"/>
      <c r="CD697" s="31"/>
      <c r="CE697" s="31"/>
      <c r="CF697" s="31"/>
      <c r="CG697" s="31"/>
      <c r="CH697" s="31"/>
      <c r="CI697" s="31"/>
      <c r="CJ697" s="31"/>
      <c r="CK697" s="31"/>
      <c r="CL697" s="31"/>
      <c r="CM697" s="31"/>
      <c r="CN697" s="31"/>
      <c r="CO697" s="31"/>
      <c r="CP697" s="31"/>
      <c r="CQ697" s="31"/>
      <c r="CR697" s="31"/>
      <c r="CS697" s="31"/>
      <c r="CT697" s="31"/>
      <c r="CU697" s="31"/>
      <c r="CV697" s="31"/>
      <c r="CW697" s="31"/>
      <c r="CX697" s="31"/>
      <c r="CY697" s="31"/>
      <c r="CZ697" s="31"/>
      <c r="DA697" s="31"/>
      <c r="DB697" s="31"/>
      <c r="DC697" s="31"/>
      <c r="DD697" s="31"/>
      <c r="DE697" s="31"/>
      <c r="DF697" s="31"/>
      <c r="DG697" s="31"/>
      <c r="DH697" s="31"/>
      <c r="DI697" s="31"/>
      <c r="DJ697" s="31"/>
      <c r="DK697" s="31"/>
      <c r="DL697" s="31"/>
      <c r="DM697" s="31"/>
      <c r="DN697" s="31"/>
      <c r="DO697" s="31"/>
      <c r="DP697" s="31"/>
      <c r="DQ697" s="31"/>
      <c r="DR697" s="31"/>
      <c r="DS697" s="31"/>
      <c r="DT697" s="31"/>
      <c r="DU697" s="31"/>
      <c r="DV697" s="31"/>
      <c r="DW697" s="31"/>
    </row>
    <row r="698" customFormat="false" ht="15.75" hidden="false" customHeight="true" outlineLevel="0" collapsed="false">
      <c r="A698" s="21" t="n">
        <v>697</v>
      </c>
      <c r="B698" s="21" t="str">
        <f aca="false">IFERROR(VLOOKUP($A$1&amp;":"&amp;A698,'Finish order'!C:K,6,FALSE()),"")</f>
        <v/>
      </c>
      <c r="C698" s="21" t="str">
        <f aca="false">IFERROR(VLOOKUP(A$1&amp;":"&amp;A698,'Finish order'!$C:$K,9,FALSE()),"")</f>
        <v/>
      </c>
      <c r="D698" s="21" t="str">
        <f aca="false">IFERROR(VLOOKUP(A$1&amp;":"&amp;A698,'Finish order'!$C:$K,7,FALSE()),"")</f>
        <v/>
      </c>
      <c r="E698" s="29" t="str">
        <f aca="false">IFERROR(VLOOKUP($A$1&amp;":"&amp;A698,'Finish order'!C:K,5,FALSE()),"")</f>
        <v/>
      </c>
      <c r="F698" s="21" t="str">
        <f aca="false">IFERROR(VLOOKUP($A$1&amp;":"&amp;A698,'Finish order'!C:K,4,FALSE()),"")</f>
        <v/>
      </c>
      <c r="G698" s="21" t="str">
        <f aca="false" t="array" ref="G698:G698">IFERROR(SMALL(IF($D$2:$D1607=D698,$A$2:$A$911*1.001),1),"")</f>
        <v/>
      </c>
      <c r="H698" s="21" t="str">
        <f aca="false" t="array" ref="H698:H698">IFERROR(SMALL(IF($D$2:$D1607=D698,$A$2:$A$911*1.0001),2),"")</f>
        <v/>
      </c>
      <c r="I698" s="21" t="str">
        <f aca="false" t="array" ref="I698:I698">IFERROR(SMALL(IF($D$2:$D1607=D698,$A$2:$A$911*1.00001),3),"")</f>
        <v/>
      </c>
      <c r="J698" s="21" t="str">
        <f aca="false" t="array" ref="J698:J698">IFERROR(SMALL(IF($D$2:$D1607=D698,$A$2:$A$911*1.000001),4),"")</f>
        <v/>
      </c>
      <c r="K698" s="30" t="str">
        <f aca="false">IF(A698&lt;&gt;"", IF(COUNT(G698:J698)=4, SUM(G698:J698), "No"), "")</f>
        <v>No</v>
      </c>
      <c r="L698" s="30" t="str">
        <f aca="false">IF(A698&lt;&gt;"", IF(COUNT(G698:I698)=3, SUM(G698:I698), "No"), "")</f>
        <v>No</v>
      </c>
      <c r="M698" s="30" t="str">
        <f aca="false">IF(A698&lt;&gt;"", IF(COUNT(G698:H698)=2, SUM(G698:H698), "No"), "")</f>
        <v>No</v>
      </c>
      <c r="N698" s="30" t="str">
        <f aca="false">'Results 10 year vets'!$D698&amp;":"&amp;Table1[[#Headers],[Male]]</f>
        <v>:Male</v>
      </c>
      <c r="O698" s="31"/>
      <c r="P698" s="31"/>
      <c r="Q698" s="31"/>
      <c r="R698" s="31"/>
      <c r="S698" s="31"/>
      <c r="T698" s="31"/>
      <c r="U698" s="31"/>
      <c r="Z698" s="33"/>
      <c r="AA698" s="33"/>
      <c r="AB698" s="33"/>
      <c r="AC698" s="33"/>
      <c r="AD698" s="31"/>
      <c r="AE698" s="31"/>
      <c r="AF698" s="31"/>
      <c r="AG698" s="31"/>
      <c r="AH698" s="31"/>
      <c r="AI698" s="31"/>
      <c r="AJ698" s="31"/>
      <c r="AK698" s="31"/>
      <c r="AL698" s="31"/>
      <c r="AM698" s="31"/>
      <c r="AN698" s="31"/>
      <c r="AO698" s="31"/>
      <c r="AP698" s="31"/>
      <c r="AQ698" s="31"/>
      <c r="AR698" s="31"/>
      <c r="AS698" s="31"/>
      <c r="AT698" s="31"/>
      <c r="AU698" s="31"/>
      <c r="AV698" s="31"/>
      <c r="AW698" s="31"/>
      <c r="AX698" s="31"/>
      <c r="AY698" s="31"/>
      <c r="AZ698" s="31"/>
      <c r="BA698" s="31"/>
      <c r="BB698" s="31"/>
      <c r="BC698" s="31"/>
      <c r="BD698" s="31"/>
      <c r="BE698" s="31"/>
      <c r="BF698" s="31"/>
      <c r="BG698" s="31"/>
      <c r="BH698" s="31"/>
      <c r="BI698" s="31"/>
      <c r="BJ698" s="31"/>
      <c r="BK698" s="31"/>
      <c r="BL698" s="31"/>
      <c r="BM698" s="31"/>
      <c r="BN698" s="31"/>
      <c r="BO698" s="31"/>
      <c r="BP698" s="31"/>
      <c r="BQ698" s="31"/>
      <c r="BR698" s="31"/>
      <c r="BS698" s="31"/>
      <c r="BT698" s="31"/>
      <c r="BU698" s="31"/>
      <c r="BV698" s="31"/>
      <c r="BW698" s="31"/>
      <c r="BX698" s="31"/>
      <c r="BY698" s="31"/>
      <c r="BZ698" s="31"/>
      <c r="CA698" s="31"/>
      <c r="CB698" s="31"/>
      <c r="CC698" s="31"/>
      <c r="CD698" s="31"/>
      <c r="CE698" s="31"/>
      <c r="CF698" s="31"/>
      <c r="CG698" s="31"/>
      <c r="CH698" s="31"/>
      <c r="CI698" s="31"/>
      <c r="CJ698" s="31"/>
      <c r="CK698" s="31"/>
      <c r="CL698" s="31"/>
      <c r="CM698" s="31"/>
      <c r="CN698" s="31"/>
      <c r="CO698" s="31"/>
      <c r="CP698" s="31"/>
      <c r="CQ698" s="31"/>
      <c r="CR698" s="31"/>
      <c r="CS698" s="31"/>
      <c r="CT698" s="31"/>
      <c r="CU698" s="31"/>
      <c r="CV698" s="31"/>
      <c r="CW698" s="31"/>
      <c r="CX698" s="31"/>
      <c r="CY698" s="31"/>
      <c r="CZ698" s="31"/>
      <c r="DA698" s="31"/>
      <c r="DB698" s="31"/>
      <c r="DC698" s="31"/>
      <c r="DD698" s="31"/>
      <c r="DE698" s="31"/>
      <c r="DF698" s="31"/>
      <c r="DG698" s="31"/>
      <c r="DH698" s="31"/>
      <c r="DI698" s="31"/>
      <c r="DJ698" s="31"/>
      <c r="DK698" s="31"/>
      <c r="DL698" s="31"/>
      <c r="DM698" s="31"/>
      <c r="DN698" s="31"/>
      <c r="DO698" s="31"/>
      <c r="DP698" s="31"/>
      <c r="DQ698" s="31"/>
      <c r="DR698" s="31"/>
      <c r="DS698" s="31"/>
      <c r="DT698" s="31"/>
      <c r="DU698" s="31"/>
      <c r="DV698" s="31"/>
      <c r="DW698" s="31"/>
    </row>
    <row r="699" customFormat="false" ht="15.75" hidden="false" customHeight="true" outlineLevel="0" collapsed="false">
      <c r="A699" s="21" t="n">
        <v>698</v>
      </c>
      <c r="B699" s="21" t="str">
        <f aca="false">IFERROR(VLOOKUP($A$1&amp;":"&amp;A699,'Finish order'!C:K,6,FALSE()),"")</f>
        <v/>
      </c>
      <c r="C699" s="21" t="str">
        <f aca="false">IFERROR(VLOOKUP(A$1&amp;":"&amp;A699,'Finish order'!$C:$K,9,FALSE()),"")</f>
        <v/>
      </c>
      <c r="D699" s="21" t="str">
        <f aca="false">IFERROR(VLOOKUP(A$1&amp;":"&amp;A699,'Finish order'!$C:$K,7,FALSE()),"")</f>
        <v/>
      </c>
      <c r="E699" s="29" t="str">
        <f aca="false">IFERROR(VLOOKUP($A$1&amp;":"&amp;A699,'Finish order'!C:K,5,FALSE()),"")</f>
        <v/>
      </c>
      <c r="F699" s="21" t="str">
        <f aca="false">IFERROR(VLOOKUP($A$1&amp;":"&amp;A699,'Finish order'!C:K,4,FALSE()),"")</f>
        <v/>
      </c>
      <c r="G699" s="21" t="str">
        <f aca="false" t="array" ref="G699:G699">IFERROR(SMALL(IF($D$2:$D1608=D699,$A$2:$A$911*1.001),1),"")</f>
        <v/>
      </c>
      <c r="H699" s="21" t="str">
        <f aca="false" t="array" ref="H699:H699">IFERROR(SMALL(IF($D$2:$D1608=D699,$A$2:$A$911*1.0001),2),"")</f>
        <v/>
      </c>
      <c r="I699" s="21" t="str">
        <f aca="false" t="array" ref="I699:I699">IFERROR(SMALL(IF($D$2:$D1608=D699,$A$2:$A$911*1.00001),3),"")</f>
        <v/>
      </c>
      <c r="J699" s="21" t="str">
        <f aca="false" t="array" ref="J699:J699">IFERROR(SMALL(IF($D$2:$D1608=D699,$A$2:$A$911*1.000001),4),"")</f>
        <v/>
      </c>
      <c r="K699" s="30" t="str">
        <f aca="false">IF(A699&lt;&gt;"", IF(COUNT(G699:J699)=4, SUM(G699:J699), "No"), "")</f>
        <v>No</v>
      </c>
      <c r="L699" s="30" t="str">
        <f aca="false">IF(A699&lt;&gt;"", IF(COUNT(G699:I699)=3, SUM(G699:I699), "No"), "")</f>
        <v>No</v>
      </c>
      <c r="M699" s="30" t="str">
        <f aca="false">IF(A699&lt;&gt;"", IF(COUNT(G699:H699)=2, SUM(G699:H699), "No"), "")</f>
        <v>No</v>
      </c>
      <c r="N699" s="30" t="str">
        <f aca="false">'Results 10 year vets'!$D699&amp;":"&amp;Table1[[#Headers],[Male]]</f>
        <v>:Male</v>
      </c>
      <c r="O699" s="31"/>
      <c r="P699" s="31"/>
      <c r="Q699" s="31"/>
      <c r="R699" s="31"/>
      <c r="S699" s="31"/>
      <c r="T699" s="31"/>
      <c r="U699" s="31"/>
      <c r="Z699" s="33"/>
      <c r="AA699" s="33"/>
      <c r="AB699" s="33"/>
      <c r="AC699" s="33"/>
      <c r="AD699" s="31"/>
      <c r="AE699" s="31"/>
      <c r="AF699" s="31"/>
      <c r="AG699" s="31"/>
      <c r="AH699" s="31"/>
      <c r="AI699" s="31"/>
      <c r="AJ699" s="31"/>
      <c r="AK699" s="31"/>
      <c r="AL699" s="31"/>
      <c r="AM699" s="31"/>
      <c r="AN699" s="31"/>
      <c r="AO699" s="31"/>
      <c r="AP699" s="31"/>
      <c r="AQ699" s="31"/>
      <c r="AR699" s="31"/>
      <c r="AS699" s="31"/>
      <c r="AT699" s="31"/>
      <c r="AU699" s="31"/>
      <c r="AV699" s="31"/>
      <c r="AW699" s="31"/>
      <c r="AX699" s="31"/>
      <c r="AY699" s="31"/>
      <c r="AZ699" s="31"/>
      <c r="BA699" s="31"/>
      <c r="BB699" s="31"/>
      <c r="BC699" s="31"/>
      <c r="BD699" s="31"/>
      <c r="BE699" s="31"/>
      <c r="BF699" s="31"/>
      <c r="BG699" s="31"/>
      <c r="BH699" s="31"/>
      <c r="BI699" s="31"/>
      <c r="BJ699" s="31"/>
      <c r="BK699" s="31"/>
      <c r="BL699" s="31"/>
      <c r="BM699" s="31"/>
      <c r="BN699" s="31"/>
      <c r="BO699" s="31"/>
      <c r="BP699" s="31"/>
      <c r="BQ699" s="31"/>
      <c r="BR699" s="31"/>
      <c r="BS699" s="31"/>
      <c r="BT699" s="31"/>
      <c r="BU699" s="31"/>
      <c r="BV699" s="31"/>
      <c r="BW699" s="31"/>
      <c r="BX699" s="31"/>
      <c r="BY699" s="31"/>
      <c r="BZ699" s="31"/>
      <c r="CA699" s="31"/>
      <c r="CB699" s="31"/>
      <c r="CC699" s="31"/>
      <c r="CD699" s="31"/>
      <c r="CE699" s="31"/>
      <c r="CF699" s="31"/>
      <c r="CG699" s="31"/>
      <c r="CH699" s="31"/>
      <c r="CI699" s="31"/>
      <c r="CJ699" s="31"/>
      <c r="CK699" s="31"/>
      <c r="CL699" s="31"/>
      <c r="CM699" s="31"/>
      <c r="CN699" s="31"/>
      <c r="CO699" s="31"/>
      <c r="CP699" s="31"/>
      <c r="CQ699" s="31"/>
      <c r="CR699" s="31"/>
      <c r="CS699" s="31"/>
      <c r="CT699" s="31"/>
      <c r="CU699" s="31"/>
      <c r="CV699" s="31"/>
      <c r="CW699" s="31"/>
      <c r="CX699" s="31"/>
      <c r="CY699" s="31"/>
      <c r="CZ699" s="31"/>
      <c r="DA699" s="31"/>
      <c r="DB699" s="31"/>
      <c r="DC699" s="31"/>
      <c r="DD699" s="31"/>
      <c r="DE699" s="31"/>
      <c r="DF699" s="31"/>
      <c r="DG699" s="31"/>
      <c r="DH699" s="31"/>
      <c r="DI699" s="31"/>
      <c r="DJ699" s="31"/>
      <c r="DK699" s="31"/>
      <c r="DL699" s="31"/>
      <c r="DM699" s="31"/>
      <c r="DN699" s="31"/>
      <c r="DO699" s="31"/>
      <c r="DP699" s="31"/>
      <c r="DQ699" s="31"/>
      <c r="DR699" s="31"/>
      <c r="DS699" s="31"/>
      <c r="DT699" s="31"/>
      <c r="DU699" s="31"/>
      <c r="DV699" s="31"/>
      <c r="DW699" s="31"/>
    </row>
    <row r="700" customFormat="false" ht="15.75" hidden="false" customHeight="true" outlineLevel="0" collapsed="false">
      <c r="A700" s="21" t="n">
        <v>699</v>
      </c>
      <c r="B700" s="21" t="str">
        <f aca="false">IFERROR(VLOOKUP($A$1&amp;":"&amp;A700,'Finish order'!C:K,6,FALSE()),"")</f>
        <v/>
      </c>
      <c r="C700" s="21" t="str">
        <f aca="false">IFERROR(VLOOKUP(A$1&amp;":"&amp;A700,'Finish order'!$C:$K,9,FALSE()),"")</f>
        <v/>
      </c>
      <c r="D700" s="21" t="str">
        <f aca="false">IFERROR(VLOOKUP(A$1&amp;":"&amp;A700,'Finish order'!$C:$K,7,FALSE()),"")</f>
        <v/>
      </c>
      <c r="E700" s="29" t="str">
        <f aca="false">IFERROR(VLOOKUP($A$1&amp;":"&amp;A700,'Finish order'!C:K,5,FALSE()),"")</f>
        <v/>
      </c>
      <c r="F700" s="21" t="str">
        <f aca="false">IFERROR(VLOOKUP($A$1&amp;":"&amp;A700,'Finish order'!C:K,4,FALSE()),"")</f>
        <v/>
      </c>
      <c r="G700" s="21" t="str">
        <f aca="false" t="array" ref="G700:G700">IFERROR(SMALL(IF($D$2:$D1609=D700,$A$2:$A$911*1.001),1),"")</f>
        <v/>
      </c>
      <c r="H700" s="21" t="str">
        <f aca="false" t="array" ref="H700:H700">IFERROR(SMALL(IF($D$2:$D1609=D700,$A$2:$A$911*1.0001),2),"")</f>
        <v/>
      </c>
      <c r="I700" s="21" t="str">
        <f aca="false" t="array" ref="I700:I700">IFERROR(SMALL(IF($D$2:$D1609=D700,$A$2:$A$911*1.00001),3),"")</f>
        <v/>
      </c>
      <c r="J700" s="21" t="str">
        <f aca="false" t="array" ref="J700:J700">IFERROR(SMALL(IF($D$2:$D1609=D700,$A$2:$A$911*1.000001),4),"")</f>
        <v/>
      </c>
      <c r="K700" s="30" t="str">
        <f aca="false">IF(A700&lt;&gt;"", IF(COUNT(G700:J700)=4, SUM(G700:J700), "No"), "")</f>
        <v>No</v>
      </c>
      <c r="L700" s="30" t="str">
        <f aca="false">IF(A700&lt;&gt;"", IF(COUNT(G700:I700)=3, SUM(G700:I700), "No"), "")</f>
        <v>No</v>
      </c>
      <c r="M700" s="30" t="str">
        <f aca="false">IF(A700&lt;&gt;"", IF(COUNT(G700:H700)=2, SUM(G700:H700), "No"), "")</f>
        <v>No</v>
      </c>
      <c r="N700" s="30" t="str">
        <f aca="false">'Results 10 year vets'!$D700&amp;":"&amp;Table1[[#Headers],[Male]]</f>
        <v>:Male</v>
      </c>
      <c r="O700" s="31"/>
      <c r="P700" s="31"/>
      <c r="Q700" s="31"/>
      <c r="R700" s="31"/>
      <c r="S700" s="31"/>
      <c r="T700" s="31"/>
      <c r="U700" s="31"/>
      <c r="Z700" s="33"/>
      <c r="AA700" s="33"/>
      <c r="AB700" s="33"/>
      <c r="AC700" s="33"/>
      <c r="AD700" s="31"/>
      <c r="AE700" s="31"/>
      <c r="AF700" s="31"/>
      <c r="AG700" s="31"/>
      <c r="AH700" s="31"/>
      <c r="AI700" s="31"/>
      <c r="AJ700" s="31"/>
      <c r="AK700" s="31"/>
      <c r="AL700" s="31"/>
      <c r="AM700" s="31"/>
      <c r="AN700" s="31"/>
      <c r="AO700" s="31"/>
      <c r="AP700" s="31"/>
      <c r="AQ700" s="31"/>
      <c r="AR700" s="31"/>
      <c r="AS700" s="31"/>
      <c r="AT700" s="31"/>
      <c r="AU700" s="31"/>
      <c r="AV700" s="31"/>
      <c r="AW700" s="31"/>
      <c r="AX700" s="31"/>
      <c r="AY700" s="31"/>
      <c r="AZ700" s="31"/>
      <c r="BA700" s="31"/>
      <c r="BB700" s="31"/>
      <c r="BC700" s="31"/>
      <c r="BD700" s="31"/>
      <c r="BE700" s="31"/>
      <c r="BF700" s="31"/>
      <c r="BG700" s="31"/>
      <c r="BH700" s="31"/>
      <c r="BI700" s="31"/>
      <c r="BJ700" s="31"/>
      <c r="BK700" s="31"/>
      <c r="BL700" s="31"/>
      <c r="BM700" s="31"/>
      <c r="BN700" s="31"/>
      <c r="BO700" s="31"/>
      <c r="BP700" s="31"/>
      <c r="BQ700" s="31"/>
      <c r="BR700" s="31"/>
      <c r="BS700" s="31"/>
      <c r="BT700" s="31"/>
      <c r="BU700" s="31"/>
      <c r="BV700" s="31"/>
      <c r="BW700" s="31"/>
      <c r="BX700" s="31"/>
      <c r="BY700" s="31"/>
      <c r="BZ700" s="31"/>
      <c r="CA700" s="31"/>
      <c r="CB700" s="31"/>
      <c r="CC700" s="31"/>
      <c r="CD700" s="31"/>
      <c r="CE700" s="31"/>
      <c r="CF700" s="31"/>
      <c r="CG700" s="31"/>
      <c r="CH700" s="31"/>
      <c r="CI700" s="31"/>
      <c r="CJ700" s="31"/>
      <c r="CK700" s="31"/>
      <c r="CL700" s="31"/>
      <c r="CM700" s="31"/>
      <c r="CN700" s="31"/>
      <c r="CO700" s="31"/>
      <c r="CP700" s="31"/>
      <c r="CQ700" s="31"/>
      <c r="CR700" s="31"/>
      <c r="CS700" s="31"/>
      <c r="CT700" s="31"/>
      <c r="CU700" s="31"/>
      <c r="CV700" s="31"/>
      <c r="CW700" s="31"/>
      <c r="CX700" s="31"/>
      <c r="CY700" s="31"/>
      <c r="CZ700" s="31"/>
      <c r="DA700" s="31"/>
      <c r="DB700" s="31"/>
      <c r="DC700" s="31"/>
      <c r="DD700" s="31"/>
      <c r="DE700" s="31"/>
      <c r="DF700" s="31"/>
      <c r="DG700" s="31"/>
      <c r="DH700" s="31"/>
      <c r="DI700" s="31"/>
      <c r="DJ700" s="31"/>
      <c r="DK700" s="31"/>
      <c r="DL700" s="31"/>
      <c r="DM700" s="31"/>
      <c r="DN700" s="31"/>
      <c r="DO700" s="31"/>
      <c r="DP700" s="31"/>
      <c r="DQ700" s="31"/>
      <c r="DR700" s="31"/>
      <c r="DS700" s="31"/>
      <c r="DT700" s="31"/>
      <c r="DU700" s="31"/>
      <c r="DV700" s="31"/>
      <c r="DW700" s="31"/>
    </row>
    <row r="701" customFormat="false" ht="15.75" hidden="false" customHeight="true" outlineLevel="0" collapsed="false">
      <c r="A701" s="21" t="n">
        <v>700</v>
      </c>
      <c r="B701" s="21" t="str">
        <f aca="false">IFERROR(VLOOKUP($A$1&amp;":"&amp;A701,'Finish order'!C:K,6,FALSE()),"")</f>
        <v/>
      </c>
      <c r="C701" s="21" t="str">
        <f aca="false">IFERROR(VLOOKUP(A$1&amp;":"&amp;A701,'Finish order'!$C:$K,9,FALSE()),"")</f>
        <v/>
      </c>
      <c r="D701" s="21" t="str">
        <f aca="false">IFERROR(VLOOKUP(A$1&amp;":"&amp;A701,'Finish order'!$C:$K,7,FALSE()),"")</f>
        <v/>
      </c>
      <c r="E701" s="29" t="str">
        <f aca="false">IFERROR(VLOOKUP($A$1&amp;":"&amp;A701,'Finish order'!C:K,5,FALSE()),"")</f>
        <v/>
      </c>
      <c r="F701" s="21" t="str">
        <f aca="false">IFERROR(VLOOKUP($A$1&amp;":"&amp;A701,'Finish order'!C:K,4,FALSE()),"")</f>
        <v/>
      </c>
      <c r="G701" s="21" t="str">
        <f aca="false" t="array" ref="G701:G701">IFERROR(SMALL(IF($D$2:$D1610=D701,$A$2:$A$911*1.001),1),"")</f>
        <v/>
      </c>
      <c r="H701" s="21" t="str">
        <f aca="false" t="array" ref="H701:H701">IFERROR(SMALL(IF($D$2:$D1610=D701,$A$2:$A$911*1.0001),2),"")</f>
        <v/>
      </c>
      <c r="I701" s="21" t="str">
        <f aca="false" t="array" ref="I701:I701">IFERROR(SMALL(IF($D$2:$D1610=D701,$A$2:$A$911*1.00001),3),"")</f>
        <v/>
      </c>
      <c r="J701" s="21" t="str">
        <f aca="false" t="array" ref="J701:J701">IFERROR(SMALL(IF($D$2:$D1610=D701,$A$2:$A$911*1.000001),4),"")</f>
        <v/>
      </c>
      <c r="K701" s="30" t="str">
        <f aca="false">IF(A701&lt;&gt;"", IF(COUNT(G701:J701)=4, SUM(G701:J701), "No"), "")</f>
        <v>No</v>
      </c>
      <c r="L701" s="30" t="str">
        <f aca="false">IF(A701&lt;&gt;"", IF(COUNT(G701:I701)=3, SUM(G701:I701), "No"), "")</f>
        <v>No</v>
      </c>
      <c r="M701" s="30" t="str">
        <f aca="false">IF(A701&lt;&gt;"", IF(COUNT(G701:H701)=2, SUM(G701:H701), "No"), "")</f>
        <v>No</v>
      </c>
      <c r="N701" s="30" t="str">
        <f aca="false">'Results 10 year vets'!$D701&amp;":"&amp;Table1[[#Headers],[Male]]</f>
        <v>:Male</v>
      </c>
      <c r="O701" s="31"/>
      <c r="P701" s="31"/>
      <c r="Q701" s="31"/>
      <c r="R701" s="31"/>
      <c r="S701" s="31"/>
      <c r="T701" s="31"/>
      <c r="U701" s="31"/>
      <c r="Z701" s="33"/>
      <c r="AA701" s="33"/>
      <c r="AB701" s="33"/>
      <c r="AC701" s="33"/>
      <c r="AD701" s="31"/>
      <c r="AE701" s="31"/>
      <c r="AF701" s="31"/>
      <c r="AG701" s="31"/>
      <c r="AH701" s="31"/>
      <c r="AI701" s="31"/>
      <c r="AJ701" s="31"/>
      <c r="AK701" s="31"/>
      <c r="AL701" s="31"/>
      <c r="AM701" s="31"/>
      <c r="AN701" s="31"/>
      <c r="AO701" s="31"/>
      <c r="AP701" s="31"/>
      <c r="AQ701" s="31"/>
      <c r="AR701" s="31"/>
      <c r="AS701" s="31"/>
      <c r="AT701" s="31"/>
      <c r="AU701" s="31"/>
      <c r="AV701" s="31"/>
      <c r="AW701" s="31"/>
      <c r="AX701" s="31"/>
      <c r="AY701" s="31"/>
      <c r="AZ701" s="31"/>
      <c r="BA701" s="31"/>
      <c r="BB701" s="31"/>
      <c r="BC701" s="31"/>
      <c r="BD701" s="31"/>
      <c r="BE701" s="31"/>
      <c r="BF701" s="31"/>
      <c r="BG701" s="31"/>
      <c r="BH701" s="31"/>
      <c r="BI701" s="31"/>
      <c r="BJ701" s="31"/>
      <c r="BK701" s="31"/>
      <c r="BL701" s="31"/>
      <c r="BM701" s="31"/>
      <c r="BN701" s="31"/>
      <c r="BO701" s="31"/>
      <c r="BP701" s="31"/>
      <c r="BQ701" s="31"/>
      <c r="BR701" s="31"/>
      <c r="BS701" s="31"/>
      <c r="BT701" s="31"/>
      <c r="BU701" s="31"/>
      <c r="BV701" s="31"/>
      <c r="BW701" s="31"/>
      <c r="BX701" s="31"/>
      <c r="BY701" s="31"/>
      <c r="BZ701" s="31"/>
      <c r="CA701" s="31"/>
      <c r="CB701" s="31"/>
      <c r="CC701" s="31"/>
      <c r="CD701" s="31"/>
      <c r="CE701" s="31"/>
      <c r="CF701" s="31"/>
      <c r="CG701" s="31"/>
      <c r="CH701" s="31"/>
      <c r="CI701" s="31"/>
      <c r="CJ701" s="31"/>
      <c r="CK701" s="31"/>
      <c r="CL701" s="31"/>
      <c r="CM701" s="31"/>
      <c r="CN701" s="31"/>
      <c r="CO701" s="31"/>
      <c r="CP701" s="31"/>
      <c r="CQ701" s="31"/>
      <c r="CR701" s="31"/>
      <c r="CS701" s="31"/>
      <c r="CT701" s="31"/>
      <c r="CU701" s="31"/>
      <c r="CV701" s="31"/>
      <c r="CW701" s="31"/>
      <c r="CX701" s="31"/>
      <c r="CY701" s="31"/>
      <c r="CZ701" s="31"/>
      <c r="DA701" s="31"/>
      <c r="DB701" s="31"/>
      <c r="DC701" s="31"/>
      <c r="DD701" s="31"/>
      <c r="DE701" s="31"/>
      <c r="DF701" s="31"/>
      <c r="DG701" s="31"/>
      <c r="DH701" s="31"/>
      <c r="DI701" s="31"/>
      <c r="DJ701" s="31"/>
      <c r="DK701" s="31"/>
      <c r="DL701" s="31"/>
      <c r="DM701" s="31"/>
      <c r="DN701" s="31"/>
      <c r="DO701" s="31"/>
      <c r="DP701" s="31"/>
      <c r="DQ701" s="31"/>
      <c r="DR701" s="31"/>
      <c r="DS701" s="31"/>
      <c r="DT701" s="31"/>
      <c r="DU701" s="31"/>
      <c r="DV701" s="31"/>
      <c r="DW701" s="31"/>
    </row>
    <row r="702" customFormat="false" ht="15.75" hidden="false" customHeight="true" outlineLevel="0" collapsed="false">
      <c r="A702" s="21" t="n">
        <v>701</v>
      </c>
      <c r="B702" s="21" t="str">
        <f aca="false">IFERROR(VLOOKUP($A$1&amp;":"&amp;A702,'Finish order'!C:K,6,FALSE()),"")</f>
        <v/>
      </c>
      <c r="C702" s="21" t="str">
        <f aca="false">IFERROR(VLOOKUP(A$1&amp;":"&amp;A702,'Finish order'!$C:$K,9,FALSE()),"")</f>
        <v/>
      </c>
      <c r="D702" s="21" t="str">
        <f aca="false">IFERROR(VLOOKUP(A$1&amp;":"&amp;A702,'Finish order'!$C:$K,7,FALSE()),"")</f>
        <v/>
      </c>
      <c r="E702" s="29" t="str">
        <f aca="false">IFERROR(VLOOKUP($A$1&amp;":"&amp;A702,'Finish order'!C:K,5,FALSE()),"")</f>
        <v/>
      </c>
      <c r="F702" s="21" t="str">
        <f aca="false">IFERROR(VLOOKUP($A$1&amp;":"&amp;A702,'Finish order'!C:K,4,FALSE()),"")</f>
        <v/>
      </c>
      <c r="G702" s="21" t="str">
        <f aca="false" t="array" ref="G702:G702">IFERROR(SMALL(IF($D$2:$D1611=D702,$A$2:$A$911*1.001),1),"")</f>
        <v/>
      </c>
      <c r="H702" s="21" t="str">
        <f aca="false" t="array" ref="H702:H702">IFERROR(SMALL(IF($D$2:$D1611=D702,$A$2:$A$911*1.0001),2),"")</f>
        <v/>
      </c>
      <c r="I702" s="21" t="str">
        <f aca="false" t="array" ref="I702:I702">IFERROR(SMALL(IF($D$2:$D1611=D702,$A$2:$A$911*1.00001),3),"")</f>
        <v/>
      </c>
      <c r="J702" s="21" t="str">
        <f aca="false" t="array" ref="J702:J702">IFERROR(SMALL(IF($D$2:$D1611=D702,$A$2:$A$911*1.000001),4),"")</f>
        <v/>
      </c>
      <c r="K702" s="30" t="str">
        <f aca="false">IF(A702&lt;&gt;"", IF(COUNT(G702:J702)=4, SUM(G702:J702), "No"), "")</f>
        <v>No</v>
      </c>
      <c r="L702" s="30" t="str">
        <f aca="false">IF(A702&lt;&gt;"", IF(COUNT(G702:I702)=3, SUM(G702:I702), "No"), "")</f>
        <v>No</v>
      </c>
      <c r="M702" s="30" t="str">
        <f aca="false">IF(A702&lt;&gt;"", IF(COUNT(G702:H702)=2, SUM(G702:H702), "No"), "")</f>
        <v>No</v>
      </c>
      <c r="N702" s="30" t="str">
        <f aca="false">'Results 10 year vets'!$D702&amp;":"&amp;Table1[[#Headers],[Male]]</f>
        <v>:Male</v>
      </c>
      <c r="O702" s="31"/>
      <c r="P702" s="31"/>
      <c r="Q702" s="31"/>
      <c r="R702" s="31"/>
      <c r="S702" s="31"/>
      <c r="T702" s="31"/>
      <c r="U702" s="31"/>
      <c r="Z702" s="33"/>
      <c r="AA702" s="33"/>
      <c r="AB702" s="33"/>
      <c r="AC702" s="33"/>
      <c r="AD702" s="31"/>
      <c r="AE702" s="31"/>
      <c r="AF702" s="31"/>
      <c r="AG702" s="31"/>
      <c r="AH702" s="31"/>
      <c r="AI702" s="31"/>
      <c r="AJ702" s="31"/>
      <c r="AK702" s="31"/>
      <c r="AL702" s="31"/>
      <c r="AM702" s="31"/>
      <c r="AN702" s="31"/>
      <c r="AO702" s="31"/>
      <c r="AP702" s="31"/>
      <c r="AQ702" s="31"/>
      <c r="AR702" s="31"/>
      <c r="AS702" s="31"/>
      <c r="AT702" s="31"/>
      <c r="AU702" s="31"/>
      <c r="AV702" s="31"/>
      <c r="AW702" s="31"/>
      <c r="AX702" s="31"/>
      <c r="AY702" s="31"/>
      <c r="AZ702" s="31"/>
      <c r="BA702" s="31"/>
      <c r="BB702" s="31"/>
      <c r="BC702" s="31"/>
      <c r="BD702" s="31"/>
      <c r="BE702" s="31"/>
      <c r="BF702" s="31"/>
      <c r="BG702" s="31"/>
      <c r="BH702" s="31"/>
      <c r="BI702" s="31"/>
      <c r="BJ702" s="31"/>
      <c r="BK702" s="31"/>
      <c r="BL702" s="31"/>
      <c r="BM702" s="31"/>
      <c r="BN702" s="31"/>
      <c r="BO702" s="31"/>
      <c r="BP702" s="31"/>
      <c r="BQ702" s="31"/>
      <c r="BR702" s="31"/>
      <c r="BS702" s="31"/>
      <c r="BT702" s="31"/>
      <c r="BU702" s="31"/>
      <c r="BV702" s="31"/>
      <c r="BW702" s="31"/>
      <c r="BX702" s="31"/>
      <c r="BY702" s="31"/>
      <c r="BZ702" s="31"/>
      <c r="CA702" s="31"/>
      <c r="CB702" s="31"/>
      <c r="CC702" s="31"/>
      <c r="CD702" s="31"/>
      <c r="CE702" s="31"/>
      <c r="CF702" s="31"/>
      <c r="CG702" s="31"/>
      <c r="CH702" s="31"/>
      <c r="CI702" s="31"/>
      <c r="CJ702" s="31"/>
      <c r="CK702" s="31"/>
      <c r="CL702" s="31"/>
      <c r="CM702" s="31"/>
      <c r="CN702" s="31"/>
      <c r="CO702" s="31"/>
      <c r="CP702" s="31"/>
      <c r="CQ702" s="31"/>
      <c r="CR702" s="31"/>
      <c r="CS702" s="31"/>
      <c r="CT702" s="31"/>
      <c r="CU702" s="31"/>
      <c r="CV702" s="31"/>
      <c r="CW702" s="31"/>
      <c r="CX702" s="31"/>
      <c r="CY702" s="31"/>
      <c r="CZ702" s="31"/>
      <c r="DA702" s="31"/>
      <c r="DB702" s="31"/>
      <c r="DC702" s="31"/>
      <c r="DD702" s="31"/>
      <c r="DE702" s="31"/>
      <c r="DF702" s="31"/>
      <c r="DG702" s="31"/>
      <c r="DH702" s="31"/>
      <c r="DI702" s="31"/>
      <c r="DJ702" s="31"/>
      <c r="DK702" s="31"/>
      <c r="DL702" s="31"/>
      <c r="DM702" s="31"/>
      <c r="DN702" s="31"/>
      <c r="DO702" s="31"/>
      <c r="DP702" s="31"/>
      <c r="DQ702" s="31"/>
      <c r="DR702" s="31"/>
      <c r="DS702" s="31"/>
      <c r="DT702" s="31"/>
      <c r="DU702" s="31"/>
      <c r="DV702" s="31"/>
      <c r="DW702" s="31"/>
    </row>
    <row r="703" customFormat="false" ht="15.75" hidden="false" customHeight="true" outlineLevel="0" collapsed="false">
      <c r="A703" s="21" t="n">
        <v>702</v>
      </c>
      <c r="B703" s="21" t="str">
        <f aca="false">IFERROR(VLOOKUP($A$1&amp;":"&amp;A703,'Finish order'!C:K,6,FALSE()),"")</f>
        <v/>
      </c>
      <c r="C703" s="21" t="str">
        <f aca="false">IFERROR(VLOOKUP(A$1&amp;":"&amp;A703,'Finish order'!$C:$K,9,FALSE()),"")</f>
        <v/>
      </c>
      <c r="D703" s="21" t="str">
        <f aca="false">IFERROR(VLOOKUP(A$1&amp;":"&amp;A703,'Finish order'!$C:$K,7,FALSE()),"")</f>
        <v/>
      </c>
      <c r="E703" s="29" t="str">
        <f aca="false">IFERROR(VLOOKUP($A$1&amp;":"&amp;A703,'Finish order'!C:K,5,FALSE()),"")</f>
        <v/>
      </c>
      <c r="F703" s="21" t="str">
        <f aca="false">IFERROR(VLOOKUP($A$1&amp;":"&amp;A703,'Finish order'!C:K,4,FALSE()),"")</f>
        <v/>
      </c>
      <c r="G703" s="21" t="str">
        <f aca="false" t="array" ref="G703:G703">IFERROR(SMALL(IF($D$2:$D1612=D703,$A$2:$A$911*1.001),1),"")</f>
        <v/>
      </c>
      <c r="H703" s="21" t="str">
        <f aca="false" t="array" ref="H703:H703">IFERROR(SMALL(IF($D$2:$D1612=D703,$A$2:$A$911*1.0001),2),"")</f>
        <v/>
      </c>
      <c r="I703" s="21" t="str">
        <f aca="false" t="array" ref="I703:I703">IFERROR(SMALL(IF($D$2:$D1612=D703,$A$2:$A$911*1.00001),3),"")</f>
        <v/>
      </c>
      <c r="J703" s="21" t="str">
        <f aca="false" t="array" ref="J703:J703">IFERROR(SMALL(IF($D$2:$D1612=D703,$A$2:$A$911*1.000001),4),"")</f>
        <v/>
      </c>
      <c r="K703" s="30" t="str">
        <f aca="false">IF(A703&lt;&gt;"", IF(COUNT(G703:J703)=4, SUM(G703:J703), "No"), "")</f>
        <v>No</v>
      </c>
      <c r="L703" s="30" t="str">
        <f aca="false">IF(A703&lt;&gt;"", IF(COUNT(G703:I703)=3, SUM(G703:I703), "No"), "")</f>
        <v>No</v>
      </c>
      <c r="M703" s="30" t="str">
        <f aca="false">IF(A703&lt;&gt;"", IF(COUNT(G703:H703)=2, SUM(G703:H703), "No"), "")</f>
        <v>No</v>
      </c>
      <c r="N703" s="30" t="str">
        <f aca="false">'Results 10 year vets'!$D703&amp;":"&amp;Table1[[#Headers],[Male]]</f>
        <v>:Male</v>
      </c>
      <c r="O703" s="31"/>
      <c r="P703" s="31"/>
      <c r="Q703" s="31"/>
      <c r="R703" s="31"/>
      <c r="S703" s="31"/>
      <c r="T703" s="31"/>
      <c r="U703" s="31"/>
      <c r="Z703" s="33"/>
      <c r="AA703" s="33"/>
      <c r="AB703" s="33"/>
      <c r="AC703" s="33"/>
      <c r="AD703" s="31"/>
      <c r="AE703" s="31"/>
      <c r="AF703" s="31"/>
      <c r="AG703" s="31"/>
      <c r="AH703" s="31"/>
      <c r="AI703" s="31"/>
      <c r="AJ703" s="31"/>
      <c r="AK703" s="31"/>
      <c r="AL703" s="31"/>
      <c r="AM703" s="31"/>
      <c r="AN703" s="31"/>
      <c r="AO703" s="31"/>
      <c r="AP703" s="31"/>
      <c r="AQ703" s="31"/>
      <c r="AR703" s="31"/>
      <c r="AS703" s="31"/>
      <c r="AT703" s="31"/>
      <c r="AU703" s="31"/>
      <c r="AV703" s="31"/>
      <c r="AW703" s="31"/>
      <c r="AX703" s="31"/>
      <c r="AY703" s="31"/>
      <c r="AZ703" s="31"/>
      <c r="BA703" s="31"/>
      <c r="BB703" s="31"/>
      <c r="BC703" s="31"/>
      <c r="BD703" s="31"/>
      <c r="BE703" s="31"/>
      <c r="BF703" s="31"/>
      <c r="BG703" s="31"/>
      <c r="BH703" s="31"/>
      <c r="BI703" s="31"/>
      <c r="BJ703" s="31"/>
      <c r="BK703" s="31"/>
      <c r="BL703" s="31"/>
      <c r="BM703" s="31"/>
      <c r="BN703" s="31"/>
      <c r="BO703" s="31"/>
      <c r="BP703" s="31"/>
      <c r="BQ703" s="31"/>
      <c r="BR703" s="31"/>
      <c r="BS703" s="31"/>
      <c r="BT703" s="31"/>
      <c r="BU703" s="31"/>
      <c r="BV703" s="31"/>
      <c r="BW703" s="31"/>
      <c r="BX703" s="31"/>
      <c r="BY703" s="31"/>
      <c r="BZ703" s="31"/>
      <c r="CA703" s="31"/>
      <c r="CB703" s="31"/>
      <c r="CC703" s="31"/>
      <c r="CD703" s="31"/>
      <c r="CE703" s="31"/>
      <c r="CF703" s="31"/>
      <c r="CG703" s="31"/>
      <c r="CH703" s="31"/>
      <c r="CI703" s="31"/>
      <c r="CJ703" s="31"/>
      <c r="CK703" s="31"/>
      <c r="CL703" s="31"/>
      <c r="CM703" s="31"/>
      <c r="CN703" s="31"/>
      <c r="CO703" s="31"/>
      <c r="CP703" s="31"/>
      <c r="CQ703" s="31"/>
      <c r="CR703" s="31"/>
      <c r="CS703" s="31"/>
      <c r="CT703" s="31"/>
      <c r="CU703" s="31"/>
      <c r="CV703" s="31"/>
      <c r="CW703" s="31"/>
      <c r="CX703" s="31"/>
      <c r="CY703" s="31"/>
      <c r="CZ703" s="31"/>
      <c r="DA703" s="31"/>
      <c r="DB703" s="31"/>
      <c r="DC703" s="31"/>
      <c r="DD703" s="31"/>
      <c r="DE703" s="31"/>
      <c r="DF703" s="31"/>
      <c r="DG703" s="31"/>
      <c r="DH703" s="31"/>
      <c r="DI703" s="31"/>
      <c r="DJ703" s="31"/>
      <c r="DK703" s="31"/>
      <c r="DL703" s="31"/>
      <c r="DM703" s="31"/>
      <c r="DN703" s="31"/>
      <c r="DO703" s="31"/>
      <c r="DP703" s="31"/>
      <c r="DQ703" s="31"/>
      <c r="DR703" s="31"/>
      <c r="DS703" s="31"/>
      <c r="DT703" s="31"/>
      <c r="DU703" s="31"/>
      <c r="DV703" s="31"/>
      <c r="DW703" s="31"/>
    </row>
    <row r="704" customFormat="false" ht="15.75" hidden="false" customHeight="true" outlineLevel="0" collapsed="false">
      <c r="A704" s="21" t="n">
        <v>703</v>
      </c>
      <c r="B704" s="21" t="str">
        <f aca="false">IFERROR(VLOOKUP($A$1&amp;":"&amp;A704,'Finish order'!C:K,6,FALSE()),"")</f>
        <v/>
      </c>
      <c r="C704" s="21" t="str">
        <f aca="false">IFERROR(VLOOKUP(A$1&amp;":"&amp;A704,'Finish order'!$C:$K,9,FALSE()),"")</f>
        <v/>
      </c>
      <c r="D704" s="21" t="str">
        <f aca="false">IFERROR(VLOOKUP(A$1&amp;":"&amp;A704,'Finish order'!$C:$K,7,FALSE()),"")</f>
        <v/>
      </c>
      <c r="E704" s="29" t="str">
        <f aca="false">IFERROR(VLOOKUP($A$1&amp;":"&amp;A704,'Finish order'!C:K,5,FALSE()),"")</f>
        <v/>
      </c>
      <c r="F704" s="21" t="str">
        <f aca="false">IFERROR(VLOOKUP($A$1&amp;":"&amp;A704,'Finish order'!C:K,4,FALSE()),"")</f>
        <v/>
      </c>
      <c r="G704" s="21" t="str">
        <f aca="false" t="array" ref="G704:G704">IFERROR(SMALL(IF($D$2:$D1613=D704,$A$2:$A$911*1.001),1),"")</f>
        <v/>
      </c>
      <c r="H704" s="21" t="str">
        <f aca="false" t="array" ref="H704:H704">IFERROR(SMALL(IF($D$2:$D1613=D704,$A$2:$A$911*1.0001),2),"")</f>
        <v/>
      </c>
      <c r="I704" s="21" t="str">
        <f aca="false" t="array" ref="I704:I704">IFERROR(SMALL(IF($D$2:$D1613=D704,$A$2:$A$911*1.00001),3),"")</f>
        <v/>
      </c>
      <c r="J704" s="21" t="str">
        <f aca="false" t="array" ref="J704:J704">IFERROR(SMALL(IF($D$2:$D1613=D704,$A$2:$A$911*1.000001),4),"")</f>
        <v/>
      </c>
      <c r="K704" s="30" t="str">
        <f aca="false">IF(A704&lt;&gt;"", IF(COUNT(G704:J704)=4, SUM(G704:J704), "No"), "")</f>
        <v>No</v>
      </c>
      <c r="L704" s="30" t="str">
        <f aca="false">IF(A704&lt;&gt;"", IF(COUNT(G704:I704)=3, SUM(G704:I704), "No"), "")</f>
        <v>No</v>
      </c>
      <c r="M704" s="30" t="str">
        <f aca="false">IF(A704&lt;&gt;"", IF(COUNT(G704:H704)=2, SUM(G704:H704), "No"), "")</f>
        <v>No</v>
      </c>
      <c r="N704" s="30" t="str">
        <f aca="false">'Results 10 year vets'!$D704&amp;":"&amp;Table1[[#Headers],[Male]]</f>
        <v>:Male</v>
      </c>
      <c r="O704" s="31"/>
      <c r="P704" s="31"/>
      <c r="Q704" s="31"/>
      <c r="R704" s="31"/>
      <c r="S704" s="31"/>
      <c r="T704" s="31"/>
      <c r="U704" s="31"/>
      <c r="Z704" s="33"/>
      <c r="AA704" s="33"/>
      <c r="AB704" s="33"/>
      <c r="AC704" s="33"/>
      <c r="AD704" s="31"/>
      <c r="AE704" s="31"/>
      <c r="AF704" s="31"/>
      <c r="AG704" s="31"/>
      <c r="AH704" s="31"/>
      <c r="AI704" s="31"/>
      <c r="AJ704" s="31"/>
      <c r="AK704" s="31"/>
      <c r="AL704" s="31"/>
      <c r="AM704" s="31"/>
      <c r="AN704" s="31"/>
      <c r="AO704" s="31"/>
      <c r="AP704" s="31"/>
      <c r="AQ704" s="31"/>
      <c r="AR704" s="31"/>
      <c r="AS704" s="31"/>
      <c r="AT704" s="31"/>
      <c r="AU704" s="31"/>
      <c r="AV704" s="31"/>
      <c r="AW704" s="31"/>
      <c r="AX704" s="31"/>
      <c r="AY704" s="31"/>
      <c r="AZ704" s="31"/>
      <c r="BA704" s="31"/>
      <c r="BB704" s="31"/>
      <c r="BC704" s="31"/>
      <c r="BD704" s="31"/>
      <c r="BE704" s="31"/>
      <c r="BF704" s="31"/>
      <c r="BG704" s="31"/>
      <c r="BH704" s="31"/>
      <c r="BI704" s="31"/>
      <c r="BJ704" s="31"/>
      <c r="BK704" s="31"/>
      <c r="BL704" s="31"/>
      <c r="BM704" s="31"/>
      <c r="BN704" s="31"/>
      <c r="BO704" s="31"/>
      <c r="BP704" s="31"/>
      <c r="BQ704" s="31"/>
      <c r="BR704" s="31"/>
      <c r="BS704" s="31"/>
      <c r="BT704" s="31"/>
      <c r="BU704" s="31"/>
      <c r="BV704" s="31"/>
      <c r="BW704" s="31"/>
      <c r="BX704" s="31"/>
      <c r="BY704" s="31"/>
      <c r="BZ704" s="31"/>
      <c r="CA704" s="31"/>
      <c r="CB704" s="31"/>
      <c r="CC704" s="31"/>
      <c r="CD704" s="31"/>
      <c r="CE704" s="31"/>
      <c r="CF704" s="31"/>
      <c r="CG704" s="31"/>
      <c r="CH704" s="31"/>
      <c r="CI704" s="31"/>
      <c r="CJ704" s="31"/>
      <c r="CK704" s="31"/>
      <c r="CL704" s="31"/>
      <c r="CM704" s="31"/>
      <c r="CN704" s="31"/>
      <c r="CO704" s="31"/>
      <c r="CP704" s="31"/>
      <c r="CQ704" s="31"/>
      <c r="CR704" s="31"/>
      <c r="CS704" s="31"/>
      <c r="CT704" s="31"/>
      <c r="CU704" s="31"/>
      <c r="CV704" s="31"/>
      <c r="CW704" s="31"/>
      <c r="CX704" s="31"/>
      <c r="CY704" s="31"/>
      <c r="CZ704" s="31"/>
      <c r="DA704" s="31"/>
      <c r="DB704" s="31"/>
      <c r="DC704" s="31"/>
      <c r="DD704" s="31"/>
      <c r="DE704" s="31"/>
      <c r="DF704" s="31"/>
      <c r="DG704" s="31"/>
      <c r="DH704" s="31"/>
      <c r="DI704" s="31"/>
      <c r="DJ704" s="31"/>
      <c r="DK704" s="31"/>
      <c r="DL704" s="31"/>
      <c r="DM704" s="31"/>
      <c r="DN704" s="31"/>
      <c r="DO704" s="31"/>
      <c r="DP704" s="31"/>
      <c r="DQ704" s="31"/>
      <c r="DR704" s="31"/>
      <c r="DS704" s="31"/>
      <c r="DT704" s="31"/>
      <c r="DU704" s="31"/>
      <c r="DV704" s="31"/>
      <c r="DW704" s="31"/>
    </row>
    <row r="705" customFormat="false" ht="15.75" hidden="false" customHeight="true" outlineLevel="0" collapsed="false">
      <c r="A705" s="21" t="n">
        <v>704</v>
      </c>
      <c r="B705" s="21" t="str">
        <f aca="false">IFERROR(VLOOKUP($A$1&amp;":"&amp;A705,'Finish order'!C:K,6,FALSE()),"")</f>
        <v/>
      </c>
      <c r="C705" s="21" t="str">
        <f aca="false">IFERROR(VLOOKUP(A$1&amp;":"&amp;A705,'Finish order'!$C:$K,9,FALSE()),"")</f>
        <v/>
      </c>
      <c r="D705" s="21" t="str">
        <f aca="false">IFERROR(VLOOKUP(A$1&amp;":"&amp;A705,'Finish order'!$C:$K,7,FALSE()),"")</f>
        <v/>
      </c>
      <c r="E705" s="29" t="str">
        <f aca="false">IFERROR(VLOOKUP($A$1&amp;":"&amp;A705,'Finish order'!C:K,5,FALSE()),"")</f>
        <v/>
      </c>
      <c r="F705" s="21" t="str">
        <f aca="false">IFERROR(VLOOKUP($A$1&amp;":"&amp;A705,'Finish order'!C:K,4,FALSE()),"")</f>
        <v/>
      </c>
      <c r="G705" s="21" t="str">
        <f aca="false" t="array" ref="G705:G705">IFERROR(SMALL(IF($D$2:$D1614=D705,$A$2:$A$911*1.001),1),"")</f>
        <v/>
      </c>
      <c r="H705" s="21" t="str">
        <f aca="false" t="array" ref="H705:H705">IFERROR(SMALL(IF($D$2:$D1614=D705,$A$2:$A$911*1.0001),2),"")</f>
        <v/>
      </c>
      <c r="I705" s="21" t="str">
        <f aca="false" t="array" ref="I705:I705">IFERROR(SMALL(IF($D$2:$D1614=D705,$A$2:$A$911*1.00001),3),"")</f>
        <v/>
      </c>
      <c r="J705" s="21" t="str">
        <f aca="false" t="array" ref="J705:J705">IFERROR(SMALL(IF($D$2:$D1614=D705,$A$2:$A$911*1.000001),4),"")</f>
        <v/>
      </c>
      <c r="K705" s="30" t="str">
        <f aca="false">IF(A705&lt;&gt;"", IF(COUNT(G705:J705)=4, SUM(G705:J705), "No"), "")</f>
        <v>No</v>
      </c>
      <c r="L705" s="30" t="str">
        <f aca="false">IF(A705&lt;&gt;"", IF(COUNT(G705:I705)=3, SUM(G705:I705), "No"), "")</f>
        <v>No</v>
      </c>
      <c r="M705" s="30" t="str">
        <f aca="false">IF(A705&lt;&gt;"", IF(COUNT(G705:H705)=2, SUM(G705:H705), "No"), "")</f>
        <v>No</v>
      </c>
      <c r="N705" s="30" t="str">
        <f aca="false">'Results 10 year vets'!$D705&amp;":"&amp;Table1[[#Headers],[Male]]</f>
        <v>:Male</v>
      </c>
      <c r="O705" s="31"/>
      <c r="P705" s="31"/>
      <c r="Q705" s="31"/>
      <c r="R705" s="31"/>
      <c r="S705" s="31"/>
      <c r="T705" s="31"/>
      <c r="U705" s="31"/>
      <c r="Z705" s="33"/>
      <c r="AA705" s="33"/>
      <c r="AB705" s="33"/>
      <c r="AC705" s="33"/>
      <c r="AD705" s="31"/>
      <c r="AE705" s="31"/>
      <c r="AF705" s="31"/>
      <c r="AG705" s="31"/>
      <c r="AH705" s="31"/>
      <c r="AI705" s="31"/>
      <c r="AJ705" s="31"/>
      <c r="AK705" s="31"/>
      <c r="AL705" s="31"/>
      <c r="AM705" s="31"/>
      <c r="AN705" s="31"/>
      <c r="AO705" s="31"/>
      <c r="AP705" s="31"/>
      <c r="AQ705" s="31"/>
      <c r="AR705" s="31"/>
      <c r="AS705" s="31"/>
      <c r="AT705" s="31"/>
      <c r="AU705" s="31"/>
      <c r="AV705" s="31"/>
      <c r="AW705" s="31"/>
      <c r="AX705" s="31"/>
      <c r="AY705" s="31"/>
      <c r="AZ705" s="31"/>
      <c r="BA705" s="31"/>
      <c r="BB705" s="31"/>
      <c r="BC705" s="31"/>
      <c r="BD705" s="31"/>
      <c r="BE705" s="31"/>
      <c r="BF705" s="31"/>
      <c r="BG705" s="31"/>
      <c r="BH705" s="31"/>
      <c r="BI705" s="31"/>
      <c r="BJ705" s="31"/>
      <c r="BK705" s="31"/>
      <c r="BL705" s="31"/>
      <c r="BM705" s="31"/>
      <c r="BN705" s="31"/>
      <c r="BO705" s="31"/>
      <c r="BP705" s="31"/>
      <c r="BQ705" s="31"/>
      <c r="BR705" s="31"/>
      <c r="BS705" s="31"/>
      <c r="BT705" s="31"/>
      <c r="BU705" s="31"/>
      <c r="BV705" s="31"/>
      <c r="BW705" s="31"/>
      <c r="BX705" s="31"/>
      <c r="BY705" s="31"/>
      <c r="BZ705" s="31"/>
      <c r="CA705" s="31"/>
      <c r="CB705" s="31"/>
      <c r="CC705" s="31"/>
      <c r="CD705" s="31"/>
      <c r="CE705" s="31"/>
      <c r="CF705" s="31"/>
      <c r="CG705" s="31"/>
      <c r="CH705" s="31"/>
      <c r="CI705" s="31"/>
      <c r="CJ705" s="31"/>
      <c r="CK705" s="31"/>
      <c r="CL705" s="31"/>
      <c r="CM705" s="31"/>
      <c r="CN705" s="31"/>
      <c r="CO705" s="31"/>
      <c r="CP705" s="31"/>
      <c r="CQ705" s="31"/>
      <c r="CR705" s="31"/>
      <c r="CS705" s="31"/>
      <c r="CT705" s="31"/>
      <c r="CU705" s="31"/>
      <c r="CV705" s="31"/>
      <c r="CW705" s="31"/>
      <c r="CX705" s="31"/>
      <c r="CY705" s="31"/>
      <c r="CZ705" s="31"/>
      <c r="DA705" s="31"/>
      <c r="DB705" s="31"/>
      <c r="DC705" s="31"/>
      <c r="DD705" s="31"/>
      <c r="DE705" s="31"/>
      <c r="DF705" s="31"/>
      <c r="DG705" s="31"/>
      <c r="DH705" s="31"/>
      <c r="DI705" s="31"/>
      <c r="DJ705" s="31"/>
      <c r="DK705" s="31"/>
      <c r="DL705" s="31"/>
      <c r="DM705" s="31"/>
      <c r="DN705" s="31"/>
      <c r="DO705" s="31"/>
      <c r="DP705" s="31"/>
      <c r="DQ705" s="31"/>
      <c r="DR705" s="31"/>
      <c r="DS705" s="31"/>
      <c r="DT705" s="31"/>
      <c r="DU705" s="31"/>
      <c r="DV705" s="31"/>
      <c r="DW705" s="31"/>
    </row>
    <row r="706" customFormat="false" ht="15.75" hidden="false" customHeight="true" outlineLevel="0" collapsed="false">
      <c r="A706" s="21" t="n">
        <v>705</v>
      </c>
      <c r="B706" s="21" t="str">
        <f aca="false">IFERROR(VLOOKUP($A$1&amp;":"&amp;A706,'Finish order'!C:K,6,FALSE()),"")</f>
        <v/>
      </c>
      <c r="C706" s="21" t="str">
        <f aca="false">IFERROR(VLOOKUP(A$1&amp;":"&amp;A706,'Finish order'!$C:$K,9,FALSE()),"")</f>
        <v/>
      </c>
      <c r="D706" s="21" t="str">
        <f aca="false">IFERROR(VLOOKUP(A$1&amp;":"&amp;A706,'Finish order'!$C:$K,7,FALSE()),"")</f>
        <v/>
      </c>
      <c r="E706" s="29" t="str">
        <f aca="false">IFERROR(VLOOKUP($A$1&amp;":"&amp;A706,'Finish order'!C:K,5,FALSE()),"")</f>
        <v/>
      </c>
      <c r="F706" s="21" t="str">
        <f aca="false">IFERROR(VLOOKUP($A$1&amp;":"&amp;A706,'Finish order'!C:K,4,FALSE()),"")</f>
        <v/>
      </c>
      <c r="G706" s="21" t="str">
        <f aca="false" t="array" ref="G706:G706">IFERROR(SMALL(IF($D$2:$D1615=D706,$A$2:$A$911*1.001),1),"")</f>
        <v/>
      </c>
      <c r="H706" s="21" t="str">
        <f aca="false" t="array" ref="H706:H706">IFERROR(SMALL(IF($D$2:$D1615=D706,$A$2:$A$911*1.0001),2),"")</f>
        <v/>
      </c>
      <c r="I706" s="21" t="str">
        <f aca="false" t="array" ref="I706:I706">IFERROR(SMALL(IF($D$2:$D1615=D706,$A$2:$A$911*1.00001),3),"")</f>
        <v/>
      </c>
      <c r="J706" s="21" t="str">
        <f aca="false" t="array" ref="J706:J706">IFERROR(SMALL(IF($D$2:$D1615=D706,$A$2:$A$911*1.000001),4),"")</f>
        <v/>
      </c>
      <c r="K706" s="30" t="str">
        <f aca="false">IF(A706&lt;&gt;"", IF(COUNT(G706:J706)=4, SUM(G706:J706), "No"), "")</f>
        <v>No</v>
      </c>
      <c r="L706" s="30" t="str">
        <f aca="false">IF(A706&lt;&gt;"", IF(COUNT(G706:I706)=3, SUM(G706:I706), "No"), "")</f>
        <v>No</v>
      </c>
      <c r="M706" s="30" t="str">
        <f aca="false">IF(A706&lt;&gt;"", IF(COUNT(G706:H706)=2, SUM(G706:H706), "No"), "")</f>
        <v>No</v>
      </c>
      <c r="N706" s="30" t="str">
        <f aca="false">'Results 10 year vets'!$D706&amp;":"&amp;Table1[[#Headers],[Male]]</f>
        <v>:Male</v>
      </c>
      <c r="O706" s="31"/>
      <c r="P706" s="31"/>
      <c r="Q706" s="31"/>
      <c r="R706" s="31"/>
      <c r="S706" s="31"/>
      <c r="T706" s="31"/>
      <c r="U706" s="31"/>
      <c r="Z706" s="33"/>
      <c r="AA706" s="33"/>
      <c r="AB706" s="33"/>
      <c r="AC706" s="33"/>
      <c r="AD706" s="31"/>
      <c r="AE706" s="31"/>
      <c r="AF706" s="31"/>
      <c r="AG706" s="31"/>
      <c r="AH706" s="31"/>
      <c r="AI706" s="31"/>
      <c r="AJ706" s="31"/>
      <c r="AK706" s="31"/>
      <c r="AL706" s="31"/>
      <c r="AM706" s="31"/>
      <c r="AN706" s="31"/>
      <c r="AO706" s="31"/>
      <c r="AP706" s="31"/>
      <c r="AQ706" s="31"/>
      <c r="AR706" s="31"/>
      <c r="AS706" s="31"/>
      <c r="AT706" s="31"/>
      <c r="AU706" s="31"/>
      <c r="AV706" s="31"/>
      <c r="AW706" s="31"/>
      <c r="AX706" s="31"/>
      <c r="AY706" s="31"/>
      <c r="AZ706" s="31"/>
      <c r="BA706" s="31"/>
      <c r="BB706" s="31"/>
      <c r="BC706" s="31"/>
      <c r="BD706" s="31"/>
      <c r="BE706" s="31"/>
      <c r="BF706" s="31"/>
      <c r="BG706" s="31"/>
      <c r="BH706" s="31"/>
      <c r="BI706" s="31"/>
      <c r="BJ706" s="31"/>
      <c r="BK706" s="31"/>
      <c r="BL706" s="31"/>
      <c r="BM706" s="31"/>
      <c r="BN706" s="31"/>
      <c r="BO706" s="31"/>
      <c r="BP706" s="31"/>
      <c r="BQ706" s="31"/>
      <c r="BR706" s="31"/>
      <c r="BS706" s="31"/>
      <c r="BT706" s="31"/>
      <c r="BU706" s="31"/>
      <c r="BV706" s="31"/>
      <c r="BW706" s="31"/>
      <c r="BX706" s="31"/>
      <c r="BY706" s="31"/>
      <c r="BZ706" s="31"/>
      <c r="CA706" s="31"/>
      <c r="CB706" s="31"/>
      <c r="CC706" s="31"/>
      <c r="CD706" s="31"/>
      <c r="CE706" s="31"/>
      <c r="CF706" s="31"/>
      <c r="CG706" s="31"/>
      <c r="CH706" s="31"/>
      <c r="CI706" s="31"/>
      <c r="CJ706" s="31"/>
      <c r="CK706" s="31"/>
      <c r="CL706" s="31"/>
      <c r="CM706" s="31"/>
      <c r="CN706" s="31"/>
      <c r="CO706" s="31"/>
      <c r="CP706" s="31"/>
      <c r="CQ706" s="31"/>
      <c r="CR706" s="31"/>
      <c r="CS706" s="31"/>
      <c r="CT706" s="31"/>
      <c r="CU706" s="31"/>
      <c r="CV706" s="31"/>
      <c r="CW706" s="31"/>
      <c r="CX706" s="31"/>
      <c r="CY706" s="31"/>
      <c r="CZ706" s="31"/>
      <c r="DA706" s="31"/>
      <c r="DB706" s="31"/>
      <c r="DC706" s="31"/>
      <c r="DD706" s="31"/>
      <c r="DE706" s="31"/>
      <c r="DF706" s="31"/>
      <c r="DG706" s="31"/>
      <c r="DH706" s="31"/>
      <c r="DI706" s="31"/>
      <c r="DJ706" s="31"/>
      <c r="DK706" s="31"/>
      <c r="DL706" s="31"/>
      <c r="DM706" s="31"/>
      <c r="DN706" s="31"/>
      <c r="DO706" s="31"/>
      <c r="DP706" s="31"/>
      <c r="DQ706" s="31"/>
      <c r="DR706" s="31"/>
      <c r="DS706" s="31"/>
      <c r="DT706" s="31"/>
      <c r="DU706" s="31"/>
      <c r="DV706" s="31"/>
      <c r="DW706" s="31"/>
    </row>
    <row r="707" customFormat="false" ht="15.75" hidden="false" customHeight="true" outlineLevel="0" collapsed="false">
      <c r="A707" s="21" t="n">
        <v>706</v>
      </c>
      <c r="B707" s="21" t="str">
        <f aca="false">IFERROR(VLOOKUP($A$1&amp;":"&amp;A707,'Finish order'!C:K,6,FALSE()),"")</f>
        <v/>
      </c>
      <c r="C707" s="21" t="str">
        <f aca="false">IFERROR(VLOOKUP(A$1&amp;":"&amp;A707,'Finish order'!$C:$K,9,FALSE()),"")</f>
        <v/>
      </c>
      <c r="D707" s="21" t="str">
        <f aca="false">IFERROR(VLOOKUP(A$1&amp;":"&amp;A707,'Finish order'!$C:$K,7,FALSE()),"")</f>
        <v/>
      </c>
      <c r="E707" s="29" t="str">
        <f aca="false">IFERROR(VLOOKUP($A$1&amp;":"&amp;A707,'Finish order'!C:K,5,FALSE()),"")</f>
        <v/>
      </c>
      <c r="F707" s="21" t="str">
        <f aca="false">IFERROR(VLOOKUP($A$1&amp;":"&amp;A707,'Finish order'!C:K,4,FALSE()),"")</f>
        <v/>
      </c>
      <c r="G707" s="21" t="str">
        <f aca="false" t="array" ref="G707:G707">IFERROR(SMALL(IF($D$2:$D1616=D707,$A$2:$A$911*1.001),1),"")</f>
        <v/>
      </c>
      <c r="H707" s="21" t="str">
        <f aca="false" t="array" ref="H707:H707">IFERROR(SMALL(IF($D$2:$D1616=D707,$A$2:$A$911*1.0001),2),"")</f>
        <v/>
      </c>
      <c r="I707" s="21" t="str">
        <f aca="false" t="array" ref="I707:I707">IFERROR(SMALL(IF($D$2:$D1616=D707,$A$2:$A$911*1.00001),3),"")</f>
        <v/>
      </c>
      <c r="J707" s="21" t="str">
        <f aca="false" t="array" ref="J707:J707">IFERROR(SMALL(IF($D$2:$D1616=D707,$A$2:$A$911*1.000001),4),"")</f>
        <v/>
      </c>
      <c r="K707" s="30" t="str">
        <f aca="false">IF(A707&lt;&gt;"", IF(COUNT(G707:J707)=4, SUM(G707:J707), "No"), "")</f>
        <v>No</v>
      </c>
      <c r="L707" s="30" t="str">
        <f aca="false">IF(A707&lt;&gt;"", IF(COUNT(G707:I707)=3, SUM(G707:I707), "No"), "")</f>
        <v>No</v>
      </c>
      <c r="M707" s="30" t="str">
        <f aca="false">IF(A707&lt;&gt;"", IF(COUNT(G707:H707)=2, SUM(G707:H707), "No"), "")</f>
        <v>No</v>
      </c>
      <c r="N707" s="30" t="str">
        <f aca="false">'Results 10 year vets'!$D707&amp;":"&amp;Table1[[#Headers],[Male]]</f>
        <v>:Male</v>
      </c>
      <c r="O707" s="31"/>
      <c r="P707" s="31"/>
      <c r="Q707" s="31"/>
      <c r="R707" s="31"/>
      <c r="S707" s="31"/>
      <c r="T707" s="31"/>
      <c r="U707" s="31"/>
      <c r="Z707" s="33"/>
      <c r="AA707" s="33"/>
      <c r="AB707" s="33"/>
      <c r="AC707" s="33"/>
      <c r="AD707" s="31"/>
      <c r="AE707" s="31"/>
      <c r="AF707" s="31"/>
      <c r="AG707" s="31"/>
      <c r="AH707" s="31"/>
      <c r="AI707" s="31"/>
      <c r="AJ707" s="31"/>
      <c r="AK707" s="31"/>
      <c r="AL707" s="31"/>
      <c r="AM707" s="31"/>
      <c r="AN707" s="31"/>
      <c r="AO707" s="31"/>
      <c r="AP707" s="31"/>
      <c r="AQ707" s="31"/>
      <c r="AR707" s="31"/>
      <c r="AS707" s="31"/>
      <c r="AT707" s="31"/>
      <c r="AU707" s="31"/>
      <c r="AV707" s="31"/>
      <c r="AW707" s="31"/>
      <c r="AX707" s="31"/>
      <c r="AY707" s="31"/>
      <c r="AZ707" s="31"/>
      <c r="BA707" s="31"/>
      <c r="BB707" s="31"/>
      <c r="BC707" s="31"/>
      <c r="BD707" s="31"/>
      <c r="BE707" s="31"/>
      <c r="BF707" s="31"/>
      <c r="BG707" s="31"/>
      <c r="BH707" s="31"/>
      <c r="BI707" s="31"/>
      <c r="BJ707" s="31"/>
      <c r="BK707" s="31"/>
      <c r="BL707" s="31"/>
      <c r="BM707" s="31"/>
      <c r="BN707" s="31"/>
      <c r="BO707" s="31"/>
      <c r="BP707" s="31"/>
      <c r="BQ707" s="31"/>
      <c r="BR707" s="31"/>
      <c r="BS707" s="31"/>
      <c r="BT707" s="31"/>
      <c r="BU707" s="31"/>
      <c r="BV707" s="31"/>
      <c r="BW707" s="31"/>
      <c r="BX707" s="31"/>
      <c r="BY707" s="31"/>
      <c r="BZ707" s="31"/>
      <c r="CA707" s="31"/>
      <c r="CB707" s="31"/>
      <c r="CC707" s="31"/>
      <c r="CD707" s="31"/>
      <c r="CE707" s="31"/>
      <c r="CF707" s="31"/>
      <c r="CG707" s="31"/>
      <c r="CH707" s="31"/>
      <c r="CI707" s="31"/>
      <c r="CJ707" s="31"/>
      <c r="CK707" s="31"/>
      <c r="CL707" s="31"/>
      <c r="CM707" s="31"/>
      <c r="CN707" s="31"/>
      <c r="CO707" s="31"/>
      <c r="CP707" s="31"/>
      <c r="CQ707" s="31"/>
      <c r="CR707" s="31"/>
      <c r="CS707" s="31"/>
      <c r="CT707" s="31"/>
      <c r="CU707" s="31"/>
      <c r="CV707" s="31"/>
      <c r="CW707" s="31"/>
      <c r="CX707" s="31"/>
      <c r="CY707" s="31"/>
      <c r="CZ707" s="31"/>
      <c r="DA707" s="31"/>
      <c r="DB707" s="31"/>
      <c r="DC707" s="31"/>
      <c r="DD707" s="31"/>
      <c r="DE707" s="31"/>
      <c r="DF707" s="31"/>
      <c r="DG707" s="31"/>
      <c r="DH707" s="31"/>
      <c r="DI707" s="31"/>
      <c r="DJ707" s="31"/>
      <c r="DK707" s="31"/>
      <c r="DL707" s="31"/>
      <c r="DM707" s="31"/>
      <c r="DN707" s="31"/>
      <c r="DO707" s="31"/>
      <c r="DP707" s="31"/>
      <c r="DQ707" s="31"/>
      <c r="DR707" s="31"/>
      <c r="DS707" s="31"/>
      <c r="DT707" s="31"/>
      <c r="DU707" s="31"/>
      <c r="DV707" s="31"/>
      <c r="DW707" s="31"/>
    </row>
    <row r="708" customFormat="false" ht="15.75" hidden="false" customHeight="true" outlineLevel="0" collapsed="false">
      <c r="A708" s="21" t="n">
        <v>707</v>
      </c>
      <c r="B708" s="21" t="str">
        <f aca="false">IFERROR(VLOOKUP($A$1&amp;":"&amp;A708,'Finish order'!C:K,6,FALSE()),"")</f>
        <v/>
      </c>
      <c r="C708" s="21" t="str">
        <f aca="false">IFERROR(VLOOKUP(A$1&amp;":"&amp;A708,'Finish order'!$C:$K,9,FALSE()),"")</f>
        <v/>
      </c>
      <c r="D708" s="21" t="str">
        <f aca="false">IFERROR(VLOOKUP(A$1&amp;":"&amp;A708,'Finish order'!$C:$K,7,FALSE()),"")</f>
        <v/>
      </c>
      <c r="E708" s="29" t="str">
        <f aca="false">IFERROR(VLOOKUP($A$1&amp;":"&amp;A708,'Finish order'!C:K,5,FALSE()),"")</f>
        <v/>
      </c>
      <c r="F708" s="21" t="str">
        <f aca="false">IFERROR(VLOOKUP($A$1&amp;":"&amp;A708,'Finish order'!C:K,4,FALSE()),"")</f>
        <v/>
      </c>
      <c r="G708" s="21" t="str">
        <f aca="false" t="array" ref="G708:G708">IFERROR(SMALL(IF($D$2:$D1617=D708,$A$2:$A$911*1.001),1),"")</f>
        <v/>
      </c>
      <c r="H708" s="21" t="str">
        <f aca="false" t="array" ref="H708:H708">IFERROR(SMALL(IF($D$2:$D1617=D708,$A$2:$A$911*1.0001),2),"")</f>
        <v/>
      </c>
      <c r="I708" s="21" t="str">
        <f aca="false" t="array" ref="I708:I708">IFERROR(SMALL(IF($D$2:$D1617=D708,$A$2:$A$911*1.00001),3),"")</f>
        <v/>
      </c>
      <c r="J708" s="21" t="str">
        <f aca="false" t="array" ref="J708:J708">IFERROR(SMALL(IF($D$2:$D1617=D708,$A$2:$A$911*1.000001),4),"")</f>
        <v/>
      </c>
      <c r="K708" s="30" t="str">
        <f aca="false">IF(A708&lt;&gt;"", IF(COUNT(G708:J708)=4, SUM(G708:J708), "No"), "")</f>
        <v>No</v>
      </c>
      <c r="L708" s="30" t="str">
        <f aca="false">IF(A708&lt;&gt;"", IF(COUNT(G708:I708)=3, SUM(G708:I708), "No"), "")</f>
        <v>No</v>
      </c>
      <c r="M708" s="30" t="str">
        <f aca="false">IF(A708&lt;&gt;"", IF(COUNT(G708:H708)=2, SUM(G708:H708), "No"), "")</f>
        <v>No</v>
      </c>
      <c r="N708" s="30" t="str">
        <f aca="false">'Results 10 year vets'!$D708&amp;":"&amp;Table1[[#Headers],[Male]]</f>
        <v>:Male</v>
      </c>
      <c r="O708" s="31"/>
      <c r="P708" s="31"/>
      <c r="Q708" s="31"/>
      <c r="R708" s="31"/>
      <c r="S708" s="31"/>
      <c r="T708" s="31"/>
      <c r="U708" s="31"/>
      <c r="Z708" s="33"/>
      <c r="AA708" s="33"/>
      <c r="AB708" s="33"/>
      <c r="AC708" s="33"/>
      <c r="AD708" s="31"/>
      <c r="AE708" s="31"/>
      <c r="AF708" s="31"/>
      <c r="AG708" s="31"/>
      <c r="AH708" s="31"/>
      <c r="AI708" s="31"/>
      <c r="AJ708" s="31"/>
      <c r="AK708" s="31"/>
      <c r="AL708" s="31"/>
      <c r="AM708" s="31"/>
      <c r="AN708" s="31"/>
      <c r="AO708" s="31"/>
      <c r="AP708" s="31"/>
      <c r="AQ708" s="31"/>
      <c r="AR708" s="31"/>
      <c r="AS708" s="31"/>
      <c r="AT708" s="31"/>
      <c r="AU708" s="31"/>
      <c r="AV708" s="31"/>
      <c r="AW708" s="31"/>
      <c r="AX708" s="31"/>
      <c r="AY708" s="31"/>
      <c r="AZ708" s="31"/>
      <c r="BA708" s="31"/>
      <c r="BB708" s="31"/>
      <c r="BC708" s="31"/>
      <c r="BD708" s="31"/>
      <c r="BE708" s="31"/>
      <c r="BF708" s="31"/>
      <c r="BG708" s="31"/>
      <c r="BH708" s="31"/>
      <c r="BI708" s="31"/>
      <c r="BJ708" s="31"/>
      <c r="BK708" s="31"/>
      <c r="BL708" s="31"/>
      <c r="BM708" s="31"/>
      <c r="BN708" s="31"/>
      <c r="BO708" s="31"/>
      <c r="BP708" s="31"/>
      <c r="BQ708" s="31"/>
      <c r="BR708" s="31"/>
      <c r="BS708" s="31"/>
      <c r="BT708" s="31"/>
      <c r="BU708" s="31"/>
      <c r="BV708" s="31"/>
      <c r="BW708" s="31"/>
      <c r="BX708" s="31"/>
      <c r="BY708" s="31"/>
      <c r="BZ708" s="31"/>
      <c r="CA708" s="31"/>
      <c r="CB708" s="31"/>
      <c r="CC708" s="31"/>
      <c r="CD708" s="31"/>
      <c r="CE708" s="31"/>
      <c r="CF708" s="31"/>
      <c r="CG708" s="31"/>
      <c r="CH708" s="31"/>
      <c r="CI708" s="31"/>
      <c r="CJ708" s="31"/>
      <c r="CK708" s="31"/>
      <c r="CL708" s="31"/>
      <c r="CM708" s="31"/>
      <c r="CN708" s="31"/>
      <c r="CO708" s="31"/>
      <c r="CP708" s="31"/>
      <c r="CQ708" s="31"/>
      <c r="CR708" s="31"/>
      <c r="CS708" s="31"/>
      <c r="CT708" s="31"/>
      <c r="CU708" s="31"/>
      <c r="CV708" s="31"/>
      <c r="CW708" s="31"/>
      <c r="CX708" s="31"/>
      <c r="CY708" s="31"/>
      <c r="CZ708" s="31"/>
      <c r="DA708" s="31"/>
      <c r="DB708" s="31"/>
      <c r="DC708" s="31"/>
      <c r="DD708" s="31"/>
      <c r="DE708" s="31"/>
      <c r="DF708" s="31"/>
      <c r="DG708" s="31"/>
      <c r="DH708" s="31"/>
      <c r="DI708" s="31"/>
      <c r="DJ708" s="31"/>
      <c r="DK708" s="31"/>
      <c r="DL708" s="31"/>
      <c r="DM708" s="31"/>
      <c r="DN708" s="31"/>
      <c r="DO708" s="31"/>
      <c r="DP708" s="31"/>
      <c r="DQ708" s="31"/>
      <c r="DR708" s="31"/>
      <c r="DS708" s="31"/>
      <c r="DT708" s="31"/>
      <c r="DU708" s="31"/>
      <c r="DV708" s="31"/>
      <c r="DW708" s="31"/>
    </row>
    <row r="709" customFormat="false" ht="15.75" hidden="false" customHeight="true" outlineLevel="0" collapsed="false">
      <c r="A709" s="21" t="n">
        <v>708</v>
      </c>
      <c r="B709" s="21" t="str">
        <f aca="false">IFERROR(VLOOKUP($A$1&amp;":"&amp;A709,'Finish order'!C:K,6,FALSE()),"")</f>
        <v/>
      </c>
      <c r="C709" s="21" t="str">
        <f aca="false">IFERROR(VLOOKUP(A$1&amp;":"&amp;A709,'Finish order'!$C:$K,9,FALSE()),"")</f>
        <v/>
      </c>
      <c r="D709" s="21" t="str">
        <f aca="false">IFERROR(VLOOKUP(A$1&amp;":"&amp;A709,'Finish order'!$C:$K,7,FALSE()),"")</f>
        <v/>
      </c>
      <c r="E709" s="29" t="str">
        <f aca="false">IFERROR(VLOOKUP($A$1&amp;":"&amp;A709,'Finish order'!C:K,5,FALSE()),"")</f>
        <v/>
      </c>
      <c r="F709" s="21" t="str">
        <f aca="false">IFERROR(VLOOKUP($A$1&amp;":"&amp;A709,'Finish order'!C:K,4,FALSE()),"")</f>
        <v/>
      </c>
      <c r="G709" s="21" t="str">
        <f aca="false" t="array" ref="G709:G709">IFERROR(SMALL(IF($D$2:$D1618=D709,$A$2:$A$911*1.001),1),"")</f>
        <v/>
      </c>
      <c r="H709" s="21" t="str">
        <f aca="false" t="array" ref="H709:H709">IFERROR(SMALL(IF($D$2:$D1618=D709,$A$2:$A$911*1.0001),2),"")</f>
        <v/>
      </c>
      <c r="I709" s="21" t="str">
        <f aca="false" t="array" ref="I709:I709">IFERROR(SMALL(IF($D$2:$D1618=D709,$A$2:$A$911*1.00001),3),"")</f>
        <v/>
      </c>
      <c r="J709" s="21" t="str">
        <f aca="false" t="array" ref="J709:J709">IFERROR(SMALL(IF($D$2:$D1618=D709,$A$2:$A$911*1.000001),4),"")</f>
        <v/>
      </c>
      <c r="K709" s="30" t="str">
        <f aca="false">IF(A709&lt;&gt;"", IF(COUNT(G709:J709)=4, SUM(G709:J709), "No"), "")</f>
        <v>No</v>
      </c>
      <c r="L709" s="30" t="str">
        <f aca="false">IF(A709&lt;&gt;"", IF(COUNT(G709:I709)=3, SUM(G709:I709), "No"), "")</f>
        <v>No</v>
      </c>
      <c r="M709" s="30" t="str">
        <f aca="false">IF(A709&lt;&gt;"", IF(COUNT(G709:H709)=2, SUM(G709:H709), "No"), "")</f>
        <v>No</v>
      </c>
      <c r="N709" s="30" t="str">
        <f aca="false">'Results 10 year vets'!$D709&amp;":"&amp;Table1[[#Headers],[Male]]</f>
        <v>:Male</v>
      </c>
      <c r="O709" s="31"/>
      <c r="P709" s="31"/>
      <c r="Q709" s="31"/>
      <c r="R709" s="31"/>
      <c r="S709" s="31"/>
      <c r="T709" s="31"/>
      <c r="U709" s="31"/>
      <c r="Z709" s="33"/>
      <c r="AA709" s="33"/>
      <c r="AB709" s="33"/>
      <c r="AC709" s="33"/>
      <c r="AD709" s="31"/>
      <c r="AE709" s="31"/>
      <c r="AF709" s="31"/>
      <c r="AG709" s="31"/>
      <c r="AH709" s="31"/>
      <c r="AI709" s="31"/>
      <c r="AJ709" s="31"/>
      <c r="AK709" s="31"/>
      <c r="AL709" s="31"/>
      <c r="AM709" s="31"/>
      <c r="AN709" s="31"/>
      <c r="AO709" s="31"/>
      <c r="AP709" s="31"/>
      <c r="AQ709" s="31"/>
      <c r="AR709" s="31"/>
      <c r="AS709" s="31"/>
      <c r="AT709" s="31"/>
      <c r="AU709" s="31"/>
      <c r="AV709" s="31"/>
      <c r="AW709" s="31"/>
      <c r="AX709" s="31"/>
      <c r="AY709" s="31"/>
      <c r="AZ709" s="31"/>
      <c r="BA709" s="31"/>
      <c r="BB709" s="31"/>
      <c r="BC709" s="31"/>
      <c r="BD709" s="31"/>
      <c r="BE709" s="31"/>
      <c r="BF709" s="31"/>
      <c r="BG709" s="31"/>
      <c r="BH709" s="31"/>
      <c r="BI709" s="31"/>
      <c r="BJ709" s="31"/>
      <c r="BK709" s="31"/>
      <c r="BL709" s="31"/>
      <c r="BM709" s="31"/>
      <c r="BN709" s="31"/>
      <c r="BO709" s="31"/>
      <c r="BP709" s="31"/>
      <c r="BQ709" s="31"/>
      <c r="BR709" s="31"/>
      <c r="BS709" s="31"/>
      <c r="BT709" s="31"/>
      <c r="BU709" s="31"/>
      <c r="BV709" s="31"/>
      <c r="BW709" s="31"/>
      <c r="BX709" s="31"/>
      <c r="BY709" s="31"/>
      <c r="BZ709" s="31"/>
      <c r="CA709" s="31"/>
      <c r="CB709" s="31"/>
      <c r="CC709" s="31"/>
      <c r="CD709" s="31"/>
      <c r="CE709" s="31"/>
      <c r="CF709" s="31"/>
      <c r="CG709" s="31"/>
      <c r="CH709" s="31"/>
      <c r="CI709" s="31"/>
      <c r="CJ709" s="31"/>
      <c r="CK709" s="31"/>
      <c r="CL709" s="31"/>
      <c r="CM709" s="31"/>
      <c r="CN709" s="31"/>
      <c r="CO709" s="31"/>
      <c r="CP709" s="31"/>
      <c r="CQ709" s="31"/>
      <c r="CR709" s="31"/>
      <c r="CS709" s="31"/>
      <c r="CT709" s="31"/>
      <c r="CU709" s="31"/>
      <c r="CV709" s="31"/>
      <c r="CW709" s="31"/>
      <c r="CX709" s="31"/>
      <c r="CY709" s="31"/>
      <c r="CZ709" s="31"/>
      <c r="DA709" s="31"/>
      <c r="DB709" s="31"/>
      <c r="DC709" s="31"/>
      <c r="DD709" s="31"/>
      <c r="DE709" s="31"/>
      <c r="DF709" s="31"/>
      <c r="DG709" s="31"/>
      <c r="DH709" s="31"/>
      <c r="DI709" s="31"/>
      <c r="DJ709" s="31"/>
      <c r="DK709" s="31"/>
      <c r="DL709" s="31"/>
      <c r="DM709" s="31"/>
      <c r="DN709" s="31"/>
      <c r="DO709" s="31"/>
      <c r="DP709" s="31"/>
      <c r="DQ709" s="31"/>
      <c r="DR709" s="31"/>
      <c r="DS709" s="31"/>
      <c r="DT709" s="31"/>
      <c r="DU709" s="31"/>
      <c r="DV709" s="31"/>
      <c r="DW709" s="31"/>
    </row>
    <row r="710" customFormat="false" ht="15.75" hidden="false" customHeight="true" outlineLevel="0" collapsed="false">
      <c r="A710" s="21" t="n">
        <v>709</v>
      </c>
      <c r="B710" s="21" t="str">
        <f aca="false">IFERROR(VLOOKUP($A$1&amp;":"&amp;A710,'Finish order'!C:K,6,FALSE()),"")</f>
        <v/>
      </c>
      <c r="C710" s="21" t="str">
        <f aca="false">IFERROR(VLOOKUP(A$1&amp;":"&amp;A710,'Finish order'!$C:$K,9,FALSE()),"")</f>
        <v/>
      </c>
      <c r="D710" s="21" t="str">
        <f aca="false">IFERROR(VLOOKUP(A$1&amp;":"&amp;A710,'Finish order'!$C:$K,7,FALSE()),"")</f>
        <v/>
      </c>
      <c r="E710" s="29" t="str">
        <f aca="false">IFERROR(VLOOKUP($A$1&amp;":"&amp;A710,'Finish order'!C:K,5,FALSE()),"")</f>
        <v/>
      </c>
      <c r="F710" s="21" t="str">
        <f aca="false">IFERROR(VLOOKUP($A$1&amp;":"&amp;A710,'Finish order'!C:K,4,FALSE()),"")</f>
        <v/>
      </c>
      <c r="G710" s="21" t="str">
        <f aca="false" t="array" ref="G710:G710">IFERROR(SMALL(IF($D$2:$D1619=D710,$A$2:$A$911*1.001),1),"")</f>
        <v/>
      </c>
      <c r="H710" s="21" t="str">
        <f aca="false" t="array" ref="H710:H710">IFERROR(SMALL(IF($D$2:$D1619=D710,$A$2:$A$911*1.0001),2),"")</f>
        <v/>
      </c>
      <c r="I710" s="21" t="str">
        <f aca="false" t="array" ref="I710:I710">IFERROR(SMALL(IF($D$2:$D1619=D710,$A$2:$A$911*1.00001),3),"")</f>
        <v/>
      </c>
      <c r="J710" s="21" t="str">
        <f aca="false" t="array" ref="J710:J710">IFERROR(SMALL(IF($D$2:$D1619=D710,$A$2:$A$911*1.000001),4),"")</f>
        <v/>
      </c>
      <c r="K710" s="30" t="str">
        <f aca="false">IF(A710&lt;&gt;"", IF(COUNT(G710:J710)=4, SUM(G710:J710), "No"), "")</f>
        <v>No</v>
      </c>
      <c r="L710" s="30" t="str">
        <f aca="false">IF(A710&lt;&gt;"", IF(COUNT(G710:I710)=3, SUM(G710:I710), "No"), "")</f>
        <v>No</v>
      </c>
      <c r="M710" s="30" t="str">
        <f aca="false">IF(A710&lt;&gt;"", IF(COUNT(G710:H710)=2, SUM(G710:H710), "No"), "")</f>
        <v>No</v>
      </c>
      <c r="N710" s="30" t="str">
        <f aca="false">'Results 10 year vets'!$D710&amp;":"&amp;Table1[[#Headers],[Male]]</f>
        <v>:Male</v>
      </c>
      <c r="O710" s="31"/>
      <c r="P710" s="31"/>
      <c r="Q710" s="31"/>
      <c r="R710" s="31"/>
      <c r="S710" s="31"/>
      <c r="T710" s="31"/>
      <c r="U710" s="31"/>
      <c r="Z710" s="33"/>
      <c r="AA710" s="33"/>
      <c r="AB710" s="33"/>
      <c r="AC710" s="33"/>
      <c r="AD710" s="31"/>
      <c r="AE710" s="31"/>
      <c r="AF710" s="31"/>
      <c r="AG710" s="31"/>
      <c r="AH710" s="31"/>
      <c r="AI710" s="31"/>
      <c r="AJ710" s="31"/>
      <c r="AK710" s="31"/>
      <c r="AL710" s="31"/>
      <c r="AM710" s="31"/>
      <c r="AN710" s="31"/>
      <c r="AO710" s="31"/>
      <c r="AP710" s="31"/>
      <c r="AQ710" s="31"/>
      <c r="AR710" s="31"/>
      <c r="AS710" s="31"/>
      <c r="AT710" s="31"/>
      <c r="AU710" s="31"/>
      <c r="AV710" s="31"/>
      <c r="AW710" s="31"/>
      <c r="AX710" s="31"/>
      <c r="AY710" s="31"/>
      <c r="AZ710" s="31"/>
      <c r="BA710" s="31"/>
      <c r="BB710" s="31"/>
      <c r="BC710" s="31"/>
      <c r="BD710" s="31"/>
      <c r="BE710" s="31"/>
      <c r="BF710" s="31"/>
      <c r="BG710" s="31"/>
      <c r="BH710" s="31"/>
      <c r="BI710" s="31"/>
      <c r="BJ710" s="31"/>
      <c r="BK710" s="31"/>
      <c r="BL710" s="31"/>
      <c r="BM710" s="31"/>
      <c r="BN710" s="31"/>
      <c r="BO710" s="31"/>
      <c r="BP710" s="31"/>
      <c r="BQ710" s="31"/>
      <c r="BR710" s="31"/>
      <c r="BS710" s="31"/>
      <c r="BT710" s="31"/>
      <c r="BU710" s="31"/>
      <c r="BV710" s="31"/>
      <c r="BW710" s="31"/>
      <c r="BX710" s="31"/>
      <c r="BY710" s="31"/>
      <c r="BZ710" s="31"/>
      <c r="CA710" s="31"/>
      <c r="CB710" s="31"/>
      <c r="CC710" s="31"/>
      <c r="CD710" s="31"/>
      <c r="CE710" s="31"/>
      <c r="CF710" s="31"/>
      <c r="CG710" s="31"/>
      <c r="CH710" s="31"/>
      <c r="CI710" s="31"/>
      <c r="CJ710" s="31"/>
      <c r="CK710" s="31"/>
      <c r="CL710" s="31"/>
      <c r="CM710" s="31"/>
      <c r="CN710" s="31"/>
      <c r="CO710" s="31"/>
      <c r="CP710" s="31"/>
      <c r="CQ710" s="31"/>
      <c r="CR710" s="31"/>
      <c r="CS710" s="31"/>
      <c r="CT710" s="31"/>
      <c r="CU710" s="31"/>
      <c r="CV710" s="31"/>
      <c r="CW710" s="31"/>
      <c r="CX710" s="31"/>
      <c r="CY710" s="31"/>
      <c r="CZ710" s="31"/>
      <c r="DA710" s="31"/>
      <c r="DB710" s="31"/>
      <c r="DC710" s="31"/>
      <c r="DD710" s="31"/>
      <c r="DE710" s="31"/>
      <c r="DF710" s="31"/>
      <c r="DG710" s="31"/>
      <c r="DH710" s="31"/>
      <c r="DI710" s="31"/>
      <c r="DJ710" s="31"/>
      <c r="DK710" s="31"/>
      <c r="DL710" s="31"/>
      <c r="DM710" s="31"/>
      <c r="DN710" s="31"/>
      <c r="DO710" s="31"/>
      <c r="DP710" s="31"/>
      <c r="DQ710" s="31"/>
      <c r="DR710" s="31"/>
      <c r="DS710" s="31"/>
      <c r="DT710" s="31"/>
      <c r="DU710" s="31"/>
      <c r="DV710" s="31"/>
      <c r="DW710" s="31"/>
    </row>
    <row r="711" customFormat="false" ht="15.75" hidden="false" customHeight="true" outlineLevel="0" collapsed="false">
      <c r="A711" s="21" t="n">
        <v>710</v>
      </c>
      <c r="B711" s="21" t="str">
        <f aca="false">IFERROR(VLOOKUP($A$1&amp;":"&amp;A711,'Finish order'!C:K,6,FALSE()),"")</f>
        <v/>
      </c>
      <c r="C711" s="21" t="str">
        <f aca="false">IFERROR(VLOOKUP(A$1&amp;":"&amp;A711,'Finish order'!$C:$K,9,FALSE()),"")</f>
        <v/>
      </c>
      <c r="D711" s="21" t="str">
        <f aca="false">IFERROR(VLOOKUP(A$1&amp;":"&amp;A711,'Finish order'!$C:$K,7,FALSE()),"")</f>
        <v/>
      </c>
      <c r="E711" s="29" t="str">
        <f aca="false">IFERROR(VLOOKUP($A$1&amp;":"&amp;A711,'Finish order'!C:K,5,FALSE()),"")</f>
        <v/>
      </c>
      <c r="F711" s="21" t="str">
        <f aca="false">IFERROR(VLOOKUP($A$1&amp;":"&amp;A711,'Finish order'!C:K,4,FALSE()),"")</f>
        <v/>
      </c>
      <c r="G711" s="21" t="str">
        <f aca="false" t="array" ref="G711:G711">IFERROR(SMALL(IF($D$2:$D1620=D711,$A$2:$A$911*1.001),1),"")</f>
        <v/>
      </c>
      <c r="H711" s="21" t="str">
        <f aca="false" t="array" ref="H711:H711">IFERROR(SMALL(IF($D$2:$D1620=D711,$A$2:$A$911*1.0001),2),"")</f>
        <v/>
      </c>
      <c r="I711" s="21" t="str">
        <f aca="false" t="array" ref="I711:I711">IFERROR(SMALL(IF($D$2:$D1620=D711,$A$2:$A$911*1.00001),3),"")</f>
        <v/>
      </c>
      <c r="J711" s="21" t="str">
        <f aca="false" t="array" ref="J711:J711">IFERROR(SMALL(IF($D$2:$D1620=D711,$A$2:$A$911*1.000001),4),"")</f>
        <v/>
      </c>
      <c r="K711" s="30" t="str">
        <f aca="false">IF(A711&lt;&gt;"", IF(COUNT(G711:J711)=4, SUM(G711:J711), "No"), "")</f>
        <v>No</v>
      </c>
      <c r="L711" s="30" t="str">
        <f aca="false">IF(A711&lt;&gt;"", IF(COUNT(G711:I711)=3, SUM(G711:I711), "No"), "")</f>
        <v>No</v>
      </c>
      <c r="M711" s="30" t="str">
        <f aca="false">IF(A711&lt;&gt;"", IF(COUNT(G711:H711)=2, SUM(G711:H711), "No"), "")</f>
        <v>No</v>
      </c>
      <c r="N711" s="30" t="str">
        <f aca="false">'Results 10 year vets'!$D711&amp;":"&amp;Table1[[#Headers],[Male]]</f>
        <v>:Male</v>
      </c>
      <c r="O711" s="31"/>
      <c r="P711" s="31"/>
      <c r="Q711" s="31"/>
      <c r="R711" s="31"/>
      <c r="S711" s="31"/>
      <c r="T711" s="31"/>
      <c r="U711" s="31"/>
      <c r="Z711" s="33"/>
      <c r="AA711" s="33"/>
      <c r="AB711" s="33"/>
      <c r="AC711" s="33"/>
      <c r="AD711" s="31"/>
      <c r="AE711" s="31"/>
      <c r="AF711" s="31"/>
      <c r="AG711" s="31"/>
      <c r="AH711" s="31"/>
      <c r="AI711" s="31"/>
      <c r="AJ711" s="31"/>
      <c r="AK711" s="31"/>
      <c r="AL711" s="31"/>
      <c r="AM711" s="31"/>
      <c r="AN711" s="31"/>
      <c r="AO711" s="31"/>
      <c r="AP711" s="31"/>
      <c r="AQ711" s="31"/>
      <c r="AR711" s="31"/>
      <c r="AS711" s="31"/>
      <c r="AT711" s="31"/>
      <c r="AU711" s="31"/>
      <c r="AV711" s="31"/>
      <c r="AW711" s="31"/>
      <c r="AX711" s="31"/>
      <c r="AY711" s="31"/>
      <c r="AZ711" s="31"/>
      <c r="BA711" s="31"/>
      <c r="BB711" s="31"/>
      <c r="BC711" s="31"/>
      <c r="BD711" s="31"/>
      <c r="BE711" s="31"/>
      <c r="BF711" s="31"/>
      <c r="BG711" s="31"/>
      <c r="BH711" s="31"/>
      <c r="BI711" s="31"/>
      <c r="BJ711" s="31"/>
      <c r="BK711" s="31"/>
      <c r="BL711" s="31"/>
      <c r="BM711" s="31"/>
      <c r="BN711" s="31"/>
      <c r="BO711" s="31"/>
      <c r="BP711" s="31"/>
      <c r="BQ711" s="31"/>
      <c r="BR711" s="31"/>
      <c r="BS711" s="31"/>
      <c r="BT711" s="31"/>
      <c r="BU711" s="31"/>
      <c r="BV711" s="31"/>
      <c r="BW711" s="31"/>
      <c r="BX711" s="31"/>
      <c r="BY711" s="31"/>
      <c r="BZ711" s="31"/>
      <c r="CA711" s="31"/>
      <c r="CB711" s="31"/>
      <c r="CC711" s="31"/>
      <c r="CD711" s="31"/>
      <c r="CE711" s="31"/>
      <c r="CF711" s="31"/>
      <c r="CG711" s="31"/>
      <c r="CH711" s="31"/>
      <c r="CI711" s="31"/>
      <c r="CJ711" s="31"/>
      <c r="CK711" s="31"/>
      <c r="CL711" s="31"/>
      <c r="CM711" s="31"/>
      <c r="CN711" s="31"/>
      <c r="CO711" s="31"/>
      <c r="CP711" s="31"/>
      <c r="CQ711" s="31"/>
      <c r="CR711" s="31"/>
      <c r="CS711" s="31"/>
      <c r="CT711" s="31"/>
      <c r="CU711" s="31"/>
      <c r="CV711" s="31"/>
      <c r="CW711" s="31"/>
      <c r="CX711" s="31"/>
      <c r="CY711" s="31"/>
      <c r="CZ711" s="31"/>
      <c r="DA711" s="31"/>
      <c r="DB711" s="31"/>
      <c r="DC711" s="31"/>
      <c r="DD711" s="31"/>
      <c r="DE711" s="31"/>
      <c r="DF711" s="31"/>
      <c r="DG711" s="31"/>
      <c r="DH711" s="31"/>
      <c r="DI711" s="31"/>
      <c r="DJ711" s="31"/>
      <c r="DK711" s="31"/>
      <c r="DL711" s="31"/>
      <c r="DM711" s="31"/>
      <c r="DN711" s="31"/>
      <c r="DO711" s="31"/>
      <c r="DP711" s="31"/>
      <c r="DQ711" s="31"/>
      <c r="DR711" s="31"/>
      <c r="DS711" s="31"/>
      <c r="DT711" s="31"/>
      <c r="DU711" s="31"/>
      <c r="DV711" s="31"/>
      <c r="DW711" s="31"/>
    </row>
    <row r="712" customFormat="false" ht="15.75" hidden="false" customHeight="true" outlineLevel="0" collapsed="false">
      <c r="A712" s="21" t="n">
        <v>711</v>
      </c>
      <c r="B712" s="21" t="str">
        <f aca="false">IFERROR(VLOOKUP($A$1&amp;":"&amp;A712,'Finish order'!C:K,6,FALSE()),"")</f>
        <v/>
      </c>
      <c r="C712" s="21" t="str">
        <f aca="false">IFERROR(VLOOKUP(A$1&amp;":"&amp;A712,'Finish order'!$C:$K,9,FALSE()),"")</f>
        <v/>
      </c>
      <c r="D712" s="21" t="str">
        <f aca="false">IFERROR(VLOOKUP(A$1&amp;":"&amp;A712,'Finish order'!$C:$K,7,FALSE()),"")</f>
        <v/>
      </c>
      <c r="E712" s="29" t="str">
        <f aca="false">IFERROR(VLOOKUP($A$1&amp;":"&amp;A712,'Finish order'!C:K,5,FALSE()),"")</f>
        <v/>
      </c>
      <c r="F712" s="21" t="str">
        <f aca="false">IFERROR(VLOOKUP($A$1&amp;":"&amp;A712,'Finish order'!C:K,4,FALSE()),"")</f>
        <v/>
      </c>
      <c r="G712" s="21" t="str">
        <f aca="false" t="array" ref="G712:G712">IFERROR(SMALL(IF($D$2:$D1621=D712,$A$2:$A$911*1.001),1),"")</f>
        <v/>
      </c>
      <c r="H712" s="21" t="str">
        <f aca="false" t="array" ref="H712:H712">IFERROR(SMALL(IF($D$2:$D1621=D712,$A$2:$A$911*1.0001),2),"")</f>
        <v/>
      </c>
      <c r="I712" s="21" t="str">
        <f aca="false" t="array" ref="I712:I712">IFERROR(SMALL(IF($D$2:$D1621=D712,$A$2:$A$911*1.00001),3),"")</f>
        <v/>
      </c>
      <c r="J712" s="21" t="str">
        <f aca="false" t="array" ref="J712:J712">IFERROR(SMALL(IF($D$2:$D1621=D712,$A$2:$A$911*1.000001),4),"")</f>
        <v/>
      </c>
      <c r="K712" s="30" t="str">
        <f aca="false">IF(A712&lt;&gt;"", IF(COUNT(G712:J712)=4, SUM(G712:J712), "No"), "")</f>
        <v>No</v>
      </c>
      <c r="L712" s="30" t="str">
        <f aca="false">IF(A712&lt;&gt;"", IF(COUNT(G712:I712)=3, SUM(G712:I712), "No"), "")</f>
        <v>No</v>
      </c>
      <c r="M712" s="30" t="str">
        <f aca="false">IF(A712&lt;&gt;"", IF(COUNT(G712:H712)=2, SUM(G712:H712), "No"), "")</f>
        <v>No</v>
      </c>
      <c r="N712" s="30" t="str">
        <f aca="false">'Results 10 year vets'!$D712&amp;":"&amp;Table1[[#Headers],[Male]]</f>
        <v>:Male</v>
      </c>
      <c r="O712" s="31"/>
      <c r="P712" s="31"/>
      <c r="Q712" s="31"/>
      <c r="R712" s="31"/>
      <c r="S712" s="31"/>
      <c r="T712" s="31"/>
      <c r="U712" s="31"/>
      <c r="Z712" s="33"/>
      <c r="AA712" s="33"/>
      <c r="AB712" s="33"/>
      <c r="AC712" s="33"/>
      <c r="AD712" s="31"/>
      <c r="AE712" s="31"/>
      <c r="AF712" s="31"/>
      <c r="AG712" s="31"/>
      <c r="AH712" s="31"/>
      <c r="AI712" s="31"/>
      <c r="AJ712" s="31"/>
      <c r="AK712" s="31"/>
      <c r="AL712" s="31"/>
      <c r="AM712" s="31"/>
      <c r="AN712" s="31"/>
      <c r="AO712" s="31"/>
      <c r="AP712" s="31"/>
      <c r="AQ712" s="31"/>
      <c r="AR712" s="31"/>
      <c r="AS712" s="31"/>
      <c r="AT712" s="31"/>
      <c r="AU712" s="31"/>
      <c r="AV712" s="31"/>
      <c r="AW712" s="31"/>
      <c r="AX712" s="31"/>
      <c r="AY712" s="31"/>
      <c r="AZ712" s="31"/>
      <c r="BA712" s="31"/>
      <c r="BB712" s="31"/>
      <c r="BC712" s="31"/>
      <c r="BD712" s="31"/>
      <c r="BE712" s="31"/>
      <c r="BF712" s="31"/>
      <c r="BG712" s="31"/>
      <c r="BH712" s="31"/>
      <c r="BI712" s="31"/>
      <c r="BJ712" s="31"/>
      <c r="BK712" s="31"/>
      <c r="BL712" s="31"/>
      <c r="BM712" s="31"/>
      <c r="BN712" s="31"/>
      <c r="BO712" s="31"/>
      <c r="BP712" s="31"/>
      <c r="BQ712" s="31"/>
      <c r="BR712" s="31"/>
      <c r="BS712" s="31"/>
      <c r="BT712" s="31"/>
      <c r="BU712" s="31"/>
      <c r="BV712" s="31"/>
      <c r="BW712" s="31"/>
      <c r="BX712" s="31"/>
      <c r="BY712" s="31"/>
      <c r="BZ712" s="31"/>
      <c r="CA712" s="31"/>
      <c r="CB712" s="31"/>
      <c r="CC712" s="31"/>
      <c r="CD712" s="31"/>
      <c r="CE712" s="31"/>
      <c r="CF712" s="31"/>
      <c r="CG712" s="31"/>
      <c r="CH712" s="31"/>
      <c r="CI712" s="31"/>
      <c r="CJ712" s="31"/>
      <c r="CK712" s="31"/>
      <c r="CL712" s="31"/>
      <c r="CM712" s="31"/>
      <c r="CN712" s="31"/>
      <c r="CO712" s="31"/>
      <c r="CP712" s="31"/>
      <c r="CQ712" s="31"/>
      <c r="CR712" s="31"/>
      <c r="CS712" s="31"/>
      <c r="CT712" s="31"/>
      <c r="CU712" s="31"/>
      <c r="CV712" s="31"/>
      <c r="CW712" s="31"/>
      <c r="CX712" s="31"/>
      <c r="CY712" s="31"/>
      <c r="CZ712" s="31"/>
      <c r="DA712" s="31"/>
      <c r="DB712" s="31"/>
      <c r="DC712" s="31"/>
      <c r="DD712" s="31"/>
      <c r="DE712" s="31"/>
      <c r="DF712" s="31"/>
      <c r="DG712" s="31"/>
      <c r="DH712" s="31"/>
      <c r="DI712" s="31"/>
      <c r="DJ712" s="31"/>
      <c r="DK712" s="31"/>
      <c r="DL712" s="31"/>
      <c r="DM712" s="31"/>
      <c r="DN712" s="31"/>
      <c r="DO712" s="31"/>
      <c r="DP712" s="31"/>
      <c r="DQ712" s="31"/>
      <c r="DR712" s="31"/>
      <c r="DS712" s="31"/>
      <c r="DT712" s="31"/>
      <c r="DU712" s="31"/>
      <c r="DV712" s="31"/>
      <c r="DW712" s="31"/>
    </row>
    <row r="713" customFormat="false" ht="15.75" hidden="false" customHeight="true" outlineLevel="0" collapsed="false">
      <c r="A713" s="21" t="n">
        <v>712</v>
      </c>
      <c r="B713" s="21" t="str">
        <f aca="false">IFERROR(VLOOKUP($A$1&amp;":"&amp;A713,'Finish order'!C:K,6,FALSE()),"")</f>
        <v/>
      </c>
      <c r="C713" s="21" t="str">
        <f aca="false">IFERROR(VLOOKUP(A$1&amp;":"&amp;A713,'Finish order'!$C:$K,9,FALSE()),"")</f>
        <v/>
      </c>
      <c r="D713" s="21" t="str">
        <f aca="false">IFERROR(VLOOKUP(A$1&amp;":"&amp;A713,'Finish order'!$C:$K,7,FALSE()),"")</f>
        <v/>
      </c>
      <c r="E713" s="29" t="str">
        <f aca="false">IFERROR(VLOOKUP($A$1&amp;":"&amp;A713,'Finish order'!C:K,5,FALSE()),"")</f>
        <v/>
      </c>
      <c r="F713" s="21" t="str">
        <f aca="false">IFERROR(VLOOKUP($A$1&amp;":"&amp;A713,'Finish order'!C:K,4,FALSE()),"")</f>
        <v/>
      </c>
      <c r="G713" s="21" t="str">
        <f aca="false" t="array" ref="G713:G713">IFERROR(SMALL(IF($D$2:$D1622=D713,$A$2:$A$911*1.001),1),"")</f>
        <v/>
      </c>
      <c r="H713" s="21" t="str">
        <f aca="false" t="array" ref="H713:H713">IFERROR(SMALL(IF($D$2:$D1622=D713,$A$2:$A$911*1.0001),2),"")</f>
        <v/>
      </c>
      <c r="I713" s="21" t="str">
        <f aca="false" t="array" ref="I713:I713">IFERROR(SMALL(IF($D$2:$D1622=D713,$A$2:$A$911*1.00001),3),"")</f>
        <v/>
      </c>
      <c r="J713" s="21" t="str">
        <f aca="false" t="array" ref="J713:J713">IFERROR(SMALL(IF($D$2:$D1622=D713,$A$2:$A$911*1.000001),4),"")</f>
        <v/>
      </c>
      <c r="K713" s="30" t="str">
        <f aca="false">IF(A713&lt;&gt;"", IF(COUNT(G713:J713)=4, SUM(G713:J713), "No"), "")</f>
        <v>No</v>
      </c>
      <c r="L713" s="30" t="str">
        <f aca="false">IF(A713&lt;&gt;"", IF(COUNT(G713:I713)=3, SUM(G713:I713), "No"), "")</f>
        <v>No</v>
      </c>
      <c r="M713" s="30" t="str">
        <f aca="false">IF(A713&lt;&gt;"", IF(COUNT(G713:H713)=2, SUM(G713:H713), "No"), "")</f>
        <v>No</v>
      </c>
      <c r="N713" s="30" t="str">
        <f aca="false">'Results 10 year vets'!$D713&amp;":"&amp;Table1[[#Headers],[Male]]</f>
        <v>:Male</v>
      </c>
      <c r="O713" s="31"/>
      <c r="P713" s="31"/>
      <c r="Q713" s="31"/>
      <c r="R713" s="31"/>
      <c r="S713" s="31"/>
      <c r="T713" s="31"/>
      <c r="U713" s="31"/>
      <c r="Z713" s="33"/>
      <c r="AA713" s="33"/>
      <c r="AB713" s="33"/>
      <c r="AC713" s="33"/>
      <c r="AD713" s="31"/>
      <c r="AE713" s="31"/>
      <c r="AF713" s="31"/>
      <c r="AG713" s="31"/>
      <c r="AH713" s="31"/>
      <c r="AI713" s="31"/>
      <c r="AJ713" s="31"/>
      <c r="AK713" s="31"/>
      <c r="AL713" s="31"/>
      <c r="AM713" s="31"/>
      <c r="AN713" s="31"/>
      <c r="AO713" s="31"/>
      <c r="AP713" s="31"/>
      <c r="AQ713" s="31"/>
      <c r="AR713" s="31"/>
      <c r="AS713" s="31"/>
      <c r="AT713" s="31"/>
      <c r="AU713" s="31"/>
      <c r="AV713" s="31"/>
      <c r="AW713" s="31"/>
      <c r="AX713" s="31"/>
      <c r="AY713" s="31"/>
      <c r="AZ713" s="31"/>
      <c r="BA713" s="31"/>
      <c r="BB713" s="31"/>
      <c r="BC713" s="31"/>
      <c r="BD713" s="31"/>
      <c r="BE713" s="31"/>
      <c r="BF713" s="31"/>
      <c r="BG713" s="31"/>
      <c r="BH713" s="31"/>
      <c r="BI713" s="31"/>
      <c r="BJ713" s="31"/>
      <c r="BK713" s="31"/>
      <c r="BL713" s="31"/>
      <c r="BM713" s="31"/>
      <c r="BN713" s="31"/>
      <c r="BO713" s="31"/>
      <c r="BP713" s="31"/>
      <c r="BQ713" s="31"/>
      <c r="BR713" s="31"/>
      <c r="BS713" s="31"/>
      <c r="BT713" s="31"/>
      <c r="BU713" s="31"/>
      <c r="BV713" s="31"/>
      <c r="BW713" s="31"/>
      <c r="BX713" s="31"/>
      <c r="BY713" s="31"/>
      <c r="BZ713" s="31"/>
      <c r="CA713" s="31"/>
      <c r="CB713" s="31"/>
      <c r="CC713" s="31"/>
      <c r="CD713" s="31"/>
      <c r="CE713" s="31"/>
      <c r="CF713" s="31"/>
      <c r="CG713" s="31"/>
      <c r="CH713" s="31"/>
      <c r="CI713" s="31"/>
      <c r="CJ713" s="31"/>
      <c r="CK713" s="31"/>
      <c r="CL713" s="31"/>
      <c r="CM713" s="31"/>
      <c r="CN713" s="31"/>
      <c r="CO713" s="31"/>
      <c r="CP713" s="31"/>
      <c r="CQ713" s="31"/>
      <c r="CR713" s="31"/>
      <c r="CS713" s="31"/>
      <c r="CT713" s="31"/>
      <c r="CU713" s="31"/>
      <c r="CV713" s="31"/>
      <c r="CW713" s="31"/>
      <c r="CX713" s="31"/>
      <c r="CY713" s="31"/>
      <c r="CZ713" s="31"/>
      <c r="DA713" s="31"/>
      <c r="DB713" s="31"/>
      <c r="DC713" s="31"/>
      <c r="DD713" s="31"/>
      <c r="DE713" s="31"/>
      <c r="DF713" s="31"/>
      <c r="DG713" s="31"/>
      <c r="DH713" s="31"/>
      <c r="DI713" s="31"/>
      <c r="DJ713" s="31"/>
      <c r="DK713" s="31"/>
      <c r="DL713" s="31"/>
      <c r="DM713" s="31"/>
      <c r="DN713" s="31"/>
      <c r="DO713" s="31"/>
      <c r="DP713" s="31"/>
      <c r="DQ713" s="31"/>
      <c r="DR713" s="31"/>
      <c r="DS713" s="31"/>
      <c r="DT713" s="31"/>
      <c r="DU713" s="31"/>
      <c r="DV713" s="31"/>
      <c r="DW713" s="31"/>
    </row>
    <row r="714" customFormat="false" ht="15.75" hidden="false" customHeight="true" outlineLevel="0" collapsed="false">
      <c r="A714" s="21" t="n">
        <v>713</v>
      </c>
      <c r="B714" s="21" t="str">
        <f aca="false">IFERROR(VLOOKUP($A$1&amp;":"&amp;A714,'Finish order'!C:K,6,FALSE()),"")</f>
        <v/>
      </c>
      <c r="C714" s="21" t="str">
        <f aca="false">IFERROR(VLOOKUP(A$1&amp;":"&amp;A714,'Finish order'!$C:$K,9,FALSE()),"")</f>
        <v/>
      </c>
      <c r="D714" s="21" t="str">
        <f aca="false">IFERROR(VLOOKUP(A$1&amp;":"&amp;A714,'Finish order'!$C:$K,7,FALSE()),"")</f>
        <v/>
      </c>
      <c r="E714" s="29" t="str">
        <f aca="false">IFERROR(VLOOKUP($A$1&amp;":"&amp;A714,'Finish order'!C:K,5,FALSE()),"")</f>
        <v/>
      </c>
      <c r="F714" s="21" t="str">
        <f aca="false">IFERROR(VLOOKUP($A$1&amp;":"&amp;A714,'Finish order'!C:K,4,FALSE()),"")</f>
        <v/>
      </c>
      <c r="G714" s="21" t="str">
        <f aca="false" t="array" ref="G714:G714">IFERROR(SMALL(IF($D$2:$D1623=D714,$A$2:$A$911*1.001),1),"")</f>
        <v/>
      </c>
      <c r="H714" s="21" t="str">
        <f aca="false" t="array" ref="H714:H714">IFERROR(SMALL(IF($D$2:$D1623=D714,$A$2:$A$911*1.0001),2),"")</f>
        <v/>
      </c>
      <c r="I714" s="21" t="str">
        <f aca="false" t="array" ref="I714:I714">IFERROR(SMALL(IF($D$2:$D1623=D714,$A$2:$A$911*1.00001),3),"")</f>
        <v/>
      </c>
      <c r="J714" s="21" t="str">
        <f aca="false" t="array" ref="J714:J714">IFERROR(SMALL(IF($D$2:$D1623=D714,$A$2:$A$911*1.000001),4),"")</f>
        <v/>
      </c>
      <c r="K714" s="30" t="str">
        <f aca="false">IF(A714&lt;&gt;"", IF(COUNT(G714:J714)=4, SUM(G714:J714), "No"), "")</f>
        <v>No</v>
      </c>
      <c r="L714" s="30" t="str">
        <f aca="false">IF(A714&lt;&gt;"", IF(COUNT(G714:I714)=3, SUM(G714:I714), "No"), "")</f>
        <v>No</v>
      </c>
      <c r="M714" s="30" t="str">
        <f aca="false">IF(A714&lt;&gt;"", IF(COUNT(G714:H714)=2, SUM(G714:H714), "No"), "")</f>
        <v>No</v>
      </c>
      <c r="N714" s="30" t="str">
        <f aca="false">'Results 10 year vets'!$D714&amp;":"&amp;Table1[[#Headers],[Male]]</f>
        <v>:Male</v>
      </c>
      <c r="O714" s="31"/>
      <c r="P714" s="31"/>
      <c r="Q714" s="31"/>
      <c r="R714" s="31"/>
      <c r="S714" s="31"/>
      <c r="T714" s="31"/>
      <c r="U714" s="31"/>
      <c r="Z714" s="33"/>
      <c r="AA714" s="33"/>
      <c r="AB714" s="33"/>
      <c r="AC714" s="33"/>
      <c r="AD714" s="31"/>
      <c r="AE714" s="31"/>
      <c r="AF714" s="31"/>
      <c r="AG714" s="31"/>
      <c r="AH714" s="31"/>
      <c r="AI714" s="31"/>
      <c r="AJ714" s="31"/>
      <c r="AK714" s="31"/>
      <c r="AL714" s="31"/>
      <c r="AM714" s="31"/>
      <c r="AN714" s="31"/>
      <c r="AO714" s="31"/>
      <c r="AP714" s="31"/>
      <c r="AQ714" s="31"/>
      <c r="AR714" s="31"/>
      <c r="AS714" s="31"/>
      <c r="AT714" s="31"/>
      <c r="AU714" s="31"/>
      <c r="AV714" s="31"/>
      <c r="AW714" s="31"/>
      <c r="AX714" s="31"/>
      <c r="AY714" s="31"/>
      <c r="AZ714" s="31"/>
      <c r="BA714" s="31"/>
      <c r="BB714" s="31"/>
      <c r="BC714" s="31"/>
      <c r="BD714" s="31"/>
      <c r="BE714" s="31"/>
      <c r="BF714" s="31"/>
      <c r="BG714" s="31"/>
      <c r="BH714" s="31"/>
      <c r="BI714" s="31"/>
      <c r="BJ714" s="31"/>
      <c r="BK714" s="31"/>
      <c r="BL714" s="31"/>
      <c r="BM714" s="31"/>
      <c r="BN714" s="31"/>
      <c r="BO714" s="31"/>
      <c r="BP714" s="31"/>
      <c r="BQ714" s="31"/>
      <c r="BR714" s="31"/>
      <c r="BS714" s="31"/>
      <c r="BT714" s="31"/>
      <c r="BU714" s="31"/>
      <c r="BV714" s="31"/>
      <c r="BW714" s="31"/>
      <c r="BX714" s="31"/>
      <c r="BY714" s="31"/>
      <c r="BZ714" s="31"/>
      <c r="CA714" s="31"/>
      <c r="CB714" s="31"/>
      <c r="CC714" s="31"/>
      <c r="CD714" s="31"/>
      <c r="CE714" s="31"/>
      <c r="CF714" s="31"/>
      <c r="CG714" s="31"/>
      <c r="CH714" s="31"/>
      <c r="CI714" s="31"/>
      <c r="CJ714" s="31"/>
      <c r="CK714" s="31"/>
      <c r="CL714" s="31"/>
      <c r="CM714" s="31"/>
      <c r="CN714" s="31"/>
      <c r="CO714" s="31"/>
      <c r="CP714" s="31"/>
      <c r="CQ714" s="31"/>
      <c r="CR714" s="31"/>
      <c r="CS714" s="31"/>
      <c r="CT714" s="31"/>
      <c r="CU714" s="31"/>
      <c r="CV714" s="31"/>
      <c r="CW714" s="31"/>
      <c r="CX714" s="31"/>
      <c r="CY714" s="31"/>
      <c r="CZ714" s="31"/>
      <c r="DA714" s="31"/>
      <c r="DB714" s="31"/>
      <c r="DC714" s="31"/>
      <c r="DD714" s="31"/>
      <c r="DE714" s="31"/>
      <c r="DF714" s="31"/>
      <c r="DG714" s="31"/>
      <c r="DH714" s="31"/>
      <c r="DI714" s="31"/>
      <c r="DJ714" s="31"/>
      <c r="DK714" s="31"/>
      <c r="DL714" s="31"/>
      <c r="DM714" s="31"/>
      <c r="DN714" s="31"/>
      <c r="DO714" s="31"/>
      <c r="DP714" s="31"/>
      <c r="DQ714" s="31"/>
      <c r="DR714" s="31"/>
      <c r="DS714" s="31"/>
      <c r="DT714" s="31"/>
      <c r="DU714" s="31"/>
      <c r="DV714" s="31"/>
      <c r="DW714" s="31"/>
    </row>
    <row r="715" customFormat="false" ht="15.75" hidden="false" customHeight="true" outlineLevel="0" collapsed="false">
      <c r="A715" s="21" t="n">
        <v>714</v>
      </c>
      <c r="B715" s="21" t="str">
        <f aca="false">IFERROR(VLOOKUP($A$1&amp;":"&amp;A715,'Finish order'!C:K,6,FALSE()),"")</f>
        <v/>
      </c>
      <c r="C715" s="21" t="str">
        <f aca="false">IFERROR(VLOOKUP(A$1&amp;":"&amp;A715,'Finish order'!$C:$K,9,FALSE()),"")</f>
        <v/>
      </c>
      <c r="D715" s="21" t="str">
        <f aca="false">IFERROR(VLOOKUP(A$1&amp;":"&amp;A715,'Finish order'!$C:$K,7,FALSE()),"")</f>
        <v/>
      </c>
      <c r="E715" s="29" t="str">
        <f aca="false">IFERROR(VLOOKUP($A$1&amp;":"&amp;A715,'Finish order'!C:K,5,FALSE()),"")</f>
        <v/>
      </c>
      <c r="F715" s="21" t="str">
        <f aca="false">IFERROR(VLOOKUP($A$1&amp;":"&amp;A715,'Finish order'!C:K,4,FALSE()),"")</f>
        <v/>
      </c>
      <c r="G715" s="21" t="str">
        <f aca="false" t="array" ref="G715:G715">IFERROR(SMALL(IF($D$2:$D1624=D715,$A$2:$A$911*1.001),1),"")</f>
        <v/>
      </c>
      <c r="H715" s="21" t="str">
        <f aca="false" t="array" ref="H715:H715">IFERROR(SMALL(IF($D$2:$D1624=D715,$A$2:$A$911*1.0001),2),"")</f>
        <v/>
      </c>
      <c r="I715" s="21" t="str">
        <f aca="false" t="array" ref="I715:I715">IFERROR(SMALL(IF($D$2:$D1624=D715,$A$2:$A$911*1.00001),3),"")</f>
        <v/>
      </c>
      <c r="J715" s="21" t="str">
        <f aca="false" t="array" ref="J715:J715">IFERROR(SMALL(IF($D$2:$D1624=D715,$A$2:$A$911*1.000001),4),"")</f>
        <v/>
      </c>
      <c r="K715" s="30" t="str">
        <f aca="false">IF(A715&lt;&gt;"", IF(COUNT(G715:J715)=4, SUM(G715:J715), "No"), "")</f>
        <v>No</v>
      </c>
      <c r="L715" s="30" t="str">
        <f aca="false">IF(A715&lt;&gt;"", IF(COUNT(G715:I715)=3, SUM(G715:I715), "No"), "")</f>
        <v>No</v>
      </c>
      <c r="M715" s="30" t="str">
        <f aca="false">IF(A715&lt;&gt;"", IF(COUNT(G715:H715)=2, SUM(G715:H715), "No"), "")</f>
        <v>No</v>
      </c>
      <c r="N715" s="30" t="str">
        <f aca="false">'Results 10 year vets'!$D715&amp;":"&amp;Table1[[#Headers],[Male]]</f>
        <v>:Male</v>
      </c>
      <c r="O715" s="31"/>
      <c r="P715" s="31"/>
      <c r="Q715" s="31"/>
      <c r="R715" s="31"/>
      <c r="S715" s="31"/>
      <c r="T715" s="31"/>
      <c r="U715" s="31"/>
      <c r="Z715" s="33"/>
      <c r="AA715" s="33"/>
      <c r="AB715" s="33"/>
      <c r="AC715" s="33"/>
      <c r="AD715" s="31"/>
      <c r="AE715" s="31"/>
      <c r="AF715" s="31"/>
      <c r="AG715" s="31"/>
      <c r="AH715" s="31"/>
      <c r="AI715" s="31"/>
      <c r="AJ715" s="31"/>
      <c r="AK715" s="31"/>
      <c r="AL715" s="31"/>
      <c r="AM715" s="31"/>
      <c r="AN715" s="31"/>
      <c r="AO715" s="31"/>
      <c r="AP715" s="31"/>
      <c r="AQ715" s="31"/>
      <c r="AR715" s="31"/>
      <c r="AS715" s="31"/>
      <c r="AT715" s="31"/>
      <c r="AU715" s="31"/>
      <c r="AV715" s="31"/>
      <c r="AW715" s="31"/>
      <c r="AX715" s="31"/>
      <c r="AY715" s="31"/>
      <c r="AZ715" s="31"/>
      <c r="BA715" s="31"/>
      <c r="BB715" s="31"/>
      <c r="BC715" s="31"/>
      <c r="BD715" s="31"/>
      <c r="BE715" s="31"/>
      <c r="BF715" s="31"/>
      <c r="BG715" s="31"/>
      <c r="BH715" s="31"/>
      <c r="BI715" s="31"/>
      <c r="BJ715" s="31"/>
      <c r="BK715" s="31"/>
      <c r="BL715" s="31"/>
      <c r="BM715" s="31"/>
      <c r="BN715" s="31"/>
      <c r="BO715" s="31"/>
      <c r="BP715" s="31"/>
      <c r="BQ715" s="31"/>
      <c r="BR715" s="31"/>
      <c r="BS715" s="31"/>
      <c r="BT715" s="31"/>
      <c r="BU715" s="31"/>
      <c r="BV715" s="31"/>
      <c r="BW715" s="31"/>
      <c r="BX715" s="31"/>
      <c r="BY715" s="31"/>
      <c r="BZ715" s="31"/>
      <c r="CA715" s="31"/>
      <c r="CB715" s="31"/>
      <c r="CC715" s="31"/>
      <c r="CD715" s="31"/>
      <c r="CE715" s="31"/>
      <c r="CF715" s="31"/>
      <c r="CG715" s="31"/>
      <c r="CH715" s="31"/>
      <c r="CI715" s="31"/>
      <c r="CJ715" s="31"/>
      <c r="CK715" s="31"/>
      <c r="CL715" s="31"/>
      <c r="CM715" s="31"/>
      <c r="CN715" s="31"/>
      <c r="CO715" s="31"/>
      <c r="CP715" s="31"/>
      <c r="CQ715" s="31"/>
      <c r="CR715" s="31"/>
      <c r="CS715" s="31"/>
      <c r="CT715" s="31"/>
      <c r="CU715" s="31"/>
      <c r="CV715" s="31"/>
      <c r="CW715" s="31"/>
      <c r="CX715" s="31"/>
      <c r="CY715" s="31"/>
      <c r="CZ715" s="31"/>
      <c r="DA715" s="31"/>
      <c r="DB715" s="31"/>
      <c r="DC715" s="31"/>
      <c r="DD715" s="31"/>
      <c r="DE715" s="31"/>
      <c r="DF715" s="31"/>
      <c r="DG715" s="31"/>
      <c r="DH715" s="31"/>
      <c r="DI715" s="31"/>
      <c r="DJ715" s="31"/>
      <c r="DK715" s="31"/>
      <c r="DL715" s="31"/>
      <c r="DM715" s="31"/>
      <c r="DN715" s="31"/>
      <c r="DO715" s="31"/>
      <c r="DP715" s="31"/>
      <c r="DQ715" s="31"/>
      <c r="DR715" s="31"/>
      <c r="DS715" s="31"/>
      <c r="DT715" s="31"/>
      <c r="DU715" s="31"/>
      <c r="DV715" s="31"/>
      <c r="DW715" s="31"/>
    </row>
    <row r="716" customFormat="false" ht="15.75" hidden="false" customHeight="true" outlineLevel="0" collapsed="false">
      <c r="A716" s="21" t="n">
        <v>715</v>
      </c>
      <c r="B716" s="21" t="str">
        <f aca="false">IFERROR(VLOOKUP($A$1&amp;":"&amp;A716,'Finish order'!C:K,6,FALSE()),"")</f>
        <v/>
      </c>
      <c r="C716" s="21" t="str">
        <f aca="false">IFERROR(VLOOKUP(A$1&amp;":"&amp;A716,'Finish order'!$C:$K,9,FALSE()),"")</f>
        <v/>
      </c>
      <c r="D716" s="21" t="str">
        <f aca="false">IFERROR(VLOOKUP(A$1&amp;":"&amp;A716,'Finish order'!$C:$K,7,FALSE()),"")</f>
        <v/>
      </c>
      <c r="E716" s="29" t="str">
        <f aca="false">IFERROR(VLOOKUP($A$1&amp;":"&amp;A716,'Finish order'!C:K,5,FALSE()),"")</f>
        <v/>
      </c>
      <c r="F716" s="21" t="str">
        <f aca="false">IFERROR(VLOOKUP($A$1&amp;":"&amp;A716,'Finish order'!C:K,4,FALSE()),"")</f>
        <v/>
      </c>
      <c r="G716" s="21" t="str">
        <f aca="false" t="array" ref="G716:G716">IFERROR(SMALL(IF($D$2:$D1625=D716,$A$2:$A$911*1.001),1),"")</f>
        <v/>
      </c>
      <c r="H716" s="21" t="str">
        <f aca="false" t="array" ref="H716:H716">IFERROR(SMALL(IF($D$2:$D1625=D716,$A$2:$A$911*1.0001),2),"")</f>
        <v/>
      </c>
      <c r="I716" s="21" t="str">
        <f aca="false" t="array" ref="I716:I716">IFERROR(SMALL(IF($D$2:$D1625=D716,$A$2:$A$911*1.00001),3),"")</f>
        <v/>
      </c>
      <c r="J716" s="21" t="str">
        <f aca="false" t="array" ref="J716:J716">IFERROR(SMALL(IF($D$2:$D1625=D716,$A$2:$A$911*1.000001),4),"")</f>
        <v/>
      </c>
      <c r="K716" s="30" t="str">
        <f aca="false">IF(A716&lt;&gt;"", IF(COUNT(G716:J716)=4, SUM(G716:J716), "No"), "")</f>
        <v>No</v>
      </c>
      <c r="L716" s="30" t="str">
        <f aca="false">IF(A716&lt;&gt;"", IF(COUNT(G716:I716)=3, SUM(G716:I716), "No"), "")</f>
        <v>No</v>
      </c>
      <c r="M716" s="30" t="str">
        <f aca="false">IF(A716&lt;&gt;"", IF(COUNT(G716:H716)=2, SUM(G716:H716), "No"), "")</f>
        <v>No</v>
      </c>
      <c r="N716" s="30" t="str">
        <f aca="false">'Results 10 year vets'!$D716&amp;":"&amp;Table1[[#Headers],[Male]]</f>
        <v>:Male</v>
      </c>
      <c r="O716" s="31"/>
      <c r="P716" s="31"/>
      <c r="Q716" s="31"/>
      <c r="R716" s="31"/>
      <c r="S716" s="31"/>
      <c r="T716" s="31"/>
      <c r="U716" s="31"/>
      <c r="Z716" s="33"/>
      <c r="AA716" s="33"/>
      <c r="AB716" s="33"/>
      <c r="AC716" s="33"/>
      <c r="AD716" s="31"/>
      <c r="AE716" s="31"/>
      <c r="AF716" s="31"/>
      <c r="AG716" s="31"/>
      <c r="AH716" s="31"/>
      <c r="AI716" s="31"/>
      <c r="AJ716" s="31"/>
      <c r="AK716" s="31"/>
      <c r="AL716" s="31"/>
      <c r="AM716" s="31"/>
      <c r="AN716" s="31"/>
      <c r="AO716" s="31"/>
      <c r="AP716" s="31"/>
      <c r="AQ716" s="31"/>
      <c r="AR716" s="31"/>
      <c r="AS716" s="31"/>
      <c r="AT716" s="31"/>
      <c r="AU716" s="31"/>
      <c r="AV716" s="31"/>
      <c r="AW716" s="31"/>
      <c r="AX716" s="31"/>
      <c r="AY716" s="31"/>
      <c r="AZ716" s="31"/>
      <c r="BA716" s="31"/>
      <c r="BB716" s="31"/>
      <c r="BC716" s="31"/>
      <c r="BD716" s="31"/>
      <c r="BE716" s="31"/>
      <c r="BF716" s="31"/>
      <c r="BG716" s="31"/>
      <c r="BH716" s="31"/>
      <c r="BI716" s="31"/>
      <c r="BJ716" s="31"/>
      <c r="BK716" s="31"/>
      <c r="BL716" s="31"/>
      <c r="BM716" s="31"/>
      <c r="BN716" s="31"/>
      <c r="BO716" s="31"/>
      <c r="BP716" s="31"/>
      <c r="BQ716" s="31"/>
      <c r="BR716" s="31"/>
      <c r="BS716" s="31"/>
      <c r="BT716" s="31"/>
      <c r="BU716" s="31"/>
      <c r="BV716" s="31"/>
      <c r="BW716" s="31"/>
      <c r="BX716" s="31"/>
      <c r="BY716" s="31"/>
      <c r="BZ716" s="31"/>
      <c r="CA716" s="31"/>
      <c r="CB716" s="31"/>
      <c r="CC716" s="31"/>
      <c r="CD716" s="31"/>
      <c r="CE716" s="31"/>
      <c r="CF716" s="31"/>
      <c r="CG716" s="31"/>
      <c r="CH716" s="31"/>
      <c r="CI716" s="31"/>
      <c r="CJ716" s="31"/>
      <c r="CK716" s="31"/>
      <c r="CL716" s="31"/>
      <c r="CM716" s="31"/>
      <c r="CN716" s="31"/>
      <c r="CO716" s="31"/>
      <c r="CP716" s="31"/>
      <c r="CQ716" s="31"/>
      <c r="CR716" s="31"/>
      <c r="CS716" s="31"/>
      <c r="CT716" s="31"/>
      <c r="CU716" s="31"/>
      <c r="CV716" s="31"/>
      <c r="CW716" s="31"/>
      <c r="CX716" s="31"/>
      <c r="CY716" s="31"/>
      <c r="CZ716" s="31"/>
      <c r="DA716" s="31"/>
      <c r="DB716" s="31"/>
      <c r="DC716" s="31"/>
      <c r="DD716" s="31"/>
      <c r="DE716" s="31"/>
      <c r="DF716" s="31"/>
      <c r="DG716" s="31"/>
      <c r="DH716" s="31"/>
      <c r="DI716" s="31"/>
      <c r="DJ716" s="31"/>
      <c r="DK716" s="31"/>
      <c r="DL716" s="31"/>
      <c r="DM716" s="31"/>
      <c r="DN716" s="31"/>
      <c r="DO716" s="31"/>
      <c r="DP716" s="31"/>
      <c r="DQ716" s="31"/>
      <c r="DR716" s="31"/>
      <c r="DS716" s="31"/>
      <c r="DT716" s="31"/>
      <c r="DU716" s="31"/>
      <c r="DV716" s="31"/>
      <c r="DW716" s="31"/>
    </row>
    <row r="717" customFormat="false" ht="15.75" hidden="false" customHeight="true" outlineLevel="0" collapsed="false">
      <c r="A717" s="21" t="n">
        <v>716</v>
      </c>
      <c r="B717" s="21" t="str">
        <f aca="false">IFERROR(VLOOKUP($A$1&amp;":"&amp;A717,'Finish order'!C:K,6,FALSE()),"")</f>
        <v/>
      </c>
      <c r="C717" s="21" t="str">
        <f aca="false">IFERROR(VLOOKUP(A$1&amp;":"&amp;A717,'Finish order'!$C:$K,9,FALSE()),"")</f>
        <v/>
      </c>
      <c r="D717" s="21" t="str">
        <f aca="false">IFERROR(VLOOKUP(A$1&amp;":"&amp;A717,'Finish order'!$C:$K,7,FALSE()),"")</f>
        <v/>
      </c>
      <c r="E717" s="29" t="str">
        <f aca="false">IFERROR(VLOOKUP($A$1&amp;":"&amp;A717,'Finish order'!C:K,5,FALSE()),"")</f>
        <v/>
      </c>
      <c r="F717" s="21" t="str">
        <f aca="false">IFERROR(VLOOKUP($A$1&amp;":"&amp;A717,'Finish order'!C:K,4,FALSE()),"")</f>
        <v/>
      </c>
      <c r="G717" s="21" t="str">
        <f aca="false" t="array" ref="G717:G717">IFERROR(SMALL(IF($D$2:$D1626=D717,$A$2:$A$911*1.001),1),"")</f>
        <v/>
      </c>
      <c r="H717" s="21" t="str">
        <f aca="false" t="array" ref="H717:H717">IFERROR(SMALL(IF($D$2:$D1626=D717,$A$2:$A$911*1.0001),2),"")</f>
        <v/>
      </c>
      <c r="I717" s="21" t="str">
        <f aca="false" t="array" ref="I717:I717">IFERROR(SMALL(IF($D$2:$D1626=D717,$A$2:$A$911*1.00001),3),"")</f>
        <v/>
      </c>
      <c r="J717" s="21" t="str">
        <f aca="false" t="array" ref="J717:J717">IFERROR(SMALL(IF($D$2:$D1626=D717,$A$2:$A$911*1.000001),4),"")</f>
        <v/>
      </c>
      <c r="K717" s="30" t="str">
        <f aca="false">IF(A717&lt;&gt;"", IF(COUNT(G717:J717)=4, SUM(G717:J717), "No"), "")</f>
        <v>No</v>
      </c>
      <c r="L717" s="30" t="str">
        <f aca="false">IF(A717&lt;&gt;"", IF(COUNT(G717:I717)=3, SUM(G717:I717), "No"), "")</f>
        <v>No</v>
      </c>
      <c r="M717" s="30" t="str">
        <f aca="false">IF(A717&lt;&gt;"", IF(COUNT(G717:H717)=2, SUM(G717:H717), "No"), "")</f>
        <v>No</v>
      </c>
      <c r="N717" s="30" t="str">
        <f aca="false">'Results 10 year vets'!$D717&amp;":"&amp;Table1[[#Headers],[Male]]</f>
        <v>:Male</v>
      </c>
      <c r="O717" s="31"/>
      <c r="P717" s="31"/>
      <c r="Q717" s="31"/>
      <c r="R717" s="31"/>
      <c r="S717" s="31"/>
      <c r="T717" s="31"/>
      <c r="U717" s="31"/>
      <c r="Z717" s="33"/>
      <c r="AA717" s="33"/>
      <c r="AB717" s="33"/>
      <c r="AC717" s="33"/>
      <c r="AD717" s="31"/>
      <c r="AE717" s="31"/>
      <c r="AF717" s="31"/>
      <c r="AG717" s="31"/>
      <c r="AH717" s="31"/>
      <c r="AI717" s="31"/>
      <c r="AJ717" s="31"/>
      <c r="AK717" s="31"/>
      <c r="AL717" s="31"/>
      <c r="AM717" s="31"/>
      <c r="AN717" s="31"/>
      <c r="AO717" s="31"/>
      <c r="AP717" s="31"/>
      <c r="AQ717" s="31"/>
      <c r="AR717" s="31"/>
      <c r="AS717" s="31"/>
      <c r="AT717" s="31"/>
      <c r="AU717" s="31"/>
      <c r="AV717" s="31"/>
      <c r="AW717" s="31"/>
      <c r="AX717" s="31"/>
      <c r="AY717" s="31"/>
      <c r="AZ717" s="31"/>
      <c r="BA717" s="31"/>
      <c r="BB717" s="31"/>
      <c r="BC717" s="31"/>
      <c r="BD717" s="31"/>
      <c r="BE717" s="31"/>
      <c r="BF717" s="31"/>
      <c r="BG717" s="31"/>
      <c r="BH717" s="31"/>
      <c r="BI717" s="31"/>
      <c r="BJ717" s="31"/>
      <c r="BK717" s="31"/>
      <c r="BL717" s="31"/>
      <c r="BM717" s="31"/>
      <c r="BN717" s="31"/>
      <c r="BO717" s="31"/>
      <c r="BP717" s="31"/>
      <c r="BQ717" s="31"/>
      <c r="BR717" s="31"/>
      <c r="BS717" s="31"/>
      <c r="BT717" s="31"/>
      <c r="BU717" s="31"/>
      <c r="BV717" s="31"/>
      <c r="BW717" s="31"/>
      <c r="BX717" s="31"/>
      <c r="BY717" s="31"/>
      <c r="BZ717" s="31"/>
      <c r="CA717" s="31"/>
      <c r="CB717" s="31"/>
      <c r="CC717" s="31"/>
      <c r="CD717" s="31"/>
      <c r="CE717" s="31"/>
      <c r="CF717" s="31"/>
      <c r="CG717" s="31"/>
      <c r="CH717" s="31"/>
      <c r="CI717" s="31"/>
      <c r="CJ717" s="31"/>
      <c r="CK717" s="31"/>
      <c r="CL717" s="31"/>
      <c r="CM717" s="31"/>
      <c r="CN717" s="31"/>
      <c r="CO717" s="31"/>
      <c r="CP717" s="31"/>
      <c r="CQ717" s="31"/>
      <c r="CR717" s="31"/>
      <c r="CS717" s="31"/>
      <c r="CT717" s="31"/>
      <c r="CU717" s="31"/>
      <c r="CV717" s="31"/>
      <c r="CW717" s="31"/>
      <c r="CX717" s="31"/>
      <c r="CY717" s="31"/>
      <c r="CZ717" s="31"/>
      <c r="DA717" s="31"/>
      <c r="DB717" s="31"/>
      <c r="DC717" s="31"/>
      <c r="DD717" s="31"/>
      <c r="DE717" s="31"/>
      <c r="DF717" s="31"/>
      <c r="DG717" s="31"/>
      <c r="DH717" s="31"/>
      <c r="DI717" s="31"/>
      <c r="DJ717" s="31"/>
      <c r="DK717" s="31"/>
      <c r="DL717" s="31"/>
      <c r="DM717" s="31"/>
      <c r="DN717" s="31"/>
      <c r="DO717" s="31"/>
      <c r="DP717" s="31"/>
      <c r="DQ717" s="31"/>
      <c r="DR717" s="31"/>
      <c r="DS717" s="31"/>
      <c r="DT717" s="31"/>
      <c r="DU717" s="31"/>
      <c r="DV717" s="31"/>
      <c r="DW717" s="31"/>
    </row>
    <row r="718" customFormat="false" ht="15.75" hidden="false" customHeight="true" outlineLevel="0" collapsed="false">
      <c r="A718" s="21" t="n">
        <v>717</v>
      </c>
      <c r="B718" s="21" t="str">
        <f aca="false">IFERROR(VLOOKUP($A$1&amp;":"&amp;A718,'Finish order'!C:K,6,FALSE()),"")</f>
        <v/>
      </c>
      <c r="C718" s="21" t="str">
        <f aca="false">IFERROR(VLOOKUP(A$1&amp;":"&amp;A718,'Finish order'!$C:$K,9,FALSE()),"")</f>
        <v/>
      </c>
      <c r="D718" s="21" t="str">
        <f aca="false">IFERROR(VLOOKUP(A$1&amp;":"&amp;A718,'Finish order'!$C:$K,7,FALSE()),"")</f>
        <v/>
      </c>
      <c r="E718" s="29" t="str">
        <f aca="false">IFERROR(VLOOKUP($A$1&amp;":"&amp;A718,'Finish order'!C:K,5,FALSE()),"")</f>
        <v/>
      </c>
      <c r="F718" s="21" t="str">
        <f aca="false">IFERROR(VLOOKUP($A$1&amp;":"&amp;A718,'Finish order'!C:K,4,FALSE()),"")</f>
        <v/>
      </c>
      <c r="G718" s="21" t="str">
        <f aca="false" t="array" ref="G718:G718">IFERROR(SMALL(IF($D$2:$D1627=D718,$A$2:$A$911*1.001),1),"")</f>
        <v/>
      </c>
      <c r="H718" s="21" t="str">
        <f aca="false" t="array" ref="H718:H718">IFERROR(SMALL(IF($D$2:$D1627=D718,$A$2:$A$911*1.0001),2),"")</f>
        <v/>
      </c>
      <c r="I718" s="21" t="str">
        <f aca="false" t="array" ref="I718:I718">IFERROR(SMALL(IF($D$2:$D1627=D718,$A$2:$A$911*1.00001),3),"")</f>
        <v/>
      </c>
      <c r="J718" s="21" t="str">
        <f aca="false" t="array" ref="J718:J718">IFERROR(SMALL(IF($D$2:$D1627=D718,$A$2:$A$911*1.000001),4),"")</f>
        <v/>
      </c>
      <c r="K718" s="30" t="str">
        <f aca="false">IF(A718&lt;&gt;"", IF(COUNT(G718:J718)=4, SUM(G718:J718), "No"), "")</f>
        <v>No</v>
      </c>
      <c r="L718" s="30" t="str">
        <f aca="false">IF(A718&lt;&gt;"", IF(COUNT(G718:I718)=3, SUM(G718:I718), "No"), "")</f>
        <v>No</v>
      </c>
      <c r="M718" s="30" t="str">
        <f aca="false">IF(A718&lt;&gt;"", IF(COUNT(G718:H718)=2, SUM(G718:H718), "No"), "")</f>
        <v>No</v>
      </c>
      <c r="N718" s="30" t="str">
        <f aca="false">'Results 10 year vets'!$D718&amp;":"&amp;Table1[[#Headers],[Male]]</f>
        <v>:Male</v>
      </c>
      <c r="O718" s="31"/>
      <c r="P718" s="31"/>
      <c r="Q718" s="31"/>
      <c r="R718" s="31"/>
      <c r="S718" s="31"/>
      <c r="T718" s="31"/>
      <c r="U718" s="31"/>
      <c r="Z718" s="33"/>
      <c r="AA718" s="33"/>
      <c r="AB718" s="33"/>
      <c r="AC718" s="33"/>
      <c r="AD718" s="31"/>
      <c r="AE718" s="31"/>
      <c r="AF718" s="31"/>
      <c r="AG718" s="31"/>
      <c r="AH718" s="31"/>
      <c r="AI718" s="31"/>
      <c r="AJ718" s="31"/>
      <c r="AK718" s="31"/>
      <c r="AL718" s="31"/>
      <c r="AM718" s="31"/>
      <c r="AN718" s="31"/>
      <c r="AO718" s="31"/>
      <c r="AP718" s="31"/>
      <c r="AQ718" s="31"/>
      <c r="AR718" s="31"/>
      <c r="AS718" s="31"/>
      <c r="AT718" s="31"/>
      <c r="AU718" s="31"/>
      <c r="AV718" s="31"/>
      <c r="AW718" s="31"/>
      <c r="AX718" s="31"/>
      <c r="AY718" s="31"/>
      <c r="AZ718" s="31"/>
      <c r="BA718" s="31"/>
      <c r="BB718" s="31"/>
      <c r="BC718" s="31"/>
      <c r="BD718" s="31"/>
      <c r="BE718" s="31"/>
      <c r="BF718" s="31"/>
      <c r="BG718" s="31"/>
      <c r="BH718" s="31"/>
      <c r="BI718" s="31"/>
      <c r="BJ718" s="31"/>
      <c r="BK718" s="31"/>
      <c r="BL718" s="31"/>
      <c r="BM718" s="31"/>
      <c r="BN718" s="31"/>
      <c r="BO718" s="31"/>
      <c r="BP718" s="31"/>
      <c r="BQ718" s="31"/>
      <c r="BR718" s="31"/>
      <c r="BS718" s="31"/>
      <c r="BT718" s="31"/>
      <c r="BU718" s="31"/>
      <c r="BV718" s="31"/>
      <c r="BW718" s="31"/>
      <c r="BX718" s="31"/>
      <c r="BY718" s="31"/>
      <c r="BZ718" s="31"/>
      <c r="CA718" s="31"/>
      <c r="CB718" s="31"/>
      <c r="CC718" s="31"/>
      <c r="CD718" s="31"/>
      <c r="CE718" s="31"/>
      <c r="CF718" s="31"/>
      <c r="CG718" s="31"/>
      <c r="CH718" s="31"/>
      <c r="CI718" s="31"/>
      <c r="CJ718" s="31"/>
      <c r="CK718" s="31"/>
      <c r="CL718" s="31"/>
      <c r="CM718" s="31"/>
      <c r="CN718" s="31"/>
      <c r="CO718" s="31"/>
      <c r="CP718" s="31"/>
      <c r="CQ718" s="31"/>
      <c r="CR718" s="31"/>
      <c r="CS718" s="31"/>
      <c r="CT718" s="31"/>
      <c r="CU718" s="31"/>
      <c r="CV718" s="31"/>
      <c r="CW718" s="31"/>
      <c r="CX718" s="31"/>
      <c r="CY718" s="31"/>
      <c r="CZ718" s="31"/>
      <c r="DA718" s="31"/>
      <c r="DB718" s="31"/>
      <c r="DC718" s="31"/>
      <c r="DD718" s="31"/>
      <c r="DE718" s="31"/>
      <c r="DF718" s="31"/>
      <c r="DG718" s="31"/>
      <c r="DH718" s="31"/>
      <c r="DI718" s="31"/>
      <c r="DJ718" s="31"/>
      <c r="DK718" s="31"/>
      <c r="DL718" s="31"/>
      <c r="DM718" s="31"/>
      <c r="DN718" s="31"/>
      <c r="DO718" s="31"/>
      <c r="DP718" s="31"/>
      <c r="DQ718" s="31"/>
      <c r="DR718" s="31"/>
      <c r="DS718" s="31"/>
      <c r="DT718" s="31"/>
      <c r="DU718" s="31"/>
      <c r="DV718" s="31"/>
      <c r="DW718" s="31"/>
    </row>
    <row r="719" customFormat="false" ht="15.75" hidden="false" customHeight="true" outlineLevel="0" collapsed="false">
      <c r="A719" s="21" t="n">
        <v>718</v>
      </c>
      <c r="B719" s="21" t="str">
        <f aca="false">IFERROR(VLOOKUP($A$1&amp;":"&amp;A719,'Finish order'!C:K,6,FALSE()),"")</f>
        <v/>
      </c>
      <c r="C719" s="21" t="str">
        <f aca="false">IFERROR(VLOOKUP(A$1&amp;":"&amp;A719,'Finish order'!$C:$K,9,FALSE()),"")</f>
        <v/>
      </c>
      <c r="D719" s="21" t="str">
        <f aca="false">IFERROR(VLOOKUP(A$1&amp;":"&amp;A719,'Finish order'!$C:$K,7,FALSE()),"")</f>
        <v/>
      </c>
      <c r="E719" s="29" t="str">
        <f aca="false">IFERROR(VLOOKUP($A$1&amp;":"&amp;A719,'Finish order'!C:K,5,FALSE()),"")</f>
        <v/>
      </c>
      <c r="F719" s="21" t="str">
        <f aca="false">IFERROR(VLOOKUP($A$1&amp;":"&amp;A719,'Finish order'!C:K,4,FALSE()),"")</f>
        <v/>
      </c>
      <c r="G719" s="21" t="str">
        <f aca="false" t="array" ref="G719:G719">IFERROR(SMALL(IF($D$2:$D1628=D719,$A$2:$A$911*1.001),1),"")</f>
        <v/>
      </c>
      <c r="H719" s="21" t="str">
        <f aca="false" t="array" ref="H719:H719">IFERROR(SMALL(IF($D$2:$D1628=D719,$A$2:$A$911*1.0001),2),"")</f>
        <v/>
      </c>
      <c r="I719" s="21" t="str">
        <f aca="false" t="array" ref="I719:I719">IFERROR(SMALL(IF($D$2:$D1628=D719,$A$2:$A$911*1.00001),3),"")</f>
        <v/>
      </c>
      <c r="J719" s="21" t="str">
        <f aca="false" t="array" ref="J719:J719">IFERROR(SMALL(IF($D$2:$D1628=D719,$A$2:$A$911*1.000001),4),"")</f>
        <v/>
      </c>
      <c r="K719" s="30" t="str">
        <f aca="false">IF(A719&lt;&gt;"", IF(COUNT(G719:J719)=4, SUM(G719:J719), "No"), "")</f>
        <v>No</v>
      </c>
      <c r="L719" s="30" t="str">
        <f aca="false">IF(A719&lt;&gt;"", IF(COUNT(G719:I719)=3, SUM(G719:I719), "No"), "")</f>
        <v>No</v>
      </c>
      <c r="M719" s="30" t="str">
        <f aca="false">IF(A719&lt;&gt;"", IF(COUNT(G719:H719)=2, SUM(G719:H719), "No"), "")</f>
        <v>No</v>
      </c>
      <c r="N719" s="30" t="str">
        <f aca="false">'Results 10 year vets'!$D719&amp;":"&amp;Table1[[#Headers],[Male]]</f>
        <v>:Male</v>
      </c>
      <c r="O719" s="31"/>
      <c r="P719" s="31"/>
      <c r="Q719" s="31"/>
      <c r="R719" s="31"/>
      <c r="S719" s="31"/>
      <c r="T719" s="31"/>
      <c r="U719" s="31"/>
      <c r="Z719" s="33"/>
      <c r="AA719" s="33"/>
      <c r="AB719" s="33"/>
      <c r="AC719" s="33"/>
      <c r="AD719" s="31"/>
      <c r="AE719" s="31"/>
      <c r="AF719" s="31"/>
      <c r="AG719" s="31"/>
      <c r="AH719" s="31"/>
      <c r="AI719" s="31"/>
      <c r="AJ719" s="31"/>
      <c r="AK719" s="31"/>
      <c r="AL719" s="31"/>
      <c r="AM719" s="31"/>
      <c r="AN719" s="31"/>
      <c r="AO719" s="31"/>
      <c r="AP719" s="31"/>
      <c r="AQ719" s="31"/>
      <c r="AR719" s="31"/>
      <c r="AS719" s="31"/>
      <c r="AT719" s="31"/>
      <c r="AU719" s="31"/>
      <c r="AV719" s="31"/>
      <c r="AW719" s="31"/>
      <c r="AX719" s="31"/>
      <c r="AY719" s="31"/>
      <c r="AZ719" s="31"/>
      <c r="BA719" s="31"/>
      <c r="BB719" s="31"/>
      <c r="BC719" s="31"/>
      <c r="BD719" s="31"/>
      <c r="BE719" s="31"/>
      <c r="BF719" s="31"/>
      <c r="BG719" s="31"/>
      <c r="BH719" s="31"/>
      <c r="BI719" s="31"/>
      <c r="BJ719" s="31"/>
      <c r="BK719" s="31"/>
      <c r="BL719" s="31"/>
      <c r="BM719" s="31"/>
      <c r="BN719" s="31"/>
      <c r="BO719" s="31"/>
      <c r="BP719" s="31"/>
      <c r="BQ719" s="31"/>
      <c r="BR719" s="31"/>
      <c r="BS719" s="31"/>
      <c r="BT719" s="31"/>
      <c r="BU719" s="31"/>
      <c r="BV719" s="31"/>
      <c r="BW719" s="31"/>
      <c r="BX719" s="31"/>
      <c r="BY719" s="31"/>
      <c r="BZ719" s="31"/>
      <c r="CA719" s="31"/>
      <c r="CB719" s="31"/>
      <c r="CC719" s="31"/>
      <c r="CD719" s="31"/>
      <c r="CE719" s="31"/>
      <c r="CF719" s="31"/>
      <c r="CG719" s="31"/>
      <c r="CH719" s="31"/>
      <c r="CI719" s="31"/>
      <c r="CJ719" s="31"/>
      <c r="CK719" s="31"/>
      <c r="CL719" s="31"/>
      <c r="CM719" s="31"/>
      <c r="CN719" s="31"/>
      <c r="CO719" s="31"/>
      <c r="CP719" s="31"/>
      <c r="CQ719" s="31"/>
      <c r="CR719" s="31"/>
      <c r="CS719" s="31"/>
      <c r="CT719" s="31"/>
      <c r="CU719" s="31"/>
      <c r="CV719" s="31"/>
      <c r="CW719" s="31"/>
      <c r="CX719" s="31"/>
      <c r="CY719" s="31"/>
      <c r="CZ719" s="31"/>
      <c r="DA719" s="31"/>
      <c r="DB719" s="31"/>
      <c r="DC719" s="31"/>
      <c r="DD719" s="31"/>
      <c r="DE719" s="31"/>
      <c r="DF719" s="31"/>
      <c r="DG719" s="31"/>
      <c r="DH719" s="31"/>
      <c r="DI719" s="31"/>
      <c r="DJ719" s="31"/>
      <c r="DK719" s="31"/>
      <c r="DL719" s="31"/>
      <c r="DM719" s="31"/>
      <c r="DN719" s="31"/>
      <c r="DO719" s="31"/>
      <c r="DP719" s="31"/>
      <c r="DQ719" s="31"/>
      <c r="DR719" s="31"/>
      <c r="DS719" s="31"/>
      <c r="DT719" s="31"/>
      <c r="DU719" s="31"/>
      <c r="DV719" s="31"/>
      <c r="DW719" s="31"/>
    </row>
    <row r="720" customFormat="false" ht="15.75" hidden="false" customHeight="true" outlineLevel="0" collapsed="false">
      <c r="A720" s="21" t="n">
        <v>719</v>
      </c>
      <c r="B720" s="21" t="str">
        <f aca="false">IFERROR(VLOOKUP($A$1&amp;":"&amp;A720,'Finish order'!C:K,6,FALSE()),"")</f>
        <v/>
      </c>
      <c r="C720" s="21" t="str">
        <f aca="false">IFERROR(VLOOKUP(A$1&amp;":"&amp;A720,'Finish order'!$C:$K,9,FALSE()),"")</f>
        <v/>
      </c>
      <c r="D720" s="21" t="str">
        <f aca="false">IFERROR(VLOOKUP(A$1&amp;":"&amp;A720,'Finish order'!$C:$K,7,FALSE()),"")</f>
        <v/>
      </c>
      <c r="E720" s="29" t="str">
        <f aca="false">IFERROR(VLOOKUP($A$1&amp;":"&amp;A720,'Finish order'!C:K,5,FALSE()),"")</f>
        <v/>
      </c>
      <c r="F720" s="21" t="str">
        <f aca="false">IFERROR(VLOOKUP($A$1&amp;":"&amp;A720,'Finish order'!C:K,4,FALSE()),"")</f>
        <v/>
      </c>
      <c r="G720" s="21" t="str">
        <f aca="false" t="array" ref="G720:G720">IFERROR(SMALL(IF($D$2:$D1629=D720,$A$2:$A$911*1.001),1),"")</f>
        <v/>
      </c>
      <c r="H720" s="21" t="str">
        <f aca="false" t="array" ref="H720:H720">IFERROR(SMALL(IF($D$2:$D1629=D720,$A$2:$A$911*1.0001),2),"")</f>
        <v/>
      </c>
      <c r="I720" s="21" t="str">
        <f aca="false" t="array" ref="I720:I720">IFERROR(SMALL(IF($D$2:$D1629=D720,$A$2:$A$911*1.00001),3),"")</f>
        <v/>
      </c>
      <c r="J720" s="21" t="str">
        <f aca="false" t="array" ref="J720:J720">IFERROR(SMALL(IF($D$2:$D1629=D720,$A$2:$A$911*1.000001),4),"")</f>
        <v/>
      </c>
      <c r="K720" s="30" t="str">
        <f aca="false">IF(A720&lt;&gt;"", IF(COUNT(G720:J720)=4, SUM(G720:J720), "No"), "")</f>
        <v>No</v>
      </c>
      <c r="L720" s="30" t="str">
        <f aca="false">IF(A720&lt;&gt;"", IF(COUNT(G720:I720)=3, SUM(G720:I720), "No"), "")</f>
        <v>No</v>
      </c>
      <c r="M720" s="30" t="str">
        <f aca="false">IF(A720&lt;&gt;"", IF(COUNT(G720:H720)=2, SUM(G720:H720), "No"), "")</f>
        <v>No</v>
      </c>
      <c r="N720" s="30" t="str">
        <f aca="false">'Results 10 year vets'!$D720&amp;":"&amp;Table1[[#Headers],[Male]]</f>
        <v>:Male</v>
      </c>
      <c r="O720" s="31"/>
      <c r="P720" s="31"/>
      <c r="Q720" s="31"/>
      <c r="R720" s="31"/>
      <c r="S720" s="31"/>
      <c r="T720" s="31"/>
      <c r="U720" s="31"/>
      <c r="Z720" s="33"/>
      <c r="AA720" s="33"/>
      <c r="AB720" s="33"/>
      <c r="AC720" s="33"/>
      <c r="AD720" s="31"/>
      <c r="AE720" s="31"/>
      <c r="AF720" s="31"/>
      <c r="AG720" s="31"/>
      <c r="AH720" s="31"/>
      <c r="AI720" s="31"/>
      <c r="AJ720" s="31"/>
      <c r="AK720" s="31"/>
      <c r="AL720" s="31"/>
      <c r="AM720" s="31"/>
      <c r="AN720" s="31"/>
      <c r="AO720" s="31"/>
      <c r="AP720" s="31"/>
      <c r="AQ720" s="31"/>
      <c r="AR720" s="31"/>
      <c r="AS720" s="31"/>
      <c r="AT720" s="31"/>
      <c r="AU720" s="31"/>
      <c r="AV720" s="31"/>
      <c r="AW720" s="31"/>
      <c r="AX720" s="31"/>
      <c r="AY720" s="31"/>
      <c r="AZ720" s="31"/>
      <c r="BA720" s="31"/>
      <c r="BB720" s="31"/>
      <c r="BC720" s="31"/>
      <c r="BD720" s="31"/>
      <c r="BE720" s="31"/>
      <c r="BF720" s="31"/>
      <c r="BG720" s="31"/>
      <c r="BH720" s="31"/>
      <c r="BI720" s="31"/>
      <c r="BJ720" s="31"/>
      <c r="BK720" s="31"/>
      <c r="BL720" s="31"/>
      <c r="BM720" s="31"/>
      <c r="BN720" s="31"/>
      <c r="BO720" s="31"/>
      <c r="BP720" s="31"/>
      <c r="BQ720" s="31"/>
      <c r="BR720" s="31"/>
      <c r="BS720" s="31"/>
      <c r="BT720" s="31"/>
      <c r="BU720" s="31"/>
      <c r="BV720" s="31"/>
      <c r="BW720" s="31"/>
      <c r="BX720" s="31"/>
      <c r="BY720" s="31"/>
      <c r="BZ720" s="31"/>
      <c r="CA720" s="31"/>
      <c r="CB720" s="31"/>
      <c r="CC720" s="31"/>
      <c r="CD720" s="31"/>
      <c r="CE720" s="31"/>
      <c r="CF720" s="31"/>
      <c r="CG720" s="31"/>
      <c r="CH720" s="31"/>
      <c r="CI720" s="31"/>
      <c r="CJ720" s="31"/>
      <c r="CK720" s="31"/>
      <c r="CL720" s="31"/>
      <c r="CM720" s="31"/>
      <c r="CN720" s="31"/>
      <c r="CO720" s="31"/>
      <c r="CP720" s="31"/>
      <c r="CQ720" s="31"/>
      <c r="CR720" s="31"/>
      <c r="CS720" s="31"/>
      <c r="CT720" s="31"/>
      <c r="CU720" s="31"/>
      <c r="CV720" s="31"/>
      <c r="CW720" s="31"/>
      <c r="CX720" s="31"/>
      <c r="CY720" s="31"/>
      <c r="CZ720" s="31"/>
      <c r="DA720" s="31"/>
      <c r="DB720" s="31"/>
      <c r="DC720" s="31"/>
      <c r="DD720" s="31"/>
      <c r="DE720" s="31"/>
      <c r="DF720" s="31"/>
      <c r="DG720" s="31"/>
      <c r="DH720" s="31"/>
      <c r="DI720" s="31"/>
      <c r="DJ720" s="31"/>
      <c r="DK720" s="31"/>
      <c r="DL720" s="31"/>
      <c r="DM720" s="31"/>
      <c r="DN720" s="31"/>
      <c r="DO720" s="31"/>
      <c r="DP720" s="31"/>
      <c r="DQ720" s="31"/>
      <c r="DR720" s="31"/>
      <c r="DS720" s="31"/>
      <c r="DT720" s="31"/>
      <c r="DU720" s="31"/>
      <c r="DV720" s="31"/>
      <c r="DW720" s="31"/>
    </row>
    <row r="721" customFormat="false" ht="15.75" hidden="false" customHeight="true" outlineLevel="0" collapsed="false">
      <c r="A721" s="21" t="n">
        <v>720</v>
      </c>
      <c r="B721" s="21" t="str">
        <f aca="false">IFERROR(VLOOKUP($A$1&amp;":"&amp;A721,'Finish order'!C:K,6,FALSE()),"")</f>
        <v/>
      </c>
      <c r="C721" s="21" t="str">
        <f aca="false">IFERROR(VLOOKUP(A$1&amp;":"&amp;A721,'Finish order'!$C:$K,9,FALSE()),"")</f>
        <v/>
      </c>
      <c r="D721" s="21" t="str">
        <f aca="false">IFERROR(VLOOKUP(A$1&amp;":"&amp;A721,'Finish order'!$C:$K,7,FALSE()),"")</f>
        <v/>
      </c>
      <c r="E721" s="29" t="str">
        <f aca="false">IFERROR(VLOOKUP($A$1&amp;":"&amp;A721,'Finish order'!C:K,5,FALSE()),"")</f>
        <v/>
      </c>
      <c r="F721" s="21" t="str">
        <f aca="false">IFERROR(VLOOKUP($A$1&amp;":"&amp;A721,'Finish order'!C:K,4,FALSE()),"")</f>
        <v/>
      </c>
      <c r="G721" s="21" t="str">
        <f aca="false" t="array" ref="G721:G721">IFERROR(SMALL(IF($D$2:$D1630=D721,$A$2:$A$911*1.001),1),"")</f>
        <v/>
      </c>
      <c r="H721" s="21" t="str">
        <f aca="false" t="array" ref="H721:H721">IFERROR(SMALL(IF($D$2:$D1630=D721,$A$2:$A$911*1.0001),2),"")</f>
        <v/>
      </c>
      <c r="I721" s="21" t="str">
        <f aca="false" t="array" ref="I721:I721">IFERROR(SMALL(IF($D$2:$D1630=D721,$A$2:$A$911*1.00001),3),"")</f>
        <v/>
      </c>
      <c r="J721" s="21" t="str">
        <f aca="false" t="array" ref="J721:J721">IFERROR(SMALL(IF($D$2:$D1630=D721,$A$2:$A$911*1.000001),4),"")</f>
        <v/>
      </c>
      <c r="K721" s="30" t="str">
        <f aca="false">IF(A721&lt;&gt;"", IF(COUNT(G721:J721)=4, SUM(G721:J721), "No"), "")</f>
        <v>No</v>
      </c>
      <c r="L721" s="30" t="str">
        <f aca="false">IF(A721&lt;&gt;"", IF(COUNT(G721:I721)=3, SUM(G721:I721), "No"), "")</f>
        <v>No</v>
      </c>
      <c r="M721" s="30" t="str">
        <f aca="false">IF(A721&lt;&gt;"", IF(COUNT(G721:H721)=2, SUM(G721:H721), "No"), "")</f>
        <v>No</v>
      </c>
      <c r="N721" s="30" t="str">
        <f aca="false">'Results 10 year vets'!$D721&amp;":"&amp;Table1[[#Headers],[Male]]</f>
        <v>:Male</v>
      </c>
      <c r="O721" s="31"/>
      <c r="P721" s="31"/>
      <c r="Q721" s="31"/>
      <c r="R721" s="31"/>
      <c r="S721" s="31"/>
      <c r="T721" s="31"/>
      <c r="U721" s="31"/>
      <c r="Z721" s="33"/>
      <c r="AA721" s="33"/>
      <c r="AB721" s="33"/>
      <c r="AC721" s="33"/>
      <c r="AD721" s="31"/>
      <c r="AE721" s="31"/>
      <c r="AF721" s="31"/>
      <c r="AG721" s="31"/>
      <c r="AH721" s="31"/>
      <c r="AI721" s="31"/>
      <c r="AJ721" s="31"/>
      <c r="AK721" s="31"/>
      <c r="AL721" s="31"/>
      <c r="AM721" s="31"/>
      <c r="AN721" s="31"/>
      <c r="AO721" s="31"/>
      <c r="AP721" s="31"/>
      <c r="AQ721" s="31"/>
      <c r="AR721" s="31"/>
      <c r="AS721" s="31"/>
      <c r="AT721" s="31"/>
      <c r="AU721" s="31"/>
      <c r="AV721" s="31"/>
      <c r="AW721" s="31"/>
      <c r="AX721" s="31"/>
      <c r="AY721" s="31"/>
      <c r="AZ721" s="31"/>
      <c r="BA721" s="31"/>
      <c r="BB721" s="31"/>
      <c r="BC721" s="31"/>
      <c r="BD721" s="31"/>
      <c r="BE721" s="31"/>
      <c r="BF721" s="31"/>
      <c r="BG721" s="31"/>
      <c r="BH721" s="31"/>
      <c r="BI721" s="31"/>
      <c r="BJ721" s="31"/>
      <c r="BK721" s="31"/>
      <c r="BL721" s="31"/>
      <c r="BM721" s="31"/>
      <c r="BN721" s="31"/>
      <c r="BO721" s="31"/>
      <c r="BP721" s="31"/>
      <c r="BQ721" s="31"/>
      <c r="BR721" s="31"/>
      <c r="BS721" s="31"/>
      <c r="BT721" s="31"/>
      <c r="BU721" s="31"/>
      <c r="BV721" s="31"/>
      <c r="BW721" s="31"/>
      <c r="BX721" s="31"/>
      <c r="BY721" s="31"/>
      <c r="BZ721" s="31"/>
      <c r="CA721" s="31"/>
      <c r="CB721" s="31"/>
      <c r="CC721" s="31"/>
      <c r="CD721" s="31"/>
      <c r="CE721" s="31"/>
      <c r="CF721" s="31"/>
      <c r="CG721" s="31"/>
      <c r="CH721" s="31"/>
      <c r="CI721" s="31"/>
      <c r="CJ721" s="31"/>
      <c r="CK721" s="31"/>
      <c r="CL721" s="31"/>
      <c r="CM721" s="31"/>
      <c r="CN721" s="31"/>
      <c r="CO721" s="31"/>
      <c r="CP721" s="31"/>
      <c r="CQ721" s="31"/>
      <c r="CR721" s="31"/>
      <c r="CS721" s="31"/>
      <c r="CT721" s="31"/>
      <c r="CU721" s="31"/>
      <c r="CV721" s="31"/>
      <c r="CW721" s="31"/>
      <c r="CX721" s="31"/>
      <c r="CY721" s="31"/>
      <c r="CZ721" s="31"/>
      <c r="DA721" s="31"/>
      <c r="DB721" s="31"/>
      <c r="DC721" s="31"/>
      <c r="DD721" s="31"/>
      <c r="DE721" s="31"/>
      <c r="DF721" s="31"/>
      <c r="DG721" s="31"/>
      <c r="DH721" s="31"/>
      <c r="DI721" s="31"/>
      <c r="DJ721" s="31"/>
      <c r="DK721" s="31"/>
      <c r="DL721" s="31"/>
      <c r="DM721" s="31"/>
      <c r="DN721" s="31"/>
      <c r="DO721" s="31"/>
      <c r="DP721" s="31"/>
      <c r="DQ721" s="31"/>
      <c r="DR721" s="31"/>
      <c r="DS721" s="31"/>
      <c r="DT721" s="31"/>
      <c r="DU721" s="31"/>
      <c r="DV721" s="31"/>
      <c r="DW721" s="31"/>
    </row>
    <row r="722" customFormat="false" ht="15.75" hidden="false" customHeight="true" outlineLevel="0" collapsed="false">
      <c r="A722" s="21" t="n">
        <v>721</v>
      </c>
      <c r="B722" s="21" t="str">
        <f aca="false">IFERROR(VLOOKUP($A$1&amp;":"&amp;A722,'Finish order'!C:K,6,FALSE()),"")</f>
        <v/>
      </c>
      <c r="C722" s="21" t="str">
        <f aca="false">IFERROR(VLOOKUP(A$1&amp;":"&amp;A722,'Finish order'!$C:$K,9,FALSE()),"")</f>
        <v/>
      </c>
      <c r="D722" s="21" t="str">
        <f aca="false">IFERROR(VLOOKUP(A$1&amp;":"&amp;A722,'Finish order'!$C:$K,7,FALSE()),"")</f>
        <v/>
      </c>
      <c r="E722" s="29" t="str">
        <f aca="false">IFERROR(VLOOKUP($A$1&amp;":"&amp;A722,'Finish order'!C:K,5,FALSE()),"")</f>
        <v/>
      </c>
      <c r="F722" s="21" t="str">
        <f aca="false">IFERROR(VLOOKUP($A$1&amp;":"&amp;A722,'Finish order'!C:K,4,FALSE()),"")</f>
        <v/>
      </c>
      <c r="G722" s="21" t="str">
        <f aca="false" t="array" ref="G722:G722">IFERROR(SMALL(IF($D$2:$D1631=D722,$A$2:$A$911*1.001),1),"")</f>
        <v/>
      </c>
      <c r="H722" s="21" t="str">
        <f aca="false" t="array" ref="H722:H722">IFERROR(SMALL(IF($D$2:$D1631=D722,$A$2:$A$911*1.0001),2),"")</f>
        <v/>
      </c>
      <c r="I722" s="21" t="str">
        <f aca="false" t="array" ref="I722:I722">IFERROR(SMALL(IF($D$2:$D1631=D722,$A$2:$A$911*1.00001),3),"")</f>
        <v/>
      </c>
      <c r="J722" s="21" t="str">
        <f aca="false" t="array" ref="J722:J722">IFERROR(SMALL(IF($D$2:$D1631=D722,$A$2:$A$911*1.000001),4),"")</f>
        <v/>
      </c>
      <c r="K722" s="30" t="str">
        <f aca="false">IF(A722&lt;&gt;"", IF(COUNT(G722:J722)=4, SUM(G722:J722), "No"), "")</f>
        <v>No</v>
      </c>
      <c r="L722" s="30" t="str">
        <f aca="false">IF(A722&lt;&gt;"", IF(COUNT(G722:I722)=3, SUM(G722:I722), "No"), "")</f>
        <v>No</v>
      </c>
      <c r="M722" s="30" t="str">
        <f aca="false">IF(A722&lt;&gt;"", IF(COUNT(G722:H722)=2, SUM(G722:H722), "No"), "")</f>
        <v>No</v>
      </c>
      <c r="N722" s="30" t="str">
        <f aca="false">'Results 10 year vets'!$D722&amp;":"&amp;Table1[[#Headers],[Male]]</f>
        <v>:Male</v>
      </c>
      <c r="O722" s="31"/>
      <c r="P722" s="31"/>
      <c r="Q722" s="31"/>
      <c r="R722" s="31"/>
      <c r="S722" s="31"/>
      <c r="T722" s="31"/>
      <c r="U722" s="31"/>
      <c r="Z722" s="33"/>
      <c r="AA722" s="33"/>
      <c r="AB722" s="33"/>
      <c r="AC722" s="33"/>
      <c r="AD722" s="31"/>
      <c r="AE722" s="31"/>
      <c r="AF722" s="31"/>
      <c r="AG722" s="31"/>
      <c r="AH722" s="31"/>
      <c r="AI722" s="31"/>
      <c r="AJ722" s="31"/>
      <c r="AK722" s="31"/>
      <c r="AL722" s="31"/>
      <c r="AM722" s="31"/>
      <c r="AN722" s="31"/>
      <c r="AO722" s="31"/>
      <c r="AP722" s="31"/>
      <c r="AQ722" s="31"/>
      <c r="AR722" s="31"/>
      <c r="AS722" s="31"/>
      <c r="AT722" s="31"/>
      <c r="AU722" s="31"/>
      <c r="AV722" s="31"/>
      <c r="AW722" s="31"/>
      <c r="AX722" s="31"/>
      <c r="AY722" s="31"/>
      <c r="AZ722" s="31"/>
      <c r="BA722" s="31"/>
      <c r="BB722" s="31"/>
      <c r="BC722" s="31"/>
      <c r="BD722" s="31"/>
      <c r="BE722" s="31"/>
      <c r="BF722" s="31"/>
      <c r="BG722" s="31"/>
      <c r="BH722" s="31"/>
      <c r="BI722" s="31"/>
      <c r="BJ722" s="31"/>
      <c r="BK722" s="31"/>
      <c r="BL722" s="31"/>
      <c r="BM722" s="31"/>
      <c r="BN722" s="31"/>
      <c r="BO722" s="31"/>
      <c r="BP722" s="31"/>
      <c r="BQ722" s="31"/>
      <c r="BR722" s="31"/>
      <c r="BS722" s="31"/>
      <c r="BT722" s="31"/>
      <c r="BU722" s="31"/>
      <c r="BV722" s="31"/>
      <c r="BW722" s="31"/>
      <c r="BX722" s="31"/>
      <c r="BY722" s="31"/>
      <c r="BZ722" s="31"/>
      <c r="CA722" s="31"/>
      <c r="CB722" s="31"/>
      <c r="CC722" s="31"/>
      <c r="CD722" s="31"/>
      <c r="CE722" s="31"/>
      <c r="CF722" s="31"/>
      <c r="CG722" s="31"/>
      <c r="CH722" s="31"/>
      <c r="CI722" s="31"/>
      <c r="CJ722" s="31"/>
      <c r="CK722" s="31"/>
      <c r="CL722" s="31"/>
      <c r="CM722" s="31"/>
      <c r="CN722" s="31"/>
      <c r="CO722" s="31"/>
      <c r="CP722" s="31"/>
      <c r="CQ722" s="31"/>
      <c r="CR722" s="31"/>
      <c r="CS722" s="31"/>
      <c r="CT722" s="31"/>
      <c r="CU722" s="31"/>
      <c r="CV722" s="31"/>
      <c r="CW722" s="31"/>
      <c r="CX722" s="31"/>
      <c r="CY722" s="31"/>
      <c r="CZ722" s="31"/>
      <c r="DA722" s="31"/>
      <c r="DB722" s="31"/>
      <c r="DC722" s="31"/>
      <c r="DD722" s="31"/>
      <c r="DE722" s="31"/>
      <c r="DF722" s="31"/>
      <c r="DG722" s="31"/>
      <c r="DH722" s="31"/>
      <c r="DI722" s="31"/>
      <c r="DJ722" s="31"/>
      <c r="DK722" s="31"/>
      <c r="DL722" s="31"/>
      <c r="DM722" s="31"/>
      <c r="DN722" s="31"/>
      <c r="DO722" s="31"/>
      <c r="DP722" s="31"/>
      <c r="DQ722" s="31"/>
      <c r="DR722" s="31"/>
      <c r="DS722" s="31"/>
      <c r="DT722" s="31"/>
      <c r="DU722" s="31"/>
      <c r="DV722" s="31"/>
      <c r="DW722" s="31"/>
    </row>
    <row r="723" customFormat="false" ht="15.75" hidden="false" customHeight="true" outlineLevel="0" collapsed="false">
      <c r="A723" s="21" t="n">
        <v>722</v>
      </c>
      <c r="B723" s="21" t="str">
        <f aca="false">IFERROR(VLOOKUP($A$1&amp;":"&amp;A723,'Finish order'!C:K,6,FALSE()),"")</f>
        <v/>
      </c>
      <c r="C723" s="21" t="str">
        <f aca="false">IFERROR(VLOOKUP(A$1&amp;":"&amp;A723,'Finish order'!$C:$K,9,FALSE()),"")</f>
        <v/>
      </c>
      <c r="D723" s="21" t="str">
        <f aca="false">IFERROR(VLOOKUP(A$1&amp;":"&amp;A723,'Finish order'!$C:$K,7,FALSE()),"")</f>
        <v/>
      </c>
      <c r="E723" s="29" t="str">
        <f aca="false">IFERROR(VLOOKUP($A$1&amp;":"&amp;A723,'Finish order'!C:K,5,FALSE()),"")</f>
        <v/>
      </c>
      <c r="F723" s="21" t="str">
        <f aca="false">IFERROR(VLOOKUP($A$1&amp;":"&amp;A723,'Finish order'!C:K,4,FALSE()),"")</f>
        <v/>
      </c>
      <c r="G723" s="21" t="str">
        <f aca="false" t="array" ref="G723:G723">IFERROR(SMALL(IF($D$2:$D1632=D723,$A$2:$A$911*1.001),1),"")</f>
        <v/>
      </c>
      <c r="H723" s="21" t="str">
        <f aca="false" t="array" ref="H723:H723">IFERROR(SMALL(IF($D$2:$D1632=D723,$A$2:$A$911*1.0001),2),"")</f>
        <v/>
      </c>
      <c r="I723" s="21" t="str">
        <f aca="false" t="array" ref="I723:I723">IFERROR(SMALL(IF($D$2:$D1632=D723,$A$2:$A$911*1.00001),3),"")</f>
        <v/>
      </c>
      <c r="J723" s="21" t="str">
        <f aca="false" t="array" ref="J723:J723">IFERROR(SMALL(IF($D$2:$D1632=D723,$A$2:$A$911*1.000001),4),"")</f>
        <v/>
      </c>
      <c r="K723" s="30" t="str">
        <f aca="false">IF(A723&lt;&gt;"", IF(COUNT(G723:J723)=4, SUM(G723:J723), "No"), "")</f>
        <v>No</v>
      </c>
      <c r="L723" s="30" t="str">
        <f aca="false">IF(A723&lt;&gt;"", IF(COUNT(G723:I723)=3, SUM(G723:I723), "No"), "")</f>
        <v>No</v>
      </c>
      <c r="M723" s="30" t="str">
        <f aca="false">IF(A723&lt;&gt;"", IF(COUNT(G723:H723)=2, SUM(G723:H723), "No"), "")</f>
        <v>No</v>
      </c>
      <c r="N723" s="30" t="str">
        <f aca="false">'Results 10 year vets'!$D723&amp;":"&amp;Table1[[#Headers],[Male]]</f>
        <v>:Male</v>
      </c>
      <c r="O723" s="31"/>
      <c r="P723" s="31"/>
      <c r="Q723" s="31"/>
      <c r="R723" s="31"/>
      <c r="S723" s="31"/>
      <c r="T723" s="31"/>
      <c r="U723" s="31"/>
      <c r="Z723" s="33"/>
      <c r="AA723" s="33"/>
      <c r="AB723" s="33"/>
      <c r="AC723" s="33"/>
      <c r="AD723" s="31"/>
      <c r="AE723" s="31"/>
      <c r="AF723" s="31"/>
      <c r="AG723" s="31"/>
      <c r="AH723" s="31"/>
      <c r="AI723" s="31"/>
      <c r="AJ723" s="31"/>
      <c r="AK723" s="31"/>
      <c r="AL723" s="31"/>
      <c r="AM723" s="31"/>
      <c r="AN723" s="31"/>
      <c r="AO723" s="31"/>
      <c r="AP723" s="31"/>
      <c r="AQ723" s="31"/>
      <c r="AR723" s="31"/>
      <c r="AS723" s="31"/>
      <c r="AT723" s="31"/>
      <c r="AU723" s="31"/>
      <c r="AV723" s="31"/>
      <c r="AW723" s="31"/>
      <c r="AX723" s="31"/>
      <c r="AY723" s="31"/>
      <c r="AZ723" s="31"/>
      <c r="BA723" s="31"/>
      <c r="BB723" s="31"/>
      <c r="BC723" s="31"/>
      <c r="BD723" s="31"/>
      <c r="BE723" s="31"/>
      <c r="BF723" s="31"/>
      <c r="BG723" s="31"/>
      <c r="BH723" s="31"/>
      <c r="BI723" s="31"/>
      <c r="BJ723" s="31"/>
      <c r="BK723" s="31"/>
      <c r="BL723" s="31"/>
      <c r="BM723" s="31"/>
      <c r="BN723" s="31"/>
      <c r="BO723" s="31"/>
      <c r="BP723" s="31"/>
      <c r="BQ723" s="31"/>
      <c r="BR723" s="31"/>
      <c r="BS723" s="31"/>
      <c r="BT723" s="31"/>
      <c r="BU723" s="31"/>
      <c r="BV723" s="31"/>
      <c r="BW723" s="31"/>
      <c r="BX723" s="31"/>
      <c r="BY723" s="31"/>
      <c r="BZ723" s="31"/>
      <c r="CA723" s="31"/>
      <c r="CB723" s="31"/>
      <c r="CC723" s="31"/>
      <c r="CD723" s="31"/>
      <c r="CE723" s="31"/>
      <c r="CF723" s="31"/>
      <c r="CG723" s="31"/>
      <c r="CH723" s="31"/>
      <c r="CI723" s="31"/>
      <c r="CJ723" s="31"/>
      <c r="CK723" s="31"/>
      <c r="CL723" s="31"/>
      <c r="CM723" s="31"/>
      <c r="CN723" s="31"/>
      <c r="CO723" s="31"/>
      <c r="CP723" s="31"/>
      <c r="CQ723" s="31"/>
      <c r="CR723" s="31"/>
      <c r="CS723" s="31"/>
      <c r="CT723" s="31"/>
      <c r="CU723" s="31"/>
      <c r="CV723" s="31"/>
      <c r="CW723" s="31"/>
      <c r="CX723" s="31"/>
      <c r="CY723" s="31"/>
      <c r="CZ723" s="31"/>
      <c r="DA723" s="31"/>
      <c r="DB723" s="31"/>
      <c r="DC723" s="31"/>
      <c r="DD723" s="31"/>
      <c r="DE723" s="31"/>
      <c r="DF723" s="31"/>
      <c r="DG723" s="31"/>
      <c r="DH723" s="31"/>
      <c r="DI723" s="31"/>
      <c r="DJ723" s="31"/>
      <c r="DK723" s="31"/>
      <c r="DL723" s="31"/>
      <c r="DM723" s="31"/>
      <c r="DN723" s="31"/>
      <c r="DO723" s="31"/>
      <c r="DP723" s="31"/>
      <c r="DQ723" s="31"/>
      <c r="DR723" s="31"/>
      <c r="DS723" s="31"/>
      <c r="DT723" s="31"/>
      <c r="DU723" s="31"/>
      <c r="DV723" s="31"/>
      <c r="DW723" s="31"/>
    </row>
    <row r="724" customFormat="false" ht="15.75" hidden="false" customHeight="true" outlineLevel="0" collapsed="false">
      <c r="A724" s="21" t="n">
        <v>723</v>
      </c>
      <c r="B724" s="21" t="str">
        <f aca="false">IFERROR(VLOOKUP($A$1&amp;":"&amp;A724,'Finish order'!C:K,6,FALSE()),"")</f>
        <v/>
      </c>
      <c r="C724" s="21" t="str">
        <f aca="false">IFERROR(VLOOKUP(A$1&amp;":"&amp;A724,'Finish order'!$C:$K,9,FALSE()),"")</f>
        <v/>
      </c>
      <c r="D724" s="21" t="str">
        <f aca="false">IFERROR(VLOOKUP(A$1&amp;":"&amp;A724,'Finish order'!$C:$K,7,FALSE()),"")</f>
        <v/>
      </c>
      <c r="E724" s="29" t="str">
        <f aca="false">IFERROR(VLOOKUP($A$1&amp;":"&amp;A724,'Finish order'!C:K,5,FALSE()),"")</f>
        <v/>
      </c>
      <c r="F724" s="21" t="str">
        <f aca="false">IFERROR(VLOOKUP($A$1&amp;":"&amp;A724,'Finish order'!C:K,4,FALSE()),"")</f>
        <v/>
      </c>
      <c r="G724" s="21" t="str">
        <f aca="false" t="array" ref="G724:G724">IFERROR(SMALL(IF($D$2:$D1633=D724,$A$2:$A$911*1.001),1),"")</f>
        <v/>
      </c>
      <c r="H724" s="21" t="str">
        <f aca="false" t="array" ref="H724:H724">IFERROR(SMALL(IF($D$2:$D1633=D724,$A$2:$A$911*1.0001),2),"")</f>
        <v/>
      </c>
      <c r="I724" s="21" t="str">
        <f aca="false" t="array" ref="I724:I724">IFERROR(SMALL(IF($D$2:$D1633=D724,$A$2:$A$911*1.00001),3),"")</f>
        <v/>
      </c>
      <c r="J724" s="21" t="str">
        <f aca="false" t="array" ref="J724:J724">IFERROR(SMALL(IF($D$2:$D1633=D724,$A$2:$A$911*1.000001),4),"")</f>
        <v/>
      </c>
      <c r="K724" s="30" t="str">
        <f aca="false">IF(A724&lt;&gt;"", IF(COUNT(G724:J724)=4, SUM(G724:J724), "No"), "")</f>
        <v>No</v>
      </c>
      <c r="L724" s="30" t="str">
        <f aca="false">IF(A724&lt;&gt;"", IF(COUNT(G724:I724)=3, SUM(G724:I724), "No"), "")</f>
        <v>No</v>
      </c>
      <c r="M724" s="30" t="str">
        <f aca="false">IF(A724&lt;&gt;"", IF(COUNT(G724:H724)=2, SUM(G724:H724), "No"), "")</f>
        <v>No</v>
      </c>
      <c r="N724" s="30" t="str">
        <f aca="false">'Results 10 year vets'!$D724&amp;":"&amp;Table1[[#Headers],[Male]]</f>
        <v>:Male</v>
      </c>
      <c r="O724" s="31"/>
      <c r="P724" s="31"/>
      <c r="Q724" s="31"/>
      <c r="R724" s="31"/>
      <c r="S724" s="31"/>
      <c r="T724" s="31"/>
      <c r="U724" s="31"/>
      <c r="Z724" s="33"/>
      <c r="AA724" s="33"/>
      <c r="AB724" s="33"/>
      <c r="AC724" s="33"/>
      <c r="AD724" s="31"/>
      <c r="AE724" s="31"/>
      <c r="AF724" s="31"/>
      <c r="AG724" s="31"/>
      <c r="AH724" s="31"/>
      <c r="AI724" s="31"/>
      <c r="AJ724" s="31"/>
      <c r="AK724" s="31"/>
      <c r="AL724" s="31"/>
      <c r="AM724" s="31"/>
      <c r="AN724" s="31"/>
      <c r="AO724" s="31"/>
      <c r="AP724" s="31"/>
      <c r="AQ724" s="31"/>
      <c r="AR724" s="31"/>
      <c r="AS724" s="31"/>
      <c r="AT724" s="31"/>
      <c r="AU724" s="31"/>
      <c r="AV724" s="31"/>
      <c r="AW724" s="31"/>
      <c r="AX724" s="31"/>
      <c r="AY724" s="31"/>
      <c r="AZ724" s="31"/>
      <c r="BA724" s="31"/>
      <c r="BB724" s="31"/>
      <c r="BC724" s="31"/>
      <c r="BD724" s="31"/>
      <c r="BE724" s="31"/>
      <c r="BF724" s="31"/>
      <c r="BG724" s="31"/>
      <c r="BH724" s="31"/>
      <c r="BI724" s="31"/>
      <c r="BJ724" s="31"/>
      <c r="BK724" s="31"/>
      <c r="BL724" s="31"/>
      <c r="BM724" s="31"/>
      <c r="BN724" s="31"/>
      <c r="BO724" s="31"/>
      <c r="BP724" s="31"/>
      <c r="BQ724" s="31"/>
      <c r="BR724" s="31"/>
      <c r="BS724" s="31"/>
      <c r="BT724" s="31"/>
      <c r="BU724" s="31"/>
      <c r="BV724" s="31"/>
      <c r="BW724" s="31"/>
      <c r="BX724" s="31"/>
      <c r="BY724" s="31"/>
      <c r="BZ724" s="31"/>
      <c r="CA724" s="31"/>
      <c r="CB724" s="31"/>
      <c r="CC724" s="31"/>
      <c r="CD724" s="31"/>
      <c r="CE724" s="31"/>
      <c r="CF724" s="31"/>
      <c r="CG724" s="31"/>
      <c r="CH724" s="31"/>
      <c r="CI724" s="31"/>
      <c r="CJ724" s="31"/>
      <c r="CK724" s="31"/>
      <c r="CL724" s="31"/>
      <c r="CM724" s="31"/>
      <c r="CN724" s="31"/>
      <c r="CO724" s="31"/>
      <c r="CP724" s="31"/>
      <c r="CQ724" s="31"/>
      <c r="CR724" s="31"/>
      <c r="CS724" s="31"/>
      <c r="CT724" s="31"/>
      <c r="CU724" s="31"/>
      <c r="CV724" s="31"/>
      <c r="CW724" s="31"/>
      <c r="CX724" s="31"/>
      <c r="CY724" s="31"/>
      <c r="CZ724" s="31"/>
      <c r="DA724" s="31"/>
      <c r="DB724" s="31"/>
      <c r="DC724" s="31"/>
      <c r="DD724" s="31"/>
      <c r="DE724" s="31"/>
      <c r="DF724" s="31"/>
      <c r="DG724" s="31"/>
      <c r="DH724" s="31"/>
      <c r="DI724" s="31"/>
      <c r="DJ724" s="31"/>
      <c r="DK724" s="31"/>
      <c r="DL724" s="31"/>
      <c r="DM724" s="31"/>
      <c r="DN724" s="31"/>
      <c r="DO724" s="31"/>
      <c r="DP724" s="31"/>
      <c r="DQ724" s="31"/>
      <c r="DR724" s="31"/>
      <c r="DS724" s="31"/>
      <c r="DT724" s="31"/>
      <c r="DU724" s="31"/>
      <c r="DV724" s="31"/>
      <c r="DW724" s="31"/>
    </row>
    <row r="725" customFormat="false" ht="15.75" hidden="false" customHeight="true" outlineLevel="0" collapsed="false">
      <c r="A725" s="21" t="n">
        <v>724</v>
      </c>
      <c r="B725" s="21" t="str">
        <f aca="false">IFERROR(VLOOKUP($A$1&amp;":"&amp;A725,'Finish order'!C:K,6,FALSE()),"")</f>
        <v/>
      </c>
      <c r="C725" s="21" t="str">
        <f aca="false">IFERROR(VLOOKUP(A$1&amp;":"&amp;A725,'Finish order'!$C:$K,9,FALSE()),"")</f>
        <v/>
      </c>
      <c r="D725" s="21" t="str">
        <f aca="false">IFERROR(VLOOKUP(A$1&amp;":"&amp;A725,'Finish order'!$C:$K,7,FALSE()),"")</f>
        <v/>
      </c>
      <c r="E725" s="29" t="str">
        <f aca="false">IFERROR(VLOOKUP($A$1&amp;":"&amp;A725,'Finish order'!C:K,5,FALSE()),"")</f>
        <v/>
      </c>
      <c r="F725" s="21" t="str">
        <f aca="false">IFERROR(VLOOKUP($A$1&amp;":"&amp;A725,'Finish order'!C:K,4,FALSE()),"")</f>
        <v/>
      </c>
      <c r="G725" s="21" t="str">
        <f aca="false" t="array" ref="G725:G725">IFERROR(SMALL(IF($D$2:$D1634=D725,$A$2:$A$911*1.001),1),"")</f>
        <v/>
      </c>
      <c r="H725" s="21" t="str">
        <f aca="false" t="array" ref="H725:H725">IFERROR(SMALL(IF($D$2:$D1634=D725,$A$2:$A$911*1.0001),2),"")</f>
        <v/>
      </c>
      <c r="I725" s="21" t="str">
        <f aca="false" t="array" ref="I725:I725">IFERROR(SMALL(IF($D$2:$D1634=D725,$A$2:$A$911*1.00001),3),"")</f>
        <v/>
      </c>
      <c r="J725" s="21" t="str">
        <f aca="false" t="array" ref="J725:J725">IFERROR(SMALL(IF($D$2:$D1634=D725,$A$2:$A$911*1.000001),4),"")</f>
        <v/>
      </c>
      <c r="K725" s="30" t="str">
        <f aca="false">IF(A725&lt;&gt;"", IF(COUNT(G725:J725)=4, SUM(G725:J725), "No"), "")</f>
        <v>No</v>
      </c>
      <c r="L725" s="30" t="str">
        <f aca="false">IF(A725&lt;&gt;"", IF(COUNT(G725:I725)=3, SUM(G725:I725), "No"), "")</f>
        <v>No</v>
      </c>
      <c r="M725" s="30" t="str">
        <f aca="false">IF(A725&lt;&gt;"", IF(COUNT(G725:H725)=2, SUM(G725:H725), "No"), "")</f>
        <v>No</v>
      </c>
      <c r="N725" s="30" t="str">
        <f aca="false">'Results 10 year vets'!$D725&amp;":"&amp;Table1[[#Headers],[Male]]</f>
        <v>:Male</v>
      </c>
      <c r="O725" s="31"/>
      <c r="P725" s="31"/>
      <c r="Q725" s="31"/>
      <c r="R725" s="31"/>
      <c r="S725" s="31"/>
      <c r="T725" s="31"/>
      <c r="U725" s="31"/>
      <c r="Z725" s="33"/>
      <c r="AA725" s="33"/>
      <c r="AB725" s="33"/>
      <c r="AC725" s="33"/>
      <c r="AD725" s="31"/>
      <c r="AE725" s="31"/>
      <c r="AF725" s="31"/>
      <c r="AG725" s="31"/>
      <c r="AH725" s="31"/>
      <c r="AI725" s="31"/>
      <c r="AJ725" s="31"/>
      <c r="AK725" s="31"/>
      <c r="AL725" s="31"/>
      <c r="AM725" s="31"/>
      <c r="AN725" s="31"/>
      <c r="AO725" s="31"/>
      <c r="AP725" s="31"/>
      <c r="AQ725" s="31"/>
      <c r="AR725" s="31"/>
      <c r="AS725" s="31"/>
      <c r="AT725" s="31"/>
      <c r="AU725" s="31"/>
      <c r="AV725" s="31"/>
      <c r="AW725" s="31"/>
      <c r="AX725" s="31"/>
      <c r="AY725" s="31"/>
      <c r="AZ725" s="31"/>
      <c r="BA725" s="31"/>
      <c r="BB725" s="31"/>
      <c r="BC725" s="31"/>
      <c r="BD725" s="31"/>
      <c r="BE725" s="31"/>
      <c r="BF725" s="31"/>
      <c r="BG725" s="31"/>
      <c r="BH725" s="31"/>
      <c r="BI725" s="31"/>
      <c r="BJ725" s="31"/>
      <c r="BK725" s="31"/>
      <c r="BL725" s="31"/>
      <c r="BM725" s="31"/>
      <c r="BN725" s="31"/>
      <c r="BO725" s="31"/>
      <c r="BP725" s="31"/>
      <c r="BQ725" s="31"/>
      <c r="BR725" s="31"/>
      <c r="BS725" s="31"/>
      <c r="BT725" s="31"/>
      <c r="BU725" s="31"/>
      <c r="BV725" s="31"/>
      <c r="BW725" s="31"/>
      <c r="BX725" s="31"/>
      <c r="BY725" s="31"/>
      <c r="BZ725" s="31"/>
      <c r="CA725" s="31"/>
      <c r="CB725" s="31"/>
      <c r="CC725" s="31"/>
      <c r="CD725" s="31"/>
      <c r="CE725" s="31"/>
      <c r="CF725" s="31"/>
      <c r="CG725" s="31"/>
      <c r="CH725" s="31"/>
      <c r="CI725" s="31"/>
      <c r="CJ725" s="31"/>
      <c r="CK725" s="31"/>
      <c r="CL725" s="31"/>
      <c r="CM725" s="31"/>
      <c r="CN725" s="31"/>
      <c r="CO725" s="31"/>
      <c r="CP725" s="31"/>
      <c r="CQ725" s="31"/>
      <c r="CR725" s="31"/>
      <c r="CS725" s="31"/>
      <c r="CT725" s="31"/>
      <c r="CU725" s="31"/>
      <c r="CV725" s="31"/>
      <c r="CW725" s="31"/>
      <c r="CX725" s="31"/>
      <c r="CY725" s="31"/>
      <c r="CZ725" s="31"/>
      <c r="DA725" s="31"/>
      <c r="DB725" s="31"/>
      <c r="DC725" s="31"/>
      <c r="DD725" s="31"/>
      <c r="DE725" s="31"/>
      <c r="DF725" s="31"/>
      <c r="DG725" s="31"/>
      <c r="DH725" s="31"/>
      <c r="DI725" s="31"/>
      <c r="DJ725" s="31"/>
      <c r="DK725" s="31"/>
      <c r="DL725" s="31"/>
      <c r="DM725" s="31"/>
      <c r="DN725" s="31"/>
      <c r="DO725" s="31"/>
      <c r="DP725" s="31"/>
      <c r="DQ725" s="31"/>
      <c r="DR725" s="31"/>
      <c r="DS725" s="31"/>
      <c r="DT725" s="31"/>
      <c r="DU725" s="31"/>
      <c r="DV725" s="31"/>
      <c r="DW725" s="31"/>
    </row>
    <row r="726" customFormat="false" ht="15.75" hidden="false" customHeight="true" outlineLevel="0" collapsed="false">
      <c r="A726" s="21" t="n">
        <v>725</v>
      </c>
      <c r="B726" s="21" t="str">
        <f aca="false">IFERROR(VLOOKUP($A$1&amp;":"&amp;A726,'Finish order'!C:K,6,FALSE()),"")</f>
        <v/>
      </c>
      <c r="C726" s="21" t="str">
        <f aca="false">IFERROR(VLOOKUP(A$1&amp;":"&amp;A726,'Finish order'!$C:$K,9,FALSE()),"")</f>
        <v/>
      </c>
      <c r="D726" s="21" t="str">
        <f aca="false">IFERROR(VLOOKUP(A$1&amp;":"&amp;A726,'Finish order'!$C:$K,7,FALSE()),"")</f>
        <v/>
      </c>
      <c r="E726" s="29" t="str">
        <f aca="false">IFERROR(VLOOKUP($A$1&amp;":"&amp;A726,'Finish order'!C:K,5,FALSE()),"")</f>
        <v/>
      </c>
      <c r="F726" s="21" t="str">
        <f aca="false">IFERROR(VLOOKUP($A$1&amp;":"&amp;A726,'Finish order'!C:K,4,FALSE()),"")</f>
        <v/>
      </c>
      <c r="G726" s="21" t="str">
        <f aca="false" t="array" ref="G726:G726">IFERROR(SMALL(IF($D$2:$D1635=D726,$A$2:$A$911*1.001),1),"")</f>
        <v/>
      </c>
      <c r="H726" s="21" t="str">
        <f aca="false" t="array" ref="H726:H726">IFERROR(SMALL(IF($D$2:$D1635=D726,$A$2:$A$911*1.0001),2),"")</f>
        <v/>
      </c>
      <c r="I726" s="21" t="str">
        <f aca="false" t="array" ref="I726:I726">IFERROR(SMALL(IF($D$2:$D1635=D726,$A$2:$A$911*1.00001),3),"")</f>
        <v/>
      </c>
      <c r="J726" s="21" t="str">
        <f aca="false" t="array" ref="J726:J726">IFERROR(SMALL(IF($D$2:$D1635=D726,$A$2:$A$911*1.000001),4),"")</f>
        <v/>
      </c>
      <c r="K726" s="30" t="str">
        <f aca="false">IF(A726&lt;&gt;"", IF(COUNT(G726:J726)=4, SUM(G726:J726), "No"), "")</f>
        <v>No</v>
      </c>
      <c r="L726" s="30" t="str">
        <f aca="false">IF(A726&lt;&gt;"", IF(COUNT(G726:I726)=3, SUM(G726:I726), "No"), "")</f>
        <v>No</v>
      </c>
      <c r="M726" s="30" t="str">
        <f aca="false">IF(A726&lt;&gt;"", IF(COUNT(G726:H726)=2, SUM(G726:H726), "No"), "")</f>
        <v>No</v>
      </c>
      <c r="N726" s="30" t="str">
        <f aca="false">'Results 10 year vets'!$D726&amp;":"&amp;Table1[[#Headers],[Male]]</f>
        <v>:Male</v>
      </c>
      <c r="O726" s="31"/>
      <c r="P726" s="31"/>
      <c r="Q726" s="31"/>
      <c r="R726" s="31"/>
      <c r="S726" s="31"/>
      <c r="T726" s="31"/>
      <c r="U726" s="31"/>
      <c r="Z726" s="33"/>
      <c r="AA726" s="33"/>
      <c r="AB726" s="33"/>
      <c r="AC726" s="33"/>
      <c r="AD726" s="31"/>
      <c r="AE726" s="31"/>
      <c r="AF726" s="31"/>
      <c r="AG726" s="31"/>
      <c r="AH726" s="31"/>
      <c r="AI726" s="31"/>
      <c r="AJ726" s="31"/>
      <c r="AK726" s="31"/>
      <c r="AL726" s="31"/>
      <c r="AM726" s="31"/>
      <c r="AN726" s="31"/>
      <c r="AO726" s="31"/>
      <c r="AP726" s="31"/>
      <c r="AQ726" s="31"/>
      <c r="AR726" s="31"/>
      <c r="AS726" s="31"/>
      <c r="AT726" s="31"/>
      <c r="AU726" s="31"/>
      <c r="AV726" s="31"/>
      <c r="AW726" s="31"/>
      <c r="AX726" s="31"/>
      <c r="AY726" s="31"/>
      <c r="AZ726" s="31"/>
      <c r="BA726" s="31"/>
      <c r="BB726" s="31"/>
      <c r="BC726" s="31"/>
      <c r="BD726" s="31"/>
      <c r="BE726" s="31"/>
      <c r="BF726" s="31"/>
      <c r="BG726" s="31"/>
      <c r="BH726" s="31"/>
      <c r="BI726" s="31"/>
      <c r="BJ726" s="31"/>
      <c r="BK726" s="31"/>
      <c r="BL726" s="31"/>
      <c r="BM726" s="31"/>
      <c r="BN726" s="31"/>
      <c r="BO726" s="31"/>
      <c r="BP726" s="31"/>
      <c r="BQ726" s="31"/>
      <c r="BR726" s="31"/>
      <c r="BS726" s="31"/>
      <c r="BT726" s="31"/>
      <c r="BU726" s="31"/>
      <c r="BV726" s="31"/>
      <c r="BW726" s="31"/>
      <c r="BX726" s="31"/>
      <c r="BY726" s="31"/>
      <c r="BZ726" s="31"/>
      <c r="CA726" s="31"/>
      <c r="CB726" s="31"/>
      <c r="CC726" s="31"/>
      <c r="CD726" s="31"/>
      <c r="CE726" s="31"/>
      <c r="CF726" s="31"/>
      <c r="CG726" s="31"/>
      <c r="CH726" s="31"/>
      <c r="CI726" s="31"/>
      <c r="CJ726" s="31"/>
      <c r="CK726" s="31"/>
      <c r="CL726" s="31"/>
      <c r="CM726" s="31"/>
      <c r="CN726" s="31"/>
      <c r="CO726" s="31"/>
      <c r="CP726" s="31"/>
      <c r="CQ726" s="31"/>
      <c r="CR726" s="31"/>
      <c r="CS726" s="31"/>
      <c r="CT726" s="31"/>
      <c r="CU726" s="31"/>
      <c r="CV726" s="31"/>
      <c r="CW726" s="31"/>
      <c r="CX726" s="31"/>
      <c r="CY726" s="31"/>
      <c r="CZ726" s="31"/>
      <c r="DA726" s="31"/>
      <c r="DB726" s="31"/>
      <c r="DC726" s="31"/>
      <c r="DD726" s="31"/>
      <c r="DE726" s="31"/>
      <c r="DF726" s="31"/>
      <c r="DG726" s="31"/>
      <c r="DH726" s="31"/>
      <c r="DI726" s="31"/>
      <c r="DJ726" s="31"/>
      <c r="DK726" s="31"/>
      <c r="DL726" s="31"/>
      <c r="DM726" s="31"/>
      <c r="DN726" s="31"/>
      <c r="DO726" s="31"/>
      <c r="DP726" s="31"/>
      <c r="DQ726" s="31"/>
      <c r="DR726" s="31"/>
      <c r="DS726" s="31"/>
      <c r="DT726" s="31"/>
      <c r="DU726" s="31"/>
      <c r="DV726" s="31"/>
      <c r="DW726" s="31"/>
    </row>
    <row r="727" customFormat="false" ht="15.75" hidden="false" customHeight="true" outlineLevel="0" collapsed="false">
      <c r="A727" s="21" t="n">
        <v>726</v>
      </c>
      <c r="B727" s="21" t="str">
        <f aca="false">IFERROR(VLOOKUP($A$1&amp;":"&amp;A727,'Finish order'!C:K,6,FALSE()),"")</f>
        <v/>
      </c>
      <c r="C727" s="21" t="str">
        <f aca="false">IFERROR(VLOOKUP(A$1&amp;":"&amp;A727,'Finish order'!$C:$K,9,FALSE()),"")</f>
        <v/>
      </c>
      <c r="D727" s="21" t="str">
        <f aca="false">IFERROR(VLOOKUP(A$1&amp;":"&amp;A727,'Finish order'!$C:$K,7,FALSE()),"")</f>
        <v/>
      </c>
      <c r="E727" s="29" t="str">
        <f aca="false">IFERROR(VLOOKUP($A$1&amp;":"&amp;A727,'Finish order'!C:K,5,FALSE()),"")</f>
        <v/>
      </c>
      <c r="F727" s="21" t="str">
        <f aca="false">IFERROR(VLOOKUP($A$1&amp;":"&amp;A727,'Finish order'!C:K,4,FALSE()),"")</f>
        <v/>
      </c>
      <c r="G727" s="21" t="str">
        <f aca="false" t="array" ref="G727:G727">IFERROR(SMALL(IF($D$2:$D1636=D727,$A$2:$A$911*1.001),1),"")</f>
        <v/>
      </c>
      <c r="H727" s="21" t="str">
        <f aca="false" t="array" ref="H727:H727">IFERROR(SMALL(IF($D$2:$D1636=D727,$A$2:$A$911*1.0001),2),"")</f>
        <v/>
      </c>
      <c r="I727" s="21" t="str">
        <f aca="false" t="array" ref="I727:I727">IFERROR(SMALL(IF($D$2:$D1636=D727,$A$2:$A$911*1.00001),3),"")</f>
        <v/>
      </c>
      <c r="J727" s="21" t="str">
        <f aca="false" t="array" ref="J727:J727">IFERROR(SMALL(IF($D$2:$D1636=D727,$A$2:$A$911*1.000001),4),"")</f>
        <v/>
      </c>
      <c r="K727" s="30" t="str">
        <f aca="false">IF(A727&lt;&gt;"", IF(COUNT(G727:J727)=4, SUM(G727:J727), "No"), "")</f>
        <v>No</v>
      </c>
      <c r="L727" s="30" t="str">
        <f aca="false">IF(A727&lt;&gt;"", IF(COUNT(G727:I727)=3, SUM(G727:I727), "No"), "")</f>
        <v>No</v>
      </c>
      <c r="M727" s="30" t="str">
        <f aca="false">IF(A727&lt;&gt;"", IF(COUNT(G727:H727)=2, SUM(G727:H727), "No"), "")</f>
        <v>No</v>
      </c>
      <c r="N727" s="30" t="str">
        <f aca="false">'Results 10 year vets'!$D727&amp;":"&amp;Table1[[#Headers],[Male]]</f>
        <v>:Male</v>
      </c>
      <c r="O727" s="31"/>
      <c r="P727" s="31"/>
      <c r="Q727" s="31"/>
      <c r="R727" s="31"/>
      <c r="S727" s="31"/>
      <c r="T727" s="31"/>
      <c r="U727" s="31"/>
      <c r="Z727" s="33"/>
      <c r="AA727" s="33"/>
      <c r="AB727" s="33"/>
      <c r="AC727" s="33"/>
      <c r="AD727" s="31"/>
      <c r="AE727" s="31"/>
      <c r="AF727" s="31"/>
      <c r="AG727" s="31"/>
      <c r="AH727" s="31"/>
      <c r="AI727" s="31"/>
      <c r="AJ727" s="31"/>
      <c r="AK727" s="31"/>
      <c r="AL727" s="31"/>
      <c r="AM727" s="31"/>
      <c r="AN727" s="31"/>
      <c r="AO727" s="31"/>
      <c r="AP727" s="31"/>
      <c r="AQ727" s="31"/>
      <c r="AR727" s="31"/>
      <c r="AS727" s="31"/>
      <c r="AT727" s="31"/>
      <c r="AU727" s="31"/>
      <c r="AV727" s="31"/>
      <c r="AW727" s="31"/>
      <c r="AX727" s="31"/>
      <c r="AY727" s="31"/>
      <c r="AZ727" s="31"/>
      <c r="BA727" s="31"/>
      <c r="BB727" s="31"/>
      <c r="BC727" s="31"/>
      <c r="BD727" s="31"/>
      <c r="BE727" s="31"/>
      <c r="BF727" s="31"/>
      <c r="BG727" s="31"/>
      <c r="BH727" s="31"/>
      <c r="BI727" s="31"/>
      <c r="BJ727" s="31"/>
      <c r="BK727" s="31"/>
      <c r="BL727" s="31"/>
      <c r="BM727" s="31"/>
      <c r="BN727" s="31"/>
      <c r="BO727" s="31"/>
      <c r="BP727" s="31"/>
      <c r="BQ727" s="31"/>
      <c r="BR727" s="31"/>
      <c r="BS727" s="31"/>
      <c r="BT727" s="31"/>
      <c r="BU727" s="31"/>
      <c r="BV727" s="31"/>
      <c r="BW727" s="31"/>
      <c r="BX727" s="31"/>
      <c r="BY727" s="31"/>
      <c r="BZ727" s="31"/>
      <c r="CA727" s="31"/>
      <c r="CB727" s="31"/>
      <c r="CC727" s="31"/>
      <c r="CD727" s="31"/>
      <c r="CE727" s="31"/>
      <c r="CF727" s="31"/>
      <c r="CG727" s="31"/>
      <c r="CH727" s="31"/>
      <c r="CI727" s="31"/>
      <c r="CJ727" s="31"/>
      <c r="CK727" s="31"/>
      <c r="CL727" s="31"/>
      <c r="CM727" s="31"/>
      <c r="CN727" s="31"/>
      <c r="CO727" s="31"/>
      <c r="CP727" s="31"/>
      <c r="CQ727" s="31"/>
      <c r="CR727" s="31"/>
      <c r="CS727" s="31"/>
      <c r="CT727" s="31"/>
      <c r="CU727" s="31"/>
      <c r="CV727" s="31"/>
      <c r="CW727" s="31"/>
      <c r="CX727" s="31"/>
      <c r="CY727" s="31"/>
      <c r="CZ727" s="31"/>
      <c r="DA727" s="31"/>
      <c r="DB727" s="31"/>
      <c r="DC727" s="31"/>
      <c r="DD727" s="31"/>
      <c r="DE727" s="31"/>
      <c r="DF727" s="31"/>
      <c r="DG727" s="31"/>
      <c r="DH727" s="31"/>
      <c r="DI727" s="31"/>
      <c r="DJ727" s="31"/>
      <c r="DK727" s="31"/>
      <c r="DL727" s="31"/>
      <c r="DM727" s="31"/>
      <c r="DN727" s="31"/>
      <c r="DO727" s="31"/>
      <c r="DP727" s="31"/>
      <c r="DQ727" s="31"/>
      <c r="DR727" s="31"/>
      <c r="DS727" s="31"/>
      <c r="DT727" s="31"/>
      <c r="DU727" s="31"/>
      <c r="DV727" s="31"/>
      <c r="DW727" s="31"/>
    </row>
    <row r="728" customFormat="false" ht="15.75" hidden="false" customHeight="true" outlineLevel="0" collapsed="false">
      <c r="A728" s="21" t="n">
        <v>727</v>
      </c>
      <c r="B728" s="21" t="str">
        <f aca="false">IFERROR(VLOOKUP($A$1&amp;":"&amp;A728,'Finish order'!C:K,6,FALSE()),"")</f>
        <v/>
      </c>
      <c r="C728" s="21" t="str">
        <f aca="false">IFERROR(VLOOKUP(A$1&amp;":"&amp;A728,'Finish order'!$C:$K,9,FALSE()),"")</f>
        <v/>
      </c>
      <c r="D728" s="21" t="str">
        <f aca="false">IFERROR(VLOOKUP(A$1&amp;":"&amp;A728,'Finish order'!$C:$K,7,FALSE()),"")</f>
        <v/>
      </c>
      <c r="E728" s="29" t="str">
        <f aca="false">IFERROR(VLOOKUP($A$1&amp;":"&amp;A728,'Finish order'!C:K,5,FALSE()),"")</f>
        <v/>
      </c>
      <c r="F728" s="21" t="str">
        <f aca="false">IFERROR(VLOOKUP($A$1&amp;":"&amp;A728,'Finish order'!C:K,4,FALSE()),"")</f>
        <v/>
      </c>
      <c r="G728" s="21" t="str">
        <f aca="false" t="array" ref="G728:G728">IFERROR(SMALL(IF($D$2:$D1637=D728,$A$2:$A$911*1.001),1),"")</f>
        <v/>
      </c>
      <c r="H728" s="21" t="str">
        <f aca="false" t="array" ref="H728:H728">IFERROR(SMALL(IF($D$2:$D1637=D728,$A$2:$A$911*1.0001),2),"")</f>
        <v/>
      </c>
      <c r="I728" s="21" t="str">
        <f aca="false" t="array" ref="I728:I728">IFERROR(SMALL(IF($D$2:$D1637=D728,$A$2:$A$911*1.00001),3),"")</f>
        <v/>
      </c>
      <c r="J728" s="21" t="str">
        <f aca="false" t="array" ref="J728:J728">IFERROR(SMALL(IF($D$2:$D1637=D728,$A$2:$A$911*1.000001),4),"")</f>
        <v/>
      </c>
      <c r="K728" s="30" t="str">
        <f aca="false">IF(A728&lt;&gt;"", IF(COUNT(G728:J728)=4, SUM(G728:J728), "No"), "")</f>
        <v>No</v>
      </c>
      <c r="L728" s="30" t="str">
        <f aca="false">IF(A728&lt;&gt;"", IF(COUNT(G728:I728)=3, SUM(G728:I728), "No"), "")</f>
        <v>No</v>
      </c>
      <c r="M728" s="30" t="str">
        <f aca="false">IF(A728&lt;&gt;"", IF(COUNT(G728:H728)=2, SUM(G728:H728), "No"), "")</f>
        <v>No</v>
      </c>
      <c r="N728" s="30" t="str">
        <f aca="false">'Results 10 year vets'!$D728&amp;":"&amp;Table1[[#Headers],[Male]]</f>
        <v>:Male</v>
      </c>
      <c r="O728" s="31"/>
      <c r="P728" s="31"/>
      <c r="Q728" s="31"/>
      <c r="R728" s="31"/>
      <c r="S728" s="31"/>
      <c r="T728" s="31"/>
      <c r="U728" s="31"/>
      <c r="Z728" s="33"/>
      <c r="AA728" s="33"/>
      <c r="AB728" s="33"/>
      <c r="AC728" s="33"/>
      <c r="AD728" s="31"/>
      <c r="AE728" s="31"/>
      <c r="AF728" s="31"/>
      <c r="AG728" s="31"/>
      <c r="AH728" s="31"/>
      <c r="AI728" s="31"/>
      <c r="AJ728" s="31"/>
      <c r="AK728" s="31"/>
      <c r="AL728" s="31"/>
      <c r="AM728" s="31"/>
      <c r="AN728" s="31"/>
      <c r="AO728" s="31"/>
      <c r="AP728" s="31"/>
      <c r="AQ728" s="31"/>
      <c r="AR728" s="31"/>
      <c r="AS728" s="31"/>
      <c r="AT728" s="31"/>
      <c r="AU728" s="31"/>
      <c r="AV728" s="31"/>
      <c r="AW728" s="31"/>
      <c r="AX728" s="31"/>
      <c r="AY728" s="31"/>
      <c r="AZ728" s="31"/>
      <c r="BA728" s="31"/>
      <c r="BB728" s="31"/>
      <c r="BC728" s="31"/>
      <c r="BD728" s="31"/>
      <c r="BE728" s="31"/>
      <c r="BF728" s="31"/>
      <c r="BG728" s="31"/>
      <c r="BH728" s="31"/>
      <c r="BI728" s="31"/>
      <c r="BJ728" s="31"/>
      <c r="BK728" s="31"/>
      <c r="BL728" s="31"/>
      <c r="BM728" s="31"/>
      <c r="BN728" s="31"/>
      <c r="BO728" s="31"/>
      <c r="BP728" s="31"/>
      <c r="BQ728" s="31"/>
      <c r="BR728" s="31"/>
      <c r="BS728" s="31"/>
      <c r="BT728" s="31"/>
      <c r="BU728" s="31"/>
      <c r="BV728" s="31"/>
      <c r="BW728" s="31"/>
      <c r="BX728" s="31"/>
      <c r="BY728" s="31"/>
      <c r="BZ728" s="31"/>
      <c r="CA728" s="31"/>
      <c r="CB728" s="31"/>
      <c r="CC728" s="31"/>
      <c r="CD728" s="31"/>
      <c r="CE728" s="31"/>
      <c r="CF728" s="31"/>
      <c r="CG728" s="31"/>
      <c r="CH728" s="31"/>
      <c r="CI728" s="31"/>
      <c r="CJ728" s="31"/>
      <c r="CK728" s="31"/>
      <c r="CL728" s="31"/>
      <c r="CM728" s="31"/>
      <c r="CN728" s="31"/>
      <c r="CO728" s="31"/>
      <c r="CP728" s="31"/>
      <c r="CQ728" s="31"/>
      <c r="CR728" s="31"/>
      <c r="CS728" s="31"/>
      <c r="CT728" s="31"/>
      <c r="CU728" s="31"/>
      <c r="CV728" s="31"/>
      <c r="CW728" s="31"/>
      <c r="CX728" s="31"/>
      <c r="CY728" s="31"/>
      <c r="CZ728" s="31"/>
      <c r="DA728" s="31"/>
      <c r="DB728" s="31"/>
      <c r="DC728" s="31"/>
      <c r="DD728" s="31"/>
      <c r="DE728" s="31"/>
      <c r="DF728" s="31"/>
      <c r="DG728" s="31"/>
      <c r="DH728" s="31"/>
      <c r="DI728" s="31"/>
      <c r="DJ728" s="31"/>
      <c r="DK728" s="31"/>
      <c r="DL728" s="31"/>
      <c r="DM728" s="31"/>
      <c r="DN728" s="31"/>
      <c r="DO728" s="31"/>
      <c r="DP728" s="31"/>
      <c r="DQ728" s="31"/>
      <c r="DR728" s="31"/>
      <c r="DS728" s="31"/>
      <c r="DT728" s="31"/>
      <c r="DU728" s="31"/>
      <c r="DV728" s="31"/>
      <c r="DW728" s="31"/>
    </row>
    <row r="729" customFormat="false" ht="15.75" hidden="false" customHeight="true" outlineLevel="0" collapsed="false">
      <c r="A729" s="21" t="n">
        <v>728</v>
      </c>
      <c r="B729" s="21" t="str">
        <f aca="false">IFERROR(VLOOKUP($A$1&amp;":"&amp;A729,'Finish order'!C:K,6,FALSE()),"")</f>
        <v/>
      </c>
      <c r="C729" s="21" t="str">
        <f aca="false">IFERROR(VLOOKUP(A$1&amp;":"&amp;A729,'Finish order'!$C:$K,9,FALSE()),"")</f>
        <v/>
      </c>
      <c r="D729" s="21" t="str">
        <f aca="false">IFERROR(VLOOKUP(A$1&amp;":"&amp;A729,'Finish order'!$C:$K,7,FALSE()),"")</f>
        <v/>
      </c>
      <c r="E729" s="29" t="str">
        <f aca="false">IFERROR(VLOOKUP($A$1&amp;":"&amp;A729,'Finish order'!C:K,5,FALSE()),"")</f>
        <v/>
      </c>
      <c r="F729" s="21" t="str">
        <f aca="false">IFERROR(VLOOKUP($A$1&amp;":"&amp;A729,'Finish order'!C:K,4,FALSE()),"")</f>
        <v/>
      </c>
      <c r="G729" s="21" t="str">
        <f aca="false" t="array" ref="G729:G729">IFERROR(SMALL(IF($D$2:$D1638=D729,$A$2:$A$911*1.001),1),"")</f>
        <v/>
      </c>
      <c r="H729" s="21" t="str">
        <f aca="false" t="array" ref="H729:H729">IFERROR(SMALL(IF($D$2:$D1638=D729,$A$2:$A$911*1.0001),2),"")</f>
        <v/>
      </c>
      <c r="I729" s="21" t="str">
        <f aca="false" t="array" ref="I729:I729">IFERROR(SMALL(IF($D$2:$D1638=D729,$A$2:$A$911*1.00001),3),"")</f>
        <v/>
      </c>
      <c r="J729" s="21" t="str">
        <f aca="false" t="array" ref="J729:J729">IFERROR(SMALL(IF($D$2:$D1638=D729,$A$2:$A$911*1.000001),4),"")</f>
        <v/>
      </c>
      <c r="K729" s="30" t="str">
        <f aca="false">IF(A729&lt;&gt;"", IF(COUNT(G729:J729)=4, SUM(G729:J729), "No"), "")</f>
        <v>No</v>
      </c>
      <c r="L729" s="30" t="str">
        <f aca="false">IF(A729&lt;&gt;"", IF(COUNT(G729:I729)=3, SUM(G729:I729), "No"), "")</f>
        <v>No</v>
      </c>
      <c r="M729" s="30" t="str">
        <f aca="false">IF(A729&lt;&gt;"", IF(COUNT(G729:H729)=2, SUM(G729:H729), "No"), "")</f>
        <v>No</v>
      </c>
      <c r="N729" s="30" t="str">
        <f aca="false">'Results 10 year vets'!$D729&amp;":"&amp;Table1[[#Headers],[Male]]</f>
        <v>:Male</v>
      </c>
      <c r="O729" s="31"/>
      <c r="P729" s="31"/>
      <c r="Q729" s="31"/>
      <c r="R729" s="31"/>
      <c r="S729" s="31"/>
      <c r="T729" s="31"/>
      <c r="U729" s="31"/>
      <c r="Z729" s="33"/>
      <c r="AA729" s="33"/>
      <c r="AB729" s="33"/>
      <c r="AC729" s="33"/>
      <c r="AD729" s="31"/>
      <c r="AE729" s="31"/>
      <c r="AF729" s="31"/>
      <c r="AG729" s="31"/>
      <c r="AH729" s="31"/>
      <c r="AI729" s="31"/>
      <c r="AJ729" s="31"/>
      <c r="AK729" s="31"/>
      <c r="AL729" s="31"/>
      <c r="AM729" s="31"/>
      <c r="AN729" s="31"/>
      <c r="AO729" s="31"/>
      <c r="AP729" s="31"/>
      <c r="AQ729" s="31"/>
      <c r="AR729" s="31"/>
      <c r="AS729" s="31"/>
      <c r="AT729" s="31"/>
      <c r="AU729" s="31"/>
      <c r="AV729" s="31"/>
      <c r="AW729" s="31"/>
      <c r="AX729" s="31"/>
      <c r="AY729" s="31"/>
      <c r="AZ729" s="31"/>
      <c r="BA729" s="31"/>
      <c r="BB729" s="31"/>
      <c r="BC729" s="31"/>
      <c r="BD729" s="31"/>
      <c r="BE729" s="31"/>
      <c r="BF729" s="31"/>
      <c r="BG729" s="31"/>
      <c r="BH729" s="31"/>
      <c r="BI729" s="31"/>
      <c r="BJ729" s="31"/>
      <c r="BK729" s="31"/>
      <c r="BL729" s="31"/>
      <c r="BM729" s="31"/>
      <c r="BN729" s="31"/>
      <c r="BO729" s="31"/>
      <c r="BP729" s="31"/>
      <c r="BQ729" s="31"/>
      <c r="BR729" s="31"/>
      <c r="BS729" s="31"/>
      <c r="BT729" s="31"/>
      <c r="BU729" s="31"/>
      <c r="BV729" s="31"/>
      <c r="BW729" s="31"/>
      <c r="BX729" s="31"/>
      <c r="BY729" s="31"/>
      <c r="BZ729" s="31"/>
      <c r="CA729" s="31"/>
      <c r="CB729" s="31"/>
      <c r="CC729" s="31"/>
      <c r="CD729" s="31"/>
      <c r="CE729" s="31"/>
      <c r="CF729" s="31"/>
      <c r="CG729" s="31"/>
      <c r="CH729" s="31"/>
      <c r="CI729" s="31"/>
      <c r="CJ729" s="31"/>
      <c r="CK729" s="31"/>
      <c r="CL729" s="31"/>
      <c r="CM729" s="31"/>
      <c r="CN729" s="31"/>
      <c r="CO729" s="31"/>
      <c r="CP729" s="31"/>
      <c r="CQ729" s="31"/>
      <c r="CR729" s="31"/>
      <c r="CS729" s="31"/>
      <c r="CT729" s="31"/>
      <c r="CU729" s="31"/>
      <c r="CV729" s="31"/>
      <c r="CW729" s="31"/>
      <c r="CX729" s="31"/>
      <c r="CY729" s="31"/>
      <c r="CZ729" s="31"/>
      <c r="DA729" s="31"/>
      <c r="DB729" s="31"/>
      <c r="DC729" s="31"/>
      <c r="DD729" s="31"/>
      <c r="DE729" s="31"/>
      <c r="DF729" s="31"/>
      <c r="DG729" s="31"/>
      <c r="DH729" s="31"/>
      <c r="DI729" s="31"/>
      <c r="DJ729" s="31"/>
      <c r="DK729" s="31"/>
      <c r="DL729" s="31"/>
      <c r="DM729" s="31"/>
      <c r="DN729" s="31"/>
      <c r="DO729" s="31"/>
      <c r="DP729" s="31"/>
      <c r="DQ729" s="31"/>
      <c r="DR729" s="31"/>
      <c r="DS729" s="31"/>
      <c r="DT729" s="31"/>
      <c r="DU729" s="31"/>
      <c r="DV729" s="31"/>
      <c r="DW729" s="31"/>
    </row>
    <row r="730" customFormat="false" ht="15.75" hidden="false" customHeight="true" outlineLevel="0" collapsed="false">
      <c r="A730" s="21" t="n">
        <v>729</v>
      </c>
      <c r="B730" s="21" t="str">
        <f aca="false">IFERROR(VLOOKUP($A$1&amp;":"&amp;A730,'Finish order'!C:K,6,FALSE()),"")</f>
        <v/>
      </c>
      <c r="C730" s="21" t="str">
        <f aca="false">IFERROR(VLOOKUP(A$1&amp;":"&amp;A730,'Finish order'!$C:$K,9,FALSE()),"")</f>
        <v/>
      </c>
      <c r="D730" s="21" t="str">
        <f aca="false">IFERROR(VLOOKUP(A$1&amp;":"&amp;A730,'Finish order'!$C:$K,7,FALSE()),"")</f>
        <v/>
      </c>
      <c r="E730" s="29" t="str">
        <f aca="false">IFERROR(VLOOKUP($A$1&amp;":"&amp;A730,'Finish order'!C:K,5,FALSE()),"")</f>
        <v/>
      </c>
      <c r="F730" s="21" t="str">
        <f aca="false">IFERROR(VLOOKUP($A$1&amp;":"&amp;A730,'Finish order'!C:K,4,FALSE()),"")</f>
        <v/>
      </c>
      <c r="G730" s="21" t="str">
        <f aca="false" t="array" ref="G730:G730">IFERROR(SMALL(IF($D$2:$D1639=D730,$A$2:$A$911*1.001),1),"")</f>
        <v/>
      </c>
      <c r="H730" s="21" t="str">
        <f aca="false" t="array" ref="H730:H730">IFERROR(SMALL(IF($D$2:$D1639=D730,$A$2:$A$911*1.0001),2),"")</f>
        <v/>
      </c>
      <c r="I730" s="21" t="str">
        <f aca="false" t="array" ref="I730:I730">IFERROR(SMALL(IF($D$2:$D1639=D730,$A$2:$A$911*1.00001),3),"")</f>
        <v/>
      </c>
      <c r="J730" s="21" t="str">
        <f aca="false" t="array" ref="J730:J730">IFERROR(SMALL(IF($D$2:$D1639=D730,$A$2:$A$911*1.000001),4),"")</f>
        <v/>
      </c>
      <c r="K730" s="30" t="str">
        <f aca="false">IF(A730&lt;&gt;"", IF(COUNT(G730:J730)=4, SUM(G730:J730), "No"), "")</f>
        <v>No</v>
      </c>
      <c r="L730" s="30" t="str">
        <f aca="false">IF(A730&lt;&gt;"", IF(COUNT(G730:I730)=3, SUM(G730:I730), "No"), "")</f>
        <v>No</v>
      </c>
      <c r="M730" s="30" t="str">
        <f aca="false">IF(A730&lt;&gt;"", IF(COUNT(G730:H730)=2, SUM(G730:H730), "No"), "")</f>
        <v>No</v>
      </c>
      <c r="N730" s="30" t="str">
        <f aca="false">'Results 10 year vets'!$D730&amp;":"&amp;Table1[[#Headers],[Male]]</f>
        <v>:Male</v>
      </c>
      <c r="O730" s="31"/>
      <c r="P730" s="31"/>
      <c r="Q730" s="31"/>
      <c r="R730" s="31"/>
      <c r="S730" s="31"/>
      <c r="T730" s="31"/>
      <c r="U730" s="31"/>
      <c r="Z730" s="33"/>
      <c r="AA730" s="33"/>
      <c r="AB730" s="33"/>
      <c r="AC730" s="33"/>
      <c r="AD730" s="31"/>
      <c r="AE730" s="31"/>
      <c r="AF730" s="31"/>
      <c r="AG730" s="31"/>
      <c r="AH730" s="31"/>
      <c r="AI730" s="31"/>
      <c r="AJ730" s="31"/>
      <c r="AK730" s="31"/>
      <c r="AL730" s="31"/>
      <c r="AM730" s="31"/>
      <c r="AN730" s="31"/>
      <c r="AO730" s="31"/>
      <c r="AP730" s="31"/>
      <c r="AQ730" s="31"/>
      <c r="AR730" s="31"/>
      <c r="AS730" s="31"/>
      <c r="AT730" s="31"/>
      <c r="AU730" s="31"/>
      <c r="AV730" s="31"/>
      <c r="AW730" s="31"/>
      <c r="AX730" s="31"/>
      <c r="AY730" s="31"/>
      <c r="AZ730" s="31"/>
      <c r="BA730" s="31"/>
      <c r="BB730" s="31"/>
      <c r="BC730" s="31"/>
      <c r="BD730" s="31"/>
      <c r="BE730" s="31"/>
      <c r="BF730" s="31"/>
      <c r="BG730" s="31"/>
      <c r="BH730" s="31"/>
      <c r="BI730" s="31"/>
      <c r="BJ730" s="31"/>
      <c r="BK730" s="31"/>
      <c r="BL730" s="31"/>
      <c r="BM730" s="31"/>
      <c r="BN730" s="31"/>
      <c r="BO730" s="31"/>
      <c r="BP730" s="31"/>
      <c r="BQ730" s="31"/>
      <c r="BR730" s="31"/>
      <c r="BS730" s="31"/>
      <c r="BT730" s="31"/>
      <c r="BU730" s="31"/>
      <c r="BV730" s="31"/>
      <c r="BW730" s="31"/>
      <c r="BX730" s="31"/>
      <c r="BY730" s="31"/>
      <c r="BZ730" s="31"/>
      <c r="CA730" s="31"/>
      <c r="CB730" s="31"/>
      <c r="CC730" s="31"/>
      <c r="CD730" s="31"/>
      <c r="CE730" s="31"/>
      <c r="CF730" s="31"/>
      <c r="CG730" s="31"/>
      <c r="CH730" s="31"/>
      <c r="CI730" s="31"/>
      <c r="CJ730" s="31"/>
      <c r="CK730" s="31"/>
      <c r="CL730" s="31"/>
      <c r="CM730" s="31"/>
      <c r="CN730" s="31"/>
      <c r="CO730" s="31"/>
      <c r="CP730" s="31"/>
      <c r="CQ730" s="31"/>
      <c r="CR730" s="31"/>
      <c r="CS730" s="31"/>
      <c r="CT730" s="31"/>
      <c r="CU730" s="31"/>
      <c r="CV730" s="31"/>
      <c r="CW730" s="31"/>
      <c r="CX730" s="31"/>
      <c r="CY730" s="31"/>
      <c r="CZ730" s="31"/>
      <c r="DA730" s="31"/>
      <c r="DB730" s="31"/>
      <c r="DC730" s="31"/>
      <c r="DD730" s="31"/>
      <c r="DE730" s="31"/>
      <c r="DF730" s="31"/>
      <c r="DG730" s="31"/>
      <c r="DH730" s="31"/>
      <c r="DI730" s="31"/>
      <c r="DJ730" s="31"/>
      <c r="DK730" s="31"/>
      <c r="DL730" s="31"/>
      <c r="DM730" s="31"/>
      <c r="DN730" s="31"/>
      <c r="DO730" s="31"/>
      <c r="DP730" s="31"/>
      <c r="DQ730" s="31"/>
      <c r="DR730" s="31"/>
      <c r="DS730" s="31"/>
      <c r="DT730" s="31"/>
      <c r="DU730" s="31"/>
      <c r="DV730" s="31"/>
      <c r="DW730" s="31"/>
    </row>
    <row r="731" customFormat="false" ht="15.75" hidden="false" customHeight="true" outlineLevel="0" collapsed="false">
      <c r="A731" s="21" t="n">
        <v>730</v>
      </c>
      <c r="B731" s="21" t="str">
        <f aca="false">IFERROR(VLOOKUP($A$1&amp;":"&amp;A731,'Finish order'!C:K,6,FALSE()),"")</f>
        <v/>
      </c>
      <c r="C731" s="21" t="str">
        <f aca="false">IFERROR(VLOOKUP(A$1&amp;":"&amp;A731,'Finish order'!$C:$K,9,FALSE()),"")</f>
        <v/>
      </c>
      <c r="D731" s="21" t="str">
        <f aca="false">IFERROR(VLOOKUP(A$1&amp;":"&amp;A731,'Finish order'!$C:$K,7,FALSE()),"")</f>
        <v/>
      </c>
      <c r="E731" s="29" t="str">
        <f aca="false">IFERROR(VLOOKUP($A$1&amp;":"&amp;A731,'Finish order'!C:K,5,FALSE()),"")</f>
        <v/>
      </c>
      <c r="F731" s="21" t="str">
        <f aca="false">IFERROR(VLOOKUP($A$1&amp;":"&amp;A731,'Finish order'!C:K,4,FALSE()),"")</f>
        <v/>
      </c>
      <c r="G731" s="21" t="str">
        <f aca="false" t="array" ref="G731:G731">IFERROR(SMALL(IF($D$2:$D1640=D731,$A$2:$A$911*1.001),1),"")</f>
        <v/>
      </c>
      <c r="H731" s="21" t="str">
        <f aca="false" t="array" ref="H731:H731">IFERROR(SMALL(IF($D$2:$D1640=D731,$A$2:$A$911*1.0001),2),"")</f>
        <v/>
      </c>
      <c r="I731" s="21" t="str">
        <f aca="false" t="array" ref="I731:I731">IFERROR(SMALL(IF($D$2:$D1640=D731,$A$2:$A$911*1.00001),3),"")</f>
        <v/>
      </c>
      <c r="J731" s="21" t="str">
        <f aca="false" t="array" ref="J731:J731">IFERROR(SMALL(IF($D$2:$D1640=D731,$A$2:$A$911*1.000001),4),"")</f>
        <v/>
      </c>
      <c r="K731" s="30" t="str">
        <f aca="false">IF(A731&lt;&gt;"", IF(COUNT(G731:J731)=4, SUM(G731:J731), "No"), "")</f>
        <v>No</v>
      </c>
      <c r="L731" s="30" t="str">
        <f aca="false">IF(A731&lt;&gt;"", IF(COUNT(G731:I731)=3, SUM(G731:I731), "No"), "")</f>
        <v>No</v>
      </c>
      <c r="M731" s="30" t="str">
        <f aca="false">IF(A731&lt;&gt;"", IF(COUNT(G731:H731)=2, SUM(G731:H731), "No"), "")</f>
        <v>No</v>
      </c>
      <c r="N731" s="30" t="str">
        <f aca="false">'Results 10 year vets'!$D731&amp;":"&amp;Table1[[#Headers],[Male]]</f>
        <v>:Male</v>
      </c>
      <c r="O731" s="31"/>
      <c r="P731" s="31"/>
      <c r="Q731" s="31"/>
      <c r="R731" s="31"/>
      <c r="S731" s="31"/>
      <c r="T731" s="31"/>
      <c r="U731" s="31"/>
      <c r="Z731" s="33"/>
      <c r="AA731" s="33"/>
      <c r="AB731" s="33"/>
      <c r="AC731" s="33"/>
      <c r="AD731" s="31"/>
      <c r="AE731" s="31"/>
      <c r="AF731" s="31"/>
      <c r="AG731" s="31"/>
      <c r="AH731" s="31"/>
      <c r="AI731" s="31"/>
      <c r="AJ731" s="31"/>
      <c r="AK731" s="31"/>
      <c r="AL731" s="31"/>
      <c r="AM731" s="31"/>
      <c r="AN731" s="31"/>
      <c r="AO731" s="31"/>
      <c r="AP731" s="31"/>
      <c r="AQ731" s="31"/>
      <c r="AR731" s="31"/>
      <c r="AS731" s="31"/>
      <c r="AT731" s="31"/>
      <c r="AU731" s="31"/>
      <c r="AV731" s="31"/>
      <c r="AW731" s="31"/>
      <c r="AX731" s="31"/>
      <c r="AY731" s="31"/>
      <c r="AZ731" s="31"/>
      <c r="BA731" s="31"/>
      <c r="BB731" s="31"/>
      <c r="BC731" s="31"/>
      <c r="BD731" s="31"/>
      <c r="BE731" s="31"/>
      <c r="BF731" s="31"/>
      <c r="BG731" s="31"/>
      <c r="BH731" s="31"/>
      <c r="BI731" s="31"/>
      <c r="BJ731" s="31"/>
      <c r="BK731" s="31"/>
      <c r="BL731" s="31"/>
      <c r="BM731" s="31"/>
      <c r="BN731" s="31"/>
      <c r="BO731" s="31"/>
      <c r="BP731" s="31"/>
      <c r="BQ731" s="31"/>
      <c r="BR731" s="31"/>
      <c r="BS731" s="31"/>
      <c r="BT731" s="31"/>
      <c r="BU731" s="31"/>
      <c r="BV731" s="31"/>
      <c r="BW731" s="31"/>
      <c r="BX731" s="31"/>
      <c r="BY731" s="31"/>
      <c r="BZ731" s="31"/>
      <c r="CA731" s="31"/>
      <c r="CB731" s="31"/>
      <c r="CC731" s="31"/>
      <c r="CD731" s="31"/>
      <c r="CE731" s="31"/>
      <c r="CF731" s="31"/>
      <c r="CG731" s="31"/>
      <c r="CH731" s="31"/>
      <c r="CI731" s="31"/>
      <c r="CJ731" s="31"/>
      <c r="CK731" s="31"/>
      <c r="CL731" s="31"/>
      <c r="CM731" s="31"/>
      <c r="CN731" s="31"/>
      <c r="CO731" s="31"/>
      <c r="CP731" s="31"/>
      <c r="CQ731" s="31"/>
      <c r="CR731" s="31"/>
      <c r="CS731" s="31"/>
      <c r="CT731" s="31"/>
      <c r="CU731" s="31"/>
      <c r="CV731" s="31"/>
      <c r="CW731" s="31"/>
      <c r="CX731" s="31"/>
      <c r="CY731" s="31"/>
      <c r="CZ731" s="31"/>
      <c r="DA731" s="31"/>
      <c r="DB731" s="31"/>
      <c r="DC731" s="31"/>
      <c r="DD731" s="31"/>
      <c r="DE731" s="31"/>
      <c r="DF731" s="31"/>
      <c r="DG731" s="31"/>
      <c r="DH731" s="31"/>
      <c r="DI731" s="31"/>
      <c r="DJ731" s="31"/>
      <c r="DK731" s="31"/>
      <c r="DL731" s="31"/>
      <c r="DM731" s="31"/>
      <c r="DN731" s="31"/>
      <c r="DO731" s="31"/>
      <c r="DP731" s="31"/>
      <c r="DQ731" s="31"/>
      <c r="DR731" s="31"/>
      <c r="DS731" s="31"/>
      <c r="DT731" s="31"/>
      <c r="DU731" s="31"/>
      <c r="DV731" s="31"/>
      <c r="DW731" s="31"/>
    </row>
    <row r="732" customFormat="false" ht="15.75" hidden="false" customHeight="true" outlineLevel="0" collapsed="false">
      <c r="A732" s="21" t="n">
        <v>731</v>
      </c>
      <c r="B732" s="21" t="str">
        <f aca="false">IFERROR(VLOOKUP($A$1&amp;":"&amp;A732,'Finish order'!C:K,6,FALSE()),"")</f>
        <v/>
      </c>
      <c r="C732" s="21" t="str">
        <f aca="false">IFERROR(VLOOKUP(A$1&amp;":"&amp;A732,'Finish order'!$C:$K,9,FALSE()),"")</f>
        <v/>
      </c>
      <c r="D732" s="21" t="str">
        <f aca="false">IFERROR(VLOOKUP(A$1&amp;":"&amp;A732,'Finish order'!$C:$K,7,FALSE()),"")</f>
        <v/>
      </c>
      <c r="E732" s="29" t="str">
        <f aca="false">IFERROR(VLOOKUP($A$1&amp;":"&amp;A732,'Finish order'!C:K,5,FALSE()),"")</f>
        <v/>
      </c>
      <c r="F732" s="21" t="str">
        <f aca="false">IFERROR(VLOOKUP($A$1&amp;":"&amp;A732,'Finish order'!C:K,4,FALSE()),"")</f>
        <v/>
      </c>
      <c r="G732" s="21" t="str">
        <f aca="false" t="array" ref="G732:G732">IFERROR(SMALL(IF($D$2:$D1641=D732,$A$2:$A$911*1.001),1),"")</f>
        <v/>
      </c>
      <c r="H732" s="21" t="str">
        <f aca="false" t="array" ref="H732:H732">IFERROR(SMALL(IF($D$2:$D1641=D732,$A$2:$A$911*1.0001),2),"")</f>
        <v/>
      </c>
      <c r="I732" s="21" t="str">
        <f aca="false" t="array" ref="I732:I732">IFERROR(SMALL(IF($D$2:$D1641=D732,$A$2:$A$911*1.00001),3),"")</f>
        <v/>
      </c>
      <c r="J732" s="21" t="str">
        <f aca="false" t="array" ref="J732:J732">IFERROR(SMALL(IF($D$2:$D1641=D732,$A$2:$A$911*1.000001),4),"")</f>
        <v/>
      </c>
      <c r="K732" s="30" t="str">
        <f aca="false">IF(A732&lt;&gt;"", IF(COUNT(G732:J732)=4, SUM(G732:J732), "No"), "")</f>
        <v>No</v>
      </c>
      <c r="L732" s="30" t="str">
        <f aca="false">IF(A732&lt;&gt;"", IF(COUNT(G732:I732)=3, SUM(G732:I732), "No"), "")</f>
        <v>No</v>
      </c>
      <c r="M732" s="30" t="str">
        <f aca="false">IF(A732&lt;&gt;"", IF(COUNT(G732:H732)=2, SUM(G732:H732), "No"), "")</f>
        <v>No</v>
      </c>
      <c r="N732" s="30" t="str">
        <f aca="false">'Results 10 year vets'!$D732&amp;":"&amp;Table1[[#Headers],[Male]]</f>
        <v>:Male</v>
      </c>
      <c r="O732" s="31"/>
      <c r="P732" s="31"/>
      <c r="Q732" s="31"/>
      <c r="R732" s="31"/>
      <c r="S732" s="31"/>
      <c r="T732" s="31"/>
      <c r="U732" s="31"/>
      <c r="Z732" s="33"/>
      <c r="AA732" s="33"/>
      <c r="AB732" s="33"/>
      <c r="AC732" s="33"/>
      <c r="AD732" s="31"/>
      <c r="AE732" s="31"/>
      <c r="AF732" s="31"/>
      <c r="AG732" s="31"/>
      <c r="AH732" s="31"/>
      <c r="AI732" s="31"/>
      <c r="AJ732" s="31"/>
      <c r="AK732" s="31"/>
      <c r="AL732" s="31"/>
      <c r="AM732" s="31"/>
      <c r="AN732" s="31"/>
      <c r="AO732" s="31"/>
      <c r="AP732" s="31"/>
      <c r="AQ732" s="31"/>
      <c r="AR732" s="31"/>
      <c r="AS732" s="31"/>
      <c r="AT732" s="31"/>
      <c r="AU732" s="31"/>
      <c r="AV732" s="31"/>
      <c r="AW732" s="31"/>
      <c r="AX732" s="31"/>
      <c r="AY732" s="31"/>
      <c r="AZ732" s="31"/>
      <c r="BA732" s="31"/>
      <c r="BB732" s="31"/>
      <c r="BC732" s="31"/>
      <c r="BD732" s="31"/>
      <c r="BE732" s="31"/>
      <c r="BF732" s="31"/>
      <c r="BG732" s="31"/>
      <c r="BH732" s="31"/>
      <c r="BI732" s="31"/>
      <c r="BJ732" s="31"/>
      <c r="BK732" s="31"/>
      <c r="BL732" s="31"/>
      <c r="BM732" s="31"/>
      <c r="BN732" s="31"/>
      <c r="BO732" s="31"/>
      <c r="BP732" s="31"/>
      <c r="BQ732" s="31"/>
      <c r="BR732" s="31"/>
      <c r="BS732" s="31"/>
      <c r="BT732" s="31"/>
      <c r="BU732" s="31"/>
      <c r="BV732" s="31"/>
      <c r="BW732" s="31"/>
      <c r="BX732" s="31"/>
      <c r="BY732" s="31"/>
      <c r="BZ732" s="31"/>
      <c r="CA732" s="31"/>
      <c r="CB732" s="31"/>
      <c r="CC732" s="31"/>
      <c r="CD732" s="31"/>
      <c r="CE732" s="31"/>
      <c r="CF732" s="31"/>
      <c r="CG732" s="31"/>
      <c r="CH732" s="31"/>
      <c r="CI732" s="31"/>
      <c r="CJ732" s="31"/>
      <c r="CK732" s="31"/>
      <c r="CL732" s="31"/>
      <c r="CM732" s="31"/>
      <c r="CN732" s="31"/>
      <c r="CO732" s="31"/>
      <c r="CP732" s="31"/>
      <c r="CQ732" s="31"/>
      <c r="CR732" s="31"/>
      <c r="CS732" s="31"/>
      <c r="CT732" s="31"/>
      <c r="CU732" s="31"/>
      <c r="CV732" s="31"/>
      <c r="CW732" s="31"/>
      <c r="CX732" s="31"/>
      <c r="CY732" s="31"/>
      <c r="CZ732" s="31"/>
      <c r="DA732" s="31"/>
      <c r="DB732" s="31"/>
      <c r="DC732" s="31"/>
      <c r="DD732" s="31"/>
      <c r="DE732" s="31"/>
      <c r="DF732" s="31"/>
      <c r="DG732" s="31"/>
      <c r="DH732" s="31"/>
      <c r="DI732" s="31"/>
      <c r="DJ732" s="31"/>
      <c r="DK732" s="31"/>
      <c r="DL732" s="31"/>
      <c r="DM732" s="31"/>
      <c r="DN732" s="31"/>
      <c r="DO732" s="31"/>
      <c r="DP732" s="31"/>
      <c r="DQ732" s="31"/>
      <c r="DR732" s="31"/>
      <c r="DS732" s="31"/>
      <c r="DT732" s="31"/>
      <c r="DU732" s="31"/>
      <c r="DV732" s="31"/>
      <c r="DW732" s="31"/>
    </row>
    <row r="733" customFormat="false" ht="15.75" hidden="false" customHeight="true" outlineLevel="0" collapsed="false">
      <c r="A733" s="21" t="n">
        <v>732</v>
      </c>
      <c r="B733" s="21" t="str">
        <f aca="false">IFERROR(VLOOKUP($A$1&amp;":"&amp;A733,'Finish order'!C:K,6,FALSE()),"")</f>
        <v/>
      </c>
      <c r="C733" s="21" t="str">
        <f aca="false">IFERROR(VLOOKUP(A$1&amp;":"&amp;A733,'Finish order'!$C:$K,9,FALSE()),"")</f>
        <v/>
      </c>
      <c r="D733" s="21" t="str">
        <f aca="false">IFERROR(VLOOKUP(A$1&amp;":"&amp;A733,'Finish order'!$C:$K,7,FALSE()),"")</f>
        <v/>
      </c>
      <c r="E733" s="29" t="str">
        <f aca="false">IFERROR(VLOOKUP($A$1&amp;":"&amp;A733,'Finish order'!C:K,5,FALSE()),"")</f>
        <v/>
      </c>
      <c r="F733" s="21" t="str">
        <f aca="false">IFERROR(VLOOKUP($A$1&amp;":"&amp;A733,'Finish order'!C:K,4,FALSE()),"")</f>
        <v/>
      </c>
      <c r="G733" s="21" t="str">
        <f aca="false" t="array" ref="G733:G733">IFERROR(SMALL(IF($D$2:$D1642=D733,$A$2:$A$911*1.001),1),"")</f>
        <v/>
      </c>
      <c r="H733" s="21" t="str">
        <f aca="false" t="array" ref="H733:H733">IFERROR(SMALL(IF($D$2:$D1642=D733,$A$2:$A$911*1.0001),2),"")</f>
        <v/>
      </c>
      <c r="I733" s="21" t="str">
        <f aca="false" t="array" ref="I733:I733">IFERROR(SMALL(IF($D$2:$D1642=D733,$A$2:$A$911*1.00001),3),"")</f>
        <v/>
      </c>
      <c r="J733" s="21" t="str">
        <f aca="false" t="array" ref="J733:J733">IFERROR(SMALL(IF($D$2:$D1642=D733,$A$2:$A$911*1.000001),4),"")</f>
        <v/>
      </c>
      <c r="K733" s="30" t="str">
        <f aca="false">IF(A733&lt;&gt;"", IF(COUNT(G733:J733)=4, SUM(G733:J733), "No"), "")</f>
        <v>No</v>
      </c>
      <c r="L733" s="30" t="str">
        <f aca="false">IF(A733&lt;&gt;"", IF(COUNT(G733:I733)=3, SUM(G733:I733), "No"), "")</f>
        <v>No</v>
      </c>
      <c r="M733" s="30" t="str">
        <f aca="false">IF(A733&lt;&gt;"", IF(COUNT(G733:H733)=2, SUM(G733:H733), "No"), "")</f>
        <v>No</v>
      </c>
      <c r="N733" s="30" t="str">
        <f aca="false">'Results 10 year vets'!$D733&amp;":"&amp;Table1[[#Headers],[Male]]</f>
        <v>:Male</v>
      </c>
      <c r="O733" s="31"/>
      <c r="P733" s="31"/>
      <c r="Q733" s="31"/>
      <c r="R733" s="31"/>
      <c r="S733" s="31"/>
      <c r="T733" s="31"/>
      <c r="U733" s="31"/>
      <c r="Z733" s="33"/>
      <c r="AA733" s="33"/>
      <c r="AB733" s="33"/>
      <c r="AC733" s="33"/>
      <c r="AD733" s="31"/>
      <c r="AE733" s="31"/>
      <c r="AF733" s="31"/>
      <c r="AG733" s="31"/>
      <c r="AH733" s="31"/>
      <c r="AI733" s="31"/>
      <c r="AJ733" s="31"/>
      <c r="AK733" s="31"/>
      <c r="AL733" s="31"/>
      <c r="AM733" s="31"/>
      <c r="AN733" s="31"/>
      <c r="AO733" s="31"/>
      <c r="AP733" s="31"/>
      <c r="AQ733" s="31"/>
      <c r="AR733" s="31"/>
      <c r="AS733" s="31"/>
      <c r="AT733" s="31"/>
      <c r="AU733" s="31"/>
      <c r="AV733" s="31"/>
      <c r="AW733" s="31"/>
      <c r="AX733" s="31"/>
      <c r="AY733" s="31"/>
      <c r="AZ733" s="31"/>
      <c r="BA733" s="31"/>
      <c r="BB733" s="31"/>
      <c r="BC733" s="31"/>
      <c r="BD733" s="31"/>
      <c r="BE733" s="31"/>
      <c r="BF733" s="31"/>
      <c r="BG733" s="31"/>
      <c r="BH733" s="31"/>
      <c r="BI733" s="31"/>
      <c r="BJ733" s="31"/>
      <c r="BK733" s="31"/>
      <c r="BL733" s="31"/>
      <c r="BM733" s="31"/>
      <c r="BN733" s="31"/>
      <c r="BO733" s="31"/>
      <c r="BP733" s="31"/>
      <c r="BQ733" s="31"/>
      <c r="BR733" s="31"/>
      <c r="BS733" s="31"/>
      <c r="BT733" s="31"/>
      <c r="BU733" s="31"/>
      <c r="BV733" s="31"/>
      <c r="BW733" s="31"/>
      <c r="BX733" s="31"/>
      <c r="BY733" s="31"/>
      <c r="BZ733" s="31"/>
      <c r="CA733" s="31"/>
      <c r="CB733" s="31"/>
      <c r="CC733" s="31"/>
      <c r="CD733" s="31"/>
      <c r="CE733" s="31"/>
      <c r="CF733" s="31"/>
      <c r="CG733" s="31"/>
      <c r="CH733" s="31"/>
      <c r="CI733" s="31"/>
      <c r="CJ733" s="31"/>
      <c r="CK733" s="31"/>
      <c r="CL733" s="31"/>
      <c r="CM733" s="31"/>
      <c r="CN733" s="31"/>
      <c r="CO733" s="31"/>
      <c r="CP733" s="31"/>
      <c r="CQ733" s="31"/>
      <c r="CR733" s="31"/>
      <c r="CS733" s="31"/>
      <c r="CT733" s="31"/>
      <c r="CU733" s="31"/>
      <c r="CV733" s="31"/>
      <c r="CW733" s="31"/>
      <c r="CX733" s="31"/>
      <c r="CY733" s="31"/>
      <c r="CZ733" s="31"/>
      <c r="DA733" s="31"/>
      <c r="DB733" s="31"/>
      <c r="DC733" s="31"/>
      <c r="DD733" s="31"/>
      <c r="DE733" s="31"/>
      <c r="DF733" s="31"/>
      <c r="DG733" s="31"/>
      <c r="DH733" s="31"/>
      <c r="DI733" s="31"/>
      <c r="DJ733" s="31"/>
      <c r="DK733" s="31"/>
      <c r="DL733" s="31"/>
      <c r="DM733" s="31"/>
      <c r="DN733" s="31"/>
      <c r="DO733" s="31"/>
      <c r="DP733" s="31"/>
      <c r="DQ733" s="31"/>
      <c r="DR733" s="31"/>
      <c r="DS733" s="31"/>
      <c r="DT733" s="31"/>
      <c r="DU733" s="31"/>
      <c r="DV733" s="31"/>
      <c r="DW733" s="31"/>
    </row>
    <row r="734" customFormat="false" ht="15.75" hidden="false" customHeight="true" outlineLevel="0" collapsed="false">
      <c r="A734" s="21" t="n">
        <v>733</v>
      </c>
      <c r="B734" s="21" t="str">
        <f aca="false">IFERROR(VLOOKUP($A$1&amp;":"&amp;A734,'Finish order'!C:K,6,FALSE()),"")</f>
        <v/>
      </c>
      <c r="C734" s="21" t="str">
        <f aca="false">IFERROR(VLOOKUP(A$1&amp;":"&amp;A734,'Finish order'!$C:$K,9,FALSE()),"")</f>
        <v/>
      </c>
      <c r="D734" s="21" t="str">
        <f aca="false">IFERROR(VLOOKUP(A$1&amp;":"&amp;A734,'Finish order'!$C:$K,7,FALSE()),"")</f>
        <v/>
      </c>
      <c r="E734" s="29" t="str">
        <f aca="false">IFERROR(VLOOKUP($A$1&amp;":"&amp;A734,'Finish order'!C:K,5,FALSE()),"")</f>
        <v/>
      </c>
      <c r="F734" s="21" t="str">
        <f aca="false">IFERROR(VLOOKUP($A$1&amp;":"&amp;A734,'Finish order'!C:K,4,FALSE()),"")</f>
        <v/>
      </c>
      <c r="G734" s="21" t="str">
        <f aca="false" t="array" ref="G734:G734">IFERROR(SMALL(IF($D$2:$D1643=D734,$A$2:$A$911*1.001),1),"")</f>
        <v/>
      </c>
      <c r="H734" s="21" t="str">
        <f aca="false" t="array" ref="H734:H734">IFERROR(SMALL(IF($D$2:$D1643=D734,$A$2:$A$911*1.0001),2),"")</f>
        <v/>
      </c>
      <c r="I734" s="21" t="str">
        <f aca="false" t="array" ref="I734:I734">IFERROR(SMALL(IF($D$2:$D1643=D734,$A$2:$A$911*1.00001),3),"")</f>
        <v/>
      </c>
      <c r="J734" s="21" t="str">
        <f aca="false" t="array" ref="J734:J734">IFERROR(SMALL(IF($D$2:$D1643=D734,$A$2:$A$911*1.000001),4),"")</f>
        <v/>
      </c>
      <c r="K734" s="30" t="str">
        <f aca="false">IF(A734&lt;&gt;"", IF(COUNT(G734:J734)=4, SUM(G734:J734), "No"), "")</f>
        <v>No</v>
      </c>
      <c r="L734" s="30" t="str">
        <f aca="false">IF(A734&lt;&gt;"", IF(COUNT(G734:I734)=3, SUM(G734:I734), "No"), "")</f>
        <v>No</v>
      </c>
      <c r="M734" s="30" t="str">
        <f aca="false">IF(A734&lt;&gt;"", IF(COUNT(G734:H734)=2, SUM(G734:H734), "No"), "")</f>
        <v>No</v>
      </c>
      <c r="N734" s="30" t="str">
        <f aca="false">'Results 10 year vets'!$D734&amp;":"&amp;Table1[[#Headers],[Male]]</f>
        <v>:Male</v>
      </c>
      <c r="O734" s="31"/>
      <c r="P734" s="31"/>
      <c r="Q734" s="31"/>
      <c r="R734" s="31"/>
      <c r="S734" s="31"/>
      <c r="T734" s="31"/>
      <c r="U734" s="31"/>
      <c r="Z734" s="33"/>
      <c r="AA734" s="33"/>
      <c r="AB734" s="33"/>
      <c r="AC734" s="33"/>
      <c r="AD734" s="31"/>
      <c r="AE734" s="31"/>
      <c r="AF734" s="31"/>
      <c r="AG734" s="31"/>
      <c r="AH734" s="31"/>
      <c r="AI734" s="31"/>
      <c r="AJ734" s="31"/>
      <c r="AK734" s="31"/>
      <c r="AL734" s="31"/>
      <c r="AM734" s="31"/>
      <c r="AN734" s="31"/>
      <c r="AO734" s="31"/>
      <c r="AP734" s="31"/>
      <c r="AQ734" s="31"/>
      <c r="AR734" s="31"/>
      <c r="AS734" s="31"/>
      <c r="AT734" s="31"/>
      <c r="AU734" s="31"/>
      <c r="AV734" s="31"/>
      <c r="AW734" s="31"/>
      <c r="AX734" s="31"/>
      <c r="AY734" s="31"/>
      <c r="AZ734" s="31"/>
      <c r="BA734" s="31"/>
      <c r="BB734" s="31"/>
      <c r="BC734" s="31"/>
      <c r="BD734" s="31"/>
      <c r="BE734" s="31"/>
      <c r="BF734" s="31"/>
      <c r="BG734" s="31"/>
      <c r="BH734" s="31"/>
      <c r="BI734" s="31"/>
      <c r="BJ734" s="31"/>
      <c r="BK734" s="31"/>
      <c r="BL734" s="31"/>
      <c r="BM734" s="31"/>
      <c r="BN734" s="31"/>
      <c r="BO734" s="31"/>
      <c r="BP734" s="31"/>
      <c r="BQ734" s="31"/>
      <c r="BR734" s="31"/>
      <c r="BS734" s="31"/>
      <c r="BT734" s="31"/>
      <c r="BU734" s="31"/>
      <c r="BV734" s="31"/>
      <c r="BW734" s="31"/>
      <c r="BX734" s="31"/>
      <c r="BY734" s="31"/>
      <c r="BZ734" s="31"/>
      <c r="CA734" s="31"/>
      <c r="CB734" s="31"/>
      <c r="CC734" s="31"/>
      <c r="CD734" s="31"/>
      <c r="CE734" s="31"/>
      <c r="CF734" s="31"/>
      <c r="CG734" s="31"/>
      <c r="CH734" s="31"/>
      <c r="CI734" s="31"/>
      <c r="CJ734" s="31"/>
      <c r="CK734" s="31"/>
      <c r="CL734" s="31"/>
      <c r="CM734" s="31"/>
      <c r="CN734" s="31"/>
      <c r="CO734" s="31"/>
      <c r="CP734" s="31"/>
      <c r="CQ734" s="31"/>
      <c r="CR734" s="31"/>
      <c r="CS734" s="31"/>
      <c r="CT734" s="31"/>
      <c r="CU734" s="31"/>
      <c r="CV734" s="31"/>
      <c r="CW734" s="31"/>
      <c r="CX734" s="31"/>
      <c r="CY734" s="31"/>
      <c r="CZ734" s="31"/>
      <c r="DA734" s="31"/>
      <c r="DB734" s="31"/>
      <c r="DC734" s="31"/>
      <c r="DD734" s="31"/>
      <c r="DE734" s="31"/>
      <c r="DF734" s="31"/>
      <c r="DG734" s="31"/>
      <c r="DH734" s="31"/>
      <c r="DI734" s="31"/>
      <c r="DJ734" s="31"/>
      <c r="DK734" s="31"/>
      <c r="DL734" s="31"/>
      <c r="DM734" s="31"/>
      <c r="DN734" s="31"/>
      <c r="DO734" s="31"/>
      <c r="DP734" s="31"/>
      <c r="DQ734" s="31"/>
      <c r="DR734" s="31"/>
      <c r="DS734" s="31"/>
      <c r="DT734" s="31"/>
      <c r="DU734" s="31"/>
      <c r="DV734" s="31"/>
      <c r="DW734" s="31"/>
    </row>
    <row r="735" customFormat="false" ht="15.75" hidden="false" customHeight="true" outlineLevel="0" collapsed="false">
      <c r="A735" s="21" t="n">
        <v>734</v>
      </c>
      <c r="B735" s="21" t="str">
        <f aca="false">IFERROR(VLOOKUP($A$1&amp;":"&amp;A735,'Finish order'!C:K,6,FALSE()),"")</f>
        <v/>
      </c>
      <c r="C735" s="21" t="str">
        <f aca="false">IFERROR(VLOOKUP(A$1&amp;":"&amp;A735,'Finish order'!$C:$K,9,FALSE()),"")</f>
        <v/>
      </c>
      <c r="D735" s="21" t="str">
        <f aca="false">IFERROR(VLOOKUP(A$1&amp;":"&amp;A735,'Finish order'!$C:$K,7,FALSE()),"")</f>
        <v/>
      </c>
      <c r="E735" s="29" t="str">
        <f aca="false">IFERROR(VLOOKUP($A$1&amp;":"&amp;A735,'Finish order'!C:K,5,FALSE()),"")</f>
        <v/>
      </c>
      <c r="F735" s="21" t="str">
        <f aca="false">IFERROR(VLOOKUP($A$1&amp;":"&amp;A735,'Finish order'!C:K,4,FALSE()),"")</f>
        <v/>
      </c>
      <c r="G735" s="21" t="str">
        <f aca="false" t="array" ref="G735:G735">IFERROR(SMALL(IF($D$2:$D1644=D735,$A$2:$A$911*1.001),1),"")</f>
        <v/>
      </c>
      <c r="H735" s="21" t="str">
        <f aca="false" t="array" ref="H735:H735">IFERROR(SMALL(IF($D$2:$D1644=D735,$A$2:$A$911*1.0001),2),"")</f>
        <v/>
      </c>
      <c r="I735" s="21" t="str">
        <f aca="false" t="array" ref="I735:I735">IFERROR(SMALL(IF($D$2:$D1644=D735,$A$2:$A$911*1.00001),3),"")</f>
        <v/>
      </c>
      <c r="J735" s="21" t="str">
        <f aca="false" t="array" ref="J735:J735">IFERROR(SMALL(IF($D$2:$D1644=D735,$A$2:$A$911*1.000001),4),"")</f>
        <v/>
      </c>
      <c r="K735" s="30" t="str">
        <f aca="false">IF(A735&lt;&gt;"", IF(COUNT(G735:J735)=4, SUM(G735:J735), "No"), "")</f>
        <v>No</v>
      </c>
      <c r="L735" s="30" t="str">
        <f aca="false">IF(A735&lt;&gt;"", IF(COUNT(G735:I735)=3, SUM(G735:I735), "No"), "")</f>
        <v>No</v>
      </c>
      <c r="M735" s="30" t="str">
        <f aca="false">IF(A735&lt;&gt;"", IF(COUNT(G735:H735)=2, SUM(G735:H735), "No"), "")</f>
        <v>No</v>
      </c>
      <c r="N735" s="30" t="str">
        <f aca="false">'Results 10 year vets'!$D735&amp;":"&amp;Table1[[#Headers],[Male]]</f>
        <v>:Male</v>
      </c>
      <c r="O735" s="31"/>
      <c r="P735" s="31"/>
      <c r="Q735" s="31"/>
      <c r="R735" s="31"/>
      <c r="S735" s="31"/>
      <c r="T735" s="31"/>
      <c r="U735" s="31"/>
      <c r="Z735" s="33"/>
      <c r="AA735" s="33"/>
      <c r="AB735" s="33"/>
      <c r="AC735" s="33"/>
      <c r="AD735" s="31"/>
      <c r="AE735" s="31"/>
      <c r="AF735" s="31"/>
      <c r="AG735" s="31"/>
      <c r="AH735" s="31"/>
      <c r="AI735" s="31"/>
      <c r="AJ735" s="31"/>
      <c r="AK735" s="31"/>
      <c r="AL735" s="31"/>
      <c r="AM735" s="31"/>
      <c r="AN735" s="31"/>
      <c r="AO735" s="31"/>
      <c r="AP735" s="31"/>
      <c r="AQ735" s="31"/>
      <c r="AR735" s="31"/>
      <c r="AS735" s="31"/>
      <c r="AT735" s="31"/>
      <c r="AU735" s="31"/>
      <c r="AV735" s="31"/>
      <c r="AW735" s="31"/>
      <c r="AX735" s="31"/>
      <c r="AY735" s="31"/>
      <c r="AZ735" s="31"/>
      <c r="BA735" s="31"/>
      <c r="BB735" s="31"/>
      <c r="BC735" s="31"/>
      <c r="BD735" s="31"/>
      <c r="BE735" s="31"/>
      <c r="BF735" s="31"/>
      <c r="BG735" s="31"/>
      <c r="BH735" s="31"/>
      <c r="BI735" s="31"/>
      <c r="BJ735" s="31"/>
      <c r="BK735" s="31"/>
      <c r="BL735" s="31"/>
      <c r="BM735" s="31"/>
      <c r="BN735" s="31"/>
      <c r="BO735" s="31"/>
      <c r="BP735" s="31"/>
      <c r="BQ735" s="31"/>
      <c r="BR735" s="31"/>
      <c r="BS735" s="31"/>
      <c r="BT735" s="31"/>
      <c r="BU735" s="31"/>
      <c r="BV735" s="31"/>
      <c r="BW735" s="31"/>
      <c r="BX735" s="31"/>
      <c r="BY735" s="31"/>
      <c r="BZ735" s="31"/>
      <c r="CA735" s="31"/>
      <c r="CB735" s="31"/>
      <c r="CC735" s="31"/>
      <c r="CD735" s="31"/>
      <c r="CE735" s="31"/>
      <c r="CF735" s="31"/>
      <c r="CG735" s="31"/>
      <c r="CH735" s="31"/>
      <c r="CI735" s="31"/>
      <c r="CJ735" s="31"/>
      <c r="CK735" s="31"/>
      <c r="CL735" s="31"/>
      <c r="CM735" s="31"/>
      <c r="CN735" s="31"/>
      <c r="CO735" s="31"/>
      <c r="CP735" s="31"/>
      <c r="CQ735" s="31"/>
      <c r="CR735" s="31"/>
      <c r="CS735" s="31"/>
      <c r="CT735" s="31"/>
      <c r="CU735" s="31"/>
      <c r="CV735" s="31"/>
      <c r="CW735" s="31"/>
      <c r="CX735" s="31"/>
      <c r="CY735" s="31"/>
      <c r="CZ735" s="31"/>
      <c r="DA735" s="31"/>
      <c r="DB735" s="31"/>
      <c r="DC735" s="31"/>
      <c r="DD735" s="31"/>
      <c r="DE735" s="31"/>
      <c r="DF735" s="31"/>
      <c r="DG735" s="31"/>
      <c r="DH735" s="31"/>
      <c r="DI735" s="31"/>
      <c r="DJ735" s="31"/>
      <c r="DK735" s="31"/>
      <c r="DL735" s="31"/>
      <c r="DM735" s="31"/>
      <c r="DN735" s="31"/>
      <c r="DO735" s="31"/>
      <c r="DP735" s="31"/>
      <c r="DQ735" s="31"/>
      <c r="DR735" s="31"/>
      <c r="DS735" s="31"/>
      <c r="DT735" s="31"/>
      <c r="DU735" s="31"/>
      <c r="DV735" s="31"/>
      <c r="DW735" s="31"/>
    </row>
    <row r="736" customFormat="false" ht="15.75" hidden="false" customHeight="true" outlineLevel="0" collapsed="false">
      <c r="A736" s="21" t="n">
        <v>735</v>
      </c>
      <c r="B736" s="21" t="str">
        <f aca="false">IFERROR(VLOOKUP($A$1&amp;":"&amp;A736,'Finish order'!C:K,6,FALSE()),"")</f>
        <v/>
      </c>
      <c r="C736" s="21" t="str">
        <f aca="false">IFERROR(VLOOKUP(A$1&amp;":"&amp;A736,'Finish order'!$C:$K,9,FALSE()),"")</f>
        <v/>
      </c>
      <c r="D736" s="21" t="str">
        <f aca="false">IFERROR(VLOOKUP(A$1&amp;":"&amp;A736,'Finish order'!$C:$K,7,FALSE()),"")</f>
        <v/>
      </c>
      <c r="E736" s="29" t="str">
        <f aca="false">IFERROR(VLOOKUP($A$1&amp;":"&amp;A736,'Finish order'!C:K,5,FALSE()),"")</f>
        <v/>
      </c>
      <c r="F736" s="21" t="str">
        <f aca="false">IFERROR(VLOOKUP($A$1&amp;":"&amp;A736,'Finish order'!C:K,4,FALSE()),"")</f>
        <v/>
      </c>
      <c r="G736" s="21" t="str">
        <f aca="false" t="array" ref="G736:G736">IFERROR(SMALL(IF($D$2:$D1645=D736,$A$2:$A$911*1.001),1),"")</f>
        <v/>
      </c>
      <c r="H736" s="21" t="str">
        <f aca="false" t="array" ref="H736:H736">IFERROR(SMALL(IF($D$2:$D1645=D736,$A$2:$A$911*1.0001),2),"")</f>
        <v/>
      </c>
      <c r="I736" s="21" t="str">
        <f aca="false" t="array" ref="I736:I736">IFERROR(SMALL(IF($D$2:$D1645=D736,$A$2:$A$911*1.00001),3),"")</f>
        <v/>
      </c>
      <c r="J736" s="21" t="str">
        <f aca="false" t="array" ref="J736:J736">IFERROR(SMALL(IF($D$2:$D1645=D736,$A$2:$A$911*1.000001),4),"")</f>
        <v/>
      </c>
      <c r="K736" s="30" t="str">
        <f aca="false">IF(A736&lt;&gt;"", IF(COUNT(G736:J736)=4, SUM(G736:J736), "No"), "")</f>
        <v>No</v>
      </c>
      <c r="L736" s="30" t="str">
        <f aca="false">IF(A736&lt;&gt;"", IF(COUNT(G736:I736)=3, SUM(G736:I736), "No"), "")</f>
        <v>No</v>
      </c>
      <c r="M736" s="30" t="str">
        <f aca="false">IF(A736&lt;&gt;"", IF(COUNT(G736:H736)=2, SUM(G736:H736), "No"), "")</f>
        <v>No</v>
      </c>
      <c r="N736" s="30" t="str">
        <f aca="false">'Results 10 year vets'!$D736&amp;":"&amp;Table1[[#Headers],[Male]]</f>
        <v>:Male</v>
      </c>
      <c r="O736" s="31"/>
      <c r="P736" s="31"/>
      <c r="Q736" s="31"/>
      <c r="R736" s="31"/>
      <c r="S736" s="31"/>
      <c r="T736" s="31"/>
      <c r="U736" s="31"/>
      <c r="Z736" s="33"/>
      <c r="AA736" s="33"/>
      <c r="AB736" s="33"/>
      <c r="AC736" s="33"/>
      <c r="AD736" s="31"/>
      <c r="AE736" s="31"/>
      <c r="AF736" s="31"/>
      <c r="AG736" s="31"/>
      <c r="AH736" s="31"/>
      <c r="AI736" s="31"/>
      <c r="AJ736" s="31"/>
      <c r="AK736" s="31"/>
      <c r="AL736" s="31"/>
      <c r="AM736" s="31"/>
      <c r="AN736" s="31"/>
      <c r="AO736" s="31"/>
      <c r="AP736" s="31"/>
      <c r="AQ736" s="31"/>
      <c r="AR736" s="31"/>
      <c r="AS736" s="31"/>
      <c r="AT736" s="31"/>
      <c r="AU736" s="31"/>
      <c r="AV736" s="31"/>
      <c r="AW736" s="31"/>
      <c r="AX736" s="31"/>
      <c r="AY736" s="31"/>
      <c r="AZ736" s="31"/>
      <c r="BA736" s="31"/>
      <c r="BB736" s="31"/>
      <c r="BC736" s="31"/>
      <c r="BD736" s="31"/>
      <c r="BE736" s="31"/>
      <c r="BF736" s="31"/>
      <c r="BG736" s="31"/>
      <c r="BH736" s="31"/>
      <c r="BI736" s="31"/>
      <c r="BJ736" s="31"/>
      <c r="BK736" s="31"/>
      <c r="BL736" s="31"/>
      <c r="BM736" s="31"/>
      <c r="BN736" s="31"/>
      <c r="BO736" s="31"/>
      <c r="BP736" s="31"/>
      <c r="BQ736" s="31"/>
      <c r="BR736" s="31"/>
      <c r="BS736" s="31"/>
      <c r="BT736" s="31"/>
      <c r="BU736" s="31"/>
      <c r="BV736" s="31"/>
      <c r="BW736" s="31"/>
      <c r="BX736" s="31"/>
      <c r="BY736" s="31"/>
      <c r="BZ736" s="31"/>
      <c r="CA736" s="31"/>
      <c r="CB736" s="31"/>
      <c r="CC736" s="31"/>
      <c r="CD736" s="31"/>
      <c r="CE736" s="31"/>
      <c r="CF736" s="31"/>
      <c r="CG736" s="31"/>
      <c r="CH736" s="31"/>
      <c r="CI736" s="31"/>
      <c r="CJ736" s="31"/>
      <c r="CK736" s="31"/>
      <c r="CL736" s="31"/>
      <c r="CM736" s="31"/>
      <c r="CN736" s="31"/>
      <c r="CO736" s="31"/>
      <c r="CP736" s="31"/>
      <c r="CQ736" s="31"/>
      <c r="CR736" s="31"/>
      <c r="CS736" s="31"/>
      <c r="CT736" s="31"/>
      <c r="CU736" s="31"/>
      <c r="CV736" s="31"/>
      <c r="CW736" s="31"/>
      <c r="CX736" s="31"/>
      <c r="CY736" s="31"/>
      <c r="CZ736" s="31"/>
      <c r="DA736" s="31"/>
      <c r="DB736" s="31"/>
      <c r="DC736" s="31"/>
      <c r="DD736" s="31"/>
      <c r="DE736" s="31"/>
      <c r="DF736" s="31"/>
      <c r="DG736" s="31"/>
      <c r="DH736" s="31"/>
      <c r="DI736" s="31"/>
      <c r="DJ736" s="31"/>
      <c r="DK736" s="31"/>
      <c r="DL736" s="31"/>
      <c r="DM736" s="31"/>
      <c r="DN736" s="31"/>
      <c r="DO736" s="31"/>
      <c r="DP736" s="31"/>
      <c r="DQ736" s="31"/>
      <c r="DR736" s="31"/>
      <c r="DS736" s="31"/>
      <c r="DT736" s="31"/>
      <c r="DU736" s="31"/>
      <c r="DV736" s="31"/>
      <c r="DW736" s="31"/>
    </row>
    <row r="737" customFormat="false" ht="15.75" hidden="false" customHeight="true" outlineLevel="0" collapsed="false">
      <c r="A737" s="21" t="n">
        <v>736</v>
      </c>
      <c r="B737" s="21" t="str">
        <f aca="false">IFERROR(VLOOKUP($A$1&amp;":"&amp;A737,'Finish order'!C:K,6,FALSE()),"")</f>
        <v/>
      </c>
      <c r="C737" s="21" t="str">
        <f aca="false">IFERROR(VLOOKUP(A$1&amp;":"&amp;A737,'Finish order'!$C:$K,9,FALSE()),"")</f>
        <v/>
      </c>
      <c r="D737" s="21" t="str">
        <f aca="false">IFERROR(VLOOKUP(A$1&amp;":"&amp;A737,'Finish order'!$C:$K,7,FALSE()),"")</f>
        <v/>
      </c>
      <c r="E737" s="29" t="str">
        <f aca="false">IFERROR(VLOOKUP($A$1&amp;":"&amp;A737,'Finish order'!C:K,5,FALSE()),"")</f>
        <v/>
      </c>
      <c r="F737" s="21" t="str">
        <f aca="false">IFERROR(VLOOKUP($A$1&amp;":"&amp;A737,'Finish order'!C:K,4,FALSE()),"")</f>
        <v/>
      </c>
      <c r="G737" s="21" t="str">
        <f aca="false" t="array" ref="G737:G737">IFERROR(SMALL(IF($D$2:$D1646=D737,$A$2:$A$911*1.001),1),"")</f>
        <v/>
      </c>
      <c r="H737" s="21" t="str">
        <f aca="false" t="array" ref="H737:H737">IFERROR(SMALL(IF($D$2:$D1646=D737,$A$2:$A$911*1.0001),2),"")</f>
        <v/>
      </c>
      <c r="I737" s="21" t="str">
        <f aca="false" t="array" ref="I737:I737">IFERROR(SMALL(IF($D$2:$D1646=D737,$A$2:$A$911*1.00001),3),"")</f>
        <v/>
      </c>
      <c r="J737" s="21" t="str">
        <f aca="false" t="array" ref="J737:J737">IFERROR(SMALL(IF($D$2:$D1646=D737,$A$2:$A$911*1.000001),4),"")</f>
        <v/>
      </c>
      <c r="K737" s="30" t="str">
        <f aca="false">IF(A737&lt;&gt;"", IF(COUNT(G737:J737)=4, SUM(G737:J737), "No"), "")</f>
        <v>No</v>
      </c>
      <c r="L737" s="30" t="str">
        <f aca="false">IF(A737&lt;&gt;"", IF(COUNT(G737:I737)=3, SUM(G737:I737), "No"), "")</f>
        <v>No</v>
      </c>
      <c r="M737" s="30" t="str">
        <f aca="false">IF(A737&lt;&gt;"", IF(COUNT(G737:H737)=2, SUM(G737:H737), "No"), "")</f>
        <v>No</v>
      </c>
      <c r="N737" s="30" t="str">
        <f aca="false">'Results 10 year vets'!$D737&amp;":"&amp;Table1[[#Headers],[Male]]</f>
        <v>:Male</v>
      </c>
      <c r="O737" s="31"/>
      <c r="P737" s="31"/>
      <c r="Q737" s="31"/>
      <c r="R737" s="31"/>
      <c r="S737" s="31"/>
      <c r="T737" s="31"/>
      <c r="U737" s="31"/>
      <c r="Z737" s="33"/>
      <c r="AA737" s="33"/>
      <c r="AB737" s="33"/>
      <c r="AC737" s="33"/>
      <c r="AD737" s="31"/>
      <c r="AE737" s="31"/>
      <c r="AF737" s="31"/>
      <c r="AG737" s="31"/>
      <c r="AH737" s="31"/>
      <c r="AI737" s="31"/>
      <c r="AJ737" s="31"/>
      <c r="AK737" s="31"/>
      <c r="AL737" s="31"/>
      <c r="AM737" s="31"/>
      <c r="AN737" s="31"/>
      <c r="AO737" s="31"/>
      <c r="AP737" s="31"/>
      <c r="AQ737" s="31"/>
      <c r="AR737" s="31"/>
      <c r="AS737" s="31"/>
      <c r="AT737" s="31"/>
      <c r="AU737" s="31"/>
      <c r="AV737" s="31"/>
      <c r="AW737" s="31"/>
      <c r="AX737" s="31"/>
      <c r="AY737" s="31"/>
      <c r="AZ737" s="31"/>
      <c r="BA737" s="31"/>
      <c r="BB737" s="31"/>
      <c r="BC737" s="31"/>
      <c r="BD737" s="31"/>
      <c r="BE737" s="31"/>
      <c r="BF737" s="31"/>
      <c r="BG737" s="31"/>
      <c r="BH737" s="31"/>
      <c r="BI737" s="31"/>
      <c r="BJ737" s="31"/>
      <c r="BK737" s="31"/>
      <c r="BL737" s="31"/>
      <c r="BM737" s="31"/>
      <c r="BN737" s="31"/>
      <c r="BO737" s="31"/>
      <c r="BP737" s="31"/>
      <c r="BQ737" s="31"/>
      <c r="BR737" s="31"/>
      <c r="BS737" s="31"/>
      <c r="BT737" s="31"/>
      <c r="BU737" s="31"/>
      <c r="BV737" s="31"/>
      <c r="BW737" s="31"/>
      <c r="BX737" s="31"/>
      <c r="BY737" s="31"/>
      <c r="BZ737" s="31"/>
      <c r="CA737" s="31"/>
      <c r="CB737" s="31"/>
      <c r="CC737" s="31"/>
      <c r="CD737" s="31"/>
      <c r="CE737" s="31"/>
      <c r="CF737" s="31"/>
      <c r="CG737" s="31"/>
      <c r="CH737" s="31"/>
      <c r="CI737" s="31"/>
      <c r="CJ737" s="31"/>
      <c r="CK737" s="31"/>
      <c r="CL737" s="31"/>
      <c r="CM737" s="31"/>
      <c r="CN737" s="31"/>
      <c r="CO737" s="31"/>
      <c r="CP737" s="31"/>
      <c r="CQ737" s="31"/>
      <c r="CR737" s="31"/>
      <c r="CS737" s="31"/>
      <c r="CT737" s="31"/>
      <c r="CU737" s="31"/>
      <c r="CV737" s="31"/>
      <c r="CW737" s="31"/>
      <c r="CX737" s="31"/>
      <c r="CY737" s="31"/>
      <c r="CZ737" s="31"/>
      <c r="DA737" s="31"/>
      <c r="DB737" s="31"/>
      <c r="DC737" s="31"/>
      <c r="DD737" s="31"/>
      <c r="DE737" s="31"/>
      <c r="DF737" s="31"/>
      <c r="DG737" s="31"/>
      <c r="DH737" s="31"/>
      <c r="DI737" s="31"/>
      <c r="DJ737" s="31"/>
      <c r="DK737" s="31"/>
      <c r="DL737" s="31"/>
      <c r="DM737" s="31"/>
      <c r="DN737" s="31"/>
      <c r="DO737" s="31"/>
      <c r="DP737" s="31"/>
      <c r="DQ737" s="31"/>
      <c r="DR737" s="31"/>
      <c r="DS737" s="31"/>
      <c r="DT737" s="31"/>
      <c r="DU737" s="31"/>
      <c r="DV737" s="31"/>
      <c r="DW737" s="31"/>
    </row>
    <row r="738" customFormat="false" ht="15.75" hidden="false" customHeight="true" outlineLevel="0" collapsed="false">
      <c r="A738" s="21" t="n">
        <v>737</v>
      </c>
      <c r="B738" s="21" t="str">
        <f aca="false">IFERROR(VLOOKUP($A$1&amp;":"&amp;A738,'Finish order'!C:K,6,FALSE()),"")</f>
        <v/>
      </c>
      <c r="C738" s="21" t="str">
        <f aca="false">IFERROR(VLOOKUP(A$1&amp;":"&amp;A738,'Finish order'!$C:$K,9,FALSE()),"")</f>
        <v/>
      </c>
      <c r="D738" s="21" t="str">
        <f aca="false">IFERROR(VLOOKUP(A$1&amp;":"&amp;A738,'Finish order'!$C:$K,7,FALSE()),"")</f>
        <v/>
      </c>
      <c r="E738" s="29" t="str">
        <f aca="false">IFERROR(VLOOKUP($A$1&amp;":"&amp;A738,'Finish order'!C:K,5,FALSE()),"")</f>
        <v/>
      </c>
      <c r="F738" s="21" t="str">
        <f aca="false">IFERROR(VLOOKUP($A$1&amp;":"&amp;A738,'Finish order'!C:K,4,FALSE()),"")</f>
        <v/>
      </c>
      <c r="G738" s="21" t="str">
        <f aca="false" t="array" ref="G738:G738">IFERROR(SMALL(IF($D$2:$D1647=D738,$A$2:$A$911*1.001),1),"")</f>
        <v/>
      </c>
      <c r="H738" s="21" t="str">
        <f aca="false" t="array" ref="H738:H738">IFERROR(SMALL(IF($D$2:$D1647=D738,$A$2:$A$911*1.0001),2),"")</f>
        <v/>
      </c>
      <c r="I738" s="21" t="str">
        <f aca="false" t="array" ref="I738:I738">IFERROR(SMALL(IF($D$2:$D1647=D738,$A$2:$A$911*1.00001),3),"")</f>
        <v/>
      </c>
      <c r="J738" s="21" t="str">
        <f aca="false" t="array" ref="J738:J738">IFERROR(SMALL(IF($D$2:$D1647=D738,$A$2:$A$911*1.000001),4),"")</f>
        <v/>
      </c>
      <c r="K738" s="30" t="str">
        <f aca="false">IF(A738&lt;&gt;"", IF(COUNT(G738:J738)=4, SUM(G738:J738), "No"), "")</f>
        <v>No</v>
      </c>
      <c r="L738" s="30" t="str">
        <f aca="false">IF(A738&lt;&gt;"", IF(COUNT(G738:I738)=3, SUM(G738:I738), "No"), "")</f>
        <v>No</v>
      </c>
      <c r="M738" s="30" t="str">
        <f aca="false">IF(A738&lt;&gt;"", IF(COUNT(G738:H738)=2, SUM(G738:H738), "No"), "")</f>
        <v>No</v>
      </c>
      <c r="N738" s="30" t="str">
        <f aca="false">'Results 10 year vets'!$D738&amp;":"&amp;Table1[[#Headers],[Male]]</f>
        <v>:Male</v>
      </c>
      <c r="O738" s="31"/>
      <c r="P738" s="31"/>
      <c r="Q738" s="31"/>
      <c r="R738" s="31"/>
      <c r="S738" s="31"/>
      <c r="T738" s="31"/>
      <c r="U738" s="31"/>
      <c r="Z738" s="33"/>
      <c r="AA738" s="33"/>
      <c r="AB738" s="33"/>
      <c r="AC738" s="33"/>
      <c r="AD738" s="31"/>
      <c r="AE738" s="31"/>
      <c r="AF738" s="31"/>
      <c r="AG738" s="31"/>
      <c r="AH738" s="31"/>
      <c r="AI738" s="31"/>
      <c r="AJ738" s="31"/>
      <c r="AK738" s="31"/>
      <c r="AL738" s="31"/>
      <c r="AM738" s="31"/>
      <c r="AN738" s="31"/>
      <c r="AO738" s="31"/>
      <c r="AP738" s="31"/>
      <c r="AQ738" s="31"/>
      <c r="AR738" s="31"/>
      <c r="AS738" s="31"/>
      <c r="AT738" s="31"/>
      <c r="AU738" s="31"/>
      <c r="AV738" s="31"/>
      <c r="AW738" s="31"/>
      <c r="AX738" s="31"/>
      <c r="AY738" s="31"/>
      <c r="AZ738" s="31"/>
      <c r="BA738" s="31"/>
      <c r="BB738" s="31"/>
      <c r="BC738" s="31"/>
      <c r="BD738" s="31"/>
      <c r="BE738" s="31"/>
      <c r="BF738" s="31"/>
      <c r="BG738" s="31"/>
      <c r="BH738" s="31"/>
      <c r="BI738" s="31"/>
      <c r="BJ738" s="31"/>
      <c r="BK738" s="31"/>
      <c r="BL738" s="31"/>
      <c r="BM738" s="31"/>
      <c r="BN738" s="31"/>
      <c r="BO738" s="31"/>
      <c r="BP738" s="31"/>
      <c r="BQ738" s="31"/>
      <c r="BR738" s="31"/>
      <c r="BS738" s="31"/>
      <c r="BT738" s="31"/>
      <c r="BU738" s="31"/>
      <c r="BV738" s="31"/>
      <c r="BW738" s="31"/>
      <c r="BX738" s="31"/>
      <c r="BY738" s="31"/>
      <c r="BZ738" s="31"/>
      <c r="CA738" s="31"/>
      <c r="CB738" s="31"/>
      <c r="CC738" s="31"/>
      <c r="CD738" s="31"/>
      <c r="CE738" s="31"/>
      <c r="CF738" s="31"/>
      <c r="CG738" s="31"/>
      <c r="CH738" s="31"/>
      <c r="CI738" s="31"/>
      <c r="CJ738" s="31"/>
      <c r="CK738" s="31"/>
      <c r="CL738" s="31"/>
      <c r="CM738" s="31"/>
      <c r="CN738" s="31"/>
      <c r="CO738" s="31"/>
      <c r="CP738" s="31"/>
      <c r="CQ738" s="31"/>
      <c r="CR738" s="31"/>
      <c r="CS738" s="31"/>
      <c r="CT738" s="31"/>
      <c r="CU738" s="31"/>
      <c r="CV738" s="31"/>
      <c r="CW738" s="31"/>
      <c r="CX738" s="31"/>
      <c r="CY738" s="31"/>
      <c r="CZ738" s="31"/>
      <c r="DA738" s="31"/>
      <c r="DB738" s="31"/>
      <c r="DC738" s="31"/>
      <c r="DD738" s="31"/>
      <c r="DE738" s="31"/>
      <c r="DF738" s="31"/>
      <c r="DG738" s="31"/>
      <c r="DH738" s="31"/>
      <c r="DI738" s="31"/>
      <c r="DJ738" s="31"/>
      <c r="DK738" s="31"/>
      <c r="DL738" s="31"/>
      <c r="DM738" s="31"/>
      <c r="DN738" s="31"/>
      <c r="DO738" s="31"/>
      <c r="DP738" s="31"/>
      <c r="DQ738" s="31"/>
      <c r="DR738" s="31"/>
      <c r="DS738" s="31"/>
      <c r="DT738" s="31"/>
      <c r="DU738" s="31"/>
      <c r="DV738" s="31"/>
      <c r="DW738" s="31"/>
    </row>
    <row r="739" customFormat="false" ht="15.75" hidden="false" customHeight="true" outlineLevel="0" collapsed="false">
      <c r="A739" s="21" t="n">
        <v>738</v>
      </c>
      <c r="B739" s="21" t="str">
        <f aca="false">IFERROR(VLOOKUP($A$1&amp;":"&amp;A739,'Finish order'!C:K,6,FALSE()),"")</f>
        <v/>
      </c>
      <c r="C739" s="21" t="str">
        <f aca="false">IFERROR(VLOOKUP(A$1&amp;":"&amp;A739,'Finish order'!$C:$K,9,FALSE()),"")</f>
        <v/>
      </c>
      <c r="D739" s="21" t="str">
        <f aca="false">IFERROR(VLOOKUP(A$1&amp;":"&amp;A739,'Finish order'!$C:$K,7,FALSE()),"")</f>
        <v/>
      </c>
      <c r="E739" s="29" t="str">
        <f aca="false">IFERROR(VLOOKUP($A$1&amp;":"&amp;A739,'Finish order'!C:K,5,FALSE()),"")</f>
        <v/>
      </c>
      <c r="F739" s="21" t="str">
        <f aca="false">IFERROR(VLOOKUP($A$1&amp;":"&amp;A739,'Finish order'!C:K,4,FALSE()),"")</f>
        <v/>
      </c>
      <c r="G739" s="21" t="str">
        <f aca="false" t="array" ref="G739:G739">IFERROR(SMALL(IF($D$2:$D1648=D739,$A$2:$A$911*1.001),1),"")</f>
        <v/>
      </c>
      <c r="H739" s="21" t="str">
        <f aca="false" t="array" ref="H739:H739">IFERROR(SMALL(IF($D$2:$D1648=D739,$A$2:$A$911*1.0001),2),"")</f>
        <v/>
      </c>
      <c r="I739" s="21" t="str">
        <f aca="false" t="array" ref="I739:I739">IFERROR(SMALL(IF($D$2:$D1648=D739,$A$2:$A$911*1.00001),3),"")</f>
        <v/>
      </c>
      <c r="J739" s="21" t="str">
        <f aca="false" t="array" ref="J739:J739">IFERROR(SMALL(IF($D$2:$D1648=D739,$A$2:$A$911*1.000001),4),"")</f>
        <v/>
      </c>
      <c r="K739" s="30" t="str">
        <f aca="false">IF(A739&lt;&gt;"", IF(COUNT(G739:J739)=4, SUM(G739:J739), "No"), "")</f>
        <v>No</v>
      </c>
      <c r="L739" s="30" t="str">
        <f aca="false">IF(A739&lt;&gt;"", IF(COUNT(G739:I739)=3, SUM(G739:I739), "No"), "")</f>
        <v>No</v>
      </c>
      <c r="M739" s="30" t="str">
        <f aca="false">IF(A739&lt;&gt;"", IF(COUNT(G739:H739)=2, SUM(G739:H739), "No"), "")</f>
        <v>No</v>
      </c>
      <c r="N739" s="30" t="str">
        <f aca="false">'Results 10 year vets'!$D739&amp;":"&amp;Table1[[#Headers],[Male]]</f>
        <v>:Male</v>
      </c>
      <c r="O739" s="31"/>
      <c r="P739" s="31"/>
      <c r="Q739" s="31"/>
      <c r="R739" s="31"/>
      <c r="S739" s="31"/>
      <c r="T739" s="31"/>
      <c r="U739" s="31"/>
      <c r="Z739" s="33"/>
      <c r="AA739" s="33"/>
      <c r="AB739" s="33"/>
      <c r="AC739" s="33"/>
      <c r="AD739" s="31"/>
      <c r="AE739" s="31"/>
      <c r="AF739" s="31"/>
      <c r="AG739" s="31"/>
      <c r="AH739" s="31"/>
      <c r="AI739" s="31"/>
      <c r="AJ739" s="31"/>
      <c r="AK739" s="31"/>
      <c r="AL739" s="31"/>
      <c r="AM739" s="31"/>
      <c r="AN739" s="31"/>
      <c r="AO739" s="31"/>
      <c r="AP739" s="31"/>
      <c r="AQ739" s="31"/>
      <c r="AR739" s="31"/>
      <c r="AS739" s="31"/>
      <c r="AT739" s="31"/>
      <c r="AU739" s="31"/>
      <c r="AV739" s="31"/>
      <c r="AW739" s="31"/>
      <c r="AX739" s="31"/>
      <c r="AY739" s="31"/>
      <c r="AZ739" s="31"/>
      <c r="BA739" s="31"/>
      <c r="BB739" s="31"/>
      <c r="BC739" s="31"/>
      <c r="BD739" s="31"/>
      <c r="BE739" s="31"/>
      <c r="BF739" s="31"/>
      <c r="BG739" s="31"/>
      <c r="BH739" s="31"/>
      <c r="BI739" s="31"/>
      <c r="BJ739" s="31"/>
      <c r="BK739" s="31"/>
      <c r="BL739" s="31"/>
      <c r="BM739" s="31"/>
      <c r="BN739" s="31"/>
      <c r="BO739" s="31"/>
      <c r="BP739" s="31"/>
      <c r="BQ739" s="31"/>
      <c r="BR739" s="31"/>
      <c r="BS739" s="31"/>
      <c r="BT739" s="31"/>
      <c r="BU739" s="31"/>
      <c r="BV739" s="31"/>
      <c r="BW739" s="31"/>
      <c r="BX739" s="31"/>
      <c r="BY739" s="31"/>
      <c r="BZ739" s="31"/>
      <c r="CA739" s="31"/>
      <c r="CB739" s="31"/>
      <c r="CC739" s="31"/>
      <c r="CD739" s="31"/>
      <c r="CE739" s="31"/>
      <c r="CF739" s="31"/>
      <c r="CG739" s="31"/>
      <c r="CH739" s="31"/>
      <c r="CI739" s="31"/>
      <c r="CJ739" s="31"/>
      <c r="CK739" s="31"/>
      <c r="CL739" s="31"/>
      <c r="CM739" s="31"/>
      <c r="CN739" s="31"/>
      <c r="CO739" s="31"/>
      <c r="CP739" s="31"/>
      <c r="CQ739" s="31"/>
      <c r="CR739" s="31"/>
      <c r="CS739" s="31"/>
      <c r="CT739" s="31"/>
      <c r="CU739" s="31"/>
      <c r="CV739" s="31"/>
      <c r="CW739" s="31"/>
      <c r="CX739" s="31"/>
      <c r="CY739" s="31"/>
      <c r="CZ739" s="31"/>
      <c r="DA739" s="31"/>
      <c r="DB739" s="31"/>
      <c r="DC739" s="31"/>
      <c r="DD739" s="31"/>
      <c r="DE739" s="31"/>
      <c r="DF739" s="31"/>
      <c r="DG739" s="31"/>
      <c r="DH739" s="31"/>
      <c r="DI739" s="31"/>
      <c r="DJ739" s="31"/>
      <c r="DK739" s="31"/>
      <c r="DL739" s="31"/>
      <c r="DM739" s="31"/>
      <c r="DN739" s="31"/>
      <c r="DO739" s="31"/>
      <c r="DP739" s="31"/>
      <c r="DQ739" s="31"/>
      <c r="DR739" s="31"/>
      <c r="DS739" s="31"/>
      <c r="DT739" s="31"/>
      <c r="DU739" s="31"/>
      <c r="DV739" s="31"/>
      <c r="DW739" s="31"/>
    </row>
    <row r="740" customFormat="false" ht="15.75" hidden="false" customHeight="true" outlineLevel="0" collapsed="false">
      <c r="A740" s="21" t="n">
        <v>739</v>
      </c>
      <c r="B740" s="21" t="str">
        <f aca="false">IFERROR(VLOOKUP($A$1&amp;":"&amp;A740,'Finish order'!C:K,6,FALSE()),"")</f>
        <v/>
      </c>
      <c r="C740" s="21" t="str">
        <f aca="false">IFERROR(VLOOKUP(A$1&amp;":"&amp;A740,'Finish order'!$C:$K,9,FALSE()),"")</f>
        <v/>
      </c>
      <c r="D740" s="21" t="str">
        <f aca="false">IFERROR(VLOOKUP(A$1&amp;":"&amp;A740,'Finish order'!$C:$K,7,FALSE()),"")</f>
        <v/>
      </c>
      <c r="E740" s="29" t="str">
        <f aca="false">IFERROR(VLOOKUP($A$1&amp;":"&amp;A740,'Finish order'!C:K,5,FALSE()),"")</f>
        <v/>
      </c>
      <c r="F740" s="21" t="str">
        <f aca="false">IFERROR(VLOOKUP($A$1&amp;":"&amp;A740,'Finish order'!C:K,4,FALSE()),"")</f>
        <v/>
      </c>
      <c r="G740" s="21" t="str">
        <f aca="false" t="array" ref="G740:G740">IFERROR(SMALL(IF($D$2:$D1649=D740,$A$2:$A$911*1.001),1),"")</f>
        <v/>
      </c>
      <c r="H740" s="21" t="str">
        <f aca="false" t="array" ref="H740:H740">IFERROR(SMALL(IF($D$2:$D1649=D740,$A$2:$A$911*1.0001),2),"")</f>
        <v/>
      </c>
      <c r="I740" s="21" t="str">
        <f aca="false" t="array" ref="I740:I740">IFERROR(SMALL(IF($D$2:$D1649=D740,$A$2:$A$911*1.00001),3),"")</f>
        <v/>
      </c>
      <c r="J740" s="21" t="str">
        <f aca="false" t="array" ref="J740:J740">IFERROR(SMALL(IF($D$2:$D1649=D740,$A$2:$A$911*1.000001),4),"")</f>
        <v/>
      </c>
      <c r="K740" s="30" t="str">
        <f aca="false">IF(A740&lt;&gt;"", IF(COUNT(G740:J740)=4, SUM(G740:J740), "No"), "")</f>
        <v>No</v>
      </c>
      <c r="L740" s="30" t="str">
        <f aca="false">IF(A740&lt;&gt;"", IF(COUNT(G740:I740)=3, SUM(G740:I740), "No"), "")</f>
        <v>No</v>
      </c>
      <c r="M740" s="30" t="str">
        <f aca="false">IF(A740&lt;&gt;"", IF(COUNT(G740:H740)=2, SUM(G740:H740), "No"), "")</f>
        <v>No</v>
      </c>
      <c r="N740" s="30" t="str">
        <f aca="false">'Results 10 year vets'!$D740&amp;":"&amp;Table1[[#Headers],[Male]]</f>
        <v>:Male</v>
      </c>
      <c r="O740" s="31"/>
      <c r="P740" s="31"/>
      <c r="Q740" s="31"/>
      <c r="R740" s="31"/>
      <c r="S740" s="31"/>
      <c r="T740" s="31"/>
      <c r="U740" s="31"/>
      <c r="Z740" s="33"/>
      <c r="AA740" s="33"/>
      <c r="AB740" s="33"/>
      <c r="AC740" s="33"/>
      <c r="AD740" s="31"/>
      <c r="AE740" s="31"/>
      <c r="AF740" s="31"/>
      <c r="AG740" s="31"/>
      <c r="AH740" s="31"/>
      <c r="AI740" s="31"/>
      <c r="AJ740" s="31"/>
      <c r="AK740" s="31"/>
      <c r="AL740" s="31"/>
      <c r="AM740" s="31"/>
      <c r="AN740" s="31"/>
      <c r="AO740" s="31"/>
      <c r="AP740" s="31"/>
      <c r="AQ740" s="31"/>
      <c r="AR740" s="31"/>
      <c r="AS740" s="31"/>
      <c r="AT740" s="31"/>
      <c r="AU740" s="31"/>
      <c r="AV740" s="31"/>
      <c r="AW740" s="31"/>
      <c r="AX740" s="31"/>
      <c r="AY740" s="31"/>
      <c r="AZ740" s="31"/>
      <c r="BA740" s="31"/>
      <c r="BB740" s="31"/>
      <c r="BC740" s="31"/>
      <c r="BD740" s="31"/>
      <c r="BE740" s="31"/>
      <c r="BF740" s="31"/>
      <c r="BG740" s="31"/>
      <c r="BH740" s="31"/>
      <c r="BI740" s="31"/>
      <c r="BJ740" s="31"/>
      <c r="BK740" s="31"/>
      <c r="BL740" s="31"/>
      <c r="BM740" s="31"/>
      <c r="BN740" s="31"/>
      <c r="BO740" s="31"/>
      <c r="BP740" s="31"/>
      <c r="BQ740" s="31"/>
      <c r="BR740" s="31"/>
      <c r="BS740" s="31"/>
      <c r="BT740" s="31"/>
      <c r="BU740" s="31"/>
      <c r="BV740" s="31"/>
      <c r="BW740" s="31"/>
      <c r="BX740" s="31"/>
      <c r="BY740" s="31"/>
      <c r="BZ740" s="31"/>
      <c r="CA740" s="31"/>
      <c r="CB740" s="31"/>
      <c r="CC740" s="31"/>
      <c r="CD740" s="31"/>
      <c r="CE740" s="31"/>
      <c r="CF740" s="31"/>
      <c r="CG740" s="31"/>
      <c r="CH740" s="31"/>
      <c r="CI740" s="31"/>
      <c r="CJ740" s="31"/>
      <c r="CK740" s="31"/>
      <c r="CL740" s="31"/>
      <c r="CM740" s="31"/>
      <c r="CN740" s="31"/>
      <c r="CO740" s="31"/>
      <c r="CP740" s="31"/>
      <c r="CQ740" s="31"/>
      <c r="CR740" s="31"/>
      <c r="CS740" s="31"/>
      <c r="CT740" s="31"/>
      <c r="CU740" s="31"/>
      <c r="CV740" s="31"/>
      <c r="CW740" s="31"/>
      <c r="CX740" s="31"/>
      <c r="CY740" s="31"/>
      <c r="CZ740" s="31"/>
      <c r="DA740" s="31"/>
      <c r="DB740" s="31"/>
      <c r="DC740" s="31"/>
      <c r="DD740" s="31"/>
      <c r="DE740" s="31"/>
      <c r="DF740" s="31"/>
      <c r="DG740" s="31"/>
      <c r="DH740" s="31"/>
      <c r="DI740" s="31"/>
      <c r="DJ740" s="31"/>
      <c r="DK740" s="31"/>
      <c r="DL740" s="31"/>
      <c r="DM740" s="31"/>
      <c r="DN740" s="31"/>
      <c r="DO740" s="31"/>
      <c r="DP740" s="31"/>
      <c r="DQ740" s="31"/>
      <c r="DR740" s="31"/>
      <c r="DS740" s="31"/>
      <c r="DT740" s="31"/>
      <c r="DU740" s="31"/>
      <c r="DV740" s="31"/>
      <c r="DW740" s="31"/>
    </row>
    <row r="741" customFormat="false" ht="15.75" hidden="false" customHeight="true" outlineLevel="0" collapsed="false">
      <c r="A741" s="21" t="n">
        <v>740</v>
      </c>
      <c r="B741" s="21" t="str">
        <f aca="false">IFERROR(VLOOKUP($A$1&amp;":"&amp;A741,'Finish order'!C:K,6,FALSE()),"")</f>
        <v/>
      </c>
      <c r="C741" s="21" t="str">
        <f aca="false">IFERROR(VLOOKUP(A$1&amp;":"&amp;A741,'Finish order'!$C:$K,9,FALSE()),"")</f>
        <v/>
      </c>
      <c r="D741" s="21" t="str">
        <f aca="false">IFERROR(VLOOKUP(A$1&amp;":"&amp;A741,'Finish order'!$C:$K,7,FALSE()),"")</f>
        <v/>
      </c>
      <c r="E741" s="29" t="str">
        <f aca="false">IFERROR(VLOOKUP($A$1&amp;":"&amp;A741,'Finish order'!C:K,5,FALSE()),"")</f>
        <v/>
      </c>
      <c r="F741" s="21" t="str">
        <f aca="false">IFERROR(VLOOKUP($A$1&amp;":"&amp;A741,'Finish order'!C:K,4,FALSE()),"")</f>
        <v/>
      </c>
      <c r="G741" s="21" t="str">
        <f aca="false" t="array" ref="G741:G741">IFERROR(SMALL(IF($D$2:$D1650=D741,$A$2:$A$911*1.001),1),"")</f>
        <v/>
      </c>
      <c r="H741" s="21" t="str">
        <f aca="false" t="array" ref="H741:H741">IFERROR(SMALL(IF($D$2:$D1650=D741,$A$2:$A$911*1.0001),2),"")</f>
        <v/>
      </c>
      <c r="I741" s="21" t="str">
        <f aca="false" t="array" ref="I741:I741">IFERROR(SMALL(IF($D$2:$D1650=D741,$A$2:$A$911*1.00001),3),"")</f>
        <v/>
      </c>
      <c r="J741" s="21" t="str">
        <f aca="false" t="array" ref="J741:J741">IFERROR(SMALL(IF($D$2:$D1650=D741,$A$2:$A$911*1.000001),4),"")</f>
        <v/>
      </c>
      <c r="K741" s="30" t="str">
        <f aca="false">IF(A741&lt;&gt;"", IF(COUNT(G741:J741)=4, SUM(G741:J741), "No"), "")</f>
        <v>No</v>
      </c>
      <c r="L741" s="30" t="str">
        <f aca="false">IF(A741&lt;&gt;"", IF(COUNT(G741:I741)=3, SUM(G741:I741), "No"), "")</f>
        <v>No</v>
      </c>
      <c r="M741" s="30" t="str">
        <f aca="false">IF(A741&lt;&gt;"", IF(COUNT(G741:H741)=2, SUM(G741:H741), "No"), "")</f>
        <v>No</v>
      </c>
      <c r="N741" s="30" t="str">
        <f aca="false">'Results 10 year vets'!$D741&amp;":"&amp;Table1[[#Headers],[Male]]</f>
        <v>:Male</v>
      </c>
      <c r="O741" s="31"/>
      <c r="P741" s="31"/>
      <c r="Q741" s="31"/>
      <c r="R741" s="31"/>
      <c r="S741" s="31"/>
      <c r="T741" s="31"/>
      <c r="U741" s="31"/>
      <c r="Z741" s="33"/>
      <c r="AA741" s="33"/>
      <c r="AB741" s="33"/>
      <c r="AC741" s="33"/>
      <c r="AD741" s="31"/>
      <c r="AE741" s="31"/>
      <c r="AF741" s="31"/>
      <c r="AG741" s="31"/>
      <c r="AH741" s="31"/>
      <c r="AI741" s="31"/>
      <c r="AJ741" s="31"/>
      <c r="AK741" s="31"/>
      <c r="AL741" s="31"/>
      <c r="AM741" s="31"/>
      <c r="AN741" s="31"/>
      <c r="AO741" s="31"/>
      <c r="AP741" s="31"/>
      <c r="AQ741" s="31"/>
      <c r="AR741" s="31"/>
      <c r="AS741" s="31"/>
      <c r="AT741" s="31"/>
      <c r="AU741" s="31"/>
      <c r="AV741" s="31"/>
      <c r="AW741" s="31"/>
      <c r="AX741" s="31"/>
      <c r="AY741" s="31"/>
      <c r="AZ741" s="31"/>
      <c r="BA741" s="31"/>
      <c r="BB741" s="31"/>
      <c r="BC741" s="31"/>
      <c r="BD741" s="31"/>
      <c r="BE741" s="31"/>
      <c r="BF741" s="31"/>
      <c r="BG741" s="31"/>
      <c r="BH741" s="31"/>
      <c r="BI741" s="31"/>
      <c r="BJ741" s="31"/>
      <c r="BK741" s="31"/>
      <c r="BL741" s="31"/>
      <c r="BM741" s="31"/>
      <c r="BN741" s="31"/>
      <c r="BO741" s="31"/>
      <c r="BP741" s="31"/>
      <c r="BQ741" s="31"/>
      <c r="BR741" s="31"/>
      <c r="BS741" s="31"/>
      <c r="BT741" s="31"/>
      <c r="BU741" s="31"/>
      <c r="BV741" s="31"/>
      <c r="BW741" s="31"/>
      <c r="BX741" s="31"/>
      <c r="BY741" s="31"/>
      <c r="BZ741" s="31"/>
      <c r="CA741" s="31"/>
      <c r="CB741" s="31"/>
      <c r="CC741" s="31"/>
      <c r="CD741" s="31"/>
      <c r="CE741" s="31"/>
      <c r="CF741" s="31"/>
      <c r="CG741" s="31"/>
      <c r="CH741" s="31"/>
      <c r="CI741" s="31"/>
      <c r="CJ741" s="31"/>
      <c r="CK741" s="31"/>
      <c r="CL741" s="31"/>
      <c r="CM741" s="31"/>
      <c r="CN741" s="31"/>
      <c r="CO741" s="31"/>
      <c r="CP741" s="31"/>
      <c r="CQ741" s="31"/>
      <c r="CR741" s="31"/>
      <c r="CS741" s="31"/>
      <c r="CT741" s="31"/>
      <c r="CU741" s="31"/>
      <c r="CV741" s="31"/>
      <c r="CW741" s="31"/>
      <c r="CX741" s="31"/>
      <c r="CY741" s="31"/>
      <c r="CZ741" s="31"/>
      <c r="DA741" s="31"/>
      <c r="DB741" s="31"/>
      <c r="DC741" s="31"/>
      <c r="DD741" s="31"/>
      <c r="DE741" s="31"/>
      <c r="DF741" s="31"/>
      <c r="DG741" s="31"/>
      <c r="DH741" s="31"/>
      <c r="DI741" s="31"/>
      <c r="DJ741" s="31"/>
      <c r="DK741" s="31"/>
      <c r="DL741" s="31"/>
      <c r="DM741" s="31"/>
      <c r="DN741" s="31"/>
      <c r="DO741" s="31"/>
      <c r="DP741" s="31"/>
      <c r="DQ741" s="31"/>
      <c r="DR741" s="31"/>
      <c r="DS741" s="31"/>
      <c r="DT741" s="31"/>
      <c r="DU741" s="31"/>
      <c r="DV741" s="31"/>
      <c r="DW741" s="31"/>
    </row>
    <row r="742" customFormat="false" ht="15.75" hidden="false" customHeight="true" outlineLevel="0" collapsed="false">
      <c r="A742" s="21" t="n">
        <v>741</v>
      </c>
      <c r="B742" s="21" t="str">
        <f aca="false">IFERROR(VLOOKUP($A$1&amp;":"&amp;A742,'Finish order'!C:K,6,FALSE()),"")</f>
        <v/>
      </c>
      <c r="C742" s="21" t="str">
        <f aca="false">IFERROR(VLOOKUP(A$1&amp;":"&amp;A742,'Finish order'!$C:$K,9,FALSE()),"")</f>
        <v/>
      </c>
      <c r="D742" s="21" t="str">
        <f aca="false">IFERROR(VLOOKUP(A$1&amp;":"&amp;A742,'Finish order'!$C:$K,7,FALSE()),"")</f>
        <v/>
      </c>
      <c r="E742" s="29" t="str">
        <f aca="false">IFERROR(VLOOKUP($A$1&amp;":"&amp;A742,'Finish order'!C:K,5,FALSE()),"")</f>
        <v/>
      </c>
      <c r="F742" s="21" t="str">
        <f aca="false">IFERROR(VLOOKUP($A$1&amp;":"&amp;A742,'Finish order'!C:K,4,FALSE()),"")</f>
        <v/>
      </c>
      <c r="G742" s="21" t="str">
        <f aca="false" t="array" ref="G742:G742">IFERROR(SMALL(IF($D$2:$D1651=D742,$A$2:$A$911*1.001),1),"")</f>
        <v/>
      </c>
      <c r="H742" s="21" t="str">
        <f aca="false" t="array" ref="H742:H742">IFERROR(SMALL(IF($D$2:$D1651=D742,$A$2:$A$911*1.0001),2),"")</f>
        <v/>
      </c>
      <c r="I742" s="21" t="str">
        <f aca="false" t="array" ref="I742:I742">IFERROR(SMALL(IF($D$2:$D1651=D742,$A$2:$A$911*1.00001),3),"")</f>
        <v/>
      </c>
      <c r="J742" s="21" t="str">
        <f aca="false" t="array" ref="J742:J742">IFERROR(SMALL(IF($D$2:$D1651=D742,$A$2:$A$911*1.000001),4),"")</f>
        <v/>
      </c>
      <c r="K742" s="30" t="str">
        <f aca="false">IF(A742&lt;&gt;"", IF(COUNT(G742:J742)=4, SUM(G742:J742), "No"), "")</f>
        <v>No</v>
      </c>
      <c r="L742" s="30" t="str">
        <f aca="false">IF(A742&lt;&gt;"", IF(COUNT(G742:I742)=3, SUM(G742:I742), "No"), "")</f>
        <v>No</v>
      </c>
      <c r="M742" s="30" t="str">
        <f aca="false">IF(A742&lt;&gt;"", IF(COUNT(G742:H742)=2, SUM(G742:H742), "No"), "")</f>
        <v>No</v>
      </c>
      <c r="N742" s="30" t="str">
        <f aca="false">'Results 10 year vets'!$D742&amp;":"&amp;Table1[[#Headers],[Male]]</f>
        <v>:Male</v>
      </c>
      <c r="O742" s="31"/>
      <c r="P742" s="31"/>
      <c r="Q742" s="31"/>
      <c r="R742" s="31"/>
      <c r="S742" s="31"/>
      <c r="T742" s="31"/>
      <c r="U742" s="31"/>
      <c r="Z742" s="33"/>
      <c r="AA742" s="33"/>
      <c r="AB742" s="33"/>
      <c r="AC742" s="33"/>
      <c r="AD742" s="31"/>
      <c r="AE742" s="31"/>
      <c r="AF742" s="31"/>
      <c r="AG742" s="31"/>
      <c r="AH742" s="31"/>
      <c r="AI742" s="31"/>
      <c r="AJ742" s="31"/>
      <c r="AK742" s="31"/>
      <c r="AL742" s="31"/>
      <c r="AM742" s="31"/>
      <c r="AN742" s="31"/>
      <c r="AO742" s="31"/>
      <c r="AP742" s="31"/>
      <c r="AQ742" s="31"/>
      <c r="AR742" s="31"/>
      <c r="AS742" s="31"/>
      <c r="AT742" s="31"/>
      <c r="AU742" s="31"/>
      <c r="AV742" s="31"/>
      <c r="AW742" s="31"/>
      <c r="AX742" s="31"/>
      <c r="AY742" s="31"/>
      <c r="AZ742" s="31"/>
      <c r="BA742" s="31"/>
      <c r="BB742" s="31"/>
      <c r="BC742" s="31"/>
      <c r="BD742" s="31"/>
      <c r="BE742" s="31"/>
      <c r="BF742" s="31"/>
      <c r="BG742" s="31"/>
      <c r="BH742" s="31"/>
      <c r="BI742" s="31"/>
      <c r="BJ742" s="31"/>
      <c r="BK742" s="31"/>
      <c r="BL742" s="31"/>
      <c r="BM742" s="31"/>
      <c r="BN742" s="31"/>
      <c r="BO742" s="31"/>
      <c r="BP742" s="31"/>
      <c r="BQ742" s="31"/>
      <c r="BR742" s="31"/>
      <c r="BS742" s="31"/>
      <c r="BT742" s="31"/>
      <c r="BU742" s="31"/>
      <c r="BV742" s="31"/>
      <c r="BW742" s="31"/>
      <c r="BX742" s="31"/>
      <c r="BY742" s="31"/>
      <c r="BZ742" s="31"/>
      <c r="CA742" s="31"/>
      <c r="CB742" s="31"/>
      <c r="CC742" s="31"/>
      <c r="CD742" s="31"/>
      <c r="CE742" s="31"/>
      <c r="CF742" s="31"/>
      <c r="CG742" s="31"/>
      <c r="CH742" s="31"/>
      <c r="CI742" s="31"/>
      <c r="CJ742" s="31"/>
      <c r="CK742" s="31"/>
      <c r="CL742" s="31"/>
      <c r="CM742" s="31"/>
      <c r="CN742" s="31"/>
      <c r="CO742" s="31"/>
      <c r="CP742" s="31"/>
      <c r="CQ742" s="31"/>
      <c r="CR742" s="31"/>
      <c r="CS742" s="31"/>
      <c r="CT742" s="31"/>
      <c r="CU742" s="31"/>
      <c r="CV742" s="31"/>
      <c r="CW742" s="31"/>
      <c r="CX742" s="31"/>
      <c r="CY742" s="31"/>
      <c r="CZ742" s="31"/>
      <c r="DA742" s="31"/>
      <c r="DB742" s="31"/>
      <c r="DC742" s="31"/>
      <c r="DD742" s="31"/>
      <c r="DE742" s="31"/>
      <c r="DF742" s="31"/>
      <c r="DG742" s="31"/>
      <c r="DH742" s="31"/>
      <c r="DI742" s="31"/>
      <c r="DJ742" s="31"/>
      <c r="DK742" s="31"/>
      <c r="DL742" s="31"/>
      <c r="DM742" s="31"/>
      <c r="DN742" s="31"/>
      <c r="DO742" s="31"/>
      <c r="DP742" s="31"/>
      <c r="DQ742" s="31"/>
      <c r="DR742" s="31"/>
      <c r="DS742" s="31"/>
      <c r="DT742" s="31"/>
      <c r="DU742" s="31"/>
      <c r="DV742" s="31"/>
      <c r="DW742" s="31"/>
    </row>
    <row r="743" customFormat="false" ht="15.75" hidden="false" customHeight="true" outlineLevel="0" collapsed="false">
      <c r="A743" s="21" t="n">
        <v>742</v>
      </c>
      <c r="B743" s="21" t="str">
        <f aca="false">IFERROR(VLOOKUP($A$1&amp;":"&amp;A743,'Finish order'!C:K,6,FALSE()),"")</f>
        <v/>
      </c>
      <c r="C743" s="21" t="str">
        <f aca="false">IFERROR(VLOOKUP(A$1&amp;":"&amp;A743,'Finish order'!$C:$K,9,FALSE()),"")</f>
        <v/>
      </c>
      <c r="D743" s="21" t="str">
        <f aca="false">IFERROR(VLOOKUP(A$1&amp;":"&amp;A743,'Finish order'!$C:$K,7,FALSE()),"")</f>
        <v/>
      </c>
      <c r="E743" s="29" t="str">
        <f aca="false">IFERROR(VLOOKUP($A$1&amp;":"&amp;A743,'Finish order'!C:K,5,FALSE()),"")</f>
        <v/>
      </c>
      <c r="F743" s="21" t="str">
        <f aca="false">IFERROR(VLOOKUP($A$1&amp;":"&amp;A743,'Finish order'!C:K,4,FALSE()),"")</f>
        <v/>
      </c>
      <c r="G743" s="21" t="str">
        <f aca="false" t="array" ref="G743:G743">IFERROR(SMALL(IF($D$2:$D1652=D743,$A$2:$A$911*1.001),1),"")</f>
        <v/>
      </c>
      <c r="H743" s="21" t="str">
        <f aca="false" t="array" ref="H743:H743">IFERROR(SMALL(IF($D$2:$D1652=D743,$A$2:$A$911*1.0001),2),"")</f>
        <v/>
      </c>
      <c r="I743" s="21" t="str">
        <f aca="false" t="array" ref="I743:I743">IFERROR(SMALL(IF($D$2:$D1652=D743,$A$2:$A$911*1.00001),3),"")</f>
        <v/>
      </c>
      <c r="J743" s="21" t="str">
        <f aca="false" t="array" ref="J743:J743">IFERROR(SMALL(IF($D$2:$D1652=D743,$A$2:$A$911*1.000001),4),"")</f>
        <v/>
      </c>
      <c r="K743" s="30" t="str">
        <f aca="false">IF(A743&lt;&gt;"", IF(COUNT(G743:J743)=4, SUM(G743:J743), "No"), "")</f>
        <v>No</v>
      </c>
      <c r="L743" s="30" t="str">
        <f aca="false">IF(A743&lt;&gt;"", IF(COUNT(G743:I743)=3, SUM(G743:I743), "No"), "")</f>
        <v>No</v>
      </c>
      <c r="M743" s="30" t="str">
        <f aca="false">IF(A743&lt;&gt;"", IF(COUNT(G743:H743)=2, SUM(G743:H743), "No"), "")</f>
        <v>No</v>
      </c>
      <c r="N743" s="30" t="str">
        <f aca="false">'Results 10 year vets'!$D743&amp;":"&amp;Table1[[#Headers],[Male]]</f>
        <v>:Male</v>
      </c>
      <c r="O743" s="31"/>
      <c r="P743" s="31"/>
      <c r="Q743" s="31"/>
      <c r="R743" s="31"/>
      <c r="S743" s="31"/>
      <c r="T743" s="31"/>
      <c r="U743" s="31"/>
      <c r="Z743" s="33"/>
      <c r="AA743" s="33"/>
      <c r="AB743" s="33"/>
      <c r="AC743" s="33"/>
      <c r="AD743" s="31"/>
      <c r="AE743" s="31"/>
      <c r="AF743" s="31"/>
      <c r="AG743" s="31"/>
      <c r="AH743" s="31"/>
      <c r="AI743" s="31"/>
      <c r="AJ743" s="31"/>
      <c r="AK743" s="31"/>
      <c r="AL743" s="31"/>
      <c r="AM743" s="31"/>
      <c r="AN743" s="31"/>
      <c r="AO743" s="31"/>
      <c r="AP743" s="31"/>
      <c r="AQ743" s="31"/>
      <c r="AR743" s="31"/>
      <c r="AS743" s="31"/>
      <c r="AT743" s="31"/>
      <c r="AU743" s="31"/>
      <c r="AV743" s="31"/>
      <c r="AW743" s="31"/>
      <c r="AX743" s="31"/>
      <c r="AY743" s="31"/>
      <c r="AZ743" s="31"/>
      <c r="BA743" s="31"/>
      <c r="BB743" s="31"/>
      <c r="BC743" s="31"/>
      <c r="BD743" s="31"/>
      <c r="BE743" s="31"/>
      <c r="BF743" s="31"/>
      <c r="BG743" s="31"/>
      <c r="BH743" s="31"/>
      <c r="BI743" s="31"/>
      <c r="BJ743" s="31"/>
      <c r="BK743" s="31"/>
      <c r="BL743" s="31"/>
      <c r="BM743" s="31"/>
      <c r="BN743" s="31"/>
      <c r="BO743" s="31"/>
      <c r="BP743" s="31"/>
      <c r="BQ743" s="31"/>
      <c r="BR743" s="31"/>
      <c r="BS743" s="31"/>
      <c r="BT743" s="31"/>
      <c r="BU743" s="31"/>
      <c r="BV743" s="31"/>
      <c r="BW743" s="31"/>
      <c r="BX743" s="31"/>
      <c r="BY743" s="31"/>
      <c r="BZ743" s="31"/>
      <c r="CA743" s="31"/>
      <c r="CB743" s="31"/>
      <c r="CC743" s="31"/>
      <c r="CD743" s="31"/>
      <c r="CE743" s="31"/>
      <c r="CF743" s="31"/>
      <c r="CG743" s="31"/>
      <c r="CH743" s="31"/>
      <c r="CI743" s="31"/>
      <c r="CJ743" s="31"/>
      <c r="CK743" s="31"/>
      <c r="CL743" s="31"/>
      <c r="CM743" s="31"/>
      <c r="CN743" s="31"/>
      <c r="CO743" s="31"/>
      <c r="CP743" s="31"/>
      <c r="CQ743" s="31"/>
      <c r="CR743" s="31"/>
      <c r="CS743" s="31"/>
      <c r="CT743" s="31"/>
      <c r="CU743" s="31"/>
      <c r="CV743" s="31"/>
      <c r="CW743" s="31"/>
      <c r="CX743" s="31"/>
      <c r="CY743" s="31"/>
      <c r="CZ743" s="31"/>
      <c r="DA743" s="31"/>
      <c r="DB743" s="31"/>
      <c r="DC743" s="31"/>
      <c r="DD743" s="31"/>
      <c r="DE743" s="31"/>
      <c r="DF743" s="31"/>
      <c r="DG743" s="31"/>
      <c r="DH743" s="31"/>
      <c r="DI743" s="31"/>
      <c r="DJ743" s="31"/>
      <c r="DK743" s="31"/>
      <c r="DL743" s="31"/>
      <c r="DM743" s="31"/>
      <c r="DN743" s="31"/>
      <c r="DO743" s="31"/>
      <c r="DP743" s="31"/>
      <c r="DQ743" s="31"/>
      <c r="DR743" s="31"/>
      <c r="DS743" s="31"/>
      <c r="DT743" s="31"/>
      <c r="DU743" s="31"/>
      <c r="DV743" s="31"/>
      <c r="DW743" s="31"/>
    </row>
    <row r="744" customFormat="false" ht="15.75" hidden="false" customHeight="true" outlineLevel="0" collapsed="false">
      <c r="A744" s="21" t="n">
        <v>743</v>
      </c>
      <c r="B744" s="21" t="str">
        <f aca="false">IFERROR(VLOOKUP($A$1&amp;":"&amp;A744,'Finish order'!C:K,6,FALSE()),"")</f>
        <v/>
      </c>
      <c r="C744" s="21" t="str">
        <f aca="false">IFERROR(VLOOKUP(A$1&amp;":"&amp;A744,'Finish order'!$C:$K,9,FALSE()),"")</f>
        <v/>
      </c>
      <c r="D744" s="21" t="str">
        <f aca="false">IFERROR(VLOOKUP(A$1&amp;":"&amp;A744,'Finish order'!$C:$K,7,FALSE()),"")</f>
        <v/>
      </c>
      <c r="E744" s="29" t="str">
        <f aca="false">IFERROR(VLOOKUP($A$1&amp;":"&amp;A744,'Finish order'!C:K,5,FALSE()),"")</f>
        <v/>
      </c>
      <c r="F744" s="21" t="str">
        <f aca="false">IFERROR(VLOOKUP($A$1&amp;":"&amp;A744,'Finish order'!C:K,4,FALSE()),"")</f>
        <v/>
      </c>
      <c r="G744" s="21" t="str">
        <f aca="false" t="array" ref="G744:G744">IFERROR(SMALL(IF($D$2:$D1653=D744,$A$2:$A$911*1.001),1),"")</f>
        <v/>
      </c>
      <c r="H744" s="21" t="str">
        <f aca="false" t="array" ref="H744:H744">IFERROR(SMALL(IF($D$2:$D1653=D744,$A$2:$A$911*1.0001),2),"")</f>
        <v/>
      </c>
      <c r="I744" s="21" t="str">
        <f aca="false" t="array" ref="I744:I744">IFERROR(SMALL(IF($D$2:$D1653=D744,$A$2:$A$911*1.00001),3),"")</f>
        <v/>
      </c>
      <c r="J744" s="21" t="str">
        <f aca="false" t="array" ref="J744:J744">IFERROR(SMALL(IF($D$2:$D1653=D744,$A$2:$A$911*1.000001),4),"")</f>
        <v/>
      </c>
      <c r="K744" s="30" t="str">
        <f aca="false">IF(A744&lt;&gt;"", IF(COUNT(G744:J744)=4, SUM(G744:J744), "No"), "")</f>
        <v>No</v>
      </c>
      <c r="L744" s="30" t="str">
        <f aca="false">IF(A744&lt;&gt;"", IF(COUNT(G744:I744)=3, SUM(G744:I744), "No"), "")</f>
        <v>No</v>
      </c>
      <c r="M744" s="30" t="str">
        <f aca="false">IF(A744&lt;&gt;"", IF(COUNT(G744:H744)=2, SUM(G744:H744), "No"), "")</f>
        <v>No</v>
      </c>
      <c r="N744" s="30" t="str">
        <f aca="false">'Results 10 year vets'!$D744&amp;":"&amp;Table1[[#Headers],[Male]]</f>
        <v>:Male</v>
      </c>
      <c r="O744" s="31"/>
      <c r="P744" s="31"/>
      <c r="Q744" s="31"/>
      <c r="R744" s="31"/>
      <c r="S744" s="31"/>
      <c r="T744" s="31"/>
      <c r="U744" s="31"/>
      <c r="Z744" s="33"/>
      <c r="AA744" s="33"/>
      <c r="AB744" s="33"/>
      <c r="AC744" s="33"/>
      <c r="AD744" s="31"/>
      <c r="AE744" s="31"/>
      <c r="AF744" s="31"/>
      <c r="AG744" s="31"/>
      <c r="AH744" s="31"/>
      <c r="AI744" s="31"/>
      <c r="AJ744" s="31"/>
      <c r="AK744" s="31"/>
      <c r="AL744" s="31"/>
      <c r="AM744" s="31"/>
      <c r="AN744" s="31"/>
      <c r="AO744" s="31"/>
      <c r="AP744" s="31"/>
      <c r="AQ744" s="31"/>
      <c r="AR744" s="31"/>
      <c r="AS744" s="31"/>
      <c r="AT744" s="31"/>
      <c r="AU744" s="31"/>
      <c r="AV744" s="31"/>
      <c r="AW744" s="31"/>
      <c r="AX744" s="31"/>
      <c r="AY744" s="31"/>
      <c r="AZ744" s="31"/>
      <c r="BA744" s="31"/>
      <c r="BB744" s="31"/>
      <c r="BC744" s="31"/>
      <c r="BD744" s="31"/>
      <c r="BE744" s="31"/>
      <c r="BF744" s="31"/>
      <c r="BG744" s="31"/>
      <c r="BH744" s="31"/>
      <c r="BI744" s="31"/>
      <c r="BJ744" s="31"/>
      <c r="BK744" s="31"/>
      <c r="BL744" s="31"/>
      <c r="BM744" s="31"/>
      <c r="BN744" s="31"/>
      <c r="BO744" s="31"/>
      <c r="BP744" s="31"/>
      <c r="BQ744" s="31"/>
      <c r="BR744" s="31"/>
      <c r="BS744" s="31"/>
      <c r="BT744" s="31"/>
      <c r="BU744" s="31"/>
      <c r="BV744" s="31"/>
      <c r="BW744" s="31"/>
      <c r="BX744" s="31"/>
      <c r="BY744" s="31"/>
      <c r="BZ744" s="31"/>
      <c r="CA744" s="31"/>
      <c r="CB744" s="31"/>
      <c r="CC744" s="31"/>
      <c r="CD744" s="31"/>
      <c r="CE744" s="31"/>
      <c r="CF744" s="31"/>
      <c r="CG744" s="31"/>
      <c r="CH744" s="31"/>
      <c r="CI744" s="31"/>
      <c r="CJ744" s="31"/>
      <c r="CK744" s="31"/>
      <c r="CL744" s="31"/>
      <c r="CM744" s="31"/>
      <c r="CN744" s="31"/>
      <c r="CO744" s="31"/>
      <c r="CP744" s="31"/>
      <c r="CQ744" s="31"/>
      <c r="CR744" s="31"/>
      <c r="CS744" s="31"/>
      <c r="CT744" s="31"/>
      <c r="CU744" s="31"/>
      <c r="CV744" s="31"/>
      <c r="CW744" s="31"/>
      <c r="CX744" s="31"/>
      <c r="CY744" s="31"/>
      <c r="CZ744" s="31"/>
      <c r="DA744" s="31"/>
      <c r="DB744" s="31"/>
      <c r="DC744" s="31"/>
      <c r="DD744" s="31"/>
      <c r="DE744" s="31"/>
      <c r="DF744" s="31"/>
      <c r="DG744" s="31"/>
      <c r="DH744" s="31"/>
      <c r="DI744" s="31"/>
      <c r="DJ744" s="31"/>
      <c r="DK744" s="31"/>
      <c r="DL744" s="31"/>
      <c r="DM744" s="31"/>
      <c r="DN744" s="31"/>
      <c r="DO744" s="31"/>
      <c r="DP744" s="31"/>
      <c r="DQ744" s="31"/>
      <c r="DR744" s="31"/>
      <c r="DS744" s="31"/>
      <c r="DT744" s="31"/>
      <c r="DU744" s="31"/>
      <c r="DV744" s="31"/>
      <c r="DW744" s="31"/>
    </row>
    <row r="745" customFormat="false" ht="15.75" hidden="false" customHeight="true" outlineLevel="0" collapsed="false">
      <c r="A745" s="21" t="n">
        <v>744</v>
      </c>
      <c r="B745" s="21" t="str">
        <f aca="false">IFERROR(VLOOKUP($A$1&amp;":"&amp;A745,'Finish order'!C:K,6,FALSE()),"")</f>
        <v/>
      </c>
      <c r="C745" s="21" t="str">
        <f aca="false">IFERROR(VLOOKUP(A$1&amp;":"&amp;A745,'Finish order'!$C:$K,9,FALSE()),"")</f>
        <v/>
      </c>
      <c r="D745" s="21" t="str">
        <f aca="false">IFERROR(VLOOKUP(A$1&amp;":"&amp;A745,'Finish order'!$C:$K,7,FALSE()),"")</f>
        <v/>
      </c>
      <c r="E745" s="29" t="str">
        <f aca="false">IFERROR(VLOOKUP($A$1&amp;":"&amp;A745,'Finish order'!C:K,5,FALSE()),"")</f>
        <v/>
      </c>
      <c r="F745" s="21" t="str">
        <f aca="false">IFERROR(VLOOKUP($A$1&amp;":"&amp;A745,'Finish order'!C:K,4,FALSE()),"")</f>
        <v/>
      </c>
      <c r="G745" s="21" t="str">
        <f aca="false" t="array" ref="G745:G745">IFERROR(SMALL(IF($D$2:$D1654=D745,$A$2:$A$911*1.001),1),"")</f>
        <v/>
      </c>
      <c r="H745" s="21" t="str">
        <f aca="false" t="array" ref="H745:H745">IFERROR(SMALL(IF($D$2:$D1654=D745,$A$2:$A$911*1.0001),2),"")</f>
        <v/>
      </c>
      <c r="I745" s="21" t="str">
        <f aca="false" t="array" ref="I745:I745">IFERROR(SMALL(IF($D$2:$D1654=D745,$A$2:$A$911*1.00001),3),"")</f>
        <v/>
      </c>
      <c r="J745" s="21" t="str">
        <f aca="false" t="array" ref="J745:J745">IFERROR(SMALL(IF($D$2:$D1654=D745,$A$2:$A$911*1.000001),4),"")</f>
        <v/>
      </c>
      <c r="K745" s="30" t="str">
        <f aca="false">IF(A745&lt;&gt;"", IF(COUNT(G745:J745)=4, SUM(G745:J745), "No"), "")</f>
        <v>No</v>
      </c>
      <c r="L745" s="30" t="str">
        <f aca="false">IF(A745&lt;&gt;"", IF(COUNT(G745:I745)=3, SUM(G745:I745), "No"), "")</f>
        <v>No</v>
      </c>
      <c r="M745" s="30" t="str">
        <f aca="false">IF(A745&lt;&gt;"", IF(COUNT(G745:H745)=2, SUM(G745:H745), "No"), "")</f>
        <v>No</v>
      </c>
      <c r="N745" s="30" t="str">
        <f aca="false">'Results 10 year vets'!$D745&amp;":"&amp;Table1[[#Headers],[Male]]</f>
        <v>:Male</v>
      </c>
      <c r="O745" s="31"/>
      <c r="P745" s="31"/>
      <c r="Q745" s="31"/>
      <c r="R745" s="31"/>
      <c r="S745" s="31"/>
      <c r="T745" s="31"/>
      <c r="U745" s="31"/>
      <c r="Z745" s="33"/>
      <c r="AA745" s="33"/>
      <c r="AB745" s="33"/>
      <c r="AC745" s="33"/>
      <c r="AD745" s="31"/>
      <c r="AE745" s="31"/>
      <c r="AF745" s="31"/>
      <c r="AG745" s="31"/>
      <c r="AH745" s="31"/>
      <c r="AI745" s="31"/>
      <c r="AJ745" s="31"/>
      <c r="AK745" s="31"/>
      <c r="AL745" s="31"/>
      <c r="AM745" s="31"/>
      <c r="AN745" s="31"/>
      <c r="AO745" s="31"/>
      <c r="AP745" s="31"/>
      <c r="AQ745" s="31"/>
      <c r="AR745" s="31"/>
      <c r="AS745" s="31"/>
      <c r="AT745" s="31"/>
      <c r="AU745" s="31"/>
      <c r="AV745" s="31"/>
      <c r="AW745" s="31"/>
      <c r="AX745" s="31"/>
      <c r="AY745" s="31"/>
      <c r="AZ745" s="31"/>
      <c r="BA745" s="31"/>
      <c r="BB745" s="31"/>
      <c r="BC745" s="31"/>
      <c r="BD745" s="31"/>
      <c r="BE745" s="31"/>
      <c r="BF745" s="31"/>
      <c r="BG745" s="31"/>
      <c r="BH745" s="31"/>
      <c r="BI745" s="31"/>
      <c r="BJ745" s="31"/>
      <c r="BK745" s="31"/>
      <c r="BL745" s="31"/>
      <c r="BM745" s="31"/>
      <c r="BN745" s="31"/>
      <c r="BO745" s="31"/>
      <c r="BP745" s="31"/>
      <c r="BQ745" s="31"/>
      <c r="BR745" s="31"/>
      <c r="BS745" s="31"/>
      <c r="BT745" s="31"/>
      <c r="BU745" s="31"/>
      <c r="BV745" s="31"/>
      <c r="BW745" s="31"/>
      <c r="BX745" s="31"/>
      <c r="BY745" s="31"/>
      <c r="BZ745" s="31"/>
      <c r="CA745" s="31"/>
      <c r="CB745" s="31"/>
      <c r="CC745" s="31"/>
      <c r="CD745" s="31"/>
      <c r="CE745" s="31"/>
      <c r="CF745" s="31"/>
      <c r="CG745" s="31"/>
      <c r="CH745" s="31"/>
      <c r="CI745" s="31"/>
      <c r="CJ745" s="31"/>
      <c r="CK745" s="31"/>
      <c r="CL745" s="31"/>
      <c r="CM745" s="31"/>
      <c r="CN745" s="31"/>
      <c r="CO745" s="31"/>
      <c r="CP745" s="31"/>
      <c r="CQ745" s="31"/>
      <c r="CR745" s="31"/>
      <c r="CS745" s="31"/>
      <c r="CT745" s="31"/>
      <c r="CU745" s="31"/>
      <c r="CV745" s="31"/>
      <c r="CW745" s="31"/>
      <c r="CX745" s="31"/>
      <c r="CY745" s="31"/>
      <c r="CZ745" s="31"/>
      <c r="DA745" s="31"/>
      <c r="DB745" s="31"/>
      <c r="DC745" s="31"/>
      <c r="DD745" s="31"/>
      <c r="DE745" s="31"/>
      <c r="DF745" s="31"/>
      <c r="DG745" s="31"/>
      <c r="DH745" s="31"/>
      <c r="DI745" s="31"/>
      <c r="DJ745" s="31"/>
      <c r="DK745" s="31"/>
      <c r="DL745" s="31"/>
      <c r="DM745" s="31"/>
      <c r="DN745" s="31"/>
      <c r="DO745" s="31"/>
      <c r="DP745" s="31"/>
      <c r="DQ745" s="31"/>
      <c r="DR745" s="31"/>
      <c r="DS745" s="31"/>
      <c r="DT745" s="31"/>
      <c r="DU745" s="31"/>
      <c r="DV745" s="31"/>
      <c r="DW745" s="31"/>
    </row>
    <row r="746" customFormat="false" ht="15.75" hidden="false" customHeight="true" outlineLevel="0" collapsed="false">
      <c r="A746" s="21" t="n">
        <v>745</v>
      </c>
      <c r="B746" s="21" t="str">
        <f aca="false">IFERROR(VLOOKUP($A$1&amp;":"&amp;A746,'Finish order'!C:K,6,FALSE()),"")</f>
        <v/>
      </c>
      <c r="C746" s="21" t="str">
        <f aca="false">IFERROR(VLOOKUP(A$1&amp;":"&amp;A746,'Finish order'!$C:$K,9,FALSE()),"")</f>
        <v/>
      </c>
      <c r="D746" s="21" t="str">
        <f aca="false">IFERROR(VLOOKUP(A$1&amp;":"&amp;A746,'Finish order'!$C:$K,7,FALSE()),"")</f>
        <v/>
      </c>
      <c r="E746" s="29" t="str">
        <f aca="false">IFERROR(VLOOKUP($A$1&amp;":"&amp;A746,'Finish order'!C:K,5,FALSE()),"")</f>
        <v/>
      </c>
      <c r="F746" s="21" t="str">
        <f aca="false">IFERROR(VLOOKUP($A$1&amp;":"&amp;A746,'Finish order'!C:K,4,FALSE()),"")</f>
        <v/>
      </c>
      <c r="G746" s="21" t="str">
        <f aca="false" t="array" ref="G746:G746">IFERROR(SMALL(IF($D$2:$D1655=D746,$A$2:$A$911*1.001),1),"")</f>
        <v/>
      </c>
      <c r="H746" s="21" t="str">
        <f aca="false" t="array" ref="H746:H746">IFERROR(SMALL(IF($D$2:$D1655=D746,$A$2:$A$911*1.0001),2),"")</f>
        <v/>
      </c>
      <c r="I746" s="21" t="str">
        <f aca="false" t="array" ref="I746:I746">IFERROR(SMALL(IF($D$2:$D1655=D746,$A$2:$A$911*1.00001),3),"")</f>
        <v/>
      </c>
      <c r="J746" s="21" t="str">
        <f aca="false" t="array" ref="J746:J746">IFERROR(SMALL(IF($D$2:$D1655=D746,$A$2:$A$911*1.000001),4),"")</f>
        <v/>
      </c>
      <c r="K746" s="30" t="str">
        <f aca="false">IF(A746&lt;&gt;"", IF(COUNT(G746:J746)=4, SUM(G746:J746), "No"), "")</f>
        <v>No</v>
      </c>
      <c r="L746" s="30" t="str">
        <f aca="false">IF(A746&lt;&gt;"", IF(COUNT(G746:I746)=3, SUM(G746:I746), "No"), "")</f>
        <v>No</v>
      </c>
      <c r="M746" s="30" t="str">
        <f aca="false">IF(A746&lt;&gt;"", IF(COUNT(G746:H746)=2, SUM(G746:H746), "No"), "")</f>
        <v>No</v>
      </c>
      <c r="N746" s="30" t="str">
        <f aca="false">'Results 10 year vets'!$D746&amp;":"&amp;Table1[[#Headers],[Male]]</f>
        <v>:Male</v>
      </c>
      <c r="O746" s="31"/>
      <c r="P746" s="31"/>
      <c r="Q746" s="31"/>
      <c r="R746" s="31"/>
      <c r="S746" s="31"/>
      <c r="T746" s="31"/>
      <c r="U746" s="31"/>
      <c r="Z746" s="33"/>
      <c r="AA746" s="33"/>
      <c r="AB746" s="33"/>
      <c r="AC746" s="33"/>
      <c r="AD746" s="31"/>
      <c r="AE746" s="31"/>
      <c r="AF746" s="31"/>
      <c r="AG746" s="31"/>
      <c r="AH746" s="31"/>
      <c r="AI746" s="31"/>
      <c r="AJ746" s="31"/>
      <c r="AK746" s="31"/>
      <c r="AL746" s="31"/>
      <c r="AM746" s="31"/>
      <c r="AN746" s="31"/>
      <c r="AO746" s="31"/>
      <c r="AP746" s="31"/>
      <c r="AQ746" s="31"/>
      <c r="AR746" s="31"/>
      <c r="AS746" s="31"/>
      <c r="AT746" s="31"/>
      <c r="AU746" s="31"/>
      <c r="AV746" s="31"/>
      <c r="AW746" s="31"/>
      <c r="AX746" s="31"/>
      <c r="AY746" s="31"/>
      <c r="AZ746" s="31"/>
      <c r="BA746" s="31"/>
      <c r="BB746" s="31"/>
      <c r="BC746" s="31"/>
      <c r="BD746" s="31"/>
      <c r="BE746" s="31"/>
      <c r="BF746" s="31"/>
      <c r="BG746" s="31"/>
      <c r="BH746" s="31"/>
      <c r="BI746" s="31"/>
      <c r="BJ746" s="31"/>
      <c r="BK746" s="31"/>
      <c r="BL746" s="31"/>
      <c r="BM746" s="31"/>
      <c r="BN746" s="31"/>
      <c r="BO746" s="31"/>
      <c r="BP746" s="31"/>
      <c r="BQ746" s="31"/>
      <c r="BR746" s="31"/>
      <c r="BS746" s="31"/>
      <c r="BT746" s="31"/>
      <c r="BU746" s="31"/>
      <c r="BV746" s="31"/>
      <c r="BW746" s="31"/>
      <c r="BX746" s="31"/>
      <c r="BY746" s="31"/>
      <c r="BZ746" s="31"/>
      <c r="CA746" s="31"/>
      <c r="CB746" s="31"/>
      <c r="CC746" s="31"/>
      <c r="CD746" s="31"/>
      <c r="CE746" s="31"/>
      <c r="CF746" s="31"/>
      <c r="CG746" s="31"/>
      <c r="CH746" s="31"/>
      <c r="CI746" s="31"/>
      <c r="CJ746" s="31"/>
      <c r="CK746" s="31"/>
      <c r="CL746" s="31"/>
      <c r="CM746" s="31"/>
      <c r="CN746" s="31"/>
      <c r="CO746" s="31"/>
      <c r="CP746" s="31"/>
      <c r="CQ746" s="31"/>
      <c r="CR746" s="31"/>
      <c r="CS746" s="31"/>
      <c r="CT746" s="31"/>
      <c r="CU746" s="31"/>
      <c r="CV746" s="31"/>
      <c r="CW746" s="31"/>
      <c r="CX746" s="31"/>
      <c r="CY746" s="31"/>
      <c r="CZ746" s="31"/>
      <c r="DA746" s="31"/>
      <c r="DB746" s="31"/>
      <c r="DC746" s="31"/>
      <c r="DD746" s="31"/>
      <c r="DE746" s="31"/>
      <c r="DF746" s="31"/>
      <c r="DG746" s="31"/>
      <c r="DH746" s="31"/>
      <c r="DI746" s="31"/>
      <c r="DJ746" s="31"/>
      <c r="DK746" s="31"/>
      <c r="DL746" s="31"/>
      <c r="DM746" s="31"/>
      <c r="DN746" s="31"/>
      <c r="DO746" s="31"/>
      <c r="DP746" s="31"/>
      <c r="DQ746" s="31"/>
      <c r="DR746" s="31"/>
      <c r="DS746" s="31"/>
      <c r="DT746" s="31"/>
      <c r="DU746" s="31"/>
      <c r="DV746" s="31"/>
      <c r="DW746" s="31"/>
    </row>
    <row r="747" customFormat="false" ht="15.75" hidden="false" customHeight="true" outlineLevel="0" collapsed="false">
      <c r="A747" s="21" t="n">
        <v>746</v>
      </c>
      <c r="B747" s="21" t="str">
        <f aca="false">IFERROR(VLOOKUP($A$1&amp;":"&amp;A747,'Finish order'!C:K,6,FALSE()),"")</f>
        <v/>
      </c>
      <c r="C747" s="21" t="str">
        <f aca="false">IFERROR(VLOOKUP(A$1&amp;":"&amp;A747,'Finish order'!$C:$K,9,FALSE()),"")</f>
        <v/>
      </c>
      <c r="D747" s="21" t="str">
        <f aca="false">IFERROR(VLOOKUP(A$1&amp;":"&amp;A747,'Finish order'!$C:$K,7,FALSE()),"")</f>
        <v/>
      </c>
      <c r="E747" s="29" t="str">
        <f aca="false">IFERROR(VLOOKUP($A$1&amp;":"&amp;A747,'Finish order'!C:K,5,FALSE()),"")</f>
        <v/>
      </c>
      <c r="F747" s="21" t="str">
        <f aca="false">IFERROR(VLOOKUP($A$1&amp;":"&amp;A747,'Finish order'!C:K,4,FALSE()),"")</f>
        <v/>
      </c>
      <c r="G747" s="21" t="str">
        <f aca="false" t="array" ref="G747:G747">IFERROR(SMALL(IF($D$2:$D1656=D747,$A$2:$A$911*1.001),1),"")</f>
        <v/>
      </c>
      <c r="H747" s="21" t="str">
        <f aca="false" t="array" ref="H747:H747">IFERROR(SMALL(IF($D$2:$D1656=D747,$A$2:$A$911*1.0001),2),"")</f>
        <v/>
      </c>
      <c r="I747" s="21" t="str">
        <f aca="false" t="array" ref="I747:I747">IFERROR(SMALL(IF($D$2:$D1656=D747,$A$2:$A$911*1.00001),3),"")</f>
        <v/>
      </c>
      <c r="J747" s="21" t="str">
        <f aca="false" t="array" ref="J747:J747">IFERROR(SMALL(IF($D$2:$D1656=D747,$A$2:$A$911*1.000001),4),"")</f>
        <v/>
      </c>
      <c r="K747" s="30" t="str">
        <f aca="false">IF(A747&lt;&gt;"", IF(COUNT(G747:J747)=4, SUM(G747:J747), "No"), "")</f>
        <v>No</v>
      </c>
      <c r="L747" s="30" t="str">
        <f aca="false">IF(A747&lt;&gt;"", IF(COUNT(G747:I747)=3, SUM(G747:I747), "No"), "")</f>
        <v>No</v>
      </c>
      <c r="M747" s="30" t="str">
        <f aca="false">IF(A747&lt;&gt;"", IF(COUNT(G747:H747)=2, SUM(G747:H747), "No"), "")</f>
        <v>No</v>
      </c>
      <c r="N747" s="30" t="str">
        <f aca="false">'Results 10 year vets'!$D747&amp;":"&amp;Table1[[#Headers],[Male]]</f>
        <v>:Male</v>
      </c>
      <c r="O747" s="31"/>
      <c r="P747" s="31"/>
      <c r="Q747" s="31"/>
      <c r="R747" s="31"/>
      <c r="S747" s="31"/>
      <c r="T747" s="31"/>
      <c r="U747" s="31"/>
      <c r="Z747" s="33"/>
      <c r="AA747" s="33"/>
      <c r="AB747" s="33"/>
      <c r="AC747" s="33"/>
      <c r="AD747" s="31"/>
      <c r="AE747" s="31"/>
      <c r="AF747" s="31"/>
      <c r="AG747" s="31"/>
      <c r="AH747" s="31"/>
      <c r="AI747" s="31"/>
      <c r="AJ747" s="31"/>
      <c r="AK747" s="31"/>
      <c r="AL747" s="31"/>
      <c r="AM747" s="31"/>
      <c r="AN747" s="31"/>
      <c r="AO747" s="31"/>
      <c r="AP747" s="31"/>
      <c r="AQ747" s="31"/>
      <c r="AR747" s="31"/>
      <c r="AS747" s="31"/>
      <c r="AT747" s="31"/>
      <c r="AU747" s="31"/>
      <c r="AV747" s="31"/>
      <c r="AW747" s="31"/>
      <c r="AX747" s="31"/>
      <c r="AY747" s="31"/>
      <c r="AZ747" s="31"/>
      <c r="BA747" s="31"/>
      <c r="BB747" s="31"/>
      <c r="BC747" s="31"/>
      <c r="BD747" s="31"/>
      <c r="BE747" s="31"/>
      <c r="BF747" s="31"/>
      <c r="BG747" s="31"/>
      <c r="BH747" s="31"/>
      <c r="BI747" s="31"/>
      <c r="BJ747" s="31"/>
      <c r="BK747" s="31"/>
      <c r="BL747" s="31"/>
      <c r="BM747" s="31"/>
      <c r="BN747" s="31"/>
      <c r="BO747" s="31"/>
      <c r="BP747" s="31"/>
      <c r="BQ747" s="31"/>
      <c r="BR747" s="31"/>
      <c r="BS747" s="31"/>
      <c r="BT747" s="31"/>
      <c r="BU747" s="31"/>
      <c r="BV747" s="31"/>
      <c r="BW747" s="31"/>
      <c r="BX747" s="31"/>
      <c r="BY747" s="31"/>
      <c r="BZ747" s="31"/>
      <c r="CA747" s="31"/>
      <c r="CB747" s="31"/>
      <c r="CC747" s="31"/>
      <c r="CD747" s="31"/>
      <c r="CE747" s="31"/>
      <c r="CF747" s="31"/>
      <c r="CG747" s="31"/>
      <c r="CH747" s="31"/>
      <c r="CI747" s="31"/>
      <c r="CJ747" s="31"/>
      <c r="CK747" s="31"/>
      <c r="CL747" s="31"/>
      <c r="CM747" s="31"/>
      <c r="CN747" s="31"/>
      <c r="CO747" s="31"/>
      <c r="CP747" s="31"/>
      <c r="CQ747" s="31"/>
      <c r="CR747" s="31"/>
      <c r="CS747" s="31"/>
      <c r="CT747" s="31"/>
      <c r="CU747" s="31"/>
      <c r="CV747" s="31"/>
      <c r="CW747" s="31"/>
      <c r="CX747" s="31"/>
      <c r="CY747" s="31"/>
      <c r="CZ747" s="31"/>
      <c r="DA747" s="31"/>
      <c r="DB747" s="31"/>
      <c r="DC747" s="31"/>
      <c r="DD747" s="31"/>
      <c r="DE747" s="31"/>
      <c r="DF747" s="31"/>
      <c r="DG747" s="31"/>
      <c r="DH747" s="31"/>
      <c r="DI747" s="31"/>
      <c r="DJ747" s="31"/>
      <c r="DK747" s="31"/>
      <c r="DL747" s="31"/>
      <c r="DM747" s="31"/>
      <c r="DN747" s="31"/>
      <c r="DO747" s="31"/>
      <c r="DP747" s="31"/>
      <c r="DQ747" s="31"/>
      <c r="DR747" s="31"/>
      <c r="DS747" s="31"/>
      <c r="DT747" s="31"/>
      <c r="DU747" s="31"/>
      <c r="DV747" s="31"/>
      <c r="DW747" s="31"/>
    </row>
    <row r="748" customFormat="false" ht="15.75" hidden="false" customHeight="true" outlineLevel="0" collapsed="false">
      <c r="A748" s="21" t="n">
        <v>747</v>
      </c>
      <c r="B748" s="21" t="str">
        <f aca="false">IFERROR(VLOOKUP($A$1&amp;":"&amp;A748,'Finish order'!C:K,6,FALSE()),"")</f>
        <v/>
      </c>
      <c r="C748" s="21" t="str">
        <f aca="false">IFERROR(VLOOKUP(A$1&amp;":"&amp;A748,'Finish order'!$C:$K,9,FALSE()),"")</f>
        <v/>
      </c>
      <c r="D748" s="21" t="str">
        <f aca="false">IFERROR(VLOOKUP(A$1&amp;":"&amp;A748,'Finish order'!$C:$K,7,FALSE()),"")</f>
        <v/>
      </c>
      <c r="E748" s="29" t="str">
        <f aca="false">IFERROR(VLOOKUP($A$1&amp;":"&amp;A748,'Finish order'!C:K,5,FALSE()),"")</f>
        <v/>
      </c>
      <c r="F748" s="21" t="str">
        <f aca="false">IFERROR(VLOOKUP($A$1&amp;":"&amp;A748,'Finish order'!C:K,4,FALSE()),"")</f>
        <v/>
      </c>
      <c r="G748" s="21" t="str">
        <f aca="false" t="array" ref="G748:G748">IFERROR(SMALL(IF($D$2:$D1657=D748,$A$2:$A$911*1.001),1),"")</f>
        <v/>
      </c>
      <c r="H748" s="21" t="str">
        <f aca="false" t="array" ref="H748:H748">IFERROR(SMALL(IF($D$2:$D1657=D748,$A$2:$A$911*1.0001),2),"")</f>
        <v/>
      </c>
      <c r="I748" s="21" t="str">
        <f aca="false" t="array" ref="I748:I748">IFERROR(SMALL(IF($D$2:$D1657=D748,$A$2:$A$911*1.00001),3),"")</f>
        <v/>
      </c>
      <c r="J748" s="21" t="str">
        <f aca="false" t="array" ref="J748:J748">IFERROR(SMALL(IF($D$2:$D1657=D748,$A$2:$A$911*1.000001),4),"")</f>
        <v/>
      </c>
      <c r="K748" s="30" t="str">
        <f aca="false">IF(A748&lt;&gt;"", IF(COUNT(G748:J748)=4, SUM(G748:J748), "No"), "")</f>
        <v>No</v>
      </c>
      <c r="L748" s="30" t="str">
        <f aca="false">IF(A748&lt;&gt;"", IF(COUNT(G748:I748)=3, SUM(G748:I748), "No"), "")</f>
        <v>No</v>
      </c>
      <c r="M748" s="30" t="str">
        <f aca="false">IF(A748&lt;&gt;"", IF(COUNT(G748:H748)=2, SUM(G748:H748), "No"), "")</f>
        <v>No</v>
      </c>
      <c r="N748" s="30" t="str">
        <f aca="false">'Results 10 year vets'!$D748&amp;":"&amp;Table1[[#Headers],[Male]]</f>
        <v>:Male</v>
      </c>
      <c r="O748" s="31"/>
      <c r="P748" s="31"/>
      <c r="Q748" s="31"/>
      <c r="R748" s="31"/>
      <c r="S748" s="31"/>
      <c r="T748" s="31"/>
      <c r="U748" s="31"/>
      <c r="Z748" s="33"/>
      <c r="AA748" s="33"/>
      <c r="AB748" s="33"/>
      <c r="AC748" s="33"/>
      <c r="AD748" s="31"/>
      <c r="AE748" s="31"/>
      <c r="AF748" s="31"/>
      <c r="AG748" s="31"/>
      <c r="AH748" s="31"/>
      <c r="AI748" s="31"/>
      <c r="AJ748" s="31"/>
      <c r="AK748" s="31"/>
      <c r="AL748" s="31"/>
      <c r="AM748" s="31"/>
      <c r="AN748" s="31"/>
      <c r="AO748" s="31"/>
      <c r="AP748" s="31"/>
      <c r="AQ748" s="31"/>
      <c r="AR748" s="31"/>
      <c r="AS748" s="31"/>
      <c r="AT748" s="31"/>
      <c r="AU748" s="31"/>
      <c r="AV748" s="31"/>
      <c r="AW748" s="31"/>
      <c r="AX748" s="31"/>
      <c r="AY748" s="31"/>
      <c r="AZ748" s="31"/>
      <c r="BA748" s="31"/>
      <c r="BB748" s="31"/>
      <c r="BC748" s="31"/>
      <c r="BD748" s="31"/>
      <c r="BE748" s="31"/>
      <c r="BF748" s="31"/>
      <c r="BG748" s="31"/>
      <c r="BH748" s="31"/>
      <c r="BI748" s="31"/>
      <c r="BJ748" s="31"/>
      <c r="BK748" s="31"/>
      <c r="BL748" s="31"/>
      <c r="BM748" s="31"/>
      <c r="BN748" s="31"/>
      <c r="BO748" s="31"/>
      <c r="BP748" s="31"/>
      <c r="BQ748" s="31"/>
      <c r="BR748" s="31"/>
      <c r="BS748" s="31"/>
      <c r="BT748" s="31"/>
      <c r="BU748" s="31"/>
      <c r="BV748" s="31"/>
      <c r="BW748" s="31"/>
      <c r="BX748" s="31"/>
      <c r="BY748" s="31"/>
      <c r="BZ748" s="31"/>
      <c r="CA748" s="31"/>
      <c r="CB748" s="31"/>
      <c r="CC748" s="31"/>
      <c r="CD748" s="31"/>
      <c r="CE748" s="31"/>
      <c r="CF748" s="31"/>
      <c r="CG748" s="31"/>
      <c r="CH748" s="31"/>
      <c r="CI748" s="31"/>
      <c r="CJ748" s="31"/>
      <c r="CK748" s="31"/>
      <c r="CL748" s="31"/>
      <c r="CM748" s="31"/>
      <c r="CN748" s="31"/>
      <c r="CO748" s="31"/>
      <c r="CP748" s="31"/>
      <c r="CQ748" s="31"/>
      <c r="CR748" s="31"/>
      <c r="CS748" s="31"/>
      <c r="CT748" s="31"/>
      <c r="CU748" s="31"/>
      <c r="CV748" s="31"/>
      <c r="CW748" s="31"/>
      <c r="CX748" s="31"/>
      <c r="CY748" s="31"/>
      <c r="CZ748" s="31"/>
      <c r="DA748" s="31"/>
      <c r="DB748" s="31"/>
      <c r="DC748" s="31"/>
      <c r="DD748" s="31"/>
      <c r="DE748" s="31"/>
      <c r="DF748" s="31"/>
      <c r="DG748" s="31"/>
      <c r="DH748" s="31"/>
      <c r="DI748" s="31"/>
      <c r="DJ748" s="31"/>
      <c r="DK748" s="31"/>
      <c r="DL748" s="31"/>
      <c r="DM748" s="31"/>
      <c r="DN748" s="31"/>
      <c r="DO748" s="31"/>
      <c r="DP748" s="31"/>
      <c r="DQ748" s="31"/>
      <c r="DR748" s="31"/>
      <c r="DS748" s="31"/>
      <c r="DT748" s="31"/>
      <c r="DU748" s="31"/>
      <c r="DV748" s="31"/>
      <c r="DW748" s="31"/>
    </row>
    <row r="749" customFormat="false" ht="15.75" hidden="false" customHeight="true" outlineLevel="0" collapsed="false">
      <c r="A749" s="21" t="n">
        <v>748</v>
      </c>
      <c r="B749" s="21" t="str">
        <f aca="false">IFERROR(VLOOKUP($A$1&amp;":"&amp;A749,'Finish order'!C:K,6,FALSE()),"")</f>
        <v/>
      </c>
      <c r="C749" s="21" t="str">
        <f aca="false">IFERROR(VLOOKUP(A$1&amp;":"&amp;A749,'Finish order'!$C:$K,9,FALSE()),"")</f>
        <v/>
      </c>
      <c r="D749" s="21" t="str">
        <f aca="false">IFERROR(VLOOKUP(A$1&amp;":"&amp;A749,'Finish order'!$C:$K,7,FALSE()),"")</f>
        <v/>
      </c>
      <c r="E749" s="29" t="str">
        <f aca="false">IFERROR(VLOOKUP($A$1&amp;":"&amp;A749,'Finish order'!C:K,5,FALSE()),"")</f>
        <v/>
      </c>
      <c r="F749" s="21" t="str">
        <f aca="false">IFERROR(VLOOKUP($A$1&amp;":"&amp;A749,'Finish order'!C:K,4,FALSE()),"")</f>
        <v/>
      </c>
      <c r="G749" s="21" t="str">
        <f aca="false" t="array" ref="G749:G749">IFERROR(SMALL(IF($D$2:$D1658=D749,$A$2:$A$911*1.001),1),"")</f>
        <v/>
      </c>
      <c r="H749" s="21" t="str">
        <f aca="false" t="array" ref="H749:H749">IFERROR(SMALL(IF($D$2:$D1658=D749,$A$2:$A$911*1.0001),2),"")</f>
        <v/>
      </c>
      <c r="I749" s="21" t="str">
        <f aca="false" t="array" ref="I749:I749">IFERROR(SMALL(IF($D$2:$D1658=D749,$A$2:$A$911*1.00001),3),"")</f>
        <v/>
      </c>
      <c r="J749" s="21" t="str">
        <f aca="false" t="array" ref="J749:J749">IFERROR(SMALL(IF($D$2:$D1658=D749,$A$2:$A$911*1.000001),4),"")</f>
        <v/>
      </c>
      <c r="K749" s="30" t="str">
        <f aca="false">IF(A749&lt;&gt;"", IF(COUNT(G749:J749)=4, SUM(G749:J749), "No"), "")</f>
        <v>No</v>
      </c>
      <c r="L749" s="30" t="str">
        <f aca="false">IF(A749&lt;&gt;"", IF(COUNT(G749:I749)=3, SUM(G749:I749), "No"), "")</f>
        <v>No</v>
      </c>
      <c r="M749" s="30" t="str">
        <f aca="false">IF(A749&lt;&gt;"", IF(COUNT(G749:H749)=2, SUM(G749:H749), "No"), "")</f>
        <v>No</v>
      </c>
      <c r="N749" s="30" t="str">
        <f aca="false">'Results 10 year vets'!$D749&amp;":"&amp;Table1[[#Headers],[Male]]</f>
        <v>:Male</v>
      </c>
      <c r="O749" s="31"/>
      <c r="P749" s="31"/>
      <c r="Q749" s="31"/>
      <c r="R749" s="31"/>
      <c r="S749" s="31"/>
      <c r="T749" s="31"/>
      <c r="U749" s="31"/>
      <c r="Z749" s="33"/>
      <c r="AA749" s="33"/>
      <c r="AB749" s="33"/>
      <c r="AC749" s="33"/>
      <c r="AD749" s="31"/>
      <c r="AE749" s="31"/>
      <c r="AF749" s="31"/>
      <c r="AG749" s="31"/>
      <c r="AH749" s="31"/>
      <c r="AI749" s="31"/>
      <c r="AJ749" s="31"/>
      <c r="AK749" s="31"/>
      <c r="AL749" s="31"/>
      <c r="AM749" s="31"/>
      <c r="AN749" s="31"/>
      <c r="AO749" s="31"/>
      <c r="AP749" s="31"/>
      <c r="AQ749" s="31"/>
      <c r="AR749" s="31"/>
      <c r="AS749" s="31"/>
      <c r="AT749" s="31"/>
      <c r="AU749" s="31"/>
      <c r="AV749" s="31"/>
      <c r="AW749" s="31"/>
      <c r="AX749" s="31"/>
      <c r="AY749" s="31"/>
      <c r="AZ749" s="31"/>
      <c r="BA749" s="31"/>
      <c r="BB749" s="31"/>
      <c r="BC749" s="31"/>
      <c r="BD749" s="31"/>
      <c r="BE749" s="31"/>
      <c r="BF749" s="31"/>
      <c r="BG749" s="31"/>
      <c r="BH749" s="31"/>
      <c r="BI749" s="31"/>
      <c r="BJ749" s="31"/>
      <c r="BK749" s="31"/>
      <c r="BL749" s="31"/>
      <c r="BM749" s="31"/>
      <c r="BN749" s="31"/>
      <c r="BO749" s="31"/>
      <c r="BP749" s="31"/>
      <c r="BQ749" s="31"/>
      <c r="BR749" s="31"/>
      <c r="BS749" s="31"/>
      <c r="BT749" s="31"/>
      <c r="BU749" s="31"/>
      <c r="BV749" s="31"/>
      <c r="BW749" s="31"/>
      <c r="BX749" s="31"/>
      <c r="BY749" s="31"/>
      <c r="BZ749" s="31"/>
      <c r="CA749" s="31"/>
      <c r="CB749" s="31"/>
      <c r="CC749" s="31"/>
      <c r="CD749" s="31"/>
      <c r="CE749" s="31"/>
      <c r="CF749" s="31"/>
      <c r="CG749" s="31"/>
      <c r="CH749" s="31"/>
      <c r="CI749" s="31"/>
      <c r="CJ749" s="31"/>
      <c r="CK749" s="31"/>
      <c r="CL749" s="31"/>
      <c r="CM749" s="31"/>
      <c r="CN749" s="31"/>
      <c r="CO749" s="31"/>
      <c r="CP749" s="31"/>
      <c r="CQ749" s="31"/>
      <c r="CR749" s="31"/>
      <c r="CS749" s="31"/>
      <c r="CT749" s="31"/>
      <c r="CU749" s="31"/>
      <c r="CV749" s="31"/>
      <c r="CW749" s="31"/>
      <c r="CX749" s="31"/>
      <c r="CY749" s="31"/>
      <c r="CZ749" s="31"/>
      <c r="DA749" s="31"/>
      <c r="DB749" s="31"/>
      <c r="DC749" s="31"/>
      <c r="DD749" s="31"/>
      <c r="DE749" s="31"/>
      <c r="DF749" s="31"/>
      <c r="DG749" s="31"/>
      <c r="DH749" s="31"/>
      <c r="DI749" s="31"/>
      <c r="DJ749" s="31"/>
      <c r="DK749" s="31"/>
      <c r="DL749" s="31"/>
      <c r="DM749" s="31"/>
      <c r="DN749" s="31"/>
      <c r="DO749" s="31"/>
      <c r="DP749" s="31"/>
      <c r="DQ749" s="31"/>
      <c r="DR749" s="31"/>
      <c r="DS749" s="31"/>
      <c r="DT749" s="31"/>
      <c r="DU749" s="31"/>
      <c r="DV749" s="31"/>
      <c r="DW749" s="31"/>
    </row>
    <row r="750" customFormat="false" ht="15.75" hidden="false" customHeight="true" outlineLevel="0" collapsed="false">
      <c r="A750" s="21" t="n">
        <v>749</v>
      </c>
      <c r="B750" s="21" t="str">
        <f aca="false">IFERROR(VLOOKUP($A$1&amp;":"&amp;A750,'Finish order'!C:K,6,FALSE()),"")</f>
        <v/>
      </c>
      <c r="C750" s="21" t="str">
        <f aca="false">IFERROR(VLOOKUP(A$1&amp;":"&amp;A750,'Finish order'!$C:$K,9,FALSE()),"")</f>
        <v/>
      </c>
      <c r="D750" s="21" t="str">
        <f aca="false">IFERROR(VLOOKUP(A$1&amp;":"&amp;A750,'Finish order'!$C:$K,7,FALSE()),"")</f>
        <v/>
      </c>
      <c r="E750" s="29" t="str">
        <f aca="false">IFERROR(VLOOKUP($A$1&amp;":"&amp;A750,'Finish order'!C:K,5,FALSE()),"")</f>
        <v/>
      </c>
      <c r="F750" s="21" t="str">
        <f aca="false">IFERROR(VLOOKUP($A$1&amp;":"&amp;A750,'Finish order'!C:K,4,FALSE()),"")</f>
        <v/>
      </c>
      <c r="G750" s="21" t="str">
        <f aca="false" t="array" ref="G750:G750">IFERROR(SMALL(IF($D$2:$D1659=D750,$A$2:$A$911*1.001),1),"")</f>
        <v/>
      </c>
      <c r="H750" s="21" t="str">
        <f aca="false" t="array" ref="H750:H750">IFERROR(SMALL(IF($D$2:$D1659=D750,$A$2:$A$911*1.0001),2),"")</f>
        <v/>
      </c>
      <c r="I750" s="21" t="str">
        <f aca="false" t="array" ref="I750:I750">IFERROR(SMALL(IF($D$2:$D1659=D750,$A$2:$A$911*1.00001),3),"")</f>
        <v/>
      </c>
      <c r="J750" s="21" t="str">
        <f aca="false" t="array" ref="J750:J750">IFERROR(SMALL(IF($D$2:$D1659=D750,$A$2:$A$911*1.000001),4),"")</f>
        <v/>
      </c>
      <c r="K750" s="30" t="str">
        <f aca="false">IF(A750&lt;&gt;"", IF(COUNT(G750:J750)=4, SUM(G750:J750), "No"), "")</f>
        <v>No</v>
      </c>
      <c r="L750" s="30" t="str">
        <f aca="false">IF(A750&lt;&gt;"", IF(COUNT(G750:I750)=3, SUM(G750:I750), "No"), "")</f>
        <v>No</v>
      </c>
      <c r="M750" s="30" t="str">
        <f aca="false">IF(A750&lt;&gt;"", IF(COUNT(G750:H750)=2, SUM(G750:H750), "No"), "")</f>
        <v>No</v>
      </c>
      <c r="N750" s="30" t="str">
        <f aca="false">'Results 10 year vets'!$D750&amp;":"&amp;Table1[[#Headers],[Male]]</f>
        <v>:Male</v>
      </c>
      <c r="O750" s="31"/>
      <c r="P750" s="31"/>
      <c r="Q750" s="31"/>
      <c r="R750" s="31"/>
      <c r="S750" s="31"/>
      <c r="T750" s="31"/>
      <c r="U750" s="31"/>
      <c r="Z750" s="33"/>
      <c r="AA750" s="33"/>
      <c r="AB750" s="33"/>
      <c r="AC750" s="33"/>
      <c r="AD750" s="31"/>
      <c r="AE750" s="31"/>
      <c r="AF750" s="31"/>
      <c r="AG750" s="31"/>
      <c r="AH750" s="31"/>
      <c r="AI750" s="31"/>
      <c r="AJ750" s="31"/>
      <c r="AK750" s="31"/>
      <c r="AL750" s="31"/>
      <c r="AM750" s="31"/>
      <c r="AN750" s="31"/>
      <c r="AO750" s="31"/>
      <c r="AP750" s="31"/>
      <c r="AQ750" s="31"/>
      <c r="AR750" s="31"/>
      <c r="AS750" s="31"/>
      <c r="AT750" s="31"/>
      <c r="AU750" s="31"/>
      <c r="AV750" s="31"/>
      <c r="AW750" s="31"/>
      <c r="AX750" s="31"/>
      <c r="AY750" s="31"/>
      <c r="AZ750" s="31"/>
      <c r="BA750" s="31"/>
      <c r="BB750" s="31"/>
      <c r="BC750" s="31"/>
      <c r="BD750" s="31"/>
      <c r="BE750" s="31"/>
      <c r="BF750" s="31"/>
      <c r="BG750" s="31"/>
      <c r="BH750" s="31"/>
      <c r="BI750" s="31"/>
      <c r="BJ750" s="31"/>
      <c r="BK750" s="31"/>
      <c r="BL750" s="31"/>
      <c r="BM750" s="31"/>
      <c r="BN750" s="31"/>
      <c r="BO750" s="31"/>
      <c r="BP750" s="31"/>
      <c r="BQ750" s="31"/>
      <c r="BR750" s="31"/>
      <c r="BS750" s="31"/>
      <c r="BT750" s="31"/>
      <c r="BU750" s="31"/>
      <c r="BV750" s="31"/>
      <c r="BW750" s="31"/>
      <c r="BX750" s="31"/>
      <c r="BY750" s="31"/>
      <c r="BZ750" s="31"/>
      <c r="CA750" s="31"/>
      <c r="CB750" s="31"/>
      <c r="CC750" s="31"/>
      <c r="CD750" s="31"/>
      <c r="CE750" s="31"/>
      <c r="CF750" s="31"/>
      <c r="CG750" s="31"/>
      <c r="CH750" s="31"/>
      <c r="CI750" s="31"/>
      <c r="CJ750" s="31"/>
      <c r="CK750" s="31"/>
      <c r="CL750" s="31"/>
      <c r="CM750" s="31"/>
      <c r="CN750" s="31"/>
      <c r="CO750" s="31"/>
      <c r="CP750" s="31"/>
      <c r="CQ750" s="31"/>
      <c r="CR750" s="31"/>
      <c r="CS750" s="31"/>
      <c r="CT750" s="31"/>
      <c r="CU750" s="31"/>
      <c r="CV750" s="31"/>
      <c r="CW750" s="31"/>
      <c r="CX750" s="31"/>
      <c r="CY750" s="31"/>
      <c r="CZ750" s="31"/>
      <c r="DA750" s="31"/>
      <c r="DB750" s="31"/>
      <c r="DC750" s="31"/>
      <c r="DD750" s="31"/>
      <c r="DE750" s="31"/>
      <c r="DF750" s="31"/>
      <c r="DG750" s="31"/>
      <c r="DH750" s="31"/>
      <c r="DI750" s="31"/>
      <c r="DJ750" s="31"/>
      <c r="DK750" s="31"/>
      <c r="DL750" s="31"/>
      <c r="DM750" s="31"/>
      <c r="DN750" s="31"/>
      <c r="DO750" s="31"/>
      <c r="DP750" s="31"/>
      <c r="DQ750" s="31"/>
      <c r="DR750" s="31"/>
      <c r="DS750" s="31"/>
      <c r="DT750" s="31"/>
      <c r="DU750" s="31"/>
      <c r="DV750" s="31"/>
      <c r="DW750" s="31"/>
    </row>
    <row r="751" customFormat="false" ht="15.75" hidden="false" customHeight="true" outlineLevel="0" collapsed="false">
      <c r="A751" s="21" t="n">
        <v>750</v>
      </c>
      <c r="B751" s="21" t="str">
        <f aca="false">IFERROR(VLOOKUP($A$1&amp;":"&amp;A751,'Finish order'!C:K,6,FALSE()),"")</f>
        <v/>
      </c>
      <c r="C751" s="21" t="str">
        <f aca="false">IFERROR(VLOOKUP(A$1&amp;":"&amp;A751,'Finish order'!$C:$K,9,FALSE()),"")</f>
        <v/>
      </c>
      <c r="D751" s="21" t="str">
        <f aca="false">IFERROR(VLOOKUP(A$1&amp;":"&amp;A751,'Finish order'!$C:$K,7,FALSE()),"")</f>
        <v/>
      </c>
      <c r="E751" s="29" t="str">
        <f aca="false">IFERROR(VLOOKUP($A$1&amp;":"&amp;A751,'Finish order'!C:K,5,FALSE()),"")</f>
        <v/>
      </c>
      <c r="F751" s="21" t="str">
        <f aca="false">IFERROR(VLOOKUP($A$1&amp;":"&amp;A751,'Finish order'!C:K,4,FALSE()),"")</f>
        <v/>
      </c>
      <c r="G751" s="21" t="str">
        <f aca="false" t="array" ref="G751:G751">IFERROR(SMALL(IF($D$2:$D1660=D751,$A$2:$A$911*1.001),1),"")</f>
        <v/>
      </c>
      <c r="H751" s="21" t="str">
        <f aca="false" t="array" ref="H751:H751">IFERROR(SMALL(IF($D$2:$D1660=D751,$A$2:$A$911*1.0001),2),"")</f>
        <v/>
      </c>
      <c r="I751" s="21" t="str">
        <f aca="false" t="array" ref="I751:I751">IFERROR(SMALL(IF($D$2:$D1660=D751,$A$2:$A$911*1.00001),3),"")</f>
        <v/>
      </c>
      <c r="J751" s="21" t="str">
        <f aca="false" t="array" ref="J751:J751">IFERROR(SMALL(IF($D$2:$D1660=D751,$A$2:$A$911*1.000001),4),"")</f>
        <v/>
      </c>
      <c r="K751" s="30" t="str">
        <f aca="false">IF(A751&lt;&gt;"", IF(COUNT(G751:J751)=4, SUM(G751:J751), "No"), "")</f>
        <v>No</v>
      </c>
      <c r="L751" s="30" t="str">
        <f aca="false">IF(A751&lt;&gt;"", IF(COUNT(G751:I751)=3, SUM(G751:I751), "No"), "")</f>
        <v>No</v>
      </c>
      <c r="M751" s="30" t="str">
        <f aca="false">IF(A751&lt;&gt;"", IF(COUNT(G751:H751)=2, SUM(G751:H751), "No"), "")</f>
        <v>No</v>
      </c>
      <c r="N751" s="30" t="str">
        <f aca="false">'Results 10 year vets'!$D751&amp;":"&amp;Table1[[#Headers],[Male]]</f>
        <v>:Male</v>
      </c>
      <c r="O751" s="31"/>
      <c r="P751" s="31"/>
      <c r="Q751" s="31"/>
      <c r="R751" s="31"/>
      <c r="S751" s="31"/>
      <c r="T751" s="31"/>
      <c r="U751" s="31"/>
      <c r="Z751" s="33"/>
      <c r="AA751" s="33"/>
      <c r="AB751" s="33"/>
      <c r="AC751" s="33"/>
      <c r="AD751" s="31"/>
      <c r="AE751" s="31"/>
      <c r="AF751" s="31"/>
      <c r="AG751" s="31"/>
      <c r="AH751" s="31"/>
      <c r="AI751" s="31"/>
      <c r="AJ751" s="31"/>
      <c r="AK751" s="31"/>
      <c r="AL751" s="31"/>
      <c r="AM751" s="31"/>
      <c r="AN751" s="31"/>
      <c r="AO751" s="31"/>
      <c r="AP751" s="31"/>
      <c r="AQ751" s="31"/>
      <c r="AR751" s="31"/>
      <c r="AS751" s="31"/>
      <c r="AT751" s="31"/>
      <c r="AU751" s="31"/>
      <c r="AV751" s="31"/>
      <c r="AW751" s="31"/>
      <c r="AX751" s="31"/>
      <c r="AY751" s="31"/>
      <c r="AZ751" s="31"/>
      <c r="BA751" s="31"/>
      <c r="BB751" s="31"/>
      <c r="BC751" s="31"/>
      <c r="BD751" s="31"/>
      <c r="BE751" s="31"/>
      <c r="BF751" s="31"/>
      <c r="BG751" s="31"/>
      <c r="BH751" s="31"/>
      <c r="BI751" s="31"/>
      <c r="BJ751" s="31"/>
      <c r="BK751" s="31"/>
      <c r="BL751" s="31"/>
      <c r="BM751" s="31"/>
      <c r="BN751" s="31"/>
      <c r="BO751" s="31"/>
      <c r="BP751" s="31"/>
      <c r="BQ751" s="31"/>
      <c r="BR751" s="31"/>
      <c r="BS751" s="31"/>
      <c r="BT751" s="31"/>
      <c r="BU751" s="31"/>
      <c r="BV751" s="31"/>
      <c r="BW751" s="31"/>
      <c r="BX751" s="31"/>
      <c r="BY751" s="31"/>
      <c r="BZ751" s="31"/>
      <c r="CA751" s="31"/>
      <c r="CB751" s="31"/>
      <c r="CC751" s="31"/>
      <c r="CD751" s="31"/>
      <c r="CE751" s="31"/>
      <c r="CF751" s="31"/>
      <c r="CG751" s="31"/>
      <c r="CH751" s="31"/>
      <c r="CI751" s="31"/>
      <c r="CJ751" s="31"/>
      <c r="CK751" s="31"/>
      <c r="CL751" s="31"/>
      <c r="CM751" s="31"/>
      <c r="CN751" s="31"/>
      <c r="CO751" s="31"/>
      <c r="CP751" s="31"/>
      <c r="CQ751" s="31"/>
      <c r="CR751" s="31"/>
      <c r="CS751" s="31"/>
      <c r="CT751" s="31"/>
      <c r="CU751" s="31"/>
      <c r="CV751" s="31"/>
      <c r="CW751" s="31"/>
      <c r="CX751" s="31"/>
      <c r="CY751" s="31"/>
      <c r="CZ751" s="31"/>
      <c r="DA751" s="31"/>
      <c r="DB751" s="31"/>
      <c r="DC751" s="31"/>
      <c r="DD751" s="31"/>
      <c r="DE751" s="31"/>
      <c r="DF751" s="31"/>
      <c r="DG751" s="31"/>
      <c r="DH751" s="31"/>
      <c r="DI751" s="31"/>
      <c r="DJ751" s="31"/>
      <c r="DK751" s="31"/>
      <c r="DL751" s="31"/>
      <c r="DM751" s="31"/>
      <c r="DN751" s="31"/>
      <c r="DO751" s="31"/>
      <c r="DP751" s="31"/>
      <c r="DQ751" s="31"/>
      <c r="DR751" s="31"/>
      <c r="DS751" s="31"/>
      <c r="DT751" s="31"/>
      <c r="DU751" s="31"/>
      <c r="DV751" s="31"/>
      <c r="DW751" s="31"/>
    </row>
    <row r="752" customFormat="false" ht="15.75" hidden="false" customHeight="true" outlineLevel="0" collapsed="false">
      <c r="A752" s="21" t="n">
        <v>751</v>
      </c>
      <c r="B752" s="21" t="str">
        <f aca="false">IFERROR(VLOOKUP($A$1&amp;":"&amp;A752,'Finish order'!C:K,6,FALSE()),"")</f>
        <v/>
      </c>
      <c r="C752" s="21" t="str">
        <f aca="false">IFERROR(VLOOKUP(A$1&amp;":"&amp;A752,'Finish order'!$C:$K,9,FALSE()),"")</f>
        <v/>
      </c>
      <c r="D752" s="21" t="str">
        <f aca="false">IFERROR(VLOOKUP(A$1&amp;":"&amp;A752,'Finish order'!$C:$K,7,FALSE()),"")</f>
        <v/>
      </c>
      <c r="E752" s="29" t="str">
        <f aca="false">IFERROR(VLOOKUP($A$1&amp;":"&amp;A752,'Finish order'!C:K,5,FALSE()),"")</f>
        <v/>
      </c>
      <c r="F752" s="21" t="str">
        <f aca="false">IFERROR(VLOOKUP($A$1&amp;":"&amp;A752,'Finish order'!C:K,4,FALSE()),"")</f>
        <v/>
      </c>
      <c r="G752" s="21" t="str">
        <f aca="false" t="array" ref="G752:G752">IFERROR(SMALL(IF($D$2:$D1661=D752,$A$2:$A$911*1.001),1),"")</f>
        <v/>
      </c>
      <c r="H752" s="21" t="str">
        <f aca="false" t="array" ref="H752:H752">IFERROR(SMALL(IF($D$2:$D1661=D752,$A$2:$A$911*1.0001),2),"")</f>
        <v/>
      </c>
      <c r="I752" s="21" t="str">
        <f aca="false" t="array" ref="I752:I752">IFERROR(SMALL(IF($D$2:$D1661=D752,$A$2:$A$911*1.00001),3),"")</f>
        <v/>
      </c>
      <c r="J752" s="21" t="str">
        <f aca="false" t="array" ref="J752:J752">IFERROR(SMALL(IF($D$2:$D1661=D752,$A$2:$A$911*1.000001),4),"")</f>
        <v/>
      </c>
      <c r="K752" s="30" t="str">
        <f aca="false">IF(A752&lt;&gt;"", IF(COUNT(G752:J752)=4, SUM(G752:J752), "No"), "")</f>
        <v>No</v>
      </c>
      <c r="L752" s="30" t="str">
        <f aca="false">IF(A752&lt;&gt;"", IF(COUNT(G752:I752)=3, SUM(G752:I752), "No"), "")</f>
        <v>No</v>
      </c>
      <c r="M752" s="30" t="str">
        <f aca="false">IF(A752&lt;&gt;"", IF(COUNT(G752:H752)=2, SUM(G752:H752), "No"), "")</f>
        <v>No</v>
      </c>
      <c r="N752" s="30" t="str">
        <f aca="false">'Results 10 year vets'!$D752&amp;":"&amp;Table1[[#Headers],[Male]]</f>
        <v>:Male</v>
      </c>
      <c r="O752" s="31"/>
      <c r="P752" s="31"/>
      <c r="Q752" s="31"/>
      <c r="R752" s="31"/>
      <c r="S752" s="31"/>
      <c r="T752" s="31"/>
      <c r="U752" s="31"/>
      <c r="Z752" s="33"/>
      <c r="AA752" s="33"/>
      <c r="AB752" s="33"/>
      <c r="AC752" s="33"/>
      <c r="AD752" s="31"/>
      <c r="AE752" s="31"/>
      <c r="AF752" s="31"/>
      <c r="AG752" s="31"/>
      <c r="AH752" s="31"/>
      <c r="AI752" s="31"/>
      <c r="AJ752" s="31"/>
      <c r="AK752" s="31"/>
      <c r="AL752" s="31"/>
      <c r="AM752" s="31"/>
      <c r="AN752" s="31"/>
      <c r="AO752" s="31"/>
      <c r="AP752" s="31"/>
      <c r="AQ752" s="31"/>
      <c r="AR752" s="31"/>
      <c r="AS752" s="31"/>
      <c r="AT752" s="31"/>
      <c r="AU752" s="31"/>
      <c r="AV752" s="31"/>
      <c r="AW752" s="31"/>
      <c r="AX752" s="31"/>
      <c r="AY752" s="31"/>
      <c r="AZ752" s="31"/>
      <c r="BA752" s="31"/>
      <c r="BB752" s="31"/>
      <c r="BC752" s="31"/>
      <c r="BD752" s="31"/>
      <c r="BE752" s="31"/>
      <c r="BF752" s="31"/>
      <c r="BG752" s="31"/>
      <c r="BH752" s="31"/>
      <c r="BI752" s="31"/>
      <c r="BJ752" s="31"/>
      <c r="BK752" s="31"/>
      <c r="BL752" s="31"/>
      <c r="BM752" s="31"/>
      <c r="BN752" s="31"/>
      <c r="BO752" s="31"/>
      <c r="BP752" s="31"/>
      <c r="BQ752" s="31"/>
      <c r="BR752" s="31"/>
      <c r="BS752" s="31"/>
      <c r="BT752" s="31"/>
      <c r="BU752" s="31"/>
      <c r="BV752" s="31"/>
      <c r="BW752" s="31"/>
      <c r="BX752" s="31"/>
      <c r="BY752" s="31"/>
      <c r="BZ752" s="31"/>
      <c r="CA752" s="31"/>
      <c r="CB752" s="31"/>
      <c r="CC752" s="31"/>
      <c r="CD752" s="31"/>
      <c r="CE752" s="31"/>
      <c r="CF752" s="31"/>
      <c r="CG752" s="31"/>
      <c r="CH752" s="31"/>
      <c r="CI752" s="31"/>
      <c r="CJ752" s="31"/>
      <c r="CK752" s="31"/>
      <c r="CL752" s="31"/>
      <c r="CM752" s="31"/>
      <c r="CN752" s="31"/>
      <c r="CO752" s="31"/>
      <c r="CP752" s="31"/>
      <c r="CQ752" s="31"/>
      <c r="CR752" s="31"/>
      <c r="CS752" s="31"/>
      <c r="CT752" s="31"/>
      <c r="CU752" s="31"/>
      <c r="CV752" s="31"/>
      <c r="CW752" s="31"/>
      <c r="CX752" s="31"/>
      <c r="CY752" s="31"/>
      <c r="CZ752" s="31"/>
      <c r="DA752" s="31"/>
      <c r="DB752" s="31"/>
      <c r="DC752" s="31"/>
      <c r="DD752" s="31"/>
      <c r="DE752" s="31"/>
      <c r="DF752" s="31"/>
      <c r="DG752" s="31"/>
      <c r="DH752" s="31"/>
      <c r="DI752" s="31"/>
      <c r="DJ752" s="31"/>
      <c r="DK752" s="31"/>
      <c r="DL752" s="31"/>
      <c r="DM752" s="31"/>
      <c r="DN752" s="31"/>
      <c r="DO752" s="31"/>
      <c r="DP752" s="31"/>
      <c r="DQ752" s="31"/>
      <c r="DR752" s="31"/>
      <c r="DS752" s="31"/>
      <c r="DT752" s="31"/>
      <c r="DU752" s="31"/>
      <c r="DV752" s="31"/>
      <c r="DW752" s="31"/>
    </row>
    <row r="753" customFormat="false" ht="15.75" hidden="false" customHeight="true" outlineLevel="0" collapsed="false">
      <c r="A753" s="21" t="n">
        <v>752</v>
      </c>
      <c r="B753" s="21" t="str">
        <f aca="false">IFERROR(VLOOKUP($A$1&amp;":"&amp;A753,'Finish order'!C:K,6,FALSE()),"")</f>
        <v/>
      </c>
      <c r="C753" s="21" t="str">
        <f aca="false">IFERROR(VLOOKUP(A$1&amp;":"&amp;A753,'Finish order'!$C:$K,9,FALSE()),"")</f>
        <v/>
      </c>
      <c r="D753" s="21" t="str">
        <f aca="false">IFERROR(VLOOKUP(A$1&amp;":"&amp;A753,'Finish order'!$C:$K,7,FALSE()),"")</f>
        <v/>
      </c>
      <c r="E753" s="29" t="str">
        <f aca="false">IFERROR(VLOOKUP($A$1&amp;":"&amp;A753,'Finish order'!C:K,5,FALSE()),"")</f>
        <v/>
      </c>
      <c r="F753" s="21" t="str">
        <f aca="false">IFERROR(VLOOKUP($A$1&amp;":"&amp;A753,'Finish order'!C:K,4,FALSE()),"")</f>
        <v/>
      </c>
      <c r="G753" s="21" t="str">
        <f aca="false" t="array" ref="G753:G753">IFERROR(SMALL(IF($D$2:$D1662=D753,$A$2:$A$911*1.001),1),"")</f>
        <v/>
      </c>
      <c r="H753" s="21" t="str">
        <f aca="false" t="array" ref="H753:H753">IFERROR(SMALL(IF($D$2:$D1662=D753,$A$2:$A$911*1.0001),2),"")</f>
        <v/>
      </c>
      <c r="I753" s="21" t="str">
        <f aca="false" t="array" ref="I753:I753">IFERROR(SMALL(IF($D$2:$D1662=D753,$A$2:$A$911*1.00001),3),"")</f>
        <v/>
      </c>
      <c r="J753" s="21" t="str">
        <f aca="false" t="array" ref="J753:J753">IFERROR(SMALL(IF($D$2:$D1662=D753,$A$2:$A$911*1.000001),4),"")</f>
        <v/>
      </c>
      <c r="K753" s="30" t="str">
        <f aca="false">IF(A753&lt;&gt;"", IF(COUNT(G753:J753)=4, SUM(G753:J753), "No"), "")</f>
        <v>No</v>
      </c>
      <c r="L753" s="30" t="str">
        <f aca="false">IF(A753&lt;&gt;"", IF(COUNT(G753:I753)=3, SUM(G753:I753), "No"), "")</f>
        <v>No</v>
      </c>
      <c r="M753" s="30" t="str">
        <f aca="false">IF(A753&lt;&gt;"", IF(COUNT(G753:H753)=2, SUM(G753:H753), "No"), "")</f>
        <v>No</v>
      </c>
      <c r="N753" s="30" t="str">
        <f aca="false">'Results 10 year vets'!$D753&amp;":"&amp;Table1[[#Headers],[Male]]</f>
        <v>:Male</v>
      </c>
      <c r="O753" s="31"/>
      <c r="P753" s="31"/>
      <c r="Q753" s="31"/>
      <c r="R753" s="31"/>
      <c r="S753" s="31"/>
      <c r="T753" s="31"/>
      <c r="U753" s="31"/>
      <c r="Z753" s="33"/>
      <c r="AA753" s="33"/>
      <c r="AB753" s="33"/>
      <c r="AC753" s="33"/>
      <c r="AD753" s="31"/>
      <c r="AE753" s="31"/>
      <c r="AF753" s="31"/>
      <c r="AG753" s="31"/>
      <c r="AH753" s="31"/>
      <c r="AI753" s="31"/>
      <c r="AJ753" s="31"/>
      <c r="AK753" s="31"/>
      <c r="AL753" s="31"/>
      <c r="AM753" s="31"/>
      <c r="AN753" s="31"/>
      <c r="AO753" s="31"/>
      <c r="AP753" s="31"/>
      <c r="AQ753" s="31"/>
      <c r="AR753" s="31"/>
      <c r="AS753" s="31"/>
      <c r="AT753" s="31"/>
      <c r="AU753" s="31"/>
      <c r="AV753" s="31"/>
      <c r="AW753" s="31"/>
      <c r="AX753" s="31"/>
      <c r="AY753" s="31"/>
      <c r="AZ753" s="31"/>
      <c r="BA753" s="31"/>
      <c r="BB753" s="31"/>
      <c r="BC753" s="31"/>
      <c r="BD753" s="31"/>
      <c r="BE753" s="31"/>
      <c r="BF753" s="31"/>
      <c r="BG753" s="31"/>
      <c r="BH753" s="31"/>
      <c r="BI753" s="31"/>
      <c r="BJ753" s="31"/>
      <c r="BK753" s="31"/>
      <c r="BL753" s="31"/>
      <c r="BM753" s="31"/>
      <c r="BN753" s="31"/>
      <c r="BO753" s="31"/>
      <c r="BP753" s="31"/>
      <c r="BQ753" s="31"/>
      <c r="BR753" s="31"/>
      <c r="BS753" s="31"/>
      <c r="BT753" s="31"/>
      <c r="BU753" s="31"/>
      <c r="BV753" s="31"/>
      <c r="BW753" s="31"/>
      <c r="BX753" s="31"/>
      <c r="BY753" s="31"/>
      <c r="BZ753" s="31"/>
      <c r="CA753" s="31"/>
      <c r="CB753" s="31"/>
      <c r="CC753" s="31"/>
      <c r="CD753" s="31"/>
      <c r="CE753" s="31"/>
      <c r="CF753" s="31"/>
      <c r="CG753" s="31"/>
      <c r="CH753" s="31"/>
      <c r="CI753" s="31"/>
      <c r="CJ753" s="31"/>
      <c r="CK753" s="31"/>
      <c r="CL753" s="31"/>
      <c r="CM753" s="31"/>
      <c r="CN753" s="31"/>
      <c r="CO753" s="31"/>
      <c r="CP753" s="31"/>
      <c r="CQ753" s="31"/>
      <c r="CR753" s="31"/>
      <c r="CS753" s="31"/>
      <c r="CT753" s="31"/>
      <c r="CU753" s="31"/>
      <c r="CV753" s="31"/>
      <c r="CW753" s="31"/>
      <c r="CX753" s="31"/>
      <c r="CY753" s="31"/>
      <c r="CZ753" s="31"/>
      <c r="DA753" s="31"/>
      <c r="DB753" s="31"/>
      <c r="DC753" s="31"/>
      <c r="DD753" s="31"/>
      <c r="DE753" s="31"/>
      <c r="DF753" s="31"/>
      <c r="DG753" s="31"/>
      <c r="DH753" s="31"/>
      <c r="DI753" s="31"/>
      <c r="DJ753" s="31"/>
      <c r="DK753" s="31"/>
      <c r="DL753" s="31"/>
      <c r="DM753" s="31"/>
      <c r="DN753" s="31"/>
      <c r="DO753" s="31"/>
      <c r="DP753" s="31"/>
      <c r="DQ753" s="31"/>
      <c r="DR753" s="31"/>
      <c r="DS753" s="31"/>
      <c r="DT753" s="31"/>
      <c r="DU753" s="31"/>
      <c r="DV753" s="31"/>
      <c r="DW753" s="31"/>
    </row>
    <row r="754" customFormat="false" ht="15.75" hidden="false" customHeight="true" outlineLevel="0" collapsed="false">
      <c r="A754" s="21" t="n">
        <v>753</v>
      </c>
      <c r="B754" s="21" t="str">
        <f aca="false">IFERROR(VLOOKUP($A$1&amp;":"&amp;A754,'Finish order'!C:K,6,FALSE()),"")</f>
        <v/>
      </c>
      <c r="C754" s="21" t="str">
        <f aca="false">IFERROR(VLOOKUP(A$1&amp;":"&amp;A754,'Finish order'!$C:$K,9,FALSE()),"")</f>
        <v/>
      </c>
      <c r="D754" s="21" t="str">
        <f aca="false">IFERROR(VLOOKUP(A$1&amp;":"&amp;A754,'Finish order'!$C:$K,7,FALSE()),"")</f>
        <v/>
      </c>
      <c r="E754" s="29" t="str">
        <f aca="false">IFERROR(VLOOKUP($A$1&amp;":"&amp;A754,'Finish order'!C:K,5,FALSE()),"")</f>
        <v/>
      </c>
      <c r="F754" s="21" t="str">
        <f aca="false">IFERROR(VLOOKUP($A$1&amp;":"&amp;A754,'Finish order'!C:K,4,FALSE()),"")</f>
        <v/>
      </c>
      <c r="G754" s="21" t="str">
        <f aca="false" t="array" ref="G754:G754">IFERROR(SMALL(IF($D$2:$D1663=D754,$A$2:$A$911*1.001),1),"")</f>
        <v/>
      </c>
      <c r="H754" s="21" t="str">
        <f aca="false" t="array" ref="H754:H754">IFERROR(SMALL(IF($D$2:$D1663=D754,$A$2:$A$911*1.0001),2),"")</f>
        <v/>
      </c>
      <c r="I754" s="21" t="str">
        <f aca="false" t="array" ref="I754:I754">IFERROR(SMALL(IF($D$2:$D1663=D754,$A$2:$A$911*1.00001),3),"")</f>
        <v/>
      </c>
      <c r="J754" s="21" t="str">
        <f aca="false" t="array" ref="J754:J754">IFERROR(SMALL(IF($D$2:$D1663=D754,$A$2:$A$911*1.000001),4),"")</f>
        <v/>
      </c>
      <c r="K754" s="30" t="str">
        <f aca="false">IF(A754&lt;&gt;"", IF(COUNT(G754:J754)=4, SUM(G754:J754), "No"), "")</f>
        <v>No</v>
      </c>
      <c r="L754" s="30" t="str">
        <f aca="false">IF(A754&lt;&gt;"", IF(COUNT(G754:I754)=3, SUM(G754:I754), "No"), "")</f>
        <v>No</v>
      </c>
      <c r="M754" s="30" t="str">
        <f aca="false">IF(A754&lt;&gt;"", IF(COUNT(G754:H754)=2, SUM(G754:H754), "No"), "")</f>
        <v>No</v>
      </c>
      <c r="N754" s="30" t="str">
        <f aca="false">'Results 10 year vets'!$D754&amp;":"&amp;Table1[[#Headers],[Male]]</f>
        <v>:Male</v>
      </c>
      <c r="O754" s="31"/>
      <c r="P754" s="31"/>
      <c r="Q754" s="31"/>
      <c r="R754" s="31"/>
      <c r="S754" s="31"/>
      <c r="T754" s="31"/>
      <c r="U754" s="31"/>
      <c r="Z754" s="33"/>
      <c r="AA754" s="33"/>
      <c r="AB754" s="33"/>
      <c r="AC754" s="33"/>
      <c r="AD754" s="31"/>
      <c r="AE754" s="31"/>
      <c r="AF754" s="31"/>
      <c r="AG754" s="31"/>
      <c r="AH754" s="31"/>
      <c r="AI754" s="31"/>
      <c r="AJ754" s="31"/>
      <c r="AK754" s="31"/>
      <c r="AL754" s="31"/>
      <c r="AM754" s="31"/>
      <c r="AN754" s="31"/>
      <c r="AO754" s="31"/>
      <c r="AP754" s="31"/>
      <c r="AQ754" s="31"/>
      <c r="AR754" s="31"/>
      <c r="AS754" s="31"/>
      <c r="AT754" s="31"/>
      <c r="AU754" s="31"/>
      <c r="AV754" s="31"/>
      <c r="AW754" s="31"/>
      <c r="AX754" s="31"/>
      <c r="AY754" s="31"/>
      <c r="AZ754" s="31"/>
      <c r="BA754" s="31"/>
      <c r="BB754" s="31"/>
      <c r="BC754" s="31"/>
      <c r="BD754" s="31"/>
      <c r="BE754" s="31"/>
      <c r="BF754" s="31"/>
      <c r="BG754" s="31"/>
      <c r="BH754" s="31"/>
      <c r="BI754" s="31"/>
      <c r="BJ754" s="31"/>
      <c r="BK754" s="31"/>
      <c r="BL754" s="31"/>
      <c r="BM754" s="31"/>
      <c r="BN754" s="31"/>
      <c r="BO754" s="31"/>
      <c r="BP754" s="31"/>
      <c r="BQ754" s="31"/>
      <c r="BR754" s="31"/>
      <c r="BS754" s="31"/>
      <c r="BT754" s="31"/>
      <c r="BU754" s="31"/>
      <c r="BV754" s="31"/>
      <c r="BW754" s="31"/>
      <c r="BX754" s="31"/>
      <c r="BY754" s="31"/>
      <c r="BZ754" s="31"/>
      <c r="CA754" s="31"/>
      <c r="CB754" s="31"/>
      <c r="CC754" s="31"/>
      <c r="CD754" s="31"/>
      <c r="CE754" s="31"/>
      <c r="CF754" s="31"/>
      <c r="CG754" s="31"/>
      <c r="CH754" s="31"/>
      <c r="CI754" s="31"/>
      <c r="CJ754" s="31"/>
      <c r="CK754" s="31"/>
      <c r="CL754" s="31"/>
      <c r="CM754" s="31"/>
      <c r="CN754" s="31"/>
      <c r="CO754" s="31"/>
      <c r="CP754" s="31"/>
      <c r="CQ754" s="31"/>
      <c r="CR754" s="31"/>
      <c r="CS754" s="31"/>
      <c r="CT754" s="31"/>
      <c r="CU754" s="31"/>
      <c r="CV754" s="31"/>
      <c r="CW754" s="31"/>
      <c r="CX754" s="31"/>
      <c r="CY754" s="31"/>
      <c r="CZ754" s="31"/>
      <c r="DA754" s="31"/>
      <c r="DB754" s="31"/>
      <c r="DC754" s="31"/>
      <c r="DD754" s="31"/>
      <c r="DE754" s="31"/>
      <c r="DF754" s="31"/>
      <c r="DG754" s="31"/>
      <c r="DH754" s="31"/>
      <c r="DI754" s="31"/>
      <c r="DJ754" s="31"/>
      <c r="DK754" s="31"/>
      <c r="DL754" s="31"/>
      <c r="DM754" s="31"/>
      <c r="DN754" s="31"/>
      <c r="DO754" s="31"/>
      <c r="DP754" s="31"/>
      <c r="DQ754" s="31"/>
      <c r="DR754" s="31"/>
      <c r="DS754" s="31"/>
      <c r="DT754" s="31"/>
      <c r="DU754" s="31"/>
      <c r="DV754" s="31"/>
      <c r="DW754" s="31"/>
    </row>
    <row r="755" customFormat="false" ht="15.75" hidden="false" customHeight="true" outlineLevel="0" collapsed="false">
      <c r="A755" s="21" t="n">
        <v>754</v>
      </c>
      <c r="B755" s="21" t="str">
        <f aca="false">IFERROR(VLOOKUP($A$1&amp;":"&amp;A755,'Finish order'!C:K,6,FALSE()),"")</f>
        <v/>
      </c>
      <c r="C755" s="21" t="str">
        <f aca="false">IFERROR(VLOOKUP(A$1&amp;":"&amp;A755,'Finish order'!$C:$K,9,FALSE()),"")</f>
        <v/>
      </c>
      <c r="D755" s="21" t="str">
        <f aca="false">IFERROR(VLOOKUP(A$1&amp;":"&amp;A755,'Finish order'!$C:$K,7,FALSE()),"")</f>
        <v/>
      </c>
      <c r="E755" s="29" t="str">
        <f aca="false">IFERROR(VLOOKUP($A$1&amp;":"&amp;A755,'Finish order'!C:K,5,FALSE()),"")</f>
        <v/>
      </c>
      <c r="F755" s="21" t="str">
        <f aca="false">IFERROR(VLOOKUP($A$1&amp;":"&amp;A755,'Finish order'!C:K,4,FALSE()),"")</f>
        <v/>
      </c>
      <c r="G755" s="21" t="str">
        <f aca="false" t="array" ref="G755:G755">IFERROR(SMALL(IF($D$2:$D1664=D755,$A$2:$A$911*1.001),1),"")</f>
        <v/>
      </c>
      <c r="H755" s="21" t="str">
        <f aca="false" t="array" ref="H755:H755">IFERROR(SMALL(IF($D$2:$D1664=D755,$A$2:$A$911*1.0001),2),"")</f>
        <v/>
      </c>
      <c r="I755" s="21" t="str">
        <f aca="false" t="array" ref="I755:I755">IFERROR(SMALL(IF($D$2:$D1664=D755,$A$2:$A$911*1.00001),3),"")</f>
        <v/>
      </c>
      <c r="J755" s="21" t="str">
        <f aca="false" t="array" ref="J755:J755">IFERROR(SMALL(IF($D$2:$D1664=D755,$A$2:$A$911*1.000001),4),"")</f>
        <v/>
      </c>
      <c r="K755" s="30" t="str">
        <f aca="false">IF(A755&lt;&gt;"", IF(COUNT(G755:J755)=4, SUM(G755:J755), "No"), "")</f>
        <v>No</v>
      </c>
      <c r="L755" s="30" t="str">
        <f aca="false">IF(A755&lt;&gt;"", IF(COUNT(G755:I755)=3, SUM(G755:I755), "No"), "")</f>
        <v>No</v>
      </c>
      <c r="M755" s="30" t="str">
        <f aca="false">IF(A755&lt;&gt;"", IF(COUNT(G755:H755)=2, SUM(G755:H755), "No"), "")</f>
        <v>No</v>
      </c>
      <c r="N755" s="30" t="str">
        <f aca="false">'Results 10 year vets'!$D755&amp;":"&amp;Table1[[#Headers],[Male]]</f>
        <v>:Male</v>
      </c>
      <c r="O755" s="31"/>
      <c r="P755" s="31"/>
      <c r="Q755" s="31"/>
      <c r="R755" s="31"/>
      <c r="S755" s="31"/>
      <c r="T755" s="31"/>
      <c r="U755" s="31"/>
      <c r="Z755" s="33"/>
      <c r="AA755" s="33"/>
      <c r="AB755" s="33"/>
      <c r="AC755" s="33"/>
      <c r="AD755" s="31"/>
      <c r="AE755" s="31"/>
      <c r="AF755" s="31"/>
      <c r="AG755" s="31"/>
      <c r="AH755" s="31"/>
      <c r="AI755" s="31"/>
      <c r="AJ755" s="31"/>
      <c r="AK755" s="31"/>
      <c r="AL755" s="31"/>
      <c r="AM755" s="31"/>
      <c r="AN755" s="31"/>
      <c r="AO755" s="31"/>
      <c r="AP755" s="31"/>
      <c r="AQ755" s="31"/>
      <c r="AR755" s="31"/>
      <c r="AS755" s="31"/>
      <c r="AT755" s="31"/>
      <c r="AU755" s="31"/>
      <c r="AV755" s="31"/>
      <c r="AW755" s="31"/>
      <c r="AX755" s="31"/>
      <c r="AY755" s="31"/>
      <c r="AZ755" s="31"/>
      <c r="BA755" s="31"/>
      <c r="BB755" s="31"/>
      <c r="BC755" s="31"/>
      <c r="BD755" s="31"/>
      <c r="BE755" s="31"/>
      <c r="BF755" s="31"/>
      <c r="BG755" s="31"/>
      <c r="BH755" s="31"/>
      <c r="BI755" s="31"/>
      <c r="BJ755" s="31"/>
      <c r="BK755" s="31"/>
      <c r="BL755" s="31"/>
      <c r="BM755" s="31"/>
      <c r="BN755" s="31"/>
      <c r="BO755" s="31"/>
      <c r="BP755" s="31"/>
      <c r="BQ755" s="31"/>
      <c r="BR755" s="31"/>
      <c r="BS755" s="31"/>
      <c r="BT755" s="31"/>
      <c r="BU755" s="31"/>
      <c r="BV755" s="31"/>
      <c r="BW755" s="31"/>
      <c r="BX755" s="31"/>
      <c r="BY755" s="31"/>
      <c r="BZ755" s="31"/>
      <c r="CA755" s="31"/>
      <c r="CB755" s="31"/>
      <c r="CC755" s="31"/>
      <c r="CD755" s="31"/>
      <c r="CE755" s="31"/>
      <c r="CF755" s="31"/>
      <c r="CG755" s="31"/>
      <c r="CH755" s="31"/>
      <c r="CI755" s="31"/>
      <c r="CJ755" s="31"/>
      <c r="CK755" s="31"/>
      <c r="CL755" s="31"/>
      <c r="CM755" s="31"/>
      <c r="CN755" s="31"/>
      <c r="CO755" s="31"/>
      <c r="CP755" s="31"/>
      <c r="CQ755" s="31"/>
      <c r="CR755" s="31"/>
      <c r="CS755" s="31"/>
      <c r="CT755" s="31"/>
      <c r="CU755" s="31"/>
      <c r="CV755" s="31"/>
      <c r="CW755" s="31"/>
      <c r="CX755" s="31"/>
      <c r="CY755" s="31"/>
      <c r="CZ755" s="31"/>
      <c r="DA755" s="31"/>
      <c r="DB755" s="31"/>
      <c r="DC755" s="31"/>
      <c r="DD755" s="31"/>
      <c r="DE755" s="31"/>
      <c r="DF755" s="31"/>
      <c r="DG755" s="31"/>
      <c r="DH755" s="31"/>
      <c r="DI755" s="31"/>
      <c r="DJ755" s="31"/>
      <c r="DK755" s="31"/>
      <c r="DL755" s="31"/>
      <c r="DM755" s="31"/>
      <c r="DN755" s="31"/>
      <c r="DO755" s="31"/>
      <c r="DP755" s="31"/>
      <c r="DQ755" s="31"/>
      <c r="DR755" s="31"/>
      <c r="DS755" s="31"/>
      <c r="DT755" s="31"/>
      <c r="DU755" s="31"/>
      <c r="DV755" s="31"/>
      <c r="DW755" s="31"/>
    </row>
    <row r="756" customFormat="false" ht="15.75" hidden="false" customHeight="true" outlineLevel="0" collapsed="false">
      <c r="A756" s="21" t="n">
        <v>755</v>
      </c>
      <c r="B756" s="21" t="str">
        <f aca="false">IFERROR(VLOOKUP($A$1&amp;":"&amp;A756,'Finish order'!C:K,6,FALSE()),"")</f>
        <v/>
      </c>
      <c r="C756" s="21" t="str">
        <f aca="false">IFERROR(VLOOKUP(A$1&amp;":"&amp;A756,'Finish order'!$C:$K,9,FALSE()),"")</f>
        <v/>
      </c>
      <c r="D756" s="21" t="str">
        <f aca="false">IFERROR(VLOOKUP(A$1&amp;":"&amp;A756,'Finish order'!$C:$K,7,FALSE()),"")</f>
        <v/>
      </c>
      <c r="E756" s="29" t="str">
        <f aca="false">IFERROR(VLOOKUP($A$1&amp;":"&amp;A756,'Finish order'!C:K,5,FALSE()),"")</f>
        <v/>
      </c>
      <c r="F756" s="21" t="str">
        <f aca="false">IFERROR(VLOOKUP($A$1&amp;":"&amp;A756,'Finish order'!C:K,4,FALSE()),"")</f>
        <v/>
      </c>
      <c r="G756" s="21" t="str">
        <f aca="false" t="array" ref="G756:G756">IFERROR(SMALL(IF($D$2:$D1665=D756,$A$2:$A$911*1.001),1),"")</f>
        <v/>
      </c>
      <c r="H756" s="21" t="str">
        <f aca="false" t="array" ref="H756:H756">IFERROR(SMALL(IF($D$2:$D1665=D756,$A$2:$A$911*1.0001),2),"")</f>
        <v/>
      </c>
      <c r="I756" s="21" t="str">
        <f aca="false" t="array" ref="I756:I756">IFERROR(SMALL(IF($D$2:$D1665=D756,$A$2:$A$911*1.00001),3),"")</f>
        <v/>
      </c>
      <c r="J756" s="21" t="str">
        <f aca="false" t="array" ref="J756:J756">IFERROR(SMALL(IF($D$2:$D1665=D756,$A$2:$A$911*1.000001),4),"")</f>
        <v/>
      </c>
      <c r="K756" s="30" t="str">
        <f aca="false">IF(A756&lt;&gt;"", IF(COUNT(G756:J756)=4, SUM(G756:J756), "No"), "")</f>
        <v>No</v>
      </c>
      <c r="L756" s="30" t="str">
        <f aca="false">IF(A756&lt;&gt;"", IF(COUNT(G756:I756)=3, SUM(G756:I756), "No"), "")</f>
        <v>No</v>
      </c>
      <c r="M756" s="30" t="str">
        <f aca="false">IF(A756&lt;&gt;"", IF(COUNT(G756:H756)=2, SUM(G756:H756), "No"), "")</f>
        <v>No</v>
      </c>
      <c r="N756" s="30" t="str">
        <f aca="false">'Results 10 year vets'!$D756&amp;":"&amp;Table1[[#Headers],[Male]]</f>
        <v>:Male</v>
      </c>
      <c r="O756" s="31"/>
      <c r="P756" s="31"/>
      <c r="Q756" s="31"/>
      <c r="R756" s="31"/>
      <c r="S756" s="31"/>
      <c r="T756" s="31"/>
      <c r="U756" s="31"/>
      <c r="Z756" s="33"/>
      <c r="AA756" s="33"/>
      <c r="AB756" s="33"/>
      <c r="AC756" s="33"/>
      <c r="AD756" s="31"/>
      <c r="AE756" s="31"/>
      <c r="AF756" s="31"/>
      <c r="AG756" s="31"/>
      <c r="AH756" s="31"/>
      <c r="AI756" s="31"/>
      <c r="AJ756" s="31"/>
      <c r="AK756" s="31"/>
      <c r="AL756" s="31"/>
      <c r="AM756" s="31"/>
      <c r="AN756" s="31"/>
      <c r="AO756" s="31"/>
      <c r="AP756" s="31"/>
      <c r="AQ756" s="31"/>
      <c r="AR756" s="31"/>
      <c r="AS756" s="31"/>
      <c r="AT756" s="31"/>
      <c r="AU756" s="31"/>
      <c r="AV756" s="31"/>
      <c r="AW756" s="31"/>
      <c r="AX756" s="31"/>
      <c r="AY756" s="31"/>
      <c r="AZ756" s="31"/>
      <c r="BA756" s="31"/>
      <c r="BB756" s="31"/>
      <c r="BC756" s="31"/>
      <c r="BD756" s="31"/>
      <c r="BE756" s="31"/>
      <c r="BF756" s="31"/>
      <c r="BG756" s="31"/>
      <c r="BH756" s="31"/>
      <c r="BI756" s="31"/>
      <c r="BJ756" s="31"/>
      <c r="BK756" s="31"/>
      <c r="BL756" s="31"/>
      <c r="BM756" s="31"/>
      <c r="BN756" s="31"/>
      <c r="BO756" s="31"/>
      <c r="BP756" s="31"/>
      <c r="BQ756" s="31"/>
      <c r="BR756" s="31"/>
      <c r="BS756" s="31"/>
      <c r="BT756" s="31"/>
      <c r="BU756" s="31"/>
      <c r="BV756" s="31"/>
      <c r="BW756" s="31"/>
      <c r="BX756" s="31"/>
      <c r="BY756" s="31"/>
      <c r="BZ756" s="31"/>
      <c r="CA756" s="31"/>
      <c r="CB756" s="31"/>
      <c r="CC756" s="31"/>
      <c r="CD756" s="31"/>
      <c r="CE756" s="31"/>
      <c r="CF756" s="31"/>
      <c r="CG756" s="31"/>
      <c r="CH756" s="31"/>
      <c r="CI756" s="31"/>
      <c r="CJ756" s="31"/>
      <c r="CK756" s="31"/>
      <c r="CL756" s="31"/>
      <c r="CM756" s="31"/>
      <c r="CN756" s="31"/>
      <c r="CO756" s="31"/>
      <c r="CP756" s="31"/>
      <c r="CQ756" s="31"/>
      <c r="CR756" s="31"/>
      <c r="CS756" s="31"/>
      <c r="CT756" s="31"/>
      <c r="CU756" s="31"/>
      <c r="CV756" s="31"/>
      <c r="CW756" s="31"/>
      <c r="CX756" s="31"/>
      <c r="CY756" s="31"/>
      <c r="CZ756" s="31"/>
      <c r="DA756" s="31"/>
      <c r="DB756" s="31"/>
      <c r="DC756" s="31"/>
      <c r="DD756" s="31"/>
      <c r="DE756" s="31"/>
      <c r="DF756" s="31"/>
      <c r="DG756" s="31"/>
      <c r="DH756" s="31"/>
      <c r="DI756" s="31"/>
      <c r="DJ756" s="31"/>
      <c r="DK756" s="31"/>
      <c r="DL756" s="31"/>
      <c r="DM756" s="31"/>
      <c r="DN756" s="31"/>
      <c r="DO756" s="31"/>
      <c r="DP756" s="31"/>
      <c r="DQ756" s="31"/>
      <c r="DR756" s="31"/>
      <c r="DS756" s="31"/>
      <c r="DT756" s="31"/>
      <c r="DU756" s="31"/>
      <c r="DV756" s="31"/>
      <c r="DW756" s="31"/>
    </row>
    <row r="757" customFormat="false" ht="15.75" hidden="false" customHeight="true" outlineLevel="0" collapsed="false">
      <c r="A757" s="21" t="n">
        <v>756</v>
      </c>
      <c r="B757" s="21" t="str">
        <f aca="false">IFERROR(VLOOKUP($A$1&amp;":"&amp;A757,'Finish order'!C:K,6,FALSE()),"")</f>
        <v/>
      </c>
      <c r="C757" s="21" t="str">
        <f aca="false">IFERROR(VLOOKUP(A$1&amp;":"&amp;A757,'Finish order'!$C:$K,9,FALSE()),"")</f>
        <v/>
      </c>
      <c r="D757" s="21" t="str">
        <f aca="false">IFERROR(VLOOKUP(A$1&amp;":"&amp;A757,'Finish order'!$C:$K,7,FALSE()),"")</f>
        <v/>
      </c>
      <c r="E757" s="29" t="str">
        <f aca="false">IFERROR(VLOOKUP($A$1&amp;":"&amp;A757,'Finish order'!C:K,5,FALSE()),"")</f>
        <v/>
      </c>
      <c r="F757" s="21" t="str">
        <f aca="false">IFERROR(VLOOKUP($A$1&amp;":"&amp;A757,'Finish order'!C:K,4,FALSE()),"")</f>
        <v/>
      </c>
      <c r="G757" s="21" t="str">
        <f aca="false" t="array" ref="G757:G757">IFERROR(SMALL(IF($D$2:$D1666=D757,$A$2:$A$911*1.001),1),"")</f>
        <v/>
      </c>
      <c r="H757" s="21" t="str">
        <f aca="false" t="array" ref="H757:H757">IFERROR(SMALL(IF($D$2:$D1666=D757,$A$2:$A$911*1.0001),2),"")</f>
        <v/>
      </c>
      <c r="I757" s="21" t="str">
        <f aca="false" t="array" ref="I757:I757">IFERROR(SMALL(IF($D$2:$D1666=D757,$A$2:$A$911*1.00001),3),"")</f>
        <v/>
      </c>
      <c r="J757" s="21" t="str">
        <f aca="false" t="array" ref="J757:J757">IFERROR(SMALL(IF($D$2:$D1666=D757,$A$2:$A$911*1.000001),4),"")</f>
        <v/>
      </c>
      <c r="K757" s="30" t="str">
        <f aca="false">IF(A757&lt;&gt;"", IF(COUNT(G757:J757)=4, SUM(G757:J757), "No"), "")</f>
        <v>No</v>
      </c>
      <c r="L757" s="30" t="str">
        <f aca="false">IF(A757&lt;&gt;"", IF(COUNT(G757:I757)=3, SUM(G757:I757), "No"), "")</f>
        <v>No</v>
      </c>
      <c r="M757" s="30" t="str">
        <f aca="false">IF(A757&lt;&gt;"", IF(COUNT(G757:H757)=2, SUM(G757:H757), "No"), "")</f>
        <v>No</v>
      </c>
      <c r="N757" s="30" t="str">
        <f aca="false">'Results 10 year vets'!$D757&amp;":"&amp;Table1[[#Headers],[Male]]</f>
        <v>:Male</v>
      </c>
      <c r="O757" s="31"/>
      <c r="P757" s="31"/>
      <c r="Q757" s="31"/>
      <c r="R757" s="31"/>
      <c r="S757" s="31"/>
      <c r="T757" s="31"/>
      <c r="U757" s="31"/>
      <c r="Z757" s="33"/>
      <c r="AA757" s="33"/>
      <c r="AB757" s="33"/>
      <c r="AC757" s="33"/>
      <c r="AD757" s="31"/>
      <c r="AE757" s="31"/>
      <c r="AF757" s="31"/>
      <c r="AG757" s="31"/>
      <c r="AH757" s="31"/>
      <c r="AI757" s="31"/>
      <c r="AJ757" s="31"/>
      <c r="AK757" s="31"/>
      <c r="AL757" s="31"/>
      <c r="AM757" s="31"/>
      <c r="AN757" s="31"/>
      <c r="AO757" s="31"/>
      <c r="AP757" s="31"/>
      <c r="AQ757" s="31"/>
      <c r="AR757" s="31"/>
      <c r="AS757" s="31"/>
      <c r="AT757" s="31"/>
      <c r="AU757" s="31"/>
      <c r="AV757" s="31"/>
      <c r="AW757" s="31"/>
      <c r="AX757" s="31"/>
      <c r="AY757" s="31"/>
      <c r="AZ757" s="31"/>
      <c r="BA757" s="31"/>
      <c r="BB757" s="31"/>
      <c r="BC757" s="31"/>
      <c r="BD757" s="31"/>
      <c r="BE757" s="31"/>
      <c r="BF757" s="31"/>
      <c r="BG757" s="31"/>
      <c r="BH757" s="31"/>
      <c r="BI757" s="31"/>
      <c r="BJ757" s="31"/>
      <c r="BK757" s="31"/>
      <c r="BL757" s="31"/>
      <c r="BM757" s="31"/>
      <c r="BN757" s="31"/>
      <c r="BO757" s="31"/>
      <c r="BP757" s="31"/>
      <c r="BQ757" s="31"/>
      <c r="BR757" s="31"/>
      <c r="BS757" s="31"/>
      <c r="BT757" s="31"/>
      <c r="BU757" s="31"/>
      <c r="BV757" s="31"/>
      <c r="BW757" s="31"/>
      <c r="BX757" s="31"/>
      <c r="BY757" s="31"/>
      <c r="BZ757" s="31"/>
      <c r="CA757" s="31"/>
      <c r="CB757" s="31"/>
      <c r="CC757" s="31"/>
      <c r="CD757" s="31"/>
      <c r="CE757" s="31"/>
      <c r="CF757" s="31"/>
      <c r="CG757" s="31"/>
      <c r="CH757" s="31"/>
      <c r="CI757" s="31"/>
      <c r="CJ757" s="31"/>
      <c r="CK757" s="31"/>
      <c r="CL757" s="31"/>
      <c r="CM757" s="31"/>
      <c r="CN757" s="31"/>
      <c r="CO757" s="31"/>
      <c r="CP757" s="31"/>
      <c r="CQ757" s="31"/>
      <c r="CR757" s="31"/>
      <c r="CS757" s="31"/>
      <c r="CT757" s="31"/>
      <c r="CU757" s="31"/>
      <c r="CV757" s="31"/>
      <c r="CW757" s="31"/>
      <c r="CX757" s="31"/>
      <c r="CY757" s="31"/>
      <c r="CZ757" s="31"/>
      <c r="DA757" s="31"/>
      <c r="DB757" s="31"/>
      <c r="DC757" s="31"/>
      <c r="DD757" s="31"/>
      <c r="DE757" s="31"/>
      <c r="DF757" s="31"/>
      <c r="DG757" s="31"/>
      <c r="DH757" s="31"/>
      <c r="DI757" s="31"/>
      <c r="DJ757" s="31"/>
      <c r="DK757" s="31"/>
      <c r="DL757" s="31"/>
      <c r="DM757" s="31"/>
      <c r="DN757" s="31"/>
      <c r="DO757" s="31"/>
      <c r="DP757" s="31"/>
      <c r="DQ757" s="31"/>
      <c r="DR757" s="31"/>
      <c r="DS757" s="31"/>
      <c r="DT757" s="31"/>
      <c r="DU757" s="31"/>
      <c r="DV757" s="31"/>
      <c r="DW757" s="31"/>
    </row>
    <row r="758" customFormat="false" ht="15.75" hidden="false" customHeight="true" outlineLevel="0" collapsed="false">
      <c r="A758" s="21" t="n">
        <v>757</v>
      </c>
      <c r="B758" s="21" t="str">
        <f aca="false">IFERROR(VLOOKUP($A$1&amp;":"&amp;A758,'Finish order'!C:K,6,FALSE()),"")</f>
        <v/>
      </c>
      <c r="C758" s="21" t="str">
        <f aca="false">IFERROR(VLOOKUP(A$1&amp;":"&amp;A758,'Finish order'!$C:$K,9,FALSE()),"")</f>
        <v/>
      </c>
      <c r="D758" s="21" t="str">
        <f aca="false">IFERROR(VLOOKUP(A$1&amp;":"&amp;A758,'Finish order'!$C:$K,7,FALSE()),"")</f>
        <v/>
      </c>
      <c r="E758" s="29" t="str">
        <f aca="false">IFERROR(VLOOKUP($A$1&amp;":"&amp;A758,'Finish order'!C:K,5,FALSE()),"")</f>
        <v/>
      </c>
      <c r="F758" s="21" t="str">
        <f aca="false">IFERROR(VLOOKUP($A$1&amp;":"&amp;A758,'Finish order'!C:K,4,FALSE()),"")</f>
        <v/>
      </c>
      <c r="G758" s="21" t="str">
        <f aca="false" t="array" ref="G758:G758">IFERROR(SMALL(IF($D$2:$D1667=D758,$A$2:$A$911*1.001),1),"")</f>
        <v/>
      </c>
      <c r="H758" s="21" t="str">
        <f aca="false" t="array" ref="H758:H758">IFERROR(SMALL(IF($D$2:$D1667=D758,$A$2:$A$911*1.0001),2),"")</f>
        <v/>
      </c>
      <c r="I758" s="21" t="str">
        <f aca="false" t="array" ref="I758:I758">IFERROR(SMALL(IF($D$2:$D1667=D758,$A$2:$A$911*1.00001),3),"")</f>
        <v/>
      </c>
      <c r="J758" s="21" t="str">
        <f aca="false" t="array" ref="J758:J758">IFERROR(SMALL(IF($D$2:$D1667=D758,$A$2:$A$911*1.000001),4),"")</f>
        <v/>
      </c>
      <c r="K758" s="30" t="str">
        <f aca="false">IF(A758&lt;&gt;"", IF(COUNT(G758:J758)=4, SUM(G758:J758), "No"), "")</f>
        <v>No</v>
      </c>
      <c r="L758" s="30" t="str">
        <f aca="false">IF(A758&lt;&gt;"", IF(COUNT(G758:I758)=3, SUM(G758:I758), "No"), "")</f>
        <v>No</v>
      </c>
      <c r="M758" s="30" t="str">
        <f aca="false">IF(A758&lt;&gt;"", IF(COUNT(G758:H758)=2, SUM(G758:H758), "No"), "")</f>
        <v>No</v>
      </c>
      <c r="N758" s="30" t="str">
        <f aca="false">'Results 10 year vets'!$D758&amp;":"&amp;Table1[[#Headers],[Male]]</f>
        <v>:Male</v>
      </c>
      <c r="O758" s="31"/>
      <c r="P758" s="31"/>
      <c r="Q758" s="31"/>
      <c r="R758" s="31"/>
      <c r="S758" s="31"/>
      <c r="T758" s="31"/>
      <c r="U758" s="31"/>
      <c r="Z758" s="33"/>
      <c r="AA758" s="33"/>
      <c r="AB758" s="33"/>
      <c r="AC758" s="33"/>
      <c r="AD758" s="31"/>
      <c r="AE758" s="31"/>
      <c r="AF758" s="31"/>
      <c r="AG758" s="31"/>
      <c r="AH758" s="31"/>
      <c r="AI758" s="31"/>
      <c r="AJ758" s="31"/>
      <c r="AK758" s="31"/>
      <c r="AL758" s="31"/>
      <c r="AM758" s="31"/>
      <c r="AN758" s="31"/>
      <c r="AO758" s="31"/>
      <c r="AP758" s="31"/>
      <c r="AQ758" s="31"/>
      <c r="AR758" s="31"/>
      <c r="AS758" s="31"/>
      <c r="AT758" s="31"/>
      <c r="AU758" s="31"/>
      <c r="AV758" s="31"/>
      <c r="AW758" s="31"/>
      <c r="AX758" s="31"/>
      <c r="AY758" s="31"/>
      <c r="AZ758" s="31"/>
      <c r="BA758" s="31"/>
      <c r="BB758" s="31"/>
      <c r="BC758" s="31"/>
      <c r="BD758" s="31"/>
      <c r="BE758" s="31"/>
      <c r="BF758" s="31"/>
      <c r="BG758" s="31"/>
      <c r="BH758" s="31"/>
      <c r="BI758" s="31"/>
      <c r="BJ758" s="31"/>
      <c r="BK758" s="31"/>
      <c r="BL758" s="31"/>
      <c r="BM758" s="31"/>
      <c r="BN758" s="31"/>
      <c r="BO758" s="31"/>
      <c r="BP758" s="31"/>
      <c r="BQ758" s="31"/>
      <c r="BR758" s="31"/>
      <c r="BS758" s="31"/>
      <c r="BT758" s="31"/>
      <c r="BU758" s="31"/>
      <c r="BV758" s="31"/>
      <c r="BW758" s="31"/>
      <c r="BX758" s="31"/>
      <c r="BY758" s="31"/>
      <c r="BZ758" s="31"/>
      <c r="CA758" s="31"/>
      <c r="CB758" s="31"/>
      <c r="CC758" s="31"/>
      <c r="CD758" s="31"/>
      <c r="CE758" s="31"/>
      <c r="CF758" s="31"/>
      <c r="CG758" s="31"/>
      <c r="CH758" s="31"/>
      <c r="CI758" s="31"/>
      <c r="CJ758" s="31"/>
      <c r="CK758" s="31"/>
      <c r="CL758" s="31"/>
      <c r="CM758" s="31"/>
      <c r="CN758" s="31"/>
      <c r="CO758" s="31"/>
      <c r="CP758" s="31"/>
      <c r="CQ758" s="31"/>
      <c r="CR758" s="31"/>
      <c r="CS758" s="31"/>
      <c r="CT758" s="31"/>
      <c r="CU758" s="31"/>
      <c r="CV758" s="31"/>
      <c r="CW758" s="31"/>
      <c r="CX758" s="31"/>
      <c r="CY758" s="31"/>
      <c r="CZ758" s="31"/>
      <c r="DA758" s="31"/>
      <c r="DB758" s="31"/>
      <c r="DC758" s="31"/>
      <c r="DD758" s="31"/>
      <c r="DE758" s="31"/>
      <c r="DF758" s="31"/>
      <c r="DG758" s="31"/>
      <c r="DH758" s="31"/>
      <c r="DI758" s="31"/>
      <c r="DJ758" s="31"/>
      <c r="DK758" s="31"/>
      <c r="DL758" s="31"/>
      <c r="DM758" s="31"/>
      <c r="DN758" s="31"/>
      <c r="DO758" s="31"/>
      <c r="DP758" s="31"/>
      <c r="DQ758" s="31"/>
      <c r="DR758" s="31"/>
      <c r="DS758" s="31"/>
      <c r="DT758" s="31"/>
      <c r="DU758" s="31"/>
      <c r="DV758" s="31"/>
      <c r="DW758" s="31"/>
    </row>
    <row r="759" customFormat="false" ht="15.75" hidden="false" customHeight="true" outlineLevel="0" collapsed="false">
      <c r="A759" s="21" t="n">
        <v>758</v>
      </c>
      <c r="B759" s="21" t="str">
        <f aca="false">IFERROR(VLOOKUP($A$1&amp;":"&amp;A759,'Finish order'!C:K,6,FALSE()),"")</f>
        <v/>
      </c>
      <c r="C759" s="21" t="str">
        <f aca="false">IFERROR(VLOOKUP(A$1&amp;":"&amp;A759,'Finish order'!$C:$K,9,FALSE()),"")</f>
        <v/>
      </c>
      <c r="D759" s="21" t="str">
        <f aca="false">IFERROR(VLOOKUP(A$1&amp;":"&amp;A759,'Finish order'!$C:$K,7,FALSE()),"")</f>
        <v/>
      </c>
      <c r="E759" s="29" t="str">
        <f aca="false">IFERROR(VLOOKUP($A$1&amp;":"&amp;A759,'Finish order'!C:K,5,FALSE()),"")</f>
        <v/>
      </c>
      <c r="F759" s="21" t="str">
        <f aca="false">IFERROR(VLOOKUP($A$1&amp;":"&amp;A759,'Finish order'!C:K,4,FALSE()),"")</f>
        <v/>
      </c>
      <c r="G759" s="21" t="str">
        <f aca="false" t="array" ref="G759:G759">IFERROR(SMALL(IF($D$2:$D1668=D759,$A$2:$A$911*1.001),1),"")</f>
        <v/>
      </c>
      <c r="H759" s="21" t="str">
        <f aca="false" t="array" ref="H759:H759">IFERROR(SMALL(IF($D$2:$D1668=D759,$A$2:$A$911*1.0001),2),"")</f>
        <v/>
      </c>
      <c r="I759" s="21" t="str">
        <f aca="false" t="array" ref="I759:I759">IFERROR(SMALL(IF($D$2:$D1668=D759,$A$2:$A$911*1.00001),3),"")</f>
        <v/>
      </c>
      <c r="J759" s="21" t="str">
        <f aca="false" t="array" ref="J759:J759">IFERROR(SMALL(IF($D$2:$D1668=D759,$A$2:$A$911*1.000001),4),"")</f>
        <v/>
      </c>
      <c r="K759" s="30" t="str">
        <f aca="false">IF(A759&lt;&gt;"", IF(COUNT(G759:J759)=4, SUM(G759:J759), "No"), "")</f>
        <v>No</v>
      </c>
      <c r="L759" s="30" t="str">
        <f aca="false">IF(A759&lt;&gt;"", IF(COUNT(G759:I759)=3, SUM(G759:I759), "No"), "")</f>
        <v>No</v>
      </c>
      <c r="M759" s="30" t="str">
        <f aca="false">IF(A759&lt;&gt;"", IF(COUNT(G759:H759)=2, SUM(G759:H759), "No"), "")</f>
        <v>No</v>
      </c>
      <c r="N759" s="30" t="str">
        <f aca="false">'Results 10 year vets'!$D759&amp;":"&amp;Table1[[#Headers],[Male]]</f>
        <v>:Male</v>
      </c>
      <c r="O759" s="31"/>
      <c r="P759" s="31"/>
      <c r="Q759" s="31"/>
      <c r="R759" s="31"/>
      <c r="S759" s="31"/>
      <c r="T759" s="31"/>
      <c r="U759" s="31"/>
      <c r="Z759" s="33"/>
      <c r="AA759" s="33"/>
      <c r="AB759" s="33"/>
      <c r="AC759" s="33"/>
      <c r="AD759" s="31"/>
      <c r="AE759" s="31"/>
      <c r="AF759" s="31"/>
      <c r="AG759" s="31"/>
      <c r="AH759" s="31"/>
      <c r="AI759" s="31"/>
      <c r="AJ759" s="31"/>
      <c r="AK759" s="31"/>
      <c r="AL759" s="31"/>
      <c r="AM759" s="31"/>
      <c r="AN759" s="31"/>
      <c r="AO759" s="31"/>
      <c r="AP759" s="31"/>
      <c r="AQ759" s="31"/>
      <c r="AR759" s="31"/>
      <c r="AS759" s="31"/>
      <c r="AT759" s="31"/>
      <c r="AU759" s="31"/>
      <c r="AV759" s="31"/>
      <c r="AW759" s="31"/>
      <c r="AX759" s="31"/>
      <c r="AY759" s="31"/>
      <c r="AZ759" s="31"/>
      <c r="BA759" s="31"/>
      <c r="BB759" s="31"/>
      <c r="BC759" s="31"/>
      <c r="BD759" s="31"/>
      <c r="BE759" s="31"/>
      <c r="BF759" s="31"/>
      <c r="BG759" s="31"/>
      <c r="BH759" s="31"/>
      <c r="BI759" s="31"/>
      <c r="BJ759" s="31"/>
      <c r="BK759" s="31"/>
      <c r="BL759" s="31"/>
      <c r="BM759" s="31"/>
      <c r="BN759" s="31"/>
      <c r="BO759" s="31"/>
      <c r="BP759" s="31"/>
      <c r="BQ759" s="31"/>
      <c r="BR759" s="31"/>
      <c r="BS759" s="31"/>
      <c r="BT759" s="31"/>
      <c r="BU759" s="31"/>
      <c r="BV759" s="31"/>
      <c r="BW759" s="31"/>
      <c r="BX759" s="31"/>
      <c r="BY759" s="31"/>
      <c r="BZ759" s="31"/>
      <c r="CA759" s="31"/>
      <c r="CB759" s="31"/>
      <c r="CC759" s="31"/>
      <c r="CD759" s="31"/>
      <c r="CE759" s="31"/>
      <c r="CF759" s="31"/>
      <c r="CG759" s="31"/>
      <c r="CH759" s="31"/>
      <c r="CI759" s="31"/>
      <c r="CJ759" s="31"/>
      <c r="CK759" s="31"/>
      <c r="CL759" s="31"/>
      <c r="CM759" s="31"/>
      <c r="CN759" s="31"/>
      <c r="CO759" s="31"/>
      <c r="CP759" s="31"/>
      <c r="CQ759" s="31"/>
      <c r="CR759" s="31"/>
      <c r="CS759" s="31"/>
      <c r="CT759" s="31"/>
      <c r="CU759" s="31"/>
      <c r="CV759" s="31"/>
      <c r="CW759" s="31"/>
      <c r="CX759" s="31"/>
      <c r="CY759" s="31"/>
      <c r="CZ759" s="31"/>
      <c r="DA759" s="31"/>
      <c r="DB759" s="31"/>
      <c r="DC759" s="31"/>
      <c r="DD759" s="31"/>
      <c r="DE759" s="31"/>
      <c r="DF759" s="31"/>
      <c r="DG759" s="31"/>
      <c r="DH759" s="31"/>
      <c r="DI759" s="31"/>
      <c r="DJ759" s="31"/>
      <c r="DK759" s="31"/>
      <c r="DL759" s="31"/>
      <c r="DM759" s="31"/>
      <c r="DN759" s="31"/>
      <c r="DO759" s="31"/>
      <c r="DP759" s="31"/>
      <c r="DQ759" s="31"/>
      <c r="DR759" s="31"/>
      <c r="DS759" s="31"/>
      <c r="DT759" s="31"/>
      <c r="DU759" s="31"/>
      <c r="DV759" s="31"/>
      <c r="DW759" s="31"/>
    </row>
    <row r="760" customFormat="false" ht="15.75" hidden="false" customHeight="true" outlineLevel="0" collapsed="false">
      <c r="A760" s="21" t="n">
        <v>759</v>
      </c>
      <c r="B760" s="21" t="str">
        <f aca="false">IFERROR(VLOOKUP($A$1&amp;":"&amp;A760,'Finish order'!C:K,6,FALSE()),"")</f>
        <v/>
      </c>
      <c r="C760" s="21" t="str">
        <f aca="false">IFERROR(VLOOKUP(A$1&amp;":"&amp;A760,'Finish order'!$C:$K,9,FALSE()),"")</f>
        <v/>
      </c>
      <c r="D760" s="21" t="str">
        <f aca="false">IFERROR(VLOOKUP(A$1&amp;":"&amp;A760,'Finish order'!$C:$K,7,FALSE()),"")</f>
        <v/>
      </c>
      <c r="E760" s="29" t="str">
        <f aca="false">IFERROR(VLOOKUP($A$1&amp;":"&amp;A760,'Finish order'!C:K,5,FALSE()),"")</f>
        <v/>
      </c>
      <c r="F760" s="21" t="str">
        <f aca="false">IFERROR(VLOOKUP($A$1&amp;":"&amp;A760,'Finish order'!C:K,4,FALSE()),"")</f>
        <v/>
      </c>
      <c r="G760" s="21" t="str">
        <f aca="false" t="array" ref="G760:G760">IFERROR(SMALL(IF($D$2:$D1669=D760,$A$2:$A$911*1.001),1),"")</f>
        <v/>
      </c>
      <c r="H760" s="21" t="str">
        <f aca="false" t="array" ref="H760:H760">IFERROR(SMALL(IF($D$2:$D1669=D760,$A$2:$A$911*1.0001),2),"")</f>
        <v/>
      </c>
      <c r="I760" s="21" t="str">
        <f aca="false" t="array" ref="I760:I760">IFERROR(SMALL(IF($D$2:$D1669=D760,$A$2:$A$911*1.00001),3),"")</f>
        <v/>
      </c>
      <c r="J760" s="21" t="str">
        <f aca="false" t="array" ref="J760:J760">IFERROR(SMALL(IF($D$2:$D1669=D760,$A$2:$A$911*1.000001),4),"")</f>
        <v/>
      </c>
      <c r="K760" s="30" t="str">
        <f aca="false">IF(A760&lt;&gt;"", IF(COUNT(G760:J760)=4, SUM(G760:J760), "No"), "")</f>
        <v>No</v>
      </c>
      <c r="L760" s="30" t="str">
        <f aca="false">IF(A760&lt;&gt;"", IF(COUNT(G760:I760)=3, SUM(G760:I760), "No"), "")</f>
        <v>No</v>
      </c>
      <c r="M760" s="30" t="str">
        <f aca="false">IF(A760&lt;&gt;"", IF(COUNT(G760:H760)=2, SUM(G760:H760), "No"), "")</f>
        <v>No</v>
      </c>
      <c r="N760" s="30" t="str">
        <f aca="false">'Results 10 year vets'!$D760&amp;":"&amp;Table1[[#Headers],[Male]]</f>
        <v>:Male</v>
      </c>
      <c r="O760" s="31"/>
      <c r="P760" s="31"/>
      <c r="Q760" s="31"/>
      <c r="R760" s="31"/>
      <c r="S760" s="31"/>
      <c r="T760" s="31"/>
      <c r="U760" s="31"/>
      <c r="Z760" s="33"/>
      <c r="AA760" s="33"/>
      <c r="AB760" s="33"/>
      <c r="AC760" s="33"/>
      <c r="AD760" s="31"/>
      <c r="AE760" s="31"/>
      <c r="AF760" s="31"/>
      <c r="AG760" s="31"/>
      <c r="AH760" s="31"/>
      <c r="AI760" s="31"/>
      <c r="AJ760" s="31"/>
      <c r="AK760" s="31"/>
      <c r="AL760" s="31"/>
      <c r="AM760" s="31"/>
      <c r="AN760" s="31"/>
      <c r="AO760" s="31"/>
      <c r="AP760" s="31"/>
      <c r="AQ760" s="31"/>
      <c r="AR760" s="31"/>
      <c r="AS760" s="31"/>
      <c r="AT760" s="31"/>
      <c r="AU760" s="31"/>
      <c r="AV760" s="31"/>
      <c r="AW760" s="31"/>
      <c r="AX760" s="31"/>
      <c r="AY760" s="31"/>
      <c r="AZ760" s="31"/>
      <c r="BA760" s="31"/>
      <c r="BB760" s="31"/>
      <c r="BC760" s="31"/>
      <c r="BD760" s="31"/>
      <c r="BE760" s="31"/>
      <c r="BF760" s="31"/>
      <c r="BG760" s="31"/>
      <c r="BH760" s="31"/>
      <c r="BI760" s="31"/>
      <c r="BJ760" s="31"/>
      <c r="BK760" s="31"/>
      <c r="BL760" s="31"/>
      <c r="BM760" s="31"/>
      <c r="BN760" s="31"/>
      <c r="BO760" s="31"/>
      <c r="BP760" s="31"/>
      <c r="BQ760" s="31"/>
      <c r="BR760" s="31"/>
      <c r="BS760" s="31"/>
      <c r="BT760" s="31"/>
      <c r="BU760" s="31"/>
      <c r="BV760" s="31"/>
      <c r="BW760" s="31"/>
      <c r="BX760" s="31"/>
      <c r="BY760" s="31"/>
      <c r="BZ760" s="31"/>
      <c r="CA760" s="31"/>
      <c r="CB760" s="31"/>
      <c r="CC760" s="31"/>
      <c r="CD760" s="31"/>
      <c r="CE760" s="31"/>
      <c r="CF760" s="31"/>
      <c r="CG760" s="31"/>
      <c r="CH760" s="31"/>
      <c r="CI760" s="31"/>
      <c r="CJ760" s="31"/>
      <c r="CK760" s="31"/>
      <c r="CL760" s="31"/>
      <c r="CM760" s="31"/>
      <c r="CN760" s="31"/>
      <c r="CO760" s="31"/>
      <c r="CP760" s="31"/>
      <c r="CQ760" s="31"/>
      <c r="CR760" s="31"/>
      <c r="CS760" s="31"/>
      <c r="CT760" s="31"/>
      <c r="CU760" s="31"/>
      <c r="CV760" s="31"/>
      <c r="CW760" s="31"/>
      <c r="CX760" s="31"/>
      <c r="CY760" s="31"/>
      <c r="CZ760" s="31"/>
      <c r="DA760" s="31"/>
      <c r="DB760" s="31"/>
      <c r="DC760" s="31"/>
      <c r="DD760" s="31"/>
      <c r="DE760" s="31"/>
      <c r="DF760" s="31"/>
      <c r="DG760" s="31"/>
      <c r="DH760" s="31"/>
      <c r="DI760" s="31"/>
      <c r="DJ760" s="31"/>
      <c r="DK760" s="31"/>
      <c r="DL760" s="31"/>
      <c r="DM760" s="31"/>
      <c r="DN760" s="31"/>
      <c r="DO760" s="31"/>
      <c r="DP760" s="31"/>
      <c r="DQ760" s="31"/>
      <c r="DR760" s="31"/>
      <c r="DS760" s="31"/>
      <c r="DT760" s="31"/>
      <c r="DU760" s="31"/>
      <c r="DV760" s="31"/>
      <c r="DW760" s="31"/>
    </row>
    <row r="761" customFormat="false" ht="15.75" hidden="false" customHeight="true" outlineLevel="0" collapsed="false">
      <c r="A761" s="21" t="n">
        <v>760</v>
      </c>
      <c r="B761" s="21" t="str">
        <f aca="false">IFERROR(VLOOKUP($A$1&amp;":"&amp;A761,'Finish order'!C:K,6,FALSE()),"")</f>
        <v/>
      </c>
      <c r="C761" s="21" t="str">
        <f aca="false">IFERROR(VLOOKUP(A$1&amp;":"&amp;A761,'Finish order'!$C:$K,9,FALSE()),"")</f>
        <v/>
      </c>
      <c r="D761" s="21" t="str">
        <f aca="false">IFERROR(VLOOKUP(A$1&amp;":"&amp;A761,'Finish order'!$C:$K,7,FALSE()),"")</f>
        <v/>
      </c>
      <c r="E761" s="29" t="str">
        <f aca="false">IFERROR(VLOOKUP($A$1&amp;":"&amp;A761,'Finish order'!C:K,5,FALSE()),"")</f>
        <v/>
      </c>
      <c r="F761" s="21" t="str">
        <f aca="false">IFERROR(VLOOKUP($A$1&amp;":"&amp;A761,'Finish order'!C:K,4,FALSE()),"")</f>
        <v/>
      </c>
      <c r="G761" s="21" t="str">
        <f aca="false" t="array" ref="G761:G761">IFERROR(SMALL(IF($D$2:$D1670=D761,$A$2:$A$911*1.001),1),"")</f>
        <v/>
      </c>
      <c r="H761" s="21" t="str">
        <f aca="false" t="array" ref="H761:H761">IFERROR(SMALL(IF($D$2:$D1670=D761,$A$2:$A$911*1.0001),2),"")</f>
        <v/>
      </c>
      <c r="I761" s="21" t="str">
        <f aca="false" t="array" ref="I761:I761">IFERROR(SMALL(IF($D$2:$D1670=D761,$A$2:$A$911*1.00001),3),"")</f>
        <v/>
      </c>
      <c r="J761" s="21" t="str">
        <f aca="false" t="array" ref="J761:J761">IFERROR(SMALL(IF($D$2:$D1670=D761,$A$2:$A$911*1.000001),4),"")</f>
        <v/>
      </c>
      <c r="K761" s="30" t="str">
        <f aca="false">IF(A761&lt;&gt;"", IF(COUNT(G761:J761)=4, SUM(G761:J761), "No"), "")</f>
        <v>No</v>
      </c>
      <c r="L761" s="30" t="str">
        <f aca="false">IF(A761&lt;&gt;"", IF(COUNT(G761:I761)=3, SUM(G761:I761), "No"), "")</f>
        <v>No</v>
      </c>
      <c r="M761" s="30" t="str">
        <f aca="false">IF(A761&lt;&gt;"", IF(COUNT(G761:H761)=2, SUM(G761:H761), "No"), "")</f>
        <v>No</v>
      </c>
      <c r="N761" s="30" t="str">
        <f aca="false">'Results 10 year vets'!$D761&amp;":"&amp;Table1[[#Headers],[Male]]</f>
        <v>:Male</v>
      </c>
      <c r="O761" s="31"/>
      <c r="P761" s="31"/>
      <c r="Q761" s="31"/>
      <c r="R761" s="31"/>
      <c r="S761" s="31"/>
      <c r="T761" s="31"/>
      <c r="U761" s="31"/>
      <c r="Z761" s="33"/>
      <c r="AA761" s="33"/>
      <c r="AB761" s="33"/>
      <c r="AC761" s="33"/>
      <c r="AD761" s="31"/>
      <c r="AE761" s="31"/>
      <c r="AF761" s="31"/>
      <c r="AG761" s="31"/>
      <c r="AH761" s="31"/>
      <c r="AI761" s="31"/>
      <c r="AJ761" s="31"/>
      <c r="AK761" s="31"/>
      <c r="AL761" s="31"/>
      <c r="AM761" s="31"/>
      <c r="AN761" s="31"/>
      <c r="AO761" s="31"/>
      <c r="AP761" s="31"/>
      <c r="AQ761" s="31"/>
      <c r="AR761" s="31"/>
      <c r="AS761" s="31"/>
      <c r="AT761" s="31"/>
      <c r="AU761" s="31"/>
      <c r="AV761" s="31"/>
      <c r="AW761" s="31"/>
      <c r="AX761" s="31"/>
      <c r="AY761" s="31"/>
      <c r="AZ761" s="31"/>
      <c r="BA761" s="31"/>
      <c r="BB761" s="31"/>
      <c r="BC761" s="31"/>
      <c r="BD761" s="31"/>
      <c r="BE761" s="31"/>
      <c r="BF761" s="31"/>
      <c r="BG761" s="31"/>
      <c r="BH761" s="31"/>
      <c r="BI761" s="31"/>
      <c r="BJ761" s="31"/>
      <c r="BK761" s="31"/>
      <c r="BL761" s="31"/>
      <c r="BM761" s="31"/>
      <c r="BN761" s="31"/>
      <c r="BO761" s="31"/>
      <c r="BP761" s="31"/>
      <c r="BQ761" s="31"/>
      <c r="BR761" s="31"/>
      <c r="BS761" s="31"/>
      <c r="BT761" s="31"/>
      <c r="BU761" s="31"/>
      <c r="BV761" s="31"/>
      <c r="BW761" s="31"/>
      <c r="BX761" s="31"/>
      <c r="BY761" s="31"/>
      <c r="BZ761" s="31"/>
      <c r="CA761" s="31"/>
      <c r="CB761" s="31"/>
      <c r="CC761" s="31"/>
      <c r="CD761" s="31"/>
      <c r="CE761" s="31"/>
      <c r="CF761" s="31"/>
      <c r="CG761" s="31"/>
      <c r="CH761" s="31"/>
      <c r="CI761" s="31"/>
      <c r="CJ761" s="31"/>
      <c r="CK761" s="31"/>
      <c r="CL761" s="31"/>
      <c r="CM761" s="31"/>
      <c r="CN761" s="31"/>
      <c r="CO761" s="31"/>
      <c r="CP761" s="31"/>
      <c r="CQ761" s="31"/>
      <c r="CR761" s="31"/>
      <c r="CS761" s="31"/>
      <c r="CT761" s="31"/>
      <c r="CU761" s="31"/>
      <c r="CV761" s="31"/>
      <c r="CW761" s="31"/>
      <c r="CX761" s="31"/>
      <c r="CY761" s="31"/>
      <c r="CZ761" s="31"/>
      <c r="DA761" s="31"/>
      <c r="DB761" s="31"/>
      <c r="DC761" s="31"/>
      <c r="DD761" s="31"/>
      <c r="DE761" s="31"/>
      <c r="DF761" s="31"/>
      <c r="DG761" s="31"/>
      <c r="DH761" s="31"/>
      <c r="DI761" s="31"/>
      <c r="DJ761" s="31"/>
      <c r="DK761" s="31"/>
      <c r="DL761" s="31"/>
      <c r="DM761" s="31"/>
      <c r="DN761" s="31"/>
      <c r="DO761" s="31"/>
      <c r="DP761" s="31"/>
      <c r="DQ761" s="31"/>
      <c r="DR761" s="31"/>
      <c r="DS761" s="31"/>
      <c r="DT761" s="31"/>
      <c r="DU761" s="31"/>
      <c r="DV761" s="31"/>
      <c r="DW761" s="31"/>
    </row>
    <row r="762" customFormat="false" ht="15.75" hidden="false" customHeight="true" outlineLevel="0" collapsed="false">
      <c r="A762" s="21" t="n">
        <v>761</v>
      </c>
      <c r="B762" s="21" t="str">
        <f aca="false">IFERROR(VLOOKUP($A$1&amp;":"&amp;A762,'Finish order'!C:K,6,FALSE()),"")</f>
        <v/>
      </c>
      <c r="C762" s="21" t="str">
        <f aca="false">IFERROR(VLOOKUP(A$1&amp;":"&amp;A762,'Finish order'!$C:$K,9,FALSE()),"")</f>
        <v/>
      </c>
      <c r="D762" s="21" t="str">
        <f aca="false">IFERROR(VLOOKUP(A$1&amp;":"&amp;A762,'Finish order'!$C:$K,7,FALSE()),"")</f>
        <v/>
      </c>
      <c r="E762" s="29" t="str">
        <f aca="false">IFERROR(VLOOKUP($A$1&amp;":"&amp;A762,'Finish order'!C:K,5,FALSE()),"")</f>
        <v/>
      </c>
      <c r="F762" s="21" t="str">
        <f aca="false">IFERROR(VLOOKUP($A$1&amp;":"&amp;A762,'Finish order'!C:K,4,FALSE()),"")</f>
        <v/>
      </c>
      <c r="G762" s="21" t="str">
        <f aca="false" t="array" ref="G762:G762">IFERROR(SMALL(IF($D$2:$D1671=D762,$A$2:$A$911*1.001),1),"")</f>
        <v/>
      </c>
      <c r="H762" s="21" t="str">
        <f aca="false" t="array" ref="H762:H762">IFERROR(SMALL(IF($D$2:$D1671=D762,$A$2:$A$911*1.0001),2),"")</f>
        <v/>
      </c>
      <c r="I762" s="21" t="str">
        <f aca="false" t="array" ref="I762:I762">IFERROR(SMALL(IF($D$2:$D1671=D762,$A$2:$A$911*1.00001),3),"")</f>
        <v/>
      </c>
      <c r="J762" s="21" t="str">
        <f aca="false" t="array" ref="J762:J762">IFERROR(SMALL(IF($D$2:$D1671=D762,$A$2:$A$911*1.000001),4),"")</f>
        <v/>
      </c>
      <c r="K762" s="30" t="str">
        <f aca="false">IF(A762&lt;&gt;"", IF(COUNT(G762:J762)=4, SUM(G762:J762), "No"), "")</f>
        <v>No</v>
      </c>
      <c r="L762" s="30" t="str">
        <f aca="false">IF(A762&lt;&gt;"", IF(COUNT(G762:I762)=3, SUM(G762:I762), "No"), "")</f>
        <v>No</v>
      </c>
      <c r="M762" s="30" t="str">
        <f aca="false">IF(A762&lt;&gt;"", IF(COUNT(G762:H762)=2, SUM(G762:H762), "No"), "")</f>
        <v>No</v>
      </c>
      <c r="N762" s="30" t="str">
        <f aca="false">'Results 10 year vets'!$D762&amp;":"&amp;Table1[[#Headers],[Male]]</f>
        <v>:Male</v>
      </c>
      <c r="O762" s="31"/>
      <c r="P762" s="31"/>
      <c r="Q762" s="31"/>
      <c r="R762" s="31"/>
      <c r="S762" s="31"/>
      <c r="T762" s="31"/>
      <c r="U762" s="31"/>
      <c r="Z762" s="33"/>
      <c r="AA762" s="33"/>
      <c r="AB762" s="33"/>
      <c r="AC762" s="33"/>
      <c r="AD762" s="31"/>
      <c r="AE762" s="31"/>
      <c r="AF762" s="31"/>
      <c r="AG762" s="31"/>
      <c r="AH762" s="31"/>
      <c r="AI762" s="31"/>
      <c r="AJ762" s="31"/>
      <c r="AK762" s="31"/>
      <c r="AL762" s="31"/>
      <c r="AM762" s="31"/>
      <c r="AN762" s="31"/>
      <c r="AO762" s="31"/>
      <c r="AP762" s="31"/>
      <c r="AQ762" s="31"/>
      <c r="AR762" s="31"/>
      <c r="AS762" s="31"/>
      <c r="AT762" s="31"/>
      <c r="AU762" s="31"/>
      <c r="AV762" s="31"/>
      <c r="AW762" s="31"/>
      <c r="AX762" s="31"/>
      <c r="AY762" s="31"/>
      <c r="AZ762" s="31"/>
      <c r="BA762" s="31"/>
      <c r="BB762" s="31"/>
      <c r="BC762" s="31"/>
      <c r="BD762" s="31"/>
      <c r="BE762" s="31"/>
      <c r="BF762" s="31"/>
      <c r="BG762" s="31"/>
      <c r="BH762" s="31"/>
      <c r="BI762" s="31"/>
      <c r="BJ762" s="31"/>
      <c r="BK762" s="31"/>
      <c r="BL762" s="31"/>
      <c r="BM762" s="31"/>
      <c r="BN762" s="31"/>
      <c r="BO762" s="31"/>
      <c r="BP762" s="31"/>
      <c r="BQ762" s="31"/>
      <c r="BR762" s="31"/>
      <c r="BS762" s="31"/>
      <c r="BT762" s="31"/>
      <c r="BU762" s="31"/>
      <c r="BV762" s="31"/>
      <c r="BW762" s="31"/>
      <c r="BX762" s="31"/>
      <c r="BY762" s="31"/>
      <c r="BZ762" s="31"/>
      <c r="CA762" s="31"/>
      <c r="CB762" s="31"/>
      <c r="CC762" s="31"/>
      <c r="CD762" s="31"/>
      <c r="CE762" s="31"/>
      <c r="CF762" s="31"/>
      <c r="CG762" s="31"/>
      <c r="CH762" s="31"/>
      <c r="CI762" s="31"/>
      <c r="CJ762" s="31"/>
      <c r="CK762" s="31"/>
      <c r="CL762" s="31"/>
      <c r="CM762" s="31"/>
      <c r="CN762" s="31"/>
      <c r="CO762" s="31"/>
      <c r="CP762" s="31"/>
      <c r="CQ762" s="31"/>
      <c r="CR762" s="31"/>
      <c r="CS762" s="31"/>
      <c r="CT762" s="31"/>
      <c r="CU762" s="31"/>
      <c r="CV762" s="31"/>
      <c r="CW762" s="31"/>
      <c r="CX762" s="31"/>
      <c r="CY762" s="31"/>
      <c r="CZ762" s="31"/>
      <c r="DA762" s="31"/>
      <c r="DB762" s="31"/>
      <c r="DC762" s="31"/>
      <c r="DD762" s="31"/>
      <c r="DE762" s="31"/>
      <c r="DF762" s="31"/>
      <c r="DG762" s="31"/>
      <c r="DH762" s="31"/>
      <c r="DI762" s="31"/>
      <c r="DJ762" s="31"/>
      <c r="DK762" s="31"/>
      <c r="DL762" s="31"/>
      <c r="DM762" s="31"/>
      <c r="DN762" s="31"/>
      <c r="DO762" s="31"/>
      <c r="DP762" s="31"/>
      <c r="DQ762" s="31"/>
      <c r="DR762" s="31"/>
      <c r="DS762" s="31"/>
      <c r="DT762" s="31"/>
      <c r="DU762" s="31"/>
      <c r="DV762" s="31"/>
      <c r="DW762" s="31"/>
    </row>
    <row r="763" customFormat="false" ht="15.75" hidden="false" customHeight="true" outlineLevel="0" collapsed="false">
      <c r="A763" s="21" t="n">
        <v>762</v>
      </c>
      <c r="B763" s="21" t="str">
        <f aca="false">IFERROR(VLOOKUP($A$1&amp;":"&amp;A763,'Finish order'!C:K,6,FALSE()),"")</f>
        <v/>
      </c>
      <c r="C763" s="21" t="str">
        <f aca="false">IFERROR(VLOOKUP(A$1&amp;":"&amp;A763,'Finish order'!$C:$K,9,FALSE()),"")</f>
        <v/>
      </c>
      <c r="D763" s="21" t="str">
        <f aca="false">IFERROR(VLOOKUP(A$1&amp;":"&amp;A763,'Finish order'!$C:$K,7,FALSE()),"")</f>
        <v/>
      </c>
      <c r="E763" s="29" t="str">
        <f aca="false">IFERROR(VLOOKUP($A$1&amp;":"&amp;A763,'Finish order'!C:K,5,FALSE()),"")</f>
        <v/>
      </c>
      <c r="F763" s="21" t="str">
        <f aca="false">IFERROR(VLOOKUP($A$1&amp;":"&amp;A763,'Finish order'!C:K,4,FALSE()),"")</f>
        <v/>
      </c>
      <c r="G763" s="21" t="str">
        <f aca="false" t="array" ref="G763:G763">IFERROR(SMALL(IF($D$2:$D1672=D763,$A$2:$A$911*1.001),1),"")</f>
        <v/>
      </c>
      <c r="H763" s="21" t="str">
        <f aca="false" t="array" ref="H763:H763">IFERROR(SMALL(IF($D$2:$D1672=D763,$A$2:$A$911*1.0001),2),"")</f>
        <v/>
      </c>
      <c r="I763" s="21" t="str">
        <f aca="false" t="array" ref="I763:I763">IFERROR(SMALL(IF($D$2:$D1672=D763,$A$2:$A$911*1.00001),3),"")</f>
        <v/>
      </c>
      <c r="J763" s="21" t="str">
        <f aca="false" t="array" ref="J763:J763">IFERROR(SMALL(IF($D$2:$D1672=D763,$A$2:$A$911*1.000001),4),"")</f>
        <v/>
      </c>
      <c r="K763" s="30" t="str">
        <f aca="false">IF(A763&lt;&gt;"", IF(COUNT(G763:J763)=4, SUM(G763:J763), "No"), "")</f>
        <v>No</v>
      </c>
      <c r="L763" s="30" t="str">
        <f aca="false">IF(A763&lt;&gt;"", IF(COUNT(G763:I763)=3, SUM(G763:I763), "No"), "")</f>
        <v>No</v>
      </c>
      <c r="M763" s="30" t="str">
        <f aca="false">IF(A763&lt;&gt;"", IF(COUNT(G763:H763)=2, SUM(G763:H763), "No"), "")</f>
        <v>No</v>
      </c>
      <c r="N763" s="30" t="str">
        <f aca="false">'Results 10 year vets'!$D763&amp;":"&amp;Table1[[#Headers],[Male]]</f>
        <v>:Male</v>
      </c>
      <c r="O763" s="31"/>
      <c r="P763" s="31"/>
      <c r="Q763" s="31"/>
      <c r="R763" s="31"/>
      <c r="S763" s="31"/>
      <c r="T763" s="31"/>
      <c r="U763" s="31"/>
      <c r="Z763" s="33"/>
      <c r="AA763" s="33"/>
      <c r="AB763" s="33"/>
      <c r="AC763" s="33"/>
      <c r="AD763" s="31"/>
      <c r="AE763" s="31"/>
      <c r="AF763" s="31"/>
      <c r="AG763" s="31"/>
      <c r="AH763" s="31"/>
      <c r="AI763" s="31"/>
      <c r="AJ763" s="31"/>
      <c r="AK763" s="31"/>
      <c r="AL763" s="31"/>
      <c r="AM763" s="31"/>
      <c r="AN763" s="31"/>
      <c r="AO763" s="31"/>
      <c r="AP763" s="31"/>
      <c r="AQ763" s="31"/>
      <c r="AR763" s="31"/>
      <c r="AS763" s="31"/>
      <c r="AT763" s="31"/>
      <c r="AU763" s="31"/>
      <c r="AV763" s="31"/>
      <c r="AW763" s="31"/>
      <c r="AX763" s="31"/>
      <c r="AY763" s="31"/>
      <c r="AZ763" s="31"/>
      <c r="BA763" s="31"/>
      <c r="BB763" s="31"/>
      <c r="BC763" s="31"/>
      <c r="BD763" s="31"/>
      <c r="BE763" s="31"/>
      <c r="BF763" s="31"/>
      <c r="BG763" s="31"/>
      <c r="BH763" s="31"/>
      <c r="BI763" s="31"/>
      <c r="BJ763" s="31"/>
      <c r="BK763" s="31"/>
      <c r="BL763" s="31"/>
      <c r="BM763" s="31"/>
      <c r="BN763" s="31"/>
      <c r="BO763" s="31"/>
      <c r="BP763" s="31"/>
      <c r="BQ763" s="31"/>
      <c r="BR763" s="31"/>
      <c r="BS763" s="31"/>
      <c r="BT763" s="31"/>
      <c r="BU763" s="31"/>
      <c r="BV763" s="31"/>
      <c r="BW763" s="31"/>
      <c r="BX763" s="31"/>
      <c r="BY763" s="31"/>
      <c r="BZ763" s="31"/>
      <c r="CA763" s="31"/>
      <c r="CB763" s="31"/>
      <c r="CC763" s="31"/>
      <c r="CD763" s="31"/>
      <c r="CE763" s="31"/>
      <c r="CF763" s="31"/>
      <c r="CG763" s="31"/>
      <c r="CH763" s="31"/>
      <c r="CI763" s="31"/>
      <c r="CJ763" s="31"/>
      <c r="CK763" s="31"/>
      <c r="CL763" s="31"/>
      <c r="CM763" s="31"/>
      <c r="CN763" s="31"/>
      <c r="CO763" s="31"/>
      <c r="CP763" s="31"/>
      <c r="CQ763" s="31"/>
      <c r="CR763" s="31"/>
      <c r="CS763" s="31"/>
      <c r="CT763" s="31"/>
      <c r="CU763" s="31"/>
      <c r="CV763" s="31"/>
      <c r="CW763" s="31"/>
      <c r="CX763" s="31"/>
      <c r="CY763" s="31"/>
      <c r="CZ763" s="31"/>
      <c r="DA763" s="31"/>
      <c r="DB763" s="31"/>
      <c r="DC763" s="31"/>
      <c r="DD763" s="31"/>
      <c r="DE763" s="31"/>
      <c r="DF763" s="31"/>
      <c r="DG763" s="31"/>
      <c r="DH763" s="31"/>
      <c r="DI763" s="31"/>
      <c r="DJ763" s="31"/>
      <c r="DK763" s="31"/>
      <c r="DL763" s="31"/>
      <c r="DM763" s="31"/>
      <c r="DN763" s="31"/>
      <c r="DO763" s="31"/>
      <c r="DP763" s="31"/>
      <c r="DQ763" s="31"/>
      <c r="DR763" s="31"/>
      <c r="DS763" s="31"/>
      <c r="DT763" s="31"/>
      <c r="DU763" s="31"/>
      <c r="DV763" s="31"/>
      <c r="DW763" s="31"/>
    </row>
    <row r="764" customFormat="false" ht="15.75" hidden="false" customHeight="true" outlineLevel="0" collapsed="false">
      <c r="A764" s="21" t="n">
        <v>763</v>
      </c>
      <c r="B764" s="21" t="str">
        <f aca="false">IFERROR(VLOOKUP($A$1&amp;":"&amp;A764,'Finish order'!C:K,6,FALSE()),"")</f>
        <v/>
      </c>
      <c r="C764" s="21" t="str">
        <f aca="false">IFERROR(VLOOKUP(A$1&amp;":"&amp;A764,'Finish order'!$C:$K,9,FALSE()),"")</f>
        <v/>
      </c>
      <c r="D764" s="21" t="str">
        <f aca="false">IFERROR(VLOOKUP(A$1&amp;":"&amp;A764,'Finish order'!$C:$K,7,FALSE()),"")</f>
        <v/>
      </c>
      <c r="E764" s="29" t="str">
        <f aca="false">IFERROR(VLOOKUP($A$1&amp;":"&amp;A764,'Finish order'!C:K,5,FALSE()),"")</f>
        <v/>
      </c>
      <c r="F764" s="21" t="str">
        <f aca="false">IFERROR(VLOOKUP($A$1&amp;":"&amp;A764,'Finish order'!C:K,4,FALSE()),"")</f>
        <v/>
      </c>
      <c r="G764" s="21" t="str">
        <f aca="false" t="array" ref="G764:G764">IFERROR(SMALL(IF($D$2:$D1673=D764,$A$2:$A$911*1.001),1),"")</f>
        <v/>
      </c>
      <c r="H764" s="21" t="str">
        <f aca="false" t="array" ref="H764:H764">IFERROR(SMALL(IF($D$2:$D1673=D764,$A$2:$A$911*1.0001),2),"")</f>
        <v/>
      </c>
      <c r="I764" s="21" t="str">
        <f aca="false" t="array" ref="I764:I764">IFERROR(SMALL(IF($D$2:$D1673=D764,$A$2:$A$911*1.00001),3),"")</f>
        <v/>
      </c>
      <c r="J764" s="21" t="str">
        <f aca="false" t="array" ref="J764:J764">IFERROR(SMALL(IF($D$2:$D1673=D764,$A$2:$A$911*1.000001),4),"")</f>
        <v/>
      </c>
      <c r="K764" s="30" t="str">
        <f aca="false">IF(A764&lt;&gt;"", IF(COUNT(G764:J764)=4, SUM(G764:J764), "No"), "")</f>
        <v>No</v>
      </c>
      <c r="L764" s="30" t="str">
        <f aca="false">IF(A764&lt;&gt;"", IF(COUNT(G764:I764)=3, SUM(G764:I764), "No"), "")</f>
        <v>No</v>
      </c>
      <c r="M764" s="30" t="str">
        <f aca="false">IF(A764&lt;&gt;"", IF(COUNT(G764:H764)=2, SUM(G764:H764), "No"), "")</f>
        <v>No</v>
      </c>
      <c r="N764" s="30" t="str">
        <f aca="false">'Results 10 year vets'!$D764&amp;":"&amp;Table1[[#Headers],[Male]]</f>
        <v>:Male</v>
      </c>
      <c r="O764" s="31"/>
      <c r="P764" s="31"/>
      <c r="Q764" s="31"/>
      <c r="R764" s="31"/>
      <c r="S764" s="31"/>
      <c r="T764" s="31"/>
      <c r="U764" s="31"/>
      <c r="Z764" s="33"/>
      <c r="AA764" s="33"/>
      <c r="AB764" s="33"/>
      <c r="AC764" s="33"/>
      <c r="AD764" s="31"/>
      <c r="AE764" s="31"/>
      <c r="AF764" s="31"/>
      <c r="AG764" s="31"/>
      <c r="AH764" s="31"/>
      <c r="AI764" s="31"/>
      <c r="AJ764" s="31"/>
      <c r="AK764" s="31"/>
      <c r="AL764" s="31"/>
      <c r="AM764" s="31"/>
      <c r="AN764" s="31"/>
      <c r="AO764" s="31"/>
      <c r="AP764" s="31"/>
      <c r="AQ764" s="31"/>
      <c r="AR764" s="31"/>
      <c r="AS764" s="31"/>
      <c r="AT764" s="31"/>
      <c r="AU764" s="31"/>
      <c r="AV764" s="31"/>
      <c r="AW764" s="31"/>
      <c r="AX764" s="31"/>
      <c r="AY764" s="31"/>
      <c r="AZ764" s="31"/>
      <c r="BA764" s="31"/>
      <c r="BB764" s="31"/>
      <c r="BC764" s="31"/>
      <c r="BD764" s="31"/>
      <c r="BE764" s="31"/>
      <c r="BF764" s="31"/>
      <c r="BG764" s="31"/>
      <c r="BH764" s="31"/>
      <c r="BI764" s="31"/>
      <c r="BJ764" s="31"/>
      <c r="BK764" s="31"/>
      <c r="BL764" s="31"/>
      <c r="BM764" s="31"/>
      <c r="BN764" s="31"/>
      <c r="BO764" s="31"/>
      <c r="BP764" s="31"/>
      <c r="BQ764" s="31"/>
      <c r="BR764" s="31"/>
      <c r="BS764" s="31"/>
      <c r="BT764" s="31"/>
      <c r="BU764" s="31"/>
      <c r="BV764" s="31"/>
      <c r="BW764" s="31"/>
      <c r="BX764" s="31"/>
      <c r="BY764" s="31"/>
      <c r="BZ764" s="31"/>
      <c r="CA764" s="31"/>
      <c r="CB764" s="31"/>
      <c r="CC764" s="31"/>
      <c r="CD764" s="31"/>
      <c r="CE764" s="31"/>
      <c r="CF764" s="31"/>
      <c r="CG764" s="31"/>
      <c r="CH764" s="31"/>
      <c r="CI764" s="31"/>
      <c r="CJ764" s="31"/>
      <c r="CK764" s="31"/>
      <c r="CL764" s="31"/>
      <c r="CM764" s="31"/>
      <c r="CN764" s="31"/>
      <c r="CO764" s="31"/>
      <c r="CP764" s="31"/>
      <c r="CQ764" s="31"/>
      <c r="CR764" s="31"/>
      <c r="CS764" s="31"/>
      <c r="CT764" s="31"/>
      <c r="CU764" s="31"/>
      <c r="CV764" s="31"/>
      <c r="CW764" s="31"/>
      <c r="CX764" s="31"/>
      <c r="CY764" s="31"/>
      <c r="CZ764" s="31"/>
      <c r="DA764" s="31"/>
      <c r="DB764" s="31"/>
      <c r="DC764" s="31"/>
      <c r="DD764" s="31"/>
      <c r="DE764" s="31"/>
      <c r="DF764" s="31"/>
      <c r="DG764" s="31"/>
      <c r="DH764" s="31"/>
      <c r="DI764" s="31"/>
      <c r="DJ764" s="31"/>
      <c r="DK764" s="31"/>
      <c r="DL764" s="31"/>
      <c r="DM764" s="31"/>
      <c r="DN764" s="31"/>
      <c r="DO764" s="31"/>
      <c r="DP764" s="31"/>
      <c r="DQ764" s="31"/>
      <c r="DR764" s="31"/>
      <c r="DS764" s="31"/>
      <c r="DT764" s="31"/>
      <c r="DU764" s="31"/>
      <c r="DV764" s="31"/>
      <c r="DW764" s="31"/>
    </row>
    <row r="765" customFormat="false" ht="15.75" hidden="false" customHeight="true" outlineLevel="0" collapsed="false">
      <c r="A765" s="21" t="n">
        <v>764</v>
      </c>
      <c r="B765" s="21" t="str">
        <f aca="false">IFERROR(VLOOKUP($A$1&amp;":"&amp;A765,'Finish order'!C:K,6,FALSE()),"")</f>
        <v/>
      </c>
      <c r="C765" s="21" t="str">
        <f aca="false">IFERROR(VLOOKUP(A$1&amp;":"&amp;A765,'Finish order'!$C:$K,9,FALSE()),"")</f>
        <v/>
      </c>
      <c r="D765" s="21" t="str">
        <f aca="false">IFERROR(VLOOKUP(A$1&amp;":"&amp;A765,'Finish order'!$C:$K,7,FALSE()),"")</f>
        <v/>
      </c>
      <c r="E765" s="29" t="str">
        <f aca="false">IFERROR(VLOOKUP($A$1&amp;":"&amp;A765,'Finish order'!C:K,5,FALSE()),"")</f>
        <v/>
      </c>
      <c r="F765" s="21" t="str">
        <f aca="false">IFERROR(VLOOKUP($A$1&amp;":"&amp;A765,'Finish order'!C:K,4,FALSE()),"")</f>
        <v/>
      </c>
      <c r="G765" s="21" t="str">
        <f aca="false" t="array" ref="G765:G765">IFERROR(SMALL(IF($D$2:$D1674=D765,$A$2:$A$911*1.001),1),"")</f>
        <v/>
      </c>
      <c r="H765" s="21" t="str">
        <f aca="false" t="array" ref="H765:H765">IFERROR(SMALL(IF($D$2:$D1674=D765,$A$2:$A$911*1.0001),2),"")</f>
        <v/>
      </c>
      <c r="I765" s="21" t="str">
        <f aca="false" t="array" ref="I765:I765">IFERROR(SMALL(IF($D$2:$D1674=D765,$A$2:$A$911*1.00001),3),"")</f>
        <v/>
      </c>
      <c r="J765" s="21" t="str">
        <f aca="false" t="array" ref="J765:J765">IFERROR(SMALL(IF($D$2:$D1674=D765,$A$2:$A$911*1.000001),4),"")</f>
        <v/>
      </c>
      <c r="K765" s="30" t="str">
        <f aca="false">IF(A765&lt;&gt;"", IF(COUNT(G765:J765)=4, SUM(G765:J765), "No"), "")</f>
        <v>No</v>
      </c>
      <c r="L765" s="30" t="str">
        <f aca="false">IF(A765&lt;&gt;"", IF(COUNT(G765:I765)=3, SUM(G765:I765), "No"), "")</f>
        <v>No</v>
      </c>
      <c r="M765" s="30" t="str">
        <f aca="false">IF(A765&lt;&gt;"", IF(COUNT(G765:H765)=2, SUM(G765:H765), "No"), "")</f>
        <v>No</v>
      </c>
      <c r="N765" s="30" t="str">
        <f aca="false">'Results 10 year vets'!$D765&amp;":"&amp;Table1[[#Headers],[Male]]</f>
        <v>:Male</v>
      </c>
      <c r="O765" s="31"/>
      <c r="P765" s="31"/>
      <c r="Q765" s="31"/>
      <c r="R765" s="31"/>
      <c r="S765" s="31"/>
      <c r="T765" s="31"/>
      <c r="U765" s="31"/>
      <c r="Z765" s="33"/>
      <c r="AA765" s="33"/>
      <c r="AB765" s="33"/>
      <c r="AC765" s="33"/>
      <c r="AD765" s="31"/>
      <c r="AE765" s="31"/>
      <c r="AF765" s="31"/>
      <c r="AG765" s="31"/>
      <c r="AH765" s="31"/>
      <c r="AI765" s="31"/>
      <c r="AJ765" s="31"/>
      <c r="AK765" s="31"/>
      <c r="AL765" s="31"/>
      <c r="AM765" s="31"/>
      <c r="AN765" s="31"/>
      <c r="AO765" s="31"/>
      <c r="AP765" s="31"/>
      <c r="AQ765" s="31"/>
      <c r="AR765" s="31"/>
      <c r="AS765" s="31"/>
      <c r="AT765" s="31"/>
      <c r="AU765" s="31"/>
      <c r="AV765" s="31"/>
      <c r="AW765" s="31"/>
      <c r="AX765" s="31"/>
      <c r="AY765" s="31"/>
      <c r="AZ765" s="31"/>
      <c r="BA765" s="31"/>
      <c r="BB765" s="31"/>
      <c r="BC765" s="31"/>
      <c r="BD765" s="31"/>
      <c r="BE765" s="31"/>
      <c r="BF765" s="31"/>
      <c r="BG765" s="31"/>
      <c r="BH765" s="31"/>
      <c r="BI765" s="31"/>
      <c r="BJ765" s="31"/>
      <c r="BK765" s="31"/>
      <c r="BL765" s="31"/>
      <c r="BM765" s="31"/>
      <c r="BN765" s="31"/>
      <c r="BO765" s="31"/>
      <c r="BP765" s="31"/>
      <c r="BQ765" s="31"/>
      <c r="BR765" s="31"/>
      <c r="BS765" s="31"/>
      <c r="BT765" s="31"/>
      <c r="BU765" s="31"/>
      <c r="BV765" s="31"/>
      <c r="BW765" s="31"/>
      <c r="BX765" s="31"/>
      <c r="BY765" s="31"/>
      <c r="BZ765" s="31"/>
      <c r="CA765" s="31"/>
      <c r="CB765" s="31"/>
      <c r="CC765" s="31"/>
      <c r="CD765" s="31"/>
      <c r="CE765" s="31"/>
      <c r="CF765" s="31"/>
      <c r="CG765" s="31"/>
      <c r="CH765" s="31"/>
      <c r="CI765" s="31"/>
      <c r="CJ765" s="31"/>
      <c r="CK765" s="31"/>
      <c r="CL765" s="31"/>
      <c r="CM765" s="31"/>
      <c r="CN765" s="31"/>
      <c r="CO765" s="31"/>
      <c r="CP765" s="31"/>
      <c r="CQ765" s="31"/>
      <c r="CR765" s="31"/>
      <c r="CS765" s="31"/>
      <c r="CT765" s="31"/>
      <c r="CU765" s="31"/>
      <c r="CV765" s="31"/>
      <c r="CW765" s="31"/>
      <c r="CX765" s="31"/>
      <c r="CY765" s="31"/>
      <c r="CZ765" s="31"/>
      <c r="DA765" s="31"/>
      <c r="DB765" s="31"/>
      <c r="DC765" s="31"/>
      <c r="DD765" s="31"/>
      <c r="DE765" s="31"/>
      <c r="DF765" s="31"/>
      <c r="DG765" s="31"/>
      <c r="DH765" s="31"/>
      <c r="DI765" s="31"/>
      <c r="DJ765" s="31"/>
      <c r="DK765" s="31"/>
      <c r="DL765" s="31"/>
      <c r="DM765" s="31"/>
      <c r="DN765" s="31"/>
      <c r="DO765" s="31"/>
      <c r="DP765" s="31"/>
      <c r="DQ765" s="31"/>
      <c r="DR765" s="31"/>
      <c r="DS765" s="31"/>
      <c r="DT765" s="31"/>
      <c r="DU765" s="31"/>
      <c r="DV765" s="31"/>
      <c r="DW765" s="31"/>
    </row>
    <row r="766" customFormat="false" ht="15.75" hidden="false" customHeight="true" outlineLevel="0" collapsed="false">
      <c r="A766" s="21" t="n">
        <v>765</v>
      </c>
      <c r="B766" s="21" t="str">
        <f aca="false">IFERROR(VLOOKUP($A$1&amp;":"&amp;A766,'Finish order'!C:K,6,FALSE()),"")</f>
        <v/>
      </c>
      <c r="C766" s="21" t="str">
        <f aca="false">IFERROR(VLOOKUP(A$1&amp;":"&amp;A766,'Finish order'!$C:$K,9,FALSE()),"")</f>
        <v/>
      </c>
      <c r="D766" s="21" t="str">
        <f aca="false">IFERROR(VLOOKUP(A$1&amp;":"&amp;A766,'Finish order'!$C:$K,7,FALSE()),"")</f>
        <v/>
      </c>
      <c r="E766" s="29" t="str">
        <f aca="false">IFERROR(VLOOKUP($A$1&amp;":"&amp;A766,'Finish order'!C:K,5,FALSE()),"")</f>
        <v/>
      </c>
      <c r="F766" s="21" t="str">
        <f aca="false">IFERROR(VLOOKUP($A$1&amp;":"&amp;A766,'Finish order'!C:K,4,FALSE()),"")</f>
        <v/>
      </c>
      <c r="G766" s="21" t="str">
        <f aca="false" t="array" ref="G766:G766">IFERROR(SMALL(IF($D$2:$D1675=D766,$A$2:$A$911*1.001),1),"")</f>
        <v/>
      </c>
      <c r="H766" s="21" t="str">
        <f aca="false" t="array" ref="H766:H766">IFERROR(SMALL(IF($D$2:$D1675=D766,$A$2:$A$911*1.0001),2),"")</f>
        <v/>
      </c>
      <c r="I766" s="21" t="str">
        <f aca="false" t="array" ref="I766:I766">IFERROR(SMALL(IF($D$2:$D1675=D766,$A$2:$A$911*1.00001),3),"")</f>
        <v/>
      </c>
      <c r="J766" s="21" t="str">
        <f aca="false" t="array" ref="J766:J766">IFERROR(SMALL(IF($D$2:$D1675=D766,$A$2:$A$911*1.000001),4),"")</f>
        <v/>
      </c>
      <c r="K766" s="30" t="str">
        <f aca="false">IF(A766&lt;&gt;"", IF(COUNT(G766:J766)=4, SUM(G766:J766), "No"), "")</f>
        <v>No</v>
      </c>
      <c r="L766" s="30" t="str">
        <f aca="false">IF(A766&lt;&gt;"", IF(COUNT(G766:I766)=3, SUM(G766:I766), "No"), "")</f>
        <v>No</v>
      </c>
      <c r="M766" s="30" t="str">
        <f aca="false">IF(A766&lt;&gt;"", IF(COUNT(G766:H766)=2, SUM(G766:H766), "No"), "")</f>
        <v>No</v>
      </c>
      <c r="N766" s="30" t="str">
        <f aca="false">'Results 10 year vets'!$D766&amp;":"&amp;Table1[[#Headers],[Male]]</f>
        <v>:Male</v>
      </c>
      <c r="O766" s="31"/>
      <c r="P766" s="31"/>
      <c r="Q766" s="31"/>
      <c r="R766" s="31"/>
      <c r="S766" s="31"/>
      <c r="T766" s="31"/>
      <c r="U766" s="31"/>
      <c r="Z766" s="33"/>
      <c r="AA766" s="33"/>
      <c r="AB766" s="33"/>
      <c r="AC766" s="33"/>
      <c r="AD766" s="31"/>
      <c r="AE766" s="31"/>
      <c r="AF766" s="31"/>
      <c r="AG766" s="31"/>
      <c r="AH766" s="31"/>
      <c r="AI766" s="31"/>
      <c r="AJ766" s="31"/>
      <c r="AK766" s="31"/>
      <c r="AL766" s="31"/>
      <c r="AM766" s="31"/>
      <c r="AN766" s="31"/>
      <c r="AO766" s="31"/>
      <c r="AP766" s="31"/>
      <c r="AQ766" s="31"/>
      <c r="AR766" s="31"/>
      <c r="AS766" s="31"/>
      <c r="AT766" s="31"/>
      <c r="AU766" s="31"/>
      <c r="AV766" s="31"/>
      <c r="AW766" s="31"/>
      <c r="AX766" s="31"/>
      <c r="AY766" s="31"/>
      <c r="AZ766" s="31"/>
      <c r="BA766" s="31"/>
      <c r="BB766" s="31"/>
      <c r="BC766" s="31"/>
      <c r="BD766" s="31"/>
      <c r="BE766" s="31"/>
      <c r="BF766" s="31"/>
      <c r="BG766" s="31"/>
      <c r="BH766" s="31"/>
      <c r="BI766" s="31"/>
      <c r="BJ766" s="31"/>
      <c r="BK766" s="31"/>
      <c r="BL766" s="31"/>
      <c r="BM766" s="31"/>
      <c r="BN766" s="31"/>
      <c r="BO766" s="31"/>
      <c r="BP766" s="31"/>
      <c r="BQ766" s="31"/>
      <c r="BR766" s="31"/>
      <c r="BS766" s="31"/>
      <c r="BT766" s="31"/>
      <c r="BU766" s="31"/>
      <c r="BV766" s="31"/>
      <c r="BW766" s="31"/>
      <c r="BX766" s="31"/>
      <c r="BY766" s="31"/>
      <c r="BZ766" s="31"/>
      <c r="CA766" s="31"/>
      <c r="CB766" s="31"/>
      <c r="CC766" s="31"/>
      <c r="CD766" s="31"/>
      <c r="CE766" s="31"/>
      <c r="CF766" s="31"/>
      <c r="CG766" s="31"/>
      <c r="CH766" s="31"/>
      <c r="CI766" s="31"/>
      <c r="CJ766" s="31"/>
      <c r="CK766" s="31"/>
      <c r="CL766" s="31"/>
      <c r="CM766" s="31"/>
      <c r="CN766" s="31"/>
      <c r="CO766" s="31"/>
      <c r="CP766" s="31"/>
      <c r="CQ766" s="31"/>
      <c r="CR766" s="31"/>
      <c r="CS766" s="31"/>
      <c r="CT766" s="31"/>
      <c r="CU766" s="31"/>
      <c r="CV766" s="31"/>
      <c r="CW766" s="31"/>
      <c r="CX766" s="31"/>
      <c r="CY766" s="31"/>
      <c r="CZ766" s="31"/>
      <c r="DA766" s="31"/>
      <c r="DB766" s="31"/>
      <c r="DC766" s="31"/>
      <c r="DD766" s="31"/>
      <c r="DE766" s="31"/>
      <c r="DF766" s="31"/>
      <c r="DG766" s="31"/>
      <c r="DH766" s="31"/>
      <c r="DI766" s="31"/>
      <c r="DJ766" s="31"/>
      <c r="DK766" s="31"/>
      <c r="DL766" s="31"/>
      <c r="DM766" s="31"/>
      <c r="DN766" s="31"/>
      <c r="DO766" s="31"/>
      <c r="DP766" s="31"/>
      <c r="DQ766" s="31"/>
      <c r="DR766" s="31"/>
      <c r="DS766" s="31"/>
      <c r="DT766" s="31"/>
      <c r="DU766" s="31"/>
      <c r="DV766" s="31"/>
      <c r="DW766" s="31"/>
    </row>
    <row r="767" customFormat="false" ht="15.75" hidden="false" customHeight="true" outlineLevel="0" collapsed="false">
      <c r="A767" s="21" t="n">
        <v>766</v>
      </c>
      <c r="B767" s="21" t="str">
        <f aca="false">IFERROR(VLOOKUP($A$1&amp;":"&amp;A767,'Finish order'!C:K,6,FALSE()),"")</f>
        <v/>
      </c>
      <c r="C767" s="21" t="str">
        <f aca="false">IFERROR(VLOOKUP(A$1&amp;":"&amp;A767,'Finish order'!$C:$K,9,FALSE()),"")</f>
        <v/>
      </c>
      <c r="D767" s="21" t="str">
        <f aca="false">IFERROR(VLOOKUP(A$1&amp;":"&amp;A767,'Finish order'!$C:$K,7,FALSE()),"")</f>
        <v/>
      </c>
      <c r="E767" s="29" t="str">
        <f aca="false">IFERROR(VLOOKUP($A$1&amp;":"&amp;A767,'Finish order'!C:K,5,FALSE()),"")</f>
        <v/>
      </c>
      <c r="F767" s="21" t="str">
        <f aca="false">IFERROR(VLOOKUP($A$1&amp;":"&amp;A767,'Finish order'!C:K,4,FALSE()),"")</f>
        <v/>
      </c>
      <c r="G767" s="21" t="str">
        <f aca="false" t="array" ref="G767:G767">IFERROR(SMALL(IF($D$2:$D1676=D767,$A$2:$A$911*1.001),1),"")</f>
        <v/>
      </c>
      <c r="H767" s="21" t="str">
        <f aca="false" t="array" ref="H767:H767">IFERROR(SMALL(IF($D$2:$D1676=D767,$A$2:$A$911*1.0001),2),"")</f>
        <v/>
      </c>
      <c r="I767" s="21" t="str">
        <f aca="false" t="array" ref="I767:I767">IFERROR(SMALL(IF($D$2:$D1676=D767,$A$2:$A$911*1.00001),3),"")</f>
        <v/>
      </c>
      <c r="J767" s="21" t="str">
        <f aca="false" t="array" ref="J767:J767">IFERROR(SMALL(IF($D$2:$D1676=D767,$A$2:$A$911*1.000001),4),"")</f>
        <v/>
      </c>
      <c r="K767" s="30" t="str">
        <f aca="false">IF(A767&lt;&gt;"", IF(COUNT(G767:J767)=4, SUM(G767:J767), "No"), "")</f>
        <v>No</v>
      </c>
      <c r="L767" s="30" t="str">
        <f aca="false">IF(A767&lt;&gt;"", IF(COUNT(G767:I767)=3, SUM(G767:I767), "No"), "")</f>
        <v>No</v>
      </c>
      <c r="M767" s="30" t="str">
        <f aca="false">IF(A767&lt;&gt;"", IF(COUNT(G767:H767)=2, SUM(G767:H767), "No"), "")</f>
        <v>No</v>
      </c>
      <c r="N767" s="30" t="str">
        <f aca="false">'Results 10 year vets'!$D767&amp;":"&amp;Table1[[#Headers],[Male]]</f>
        <v>:Male</v>
      </c>
      <c r="O767" s="31"/>
      <c r="P767" s="31"/>
      <c r="Q767" s="31"/>
      <c r="R767" s="31"/>
      <c r="S767" s="31"/>
      <c r="T767" s="31"/>
      <c r="U767" s="31"/>
      <c r="Z767" s="33"/>
      <c r="AA767" s="33"/>
      <c r="AB767" s="33"/>
      <c r="AC767" s="33"/>
      <c r="AD767" s="31"/>
      <c r="AE767" s="31"/>
      <c r="AF767" s="31"/>
      <c r="AG767" s="31"/>
      <c r="AH767" s="31"/>
      <c r="AI767" s="31"/>
      <c r="AJ767" s="31"/>
      <c r="AK767" s="31"/>
      <c r="AL767" s="31"/>
      <c r="AM767" s="31"/>
      <c r="AN767" s="31"/>
      <c r="AO767" s="31"/>
      <c r="AP767" s="31"/>
      <c r="AQ767" s="31"/>
      <c r="AR767" s="31"/>
      <c r="AS767" s="31"/>
      <c r="AT767" s="31"/>
      <c r="AU767" s="31"/>
      <c r="AV767" s="31"/>
      <c r="AW767" s="31"/>
      <c r="AX767" s="31"/>
      <c r="AY767" s="31"/>
      <c r="AZ767" s="31"/>
      <c r="BA767" s="31"/>
      <c r="BB767" s="31"/>
      <c r="BC767" s="31"/>
      <c r="BD767" s="31"/>
      <c r="BE767" s="31"/>
      <c r="BF767" s="31"/>
      <c r="BG767" s="31"/>
      <c r="BH767" s="31"/>
      <c r="BI767" s="31"/>
      <c r="BJ767" s="31"/>
      <c r="BK767" s="31"/>
      <c r="BL767" s="31"/>
      <c r="BM767" s="31"/>
      <c r="BN767" s="31"/>
      <c r="BO767" s="31"/>
      <c r="BP767" s="31"/>
      <c r="BQ767" s="31"/>
      <c r="BR767" s="31"/>
      <c r="BS767" s="31"/>
      <c r="BT767" s="31"/>
      <c r="BU767" s="31"/>
      <c r="BV767" s="31"/>
      <c r="BW767" s="31"/>
      <c r="BX767" s="31"/>
      <c r="BY767" s="31"/>
      <c r="BZ767" s="31"/>
      <c r="CA767" s="31"/>
      <c r="CB767" s="31"/>
      <c r="CC767" s="31"/>
      <c r="CD767" s="31"/>
      <c r="CE767" s="31"/>
      <c r="CF767" s="31"/>
      <c r="CG767" s="31"/>
      <c r="CH767" s="31"/>
      <c r="CI767" s="31"/>
      <c r="CJ767" s="31"/>
      <c r="CK767" s="31"/>
      <c r="CL767" s="31"/>
      <c r="CM767" s="31"/>
      <c r="CN767" s="31"/>
      <c r="CO767" s="31"/>
      <c r="CP767" s="31"/>
      <c r="CQ767" s="31"/>
      <c r="CR767" s="31"/>
      <c r="CS767" s="31"/>
      <c r="CT767" s="31"/>
      <c r="CU767" s="31"/>
      <c r="CV767" s="31"/>
      <c r="CW767" s="31"/>
      <c r="CX767" s="31"/>
      <c r="CY767" s="31"/>
      <c r="CZ767" s="31"/>
      <c r="DA767" s="31"/>
      <c r="DB767" s="31"/>
      <c r="DC767" s="31"/>
      <c r="DD767" s="31"/>
      <c r="DE767" s="31"/>
      <c r="DF767" s="31"/>
      <c r="DG767" s="31"/>
      <c r="DH767" s="31"/>
      <c r="DI767" s="31"/>
      <c r="DJ767" s="31"/>
      <c r="DK767" s="31"/>
      <c r="DL767" s="31"/>
      <c r="DM767" s="31"/>
      <c r="DN767" s="31"/>
      <c r="DO767" s="31"/>
      <c r="DP767" s="31"/>
      <c r="DQ767" s="31"/>
      <c r="DR767" s="31"/>
      <c r="DS767" s="31"/>
      <c r="DT767" s="31"/>
      <c r="DU767" s="31"/>
      <c r="DV767" s="31"/>
      <c r="DW767" s="31"/>
    </row>
    <row r="768" customFormat="false" ht="15.75" hidden="false" customHeight="true" outlineLevel="0" collapsed="false">
      <c r="A768" s="21" t="n">
        <v>767</v>
      </c>
      <c r="B768" s="21" t="str">
        <f aca="false">IFERROR(VLOOKUP($A$1&amp;":"&amp;A768,'Finish order'!C:K,6,FALSE()),"")</f>
        <v/>
      </c>
      <c r="C768" s="21" t="str">
        <f aca="false">IFERROR(VLOOKUP(A$1&amp;":"&amp;A768,'Finish order'!$C:$K,9,FALSE()),"")</f>
        <v/>
      </c>
      <c r="D768" s="21" t="str">
        <f aca="false">IFERROR(VLOOKUP(A$1&amp;":"&amp;A768,'Finish order'!$C:$K,7,FALSE()),"")</f>
        <v/>
      </c>
      <c r="E768" s="29" t="str">
        <f aca="false">IFERROR(VLOOKUP($A$1&amp;":"&amp;A768,'Finish order'!C:K,5,FALSE()),"")</f>
        <v/>
      </c>
      <c r="F768" s="21" t="str">
        <f aca="false">IFERROR(VLOOKUP($A$1&amp;":"&amp;A768,'Finish order'!C:K,4,FALSE()),"")</f>
        <v/>
      </c>
      <c r="G768" s="21" t="str">
        <f aca="false" t="array" ref="G768:G768">IFERROR(SMALL(IF($D$2:$D1677=D768,$A$2:$A$911*1.001),1),"")</f>
        <v/>
      </c>
      <c r="H768" s="21" t="str">
        <f aca="false" t="array" ref="H768:H768">IFERROR(SMALL(IF($D$2:$D1677=D768,$A$2:$A$911*1.0001),2),"")</f>
        <v/>
      </c>
      <c r="I768" s="21" t="str">
        <f aca="false" t="array" ref="I768:I768">IFERROR(SMALL(IF($D$2:$D1677=D768,$A$2:$A$911*1.00001),3),"")</f>
        <v/>
      </c>
      <c r="J768" s="21" t="str">
        <f aca="false" t="array" ref="J768:J768">IFERROR(SMALL(IF($D$2:$D1677=D768,$A$2:$A$911*1.000001),4),"")</f>
        <v/>
      </c>
      <c r="K768" s="30" t="str">
        <f aca="false">IF(A768&lt;&gt;"", IF(COUNT(G768:J768)=4, SUM(G768:J768), "No"), "")</f>
        <v>No</v>
      </c>
      <c r="L768" s="30" t="str">
        <f aca="false">IF(A768&lt;&gt;"", IF(COUNT(G768:I768)=3, SUM(G768:I768), "No"), "")</f>
        <v>No</v>
      </c>
      <c r="M768" s="30" t="str">
        <f aca="false">IF(A768&lt;&gt;"", IF(COUNT(G768:H768)=2, SUM(G768:H768), "No"), "")</f>
        <v>No</v>
      </c>
      <c r="N768" s="30" t="str">
        <f aca="false">'Results 10 year vets'!$D768&amp;":"&amp;Table1[[#Headers],[Male]]</f>
        <v>:Male</v>
      </c>
      <c r="O768" s="31"/>
      <c r="P768" s="31"/>
      <c r="Q768" s="31"/>
      <c r="R768" s="31"/>
      <c r="S768" s="31"/>
      <c r="T768" s="31"/>
      <c r="U768" s="31"/>
      <c r="Z768" s="33"/>
      <c r="AA768" s="33"/>
      <c r="AB768" s="33"/>
      <c r="AC768" s="33"/>
      <c r="AD768" s="31"/>
      <c r="AE768" s="31"/>
      <c r="AF768" s="31"/>
      <c r="AG768" s="31"/>
      <c r="AH768" s="31"/>
      <c r="AI768" s="31"/>
      <c r="AJ768" s="31"/>
      <c r="AK768" s="31"/>
      <c r="AL768" s="31"/>
      <c r="AM768" s="31"/>
      <c r="AN768" s="31"/>
      <c r="AO768" s="31"/>
      <c r="AP768" s="31"/>
      <c r="AQ768" s="31"/>
      <c r="AR768" s="31"/>
      <c r="AS768" s="31"/>
      <c r="AT768" s="31"/>
      <c r="AU768" s="31"/>
      <c r="AV768" s="31"/>
      <c r="AW768" s="31"/>
      <c r="AX768" s="31"/>
      <c r="AY768" s="31"/>
      <c r="AZ768" s="31"/>
      <c r="BA768" s="31"/>
      <c r="BB768" s="31"/>
      <c r="BC768" s="31"/>
      <c r="BD768" s="31"/>
      <c r="BE768" s="31"/>
      <c r="BF768" s="31"/>
      <c r="BG768" s="31"/>
      <c r="BH768" s="31"/>
      <c r="BI768" s="31"/>
      <c r="BJ768" s="31"/>
      <c r="BK768" s="31"/>
      <c r="BL768" s="31"/>
      <c r="BM768" s="31"/>
      <c r="BN768" s="31"/>
      <c r="BO768" s="31"/>
      <c r="BP768" s="31"/>
      <c r="BQ768" s="31"/>
      <c r="BR768" s="31"/>
      <c r="BS768" s="31"/>
      <c r="BT768" s="31"/>
      <c r="BU768" s="31"/>
      <c r="BV768" s="31"/>
      <c r="BW768" s="31"/>
      <c r="BX768" s="31"/>
      <c r="BY768" s="31"/>
      <c r="BZ768" s="31"/>
      <c r="CA768" s="31"/>
      <c r="CB768" s="31"/>
      <c r="CC768" s="31"/>
      <c r="CD768" s="31"/>
      <c r="CE768" s="31"/>
      <c r="CF768" s="31"/>
      <c r="CG768" s="31"/>
      <c r="CH768" s="31"/>
      <c r="CI768" s="31"/>
      <c r="CJ768" s="31"/>
      <c r="CK768" s="31"/>
      <c r="CL768" s="31"/>
      <c r="CM768" s="31"/>
      <c r="CN768" s="31"/>
      <c r="CO768" s="31"/>
      <c r="CP768" s="31"/>
      <c r="CQ768" s="31"/>
      <c r="CR768" s="31"/>
      <c r="CS768" s="31"/>
      <c r="CT768" s="31"/>
      <c r="CU768" s="31"/>
      <c r="CV768" s="31"/>
      <c r="CW768" s="31"/>
      <c r="CX768" s="31"/>
      <c r="CY768" s="31"/>
      <c r="CZ768" s="31"/>
      <c r="DA768" s="31"/>
      <c r="DB768" s="31"/>
      <c r="DC768" s="31"/>
      <c r="DD768" s="31"/>
      <c r="DE768" s="31"/>
      <c r="DF768" s="31"/>
      <c r="DG768" s="31"/>
      <c r="DH768" s="31"/>
      <c r="DI768" s="31"/>
      <c r="DJ768" s="31"/>
      <c r="DK768" s="31"/>
      <c r="DL768" s="31"/>
      <c r="DM768" s="31"/>
      <c r="DN768" s="31"/>
      <c r="DO768" s="31"/>
      <c r="DP768" s="31"/>
      <c r="DQ768" s="31"/>
      <c r="DR768" s="31"/>
      <c r="DS768" s="31"/>
      <c r="DT768" s="31"/>
      <c r="DU768" s="31"/>
      <c r="DV768" s="31"/>
      <c r="DW768" s="31"/>
    </row>
    <row r="769" customFormat="false" ht="15.75" hidden="false" customHeight="true" outlineLevel="0" collapsed="false">
      <c r="A769" s="21" t="n">
        <v>768</v>
      </c>
      <c r="B769" s="21" t="str">
        <f aca="false">IFERROR(VLOOKUP($A$1&amp;":"&amp;A769,'Finish order'!C:K,6,FALSE()),"")</f>
        <v/>
      </c>
      <c r="C769" s="21" t="str">
        <f aca="false">IFERROR(VLOOKUP(A$1&amp;":"&amp;A769,'Finish order'!$C:$K,9,FALSE()),"")</f>
        <v/>
      </c>
      <c r="D769" s="21" t="str">
        <f aca="false">IFERROR(VLOOKUP(A$1&amp;":"&amp;A769,'Finish order'!$C:$K,7,FALSE()),"")</f>
        <v/>
      </c>
      <c r="E769" s="29" t="str">
        <f aca="false">IFERROR(VLOOKUP($A$1&amp;":"&amp;A769,'Finish order'!C:K,5,FALSE()),"")</f>
        <v/>
      </c>
      <c r="F769" s="21" t="str">
        <f aca="false">IFERROR(VLOOKUP($A$1&amp;":"&amp;A769,'Finish order'!C:K,4,FALSE()),"")</f>
        <v/>
      </c>
      <c r="G769" s="21" t="str">
        <f aca="false" t="array" ref="G769:G769">IFERROR(SMALL(IF($D$2:$D1678=D769,$A$2:$A$911*1.001),1),"")</f>
        <v/>
      </c>
      <c r="H769" s="21" t="str">
        <f aca="false" t="array" ref="H769:H769">IFERROR(SMALL(IF($D$2:$D1678=D769,$A$2:$A$911*1.0001),2),"")</f>
        <v/>
      </c>
      <c r="I769" s="21" t="str">
        <f aca="false" t="array" ref="I769:I769">IFERROR(SMALL(IF($D$2:$D1678=D769,$A$2:$A$911*1.00001),3),"")</f>
        <v/>
      </c>
      <c r="J769" s="21" t="str">
        <f aca="false" t="array" ref="J769:J769">IFERROR(SMALL(IF($D$2:$D1678=D769,$A$2:$A$911*1.000001),4),"")</f>
        <v/>
      </c>
      <c r="K769" s="30" t="str">
        <f aca="false">IF(A769&lt;&gt;"", IF(COUNT(G769:J769)=4, SUM(G769:J769), "No"), "")</f>
        <v>No</v>
      </c>
      <c r="L769" s="30" t="str">
        <f aca="false">IF(A769&lt;&gt;"", IF(COUNT(G769:I769)=3, SUM(G769:I769), "No"), "")</f>
        <v>No</v>
      </c>
      <c r="M769" s="30" t="str">
        <f aca="false">IF(A769&lt;&gt;"", IF(COUNT(G769:H769)=2, SUM(G769:H769), "No"), "")</f>
        <v>No</v>
      </c>
      <c r="N769" s="30" t="str">
        <f aca="false">'Results 10 year vets'!$D769&amp;":"&amp;Table1[[#Headers],[Male]]</f>
        <v>:Male</v>
      </c>
      <c r="O769" s="31"/>
      <c r="P769" s="31"/>
      <c r="Q769" s="31"/>
      <c r="R769" s="31"/>
      <c r="S769" s="31"/>
      <c r="T769" s="31"/>
      <c r="U769" s="31"/>
      <c r="Z769" s="33"/>
      <c r="AA769" s="33"/>
      <c r="AB769" s="33"/>
      <c r="AC769" s="33"/>
      <c r="AD769" s="31"/>
      <c r="AE769" s="31"/>
      <c r="AF769" s="31"/>
      <c r="AG769" s="31"/>
      <c r="AH769" s="31"/>
      <c r="AI769" s="31"/>
      <c r="AJ769" s="31"/>
      <c r="AK769" s="31"/>
      <c r="AL769" s="31"/>
      <c r="AM769" s="31"/>
      <c r="AN769" s="31"/>
      <c r="AO769" s="31"/>
      <c r="AP769" s="31"/>
      <c r="AQ769" s="31"/>
      <c r="AR769" s="31"/>
      <c r="AS769" s="31"/>
      <c r="AT769" s="31"/>
      <c r="AU769" s="31"/>
      <c r="AV769" s="31"/>
      <c r="AW769" s="31"/>
      <c r="AX769" s="31"/>
      <c r="AY769" s="31"/>
      <c r="AZ769" s="31"/>
      <c r="BA769" s="31"/>
      <c r="BB769" s="31"/>
      <c r="BC769" s="31"/>
      <c r="BD769" s="31"/>
      <c r="BE769" s="31"/>
      <c r="BF769" s="31"/>
      <c r="BG769" s="31"/>
      <c r="BH769" s="31"/>
      <c r="BI769" s="31"/>
      <c r="BJ769" s="31"/>
      <c r="BK769" s="31"/>
      <c r="BL769" s="31"/>
      <c r="BM769" s="31"/>
      <c r="BN769" s="31"/>
      <c r="BO769" s="31"/>
      <c r="BP769" s="31"/>
      <c r="BQ769" s="31"/>
      <c r="BR769" s="31"/>
      <c r="BS769" s="31"/>
      <c r="BT769" s="31"/>
      <c r="BU769" s="31"/>
      <c r="BV769" s="31"/>
      <c r="BW769" s="31"/>
      <c r="BX769" s="31"/>
      <c r="BY769" s="31"/>
      <c r="BZ769" s="31"/>
      <c r="CA769" s="31"/>
      <c r="CB769" s="31"/>
      <c r="CC769" s="31"/>
      <c r="CD769" s="31"/>
      <c r="CE769" s="31"/>
      <c r="CF769" s="31"/>
      <c r="CG769" s="31"/>
      <c r="CH769" s="31"/>
      <c r="CI769" s="31"/>
      <c r="CJ769" s="31"/>
      <c r="CK769" s="31"/>
      <c r="CL769" s="31"/>
      <c r="CM769" s="31"/>
      <c r="CN769" s="31"/>
      <c r="CO769" s="31"/>
      <c r="CP769" s="31"/>
      <c r="CQ769" s="31"/>
      <c r="CR769" s="31"/>
      <c r="CS769" s="31"/>
      <c r="CT769" s="31"/>
      <c r="CU769" s="31"/>
      <c r="CV769" s="31"/>
      <c r="CW769" s="31"/>
      <c r="CX769" s="31"/>
      <c r="CY769" s="31"/>
      <c r="CZ769" s="31"/>
      <c r="DA769" s="31"/>
      <c r="DB769" s="31"/>
      <c r="DC769" s="31"/>
      <c r="DD769" s="31"/>
      <c r="DE769" s="31"/>
      <c r="DF769" s="31"/>
      <c r="DG769" s="31"/>
      <c r="DH769" s="31"/>
      <c r="DI769" s="31"/>
      <c r="DJ769" s="31"/>
      <c r="DK769" s="31"/>
      <c r="DL769" s="31"/>
      <c r="DM769" s="31"/>
      <c r="DN769" s="31"/>
      <c r="DO769" s="31"/>
      <c r="DP769" s="31"/>
      <c r="DQ769" s="31"/>
      <c r="DR769" s="31"/>
      <c r="DS769" s="31"/>
      <c r="DT769" s="31"/>
      <c r="DU769" s="31"/>
      <c r="DV769" s="31"/>
      <c r="DW769" s="31"/>
    </row>
    <row r="770" customFormat="false" ht="15.75" hidden="false" customHeight="true" outlineLevel="0" collapsed="false">
      <c r="A770" s="21" t="n">
        <v>769</v>
      </c>
      <c r="B770" s="21" t="str">
        <f aca="false">IFERROR(VLOOKUP($A$1&amp;":"&amp;A770,'Finish order'!C:K,6,FALSE()),"")</f>
        <v/>
      </c>
      <c r="C770" s="21" t="str">
        <f aca="false">IFERROR(VLOOKUP(A$1&amp;":"&amp;A770,'Finish order'!$C:$K,9,FALSE()),"")</f>
        <v/>
      </c>
      <c r="D770" s="21" t="str">
        <f aca="false">IFERROR(VLOOKUP(A$1&amp;":"&amp;A770,'Finish order'!$C:$K,7,FALSE()),"")</f>
        <v/>
      </c>
      <c r="E770" s="29" t="str">
        <f aca="false">IFERROR(VLOOKUP($A$1&amp;":"&amp;A770,'Finish order'!C:K,5,FALSE()),"")</f>
        <v/>
      </c>
      <c r="F770" s="21" t="str">
        <f aca="false">IFERROR(VLOOKUP($A$1&amp;":"&amp;A770,'Finish order'!C:K,4,FALSE()),"")</f>
        <v/>
      </c>
      <c r="G770" s="21" t="str">
        <f aca="false" t="array" ref="G770:G770">IFERROR(SMALL(IF($D$2:$D1679=D770,$A$2:$A$911*1.001),1),"")</f>
        <v/>
      </c>
      <c r="H770" s="21" t="str">
        <f aca="false" t="array" ref="H770:H770">IFERROR(SMALL(IF($D$2:$D1679=D770,$A$2:$A$911*1.0001),2),"")</f>
        <v/>
      </c>
      <c r="I770" s="21" t="str">
        <f aca="false" t="array" ref="I770:I770">IFERROR(SMALL(IF($D$2:$D1679=D770,$A$2:$A$911*1.00001),3),"")</f>
        <v/>
      </c>
      <c r="J770" s="21" t="str">
        <f aca="false" t="array" ref="J770:J770">IFERROR(SMALL(IF($D$2:$D1679=D770,$A$2:$A$911*1.000001),4),"")</f>
        <v/>
      </c>
      <c r="K770" s="30" t="str">
        <f aca="false">IF(A770&lt;&gt;"", IF(COUNT(G770:J770)=4, SUM(G770:J770), "No"), "")</f>
        <v>No</v>
      </c>
      <c r="L770" s="30" t="str">
        <f aca="false">IF(A770&lt;&gt;"", IF(COUNT(G770:I770)=3, SUM(G770:I770), "No"), "")</f>
        <v>No</v>
      </c>
      <c r="M770" s="30" t="str">
        <f aca="false">IF(A770&lt;&gt;"", IF(COUNT(G770:H770)=2, SUM(G770:H770), "No"), "")</f>
        <v>No</v>
      </c>
      <c r="N770" s="30" t="str">
        <f aca="false">'Results 10 year vets'!$D770&amp;":"&amp;Table1[[#Headers],[Male]]</f>
        <v>:Male</v>
      </c>
      <c r="O770" s="31"/>
      <c r="P770" s="31"/>
      <c r="Q770" s="31"/>
      <c r="R770" s="31"/>
      <c r="S770" s="31"/>
      <c r="T770" s="31"/>
      <c r="U770" s="31"/>
      <c r="Z770" s="33"/>
      <c r="AA770" s="33"/>
      <c r="AB770" s="33"/>
      <c r="AC770" s="33"/>
      <c r="AD770" s="31"/>
      <c r="AE770" s="31"/>
      <c r="AF770" s="31"/>
      <c r="AG770" s="31"/>
      <c r="AH770" s="31"/>
      <c r="AI770" s="31"/>
      <c r="AJ770" s="31"/>
      <c r="AK770" s="31"/>
      <c r="AL770" s="31"/>
      <c r="AM770" s="31"/>
      <c r="AN770" s="31"/>
      <c r="AO770" s="31"/>
      <c r="AP770" s="31"/>
      <c r="AQ770" s="31"/>
      <c r="AR770" s="31"/>
      <c r="AS770" s="31"/>
      <c r="AT770" s="31"/>
      <c r="AU770" s="31"/>
      <c r="AV770" s="31"/>
      <c r="AW770" s="31"/>
      <c r="AX770" s="31"/>
      <c r="AY770" s="31"/>
      <c r="AZ770" s="31"/>
      <c r="BA770" s="31"/>
      <c r="BB770" s="31"/>
      <c r="BC770" s="31"/>
      <c r="BD770" s="31"/>
      <c r="BE770" s="31"/>
      <c r="BF770" s="31"/>
      <c r="BG770" s="31"/>
      <c r="BH770" s="31"/>
      <c r="BI770" s="31"/>
      <c r="BJ770" s="31"/>
      <c r="BK770" s="31"/>
      <c r="BL770" s="31"/>
      <c r="BM770" s="31"/>
      <c r="BN770" s="31"/>
      <c r="BO770" s="31"/>
      <c r="BP770" s="31"/>
      <c r="BQ770" s="31"/>
      <c r="BR770" s="31"/>
      <c r="BS770" s="31"/>
      <c r="BT770" s="31"/>
      <c r="BU770" s="31"/>
      <c r="BV770" s="31"/>
      <c r="BW770" s="31"/>
      <c r="BX770" s="31"/>
      <c r="BY770" s="31"/>
      <c r="BZ770" s="31"/>
      <c r="CA770" s="31"/>
      <c r="CB770" s="31"/>
      <c r="CC770" s="31"/>
      <c r="CD770" s="31"/>
      <c r="CE770" s="31"/>
      <c r="CF770" s="31"/>
      <c r="CG770" s="31"/>
      <c r="CH770" s="31"/>
      <c r="CI770" s="31"/>
      <c r="CJ770" s="31"/>
      <c r="CK770" s="31"/>
      <c r="CL770" s="31"/>
      <c r="CM770" s="31"/>
      <c r="CN770" s="31"/>
      <c r="CO770" s="31"/>
      <c r="CP770" s="31"/>
      <c r="CQ770" s="31"/>
      <c r="CR770" s="31"/>
      <c r="CS770" s="31"/>
      <c r="CT770" s="31"/>
      <c r="CU770" s="31"/>
      <c r="CV770" s="31"/>
      <c r="CW770" s="31"/>
      <c r="CX770" s="31"/>
      <c r="CY770" s="31"/>
      <c r="CZ770" s="31"/>
      <c r="DA770" s="31"/>
      <c r="DB770" s="31"/>
      <c r="DC770" s="31"/>
      <c r="DD770" s="31"/>
      <c r="DE770" s="31"/>
      <c r="DF770" s="31"/>
      <c r="DG770" s="31"/>
      <c r="DH770" s="31"/>
      <c r="DI770" s="31"/>
      <c r="DJ770" s="31"/>
      <c r="DK770" s="31"/>
      <c r="DL770" s="31"/>
      <c r="DM770" s="31"/>
      <c r="DN770" s="31"/>
      <c r="DO770" s="31"/>
      <c r="DP770" s="31"/>
      <c r="DQ770" s="31"/>
      <c r="DR770" s="31"/>
      <c r="DS770" s="31"/>
      <c r="DT770" s="31"/>
      <c r="DU770" s="31"/>
      <c r="DV770" s="31"/>
      <c r="DW770" s="31"/>
    </row>
    <row r="771" customFormat="false" ht="15.75" hidden="false" customHeight="true" outlineLevel="0" collapsed="false">
      <c r="A771" s="21" t="n">
        <v>770</v>
      </c>
      <c r="B771" s="21" t="str">
        <f aca="false">IFERROR(VLOOKUP($A$1&amp;":"&amp;A771,'Finish order'!C:K,6,FALSE()),"")</f>
        <v/>
      </c>
      <c r="C771" s="21" t="str">
        <f aca="false">IFERROR(VLOOKUP(A$1&amp;":"&amp;A771,'Finish order'!$C:$K,9,FALSE()),"")</f>
        <v/>
      </c>
      <c r="D771" s="21" t="str">
        <f aca="false">IFERROR(VLOOKUP(A$1&amp;":"&amp;A771,'Finish order'!$C:$K,7,FALSE()),"")</f>
        <v/>
      </c>
      <c r="E771" s="29" t="str">
        <f aca="false">IFERROR(VLOOKUP($A$1&amp;":"&amp;A771,'Finish order'!C:K,5,FALSE()),"")</f>
        <v/>
      </c>
      <c r="F771" s="21" t="str">
        <f aca="false">IFERROR(VLOOKUP($A$1&amp;":"&amp;A771,'Finish order'!C:K,4,FALSE()),"")</f>
        <v/>
      </c>
      <c r="G771" s="21" t="str">
        <f aca="false" t="array" ref="G771:G771">IFERROR(SMALL(IF($D$2:$D1680=D771,$A$2:$A$911*1.001),1),"")</f>
        <v/>
      </c>
      <c r="H771" s="21" t="str">
        <f aca="false" t="array" ref="H771:H771">IFERROR(SMALL(IF($D$2:$D1680=D771,$A$2:$A$911*1.0001),2),"")</f>
        <v/>
      </c>
      <c r="I771" s="21" t="str">
        <f aca="false" t="array" ref="I771:I771">IFERROR(SMALL(IF($D$2:$D1680=D771,$A$2:$A$911*1.00001),3),"")</f>
        <v/>
      </c>
      <c r="J771" s="21" t="str">
        <f aca="false" t="array" ref="J771:J771">IFERROR(SMALL(IF($D$2:$D1680=D771,$A$2:$A$911*1.000001),4),"")</f>
        <v/>
      </c>
      <c r="K771" s="30" t="str">
        <f aca="false">IF(A771&lt;&gt;"", IF(COUNT(G771:J771)=4, SUM(G771:J771), "No"), "")</f>
        <v>No</v>
      </c>
      <c r="L771" s="30" t="str">
        <f aca="false">IF(A771&lt;&gt;"", IF(COUNT(G771:I771)=3, SUM(G771:I771), "No"), "")</f>
        <v>No</v>
      </c>
      <c r="M771" s="30" t="str">
        <f aca="false">IF(A771&lt;&gt;"", IF(COUNT(G771:H771)=2, SUM(G771:H771), "No"), "")</f>
        <v>No</v>
      </c>
      <c r="N771" s="30" t="str">
        <f aca="false">'Results 10 year vets'!$D771&amp;":"&amp;Table1[[#Headers],[Male]]</f>
        <v>:Male</v>
      </c>
      <c r="O771" s="31"/>
      <c r="P771" s="31"/>
      <c r="Q771" s="31"/>
      <c r="R771" s="31"/>
      <c r="S771" s="31"/>
      <c r="T771" s="31"/>
      <c r="U771" s="31"/>
      <c r="Z771" s="33"/>
      <c r="AA771" s="33"/>
      <c r="AB771" s="33"/>
      <c r="AC771" s="33"/>
      <c r="AD771" s="31"/>
      <c r="AE771" s="31"/>
      <c r="AF771" s="31"/>
      <c r="AG771" s="31"/>
      <c r="AH771" s="31"/>
      <c r="AI771" s="31"/>
      <c r="AJ771" s="31"/>
      <c r="AK771" s="31"/>
      <c r="AL771" s="31"/>
      <c r="AM771" s="31"/>
      <c r="AN771" s="31"/>
      <c r="AO771" s="31"/>
      <c r="AP771" s="31"/>
      <c r="AQ771" s="31"/>
      <c r="AR771" s="31"/>
      <c r="AS771" s="31"/>
      <c r="AT771" s="31"/>
      <c r="AU771" s="31"/>
      <c r="AV771" s="31"/>
      <c r="AW771" s="31"/>
      <c r="AX771" s="31"/>
      <c r="AY771" s="31"/>
      <c r="AZ771" s="31"/>
      <c r="BA771" s="31"/>
      <c r="BB771" s="31"/>
      <c r="BC771" s="31"/>
      <c r="BD771" s="31"/>
      <c r="BE771" s="31"/>
      <c r="BF771" s="31"/>
      <c r="BG771" s="31"/>
      <c r="BH771" s="31"/>
      <c r="BI771" s="31"/>
      <c r="BJ771" s="31"/>
      <c r="BK771" s="31"/>
      <c r="BL771" s="31"/>
      <c r="BM771" s="31"/>
      <c r="BN771" s="31"/>
      <c r="BO771" s="31"/>
      <c r="BP771" s="31"/>
      <c r="BQ771" s="31"/>
      <c r="BR771" s="31"/>
      <c r="BS771" s="31"/>
      <c r="BT771" s="31"/>
      <c r="BU771" s="31"/>
      <c r="BV771" s="31"/>
      <c r="BW771" s="31"/>
      <c r="BX771" s="31"/>
      <c r="BY771" s="31"/>
      <c r="BZ771" s="31"/>
      <c r="CA771" s="31"/>
      <c r="CB771" s="31"/>
      <c r="CC771" s="31"/>
      <c r="CD771" s="31"/>
      <c r="CE771" s="31"/>
      <c r="CF771" s="31"/>
      <c r="CG771" s="31"/>
      <c r="CH771" s="31"/>
      <c r="CI771" s="31"/>
      <c r="CJ771" s="31"/>
      <c r="CK771" s="31"/>
      <c r="CL771" s="31"/>
      <c r="CM771" s="31"/>
      <c r="CN771" s="31"/>
      <c r="CO771" s="31"/>
      <c r="CP771" s="31"/>
      <c r="CQ771" s="31"/>
      <c r="CR771" s="31"/>
      <c r="CS771" s="31"/>
      <c r="CT771" s="31"/>
      <c r="CU771" s="31"/>
      <c r="CV771" s="31"/>
      <c r="CW771" s="31"/>
      <c r="CX771" s="31"/>
      <c r="CY771" s="31"/>
      <c r="CZ771" s="31"/>
      <c r="DA771" s="31"/>
      <c r="DB771" s="31"/>
      <c r="DC771" s="31"/>
      <c r="DD771" s="31"/>
      <c r="DE771" s="31"/>
      <c r="DF771" s="31"/>
      <c r="DG771" s="31"/>
      <c r="DH771" s="31"/>
      <c r="DI771" s="31"/>
      <c r="DJ771" s="31"/>
      <c r="DK771" s="31"/>
      <c r="DL771" s="31"/>
      <c r="DM771" s="31"/>
      <c r="DN771" s="31"/>
      <c r="DO771" s="31"/>
      <c r="DP771" s="31"/>
      <c r="DQ771" s="31"/>
      <c r="DR771" s="31"/>
      <c r="DS771" s="31"/>
      <c r="DT771" s="31"/>
      <c r="DU771" s="31"/>
      <c r="DV771" s="31"/>
      <c r="DW771" s="31"/>
    </row>
    <row r="772" customFormat="false" ht="15.75" hidden="false" customHeight="true" outlineLevel="0" collapsed="false">
      <c r="A772" s="21" t="n">
        <v>771</v>
      </c>
      <c r="B772" s="21" t="str">
        <f aca="false">IFERROR(VLOOKUP($A$1&amp;":"&amp;A772,'Finish order'!C:K,6,FALSE()),"")</f>
        <v/>
      </c>
      <c r="C772" s="21" t="str">
        <f aca="false">IFERROR(VLOOKUP(A$1&amp;":"&amp;A772,'Finish order'!$C:$K,9,FALSE()),"")</f>
        <v/>
      </c>
      <c r="D772" s="21" t="str">
        <f aca="false">IFERROR(VLOOKUP(A$1&amp;":"&amp;A772,'Finish order'!$C:$K,7,FALSE()),"")</f>
        <v/>
      </c>
      <c r="E772" s="29" t="str">
        <f aca="false">IFERROR(VLOOKUP($A$1&amp;":"&amp;A772,'Finish order'!C:K,5,FALSE()),"")</f>
        <v/>
      </c>
      <c r="F772" s="21" t="str">
        <f aca="false">IFERROR(VLOOKUP($A$1&amp;":"&amp;A772,'Finish order'!C:K,4,FALSE()),"")</f>
        <v/>
      </c>
      <c r="G772" s="21" t="str">
        <f aca="false" t="array" ref="G772:G772">IFERROR(SMALL(IF($D$2:$D1681=D772,$A$2:$A$911*1.001),1),"")</f>
        <v/>
      </c>
      <c r="H772" s="21" t="str">
        <f aca="false" t="array" ref="H772:H772">IFERROR(SMALL(IF($D$2:$D1681=D772,$A$2:$A$911*1.0001),2),"")</f>
        <v/>
      </c>
      <c r="I772" s="21" t="str">
        <f aca="false" t="array" ref="I772:I772">IFERROR(SMALL(IF($D$2:$D1681=D772,$A$2:$A$911*1.00001),3),"")</f>
        <v/>
      </c>
      <c r="J772" s="21" t="str">
        <f aca="false" t="array" ref="J772:J772">IFERROR(SMALL(IF($D$2:$D1681=D772,$A$2:$A$911*1.000001),4),"")</f>
        <v/>
      </c>
      <c r="K772" s="30" t="str">
        <f aca="false">IF(A772&lt;&gt;"", IF(COUNT(G772:J772)=4, SUM(G772:J772), "No"), "")</f>
        <v>No</v>
      </c>
      <c r="L772" s="30" t="str">
        <f aca="false">IF(A772&lt;&gt;"", IF(COUNT(G772:I772)=3, SUM(G772:I772), "No"), "")</f>
        <v>No</v>
      </c>
      <c r="M772" s="30" t="str">
        <f aca="false">IF(A772&lt;&gt;"", IF(COUNT(G772:H772)=2, SUM(G772:H772), "No"), "")</f>
        <v>No</v>
      </c>
      <c r="N772" s="30" t="str">
        <f aca="false">'Results 10 year vets'!$D772&amp;":"&amp;Table1[[#Headers],[Male]]</f>
        <v>:Male</v>
      </c>
      <c r="O772" s="31"/>
      <c r="P772" s="31"/>
      <c r="Q772" s="31"/>
      <c r="R772" s="31"/>
      <c r="S772" s="31"/>
      <c r="T772" s="31"/>
      <c r="U772" s="31"/>
      <c r="Z772" s="33"/>
      <c r="AA772" s="33"/>
      <c r="AB772" s="33"/>
      <c r="AC772" s="33"/>
      <c r="AD772" s="31"/>
      <c r="AE772" s="31"/>
      <c r="AF772" s="31"/>
      <c r="AG772" s="31"/>
      <c r="AH772" s="31"/>
      <c r="AI772" s="31"/>
      <c r="AJ772" s="31"/>
      <c r="AK772" s="31"/>
      <c r="AL772" s="31"/>
      <c r="AM772" s="31"/>
      <c r="AN772" s="31"/>
      <c r="AO772" s="31"/>
      <c r="AP772" s="31"/>
      <c r="AQ772" s="31"/>
      <c r="AR772" s="31"/>
      <c r="AS772" s="31"/>
      <c r="AT772" s="31"/>
      <c r="AU772" s="31"/>
      <c r="AV772" s="31"/>
      <c r="AW772" s="31"/>
      <c r="AX772" s="31"/>
      <c r="AY772" s="31"/>
      <c r="AZ772" s="31"/>
      <c r="BA772" s="31"/>
      <c r="BB772" s="31"/>
      <c r="BC772" s="31"/>
      <c r="BD772" s="31"/>
      <c r="BE772" s="31"/>
      <c r="BF772" s="31"/>
      <c r="BG772" s="31"/>
      <c r="BH772" s="31"/>
      <c r="BI772" s="31"/>
      <c r="BJ772" s="31"/>
      <c r="BK772" s="31"/>
      <c r="BL772" s="31"/>
      <c r="BM772" s="31"/>
      <c r="BN772" s="31"/>
      <c r="BO772" s="31"/>
      <c r="BP772" s="31"/>
      <c r="BQ772" s="31"/>
      <c r="BR772" s="31"/>
      <c r="BS772" s="31"/>
      <c r="BT772" s="31"/>
      <c r="BU772" s="31"/>
      <c r="BV772" s="31"/>
      <c r="BW772" s="31"/>
      <c r="BX772" s="31"/>
      <c r="BY772" s="31"/>
      <c r="BZ772" s="31"/>
      <c r="CA772" s="31"/>
      <c r="CB772" s="31"/>
      <c r="CC772" s="31"/>
      <c r="CD772" s="31"/>
      <c r="CE772" s="31"/>
      <c r="CF772" s="31"/>
      <c r="CG772" s="31"/>
      <c r="CH772" s="31"/>
      <c r="CI772" s="31"/>
      <c r="CJ772" s="31"/>
      <c r="CK772" s="31"/>
      <c r="CL772" s="31"/>
      <c r="CM772" s="31"/>
      <c r="CN772" s="31"/>
      <c r="CO772" s="31"/>
      <c r="CP772" s="31"/>
      <c r="CQ772" s="31"/>
      <c r="CR772" s="31"/>
      <c r="CS772" s="31"/>
      <c r="CT772" s="31"/>
      <c r="CU772" s="31"/>
      <c r="CV772" s="31"/>
      <c r="CW772" s="31"/>
      <c r="CX772" s="31"/>
      <c r="CY772" s="31"/>
      <c r="CZ772" s="31"/>
      <c r="DA772" s="31"/>
      <c r="DB772" s="31"/>
      <c r="DC772" s="31"/>
      <c r="DD772" s="31"/>
      <c r="DE772" s="31"/>
      <c r="DF772" s="31"/>
      <c r="DG772" s="31"/>
      <c r="DH772" s="31"/>
      <c r="DI772" s="31"/>
      <c r="DJ772" s="31"/>
      <c r="DK772" s="31"/>
      <c r="DL772" s="31"/>
      <c r="DM772" s="31"/>
      <c r="DN772" s="31"/>
      <c r="DO772" s="31"/>
      <c r="DP772" s="31"/>
      <c r="DQ772" s="31"/>
      <c r="DR772" s="31"/>
      <c r="DS772" s="31"/>
      <c r="DT772" s="31"/>
      <c r="DU772" s="31"/>
      <c r="DV772" s="31"/>
      <c r="DW772" s="31"/>
    </row>
    <row r="773" customFormat="false" ht="15.75" hidden="false" customHeight="true" outlineLevel="0" collapsed="false">
      <c r="A773" s="21" t="n">
        <v>772</v>
      </c>
      <c r="B773" s="21" t="str">
        <f aca="false">IFERROR(VLOOKUP($A$1&amp;":"&amp;A773,'Finish order'!C:K,6,FALSE()),"")</f>
        <v/>
      </c>
      <c r="C773" s="21" t="str">
        <f aca="false">IFERROR(VLOOKUP(A$1&amp;":"&amp;A773,'Finish order'!$C:$K,9,FALSE()),"")</f>
        <v/>
      </c>
      <c r="D773" s="21" t="str">
        <f aca="false">IFERROR(VLOOKUP(A$1&amp;":"&amp;A773,'Finish order'!$C:$K,7,FALSE()),"")</f>
        <v/>
      </c>
      <c r="E773" s="29" t="str">
        <f aca="false">IFERROR(VLOOKUP($A$1&amp;":"&amp;A773,'Finish order'!C:K,5,FALSE()),"")</f>
        <v/>
      </c>
      <c r="F773" s="21" t="str">
        <f aca="false">IFERROR(VLOOKUP($A$1&amp;":"&amp;A773,'Finish order'!C:K,4,FALSE()),"")</f>
        <v/>
      </c>
      <c r="G773" s="21" t="str">
        <f aca="false" t="array" ref="G773:G773">IFERROR(SMALL(IF($D$2:$D1682=D773,$A$2:$A$911*1.001),1),"")</f>
        <v/>
      </c>
      <c r="H773" s="21" t="str">
        <f aca="false" t="array" ref="H773:H773">IFERROR(SMALL(IF($D$2:$D1682=D773,$A$2:$A$911*1.0001),2),"")</f>
        <v/>
      </c>
      <c r="I773" s="21" t="str">
        <f aca="false" t="array" ref="I773:I773">IFERROR(SMALL(IF($D$2:$D1682=D773,$A$2:$A$911*1.00001),3),"")</f>
        <v/>
      </c>
      <c r="J773" s="21" t="str">
        <f aca="false" t="array" ref="J773:J773">IFERROR(SMALL(IF($D$2:$D1682=D773,$A$2:$A$911*1.000001),4),"")</f>
        <v/>
      </c>
      <c r="K773" s="30" t="str">
        <f aca="false">IF(A773&lt;&gt;"", IF(COUNT(G773:J773)=4, SUM(G773:J773), "No"), "")</f>
        <v>No</v>
      </c>
      <c r="L773" s="30" t="str">
        <f aca="false">IF(A773&lt;&gt;"", IF(COUNT(G773:I773)=3, SUM(G773:I773), "No"), "")</f>
        <v>No</v>
      </c>
      <c r="M773" s="30" t="str">
        <f aca="false">IF(A773&lt;&gt;"", IF(COUNT(G773:H773)=2, SUM(G773:H773), "No"), "")</f>
        <v>No</v>
      </c>
      <c r="N773" s="30" t="str">
        <f aca="false">'Results 10 year vets'!$D773&amp;":"&amp;Table1[[#Headers],[Male]]</f>
        <v>:Male</v>
      </c>
      <c r="O773" s="31"/>
      <c r="P773" s="31"/>
      <c r="Q773" s="31"/>
      <c r="R773" s="31"/>
      <c r="S773" s="31"/>
      <c r="T773" s="31"/>
      <c r="U773" s="31"/>
      <c r="Z773" s="33"/>
      <c r="AA773" s="33"/>
      <c r="AB773" s="33"/>
      <c r="AC773" s="33"/>
      <c r="AD773" s="31"/>
      <c r="AE773" s="31"/>
      <c r="AF773" s="31"/>
      <c r="AG773" s="31"/>
      <c r="AH773" s="31"/>
      <c r="AI773" s="31"/>
      <c r="AJ773" s="31"/>
      <c r="AK773" s="31"/>
      <c r="AL773" s="31"/>
      <c r="AM773" s="31"/>
      <c r="AN773" s="31"/>
      <c r="AO773" s="31"/>
      <c r="AP773" s="31"/>
      <c r="AQ773" s="31"/>
      <c r="AR773" s="31"/>
      <c r="AS773" s="31"/>
      <c r="AT773" s="31"/>
      <c r="AU773" s="31"/>
      <c r="AV773" s="31"/>
      <c r="AW773" s="31"/>
      <c r="AX773" s="31"/>
      <c r="AY773" s="31"/>
      <c r="AZ773" s="31"/>
      <c r="BA773" s="31"/>
      <c r="BB773" s="31"/>
      <c r="BC773" s="31"/>
      <c r="BD773" s="31"/>
      <c r="BE773" s="31"/>
      <c r="BF773" s="31"/>
      <c r="BG773" s="31"/>
      <c r="BH773" s="31"/>
      <c r="BI773" s="31"/>
      <c r="BJ773" s="31"/>
      <c r="BK773" s="31"/>
      <c r="BL773" s="31"/>
      <c r="BM773" s="31"/>
      <c r="BN773" s="31"/>
      <c r="BO773" s="31"/>
      <c r="BP773" s="31"/>
      <c r="BQ773" s="31"/>
      <c r="BR773" s="31"/>
      <c r="BS773" s="31"/>
      <c r="BT773" s="31"/>
      <c r="BU773" s="31"/>
      <c r="BV773" s="31"/>
      <c r="BW773" s="31"/>
      <c r="BX773" s="31"/>
      <c r="BY773" s="31"/>
      <c r="BZ773" s="31"/>
      <c r="CA773" s="31"/>
      <c r="CB773" s="31"/>
      <c r="CC773" s="31"/>
      <c r="CD773" s="31"/>
      <c r="CE773" s="31"/>
      <c r="CF773" s="31"/>
      <c r="CG773" s="31"/>
      <c r="CH773" s="31"/>
      <c r="CI773" s="31"/>
      <c r="CJ773" s="31"/>
      <c r="CK773" s="31"/>
      <c r="CL773" s="31"/>
      <c r="CM773" s="31"/>
      <c r="CN773" s="31"/>
      <c r="CO773" s="31"/>
      <c r="CP773" s="31"/>
      <c r="CQ773" s="31"/>
      <c r="CR773" s="31"/>
      <c r="CS773" s="31"/>
      <c r="CT773" s="31"/>
      <c r="CU773" s="31"/>
      <c r="CV773" s="31"/>
      <c r="CW773" s="31"/>
      <c r="CX773" s="31"/>
      <c r="CY773" s="31"/>
      <c r="CZ773" s="31"/>
      <c r="DA773" s="31"/>
      <c r="DB773" s="31"/>
      <c r="DC773" s="31"/>
      <c r="DD773" s="31"/>
      <c r="DE773" s="31"/>
      <c r="DF773" s="31"/>
      <c r="DG773" s="31"/>
      <c r="DH773" s="31"/>
      <c r="DI773" s="31"/>
      <c r="DJ773" s="31"/>
      <c r="DK773" s="31"/>
      <c r="DL773" s="31"/>
      <c r="DM773" s="31"/>
      <c r="DN773" s="31"/>
      <c r="DO773" s="31"/>
      <c r="DP773" s="31"/>
      <c r="DQ773" s="31"/>
      <c r="DR773" s="31"/>
      <c r="DS773" s="31"/>
      <c r="DT773" s="31"/>
      <c r="DU773" s="31"/>
      <c r="DV773" s="31"/>
      <c r="DW773" s="31"/>
    </row>
    <row r="774" customFormat="false" ht="15.75" hidden="false" customHeight="true" outlineLevel="0" collapsed="false">
      <c r="A774" s="21" t="n">
        <v>773</v>
      </c>
      <c r="B774" s="21" t="str">
        <f aca="false">IFERROR(VLOOKUP($A$1&amp;":"&amp;A774,'Finish order'!C:K,6,FALSE()),"")</f>
        <v/>
      </c>
      <c r="C774" s="21" t="str">
        <f aca="false">IFERROR(VLOOKUP(A$1&amp;":"&amp;A774,'Finish order'!$C:$K,9,FALSE()),"")</f>
        <v/>
      </c>
      <c r="D774" s="21" t="str">
        <f aca="false">IFERROR(VLOOKUP(A$1&amp;":"&amp;A774,'Finish order'!$C:$K,7,FALSE()),"")</f>
        <v/>
      </c>
      <c r="E774" s="29" t="str">
        <f aca="false">IFERROR(VLOOKUP($A$1&amp;":"&amp;A774,'Finish order'!C:K,5,FALSE()),"")</f>
        <v/>
      </c>
      <c r="F774" s="21" t="str">
        <f aca="false">IFERROR(VLOOKUP($A$1&amp;":"&amp;A774,'Finish order'!C:K,4,FALSE()),"")</f>
        <v/>
      </c>
      <c r="G774" s="21" t="str">
        <f aca="false" t="array" ref="G774:G774">IFERROR(SMALL(IF($D$2:$D1683=D774,$A$2:$A$911*1.001),1),"")</f>
        <v/>
      </c>
      <c r="H774" s="21" t="str">
        <f aca="false" t="array" ref="H774:H774">IFERROR(SMALL(IF($D$2:$D1683=D774,$A$2:$A$911*1.0001),2),"")</f>
        <v/>
      </c>
      <c r="I774" s="21" t="str">
        <f aca="false" t="array" ref="I774:I774">IFERROR(SMALL(IF($D$2:$D1683=D774,$A$2:$A$911*1.00001),3),"")</f>
        <v/>
      </c>
      <c r="J774" s="21" t="str">
        <f aca="false" t="array" ref="J774:J774">IFERROR(SMALL(IF($D$2:$D1683=D774,$A$2:$A$911*1.000001),4),"")</f>
        <v/>
      </c>
      <c r="K774" s="30" t="str">
        <f aca="false">IF(A774&lt;&gt;"", IF(COUNT(G774:J774)=4, SUM(G774:J774), "No"), "")</f>
        <v>No</v>
      </c>
      <c r="L774" s="30" t="str">
        <f aca="false">IF(A774&lt;&gt;"", IF(COUNT(G774:I774)=3, SUM(G774:I774), "No"), "")</f>
        <v>No</v>
      </c>
      <c r="M774" s="30" t="str">
        <f aca="false">IF(A774&lt;&gt;"", IF(COUNT(G774:H774)=2, SUM(G774:H774), "No"), "")</f>
        <v>No</v>
      </c>
      <c r="N774" s="30" t="str">
        <f aca="false">'Results 10 year vets'!$D774&amp;":"&amp;Table1[[#Headers],[Male]]</f>
        <v>:Male</v>
      </c>
      <c r="O774" s="31"/>
      <c r="P774" s="31"/>
      <c r="Q774" s="31"/>
      <c r="R774" s="31"/>
      <c r="S774" s="31"/>
      <c r="T774" s="31"/>
      <c r="U774" s="31"/>
      <c r="Z774" s="33"/>
      <c r="AA774" s="33"/>
      <c r="AB774" s="33"/>
      <c r="AC774" s="33"/>
      <c r="AD774" s="31"/>
      <c r="AE774" s="31"/>
      <c r="AF774" s="31"/>
      <c r="AG774" s="31"/>
      <c r="AH774" s="31"/>
      <c r="AI774" s="31"/>
      <c r="AJ774" s="31"/>
      <c r="AK774" s="31"/>
      <c r="AL774" s="31"/>
      <c r="AM774" s="31"/>
      <c r="AN774" s="31"/>
      <c r="AO774" s="31"/>
      <c r="AP774" s="31"/>
      <c r="AQ774" s="31"/>
      <c r="AR774" s="31"/>
      <c r="AS774" s="31"/>
      <c r="AT774" s="31"/>
      <c r="AU774" s="31"/>
      <c r="AV774" s="31"/>
      <c r="AW774" s="31"/>
      <c r="AX774" s="31"/>
      <c r="AY774" s="31"/>
      <c r="AZ774" s="31"/>
      <c r="BA774" s="31"/>
      <c r="BB774" s="31"/>
      <c r="BC774" s="31"/>
      <c r="BD774" s="31"/>
      <c r="BE774" s="31"/>
      <c r="BF774" s="31"/>
      <c r="BG774" s="31"/>
      <c r="BH774" s="31"/>
      <c r="BI774" s="31"/>
      <c r="BJ774" s="31"/>
      <c r="BK774" s="31"/>
      <c r="BL774" s="31"/>
      <c r="BM774" s="31"/>
      <c r="BN774" s="31"/>
      <c r="BO774" s="31"/>
      <c r="BP774" s="31"/>
      <c r="BQ774" s="31"/>
      <c r="BR774" s="31"/>
      <c r="BS774" s="31"/>
      <c r="BT774" s="31"/>
      <c r="BU774" s="31"/>
      <c r="BV774" s="31"/>
      <c r="BW774" s="31"/>
      <c r="BX774" s="31"/>
      <c r="BY774" s="31"/>
      <c r="BZ774" s="31"/>
      <c r="CA774" s="31"/>
      <c r="CB774" s="31"/>
      <c r="CC774" s="31"/>
      <c r="CD774" s="31"/>
      <c r="CE774" s="31"/>
      <c r="CF774" s="31"/>
      <c r="CG774" s="31"/>
      <c r="CH774" s="31"/>
      <c r="CI774" s="31"/>
      <c r="CJ774" s="31"/>
      <c r="CK774" s="31"/>
      <c r="CL774" s="31"/>
      <c r="CM774" s="31"/>
      <c r="CN774" s="31"/>
      <c r="CO774" s="31"/>
      <c r="CP774" s="31"/>
      <c r="CQ774" s="31"/>
      <c r="CR774" s="31"/>
      <c r="CS774" s="31"/>
      <c r="CT774" s="31"/>
      <c r="CU774" s="31"/>
      <c r="CV774" s="31"/>
      <c r="CW774" s="31"/>
      <c r="CX774" s="31"/>
      <c r="CY774" s="31"/>
      <c r="CZ774" s="31"/>
      <c r="DA774" s="31"/>
      <c r="DB774" s="31"/>
      <c r="DC774" s="31"/>
      <c r="DD774" s="31"/>
      <c r="DE774" s="31"/>
      <c r="DF774" s="31"/>
      <c r="DG774" s="31"/>
      <c r="DH774" s="31"/>
      <c r="DI774" s="31"/>
      <c r="DJ774" s="31"/>
      <c r="DK774" s="31"/>
      <c r="DL774" s="31"/>
      <c r="DM774" s="31"/>
      <c r="DN774" s="31"/>
      <c r="DO774" s="31"/>
      <c r="DP774" s="31"/>
      <c r="DQ774" s="31"/>
      <c r="DR774" s="31"/>
      <c r="DS774" s="31"/>
      <c r="DT774" s="31"/>
      <c r="DU774" s="31"/>
      <c r="DV774" s="31"/>
      <c r="DW774" s="31"/>
    </row>
    <row r="775" customFormat="false" ht="15.75" hidden="false" customHeight="true" outlineLevel="0" collapsed="false">
      <c r="A775" s="21" t="n">
        <v>774</v>
      </c>
      <c r="B775" s="21" t="str">
        <f aca="false">IFERROR(VLOOKUP($A$1&amp;":"&amp;A775,'Finish order'!C:K,6,FALSE()),"")</f>
        <v/>
      </c>
      <c r="C775" s="21" t="str">
        <f aca="false">IFERROR(VLOOKUP(A$1&amp;":"&amp;A775,'Finish order'!$C:$K,9,FALSE()),"")</f>
        <v/>
      </c>
      <c r="D775" s="21" t="str">
        <f aca="false">IFERROR(VLOOKUP(A$1&amp;":"&amp;A775,'Finish order'!$C:$K,7,FALSE()),"")</f>
        <v/>
      </c>
      <c r="E775" s="29" t="str">
        <f aca="false">IFERROR(VLOOKUP($A$1&amp;":"&amp;A775,'Finish order'!C:K,5,FALSE()),"")</f>
        <v/>
      </c>
      <c r="F775" s="21" t="str">
        <f aca="false">IFERROR(VLOOKUP($A$1&amp;":"&amp;A775,'Finish order'!C:K,4,FALSE()),"")</f>
        <v/>
      </c>
      <c r="G775" s="21" t="str">
        <f aca="false" t="array" ref="G775:G775">IFERROR(SMALL(IF($D$2:$D1684=D775,$A$2:$A$911*1.001),1),"")</f>
        <v/>
      </c>
      <c r="H775" s="21" t="str">
        <f aca="false" t="array" ref="H775:H775">IFERROR(SMALL(IF($D$2:$D1684=D775,$A$2:$A$911*1.0001),2),"")</f>
        <v/>
      </c>
      <c r="I775" s="21" t="str">
        <f aca="false" t="array" ref="I775:I775">IFERROR(SMALL(IF($D$2:$D1684=D775,$A$2:$A$911*1.00001),3),"")</f>
        <v/>
      </c>
      <c r="J775" s="21" t="str">
        <f aca="false" t="array" ref="J775:J775">IFERROR(SMALL(IF($D$2:$D1684=D775,$A$2:$A$911*1.000001),4),"")</f>
        <v/>
      </c>
      <c r="K775" s="30" t="str">
        <f aca="false">IF(A775&lt;&gt;"", IF(COUNT(G775:J775)=4, SUM(G775:J775), "No"), "")</f>
        <v>No</v>
      </c>
      <c r="L775" s="30" t="str">
        <f aca="false">IF(A775&lt;&gt;"", IF(COUNT(G775:I775)=3, SUM(G775:I775), "No"), "")</f>
        <v>No</v>
      </c>
      <c r="M775" s="30" t="str">
        <f aca="false">IF(A775&lt;&gt;"", IF(COUNT(G775:H775)=2, SUM(G775:H775), "No"), "")</f>
        <v>No</v>
      </c>
      <c r="N775" s="30" t="str">
        <f aca="false">'Results 10 year vets'!$D775&amp;":"&amp;Table1[[#Headers],[Male]]</f>
        <v>:Male</v>
      </c>
      <c r="O775" s="31"/>
      <c r="P775" s="31"/>
      <c r="Q775" s="31"/>
      <c r="R775" s="31"/>
      <c r="S775" s="31"/>
      <c r="T775" s="31"/>
      <c r="U775" s="31"/>
      <c r="Z775" s="33"/>
      <c r="AA775" s="33"/>
      <c r="AB775" s="33"/>
      <c r="AC775" s="33"/>
      <c r="AD775" s="31"/>
      <c r="AE775" s="31"/>
      <c r="AF775" s="31"/>
      <c r="AG775" s="31"/>
      <c r="AH775" s="31"/>
      <c r="AI775" s="31"/>
      <c r="AJ775" s="31"/>
      <c r="AK775" s="31"/>
      <c r="AL775" s="31"/>
      <c r="AM775" s="31"/>
      <c r="AN775" s="31"/>
      <c r="AO775" s="31"/>
      <c r="AP775" s="31"/>
      <c r="AQ775" s="31"/>
      <c r="AR775" s="31"/>
      <c r="AS775" s="31"/>
      <c r="AT775" s="31"/>
      <c r="AU775" s="31"/>
      <c r="AV775" s="31"/>
      <c r="AW775" s="31"/>
      <c r="AX775" s="31"/>
      <c r="AY775" s="31"/>
      <c r="AZ775" s="31"/>
      <c r="BA775" s="31"/>
      <c r="BB775" s="31"/>
      <c r="BC775" s="31"/>
      <c r="BD775" s="31"/>
      <c r="BE775" s="31"/>
      <c r="BF775" s="31"/>
      <c r="BG775" s="31"/>
      <c r="BH775" s="31"/>
      <c r="BI775" s="31"/>
      <c r="BJ775" s="31"/>
      <c r="BK775" s="31"/>
      <c r="BL775" s="31"/>
      <c r="BM775" s="31"/>
      <c r="BN775" s="31"/>
      <c r="BO775" s="31"/>
      <c r="BP775" s="31"/>
      <c r="BQ775" s="31"/>
      <c r="BR775" s="31"/>
      <c r="BS775" s="31"/>
      <c r="BT775" s="31"/>
      <c r="BU775" s="31"/>
      <c r="BV775" s="31"/>
      <c r="BW775" s="31"/>
      <c r="BX775" s="31"/>
      <c r="BY775" s="31"/>
      <c r="BZ775" s="31"/>
      <c r="CA775" s="31"/>
      <c r="CB775" s="31"/>
      <c r="CC775" s="31"/>
      <c r="CD775" s="31"/>
      <c r="CE775" s="31"/>
      <c r="CF775" s="31"/>
      <c r="CG775" s="31"/>
      <c r="CH775" s="31"/>
      <c r="CI775" s="31"/>
      <c r="CJ775" s="31"/>
      <c r="CK775" s="31"/>
      <c r="CL775" s="31"/>
      <c r="CM775" s="31"/>
      <c r="CN775" s="31"/>
      <c r="CO775" s="31"/>
      <c r="CP775" s="31"/>
      <c r="CQ775" s="31"/>
      <c r="CR775" s="31"/>
      <c r="CS775" s="31"/>
      <c r="CT775" s="31"/>
      <c r="CU775" s="31"/>
      <c r="CV775" s="31"/>
      <c r="CW775" s="31"/>
      <c r="CX775" s="31"/>
      <c r="CY775" s="31"/>
      <c r="CZ775" s="31"/>
      <c r="DA775" s="31"/>
      <c r="DB775" s="31"/>
      <c r="DC775" s="31"/>
      <c r="DD775" s="31"/>
      <c r="DE775" s="31"/>
      <c r="DF775" s="31"/>
      <c r="DG775" s="31"/>
      <c r="DH775" s="31"/>
      <c r="DI775" s="31"/>
      <c r="DJ775" s="31"/>
      <c r="DK775" s="31"/>
      <c r="DL775" s="31"/>
      <c r="DM775" s="31"/>
      <c r="DN775" s="31"/>
      <c r="DO775" s="31"/>
      <c r="DP775" s="31"/>
      <c r="DQ775" s="31"/>
      <c r="DR775" s="31"/>
      <c r="DS775" s="31"/>
      <c r="DT775" s="31"/>
      <c r="DU775" s="31"/>
      <c r="DV775" s="31"/>
      <c r="DW775" s="31"/>
    </row>
    <row r="776" customFormat="false" ht="15.75" hidden="false" customHeight="true" outlineLevel="0" collapsed="false">
      <c r="A776" s="21" t="n">
        <v>775</v>
      </c>
      <c r="B776" s="21" t="str">
        <f aca="false">IFERROR(VLOOKUP($A$1&amp;":"&amp;A776,'Finish order'!C:K,6,FALSE()),"")</f>
        <v/>
      </c>
      <c r="C776" s="21" t="str">
        <f aca="false">IFERROR(VLOOKUP(A$1&amp;":"&amp;A776,'Finish order'!$C:$K,9,FALSE()),"")</f>
        <v/>
      </c>
      <c r="D776" s="21" t="str">
        <f aca="false">IFERROR(VLOOKUP(A$1&amp;":"&amp;A776,'Finish order'!$C:$K,7,FALSE()),"")</f>
        <v/>
      </c>
      <c r="E776" s="29" t="str">
        <f aca="false">IFERROR(VLOOKUP($A$1&amp;":"&amp;A776,'Finish order'!C:K,5,FALSE()),"")</f>
        <v/>
      </c>
      <c r="F776" s="21" t="str">
        <f aca="false">IFERROR(VLOOKUP($A$1&amp;":"&amp;A776,'Finish order'!C:K,4,FALSE()),"")</f>
        <v/>
      </c>
      <c r="G776" s="21" t="str">
        <f aca="false" t="array" ref="G776:G776">IFERROR(SMALL(IF($D$2:$D1685=D776,$A$2:$A$911*1.001),1),"")</f>
        <v/>
      </c>
      <c r="H776" s="21" t="str">
        <f aca="false" t="array" ref="H776:H776">IFERROR(SMALL(IF($D$2:$D1685=D776,$A$2:$A$911*1.0001),2),"")</f>
        <v/>
      </c>
      <c r="I776" s="21" t="str">
        <f aca="false" t="array" ref="I776:I776">IFERROR(SMALL(IF($D$2:$D1685=D776,$A$2:$A$911*1.00001),3),"")</f>
        <v/>
      </c>
      <c r="J776" s="21" t="str">
        <f aca="false" t="array" ref="J776:J776">IFERROR(SMALL(IF($D$2:$D1685=D776,$A$2:$A$911*1.000001),4),"")</f>
        <v/>
      </c>
      <c r="K776" s="30" t="str">
        <f aca="false">IF(A776&lt;&gt;"", IF(COUNT(G776:J776)=4, SUM(G776:J776), "No"), "")</f>
        <v>No</v>
      </c>
      <c r="L776" s="30" t="str">
        <f aca="false">IF(A776&lt;&gt;"", IF(COUNT(G776:I776)=3, SUM(G776:I776), "No"), "")</f>
        <v>No</v>
      </c>
      <c r="M776" s="30" t="str">
        <f aca="false">IF(A776&lt;&gt;"", IF(COUNT(G776:H776)=2, SUM(G776:H776), "No"), "")</f>
        <v>No</v>
      </c>
      <c r="N776" s="30" t="str">
        <f aca="false">'Results 10 year vets'!$D776&amp;":"&amp;Table1[[#Headers],[Male]]</f>
        <v>:Male</v>
      </c>
      <c r="O776" s="31"/>
      <c r="P776" s="31"/>
      <c r="Q776" s="31"/>
      <c r="R776" s="31"/>
      <c r="S776" s="31"/>
      <c r="T776" s="31"/>
      <c r="U776" s="31"/>
      <c r="Z776" s="33"/>
      <c r="AA776" s="33"/>
      <c r="AB776" s="33"/>
      <c r="AC776" s="33"/>
      <c r="AD776" s="31"/>
      <c r="AE776" s="31"/>
      <c r="AF776" s="31"/>
      <c r="AG776" s="31"/>
      <c r="AH776" s="31"/>
      <c r="AI776" s="31"/>
      <c r="AJ776" s="31"/>
      <c r="AK776" s="31"/>
      <c r="AL776" s="31"/>
      <c r="AM776" s="31"/>
      <c r="AN776" s="31"/>
      <c r="AO776" s="31"/>
      <c r="AP776" s="31"/>
      <c r="AQ776" s="31"/>
      <c r="AR776" s="31"/>
      <c r="AS776" s="31"/>
      <c r="AT776" s="31"/>
      <c r="AU776" s="31"/>
      <c r="AV776" s="31"/>
      <c r="AW776" s="31"/>
      <c r="AX776" s="31"/>
      <c r="AY776" s="31"/>
      <c r="AZ776" s="31"/>
      <c r="BA776" s="31"/>
      <c r="BB776" s="31"/>
      <c r="BC776" s="31"/>
      <c r="BD776" s="31"/>
      <c r="BE776" s="31"/>
      <c r="BF776" s="31"/>
      <c r="BG776" s="31"/>
      <c r="BH776" s="31"/>
      <c r="BI776" s="31"/>
      <c r="BJ776" s="31"/>
      <c r="BK776" s="31"/>
      <c r="BL776" s="31"/>
      <c r="BM776" s="31"/>
      <c r="BN776" s="31"/>
      <c r="BO776" s="31"/>
      <c r="BP776" s="31"/>
      <c r="BQ776" s="31"/>
      <c r="BR776" s="31"/>
      <c r="BS776" s="31"/>
      <c r="BT776" s="31"/>
      <c r="BU776" s="31"/>
      <c r="BV776" s="31"/>
      <c r="BW776" s="31"/>
      <c r="BX776" s="31"/>
      <c r="BY776" s="31"/>
      <c r="BZ776" s="31"/>
      <c r="CA776" s="31"/>
      <c r="CB776" s="31"/>
      <c r="CC776" s="31"/>
      <c r="CD776" s="31"/>
      <c r="CE776" s="31"/>
      <c r="CF776" s="31"/>
      <c r="CG776" s="31"/>
      <c r="CH776" s="31"/>
      <c r="CI776" s="31"/>
      <c r="CJ776" s="31"/>
      <c r="CK776" s="31"/>
      <c r="CL776" s="31"/>
      <c r="CM776" s="31"/>
      <c r="CN776" s="31"/>
      <c r="CO776" s="31"/>
      <c r="CP776" s="31"/>
      <c r="CQ776" s="31"/>
      <c r="CR776" s="31"/>
      <c r="CS776" s="31"/>
      <c r="CT776" s="31"/>
      <c r="CU776" s="31"/>
      <c r="CV776" s="31"/>
      <c r="CW776" s="31"/>
      <c r="CX776" s="31"/>
      <c r="CY776" s="31"/>
      <c r="CZ776" s="31"/>
      <c r="DA776" s="31"/>
      <c r="DB776" s="31"/>
      <c r="DC776" s="31"/>
      <c r="DD776" s="31"/>
      <c r="DE776" s="31"/>
      <c r="DF776" s="31"/>
      <c r="DG776" s="31"/>
      <c r="DH776" s="31"/>
      <c r="DI776" s="31"/>
      <c r="DJ776" s="31"/>
      <c r="DK776" s="31"/>
      <c r="DL776" s="31"/>
      <c r="DM776" s="31"/>
      <c r="DN776" s="31"/>
      <c r="DO776" s="31"/>
      <c r="DP776" s="31"/>
      <c r="DQ776" s="31"/>
      <c r="DR776" s="31"/>
      <c r="DS776" s="31"/>
      <c r="DT776" s="31"/>
      <c r="DU776" s="31"/>
      <c r="DV776" s="31"/>
      <c r="DW776" s="31"/>
    </row>
    <row r="777" customFormat="false" ht="15.75" hidden="false" customHeight="true" outlineLevel="0" collapsed="false">
      <c r="A777" s="21" t="n">
        <v>776</v>
      </c>
      <c r="B777" s="21" t="str">
        <f aca="false">IFERROR(VLOOKUP($A$1&amp;":"&amp;A777,'Finish order'!C:K,6,FALSE()),"")</f>
        <v/>
      </c>
      <c r="C777" s="21" t="str">
        <f aca="false">IFERROR(VLOOKUP(A$1&amp;":"&amp;A777,'Finish order'!$C:$K,9,FALSE()),"")</f>
        <v/>
      </c>
      <c r="D777" s="21" t="str">
        <f aca="false">IFERROR(VLOOKUP(A$1&amp;":"&amp;A777,'Finish order'!$C:$K,7,FALSE()),"")</f>
        <v/>
      </c>
      <c r="E777" s="29" t="str">
        <f aca="false">IFERROR(VLOOKUP($A$1&amp;":"&amp;A777,'Finish order'!C:K,5,FALSE()),"")</f>
        <v/>
      </c>
      <c r="F777" s="21" t="str">
        <f aca="false">IFERROR(VLOOKUP($A$1&amp;":"&amp;A777,'Finish order'!C:K,4,FALSE()),"")</f>
        <v/>
      </c>
      <c r="G777" s="21" t="str">
        <f aca="false" t="array" ref="G777:G777">IFERROR(SMALL(IF($D$2:$D1686=D777,$A$2:$A$911*1.001),1),"")</f>
        <v/>
      </c>
      <c r="H777" s="21" t="str">
        <f aca="false" t="array" ref="H777:H777">IFERROR(SMALL(IF($D$2:$D1686=D777,$A$2:$A$911*1.0001),2),"")</f>
        <v/>
      </c>
      <c r="I777" s="21" t="str">
        <f aca="false" t="array" ref="I777:I777">IFERROR(SMALL(IF($D$2:$D1686=D777,$A$2:$A$911*1.00001),3),"")</f>
        <v/>
      </c>
      <c r="J777" s="21" t="str">
        <f aca="false" t="array" ref="J777:J777">IFERROR(SMALL(IF($D$2:$D1686=D777,$A$2:$A$911*1.000001),4),"")</f>
        <v/>
      </c>
      <c r="K777" s="30" t="str">
        <f aca="false">IF(A777&lt;&gt;"", IF(COUNT(G777:J777)=4, SUM(G777:J777), "No"), "")</f>
        <v>No</v>
      </c>
      <c r="L777" s="30" t="str">
        <f aca="false">IF(A777&lt;&gt;"", IF(COUNT(G777:I777)=3, SUM(G777:I777), "No"), "")</f>
        <v>No</v>
      </c>
      <c r="M777" s="30" t="str">
        <f aca="false">IF(A777&lt;&gt;"", IF(COUNT(G777:H777)=2, SUM(G777:H777), "No"), "")</f>
        <v>No</v>
      </c>
      <c r="N777" s="30" t="str">
        <f aca="false">'Results 10 year vets'!$D777&amp;":"&amp;Table1[[#Headers],[Male]]</f>
        <v>:Male</v>
      </c>
      <c r="O777" s="31"/>
      <c r="P777" s="31"/>
      <c r="Q777" s="31"/>
      <c r="R777" s="31"/>
      <c r="S777" s="31"/>
      <c r="T777" s="31"/>
      <c r="U777" s="31"/>
      <c r="Z777" s="33"/>
      <c r="AA777" s="33"/>
      <c r="AB777" s="33"/>
      <c r="AC777" s="33"/>
      <c r="AD777" s="31"/>
      <c r="AE777" s="31"/>
      <c r="AF777" s="31"/>
      <c r="AG777" s="31"/>
      <c r="AH777" s="31"/>
      <c r="AI777" s="31"/>
      <c r="AJ777" s="31"/>
      <c r="AK777" s="31"/>
      <c r="AL777" s="31"/>
      <c r="AM777" s="31"/>
      <c r="AN777" s="31"/>
      <c r="AO777" s="31"/>
      <c r="AP777" s="31"/>
      <c r="AQ777" s="31"/>
      <c r="AR777" s="31"/>
      <c r="AS777" s="31"/>
      <c r="AT777" s="31"/>
      <c r="AU777" s="31"/>
      <c r="AV777" s="31"/>
      <c r="AW777" s="31"/>
      <c r="AX777" s="31"/>
      <c r="AY777" s="31"/>
      <c r="AZ777" s="31"/>
      <c r="BA777" s="31"/>
      <c r="BB777" s="31"/>
      <c r="BC777" s="31"/>
      <c r="BD777" s="31"/>
      <c r="BE777" s="31"/>
      <c r="BF777" s="31"/>
      <c r="BG777" s="31"/>
      <c r="BH777" s="31"/>
      <c r="BI777" s="31"/>
      <c r="BJ777" s="31"/>
      <c r="BK777" s="31"/>
      <c r="BL777" s="31"/>
      <c r="BM777" s="31"/>
      <c r="BN777" s="31"/>
      <c r="BO777" s="31"/>
      <c r="BP777" s="31"/>
      <c r="BQ777" s="31"/>
      <c r="BR777" s="31"/>
      <c r="BS777" s="31"/>
      <c r="BT777" s="31"/>
      <c r="BU777" s="31"/>
      <c r="BV777" s="31"/>
      <c r="BW777" s="31"/>
      <c r="BX777" s="31"/>
      <c r="BY777" s="31"/>
      <c r="BZ777" s="31"/>
      <c r="CA777" s="31"/>
      <c r="CB777" s="31"/>
      <c r="CC777" s="31"/>
      <c r="CD777" s="31"/>
      <c r="CE777" s="31"/>
      <c r="CF777" s="31"/>
      <c r="CG777" s="31"/>
      <c r="CH777" s="31"/>
      <c r="CI777" s="31"/>
      <c r="CJ777" s="31"/>
      <c r="CK777" s="31"/>
      <c r="CL777" s="31"/>
      <c r="CM777" s="31"/>
      <c r="CN777" s="31"/>
      <c r="CO777" s="31"/>
      <c r="CP777" s="31"/>
      <c r="CQ777" s="31"/>
      <c r="CR777" s="31"/>
      <c r="CS777" s="31"/>
      <c r="CT777" s="31"/>
      <c r="CU777" s="31"/>
      <c r="CV777" s="31"/>
      <c r="CW777" s="31"/>
      <c r="CX777" s="31"/>
      <c r="CY777" s="31"/>
      <c r="CZ777" s="31"/>
      <c r="DA777" s="31"/>
      <c r="DB777" s="31"/>
      <c r="DC777" s="31"/>
      <c r="DD777" s="31"/>
      <c r="DE777" s="31"/>
      <c r="DF777" s="31"/>
      <c r="DG777" s="31"/>
      <c r="DH777" s="31"/>
      <c r="DI777" s="31"/>
      <c r="DJ777" s="31"/>
      <c r="DK777" s="31"/>
      <c r="DL777" s="31"/>
      <c r="DM777" s="31"/>
      <c r="DN777" s="31"/>
      <c r="DO777" s="31"/>
      <c r="DP777" s="31"/>
      <c r="DQ777" s="31"/>
      <c r="DR777" s="31"/>
      <c r="DS777" s="31"/>
      <c r="DT777" s="31"/>
      <c r="DU777" s="31"/>
      <c r="DV777" s="31"/>
      <c r="DW777" s="31"/>
    </row>
    <row r="778" customFormat="false" ht="15.75" hidden="false" customHeight="true" outlineLevel="0" collapsed="false">
      <c r="A778" s="21" t="n">
        <v>777</v>
      </c>
      <c r="B778" s="21" t="str">
        <f aca="false">IFERROR(VLOOKUP($A$1&amp;":"&amp;A778,'Finish order'!C:K,6,FALSE()),"")</f>
        <v/>
      </c>
      <c r="C778" s="21" t="str">
        <f aca="false">IFERROR(VLOOKUP(A$1&amp;":"&amp;A778,'Finish order'!$C:$K,9,FALSE()),"")</f>
        <v/>
      </c>
      <c r="D778" s="21" t="str">
        <f aca="false">IFERROR(VLOOKUP(A$1&amp;":"&amp;A778,'Finish order'!$C:$K,7,FALSE()),"")</f>
        <v/>
      </c>
      <c r="E778" s="29" t="str">
        <f aca="false">IFERROR(VLOOKUP($A$1&amp;":"&amp;A778,'Finish order'!C:K,5,FALSE()),"")</f>
        <v/>
      </c>
      <c r="F778" s="21" t="str">
        <f aca="false">IFERROR(VLOOKUP($A$1&amp;":"&amp;A778,'Finish order'!C:K,4,FALSE()),"")</f>
        <v/>
      </c>
      <c r="G778" s="21" t="str">
        <f aca="false" t="array" ref="G778:G778">IFERROR(SMALL(IF($D$2:$D1687=D778,$A$2:$A$911*1.001),1),"")</f>
        <v/>
      </c>
      <c r="H778" s="21" t="str">
        <f aca="false" t="array" ref="H778:H778">IFERROR(SMALL(IF($D$2:$D1687=D778,$A$2:$A$911*1.0001),2),"")</f>
        <v/>
      </c>
      <c r="I778" s="21" t="str">
        <f aca="false" t="array" ref="I778:I778">IFERROR(SMALL(IF($D$2:$D1687=D778,$A$2:$A$911*1.00001),3),"")</f>
        <v/>
      </c>
      <c r="J778" s="21" t="str">
        <f aca="false" t="array" ref="J778:J778">IFERROR(SMALL(IF($D$2:$D1687=D778,$A$2:$A$911*1.000001),4),"")</f>
        <v/>
      </c>
      <c r="K778" s="30" t="str">
        <f aca="false">IF(A778&lt;&gt;"", IF(COUNT(G778:J778)=4, SUM(G778:J778), "No"), "")</f>
        <v>No</v>
      </c>
      <c r="L778" s="30" t="str">
        <f aca="false">IF(A778&lt;&gt;"", IF(COUNT(G778:I778)=3, SUM(G778:I778), "No"), "")</f>
        <v>No</v>
      </c>
      <c r="M778" s="30" t="str">
        <f aca="false">IF(A778&lt;&gt;"", IF(COUNT(G778:H778)=2, SUM(G778:H778), "No"), "")</f>
        <v>No</v>
      </c>
      <c r="N778" s="30" t="str">
        <f aca="false">'Results 10 year vets'!$D778&amp;":"&amp;Table1[[#Headers],[Male]]</f>
        <v>:Male</v>
      </c>
      <c r="O778" s="31"/>
      <c r="P778" s="31"/>
      <c r="Q778" s="31"/>
      <c r="R778" s="31"/>
      <c r="S778" s="31"/>
      <c r="T778" s="31"/>
      <c r="U778" s="31"/>
      <c r="Z778" s="33"/>
      <c r="AA778" s="33"/>
      <c r="AB778" s="33"/>
      <c r="AC778" s="33"/>
      <c r="AD778" s="31"/>
      <c r="AE778" s="31"/>
      <c r="AF778" s="31"/>
      <c r="AG778" s="31"/>
      <c r="AH778" s="31"/>
      <c r="AI778" s="31"/>
      <c r="AJ778" s="31"/>
      <c r="AK778" s="31"/>
      <c r="AL778" s="31"/>
      <c r="AM778" s="31"/>
      <c r="AN778" s="31"/>
      <c r="AO778" s="31"/>
      <c r="AP778" s="31"/>
      <c r="AQ778" s="31"/>
      <c r="AR778" s="31"/>
      <c r="AS778" s="31"/>
      <c r="AT778" s="31"/>
      <c r="AU778" s="31"/>
      <c r="AV778" s="31"/>
      <c r="AW778" s="31"/>
      <c r="AX778" s="31"/>
      <c r="AY778" s="31"/>
      <c r="AZ778" s="31"/>
      <c r="BA778" s="31"/>
      <c r="BB778" s="31"/>
      <c r="BC778" s="31"/>
      <c r="BD778" s="31"/>
      <c r="BE778" s="31"/>
      <c r="BF778" s="31"/>
      <c r="BG778" s="31"/>
      <c r="BH778" s="31"/>
      <c r="BI778" s="31"/>
      <c r="BJ778" s="31"/>
      <c r="BK778" s="31"/>
      <c r="BL778" s="31"/>
      <c r="BM778" s="31"/>
      <c r="BN778" s="31"/>
      <c r="BO778" s="31"/>
      <c r="BP778" s="31"/>
      <c r="BQ778" s="31"/>
      <c r="BR778" s="31"/>
      <c r="BS778" s="31"/>
      <c r="BT778" s="31"/>
      <c r="BU778" s="31"/>
      <c r="BV778" s="31"/>
      <c r="BW778" s="31"/>
      <c r="BX778" s="31"/>
      <c r="BY778" s="31"/>
      <c r="BZ778" s="31"/>
      <c r="CA778" s="31"/>
      <c r="CB778" s="31"/>
      <c r="CC778" s="31"/>
      <c r="CD778" s="31"/>
      <c r="CE778" s="31"/>
      <c r="CF778" s="31"/>
      <c r="CG778" s="31"/>
      <c r="CH778" s="31"/>
      <c r="CI778" s="31"/>
      <c r="CJ778" s="31"/>
      <c r="CK778" s="31"/>
      <c r="CL778" s="31"/>
      <c r="CM778" s="31"/>
      <c r="CN778" s="31"/>
      <c r="CO778" s="31"/>
      <c r="CP778" s="31"/>
      <c r="CQ778" s="31"/>
      <c r="CR778" s="31"/>
      <c r="CS778" s="31"/>
      <c r="CT778" s="31"/>
      <c r="CU778" s="31"/>
      <c r="CV778" s="31"/>
      <c r="CW778" s="31"/>
      <c r="CX778" s="31"/>
      <c r="CY778" s="31"/>
      <c r="CZ778" s="31"/>
      <c r="DA778" s="31"/>
      <c r="DB778" s="31"/>
      <c r="DC778" s="31"/>
      <c r="DD778" s="31"/>
      <c r="DE778" s="31"/>
      <c r="DF778" s="31"/>
      <c r="DG778" s="31"/>
      <c r="DH778" s="31"/>
      <c r="DI778" s="31"/>
      <c r="DJ778" s="31"/>
      <c r="DK778" s="31"/>
      <c r="DL778" s="31"/>
      <c r="DM778" s="31"/>
      <c r="DN778" s="31"/>
      <c r="DO778" s="31"/>
      <c r="DP778" s="31"/>
      <c r="DQ778" s="31"/>
      <c r="DR778" s="31"/>
      <c r="DS778" s="31"/>
      <c r="DT778" s="31"/>
      <c r="DU778" s="31"/>
      <c r="DV778" s="31"/>
      <c r="DW778" s="31"/>
    </row>
    <row r="779" customFormat="false" ht="15.75" hidden="false" customHeight="true" outlineLevel="0" collapsed="false">
      <c r="A779" s="21" t="n">
        <v>778</v>
      </c>
      <c r="B779" s="21" t="str">
        <f aca="false">IFERROR(VLOOKUP($A$1&amp;":"&amp;A779,'Finish order'!C:K,6,FALSE()),"")</f>
        <v/>
      </c>
      <c r="C779" s="21" t="str">
        <f aca="false">IFERROR(VLOOKUP(A$1&amp;":"&amp;A779,'Finish order'!$C:$K,9,FALSE()),"")</f>
        <v/>
      </c>
      <c r="D779" s="21" t="str">
        <f aca="false">IFERROR(VLOOKUP(A$1&amp;":"&amp;A779,'Finish order'!$C:$K,7,FALSE()),"")</f>
        <v/>
      </c>
      <c r="E779" s="29" t="str">
        <f aca="false">IFERROR(VLOOKUP($A$1&amp;":"&amp;A779,'Finish order'!C:K,5,FALSE()),"")</f>
        <v/>
      </c>
      <c r="F779" s="21" t="str">
        <f aca="false">IFERROR(VLOOKUP($A$1&amp;":"&amp;A779,'Finish order'!C:K,4,FALSE()),"")</f>
        <v/>
      </c>
      <c r="G779" s="21" t="str">
        <f aca="false" t="array" ref="G779:G779">IFERROR(SMALL(IF($D$2:$D1688=D779,$A$2:$A$911*1.001),1),"")</f>
        <v/>
      </c>
      <c r="H779" s="21" t="str">
        <f aca="false" t="array" ref="H779:H779">IFERROR(SMALL(IF($D$2:$D1688=D779,$A$2:$A$911*1.0001),2),"")</f>
        <v/>
      </c>
      <c r="I779" s="21" t="str">
        <f aca="false" t="array" ref="I779:I779">IFERROR(SMALL(IF($D$2:$D1688=D779,$A$2:$A$911*1.00001),3),"")</f>
        <v/>
      </c>
      <c r="J779" s="21" t="str">
        <f aca="false" t="array" ref="J779:J779">IFERROR(SMALL(IF($D$2:$D1688=D779,$A$2:$A$911*1.000001),4),"")</f>
        <v/>
      </c>
      <c r="K779" s="30" t="str">
        <f aca="false">IF(A779&lt;&gt;"", IF(COUNT(G779:J779)=4, SUM(G779:J779), "No"), "")</f>
        <v>No</v>
      </c>
      <c r="L779" s="30" t="str">
        <f aca="false">IF(A779&lt;&gt;"", IF(COUNT(G779:I779)=3, SUM(G779:I779), "No"), "")</f>
        <v>No</v>
      </c>
      <c r="M779" s="30" t="str">
        <f aca="false">IF(A779&lt;&gt;"", IF(COUNT(G779:H779)=2, SUM(G779:H779), "No"), "")</f>
        <v>No</v>
      </c>
      <c r="N779" s="30" t="str">
        <f aca="false">'Results 10 year vets'!$D779&amp;":"&amp;Table1[[#Headers],[Male]]</f>
        <v>:Male</v>
      </c>
      <c r="O779" s="31"/>
      <c r="P779" s="31"/>
      <c r="Q779" s="31"/>
      <c r="R779" s="31"/>
      <c r="S779" s="31"/>
      <c r="T779" s="31"/>
      <c r="U779" s="31"/>
      <c r="Z779" s="33"/>
      <c r="AA779" s="33"/>
      <c r="AB779" s="33"/>
      <c r="AC779" s="33"/>
      <c r="AD779" s="31"/>
      <c r="AE779" s="31"/>
      <c r="AF779" s="31"/>
      <c r="AG779" s="31"/>
      <c r="AH779" s="31"/>
      <c r="AI779" s="31"/>
      <c r="AJ779" s="31"/>
      <c r="AK779" s="31"/>
      <c r="AL779" s="31"/>
      <c r="AM779" s="31"/>
      <c r="AN779" s="31"/>
      <c r="AO779" s="31"/>
      <c r="AP779" s="31"/>
      <c r="AQ779" s="31"/>
      <c r="AR779" s="31"/>
      <c r="AS779" s="31"/>
      <c r="AT779" s="31"/>
      <c r="AU779" s="31"/>
      <c r="AV779" s="31"/>
      <c r="AW779" s="31"/>
      <c r="AX779" s="31"/>
      <c r="AY779" s="31"/>
      <c r="AZ779" s="31"/>
      <c r="BA779" s="31"/>
      <c r="BB779" s="31"/>
      <c r="BC779" s="31"/>
      <c r="BD779" s="31"/>
      <c r="BE779" s="31"/>
      <c r="BF779" s="31"/>
      <c r="BG779" s="31"/>
      <c r="BH779" s="31"/>
      <c r="BI779" s="31"/>
      <c r="BJ779" s="31"/>
      <c r="BK779" s="31"/>
      <c r="BL779" s="31"/>
      <c r="BM779" s="31"/>
      <c r="BN779" s="31"/>
      <c r="BO779" s="31"/>
      <c r="BP779" s="31"/>
      <c r="BQ779" s="31"/>
      <c r="BR779" s="31"/>
      <c r="BS779" s="31"/>
      <c r="BT779" s="31"/>
      <c r="BU779" s="31"/>
      <c r="BV779" s="31"/>
      <c r="BW779" s="31"/>
      <c r="BX779" s="31"/>
      <c r="BY779" s="31"/>
      <c r="BZ779" s="31"/>
      <c r="CA779" s="31"/>
      <c r="CB779" s="31"/>
      <c r="CC779" s="31"/>
      <c r="CD779" s="31"/>
      <c r="CE779" s="31"/>
      <c r="CF779" s="31"/>
      <c r="CG779" s="31"/>
      <c r="CH779" s="31"/>
      <c r="CI779" s="31"/>
      <c r="CJ779" s="31"/>
      <c r="CK779" s="31"/>
      <c r="CL779" s="31"/>
      <c r="CM779" s="31"/>
      <c r="CN779" s="31"/>
      <c r="CO779" s="31"/>
      <c r="CP779" s="31"/>
      <c r="CQ779" s="31"/>
      <c r="CR779" s="31"/>
      <c r="CS779" s="31"/>
      <c r="CT779" s="31"/>
      <c r="CU779" s="31"/>
      <c r="CV779" s="31"/>
      <c r="CW779" s="31"/>
      <c r="CX779" s="31"/>
      <c r="CY779" s="31"/>
      <c r="CZ779" s="31"/>
      <c r="DA779" s="31"/>
      <c r="DB779" s="31"/>
      <c r="DC779" s="31"/>
      <c r="DD779" s="31"/>
      <c r="DE779" s="31"/>
      <c r="DF779" s="31"/>
      <c r="DG779" s="31"/>
      <c r="DH779" s="31"/>
      <c r="DI779" s="31"/>
      <c r="DJ779" s="31"/>
      <c r="DK779" s="31"/>
      <c r="DL779" s="31"/>
      <c r="DM779" s="31"/>
      <c r="DN779" s="31"/>
      <c r="DO779" s="31"/>
      <c r="DP779" s="31"/>
      <c r="DQ779" s="31"/>
      <c r="DR779" s="31"/>
      <c r="DS779" s="31"/>
      <c r="DT779" s="31"/>
      <c r="DU779" s="31"/>
      <c r="DV779" s="31"/>
      <c r="DW779" s="31"/>
    </row>
    <row r="780" customFormat="false" ht="15.75" hidden="false" customHeight="true" outlineLevel="0" collapsed="false">
      <c r="A780" s="21" t="n">
        <v>779</v>
      </c>
      <c r="B780" s="21" t="str">
        <f aca="false">IFERROR(VLOOKUP($A$1&amp;":"&amp;A780,'Finish order'!C:K,6,FALSE()),"")</f>
        <v/>
      </c>
      <c r="C780" s="21" t="str">
        <f aca="false">IFERROR(VLOOKUP(A$1&amp;":"&amp;A780,'Finish order'!$C:$K,9,FALSE()),"")</f>
        <v/>
      </c>
      <c r="D780" s="21" t="str">
        <f aca="false">IFERROR(VLOOKUP(A$1&amp;":"&amp;A780,'Finish order'!$C:$K,7,FALSE()),"")</f>
        <v/>
      </c>
      <c r="E780" s="29" t="str">
        <f aca="false">IFERROR(VLOOKUP($A$1&amp;":"&amp;A780,'Finish order'!C:K,5,FALSE()),"")</f>
        <v/>
      </c>
      <c r="F780" s="21" t="str">
        <f aca="false">IFERROR(VLOOKUP($A$1&amp;":"&amp;A780,'Finish order'!C:K,4,FALSE()),"")</f>
        <v/>
      </c>
      <c r="G780" s="21" t="str">
        <f aca="false" t="array" ref="G780:G780">IFERROR(SMALL(IF($D$2:$D1689=D780,$A$2:$A$911*1.001),1),"")</f>
        <v/>
      </c>
      <c r="H780" s="21" t="str">
        <f aca="false" t="array" ref="H780:H780">IFERROR(SMALL(IF($D$2:$D1689=D780,$A$2:$A$911*1.0001),2),"")</f>
        <v/>
      </c>
      <c r="I780" s="21" t="str">
        <f aca="false" t="array" ref="I780:I780">IFERROR(SMALL(IF($D$2:$D1689=D780,$A$2:$A$911*1.00001),3),"")</f>
        <v/>
      </c>
      <c r="J780" s="21" t="str">
        <f aca="false" t="array" ref="J780:J780">IFERROR(SMALL(IF($D$2:$D1689=D780,$A$2:$A$911*1.000001),4),"")</f>
        <v/>
      </c>
      <c r="K780" s="30" t="str">
        <f aca="false">IF(A780&lt;&gt;"", IF(COUNT(G780:J780)=4, SUM(G780:J780), "No"), "")</f>
        <v>No</v>
      </c>
      <c r="L780" s="30" t="str">
        <f aca="false">IF(A780&lt;&gt;"", IF(COUNT(G780:I780)=3, SUM(G780:I780), "No"), "")</f>
        <v>No</v>
      </c>
      <c r="M780" s="30" t="str">
        <f aca="false">IF(A780&lt;&gt;"", IF(COUNT(G780:H780)=2, SUM(G780:H780), "No"), "")</f>
        <v>No</v>
      </c>
      <c r="N780" s="30" t="str">
        <f aca="false">'Results 10 year vets'!$D780&amp;":"&amp;Table1[[#Headers],[Male]]</f>
        <v>:Male</v>
      </c>
      <c r="O780" s="31"/>
      <c r="P780" s="31"/>
      <c r="Q780" s="31"/>
      <c r="R780" s="31"/>
      <c r="S780" s="31"/>
      <c r="T780" s="31"/>
      <c r="U780" s="31"/>
      <c r="Z780" s="33"/>
      <c r="AA780" s="33"/>
      <c r="AB780" s="33"/>
      <c r="AC780" s="33"/>
      <c r="AD780" s="31"/>
      <c r="AE780" s="31"/>
      <c r="AF780" s="31"/>
      <c r="AG780" s="31"/>
      <c r="AH780" s="31"/>
      <c r="AI780" s="31"/>
      <c r="AJ780" s="31"/>
      <c r="AK780" s="31"/>
      <c r="AL780" s="31"/>
      <c r="AM780" s="31"/>
      <c r="AN780" s="31"/>
      <c r="AO780" s="31"/>
      <c r="AP780" s="31"/>
      <c r="AQ780" s="31"/>
      <c r="AR780" s="31"/>
      <c r="AS780" s="31"/>
      <c r="AT780" s="31"/>
      <c r="AU780" s="31"/>
      <c r="AV780" s="31"/>
      <c r="AW780" s="31"/>
      <c r="AX780" s="31"/>
      <c r="AY780" s="31"/>
      <c r="AZ780" s="31"/>
      <c r="BA780" s="31"/>
      <c r="BB780" s="31"/>
      <c r="BC780" s="31"/>
      <c r="BD780" s="31"/>
      <c r="BE780" s="31"/>
      <c r="BF780" s="31"/>
      <c r="BG780" s="31"/>
      <c r="BH780" s="31"/>
      <c r="BI780" s="31"/>
      <c r="BJ780" s="31"/>
      <c r="BK780" s="31"/>
      <c r="BL780" s="31"/>
      <c r="BM780" s="31"/>
      <c r="BN780" s="31"/>
      <c r="BO780" s="31"/>
      <c r="BP780" s="31"/>
      <c r="BQ780" s="31"/>
      <c r="BR780" s="31"/>
      <c r="BS780" s="31"/>
      <c r="BT780" s="31"/>
      <c r="BU780" s="31"/>
      <c r="BV780" s="31"/>
      <c r="BW780" s="31"/>
      <c r="BX780" s="31"/>
      <c r="BY780" s="31"/>
      <c r="BZ780" s="31"/>
      <c r="CA780" s="31"/>
      <c r="CB780" s="31"/>
      <c r="CC780" s="31"/>
      <c r="CD780" s="31"/>
      <c r="CE780" s="31"/>
      <c r="CF780" s="31"/>
      <c r="CG780" s="31"/>
      <c r="CH780" s="31"/>
      <c r="CI780" s="31"/>
      <c r="CJ780" s="31"/>
      <c r="CK780" s="31"/>
      <c r="CL780" s="31"/>
      <c r="CM780" s="31"/>
      <c r="CN780" s="31"/>
      <c r="CO780" s="31"/>
      <c r="CP780" s="31"/>
      <c r="CQ780" s="31"/>
      <c r="CR780" s="31"/>
      <c r="CS780" s="31"/>
      <c r="CT780" s="31"/>
      <c r="CU780" s="31"/>
      <c r="CV780" s="31"/>
      <c r="CW780" s="31"/>
      <c r="CX780" s="31"/>
      <c r="CY780" s="31"/>
      <c r="CZ780" s="31"/>
      <c r="DA780" s="31"/>
      <c r="DB780" s="31"/>
      <c r="DC780" s="31"/>
      <c r="DD780" s="31"/>
      <c r="DE780" s="31"/>
      <c r="DF780" s="31"/>
      <c r="DG780" s="31"/>
      <c r="DH780" s="31"/>
      <c r="DI780" s="31"/>
      <c r="DJ780" s="31"/>
      <c r="DK780" s="31"/>
      <c r="DL780" s="31"/>
      <c r="DM780" s="31"/>
      <c r="DN780" s="31"/>
      <c r="DO780" s="31"/>
      <c r="DP780" s="31"/>
      <c r="DQ780" s="31"/>
      <c r="DR780" s="31"/>
      <c r="DS780" s="31"/>
      <c r="DT780" s="31"/>
      <c r="DU780" s="31"/>
      <c r="DV780" s="31"/>
      <c r="DW780" s="31"/>
    </row>
    <row r="781" customFormat="false" ht="15.75" hidden="false" customHeight="true" outlineLevel="0" collapsed="false">
      <c r="A781" s="21" t="n">
        <v>780</v>
      </c>
      <c r="B781" s="21" t="str">
        <f aca="false">IFERROR(VLOOKUP($A$1&amp;":"&amp;A781,'Finish order'!C:K,6,FALSE()),"")</f>
        <v/>
      </c>
      <c r="C781" s="21" t="str">
        <f aca="false">IFERROR(VLOOKUP(A$1&amp;":"&amp;A781,'Finish order'!$C:$K,9,FALSE()),"")</f>
        <v/>
      </c>
      <c r="D781" s="21" t="str">
        <f aca="false">IFERROR(VLOOKUP(A$1&amp;":"&amp;A781,'Finish order'!$C:$K,7,FALSE()),"")</f>
        <v/>
      </c>
      <c r="E781" s="29" t="str">
        <f aca="false">IFERROR(VLOOKUP($A$1&amp;":"&amp;A781,'Finish order'!C:K,5,FALSE()),"")</f>
        <v/>
      </c>
      <c r="F781" s="21" t="str">
        <f aca="false">IFERROR(VLOOKUP($A$1&amp;":"&amp;A781,'Finish order'!C:K,4,FALSE()),"")</f>
        <v/>
      </c>
      <c r="G781" s="21" t="str">
        <f aca="false" t="array" ref="G781:G781">IFERROR(SMALL(IF($D$2:$D1690=D781,$A$2:$A$911*1.001),1),"")</f>
        <v/>
      </c>
      <c r="H781" s="21" t="str">
        <f aca="false" t="array" ref="H781:H781">IFERROR(SMALL(IF($D$2:$D1690=D781,$A$2:$A$911*1.0001),2),"")</f>
        <v/>
      </c>
      <c r="I781" s="21" t="str">
        <f aca="false" t="array" ref="I781:I781">IFERROR(SMALL(IF($D$2:$D1690=D781,$A$2:$A$911*1.00001),3),"")</f>
        <v/>
      </c>
      <c r="J781" s="21" t="str">
        <f aca="false" t="array" ref="J781:J781">IFERROR(SMALL(IF($D$2:$D1690=D781,$A$2:$A$911*1.000001),4),"")</f>
        <v/>
      </c>
      <c r="K781" s="30" t="str">
        <f aca="false">IF(A781&lt;&gt;"", IF(COUNT(G781:J781)=4, SUM(G781:J781), "No"), "")</f>
        <v>No</v>
      </c>
      <c r="L781" s="30" t="str">
        <f aca="false">IF(A781&lt;&gt;"", IF(COUNT(G781:I781)=3, SUM(G781:I781), "No"), "")</f>
        <v>No</v>
      </c>
      <c r="M781" s="30" t="str">
        <f aca="false">IF(A781&lt;&gt;"", IF(COUNT(G781:H781)=2, SUM(G781:H781), "No"), "")</f>
        <v>No</v>
      </c>
      <c r="N781" s="30" t="str">
        <f aca="false">'Results 10 year vets'!$D781&amp;":"&amp;Table1[[#Headers],[Male]]</f>
        <v>:Male</v>
      </c>
      <c r="O781" s="31"/>
      <c r="P781" s="31"/>
      <c r="Q781" s="31"/>
      <c r="R781" s="31"/>
      <c r="S781" s="31"/>
      <c r="T781" s="31"/>
      <c r="U781" s="31"/>
      <c r="Z781" s="33"/>
      <c r="AA781" s="33"/>
      <c r="AB781" s="33"/>
      <c r="AC781" s="33"/>
      <c r="AD781" s="31"/>
      <c r="AE781" s="31"/>
      <c r="AF781" s="31"/>
      <c r="AG781" s="31"/>
      <c r="AH781" s="31"/>
      <c r="AI781" s="31"/>
      <c r="AJ781" s="31"/>
      <c r="AK781" s="31"/>
      <c r="AL781" s="31"/>
      <c r="AM781" s="31"/>
      <c r="AN781" s="31"/>
      <c r="AO781" s="31"/>
      <c r="AP781" s="31"/>
      <c r="AQ781" s="31"/>
      <c r="AR781" s="31"/>
      <c r="AS781" s="31"/>
      <c r="AT781" s="31"/>
      <c r="AU781" s="31"/>
      <c r="AV781" s="31"/>
      <c r="AW781" s="31"/>
      <c r="AX781" s="31"/>
      <c r="AY781" s="31"/>
      <c r="AZ781" s="31"/>
      <c r="BA781" s="31"/>
      <c r="BB781" s="31"/>
      <c r="BC781" s="31"/>
      <c r="BD781" s="31"/>
      <c r="BE781" s="31"/>
      <c r="BF781" s="31"/>
      <c r="BG781" s="31"/>
      <c r="BH781" s="31"/>
      <c r="BI781" s="31"/>
      <c r="BJ781" s="31"/>
      <c r="BK781" s="31"/>
      <c r="BL781" s="31"/>
      <c r="BM781" s="31"/>
      <c r="BN781" s="31"/>
      <c r="BO781" s="31"/>
      <c r="BP781" s="31"/>
      <c r="BQ781" s="31"/>
      <c r="BR781" s="31"/>
      <c r="BS781" s="31"/>
      <c r="BT781" s="31"/>
      <c r="BU781" s="31"/>
      <c r="BV781" s="31"/>
      <c r="BW781" s="31"/>
      <c r="BX781" s="31"/>
      <c r="BY781" s="31"/>
      <c r="BZ781" s="31"/>
      <c r="CA781" s="31"/>
      <c r="CB781" s="31"/>
      <c r="CC781" s="31"/>
      <c r="CD781" s="31"/>
      <c r="CE781" s="31"/>
      <c r="CF781" s="31"/>
      <c r="CG781" s="31"/>
      <c r="CH781" s="31"/>
      <c r="CI781" s="31"/>
      <c r="CJ781" s="31"/>
      <c r="CK781" s="31"/>
      <c r="CL781" s="31"/>
      <c r="CM781" s="31"/>
      <c r="CN781" s="31"/>
      <c r="CO781" s="31"/>
      <c r="CP781" s="31"/>
      <c r="CQ781" s="31"/>
      <c r="CR781" s="31"/>
      <c r="CS781" s="31"/>
      <c r="CT781" s="31"/>
      <c r="CU781" s="31"/>
      <c r="CV781" s="31"/>
      <c r="CW781" s="31"/>
      <c r="CX781" s="31"/>
      <c r="CY781" s="31"/>
      <c r="CZ781" s="31"/>
      <c r="DA781" s="31"/>
      <c r="DB781" s="31"/>
      <c r="DC781" s="31"/>
      <c r="DD781" s="31"/>
      <c r="DE781" s="31"/>
      <c r="DF781" s="31"/>
      <c r="DG781" s="31"/>
      <c r="DH781" s="31"/>
      <c r="DI781" s="31"/>
      <c r="DJ781" s="31"/>
      <c r="DK781" s="31"/>
      <c r="DL781" s="31"/>
      <c r="DM781" s="31"/>
      <c r="DN781" s="31"/>
      <c r="DO781" s="31"/>
      <c r="DP781" s="31"/>
      <c r="DQ781" s="31"/>
      <c r="DR781" s="31"/>
      <c r="DS781" s="31"/>
      <c r="DT781" s="31"/>
      <c r="DU781" s="31"/>
      <c r="DV781" s="31"/>
      <c r="DW781" s="31"/>
    </row>
    <row r="782" customFormat="false" ht="15.75" hidden="false" customHeight="true" outlineLevel="0" collapsed="false">
      <c r="A782" s="21" t="n">
        <v>781</v>
      </c>
      <c r="B782" s="21" t="str">
        <f aca="false">IFERROR(VLOOKUP($A$1&amp;":"&amp;A782,'Finish order'!C:K,6,FALSE()),"")</f>
        <v/>
      </c>
      <c r="C782" s="21" t="str">
        <f aca="false">IFERROR(VLOOKUP(A$1&amp;":"&amp;A782,'Finish order'!$C:$K,9,FALSE()),"")</f>
        <v/>
      </c>
      <c r="D782" s="21" t="str">
        <f aca="false">IFERROR(VLOOKUP(A$1&amp;":"&amp;A782,'Finish order'!$C:$K,7,FALSE()),"")</f>
        <v/>
      </c>
      <c r="E782" s="29" t="str">
        <f aca="false">IFERROR(VLOOKUP($A$1&amp;":"&amp;A782,'Finish order'!C:K,5,FALSE()),"")</f>
        <v/>
      </c>
      <c r="F782" s="21" t="str">
        <f aca="false">IFERROR(VLOOKUP($A$1&amp;":"&amp;A782,'Finish order'!C:K,4,FALSE()),"")</f>
        <v/>
      </c>
      <c r="G782" s="21" t="str">
        <f aca="false" t="array" ref="G782:G782">IFERROR(SMALL(IF($D$2:$D1691=D782,$A$2:$A$911*1.001),1),"")</f>
        <v/>
      </c>
      <c r="H782" s="21" t="str">
        <f aca="false" t="array" ref="H782:H782">IFERROR(SMALL(IF($D$2:$D1691=D782,$A$2:$A$911*1.0001),2),"")</f>
        <v/>
      </c>
      <c r="I782" s="21" t="str">
        <f aca="false" t="array" ref="I782:I782">IFERROR(SMALL(IF($D$2:$D1691=D782,$A$2:$A$911*1.00001),3),"")</f>
        <v/>
      </c>
      <c r="J782" s="21" t="str">
        <f aca="false" t="array" ref="J782:J782">IFERROR(SMALL(IF($D$2:$D1691=D782,$A$2:$A$911*1.000001),4),"")</f>
        <v/>
      </c>
      <c r="K782" s="30" t="str">
        <f aca="false">IF(A782&lt;&gt;"", IF(COUNT(G782:J782)=4, SUM(G782:J782), "No"), "")</f>
        <v>No</v>
      </c>
      <c r="L782" s="30" t="str">
        <f aca="false">IF(A782&lt;&gt;"", IF(COUNT(G782:I782)=3, SUM(G782:I782), "No"), "")</f>
        <v>No</v>
      </c>
      <c r="M782" s="30" t="str">
        <f aca="false">IF(A782&lt;&gt;"", IF(COUNT(G782:H782)=2, SUM(G782:H782), "No"), "")</f>
        <v>No</v>
      </c>
      <c r="N782" s="30" t="str">
        <f aca="false">'Results 10 year vets'!$D782&amp;":"&amp;Table1[[#Headers],[Male]]</f>
        <v>:Male</v>
      </c>
      <c r="O782" s="31"/>
      <c r="P782" s="31"/>
      <c r="Q782" s="31"/>
      <c r="R782" s="31"/>
      <c r="S782" s="31"/>
      <c r="T782" s="31"/>
      <c r="U782" s="31"/>
      <c r="Z782" s="33"/>
      <c r="AA782" s="33"/>
      <c r="AB782" s="33"/>
      <c r="AC782" s="33"/>
      <c r="AD782" s="31"/>
      <c r="AE782" s="31"/>
      <c r="AF782" s="31"/>
      <c r="AG782" s="31"/>
      <c r="AH782" s="31"/>
      <c r="AI782" s="31"/>
      <c r="AJ782" s="31"/>
      <c r="AK782" s="31"/>
      <c r="AL782" s="31"/>
      <c r="AM782" s="31"/>
      <c r="AN782" s="31"/>
      <c r="AO782" s="31"/>
      <c r="AP782" s="31"/>
      <c r="AQ782" s="31"/>
      <c r="AR782" s="31"/>
      <c r="AS782" s="31"/>
      <c r="AT782" s="31"/>
      <c r="AU782" s="31"/>
      <c r="AV782" s="31"/>
      <c r="AW782" s="31"/>
      <c r="AX782" s="31"/>
      <c r="AY782" s="31"/>
      <c r="AZ782" s="31"/>
      <c r="BA782" s="31"/>
      <c r="BB782" s="31"/>
      <c r="BC782" s="31"/>
      <c r="BD782" s="31"/>
      <c r="BE782" s="31"/>
      <c r="BF782" s="31"/>
      <c r="BG782" s="31"/>
      <c r="BH782" s="31"/>
      <c r="BI782" s="31"/>
      <c r="BJ782" s="31"/>
      <c r="BK782" s="31"/>
      <c r="BL782" s="31"/>
      <c r="BM782" s="31"/>
      <c r="BN782" s="31"/>
      <c r="BO782" s="31"/>
      <c r="BP782" s="31"/>
      <c r="BQ782" s="31"/>
      <c r="BR782" s="31"/>
      <c r="BS782" s="31"/>
      <c r="BT782" s="31"/>
      <c r="BU782" s="31"/>
      <c r="BV782" s="31"/>
      <c r="BW782" s="31"/>
      <c r="BX782" s="31"/>
      <c r="BY782" s="31"/>
      <c r="BZ782" s="31"/>
      <c r="CA782" s="31"/>
      <c r="CB782" s="31"/>
      <c r="CC782" s="31"/>
      <c r="CD782" s="31"/>
      <c r="CE782" s="31"/>
      <c r="CF782" s="31"/>
      <c r="CG782" s="31"/>
      <c r="CH782" s="31"/>
      <c r="CI782" s="31"/>
      <c r="CJ782" s="31"/>
      <c r="CK782" s="31"/>
      <c r="CL782" s="31"/>
      <c r="CM782" s="31"/>
      <c r="CN782" s="31"/>
      <c r="CO782" s="31"/>
      <c r="CP782" s="31"/>
      <c r="CQ782" s="31"/>
      <c r="CR782" s="31"/>
      <c r="CS782" s="31"/>
      <c r="CT782" s="31"/>
      <c r="CU782" s="31"/>
      <c r="CV782" s="31"/>
      <c r="CW782" s="31"/>
      <c r="CX782" s="31"/>
      <c r="CY782" s="31"/>
      <c r="CZ782" s="31"/>
      <c r="DA782" s="31"/>
      <c r="DB782" s="31"/>
      <c r="DC782" s="31"/>
      <c r="DD782" s="31"/>
      <c r="DE782" s="31"/>
      <c r="DF782" s="31"/>
      <c r="DG782" s="31"/>
      <c r="DH782" s="31"/>
      <c r="DI782" s="31"/>
      <c r="DJ782" s="31"/>
      <c r="DK782" s="31"/>
      <c r="DL782" s="31"/>
      <c r="DM782" s="31"/>
      <c r="DN782" s="31"/>
      <c r="DO782" s="31"/>
      <c r="DP782" s="31"/>
      <c r="DQ782" s="31"/>
      <c r="DR782" s="31"/>
      <c r="DS782" s="31"/>
      <c r="DT782" s="31"/>
      <c r="DU782" s="31"/>
      <c r="DV782" s="31"/>
      <c r="DW782" s="31"/>
    </row>
    <row r="783" customFormat="false" ht="15.75" hidden="false" customHeight="true" outlineLevel="0" collapsed="false">
      <c r="A783" s="21" t="n">
        <v>782</v>
      </c>
      <c r="B783" s="21" t="str">
        <f aca="false">IFERROR(VLOOKUP($A$1&amp;":"&amp;A783,'Finish order'!C:K,6,FALSE()),"")</f>
        <v/>
      </c>
      <c r="C783" s="21" t="str">
        <f aca="false">IFERROR(VLOOKUP(A$1&amp;":"&amp;A783,'Finish order'!$C:$K,9,FALSE()),"")</f>
        <v/>
      </c>
      <c r="D783" s="21" t="str">
        <f aca="false">IFERROR(VLOOKUP(A$1&amp;":"&amp;A783,'Finish order'!$C:$K,7,FALSE()),"")</f>
        <v/>
      </c>
      <c r="E783" s="29" t="str">
        <f aca="false">IFERROR(VLOOKUP($A$1&amp;":"&amp;A783,'Finish order'!C:K,5,FALSE()),"")</f>
        <v/>
      </c>
      <c r="F783" s="21" t="str">
        <f aca="false">IFERROR(VLOOKUP($A$1&amp;":"&amp;A783,'Finish order'!C:K,4,FALSE()),"")</f>
        <v/>
      </c>
      <c r="G783" s="21" t="str">
        <f aca="false" t="array" ref="G783:G783">IFERROR(SMALL(IF($D$2:$D1692=D783,$A$2:$A$911*1.001),1),"")</f>
        <v/>
      </c>
      <c r="H783" s="21" t="str">
        <f aca="false" t="array" ref="H783:H783">IFERROR(SMALL(IF($D$2:$D1692=D783,$A$2:$A$911*1.0001),2),"")</f>
        <v/>
      </c>
      <c r="I783" s="21" t="str">
        <f aca="false" t="array" ref="I783:I783">IFERROR(SMALL(IF($D$2:$D1692=D783,$A$2:$A$911*1.00001),3),"")</f>
        <v/>
      </c>
      <c r="J783" s="21" t="str">
        <f aca="false" t="array" ref="J783:J783">IFERROR(SMALL(IF($D$2:$D1692=D783,$A$2:$A$911*1.000001),4),"")</f>
        <v/>
      </c>
      <c r="K783" s="30" t="str">
        <f aca="false">IF(A783&lt;&gt;"", IF(COUNT(G783:J783)=4, SUM(G783:J783), "No"), "")</f>
        <v>No</v>
      </c>
      <c r="L783" s="30" t="str">
        <f aca="false">IF(A783&lt;&gt;"", IF(COUNT(G783:I783)=3, SUM(G783:I783), "No"), "")</f>
        <v>No</v>
      </c>
      <c r="M783" s="30" t="str">
        <f aca="false">IF(A783&lt;&gt;"", IF(COUNT(G783:H783)=2, SUM(G783:H783), "No"), "")</f>
        <v>No</v>
      </c>
      <c r="N783" s="30" t="str">
        <f aca="false">'Results 10 year vets'!$D783&amp;":"&amp;Table1[[#Headers],[Male]]</f>
        <v>:Male</v>
      </c>
      <c r="O783" s="31"/>
      <c r="P783" s="31"/>
      <c r="Q783" s="31"/>
      <c r="R783" s="31"/>
      <c r="S783" s="31"/>
      <c r="T783" s="31"/>
      <c r="U783" s="31"/>
      <c r="Z783" s="33"/>
      <c r="AA783" s="33"/>
      <c r="AB783" s="33"/>
      <c r="AC783" s="33"/>
      <c r="AD783" s="31"/>
      <c r="AE783" s="31"/>
      <c r="AF783" s="31"/>
      <c r="AG783" s="31"/>
      <c r="AH783" s="31"/>
      <c r="AI783" s="31"/>
      <c r="AJ783" s="31"/>
      <c r="AK783" s="31"/>
      <c r="AL783" s="31"/>
      <c r="AM783" s="31"/>
      <c r="AN783" s="31"/>
      <c r="AO783" s="31"/>
      <c r="AP783" s="31"/>
      <c r="AQ783" s="31"/>
      <c r="AR783" s="31"/>
      <c r="AS783" s="31"/>
      <c r="AT783" s="31"/>
      <c r="AU783" s="31"/>
      <c r="AV783" s="31"/>
      <c r="AW783" s="31"/>
      <c r="AX783" s="31"/>
      <c r="AY783" s="31"/>
      <c r="AZ783" s="31"/>
      <c r="BA783" s="31"/>
      <c r="BB783" s="31"/>
      <c r="BC783" s="31"/>
      <c r="BD783" s="31"/>
      <c r="BE783" s="31"/>
      <c r="BF783" s="31"/>
      <c r="BG783" s="31"/>
      <c r="BH783" s="31"/>
      <c r="BI783" s="31"/>
      <c r="BJ783" s="31"/>
      <c r="BK783" s="31"/>
      <c r="BL783" s="31"/>
      <c r="BM783" s="31"/>
      <c r="BN783" s="31"/>
      <c r="BO783" s="31"/>
      <c r="BP783" s="31"/>
      <c r="BQ783" s="31"/>
      <c r="BR783" s="31"/>
      <c r="BS783" s="31"/>
      <c r="BT783" s="31"/>
      <c r="BU783" s="31"/>
      <c r="BV783" s="31"/>
      <c r="BW783" s="31"/>
      <c r="BX783" s="31"/>
      <c r="BY783" s="31"/>
      <c r="BZ783" s="31"/>
      <c r="CA783" s="31"/>
      <c r="CB783" s="31"/>
      <c r="CC783" s="31"/>
      <c r="CD783" s="31"/>
      <c r="CE783" s="31"/>
      <c r="CF783" s="31"/>
      <c r="CG783" s="31"/>
      <c r="CH783" s="31"/>
      <c r="CI783" s="31"/>
      <c r="CJ783" s="31"/>
      <c r="CK783" s="31"/>
      <c r="CL783" s="31"/>
      <c r="CM783" s="31"/>
      <c r="CN783" s="31"/>
      <c r="CO783" s="31"/>
      <c r="CP783" s="31"/>
      <c r="CQ783" s="31"/>
      <c r="CR783" s="31"/>
      <c r="CS783" s="31"/>
      <c r="CT783" s="31"/>
      <c r="CU783" s="31"/>
      <c r="CV783" s="31"/>
      <c r="CW783" s="31"/>
      <c r="CX783" s="31"/>
      <c r="CY783" s="31"/>
      <c r="CZ783" s="31"/>
      <c r="DA783" s="31"/>
      <c r="DB783" s="31"/>
      <c r="DC783" s="31"/>
      <c r="DD783" s="31"/>
      <c r="DE783" s="31"/>
      <c r="DF783" s="31"/>
      <c r="DG783" s="31"/>
      <c r="DH783" s="31"/>
      <c r="DI783" s="31"/>
      <c r="DJ783" s="31"/>
      <c r="DK783" s="31"/>
      <c r="DL783" s="31"/>
      <c r="DM783" s="31"/>
      <c r="DN783" s="31"/>
      <c r="DO783" s="31"/>
      <c r="DP783" s="31"/>
      <c r="DQ783" s="31"/>
      <c r="DR783" s="31"/>
      <c r="DS783" s="31"/>
      <c r="DT783" s="31"/>
      <c r="DU783" s="31"/>
      <c r="DV783" s="31"/>
      <c r="DW783" s="31"/>
    </row>
    <row r="784" customFormat="false" ht="15.75" hidden="false" customHeight="true" outlineLevel="0" collapsed="false">
      <c r="A784" s="21" t="n">
        <v>783</v>
      </c>
      <c r="B784" s="21" t="str">
        <f aca="false">IFERROR(VLOOKUP($A$1&amp;":"&amp;A784,'Finish order'!C:K,6,FALSE()),"")</f>
        <v/>
      </c>
      <c r="C784" s="21" t="str">
        <f aca="false">IFERROR(VLOOKUP(A$1&amp;":"&amp;A784,'Finish order'!$C:$K,9,FALSE()),"")</f>
        <v/>
      </c>
      <c r="D784" s="21" t="str">
        <f aca="false">IFERROR(VLOOKUP(A$1&amp;":"&amp;A784,'Finish order'!$C:$K,7,FALSE()),"")</f>
        <v/>
      </c>
      <c r="E784" s="29" t="str">
        <f aca="false">IFERROR(VLOOKUP($A$1&amp;":"&amp;A784,'Finish order'!C:K,5,FALSE()),"")</f>
        <v/>
      </c>
      <c r="F784" s="21" t="str">
        <f aca="false">IFERROR(VLOOKUP($A$1&amp;":"&amp;A784,'Finish order'!C:K,4,FALSE()),"")</f>
        <v/>
      </c>
      <c r="G784" s="21" t="str">
        <f aca="false" t="array" ref="G784:G784">IFERROR(SMALL(IF($D$2:$D1693=D784,$A$2:$A$911*1.001),1),"")</f>
        <v/>
      </c>
      <c r="H784" s="21" t="str">
        <f aca="false" t="array" ref="H784:H784">IFERROR(SMALL(IF($D$2:$D1693=D784,$A$2:$A$911*1.0001),2),"")</f>
        <v/>
      </c>
      <c r="I784" s="21" t="str">
        <f aca="false" t="array" ref="I784:I784">IFERROR(SMALL(IF($D$2:$D1693=D784,$A$2:$A$911*1.00001),3),"")</f>
        <v/>
      </c>
      <c r="J784" s="21" t="str">
        <f aca="false" t="array" ref="J784:J784">IFERROR(SMALL(IF($D$2:$D1693=D784,$A$2:$A$911*1.000001),4),"")</f>
        <v/>
      </c>
      <c r="K784" s="30" t="str">
        <f aca="false">IF(A784&lt;&gt;"", IF(COUNT(G784:J784)=4, SUM(G784:J784), "No"), "")</f>
        <v>No</v>
      </c>
      <c r="L784" s="30" t="str">
        <f aca="false">IF(A784&lt;&gt;"", IF(COUNT(G784:I784)=3, SUM(G784:I784), "No"), "")</f>
        <v>No</v>
      </c>
      <c r="M784" s="30" t="str">
        <f aca="false">IF(A784&lt;&gt;"", IF(COUNT(G784:H784)=2, SUM(G784:H784), "No"), "")</f>
        <v>No</v>
      </c>
      <c r="N784" s="30" t="str">
        <f aca="false">'Results 10 year vets'!$D784&amp;":"&amp;Table1[[#Headers],[Male]]</f>
        <v>:Male</v>
      </c>
      <c r="O784" s="31"/>
      <c r="P784" s="31"/>
      <c r="Q784" s="31"/>
      <c r="R784" s="31"/>
      <c r="S784" s="31"/>
      <c r="T784" s="31"/>
      <c r="U784" s="31"/>
      <c r="Z784" s="33"/>
      <c r="AA784" s="33"/>
      <c r="AB784" s="33"/>
      <c r="AC784" s="33"/>
      <c r="AD784" s="31"/>
      <c r="AE784" s="31"/>
      <c r="AF784" s="31"/>
      <c r="AG784" s="31"/>
      <c r="AH784" s="31"/>
      <c r="AI784" s="31"/>
      <c r="AJ784" s="31"/>
      <c r="AK784" s="31"/>
      <c r="AL784" s="31"/>
      <c r="AM784" s="31"/>
      <c r="AN784" s="31"/>
      <c r="AO784" s="31"/>
      <c r="AP784" s="31"/>
      <c r="AQ784" s="31"/>
      <c r="AR784" s="31"/>
      <c r="AS784" s="31"/>
      <c r="AT784" s="31"/>
      <c r="AU784" s="31"/>
      <c r="AV784" s="31"/>
      <c r="AW784" s="31"/>
      <c r="AX784" s="31"/>
      <c r="AY784" s="31"/>
      <c r="AZ784" s="31"/>
      <c r="BA784" s="31"/>
      <c r="BB784" s="31"/>
      <c r="BC784" s="31"/>
      <c r="BD784" s="31"/>
      <c r="BE784" s="31"/>
      <c r="BF784" s="31"/>
      <c r="BG784" s="31"/>
      <c r="BH784" s="31"/>
      <c r="BI784" s="31"/>
      <c r="BJ784" s="31"/>
      <c r="BK784" s="31"/>
      <c r="BL784" s="31"/>
      <c r="BM784" s="31"/>
      <c r="BN784" s="31"/>
      <c r="BO784" s="31"/>
      <c r="BP784" s="31"/>
      <c r="BQ784" s="31"/>
      <c r="BR784" s="31"/>
      <c r="BS784" s="31"/>
      <c r="BT784" s="31"/>
      <c r="BU784" s="31"/>
      <c r="BV784" s="31"/>
      <c r="BW784" s="31"/>
      <c r="BX784" s="31"/>
      <c r="BY784" s="31"/>
      <c r="BZ784" s="31"/>
      <c r="CA784" s="31"/>
      <c r="CB784" s="31"/>
      <c r="CC784" s="31"/>
      <c r="CD784" s="31"/>
      <c r="CE784" s="31"/>
      <c r="CF784" s="31"/>
      <c r="CG784" s="31"/>
      <c r="CH784" s="31"/>
      <c r="CI784" s="31"/>
      <c r="CJ784" s="31"/>
      <c r="CK784" s="31"/>
      <c r="CL784" s="31"/>
      <c r="CM784" s="31"/>
      <c r="CN784" s="31"/>
      <c r="CO784" s="31"/>
      <c r="CP784" s="31"/>
      <c r="CQ784" s="31"/>
      <c r="CR784" s="31"/>
      <c r="CS784" s="31"/>
      <c r="CT784" s="31"/>
      <c r="CU784" s="31"/>
      <c r="CV784" s="31"/>
      <c r="CW784" s="31"/>
      <c r="CX784" s="31"/>
      <c r="CY784" s="31"/>
      <c r="CZ784" s="31"/>
      <c r="DA784" s="31"/>
      <c r="DB784" s="31"/>
      <c r="DC784" s="31"/>
      <c r="DD784" s="31"/>
      <c r="DE784" s="31"/>
      <c r="DF784" s="31"/>
      <c r="DG784" s="31"/>
      <c r="DH784" s="31"/>
      <c r="DI784" s="31"/>
      <c r="DJ784" s="31"/>
      <c r="DK784" s="31"/>
      <c r="DL784" s="31"/>
      <c r="DM784" s="31"/>
      <c r="DN784" s="31"/>
      <c r="DO784" s="31"/>
      <c r="DP784" s="31"/>
      <c r="DQ784" s="31"/>
      <c r="DR784" s="31"/>
      <c r="DS784" s="31"/>
      <c r="DT784" s="31"/>
      <c r="DU784" s="31"/>
      <c r="DV784" s="31"/>
      <c r="DW784" s="31"/>
    </row>
    <row r="785" customFormat="false" ht="15.75" hidden="false" customHeight="true" outlineLevel="0" collapsed="false">
      <c r="A785" s="21" t="n">
        <v>784</v>
      </c>
      <c r="B785" s="21" t="str">
        <f aca="false">IFERROR(VLOOKUP($A$1&amp;":"&amp;A785,'Finish order'!C:K,6,FALSE()),"")</f>
        <v/>
      </c>
      <c r="C785" s="21" t="str">
        <f aca="false">IFERROR(VLOOKUP(A$1&amp;":"&amp;A785,'Finish order'!$C:$K,9,FALSE()),"")</f>
        <v/>
      </c>
      <c r="D785" s="21" t="str">
        <f aca="false">IFERROR(VLOOKUP(A$1&amp;":"&amp;A785,'Finish order'!$C:$K,7,FALSE()),"")</f>
        <v/>
      </c>
      <c r="E785" s="29" t="str">
        <f aca="false">IFERROR(VLOOKUP($A$1&amp;":"&amp;A785,'Finish order'!C:K,5,FALSE()),"")</f>
        <v/>
      </c>
      <c r="F785" s="21" t="str">
        <f aca="false">IFERROR(VLOOKUP($A$1&amp;":"&amp;A785,'Finish order'!C:K,4,FALSE()),"")</f>
        <v/>
      </c>
      <c r="G785" s="21" t="str">
        <f aca="false" t="array" ref="G785:G785">IFERROR(SMALL(IF($D$2:$D1694=D785,$A$2:$A$911*1.001),1),"")</f>
        <v/>
      </c>
      <c r="H785" s="21" t="str">
        <f aca="false" t="array" ref="H785:H785">IFERROR(SMALL(IF($D$2:$D1694=D785,$A$2:$A$911*1.0001),2),"")</f>
        <v/>
      </c>
      <c r="I785" s="21" t="str">
        <f aca="false" t="array" ref="I785:I785">IFERROR(SMALL(IF($D$2:$D1694=D785,$A$2:$A$911*1.00001),3),"")</f>
        <v/>
      </c>
      <c r="J785" s="21" t="str">
        <f aca="false" t="array" ref="J785:J785">IFERROR(SMALL(IF($D$2:$D1694=D785,$A$2:$A$911*1.000001),4),"")</f>
        <v/>
      </c>
      <c r="K785" s="30" t="str">
        <f aca="false">IF(A785&lt;&gt;"", IF(COUNT(G785:J785)=4, SUM(G785:J785), "No"), "")</f>
        <v>No</v>
      </c>
      <c r="L785" s="30" t="str">
        <f aca="false">IF(A785&lt;&gt;"", IF(COUNT(G785:I785)=3, SUM(G785:I785), "No"), "")</f>
        <v>No</v>
      </c>
      <c r="M785" s="30" t="str">
        <f aca="false">IF(A785&lt;&gt;"", IF(COUNT(G785:H785)=2, SUM(G785:H785), "No"), "")</f>
        <v>No</v>
      </c>
      <c r="N785" s="30" t="str">
        <f aca="false">'Results 10 year vets'!$D785&amp;":"&amp;Table1[[#Headers],[Male]]</f>
        <v>:Male</v>
      </c>
      <c r="O785" s="31"/>
      <c r="P785" s="31"/>
      <c r="Q785" s="31"/>
      <c r="R785" s="31"/>
      <c r="S785" s="31"/>
      <c r="T785" s="31"/>
      <c r="U785" s="31"/>
      <c r="Z785" s="33"/>
      <c r="AA785" s="33"/>
      <c r="AB785" s="33"/>
      <c r="AC785" s="33"/>
      <c r="AD785" s="31"/>
      <c r="AE785" s="31"/>
      <c r="AF785" s="31"/>
      <c r="AG785" s="31"/>
      <c r="AH785" s="31"/>
      <c r="AI785" s="31"/>
      <c r="AJ785" s="31"/>
      <c r="AK785" s="31"/>
      <c r="AL785" s="31"/>
      <c r="AM785" s="31"/>
      <c r="AN785" s="31"/>
      <c r="AO785" s="31"/>
      <c r="AP785" s="31"/>
      <c r="AQ785" s="31"/>
      <c r="AR785" s="31"/>
      <c r="AS785" s="31"/>
      <c r="AT785" s="31"/>
      <c r="AU785" s="31"/>
      <c r="AV785" s="31"/>
      <c r="AW785" s="31"/>
      <c r="AX785" s="31"/>
      <c r="AY785" s="31"/>
      <c r="AZ785" s="31"/>
      <c r="BA785" s="31"/>
      <c r="BB785" s="31"/>
      <c r="BC785" s="31"/>
      <c r="BD785" s="31"/>
      <c r="BE785" s="31"/>
      <c r="BF785" s="31"/>
      <c r="BG785" s="31"/>
      <c r="BH785" s="31"/>
      <c r="BI785" s="31"/>
      <c r="BJ785" s="31"/>
      <c r="BK785" s="31"/>
      <c r="BL785" s="31"/>
      <c r="BM785" s="31"/>
      <c r="BN785" s="31"/>
      <c r="BO785" s="31"/>
      <c r="BP785" s="31"/>
      <c r="BQ785" s="31"/>
      <c r="BR785" s="31"/>
      <c r="BS785" s="31"/>
      <c r="BT785" s="31"/>
      <c r="BU785" s="31"/>
      <c r="BV785" s="31"/>
      <c r="BW785" s="31"/>
      <c r="BX785" s="31"/>
      <c r="BY785" s="31"/>
      <c r="BZ785" s="31"/>
      <c r="CA785" s="31"/>
      <c r="CB785" s="31"/>
      <c r="CC785" s="31"/>
      <c r="CD785" s="31"/>
      <c r="CE785" s="31"/>
      <c r="CF785" s="31"/>
      <c r="CG785" s="31"/>
      <c r="CH785" s="31"/>
      <c r="CI785" s="31"/>
      <c r="CJ785" s="31"/>
      <c r="CK785" s="31"/>
      <c r="CL785" s="31"/>
      <c r="CM785" s="31"/>
      <c r="CN785" s="31"/>
      <c r="CO785" s="31"/>
      <c r="CP785" s="31"/>
      <c r="CQ785" s="31"/>
      <c r="CR785" s="31"/>
      <c r="CS785" s="31"/>
      <c r="CT785" s="31"/>
      <c r="CU785" s="31"/>
      <c r="CV785" s="31"/>
      <c r="CW785" s="31"/>
      <c r="CX785" s="31"/>
      <c r="CY785" s="31"/>
      <c r="CZ785" s="31"/>
      <c r="DA785" s="31"/>
      <c r="DB785" s="31"/>
      <c r="DC785" s="31"/>
      <c r="DD785" s="31"/>
      <c r="DE785" s="31"/>
      <c r="DF785" s="31"/>
      <c r="DG785" s="31"/>
      <c r="DH785" s="31"/>
      <c r="DI785" s="31"/>
      <c r="DJ785" s="31"/>
      <c r="DK785" s="31"/>
      <c r="DL785" s="31"/>
      <c r="DM785" s="31"/>
      <c r="DN785" s="31"/>
      <c r="DO785" s="31"/>
      <c r="DP785" s="31"/>
      <c r="DQ785" s="31"/>
      <c r="DR785" s="31"/>
      <c r="DS785" s="31"/>
      <c r="DT785" s="31"/>
      <c r="DU785" s="31"/>
      <c r="DV785" s="31"/>
      <c r="DW785" s="31"/>
    </row>
    <row r="786" customFormat="false" ht="15.75" hidden="false" customHeight="true" outlineLevel="0" collapsed="false">
      <c r="A786" s="21" t="n">
        <v>785</v>
      </c>
      <c r="B786" s="21" t="str">
        <f aca="false">IFERROR(VLOOKUP($A$1&amp;":"&amp;A786,'Finish order'!C:K,6,FALSE()),"")</f>
        <v/>
      </c>
      <c r="C786" s="21" t="str">
        <f aca="false">IFERROR(VLOOKUP(A$1&amp;":"&amp;A786,'Finish order'!$C:$K,9,FALSE()),"")</f>
        <v/>
      </c>
      <c r="D786" s="21" t="str">
        <f aca="false">IFERROR(VLOOKUP(A$1&amp;":"&amp;A786,'Finish order'!$C:$K,7,FALSE()),"")</f>
        <v/>
      </c>
      <c r="E786" s="29" t="str">
        <f aca="false">IFERROR(VLOOKUP($A$1&amp;":"&amp;A786,'Finish order'!C:K,5,FALSE()),"")</f>
        <v/>
      </c>
      <c r="F786" s="21" t="str">
        <f aca="false">IFERROR(VLOOKUP($A$1&amp;":"&amp;A786,'Finish order'!C:K,4,FALSE()),"")</f>
        <v/>
      </c>
      <c r="G786" s="21" t="str">
        <f aca="false" t="array" ref="G786:G786">IFERROR(SMALL(IF($D$2:$D1695=D786,$A$2:$A$911*1.001),1),"")</f>
        <v/>
      </c>
      <c r="H786" s="21" t="str">
        <f aca="false" t="array" ref="H786:H786">IFERROR(SMALL(IF($D$2:$D1695=D786,$A$2:$A$911*1.0001),2),"")</f>
        <v/>
      </c>
      <c r="I786" s="21" t="str">
        <f aca="false" t="array" ref="I786:I786">IFERROR(SMALL(IF($D$2:$D1695=D786,$A$2:$A$911*1.00001),3),"")</f>
        <v/>
      </c>
      <c r="J786" s="21" t="str">
        <f aca="false" t="array" ref="J786:J786">IFERROR(SMALL(IF($D$2:$D1695=D786,$A$2:$A$911*1.000001),4),"")</f>
        <v/>
      </c>
      <c r="K786" s="30" t="str">
        <f aca="false">IF(A786&lt;&gt;"", IF(COUNT(G786:J786)=4, SUM(G786:J786), "No"), "")</f>
        <v>No</v>
      </c>
      <c r="L786" s="30" t="str">
        <f aca="false">IF(A786&lt;&gt;"", IF(COUNT(G786:I786)=3, SUM(G786:I786), "No"), "")</f>
        <v>No</v>
      </c>
      <c r="M786" s="30" t="str">
        <f aca="false">IF(A786&lt;&gt;"", IF(COUNT(G786:H786)=2, SUM(G786:H786), "No"), "")</f>
        <v>No</v>
      </c>
      <c r="N786" s="30" t="str">
        <f aca="false">'Results 10 year vets'!$D786&amp;":"&amp;Table1[[#Headers],[Male]]</f>
        <v>:Male</v>
      </c>
      <c r="O786" s="31"/>
      <c r="P786" s="31"/>
      <c r="Q786" s="31"/>
      <c r="R786" s="31"/>
      <c r="S786" s="31"/>
      <c r="T786" s="31"/>
      <c r="U786" s="31"/>
      <c r="Z786" s="33"/>
      <c r="AA786" s="33"/>
      <c r="AB786" s="33"/>
      <c r="AC786" s="33"/>
      <c r="AD786" s="31"/>
      <c r="AE786" s="31"/>
      <c r="AF786" s="31"/>
      <c r="AG786" s="31"/>
      <c r="AH786" s="31"/>
      <c r="AI786" s="31"/>
      <c r="AJ786" s="31"/>
      <c r="AK786" s="31"/>
      <c r="AL786" s="31"/>
      <c r="AM786" s="31"/>
      <c r="AN786" s="31"/>
      <c r="AO786" s="31"/>
      <c r="AP786" s="31"/>
      <c r="AQ786" s="31"/>
      <c r="AR786" s="31"/>
      <c r="AS786" s="31"/>
      <c r="AT786" s="31"/>
      <c r="AU786" s="31"/>
      <c r="AV786" s="31"/>
      <c r="AW786" s="31"/>
      <c r="AX786" s="31"/>
      <c r="AY786" s="31"/>
      <c r="AZ786" s="31"/>
      <c r="BA786" s="31"/>
      <c r="BB786" s="31"/>
      <c r="BC786" s="31"/>
      <c r="BD786" s="31"/>
      <c r="BE786" s="31"/>
      <c r="BF786" s="31"/>
      <c r="BG786" s="31"/>
      <c r="BH786" s="31"/>
      <c r="BI786" s="31"/>
      <c r="BJ786" s="31"/>
      <c r="BK786" s="31"/>
      <c r="BL786" s="31"/>
      <c r="BM786" s="31"/>
      <c r="BN786" s="31"/>
      <c r="BO786" s="31"/>
      <c r="BP786" s="31"/>
      <c r="BQ786" s="31"/>
      <c r="BR786" s="31"/>
      <c r="BS786" s="31"/>
      <c r="BT786" s="31"/>
      <c r="BU786" s="31"/>
      <c r="BV786" s="31"/>
      <c r="BW786" s="31"/>
      <c r="BX786" s="31"/>
      <c r="BY786" s="31"/>
      <c r="BZ786" s="31"/>
      <c r="CA786" s="31"/>
      <c r="CB786" s="31"/>
      <c r="CC786" s="31"/>
      <c r="CD786" s="31"/>
      <c r="CE786" s="31"/>
      <c r="CF786" s="31"/>
      <c r="CG786" s="31"/>
      <c r="CH786" s="31"/>
      <c r="CI786" s="31"/>
      <c r="CJ786" s="31"/>
      <c r="CK786" s="31"/>
      <c r="CL786" s="31"/>
      <c r="CM786" s="31"/>
      <c r="CN786" s="31"/>
      <c r="CO786" s="31"/>
      <c r="CP786" s="31"/>
      <c r="CQ786" s="31"/>
      <c r="CR786" s="31"/>
      <c r="CS786" s="31"/>
      <c r="CT786" s="31"/>
      <c r="CU786" s="31"/>
      <c r="CV786" s="31"/>
      <c r="CW786" s="31"/>
      <c r="CX786" s="31"/>
      <c r="CY786" s="31"/>
      <c r="CZ786" s="31"/>
      <c r="DA786" s="31"/>
      <c r="DB786" s="31"/>
      <c r="DC786" s="31"/>
      <c r="DD786" s="31"/>
      <c r="DE786" s="31"/>
      <c r="DF786" s="31"/>
      <c r="DG786" s="31"/>
      <c r="DH786" s="31"/>
      <c r="DI786" s="31"/>
      <c r="DJ786" s="31"/>
      <c r="DK786" s="31"/>
      <c r="DL786" s="31"/>
      <c r="DM786" s="31"/>
      <c r="DN786" s="31"/>
      <c r="DO786" s="31"/>
      <c r="DP786" s="31"/>
      <c r="DQ786" s="31"/>
      <c r="DR786" s="31"/>
      <c r="DS786" s="31"/>
      <c r="DT786" s="31"/>
      <c r="DU786" s="31"/>
      <c r="DV786" s="31"/>
      <c r="DW786" s="31"/>
    </row>
    <row r="787" customFormat="false" ht="15.75" hidden="false" customHeight="true" outlineLevel="0" collapsed="false">
      <c r="A787" s="21" t="n">
        <v>786</v>
      </c>
      <c r="B787" s="21" t="str">
        <f aca="false">IFERROR(VLOOKUP($A$1&amp;":"&amp;A787,'Finish order'!C:K,6,FALSE()),"")</f>
        <v/>
      </c>
      <c r="C787" s="21" t="str">
        <f aca="false">IFERROR(VLOOKUP(A$1&amp;":"&amp;A787,'Finish order'!$C:$K,9,FALSE()),"")</f>
        <v/>
      </c>
      <c r="D787" s="21" t="str">
        <f aca="false">IFERROR(VLOOKUP(A$1&amp;":"&amp;A787,'Finish order'!$C:$K,7,FALSE()),"")</f>
        <v/>
      </c>
      <c r="E787" s="29" t="str">
        <f aca="false">IFERROR(VLOOKUP($A$1&amp;":"&amp;A787,'Finish order'!C:K,5,FALSE()),"")</f>
        <v/>
      </c>
      <c r="F787" s="21" t="str">
        <f aca="false">IFERROR(VLOOKUP($A$1&amp;":"&amp;A787,'Finish order'!C:K,4,FALSE()),"")</f>
        <v/>
      </c>
      <c r="G787" s="21" t="str">
        <f aca="false" t="array" ref="G787:G787">IFERROR(SMALL(IF($D$2:$D1696=D787,$A$2:$A$911*1.001),1),"")</f>
        <v/>
      </c>
      <c r="H787" s="21" t="str">
        <f aca="false" t="array" ref="H787:H787">IFERROR(SMALL(IF($D$2:$D1696=D787,$A$2:$A$911*1.0001),2),"")</f>
        <v/>
      </c>
      <c r="I787" s="21" t="str">
        <f aca="false" t="array" ref="I787:I787">IFERROR(SMALL(IF($D$2:$D1696=D787,$A$2:$A$911*1.00001),3),"")</f>
        <v/>
      </c>
      <c r="J787" s="21" t="str">
        <f aca="false" t="array" ref="J787:J787">IFERROR(SMALL(IF($D$2:$D1696=D787,$A$2:$A$911*1.000001),4),"")</f>
        <v/>
      </c>
      <c r="K787" s="30" t="str">
        <f aca="false">IF(A787&lt;&gt;"", IF(COUNT(G787:J787)=4, SUM(G787:J787), "No"), "")</f>
        <v>No</v>
      </c>
      <c r="L787" s="30" t="str">
        <f aca="false">IF(A787&lt;&gt;"", IF(COUNT(G787:I787)=3, SUM(G787:I787), "No"), "")</f>
        <v>No</v>
      </c>
      <c r="M787" s="30" t="str">
        <f aca="false">IF(A787&lt;&gt;"", IF(COUNT(G787:H787)=2, SUM(G787:H787), "No"), "")</f>
        <v>No</v>
      </c>
      <c r="N787" s="30" t="str">
        <f aca="false">'Results 10 year vets'!$D787&amp;":"&amp;Table1[[#Headers],[Male]]</f>
        <v>:Male</v>
      </c>
      <c r="O787" s="31"/>
      <c r="P787" s="31"/>
      <c r="Q787" s="31"/>
      <c r="R787" s="31"/>
      <c r="S787" s="31"/>
      <c r="T787" s="31"/>
      <c r="U787" s="31"/>
      <c r="Z787" s="33"/>
      <c r="AA787" s="33"/>
      <c r="AB787" s="33"/>
      <c r="AC787" s="33"/>
      <c r="AD787" s="31"/>
      <c r="AE787" s="31"/>
      <c r="AF787" s="31"/>
      <c r="AG787" s="31"/>
      <c r="AH787" s="31"/>
      <c r="AI787" s="31"/>
      <c r="AJ787" s="31"/>
      <c r="AK787" s="31"/>
      <c r="AL787" s="31"/>
      <c r="AM787" s="31"/>
      <c r="AN787" s="31"/>
      <c r="AO787" s="31"/>
      <c r="AP787" s="31"/>
      <c r="AQ787" s="31"/>
      <c r="AR787" s="31"/>
      <c r="AS787" s="31"/>
      <c r="AT787" s="31"/>
      <c r="AU787" s="31"/>
      <c r="AV787" s="31"/>
      <c r="AW787" s="31"/>
      <c r="AX787" s="31"/>
      <c r="AY787" s="31"/>
      <c r="AZ787" s="31"/>
      <c r="BA787" s="31"/>
      <c r="BB787" s="31"/>
      <c r="BC787" s="31"/>
      <c r="BD787" s="31"/>
      <c r="BE787" s="31"/>
      <c r="BF787" s="31"/>
      <c r="BG787" s="31"/>
      <c r="BH787" s="31"/>
      <c r="BI787" s="31"/>
      <c r="BJ787" s="31"/>
      <c r="BK787" s="31"/>
      <c r="BL787" s="31"/>
      <c r="BM787" s="31"/>
      <c r="BN787" s="31"/>
      <c r="BO787" s="31"/>
      <c r="BP787" s="31"/>
      <c r="BQ787" s="31"/>
      <c r="BR787" s="31"/>
      <c r="BS787" s="31"/>
      <c r="BT787" s="31"/>
      <c r="BU787" s="31"/>
      <c r="BV787" s="31"/>
      <c r="BW787" s="31"/>
      <c r="BX787" s="31"/>
      <c r="BY787" s="31"/>
      <c r="BZ787" s="31"/>
      <c r="CA787" s="31"/>
      <c r="CB787" s="31"/>
      <c r="CC787" s="31"/>
      <c r="CD787" s="31"/>
      <c r="CE787" s="31"/>
      <c r="CF787" s="31"/>
      <c r="CG787" s="31"/>
      <c r="CH787" s="31"/>
      <c r="CI787" s="31"/>
      <c r="CJ787" s="31"/>
      <c r="CK787" s="31"/>
      <c r="CL787" s="31"/>
      <c r="CM787" s="31"/>
      <c r="CN787" s="31"/>
      <c r="CO787" s="31"/>
      <c r="CP787" s="31"/>
      <c r="CQ787" s="31"/>
      <c r="CR787" s="31"/>
      <c r="CS787" s="31"/>
      <c r="CT787" s="31"/>
      <c r="CU787" s="31"/>
      <c r="CV787" s="31"/>
      <c r="CW787" s="31"/>
      <c r="CX787" s="31"/>
      <c r="CY787" s="31"/>
      <c r="CZ787" s="31"/>
      <c r="DA787" s="31"/>
      <c r="DB787" s="31"/>
      <c r="DC787" s="31"/>
      <c r="DD787" s="31"/>
      <c r="DE787" s="31"/>
      <c r="DF787" s="31"/>
      <c r="DG787" s="31"/>
      <c r="DH787" s="31"/>
      <c r="DI787" s="31"/>
      <c r="DJ787" s="31"/>
      <c r="DK787" s="31"/>
      <c r="DL787" s="31"/>
      <c r="DM787" s="31"/>
      <c r="DN787" s="31"/>
      <c r="DO787" s="31"/>
      <c r="DP787" s="31"/>
      <c r="DQ787" s="31"/>
      <c r="DR787" s="31"/>
      <c r="DS787" s="31"/>
      <c r="DT787" s="31"/>
      <c r="DU787" s="31"/>
      <c r="DV787" s="31"/>
      <c r="DW787" s="31"/>
    </row>
    <row r="788" customFormat="false" ht="15.75" hidden="false" customHeight="true" outlineLevel="0" collapsed="false">
      <c r="A788" s="21" t="n">
        <v>787</v>
      </c>
      <c r="B788" s="21" t="str">
        <f aca="false">IFERROR(VLOOKUP($A$1&amp;":"&amp;A788,'Finish order'!C:K,6,FALSE()),"")</f>
        <v/>
      </c>
      <c r="C788" s="21" t="str">
        <f aca="false">IFERROR(VLOOKUP(A$1&amp;":"&amp;A788,'Finish order'!$C:$K,9,FALSE()),"")</f>
        <v/>
      </c>
      <c r="D788" s="21" t="str">
        <f aca="false">IFERROR(VLOOKUP(A$1&amp;":"&amp;A788,'Finish order'!$C:$K,7,FALSE()),"")</f>
        <v/>
      </c>
      <c r="E788" s="29" t="str">
        <f aca="false">IFERROR(VLOOKUP($A$1&amp;":"&amp;A788,'Finish order'!C:K,5,FALSE()),"")</f>
        <v/>
      </c>
      <c r="F788" s="21" t="str">
        <f aca="false">IFERROR(VLOOKUP($A$1&amp;":"&amp;A788,'Finish order'!C:K,4,FALSE()),"")</f>
        <v/>
      </c>
      <c r="G788" s="21" t="str">
        <f aca="false" t="array" ref="G788:G788">IFERROR(SMALL(IF($D$2:$D1697=D788,$A$2:$A$911*1.001),1),"")</f>
        <v/>
      </c>
      <c r="H788" s="21" t="str">
        <f aca="false" t="array" ref="H788:H788">IFERROR(SMALL(IF($D$2:$D1697=D788,$A$2:$A$911*1.0001),2),"")</f>
        <v/>
      </c>
      <c r="I788" s="21" t="str">
        <f aca="false" t="array" ref="I788:I788">IFERROR(SMALL(IF($D$2:$D1697=D788,$A$2:$A$911*1.00001),3),"")</f>
        <v/>
      </c>
      <c r="J788" s="21" t="str">
        <f aca="false" t="array" ref="J788:J788">IFERROR(SMALL(IF($D$2:$D1697=D788,$A$2:$A$911*1.000001),4),"")</f>
        <v/>
      </c>
      <c r="K788" s="30" t="str">
        <f aca="false">IF(A788&lt;&gt;"", IF(COUNT(G788:J788)=4, SUM(G788:J788), "No"), "")</f>
        <v>No</v>
      </c>
      <c r="L788" s="30" t="str">
        <f aca="false">IF(A788&lt;&gt;"", IF(COUNT(G788:I788)=3, SUM(G788:I788), "No"), "")</f>
        <v>No</v>
      </c>
      <c r="M788" s="30" t="str">
        <f aca="false">IF(A788&lt;&gt;"", IF(COUNT(G788:H788)=2, SUM(G788:H788), "No"), "")</f>
        <v>No</v>
      </c>
      <c r="N788" s="30" t="str">
        <f aca="false">'Results 10 year vets'!$D788&amp;":"&amp;Table1[[#Headers],[Male]]</f>
        <v>:Male</v>
      </c>
      <c r="O788" s="31"/>
      <c r="P788" s="31"/>
      <c r="Q788" s="31"/>
      <c r="R788" s="31"/>
      <c r="S788" s="31"/>
      <c r="T788" s="31"/>
      <c r="U788" s="31"/>
      <c r="Z788" s="33"/>
      <c r="AA788" s="33"/>
      <c r="AB788" s="33"/>
      <c r="AC788" s="33"/>
      <c r="AD788" s="31"/>
      <c r="AE788" s="31"/>
      <c r="AF788" s="31"/>
      <c r="AG788" s="31"/>
      <c r="AH788" s="31"/>
      <c r="AI788" s="31"/>
      <c r="AJ788" s="31"/>
      <c r="AK788" s="31"/>
      <c r="AL788" s="31"/>
      <c r="AM788" s="31"/>
      <c r="AN788" s="31"/>
      <c r="AO788" s="31"/>
      <c r="AP788" s="31"/>
      <c r="AQ788" s="31"/>
      <c r="AR788" s="31"/>
      <c r="AS788" s="31"/>
      <c r="AT788" s="31"/>
      <c r="AU788" s="31"/>
      <c r="AV788" s="31"/>
      <c r="AW788" s="31"/>
      <c r="AX788" s="31"/>
      <c r="AY788" s="31"/>
      <c r="AZ788" s="31"/>
      <c r="BA788" s="31"/>
      <c r="BB788" s="31"/>
      <c r="BC788" s="31"/>
      <c r="BD788" s="31"/>
      <c r="BE788" s="31"/>
      <c r="BF788" s="31"/>
      <c r="BG788" s="31"/>
      <c r="BH788" s="31"/>
      <c r="BI788" s="31"/>
      <c r="BJ788" s="31"/>
      <c r="BK788" s="31"/>
      <c r="BL788" s="31"/>
      <c r="BM788" s="31"/>
      <c r="BN788" s="31"/>
      <c r="BO788" s="31"/>
      <c r="BP788" s="31"/>
      <c r="BQ788" s="31"/>
      <c r="BR788" s="31"/>
      <c r="BS788" s="31"/>
      <c r="BT788" s="31"/>
      <c r="BU788" s="31"/>
      <c r="BV788" s="31"/>
      <c r="BW788" s="31"/>
      <c r="BX788" s="31"/>
      <c r="BY788" s="31"/>
      <c r="BZ788" s="31"/>
      <c r="CA788" s="31"/>
      <c r="CB788" s="31"/>
      <c r="CC788" s="31"/>
      <c r="CD788" s="31"/>
      <c r="CE788" s="31"/>
      <c r="CF788" s="31"/>
      <c r="CG788" s="31"/>
      <c r="CH788" s="31"/>
      <c r="CI788" s="31"/>
      <c r="CJ788" s="31"/>
      <c r="CK788" s="31"/>
      <c r="CL788" s="31"/>
      <c r="CM788" s="31"/>
      <c r="CN788" s="31"/>
      <c r="CO788" s="31"/>
      <c r="CP788" s="31"/>
      <c r="CQ788" s="31"/>
      <c r="CR788" s="31"/>
      <c r="CS788" s="31"/>
      <c r="CT788" s="31"/>
      <c r="CU788" s="31"/>
      <c r="CV788" s="31"/>
      <c r="CW788" s="31"/>
      <c r="CX788" s="31"/>
      <c r="CY788" s="31"/>
      <c r="CZ788" s="31"/>
      <c r="DA788" s="31"/>
      <c r="DB788" s="31"/>
      <c r="DC788" s="31"/>
      <c r="DD788" s="31"/>
      <c r="DE788" s="31"/>
      <c r="DF788" s="31"/>
      <c r="DG788" s="31"/>
      <c r="DH788" s="31"/>
      <c r="DI788" s="31"/>
      <c r="DJ788" s="31"/>
      <c r="DK788" s="31"/>
      <c r="DL788" s="31"/>
      <c r="DM788" s="31"/>
      <c r="DN788" s="31"/>
      <c r="DO788" s="31"/>
      <c r="DP788" s="31"/>
      <c r="DQ788" s="31"/>
      <c r="DR788" s="31"/>
      <c r="DS788" s="31"/>
      <c r="DT788" s="31"/>
      <c r="DU788" s="31"/>
      <c r="DV788" s="31"/>
      <c r="DW788" s="31"/>
    </row>
    <row r="789" customFormat="false" ht="15.75" hidden="false" customHeight="true" outlineLevel="0" collapsed="false">
      <c r="A789" s="21" t="n">
        <v>788</v>
      </c>
      <c r="B789" s="21" t="str">
        <f aca="false">IFERROR(VLOOKUP($A$1&amp;":"&amp;A789,'Finish order'!C:K,6,FALSE()),"")</f>
        <v/>
      </c>
      <c r="C789" s="21" t="str">
        <f aca="false">IFERROR(VLOOKUP(A$1&amp;":"&amp;A789,'Finish order'!$C:$K,9,FALSE()),"")</f>
        <v/>
      </c>
      <c r="D789" s="21" t="str">
        <f aca="false">IFERROR(VLOOKUP(A$1&amp;":"&amp;A789,'Finish order'!$C:$K,7,FALSE()),"")</f>
        <v/>
      </c>
      <c r="E789" s="29" t="str">
        <f aca="false">IFERROR(VLOOKUP($A$1&amp;":"&amp;A789,'Finish order'!C:K,5,FALSE()),"")</f>
        <v/>
      </c>
      <c r="F789" s="21" t="str">
        <f aca="false">IFERROR(VLOOKUP($A$1&amp;":"&amp;A789,'Finish order'!C:K,4,FALSE()),"")</f>
        <v/>
      </c>
      <c r="G789" s="21" t="str">
        <f aca="false" t="array" ref="G789:G789">IFERROR(SMALL(IF($D$2:$D1698=D789,$A$2:$A$911*1.001),1),"")</f>
        <v/>
      </c>
      <c r="H789" s="21" t="str">
        <f aca="false" t="array" ref="H789:H789">IFERROR(SMALL(IF($D$2:$D1698=D789,$A$2:$A$911*1.0001),2),"")</f>
        <v/>
      </c>
      <c r="I789" s="21" t="str">
        <f aca="false" t="array" ref="I789:I789">IFERROR(SMALL(IF($D$2:$D1698=D789,$A$2:$A$911*1.00001),3),"")</f>
        <v/>
      </c>
      <c r="J789" s="21" t="str">
        <f aca="false" t="array" ref="J789:J789">IFERROR(SMALL(IF($D$2:$D1698=D789,$A$2:$A$911*1.000001),4),"")</f>
        <v/>
      </c>
      <c r="K789" s="30" t="str">
        <f aca="false">IF(A789&lt;&gt;"", IF(COUNT(G789:J789)=4, SUM(G789:J789), "No"), "")</f>
        <v>No</v>
      </c>
      <c r="L789" s="30" t="str">
        <f aca="false">IF(A789&lt;&gt;"", IF(COUNT(G789:I789)=3, SUM(G789:I789), "No"), "")</f>
        <v>No</v>
      </c>
      <c r="M789" s="30" t="str">
        <f aca="false">IF(A789&lt;&gt;"", IF(COUNT(G789:H789)=2, SUM(G789:H789), "No"), "")</f>
        <v>No</v>
      </c>
      <c r="N789" s="30" t="str">
        <f aca="false">'Results 10 year vets'!$D789&amp;":"&amp;Table1[[#Headers],[Male]]</f>
        <v>:Male</v>
      </c>
      <c r="O789" s="31"/>
      <c r="P789" s="31"/>
      <c r="Q789" s="31"/>
      <c r="R789" s="31"/>
      <c r="S789" s="31"/>
      <c r="T789" s="31"/>
      <c r="U789" s="31"/>
      <c r="Z789" s="33"/>
      <c r="AA789" s="33"/>
      <c r="AB789" s="33"/>
      <c r="AC789" s="33"/>
      <c r="AD789" s="31"/>
      <c r="AE789" s="31"/>
      <c r="AF789" s="31"/>
      <c r="AG789" s="31"/>
      <c r="AH789" s="31"/>
      <c r="AI789" s="31"/>
      <c r="AJ789" s="31"/>
      <c r="AK789" s="31"/>
      <c r="AL789" s="31"/>
      <c r="AM789" s="31"/>
      <c r="AN789" s="31"/>
      <c r="AO789" s="31"/>
      <c r="AP789" s="31"/>
      <c r="AQ789" s="31"/>
      <c r="AR789" s="31"/>
      <c r="AS789" s="31"/>
      <c r="AT789" s="31"/>
      <c r="AU789" s="31"/>
      <c r="AV789" s="31"/>
      <c r="AW789" s="31"/>
      <c r="AX789" s="31"/>
      <c r="AY789" s="31"/>
      <c r="AZ789" s="31"/>
      <c r="BA789" s="31"/>
      <c r="BB789" s="31"/>
      <c r="BC789" s="31"/>
      <c r="BD789" s="31"/>
      <c r="BE789" s="31"/>
      <c r="BF789" s="31"/>
      <c r="BG789" s="31"/>
      <c r="BH789" s="31"/>
      <c r="BI789" s="31"/>
      <c r="BJ789" s="31"/>
      <c r="BK789" s="31"/>
      <c r="BL789" s="31"/>
      <c r="BM789" s="31"/>
      <c r="BN789" s="31"/>
      <c r="BO789" s="31"/>
      <c r="BP789" s="31"/>
      <c r="BQ789" s="31"/>
      <c r="BR789" s="31"/>
      <c r="BS789" s="31"/>
      <c r="BT789" s="31"/>
      <c r="BU789" s="31"/>
      <c r="BV789" s="31"/>
      <c r="BW789" s="31"/>
      <c r="BX789" s="31"/>
      <c r="BY789" s="31"/>
      <c r="BZ789" s="31"/>
      <c r="CA789" s="31"/>
      <c r="CB789" s="31"/>
      <c r="CC789" s="31"/>
      <c r="CD789" s="31"/>
      <c r="CE789" s="31"/>
      <c r="CF789" s="31"/>
      <c r="CG789" s="31"/>
      <c r="CH789" s="31"/>
      <c r="CI789" s="31"/>
      <c r="CJ789" s="31"/>
      <c r="CK789" s="31"/>
      <c r="CL789" s="31"/>
      <c r="CM789" s="31"/>
      <c r="CN789" s="31"/>
      <c r="CO789" s="31"/>
      <c r="CP789" s="31"/>
      <c r="CQ789" s="31"/>
      <c r="CR789" s="31"/>
      <c r="CS789" s="31"/>
      <c r="CT789" s="31"/>
      <c r="CU789" s="31"/>
      <c r="CV789" s="31"/>
      <c r="CW789" s="31"/>
      <c r="CX789" s="31"/>
      <c r="CY789" s="31"/>
      <c r="CZ789" s="31"/>
      <c r="DA789" s="31"/>
      <c r="DB789" s="31"/>
      <c r="DC789" s="31"/>
      <c r="DD789" s="31"/>
      <c r="DE789" s="31"/>
      <c r="DF789" s="31"/>
      <c r="DG789" s="31"/>
      <c r="DH789" s="31"/>
      <c r="DI789" s="31"/>
      <c r="DJ789" s="31"/>
      <c r="DK789" s="31"/>
      <c r="DL789" s="31"/>
      <c r="DM789" s="31"/>
      <c r="DN789" s="31"/>
      <c r="DO789" s="31"/>
      <c r="DP789" s="31"/>
      <c r="DQ789" s="31"/>
      <c r="DR789" s="31"/>
      <c r="DS789" s="31"/>
      <c r="DT789" s="31"/>
      <c r="DU789" s="31"/>
      <c r="DV789" s="31"/>
      <c r="DW789" s="31"/>
    </row>
    <row r="790" customFormat="false" ht="15.75" hidden="false" customHeight="true" outlineLevel="0" collapsed="false">
      <c r="A790" s="21" t="n">
        <v>789</v>
      </c>
      <c r="B790" s="21" t="str">
        <f aca="false">IFERROR(VLOOKUP($A$1&amp;":"&amp;A790,'Finish order'!C:K,6,FALSE()),"")</f>
        <v/>
      </c>
      <c r="C790" s="21" t="str">
        <f aca="false">IFERROR(VLOOKUP(A$1&amp;":"&amp;A790,'Finish order'!$C:$K,9,FALSE()),"")</f>
        <v/>
      </c>
      <c r="D790" s="21" t="str">
        <f aca="false">IFERROR(VLOOKUP(A$1&amp;":"&amp;A790,'Finish order'!$C:$K,7,FALSE()),"")</f>
        <v/>
      </c>
      <c r="E790" s="29" t="str">
        <f aca="false">IFERROR(VLOOKUP($A$1&amp;":"&amp;A790,'Finish order'!C:K,5,FALSE()),"")</f>
        <v/>
      </c>
      <c r="F790" s="21" t="str">
        <f aca="false">IFERROR(VLOOKUP($A$1&amp;":"&amp;A790,'Finish order'!C:K,4,FALSE()),"")</f>
        <v/>
      </c>
      <c r="G790" s="21" t="str">
        <f aca="false" t="array" ref="G790:G790">IFERROR(SMALL(IF($D$2:$D1699=D790,$A$2:$A$911*1.001),1),"")</f>
        <v/>
      </c>
      <c r="H790" s="21" t="str">
        <f aca="false" t="array" ref="H790:H790">IFERROR(SMALL(IF($D$2:$D1699=D790,$A$2:$A$911*1.0001),2),"")</f>
        <v/>
      </c>
      <c r="I790" s="21" t="str">
        <f aca="false" t="array" ref="I790:I790">IFERROR(SMALL(IF($D$2:$D1699=D790,$A$2:$A$911*1.00001),3),"")</f>
        <v/>
      </c>
      <c r="J790" s="21" t="str">
        <f aca="false" t="array" ref="J790:J790">IFERROR(SMALL(IF($D$2:$D1699=D790,$A$2:$A$911*1.000001),4),"")</f>
        <v/>
      </c>
      <c r="K790" s="30" t="str">
        <f aca="false">IF(A790&lt;&gt;"", IF(COUNT(G790:J790)=4, SUM(G790:J790), "No"), "")</f>
        <v>No</v>
      </c>
      <c r="L790" s="30" t="str">
        <f aca="false">IF(A790&lt;&gt;"", IF(COUNT(G790:I790)=3, SUM(G790:I790), "No"), "")</f>
        <v>No</v>
      </c>
      <c r="M790" s="30" t="str">
        <f aca="false">IF(A790&lt;&gt;"", IF(COUNT(G790:H790)=2, SUM(G790:H790), "No"), "")</f>
        <v>No</v>
      </c>
      <c r="N790" s="30" t="str">
        <f aca="false">'Results 10 year vets'!$D790&amp;":"&amp;Table1[[#Headers],[Male]]</f>
        <v>:Male</v>
      </c>
      <c r="O790" s="31"/>
      <c r="P790" s="31"/>
      <c r="Q790" s="31"/>
      <c r="R790" s="31"/>
      <c r="S790" s="31"/>
      <c r="T790" s="31"/>
      <c r="U790" s="31"/>
      <c r="Z790" s="33"/>
      <c r="AA790" s="33"/>
      <c r="AB790" s="33"/>
      <c r="AC790" s="33"/>
      <c r="AD790" s="31"/>
      <c r="AE790" s="31"/>
      <c r="AF790" s="31"/>
      <c r="AG790" s="31"/>
      <c r="AH790" s="31"/>
      <c r="AI790" s="31"/>
      <c r="AJ790" s="31"/>
      <c r="AK790" s="31"/>
      <c r="AL790" s="31"/>
      <c r="AM790" s="31"/>
      <c r="AN790" s="31"/>
      <c r="AO790" s="31"/>
      <c r="AP790" s="31"/>
      <c r="AQ790" s="31"/>
      <c r="AR790" s="31"/>
      <c r="AS790" s="31"/>
      <c r="AT790" s="31"/>
      <c r="AU790" s="31"/>
      <c r="AV790" s="31"/>
      <c r="AW790" s="31"/>
      <c r="AX790" s="31"/>
      <c r="AY790" s="31"/>
      <c r="AZ790" s="31"/>
      <c r="BA790" s="31"/>
      <c r="BB790" s="31"/>
      <c r="BC790" s="31"/>
      <c r="BD790" s="31"/>
      <c r="BE790" s="31"/>
      <c r="BF790" s="31"/>
      <c r="BG790" s="31"/>
      <c r="BH790" s="31"/>
      <c r="BI790" s="31"/>
      <c r="BJ790" s="31"/>
      <c r="BK790" s="31"/>
      <c r="BL790" s="31"/>
      <c r="BM790" s="31"/>
      <c r="BN790" s="31"/>
      <c r="BO790" s="31"/>
      <c r="BP790" s="31"/>
      <c r="BQ790" s="31"/>
      <c r="BR790" s="31"/>
      <c r="BS790" s="31"/>
      <c r="BT790" s="31"/>
      <c r="BU790" s="31"/>
      <c r="BV790" s="31"/>
      <c r="BW790" s="31"/>
      <c r="BX790" s="31"/>
      <c r="BY790" s="31"/>
      <c r="BZ790" s="31"/>
      <c r="CA790" s="31"/>
      <c r="CB790" s="31"/>
      <c r="CC790" s="31"/>
      <c r="CD790" s="31"/>
      <c r="CE790" s="31"/>
      <c r="CF790" s="31"/>
      <c r="CG790" s="31"/>
      <c r="CH790" s="31"/>
      <c r="CI790" s="31"/>
      <c r="CJ790" s="31"/>
      <c r="CK790" s="31"/>
      <c r="CL790" s="31"/>
      <c r="CM790" s="31"/>
      <c r="CN790" s="31"/>
      <c r="CO790" s="31"/>
      <c r="CP790" s="31"/>
      <c r="CQ790" s="31"/>
      <c r="CR790" s="31"/>
      <c r="CS790" s="31"/>
      <c r="CT790" s="31"/>
      <c r="CU790" s="31"/>
      <c r="CV790" s="31"/>
      <c r="CW790" s="31"/>
      <c r="CX790" s="31"/>
      <c r="CY790" s="31"/>
      <c r="CZ790" s="31"/>
      <c r="DA790" s="31"/>
      <c r="DB790" s="31"/>
      <c r="DC790" s="31"/>
      <c r="DD790" s="31"/>
      <c r="DE790" s="31"/>
      <c r="DF790" s="31"/>
      <c r="DG790" s="31"/>
      <c r="DH790" s="31"/>
      <c r="DI790" s="31"/>
      <c r="DJ790" s="31"/>
      <c r="DK790" s="31"/>
      <c r="DL790" s="31"/>
      <c r="DM790" s="31"/>
      <c r="DN790" s="31"/>
      <c r="DO790" s="31"/>
      <c r="DP790" s="31"/>
      <c r="DQ790" s="31"/>
      <c r="DR790" s="31"/>
      <c r="DS790" s="31"/>
      <c r="DT790" s="31"/>
      <c r="DU790" s="31"/>
      <c r="DV790" s="31"/>
      <c r="DW790" s="31"/>
    </row>
    <row r="791" customFormat="false" ht="15.75" hidden="false" customHeight="true" outlineLevel="0" collapsed="false">
      <c r="A791" s="21" t="n">
        <v>790</v>
      </c>
      <c r="B791" s="21" t="str">
        <f aca="false">IFERROR(VLOOKUP($A$1&amp;":"&amp;A791,'Finish order'!C:K,6,FALSE()),"")</f>
        <v/>
      </c>
      <c r="C791" s="21" t="str">
        <f aca="false">IFERROR(VLOOKUP(A$1&amp;":"&amp;A791,'Finish order'!$C:$K,9,FALSE()),"")</f>
        <v/>
      </c>
      <c r="D791" s="21" t="str">
        <f aca="false">IFERROR(VLOOKUP(A$1&amp;":"&amp;A791,'Finish order'!$C:$K,7,FALSE()),"")</f>
        <v/>
      </c>
      <c r="E791" s="29" t="str">
        <f aca="false">IFERROR(VLOOKUP($A$1&amp;":"&amp;A791,'Finish order'!C:K,5,FALSE()),"")</f>
        <v/>
      </c>
      <c r="F791" s="21" t="str">
        <f aca="false">IFERROR(VLOOKUP($A$1&amp;":"&amp;A791,'Finish order'!C:K,4,FALSE()),"")</f>
        <v/>
      </c>
      <c r="G791" s="21" t="str">
        <f aca="false" t="array" ref="G791:G791">IFERROR(SMALL(IF($D$2:$D1700=D791,$A$2:$A$911*1.001),1),"")</f>
        <v/>
      </c>
      <c r="H791" s="21" t="str">
        <f aca="false" t="array" ref="H791:H791">IFERROR(SMALL(IF($D$2:$D1700=D791,$A$2:$A$911*1.0001),2),"")</f>
        <v/>
      </c>
      <c r="I791" s="21" t="str">
        <f aca="false" t="array" ref="I791:I791">IFERROR(SMALL(IF($D$2:$D1700=D791,$A$2:$A$911*1.00001),3),"")</f>
        <v/>
      </c>
      <c r="J791" s="21" t="str">
        <f aca="false" t="array" ref="J791:J791">IFERROR(SMALL(IF($D$2:$D1700=D791,$A$2:$A$911*1.000001),4),"")</f>
        <v/>
      </c>
      <c r="K791" s="30" t="str">
        <f aca="false">IF(A791&lt;&gt;"", IF(COUNT(G791:J791)=4, SUM(G791:J791), "No"), "")</f>
        <v>No</v>
      </c>
      <c r="L791" s="30" t="str">
        <f aca="false">IF(A791&lt;&gt;"", IF(COUNT(G791:I791)=3, SUM(G791:I791), "No"), "")</f>
        <v>No</v>
      </c>
      <c r="M791" s="30" t="str">
        <f aca="false">IF(A791&lt;&gt;"", IF(COUNT(G791:H791)=2, SUM(G791:H791), "No"), "")</f>
        <v>No</v>
      </c>
      <c r="N791" s="30" t="str">
        <f aca="false">'Results 10 year vets'!$D791&amp;":"&amp;Table1[[#Headers],[Male]]</f>
        <v>:Male</v>
      </c>
      <c r="O791" s="31"/>
      <c r="P791" s="31"/>
      <c r="Q791" s="31"/>
      <c r="R791" s="31"/>
      <c r="S791" s="31"/>
      <c r="T791" s="31"/>
      <c r="U791" s="31"/>
      <c r="Z791" s="33"/>
      <c r="AA791" s="33"/>
      <c r="AB791" s="33"/>
      <c r="AC791" s="33"/>
      <c r="AD791" s="31"/>
      <c r="AE791" s="31"/>
      <c r="AF791" s="31"/>
      <c r="AG791" s="31"/>
      <c r="AH791" s="31"/>
      <c r="AI791" s="31"/>
      <c r="AJ791" s="31"/>
      <c r="AK791" s="31"/>
      <c r="AL791" s="31"/>
      <c r="AM791" s="31"/>
      <c r="AN791" s="31"/>
      <c r="AO791" s="31"/>
      <c r="AP791" s="31"/>
      <c r="AQ791" s="31"/>
      <c r="AR791" s="31"/>
      <c r="AS791" s="31"/>
      <c r="AT791" s="31"/>
      <c r="AU791" s="31"/>
      <c r="AV791" s="31"/>
      <c r="AW791" s="31"/>
      <c r="AX791" s="31"/>
      <c r="AY791" s="31"/>
      <c r="AZ791" s="31"/>
      <c r="BA791" s="31"/>
      <c r="BB791" s="31"/>
      <c r="BC791" s="31"/>
      <c r="BD791" s="31"/>
      <c r="BE791" s="31"/>
      <c r="BF791" s="31"/>
      <c r="BG791" s="31"/>
      <c r="BH791" s="31"/>
      <c r="BI791" s="31"/>
      <c r="BJ791" s="31"/>
      <c r="BK791" s="31"/>
      <c r="BL791" s="31"/>
      <c r="BM791" s="31"/>
      <c r="BN791" s="31"/>
      <c r="BO791" s="31"/>
      <c r="BP791" s="31"/>
      <c r="BQ791" s="31"/>
      <c r="BR791" s="31"/>
      <c r="BS791" s="31"/>
      <c r="BT791" s="31"/>
      <c r="BU791" s="31"/>
      <c r="BV791" s="31"/>
      <c r="BW791" s="31"/>
      <c r="BX791" s="31"/>
      <c r="BY791" s="31"/>
      <c r="BZ791" s="31"/>
      <c r="CA791" s="31"/>
      <c r="CB791" s="31"/>
      <c r="CC791" s="31"/>
      <c r="CD791" s="31"/>
      <c r="CE791" s="31"/>
      <c r="CF791" s="31"/>
      <c r="CG791" s="31"/>
      <c r="CH791" s="31"/>
      <c r="CI791" s="31"/>
      <c r="CJ791" s="31"/>
      <c r="CK791" s="31"/>
      <c r="CL791" s="31"/>
      <c r="CM791" s="31"/>
      <c r="CN791" s="31"/>
      <c r="CO791" s="31"/>
      <c r="CP791" s="31"/>
      <c r="CQ791" s="31"/>
      <c r="CR791" s="31"/>
      <c r="CS791" s="31"/>
      <c r="CT791" s="31"/>
      <c r="CU791" s="31"/>
      <c r="CV791" s="31"/>
      <c r="CW791" s="31"/>
      <c r="CX791" s="31"/>
      <c r="CY791" s="31"/>
      <c r="CZ791" s="31"/>
      <c r="DA791" s="31"/>
      <c r="DB791" s="31"/>
      <c r="DC791" s="31"/>
      <c r="DD791" s="31"/>
      <c r="DE791" s="31"/>
      <c r="DF791" s="31"/>
      <c r="DG791" s="31"/>
      <c r="DH791" s="31"/>
      <c r="DI791" s="31"/>
      <c r="DJ791" s="31"/>
      <c r="DK791" s="31"/>
      <c r="DL791" s="31"/>
      <c r="DM791" s="31"/>
      <c r="DN791" s="31"/>
      <c r="DO791" s="31"/>
      <c r="DP791" s="31"/>
      <c r="DQ791" s="31"/>
      <c r="DR791" s="31"/>
      <c r="DS791" s="31"/>
      <c r="DT791" s="31"/>
      <c r="DU791" s="31"/>
      <c r="DV791" s="31"/>
      <c r="DW791" s="31"/>
    </row>
    <row r="792" customFormat="false" ht="15.75" hidden="false" customHeight="true" outlineLevel="0" collapsed="false">
      <c r="A792" s="21" t="n">
        <v>791</v>
      </c>
      <c r="B792" s="21" t="str">
        <f aca="false">IFERROR(VLOOKUP($A$1&amp;":"&amp;A792,'Finish order'!C:K,6,FALSE()),"")</f>
        <v/>
      </c>
      <c r="C792" s="21" t="str">
        <f aca="false">IFERROR(VLOOKUP(A$1&amp;":"&amp;A792,'Finish order'!$C:$K,9,FALSE()),"")</f>
        <v/>
      </c>
      <c r="D792" s="21" t="str">
        <f aca="false">IFERROR(VLOOKUP(A$1&amp;":"&amp;A792,'Finish order'!$C:$K,7,FALSE()),"")</f>
        <v/>
      </c>
      <c r="E792" s="29" t="str">
        <f aca="false">IFERROR(VLOOKUP($A$1&amp;":"&amp;A792,'Finish order'!C:K,5,FALSE()),"")</f>
        <v/>
      </c>
      <c r="F792" s="21" t="str">
        <f aca="false">IFERROR(VLOOKUP($A$1&amp;":"&amp;A792,'Finish order'!C:K,4,FALSE()),"")</f>
        <v/>
      </c>
      <c r="G792" s="21" t="str">
        <f aca="false" t="array" ref="G792:G792">IFERROR(SMALL(IF($D$2:$D1701=D792,$A$2:$A$911*1.001),1),"")</f>
        <v/>
      </c>
      <c r="H792" s="21" t="str">
        <f aca="false" t="array" ref="H792:H792">IFERROR(SMALL(IF($D$2:$D1701=D792,$A$2:$A$911*1.0001),2),"")</f>
        <v/>
      </c>
      <c r="I792" s="21" t="str">
        <f aca="false" t="array" ref="I792:I792">IFERROR(SMALL(IF($D$2:$D1701=D792,$A$2:$A$911*1.00001),3),"")</f>
        <v/>
      </c>
      <c r="J792" s="21" t="str">
        <f aca="false" t="array" ref="J792:J792">IFERROR(SMALL(IF($D$2:$D1701=D792,$A$2:$A$911*1.000001),4),"")</f>
        <v/>
      </c>
      <c r="K792" s="30" t="str">
        <f aca="false">IF(A792&lt;&gt;"", IF(COUNT(G792:J792)=4, SUM(G792:J792), "No"), "")</f>
        <v>No</v>
      </c>
      <c r="L792" s="30" t="str">
        <f aca="false">IF(A792&lt;&gt;"", IF(COUNT(G792:I792)=3, SUM(G792:I792), "No"), "")</f>
        <v>No</v>
      </c>
      <c r="M792" s="30" t="str">
        <f aca="false">IF(A792&lt;&gt;"", IF(COUNT(G792:H792)=2, SUM(G792:H792), "No"), "")</f>
        <v>No</v>
      </c>
      <c r="N792" s="30" t="str">
        <f aca="false">'Results 10 year vets'!$D792&amp;":"&amp;Table1[[#Headers],[Male]]</f>
        <v>:Male</v>
      </c>
      <c r="O792" s="31"/>
      <c r="P792" s="31"/>
      <c r="Q792" s="31"/>
      <c r="R792" s="31"/>
      <c r="S792" s="31"/>
      <c r="T792" s="31"/>
      <c r="U792" s="31"/>
      <c r="Z792" s="33"/>
      <c r="AA792" s="33"/>
      <c r="AB792" s="33"/>
      <c r="AC792" s="33"/>
      <c r="AD792" s="31"/>
      <c r="AE792" s="31"/>
      <c r="AF792" s="31"/>
      <c r="AG792" s="31"/>
      <c r="AH792" s="31"/>
      <c r="AI792" s="31"/>
      <c r="AJ792" s="31"/>
      <c r="AK792" s="31"/>
      <c r="AL792" s="31"/>
      <c r="AM792" s="31"/>
      <c r="AN792" s="31"/>
      <c r="AO792" s="31"/>
      <c r="AP792" s="31"/>
      <c r="AQ792" s="31"/>
      <c r="AR792" s="31"/>
      <c r="AS792" s="31"/>
      <c r="AT792" s="31"/>
      <c r="AU792" s="31"/>
      <c r="AV792" s="31"/>
      <c r="AW792" s="31"/>
      <c r="AX792" s="31"/>
      <c r="AY792" s="31"/>
      <c r="AZ792" s="31"/>
      <c r="BA792" s="31"/>
      <c r="BB792" s="31"/>
      <c r="BC792" s="31"/>
      <c r="BD792" s="31"/>
      <c r="BE792" s="31"/>
      <c r="BF792" s="31"/>
      <c r="BG792" s="31"/>
      <c r="BH792" s="31"/>
      <c r="BI792" s="31"/>
      <c r="BJ792" s="31"/>
      <c r="BK792" s="31"/>
      <c r="BL792" s="31"/>
      <c r="BM792" s="31"/>
      <c r="BN792" s="31"/>
      <c r="BO792" s="31"/>
      <c r="BP792" s="31"/>
      <c r="BQ792" s="31"/>
      <c r="BR792" s="31"/>
      <c r="BS792" s="31"/>
      <c r="BT792" s="31"/>
      <c r="BU792" s="31"/>
      <c r="BV792" s="31"/>
      <c r="BW792" s="31"/>
      <c r="BX792" s="31"/>
      <c r="BY792" s="31"/>
      <c r="BZ792" s="31"/>
      <c r="CA792" s="31"/>
      <c r="CB792" s="31"/>
      <c r="CC792" s="31"/>
      <c r="CD792" s="31"/>
      <c r="CE792" s="31"/>
      <c r="CF792" s="31"/>
      <c r="CG792" s="31"/>
      <c r="CH792" s="31"/>
      <c r="CI792" s="31"/>
      <c r="CJ792" s="31"/>
      <c r="CK792" s="31"/>
      <c r="CL792" s="31"/>
      <c r="CM792" s="31"/>
      <c r="CN792" s="31"/>
      <c r="CO792" s="31"/>
      <c r="CP792" s="31"/>
      <c r="CQ792" s="31"/>
      <c r="CR792" s="31"/>
      <c r="CS792" s="31"/>
      <c r="CT792" s="31"/>
      <c r="CU792" s="31"/>
      <c r="CV792" s="31"/>
      <c r="CW792" s="31"/>
      <c r="CX792" s="31"/>
      <c r="CY792" s="31"/>
      <c r="CZ792" s="31"/>
      <c r="DA792" s="31"/>
      <c r="DB792" s="31"/>
      <c r="DC792" s="31"/>
      <c r="DD792" s="31"/>
      <c r="DE792" s="31"/>
      <c r="DF792" s="31"/>
      <c r="DG792" s="31"/>
      <c r="DH792" s="31"/>
      <c r="DI792" s="31"/>
      <c r="DJ792" s="31"/>
      <c r="DK792" s="31"/>
      <c r="DL792" s="31"/>
      <c r="DM792" s="31"/>
      <c r="DN792" s="31"/>
      <c r="DO792" s="31"/>
      <c r="DP792" s="31"/>
      <c r="DQ792" s="31"/>
      <c r="DR792" s="31"/>
      <c r="DS792" s="31"/>
      <c r="DT792" s="31"/>
      <c r="DU792" s="31"/>
      <c r="DV792" s="31"/>
      <c r="DW792" s="31"/>
    </row>
    <row r="793" customFormat="false" ht="15.75" hidden="false" customHeight="true" outlineLevel="0" collapsed="false">
      <c r="A793" s="21" t="n">
        <v>792</v>
      </c>
      <c r="B793" s="21" t="str">
        <f aca="false">IFERROR(VLOOKUP($A$1&amp;":"&amp;A793,'Finish order'!C:K,6,FALSE()),"")</f>
        <v/>
      </c>
      <c r="C793" s="21" t="str">
        <f aca="false">IFERROR(VLOOKUP(A$1&amp;":"&amp;A793,'Finish order'!$C:$K,9,FALSE()),"")</f>
        <v/>
      </c>
      <c r="D793" s="21" t="str">
        <f aca="false">IFERROR(VLOOKUP(A$1&amp;":"&amp;A793,'Finish order'!$C:$K,7,FALSE()),"")</f>
        <v/>
      </c>
      <c r="E793" s="29" t="str">
        <f aca="false">IFERROR(VLOOKUP($A$1&amp;":"&amp;A793,'Finish order'!C:K,5,FALSE()),"")</f>
        <v/>
      </c>
      <c r="F793" s="21" t="str">
        <f aca="false">IFERROR(VLOOKUP($A$1&amp;":"&amp;A793,'Finish order'!C:K,4,FALSE()),"")</f>
        <v/>
      </c>
      <c r="G793" s="21" t="str">
        <f aca="false" t="array" ref="G793:G793">IFERROR(SMALL(IF($D$2:$D1702=D793,$A$2:$A$911*1.001),1),"")</f>
        <v/>
      </c>
      <c r="H793" s="21" t="str">
        <f aca="false" t="array" ref="H793:H793">IFERROR(SMALL(IF($D$2:$D1702=D793,$A$2:$A$911*1.0001),2),"")</f>
        <v/>
      </c>
      <c r="I793" s="21" t="str">
        <f aca="false" t="array" ref="I793:I793">IFERROR(SMALL(IF($D$2:$D1702=D793,$A$2:$A$911*1.00001),3),"")</f>
        <v/>
      </c>
      <c r="J793" s="21" t="str">
        <f aca="false" t="array" ref="J793:J793">IFERROR(SMALL(IF($D$2:$D1702=D793,$A$2:$A$911*1.000001),4),"")</f>
        <v/>
      </c>
      <c r="K793" s="30" t="str">
        <f aca="false">IF(A793&lt;&gt;"", IF(COUNT(G793:J793)=4, SUM(G793:J793), "No"), "")</f>
        <v>No</v>
      </c>
      <c r="L793" s="30" t="str">
        <f aca="false">IF(A793&lt;&gt;"", IF(COUNT(G793:I793)=3, SUM(G793:I793), "No"), "")</f>
        <v>No</v>
      </c>
      <c r="M793" s="30" t="str">
        <f aca="false">IF(A793&lt;&gt;"", IF(COUNT(G793:H793)=2, SUM(G793:H793), "No"), "")</f>
        <v>No</v>
      </c>
      <c r="N793" s="30" t="str">
        <f aca="false">'Results 10 year vets'!$D793&amp;":"&amp;Table1[[#Headers],[Male]]</f>
        <v>:Male</v>
      </c>
      <c r="O793" s="31"/>
      <c r="P793" s="31"/>
      <c r="Q793" s="31"/>
      <c r="R793" s="31"/>
      <c r="S793" s="31"/>
      <c r="T793" s="31"/>
      <c r="U793" s="31"/>
      <c r="Z793" s="33"/>
      <c r="AA793" s="33"/>
      <c r="AB793" s="33"/>
      <c r="AC793" s="33"/>
      <c r="AD793" s="31"/>
      <c r="AE793" s="31"/>
      <c r="AF793" s="31"/>
      <c r="AG793" s="31"/>
      <c r="AH793" s="31"/>
      <c r="AI793" s="31"/>
      <c r="AJ793" s="31"/>
      <c r="AK793" s="31"/>
      <c r="AL793" s="31"/>
      <c r="AM793" s="31"/>
      <c r="AN793" s="31"/>
      <c r="AO793" s="31"/>
      <c r="AP793" s="31"/>
      <c r="AQ793" s="31"/>
      <c r="AR793" s="31"/>
      <c r="AS793" s="31"/>
      <c r="AT793" s="31"/>
      <c r="AU793" s="31"/>
      <c r="AV793" s="31"/>
      <c r="AW793" s="31"/>
      <c r="AX793" s="31"/>
      <c r="AY793" s="31"/>
      <c r="AZ793" s="31"/>
      <c r="BA793" s="31"/>
      <c r="BB793" s="31"/>
      <c r="BC793" s="31"/>
      <c r="BD793" s="31"/>
      <c r="BE793" s="31"/>
      <c r="BF793" s="31"/>
      <c r="BG793" s="31"/>
      <c r="BH793" s="31"/>
      <c r="BI793" s="31"/>
      <c r="BJ793" s="31"/>
      <c r="BK793" s="31"/>
      <c r="BL793" s="31"/>
      <c r="BM793" s="31"/>
      <c r="BN793" s="31"/>
      <c r="BO793" s="31"/>
      <c r="BP793" s="31"/>
      <c r="BQ793" s="31"/>
      <c r="BR793" s="31"/>
      <c r="BS793" s="31"/>
      <c r="BT793" s="31"/>
      <c r="BU793" s="31"/>
      <c r="BV793" s="31"/>
      <c r="BW793" s="31"/>
      <c r="BX793" s="31"/>
      <c r="BY793" s="31"/>
      <c r="BZ793" s="31"/>
      <c r="CA793" s="31"/>
      <c r="CB793" s="31"/>
      <c r="CC793" s="31"/>
      <c r="CD793" s="31"/>
      <c r="CE793" s="31"/>
      <c r="CF793" s="31"/>
      <c r="CG793" s="31"/>
      <c r="CH793" s="31"/>
      <c r="CI793" s="31"/>
      <c r="CJ793" s="31"/>
      <c r="CK793" s="31"/>
      <c r="CL793" s="31"/>
      <c r="CM793" s="31"/>
      <c r="CN793" s="31"/>
      <c r="CO793" s="31"/>
      <c r="CP793" s="31"/>
      <c r="CQ793" s="31"/>
      <c r="CR793" s="31"/>
      <c r="CS793" s="31"/>
      <c r="CT793" s="31"/>
      <c r="CU793" s="31"/>
      <c r="CV793" s="31"/>
      <c r="CW793" s="31"/>
      <c r="CX793" s="31"/>
      <c r="CY793" s="31"/>
      <c r="CZ793" s="31"/>
      <c r="DA793" s="31"/>
      <c r="DB793" s="31"/>
      <c r="DC793" s="31"/>
      <c r="DD793" s="31"/>
      <c r="DE793" s="31"/>
      <c r="DF793" s="31"/>
      <c r="DG793" s="31"/>
      <c r="DH793" s="31"/>
      <c r="DI793" s="31"/>
      <c r="DJ793" s="31"/>
      <c r="DK793" s="31"/>
      <c r="DL793" s="31"/>
      <c r="DM793" s="31"/>
      <c r="DN793" s="31"/>
      <c r="DO793" s="31"/>
      <c r="DP793" s="31"/>
      <c r="DQ793" s="31"/>
      <c r="DR793" s="31"/>
      <c r="DS793" s="31"/>
      <c r="DT793" s="31"/>
      <c r="DU793" s="31"/>
      <c r="DV793" s="31"/>
      <c r="DW793" s="31"/>
    </row>
    <row r="794" customFormat="false" ht="15.75" hidden="false" customHeight="true" outlineLevel="0" collapsed="false">
      <c r="A794" s="21" t="n">
        <v>793</v>
      </c>
      <c r="B794" s="21" t="str">
        <f aca="false">IFERROR(VLOOKUP($A$1&amp;":"&amp;A794,'Finish order'!C:K,6,FALSE()),"")</f>
        <v/>
      </c>
      <c r="C794" s="21" t="str">
        <f aca="false">IFERROR(VLOOKUP(A$1&amp;":"&amp;A794,'Finish order'!$C:$K,9,FALSE()),"")</f>
        <v/>
      </c>
      <c r="D794" s="21" t="str">
        <f aca="false">IFERROR(VLOOKUP(A$1&amp;":"&amp;A794,'Finish order'!$C:$K,7,FALSE()),"")</f>
        <v/>
      </c>
      <c r="E794" s="29" t="str">
        <f aca="false">IFERROR(VLOOKUP($A$1&amp;":"&amp;A794,'Finish order'!C:K,5,FALSE()),"")</f>
        <v/>
      </c>
      <c r="F794" s="21" t="str">
        <f aca="false">IFERROR(VLOOKUP($A$1&amp;":"&amp;A794,'Finish order'!C:K,4,FALSE()),"")</f>
        <v/>
      </c>
      <c r="G794" s="21" t="str">
        <f aca="false" t="array" ref="G794:G794">IFERROR(SMALL(IF($D$2:$D1703=D794,$A$2:$A$911*1.001),1),"")</f>
        <v/>
      </c>
      <c r="H794" s="21" t="str">
        <f aca="false" t="array" ref="H794:H794">IFERROR(SMALL(IF($D$2:$D1703=D794,$A$2:$A$911*1.0001),2),"")</f>
        <v/>
      </c>
      <c r="I794" s="21" t="str">
        <f aca="false" t="array" ref="I794:I794">IFERROR(SMALL(IF($D$2:$D1703=D794,$A$2:$A$911*1.00001),3),"")</f>
        <v/>
      </c>
      <c r="J794" s="21" t="str">
        <f aca="false" t="array" ref="J794:J794">IFERROR(SMALL(IF($D$2:$D1703=D794,$A$2:$A$911*1.000001),4),"")</f>
        <v/>
      </c>
      <c r="K794" s="30" t="str">
        <f aca="false">IF(A794&lt;&gt;"", IF(COUNT(G794:J794)=4, SUM(G794:J794), "No"), "")</f>
        <v>No</v>
      </c>
      <c r="L794" s="30" t="str">
        <f aca="false">IF(A794&lt;&gt;"", IF(COUNT(G794:I794)=3, SUM(G794:I794), "No"), "")</f>
        <v>No</v>
      </c>
      <c r="M794" s="30" t="str">
        <f aca="false">IF(A794&lt;&gt;"", IF(COUNT(G794:H794)=2, SUM(G794:H794), "No"), "")</f>
        <v>No</v>
      </c>
      <c r="N794" s="30" t="str">
        <f aca="false">'Results 10 year vets'!$D794&amp;":"&amp;Table1[[#Headers],[Male]]</f>
        <v>:Male</v>
      </c>
      <c r="O794" s="31"/>
      <c r="P794" s="31"/>
      <c r="Q794" s="31"/>
      <c r="R794" s="31"/>
      <c r="S794" s="31"/>
      <c r="T794" s="31"/>
      <c r="U794" s="31"/>
      <c r="Z794" s="33"/>
      <c r="AA794" s="33"/>
      <c r="AB794" s="33"/>
      <c r="AC794" s="33"/>
      <c r="AD794" s="31"/>
      <c r="AE794" s="31"/>
      <c r="AF794" s="31"/>
      <c r="AG794" s="31"/>
      <c r="AH794" s="31"/>
      <c r="AI794" s="31"/>
      <c r="AJ794" s="31"/>
      <c r="AK794" s="31"/>
      <c r="AL794" s="31"/>
      <c r="AM794" s="31"/>
      <c r="AN794" s="31"/>
      <c r="AO794" s="31"/>
      <c r="AP794" s="31"/>
      <c r="AQ794" s="31"/>
      <c r="AR794" s="31"/>
      <c r="AS794" s="31"/>
      <c r="AT794" s="31"/>
      <c r="AU794" s="31"/>
      <c r="AV794" s="31"/>
      <c r="AW794" s="31"/>
      <c r="AX794" s="31"/>
      <c r="AY794" s="31"/>
      <c r="AZ794" s="31"/>
      <c r="BA794" s="31"/>
      <c r="BB794" s="31"/>
      <c r="BC794" s="31"/>
      <c r="BD794" s="31"/>
      <c r="BE794" s="31"/>
      <c r="BF794" s="31"/>
      <c r="BG794" s="31"/>
      <c r="BH794" s="31"/>
      <c r="BI794" s="31"/>
      <c r="BJ794" s="31"/>
      <c r="BK794" s="31"/>
      <c r="BL794" s="31"/>
      <c r="BM794" s="31"/>
      <c r="BN794" s="31"/>
      <c r="BO794" s="31"/>
      <c r="BP794" s="31"/>
      <c r="BQ794" s="31"/>
      <c r="BR794" s="31"/>
      <c r="BS794" s="31"/>
      <c r="BT794" s="31"/>
      <c r="BU794" s="31"/>
      <c r="BV794" s="31"/>
      <c r="BW794" s="31"/>
      <c r="BX794" s="31"/>
      <c r="BY794" s="31"/>
      <c r="BZ794" s="31"/>
      <c r="CA794" s="31"/>
      <c r="CB794" s="31"/>
      <c r="CC794" s="31"/>
      <c r="CD794" s="31"/>
      <c r="CE794" s="31"/>
      <c r="CF794" s="31"/>
      <c r="CG794" s="31"/>
      <c r="CH794" s="31"/>
      <c r="CI794" s="31"/>
      <c r="CJ794" s="31"/>
      <c r="CK794" s="31"/>
      <c r="CL794" s="31"/>
      <c r="CM794" s="31"/>
      <c r="CN794" s="31"/>
      <c r="CO794" s="31"/>
      <c r="CP794" s="31"/>
      <c r="CQ794" s="31"/>
      <c r="CR794" s="31"/>
      <c r="CS794" s="31"/>
      <c r="CT794" s="31"/>
      <c r="CU794" s="31"/>
      <c r="CV794" s="31"/>
      <c r="CW794" s="31"/>
      <c r="CX794" s="31"/>
      <c r="CY794" s="31"/>
      <c r="CZ794" s="31"/>
      <c r="DA794" s="31"/>
      <c r="DB794" s="31"/>
      <c r="DC794" s="31"/>
      <c r="DD794" s="31"/>
      <c r="DE794" s="31"/>
      <c r="DF794" s="31"/>
      <c r="DG794" s="31"/>
      <c r="DH794" s="31"/>
      <c r="DI794" s="31"/>
      <c r="DJ794" s="31"/>
      <c r="DK794" s="31"/>
      <c r="DL794" s="31"/>
      <c r="DM794" s="31"/>
      <c r="DN794" s="31"/>
      <c r="DO794" s="31"/>
      <c r="DP794" s="31"/>
      <c r="DQ794" s="31"/>
      <c r="DR794" s="31"/>
      <c r="DS794" s="31"/>
      <c r="DT794" s="31"/>
      <c r="DU794" s="31"/>
      <c r="DV794" s="31"/>
      <c r="DW794" s="31"/>
    </row>
    <row r="795" customFormat="false" ht="15.75" hidden="false" customHeight="true" outlineLevel="0" collapsed="false">
      <c r="A795" s="21" t="n">
        <v>794</v>
      </c>
      <c r="B795" s="21" t="str">
        <f aca="false">IFERROR(VLOOKUP($A$1&amp;":"&amp;A795,'Finish order'!C:K,6,FALSE()),"")</f>
        <v/>
      </c>
      <c r="C795" s="21" t="str">
        <f aca="false">IFERROR(VLOOKUP(A$1&amp;":"&amp;A795,'Finish order'!$C:$K,9,FALSE()),"")</f>
        <v/>
      </c>
      <c r="D795" s="21" t="str">
        <f aca="false">IFERROR(VLOOKUP(A$1&amp;":"&amp;A795,'Finish order'!$C:$K,7,FALSE()),"")</f>
        <v/>
      </c>
      <c r="E795" s="29" t="str">
        <f aca="false">IFERROR(VLOOKUP($A$1&amp;":"&amp;A795,'Finish order'!C:K,5,FALSE()),"")</f>
        <v/>
      </c>
      <c r="F795" s="21" t="str">
        <f aca="false">IFERROR(VLOOKUP($A$1&amp;":"&amp;A795,'Finish order'!C:K,4,FALSE()),"")</f>
        <v/>
      </c>
      <c r="G795" s="21" t="str">
        <f aca="false" t="array" ref="G795:G795">IFERROR(SMALL(IF($D$2:$D1704=D795,$A$2:$A$911*1.001),1),"")</f>
        <v/>
      </c>
      <c r="H795" s="21" t="str">
        <f aca="false" t="array" ref="H795:H795">IFERROR(SMALL(IF($D$2:$D1704=D795,$A$2:$A$911*1.0001),2),"")</f>
        <v/>
      </c>
      <c r="I795" s="21" t="str">
        <f aca="false" t="array" ref="I795:I795">IFERROR(SMALL(IF($D$2:$D1704=D795,$A$2:$A$911*1.00001),3),"")</f>
        <v/>
      </c>
      <c r="J795" s="21" t="str">
        <f aca="false" t="array" ref="J795:J795">IFERROR(SMALL(IF($D$2:$D1704=D795,$A$2:$A$911*1.000001),4),"")</f>
        <v/>
      </c>
      <c r="K795" s="30" t="str">
        <f aca="false">IF(A795&lt;&gt;"", IF(COUNT(G795:J795)=4, SUM(G795:J795), "No"), "")</f>
        <v>No</v>
      </c>
      <c r="L795" s="30" t="str">
        <f aca="false">IF(A795&lt;&gt;"", IF(COUNT(G795:I795)=3, SUM(G795:I795), "No"), "")</f>
        <v>No</v>
      </c>
      <c r="M795" s="30" t="str">
        <f aca="false">IF(A795&lt;&gt;"", IF(COUNT(G795:H795)=2, SUM(G795:H795), "No"), "")</f>
        <v>No</v>
      </c>
      <c r="N795" s="30" t="str">
        <f aca="false">'Results 10 year vets'!$D795&amp;":"&amp;Table1[[#Headers],[Male]]</f>
        <v>:Male</v>
      </c>
      <c r="O795" s="31"/>
      <c r="P795" s="31"/>
      <c r="Q795" s="31"/>
      <c r="R795" s="31"/>
      <c r="S795" s="31"/>
      <c r="T795" s="31"/>
      <c r="U795" s="31"/>
      <c r="Z795" s="33"/>
      <c r="AA795" s="33"/>
      <c r="AB795" s="33"/>
      <c r="AC795" s="33"/>
      <c r="AD795" s="31"/>
      <c r="AE795" s="31"/>
      <c r="AF795" s="31"/>
      <c r="AG795" s="31"/>
      <c r="AH795" s="31"/>
      <c r="AI795" s="31"/>
      <c r="AJ795" s="31"/>
      <c r="AK795" s="31"/>
      <c r="AL795" s="31"/>
      <c r="AM795" s="31"/>
      <c r="AN795" s="31"/>
      <c r="AO795" s="31"/>
      <c r="AP795" s="31"/>
      <c r="AQ795" s="31"/>
      <c r="AR795" s="31"/>
      <c r="AS795" s="31"/>
      <c r="AT795" s="31"/>
      <c r="AU795" s="31"/>
      <c r="AV795" s="31"/>
      <c r="AW795" s="31"/>
      <c r="AX795" s="31"/>
      <c r="AY795" s="31"/>
      <c r="AZ795" s="31"/>
      <c r="BA795" s="31"/>
      <c r="BB795" s="31"/>
      <c r="BC795" s="31"/>
      <c r="BD795" s="31"/>
      <c r="BE795" s="31"/>
      <c r="BF795" s="31"/>
      <c r="BG795" s="31"/>
      <c r="BH795" s="31"/>
      <c r="BI795" s="31"/>
      <c r="BJ795" s="31"/>
      <c r="BK795" s="31"/>
      <c r="BL795" s="31"/>
      <c r="BM795" s="31"/>
      <c r="BN795" s="31"/>
      <c r="BO795" s="31"/>
      <c r="BP795" s="31"/>
      <c r="BQ795" s="31"/>
      <c r="BR795" s="31"/>
      <c r="BS795" s="31"/>
      <c r="BT795" s="31"/>
      <c r="BU795" s="31"/>
      <c r="BV795" s="31"/>
      <c r="BW795" s="31"/>
      <c r="BX795" s="31"/>
      <c r="BY795" s="31"/>
      <c r="BZ795" s="31"/>
      <c r="CA795" s="31"/>
      <c r="CB795" s="31"/>
      <c r="CC795" s="31"/>
      <c r="CD795" s="31"/>
      <c r="CE795" s="31"/>
      <c r="CF795" s="31"/>
      <c r="CG795" s="31"/>
      <c r="CH795" s="31"/>
      <c r="CI795" s="31"/>
      <c r="CJ795" s="31"/>
      <c r="CK795" s="31"/>
      <c r="CL795" s="31"/>
      <c r="CM795" s="31"/>
      <c r="CN795" s="31"/>
      <c r="CO795" s="31"/>
      <c r="CP795" s="31"/>
      <c r="CQ795" s="31"/>
      <c r="CR795" s="31"/>
      <c r="CS795" s="31"/>
      <c r="CT795" s="31"/>
      <c r="CU795" s="31"/>
      <c r="CV795" s="31"/>
      <c r="CW795" s="31"/>
      <c r="CX795" s="31"/>
      <c r="CY795" s="31"/>
      <c r="CZ795" s="31"/>
      <c r="DA795" s="31"/>
      <c r="DB795" s="31"/>
      <c r="DC795" s="31"/>
      <c r="DD795" s="31"/>
      <c r="DE795" s="31"/>
      <c r="DF795" s="31"/>
      <c r="DG795" s="31"/>
      <c r="DH795" s="31"/>
      <c r="DI795" s="31"/>
      <c r="DJ795" s="31"/>
      <c r="DK795" s="31"/>
      <c r="DL795" s="31"/>
      <c r="DM795" s="31"/>
      <c r="DN795" s="31"/>
      <c r="DO795" s="31"/>
      <c r="DP795" s="31"/>
      <c r="DQ795" s="31"/>
      <c r="DR795" s="31"/>
      <c r="DS795" s="31"/>
      <c r="DT795" s="31"/>
      <c r="DU795" s="31"/>
      <c r="DV795" s="31"/>
      <c r="DW795" s="31"/>
    </row>
    <row r="796" customFormat="false" ht="15.75" hidden="false" customHeight="true" outlineLevel="0" collapsed="false">
      <c r="A796" s="21" t="n">
        <v>795</v>
      </c>
      <c r="B796" s="21" t="str">
        <f aca="false">IFERROR(VLOOKUP($A$1&amp;":"&amp;A796,'Finish order'!C:K,6,FALSE()),"")</f>
        <v/>
      </c>
      <c r="C796" s="21" t="str">
        <f aca="false">IFERROR(VLOOKUP(A$1&amp;":"&amp;A796,'Finish order'!$C:$K,9,FALSE()),"")</f>
        <v/>
      </c>
      <c r="D796" s="21" t="str">
        <f aca="false">IFERROR(VLOOKUP(A$1&amp;":"&amp;A796,'Finish order'!$C:$K,7,FALSE()),"")</f>
        <v/>
      </c>
      <c r="E796" s="29" t="str">
        <f aca="false">IFERROR(VLOOKUP($A$1&amp;":"&amp;A796,'Finish order'!C:K,5,FALSE()),"")</f>
        <v/>
      </c>
      <c r="F796" s="21" t="str">
        <f aca="false">IFERROR(VLOOKUP($A$1&amp;":"&amp;A796,'Finish order'!C:K,4,FALSE()),"")</f>
        <v/>
      </c>
      <c r="G796" s="21" t="str">
        <f aca="false" t="array" ref="G796:G796">IFERROR(SMALL(IF($D$2:$D1705=D796,$A$2:$A$911*1.001),1),"")</f>
        <v/>
      </c>
      <c r="H796" s="21" t="str">
        <f aca="false" t="array" ref="H796:H796">IFERROR(SMALL(IF($D$2:$D1705=D796,$A$2:$A$911*1.0001),2),"")</f>
        <v/>
      </c>
      <c r="I796" s="21" t="str">
        <f aca="false" t="array" ref="I796:I796">IFERROR(SMALL(IF($D$2:$D1705=D796,$A$2:$A$911*1.00001),3),"")</f>
        <v/>
      </c>
      <c r="J796" s="21" t="str">
        <f aca="false" t="array" ref="J796:J796">IFERROR(SMALL(IF($D$2:$D1705=D796,$A$2:$A$911*1.000001),4),"")</f>
        <v/>
      </c>
      <c r="K796" s="30" t="str">
        <f aca="false">IF(A796&lt;&gt;"", IF(COUNT(G796:J796)=4, SUM(G796:J796), "No"), "")</f>
        <v>No</v>
      </c>
      <c r="L796" s="30" t="str">
        <f aca="false">IF(A796&lt;&gt;"", IF(COUNT(G796:I796)=3, SUM(G796:I796), "No"), "")</f>
        <v>No</v>
      </c>
      <c r="M796" s="30" t="str">
        <f aca="false">IF(A796&lt;&gt;"", IF(COUNT(G796:H796)=2, SUM(G796:H796), "No"), "")</f>
        <v>No</v>
      </c>
      <c r="N796" s="30" t="str">
        <f aca="false">'Results 10 year vets'!$D796&amp;":"&amp;Table1[[#Headers],[Male]]</f>
        <v>:Male</v>
      </c>
      <c r="O796" s="31"/>
      <c r="P796" s="31"/>
      <c r="Q796" s="31"/>
      <c r="R796" s="31"/>
      <c r="S796" s="31"/>
      <c r="T796" s="31"/>
      <c r="U796" s="31"/>
      <c r="Z796" s="33"/>
      <c r="AA796" s="33"/>
      <c r="AB796" s="33"/>
      <c r="AC796" s="33"/>
      <c r="AD796" s="31"/>
      <c r="AE796" s="31"/>
      <c r="AF796" s="31"/>
      <c r="AG796" s="31"/>
      <c r="AH796" s="31"/>
      <c r="AI796" s="31"/>
      <c r="AJ796" s="31"/>
      <c r="AK796" s="31"/>
      <c r="AL796" s="31"/>
      <c r="AM796" s="31"/>
      <c r="AN796" s="31"/>
      <c r="AO796" s="31"/>
      <c r="AP796" s="31"/>
      <c r="AQ796" s="31"/>
      <c r="AR796" s="31"/>
      <c r="AS796" s="31"/>
      <c r="AT796" s="31"/>
      <c r="AU796" s="31"/>
      <c r="AV796" s="31"/>
      <c r="AW796" s="31"/>
      <c r="AX796" s="31"/>
      <c r="AY796" s="31"/>
      <c r="AZ796" s="31"/>
      <c r="BA796" s="31"/>
      <c r="BB796" s="31"/>
      <c r="BC796" s="31"/>
      <c r="BD796" s="31"/>
      <c r="BE796" s="31"/>
      <c r="BF796" s="31"/>
      <c r="BG796" s="31"/>
      <c r="BH796" s="31"/>
      <c r="BI796" s="31"/>
      <c r="BJ796" s="31"/>
      <c r="BK796" s="31"/>
      <c r="BL796" s="31"/>
      <c r="BM796" s="31"/>
      <c r="BN796" s="31"/>
      <c r="BO796" s="31"/>
      <c r="BP796" s="31"/>
      <c r="BQ796" s="31"/>
      <c r="BR796" s="31"/>
      <c r="BS796" s="31"/>
      <c r="BT796" s="31"/>
      <c r="BU796" s="31"/>
      <c r="BV796" s="31"/>
      <c r="BW796" s="31"/>
      <c r="BX796" s="31"/>
      <c r="BY796" s="31"/>
      <c r="BZ796" s="31"/>
      <c r="CA796" s="31"/>
      <c r="CB796" s="31"/>
      <c r="CC796" s="31"/>
      <c r="CD796" s="31"/>
      <c r="CE796" s="31"/>
      <c r="CF796" s="31"/>
      <c r="CG796" s="31"/>
      <c r="CH796" s="31"/>
      <c r="CI796" s="31"/>
      <c r="CJ796" s="31"/>
      <c r="CK796" s="31"/>
      <c r="CL796" s="31"/>
      <c r="CM796" s="31"/>
      <c r="CN796" s="31"/>
      <c r="CO796" s="31"/>
      <c r="CP796" s="31"/>
      <c r="CQ796" s="31"/>
      <c r="CR796" s="31"/>
      <c r="CS796" s="31"/>
      <c r="CT796" s="31"/>
      <c r="CU796" s="31"/>
      <c r="CV796" s="31"/>
      <c r="CW796" s="31"/>
      <c r="CX796" s="31"/>
      <c r="CY796" s="31"/>
      <c r="CZ796" s="31"/>
      <c r="DA796" s="31"/>
      <c r="DB796" s="31"/>
      <c r="DC796" s="31"/>
      <c r="DD796" s="31"/>
      <c r="DE796" s="31"/>
      <c r="DF796" s="31"/>
      <c r="DG796" s="31"/>
      <c r="DH796" s="31"/>
      <c r="DI796" s="31"/>
      <c r="DJ796" s="31"/>
      <c r="DK796" s="31"/>
      <c r="DL796" s="31"/>
      <c r="DM796" s="31"/>
      <c r="DN796" s="31"/>
      <c r="DO796" s="31"/>
      <c r="DP796" s="31"/>
      <c r="DQ796" s="31"/>
      <c r="DR796" s="31"/>
      <c r="DS796" s="31"/>
      <c r="DT796" s="31"/>
      <c r="DU796" s="31"/>
      <c r="DV796" s="31"/>
      <c r="DW796" s="31"/>
    </row>
    <row r="797" customFormat="false" ht="15.75" hidden="false" customHeight="true" outlineLevel="0" collapsed="false">
      <c r="A797" s="21" t="n">
        <v>796</v>
      </c>
      <c r="B797" s="21" t="str">
        <f aca="false">IFERROR(VLOOKUP($A$1&amp;":"&amp;A797,'Finish order'!C:K,6,FALSE()),"")</f>
        <v/>
      </c>
      <c r="C797" s="21" t="str">
        <f aca="false">IFERROR(VLOOKUP(A$1&amp;":"&amp;A797,'Finish order'!$C:$K,9,FALSE()),"")</f>
        <v/>
      </c>
      <c r="D797" s="21" t="str">
        <f aca="false">IFERROR(VLOOKUP(A$1&amp;":"&amp;A797,'Finish order'!$C:$K,7,FALSE()),"")</f>
        <v/>
      </c>
      <c r="E797" s="29" t="str">
        <f aca="false">IFERROR(VLOOKUP($A$1&amp;":"&amp;A797,'Finish order'!C:K,5,FALSE()),"")</f>
        <v/>
      </c>
      <c r="F797" s="21" t="str">
        <f aca="false">IFERROR(VLOOKUP($A$1&amp;":"&amp;A797,'Finish order'!C:K,4,FALSE()),"")</f>
        <v/>
      </c>
      <c r="G797" s="21" t="str">
        <f aca="false" t="array" ref="G797:G797">IFERROR(SMALL(IF($D$2:$D1706=D797,$A$2:$A$911*1.001),1),"")</f>
        <v/>
      </c>
      <c r="H797" s="21" t="str">
        <f aca="false" t="array" ref="H797:H797">IFERROR(SMALL(IF($D$2:$D1706=D797,$A$2:$A$911*1.0001),2),"")</f>
        <v/>
      </c>
      <c r="I797" s="21" t="str">
        <f aca="false" t="array" ref="I797:I797">IFERROR(SMALL(IF($D$2:$D1706=D797,$A$2:$A$911*1.00001),3),"")</f>
        <v/>
      </c>
      <c r="J797" s="21" t="str">
        <f aca="false" t="array" ref="J797:J797">IFERROR(SMALL(IF($D$2:$D1706=D797,$A$2:$A$911*1.000001),4),"")</f>
        <v/>
      </c>
      <c r="K797" s="30" t="str">
        <f aca="false">IF(A797&lt;&gt;"", IF(COUNT(G797:J797)=4, SUM(G797:J797), "No"), "")</f>
        <v>No</v>
      </c>
      <c r="L797" s="30" t="str">
        <f aca="false">IF(A797&lt;&gt;"", IF(COUNT(G797:I797)=3, SUM(G797:I797), "No"), "")</f>
        <v>No</v>
      </c>
      <c r="M797" s="30" t="str">
        <f aca="false">IF(A797&lt;&gt;"", IF(COUNT(G797:H797)=2, SUM(G797:H797), "No"), "")</f>
        <v>No</v>
      </c>
      <c r="N797" s="30" t="str">
        <f aca="false">'Results 10 year vets'!$D797&amp;":"&amp;Table1[[#Headers],[Male]]</f>
        <v>:Male</v>
      </c>
      <c r="O797" s="31"/>
      <c r="P797" s="31"/>
      <c r="Q797" s="31"/>
      <c r="R797" s="31"/>
      <c r="S797" s="31"/>
      <c r="T797" s="31"/>
      <c r="U797" s="31"/>
      <c r="Z797" s="33"/>
      <c r="AA797" s="33"/>
      <c r="AB797" s="33"/>
      <c r="AC797" s="33"/>
      <c r="AD797" s="31"/>
      <c r="AE797" s="31"/>
      <c r="AF797" s="31"/>
      <c r="AG797" s="31"/>
      <c r="AH797" s="31"/>
      <c r="AI797" s="31"/>
      <c r="AJ797" s="31"/>
      <c r="AK797" s="31"/>
      <c r="AL797" s="31"/>
      <c r="AM797" s="31"/>
      <c r="AN797" s="31"/>
      <c r="AO797" s="31"/>
      <c r="AP797" s="31"/>
      <c r="AQ797" s="31"/>
      <c r="AR797" s="31"/>
      <c r="AS797" s="31"/>
      <c r="AT797" s="31"/>
      <c r="AU797" s="31"/>
      <c r="AV797" s="31"/>
      <c r="AW797" s="31"/>
      <c r="AX797" s="31"/>
      <c r="AY797" s="31"/>
      <c r="AZ797" s="31"/>
      <c r="BA797" s="31"/>
      <c r="BB797" s="31"/>
      <c r="BC797" s="31"/>
      <c r="BD797" s="31"/>
      <c r="BE797" s="31"/>
      <c r="BF797" s="31"/>
      <c r="BG797" s="31"/>
      <c r="BH797" s="31"/>
      <c r="BI797" s="31"/>
      <c r="BJ797" s="31"/>
      <c r="BK797" s="31"/>
      <c r="BL797" s="31"/>
      <c r="BM797" s="31"/>
      <c r="BN797" s="31"/>
      <c r="BO797" s="31"/>
      <c r="BP797" s="31"/>
      <c r="BQ797" s="31"/>
      <c r="BR797" s="31"/>
      <c r="BS797" s="31"/>
      <c r="BT797" s="31"/>
      <c r="BU797" s="31"/>
      <c r="BV797" s="31"/>
      <c r="BW797" s="31"/>
      <c r="BX797" s="31"/>
      <c r="BY797" s="31"/>
      <c r="BZ797" s="31"/>
      <c r="CA797" s="31"/>
      <c r="CB797" s="31"/>
      <c r="CC797" s="31"/>
      <c r="CD797" s="31"/>
      <c r="CE797" s="31"/>
      <c r="CF797" s="31"/>
      <c r="CG797" s="31"/>
      <c r="CH797" s="31"/>
      <c r="CI797" s="31"/>
      <c r="CJ797" s="31"/>
      <c r="CK797" s="31"/>
      <c r="CL797" s="31"/>
      <c r="CM797" s="31"/>
      <c r="CN797" s="31"/>
      <c r="CO797" s="31"/>
      <c r="CP797" s="31"/>
      <c r="CQ797" s="31"/>
      <c r="CR797" s="31"/>
      <c r="CS797" s="31"/>
      <c r="CT797" s="31"/>
      <c r="CU797" s="31"/>
      <c r="CV797" s="31"/>
      <c r="CW797" s="31"/>
      <c r="CX797" s="31"/>
      <c r="CY797" s="31"/>
      <c r="CZ797" s="31"/>
      <c r="DA797" s="31"/>
      <c r="DB797" s="31"/>
      <c r="DC797" s="31"/>
      <c r="DD797" s="31"/>
      <c r="DE797" s="31"/>
      <c r="DF797" s="31"/>
      <c r="DG797" s="31"/>
      <c r="DH797" s="31"/>
      <c r="DI797" s="31"/>
      <c r="DJ797" s="31"/>
      <c r="DK797" s="31"/>
      <c r="DL797" s="31"/>
      <c r="DM797" s="31"/>
      <c r="DN797" s="31"/>
      <c r="DO797" s="31"/>
      <c r="DP797" s="31"/>
      <c r="DQ797" s="31"/>
      <c r="DR797" s="31"/>
      <c r="DS797" s="31"/>
      <c r="DT797" s="31"/>
      <c r="DU797" s="31"/>
      <c r="DV797" s="31"/>
      <c r="DW797" s="31"/>
    </row>
    <row r="798" customFormat="false" ht="15.75" hidden="false" customHeight="true" outlineLevel="0" collapsed="false">
      <c r="A798" s="21" t="n">
        <v>797</v>
      </c>
      <c r="B798" s="21" t="str">
        <f aca="false">IFERROR(VLOOKUP($A$1&amp;":"&amp;A798,'Finish order'!C:K,6,FALSE()),"")</f>
        <v/>
      </c>
      <c r="C798" s="21" t="str">
        <f aca="false">IFERROR(VLOOKUP(A$1&amp;":"&amp;A798,'Finish order'!$C:$K,9,FALSE()),"")</f>
        <v/>
      </c>
      <c r="D798" s="21" t="str">
        <f aca="false">IFERROR(VLOOKUP(A$1&amp;":"&amp;A798,'Finish order'!$C:$K,7,FALSE()),"")</f>
        <v/>
      </c>
      <c r="E798" s="29" t="str">
        <f aca="false">IFERROR(VLOOKUP($A$1&amp;":"&amp;A798,'Finish order'!C:K,5,FALSE()),"")</f>
        <v/>
      </c>
      <c r="F798" s="21" t="str">
        <f aca="false">IFERROR(VLOOKUP($A$1&amp;":"&amp;A798,'Finish order'!C:K,4,FALSE()),"")</f>
        <v/>
      </c>
      <c r="G798" s="21" t="str">
        <f aca="false" t="array" ref="G798:G798">IFERROR(SMALL(IF($D$2:$D1707=D798,$A$2:$A$911*1.001),1),"")</f>
        <v/>
      </c>
      <c r="H798" s="21" t="str">
        <f aca="false" t="array" ref="H798:H798">IFERROR(SMALL(IF($D$2:$D1707=D798,$A$2:$A$911*1.0001),2),"")</f>
        <v/>
      </c>
      <c r="I798" s="21" t="str">
        <f aca="false" t="array" ref="I798:I798">IFERROR(SMALL(IF($D$2:$D1707=D798,$A$2:$A$911*1.00001),3),"")</f>
        <v/>
      </c>
      <c r="J798" s="21" t="str">
        <f aca="false" t="array" ref="J798:J798">IFERROR(SMALL(IF($D$2:$D1707=D798,$A$2:$A$911*1.000001),4),"")</f>
        <v/>
      </c>
      <c r="K798" s="30" t="str">
        <f aca="false">IF(A798&lt;&gt;"", IF(COUNT(G798:J798)=4, SUM(G798:J798), "No"), "")</f>
        <v>No</v>
      </c>
      <c r="L798" s="30" t="str">
        <f aca="false">IF(A798&lt;&gt;"", IF(COUNT(G798:I798)=3, SUM(G798:I798), "No"), "")</f>
        <v>No</v>
      </c>
      <c r="M798" s="30" t="str">
        <f aca="false">IF(A798&lt;&gt;"", IF(COUNT(G798:H798)=2, SUM(G798:H798), "No"), "")</f>
        <v>No</v>
      </c>
      <c r="N798" s="30" t="str">
        <f aca="false">'Results 10 year vets'!$D798&amp;":"&amp;Table1[[#Headers],[Male]]</f>
        <v>:Male</v>
      </c>
      <c r="O798" s="31"/>
      <c r="P798" s="31"/>
      <c r="Q798" s="31"/>
      <c r="R798" s="31"/>
      <c r="S798" s="31"/>
      <c r="T798" s="31"/>
      <c r="U798" s="31"/>
      <c r="Z798" s="33"/>
      <c r="AA798" s="33"/>
      <c r="AB798" s="33"/>
      <c r="AC798" s="33"/>
      <c r="AD798" s="31"/>
      <c r="AE798" s="31"/>
      <c r="AF798" s="31"/>
      <c r="AG798" s="31"/>
      <c r="AH798" s="31"/>
      <c r="AI798" s="31"/>
      <c r="AJ798" s="31"/>
      <c r="AK798" s="31"/>
      <c r="AL798" s="31"/>
      <c r="AM798" s="31"/>
      <c r="AN798" s="31"/>
      <c r="AO798" s="31"/>
      <c r="AP798" s="31"/>
      <c r="AQ798" s="31"/>
      <c r="AR798" s="31"/>
      <c r="AS798" s="31"/>
      <c r="AT798" s="31"/>
      <c r="AU798" s="31"/>
      <c r="AV798" s="31"/>
      <c r="AW798" s="31"/>
      <c r="AX798" s="31"/>
      <c r="AY798" s="31"/>
      <c r="AZ798" s="31"/>
      <c r="BA798" s="31"/>
      <c r="BB798" s="31"/>
      <c r="BC798" s="31"/>
      <c r="BD798" s="31"/>
      <c r="BE798" s="31"/>
      <c r="BF798" s="31"/>
      <c r="BG798" s="31"/>
      <c r="BH798" s="31"/>
      <c r="BI798" s="31"/>
      <c r="BJ798" s="31"/>
      <c r="BK798" s="31"/>
      <c r="BL798" s="31"/>
      <c r="BM798" s="31"/>
      <c r="BN798" s="31"/>
      <c r="BO798" s="31"/>
      <c r="BP798" s="31"/>
      <c r="BQ798" s="31"/>
      <c r="BR798" s="31"/>
      <c r="BS798" s="31"/>
      <c r="BT798" s="31"/>
      <c r="BU798" s="31"/>
      <c r="BV798" s="31"/>
      <c r="BW798" s="31"/>
      <c r="BX798" s="31"/>
      <c r="BY798" s="31"/>
      <c r="BZ798" s="31"/>
      <c r="CA798" s="31"/>
      <c r="CB798" s="31"/>
      <c r="CC798" s="31"/>
      <c r="CD798" s="31"/>
      <c r="CE798" s="31"/>
      <c r="CF798" s="31"/>
      <c r="CG798" s="31"/>
      <c r="CH798" s="31"/>
      <c r="CI798" s="31"/>
      <c r="CJ798" s="31"/>
      <c r="CK798" s="31"/>
      <c r="CL798" s="31"/>
      <c r="CM798" s="31"/>
      <c r="CN798" s="31"/>
      <c r="CO798" s="31"/>
      <c r="CP798" s="31"/>
      <c r="CQ798" s="31"/>
      <c r="CR798" s="31"/>
      <c r="CS798" s="31"/>
      <c r="CT798" s="31"/>
      <c r="CU798" s="31"/>
      <c r="CV798" s="31"/>
      <c r="CW798" s="31"/>
      <c r="CX798" s="31"/>
      <c r="CY798" s="31"/>
      <c r="CZ798" s="31"/>
      <c r="DA798" s="31"/>
      <c r="DB798" s="31"/>
      <c r="DC798" s="31"/>
      <c r="DD798" s="31"/>
      <c r="DE798" s="31"/>
      <c r="DF798" s="31"/>
      <c r="DG798" s="31"/>
      <c r="DH798" s="31"/>
      <c r="DI798" s="31"/>
      <c r="DJ798" s="31"/>
      <c r="DK798" s="31"/>
      <c r="DL798" s="31"/>
      <c r="DM798" s="31"/>
      <c r="DN798" s="31"/>
      <c r="DO798" s="31"/>
      <c r="DP798" s="31"/>
      <c r="DQ798" s="31"/>
      <c r="DR798" s="31"/>
      <c r="DS798" s="31"/>
      <c r="DT798" s="31"/>
      <c r="DU798" s="31"/>
      <c r="DV798" s="31"/>
      <c r="DW798" s="31"/>
    </row>
    <row r="799" customFormat="false" ht="15.75" hidden="false" customHeight="true" outlineLevel="0" collapsed="false">
      <c r="A799" s="21" t="n">
        <v>798</v>
      </c>
      <c r="B799" s="21" t="str">
        <f aca="false">IFERROR(VLOOKUP($A$1&amp;":"&amp;A799,'Finish order'!C:K,6,FALSE()),"")</f>
        <v/>
      </c>
      <c r="C799" s="21" t="str">
        <f aca="false">IFERROR(VLOOKUP(A$1&amp;":"&amp;A799,'Finish order'!$C:$K,9,FALSE()),"")</f>
        <v/>
      </c>
      <c r="D799" s="21" t="str">
        <f aca="false">IFERROR(VLOOKUP(A$1&amp;":"&amp;A799,'Finish order'!$C:$K,7,FALSE()),"")</f>
        <v/>
      </c>
      <c r="E799" s="29" t="str">
        <f aca="false">IFERROR(VLOOKUP($A$1&amp;":"&amp;A799,'Finish order'!C:K,5,FALSE()),"")</f>
        <v/>
      </c>
      <c r="F799" s="21" t="str">
        <f aca="false">IFERROR(VLOOKUP($A$1&amp;":"&amp;A799,'Finish order'!C:K,4,FALSE()),"")</f>
        <v/>
      </c>
      <c r="G799" s="21" t="str">
        <f aca="false" t="array" ref="G799:G799">IFERROR(SMALL(IF($D$2:$D1708=D799,$A$2:$A$911*1.001),1),"")</f>
        <v/>
      </c>
      <c r="H799" s="21" t="str">
        <f aca="false" t="array" ref="H799:H799">IFERROR(SMALL(IF($D$2:$D1708=D799,$A$2:$A$911*1.0001),2),"")</f>
        <v/>
      </c>
      <c r="I799" s="21" t="str">
        <f aca="false" t="array" ref="I799:I799">IFERROR(SMALL(IF($D$2:$D1708=D799,$A$2:$A$911*1.00001),3),"")</f>
        <v/>
      </c>
      <c r="J799" s="21" t="str">
        <f aca="false" t="array" ref="J799:J799">IFERROR(SMALL(IF($D$2:$D1708=D799,$A$2:$A$911*1.000001),4),"")</f>
        <v/>
      </c>
      <c r="K799" s="30" t="str">
        <f aca="false">IF(A799&lt;&gt;"", IF(COUNT(G799:J799)=4, SUM(G799:J799), "No"), "")</f>
        <v>No</v>
      </c>
      <c r="L799" s="30" t="str">
        <f aca="false">IF(A799&lt;&gt;"", IF(COUNT(G799:I799)=3, SUM(G799:I799), "No"), "")</f>
        <v>No</v>
      </c>
      <c r="M799" s="30" t="str">
        <f aca="false">IF(A799&lt;&gt;"", IF(COUNT(G799:H799)=2, SUM(G799:H799), "No"), "")</f>
        <v>No</v>
      </c>
      <c r="N799" s="30" t="str">
        <f aca="false">'Results 10 year vets'!$D799&amp;":"&amp;Table1[[#Headers],[Male]]</f>
        <v>:Male</v>
      </c>
      <c r="O799" s="31"/>
      <c r="P799" s="31"/>
      <c r="Q799" s="31"/>
      <c r="R799" s="31"/>
      <c r="S799" s="31"/>
      <c r="T799" s="31"/>
      <c r="U799" s="31"/>
      <c r="Z799" s="33"/>
      <c r="AA799" s="33"/>
      <c r="AB799" s="33"/>
      <c r="AC799" s="33"/>
      <c r="AD799" s="31"/>
      <c r="AE799" s="31"/>
      <c r="AF799" s="31"/>
      <c r="AG799" s="31"/>
      <c r="AH799" s="31"/>
      <c r="AI799" s="31"/>
      <c r="AJ799" s="31"/>
      <c r="AK799" s="31"/>
      <c r="AL799" s="31"/>
      <c r="AM799" s="31"/>
      <c r="AN799" s="31"/>
      <c r="AO799" s="31"/>
      <c r="AP799" s="31"/>
      <c r="AQ799" s="31"/>
      <c r="AR799" s="31"/>
      <c r="AS799" s="31"/>
      <c r="AT799" s="31"/>
      <c r="AU799" s="31"/>
      <c r="AV799" s="31"/>
      <c r="AW799" s="31"/>
      <c r="AX799" s="31"/>
      <c r="AY799" s="31"/>
      <c r="AZ799" s="31"/>
      <c r="BA799" s="31"/>
      <c r="BB799" s="31"/>
      <c r="BC799" s="31"/>
      <c r="BD799" s="31"/>
      <c r="BE799" s="31"/>
      <c r="BF799" s="31"/>
      <c r="BG799" s="31"/>
      <c r="BH799" s="31"/>
      <c r="BI799" s="31"/>
      <c r="BJ799" s="31"/>
      <c r="BK799" s="31"/>
      <c r="BL799" s="31"/>
      <c r="BM799" s="31"/>
      <c r="BN799" s="31"/>
      <c r="BO799" s="31"/>
      <c r="BP799" s="31"/>
      <c r="BQ799" s="31"/>
      <c r="BR799" s="31"/>
      <c r="BS799" s="31"/>
      <c r="BT799" s="31"/>
      <c r="BU799" s="31"/>
      <c r="BV799" s="31"/>
      <c r="BW799" s="31"/>
      <c r="BX799" s="31"/>
      <c r="BY799" s="31"/>
      <c r="BZ799" s="31"/>
      <c r="CA799" s="31"/>
      <c r="CB799" s="31"/>
      <c r="CC799" s="31"/>
      <c r="CD799" s="31"/>
      <c r="CE799" s="31"/>
      <c r="CF799" s="31"/>
      <c r="CG799" s="31"/>
      <c r="CH799" s="31"/>
      <c r="CI799" s="31"/>
      <c r="CJ799" s="31"/>
      <c r="CK799" s="31"/>
      <c r="CL799" s="31"/>
      <c r="CM799" s="31"/>
      <c r="CN799" s="31"/>
      <c r="CO799" s="31"/>
      <c r="CP799" s="31"/>
      <c r="CQ799" s="31"/>
      <c r="CR799" s="31"/>
      <c r="CS799" s="31"/>
      <c r="CT799" s="31"/>
      <c r="CU799" s="31"/>
      <c r="CV799" s="31"/>
      <c r="CW799" s="31"/>
      <c r="CX799" s="31"/>
      <c r="CY799" s="31"/>
      <c r="CZ799" s="31"/>
      <c r="DA799" s="31"/>
      <c r="DB799" s="31"/>
      <c r="DC799" s="31"/>
      <c r="DD799" s="31"/>
      <c r="DE799" s="31"/>
      <c r="DF799" s="31"/>
      <c r="DG799" s="31"/>
      <c r="DH799" s="31"/>
      <c r="DI799" s="31"/>
      <c r="DJ799" s="31"/>
      <c r="DK799" s="31"/>
      <c r="DL799" s="31"/>
      <c r="DM799" s="31"/>
      <c r="DN799" s="31"/>
      <c r="DO799" s="31"/>
      <c r="DP799" s="31"/>
      <c r="DQ799" s="31"/>
      <c r="DR799" s="31"/>
      <c r="DS799" s="31"/>
      <c r="DT799" s="31"/>
      <c r="DU799" s="31"/>
      <c r="DV799" s="31"/>
      <c r="DW799" s="31"/>
    </row>
    <row r="800" customFormat="false" ht="15.75" hidden="false" customHeight="true" outlineLevel="0" collapsed="false">
      <c r="A800" s="21" t="n">
        <v>799</v>
      </c>
      <c r="B800" s="21" t="str">
        <f aca="false">IFERROR(VLOOKUP($A$1&amp;":"&amp;A800,'Finish order'!C:K,6,FALSE()),"")</f>
        <v/>
      </c>
      <c r="C800" s="21" t="str">
        <f aca="false">IFERROR(VLOOKUP(A$1&amp;":"&amp;A800,'Finish order'!$C:$K,9,FALSE()),"")</f>
        <v/>
      </c>
      <c r="D800" s="21" t="str">
        <f aca="false">IFERROR(VLOOKUP(A$1&amp;":"&amp;A800,'Finish order'!$C:$K,7,FALSE()),"")</f>
        <v/>
      </c>
      <c r="E800" s="29" t="str">
        <f aca="false">IFERROR(VLOOKUP($A$1&amp;":"&amp;A800,'Finish order'!C:K,5,FALSE()),"")</f>
        <v/>
      </c>
      <c r="F800" s="21" t="str">
        <f aca="false">IFERROR(VLOOKUP($A$1&amp;":"&amp;A800,'Finish order'!C:K,4,FALSE()),"")</f>
        <v/>
      </c>
      <c r="G800" s="21" t="str">
        <f aca="false" t="array" ref="G800:G800">IFERROR(SMALL(IF($D$2:$D1709=D800,$A$2:$A$911*1.001),1),"")</f>
        <v/>
      </c>
      <c r="H800" s="21" t="str">
        <f aca="false" t="array" ref="H800:H800">IFERROR(SMALL(IF($D$2:$D1709=D800,$A$2:$A$911*1.0001),2),"")</f>
        <v/>
      </c>
      <c r="I800" s="21" t="str">
        <f aca="false" t="array" ref="I800:I800">IFERROR(SMALL(IF($D$2:$D1709=D800,$A$2:$A$911*1.00001),3),"")</f>
        <v/>
      </c>
      <c r="J800" s="21" t="str">
        <f aca="false" t="array" ref="J800:J800">IFERROR(SMALL(IF($D$2:$D1709=D800,$A$2:$A$911*1.000001),4),"")</f>
        <v/>
      </c>
      <c r="K800" s="30" t="str">
        <f aca="false">IF(A800&lt;&gt;"", IF(COUNT(G800:J800)=4, SUM(G800:J800), "No"), "")</f>
        <v>No</v>
      </c>
      <c r="L800" s="30" t="str">
        <f aca="false">IF(A800&lt;&gt;"", IF(COUNT(G800:I800)=3, SUM(G800:I800), "No"), "")</f>
        <v>No</v>
      </c>
      <c r="M800" s="30" t="str">
        <f aca="false">IF(A800&lt;&gt;"", IF(COUNT(G800:H800)=2, SUM(G800:H800), "No"), "")</f>
        <v>No</v>
      </c>
      <c r="N800" s="30" t="str">
        <f aca="false">'Results 10 year vets'!$D800&amp;":"&amp;Table1[[#Headers],[Male]]</f>
        <v>:Male</v>
      </c>
      <c r="O800" s="31"/>
      <c r="P800" s="31"/>
      <c r="Q800" s="31"/>
      <c r="R800" s="31"/>
      <c r="S800" s="31"/>
      <c r="T800" s="31"/>
      <c r="U800" s="31"/>
      <c r="Z800" s="33"/>
      <c r="AA800" s="33"/>
      <c r="AB800" s="33"/>
      <c r="AC800" s="33"/>
      <c r="AD800" s="31"/>
      <c r="AE800" s="31"/>
      <c r="AF800" s="31"/>
      <c r="AG800" s="31"/>
      <c r="AH800" s="31"/>
      <c r="AI800" s="31"/>
      <c r="AJ800" s="31"/>
      <c r="AK800" s="31"/>
      <c r="AL800" s="31"/>
      <c r="AM800" s="31"/>
      <c r="AN800" s="31"/>
      <c r="AO800" s="31"/>
      <c r="AP800" s="31"/>
      <c r="AQ800" s="31"/>
      <c r="AR800" s="31"/>
      <c r="AS800" s="31"/>
      <c r="AT800" s="31"/>
      <c r="AU800" s="31"/>
      <c r="AV800" s="31"/>
      <c r="AW800" s="31"/>
      <c r="AX800" s="31"/>
      <c r="AY800" s="31"/>
      <c r="AZ800" s="31"/>
      <c r="BA800" s="31"/>
      <c r="BB800" s="31"/>
      <c r="BC800" s="31"/>
      <c r="BD800" s="31"/>
      <c r="BE800" s="31"/>
      <c r="BF800" s="31"/>
      <c r="BG800" s="31"/>
      <c r="BH800" s="31"/>
      <c r="BI800" s="31"/>
      <c r="BJ800" s="31"/>
      <c r="BK800" s="31"/>
      <c r="BL800" s="31"/>
      <c r="BM800" s="31"/>
      <c r="BN800" s="31"/>
      <c r="BO800" s="31"/>
      <c r="BP800" s="31"/>
      <c r="BQ800" s="31"/>
      <c r="BR800" s="31"/>
      <c r="BS800" s="31"/>
      <c r="BT800" s="31"/>
      <c r="BU800" s="31"/>
      <c r="BV800" s="31"/>
      <c r="BW800" s="31"/>
      <c r="BX800" s="31"/>
      <c r="BY800" s="31"/>
      <c r="BZ800" s="31"/>
      <c r="CA800" s="31"/>
      <c r="CB800" s="31"/>
      <c r="CC800" s="31"/>
      <c r="CD800" s="31"/>
      <c r="CE800" s="31"/>
      <c r="CF800" s="31"/>
      <c r="CG800" s="31"/>
      <c r="CH800" s="31"/>
      <c r="CI800" s="31"/>
      <c r="CJ800" s="31"/>
      <c r="CK800" s="31"/>
      <c r="CL800" s="31"/>
      <c r="CM800" s="31"/>
      <c r="CN800" s="31"/>
      <c r="CO800" s="31"/>
      <c r="CP800" s="31"/>
      <c r="CQ800" s="31"/>
      <c r="CR800" s="31"/>
      <c r="CS800" s="31"/>
      <c r="CT800" s="31"/>
      <c r="CU800" s="31"/>
      <c r="CV800" s="31"/>
      <c r="CW800" s="31"/>
      <c r="CX800" s="31"/>
      <c r="CY800" s="31"/>
      <c r="CZ800" s="31"/>
      <c r="DA800" s="31"/>
      <c r="DB800" s="31"/>
      <c r="DC800" s="31"/>
      <c r="DD800" s="31"/>
      <c r="DE800" s="31"/>
      <c r="DF800" s="31"/>
      <c r="DG800" s="31"/>
      <c r="DH800" s="31"/>
      <c r="DI800" s="31"/>
      <c r="DJ800" s="31"/>
      <c r="DK800" s="31"/>
      <c r="DL800" s="31"/>
      <c r="DM800" s="31"/>
      <c r="DN800" s="31"/>
      <c r="DO800" s="31"/>
      <c r="DP800" s="31"/>
      <c r="DQ800" s="31"/>
      <c r="DR800" s="31"/>
      <c r="DS800" s="31"/>
      <c r="DT800" s="31"/>
      <c r="DU800" s="31"/>
      <c r="DV800" s="31"/>
      <c r="DW800" s="31"/>
    </row>
    <row r="801" customFormat="false" ht="15.75" hidden="false" customHeight="true" outlineLevel="0" collapsed="false">
      <c r="A801" s="21" t="n">
        <v>800</v>
      </c>
      <c r="B801" s="21" t="str">
        <f aca="false">IFERROR(VLOOKUP($A$1&amp;":"&amp;A801,'Finish order'!C:K,6,FALSE()),"")</f>
        <v/>
      </c>
      <c r="C801" s="21" t="str">
        <f aca="false">IFERROR(VLOOKUP(A$1&amp;":"&amp;A801,'Finish order'!$C:$K,9,FALSE()),"")</f>
        <v/>
      </c>
      <c r="D801" s="21" t="str">
        <f aca="false">IFERROR(VLOOKUP(A$1&amp;":"&amp;A801,'Finish order'!$C:$K,7,FALSE()),"")</f>
        <v/>
      </c>
      <c r="E801" s="29" t="str">
        <f aca="false">IFERROR(VLOOKUP($A$1&amp;":"&amp;A801,'Finish order'!C:K,5,FALSE()),"")</f>
        <v/>
      </c>
      <c r="F801" s="21" t="str">
        <f aca="false">IFERROR(VLOOKUP($A$1&amp;":"&amp;A801,'Finish order'!C:K,4,FALSE()),"")</f>
        <v/>
      </c>
      <c r="G801" s="21" t="str">
        <f aca="false" t="array" ref="G801:G801">IFERROR(SMALL(IF($D$2:$D1710=D801,$A$2:$A$911*1.001),1),"")</f>
        <v/>
      </c>
      <c r="H801" s="21" t="str">
        <f aca="false" t="array" ref="H801:H801">IFERROR(SMALL(IF($D$2:$D1710=D801,$A$2:$A$911*1.0001),2),"")</f>
        <v/>
      </c>
      <c r="I801" s="21" t="str">
        <f aca="false" t="array" ref="I801:I801">IFERROR(SMALL(IF($D$2:$D1710=D801,$A$2:$A$911*1.00001),3),"")</f>
        <v/>
      </c>
      <c r="J801" s="21" t="str">
        <f aca="false" t="array" ref="J801:J801">IFERROR(SMALL(IF($D$2:$D1710=D801,$A$2:$A$911*1.000001),4),"")</f>
        <v/>
      </c>
      <c r="K801" s="30" t="str">
        <f aca="false">IF(A801&lt;&gt;"", IF(COUNT(G801:J801)=4, SUM(G801:J801), "No"), "")</f>
        <v>No</v>
      </c>
      <c r="L801" s="30" t="str">
        <f aca="false">IF(A801&lt;&gt;"", IF(COUNT(G801:I801)=3, SUM(G801:I801), "No"), "")</f>
        <v>No</v>
      </c>
      <c r="M801" s="30" t="str">
        <f aca="false">IF(A801&lt;&gt;"", IF(COUNT(G801:H801)=2, SUM(G801:H801), "No"), "")</f>
        <v>No</v>
      </c>
      <c r="N801" s="30" t="str">
        <f aca="false">'Results 10 year vets'!$D801&amp;":"&amp;Table1[[#Headers],[Male]]</f>
        <v>:Male</v>
      </c>
      <c r="O801" s="31"/>
      <c r="P801" s="31"/>
      <c r="Q801" s="31"/>
      <c r="R801" s="31"/>
      <c r="S801" s="31"/>
      <c r="T801" s="31"/>
      <c r="U801" s="31"/>
      <c r="Z801" s="33"/>
      <c r="AA801" s="33"/>
      <c r="AB801" s="33"/>
      <c r="AC801" s="33"/>
      <c r="AD801" s="31"/>
      <c r="AE801" s="31"/>
      <c r="AF801" s="31"/>
      <c r="AG801" s="31"/>
      <c r="AH801" s="31"/>
      <c r="AI801" s="31"/>
      <c r="AJ801" s="31"/>
      <c r="AK801" s="31"/>
      <c r="AL801" s="31"/>
      <c r="AM801" s="31"/>
      <c r="AN801" s="31"/>
      <c r="AO801" s="31"/>
      <c r="AP801" s="31"/>
      <c r="AQ801" s="31"/>
      <c r="AR801" s="31"/>
      <c r="AS801" s="31"/>
      <c r="AT801" s="31"/>
      <c r="AU801" s="31"/>
      <c r="AV801" s="31"/>
      <c r="AW801" s="31"/>
      <c r="AX801" s="31"/>
      <c r="AY801" s="31"/>
      <c r="AZ801" s="31"/>
      <c r="BA801" s="31"/>
      <c r="BB801" s="31"/>
      <c r="BC801" s="31"/>
      <c r="BD801" s="31"/>
      <c r="BE801" s="31"/>
      <c r="BF801" s="31"/>
      <c r="BG801" s="31"/>
      <c r="BH801" s="31"/>
      <c r="BI801" s="31"/>
      <c r="BJ801" s="31"/>
      <c r="BK801" s="31"/>
      <c r="BL801" s="31"/>
      <c r="BM801" s="31"/>
      <c r="BN801" s="31"/>
      <c r="BO801" s="31"/>
      <c r="BP801" s="31"/>
      <c r="BQ801" s="31"/>
      <c r="BR801" s="31"/>
      <c r="BS801" s="31"/>
      <c r="BT801" s="31"/>
      <c r="BU801" s="31"/>
      <c r="BV801" s="31"/>
      <c r="BW801" s="31"/>
      <c r="BX801" s="31"/>
      <c r="BY801" s="31"/>
      <c r="BZ801" s="31"/>
      <c r="CA801" s="31"/>
      <c r="CB801" s="31"/>
      <c r="CC801" s="31"/>
      <c r="CD801" s="31"/>
      <c r="CE801" s="31"/>
      <c r="CF801" s="31"/>
      <c r="CG801" s="31"/>
      <c r="CH801" s="31"/>
      <c r="CI801" s="31"/>
      <c r="CJ801" s="31"/>
      <c r="CK801" s="31"/>
      <c r="CL801" s="31"/>
      <c r="CM801" s="31"/>
      <c r="CN801" s="31"/>
      <c r="CO801" s="31"/>
      <c r="CP801" s="31"/>
      <c r="CQ801" s="31"/>
      <c r="CR801" s="31"/>
      <c r="CS801" s="31"/>
      <c r="CT801" s="31"/>
      <c r="CU801" s="31"/>
      <c r="CV801" s="31"/>
      <c r="CW801" s="31"/>
      <c r="CX801" s="31"/>
      <c r="CY801" s="31"/>
      <c r="CZ801" s="31"/>
      <c r="DA801" s="31"/>
      <c r="DB801" s="31"/>
      <c r="DC801" s="31"/>
      <c r="DD801" s="31"/>
      <c r="DE801" s="31"/>
      <c r="DF801" s="31"/>
      <c r="DG801" s="31"/>
      <c r="DH801" s="31"/>
      <c r="DI801" s="31"/>
      <c r="DJ801" s="31"/>
      <c r="DK801" s="31"/>
      <c r="DL801" s="31"/>
      <c r="DM801" s="31"/>
      <c r="DN801" s="31"/>
      <c r="DO801" s="31"/>
      <c r="DP801" s="31"/>
      <c r="DQ801" s="31"/>
      <c r="DR801" s="31"/>
      <c r="DS801" s="31"/>
      <c r="DT801" s="31"/>
      <c r="DU801" s="31"/>
      <c r="DV801" s="31"/>
      <c r="DW801" s="31"/>
    </row>
    <row r="802" customFormat="false" ht="15.75" hidden="false" customHeight="true" outlineLevel="0" collapsed="false">
      <c r="A802" s="21" t="n">
        <v>801</v>
      </c>
      <c r="B802" s="21" t="str">
        <f aca="false">IFERROR(VLOOKUP($A$1&amp;":"&amp;A802,'Finish order'!C:K,6,FALSE()),"")</f>
        <v/>
      </c>
      <c r="C802" s="21" t="str">
        <f aca="false">IFERROR(VLOOKUP(A$1&amp;":"&amp;A802,'Finish order'!$C:$K,9,FALSE()),"")</f>
        <v/>
      </c>
      <c r="D802" s="21" t="str">
        <f aca="false">IFERROR(VLOOKUP(A$1&amp;":"&amp;A802,'Finish order'!$C:$K,7,FALSE()),"")</f>
        <v/>
      </c>
      <c r="E802" s="29" t="str">
        <f aca="false">IFERROR(VLOOKUP($A$1&amp;":"&amp;A802,'Finish order'!C:K,5,FALSE()),"")</f>
        <v/>
      </c>
      <c r="F802" s="21" t="str">
        <f aca="false">IFERROR(VLOOKUP($A$1&amp;":"&amp;A802,'Finish order'!C:K,4,FALSE()),"")</f>
        <v/>
      </c>
      <c r="G802" s="21" t="str">
        <f aca="false" t="array" ref="G802:G802">IFERROR(SMALL(IF($D$2:$D1711=D802,$A$2:$A$911*1.001),1),"")</f>
        <v/>
      </c>
      <c r="H802" s="21" t="str">
        <f aca="false" t="array" ref="H802:H802">IFERROR(SMALL(IF($D$2:$D1711=D802,$A$2:$A$911*1.0001),2),"")</f>
        <v/>
      </c>
      <c r="I802" s="21" t="str">
        <f aca="false" t="array" ref="I802:I802">IFERROR(SMALL(IF($D$2:$D1711=D802,$A$2:$A$911*1.00001),3),"")</f>
        <v/>
      </c>
      <c r="J802" s="21" t="str">
        <f aca="false" t="array" ref="J802:J802">IFERROR(SMALL(IF($D$2:$D1711=D802,$A$2:$A$911*1.000001),4),"")</f>
        <v/>
      </c>
      <c r="K802" s="30" t="str">
        <f aca="false">IF(A802&lt;&gt;"", IF(COUNT(G802:J802)=4, SUM(G802:J802), "No"), "")</f>
        <v>No</v>
      </c>
      <c r="L802" s="30" t="str">
        <f aca="false">IF(A802&lt;&gt;"", IF(COUNT(G802:I802)=3, SUM(G802:I802), "No"), "")</f>
        <v>No</v>
      </c>
      <c r="M802" s="30" t="str">
        <f aca="false">IF(A802&lt;&gt;"", IF(COUNT(G802:H802)=2, SUM(G802:H802), "No"), "")</f>
        <v>No</v>
      </c>
      <c r="N802" s="30" t="str">
        <f aca="false">'Results 10 year vets'!$D802&amp;":"&amp;Table1[[#Headers],[Male]]</f>
        <v>:Male</v>
      </c>
      <c r="O802" s="31"/>
      <c r="P802" s="31"/>
      <c r="Q802" s="31"/>
      <c r="R802" s="31"/>
      <c r="S802" s="31"/>
      <c r="T802" s="31"/>
      <c r="U802" s="31"/>
      <c r="Z802" s="33"/>
      <c r="AA802" s="33"/>
      <c r="AB802" s="33"/>
      <c r="AC802" s="33"/>
      <c r="AD802" s="31"/>
      <c r="AE802" s="31"/>
      <c r="AF802" s="31"/>
      <c r="AG802" s="31"/>
      <c r="AH802" s="31"/>
      <c r="AI802" s="31"/>
      <c r="AJ802" s="31"/>
      <c r="AK802" s="31"/>
      <c r="AL802" s="31"/>
      <c r="AM802" s="31"/>
      <c r="AN802" s="31"/>
      <c r="AO802" s="31"/>
      <c r="AP802" s="31"/>
      <c r="AQ802" s="31"/>
      <c r="AR802" s="31"/>
      <c r="AS802" s="31"/>
      <c r="AT802" s="31"/>
      <c r="AU802" s="31"/>
      <c r="AV802" s="31"/>
      <c r="AW802" s="31"/>
      <c r="AX802" s="31"/>
      <c r="AY802" s="31"/>
      <c r="AZ802" s="31"/>
      <c r="BA802" s="31"/>
      <c r="BB802" s="31"/>
      <c r="BC802" s="31"/>
      <c r="BD802" s="31"/>
      <c r="BE802" s="31"/>
      <c r="BF802" s="31"/>
      <c r="BG802" s="31"/>
      <c r="BH802" s="31"/>
      <c r="BI802" s="31"/>
      <c r="BJ802" s="31"/>
      <c r="BK802" s="31"/>
      <c r="BL802" s="31"/>
      <c r="BM802" s="31"/>
      <c r="BN802" s="31"/>
      <c r="BO802" s="31"/>
      <c r="BP802" s="31"/>
      <c r="BQ802" s="31"/>
      <c r="BR802" s="31"/>
      <c r="BS802" s="31"/>
      <c r="BT802" s="31"/>
      <c r="BU802" s="31"/>
      <c r="BV802" s="31"/>
      <c r="BW802" s="31"/>
      <c r="BX802" s="31"/>
      <c r="BY802" s="31"/>
      <c r="BZ802" s="31"/>
      <c r="CA802" s="31"/>
      <c r="CB802" s="31"/>
      <c r="CC802" s="31"/>
      <c r="CD802" s="31"/>
      <c r="CE802" s="31"/>
      <c r="CF802" s="31"/>
      <c r="CG802" s="31"/>
      <c r="CH802" s="31"/>
      <c r="CI802" s="31"/>
      <c r="CJ802" s="31"/>
      <c r="CK802" s="31"/>
      <c r="CL802" s="31"/>
      <c r="CM802" s="31"/>
      <c r="CN802" s="31"/>
      <c r="CO802" s="31"/>
      <c r="CP802" s="31"/>
      <c r="CQ802" s="31"/>
      <c r="CR802" s="31"/>
      <c r="CS802" s="31"/>
      <c r="CT802" s="31"/>
      <c r="CU802" s="31"/>
      <c r="CV802" s="31"/>
      <c r="CW802" s="31"/>
      <c r="CX802" s="31"/>
      <c r="CY802" s="31"/>
      <c r="CZ802" s="31"/>
      <c r="DA802" s="31"/>
      <c r="DB802" s="31"/>
      <c r="DC802" s="31"/>
      <c r="DD802" s="31"/>
      <c r="DE802" s="31"/>
      <c r="DF802" s="31"/>
      <c r="DG802" s="31"/>
      <c r="DH802" s="31"/>
      <c r="DI802" s="31"/>
      <c r="DJ802" s="31"/>
      <c r="DK802" s="31"/>
      <c r="DL802" s="31"/>
      <c r="DM802" s="31"/>
      <c r="DN802" s="31"/>
      <c r="DO802" s="31"/>
      <c r="DP802" s="31"/>
      <c r="DQ802" s="31"/>
      <c r="DR802" s="31"/>
      <c r="DS802" s="31"/>
      <c r="DT802" s="31"/>
      <c r="DU802" s="31"/>
      <c r="DV802" s="31"/>
      <c r="DW802" s="31"/>
    </row>
    <row r="803" customFormat="false" ht="15.75" hidden="false" customHeight="true" outlineLevel="0" collapsed="false">
      <c r="A803" s="21" t="n">
        <v>802</v>
      </c>
      <c r="B803" s="21" t="str">
        <f aca="false">IFERROR(VLOOKUP($A$1&amp;":"&amp;A803,'Finish order'!C:K,6,FALSE()),"")</f>
        <v/>
      </c>
      <c r="C803" s="21" t="str">
        <f aca="false">IFERROR(VLOOKUP(A$1&amp;":"&amp;A803,'Finish order'!$C:$K,9,FALSE()),"")</f>
        <v/>
      </c>
      <c r="D803" s="21" t="str">
        <f aca="false">IFERROR(VLOOKUP(A$1&amp;":"&amp;A803,'Finish order'!$C:$K,7,FALSE()),"")</f>
        <v/>
      </c>
      <c r="E803" s="29" t="str">
        <f aca="false">IFERROR(VLOOKUP($A$1&amp;":"&amp;A803,'Finish order'!C:K,5,FALSE()),"")</f>
        <v/>
      </c>
      <c r="F803" s="21" t="str">
        <f aca="false">IFERROR(VLOOKUP($A$1&amp;":"&amp;A803,'Finish order'!C:K,4,FALSE()),"")</f>
        <v/>
      </c>
      <c r="G803" s="21" t="str">
        <f aca="false" t="array" ref="G803:G803">IFERROR(SMALL(IF($D$2:$D1712=D803,$A$2:$A$911*1.001),1),"")</f>
        <v/>
      </c>
      <c r="H803" s="21" t="str">
        <f aca="false" t="array" ref="H803:H803">IFERROR(SMALL(IF($D$2:$D1712=D803,$A$2:$A$911*1.0001),2),"")</f>
        <v/>
      </c>
      <c r="I803" s="21" t="str">
        <f aca="false" t="array" ref="I803:I803">IFERROR(SMALL(IF($D$2:$D1712=D803,$A$2:$A$911*1.00001),3),"")</f>
        <v/>
      </c>
      <c r="J803" s="21" t="str">
        <f aca="false" t="array" ref="J803:J803">IFERROR(SMALL(IF($D$2:$D1712=D803,$A$2:$A$911*1.000001),4),"")</f>
        <v/>
      </c>
      <c r="K803" s="30" t="str">
        <f aca="false">IF(A803&lt;&gt;"", IF(COUNT(G803:J803)=4, SUM(G803:J803), "No"), "")</f>
        <v>No</v>
      </c>
      <c r="L803" s="30" t="str">
        <f aca="false">IF(A803&lt;&gt;"", IF(COUNT(G803:I803)=3, SUM(G803:I803), "No"), "")</f>
        <v>No</v>
      </c>
      <c r="M803" s="30" t="str">
        <f aca="false">IF(A803&lt;&gt;"", IF(COUNT(G803:H803)=2, SUM(G803:H803), "No"), "")</f>
        <v>No</v>
      </c>
      <c r="N803" s="30" t="str">
        <f aca="false">'Results 10 year vets'!$D803&amp;":"&amp;Table1[[#Headers],[Male]]</f>
        <v>:Male</v>
      </c>
      <c r="O803" s="31"/>
      <c r="P803" s="31"/>
      <c r="Q803" s="31"/>
      <c r="R803" s="31"/>
      <c r="S803" s="31"/>
      <c r="T803" s="31"/>
      <c r="U803" s="31"/>
      <c r="Z803" s="33"/>
      <c r="AA803" s="33"/>
      <c r="AB803" s="33"/>
      <c r="AC803" s="33"/>
      <c r="AD803" s="31"/>
      <c r="AE803" s="31"/>
      <c r="AF803" s="31"/>
      <c r="AG803" s="31"/>
      <c r="AH803" s="31"/>
      <c r="AI803" s="31"/>
      <c r="AJ803" s="31"/>
      <c r="AK803" s="31"/>
      <c r="AL803" s="31"/>
      <c r="AM803" s="31"/>
      <c r="AN803" s="31"/>
      <c r="AO803" s="31"/>
      <c r="AP803" s="31"/>
      <c r="AQ803" s="31"/>
      <c r="AR803" s="31"/>
      <c r="AS803" s="31"/>
      <c r="AT803" s="31"/>
      <c r="AU803" s="31"/>
      <c r="AV803" s="31"/>
      <c r="AW803" s="31"/>
      <c r="AX803" s="31"/>
      <c r="AY803" s="31"/>
      <c r="AZ803" s="31"/>
      <c r="BA803" s="31"/>
      <c r="BB803" s="31"/>
      <c r="BC803" s="31"/>
      <c r="BD803" s="31"/>
      <c r="BE803" s="31"/>
      <c r="BF803" s="31"/>
      <c r="BG803" s="31"/>
      <c r="BH803" s="31"/>
      <c r="BI803" s="31"/>
      <c r="BJ803" s="31"/>
      <c r="BK803" s="31"/>
      <c r="BL803" s="31"/>
      <c r="BM803" s="31"/>
      <c r="BN803" s="31"/>
      <c r="BO803" s="31"/>
      <c r="BP803" s="31"/>
      <c r="BQ803" s="31"/>
      <c r="BR803" s="31"/>
      <c r="BS803" s="31"/>
      <c r="BT803" s="31"/>
      <c r="BU803" s="31"/>
      <c r="BV803" s="31"/>
      <c r="BW803" s="31"/>
      <c r="BX803" s="31"/>
      <c r="BY803" s="31"/>
      <c r="BZ803" s="31"/>
      <c r="CA803" s="31"/>
      <c r="CB803" s="31"/>
      <c r="CC803" s="31"/>
      <c r="CD803" s="31"/>
      <c r="CE803" s="31"/>
      <c r="CF803" s="31"/>
      <c r="CG803" s="31"/>
      <c r="CH803" s="31"/>
      <c r="CI803" s="31"/>
      <c r="CJ803" s="31"/>
      <c r="CK803" s="31"/>
      <c r="CL803" s="31"/>
      <c r="CM803" s="31"/>
      <c r="CN803" s="31"/>
      <c r="CO803" s="31"/>
      <c r="CP803" s="31"/>
      <c r="CQ803" s="31"/>
      <c r="CR803" s="31"/>
      <c r="CS803" s="31"/>
      <c r="CT803" s="31"/>
      <c r="CU803" s="31"/>
      <c r="CV803" s="31"/>
      <c r="CW803" s="31"/>
      <c r="CX803" s="31"/>
      <c r="CY803" s="31"/>
      <c r="CZ803" s="31"/>
      <c r="DA803" s="31"/>
      <c r="DB803" s="31"/>
      <c r="DC803" s="31"/>
      <c r="DD803" s="31"/>
      <c r="DE803" s="31"/>
      <c r="DF803" s="31"/>
      <c r="DG803" s="31"/>
      <c r="DH803" s="31"/>
      <c r="DI803" s="31"/>
      <c r="DJ803" s="31"/>
      <c r="DK803" s="31"/>
      <c r="DL803" s="31"/>
      <c r="DM803" s="31"/>
      <c r="DN803" s="31"/>
      <c r="DO803" s="31"/>
      <c r="DP803" s="31"/>
      <c r="DQ803" s="31"/>
      <c r="DR803" s="31"/>
      <c r="DS803" s="31"/>
      <c r="DT803" s="31"/>
      <c r="DU803" s="31"/>
      <c r="DV803" s="31"/>
      <c r="DW803" s="31"/>
    </row>
    <row r="804" customFormat="false" ht="15.75" hidden="false" customHeight="true" outlineLevel="0" collapsed="false">
      <c r="A804" s="21" t="n">
        <v>803</v>
      </c>
      <c r="B804" s="21" t="str">
        <f aca="false">IFERROR(VLOOKUP($A$1&amp;":"&amp;A804,'Finish order'!C:K,6,FALSE()),"")</f>
        <v/>
      </c>
      <c r="C804" s="21" t="str">
        <f aca="false">IFERROR(VLOOKUP(A$1&amp;":"&amp;A804,'Finish order'!$C:$K,9,FALSE()),"")</f>
        <v/>
      </c>
      <c r="D804" s="21" t="str">
        <f aca="false">IFERROR(VLOOKUP(A$1&amp;":"&amp;A804,'Finish order'!$C:$K,7,FALSE()),"")</f>
        <v/>
      </c>
      <c r="E804" s="29" t="str">
        <f aca="false">IFERROR(VLOOKUP($A$1&amp;":"&amp;A804,'Finish order'!C:K,5,FALSE()),"")</f>
        <v/>
      </c>
      <c r="F804" s="21" t="str">
        <f aca="false">IFERROR(VLOOKUP($A$1&amp;":"&amp;A804,'Finish order'!C:K,4,FALSE()),"")</f>
        <v/>
      </c>
      <c r="G804" s="21" t="str">
        <f aca="false" t="array" ref="G804:G804">IFERROR(SMALL(IF($D$2:$D1713=D804,$A$2:$A$911*1.001),1),"")</f>
        <v/>
      </c>
      <c r="H804" s="21" t="str">
        <f aca="false" t="array" ref="H804:H804">IFERROR(SMALL(IF($D$2:$D1713=D804,$A$2:$A$911*1.0001),2),"")</f>
        <v/>
      </c>
      <c r="I804" s="21" t="str">
        <f aca="false" t="array" ref="I804:I804">IFERROR(SMALL(IF($D$2:$D1713=D804,$A$2:$A$911*1.00001),3),"")</f>
        <v/>
      </c>
      <c r="J804" s="21" t="str">
        <f aca="false" t="array" ref="J804:J804">IFERROR(SMALL(IF($D$2:$D1713=D804,$A$2:$A$911*1.000001),4),"")</f>
        <v/>
      </c>
      <c r="K804" s="30" t="str">
        <f aca="false">IF(A804&lt;&gt;"", IF(COUNT(G804:J804)=4, SUM(G804:J804), "No"), "")</f>
        <v>No</v>
      </c>
      <c r="L804" s="30" t="str">
        <f aca="false">IF(A804&lt;&gt;"", IF(COUNT(G804:I804)=3, SUM(G804:I804), "No"), "")</f>
        <v>No</v>
      </c>
      <c r="M804" s="30" t="str">
        <f aca="false">IF(A804&lt;&gt;"", IF(COUNT(G804:H804)=2, SUM(G804:H804), "No"), "")</f>
        <v>No</v>
      </c>
      <c r="N804" s="30" t="str">
        <f aca="false">'Results 10 year vets'!$D804&amp;":"&amp;Table1[[#Headers],[Male]]</f>
        <v>:Male</v>
      </c>
      <c r="O804" s="31"/>
      <c r="P804" s="31"/>
      <c r="Q804" s="31"/>
      <c r="R804" s="31"/>
      <c r="S804" s="31"/>
      <c r="T804" s="31"/>
      <c r="U804" s="31"/>
      <c r="Z804" s="33"/>
      <c r="AA804" s="33"/>
      <c r="AB804" s="33"/>
      <c r="AC804" s="33"/>
      <c r="AD804" s="31"/>
      <c r="AE804" s="31"/>
      <c r="AF804" s="31"/>
      <c r="AG804" s="31"/>
      <c r="AH804" s="31"/>
      <c r="AI804" s="31"/>
      <c r="AJ804" s="31"/>
      <c r="AK804" s="31"/>
      <c r="AL804" s="31"/>
      <c r="AM804" s="31"/>
      <c r="AN804" s="31"/>
      <c r="AO804" s="31"/>
      <c r="AP804" s="31"/>
      <c r="AQ804" s="31"/>
      <c r="AR804" s="31"/>
      <c r="AS804" s="31"/>
      <c r="AT804" s="31"/>
      <c r="AU804" s="31"/>
      <c r="AV804" s="31"/>
      <c r="AW804" s="31"/>
      <c r="AX804" s="31"/>
      <c r="AY804" s="31"/>
      <c r="AZ804" s="31"/>
      <c r="BA804" s="31"/>
      <c r="BB804" s="31"/>
      <c r="BC804" s="31"/>
      <c r="BD804" s="31"/>
      <c r="BE804" s="31"/>
      <c r="BF804" s="31"/>
      <c r="BG804" s="31"/>
      <c r="BH804" s="31"/>
      <c r="BI804" s="31"/>
      <c r="BJ804" s="31"/>
      <c r="BK804" s="31"/>
      <c r="BL804" s="31"/>
      <c r="BM804" s="31"/>
      <c r="BN804" s="31"/>
      <c r="BO804" s="31"/>
      <c r="BP804" s="31"/>
      <c r="BQ804" s="31"/>
      <c r="BR804" s="31"/>
      <c r="BS804" s="31"/>
      <c r="BT804" s="31"/>
      <c r="BU804" s="31"/>
      <c r="BV804" s="31"/>
      <c r="BW804" s="31"/>
      <c r="BX804" s="31"/>
      <c r="BY804" s="31"/>
      <c r="BZ804" s="31"/>
      <c r="CA804" s="31"/>
      <c r="CB804" s="31"/>
      <c r="CC804" s="31"/>
      <c r="CD804" s="31"/>
      <c r="CE804" s="31"/>
      <c r="CF804" s="31"/>
      <c r="CG804" s="31"/>
      <c r="CH804" s="31"/>
      <c r="CI804" s="31"/>
      <c r="CJ804" s="31"/>
      <c r="CK804" s="31"/>
      <c r="CL804" s="31"/>
      <c r="CM804" s="31"/>
      <c r="CN804" s="31"/>
      <c r="CO804" s="31"/>
      <c r="CP804" s="31"/>
      <c r="CQ804" s="31"/>
      <c r="CR804" s="31"/>
      <c r="CS804" s="31"/>
      <c r="CT804" s="31"/>
      <c r="CU804" s="31"/>
      <c r="CV804" s="31"/>
      <c r="CW804" s="31"/>
      <c r="CX804" s="31"/>
      <c r="CY804" s="31"/>
      <c r="CZ804" s="31"/>
      <c r="DA804" s="31"/>
      <c r="DB804" s="31"/>
      <c r="DC804" s="31"/>
      <c r="DD804" s="31"/>
      <c r="DE804" s="31"/>
      <c r="DF804" s="31"/>
      <c r="DG804" s="31"/>
      <c r="DH804" s="31"/>
      <c r="DI804" s="31"/>
      <c r="DJ804" s="31"/>
      <c r="DK804" s="31"/>
      <c r="DL804" s="31"/>
      <c r="DM804" s="31"/>
      <c r="DN804" s="31"/>
      <c r="DO804" s="31"/>
      <c r="DP804" s="31"/>
      <c r="DQ804" s="31"/>
      <c r="DR804" s="31"/>
      <c r="DS804" s="31"/>
      <c r="DT804" s="31"/>
      <c r="DU804" s="31"/>
      <c r="DV804" s="31"/>
      <c r="DW804" s="31"/>
    </row>
    <row r="805" customFormat="false" ht="15.75" hidden="false" customHeight="true" outlineLevel="0" collapsed="false">
      <c r="A805" s="21" t="n">
        <v>804</v>
      </c>
      <c r="B805" s="21" t="str">
        <f aca="false">IFERROR(VLOOKUP($A$1&amp;":"&amp;A805,'Finish order'!C:K,6,FALSE()),"")</f>
        <v/>
      </c>
      <c r="C805" s="21" t="str">
        <f aca="false">IFERROR(VLOOKUP(A$1&amp;":"&amp;A805,'Finish order'!$C:$K,9,FALSE()),"")</f>
        <v/>
      </c>
      <c r="D805" s="21" t="str">
        <f aca="false">IFERROR(VLOOKUP(A$1&amp;":"&amp;A805,'Finish order'!$C:$K,7,FALSE()),"")</f>
        <v/>
      </c>
      <c r="E805" s="29" t="str">
        <f aca="false">IFERROR(VLOOKUP($A$1&amp;":"&amp;A805,'Finish order'!C:K,5,FALSE()),"")</f>
        <v/>
      </c>
      <c r="F805" s="21" t="str">
        <f aca="false">IFERROR(VLOOKUP($A$1&amp;":"&amp;A805,'Finish order'!C:K,4,FALSE()),"")</f>
        <v/>
      </c>
      <c r="G805" s="21" t="str">
        <f aca="false" t="array" ref="G805:G805">IFERROR(SMALL(IF($D$2:$D1714=D805,$A$2:$A$911*1.001),1),"")</f>
        <v/>
      </c>
      <c r="H805" s="21" t="str">
        <f aca="false" t="array" ref="H805:H805">IFERROR(SMALL(IF($D$2:$D1714=D805,$A$2:$A$911*1.0001),2),"")</f>
        <v/>
      </c>
      <c r="I805" s="21" t="str">
        <f aca="false" t="array" ref="I805:I805">IFERROR(SMALL(IF($D$2:$D1714=D805,$A$2:$A$911*1.00001),3),"")</f>
        <v/>
      </c>
      <c r="J805" s="21" t="str">
        <f aca="false" t="array" ref="J805:J805">IFERROR(SMALL(IF($D$2:$D1714=D805,$A$2:$A$911*1.000001),4),"")</f>
        <v/>
      </c>
      <c r="K805" s="30" t="str">
        <f aca="false">IF(A805&lt;&gt;"", IF(COUNT(G805:J805)=4, SUM(G805:J805), "No"), "")</f>
        <v>No</v>
      </c>
      <c r="L805" s="30" t="str">
        <f aca="false">IF(A805&lt;&gt;"", IF(COUNT(G805:I805)=3, SUM(G805:I805), "No"), "")</f>
        <v>No</v>
      </c>
      <c r="M805" s="30" t="str">
        <f aca="false">IF(A805&lt;&gt;"", IF(COUNT(G805:H805)=2, SUM(G805:H805), "No"), "")</f>
        <v>No</v>
      </c>
      <c r="N805" s="30" t="str">
        <f aca="false">'Results 10 year vets'!$D805&amp;":"&amp;Table1[[#Headers],[Male]]</f>
        <v>:Male</v>
      </c>
      <c r="O805" s="31"/>
      <c r="P805" s="31"/>
      <c r="Q805" s="31"/>
      <c r="R805" s="31"/>
      <c r="S805" s="31"/>
      <c r="T805" s="31"/>
      <c r="U805" s="31"/>
      <c r="Z805" s="33"/>
      <c r="AA805" s="33"/>
      <c r="AB805" s="33"/>
      <c r="AC805" s="33"/>
      <c r="AD805" s="31"/>
      <c r="AE805" s="31"/>
      <c r="AF805" s="31"/>
      <c r="AG805" s="31"/>
      <c r="AH805" s="31"/>
      <c r="AI805" s="31"/>
      <c r="AJ805" s="31"/>
      <c r="AK805" s="31"/>
      <c r="AL805" s="31"/>
      <c r="AM805" s="31"/>
      <c r="AN805" s="31"/>
      <c r="AO805" s="31"/>
      <c r="AP805" s="31"/>
      <c r="AQ805" s="31"/>
      <c r="AR805" s="31"/>
      <c r="AS805" s="31"/>
      <c r="AT805" s="31"/>
      <c r="AU805" s="31"/>
      <c r="AV805" s="31"/>
      <c r="AW805" s="31"/>
      <c r="AX805" s="31"/>
      <c r="AY805" s="31"/>
      <c r="AZ805" s="31"/>
      <c r="BA805" s="31"/>
      <c r="BB805" s="31"/>
      <c r="BC805" s="31"/>
      <c r="BD805" s="31"/>
      <c r="BE805" s="31"/>
      <c r="BF805" s="31"/>
      <c r="BG805" s="31"/>
      <c r="BH805" s="31"/>
      <c r="BI805" s="31"/>
      <c r="BJ805" s="31"/>
      <c r="BK805" s="31"/>
      <c r="BL805" s="31"/>
      <c r="BM805" s="31"/>
      <c r="BN805" s="31"/>
      <c r="BO805" s="31"/>
      <c r="BP805" s="31"/>
      <c r="BQ805" s="31"/>
      <c r="BR805" s="31"/>
      <c r="BS805" s="31"/>
      <c r="BT805" s="31"/>
      <c r="BU805" s="31"/>
      <c r="BV805" s="31"/>
      <c r="BW805" s="31"/>
      <c r="BX805" s="31"/>
      <c r="BY805" s="31"/>
      <c r="BZ805" s="31"/>
      <c r="CA805" s="31"/>
      <c r="CB805" s="31"/>
      <c r="CC805" s="31"/>
      <c r="CD805" s="31"/>
      <c r="CE805" s="31"/>
      <c r="CF805" s="31"/>
      <c r="CG805" s="31"/>
      <c r="CH805" s="31"/>
      <c r="CI805" s="31"/>
      <c r="CJ805" s="31"/>
      <c r="CK805" s="31"/>
      <c r="CL805" s="31"/>
      <c r="CM805" s="31"/>
      <c r="CN805" s="31"/>
      <c r="CO805" s="31"/>
      <c r="CP805" s="31"/>
      <c r="CQ805" s="31"/>
      <c r="CR805" s="31"/>
      <c r="CS805" s="31"/>
      <c r="CT805" s="31"/>
      <c r="CU805" s="31"/>
      <c r="CV805" s="31"/>
      <c r="CW805" s="31"/>
      <c r="CX805" s="31"/>
      <c r="CY805" s="31"/>
      <c r="CZ805" s="31"/>
      <c r="DA805" s="31"/>
      <c r="DB805" s="31"/>
      <c r="DC805" s="31"/>
      <c r="DD805" s="31"/>
      <c r="DE805" s="31"/>
      <c r="DF805" s="31"/>
      <c r="DG805" s="31"/>
      <c r="DH805" s="31"/>
      <c r="DI805" s="31"/>
      <c r="DJ805" s="31"/>
      <c r="DK805" s="31"/>
      <c r="DL805" s="31"/>
      <c r="DM805" s="31"/>
      <c r="DN805" s="31"/>
      <c r="DO805" s="31"/>
      <c r="DP805" s="31"/>
      <c r="DQ805" s="31"/>
      <c r="DR805" s="31"/>
      <c r="DS805" s="31"/>
      <c r="DT805" s="31"/>
      <c r="DU805" s="31"/>
      <c r="DV805" s="31"/>
      <c r="DW805" s="31"/>
    </row>
    <row r="806" customFormat="false" ht="15.75" hidden="false" customHeight="true" outlineLevel="0" collapsed="false">
      <c r="A806" s="21" t="n">
        <v>805</v>
      </c>
      <c r="B806" s="21" t="str">
        <f aca="false">IFERROR(VLOOKUP($A$1&amp;":"&amp;A806,'Finish order'!C:K,6,FALSE()),"")</f>
        <v/>
      </c>
      <c r="C806" s="21" t="str">
        <f aca="false">IFERROR(VLOOKUP(A$1&amp;":"&amp;A806,'Finish order'!$C:$K,9,FALSE()),"")</f>
        <v/>
      </c>
      <c r="D806" s="21" t="str">
        <f aca="false">IFERROR(VLOOKUP(A$1&amp;":"&amp;A806,'Finish order'!$C:$K,7,FALSE()),"")</f>
        <v/>
      </c>
      <c r="E806" s="29" t="str">
        <f aca="false">IFERROR(VLOOKUP($A$1&amp;":"&amp;A806,'Finish order'!C:K,5,FALSE()),"")</f>
        <v/>
      </c>
      <c r="F806" s="21" t="str">
        <f aca="false">IFERROR(VLOOKUP($A$1&amp;":"&amp;A806,'Finish order'!C:K,4,FALSE()),"")</f>
        <v/>
      </c>
      <c r="G806" s="21" t="str">
        <f aca="false" t="array" ref="G806:G806">IFERROR(SMALL(IF($D$2:$D1715=D806,$A$2:$A$911*1.001),1),"")</f>
        <v/>
      </c>
      <c r="H806" s="21" t="str">
        <f aca="false" t="array" ref="H806:H806">IFERROR(SMALL(IF($D$2:$D1715=D806,$A$2:$A$911*1.0001),2),"")</f>
        <v/>
      </c>
      <c r="I806" s="21" t="str">
        <f aca="false" t="array" ref="I806:I806">IFERROR(SMALL(IF($D$2:$D1715=D806,$A$2:$A$911*1.00001),3),"")</f>
        <v/>
      </c>
      <c r="J806" s="21" t="str">
        <f aca="false" t="array" ref="J806:J806">IFERROR(SMALL(IF($D$2:$D1715=D806,$A$2:$A$911*1.000001),4),"")</f>
        <v/>
      </c>
      <c r="K806" s="30" t="str">
        <f aca="false">IF(A806&lt;&gt;"", IF(COUNT(G806:J806)=4, SUM(G806:J806), "No"), "")</f>
        <v>No</v>
      </c>
      <c r="L806" s="30" t="str">
        <f aca="false">IF(A806&lt;&gt;"", IF(COUNT(G806:I806)=3, SUM(G806:I806), "No"), "")</f>
        <v>No</v>
      </c>
      <c r="M806" s="30" t="str">
        <f aca="false">IF(A806&lt;&gt;"", IF(COUNT(G806:H806)=2, SUM(G806:H806), "No"), "")</f>
        <v>No</v>
      </c>
      <c r="N806" s="30" t="str">
        <f aca="false">'Results 10 year vets'!$D806&amp;":"&amp;Table1[[#Headers],[Male]]</f>
        <v>:Male</v>
      </c>
      <c r="O806" s="31"/>
      <c r="P806" s="31"/>
      <c r="Q806" s="31"/>
      <c r="R806" s="31"/>
      <c r="S806" s="31"/>
      <c r="T806" s="31"/>
      <c r="U806" s="31"/>
      <c r="Z806" s="33"/>
      <c r="AA806" s="33"/>
      <c r="AB806" s="33"/>
      <c r="AC806" s="33"/>
      <c r="AD806" s="31"/>
      <c r="AE806" s="31"/>
      <c r="AF806" s="31"/>
      <c r="AG806" s="31"/>
      <c r="AH806" s="31"/>
      <c r="AI806" s="31"/>
      <c r="AJ806" s="31"/>
      <c r="AK806" s="31"/>
      <c r="AL806" s="31"/>
      <c r="AM806" s="31"/>
      <c r="AN806" s="31"/>
      <c r="AO806" s="31"/>
      <c r="AP806" s="31"/>
      <c r="AQ806" s="31"/>
      <c r="AR806" s="31"/>
      <c r="AS806" s="31"/>
      <c r="AT806" s="31"/>
      <c r="AU806" s="31"/>
      <c r="AV806" s="31"/>
      <c r="AW806" s="31"/>
      <c r="AX806" s="31"/>
      <c r="AY806" s="31"/>
      <c r="AZ806" s="31"/>
      <c r="BA806" s="31"/>
      <c r="BB806" s="31"/>
      <c r="BC806" s="31"/>
      <c r="BD806" s="31"/>
      <c r="BE806" s="31"/>
      <c r="BF806" s="31"/>
      <c r="BG806" s="31"/>
      <c r="BH806" s="31"/>
      <c r="BI806" s="31"/>
      <c r="BJ806" s="31"/>
      <c r="BK806" s="31"/>
      <c r="BL806" s="31"/>
      <c r="BM806" s="31"/>
      <c r="BN806" s="31"/>
      <c r="BO806" s="31"/>
      <c r="BP806" s="31"/>
      <c r="BQ806" s="31"/>
      <c r="BR806" s="31"/>
      <c r="BS806" s="31"/>
      <c r="BT806" s="31"/>
      <c r="BU806" s="31"/>
      <c r="BV806" s="31"/>
      <c r="BW806" s="31"/>
      <c r="BX806" s="31"/>
      <c r="BY806" s="31"/>
      <c r="BZ806" s="31"/>
      <c r="CA806" s="31"/>
      <c r="CB806" s="31"/>
      <c r="CC806" s="31"/>
      <c r="CD806" s="31"/>
      <c r="CE806" s="31"/>
      <c r="CF806" s="31"/>
      <c r="CG806" s="31"/>
      <c r="CH806" s="31"/>
      <c r="CI806" s="31"/>
      <c r="CJ806" s="31"/>
      <c r="CK806" s="31"/>
      <c r="CL806" s="31"/>
      <c r="CM806" s="31"/>
      <c r="CN806" s="31"/>
      <c r="CO806" s="31"/>
      <c r="CP806" s="31"/>
      <c r="CQ806" s="31"/>
      <c r="CR806" s="31"/>
      <c r="CS806" s="31"/>
      <c r="CT806" s="31"/>
      <c r="CU806" s="31"/>
      <c r="CV806" s="31"/>
      <c r="CW806" s="31"/>
      <c r="CX806" s="31"/>
      <c r="CY806" s="31"/>
      <c r="CZ806" s="31"/>
      <c r="DA806" s="31"/>
      <c r="DB806" s="31"/>
      <c r="DC806" s="31"/>
      <c r="DD806" s="31"/>
      <c r="DE806" s="31"/>
      <c r="DF806" s="31"/>
      <c r="DG806" s="31"/>
      <c r="DH806" s="31"/>
      <c r="DI806" s="31"/>
      <c r="DJ806" s="31"/>
      <c r="DK806" s="31"/>
      <c r="DL806" s="31"/>
      <c r="DM806" s="31"/>
      <c r="DN806" s="31"/>
      <c r="DO806" s="31"/>
      <c r="DP806" s="31"/>
      <c r="DQ806" s="31"/>
      <c r="DR806" s="31"/>
      <c r="DS806" s="31"/>
      <c r="DT806" s="31"/>
      <c r="DU806" s="31"/>
      <c r="DV806" s="31"/>
      <c r="DW806" s="31"/>
    </row>
    <row r="807" customFormat="false" ht="15.75" hidden="false" customHeight="true" outlineLevel="0" collapsed="false">
      <c r="A807" s="21" t="n">
        <v>806</v>
      </c>
      <c r="B807" s="21" t="str">
        <f aca="false">IFERROR(VLOOKUP($A$1&amp;":"&amp;A807,'Finish order'!C:K,6,FALSE()),"")</f>
        <v/>
      </c>
      <c r="C807" s="21" t="str">
        <f aca="false">IFERROR(VLOOKUP(A$1&amp;":"&amp;A807,'Finish order'!$C:$K,9,FALSE()),"")</f>
        <v/>
      </c>
      <c r="D807" s="21" t="str">
        <f aca="false">IFERROR(VLOOKUP(A$1&amp;":"&amp;A807,'Finish order'!$C:$K,7,FALSE()),"")</f>
        <v/>
      </c>
      <c r="E807" s="29" t="str">
        <f aca="false">IFERROR(VLOOKUP($A$1&amp;":"&amp;A807,'Finish order'!C:K,5,FALSE()),"")</f>
        <v/>
      </c>
      <c r="F807" s="21" t="str">
        <f aca="false">IFERROR(VLOOKUP($A$1&amp;":"&amp;A807,'Finish order'!C:K,4,FALSE()),"")</f>
        <v/>
      </c>
      <c r="G807" s="21" t="str">
        <f aca="false" t="array" ref="G807:G807">IFERROR(SMALL(IF($D$2:$D1716=D807,$A$2:$A$911*1.001),1),"")</f>
        <v/>
      </c>
      <c r="H807" s="21" t="str">
        <f aca="false" t="array" ref="H807:H807">IFERROR(SMALL(IF($D$2:$D1716=D807,$A$2:$A$911*1.0001),2),"")</f>
        <v/>
      </c>
      <c r="I807" s="21" t="str">
        <f aca="false" t="array" ref="I807:I807">IFERROR(SMALL(IF($D$2:$D1716=D807,$A$2:$A$911*1.00001),3),"")</f>
        <v/>
      </c>
      <c r="J807" s="21" t="str">
        <f aca="false" t="array" ref="J807:J807">IFERROR(SMALL(IF($D$2:$D1716=D807,$A$2:$A$911*1.000001),4),"")</f>
        <v/>
      </c>
      <c r="K807" s="30" t="str">
        <f aca="false">IF(A807&lt;&gt;"", IF(COUNT(G807:J807)=4, SUM(G807:J807), "No"), "")</f>
        <v>No</v>
      </c>
      <c r="L807" s="30" t="str">
        <f aca="false">IF(A807&lt;&gt;"", IF(COUNT(G807:I807)=3, SUM(G807:I807), "No"), "")</f>
        <v>No</v>
      </c>
      <c r="M807" s="30" t="str">
        <f aca="false">IF(A807&lt;&gt;"", IF(COUNT(G807:H807)=2, SUM(G807:H807), "No"), "")</f>
        <v>No</v>
      </c>
      <c r="N807" s="30" t="str">
        <f aca="false">'Results 10 year vets'!$D807&amp;":"&amp;Table1[[#Headers],[Male]]</f>
        <v>:Male</v>
      </c>
      <c r="O807" s="31"/>
      <c r="P807" s="31"/>
      <c r="Q807" s="31"/>
      <c r="R807" s="31"/>
      <c r="S807" s="31"/>
      <c r="T807" s="31"/>
      <c r="U807" s="31"/>
      <c r="Z807" s="33"/>
      <c r="AA807" s="33"/>
      <c r="AB807" s="33"/>
      <c r="AC807" s="33"/>
      <c r="AD807" s="31"/>
      <c r="AE807" s="31"/>
      <c r="AF807" s="31"/>
      <c r="AG807" s="31"/>
      <c r="AH807" s="31"/>
      <c r="AI807" s="31"/>
      <c r="AJ807" s="31"/>
      <c r="AK807" s="31"/>
      <c r="AL807" s="31"/>
      <c r="AM807" s="31"/>
      <c r="AN807" s="31"/>
      <c r="AO807" s="31"/>
      <c r="AP807" s="31"/>
      <c r="AQ807" s="31"/>
      <c r="AR807" s="31"/>
      <c r="AS807" s="31"/>
      <c r="AT807" s="31"/>
      <c r="AU807" s="31"/>
      <c r="AV807" s="31"/>
      <c r="AW807" s="31"/>
      <c r="AX807" s="31"/>
      <c r="AY807" s="31"/>
      <c r="AZ807" s="31"/>
      <c r="BA807" s="31"/>
      <c r="BB807" s="31"/>
      <c r="BC807" s="31"/>
      <c r="BD807" s="31"/>
      <c r="BE807" s="31"/>
      <c r="BF807" s="31"/>
      <c r="BG807" s="31"/>
      <c r="BH807" s="31"/>
      <c r="BI807" s="31"/>
      <c r="BJ807" s="31"/>
      <c r="BK807" s="31"/>
      <c r="BL807" s="31"/>
      <c r="BM807" s="31"/>
      <c r="BN807" s="31"/>
      <c r="BO807" s="31"/>
      <c r="BP807" s="31"/>
      <c r="BQ807" s="31"/>
      <c r="BR807" s="31"/>
      <c r="BS807" s="31"/>
      <c r="BT807" s="31"/>
      <c r="BU807" s="31"/>
      <c r="BV807" s="31"/>
      <c r="BW807" s="31"/>
      <c r="BX807" s="31"/>
      <c r="BY807" s="31"/>
      <c r="BZ807" s="31"/>
      <c r="CA807" s="31"/>
      <c r="CB807" s="31"/>
      <c r="CC807" s="31"/>
      <c r="CD807" s="31"/>
      <c r="CE807" s="31"/>
      <c r="CF807" s="31"/>
      <c r="CG807" s="31"/>
      <c r="CH807" s="31"/>
      <c r="CI807" s="31"/>
      <c r="CJ807" s="31"/>
      <c r="CK807" s="31"/>
      <c r="CL807" s="31"/>
      <c r="CM807" s="31"/>
      <c r="CN807" s="31"/>
      <c r="CO807" s="31"/>
      <c r="CP807" s="31"/>
      <c r="CQ807" s="31"/>
      <c r="CR807" s="31"/>
      <c r="CS807" s="31"/>
      <c r="CT807" s="31"/>
      <c r="CU807" s="31"/>
      <c r="CV807" s="31"/>
      <c r="CW807" s="31"/>
      <c r="CX807" s="31"/>
      <c r="CY807" s="31"/>
      <c r="CZ807" s="31"/>
      <c r="DA807" s="31"/>
      <c r="DB807" s="31"/>
      <c r="DC807" s="31"/>
      <c r="DD807" s="31"/>
      <c r="DE807" s="31"/>
      <c r="DF807" s="31"/>
      <c r="DG807" s="31"/>
      <c r="DH807" s="31"/>
      <c r="DI807" s="31"/>
      <c r="DJ807" s="31"/>
      <c r="DK807" s="31"/>
      <c r="DL807" s="31"/>
      <c r="DM807" s="31"/>
      <c r="DN807" s="31"/>
      <c r="DO807" s="31"/>
      <c r="DP807" s="31"/>
      <c r="DQ807" s="31"/>
      <c r="DR807" s="31"/>
      <c r="DS807" s="31"/>
      <c r="DT807" s="31"/>
      <c r="DU807" s="31"/>
      <c r="DV807" s="31"/>
      <c r="DW807" s="31"/>
    </row>
    <row r="808" customFormat="false" ht="15.75" hidden="false" customHeight="true" outlineLevel="0" collapsed="false">
      <c r="A808" s="21" t="n">
        <v>807</v>
      </c>
      <c r="B808" s="21" t="str">
        <f aca="false">IFERROR(VLOOKUP($A$1&amp;":"&amp;A808,'Finish order'!C:K,6,FALSE()),"")</f>
        <v/>
      </c>
      <c r="C808" s="21" t="str">
        <f aca="false">IFERROR(VLOOKUP(A$1&amp;":"&amp;A808,'Finish order'!$C:$K,9,FALSE()),"")</f>
        <v/>
      </c>
      <c r="D808" s="21" t="str">
        <f aca="false">IFERROR(VLOOKUP(A$1&amp;":"&amp;A808,'Finish order'!$C:$K,7,FALSE()),"")</f>
        <v/>
      </c>
      <c r="E808" s="29" t="str">
        <f aca="false">IFERROR(VLOOKUP($A$1&amp;":"&amp;A808,'Finish order'!C:K,5,FALSE()),"")</f>
        <v/>
      </c>
      <c r="F808" s="21" t="str">
        <f aca="false">IFERROR(VLOOKUP($A$1&amp;":"&amp;A808,'Finish order'!C:K,4,FALSE()),"")</f>
        <v/>
      </c>
      <c r="G808" s="21" t="str">
        <f aca="false" t="array" ref="G808:G808">IFERROR(SMALL(IF($D$2:$D1717=D808,$A$2:$A$911*1.001),1),"")</f>
        <v/>
      </c>
      <c r="H808" s="21" t="str">
        <f aca="false" t="array" ref="H808:H808">IFERROR(SMALL(IF($D$2:$D1717=D808,$A$2:$A$911*1.0001),2),"")</f>
        <v/>
      </c>
      <c r="I808" s="21" t="str">
        <f aca="false" t="array" ref="I808:I808">IFERROR(SMALL(IF($D$2:$D1717=D808,$A$2:$A$911*1.00001),3),"")</f>
        <v/>
      </c>
      <c r="J808" s="21" t="str">
        <f aca="false" t="array" ref="J808:J808">IFERROR(SMALL(IF($D$2:$D1717=D808,$A$2:$A$911*1.000001),4),"")</f>
        <v/>
      </c>
      <c r="K808" s="30" t="str">
        <f aca="false">IF(A808&lt;&gt;"", IF(COUNT(G808:J808)=4, SUM(G808:J808), "No"), "")</f>
        <v>No</v>
      </c>
      <c r="L808" s="30" t="str">
        <f aca="false">IF(A808&lt;&gt;"", IF(COUNT(G808:I808)=3, SUM(G808:I808), "No"), "")</f>
        <v>No</v>
      </c>
      <c r="M808" s="30" t="str">
        <f aca="false">IF(A808&lt;&gt;"", IF(COUNT(G808:H808)=2, SUM(G808:H808), "No"), "")</f>
        <v>No</v>
      </c>
      <c r="N808" s="30" t="str">
        <f aca="false">'Results 10 year vets'!$D808&amp;":"&amp;Table1[[#Headers],[Male]]</f>
        <v>:Male</v>
      </c>
      <c r="O808" s="31"/>
      <c r="P808" s="31"/>
      <c r="Q808" s="31"/>
      <c r="R808" s="31"/>
      <c r="S808" s="31"/>
      <c r="T808" s="31"/>
      <c r="U808" s="31"/>
      <c r="Z808" s="33"/>
      <c r="AA808" s="33"/>
      <c r="AB808" s="33"/>
      <c r="AC808" s="33"/>
      <c r="AD808" s="31"/>
      <c r="AE808" s="31"/>
      <c r="AF808" s="31"/>
      <c r="AG808" s="31"/>
      <c r="AH808" s="31"/>
      <c r="AI808" s="31"/>
      <c r="AJ808" s="31"/>
      <c r="AK808" s="31"/>
      <c r="AL808" s="31"/>
      <c r="AM808" s="31"/>
      <c r="AN808" s="31"/>
      <c r="AO808" s="31"/>
      <c r="AP808" s="31"/>
      <c r="AQ808" s="31"/>
      <c r="AR808" s="31"/>
      <c r="AS808" s="31"/>
      <c r="AT808" s="31"/>
      <c r="AU808" s="31"/>
      <c r="AV808" s="31"/>
      <c r="AW808" s="31"/>
      <c r="AX808" s="31"/>
      <c r="AY808" s="31"/>
      <c r="AZ808" s="31"/>
      <c r="BA808" s="31"/>
      <c r="BB808" s="31"/>
      <c r="BC808" s="31"/>
      <c r="BD808" s="31"/>
      <c r="BE808" s="31"/>
      <c r="BF808" s="31"/>
      <c r="BG808" s="31"/>
      <c r="BH808" s="31"/>
      <c r="BI808" s="31"/>
      <c r="BJ808" s="31"/>
      <c r="BK808" s="31"/>
      <c r="BL808" s="31"/>
      <c r="BM808" s="31"/>
      <c r="BN808" s="31"/>
      <c r="BO808" s="31"/>
      <c r="BP808" s="31"/>
      <c r="BQ808" s="31"/>
      <c r="BR808" s="31"/>
      <c r="BS808" s="31"/>
      <c r="BT808" s="31"/>
      <c r="BU808" s="31"/>
      <c r="BV808" s="31"/>
      <c r="BW808" s="31"/>
      <c r="BX808" s="31"/>
      <c r="BY808" s="31"/>
      <c r="BZ808" s="31"/>
      <c r="CA808" s="31"/>
      <c r="CB808" s="31"/>
      <c r="CC808" s="31"/>
      <c r="CD808" s="31"/>
      <c r="CE808" s="31"/>
      <c r="CF808" s="31"/>
      <c r="CG808" s="31"/>
      <c r="CH808" s="31"/>
      <c r="CI808" s="31"/>
      <c r="CJ808" s="31"/>
      <c r="CK808" s="31"/>
      <c r="CL808" s="31"/>
      <c r="CM808" s="31"/>
      <c r="CN808" s="31"/>
      <c r="CO808" s="31"/>
      <c r="CP808" s="31"/>
      <c r="CQ808" s="31"/>
      <c r="CR808" s="31"/>
      <c r="CS808" s="31"/>
      <c r="CT808" s="31"/>
      <c r="CU808" s="31"/>
      <c r="CV808" s="31"/>
      <c r="CW808" s="31"/>
      <c r="CX808" s="31"/>
      <c r="CY808" s="31"/>
      <c r="CZ808" s="31"/>
      <c r="DA808" s="31"/>
      <c r="DB808" s="31"/>
      <c r="DC808" s="31"/>
      <c r="DD808" s="31"/>
      <c r="DE808" s="31"/>
      <c r="DF808" s="31"/>
      <c r="DG808" s="31"/>
      <c r="DH808" s="31"/>
      <c r="DI808" s="31"/>
      <c r="DJ808" s="31"/>
      <c r="DK808" s="31"/>
      <c r="DL808" s="31"/>
      <c r="DM808" s="31"/>
      <c r="DN808" s="31"/>
      <c r="DO808" s="31"/>
      <c r="DP808" s="31"/>
      <c r="DQ808" s="31"/>
      <c r="DR808" s="31"/>
      <c r="DS808" s="31"/>
      <c r="DT808" s="31"/>
      <c r="DU808" s="31"/>
      <c r="DV808" s="31"/>
      <c r="DW808" s="31"/>
    </row>
    <row r="809" customFormat="false" ht="15.75" hidden="false" customHeight="true" outlineLevel="0" collapsed="false">
      <c r="A809" s="21" t="n">
        <v>808</v>
      </c>
      <c r="B809" s="21" t="str">
        <f aca="false">IFERROR(VLOOKUP($A$1&amp;":"&amp;A809,'Finish order'!C:K,6,FALSE()),"")</f>
        <v/>
      </c>
      <c r="C809" s="21" t="str">
        <f aca="false">IFERROR(VLOOKUP(A$1&amp;":"&amp;A809,'Finish order'!$C:$K,9,FALSE()),"")</f>
        <v/>
      </c>
      <c r="D809" s="21" t="str">
        <f aca="false">IFERROR(VLOOKUP(A$1&amp;":"&amp;A809,'Finish order'!$C:$K,7,FALSE()),"")</f>
        <v/>
      </c>
      <c r="E809" s="29" t="str">
        <f aca="false">IFERROR(VLOOKUP($A$1&amp;":"&amp;A809,'Finish order'!C:K,5,FALSE()),"")</f>
        <v/>
      </c>
      <c r="F809" s="21" t="str">
        <f aca="false">IFERROR(VLOOKUP($A$1&amp;":"&amp;A809,'Finish order'!C:K,4,FALSE()),"")</f>
        <v/>
      </c>
      <c r="G809" s="21" t="str">
        <f aca="false" t="array" ref="G809:G809">IFERROR(SMALL(IF($D$2:$D1718=D809,$A$2:$A$911*1.001),1),"")</f>
        <v/>
      </c>
      <c r="H809" s="21" t="str">
        <f aca="false" t="array" ref="H809:H809">IFERROR(SMALL(IF($D$2:$D1718=D809,$A$2:$A$911*1.0001),2),"")</f>
        <v/>
      </c>
      <c r="I809" s="21" t="str">
        <f aca="false" t="array" ref="I809:I809">IFERROR(SMALL(IF($D$2:$D1718=D809,$A$2:$A$911*1.00001),3),"")</f>
        <v/>
      </c>
      <c r="J809" s="21" t="str">
        <f aca="false" t="array" ref="J809:J809">IFERROR(SMALL(IF($D$2:$D1718=D809,$A$2:$A$911*1.000001),4),"")</f>
        <v/>
      </c>
      <c r="K809" s="30" t="str">
        <f aca="false">IF(A809&lt;&gt;"", IF(COUNT(G809:J809)=4, SUM(G809:J809), "No"), "")</f>
        <v>No</v>
      </c>
      <c r="L809" s="30" t="str">
        <f aca="false">IF(A809&lt;&gt;"", IF(COUNT(G809:I809)=3, SUM(G809:I809), "No"), "")</f>
        <v>No</v>
      </c>
      <c r="M809" s="30" t="str">
        <f aca="false">IF(A809&lt;&gt;"", IF(COUNT(G809:H809)=2, SUM(G809:H809), "No"), "")</f>
        <v>No</v>
      </c>
      <c r="N809" s="30" t="str">
        <f aca="false">'Results 10 year vets'!$D809&amp;":"&amp;Table1[[#Headers],[Male]]</f>
        <v>:Male</v>
      </c>
      <c r="O809" s="31"/>
      <c r="P809" s="31"/>
      <c r="Q809" s="31"/>
      <c r="R809" s="31"/>
      <c r="S809" s="31"/>
      <c r="T809" s="31"/>
      <c r="U809" s="31"/>
      <c r="Z809" s="33"/>
      <c r="AA809" s="33"/>
      <c r="AB809" s="33"/>
      <c r="AC809" s="33"/>
      <c r="AD809" s="31"/>
      <c r="AE809" s="31"/>
      <c r="AF809" s="31"/>
      <c r="AG809" s="31"/>
      <c r="AH809" s="31"/>
      <c r="AI809" s="31"/>
      <c r="AJ809" s="31"/>
      <c r="AK809" s="31"/>
      <c r="AL809" s="31"/>
      <c r="AM809" s="31"/>
      <c r="AN809" s="31"/>
      <c r="AO809" s="31"/>
      <c r="AP809" s="31"/>
      <c r="AQ809" s="31"/>
      <c r="AR809" s="31"/>
      <c r="AS809" s="31"/>
      <c r="AT809" s="31"/>
      <c r="AU809" s="31"/>
      <c r="AV809" s="31"/>
      <c r="AW809" s="31"/>
      <c r="AX809" s="31"/>
      <c r="AY809" s="31"/>
      <c r="AZ809" s="31"/>
      <c r="BA809" s="31"/>
      <c r="BB809" s="31"/>
      <c r="BC809" s="31"/>
      <c r="BD809" s="31"/>
      <c r="BE809" s="31"/>
      <c r="BF809" s="31"/>
      <c r="BG809" s="31"/>
      <c r="BH809" s="31"/>
      <c r="BI809" s="31"/>
      <c r="BJ809" s="31"/>
      <c r="BK809" s="31"/>
      <c r="BL809" s="31"/>
      <c r="BM809" s="31"/>
      <c r="BN809" s="31"/>
      <c r="BO809" s="31"/>
      <c r="BP809" s="31"/>
      <c r="BQ809" s="31"/>
      <c r="BR809" s="31"/>
      <c r="BS809" s="31"/>
      <c r="BT809" s="31"/>
      <c r="BU809" s="31"/>
      <c r="BV809" s="31"/>
      <c r="BW809" s="31"/>
      <c r="BX809" s="31"/>
      <c r="BY809" s="31"/>
      <c r="BZ809" s="31"/>
      <c r="CA809" s="31"/>
      <c r="CB809" s="31"/>
      <c r="CC809" s="31"/>
      <c r="CD809" s="31"/>
      <c r="CE809" s="31"/>
      <c r="CF809" s="31"/>
      <c r="CG809" s="31"/>
      <c r="CH809" s="31"/>
      <c r="CI809" s="31"/>
      <c r="CJ809" s="31"/>
      <c r="CK809" s="31"/>
      <c r="CL809" s="31"/>
      <c r="CM809" s="31"/>
      <c r="CN809" s="31"/>
      <c r="CO809" s="31"/>
      <c r="CP809" s="31"/>
      <c r="CQ809" s="31"/>
      <c r="CR809" s="31"/>
      <c r="CS809" s="31"/>
      <c r="CT809" s="31"/>
      <c r="CU809" s="31"/>
      <c r="CV809" s="31"/>
      <c r="CW809" s="31"/>
      <c r="CX809" s="31"/>
      <c r="CY809" s="31"/>
      <c r="CZ809" s="31"/>
      <c r="DA809" s="31"/>
      <c r="DB809" s="31"/>
      <c r="DC809" s="31"/>
      <c r="DD809" s="31"/>
      <c r="DE809" s="31"/>
      <c r="DF809" s="31"/>
      <c r="DG809" s="31"/>
      <c r="DH809" s="31"/>
      <c r="DI809" s="31"/>
      <c r="DJ809" s="31"/>
      <c r="DK809" s="31"/>
      <c r="DL809" s="31"/>
      <c r="DM809" s="31"/>
      <c r="DN809" s="31"/>
      <c r="DO809" s="31"/>
      <c r="DP809" s="31"/>
      <c r="DQ809" s="31"/>
      <c r="DR809" s="31"/>
      <c r="DS809" s="31"/>
      <c r="DT809" s="31"/>
      <c r="DU809" s="31"/>
      <c r="DV809" s="31"/>
      <c r="DW809" s="31"/>
    </row>
    <row r="810" customFormat="false" ht="15.75" hidden="false" customHeight="true" outlineLevel="0" collapsed="false">
      <c r="A810" s="21" t="n">
        <v>809</v>
      </c>
      <c r="B810" s="21" t="str">
        <f aca="false">IFERROR(VLOOKUP($A$1&amp;":"&amp;A810,'Finish order'!C:K,6,FALSE()),"")</f>
        <v/>
      </c>
      <c r="C810" s="21" t="str">
        <f aca="false">IFERROR(VLOOKUP(A$1&amp;":"&amp;A810,'Finish order'!$C:$K,9,FALSE()),"")</f>
        <v/>
      </c>
      <c r="D810" s="21" t="str">
        <f aca="false">IFERROR(VLOOKUP(A$1&amp;":"&amp;A810,'Finish order'!$C:$K,7,FALSE()),"")</f>
        <v/>
      </c>
      <c r="E810" s="29" t="str">
        <f aca="false">IFERROR(VLOOKUP($A$1&amp;":"&amp;A810,'Finish order'!C:K,5,FALSE()),"")</f>
        <v/>
      </c>
      <c r="F810" s="21" t="str">
        <f aca="false">IFERROR(VLOOKUP($A$1&amp;":"&amp;A810,'Finish order'!C:K,4,FALSE()),"")</f>
        <v/>
      </c>
      <c r="G810" s="21" t="str">
        <f aca="false" t="array" ref="G810:G810">IFERROR(SMALL(IF($D$2:$D1719=D810,$A$2:$A$911*1.001),1),"")</f>
        <v/>
      </c>
      <c r="H810" s="21" t="str">
        <f aca="false" t="array" ref="H810:H810">IFERROR(SMALL(IF($D$2:$D1719=D810,$A$2:$A$911*1.0001),2),"")</f>
        <v/>
      </c>
      <c r="I810" s="21" t="str">
        <f aca="false" t="array" ref="I810:I810">IFERROR(SMALL(IF($D$2:$D1719=D810,$A$2:$A$911*1.00001),3),"")</f>
        <v/>
      </c>
      <c r="J810" s="21" t="str">
        <f aca="false" t="array" ref="J810:J810">IFERROR(SMALL(IF($D$2:$D1719=D810,$A$2:$A$911*1.000001),4),"")</f>
        <v/>
      </c>
      <c r="K810" s="30" t="str">
        <f aca="false">IF(A810&lt;&gt;"", IF(COUNT(G810:J810)=4, SUM(G810:J810), "No"), "")</f>
        <v>No</v>
      </c>
      <c r="L810" s="30" t="str">
        <f aca="false">IF(A810&lt;&gt;"", IF(COUNT(G810:I810)=3, SUM(G810:I810), "No"), "")</f>
        <v>No</v>
      </c>
      <c r="M810" s="30" t="str">
        <f aca="false">IF(A810&lt;&gt;"", IF(COUNT(G810:H810)=2, SUM(G810:H810), "No"), "")</f>
        <v>No</v>
      </c>
      <c r="N810" s="30" t="str">
        <f aca="false">'Results 10 year vets'!$D810&amp;":"&amp;Table1[[#Headers],[Male]]</f>
        <v>:Male</v>
      </c>
      <c r="O810" s="31"/>
      <c r="P810" s="31"/>
      <c r="Q810" s="31"/>
      <c r="R810" s="31"/>
      <c r="S810" s="31"/>
      <c r="T810" s="31"/>
      <c r="U810" s="31"/>
      <c r="Z810" s="33"/>
      <c r="AA810" s="33"/>
      <c r="AB810" s="33"/>
      <c r="AC810" s="33"/>
      <c r="AD810" s="31"/>
      <c r="AE810" s="31"/>
      <c r="AF810" s="31"/>
      <c r="AG810" s="31"/>
      <c r="AH810" s="31"/>
      <c r="AI810" s="31"/>
      <c r="AJ810" s="31"/>
      <c r="AK810" s="31"/>
      <c r="AL810" s="31"/>
      <c r="AM810" s="31"/>
      <c r="AN810" s="31"/>
      <c r="AO810" s="31"/>
      <c r="AP810" s="31"/>
      <c r="AQ810" s="31"/>
      <c r="AR810" s="31"/>
      <c r="AS810" s="31"/>
      <c r="AT810" s="31"/>
      <c r="AU810" s="31"/>
      <c r="AV810" s="31"/>
      <c r="AW810" s="31"/>
      <c r="AX810" s="31"/>
      <c r="AY810" s="31"/>
      <c r="AZ810" s="31"/>
      <c r="BA810" s="31"/>
      <c r="BB810" s="31"/>
      <c r="BC810" s="31"/>
      <c r="BD810" s="31"/>
      <c r="BE810" s="31"/>
      <c r="BF810" s="31"/>
      <c r="BG810" s="31"/>
      <c r="BH810" s="31"/>
      <c r="BI810" s="31"/>
      <c r="BJ810" s="31"/>
      <c r="BK810" s="31"/>
      <c r="BL810" s="31"/>
      <c r="BM810" s="31"/>
      <c r="BN810" s="31"/>
      <c r="BO810" s="31"/>
      <c r="BP810" s="31"/>
      <c r="BQ810" s="31"/>
      <c r="BR810" s="31"/>
      <c r="BS810" s="31"/>
      <c r="BT810" s="31"/>
      <c r="BU810" s="31"/>
      <c r="BV810" s="31"/>
      <c r="BW810" s="31"/>
      <c r="BX810" s="31"/>
      <c r="BY810" s="31"/>
      <c r="BZ810" s="31"/>
      <c r="CA810" s="31"/>
      <c r="CB810" s="31"/>
      <c r="CC810" s="31"/>
      <c r="CD810" s="31"/>
      <c r="CE810" s="31"/>
      <c r="CF810" s="31"/>
      <c r="CG810" s="31"/>
      <c r="CH810" s="31"/>
      <c r="CI810" s="31"/>
      <c r="CJ810" s="31"/>
      <c r="CK810" s="31"/>
      <c r="CL810" s="31"/>
      <c r="CM810" s="31"/>
      <c r="CN810" s="31"/>
      <c r="CO810" s="31"/>
      <c r="CP810" s="31"/>
      <c r="CQ810" s="31"/>
      <c r="CR810" s="31"/>
      <c r="CS810" s="31"/>
      <c r="CT810" s="31"/>
      <c r="CU810" s="31"/>
      <c r="CV810" s="31"/>
      <c r="CW810" s="31"/>
      <c r="CX810" s="31"/>
      <c r="CY810" s="31"/>
      <c r="CZ810" s="31"/>
      <c r="DA810" s="31"/>
      <c r="DB810" s="31"/>
      <c r="DC810" s="31"/>
      <c r="DD810" s="31"/>
      <c r="DE810" s="31"/>
      <c r="DF810" s="31"/>
      <c r="DG810" s="31"/>
      <c r="DH810" s="31"/>
      <c r="DI810" s="31"/>
      <c r="DJ810" s="31"/>
      <c r="DK810" s="31"/>
      <c r="DL810" s="31"/>
      <c r="DM810" s="31"/>
      <c r="DN810" s="31"/>
      <c r="DO810" s="31"/>
      <c r="DP810" s="31"/>
      <c r="DQ810" s="31"/>
      <c r="DR810" s="31"/>
      <c r="DS810" s="31"/>
      <c r="DT810" s="31"/>
      <c r="DU810" s="31"/>
      <c r="DV810" s="31"/>
      <c r="DW810" s="31"/>
    </row>
    <row r="811" customFormat="false" ht="15.75" hidden="false" customHeight="true" outlineLevel="0" collapsed="false">
      <c r="A811" s="21" t="n">
        <v>810</v>
      </c>
      <c r="B811" s="21" t="str">
        <f aca="false">IFERROR(VLOOKUP($A$1&amp;":"&amp;A811,'Finish order'!C:K,6,FALSE()),"")</f>
        <v/>
      </c>
      <c r="C811" s="21" t="str">
        <f aca="false">IFERROR(VLOOKUP(A$1&amp;":"&amp;A811,'Finish order'!$C:$K,9,FALSE()),"")</f>
        <v/>
      </c>
      <c r="D811" s="21" t="str">
        <f aca="false">IFERROR(VLOOKUP(A$1&amp;":"&amp;A811,'Finish order'!$C:$K,7,FALSE()),"")</f>
        <v/>
      </c>
      <c r="E811" s="29" t="str">
        <f aca="false">IFERROR(VLOOKUP($A$1&amp;":"&amp;A811,'Finish order'!C:K,5,FALSE()),"")</f>
        <v/>
      </c>
      <c r="F811" s="21" t="str">
        <f aca="false">IFERROR(VLOOKUP($A$1&amp;":"&amp;A811,'Finish order'!C:K,4,FALSE()),"")</f>
        <v/>
      </c>
      <c r="G811" s="21" t="str">
        <f aca="false" t="array" ref="G811:G811">IFERROR(SMALL(IF($D$2:$D1720=D811,$A$2:$A$911*1.001),1),"")</f>
        <v/>
      </c>
      <c r="H811" s="21" t="str">
        <f aca="false" t="array" ref="H811:H811">IFERROR(SMALL(IF($D$2:$D1720=D811,$A$2:$A$911*1.0001),2),"")</f>
        <v/>
      </c>
      <c r="I811" s="21" t="str">
        <f aca="false" t="array" ref="I811:I811">IFERROR(SMALL(IF($D$2:$D1720=D811,$A$2:$A$911*1.00001),3),"")</f>
        <v/>
      </c>
      <c r="J811" s="21" t="str">
        <f aca="false" t="array" ref="J811:J811">IFERROR(SMALL(IF($D$2:$D1720=D811,$A$2:$A$911*1.000001),4),"")</f>
        <v/>
      </c>
      <c r="K811" s="30" t="str">
        <f aca="false">IF(A811&lt;&gt;"", IF(COUNT(G811:J811)=4, SUM(G811:J811), "No"), "")</f>
        <v>No</v>
      </c>
      <c r="L811" s="30" t="str">
        <f aca="false">IF(A811&lt;&gt;"", IF(COUNT(G811:I811)=3, SUM(G811:I811), "No"), "")</f>
        <v>No</v>
      </c>
      <c r="M811" s="30" t="str">
        <f aca="false">IF(A811&lt;&gt;"", IF(COUNT(G811:H811)=2, SUM(G811:H811), "No"), "")</f>
        <v>No</v>
      </c>
      <c r="N811" s="30" t="str">
        <f aca="false">'Results 10 year vets'!$D811&amp;":"&amp;Table1[[#Headers],[Male]]</f>
        <v>:Male</v>
      </c>
      <c r="O811" s="31"/>
      <c r="P811" s="31"/>
      <c r="Q811" s="31"/>
      <c r="R811" s="31"/>
      <c r="S811" s="31"/>
      <c r="T811" s="31"/>
      <c r="U811" s="31"/>
      <c r="Z811" s="33"/>
      <c r="AA811" s="33"/>
      <c r="AB811" s="33"/>
      <c r="AC811" s="33"/>
      <c r="AD811" s="31"/>
      <c r="AE811" s="31"/>
      <c r="AF811" s="31"/>
      <c r="AG811" s="31"/>
      <c r="AH811" s="31"/>
      <c r="AI811" s="31"/>
      <c r="AJ811" s="31"/>
      <c r="AK811" s="31"/>
      <c r="AL811" s="31"/>
      <c r="AM811" s="31"/>
      <c r="AN811" s="31"/>
      <c r="AO811" s="31"/>
      <c r="AP811" s="31"/>
      <c r="AQ811" s="31"/>
      <c r="AR811" s="31"/>
      <c r="AS811" s="31"/>
      <c r="AT811" s="31"/>
      <c r="AU811" s="31"/>
      <c r="AV811" s="31"/>
      <c r="AW811" s="31"/>
      <c r="AX811" s="31"/>
      <c r="AY811" s="31"/>
      <c r="AZ811" s="31"/>
      <c r="BA811" s="31"/>
      <c r="BB811" s="31"/>
      <c r="BC811" s="31"/>
      <c r="BD811" s="31"/>
      <c r="BE811" s="31"/>
      <c r="BF811" s="31"/>
      <c r="BG811" s="31"/>
      <c r="BH811" s="31"/>
      <c r="BI811" s="31"/>
      <c r="BJ811" s="31"/>
      <c r="BK811" s="31"/>
      <c r="BL811" s="31"/>
      <c r="BM811" s="31"/>
      <c r="BN811" s="31"/>
      <c r="BO811" s="31"/>
      <c r="BP811" s="31"/>
      <c r="BQ811" s="31"/>
      <c r="BR811" s="31"/>
      <c r="BS811" s="31"/>
      <c r="BT811" s="31"/>
      <c r="BU811" s="31"/>
      <c r="BV811" s="31"/>
      <c r="BW811" s="31"/>
      <c r="BX811" s="31"/>
      <c r="BY811" s="31"/>
      <c r="BZ811" s="31"/>
      <c r="CA811" s="31"/>
      <c r="CB811" s="31"/>
      <c r="CC811" s="31"/>
      <c r="CD811" s="31"/>
      <c r="CE811" s="31"/>
      <c r="CF811" s="31"/>
      <c r="CG811" s="31"/>
      <c r="CH811" s="31"/>
      <c r="CI811" s="31"/>
      <c r="CJ811" s="31"/>
      <c r="CK811" s="31"/>
      <c r="CL811" s="31"/>
      <c r="CM811" s="31"/>
      <c r="CN811" s="31"/>
      <c r="CO811" s="31"/>
      <c r="CP811" s="31"/>
      <c r="CQ811" s="31"/>
      <c r="CR811" s="31"/>
      <c r="CS811" s="31"/>
      <c r="CT811" s="31"/>
      <c r="CU811" s="31"/>
      <c r="CV811" s="31"/>
      <c r="CW811" s="31"/>
      <c r="CX811" s="31"/>
      <c r="CY811" s="31"/>
      <c r="CZ811" s="31"/>
      <c r="DA811" s="31"/>
      <c r="DB811" s="31"/>
      <c r="DC811" s="31"/>
      <c r="DD811" s="31"/>
      <c r="DE811" s="31"/>
      <c r="DF811" s="31"/>
      <c r="DG811" s="31"/>
      <c r="DH811" s="31"/>
      <c r="DI811" s="31"/>
      <c r="DJ811" s="31"/>
      <c r="DK811" s="31"/>
      <c r="DL811" s="31"/>
      <c r="DM811" s="31"/>
      <c r="DN811" s="31"/>
      <c r="DO811" s="31"/>
      <c r="DP811" s="31"/>
      <c r="DQ811" s="31"/>
      <c r="DR811" s="31"/>
      <c r="DS811" s="31"/>
      <c r="DT811" s="31"/>
      <c r="DU811" s="31"/>
      <c r="DV811" s="31"/>
      <c r="DW811" s="31"/>
    </row>
    <row r="812" customFormat="false" ht="15.75" hidden="false" customHeight="true" outlineLevel="0" collapsed="false">
      <c r="A812" s="21" t="n">
        <v>811</v>
      </c>
      <c r="B812" s="21" t="str">
        <f aca="false">IFERROR(VLOOKUP($A$1&amp;":"&amp;A812,'Finish order'!C:K,6,FALSE()),"")</f>
        <v/>
      </c>
      <c r="C812" s="21" t="str">
        <f aca="false">IFERROR(VLOOKUP(A$1&amp;":"&amp;A812,'Finish order'!$C:$K,9,FALSE()),"")</f>
        <v/>
      </c>
      <c r="D812" s="21" t="str">
        <f aca="false">IFERROR(VLOOKUP(A$1&amp;":"&amp;A812,'Finish order'!$C:$K,7,FALSE()),"")</f>
        <v/>
      </c>
      <c r="E812" s="29" t="str">
        <f aca="false">IFERROR(VLOOKUP($A$1&amp;":"&amp;A812,'Finish order'!C:K,5,FALSE()),"")</f>
        <v/>
      </c>
      <c r="F812" s="21" t="str">
        <f aca="false">IFERROR(VLOOKUP($A$1&amp;":"&amp;A812,'Finish order'!C:K,4,FALSE()),"")</f>
        <v/>
      </c>
      <c r="G812" s="21" t="str">
        <f aca="false" t="array" ref="G812:G812">IFERROR(SMALL(IF($D$2:$D1721=D812,$A$2:$A$911*1.001),1),"")</f>
        <v/>
      </c>
      <c r="H812" s="21" t="str">
        <f aca="false" t="array" ref="H812:H812">IFERROR(SMALL(IF($D$2:$D1721=D812,$A$2:$A$911*1.0001),2),"")</f>
        <v/>
      </c>
      <c r="I812" s="21" t="str">
        <f aca="false" t="array" ref="I812:I812">IFERROR(SMALL(IF($D$2:$D1721=D812,$A$2:$A$911*1.00001),3),"")</f>
        <v/>
      </c>
      <c r="J812" s="21" t="str">
        <f aca="false" t="array" ref="J812:J812">IFERROR(SMALL(IF($D$2:$D1721=D812,$A$2:$A$911*1.000001),4),"")</f>
        <v/>
      </c>
      <c r="K812" s="30" t="str">
        <f aca="false">IF(A812&lt;&gt;"", IF(COUNT(G812:J812)=4, SUM(G812:J812), "No"), "")</f>
        <v>No</v>
      </c>
      <c r="L812" s="30" t="str">
        <f aca="false">IF(A812&lt;&gt;"", IF(COUNT(G812:I812)=3, SUM(G812:I812), "No"), "")</f>
        <v>No</v>
      </c>
      <c r="M812" s="30" t="str">
        <f aca="false">IF(A812&lt;&gt;"", IF(COUNT(G812:H812)=2, SUM(G812:H812), "No"), "")</f>
        <v>No</v>
      </c>
      <c r="N812" s="30" t="str">
        <f aca="false">'Results 10 year vets'!$D812&amp;":"&amp;Table1[[#Headers],[Male]]</f>
        <v>:Male</v>
      </c>
      <c r="O812" s="31"/>
      <c r="P812" s="31"/>
      <c r="Q812" s="31"/>
      <c r="R812" s="31"/>
      <c r="S812" s="31"/>
      <c r="T812" s="31"/>
      <c r="U812" s="31"/>
      <c r="Z812" s="33"/>
      <c r="AA812" s="33"/>
      <c r="AB812" s="33"/>
      <c r="AC812" s="33"/>
      <c r="AD812" s="31"/>
      <c r="AE812" s="31"/>
      <c r="AF812" s="31"/>
      <c r="AG812" s="31"/>
      <c r="AH812" s="31"/>
      <c r="AI812" s="31"/>
      <c r="AJ812" s="31"/>
      <c r="AK812" s="31"/>
      <c r="AL812" s="31"/>
      <c r="AM812" s="31"/>
      <c r="AN812" s="31"/>
      <c r="AO812" s="31"/>
      <c r="AP812" s="31"/>
      <c r="AQ812" s="31"/>
      <c r="AR812" s="31"/>
      <c r="AS812" s="31"/>
      <c r="AT812" s="31"/>
      <c r="AU812" s="31"/>
      <c r="AV812" s="31"/>
      <c r="AW812" s="31"/>
      <c r="AX812" s="31"/>
      <c r="AY812" s="31"/>
      <c r="AZ812" s="31"/>
      <c r="BA812" s="31"/>
      <c r="BB812" s="31"/>
      <c r="BC812" s="31"/>
      <c r="BD812" s="31"/>
      <c r="BE812" s="31"/>
      <c r="BF812" s="31"/>
      <c r="BG812" s="31"/>
      <c r="BH812" s="31"/>
      <c r="BI812" s="31"/>
      <c r="BJ812" s="31"/>
      <c r="BK812" s="31"/>
      <c r="BL812" s="31"/>
      <c r="BM812" s="31"/>
      <c r="BN812" s="31"/>
      <c r="BO812" s="31"/>
      <c r="BP812" s="31"/>
      <c r="BQ812" s="31"/>
      <c r="BR812" s="31"/>
      <c r="BS812" s="31"/>
      <c r="BT812" s="31"/>
      <c r="BU812" s="31"/>
      <c r="BV812" s="31"/>
      <c r="BW812" s="31"/>
      <c r="BX812" s="31"/>
      <c r="BY812" s="31"/>
      <c r="BZ812" s="31"/>
      <c r="CA812" s="31"/>
      <c r="CB812" s="31"/>
      <c r="CC812" s="31"/>
      <c r="CD812" s="31"/>
      <c r="CE812" s="31"/>
      <c r="CF812" s="31"/>
      <c r="CG812" s="31"/>
      <c r="CH812" s="31"/>
      <c r="CI812" s="31"/>
      <c r="CJ812" s="31"/>
      <c r="CK812" s="31"/>
      <c r="CL812" s="31"/>
      <c r="CM812" s="31"/>
      <c r="CN812" s="31"/>
      <c r="CO812" s="31"/>
      <c r="CP812" s="31"/>
      <c r="CQ812" s="31"/>
      <c r="CR812" s="31"/>
      <c r="CS812" s="31"/>
      <c r="CT812" s="31"/>
      <c r="CU812" s="31"/>
      <c r="CV812" s="31"/>
      <c r="CW812" s="31"/>
      <c r="CX812" s="31"/>
      <c r="CY812" s="31"/>
      <c r="CZ812" s="31"/>
      <c r="DA812" s="31"/>
      <c r="DB812" s="31"/>
      <c r="DC812" s="31"/>
      <c r="DD812" s="31"/>
      <c r="DE812" s="31"/>
      <c r="DF812" s="31"/>
      <c r="DG812" s="31"/>
      <c r="DH812" s="31"/>
      <c r="DI812" s="31"/>
      <c r="DJ812" s="31"/>
      <c r="DK812" s="31"/>
      <c r="DL812" s="31"/>
      <c r="DM812" s="31"/>
      <c r="DN812" s="31"/>
      <c r="DO812" s="31"/>
      <c r="DP812" s="31"/>
      <c r="DQ812" s="31"/>
      <c r="DR812" s="31"/>
      <c r="DS812" s="31"/>
      <c r="DT812" s="31"/>
      <c r="DU812" s="31"/>
      <c r="DV812" s="31"/>
      <c r="DW812" s="31"/>
    </row>
    <row r="813" customFormat="false" ht="15.75" hidden="false" customHeight="true" outlineLevel="0" collapsed="false">
      <c r="A813" s="21" t="n">
        <v>812</v>
      </c>
      <c r="B813" s="21" t="str">
        <f aca="false">IFERROR(VLOOKUP($A$1&amp;":"&amp;A813,'Finish order'!C:K,6,FALSE()),"")</f>
        <v/>
      </c>
      <c r="C813" s="21" t="str">
        <f aca="false">IFERROR(VLOOKUP(A$1&amp;":"&amp;A813,'Finish order'!$C:$K,9,FALSE()),"")</f>
        <v/>
      </c>
      <c r="D813" s="21" t="str">
        <f aca="false">IFERROR(VLOOKUP(A$1&amp;":"&amp;A813,'Finish order'!$C:$K,7,FALSE()),"")</f>
        <v/>
      </c>
      <c r="E813" s="29" t="str">
        <f aca="false">IFERROR(VLOOKUP($A$1&amp;":"&amp;A813,'Finish order'!C:K,5,FALSE()),"")</f>
        <v/>
      </c>
      <c r="F813" s="21" t="str">
        <f aca="false">IFERROR(VLOOKUP($A$1&amp;":"&amp;A813,'Finish order'!C:K,4,FALSE()),"")</f>
        <v/>
      </c>
      <c r="G813" s="21" t="str">
        <f aca="false" t="array" ref="G813:G813">IFERROR(SMALL(IF($D$2:$D1722=D813,$A$2:$A$911*1.001),1),"")</f>
        <v/>
      </c>
      <c r="H813" s="21" t="str">
        <f aca="false" t="array" ref="H813:H813">IFERROR(SMALL(IF($D$2:$D1722=D813,$A$2:$A$911*1.0001),2),"")</f>
        <v/>
      </c>
      <c r="I813" s="21" t="str">
        <f aca="false" t="array" ref="I813:I813">IFERROR(SMALL(IF($D$2:$D1722=D813,$A$2:$A$911*1.00001),3),"")</f>
        <v/>
      </c>
      <c r="J813" s="21" t="str">
        <f aca="false" t="array" ref="J813:J813">IFERROR(SMALL(IF($D$2:$D1722=D813,$A$2:$A$911*1.000001),4),"")</f>
        <v/>
      </c>
      <c r="K813" s="30" t="str">
        <f aca="false">IF(A813&lt;&gt;"", IF(COUNT(G813:J813)=4, SUM(G813:J813), "No"), "")</f>
        <v>No</v>
      </c>
      <c r="L813" s="30" t="str">
        <f aca="false">IF(A813&lt;&gt;"", IF(COUNT(G813:I813)=3, SUM(G813:I813), "No"), "")</f>
        <v>No</v>
      </c>
      <c r="M813" s="30" t="str">
        <f aca="false">IF(A813&lt;&gt;"", IF(COUNT(G813:H813)=2, SUM(G813:H813), "No"), "")</f>
        <v>No</v>
      </c>
      <c r="N813" s="30" t="str">
        <f aca="false">'Results 10 year vets'!$D813&amp;":"&amp;Table1[[#Headers],[Male]]</f>
        <v>:Male</v>
      </c>
      <c r="O813" s="31"/>
      <c r="P813" s="31"/>
      <c r="Q813" s="31"/>
      <c r="R813" s="31"/>
      <c r="S813" s="31"/>
      <c r="T813" s="31"/>
      <c r="U813" s="31"/>
      <c r="Z813" s="33"/>
      <c r="AA813" s="33"/>
      <c r="AB813" s="33"/>
      <c r="AC813" s="33"/>
      <c r="AD813" s="31"/>
      <c r="AE813" s="31"/>
      <c r="AF813" s="31"/>
      <c r="AG813" s="31"/>
      <c r="AH813" s="31"/>
      <c r="AI813" s="31"/>
      <c r="AJ813" s="31"/>
      <c r="AK813" s="31"/>
      <c r="AL813" s="31"/>
      <c r="AM813" s="31"/>
      <c r="AN813" s="31"/>
      <c r="AO813" s="31"/>
      <c r="AP813" s="31"/>
      <c r="AQ813" s="31"/>
      <c r="AR813" s="31"/>
      <c r="AS813" s="31"/>
      <c r="AT813" s="31"/>
      <c r="AU813" s="31"/>
      <c r="AV813" s="31"/>
      <c r="AW813" s="31"/>
      <c r="AX813" s="31"/>
      <c r="AY813" s="31"/>
      <c r="AZ813" s="31"/>
      <c r="BA813" s="31"/>
      <c r="BB813" s="31"/>
      <c r="BC813" s="31"/>
      <c r="BD813" s="31"/>
      <c r="BE813" s="31"/>
      <c r="BF813" s="31"/>
      <c r="BG813" s="31"/>
      <c r="BH813" s="31"/>
      <c r="BI813" s="31"/>
      <c r="BJ813" s="31"/>
      <c r="BK813" s="31"/>
      <c r="BL813" s="31"/>
      <c r="BM813" s="31"/>
      <c r="BN813" s="31"/>
      <c r="BO813" s="31"/>
      <c r="BP813" s="31"/>
      <c r="BQ813" s="31"/>
      <c r="BR813" s="31"/>
      <c r="BS813" s="31"/>
      <c r="BT813" s="31"/>
      <c r="BU813" s="31"/>
      <c r="BV813" s="31"/>
      <c r="BW813" s="31"/>
      <c r="BX813" s="31"/>
      <c r="BY813" s="31"/>
      <c r="BZ813" s="31"/>
      <c r="CA813" s="31"/>
      <c r="CB813" s="31"/>
      <c r="CC813" s="31"/>
      <c r="CD813" s="31"/>
      <c r="CE813" s="31"/>
      <c r="CF813" s="31"/>
      <c r="CG813" s="31"/>
      <c r="CH813" s="31"/>
      <c r="CI813" s="31"/>
      <c r="CJ813" s="31"/>
      <c r="CK813" s="31"/>
      <c r="CL813" s="31"/>
      <c r="CM813" s="31"/>
      <c r="CN813" s="31"/>
      <c r="CO813" s="31"/>
      <c r="CP813" s="31"/>
      <c r="CQ813" s="31"/>
      <c r="CR813" s="31"/>
      <c r="CS813" s="31"/>
      <c r="CT813" s="31"/>
      <c r="CU813" s="31"/>
      <c r="CV813" s="31"/>
      <c r="CW813" s="31"/>
      <c r="CX813" s="31"/>
      <c r="CY813" s="31"/>
      <c r="CZ813" s="31"/>
      <c r="DA813" s="31"/>
      <c r="DB813" s="31"/>
      <c r="DC813" s="31"/>
      <c r="DD813" s="31"/>
      <c r="DE813" s="31"/>
      <c r="DF813" s="31"/>
      <c r="DG813" s="31"/>
      <c r="DH813" s="31"/>
      <c r="DI813" s="31"/>
      <c r="DJ813" s="31"/>
      <c r="DK813" s="31"/>
      <c r="DL813" s="31"/>
      <c r="DM813" s="31"/>
      <c r="DN813" s="31"/>
      <c r="DO813" s="31"/>
      <c r="DP813" s="31"/>
      <c r="DQ813" s="31"/>
      <c r="DR813" s="31"/>
      <c r="DS813" s="31"/>
      <c r="DT813" s="31"/>
      <c r="DU813" s="31"/>
      <c r="DV813" s="31"/>
      <c r="DW813" s="31"/>
    </row>
    <row r="814" customFormat="false" ht="15.75" hidden="false" customHeight="true" outlineLevel="0" collapsed="false">
      <c r="A814" s="21" t="n">
        <v>813</v>
      </c>
      <c r="B814" s="21" t="str">
        <f aca="false">IFERROR(VLOOKUP($A$1&amp;":"&amp;A814,'Finish order'!C:K,6,FALSE()),"")</f>
        <v/>
      </c>
      <c r="C814" s="21" t="str">
        <f aca="false">IFERROR(VLOOKUP(A$1&amp;":"&amp;A814,'Finish order'!$C:$K,9,FALSE()),"")</f>
        <v/>
      </c>
      <c r="D814" s="21" t="str">
        <f aca="false">IFERROR(VLOOKUP(A$1&amp;":"&amp;A814,'Finish order'!$C:$K,7,FALSE()),"")</f>
        <v/>
      </c>
      <c r="E814" s="29" t="str">
        <f aca="false">IFERROR(VLOOKUP($A$1&amp;":"&amp;A814,'Finish order'!C:K,5,FALSE()),"")</f>
        <v/>
      </c>
      <c r="F814" s="21" t="str">
        <f aca="false">IFERROR(VLOOKUP($A$1&amp;":"&amp;A814,'Finish order'!C:K,4,FALSE()),"")</f>
        <v/>
      </c>
      <c r="G814" s="21" t="str">
        <f aca="false" t="array" ref="G814:G814">IFERROR(SMALL(IF($D$2:$D1723=D814,$A$2:$A$911*1.001),1),"")</f>
        <v/>
      </c>
      <c r="H814" s="21" t="str">
        <f aca="false" t="array" ref="H814:H814">IFERROR(SMALL(IF($D$2:$D1723=D814,$A$2:$A$911*1.0001),2),"")</f>
        <v/>
      </c>
      <c r="I814" s="21" t="str">
        <f aca="false" t="array" ref="I814:I814">IFERROR(SMALL(IF($D$2:$D1723=D814,$A$2:$A$911*1.00001),3),"")</f>
        <v/>
      </c>
      <c r="J814" s="21" t="str">
        <f aca="false" t="array" ref="J814:J814">IFERROR(SMALL(IF($D$2:$D1723=D814,$A$2:$A$911*1.000001),4),"")</f>
        <v/>
      </c>
      <c r="K814" s="30" t="str">
        <f aca="false">IF(A814&lt;&gt;"", IF(COUNT(G814:J814)=4, SUM(G814:J814), "No"), "")</f>
        <v>No</v>
      </c>
      <c r="L814" s="30" t="str">
        <f aca="false">IF(A814&lt;&gt;"", IF(COUNT(G814:I814)=3, SUM(G814:I814), "No"), "")</f>
        <v>No</v>
      </c>
      <c r="M814" s="30" t="str">
        <f aca="false">IF(A814&lt;&gt;"", IF(COUNT(G814:H814)=2, SUM(G814:H814), "No"), "")</f>
        <v>No</v>
      </c>
      <c r="N814" s="30" t="str">
        <f aca="false">'Results 10 year vets'!$D814&amp;":"&amp;Table1[[#Headers],[Male]]</f>
        <v>:Male</v>
      </c>
      <c r="O814" s="31"/>
      <c r="P814" s="31"/>
      <c r="Q814" s="31"/>
      <c r="R814" s="31"/>
      <c r="S814" s="31"/>
      <c r="T814" s="31"/>
      <c r="U814" s="31"/>
      <c r="Z814" s="33"/>
      <c r="AA814" s="33"/>
      <c r="AB814" s="33"/>
      <c r="AC814" s="33"/>
      <c r="AD814" s="31"/>
      <c r="AE814" s="31"/>
      <c r="AF814" s="31"/>
      <c r="AG814" s="31"/>
      <c r="AH814" s="31"/>
      <c r="AI814" s="31"/>
      <c r="AJ814" s="31"/>
      <c r="AK814" s="31"/>
      <c r="AL814" s="31"/>
      <c r="AM814" s="31"/>
      <c r="AN814" s="31"/>
      <c r="AO814" s="31"/>
      <c r="AP814" s="31"/>
      <c r="AQ814" s="31"/>
      <c r="AR814" s="31"/>
      <c r="AS814" s="31"/>
      <c r="AT814" s="31"/>
      <c r="AU814" s="31"/>
      <c r="AV814" s="31"/>
      <c r="AW814" s="31"/>
      <c r="AX814" s="31"/>
      <c r="AY814" s="31"/>
      <c r="AZ814" s="31"/>
      <c r="BA814" s="31"/>
      <c r="BB814" s="31"/>
      <c r="BC814" s="31"/>
      <c r="BD814" s="31"/>
      <c r="BE814" s="31"/>
      <c r="BF814" s="31"/>
      <c r="BG814" s="31"/>
      <c r="BH814" s="31"/>
      <c r="BI814" s="31"/>
      <c r="BJ814" s="31"/>
      <c r="BK814" s="31"/>
      <c r="BL814" s="31"/>
      <c r="BM814" s="31"/>
      <c r="BN814" s="31"/>
      <c r="BO814" s="31"/>
      <c r="BP814" s="31"/>
      <c r="BQ814" s="31"/>
      <c r="BR814" s="31"/>
      <c r="BS814" s="31"/>
      <c r="BT814" s="31"/>
      <c r="BU814" s="31"/>
      <c r="BV814" s="31"/>
      <c r="BW814" s="31"/>
      <c r="BX814" s="31"/>
      <c r="BY814" s="31"/>
      <c r="BZ814" s="31"/>
      <c r="CA814" s="31"/>
      <c r="CB814" s="31"/>
      <c r="CC814" s="31"/>
      <c r="CD814" s="31"/>
      <c r="CE814" s="31"/>
      <c r="CF814" s="31"/>
      <c r="CG814" s="31"/>
      <c r="CH814" s="31"/>
      <c r="CI814" s="31"/>
      <c r="CJ814" s="31"/>
      <c r="CK814" s="31"/>
      <c r="CL814" s="31"/>
      <c r="CM814" s="31"/>
      <c r="CN814" s="31"/>
      <c r="CO814" s="31"/>
      <c r="CP814" s="31"/>
      <c r="CQ814" s="31"/>
      <c r="CR814" s="31"/>
      <c r="CS814" s="31"/>
      <c r="CT814" s="31"/>
      <c r="CU814" s="31"/>
      <c r="CV814" s="31"/>
      <c r="CW814" s="31"/>
      <c r="CX814" s="31"/>
      <c r="CY814" s="31"/>
      <c r="CZ814" s="31"/>
      <c r="DA814" s="31"/>
      <c r="DB814" s="31"/>
      <c r="DC814" s="31"/>
      <c r="DD814" s="31"/>
      <c r="DE814" s="31"/>
      <c r="DF814" s="31"/>
      <c r="DG814" s="31"/>
      <c r="DH814" s="31"/>
      <c r="DI814" s="31"/>
      <c r="DJ814" s="31"/>
      <c r="DK814" s="31"/>
      <c r="DL814" s="31"/>
      <c r="DM814" s="31"/>
      <c r="DN814" s="31"/>
      <c r="DO814" s="31"/>
      <c r="DP814" s="31"/>
      <c r="DQ814" s="31"/>
      <c r="DR814" s="31"/>
      <c r="DS814" s="31"/>
      <c r="DT814" s="31"/>
      <c r="DU814" s="31"/>
      <c r="DV814" s="31"/>
      <c r="DW814" s="31"/>
    </row>
    <row r="815" customFormat="false" ht="15.75" hidden="false" customHeight="true" outlineLevel="0" collapsed="false">
      <c r="A815" s="21" t="n">
        <v>814</v>
      </c>
      <c r="B815" s="21" t="str">
        <f aca="false">IFERROR(VLOOKUP($A$1&amp;":"&amp;A815,'Finish order'!C:K,6,FALSE()),"")</f>
        <v/>
      </c>
      <c r="C815" s="21" t="str">
        <f aca="false">IFERROR(VLOOKUP(A$1&amp;":"&amp;A815,'Finish order'!$C:$K,9,FALSE()),"")</f>
        <v/>
      </c>
      <c r="D815" s="21" t="str">
        <f aca="false">IFERROR(VLOOKUP(A$1&amp;":"&amp;A815,'Finish order'!$C:$K,7,FALSE()),"")</f>
        <v/>
      </c>
      <c r="E815" s="29" t="str">
        <f aca="false">IFERROR(VLOOKUP($A$1&amp;":"&amp;A815,'Finish order'!C:K,5,FALSE()),"")</f>
        <v/>
      </c>
      <c r="F815" s="21" t="str">
        <f aca="false">IFERROR(VLOOKUP($A$1&amp;":"&amp;A815,'Finish order'!C:K,4,FALSE()),"")</f>
        <v/>
      </c>
      <c r="G815" s="21" t="str">
        <f aca="false" t="array" ref="G815:G815">IFERROR(SMALL(IF($D$2:$D1724=D815,$A$2:$A$911*1.001),1),"")</f>
        <v/>
      </c>
      <c r="H815" s="21" t="str">
        <f aca="false" t="array" ref="H815:H815">IFERROR(SMALL(IF($D$2:$D1724=D815,$A$2:$A$911*1.0001),2),"")</f>
        <v/>
      </c>
      <c r="I815" s="21" t="str">
        <f aca="false" t="array" ref="I815:I815">IFERROR(SMALL(IF($D$2:$D1724=D815,$A$2:$A$911*1.00001),3),"")</f>
        <v/>
      </c>
      <c r="J815" s="21" t="str">
        <f aca="false" t="array" ref="J815:J815">IFERROR(SMALL(IF($D$2:$D1724=D815,$A$2:$A$911*1.000001),4),"")</f>
        <v/>
      </c>
      <c r="K815" s="30" t="str">
        <f aca="false">IF(A815&lt;&gt;"", IF(COUNT(G815:J815)=4, SUM(G815:J815), "No"), "")</f>
        <v>No</v>
      </c>
      <c r="L815" s="30" t="str">
        <f aca="false">IF(A815&lt;&gt;"", IF(COUNT(G815:I815)=3, SUM(G815:I815), "No"), "")</f>
        <v>No</v>
      </c>
      <c r="M815" s="30" t="str">
        <f aca="false">IF(A815&lt;&gt;"", IF(COUNT(G815:H815)=2, SUM(G815:H815), "No"), "")</f>
        <v>No</v>
      </c>
      <c r="N815" s="30" t="str">
        <f aca="false">'Results 10 year vets'!$D815&amp;":"&amp;Table1[[#Headers],[Male]]</f>
        <v>:Male</v>
      </c>
      <c r="O815" s="31"/>
      <c r="P815" s="31"/>
      <c r="Q815" s="31"/>
      <c r="R815" s="31"/>
      <c r="S815" s="31"/>
      <c r="T815" s="31"/>
      <c r="U815" s="31"/>
      <c r="Z815" s="33"/>
      <c r="AA815" s="33"/>
      <c r="AB815" s="33"/>
      <c r="AC815" s="33"/>
      <c r="AD815" s="31"/>
      <c r="AE815" s="31"/>
      <c r="AF815" s="31"/>
      <c r="AG815" s="31"/>
      <c r="AH815" s="31"/>
      <c r="AI815" s="31"/>
      <c r="AJ815" s="31"/>
      <c r="AK815" s="31"/>
      <c r="AL815" s="31"/>
      <c r="AM815" s="31"/>
      <c r="AN815" s="31"/>
      <c r="AO815" s="31"/>
      <c r="AP815" s="31"/>
      <c r="AQ815" s="31"/>
      <c r="AR815" s="31"/>
      <c r="AS815" s="31"/>
      <c r="AT815" s="31"/>
      <c r="AU815" s="31"/>
      <c r="AV815" s="31"/>
      <c r="AW815" s="31"/>
      <c r="AX815" s="31"/>
      <c r="AY815" s="31"/>
      <c r="AZ815" s="31"/>
      <c r="BA815" s="31"/>
      <c r="BB815" s="31"/>
      <c r="BC815" s="31"/>
      <c r="BD815" s="31"/>
      <c r="BE815" s="31"/>
      <c r="BF815" s="31"/>
      <c r="BG815" s="31"/>
      <c r="BH815" s="31"/>
      <c r="BI815" s="31"/>
      <c r="BJ815" s="31"/>
      <c r="BK815" s="31"/>
      <c r="BL815" s="31"/>
      <c r="BM815" s="31"/>
      <c r="BN815" s="31"/>
      <c r="BO815" s="31"/>
      <c r="BP815" s="31"/>
      <c r="BQ815" s="31"/>
      <c r="BR815" s="31"/>
      <c r="BS815" s="31"/>
      <c r="BT815" s="31"/>
      <c r="BU815" s="31"/>
      <c r="BV815" s="31"/>
      <c r="BW815" s="31"/>
      <c r="BX815" s="31"/>
      <c r="BY815" s="31"/>
      <c r="BZ815" s="31"/>
      <c r="CA815" s="31"/>
      <c r="CB815" s="31"/>
      <c r="CC815" s="31"/>
      <c r="CD815" s="31"/>
      <c r="CE815" s="31"/>
      <c r="CF815" s="31"/>
      <c r="CG815" s="31"/>
      <c r="CH815" s="31"/>
      <c r="CI815" s="31"/>
      <c r="CJ815" s="31"/>
      <c r="CK815" s="31"/>
      <c r="CL815" s="31"/>
      <c r="CM815" s="31"/>
      <c r="CN815" s="31"/>
      <c r="CO815" s="31"/>
      <c r="CP815" s="31"/>
      <c r="CQ815" s="31"/>
      <c r="CR815" s="31"/>
      <c r="CS815" s="31"/>
      <c r="CT815" s="31"/>
      <c r="CU815" s="31"/>
      <c r="CV815" s="31"/>
      <c r="CW815" s="31"/>
      <c r="CX815" s="31"/>
      <c r="CY815" s="31"/>
      <c r="CZ815" s="31"/>
      <c r="DA815" s="31"/>
      <c r="DB815" s="31"/>
      <c r="DC815" s="31"/>
      <c r="DD815" s="31"/>
      <c r="DE815" s="31"/>
      <c r="DF815" s="31"/>
      <c r="DG815" s="31"/>
      <c r="DH815" s="31"/>
      <c r="DI815" s="31"/>
      <c r="DJ815" s="31"/>
      <c r="DK815" s="31"/>
      <c r="DL815" s="31"/>
      <c r="DM815" s="31"/>
      <c r="DN815" s="31"/>
      <c r="DO815" s="31"/>
      <c r="DP815" s="31"/>
      <c r="DQ815" s="31"/>
      <c r="DR815" s="31"/>
      <c r="DS815" s="31"/>
      <c r="DT815" s="31"/>
      <c r="DU815" s="31"/>
      <c r="DV815" s="31"/>
      <c r="DW815" s="31"/>
    </row>
    <row r="816" customFormat="false" ht="15.75" hidden="false" customHeight="true" outlineLevel="0" collapsed="false">
      <c r="A816" s="21" t="n">
        <v>815</v>
      </c>
      <c r="B816" s="21" t="str">
        <f aca="false">IFERROR(VLOOKUP($A$1&amp;":"&amp;A816,'Finish order'!C:K,6,FALSE()),"")</f>
        <v/>
      </c>
      <c r="C816" s="21" t="str">
        <f aca="false">IFERROR(VLOOKUP(A$1&amp;":"&amp;A816,'Finish order'!$C:$K,9,FALSE()),"")</f>
        <v/>
      </c>
      <c r="D816" s="21" t="str">
        <f aca="false">IFERROR(VLOOKUP(A$1&amp;":"&amp;A816,'Finish order'!$C:$K,7,FALSE()),"")</f>
        <v/>
      </c>
      <c r="E816" s="29" t="str">
        <f aca="false">IFERROR(VLOOKUP($A$1&amp;":"&amp;A816,'Finish order'!C:K,5,FALSE()),"")</f>
        <v/>
      </c>
      <c r="F816" s="21" t="str">
        <f aca="false">IFERROR(VLOOKUP($A$1&amp;":"&amp;A816,'Finish order'!C:K,4,FALSE()),"")</f>
        <v/>
      </c>
      <c r="G816" s="21" t="str">
        <f aca="false" t="array" ref="G816:G816">IFERROR(SMALL(IF($D$2:$D1725=D816,$A$2:$A$911*1.001),1),"")</f>
        <v/>
      </c>
      <c r="H816" s="21" t="str">
        <f aca="false" t="array" ref="H816:H816">IFERROR(SMALL(IF($D$2:$D1725=D816,$A$2:$A$911*1.0001),2),"")</f>
        <v/>
      </c>
      <c r="I816" s="21" t="str">
        <f aca="false" t="array" ref="I816:I816">IFERROR(SMALL(IF($D$2:$D1725=D816,$A$2:$A$911*1.00001),3),"")</f>
        <v/>
      </c>
      <c r="J816" s="21" t="str">
        <f aca="false" t="array" ref="J816:J816">IFERROR(SMALL(IF($D$2:$D1725=D816,$A$2:$A$911*1.000001),4),"")</f>
        <v/>
      </c>
      <c r="K816" s="30" t="str">
        <f aca="false">IF(A816&lt;&gt;"", IF(COUNT(G816:J816)=4, SUM(G816:J816), "No"), "")</f>
        <v>No</v>
      </c>
      <c r="L816" s="30" t="str">
        <f aca="false">IF(A816&lt;&gt;"", IF(COUNT(G816:I816)=3, SUM(G816:I816), "No"), "")</f>
        <v>No</v>
      </c>
      <c r="M816" s="30" t="str">
        <f aca="false">IF(A816&lt;&gt;"", IF(COUNT(G816:H816)=2, SUM(G816:H816), "No"), "")</f>
        <v>No</v>
      </c>
      <c r="N816" s="30" t="str">
        <f aca="false">'Results 10 year vets'!$D816&amp;":"&amp;Table1[[#Headers],[Male]]</f>
        <v>:Male</v>
      </c>
      <c r="O816" s="31"/>
      <c r="P816" s="31"/>
      <c r="Q816" s="31"/>
      <c r="R816" s="31"/>
      <c r="S816" s="31"/>
      <c r="T816" s="31"/>
      <c r="U816" s="31"/>
      <c r="Z816" s="33"/>
      <c r="AA816" s="33"/>
      <c r="AB816" s="33"/>
      <c r="AC816" s="33"/>
      <c r="AD816" s="31"/>
      <c r="AE816" s="31"/>
      <c r="AF816" s="31"/>
      <c r="AG816" s="31"/>
      <c r="AH816" s="31"/>
      <c r="AI816" s="31"/>
      <c r="AJ816" s="31"/>
      <c r="AK816" s="31"/>
      <c r="AL816" s="31"/>
      <c r="AM816" s="31"/>
      <c r="AN816" s="31"/>
      <c r="AO816" s="31"/>
      <c r="AP816" s="31"/>
      <c r="AQ816" s="31"/>
      <c r="AR816" s="31"/>
      <c r="AS816" s="31"/>
      <c r="AT816" s="31"/>
      <c r="AU816" s="31"/>
      <c r="AV816" s="31"/>
      <c r="AW816" s="31"/>
      <c r="AX816" s="31"/>
      <c r="AY816" s="31"/>
      <c r="AZ816" s="31"/>
      <c r="BA816" s="31"/>
      <c r="BB816" s="31"/>
      <c r="BC816" s="31"/>
      <c r="BD816" s="31"/>
      <c r="BE816" s="31"/>
      <c r="BF816" s="31"/>
      <c r="BG816" s="31"/>
      <c r="BH816" s="31"/>
      <c r="BI816" s="31"/>
      <c r="BJ816" s="31"/>
      <c r="BK816" s="31"/>
      <c r="BL816" s="31"/>
      <c r="BM816" s="31"/>
      <c r="BN816" s="31"/>
      <c r="BO816" s="31"/>
      <c r="BP816" s="31"/>
      <c r="BQ816" s="31"/>
      <c r="BR816" s="31"/>
      <c r="BS816" s="31"/>
      <c r="BT816" s="31"/>
      <c r="BU816" s="31"/>
      <c r="BV816" s="31"/>
      <c r="BW816" s="31"/>
      <c r="BX816" s="31"/>
      <c r="BY816" s="31"/>
      <c r="BZ816" s="31"/>
      <c r="CA816" s="31"/>
      <c r="CB816" s="31"/>
      <c r="CC816" s="31"/>
      <c r="CD816" s="31"/>
      <c r="CE816" s="31"/>
      <c r="CF816" s="31"/>
      <c r="CG816" s="31"/>
      <c r="CH816" s="31"/>
      <c r="CI816" s="31"/>
      <c r="CJ816" s="31"/>
      <c r="CK816" s="31"/>
      <c r="CL816" s="31"/>
      <c r="CM816" s="31"/>
      <c r="CN816" s="31"/>
      <c r="CO816" s="31"/>
      <c r="CP816" s="31"/>
      <c r="CQ816" s="31"/>
      <c r="CR816" s="31"/>
      <c r="CS816" s="31"/>
      <c r="CT816" s="31"/>
      <c r="CU816" s="31"/>
      <c r="CV816" s="31"/>
      <c r="CW816" s="31"/>
      <c r="CX816" s="31"/>
      <c r="CY816" s="31"/>
      <c r="CZ816" s="31"/>
      <c r="DA816" s="31"/>
      <c r="DB816" s="31"/>
      <c r="DC816" s="31"/>
      <c r="DD816" s="31"/>
      <c r="DE816" s="31"/>
      <c r="DF816" s="31"/>
      <c r="DG816" s="31"/>
      <c r="DH816" s="31"/>
      <c r="DI816" s="31"/>
      <c r="DJ816" s="31"/>
      <c r="DK816" s="31"/>
      <c r="DL816" s="31"/>
      <c r="DM816" s="31"/>
      <c r="DN816" s="31"/>
      <c r="DO816" s="31"/>
      <c r="DP816" s="31"/>
      <c r="DQ816" s="31"/>
      <c r="DR816" s="31"/>
      <c r="DS816" s="31"/>
      <c r="DT816" s="31"/>
      <c r="DU816" s="31"/>
      <c r="DV816" s="31"/>
      <c r="DW816" s="31"/>
    </row>
    <row r="817" customFormat="false" ht="15.75" hidden="false" customHeight="true" outlineLevel="0" collapsed="false">
      <c r="A817" s="21" t="n">
        <v>816</v>
      </c>
      <c r="B817" s="21" t="str">
        <f aca="false">IFERROR(VLOOKUP($A$1&amp;":"&amp;A817,'Finish order'!C:K,6,FALSE()),"")</f>
        <v/>
      </c>
      <c r="C817" s="21" t="str">
        <f aca="false">IFERROR(VLOOKUP(A$1&amp;":"&amp;A817,'Finish order'!$C:$K,9,FALSE()),"")</f>
        <v/>
      </c>
      <c r="D817" s="21" t="str">
        <f aca="false">IFERROR(VLOOKUP(A$1&amp;":"&amp;A817,'Finish order'!$C:$K,7,FALSE()),"")</f>
        <v/>
      </c>
      <c r="E817" s="29" t="str">
        <f aca="false">IFERROR(VLOOKUP($A$1&amp;":"&amp;A817,'Finish order'!C:K,5,FALSE()),"")</f>
        <v/>
      </c>
      <c r="F817" s="21" t="str">
        <f aca="false">IFERROR(VLOOKUP($A$1&amp;":"&amp;A817,'Finish order'!C:K,4,FALSE()),"")</f>
        <v/>
      </c>
      <c r="G817" s="21" t="str">
        <f aca="false" t="array" ref="G817:G817">IFERROR(SMALL(IF($D$2:$D1726=D817,$A$2:$A$911*1.001),1),"")</f>
        <v/>
      </c>
      <c r="H817" s="21" t="str">
        <f aca="false" t="array" ref="H817:H817">IFERROR(SMALL(IF($D$2:$D1726=D817,$A$2:$A$911*1.0001),2),"")</f>
        <v/>
      </c>
      <c r="I817" s="21" t="str">
        <f aca="false" t="array" ref="I817:I817">IFERROR(SMALL(IF($D$2:$D1726=D817,$A$2:$A$911*1.00001),3),"")</f>
        <v/>
      </c>
      <c r="J817" s="21" t="str">
        <f aca="false" t="array" ref="J817:J817">IFERROR(SMALL(IF($D$2:$D1726=D817,$A$2:$A$911*1.000001),4),"")</f>
        <v/>
      </c>
      <c r="K817" s="30" t="str">
        <f aca="false">IF(A817&lt;&gt;"", IF(COUNT(G817:J817)=4, SUM(G817:J817), "No"), "")</f>
        <v>No</v>
      </c>
      <c r="L817" s="30" t="str">
        <f aca="false">IF(A817&lt;&gt;"", IF(COUNT(G817:I817)=3, SUM(G817:I817), "No"), "")</f>
        <v>No</v>
      </c>
      <c r="M817" s="30" t="str">
        <f aca="false">IF(A817&lt;&gt;"", IF(COUNT(G817:H817)=2, SUM(G817:H817), "No"), "")</f>
        <v>No</v>
      </c>
      <c r="N817" s="30" t="str">
        <f aca="false">'Results 10 year vets'!$D817&amp;":"&amp;Table1[[#Headers],[Male]]</f>
        <v>:Male</v>
      </c>
      <c r="O817" s="31"/>
      <c r="P817" s="31"/>
      <c r="Q817" s="31"/>
      <c r="R817" s="31"/>
      <c r="S817" s="31"/>
      <c r="T817" s="31"/>
      <c r="U817" s="31"/>
      <c r="Z817" s="33"/>
      <c r="AA817" s="33"/>
      <c r="AB817" s="33"/>
      <c r="AC817" s="33"/>
      <c r="AD817" s="31"/>
      <c r="AE817" s="31"/>
      <c r="AF817" s="31"/>
      <c r="AG817" s="31"/>
      <c r="AH817" s="31"/>
      <c r="AI817" s="31"/>
      <c r="AJ817" s="31"/>
      <c r="AK817" s="31"/>
      <c r="AL817" s="31"/>
      <c r="AM817" s="31"/>
      <c r="AN817" s="31"/>
      <c r="AO817" s="31"/>
      <c r="AP817" s="31"/>
      <c r="AQ817" s="31"/>
      <c r="AR817" s="31"/>
      <c r="AS817" s="31"/>
      <c r="AT817" s="31"/>
      <c r="AU817" s="31"/>
      <c r="AV817" s="31"/>
      <c r="AW817" s="31"/>
      <c r="AX817" s="31"/>
      <c r="AY817" s="31"/>
      <c r="AZ817" s="31"/>
      <c r="BA817" s="31"/>
      <c r="BB817" s="31"/>
      <c r="BC817" s="31"/>
      <c r="BD817" s="31"/>
      <c r="BE817" s="31"/>
      <c r="BF817" s="31"/>
      <c r="BG817" s="31"/>
      <c r="BH817" s="31"/>
      <c r="BI817" s="31"/>
      <c r="BJ817" s="31"/>
      <c r="BK817" s="31"/>
      <c r="BL817" s="31"/>
      <c r="BM817" s="31"/>
      <c r="BN817" s="31"/>
      <c r="BO817" s="31"/>
      <c r="BP817" s="31"/>
      <c r="BQ817" s="31"/>
      <c r="BR817" s="31"/>
      <c r="BS817" s="31"/>
      <c r="BT817" s="31"/>
      <c r="BU817" s="31"/>
      <c r="BV817" s="31"/>
      <c r="BW817" s="31"/>
      <c r="BX817" s="31"/>
      <c r="BY817" s="31"/>
      <c r="BZ817" s="31"/>
      <c r="CA817" s="31"/>
      <c r="CB817" s="31"/>
      <c r="CC817" s="31"/>
      <c r="CD817" s="31"/>
      <c r="CE817" s="31"/>
      <c r="CF817" s="31"/>
      <c r="CG817" s="31"/>
      <c r="CH817" s="31"/>
      <c r="CI817" s="31"/>
      <c r="CJ817" s="31"/>
      <c r="CK817" s="31"/>
      <c r="CL817" s="31"/>
      <c r="CM817" s="31"/>
      <c r="CN817" s="31"/>
      <c r="CO817" s="31"/>
      <c r="CP817" s="31"/>
      <c r="CQ817" s="31"/>
      <c r="CR817" s="31"/>
      <c r="CS817" s="31"/>
      <c r="CT817" s="31"/>
      <c r="CU817" s="31"/>
      <c r="CV817" s="31"/>
      <c r="CW817" s="31"/>
      <c r="CX817" s="31"/>
      <c r="CY817" s="31"/>
      <c r="CZ817" s="31"/>
      <c r="DA817" s="31"/>
      <c r="DB817" s="31"/>
      <c r="DC817" s="31"/>
      <c r="DD817" s="31"/>
      <c r="DE817" s="31"/>
      <c r="DF817" s="31"/>
      <c r="DG817" s="31"/>
      <c r="DH817" s="31"/>
      <c r="DI817" s="31"/>
      <c r="DJ817" s="31"/>
      <c r="DK817" s="31"/>
      <c r="DL817" s="31"/>
      <c r="DM817" s="31"/>
      <c r="DN817" s="31"/>
      <c r="DO817" s="31"/>
      <c r="DP817" s="31"/>
      <c r="DQ817" s="31"/>
      <c r="DR817" s="31"/>
      <c r="DS817" s="31"/>
      <c r="DT817" s="31"/>
      <c r="DU817" s="31"/>
      <c r="DV817" s="31"/>
      <c r="DW817" s="31"/>
    </row>
    <row r="818" customFormat="false" ht="15.75" hidden="false" customHeight="true" outlineLevel="0" collapsed="false">
      <c r="A818" s="21" t="n">
        <v>817</v>
      </c>
      <c r="B818" s="21" t="str">
        <f aca="false">IFERROR(VLOOKUP($A$1&amp;":"&amp;A818,'Finish order'!C:K,6,FALSE()),"")</f>
        <v/>
      </c>
      <c r="C818" s="21" t="str">
        <f aca="false">IFERROR(VLOOKUP(A$1&amp;":"&amp;A818,'Finish order'!$C:$K,9,FALSE()),"")</f>
        <v/>
      </c>
      <c r="D818" s="21" t="str">
        <f aca="false">IFERROR(VLOOKUP(A$1&amp;":"&amp;A818,'Finish order'!$C:$K,7,FALSE()),"")</f>
        <v/>
      </c>
      <c r="E818" s="29" t="str">
        <f aca="false">IFERROR(VLOOKUP($A$1&amp;":"&amp;A818,'Finish order'!C:K,5,FALSE()),"")</f>
        <v/>
      </c>
      <c r="F818" s="21" t="str">
        <f aca="false">IFERROR(VLOOKUP($A$1&amp;":"&amp;A818,'Finish order'!C:K,4,FALSE()),"")</f>
        <v/>
      </c>
      <c r="G818" s="21" t="str">
        <f aca="false" t="array" ref="G818:G818">IFERROR(SMALL(IF($D$2:$D1727=D818,$A$2:$A$911*1.001),1),"")</f>
        <v/>
      </c>
      <c r="H818" s="21" t="str">
        <f aca="false" t="array" ref="H818:H818">IFERROR(SMALL(IF($D$2:$D1727=D818,$A$2:$A$911*1.0001),2),"")</f>
        <v/>
      </c>
      <c r="I818" s="21" t="str">
        <f aca="false" t="array" ref="I818:I818">IFERROR(SMALL(IF($D$2:$D1727=D818,$A$2:$A$911*1.00001),3),"")</f>
        <v/>
      </c>
      <c r="J818" s="21" t="str">
        <f aca="false" t="array" ref="J818:J818">IFERROR(SMALL(IF($D$2:$D1727=D818,$A$2:$A$911*1.000001),4),"")</f>
        <v/>
      </c>
      <c r="K818" s="30" t="str">
        <f aca="false">IF(A818&lt;&gt;"", IF(COUNT(G818:J818)=4, SUM(G818:J818), "No"), "")</f>
        <v>No</v>
      </c>
      <c r="L818" s="30" t="str">
        <f aca="false">IF(A818&lt;&gt;"", IF(COUNT(G818:I818)=3, SUM(G818:I818), "No"), "")</f>
        <v>No</v>
      </c>
      <c r="M818" s="30" t="str">
        <f aca="false">IF(A818&lt;&gt;"", IF(COUNT(G818:H818)=2, SUM(G818:H818), "No"), "")</f>
        <v>No</v>
      </c>
      <c r="N818" s="30" t="str">
        <f aca="false">'Results 10 year vets'!$D818&amp;":"&amp;Table1[[#Headers],[Male]]</f>
        <v>:Male</v>
      </c>
      <c r="O818" s="31"/>
      <c r="P818" s="31"/>
      <c r="Q818" s="31"/>
      <c r="R818" s="31"/>
      <c r="S818" s="31"/>
      <c r="T818" s="31"/>
      <c r="U818" s="31"/>
      <c r="Z818" s="33"/>
      <c r="AA818" s="33"/>
      <c r="AB818" s="33"/>
      <c r="AC818" s="33"/>
      <c r="AD818" s="31"/>
      <c r="AE818" s="31"/>
      <c r="AF818" s="31"/>
      <c r="AG818" s="31"/>
      <c r="AH818" s="31"/>
      <c r="AI818" s="31"/>
      <c r="AJ818" s="31"/>
      <c r="AK818" s="31"/>
      <c r="AL818" s="31"/>
      <c r="AM818" s="31"/>
      <c r="AN818" s="31"/>
      <c r="AO818" s="31"/>
      <c r="AP818" s="31"/>
      <c r="AQ818" s="31"/>
      <c r="AR818" s="31"/>
      <c r="AS818" s="31"/>
      <c r="AT818" s="31"/>
      <c r="AU818" s="31"/>
      <c r="AV818" s="31"/>
      <c r="AW818" s="31"/>
      <c r="AX818" s="31"/>
      <c r="AY818" s="31"/>
      <c r="AZ818" s="31"/>
      <c r="BA818" s="31"/>
      <c r="BB818" s="31"/>
      <c r="BC818" s="31"/>
      <c r="BD818" s="31"/>
      <c r="BE818" s="31"/>
      <c r="BF818" s="31"/>
      <c r="BG818" s="31"/>
      <c r="BH818" s="31"/>
      <c r="BI818" s="31"/>
      <c r="BJ818" s="31"/>
      <c r="BK818" s="31"/>
      <c r="BL818" s="31"/>
      <c r="BM818" s="31"/>
      <c r="BN818" s="31"/>
      <c r="BO818" s="31"/>
      <c r="BP818" s="31"/>
      <c r="BQ818" s="31"/>
      <c r="BR818" s="31"/>
      <c r="BS818" s="31"/>
      <c r="BT818" s="31"/>
      <c r="BU818" s="31"/>
      <c r="BV818" s="31"/>
      <c r="BW818" s="31"/>
      <c r="BX818" s="31"/>
      <c r="BY818" s="31"/>
      <c r="BZ818" s="31"/>
      <c r="CA818" s="31"/>
      <c r="CB818" s="31"/>
      <c r="CC818" s="31"/>
      <c r="CD818" s="31"/>
      <c r="CE818" s="31"/>
      <c r="CF818" s="31"/>
      <c r="CG818" s="31"/>
      <c r="CH818" s="31"/>
      <c r="CI818" s="31"/>
      <c r="CJ818" s="31"/>
      <c r="CK818" s="31"/>
      <c r="CL818" s="31"/>
      <c r="CM818" s="31"/>
      <c r="CN818" s="31"/>
      <c r="CO818" s="31"/>
      <c r="CP818" s="31"/>
      <c r="CQ818" s="31"/>
      <c r="CR818" s="31"/>
      <c r="CS818" s="31"/>
      <c r="CT818" s="31"/>
      <c r="CU818" s="31"/>
      <c r="CV818" s="31"/>
      <c r="CW818" s="31"/>
      <c r="CX818" s="31"/>
      <c r="CY818" s="31"/>
      <c r="CZ818" s="31"/>
      <c r="DA818" s="31"/>
      <c r="DB818" s="31"/>
      <c r="DC818" s="31"/>
      <c r="DD818" s="31"/>
      <c r="DE818" s="31"/>
      <c r="DF818" s="31"/>
      <c r="DG818" s="31"/>
      <c r="DH818" s="31"/>
      <c r="DI818" s="31"/>
      <c r="DJ818" s="31"/>
      <c r="DK818" s="31"/>
      <c r="DL818" s="31"/>
      <c r="DM818" s="31"/>
      <c r="DN818" s="31"/>
      <c r="DO818" s="31"/>
      <c r="DP818" s="31"/>
      <c r="DQ818" s="31"/>
      <c r="DR818" s="31"/>
      <c r="DS818" s="31"/>
      <c r="DT818" s="31"/>
      <c r="DU818" s="31"/>
      <c r="DV818" s="31"/>
      <c r="DW818" s="31"/>
    </row>
    <row r="819" customFormat="false" ht="15.75" hidden="false" customHeight="true" outlineLevel="0" collapsed="false">
      <c r="A819" s="21" t="n">
        <v>818</v>
      </c>
      <c r="B819" s="21" t="str">
        <f aca="false">IFERROR(VLOOKUP($A$1&amp;":"&amp;A819,'Finish order'!C:K,6,FALSE()),"")</f>
        <v/>
      </c>
      <c r="C819" s="21" t="str">
        <f aca="false">IFERROR(VLOOKUP(A$1&amp;":"&amp;A819,'Finish order'!$C:$K,9,FALSE()),"")</f>
        <v/>
      </c>
      <c r="D819" s="21" t="str">
        <f aca="false">IFERROR(VLOOKUP(A$1&amp;":"&amp;A819,'Finish order'!$C:$K,7,FALSE()),"")</f>
        <v/>
      </c>
      <c r="E819" s="29" t="str">
        <f aca="false">IFERROR(VLOOKUP($A$1&amp;":"&amp;A819,'Finish order'!C:K,5,FALSE()),"")</f>
        <v/>
      </c>
      <c r="F819" s="21" t="str">
        <f aca="false">IFERROR(VLOOKUP($A$1&amp;":"&amp;A819,'Finish order'!C:K,4,FALSE()),"")</f>
        <v/>
      </c>
      <c r="G819" s="21" t="str">
        <f aca="false" t="array" ref="G819:G819">IFERROR(SMALL(IF($D$2:$D1728=D819,$A$2:$A$911*1.001),1),"")</f>
        <v/>
      </c>
      <c r="H819" s="21" t="str">
        <f aca="false" t="array" ref="H819:H819">IFERROR(SMALL(IF($D$2:$D1728=D819,$A$2:$A$911*1.0001),2),"")</f>
        <v/>
      </c>
      <c r="I819" s="21" t="str">
        <f aca="false" t="array" ref="I819:I819">IFERROR(SMALL(IF($D$2:$D1728=D819,$A$2:$A$911*1.00001),3),"")</f>
        <v/>
      </c>
      <c r="J819" s="21" t="str">
        <f aca="false" t="array" ref="J819:J819">IFERROR(SMALL(IF($D$2:$D1728=D819,$A$2:$A$911*1.000001),4),"")</f>
        <v/>
      </c>
      <c r="K819" s="30" t="str">
        <f aca="false">IF(A819&lt;&gt;"", IF(COUNT(G819:J819)=4, SUM(G819:J819), "No"), "")</f>
        <v>No</v>
      </c>
      <c r="L819" s="30" t="str">
        <f aca="false">IF(A819&lt;&gt;"", IF(COUNT(G819:I819)=3, SUM(G819:I819), "No"), "")</f>
        <v>No</v>
      </c>
      <c r="M819" s="30" t="str">
        <f aca="false">IF(A819&lt;&gt;"", IF(COUNT(G819:H819)=2, SUM(G819:H819), "No"), "")</f>
        <v>No</v>
      </c>
      <c r="N819" s="30" t="str">
        <f aca="false">'Results 10 year vets'!$D819&amp;":"&amp;Table1[[#Headers],[Male]]</f>
        <v>:Male</v>
      </c>
      <c r="O819" s="31"/>
      <c r="P819" s="31"/>
      <c r="Q819" s="31"/>
      <c r="R819" s="31"/>
      <c r="S819" s="31"/>
      <c r="T819" s="31"/>
      <c r="U819" s="31"/>
      <c r="Z819" s="33"/>
      <c r="AA819" s="33"/>
      <c r="AB819" s="33"/>
      <c r="AC819" s="33"/>
      <c r="AD819" s="31"/>
      <c r="AE819" s="31"/>
      <c r="AF819" s="31"/>
      <c r="AG819" s="31"/>
      <c r="AH819" s="31"/>
      <c r="AI819" s="31"/>
      <c r="AJ819" s="31"/>
      <c r="AK819" s="31"/>
      <c r="AL819" s="31"/>
      <c r="AM819" s="31"/>
      <c r="AN819" s="31"/>
      <c r="AO819" s="31"/>
      <c r="AP819" s="31"/>
      <c r="AQ819" s="31"/>
      <c r="AR819" s="31"/>
      <c r="AS819" s="31"/>
      <c r="AT819" s="31"/>
      <c r="AU819" s="31"/>
      <c r="AV819" s="31"/>
      <c r="AW819" s="31"/>
      <c r="AX819" s="31"/>
      <c r="AY819" s="31"/>
      <c r="AZ819" s="31"/>
      <c r="BA819" s="31"/>
      <c r="BB819" s="31"/>
      <c r="BC819" s="31"/>
      <c r="BD819" s="31"/>
      <c r="BE819" s="31"/>
      <c r="BF819" s="31"/>
      <c r="BG819" s="31"/>
      <c r="BH819" s="31"/>
      <c r="BI819" s="31"/>
      <c r="BJ819" s="31"/>
      <c r="BK819" s="31"/>
      <c r="BL819" s="31"/>
      <c r="BM819" s="31"/>
      <c r="BN819" s="31"/>
      <c r="BO819" s="31"/>
      <c r="BP819" s="31"/>
      <c r="BQ819" s="31"/>
      <c r="BR819" s="31"/>
      <c r="BS819" s="31"/>
      <c r="BT819" s="31"/>
      <c r="BU819" s="31"/>
      <c r="BV819" s="31"/>
      <c r="BW819" s="31"/>
      <c r="BX819" s="31"/>
      <c r="BY819" s="31"/>
      <c r="BZ819" s="31"/>
      <c r="CA819" s="31"/>
      <c r="CB819" s="31"/>
      <c r="CC819" s="31"/>
      <c r="CD819" s="31"/>
      <c r="CE819" s="31"/>
      <c r="CF819" s="31"/>
      <c r="CG819" s="31"/>
      <c r="CH819" s="31"/>
      <c r="CI819" s="31"/>
      <c r="CJ819" s="31"/>
      <c r="CK819" s="31"/>
      <c r="CL819" s="31"/>
      <c r="CM819" s="31"/>
      <c r="CN819" s="31"/>
      <c r="CO819" s="31"/>
      <c r="CP819" s="31"/>
      <c r="CQ819" s="31"/>
      <c r="CR819" s="31"/>
      <c r="CS819" s="31"/>
      <c r="CT819" s="31"/>
      <c r="CU819" s="31"/>
      <c r="CV819" s="31"/>
      <c r="CW819" s="31"/>
      <c r="CX819" s="31"/>
      <c r="CY819" s="31"/>
      <c r="CZ819" s="31"/>
      <c r="DA819" s="31"/>
      <c r="DB819" s="31"/>
      <c r="DC819" s="31"/>
      <c r="DD819" s="31"/>
      <c r="DE819" s="31"/>
      <c r="DF819" s="31"/>
      <c r="DG819" s="31"/>
      <c r="DH819" s="31"/>
      <c r="DI819" s="31"/>
      <c r="DJ819" s="31"/>
      <c r="DK819" s="31"/>
      <c r="DL819" s="31"/>
      <c r="DM819" s="31"/>
      <c r="DN819" s="31"/>
      <c r="DO819" s="31"/>
      <c r="DP819" s="31"/>
      <c r="DQ819" s="31"/>
      <c r="DR819" s="31"/>
      <c r="DS819" s="31"/>
      <c r="DT819" s="31"/>
      <c r="DU819" s="31"/>
      <c r="DV819" s="31"/>
      <c r="DW819" s="31"/>
    </row>
    <row r="820" customFormat="false" ht="15.75" hidden="false" customHeight="true" outlineLevel="0" collapsed="false">
      <c r="A820" s="21" t="n">
        <v>819</v>
      </c>
      <c r="B820" s="21" t="str">
        <f aca="false">IFERROR(VLOOKUP($A$1&amp;":"&amp;A820,'Finish order'!C:K,6,FALSE()),"")</f>
        <v/>
      </c>
      <c r="C820" s="21" t="str">
        <f aca="false">IFERROR(VLOOKUP(A$1&amp;":"&amp;A820,'Finish order'!$C:$K,9,FALSE()),"")</f>
        <v/>
      </c>
      <c r="D820" s="21" t="str">
        <f aca="false">IFERROR(VLOOKUP(A$1&amp;":"&amp;A820,'Finish order'!$C:$K,7,FALSE()),"")</f>
        <v/>
      </c>
      <c r="E820" s="29" t="str">
        <f aca="false">IFERROR(VLOOKUP($A$1&amp;":"&amp;A820,'Finish order'!C:K,5,FALSE()),"")</f>
        <v/>
      </c>
      <c r="F820" s="21" t="str">
        <f aca="false">IFERROR(VLOOKUP($A$1&amp;":"&amp;A820,'Finish order'!C:K,4,FALSE()),"")</f>
        <v/>
      </c>
      <c r="G820" s="21" t="str">
        <f aca="false" t="array" ref="G820:G820">IFERROR(SMALL(IF($D$2:$D1729=D820,$A$2:$A$911*1.001),1),"")</f>
        <v/>
      </c>
      <c r="H820" s="21" t="str">
        <f aca="false" t="array" ref="H820:H820">IFERROR(SMALL(IF($D$2:$D1729=D820,$A$2:$A$911*1.0001),2),"")</f>
        <v/>
      </c>
      <c r="I820" s="21" t="str">
        <f aca="false" t="array" ref="I820:I820">IFERROR(SMALL(IF($D$2:$D1729=D820,$A$2:$A$911*1.00001),3),"")</f>
        <v/>
      </c>
      <c r="J820" s="21" t="str">
        <f aca="false" t="array" ref="J820:J820">IFERROR(SMALL(IF($D$2:$D1729=D820,$A$2:$A$911*1.000001),4),"")</f>
        <v/>
      </c>
      <c r="K820" s="30" t="str">
        <f aca="false">IF(A820&lt;&gt;"", IF(COUNT(G820:J820)=4, SUM(G820:J820), "No"), "")</f>
        <v>No</v>
      </c>
      <c r="L820" s="30" t="str">
        <f aca="false">IF(A820&lt;&gt;"", IF(COUNT(G820:I820)=3, SUM(G820:I820), "No"), "")</f>
        <v>No</v>
      </c>
      <c r="M820" s="30" t="str">
        <f aca="false">IF(A820&lt;&gt;"", IF(COUNT(G820:H820)=2, SUM(G820:H820), "No"), "")</f>
        <v>No</v>
      </c>
      <c r="N820" s="30" t="str">
        <f aca="false">'Results 10 year vets'!$D820&amp;":"&amp;Table1[[#Headers],[Male]]</f>
        <v>:Male</v>
      </c>
      <c r="O820" s="31"/>
      <c r="P820" s="31"/>
      <c r="Q820" s="31"/>
      <c r="R820" s="31"/>
      <c r="S820" s="31"/>
      <c r="T820" s="31"/>
      <c r="U820" s="31"/>
      <c r="Z820" s="33"/>
      <c r="AA820" s="33"/>
      <c r="AB820" s="33"/>
      <c r="AC820" s="33"/>
      <c r="AD820" s="31"/>
      <c r="AE820" s="31"/>
      <c r="AF820" s="31"/>
      <c r="AG820" s="31"/>
      <c r="AH820" s="31"/>
      <c r="AI820" s="31"/>
      <c r="AJ820" s="31"/>
      <c r="AK820" s="31"/>
      <c r="AL820" s="31"/>
      <c r="AM820" s="31"/>
      <c r="AN820" s="31"/>
      <c r="AO820" s="31"/>
      <c r="AP820" s="31"/>
      <c r="AQ820" s="31"/>
      <c r="AR820" s="31"/>
      <c r="AS820" s="31"/>
      <c r="AT820" s="31"/>
      <c r="AU820" s="31"/>
      <c r="AV820" s="31"/>
      <c r="AW820" s="31"/>
      <c r="AX820" s="31"/>
      <c r="AY820" s="31"/>
      <c r="AZ820" s="31"/>
      <c r="BA820" s="31"/>
      <c r="BB820" s="31"/>
      <c r="BC820" s="31"/>
      <c r="BD820" s="31"/>
      <c r="BE820" s="31"/>
      <c r="BF820" s="31"/>
      <c r="BG820" s="31"/>
      <c r="BH820" s="31"/>
      <c r="BI820" s="31"/>
      <c r="BJ820" s="31"/>
      <c r="BK820" s="31"/>
      <c r="BL820" s="31"/>
      <c r="BM820" s="31"/>
      <c r="BN820" s="31"/>
      <c r="BO820" s="31"/>
      <c r="BP820" s="31"/>
      <c r="BQ820" s="31"/>
      <c r="BR820" s="31"/>
      <c r="BS820" s="31"/>
      <c r="BT820" s="31"/>
      <c r="BU820" s="31"/>
      <c r="BV820" s="31"/>
      <c r="BW820" s="31"/>
      <c r="BX820" s="31"/>
      <c r="BY820" s="31"/>
      <c r="BZ820" s="31"/>
      <c r="CA820" s="31"/>
      <c r="CB820" s="31"/>
      <c r="CC820" s="31"/>
      <c r="CD820" s="31"/>
      <c r="CE820" s="31"/>
      <c r="CF820" s="31"/>
      <c r="CG820" s="31"/>
      <c r="CH820" s="31"/>
      <c r="CI820" s="31"/>
      <c r="CJ820" s="31"/>
      <c r="CK820" s="31"/>
      <c r="CL820" s="31"/>
      <c r="CM820" s="31"/>
      <c r="CN820" s="31"/>
      <c r="CO820" s="31"/>
      <c r="CP820" s="31"/>
      <c r="CQ820" s="31"/>
      <c r="CR820" s="31"/>
      <c r="CS820" s="31"/>
      <c r="CT820" s="31"/>
      <c r="CU820" s="31"/>
      <c r="CV820" s="31"/>
      <c r="CW820" s="31"/>
      <c r="CX820" s="31"/>
      <c r="CY820" s="31"/>
      <c r="CZ820" s="31"/>
      <c r="DA820" s="31"/>
      <c r="DB820" s="31"/>
      <c r="DC820" s="31"/>
      <c r="DD820" s="31"/>
      <c r="DE820" s="31"/>
      <c r="DF820" s="31"/>
      <c r="DG820" s="31"/>
      <c r="DH820" s="31"/>
      <c r="DI820" s="31"/>
      <c r="DJ820" s="31"/>
      <c r="DK820" s="31"/>
      <c r="DL820" s="31"/>
      <c r="DM820" s="31"/>
      <c r="DN820" s="31"/>
      <c r="DO820" s="31"/>
      <c r="DP820" s="31"/>
      <c r="DQ820" s="31"/>
      <c r="DR820" s="31"/>
      <c r="DS820" s="31"/>
      <c r="DT820" s="31"/>
      <c r="DU820" s="31"/>
      <c r="DV820" s="31"/>
      <c r="DW820" s="31"/>
    </row>
    <row r="821" customFormat="false" ht="15.75" hidden="false" customHeight="true" outlineLevel="0" collapsed="false">
      <c r="A821" s="21" t="n">
        <v>820</v>
      </c>
      <c r="B821" s="21" t="str">
        <f aca="false">IFERROR(VLOOKUP($A$1&amp;":"&amp;A821,'Finish order'!C:K,6,FALSE()),"")</f>
        <v/>
      </c>
      <c r="C821" s="21" t="str">
        <f aca="false">IFERROR(VLOOKUP(A$1&amp;":"&amp;A821,'Finish order'!$C:$K,9,FALSE()),"")</f>
        <v/>
      </c>
      <c r="D821" s="21" t="str">
        <f aca="false">IFERROR(VLOOKUP(A$1&amp;":"&amp;A821,'Finish order'!$C:$K,7,FALSE()),"")</f>
        <v/>
      </c>
      <c r="E821" s="29" t="str">
        <f aca="false">IFERROR(VLOOKUP($A$1&amp;":"&amp;A821,'Finish order'!C:K,5,FALSE()),"")</f>
        <v/>
      </c>
      <c r="F821" s="21" t="str">
        <f aca="false">IFERROR(VLOOKUP($A$1&amp;":"&amp;A821,'Finish order'!C:K,4,FALSE()),"")</f>
        <v/>
      </c>
      <c r="G821" s="21" t="str">
        <f aca="false" t="array" ref="G821:G821">IFERROR(SMALL(IF($D$2:$D1730=D821,$A$2:$A$911*1.001),1),"")</f>
        <v/>
      </c>
      <c r="H821" s="21" t="str">
        <f aca="false" t="array" ref="H821:H821">IFERROR(SMALL(IF($D$2:$D1730=D821,$A$2:$A$911*1.0001),2),"")</f>
        <v/>
      </c>
      <c r="I821" s="21" t="str">
        <f aca="false" t="array" ref="I821:I821">IFERROR(SMALL(IF($D$2:$D1730=D821,$A$2:$A$911*1.00001),3),"")</f>
        <v/>
      </c>
      <c r="J821" s="21" t="str">
        <f aca="false" t="array" ref="J821:J821">IFERROR(SMALL(IF($D$2:$D1730=D821,$A$2:$A$911*1.000001),4),"")</f>
        <v/>
      </c>
      <c r="K821" s="30" t="str">
        <f aca="false">IF(A821&lt;&gt;"", IF(COUNT(G821:J821)=4, SUM(G821:J821), "No"), "")</f>
        <v>No</v>
      </c>
      <c r="L821" s="30" t="str">
        <f aca="false">IF(A821&lt;&gt;"", IF(COUNT(G821:I821)=3, SUM(G821:I821), "No"), "")</f>
        <v>No</v>
      </c>
      <c r="M821" s="30" t="str">
        <f aca="false">IF(A821&lt;&gt;"", IF(COUNT(G821:H821)=2, SUM(G821:H821), "No"), "")</f>
        <v>No</v>
      </c>
      <c r="N821" s="30" t="str">
        <f aca="false">'Results 10 year vets'!$D821&amp;":"&amp;Table1[[#Headers],[Male]]</f>
        <v>:Male</v>
      </c>
      <c r="O821" s="31"/>
      <c r="P821" s="31"/>
      <c r="Q821" s="31"/>
      <c r="R821" s="31"/>
      <c r="S821" s="31"/>
      <c r="T821" s="31"/>
      <c r="U821" s="31"/>
      <c r="Z821" s="33"/>
      <c r="AA821" s="33"/>
      <c r="AB821" s="33"/>
      <c r="AC821" s="33"/>
      <c r="AD821" s="31"/>
      <c r="AE821" s="31"/>
      <c r="AF821" s="31"/>
      <c r="AG821" s="31"/>
      <c r="AH821" s="31"/>
      <c r="AI821" s="31"/>
      <c r="AJ821" s="31"/>
      <c r="AK821" s="31"/>
      <c r="AL821" s="31"/>
      <c r="AM821" s="31"/>
      <c r="AN821" s="31"/>
      <c r="AO821" s="31"/>
      <c r="AP821" s="31"/>
      <c r="AQ821" s="31"/>
      <c r="AR821" s="31"/>
      <c r="AS821" s="31"/>
      <c r="AT821" s="31"/>
      <c r="AU821" s="31"/>
      <c r="AV821" s="31"/>
      <c r="AW821" s="31"/>
      <c r="AX821" s="31"/>
      <c r="AY821" s="31"/>
      <c r="AZ821" s="31"/>
      <c r="BA821" s="31"/>
      <c r="BB821" s="31"/>
      <c r="BC821" s="31"/>
      <c r="BD821" s="31"/>
      <c r="BE821" s="31"/>
      <c r="BF821" s="31"/>
      <c r="BG821" s="31"/>
      <c r="BH821" s="31"/>
      <c r="BI821" s="31"/>
      <c r="BJ821" s="31"/>
      <c r="BK821" s="31"/>
      <c r="BL821" s="31"/>
      <c r="BM821" s="31"/>
      <c r="BN821" s="31"/>
      <c r="BO821" s="31"/>
      <c r="BP821" s="31"/>
      <c r="BQ821" s="31"/>
      <c r="BR821" s="31"/>
      <c r="BS821" s="31"/>
      <c r="BT821" s="31"/>
      <c r="BU821" s="31"/>
      <c r="BV821" s="31"/>
      <c r="BW821" s="31"/>
      <c r="BX821" s="31"/>
      <c r="BY821" s="31"/>
      <c r="BZ821" s="31"/>
      <c r="CA821" s="31"/>
      <c r="CB821" s="31"/>
      <c r="CC821" s="31"/>
      <c r="CD821" s="31"/>
      <c r="CE821" s="31"/>
      <c r="CF821" s="31"/>
      <c r="CG821" s="31"/>
      <c r="CH821" s="31"/>
      <c r="CI821" s="31"/>
      <c r="CJ821" s="31"/>
      <c r="CK821" s="31"/>
      <c r="CL821" s="31"/>
      <c r="CM821" s="31"/>
      <c r="CN821" s="31"/>
      <c r="CO821" s="31"/>
      <c r="CP821" s="31"/>
      <c r="CQ821" s="31"/>
      <c r="CR821" s="31"/>
      <c r="CS821" s="31"/>
      <c r="CT821" s="31"/>
      <c r="CU821" s="31"/>
      <c r="CV821" s="31"/>
      <c r="CW821" s="31"/>
      <c r="CX821" s="31"/>
      <c r="CY821" s="31"/>
      <c r="CZ821" s="31"/>
      <c r="DA821" s="31"/>
      <c r="DB821" s="31"/>
      <c r="DC821" s="31"/>
      <c r="DD821" s="31"/>
      <c r="DE821" s="31"/>
      <c r="DF821" s="31"/>
      <c r="DG821" s="31"/>
      <c r="DH821" s="31"/>
      <c r="DI821" s="31"/>
      <c r="DJ821" s="31"/>
      <c r="DK821" s="31"/>
      <c r="DL821" s="31"/>
      <c r="DM821" s="31"/>
      <c r="DN821" s="31"/>
      <c r="DO821" s="31"/>
      <c r="DP821" s="31"/>
      <c r="DQ821" s="31"/>
      <c r="DR821" s="31"/>
      <c r="DS821" s="31"/>
      <c r="DT821" s="31"/>
      <c r="DU821" s="31"/>
      <c r="DV821" s="31"/>
      <c r="DW821" s="31"/>
    </row>
    <row r="822" customFormat="false" ht="15.75" hidden="false" customHeight="true" outlineLevel="0" collapsed="false">
      <c r="A822" s="21" t="n">
        <v>821</v>
      </c>
      <c r="B822" s="21" t="str">
        <f aca="false">IFERROR(VLOOKUP($A$1&amp;":"&amp;A822,'Finish order'!C:K,6,FALSE()),"")</f>
        <v/>
      </c>
      <c r="C822" s="21" t="str">
        <f aca="false">IFERROR(VLOOKUP(A$1&amp;":"&amp;A822,'Finish order'!$C:$K,9,FALSE()),"")</f>
        <v/>
      </c>
      <c r="D822" s="21" t="str">
        <f aca="false">IFERROR(VLOOKUP(A$1&amp;":"&amp;A822,'Finish order'!$C:$K,7,FALSE()),"")</f>
        <v/>
      </c>
      <c r="E822" s="29" t="str">
        <f aca="false">IFERROR(VLOOKUP($A$1&amp;":"&amp;A822,'Finish order'!C:K,5,FALSE()),"")</f>
        <v/>
      </c>
      <c r="F822" s="21" t="str">
        <f aca="false">IFERROR(VLOOKUP($A$1&amp;":"&amp;A822,'Finish order'!C:K,4,FALSE()),"")</f>
        <v/>
      </c>
      <c r="G822" s="21" t="str">
        <f aca="false" t="array" ref="G822:G822">IFERROR(SMALL(IF($D$2:$D1731=D822,$A$2:$A$911*1.001),1),"")</f>
        <v/>
      </c>
      <c r="H822" s="21" t="str">
        <f aca="false" t="array" ref="H822:H822">IFERROR(SMALL(IF($D$2:$D1731=D822,$A$2:$A$911*1.0001),2),"")</f>
        <v/>
      </c>
      <c r="I822" s="21" t="str">
        <f aca="false" t="array" ref="I822:I822">IFERROR(SMALL(IF($D$2:$D1731=D822,$A$2:$A$911*1.00001),3),"")</f>
        <v/>
      </c>
      <c r="J822" s="21" t="str">
        <f aca="false" t="array" ref="J822:J822">IFERROR(SMALL(IF($D$2:$D1731=D822,$A$2:$A$911*1.000001),4),"")</f>
        <v/>
      </c>
      <c r="K822" s="30" t="str">
        <f aca="false">IF(A822&lt;&gt;"", IF(COUNT(G822:J822)=4, SUM(G822:J822), "No"), "")</f>
        <v>No</v>
      </c>
      <c r="L822" s="30" t="str">
        <f aca="false">IF(A822&lt;&gt;"", IF(COUNT(G822:I822)=3, SUM(G822:I822), "No"), "")</f>
        <v>No</v>
      </c>
      <c r="M822" s="30" t="str">
        <f aca="false">IF(A822&lt;&gt;"", IF(COUNT(G822:H822)=2, SUM(G822:H822), "No"), "")</f>
        <v>No</v>
      </c>
      <c r="N822" s="30" t="str">
        <f aca="false">'Results 10 year vets'!$D822&amp;":"&amp;Table1[[#Headers],[Male]]</f>
        <v>:Male</v>
      </c>
      <c r="O822" s="31"/>
      <c r="P822" s="31"/>
      <c r="Q822" s="31"/>
      <c r="R822" s="31"/>
      <c r="S822" s="31"/>
      <c r="T822" s="31"/>
      <c r="U822" s="31"/>
      <c r="Z822" s="33"/>
      <c r="AA822" s="33"/>
      <c r="AB822" s="33"/>
      <c r="AC822" s="33"/>
      <c r="AD822" s="31"/>
      <c r="AE822" s="31"/>
      <c r="AF822" s="31"/>
      <c r="AG822" s="31"/>
      <c r="AH822" s="31"/>
      <c r="AI822" s="31"/>
      <c r="AJ822" s="31"/>
      <c r="AK822" s="31"/>
      <c r="AL822" s="31"/>
      <c r="AM822" s="31"/>
      <c r="AN822" s="31"/>
      <c r="AO822" s="31"/>
      <c r="AP822" s="31"/>
      <c r="AQ822" s="31"/>
      <c r="AR822" s="31"/>
      <c r="AS822" s="31"/>
      <c r="AT822" s="31"/>
      <c r="AU822" s="31"/>
      <c r="AV822" s="31"/>
      <c r="AW822" s="31"/>
      <c r="AX822" s="31"/>
      <c r="AY822" s="31"/>
      <c r="AZ822" s="31"/>
      <c r="BA822" s="31"/>
      <c r="BB822" s="31"/>
      <c r="BC822" s="31"/>
      <c r="BD822" s="31"/>
      <c r="BE822" s="31"/>
      <c r="BF822" s="31"/>
      <c r="BG822" s="31"/>
      <c r="BH822" s="31"/>
      <c r="BI822" s="31"/>
      <c r="BJ822" s="31"/>
      <c r="BK822" s="31"/>
      <c r="BL822" s="31"/>
      <c r="BM822" s="31"/>
      <c r="BN822" s="31"/>
      <c r="BO822" s="31"/>
      <c r="BP822" s="31"/>
      <c r="BQ822" s="31"/>
      <c r="BR822" s="31"/>
      <c r="BS822" s="31"/>
      <c r="BT822" s="31"/>
      <c r="BU822" s="31"/>
      <c r="BV822" s="31"/>
      <c r="BW822" s="31"/>
      <c r="BX822" s="31"/>
      <c r="BY822" s="31"/>
      <c r="BZ822" s="31"/>
      <c r="CA822" s="31"/>
      <c r="CB822" s="31"/>
      <c r="CC822" s="31"/>
      <c r="CD822" s="31"/>
      <c r="CE822" s="31"/>
      <c r="CF822" s="31"/>
      <c r="CG822" s="31"/>
      <c r="CH822" s="31"/>
      <c r="CI822" s="31"/>
      <c r="CJ822" s="31"/>
      <c r="CK822" s="31"/>
      <c r="CL822" s="31"/>
      <c r="CM822" s="31"/>
      <c r="CN822" s="31"/>
      <c r="CO822" s="31"/>
      <c r="CP822" s="31"/>
      <c r="CQ822" s="31"/>
      <c r="CR822" s="31"/>
      <c r="CS822" s="31"/>
      <c r="CT822" s="31"/>
      <c r="CU822" s="31"/>
      <c r="CV822" s="31"/>
      <c r="CW822" s="31"/>
      <c r="CX822" s="31"/>
      <c r="CY822" s="31"/>
      <c r="CZ822" s="31"/>
      <c r="DA822" s="31"/>
      <c r="DB822" s="31"/>
      <c r="DC822" s="31"/>
      <c r="DD822" s="31"/>
      <c r="DE822" s="31"/>
      <c r="DF822" s="31"/>
      <c r="DG822" s="31"/>
      <c r="DH822" s="31"/>
      <c r="DI822" s="31"/>
      <c r="DJ822" s="31"/>
      <c r="DK822" s="31"/>
      <c r="DL822" s="31"/>
      <c r="DM822" s="31"/>
      <c r="DN822" s="31"/>
      <c r="DO822" s="31"/>
      <c r="DP822" s="31"/>
      <c r="DQ822" s="31"/>
      <c r="DR822" s="31"/>
      <c r="DS822" s="31"/>
      <c r="DT822" s="31"/>
      <c r="DU822" s="31"/>
      <c r="DV822" s="31"/>
      <c r="DW822" s="31"/>
    </row>
    <row r="823" customFormat="false" ht="15.75" hidden="false" customHeight="true" outlineLevel="0" collapsed="false">
      <c r="A823" s="21" t="n">
        <v>822</v>
      </c>
      <c r="B823" s="21" t="str">
        <f aca="false">IFERROR(VLOOKUP($A$1&amp;":"&amp;A823,'Finish order'!C:K,6,FALSE()),"")</f>
        <v/>
      </c>
      <c r="C823" s="21" t="str">
        <f aca="false">IFERROR(VLOOKUP(A$1&amp;":"&amp;A823,'Finish order'!$C:$K,9,FALSE()),"")</f>
        <v/>
      </c>
      <c r="D823" s="21" t="str">
        <f aca="false">IFERROR(VLOOKUP(A$1&amp;":"&amp;A823,'Finish order'!$C:$K,7,FALSE()),"")</f>
        <v/>
      </c>
      <c r="E823" s="29" t="str">
        <f aca="false">IFERROR(VLOOKUP($A$1&amp;":"&amp;A823,'Finish order'!C:K,5,FALSE()),"")</f>
        <v/>
      </c>
      <c r="F823" s="21" t="str">
        <f aca="false">IFERROR(VLOOKUP($A$1&amp;":"&amp;A823,'Finish order'!C:K,4,FALSE()),"")</f>
        <v/>
      </c>
      <c r="G823" s="21" t="str">
        <f aca="false" t="array" ref="G823:G823">IFERROR(SMALL(IF($D$2:$D1732=D823,$A$2:$A$911*1.001),1),"")</f>
        <v/>
      </c>
      <c r="H823" s="21" t="str">
        <f aca="false" t="array" ref="H823:H823">IFERROR(SMALL(IF($D$2:$D1732=D823,$A$2:$A$911*1.0001),2),"")</f>
        <v/>
      </c>
      <c r="I823" s="21" t="str">
        <f aca="false" t="array" ref="I823:I823">IFERROR(SMALL(IF($D$2:$D1732=D823,$A$2:$A$911*1.00001),3),"")</f>
        <v/>
      </c>
      <c r="J823" s="21" t="str">
        <f aca="false" t="array" ref="J823:J823">IFERROR(SMALL(IF($D$2:$D1732=D823,$A$2:$A$911*1.000001),4),"")</f>
        <v/>
      </c>
      <c r="K823" s="30" t="str">
        <f aca="false">IF(A823&lt;&gt;"", IF(COUNT(G823:J823)=4, SUM(G823:J823), "No"), "")</f>
        <v>No</v>
      </c>
      <c r="L823" s="30" t="str">
        <f aca="false">IF(A823&lt;&gt;"", IF(COUNT(G823:I823)=3, SUM(G823:I823), "No"), "")</f>
        <v>No</v>
      </c>
      <c r="M823" s="30" t="str">
        <f aca="false">IF(A823&lt;&gt;"", IF(COUNT(G823:H823)=2, SUM(G823:H823), "No"), "")</f>
        <v>No</v>
      </c>
      <c r="N823" s="30" t="str">
        <f aca="false">'Results 10 year vets'!$D823&amp;":"&amp;Table1[[#Headers],[Male]]</f>
        <v>:Male</v>
      </c>
      <c r="O823" s="31"/>
      <c r="P823" s="31"/>
      <c r="Q823" s="31"/>
      <c r="R823" s="31"/>
      <c r="S823" s="31"/>
      <c r="T823" s="31"/>
      <c r="U823" s="31"/>
      <c r="Z823" s="33"/>
      <c r="AA823" s="33"/>
      <c r="AB823" s="33"/>
      <c r="AC823" s="33"/>
      <c r="AD823" s="31"/>
      <c r="AE823" s="31"/>
      <c r="AF823" s="31"/>
      <c r="AG823" s="31"/>
      <c r="AH823" s="31"/>
      <c r="AI823" s="31"/>
      <c r="AJ823" s="31"/>
      <c r="AK823" s="31"/>
      <c r="AL823" s="31"/>
      <c r="AM823" s="31"/>
      <c r="AN823" s="31"/>
      <c r="AO823" s="31"/>
      <c r="AP823" s="31"/>
      <c r="AQ823" s="31"/>
      <c r="AR823" s="31"/>
      <c r="AS823" s="31"/>
      <c r="AT823" s="31"/>
      <c r="AU823" s="31"/>
      <c r="AV823" s="31"/>
      <c r="AW823" s="31"/>
      <c r="AX823" s="31"/>
      <c r="AY823" s="31"/>
      <c r="AZ823" s="31"/>
      <c r="BA823" s="31"/>
      <c r="BB823" s="31"/>
      <c r="BC823" s="31"/>
      <c r="BD823" s="31"/>
      <c r="BE823" s="31"/>
      <c r="BF823" s="31"/>
      <c r="BG823" s="31"/>
      <c r="BH823" s="31"/>
      <c r="BI823" s="31"/>
      <c r="BJ823" s="31"/>
      <c r="BK823" s="31"/>
      <c r="BL823" s="31"/>
      <c r="BM823" s="31"/>
      <c r="BN823" s="31"/>
      <c r="BO823" s="31"/>
      <c r="BP823" s="31"/>
      <c r="BQ823" s="31"/>
      <c r="BR823" s="31"/>
      <c r="BS823" s="31"/>
      <c r="BT823" s="31"/>
      <c r="BU823" s="31"/>
      <c r="BV823" s="31"/>
      <c r="BW823" s="31"/>
      <c r="BX823" s="31"/>
      <c r="BY823" s="31"/>
      <c r="BZ823" s="31"/>
      <c r="CA823" s="31"/>
      <c r="CB823" s="31"/>
      <c r="CC823" s="31"/>
      <c r="CD823" s="31"/>
      <c r="CE823" s="31"/>
      <c r="CF823" s="31"/>
      <c r="CG823" s="31"/>
      <c r="CH823" s="31"/>
      <c r="CI823" s="31"/>
      <c r="CJ823" s="31"/>
      <c r="CK823" s="31"/>
      <c r="CL823" s="31"/>
      <c r="CM823" s="31"/>
      <c r="CN823" s="31"/>
      <c r="CO823" s="31"/>
      <c r="CP823" s="31"/>
      <c r="CQ823" s="31"/>
      <c r="CR823" s="31"/>
      <c r="CS823" s="31"/>
      <c r="CT823" s="31"/>
      <c r="CU823" s="31"/>
      <c r="CV823" s="31"/>
      <c r="CW823" s="31"/>
      <c r="CX823" s="31"/>
      <c r="CY823" s="31"/>
      <c r="CZ823" s="31"/>
      <c r="DA823" s="31"/>
      <c r="DB823" s="31"/>
      <c r="DC823" s="31"/>
      <c r="DD823" s="31"/>
      <c r="DE823" s="31"/>
      <c r="DF823" s="31"/>
      <c r="DG823" s="31"/>
      <c r="DH823" s="31"/>
      <c r="DI823" s="31"/>
      <c r="DJ823" s="31"/>
      <c r="DK823" s="31"/>
      <c r="DL823" s="31"/>
      <c r="DM823" s="31"/>
      <c r="DN823" s="31"/>
      <c r="DO823" s="31"/>
      <c r="DP823" s="31"/>
      <c r="DQ823" s="31"/>
      <c r="DR823" s="31"/>
      <c r="DS823" s="31"/>
      <c r="DT823" s="31"/>
      <c r="DU823" s="31"/>
      <c r="DV823" s="31"/>
      <c r="DW823" s="31"/>
    </row>
    <row r="824" customFormat="false" ht="15.75" hidden="false" customHeight="true" outlineLevel="0" collapsed="false">
      <c r="A824" s="21" t="n">
        <v>823</v>
      </c>
      <c r="B824" s="21" t="str">
        <f aca="false">IFERROR(VLOOKUP($A$1&amp;":"&amp;A824,'Finish order'!C:K,6,FALSE()),"")</f>
        <v/>
      </c>
      <c r="C824" s="21" t="str">
        <f aca="false">IFERROR(VLOOKUP(A$1&amp;":"&amp;A824,'Finish order'!$C:$K,9,FALSE()),"")</f>
        <v/>
      </c>
      <c r="D824" s="21" t="str">
        <f aca="false">IFERROR(VLOOKUP(A$1&amp;":"&amp;A824,'Finish order'!$C:$K,7,FALSE()),"")</f>
        <v/>
      </c>
      <c r="E824" s="29" t="str">
        <f aca="false">IFERROR(VLOOKUP($A$1&amp;":"&amp;A824,'Finish order'!C:K,5,FALSE()),"")</f>
        <v/>
      </c>
      <c r="F824" s="21" t="str">
        <f aca="false">IFERROR(VLOOKUP($A$1&amp;":"&amp;A824,'Finish order'!C:K,4,FALSE()),"")</f>
        <v/>
      </c>
      <c r="G824" s="21" t="str">
        <f aca="false" t="array" ref="G824:G824">IFERROR(SMALL(IF($D$2:$D1733=D824,$A$2:$A$911*1.001),1),"")</f>
        <v/>
      </c>
      <c r="H824" s="21" t="str">
        <f aca="false" t="array" ref="H824:H824">IFERROR(SMALL(IF($D$2:$D1733=D824,$A$2:$A$911*1.0001),2),"")</f>
        <v/>
      </c>
      <c r="I824" s="21" t="str">
        <f aca="false" t="array" ref="I824:I824">IFERROR(SMALL(IF($D$2:$D1733=D824,$A$2:$A$911*1.00001),3),"")</f>
        <v/>
      </c>
      <c r="J824" s="21" t="str">
        <f aca="false" t="array" ref="J824:J824">IFERROR(SMALL(IF($D$2:$D1733=D824,$A$2:$A$911*1.000001),4),"")</f>
        <v/>
      </c>
      <c r="K824" s="30" t="str">
        <f aca="false">IF(A824&lt;&gt;"", IF(COUNT(G824:J824)=4, SUM(G824:J824), "No"), "")</f>
        <v>No</v>
      </c>
      <c r="L824" s="30" t="str">
        <f aca="false">IF(A824&lt;&gt;"", IF(COUNT(G824:I824)=3, SUM(G824:I824), "No"), "")</f>
        <v>No</v>
      </c>
      <c r="M824" s="30" t="str">
        <f aca="false">IF(A824&lt;&gt;"", IF(COUNT(G824:H824)=2, SUM(G824:H824), "No"), "")</f>
        <v>No</v>
      </c>
      <c r="N824" s="30" t="str">
        <f aca="false">'Results 10 year vets'!$D824&amp;":"&amp;Table1[[#Headers],[Male]]</f>
        <v>:Male</v>
      </c>
      <c r="O824" s="31"/>
      <c r="P824" s="31"/>
      <c r="Q824" s="31"/>
      <c r="R824" s="31"/>
      <c r="S824" s="31"/>
      <c r="T824" s="31"/>
      <c r="U824" s="31"/>
      <c r="Z824" s="33"/>
      <c r="AA824" s="33"/>
      <c r="AB824" s="33"/>
      <c r="AC824" s="33"/>
      <c r="AD824" s="31"/>
      <c r="AE824" s="31"/>
      <c r="AF824" s="31"/>
      <c r="AG824" s="31"/>
      <c r="AH824" s="31"/>
      <c r="AI824" s="31"/>
      <c r="AJ824" s="31"/>
      <c r="AK824" s="31"/>
      <c r="AL824" s="31"/>
      <c r="AM824" s="31"/>
      <c r="AN824" s="31"/>
      <c r="AO824" s="31"/>
      <c r="AP824" s="31"/>
      <c r="AQ824" s="31"/>
      <c r="AR824" s="31"/>
      <c r="AS824" s="31"/>
      <c r="AT824" s="31"/>
      <c r="AU824" s="31"/>
      <c r="AV824" s="31"/>
      <c r="AW824" s="31"/>
      <c r="AX824" s="31"/>
      <c r="AY824" s="31"/>
      <c r="AZ824" s="31"/>
      <c r="BA824" s="31"/>
      <c r="BB824" s="31"/>
      <c r="BC824" s="31"/>
      <c r="BD824" s="31"/>
      <c r="BE824" s="31"/>
      <c r="BF824" s="31"/>
      <c r="BG824" s="31"/>
      <c r="BH824" s="31"/>
      <c r="BI824" s="31"/>
      <c r="BJ824" s="31"/>
      <c r="BK824" s="31"/>
      <c r="BL824" s="31"/>
      <c r="BM824" s="31"/>
      <c r="BN824" s="31"/>
      <c r="BO824" s="31"/>
      <c r="BP824" s="31"/>
      <c r="BQ824" s="31"/>
      <c r="BR824" s="31"/>
      <c r="BS824" s="31"/>
      <c r="BT824" s="31"/>
      <c r="BU824" s="31"/>
      <c r="BV824" s="31"/>
      <c r="BW824" s="31"/>
      <c r="BX824" s="31"/>
      <c r="BY824" s="31"/>
      <c r="BZ824" s="31"/>
      <c r="CA824" s="31"/>
      <c r="CB824" s="31"/>
      <c r="CC824" s="31"/>
      <c r="CD824" s="31"/>
      <c r="CE824" s="31"/>
      <c r="CF824" s="31"/>
      <c r="CG824" s="31"/>
      <c r="CH824" s="31"/>
      <c r="CI824" s="31"/>
      <c r="CJ824" s="31"/>
      <c r="CK824" s="31"/>
      <c r="CL824" s="31"/>
      <c r="CM824" s="31"/>
      <c r="CN824" s="31"/>
      <c r="CO824" s="31"/>
      <c r="CP824" s="31"/>
      <c r="CQ824" s="31"/>
      <c r="CR824" s="31"/>
      <c r="CS824" s="31"/>
      <c r="CT824" s="31"/>
      <c r="CU824" s="31"/>
      <c r="CV824" s="31"/>
      <c r="CW824" s="31"/>
      <c r="CX824" s="31"/>
      <c r="CY824" s="31"/>
      <c r="CZ824" s="31"/>
      <c r="DA824" s="31"/>
      <c r="DB824" s="31"/>
      <c r="DC824" s="31"/>
      <c r="DD824" s="31"/>
      <c r="DE824" s="31"/>
      <c r="DF824" s="31"/>
      <c r="DG824" s="31"/>
      <c r="DH824" s="31"/>
      <c r="DI824" s="31"/>
      <c r="DJ824" s="31"/>
      <c r="DK824" s="31"/>
      <c r="DL824" s="31"/>
      <c r="DM824" s="31"/>
      <c r="DN824" s="31"/>
      <c r="DO824" s="31"/>
      <c r="DP824" s="31"/>
      <c r="DQ824" s="31"/>
      <c r="DR824" s="31"/>
      <c r="DS824" s="31"/>
      <c r="DT824" s="31"/>
      <c r="DU824" s="31"/>
      <c r="DV824" s="31"/>
      <c r="DW824" s="31"/>
    </row>
    <row r="825" customFormat="false" ht="15.75" hidden="false" customHeight="true" outlineLevel="0" collapsed="false">
      <c r="A825" s="21" t="n">
        <v>824</v>
      </c>
      <c r="B825" s="21" t="str">
        <f aca="false">IFERROR(VLOOKUP($A$1&amp;":"&amp;A825,'Finish order'!C:K,6,FALSE()),"")</f>
        <v/>
      </c>
      <c r="C825" s="21" t="str">
        <f aca="false">IFERROR(VLOOKUP(A$1&amp;":"&amp;A825,'Finish order'!$C:$K,9,FALSE()),"")</f>
        <v/>
      </c>
      <c r="D825" s="21" t="str">
        <f aca="false">IFERROR(VLOOKUP(A$1&amp;":"&amp;A825,'Finish order'!$C:$K,7,FALSE()),"")</f>
        <v/>
      </c>
      <c r="E825" s="29" t="str">
        <f aca="false">IFERROR(VLOOKUP($A$1&amp;":"&amp;A825,'Finish order'!C:K,5,FALSE()),"")</f>
        <v/>
      </c>
      <c r="F825" s="21" t="str">
        <f aca="false">IFERROR(VLOOKUP($A$1&amp;":"&amp;A825,'Finish order'!C:K,4,FALSE()),"")</f>
        <v/>
      </c>
      <c r="G825" s="21" t="str">
        <f aca="false" t="array" ref="G825:G825">IFERROR(SMALL(IF($D$2:$D1734=D825,$A$2:$A$911*1.001),1),"")</f>
        <v/>
      </c>
      <c r="H825" s="21" t="str">
        <f aca="false" t="array" ref="H825:H825">IFERROR(SMALL(IF($D$2:$D1734=D825,$A$2:$A$911*1.0001),2),"")</f>
        <v/>
      </c>
      <c r="I825" s="21" t="str">
        <f aca="false" t="array" ref="I825:I825">IFERROR(SMALL(IF($D$2:$D1734=D825,$A$2:$A$911*1.00001),3),"")</f>
        <v/>
      </c>
      <c r="J825" s="21" t="str">
        <f aca="false" t="array" ref="J825:J825">IFERROR(SMALL(IF($D$2:$D1734=D825,$A$2:$A$911*1.000001),4),"")</f>
        <v/>
      </c>
      <c r="K825" s="30" t="str">
        <f aca="false">IF(A825&lt;&gt;"", IF(COUNT(G825:J825)=4, SUM(G825:J825), "No"), "")</f>
        <v>No</v>
      </c>
      <c r="L825" s="30" t="str">
        <f aca="false">IF(A825&lt;&gt;"", IF(COUNT(G825:I825)=3, SUM(G825:I825), "No"), "")</f>
        <v>No</v>
      </c>
      <c r="M825" s="30" t="str">
        <f aca="false">IF(A825&lt;&gt;"", IF(COUNT(G825:H825)=2, SUM(G825:H825), "No"), "")</f>
        <v>No</v>
      </c>
      <c r="N825" s="30" t="str">
        <f aca="false">'Results 10 year vets'!$D825&amp;":"&amp;Table1[[#Headers],[Male]]</f>
        <v>:Male</v>
      </c>
      <c r="O825" s="31"/>
      <c r="P825" s="31"/>
      <c r="Q825" s="31"/>
      <c r="R825" s="31"/>
      <c r="S825" s="31"/>
      <c r="T825" s="31"/>
      <c r="U825" s="31"/>
      <c r="Z825" s="33"/>
      <c r="AA825" s="33"/>
      <c r="AB825" s="33"/>
      <c r="AC825" s="33"/>
      <c r="AD825" s="31"/>
      <c r="AE825" s="31"/>
      <c r="AF825" s="31"/>
      <c r="AG825" s="31"/>
      <c r="AH825" s="31"/>
      <c r="AI825" s="31"/>
      <c r="AJ825" s="31"/>
      <c r="AK825" s="31"/>
      <c r="AL825" s="31"/>
      <c r="AM825" s="31"/>
      <c r="AN825" s="31"/>
      <c r="AO825" s="31"/>
      <c r="AP825" s="31"/>
      <c r="AQ825" s="31"/>
      <c r="AR825" s="31"/>
      <c r="AS825" s="31"/>
      <c r="AT825" s="31"/>
      <c r="AU825" s="31"/>
      <c r="AV825" s="31"/>
      <c r="AW825" s="31"/>
      <c r="AX825" s="31"/>
      <c r="AY825" s="31"/>
      <c r="AZ825" s="31"/>
      <c r="BA825" s="31"/>
      <c r="BB825" s="31"/>
      <c r="BC825" s="31"/>
      <c r="BD825" s="31"/>
      <c r="BE825" s="31"/>
      <c r="BF825" s="31"/>
      <c r="BG825" s="31"/>
      <c r="BH825" s="31"/>
      <c r="BI825" s="31"/>
      <c r="BJ825" s="31"/>
      <c r="BK825" s="31"/>
      <c r="BL825" s="31"/>
      <c r="BM825" s="31"/>
      <c r="BN825" s="31"/>
      <c r="BO825" s="31"/>
      <c r="BP825" s="31"/>
      <c r="BQ825" s="31"/>
      <c r="BR825" s="31"/>
      <c r="BS825" s="31"/>
      <c r="BT825" s="31"/>
      <c r="BU825" s="31"/>
      <c r="BV825" s="31"/>
      <c r="BW825" s="31"/>
      <c r="BX825" s="31"/>
      <c r="BY825" s="31"/>
      <c r="BZ825" s="31"/>
      <c r="CA825" s="31"/>
      <c r="CB825" s="31"/>
      <c r="CC825" s="31"/>
      <c r="CD825" s="31"/>
      <c r="CE825" s="31"/>
      <c r="CF825" s="31"/>
      <c r="CG825" s="31"/>
      <c r="CH825" s="31"/>
      <c r="CI825" s="31"/>
      <c r="CJ825" s="31"/>
      <c r="CK825" s="31"/>
      <c r="CL825" s="31"/>
      <c r="CM825" s="31"/>
      <c r="CN825" s="31"/>
      <c r="CO825" s="31"/>
      <c r="CP825" s="31"/>
      <c r="CQ825" s="31"/>
      <c r="CR825" s="31"/>
      <c r="CS825" s="31"/>
      <c r="CT825" s="31"/>
      <c r="CU825" s="31"/>
      <c r="CV825" s="31"/>
      <c r="CW825" s="31"/>
      <c r="CX825" s="31"/>
      <c r="CY825" s="31"/>
      <c r="CZ825" s="31"/>
      <c r="DA825" s="31"/>
      <c r="DB825" s="31"/>
      <c r="DC825" s="31"/>
      <c r="DD825" s="31"/>
      <c r="DE825" s="31"/>
      <c r="DF825" s="31"/>
      <c r="DG825" s="31"/>
      <c r="DH825" s="31"/>
      <c r="DI825" s="31"/>
      <c r="DJ825" s="31"/>
      <c r="DK825" s="31"/>
      <c r="DL825" s="31"/>
      <c r="DM825" s="31"/>
      <c r="DN825" s="31"/>
      <c r="DO825" s="31"/>
      <c r="DP825" s="31"/>
      <c r="DQ825" s="31"/>
      <c r="DR825" s="31"/>
      <c r="DS825" s="31"/>
      <c r="DT825" s="31"/>
      <c r="DU825" s="31"/>
      <c r="DV825" s="31"/>
      <c r="DW825" s="31"/>
    </row>
    <row r="826" customFormat="false" ht="15.75" hidden="false" customHeight="true" outlineLevel="0" collapsed="false">
      <c r="A826" s="21" t="n">
        <v>825</v>
      </c>
      <c r="B826" s="21" t="str">
        <f aca="false">IFERROR(VLOOKUP($A$1&amp;":"&amp;A826,'Finish order'!C:K,6,FALSE()),"")</f>
        <v/>
      </c>
      <c r="C826" s="21" t="str">
        <f aca="false">IFERROR(VLOOKUP(A$1&amp;":"&amp;A826,'Finish order'!$C:$K,9,FALSE()),"")</f>
        <v/>
      </c>
      <c r="D826" s="21" t="str">
        <f aca="false">IFERROR(VLOOKUP(A$1&amp;":"&amp;A826,'Finish order'!$C:$K,7,FALSE()),"")</f>
        <v/>
      </c>
      <c r="E826" s="29" t="str">
        <f aca="false">IFERROR(VLOOKUP($A$1&amp;":"&amp;A826,'Finish order'!C:K,5,FALSE()),"")</f>
        <v/>
      </c>
      <c r="F826" s="21" t="str">
        <f aca="false">IFERROR(VLOOKUP($A$1&amp;":"&amp;A826,'Finish order'!C:K,4,FALSE()),"")</f>
        <v/>
      </c>
      <c r="G826" s="21" t="str">
        <f aca="false" t="array" ref="G826:G826">IFERROR(SMALL(IF($D$2:$D1735=D826,$A$2:$A$911*1.001),1),"")</f>
        <v/>
      </c>
      <c r="H826" s="21" t="str">
        <f aca="false" t="array" ref="H826:H826">IFERROR(SMALL(IF($D$2:$D1735=D826,$A$2:$A$911*1.0001),2),"")</f>
        <v/>
      </c>
      <c r="I826" s="21" t="str">
        <f aca="false" t="array" ref="I826:I826">IFERROR(SMALL(IF($D$2:$D1735=D826,$A$2:$A$911*1.00001),3),"")</f>
        <v/>
      </c>
      <c r="J826" s="21" t="str">
        <f aca="false" t="array" ref="J826:J826">IFERROR(SMALL(IF($D$2:$D1735=D826,$A$2:$A$911*1.000001),4),"")</f>
        <v/>
      </c>
      <c r="K826" s="30" t="str">
        <f aca="false">IF(A826&lt;&gt;"", IF(COUNT(G826:J826)=4, SUM(G826:J826), "No"), "")</f>
        <v>No</v>
      </c>
      <c r="L826" s="30" t="str">
        <f aca="false">IF(A826&lt;&gt;"", IF(COUNT(G826:I826)=3, SUM(G826:I826), "No"), "")</f>
        <v>No</v>
      </c>
      <c r="M826" s="30" t="str">
        <f aca="false">IF(A826&lt;&gt;"", IF(COUNT(G826:H826)=2, SUM(G826:H826), "No"), "")</f>
        <v>No</v>
      </c>
      <c r="N826" s="30" t="str">
        <f aca="false">'Results 10 year vets'!$D826&amp;":"&amp;Table1[[#Headers],[Male]]</f>
        <v>:Male</v>
      </c>
      <c r="O826" s="31"/>
      <c r="P826" s="31"/>
      <c r="Q826" s="31"/>
      <c r="R826" s="31"/>
      <c r="S826" s="31"/>
      <c r="T826" s="31"/>
      <c r="U826" s="31"/>
      <c r="Z826" s="33"/>
      <c r="AA826" s="33"/>
      <c r="AB826" s="33"/>
      <c r="AC826" s="33"/>
      <c r="AD826" s="31"/>
      <c r="AE826" s="31"/>
      <c r="AF826" s="31"/>
      <c r="AG826" s="31"/>
      <c r="AH826" s="31"/>
      <c r="AI826" s="31"/>
      <c r="AJ826" s="31"/>
      <c r="AK826" s="31"/>
      <c r="AL826" s="31"/>
      <c r="AM826" s="31"/>
      <c r="AN826" s="31"/>
      <c r="AO826" s="31"/>
      <c r="AP826" s="31"/>
      <c r="AQ826" s="31"/>
      <c r="AR826" s="31"/>
      <c r="AS826" s="31"/>
      <c r="AT826" s="31"/>
      <c r="AU826" s="31"/>
      <c r="AV826" s="31"/>
      <c r="AW826" s="31"/>
      <c r="AX826" s="31"/>
      <c r="AY826" s="31"/>
      <c r="AZ826" s="31"/>
      <c r="BA826" s="31"/>
      <c r="BB826" s="31"/>
      <c r="BC826" s="31"/>
      <c r="BD826" s="31"/>
      <c r="BE826" s="31"/>
      <c r="BF826" s="31"/>
      <c r="BG826" s="31"/>
      <c r="BH826" s="31"/>
      <c r="BI826" s="31"/>
      <c r="BJ826" s="31"/>
      <c r="BK826" s="31"/>
      <c r="BL826" s="31"/>
      <c r="BM826" s="31"/>
      <c r="BN826" s="31"/>
      <c r="BO826" s="31"/>
      <c r="BP826" s="31"/>
      <c r="BQ826" s="31"/>
      <c r="BR826" s="31"/>
      <c r="BS826" s="31"/>
      <c r="BT826" s="31"/>
      <c r="BU826" s="31"/>
      <c r="BV826" s="31"/>
      <c r="BW826" s="31"/>
      <c r="BX826" s="31"/>
      <c r="BY826" s="31"/>
      <c r="BZ826" s="31"/>
      <c r="CA826" s="31"/>
      <c r="CB826" s="31"/>
      <c r="CC826" s="31"/>
      <c r="CD826" s="31"/>
      <c r="CE826" s="31"/>
      <c r="CF826" s="31"/>
      <c r="CG826" s="31"/>
      <c r="CH826" s="31"/>
      <c r="CI826" s="31"/>
      <c r="CJ826" s="31"/>
      <c r="CK826" s="31"/>
      <c r="CL826" s="31"/>
      <c r="CM826" s="31"/>
      <c r="CN826" s="31"/>
      <c r="CO826" s="31"/>
      <c r="CP826" s="31"/>
      <c r="CQ826" s="31"/>
      <c r="CR826" s="31"/>
      <c r="CS826" s="31"/>
      <c r="CT826" s="31"/>
      <c r="CU826" s="31"/>
      <c r="CV826" s="31"/>
      <c r="CW826" s="31"/>
      <c r="CX826" s="31"/>
      <c r="CY826" s="31"/>
      <c r="CZ826" s="31"/>
      <c r="DA826" s="31"/>
      <c r="DB826" s="31"/>
      <c r="DC826" s="31"/>
      <c r="DD826" s="31"/>
      <c r="DE826" s="31"/>
      <c r="DF826" s="31"/>
      <c r="DG826" s="31"/>
      <c r="DH826" s="31"/>
      <c r="DI826" s="31"/>
      <c r="DJ826" s="31"/>
      <c r="DK826" s="31"/>
      <c r="DL826" s="31"/>
      <c r="DM826" s="31"/>
      <c r="DN826" s="31"/>
      <c r="DO826" s="31"/>
      <c r="DP826" s="31"/>
      <c r="DQ826" s="31"/>
      <c r="DR826" s="31"/>
      <c r="DS826" s="31"/>
      <c r="DT826" s="31"/>
      <c r="DU826" s="31"/>
      <c r="DV826" s="31"/>
      <c r="DW826" s="31"/>
    </row>
    <row r="827" customFormat="false" ht="15.75" hidden="false" customHeight="true" outlineLevel="0" collapsed="false">
      <c r="A827" s="21" t="n">
        <v>826</v>
      </c>
      <c r="B827" s="21" t="str">
        <f aca="false">IFERROR(VLOOKUP($A$1&amp;":"&amp;A827,'Finish order'!C:K,6,FALSE()),"")</f>
        <v/>
      </c>
      <c r="C827" s="21" t="str">
        <f aca="false">IFERROR(VLOOKUP(A$1&amp;":"&amp;A827,'Finish order'!$C:$K,9,FALSE()),"")</f>
        <v/>
      </c>
      <c r="D827" s="21" t="str">
        <f aca="false">IFERROR(VLOOKUP(A$1&amp;":"&amp;A827,'Finish order'!$C:$K,7,FALSE()),"")</f>
        <v/>
      </c>
      <c r="E827" s="29" t="str">
        <f aca="false">IFERROR(VLOOKUP($A$1&amp;":"&amp;A827,'Finish order'!C:K,5,FALSE()),"")</f>
        <v/>
      </c>
      <c r="F827" s="21" t="str">
        <f aca="false">IFERROR(VLOOKUP($A$1&amp;":"&amp;A827,'Finish order'!C:K,4,FALSE()),"")</f>
        <v/>
      </c>
      <c r="G827" s="21" t="str">
        <f aca="false" t="array" ref="G827:G827">IFERROR(SMALL(IF($D$2:$D1736=D827,$A$2:$A$911*1.001),1),"")</f>
        <v/>
      </c>
      <c r="H827" s="21" t="str">
        <f aca="false" t="array" ref="H827:H827">IFERROR(SMALL(IF($D$2:$D1736=D827,$A$2:$A$911*1.0001),2),"")</f>
        <v/>
      </c>
      <c r="I827" s="21" t="str">
        <f aca="false" t="array" ref="I827:I827">IFERROR(SMALL(IF($D$2:$D1736=D827,$A$2:$A$911*1.00001),3),"")</f>
        <v/>
      </c>
      <c r="J827" s="21" t="str">
        <f aca="false" t="array" ref="J827:J827">IFERROR(SMALL(IF($D$2:$D1736=D827,$A$2:$A$911*1.000001),4),"")</f>
        <v/>
      </c>
      <c r="K827" s="30" t="str">
        <f aca="false">IF(A827&lt;&gt;"", IF(COUNT(G827:J827)=4, SUM(G827:J827), "No"), "")</f>
        <v>No</v>
      </c>
      <c r="L827" s="30" t="str">
        <f aca="false">IF(A827&lt;&gt;"", IF(COUNT(G827:I827)=3, SUM(G827:I827), "No"), "")</f>
        <v>No</v>
      </c>
      <c r="M827" s="30" t="str">
        <f aca="false">IF(A827&lt;&gt;"", IF(COUNT(G827:H827)=2, SUM(G827:H827), "No"), "")</f>
        <v>No</v>
      </c>
      <c r="N827" s="30" t="str">
        <f aca="false">'Results 10 year vets'!$D827&amp;":"&amp;Table1[[#Headers],[Male]]</f>
        <v>:Male</v>
      </c>
      <c r="O827" s="31"/>
      <c r="P827" s="31"/>
      <c r="Q827" s="31"/>
      <c r="R827" s="31"/>
      <c r="S827" s="31"/>
      <c r="T827" s="31"/>
      <c r="U827" s="31"/>
      <c r="Z827" s="33"/>
      <c r="AA827" s="33"/>
      <c r="AB827" s="33"/>
      <c r="AC827" s="33"/>
      <c r="AD827" s="31"/>
      <c r="AE827" s="31"/>
      <c r="AF827" s="31"/>
      <c r="AG827" s="31"/>
      <c r="AH827" s="31"/>
      <c r="AI827" s="31"/>
      <c r="AJ827" s="31"/>
      <c r="AK827" s="31"/>
      <c r="AL827" s="31"/>
      <c r="AM827" s="31"/>
      <c r="AN827" s="31"/>
      <c r="AO827" s="31"/>
      <c r="AP827" s="31"/>
      <c r="AQ827" s="31"/>
      <c r="AR827" s="31"/>
      <c r="AS827" s="31"/>
      <c r="AT827" s="31"/>
      <c r="AU827" s="31"/>
      <c r="AV827" s="31"/>
      <c r="AW827" s="31"/>
      <c r="AX827" s="31"/>
      <c r="AY827" s="31"/>
      <c r="AZ827" s="31"/>
      <c r="BA827" s="31"/>
      <c r="BB827" s="31"/>
      <c r="BC827" s="31"/>
      <c r="BD827" s="31"/>
      <c r="BE827" s="31"/>
      <c r="BF827" s="31"/>
      <c r="BG827" s="31"/>
      <c r="BH827" s="31"/>
      <c r="BI827" s="31"/>
      <c r="BJ827" s="31"/>
      <c r="BK827" s="31"/>
      <c r="BL827" s="31"/>
      <c r="BM827" s="31"/>
      <c r="BN827" s="31"/>
      <c r="BO827" s="31"/>
      <c r="BP827" s="31"/>
      <c r="BQ827" s="31"/>
      <c r="BR827" s="31"/>
      <c r="BS827" s="31"/>
      <c r="BT827" s="31"/>
      <c r="BU827" s="31"/>
      <c r="BV827" s="31"/>
      <c r="BW827" s="31"/>
      <c r="BX827" s="31"/>
      <c r="BY827" s="31"/>
      <c r="BZ827" s="31"/>
      <c r="CA827" s="31"/>
      <c r="CB827" s="31"/>
      <c r="CC827" s="31"/>
      <c r="CD827" s="31"/>
      <c r="CE827" s="31"/>
      <c r="CF827" s="31"/>
      <c r="CG827" s="31"/>
      <c r="CH827" s="31"/>
      <c r="CI827" s="31"/>
      <c r="CJ827" s="31"/>
      <c r="CK827" s="31"/>
      <c r="CL827" s="31"/>
      <c r="CM827" s="31"/>
      <c r="CN827" s="31"/>
      <c r="CO827" s="31"/>
      <c r="CP827" s="31"/>
      <c r="CQ827" s="31"/>
      <c r="CR827" s="31"/>
      <c r="CS827" s="31"/>
      <c r="CT827" s="31"/>
      <c r="CU827" s="31"/>
      <c r="CV827" s="31"/>
      <c r="CW827" s="31"/>
      <c r="CX827" s="31"/>
      <c r="CY827" s="31"/>
      <c r="CZ827" s="31"/>
      <c r="DA827" s="31"/>
      <c r="DB827" s="31"/>
      <c r="DC827" s="31"/>
      <c r="DD827" s="31"/>
      <c r="DE827" s="31"/>
      <c r="DF827" s="31"/>
      <c r="DG827" s="31"/>
      <c r="DH827" s="31"/>
      <c r="DI827" s="31"/>
      <c r="DJ827" s="31"/>
      <c r="DK827" s="31"/>
      <c r="DL827" s="31"/>
      <c r="DM827" s="31"/>
      <c r="DN827" s="31"/>
      <c r="DO827" s="31"/>
      <c r="DP827" s="31"/>
      <c r="DQ827" s="31"/>
      <c r="DR827" s="31"/>
      <c r="DS827" s="31"/>
      <c r="DT827" s="31"/>
      <c r="DU827" s="31"/>
      <c r="DV827" s="31"/>
      <c r="DW827" s="31"/>
    </row>
    <row r="828" customFormat="false" ht="15.75" hidden="false" customHeight="true" outlineLevel="0" collapsed="false">
      <c r="A828" s="21" t="n">
        <v>827</v>
      </c>
      <c r="B828" s="21" t="str">
        <f aca="false">IFERROR(VLOOKUP($A$1&amp;":"&amp;A828,'Finish order'!C:K,6,FALSE()),"")</f>
        <v/>
      </c>
      <c r="C828" s="21" t="str">
        <f aca="false">IFERROR(VLOOKUP(A$1&amp;":"&amp;A828,'Finish order'!$C:$K,9,FALSE()),"")</f>
        <v/>
      </c>
      <c r="D828" s="21" t="str">
        <f aca="false">IFERROR(VLOOKUP(A$1&amp;":"&amp;A828,'Finish order'!$C:$K,7,FALSE()),"")</f>
        <v/>
      </c>
      <c r="E828" s="29" t="str">
        <f aca="false">IFERROR(VLOOKUP($A$1&amp;":"&amp;A828,'Finish order'!C:K,5,FALSE()),"")</f>
        <v/>
      </c>
      <c r="F828" s="21" t="str">
        <f aca="false">IFERROR(VLOOKUP($A$1&amp;":"&amp;A828,'Finish order'!C:K,4,FALSE()),"")</f>
        <v/>
      </c>
      <c r="G828" s="21" t="str">
        <f aca="false" t="array" ref="G828:G828">IFERROR(SMALL(IF($D$2:$D1737=D828,$A$2:$A$911*1.001),1),"")</f>
        <v/>
      </c>
      <c r="H828" s="21" t="str">
        <f aca="false" t="array" ref="H828:H828">IFERROR(SMALL(IF($D$2:$D1737=D828,$A$2:$A$911*1.0001),2),"")</f>
        <v/>
      </c>
      <c r="I828" s="21" t="str">
        <f aca="false" t="array" ref="I828:I828">IFERROR(SMALL(IF($D$2:$D1737=D828,$A$2:$A$911*1.00001),3),"")</f>
        <v/>
      </c>
      <c r="J828" s="21" t="str">
        <f aca="false" t="array" ref="J828:J828">IFERROR(SMALL(IF($D$2:$D1737=D828,$A$2:$A$911*1.000001),4),"")</f>
        <v/>
      </c>
      <c r="K828" s="30" t="str">
        <f aca="false">IF(A828&lt;&gt;"", IF(COUNT(G828:J828)=4, SUM(G828:J828), "No"), "")</f>
        <v>No</v>
      </c>
      <c r="L828" s="30" t="str">
        <f aca="false">IF(A828&lt;&gt;"", IF(COUNT(G828:I828)=3, SUM(G828:I828), "No"), "")</f>
        <v>No</v>
      </c>
      <c r="M828" s="30" t="str">
        <f aca="false">IF(A828&lt;&gt;"", IF(COUNT(G828:H828)=2, SUM(G828:H828), "No"), "")</f>
        <v>No</v>
      </c>
      <c r="N828" s="30" t="str">
        <f aca="false">'Results 10 year vets'!$D828&amp;":"&amp;Table1[[#Headers],[Male]]</f>
        <v>:Male</v>
      </c>
      <c r="O828" s="31"/>
      <c r="P828" s="31"/>
      <c r="Q828" s="31"/>
      <c r="R828" s="31"/>
      <c r="S828" s="31"/>
      <c r="T828" s="31"/>
      <c r="U828" s="31"/>
      <c r="Z828" s="33"/>
      <c r="AA828" s="33"/>
      <c r="AB828" s="33"/>
      <c r="AC828" s="33"/>
      <c r="AD828" s="31"/>
      <c r="AE828" s="31"/>
      <c r="AF828" s="31"/>
      <c r="AG828" s="31"/>
      <c r="AH828" s="31"/>
      <c r="AI828" s="31"/>
      <c r="AJ828" s="31"/>
      <c r="AK828" s="31"/>
      <c r="AL828" s="31"/>
      <c r="AM828" s="31"/>
      <c r="AN828" s="31"/>
      <c r="AO828" s="31"/>
      <c r="AP828" s="31"/>
      <c r="AQ828" s="31"/>
      <c r="AR828" s="31"/>
      <c r="AS828" s="31"/>
      <c r="AT828" s="31"/>
      <c r="AU828" s="31"/>
      <c r="AV828" s="31"/>
      <c r="AW828" s="31"/>
      <c r="AX828" s="31"/>
      <c r="AY828" s="31"/>
      <c r="AZ828" s="31"/>
      <c r="BA828" s="31"/>
      <c r="BB828" s="31"/>
      <c r="BC828" s="31"/>
      <c r="BD828" s="31"/>
      <c r="BE828" s="31"/>
      <c r="BF828" s="31"/>
      <c r="BG828" s="31"/>
      <c r="BH828" s="31"/>
      <c r="BI828" s="31"/>
      <c r="BJ828" s="31"/>
      <c r="BK828" s="31"/>
      <c r="BL828" s="31"/>
      <c r="BM828" s="31"/>
      <c r="BN828" s="31"/>
      <c r="BO828" s="31"/>
      <c r="BP828" s="31"/>
      <c r="BQ828" s="31"/>
      <c r="BR828" s="31"/>
      <c r="BS828" s="31"/>
      <c r="BT828" s="31"/>
      <c r="BU828" s="31"/>
      <c r="BV828" s="31"/>
      <c r="BW828" s="31"/>
      <c r="BX828" s="31"/>
      <c r="BY828" s="31"/>
      <c r="BZ828" s="31"/>
      <c r="CA828" s="31"/>
      <c r="CB828" s="31"/>
      <c r="CC828" s="31"/>
      <c r="CD828" s="31"/>
      <c r="CE828" s="31"/>
      <c r="CF828" s="31"/>
      <c r="CG828" s="31"/>
      <c r="CH828" s="31"/>
      <c r="CI828" s="31"/>
      <c r="CJ828" s="31"/>
      <c r="CK828" s="31"/>
      <c r="CL828" s="31"/>
      <c r="CM828" s="31"/>
      <c r="CN828" s="31"/>
      <c r="CO828" s="31"/>
      <c r="CP828" s="31"/>
      <c r="CQ828" s="31"/>
      <c r="CR828" s="31"/>
      <c r="CS828" s="31"/>
      <c r="CT828" s="31"/>
      <c r="CU828" s="31"/>
      <c r="CV828" s="31"/>
      <c r="CW828" s="31"/>
      <c r="CX828" s="31"/>
      <c r="CY828" s="31"/>
      <c r="CZ828" s="31"/>
      <c r="DA828" s="31"/>
      <c r="DB828" s="31"/>
      <c r="DC828" s="31"/>
      <c r="DD828" s="31"/>
      <c r="DE828" s="31"/>
      <c r="DF828" s="31"/>
      <c r="DG828" s="31"/>
      <c r="DH828" s="31"/>
      <c r="DI828" s="31"/>
      <c r="DJ828" s="31"/>
      <c r="DK828" s="31"/>
      <c r="DL828" s="31"/>
      <c r="DM828" s="31"/>
      <c r="DN828" s="31"/>
      <c r="DO828" s="31"/>
      <c r="DP828" s="31"/>
      <c r="DQ828" s="31"/>
      <c r="DR828" s="31"/>
      <c r="DS828" s="31"/>
      <c r="DT828" s="31"/>
      <c r="DU828" s="31"/>
      <c r="DV828" s="31"/>
      <c r="DW828" s="31"/>
    </row>
    <row r="829" customFormat="false" ht="15.75" hidden="false" customHeight="true" outlineLevel="0" collapsed="false">
      <c r="A829" s="21" t="n">
        <v>828</v>
      </c>
      <c r="B829" s="21" t="str">
        <f aca="false">IFERROR(VLOOKUP($A$1&amp;":"&amp;A829,'Finish order'!C:K,6,FALSE()),"")</f>
        <v/>
      </c>
      <c r="C829" s="21" t="str">
        <f aca="false">IFERROR(VLOOKUP(A$1&amp;":"&amp;A829,'Finish order'!$C:$K,9,FALSE()),"")</f>
        <v/>
      </c>
      <c r="D829" s="21" t="str">
        <f aca="false">IFERROR(VLOOKUP(A$1&amp;":"&amp;A829,'Finish order'!$C:$K,7,FALSE()),"")</f>
        <v/>
      </c>
      <c r="E829" s="29" t="str">
        <f aca="false">IFERROR(VLOOKUP($A$1&amp;":"&amp;A829,'Finish order'!C:K,5,FALSE()),"")</f>
        <v/>
      </c>
      <c r="F829" s="21" t="str">
        <f aca="false">IFERROR(VLOOKUP($A$1&amp;":"&amp;A829,'Finish order'!C:K,4,FALSE()),"")</f>
        <v/>
      </c>
      <c r="G829" s="21" t="str">
        <f aca="false" t="array" ref="G829:G829">IFERROR(SMALL(IF($D$2:$D1738=D829,$A$2:$A$911*1.001),1),"")</f>
        <v/>
      </c>
      <c r="H829" s="21" t="str">
        <f aca="false" t="array" ref="H829:H829">IFERROR(SMALL(IF($D$2:$D1738=D829,$A$2:$A$911*1.0001),2),"")</f>
        <v/>
      </c>
      <c r="I829" s="21" t="str">
        <f aca="false" t="array" ref="I829:I829">IFERROR(SMALL(IF($D$2:$D1738=D829,$A$2:$A$911*1.00001),3),"")</f>
        <v/>
      </c>
      <c r="J829" s="21" t="str">
        <f aca="false" t="array" ref="J829:J829">IFERROR(SMALL(IF($D$2:$D1738=D829,$A$2:$A$911*1.000001),4),"")</f>
        <v/>
      </c>
      <c r="K829" s="30" t="str">
        <f aca="false">IF(A829&lt;&gt;"", IF(COUNT(G829:J829)=4, SUM(G829:J829), "No"), "")</f>
        <v>No</v>
      </c>
      <c r="L829" s="30" t="str">
        <f aca="false">IF(A829&lt;&gt;"", IF(COUNT(G829:I829)=3, SUM(G829:I829), "No"), "")</f>
        <v>No</v>
      </c>
      <c r="M829" s="30" t="str">
        <f aca="false">IF(A829&lt;&gt;"", IF(COUNT(G829:H829)=2, SUM(G829:H829), "No"), "")</f>
        <v>No</v>
      </c>
      <c r="N829" s="30" t="str">
        <f aca="false">'Results 10 year vets'!$D829&amp;":"&amp;Table1[[#Headers],[Male]]</f>
        <v>:Male</v>
      </c>
      <c r="O829" s="31"/>
      <c r="P829" s="31"/>
      <c r="Q829" s="31"/>
      <c r="R829" s="31"/>
      <c r="S829" s="31"/>
      <c r="T829" s="31"/>
      <c r="U829" s="31"/>
      <c r="Z829" s="33"/>
      <c r="AA829" s="33"/>
      <c r="AB829" s="33"/>
      <c r="AC829" s="33"/>
      <c r="AD829" s="31"/>
      <c r="AE829" s="31"/>
      <c r="AF829" s="31"/>
      <c r="AG829" s="31"/>
      <c r="AH829" s="31"/>
      <c r="AI829" s="31"/>
      <c r="AJ829" s="31"/>
      <c r="AK829" s="31"/>
      <c r="AL829" s="31"/>
      <c r="AM829" s="31"/>
      <c r="AN829" s="31"/>
      <c r="AO829" s="31"/>
      <c r="AP829" s="31"/>
      <c r="AQ829" s="31"/>
      <c r="AR829" s="31"/>
      <c r="AS829" s="31"/>
      <c r="AT829" s="31"/>
      <c r="AU829" s="31"/>
      <c r="AV829" s="31"/>
      <c r="AW829" s="31"/>
      <c r="AX829" s="31"/>
      <c r="AY829" s="31"/>
      <c r="AZ829" s="31"/>
      <c r="BA829" s="31"/>
      <c r="BB829" s="31"/>
      <c r="BC829" s="31"/>
      <c r="BD829" s="31"/>
      <c r="BE829" s="31"/>
      <c r="BF829" s="31"/>
      <c r="BG829" s="31"/>
      <c r="BH829" s="31"/>
      <c r="BI829" s="31"/>
      <c r="BJ829" s="31"/>
      <c r="BK829" s="31"/>
      <c r="BL829" s="31"/>
      <c r="BM829" s="31"/>
      <c r="BN829" s="31"/>
      <c r="BO829" s="31"/>
      <c r="BP829" s="31"/>
      <c r="BQ829" s="31"/>
      <c r="BR829" s="31"/>
      <c r="BS829" s="31"/>
      <c r="BT829" s="31"/>
      <c r="BU829" s="31"/>
      <c r="BV829" s="31"/>
      <c r="BW829" s="31"/>
      <c r="BX829" s="31"/>
      <c r="BY829" s="31"/>
      <c r="BZ829" s="31"/>
      <c r="CA829" s="31"/>
      <c r="CB829" s="31"/>
      <c r="CC829" s="31"/>
      <c r="CD829" s="31"/>
      <c r="CE829" s="31"/>
      <c r="CF829" s="31"/>
      <c r="CG829" s="31"/>
      <c r="CH829" s="31"/>
      <c r="CI829" s="31"/>
      <c r="CJ829" s="31"/>
      <c r="CK829" s="31"/>
      <c r="CL829" s="31"/>
      <c r="CM829" s="31"/>
      <c r="CN829" s="31"/>
      <c r="CO829" s="31"/>
      <c r="CP829" s="31"/>
      <c r="CQ829" s="31"/>
      <c r="CR829" s="31"/>
      <c r="CS829" s="31"/>
      <c r="CT829" s="31"/>
      <c r="CU829" s="31"/>
      <c r="CV829" s="31"/>
      <c r="CW829" s="31"/>
      <c r="CX829" s="31"/>
      <c r="CY829" s="31"/>
      <c r="CZ829" s="31"/>
      <c r="DA829" s="31"/>
      <c r="DB829" s="31"/>
      <c r="DC829" s="31"/>
      <c r="DD829" s="31"/>
      <c r="DE829" s="31"/>
      <c r="DF829" s="31"/>
      <c r="DG829" s="31"/>
      <c r="DH829" s="31"/>
      <c r="DI829" s="31"/>
      <c r="DJ829" s="31"/>
      <c r="DK829" s="31"/>
      <c r="DL829" s="31"/>
      <c r="DM829" s="31"/>
      <c r="DN829" s="31"/>
      <c r="DO829" s="31"/>
      <c r="DP829" s="31"/>
      <c r="DQ829" s="31"/>
      <c r="DR829" s="31"/>
      <c r="DS829" s="31"/>
      <c r="DT829" s="31"/>
      <c r="DU829" s="31"/>
      <c r="DV829" s="31"/>
      <c r="DW829" s="31"/>
    </row>
    <row r="830" customFormat="false" ht="15.75" hidden="false" customHeight="true" outlineLevel="0" collapsed="false">
      <c r="A830" s="21" t="n">
        <v>829</v>
      </c>
      <c r="B830" s="21" t="str">
        <f aca="false">IFERROR(VLOOKUP($A$1&amp;":"&amp;A830,'Finish order'!C:K,6,FALSE()),"")</f>
        <v/>
      </c>
      <c r="C830" s="21" t="str">
        <f aca="false">IFERROR(VLOOKUP(A$1&amp;":"&amp;A830,'Finish order'!$C:$K,9,FALSE()),"")</f>
        <v/>
      </c>
      <c r="D830" s="21" t="str">
        <f aca="false">IFERROR(VLOOKUP(A$1&amp;":"&amp;A830,'Finish order'!$C:$K,7,FALSE()),"")</f>
        <v/>
      </c>
      <c r="E830" s="29" t="str">
        <f aca="false">IFERROR(VLOOKUP($A$1&amp;":"&amp;A830,'Finish order'!C:K,5,FALSE()),"")</f>
        <v/>
      </c>
      <c r="F830" s="21" t="str">
        <f aca="false">IFERROR(VLOOKUP($A$1&amp;":"&amp;A830,'Finish order'!C:K,4,FALSE()),"")</f>
        <v/>
      </c>
      <c r="G830" s="21" t="str">
        <f aca="false" t="array" ref="G830:G830">IFERROR(SMALL(IF($D$2:$D1739=D830,$A$2:$A$911*1.001),1),"")</f>
        <v/>
      </c>
      <c r="H830" s="21" t="str">
        <f aca="false" t="array" ref="H830:H830">IFERROR(SMALL(IF($D$2:$D1739=D830,$A$2:$A$911*1.0001),2),"")</f>
        <v/>
      </c>
      <c r="I830" s="21" t="str">
        <f aca="false" t="array" ref="I830:I830">IFERROR(SMALL(IF($D$2:$D1739=D830,$A$2:$A$911*1.00001),3),"")</f>
        <v/>
      </c>
      <c r="J830" s="21" t="str">
        <f aca="false" t="array" ref="J830:J830">IFERROR(SMALL(IF($D$2:$D1739=D830,$A$2:$A$911*1.000001),4),"")</f>
        <v/>
      </c>
      <c r="K830" s="30" t="str">
        <f aca="false">IF(A830&lt;&gt;"", IF(COUNT(G830:J830)=4, SUM(G830:J830), "No"), "")</f>
        <v>No</v>
      </c>
      <c r="L830" s="30" t="str">
        <f aca="false">IF(A830&lt;&gt;"", IF(COUNT(G830:I830)=3, SUM(G830:I830), "No"), "")</f>
        <v>No</v>
      </c>
      <c r="M830" s="30" t="str">
        <f aca="false">IF(A830&lt;&gt;"", IF(COUNT(G830:H830)=2, SUM(G830:H830), "No"), "")</f>
        <v>No</v>
      </c>
      <c r="N830" s="30" t="str">
        <f aca="false">'Results 10 year vets'!$D830&amp;":"&amp;Table1[[#Headers],[Male]]</f>
        <v>:Male</v>
      </c>
      <c r="O830" s="31"/>
      <c r="P830" s="31"/>
      <c r="Q830" s="31"/>
      <c r="R830" s="31"/>
      <c r="S830" s="31"/>
      <c r="T830" s="31"/>
      <c r="U830" s="31"/>
      <c r="Z830" s="33"/>
      <c r="AA830" s="33"/>
      <c r="AB830" s="33"/>
      <c r="AC830" s="33"/>
      <c r="AD830" s="31"/>
      <c r="AE830" s="31"/>
      <c r="AF830" s="31"/>
      <c r="AG830" s="31"/>
      <c r="AH830" s="31"/>
      <c r="AI830" s="31"/>
      <c r="AJ830" s="31"/>
      <c r="AK830" s="31"/>
      <c r="AL830" s="31"/>
      <c r="AM830" s="31"/>
      <c r="AN830" s="31"/>
      <c r="AO830" s="31"/>
      <c r="AP830" s="31"/>
      <c r="AQ830" s="31"/>
      <c r="AR830" s="31"/>
      <c r="AS830" s="31"/>
      <c r="AT830" s="31"/>
      <c r="AU830" s="31"/>
      <c r="AV830" s="31"/>
      <c r="AW830" s="31"/>
      <c r="AX830" s="31"/>
      <c r="AY830" s="31"/>
      <c r="AZ830" s="31"/>
      <c r="BA830" s="31"/>
      <c r="BB830" s="31"/>
      <c r="BC830" s="31"/>
      <c r="BD830" s="31"/>
      <c r="BE830" s="31"/>
      <c r="BF830" s="31"/>
      <c r="BG830" s="31"/>
      <c r="BH830" s="31"/>
      <c r="BI830" s="31"/>
      <c r="BJ830" s="31"/>
      <c r="BK830" s="31"/>
      <c r="BL830" s="31"/>
      <c r="BM830" s="31"/>
      <c r="BN830" s="31"/>
      <c r="BO830" s="31"/>
      <c r="BP830" s="31"/>
      <c r="BQ830" s="31"/>
      <c r="BR830" s="31"/>
      <c r="BS830" s="31"/>
      <c r="BT830" s="31"/>
      <c r="BU830" s="31"/>
      <c r="BV830" s="31"/>
      <c r="BW830" s="31"/>
      <c r="BX830" s="31"/>
      <c r="BY830" s="31"/>
      <c r="BZ830" s="31"/>
      <c r="CA830" s="31"/>
      <c r="CB830" s="31"/>
      <c r="CC830" s="31"/>
      <c r="CD830" s="31"/>
      <c r="CE830" s="31"/>
      <c r="CF830" s="31"/>
      <c r="CG830" s="31"/>
      <c r="CH830" s="31"/>
      <c r="CI830" s="31"/>
      <c r="CJ830" s="31"/>
      <c r="CK830" s="31"/>
      <c r="CL830" s="31"/>
      <c r="CM830" s="31"/>
      <c r="CN830" s="31"/>
      <c r="CO830" s="31"/>
      <c r="CP830" s="31"/>
      <c r="CQ830" s="31"/>
      <c r="CR830" s="31"/>
      <c r="CS830" s="31"/>
      <c r="CT830" s="31"/>
      <c r="CU830" s="31"/>
      <c r="CV830" s="31"/>
      <c r="CW830" s="31"/>
      <c r="CX830" s="31"/>
      <c r="CY830" s="31"/>
      <c r="CZ830" s="31"/>
      <c r="DA830" s="31"/>
      <c r="DB830" s="31"/>
      <c r="DC830" s="31"/>
      <c r="DD830" s="31"/>
      <c r="DE830" s="31"/>
      <c r="DF830" s="31"/>
      <c r="DG830" s="31"/>
      <c r="DH830" s="31"/>
      <c r="DI830" s="31"/>
      <c r="DJ830" s="31"/>
      <c r="DK830" s="31"/>
      <c r="DL830" s="31"/>
      <c r="DM830" s="31"/>
      <c r="DN830" s="31"/>
      <c r="DO830" s="31"/>
      <c r="DP830" s="31"/>
      <c r="DQ830" s="31"/>
      <c r="DR830" s="31"/>
      <c r="DS830" s="31"/>
      <c r="DT830" s="31"/>
      <c r="DU830" s="31"/>
      <c r="DV830" s="31"/>
      <c r="DW830" s="31"/>
    </row>
    <row r="831" customFormat="false" ht="15.75" hidden="false" customHeight="true" outlineLevel="0" collapsed="false">
      <c r="A831" s="21" t="n">
        <v>830</v>
      </c>
      <c r="B831" s="21" t="str">
        <f aca="false">IFERROR(VLOOKUP($A$1&amp;":"&amp;A831,'Finish order'!C:K,6,FALSE()),"")</f>
        <v/>
      </c>
      <c r="C831" s="21" t="str">
        <f aca="false">IFERROR(VLOOKUP(A$1&amp;":"&amp;A831,'Finish order'!$C:$K,9,FALSE()),"")</f>
        <v/>
      </c>
      <c r="D831" s="21" t="str">
        <f aca="false">IFERROR(VLOOKUP(A$1&amp;":"&amp;A831,'Finish order'!$C:$K,7,FALSE()),"")</f>
        <v/>
      </c>
      <c r="E831" s="29" t="str">
        <f aca="false">IFERROR(VLOOKUP($A$1&amp;":"&amp;A831,'Finish order'!C:K,5,FALSE()),"")</f>
        <v/>
      </c>
      <c r="F831" s="21" t="str">
        <f aca="false">IFERROR(VLOOKUP($A$1&amp;":"&amp;A831,'Finish order'!C:K,4,FALSE()),"")</f>
        <v/>
      </c>
      <c r="G831" s="21" t="str">
        <f aca="false" t="array" ref="G831:G831">IFERROR(SMALL(IF($D$2:$D1740=D831,$A$2:$A$911*1.001),1),"")</f>
        <v/>
      </c>
      <c r="H831" s="21" t="str">
        <f aca="false" t="array" ref="H831:H831">IFERROR(SMALL(IF($D$2:$D1740=D831,$A$2:$A$911*1.0001),2),"")</f>
        <v/>
      </c>
      <c r="I831" s="21" t="str">
        <f aca="false" t="array" ref="I831:I831">IFERROR(SMALL(IF($D$2:$D1740=D831,$A$2:$A$911*1.00001),3),"")</f>
        <v/>
      </c>
      <c r="J831" s="21" t="str">
        <f aca="false" t="array" ref="J831:J831">IFERROR(SMALL(IF($D$2:$D1740=D831,$A$2:$A$911*1.000001),4),"")</f>
        <v/>
      </c>
      <c r="K831" s="30" t="str">
        <f aca="false">IF(A831&lt;&gt;"", IF(COUNT(G831:J831)=4, SUM(G831:J831), "No"), "")</f>
        <v>No</v>
      </c>
      <c r="L831" s="30" t="str">
        <f aca="false">IF(A831&lt;&gt;"", IF(COUNT(G831:I831)=3, SUM(G831:I831), "No"), "")</f>
        <v>No</v>
      </c>
      <c r="M831" s="30" t="str">
        <f aca="false">IF(A831&lt;&gt;"", IF(COUNT(G831:H831)=2, SUM(G831:H831), "No"), "")</f>
        <v>No</v>
      </c>
      <c r="N831" s="30" t="str">
        <f aca="false">'Results 10 year vets'!$D831&amp;":"&amp;Table1[[#Headers],[Male]]</f>
        <v>:Male</v>
      </c>
      <c r="O831" s="31"/>
      <c r="P831" s="31"/>
      <c r="Q831" s="31"/>
      <c r="R831" s="31"/>
      <c r="S831" s="31"/>
      <c r="T831" s="31"/>
      <c r="U831" s="31"/>
      <c r="Z831" s="33"/>
      <c r="AA831" s="33"/>
      <c r="AB831" s="33"/>
      <c r="AC831" s="33"/>
      <c r="AD831" s="31"/>
      <c r="AE831" s="31"/>
      <c r="AF831" s="31"/>
      <c r="AG831" s="31"/>
      <c r="AH831" s="31"/>
      <c r="AI831" s="31"/>
      <c r="AJ831" s="31"/>
      <c r="AK831" s="31"/>
      <c r="AL831" s="31"/>
      <c r="AM831" s="31"/>
      <c r="AN831" s="31"/>
      <c r="AO831" s="31"/>
      <c r="AP831" s="31"/>
      <c r="AQ831" s="31"/>
      <c r="AR831" s="31"/>
      <c r="AS831" s="31"/>
      <c r="AT831" s="31"/>
      <c r="AU831" s="31"/>
      <c r="AV831" s="31"/>
      <c r="AW831" s="31"/>
      <c r="AX831" s="31"/>
      <c r="AY831" s="31"/>
      <c r="AZ831" s="31"/>
      <c r="BA831" s="31"/>
      <c r="BB831" s="31"/>
      <c r="BC831" s="31"/>
      <c r="BD831" s="31"/>
      <c r="BE831" s="31"/>
      <c r="BF831" s="31"/>
      <c r="BG831" s="31"/>
      <c r="BH831" s="31"/>
      <c r="BI831" s="31"/>
      <c r="BJ831" s="31"/>
      <c r="BK831" s="31"/>
      <c r="BL831" s="31"/>
      <c r="BM831" s="31"/>
      <c r="BN831" s="31"/>
      <c r="BO831" s="31"/>
      <c r="BP831" s="31"/>
      <c r="BQ831" s="31"/>
      <c r="BR831" s="31"/>
      <c r="BS831" s="31"/>
      <c r="BT831" s="31"/>
      <c r="BU831" s="31"/>
      <c r="BV831" s="31"/>
      <c r="BW831" s="31"/>
      <c r="BX831" s="31"/>
      <c r="BY831" s="31"/>
      <c r="BZ831" s="31"/>
      <c r="CA831" s="31"/>
      <c r="CB831" s="31"/>
      <c r="CC831" s="31"/>
      <c r="CD831" s="31"/>
      <c r="CE831" s="31"/>
      <c r="CF831" s="31"/>
      <c r="CG831" s="31"/>
      <c r="CH831" s="31"/>
      <c r="CI831" s="31"/>
      <c r="CJ831" s="31"/>
      <c r="CK831" s="31"/>
      <c r="CL831" s="31"/>
      <c r="CM831" s="31"/>
      <c r="CN831" s="31"/>
      <c r="CO831" s="31"/>
      <c r="CP831" s="31"/>
      <c r="CQ831" s="31"/>
      <c r="CR831" s="31"/>
      <c r="CS831" s="31"/>
      <c r="CT831" s="31"/>
      <c r="CU831" s="31"/>
      <c r="CV831" s="31"/>
      <c r="CW831" s="31"/>
      <c r="CX831" s="31"/>
      <c r="CY831" s="31"/>
      <c r="CZ831" s="31"/>
      <c r="DA831" s="31"/>
      <c r="DB831" s="31"/>
      <c r="DC831" s="31"/>
      <c r="DD831" s="31"/>
      <c r="DE831" s="31"/>
      <c r="DF831" s="31"/>
      <c r="DG831" s="31"/>
      <c r="DH831" s="31"/>
      <c r="DI831" s="31"/>
      <c r="DJ831" s="31"/>
      <c r="DK831" s="31"/>
      <c r="DL831" s="31"/>
      <c r="DM831" s="31"/>
      <c r="DN831" s="31"/>
      <c r="DO831" s="31"/>
      <c r="DP831" s="31"/>
      <c r="DQ831" s="31"/>
      <c r="DR831" s="31"/>
      <c r="DS831" s="31"/>
      <c r="DT831" s="31"/>
      <c r="DU831" s="31"/>
      <c r="DV831" s="31"/>
      <c r="DW831" s="31"/>
    </row>
    <row r="832" customFormat="false" ht="15.75" hidden="false" customHeight="true" outlineLevel="0" collapsed="false">
      <c r="A832" s="21" t="n">
        <v>831</v>
      </c>
      <c r="B832" s="21" t="str">
        <f aca="false">IFERROR(VLOOKUP($A$1&amp;":"&amp;A832,'Finish order'!C:K,6,FALSE()),"")</f>
        <v/>
      </c>
      <c r="C832" s="21" t="str">
        <f aca="false">IFERROR(VLOOKUP(A$1&amp;":"&amp;A832,'Finish order'!$C:$K,9,FALSE()),"")</f>
        <v/>
      </c>
      <c r="D832" s="21" t="str">
        <f aca="false">IFERROR(VLOOKUP(A$1&amp;":"&amp;A832,'Finish order'!$C:$K,7,FALSE()),"")</f>
        <v/>
      </c>
      <c r="E832" s="29" t="str">
        <f aca="false">IFERROR(VLOOKUP($A$1&amp;":"&amp;A832,'Finish order'!C:K,5,FALSE()),"")</f>
        <v/>
      </c>
      <c r="F832" s="21" t="str">
        <f aca="false">IFERROR(VLOOKUP($A$1&amp;":"&amp;A832,'Finish order'!C:K,4,FALSE()),"")</f>
        <v/>
      </c>
      <c r="G832" s="21" t="str">
        <f aca="false" t="array" ref="G832:G832">IFERROR(SMALL(IF($D$2:$D1741=D832,$A$2:$A$911*1.001),1),"")</f>
        <v/>
      </c>
      <c r="H832" s="21" t="str">
        <f aca="false" t="array" ref="H832:H832">IFERROR(SMALL(IF($D$2:$D1741=D832,$A$2:$A$911*1.0001),2),"")</f>
        <v/>
      </c>
      <c r="I832" s="21" t="str">
        <f aca="false" t="array" ref="I832:I832">IFERROR(SMALL(IF($D$2:$D1741=D832,$A$2:$A$911*1.00001),3),"")</f>
        <v/>
      </c>
      <c r="J832" s="21" t="str">
        <f aca="false" t="array" ref="J832:J832">IFERROR(SMALL(IF($D$2:$D1741=D832,$A$2:$A$911*1.000001),4),"")</f>
        <v/>
      </c>
      <c r="K832" s="30" t="str">
        <f aca="false">IF(A832&lt;&gt;"", IF(COUNT(G832:J832)=4, SUM(G832:J832), "No"), "")</f>
        <v>No</v>
      </c>
      <c r="L832" s="30" t="str">
        <f aca="false">IF(A832&lt;&gt;"", IF(COUNT(G832:I832)=3, SUM(G832:I832), "No"), "")</f>
        <v>No</v>
      </c>
      <c r="M832" s="30" t="str">
        <f aca="false">IF(A832&lt;&gt;"", IF(COUNT(G832:H832)=2, SUM(G832:H832), "No"), "")</f>
        <v>No</v>
      </c>
      <c r="N832" s="30" t="str">
        <f aca="false">'Results 10 year vets'!$D832&amp;":"&amp;Table1[[#Headers],[Male]]</f>
        <v>:Male</v>
      </c>
      <c r="O832" s="31"/>
      <c r="P832" s="31"/>
      <c r="Q832" s="31"/>
      <c r="R832" s="31"/>
      <c r="S832" s="31"/>
      <c r="T832" s="31"/>
      <c r="U832" s="31"/>
      <c r="Z832" s="33"/>
      <c r="AA832" s="33"/>
      <c r="AB832" s="33"/>
      <c r="AC832" s="33"/>
      <c r="AD832" s="31"/>
      <c r="AE832" s="31"/>
      <c r="AF832" s="31"/>
      <c r="AG832" s="31"/>
      <c r="AH832" s="31"/>
      <c r="AI832" s="31"/>
      <c r="AJ832" s="31"/>
      <c r="AK832" s="31"/>
      <c r="AL832" s="31"/>
      <c r="AM832" s="31"/>
      <c r="AN832" s="31"/>
      <c r="AO832" s="31"/>
      <c r="AP832" s="31"/>
      <c r="AQ832" s="31"/>
      <c r="AR832" s="31"/>
      <c r="AS832" s="31"/>
      <c r="AT832" s="31"/>
      <c r="AU832" s="31"/>
      <c r="AV832" s="31"/>
      <c r="AW832" s="31"/>
      <c r="AX832" s="31"/>
      <c r="AY832" s="31"/>
      <c r="AZ832" s="31"/>
      <c r="BA832" s="31"/>
      <c r="BB832" s="31"/>
      <c r="BC832" s="31"/>
      <c r="BD832" s="31"/>
      <c r="BE832" s="31"/>
      <c r="BF832" s="31"/>
      <c r="BG832" s="31"/>
      <c r="BH832" s="31"/>
      <c r="BI832" s="31"/>
      <c r="BJ832" s="31"/>
      <c r="BK832" s="31"/>
      <c r="BL832" s="31"/>
      <c r="BM832" s="31"/>
      <c r="BN832" s="31"/>
      <c r="BO832" s="31"/>
      <c r="BP832" s="31"/>
      <c r="BQ832" s="31"/>
      <c r="BR832" s="31"/>
      <c r="BS832" s="31"/>
      <c r="BT832" s="31"/>
      <c r="BU832" s="31"/>
      <c r="BV832" s="31"/>
      <c r="BW832" s="31"/>
      <c r="BX832" s="31"/>
      <c r="BY832" s="31"/>
      <c r="BZ832" s="31"/>
      <c r="CA832" s="31"/>
      <c r="CB832" s="31"/>
      <c r="CC832" s="31"/>
      <c r="CD832" s="31"/>
      <c r="CE832" s="31"/>
      <c r="CF832" s="31"/>
      <c r="CG832" s="31"/>
      <c r="CH832" s="31"/>
      <c r="CI832" s="31"/>
      <c r="CJ832" s="31"/>
      <c r="CK832" s="31"/>
      <c r="CL832" s="31"/>
      <c r="CM832" s="31"/>
      <c r="CN832" s="31"/>
      <c r="CO832" s="31"/>
      <c r="CP832" s="31"/>
      <c r="CQ832" s="31"/>
      <c r="CR832" s="31"/>
      <c r="CS832" s="31"/>
      <c r="CT832" s="31"/>
      <c r="CU832" s="31"/>
      <c r="CV832" s="31"/>
      <c r="CW832" s="31"/>
      <c r="CX832" s="31"/>
      <c r="CY832" s="31"/>
      <c r="CZ832" s="31"/>
      <c r="DA832" s="31"/>
      <c r="DB832" s="31"/>
      <c r="DC832" s="31"/>
      <c r="DD832" s="31"/>
      <c r="DE832" s="31"/>
      <c r="DF832" s="31"/>
      <c r="DG832" s="31"/>
      <c r="DH832" s="31"/>
      <c r="DI832" s="31"/>
      <c r="DJ832" s="31"/>
      <c r="DK832" s="31"/>
      <c r="DL832" s="31"/>
      <c r="DM832" s="31"/>
      <c r="DN832" s="31"/>
      <c r="DO832" s="31"/>
      <c r="DP832" s="31"/>
      <c r="DQ832" s="31"/>
      <c r="DR832" s="31"/>
      <c r="DS832" s="31"/>
      <c r="DT832" s="31"/>
      <c r="DU832" s="31"/>
      <c r="DV832" s="31"/>
      <c r="DW832" s="31"/>
    </row>
    <row r="833" customFormat="false" ht="15.75" hidden="false" customHeight="true" outlineLevel="0" collapsed="false">
      <c r="A833" s="21" t="n">
        <v>832</v>
      </c>
      <c r="B833" s="21" t="str">
        <f aca="false">IFERROR(VLOOKUP($A$1&amp;":"&amp;A833,'Finish order'!C:K,6,FALSE()),"")</f>
        <v/>
      </c>
      <c r="C833" s="21" t="str">
        <f aca="false">IFERROR(VLOOKUP(A$1&amp;":"&amp;A833,'Finish order'!$C:$K,9,FALSE()),"")</f>
        <v/>
      </c>
      <c r="D833" s="21" t="str">
        <f aca="false">IFERROR(VLOOKUP(A$1&amp;":"&amp;A833,'Finish order'!$C:$K,7,FALSE()),"")</f>
        <v/>
      </c>
      <c r="E833" s="29" t="str">
        <f aca="false">IFERROR(VLOOKUP($A$1&amp;":"&amp;A833,'Finish order'!C:K,5,FALSE()),"")</f>
        <v/>
      </c>
      <c r="F833" s="21" t="str">
        <f aca="false">IFERROR(VLOOKUP($A$1&amp;":"&amp;A833,'Finish order'!C:K,4,FALSE()),"")</f>
        <v/>
      </c>
      <c r="G833" s="21" t="str">
        <f aca="false" t="array" ref="G833:G833">IFERROR(SMALL(IF($D$2:$D1742=D833,$A$2:$A$911*1.001),1),"")</f>
        <v/>
      </c>
      <c r="H833" s="21" t="str">
        <f aca="false" t="array" ref="H833:H833">IFERROR(SMALL(IF($D$2:$D1742=D833,$A$2:$A$911*1.0001),2),"")</f>
        <v/>
      </c>
      <c r="I833" s="21" t="str">
        <f aca="false" t="array" ref="I833:I833">IFERROR(SMALL(IF($D$2:$D1742=D833,$A$2:$A$911*1.00001),3),"")</f>
        <v/>
      </c>
      <c r="J833" s="21" t="str">
        <f aca="false" t="array" ref="J833:J833">IFERROR(SMALL(IF($D$2:$D1742=D833,$A$2:$A$911*1.000001),4),"")</f>
        <v/>
      </c>
      <c r="K833" s="30" t="str">
        <f aca="false">IF(A833&lt;&gt;"", IF(COUNT(G833:J833)=4, SUM(G833:J833), "No"), "")</f>
        <v>No</v>
      </c>
      <c r="L833" s="30" t="str">
        <f aca="false">IF(A833&lt;&gt;"", IF(COUNT(G833:I833)=3, SUM(G833:I833), "No"), "")</f>
        <v>No</v>
      </c>
      <c r="M833" s="30" t="str">
        <f aca="false">IF(A833&lt;&gt;"", IF(COUNT(G833:H833)=2, SUM(G833:H833), "No"), "")</f>
        <v>No</v>
      </c>
      <c r="N833" s="30" t="str">
        <f aca="false">'Results 10 year vets'!$D833&amp;":"&amp;Table1[[#Headers],[Male]]</f>
        <v>:Male</v>
      </c>
      <c r="O833" s="31"/>
      <c r="P833" s="31"/>
      <c r="Q833" s="31"/>
      <c r="R833" s="31"/>
      <c r="S833" s="31"/>
      <c r="T833" s="31"/>
      <c r="U833" s="31"/>
      <c r="Z833" s="33"/>
      <c r="AA833" s="33"/>
      <c r="AB833" s="33"/>
      <c r="AC833" s="33"/>
      <c r="AD833" s="31"/>
      <c r="AE833" s="31"/>
      <c r="AF833" s="31"/>
      <c r="AG833" s="31"/>
      <c r="AH833" s="31"/>
      <c r="AI833" s="31"/>
      <c r="AJ833" s="31"/>
      <c r="AK833" s="31"/>
      <c r="AL833" s="31"/>
      <c r="AM833" s="31"/>
      <c r="AN833" s="31"/>
      <c r="AO833" s="31"/>
      <c r="AP833" s="31"/>
      <c r="AQ833" s="31"/>
      <c r="AR833" s="31"/>
      <c r="AS833" s="31"/>
      <c r="AT833" s="31"/>
      <c r="AU833" s="31"/>
      <c r="AV833" s="31"/>
      <c r="AW833" s="31"/>
      <c r="AX833" s="31"/>
      <c r="AY833" s="31"/>
      <c r="AZ833" s="31"/>
      <c r="BA833" s="31"/>
      <c r="BB833" s="31"/>
      <c r="BC833" s="31"/>
      <c r="BD833" s="31"/>
      <c r="BE833" s="31"/>
      <c r="BF833" s="31"/>
      <c r="BG833" s="31"/>
      <c r="BH833" s="31"/>
      <c r="BI833" s="31"/>
      <c r="BJ833" s="31"/>
      <c r="BK833" s="31"/>
      <c r="BL833" s="31"/>
      <c r="BM833" s="31"/>
      <c r="BN833" s="31"/>
      <c r="BO833" s="31"/>
      <c r="BP833" s="31"/>
      <c r="BQ833" s="31"/>
      <c r="BR833" s="31"/>
      <c r="BS833" s="31"/>
      <c r="BT833" s="31"/>
      <c r="BU833" s="31"/>
      <c r="BV833" s="31"/>
      <c r="BW833" s="31"/>
      <c r="BX833" s="31"/>
      <c r="BY833" s="31"/>
      <c r="BZ833" s="31"/>
      <c r="CA833" s="31"/>
      <c r="CB833" s="31"/>
      <c r="CC833" s="31"/>
      <c r="CD833" s="31"/>
      <c r="CE833" s="31"/>
      <c r="CF833" s="31"/>
      <c r="CG833" s="31"/>
      <c r="CH833" s="31"/>
      <c r="CI833" s="31"/>
      <c r="CJ833" s="31"/>
      <c r="CK833" s="31"/>
      <c r="CL833" s="31"/>
      <c r="CM833" s="31"/>
      <c r="CN833" s="31"/>
      <c r="CO833" s="31"/>
      <c r="CP833" s="31"/>
      <c r="CQ833" s="31"/>
      <c r="CR833" s="31"/>
      <c r="CS833" s="31"/>
      <c r="CT833" s="31"/>
      <c r="CU833" s="31"/>
      <c r="CV833" s="31"/>
      <c r="CW833" s="31"/>
      <c r="CX833" s="31"/>
      <c r="CY833" s="31"/>
      <c r="CZ833" s="31"/>
      <c r="DA833" s="31"/>
      <c r="DB833" s="31"/>
      <c r="DC833" s="31"/>
      <c r="DD833" s="31"/>
      <c r="DE833" s="31"/>
      <c r="DF833" s="31"/>
      <c r="DG833" s="31"/>
      <c r="DH833" s="31"/>
      <c r="DI833" s="31"/>
      <c r="DJ833" s="31"/>
      <c r="DK833" s="31"/>
      <c r="DL833" s="31"/>
      <c r="DM833" s="31"/>
      <c r="DN833" s="31"/>
      <c r="DO833" s="31"/>
      <c r="DP833" s="31"/>
      <c r="DQ833" s="31"/>
      <c r="DR833" s="31"/>
      <c r="DS833" s="31"/>
      <c r="DT833" s="31"/>
      <c r="DU833" s="31"/>
      <c r="DV833" s="31"/>
      <c r="DW833" s="31"/>
    </row>
    <row r="834" customFormat="false" ht="15.75" hidden="false" customHeight="true" outlineLevel="0" collapsed="false">
      <c r="A834" s="21" t="n">
        <v>833</v>
      </c>
      <c r="B834" s="21" t="str">
        <f aca="false">IFERROR(VLOOKUP($A$1&amp;":"&amp;A834,'Finish order'!C:K,6,FALSE()),"")</f>
        <v/>
      </c>
      <c r="C834" s="21" t="str">
        <f aca="false">IFERROR(VLOOKUP(A$1&amp;":"&amp;A834,'Finish order'!$C:$K,9,FALSE()),"")</f>
        <v/>
      </c>
      <c r="D834" s="21" t="str">
        <f aca="false">IFERROR(VLOOKUP(A$1&amp;":"&amp;A834,'Finish order'!$C:$K,7,FALSE()),"")</f>
        <v/>
      </c>
      <c r="E834" s="29" t="str">
        <f aca="false">IFERROR(VLOOKUP($A$1&amp;":"&amp;A834,'Finish order'!C:K,5,FALSE()),"")</f>
        <v/>
      </c>
      <c r="F834" s="21" t="str">
        <f aca="false">IFERROR(VLOOKUP($A$1&amp;":"&amp;A834,'Finish order'!C:K,4,FALSE()),"")</f>
        <v/>
      </c>
      <c r="G834" s="21" t="str">
        <f aca="false" t="array" ref="G834:G834">IFERROR(SMALL(IF($D$2:$D1743=D834,$A$2:$A$911*1.001),1),"")</f>
        <v/>
      </c>
      <c r="H834" s="21" t="str">
        <f aca="false" t="array" ref="H834:H834">IFERROR(SMALL(IF($D$2:$D1743=D834,$A$2:$A$911*1.0001),2),"")</f>
        <v/>
      </c>
      <c r="I834" s="21" t="str">
        <f aca="false" t="array" ref="I834:I834">IFERROR(SMALL(IF($D$2:$D1743=D834,$A$2:$A$911*1.00001),3),"")</f>
        <v/>
      </c>
      <c r="J834" s="21" t="str">
        <f aca="false" t="array" ref="J834:J834">IFERROR(SMALL(IF($D$2:$D1743=D834,$A$2:$A$911*1.000001),4),"")</f>
        <v/>
      </c>
      <c r="K834" s="30" t="str">
        <f aca="false">IF(A834&lt;&gt;"", IF(COUNT(G834:J834)=4, SUM(G834:J834), "No"), "")</f>
        <v>No</v>
      </c>
      <c r="L834" s="30" t="str">
        <f aca="false">IF(A834&lt;&gt;"", IF(COUNT(G834:I834)=3, SUM(G834:I834), "No"), "")</f>
        <v>No</v>
      </c>
      <c r="M834" s="30" t="str">
        <f aca="false">IF(A834&lt;&gt;"", IF(COUNT(G834:H834)=2, SUM(G834:H834), "No"), "")</f>
        <v>No</v>
      </c>
      <c r="N834" s="30" t="str">
        <f aca="false">'Results 10 year vets'!$D834&amp;":"&amp;Table1[[#Headers],[Male]]</f>
        <v>:Male</v>
      </c>
      <c r="O834" s="31"/>
      <c r="P834" s="31"/>
      <c r="Q834" s="31"/>
      <c r="R834" s="31"/>
      <c r="S834" s="31"/>
      <c r="T834" s="31"/>
      <c r="U834" s="31"/>
      <c r="Z834" s="33"/>
      <c r="AA834" s="33"/>
      <c r="AB834" s="33"/>
      <c r="AC834" s="33"/>
      <c r="AD834" s="31"/>
      <c r="AE834" s="31"/>
      <c r="AF834" s="31"/>
      <c r="AG834" s="31"/>
      <c r="AH834" s="31"/>
      <c r="AI834" s="31"/>
      <c r="AJ834" s="31"/>
      <c r="AK834" s="31"/>
      <c r="AL834" s="31"/>
      <c r="AM834" s="31"/>
      <c r="AN834" s="31"/>
      <c r="AO834" s="31"/>
      <c r="AP834" s="31"/>
      <c r="AQ834" s="31"/>
      <c r="AR834" s="31"/>
      <c r="AS834" s="31"/>
      <c r="AT834" s="31"/>
      <c r="AU834" s="31"/>
      <c r="AV834" s="31"/>
      <c r="AW834" s="31"/>
      <c r="AX834" s="31"/>
      <c r="AY834" s="31"/>
      <c r="AZ834" s="31"/>
      <c r="BA834" s="31"/>
      <c r="BB834" s="31"/>
      <c r="BC834" s="31"/>
      <c r="BD834" s="31"/>
      <c r="BE834" s="31"/>
      <c r="BF834" s="31"/>
      <c r="BG834" s="31"/>
      <c r="BH834" s="31"/>
      <c r="BI834" s="31"/>
      <c r="BJ834" s="31"/>
      <c r="BK834" s="31"/>
      <c r="BL834" s="31"/>
      <c r="BM834" s="31"/>
      <c r="BN834" s="31"/>
      <c r="BO834" s="31"/>
      <c r="BP834" s="31"/>
      <c r="BQ834" s="31"/>
      <c r="BR834" s="31"/>
      <c r="BS834" s="31"/>
      <c r="BT834" s="31"/>
      <c r="BU834" s="31"/>
      <c r="BV834" s="31"/>
      <c r="BW834" s="31"/>
      <c r="BX834" s="31"/>
      <c r="BY834" s="31"/>
      <c r="BZ834" s="31"/>
      <c r="CA834" s="31"/>
      <c r="CB834" s="31"/>
      <c r="CC834" s="31"/>
      <c r="CD834" s="31"/>
      <c r="CE834" s="31"/>
      <c r="CF834" s="31"/>
      <c r="CG834" s="31"/>
      <c r="CH834" s="31"/>
      <c r="CI834" s="31"/>
      <c r="CJ834" s="31"/>
      <c r="CK834" s="31"/>
      <c r="CL834" s="31"/>
      <c r="CM834" s="31"/>
      <c r="CN834" s="31"/>
      <c r="CO834" s="31"/>
      <c r="CP834" s="31"/>
      <c r="CQ834" s="31"/>
      <c r="CR834" s="31"/>
      <c r="CS834" s="31"/>
      <c r="CT834" s="31"/>
      <c r="CU834" s="31"/>
      <c r="CV834" s="31"/>
      <c r="CW834" s="31"/>
      <c r="CX834" s="31"/>
      <c r="CY834" s="31"/>
      <c r="CZ834" s="31"/>
      <c r="DA834" s="31"/>
      <c r="DB834" s="31"/>
      <c r="DC834" s="31"/>
      <c r="DD834" s="31"/>
      <c r="DE834" s="31"/>
      <c r="DF834" s="31"/>
      <c r="DG834" s="31"/>
      <c r="DH834" s="31"/>
      <c r="DI834" s="31"/>
      <c r="DJ834" s="31"/>
      <c r="DK834" s="31"/>
      <c r="DL834" s="31"/>
      <c r="DM834" s="31"/>
      <c r="DN834" s="31"/>
      <c r="DO834" s="31"/>
      <c r="DP834" s="31"/>
      <c r="DQ834" s="31"/>
      <c r="DR834" s="31"/>
      <c r="DS834" s="31"/>
      <c r="DT834" s="31"/>
      <c r="DU834" s="31"/>
      <c r="DV834" s="31"/>
      <c r="DW834" s="31"/>
    </row>
    <row r="835" customFormat="false" ht="15.75" hidden="false" customHeight="true" outlineLevel="0" collapsed="false">
      <c r="A835" s="21" t="n">
        <v>834</v>
      </c>
      <c r="B835" s="21" t="str">
        <f aca="false">IFERROR(VLOOKUP($A$1&amp;":"&amp;A835,'Finish order'!C:K,6,FALSE()),"")</f>
        <v/>
      </c>
      <c r="C835" s="21" t="str">
        <f aca="false">IFERROR(VLOOKUP(A$1&amp;":"&amp;A835,'Finish order'!$C:$K,9,FALSE()),"")</f>
        <v/>
      </c>
      <c r="D835" s="21" t="str">
        <f aca="false">IFERROR(VLOOKUP(A$1&amp;":"&amp;A835,'Finish order'!$C:$K,7,FALSE()),"")</f>
        <v/>
      </c>
      <c r="E835" s="29" t="str">
        <f aca="false">IFERROR(VLOOKUP($A$1&amp;":"&amp;A835,'Finish order'!C:K,5,FALSE()),"")</f>
        <v/>
      </c>
      <c r="F835" s="21" t="str">
        <f aca="false">IFERROR(VLOOKUP($A$1&amp;":"&amp;A835,'Finish order'!C:K,4,FALSE()),"")</f>
        <v/>
      </c>
      <c r="G835" s="21" t="str">
        <f aca="false" t="array" ref="G835:G835">IFERROR(SMALL(IF($D$2:$D1744=D835,$A$2:$A$911*1.001),1),"")</f>
        <v/>
      </c>
      <c r="H835" s="21" t="str">
        <f aca="false" t="array" ref="H835:H835">IFERROR(SMALL(IF($D$2:$D1744=D835,$A$2:$A$911*1.0001),2),"")</f>
        <v/>
      </c>
      <c r="I835" s="21" t="str">
        <f aca="false" t="array" ref="I835:I835">IFERROR(SMALL(IF($D$2:$D1744=D835,$A$2:$A$911*1.00001),3),"")</f>
        <v/>
      </c>
      <c r="J835" s="21" t="str">
        <f aca="false" t="array" ref="J835:J835">IFERROR(SMALL(IF($D$2:$D1744=D835,$A$2:$A$911*1.000001),4),"")</f>
        <v/>
      </c>
      <c r="K835" s="30" t="str">
        <f aca="false">IF(A835&lt;&gt;"", IF(COUNT(G835:J835)=4, SUM(G835:J835), "No"), "")</f>
        <v>No</v>
      </c>
      <c r="L835" s="30" t="str">
        <f aca="false">IF(A835&lt;&gt;"", IF(COUNT(G835:I835)=3, SUM(G835:I835), "No"), "")</f>
        <v>No</v>
      </c>
      <c r="M835" s="30" t="str">
        <f aca="false">IF(A835&lt;&gt;"", IF(COUNT(G835:H835)=2, SUM(G835:H835), "No"), "")</f>
        <v>No</v>
      </c>
      <c r="N835" s="30" t="str">
        <f aca="false">'Results 10 year vets'!$D835&amp;":"&amp;Table1[[#Headers],[Male]]</f>
        <v>:Male</v>
      </c>
      <c r="O835" s="31"/>
      <c r="P835" s="31"/>
      <c r="Q835" s="31"/>
      <c r="R835" s="31"/>
      <c r="S835" s="31"/>
      <c r="T835" s="31"/>
      <c r="U835" s="31"/>
      <c r="Z835" s="33"/>
      <c r="AA835" s="33"/>
      <c r="AB835" s="33"/>
      <c r="AC835" s="33"/>
      <c r="AD835" s="31"/>
      <c r="AE835" s="31"/>
      <c r="AF835" s="31"/>
      <c r="AG835" s="31"/>
      <c r="AH835" s="31"/>
      <c r="AI835" s="31"/>
      <c r="AJ835" s="31"/>
      <c r="AK835" s="31"/>
      <c r="AL835" s="31"/>
      <c r="AM835" s="31"/>
      <c r="AN835" s="31"/>
      <c r="AO835" s="31"/>
      <c r="AP835" s="31"/>
      <c r="AQ835" s="31"/>
      <c r="AR835" s="31"/>
      <c r="AS835" s="31"/>
      <c r="AT835" s="31"/>
      <c r="AU835" s="31"/>
      <c r="AV835" s="31"/>
      <c r="AW835" s="31"/>
      <c r="AX835" s="31"/>
      <c r="AY835" s="31"/>
      <c r="AZ835" s="31"/>
      <c r="BA835" s="31"/>
      <c r="BB835" s="31"/>
      <c r="BC835" s="31"/>
      <c r="BD835" s="31"/>
      <c r="BE835" s="31"/>
      <c r="BF835" s="31"/>
      <c r="BG835" s="31"/>
      <c r="BH835" s="31"/>
      <c r="BI835" s="31"/>
      <c r="BJ835" s="31"/>
      <c r="BK835" s="31"/>
      <c r="BL835" s="31"/>
      <c r="BM835" s="31"/>
      <c r="BN835" s="31"/>
      <c r="BO835" s="31"/>
      <c r="BP835" s="31"/>
      <c r="BQ835" s="31"/>
      <c r="BR835" s="31"/>
      <c r="BS835" s="31"/>
      <c r="BT835" s="31"/>
      <c r="BU835" s="31"/>
      <c r="BV835" s="31"/>
      <c r="BW835" s="31"/>
      <c r="BX835" s="31"/>
      <c r="BY835" s="31"/>
      <c r="BZ835" s="31"/>
      <c r="CA835" s="31"/>
      <c r="CB835" s="31"/>
      <c r="CC835" s="31"/>
      <c r="CD835" s="31"/>
      <c r="CE835" s="31"/>
      <c r="CF835" s="31"/>
      <c r="CG835" s="31"/>
      <c r="CH835" s="31"/>
      <c r="CI835" s="31"/>
      <c r="CJ835" s="31"/>
      <c r="CK835" s="31"/>
      <c r="CL835" s="31"/>
      <c r="CM835" s="31"/>
      <c r="CN835" s="31"/>
      <c r="CO835" s="31"/>
      <c r="CP835" s="31"/>
      <c r="CQ835" s="31"/>
      <c r="CR835" s="31"/>
      <c r="CS835" s="31"/>
      <c r="CT835" s="31"/>
      <c r="CU835" s="31"/>
      <c r="CV835" s="31"/>
      <c r="CW835" s="31"/>
      <c r="CX835" s="31"/>
      <c r="CY835" s="31"/>
      <c r="CZ835" s="31"/>
      <c r="DA835" s="31"/>
      <c r="DB835" s="31"/>
      <c r="DC835" s="31"/>
      <c r="DD835" s="31"/>
      <c r="DE835" s="31"/>
      <c r="DF835" s="31"/>
      <c r="DG835" s="31"/>
      <c r="DH835" s="31"/>
      <c r="DI835" s="31"/>
      <c r="DJ835" s="31"/>
      <c r="DK835" s="31"/>
      <c r="DL835" s="31"/>
      <c r="DM835" s="31"/>
      <c r="DN835" s="31"/>
      <c r="DO835" s="31"/>
      <c r="DP835" s="31"/>
      <c r="DQ835" s="31"/>
      <c r="DR835" s="31"/>
      <c r="DS835" s="31"/>
      <c r="DT835" s="31"/>
      <c r="DU835" s="31"/>
      <c r="DV835" s="31"/>
      <c r="DW835" s="31"/>
    </row>
    <row r="836" customFormat="false" ht="15.75" hidden="false" customHeight="true" outlineLevel="0" collapsed="false">
      <c r="A836" s="21" t="n">
        <v>835</v>
      </c>
      <c r="B836" s="21" t="str">
        <f aca="false">IFERROR(VLOOKUP($A$1&amp;":"&amp;A836,'Finish order'!C:K,6,FALSE()),"")</f>
        <v/>
      </c>
      <c r="C836" s="21" t="str">
        <f aca="false">IFERROR(VLOOKUP(A$1&amp;":"&amp;A836,'Finish order'!$C:$K,9,FALSE()),"")</f>
        <v/>
      </c>
      <c r="D836" s="21" t="str">
        <f aca="false">IFERROR(VLOOKUP(A$1&amp;":"&amp;A836,'Finish order'!$C:$K,7,FALSE()),"")</f>
        <v/>
      </c>
      <c r="E836" s="29" t="str">
        <f aca="false">IFERROR(VLOOKUP($A$1&amp;":"&amp;A836,'Finish order'!C:K,5,FALSE()),"")</f>
        <v/>
      </c>
      <c r="F836" s="21" t="str">
        <f aca="false">IFERROR(VLOOKUP($A$1&amp;":"&amp;A836,'Finish order'!C:K,4,FALSE()),"")</f>
        <v/>
      </c>
      <c r="G836" s="21" t="str">
        <f aca="false" t="array" ref="G836:G836">IFERROR(SMALL(IF($D$2:$D1745=D836,$A$2:$A$911*1.001),1),"")</f>
        <v/>
      </c>
      <c r="H836" s="21" t="str">
        <f aca="false" t="array" ref="H836:H836">IFERROR(SMALL(IF($D$2:$D1745=D836,$A$2:$A$911*1.0001),2),"")</f>
        <v/>
      </c>
      <c r="I836" s="21" t="str">
        <f aca="false" t="array" ref="I836:I836">IFERROR(SMALL(IF($D$2:$D1745=D836,$A$2:$A$911*1.00001),3),"")</f>
        <v/>
      </c>
      <c r="J836" s="21" t="str">
        <f aca="false" t="array" ref="J836:J836">IFERROR(SMALL(IF($D$2:$D1745=D836,$A$2:$A$911*1.000001),4),"")</f>
        <v/>
      </c>
      <c r="K836" s="30" t="str">
        <f aca="false">IF(A836&lt;&gt;"", IF(COUNT(G836:J836)=4, SUM(G836:J836), "No"), "")</f>
        <v>No</v>
      </c>
      <c r="L836" s="30" t="str">
        <f aca="false">IF(A836&lt;&gt;"", IF(COUNT(G836:I836)=3, SUM(G836:I836), "No"), "")</f>
        <v>No</v>
      </c>
      <c r="M836" s="30" t="str">
        <f aca="false">IF(A836&lt;&gt;"", IF(COUNT(G836:H836)=2, SUM(G836:H836), "No"), "")</f>
        <v>No</v>
      </c>
      <c r="N836" s="30" t="str">
        <f aca="false">'Results 10 year vets'!$D836&amp;":"&amp;Table1[[#Headers],[Male]]</f>
        <v>:Male</v>
      </c>
      <c r="O836" s="31"/>
      <c r="P836" s="31"/>
      <c r="Q836" s="31"/>
      <c r="R836" s="31"/>
      <c r="S836" s="31"/>
      <c r="T836" s="31"/>
      <c r="U836" s="31"/>
      <c r="Z836" s="33"/>
      <c r="AA836" s="33"/>
      <c r="AB836" s="33"/>
      <c r="AC836" s="33"/>
      <c r="AD836" s="31"/>
      <c r="AE836" s="31"/>
      <c r="AF836" s="31"/>
      <c r="AG836" s="31"/>
      <c r="AH836" s="31"/>
      <c r="AI836" s="31"/>
      <c r="AJ836" s="31"/>
      <c r="AK836" s="31"/>
      <c r="AL836" s="31"/>
      <c r="AM836" s="31"/>
      <c r="AN836" s="31"/>
      <c r="AO836" s="31"/>
      <c r="AP836" s="31"/>
      <c r="AQ836" s="31"/>
      <c r="AR836" s="31"/>
      <c r="AS836" s="31"/>
      <c r="AT836" s="31"/>
      <c r="AU836" s="31"/>
      <c r="AV836" s="31"/>
      <c r="AW836" s="31"/>
      <c r="AX836" s="31"/>
      <c r="AY836" s="31"/>
      <c r="AZ836" s="31"/>
      <c r="BA836" s="31"/>
      <c r="BB836" s="31"/>
      <c r="BC836" s="31"/>
      <c r="BD836" s="31"/>
      <c r="BE836" s="31"/>
      <c r="BF836" s="31"/>
      <c r="BG836" s="31"/>
      <c r="BH836" s="31"/>
      <c r="BI836" s="31"/>
      <c r="BJ836" s="31"/>
      <c r="BK836" s="31"/>
      <c r="BL836" s="31"/>
      <c r="BM836" s="31"/>
      <c r="BN836" s="31"/>
      <c r="BO836" s="31"/>
      <c r="BP836" s="31"/>
      <c r="BQ836" s="31"/>
      <c r="BR836" s="31"/>
      <c r="BS836" s="31"/>
      <c r="BT836" s="31"/>
      <c r="BU836" s="31"/>
      <c r="BV836" s="31"/>
      <c r="BW836" s="31"/>
      <c r="BX836" s="31"/>
      <c r="BY836" s="31"/>
      <c r="BZ836" s="31"/>
      <c r="CA836" s="31"/>
      <c r="CB836" s="31"/>
      <c r="CC836" s="31"/>
      <c r="CD836" s="31"/>
      <c r="CE836" s="31"/>
      <c r="CF836" s="31"/>
      <c r="CG836" s="31"/>
      <c r="CH836" s="31"/>
      <c r="CI836" s="31"/>
      <c r="CJ836" s="31"/>
      <c r="CK836" s="31"/>
      <c r="CL836" s="31"/>
      <c r="CM836" s="31"/>
      <c r="CN836" s="31"/>
      <c r="CO836" s="31"/>
      <c r="CP836" s="31"/>
      <c r="CQ836" s="31"/>
      <c r="CR836" s="31"/>
      <c r="CS836" s="31"/>
      <c r="CT836" s="31"/>
      <c r="CU836" s="31"/>
      <c r="CV836" s="31"/>
      <c r="CW836" s="31"/>
      <c r="CX836" s="31"/>
      <c r="CY836" s="31"/>
      <c r="CZ836" s="31"/>
      <c r="DA836" s="31"/>
      <c r="DB836" s="31"/>
      <c r="DC836" s="31"/>
      <c r="DD836" s="31"/>
      <c r="DE836" s="31"/>
      <c r="DF836" s="31"/>
      <c r="DG836" s="31"/>
      <c r="DH836" s="31"/>
      <c r="DI836" s="31"/>
      <c r="DJ836" s="31"/>
      <c r="DK836" s="31"/>
      <c r="DL836" s="31"/>
      <c r="DM836" s="31"/>
      <c r="DN836" s="31"/>
      <c r="DO836" s="31"/>
      <c r="DP836" s="31"/>
      <c r="DQ836" s="31"/>
      <c r="DR836" s="31"/>
      <c r="DS836" s="31"/>
      <c r="DT836" s="31"/>
      <c r="DU836" s="31"/>
      <c r="DV836" s="31"/>
      <c r="DW836" s="31"/>
    </row>
    <row r="837" customFormat="false" ht="15.75" hidden="false" customHeight="true" outlineLevel="0" collapsed="false">
      <c r="A837" s="21" t="n">
        <v>836</v>
      </c>
      <c r="B837" s="21" t="str">
        <f aca="false">IFERROR(VLOOKUP($A$1&amp;":"&amp;A837,'Finish order'!C:K,6,FALSE()),"")</f>
        <v/>
      </c>
      <c r="C837" s="21" t="str">
        <f aca="false">IFERROR(VLOOKUP(A$1&amp;":"&amp;A837,'Finish order'!$C:$K,9,FALSE()),"")</f>
        <v/>
      </c>
      <c r="D837" s="21" t="str">
        <f aca="false">IFERROR(VLOOKUP(A$1&amp;":"&amp;A837,'Finish order'!$C:$K,7,FALSE()),"")</f>
        <v/>
      </c>
      <c r="E837" s="29" t="str">
        <f aca="false">IFERROR(VLOOKUP($A$1&amp;":"&amp;A837,'Finish order'!C:K,5,FALSE()),"")</f>
        <v/>
      </c>
      <c r="F837" s="21" t="str">
        <f aca="false">IFERROR(VLOOKUP($A$1&amp;":"&amp;A837,'Finish order'!C:K,4,FALSE()),"")</f>
        <v/>
      </c>
      <c r="G837" s="21" t="str">
        <f aca="false" t="array" ref="G837:G837">IFERROR(SMALL(IF($D$2:$D1746=D837,$A$2:$A$911*1.001),1),"")</f>
        <v/>
      </c>
      <c r="H837" s="21" t="str">
        <f aca="false" t="array" ref="H837:H837">IFERROR(SMALL(IF($D$2:$D1746=D837,$A$2:$A$911*1.0001),2),"")</f>
        <v/>
      </c>
      <c r="I837" s="21" t="str">
        <f aca="false" t="array" ref="I837:I837">IFERROR(SMALL(IF($D$2:$D1746=D837,$A$2:$A$911*1.00001),3),"")</f>
        <v/>
      </c>
      <c r="J837" s="21" t="str">
        <f aca="false" t="array" ref="J837:J837">IFERROR(SMALL(IF($D$2:$D1746=D837,$A$2:$A$911*1.000001),4),"")</f>
        <v/>
      </c>
      <c r="K837" s="30" t="str">
        <f aca="false">IF(A837&lt;&gt;"", IF(COUNT(G837:J837)=4, SUM(G837:J837), "No"), "")</f>
        <v>No</v>
      </c>
      <c r="L837" s="30" t="str">
        <f aca="false">IF(A837&lt;&gt;"", IF(COUNT(G837:I837)=3, SUM(G837:I837), "No"), "")</f>
        <v>No</v>
      </c>
      <c r="M837" s="30" t="str">
        <f aca="false">IF(A837&lt;&gt;"", IF(COUNT(G837:H837)=2, SUM(G837:H837), "No"), "")</f>
        <v>No</v>
      </c>
      <c r="N837" s="30" t="str">
        <f aca="false">'Results 10 year vets'!$D837&amp;":"&amp;Table1[[#Headers],[Male]]</f>
        <v>:Male</v>
      </c>
      <c r="O837" s="31"/>
      <c r="P837" s="31"/>
      <c r="Q837" s="31"/>
      <c r="R837" s="31"/>
      <c r="S837" s="31"/>
      <c r="T837" s="31"/>
      <c r="U837" s="31"/>
      <c r="Z837" s="33"/>
      <c r="AA837" s="33"/>
      <c r="AB837" s="33"/>
      <c r="AC837" s="33"/>
      <c r="AD837" s="31"/>
      <c r="AE837" s="31"/>
      <c r="AF837" s="31"/>
      <c r="AG837" s="31"/>
      <c r="AH837" s="31"/>
      <c r="AI837" s="31"/>
      <c r="AJ837" s="31"/>
      <c r="AK837" s="31"/>
      <c r="AL837" s="31"/>
      <c r="AM837" s="31"/>
      <c r="AN837" s="31"/>
      <c r="AO837" s="31"/>
      <c r="AP837" s="31"/>
      <c r="AQ837" s="31"/>
      <c r="AR837" s="31"/>
      <c r="AS837" s="31"/>
      <c r="AT837" s="31"/>
      <c r="AU837" s="31"/>
      <c r="AV837" s="31"/>
      <c r="AW837" s="31"/>
      <c r="AX837" s="31"/>
      <c r="AY837" s="31"/>
      <c r="AZ837" s="31"/>
      <c r="BA837" s="31"/>
      <c r="BB837" s="31"/>
      <c r="BC837" s="31"/>
      <c r="BD837" s="31"/>
      <c r="BE837" s="31"/>
      <c r="BF837" s="31"/>
      <c r="BG837" s="31"/>
      <c r="BH837" s="31"/>
      <c r="BI837" s="31"/>
      <c r="BJ837" s="31"/>
      <c r="BK837" s="31"/>
      <c r="BL837" s="31"/>
      <c r="BM837" s="31"/>
      <c r="BN837" s="31"/>
      <c r="BO837" s="31"/>
      <c r="BP837" s="31"/>
      <c r="BQ837" s="31"/>
      <c r="BR837" s="31"/>
      <c r="BS837" s="31"/>
      <c r="BT837" s="31"/>
      <c r="BU837" s="31"/>
      <c r="BV837" s="31"/>
      <c r="BW837" s="31"/>
      <c r="BX837" s="31"/>
      <c r="BY837" s="31"/>
      <c r="BZ837" s="31"/>
      <c r="CA837" s="31"/>
      <c r="CB837" s="31"/>
      <c r="CC837" s="31"/>
      <c r="CD837" s="31"/>
      <c r="CE837" s="31"/>
      <c r="CF837" s="31"/>
      <c r="CG837" s="31"/>
      <c r="CH837" s="31"/>
      <c r="CI837" s="31"/>
      <c r="CJ837" s="31"/>
      <c r="CK837" s="31"/>
      <c r="CL837" s="31"/>
      <c r="CM837" s="31"/>
      <c r="CN837" s="31"/>
      <c r="CO837" s="31"/>
      <c r="CP837" s="31"/>
      <c r="CQ837" s="31"/>
      <c r="CR837" s="31"/>
      <c r="CS837" s="31"/>
      <c r="CT837" s="31"/>
      <c r="CU837" s="31"/>
      <c r="CV837" s="31"/>
      <c r="CW837" s="31"/>
      <c r="CX837" s="31"/>
      <c r="CY837" s="31"/>
      <c r="CZ837" s="31"/>
      <c r="DA837" s="31"/>
      <c r="DB837" s="31"/>
      <c r="DC837" s="31"/>
      <c r="DD837" s="31"/>
      <c r="DE837" s="31"/>
      <c r="DF837" s="31"/>
      <c r="DG837" s="31"/>
      <c r="DH837" s="31"/>
      <c r="DI837" s="31"/>
      <c r="DJ837" s="31"/>
      <c r="DK837" s="31"/>
      <c r="DL837" s="31"/>
      <c r="DM837" s="31"/>
      <c r="DN837" s="31"/>
      <c r="DO837" s="31"/>
      <c r="DP837" s="31"/>
      <c r="DQ837" s="31"/>
      <c r="DR837" s="31"/>
      <c r="DS837" s="31"/>
      <c r="DT837" s="31"/>
      <c r="DU837" s="31"/>
      <c r="DV837" s="31"/>
      <c r="DW837" s="31"/>
    </row>
    <row r="838" customFormat="false" ht="15.75" hidden="false" customHeight="true" outlineLevel="0" collapsed="false">
      <c r="A838" s="21" t="n">
        <v>837</v>
      </c>
      <c r="B838" s="21" t="str">
        <f aca="false">IFERROR(VLOOKUP($A$1&amp;":"&amp;A838,'Finish order'!C:K,6,FALSE()),"")</f>
        <v/>
      </c>
      <c r="C838" s="21" t="str">
        <f aca="false">IFERROR(VLOOKUP(A$1&amp;":"&amp;A838,'Finish order'!$C:$K,9,FALSE()),"")</f>
        <v/>
      </c>
      <c r="D838" s="21" t="str">
        <f aca="false">IFERROR(VLOOKUP(A$1&amp;":"&amp;A838,'Finish order'!$C:$K,7,FALSE()),"")</f>
        <v/>
      </c>
      <c r="E838" s="29" t="str">
        <f aca="false">IFERROR(VLOOKUP($A$1&amp;":"&amp;A838,'Finish order'!C:K,5,FALSE()),"")</f>
        <v/>
      </c>
      <c r="F838" s="21" t="str">
        <f aca="false">IFERROR(VLOOKUP($A$1&amp;":"&amp;A838,'Finish order'!C:K,4,FALSE()),"")</f>
        <v/>
      </c>
      <c r="G838" s="21" t="str">
        <f aca="false" t="array" ref="G838:G838">IFERROR(SMALL(IF($D$2:$D1747=D838,$A$2:$A$911*1.001),1),"")</f>
        <v/>
      </c>
      <c r="H838" s="21" t="str">
        <f aca="false" t="array" ref="H838:H838">IFERROR(SMALL(IF($D$2:$D1747=D838,$A$2:$A$911*1.0001),2),"")</f>
        <v/>
      </c>
      <c r="I838" s="21" t="str">
        <f aca="false" t="array" ref="I838:I838">IFERROR(SMALL(IF($D$2:$D1747=D838,$A$2:$A$911*1.00001),3),"")</f>
        <v/>
      </c>
      <c r="J838" s="21" t="str">
        <f aca="false" t="array" ref="J838:J838">IFERROR(SMALL(IF($D$2:$D1747=D838,$A$2:$A$911*1.000001),4),"")</f>
        <v/>
      </c>
      <c r="K838" s="30" t="str">
        <f aca="false">IF(A838&lt;&gt;"", IF(COUNT(G838:J838)=4, SUM(G838:J838), "No"), "")</f>
        <v>No</v>
      </c>
      <c r="L838" s="30" t="str">
        <f aca="false">IF(A838&lt;&gt;"", IF(COUNT(G838:I838)=3, SUM(G838:I838), "No"), "")</f>
        <v>No</v>
      </c>
      <c r="M838" s="30" t="str">
        <f aca="false">IF(A838&lt;&gt;"", IF(COUNT(G838:H838)=2, SUM(G838:H838), "No"), "")</f>
        <v>No</v>
      </c>
      <c r="N838" s="30" t="str">
        <f aca="false">'Results 10 year vets'!$D838&amp;":"&amp;Table1[[#Headers],[Male]]</f>
        <v>:Male</v>
      </c>
      <c r="O838" s="31"/>
      <c r="P838" s="31"/>
      <c r="Q838" s="31"/>
      <c r="R838" s="31"/>
      <c r="S838" s="31"/>
      <c r="T838" s="31"/>
      <c r="U838" s="31"/>
      <c r="Z838" s="33"/>
      <c r="AA838" s="33"/>
      <c r="AB838" s="33"/>
      <c r="AC838" s="33"/>
      <c r="AD838" s="31"/>
      <c r="AE838" s="31"/>
      <c r="AF838" s="31"/>
      <c r="AG838" s="31"/>
      <c r="AH838" s="31"/>
      <c r="AI838" s="31"/>
      <c r="AJ838" s="31"/>
      <c r="AK838" s="31"/>
      <c r="AL838" s="31"/>
      <c r="AM838" s="31"/>
      <c r="AN838" s="31"/>
      <c r="AO838" s="31"/>
      <c r="AP838" s="31"/>
      <c r="AQ838" s="31"/>
      <c r="AR838" s="31"/>
      <c r="AS838" s="31"/>
      <c r="AT838" s="31"/>
      <c r="AU838" s="31"/>
      <c r="AV838" s="31"/>
      <c r="AW838" s="31"/>
      <c r="AX838" s="31"/>
      <c r="AY838" s="31"/>
      <c r="AZ838" s="31"/>
      <c r="BA838" s="31"/>
      <c r="BB838" s="31"/>
      <c r="BC838" s="31"/>
      <c r="BD838" s="31"/>
      <c r="BE838" s="31"/>
      <c r="BF838" s="31"/>
      <c r="BG838" s="31"/>
      <c r="BH838" s="31"/>
      <c r="BI838" s="31"/>
      <c r="BJ838" s="31"/>
      <c r="BK838" s="31"/>
      <c r="BL838" s="31"/>
      <c r="BM838" s="31"/>
      <c r="BN838" s="31"/>
      <c r="BO838" s="31"/>
      <c r="BP838" s="31"/>
      <c r="BQ838" s="31"/>
      <c r="BR838" s="31"/>
      <c r="BS838" s="31"/>
      <c r="BT838" s="31"/>
      <c r="BU838" s="31"/>
      <c r="BV838" s="31"/>
      <c r="BW838" s="31"/>
      <c r="BX838" s="31"/>
      <c r="BY838" s="31"/>
      <c r="BZ838" s="31"/>
      <c r="CA838" s="31"/>
      <c r="CB838" s="31"/>
      <c r="CC838" s="31"/>
      <c r="CD838" s="31"/>
      <c r="CE838" s="31"/>
      <c r="CF838" s="31"/>
      <c r="CG838" s="31"/>
      <c r="CH838" s="31"/>
      <c r="CI838" s="31"/>
      <c r="CJ838" s="31"/>
      <c r="CK838" s="31"/>
      <c r="CL838" s="31"/>
      <c r="CM838" s="31"/>
      <c r="CN838" s="31"/>
      <c r="CO838" s="31"/>
      <c r="CP838" s="31"/>
      <c r="CQ838" s="31"/>
      <c r="CR838" s="31"/>
      <c r="CS838" s="31"/>
      <c r="CT838" s="31"/>
      <c r="CU838" s="31"/>
      <c r="CV838" s="31"/>
      <c r="CW838" s="31"/>
      <c r="CX838" s="31"/>
      <c r="CY838" s="31"/>
      <c r="CZ838" s="31"/>
      <c r="DA838" s="31"/>
      <c r="DB838" s="31"/>
      <c r="DC838" s="31"/>
      <c r="DD838" s="31"/>
      <c r="DE838" s="31"/>
      <c r="DF838" s="31"/>
      <c r="DG838" s="31"/>
      <c r="DH838" s="31"/>
      <c r="DI838" s="31"/>
      <c r="DJ838" s="31"/>
      <c r="DK838" s="31"/>
      <c r="DL838" s="31"/>
      <c r="DM838" s="31"/>
      <c r="DN838" s="31"/>
      <c r="DO838" s="31"/>
      <c r="DP838" s="31"/>
      <c r="DQ838" s="31"/>
      <c r="DR838" s="31"/>
      <c r="DS838" s="31"/>
      <c r="DT838" s="31"/>
      <c r="DU838" s="31"/>
      <c r="DV838" s="31"/>
      <c r="DW838" s="31"/>
    </row>
    <row r="839" customFormat="false" ht="15.75" hidden="false" customHeight="true" outlineLevel="0" collapsed="false">
      <c r="A839" s="21" t="n">
        <v>838</v>
      </c>
      <c r="B839" s="21" t="str">
        <f aca="false">IFERROR(VLOOKUP($A$1&amp;":"&amp;A839,'Finish order'!C:K,6,FALSE()),"")</f>
        <v/>
      </c>
      <c r="C839" s="21" t="str">
        <f aca="false">IFERROR(VLOOKUP(A$1&amp;":"&amp;A839,'Finish order'!$C:$K,9,FALSE()),"")</f>
        <v/>
      </c>
      <c r="D839" s="21" t="str">
        <f aca="false">IFERROR(VLOOKUP(A$1&amp;":"&amp;A839,'Finish order'!$C:$K,7,FALSE()),"")</f>
        <v/>
      </c>
      <c r="E839" s="29" t="str">
        <f aca="false">IFERROR(VLOOKUP($A$1&amp;":"&amp;A839,'Finish order'!C:K,5,FALSE()),"")</f>
        <v/>
      </c>
      <c r="F839" s="21" t="str">
        <f aca="false">IFERROR(VLOOKUP($A$1&amp;":"&amp;A839,'Finish order'!C:K,4,FALSE()),"")</f>
        <v/>
      </c>
      <c r="G839" s="21" t="str">
        <f aca="false" t="array" ref="G839:G839">IFERROR(SMALL(IF($D$2:$D1748=D839,$A$2:$A$911*1.001),1),"")</f>
        <v/>
      </c>
      <c r="H839" s="21" t="str">
        <f aca="false" t="array" ref="H839:H839">IFERROR(SMALL(IF($D$2:$D1748=D839,$A$2:$A$911*1.0001),2),"")</f>
        <v/>
      </c>
      <c r="I839" s="21" t="str">
        <f aca="false" t="array" ref="I839:I839">IFERROR(SMALL(IF($D$2:$D1748=D839,$A$2:$A$911*1.00001),3),"")</f>
        <v/>
      </c>
      <c r="J839" s="21" t="str">
        <f aca="false" t="array" ref="J839:J839">IFERROR(SMALL(IF($D$2:$D1748=D839,$A$2:$A$911*1.000001),4),"")</f>
        <v/>
      </c>
      <c r="K839" s="30" t="str">
        <f aca="false">IF(A839&lt;&gt;"", IF(COUNT(G839:J839)=4, SUM(G839:J839), "No"), "")</f>
        <v>No</v>
      </c>
      <c r="L839" s="30" t="str">
        <f aca="false">IF(A839&lt;&gt;"", IF(COUNT(G839:I839)=3, SUM(G839:I839), "No"), "")</f>
        <v>No</v>
      </c>
      <c r="M839" s="30" t="str">
        <f aca="false">IF(A839&lt;&gt;"", IF(COUNT(G839:H839)=2, SUM(G839:H839), "No"), "")</f>
        <v>No</v>
      </c>
      <c r="N839" s="30" t="str">
        <f aca="false">'Results 10 year vets'!$D839&amp;":"&amp;Table1[[#Headers],[Male]]</f>
        <v>:Male</v>
      </c>
      <c r="O839" s="31"/>
      <c r="P839" s="31"/>
      <c r="Q839" s="31"/>
      <c r="R839" s="31"/>
      <c r="S839" s="31"/>
      <c r="T839" s="31"/>
      <c r="U839" s="31"/>
      <c r="Z839" s="33"/>
      <c r="AA839" s="33"/>
      <c r="AB839" s="33"/>
      <c r="AC839" s="33"/>
      <c r="AD839" s="31"/>
      <c r="AE839" s="31"/>
      <c r="AF839" s="31"/>
      <c r="AG839" s="31"/>
      <c r="AH839" s="31"/>
      <c r="AI839" s="31"/>
      <c r="AJ839" s="31"/>
      <c r="AK839" s="31"/>
      <c r="AL839" s="31"/>
      <c r="AM839" s="31"/>
      <c r="AN839" s="31"/>
      <c r="AO839" s="31"/>
      <c r="AP839" s="31"/>
      <c r="AQ839" s="31"/>
      <c r="AR839" s="31"/>
      <c r="AS839" s="31"/>
      <c r="AT839" s="31"/>
      <c r="AU839" s="31"/>
      <c r="AV839" s="31"/>
      <c r="AW839" s="31"/>
      <c r="AX839" s="31"/>
      <c r="AY839" s="31"/>
      <c r="AZ839" s="31"/>
      <c r="BA839" s="31"/>
      <c r="BB839" s="31"/>
      <c r="BC839" s="31"/>
      <c r="BD839" s="31"/>
      <c r="BE839" s="31"/>
      <c r="BF839" s="31"/>
      <c r="BG839" s="31"/>
      <c r="BH839" s="31"/>
      <c r="BI839" s="31"/>
      <c r="BJ839" s="31"/>
      <c r="BK839" s="31"/>
      <c r="BL839" s="31"/>
      <c r="BM839" s="31"/>
      <c r="BN839" s="31"/>
      <c r="BO839" s="31"/>
      <c r="BP839" s="31"/>
      <c r="BQ839" s="31"/>
      <c r="BR839" s="31"/>
      <c r="BS839" s="31"/>
      <c r="BT839" s="31"/>
      <c r="BU839" s="31"/>
      <c r="BV839" s="31"/>
      <c r="BW839" s="31"/>
      <c r="BX839" s="31"/>
      <c r="BY839" s="31"/>
      <c r="BZ839" s="31"/>
      <c r="CA839" s="31"/>
      <c r="CB839" s="31"/>
      <c r="CC839" s="31"/>
      <c r="CD839" s="31"/>
      <c r="CE839" s="31"/>
      <c r="CF839" s="31"/>
      <c r="CG839" s="31"/>
      <c r="CH839" s="31"/>
      <c r="CI839" s="31"/>
      <c r="CJ839" s="31"/>
      <c r="CK839" s="31"/>
      <c r="CL839" s="31"/>
      <c r="CM839" s="31"/>
      <c r="CN839" s="31"/>
      <c r="CO839" s="31"/>
      <c r="CP839" s="31"/>
      <c r="CQ839" s="31"/>
      <c r="CR839" s="31"/>
      <c r="CS839" s="31"/>
      <c r="CT839" s="31"/>
      <c r="CU839" s="31"/>
      <c r="CV839" s="31"/>
      <c r="CW839" s="31"/>
      <c r="CX839" s="31"/>
      <c r="CY839" s="31"/>
      <c r="CZ839" s="31"/>
      <c r="DA839" s="31"/>
      <c r="DB839" s="31"/>
      <c r="DC839" s="31"/>
      <c r="DD839" s="31"/>
      <c r="DE839" s="31"/>
      <c r="DF839" s="31"/>
      <c r="DG839" s="31"/>
      <c r="DH839" s="31"/>
      <c r="DI839" s="31"/>
      <c r="DJ839" s="31"/>
      <c r="DK839" s="31"/>
      <c r="DL839" s="31"/>
      <c r="DM839" s="31"/>
      <c r="DN839" s="31"/>
      <c r="DO839" s="31"/>
      <c r="DP839" s="31"/>
      <c r="DQ839" s="31"/>
      <c r="DR839" s="31"/>
      <c r="DS839" s="31"/>
      <c r="DT839" s="31"/>
      <c r="DU839" s="31"/>
      <c r="DV839" s="31"/>
      <c r="DW839" s="31"/>
    </row>
    <row r="840" customFormat="false" ht="15.75" hidden="false" customHeight="true" outlineLevel="0" collapsed="false">
      <c r="A840" s="21" t="n">
        <v>839</v>
      </c>
      <c r="B840" s="21" t="str">
        <f aca="false">IFERROR(VLOOKUP($A$1&amp;":"&amp;A840,'Finish order'!C:K,6,FALSE()),"")</f>
        <v/>
      </c>
      <c r="C840" s="21" t="str">
        <f aca="false">IFERROR(VLOOKUP(A$1&amp;":"&amp;A840,'Finish order'!$C:$K,9,FALSE()),"")</f>
        <v/>
      </c>
      <c r="D840" s="21" t="str">
        <f aca="false">IFERROR(VLOOKUP(A$1&amp;":"&amp;A840,'Finish order'!$C:$K,7,FALSE()),"")</f>
        <v/>
      </c>
      <c r="E840" s="29" t="str">
        <f aca="false">IFERROR(VLOOKUP($A$1&amp;":"&amp;A840,'Finish order'!C:K,5,FALSE()),"")</f>
        <v/>
      </c>
      <c r="F840" s="21" t="str">
        <f aca="false">IFERROR(VLOOKUP($A$1&amp;":"&amp;A840,'Finish order'!C:K,4,FALSE()),"")</f>
        <v/>
      </c>
      <c r="G840" s="21" t="str">
        <f aca="false" t="array" ref="G840:G840">IFERROR(SMALL(IF($D$2:$D1749=D840,$A$2:$A$911*1.001),1),"")</f>
        <v/>
      </c>
      <c r="H840" s="21" t="str">
        <f aca="false" t="array" ref="H840:H840">IFERROR(SMALL(IF($D$2:$D1749=D840,$A$2:$A$911*1.0001),2),"")</f>
        <v/>
      </c>
      <c r="I840" s="21" t="str">
        <f aca="false" t="array" ref="I840:I840">IFERROR(SMALL(IF($D$2:$D1749=D840,$A$2:$A$911*1.00001),3),"")</f>
        <v/>
      </c>
      <c r="J840" s="21" t="str">
        <f aca="false" t="array" ref="J840:J840">IFERROR(SMALL(IF($D$2:$D1749=D840,$A$2:$A$911*1.000001),4),"")</f>
        <v/>
      </c>
      <c r="K840" s="30" t="str">
        <f aca="false">IF(A840&lt;&gt;"", IF(COUNT(G840:J840)=4, SUM(G840:J840), "No"), "")</f>
        <v>No</v>
      </c>
      <c r="L840" s="30" t="str">
        <f aca="false">IF(A840&lt;&gt;"", IF(COUNT(G840:I840)=3, SUM(G840:I840), "No"), "")</f>
        <v>No</v>
      </c>
      <c r="M840" s="30" t="str">
        <f aca="false">IF(A840&lt;&gt;"", IF(COUNT(G840:H840)=2, SUM(G840:H840), "No"), "")</f>
        <v>No</v>
      </c>
      <c r="N840" s="30" t="str">
        <f aca="false">'Results 10 year vets'!$D840&amp;":"&amp;Table1[[#Headers],[Male]]</f>
        <v>:Male</v>
      </c>
      <c r="O840" s="31"/>
      <c r="P840" s="31"/>
      <c r="Q840" s="31"/>
      <c r="R840" s="31"/>
      <c r="S840" s="31"/>
      <c r="T840" s="31"/>
      <c r="U840" s="31"/>
      <c r="Z840" s="33"/>
      <c r="AA840" s="33"/>
      <c r="AB840" s="33"/>
      <c r="AC840" s="33"/>
      <c r="AD840" s="31"/>
      <c r="AE840" s="31"/>
      <c r="AF840" s="31"/>
      <c r="AG840" s="31"/>
      <c r="AH840" s="31"/>
      <c r="AI840" s="31"/>
      <c r="AJ840" s="31"/>
      <c r="AK840" s="31"/>
      <c r="AL840" s="31"/>
      <c r="AM840" s="31"/>
      <c r="AN840" s="31"/>
      <c r="AO840" s="31"/>
      <c r="AP840" s="31"/>
      <c r="AQ840" s="31"/>
      <c r="AR840" s="31"/>
      <c r="AS840" s="31"/>
      <c r="AT840" s="31"/>
      <c r="AU840" s="31"/>
      <c r="AV840" s="31"/>
      <c r="AW840" s="31"/>
      <c r="AX840" s="31"/>
      <c r="AY840" s="31"/>
      <c r="AZ840" s="31"/>
      <c r="BA840" s="31"/>
      <c r="BB840" s="31"/>
      <c r="BC840" s="31"/>
      <c r="BD840" s="31"/>
      <c r="BE840" s="31"/>
      <c r="BF840" s="31"/>
      <c r="BG840" s="31"/>
      <c r="BH840" s="31"/>
      <c r="BI840" s="31"/>
      <c r="BJ840" s="31"/>
      <c r="BK840" s="31"/>
      <c r="BL840" s="31"/>
      <c r="BM840" s="31"/>
      <c r="BN840" s="31"/>
      <c r="BO840" s="31"/>
      <c r="BP840" s="31"/>
      <c r="BQ840" s="31"/>
      <c r="BR840" s="31"/>
      <c r="BS840" s="31"/>
      <c r="BT840" s="31"/>
      <c r="BU840" s="31"/>
      <c r="BV840" s="31"/>
      <c r="BW840" s="31"/>
      <c r="BX840" s="31"/>
      <c r="BY840" s="31"/>
      <c r="BZ840" s="31"/>
      <c r="CA840" s="31"/>
      <c r="CB840" s="31"/>
      <c r="CC840" s="31"/>
      <c r="CD840" s="31"/>
      <c r="CE840" s="31"/>
      <c r="CF840" s="31"/>
      <c r="CG840" s="31"/>
      <c r="CH840" s="31"/>
      <c r="CI840" s="31"/>
      <c r="CJ840" s="31"/>
      <c r="CK840" s="31"/>
      <c r="CL840" s="31"/>
      <c r="CM840" s="31"/>
      <c r="CN840" s="31"/>
      <c r="CO840" s="31"/>
      <c r="CP840" s="31"/>
      <c r="CQ840" s="31"/>
      <c r="CR840" s="31"/>
      <c r="CS840" s="31"/>
      <c r="CT840" s="31"/>
      <c r="CU840" s="31"/>
      <c r="CV840" s="31"/>
      <c r="CW840" s="31"/>
      <c r="CX840" s="31"/>
      <c r="CY840" s="31"/>
      <c r="CZ840" s="31"/>
      <c r="DA840" s="31"/>
      <c r="DB840" s="31"/>
      <c r="DC840" s="31"/>
      <c r="DD840" s="31"/>
      <c r="DE840" s="31"/>
      <c r="DF840" s="31"/>
      <c r="DG840" s="31"/>
      <c r="DH840" s="31"/>
      <c r="DI840" s="31"/>
      <c r="DJ840" s="31"/>
      <c r="DK840" s="31"/>
      <c r="DL840" s="31"/>
      <c r="DM840" s="31"/>
      <c r="DN840" s="31"/>
      <c r="DO840" s="31"/>
      <c r="DP840" s="31"/>
      <c r="DQ840" s="31"/>
      <c r="DR840" s="31"/>
      <c r="DS840" s="31"/>
      <c r="DT840" s="31"/>
      <c r="DU840" s="31"/>
      <c r="DV840" s="31"/>
      <c r="DW840" s="31"/>
    </row>
    <row r="841" customFormat="false" ht="15.75" hidden="false" customHeight="true" outlineLevel="0" collapsed="false">
      <c r="A841" s="21" t="n">
        <v>840</v>
      </c>
      <c r="B841" s="21" t="str">
        <f aca="false">IFERROR(VLOOKUP($A$1&amp;":"&amp;A841,'Finish order'!C:K,6,FALSE()),"")</f>
        <v/>
      </c>
      <c r="C841" s="21" t="str">
        <f aca="false">IFERROR(VLOOKUP(A$1&amp;":"&amp;A841,'Finish order'!$C:$K,9,FALSE()),"")</f>
        <v/>
      </c>
      <c r="D841" s="21" t="str">
        <f aca="false">IFERROR(VLOOKUP(A$1&amp;":"&amp;A841,'Finish order'!$C:$K,7,FALSE()),"")</f>
        <v/>
      </c>
      <c r="E841" s="29" t="str">
        <f aca="false">IFERROR(VLOOKUP($A$1&amp;":"&amp;A841,'Finish order'!C:K,5,FALSE()),"")</f>
        <v/>
      </c>
      <c r="F841" s="21" t="str">
        <f aca="false">IFERROR(VLOOKUP($A$1&amp;":"&amp;A841,'Finish order'!C:K,4,FALSE()),"")</f>
        <v/>
      </c>
      <c r="G841" s="21" t="str">
        <f aca="false" t="array" ref="G841:G841">IFERROR(SMALL(IF($D$2:$D1750=D841,$A$2:$A$911*1.001),1),"")</f>
        <v/>
      </c>
      <c r="H841" s="21" t="str">
        <f aca="false" t="array" ref="H841:H841">IFERROR(SMALL(IF($D$2:$D1750=D841,$A$2:$A$911*1.0001),2),"")</f>
        <v/>
      </c>
      <c r="I841" s="21" t="str">
        <f aca="false" t="array" ref="I841:I841">IFERROR(SMALL(IF($D$2:$D1750=D841,$A$2:$A$911*1.00001),3),"")</f>
        <v/>
      </c>
      <c r="J841" s="21" t="str">
        <f aca="false" t="array" ref="J841:J841">IFERROR(SMALL(IF($D$2:$D1750=D841,$A$2:$A$911*1.000001),4),"")</f>
        <v/>
      </c>
      <c r="K841" s="30" t="str">
        <f aca="false">IF(A841&lt;&gt;"", IF(COUNT(G841:J841)=4, SUM(G841:J841), "No"), "")</f>
        <v>No</v>
      </c>
      <c r="L841" s="30" t="str">
        <f aca="false">IF(A841&lt;&gt;"", IF(COUNT(G841:I841)=3, SUM(G841:I841), "No"), "")</f>
        <v>No</v>
      </c>
      <c r="M841" s="30" t="str">
        <f aca="false">IF(A841&lt;&gt;"", IF(COUNT(G841:H841)=2, SUM(G841:H841), "No"), "")</f>
        <v>No</v>
      </c>
      <c r="N841" s="30" t="str">
        <f aca="false">'Results 10 year vets'!$D841&amp;":"&amp;Table1[[#Headers],[Male]]</f>
        <v>:Male</v>
      </c>
      <c r="O841" s="31"/>
      <c r="P841" s="31"/>
      <c r="Q841" s="31"/>
      <c r="R841" s="31"/>
      <c r="S841" s="31"/>
      <c r="T841" s="31"/>
      <c r="U841" s="31"/>
      <c r="Z841" s="33"/>
      <c r="AA841" s="33"/>
      <c r="AB841" s="33"/>
      <c r="AC841" s="33"/>
      <c r="AD841" s="31"/>
      <c r="AE841" s="31"/>
      <c r="AF841" s="31"/>
      <c r="AG841" s="31"/>
      <c r="AH841" s="31"/>
      <c r="AI841" s="31"/>
      <c r="AJ841" s="31"/>
      <c r="AK841" s="31"/>
      <c r="AL841" s="31"/>
      <c r="AM841" s="31"/>
      <c r="AN841" s="31"/>
      <c r="AO841" s="31"/>
      <c r="AP841" s="31"/>
      <c r="AQ841" s="31"/>
      <c r="AR841" s="31"/>
      <c r="AS841" s="31"/>
      <c r="AT841" s="31"/>
      <c r="AU841" s="31"/>
      <c r="AV841" s="31"/>
      <c r="AW841" s="31"/>
      <c r="AX841" s="31"/>
      <c r="AY841" s="31"/>
      <c r="AZ841" s="31"/>
      <c r="BA841" s="31"/>
      <c r="BB841" s="31"/>
      <c r="BC841" s="31"/>
      <c r="BD841" s="31"/>
      <c r="BE841" s="31"/>
      <c r="BF841" s="31"/>
      <c r="BG841" s="31"/>
      <c r="BH841" s="31"/>
      <c r="BI841" s="31"/>
      <c r="BJ841" s="31"/>
      <c r="BK841" s="31"/>
      <c r="BL841" s="31"/>
      <c r="BM841" s="31"/>
      <c r="BN841" s="31"/>
      <c r="BO841" s="31"/>
      <c r="BP841" s="31"/>
      <c r="BQ841" s="31"/>
      <c r="BR841" s="31"/>
      <c r="BS841" s="31"/>
      <c r="BT841" s="31"/>
      <c r="BU841" s="31"/>
      <c r="BV841" s="31"/>
      <c r="BW841" s="31"/>
      <c r="BX841" s="31"/>
      <c r="BY841" s="31"/>
      <c r="BZ841" s="31"/>
      <c r="CA841" s="31"/>
      <c r="CB841" s="31"/>
      <c r="CC841" s="31"/>
      <c r="CD841" s="31"/>
      <c r="CE841" s="31"/>
      <c r="CF841" s="31"/>
      <c r="CG841" s="31"/>
      <c r="CH841" s="31"/>
      <c r="CI841" s="31"/>
      <c r="CJ841" s="31"/>
      <c r="CK841" s="31"/>
      <c r="CL841" s="31"/>
      <c r="CM841" s="31"/>
      <c r="CN841" s="31"/>
      <c r="CO841" s="31"/>
      <c r="CP841" s="31"/>
      <c r="CQ841" s="31"/>
      <c r="CR841" s="31"/>
      <c r="CS841" s="31"/>
      <c r="CT841" s="31"/>
      <c r="CU841" s="31"/>
      <c r="CV841" s="31"/>
      <c r="CW841" s="31"/>
      <c r="CX841" s="31"/>
      <c r="CY841" s="31"/>
      <c r="CZ841" s="31"/>
      <c r="DA841" s="31"/>
      <c r="DB841" s="31"/>
      <c r="DC841" s="31"/>
      <c r="DD841" s="31"/>
      <c r="DE841" s="31"/>
      <c r="DF841" s="31"/>
      <c r="DG841" s="31"/>
      <c r="DH841" s="31"/>
      <c r="DI841" s="31"/>
      <c r="DJ841" s="31"/>
      <c r="DK841" s="31"/>
      <c r="DL841" s="31"/>
      <c r="DM841" s="31"/>
      <c r="DN841" s="31"/>
      <c r="DO841" s="31"/>
      <c r="DP841" s="31"/>
      <c r="DQ841" s="31"/>
      <c r="DR841" s="31"/>
      <c r="DS841" s="31"/>
      <c r="DT841" s="31"/>
      <c r="DU841" s="31"/>
      <c r="DV841" s="31"/>
      <c r="DW841" s="31"/>
    </row>
    <row r="842" customFormat="false" ht="15.75" hidden="false" customHeight="true" outlineLevel="0" collapsed="false">
      <c r="A842" s="21" t="n">
        <v>841</v>
      </c>
      <c r="B842" s="21" t="str">
        <f aca="false">IFERROR(VLOOKUP($A$1&amp;":"&amp;A842,'Finish order'!C:K,6,FALSE()),"")</f>
        <v/>
      </c>
      <c r="C842" s="21" t="str">
        <f aca="false">IFERROR(VLOOKUP(A$1&amp;":"&amp;A842,'Finish order'!$C:$K,9,FALSE()),"")</f>
        <v/>
      </c>
      <c r="D842" s="21" t="str">
        <f aca="false">IFERROR(VLOOKUP(A$1&amp;":"&amp;A842,'Finish order'!$C:$K,7,FALSE()),"")</f>
        <v/>
      </c>
      <c r="E842" s="29" t="str">
        <f aca="false">IFERROR(VLOOKUP($A$1&amp;":"&amp;A842,'Finish order'!C:K,5,FALSE()),"")</f>
        <v/>
      </c>
      <c r="F842" s="21" t="str">
        <f aca="false">IFERROR(VLOOKUP($A$1&amp;":"&amp;A842,'Finish order'!C:K,4,FALSE()),"")</f>
        <v/>
      </c>
      <c r="G842" s="21" t="str">
        <f aca="false" t="array" ref="G842:G842">IFERROR(SMALL(IF($D$2:$D1751=D842,$A$2:$A$911*1.001),1),"")</f>
        <v/>
      </c>
      <c r="H842" s="21" t="str">
        <f aca="false" t="array" ref="H842:H842">IFERROR(SMALL(IF($D$2:$D1751=D842,$A$2:$A$911*1.0001),2),"")</f>
        <v/>
      </c>
      <c r="I842" s="21" t="str">
        <f aca="false" t="array" ref="I842:I842">IFERROR(SMALL(IF($D$2:$D1751=D842,$A$2:$A$911*1.00001),3),"")</f>
        <v/>
      </c>
      <c r="J842" s="21" t="str">
        <f aca="false" t="array" ref="J842:J842">IFERROR(SMALL(IF($D$2:$D1751=D842,$A$2:$A$911*1.000001),4),"")</f>
        <v/>
      </c>
      <c r="K842" s="30" t="str">
        <f aca="false">IF(A842&lt;&gt;"", IF(COUNT(G842:J842)=4, SUM(G842:J842), "No"), "")</f>
        <v>No</v>
      </c>
      <c r="L842" s="30" t="str">
        <f aca="false">IF(A842&lt;&gt;"", IF(COUNT(G842:I842)=3, SUM(G842:I842), "No"), "")</f>
        <v>No</v>
      </c>
      <c r="M842" s="30" t="str">
        <f aca="false">IF(A842&lt;&gt;"", IF(COUNT(G842:H842)=2, SUM(G842:H842), "No"), "")</f>
        <v>No</v>
      </c>
      <c r="N842" s="30" t="str">
        <f aca="false">'Results 10 year vets'!$D842&amp;":"&amp;Table1[[#Headers],[Male]]</f>
        <v>:Male</v>
      </c>
      <c r="O842" s="31"/>
      <c r="P842" s="31"/>
      <c r="Q842" s="31"/>
      <c r="R842" s="31"/>
      <c r="S842" s="31"/>
      <c r="T842" s="31"/>
      <c r="U842" s="31"/>
      <c r="Z842" s="33"/>
      <c r="AA842" s="33"/>
      <c r="AB842" s="33"/>
      <c r="AC842" s="33"/>
      <c r="AD842" s="31"/>
      <c r="AE842" s="31"/>
      <c r="AF842" s="31"/>
      <c r="AG842" s="31"/>
      <c r="AH842" s="31"/>
      <c r="AI842" s="31"/>
      <c r="AJ842" s="31"/>
      <c r="AK842" s="31"/>
      <c r="AL842" s="31"/>
      <c r="AM842" s="31"/>
      <c r="AN842" s="31"/>
      <c r="AO842" s="31"/>
      <c r="AP842" s="31"/>
      <c r="AQ842" s="31"/>
      <c r="AR842" s="31"/>
      <c r="AS842" s="31"/>
      <c r="AT842" s="31"/>
      <c r="AU842" s="31"/>
      <c r="AV842" s="31"/>
      <c r="AW842" s="31"/>
      <c r="AX842" s="31"/>
      <c r="AY842" s="31"/>
      <c r="AZ842" s="31"/>
      <c r="BA842" s="31"/>
      <c r="BB842" s="31"/>
      <c r="BC842" s="31"/>
      <c r="BD842" s="31"/>
      <c r="BE842" s="31"/>
      <c r="BF842" s="31"/>
      <c r="BG842" s="31"/>
      <c r="BH842" s="31"/>
      <c r="BI842" s="31"/>
      <c r="BJ842" s="31"/>
      <c r="BK842" s="31"/>
      <c r="BL842" s="31"/>
      <c r="BM842" s="31"/>
      <c r="BN842" s="31"/>
      <c r="BO842" s="31"/>
      <c r="BP842" s="31"/>
      <c r="BQ842" s="31"/>
      <c r="BR842" s="31"/>
      <c r="BS842" s="31"/>
      <c r="BT842" s="31"/>
      <c r="BU842" s="31"/>
      <c r="BV842" s="31"/>
      <c r="BW842" s="31"/>
      <c r="BX842" s="31"/>
      <c r="BY842" s="31"/>
      <c r="BZ842" s="31"/>
      <c r="CA842" s="31"/>
      <c r="CB842" s="31"/>
      <c r="CC842" s="31"/>
      <c r="CD842" s="31"/>
      <c r="CE842" s="31"/>
      <c r="CF842" s="31"/>
      <c r="CG842" s="31"/>
      <c r="CH842" s="31"/>
      <c r="CI842" s="31"/>
      <c r="CJ842" s="31"/>
      <c r="CK842" s="31"/>
      <c r="CL842" s="31"/>
      <c r="CM842" s="31"/>
      <c r="CN842" s="31"/>
      <c r="CO842" s="31"/>
      <c r="CP842" s="31"/>
      <c r="CQ842" s="31"/>
      <c r="CR842" s="31"/>
      <c r="CS842" s="31"/>
      <c r="CT842" s="31"/>
      <c r="CU842" s="31"/>
      <c r="CV842" s="31"/>
      <c r="CW842" s="31"/>
      <c r="CX842" s="31"/>
      <c r="CY842" s="31"/>
      <c r="CZ842" s="31"/>
      <c r="DA842" s="31"/>
      <c r="DB842" s="31"/>
      <c r="DC842" s="31"/>
      <c r="DD842" s="31"/>
      <c r="DE842" s="31"/>
      <c r="DF842" s="31"/>
      <c r="DG842" s="31"/>
      <c r="DH842" s="31"/>
      <c r="DI842" s="31"/>
      <c r="DJ842" s="31"/>
      <c r="DK842" s="31"/>
      <c r="DL842" s="31"/>
      <c r="DM842" s="31"/>
      <c r="DN842" s="31"/>
      <c r="DO842" s="31"/>
      <c r="DP842" s="31"/>
      <c r="DQ842" s="31"/>
      <c r="DR842" s="31"/>
      <c r="DS842" s="31"/>
      <c r="DT842" s="31"/>
      <c r="DU842" s="31"/>
      <c r="DV842" s="31"/>
      <c r="DW842" s="31"/>
    </row>
    <row r="843" customFormat="false" ht="15.75" hidden="false" customHeight="true" outlineLevel="0" collapsed="false">
      <c r="A843" s="21" t="n">
        <v>842</v>
      </c>
      <c r="B843" s="21" t="str">
        <f aca="false">IFERROR(VLOOKUP($A$1&amp;":"&amp;A843,'Finish order'!C:K,6,FALSE()),"")</f>
        <v/>
      </c>
      <c r="C843" s="21" t="str">
        <f aca="false">IFERROR(VLOOKUP(A$1&amp;":"&amp;A843,'Finish order'!$C:$K,9,FALSE()),"")</f>
        <v/>
      </c>
      <c r="D843" s="21" t="str">
        <f aca="false">IFERROR(VLOOKUP(A$1&amp;":"&amp;A843,'Finish order'!$C:$K,7,FALSE()),"")</f>
        <v/>
      </c>
      <c r="E843" s="29" t="str">
        <f aca="false">IFERROR(VLOOKUP($A$1&amp;":"&amp;A843,'Finish order'!C:K,5,FALSE()),"")</f>
        <v/>
      </c>
      <c r="F843" s="21" t="str">
        <f aca="false">IFERROR(VLOOKUP($A$1&amp;":"&amp;A843,'Finish order'!C:K,4,FALSE()),"")</f>
        <v/>
      </c>
      <c r="G843" s="21" t="str">
        <f aca="false" t="array" ref="G843:G843">IFERROR(SMALL(IF($D$2:$D1752=D843,$A$2:$A$911*1.001),1),"")</f>
        <v/>
      </c>
      <c r="H843" s="21" t="str">
        <f aca="false" t="array" ref="H843:H843">IFERROR(SMALL(IF($D$2:$D1752=D843,$A$2:$A$911*1.0001),2),"")</f>
        <v/>
      </c>
      <c r="I843" s="21" t="str">
        <f aca="false" t="array" ref="I843:I843">IFERROR(SMALL(IF($D$2:$D1752=D843,$A$2:$A$911*1.00001),3),"")</f>
        <v/>
      </c>
      <c r="J843" s="21" t="str">
        <f aca="false" t="array" ref="J843:J843">IFERROR(SMALL(IF($D$2:$D1752=D843,$A$2:$A$911*1.000001),4),"")</f>
        <v/>
      </c>
      <c r="K843" s="30" t="str">
        <f aca="false">IF(A843&lt;&gt;"", IF(COUNT(G843:J843)=4, SUM(G843:J843), "No"), "")</f>
        <v>No</v>
      </c>
      <c r="L843" s="30" t="str">
        <f aca="false">IF(A843&lt;&gt;"", IF(COUNT(G843:I843)=3, SUM(G843:I843), "No"), "")</f>
        <v>No</v>
      </c>
      <c r="M843" s="30" t="str">
        <f aca="false">IF(A843&lt;&gt;"", IF(COUNT(G843:H843)=2, SUM(G843:H843), "No"), "")</f>
        <v>No</v>
      </c>
      <c r="N843" s="30" t="str">
        <f aca="false">'Results 10 year vets'!$D843&amp;":"&amp;Table1[[#Headers],[Male]]</f>
        <v>:Male</v>
      </c>
      <c r="O843" s="31"/>
      <c r="P843" s="31"/>
      <c r="Q843" s="31"/>
      <c r="R843" s="31"/>
      <c r="S843" s="31"/>
      <c r="T843" s="31"/>
      <c r="U843" s="31"/>
      <c r="Z843" s="33"/>
      <c r="AA843" s="33"/>
      <c r="AB843" s="33"/>
      <c r="AC843" s="33"/>
      <c r="AD843" s="31"/>
      <c r="AE843" s="31"/>
      <c r="AF843" s="31"/>
      <c r="AG843" s="31"/>
      <c r="AH843" s="31"/>
      <c r="AI843" s="31"/>
      <c r="AJ843" s="31"/>
      <c r="AK843" s="31"/>
      <c r="AL843" s="31"/>
      <c r="AM843" s="31"/>
      <c r="AN843" s="31"/>
      <c r="AO843" s="31"/>
      <c r="AP843" s="31"/>
      <c r="AQ843" s="31"/>
      <c r="AR843" s="31"/>
      <c r="AS843" s="31"/>
      <c r="AT843" s="31"/>
      <c r="AU843" s="31"/>
      <c r="AV843" s="31"/>
      <c r="AW843" s="31"/>
      <c r="AX843" s="31"/>
      <c r="AY843" s="31"/>
      <c r="AZ843" s="31"/>
      <c r="BA843" s="31"/>
      <c r="BB843" s="31"/>
      <c r="BC843" s="31"/>
      <c r="BD843" s="31"/>
      <c r="BE843" s="31"/>
      <c r="BF843" s="31"/>
      <c r="BG843" s="31"/>
      <c r="BH843" s="31"/>
      <c r="BI843" s="31"/>
      <c r="BJ843" s="31"/>
      <c r="BK843" s="31"/>
      <c r="BL843" s="31"/>
      <c r="BM843" s="31"/>
      <c r="BN843" s="31"/>
      <c r="BO843" s="31"/>
      <c r="BP843" s="31"/>
      <c r="BQ843" s="31"/>
      <c r="BR843" s="31"/>
      <c r="BS843" s="31"/>
      <c r="BT843" s="31"/>
      <c r="BU843" s="31"/>
      <c r="BV843" s="31"/>
      <c r="BW843" s="31"/>
      <c r="BX843" s="31"/>
      <c r="BY843" s="31"/>
      <c r="BZ843" s="31"/>
      <c r="CA843" s="31"/>
      <c r="CB843" s="31"/>
      <c r="CC843" s="31"/>
      <c r="CD843" s="31"/>
      <c r="CE843" s="31"/>
      <c r="CF843" s="31"/>
      <c r="CG843" s="31"/>
      <c r="CH843" s="31"/>
      <c r="CI843" s="31"/>
      <c r="CJ843" s="31"/>
      <c r="CK843" s="31"/>
      <c r="CL843" s="31"/>
      <c r="CM843" s="31"/>
      <c r="CN843" s="31"/>
      <c r="CO843" s="31"/>
      <c r="CP843" s="31"/>
      <c r="CQ843" s="31"/>
      <c r="CR843" s="31"/>
      <c r="CS843" s="31"/>
      <c r="CT843" s="31"/>
      <c r="CU843" s="31"/>
      <c r="CV843" s="31"/>
      <c r="CW843" s="31"/>
      <c r="CX843" s="31"/>
      <c r="CY843" s="31"/>
      <c r="CZ843" s="31"/>
      <c r="DA843" s="31"/>
      <c r="DB843" s="31"/>
      <c r="DC843" s="31"/>
      <c r="DD843" s="31"/>
      <c r="DE843" s="31"/>
      <c r="DF843" s="31"/>
      <c r="DG843" s="31"/>
      <c r="DH843" s="31"/>
      <c r="DI843" s="31"/>
      <c r="DJ843" s="31"/>
      <c r="DK843" s="31"/>
      <c r="DL843" s="31"/>
      <c r="DM843" s="31"/>
      <c r="DN843" s="31"/>
      <c r="DO843" s="31"/>
      <c r="DP843" s="31"/>
      <c r="DQ843" s="31"/>
      <c r="DR843" s="31"/>
      <c r="DS843" s="31"/>
      <c r="DT843" s="31"/>
      <c r="DU843" s="31"/>
      <c r="DV843" s="31"/>
      <c r="DW843" s="31"/>
    </row>
    <row r="844" customFormat="false" ht="15.75" hidden="false" customHeight="true" outlineLevel="0" collapsed="false">
      <c r="A844" s="21" t="n">
        <v>843</v>
      </c>
      <c r="B844" s="21" t="str">
        <f aca="false">IFERROR(VLOOKUP($A$1&amp;":"&amp;A844,'Finish order'!C:K,6,FALSE()),"")</f>
        <v/>
      </c>
      <c r="C844" s="21" t="str">
        <f aca="false">IFERROR(VLOOKUP(A$1&amp;":"&amp;A844,'Finish order'!$C:$K,9,FALSE()),"")</f>
        <v/>
      </c>
      <c r="D844" s="21" t="str">
        <f aca="false">IFERROR(VLOOKUP(A$1&amp;":"&amp;A844,'Finish order'!$C:$K,7,FALSE()),"")</f>
        <v/>
      </c>
      <c r="E844" s="29" t="str">
        <f aca="false">IFERROR(VLOOKUP($A$1&amp;":"&amp;A844,'Finish order'!C:K,5,FALSE()),"")</f>
        <v/>
      </c>
      <c r="F844" s="21" t="str">
        <f aca="false">IFERROR(VLOOKUP($A$1&amp;":"&amp;A844,'Finish order'!C:K,4,FALSE()),"")</f>
        <v/>
      </c>
      <c r="G844" s="21" t="str">
        <f aca="false" t="array" ref="G844:G844">IFERROR(SMALL(IF($D$2:$D1753=D844,$A$2:$A$911*1.001),1),"")</f>
        <v/>
      </c>
      <c r="H844" s="21" t="str">
        <f aca="false" t="array" ref="H844:H844">IFERROR(SMALL(IF($D$2:$D1753=D844,$A$2:$A$911*1.0001),2),"")</f>
        <v/>
      </c>
      <c r="I844" s="21" t="str">
        <f aca="false" t="array" ref="I844:I844">IFERROR(SMALL(IF($D$2:$D1753=D844,$A$2:$A$911*1.00001),3),"")</f>
        <v/>
      </c>
      <c r="J844" s="21" t="str">
        <f aca="false" t="array" ref="J844:J844">IFERROR(SMALL(IF($D$2:$D1753=D844,$A$2:$A$911*1.000001),4),"")</f>
        <v/>
      </c>
      <c r="K844" s="30" t="str">
        <f aca="false">IF(A844&lt;&gt;"", IF(COUNT(G844:J844)=4, SUM(G844:J844), "No"), "")</f>
        <v>No</v>
      </c>
      <c r="L844" s="30" t="str">
        <f aca="false">IF(A844&lt;&gt;"", IF(COUNT(G844:I844)=3, SUM(G844:I844), "No"), "")</f>
        <v>No</v>
      </c>
      <c r="M844" s="30" t="str">
        <f aca="false">IF(A844&lt;&gt;"", IF(COUNT(G844:H844)=2, SUM(G844:H844), "No"), "")</f>
        <v>No</v>
      </c>
      <c r="N844" s="30" t="str">
        <f aca="false">'Results 10 year vets'!$D844&amp;":"&amp;Table1[[#Headers],[Male]]</f>
        <v>:Male</v>
      </c>
      <c r="O844" s="31"/>
      <c r="P844" s="31"/>
      <c r="Q844" s="31"/>
      <c r="R844" s="31"/>
      <c r="S844" s="31"/>
      <c r="T844" s="31"/>
      <c r="U844" s="31"/>
      <c r="Z844" s="33"/>
      <c r="AA844" s="33"/>
      <c r="AB844" s="33"/>
      <c r="AC844" s="33"/>
      <c r="AD844" s="31"/>
      <c r="AE844" s="31"/>
      <c r="AF844" s="31"/>
      <c r="AG844" s="31"/>
      <c r="AH844" s="31"/>
      <c r="AI844" s="31"/>
      <c r="AJ844" s="31"/>
      <c r="AK844" s="31"/>
      <c r="AL844" s="31"/>
      <c r="AM844" s="31"/>
      <c r="AN844" s="31"/>
      <c r="AO844" s="31"/>
      <c r="AP844" s="31"/>
      <c r="AQ844" s="31"/>
      <c r="AR844" s="31"/>
      <c r="AS844" s="31"/>
      <c r="AT844" s="31"/>
      <c r="AU844" s="31"/>
      <c r="AV844" s="31"/>
      <c r="AW844" s="31"/>
      <c r="AX844" s="31"/>
      <c r="AY844" s="31"/>
      <c r="AZ844" s="31"/>
      <c r="BA844" s="31"/>
      <c r="BB844" s="31"/>
      <c r="BC844" s="31"/>
      <c r="BD844" s="31"/>
      <c r="BE844" s="31"/>
      <c r="BF844" s="31"/>
      <c r="BG844" s="31"/>
      <c r="BH844" s="31"/>
      <c r="BI844" s="31"/>
      <c r="BJ844" s="31"/>
      <c r="BK844" s="31"/>
      <c r="BL844" s="31"/>
      <c r="BM844" s="31"/>
      <c r="BN844" s="31"/>
      <c r="BO844" s="31"/>
      <c r="BP844" s="31"/>
      <c r="BQ844" s="31"/>
      <c r="BR844" s="31"/>
      <c r="BS844" s="31"/>
      <c r="BT844" s="31"/>
      <c r="BU844" s="31"/>
      <c r="BV844" s="31"/>
      <c r="BW844" s="31"/>
      <c r="BX844" s="31"/>
      <c r="BY844" s="31"/>
      <c r="BZ844" s="31"/>
      <c r="CA844" s="31"/>
      <c r="CB844" s="31"/>
      <c r="CC844" s="31"/>
      <c r="CD844" s="31"/>
      <c r="CE844" s="31"/>
      <c r="CF844" s="31"/>
      <c r="CG844" s="31"/>
      <c r="CH844" s="31"/>
      <c r="CI844" s="31"/>
      <c r="CJ844" s="31"/>
      <c r="CK844" s="31"/>
      <c r="CL844" s="31"/>
      <c r="CM844" s="31"/>
      <c r="CN844" s="31"/>
      <c r="CO844" s="31"/>
      <c r="CP844" s="31"/>
      <c r="CQ844" s="31"/>
      <c r="CR844" s="31"/>
      <c r="CS844" s="31"/>
      <c r="CT844" s="31"/>
      <c r="CU844" s="31"/>
      <c r="CV844" s="31"/>
      <c r="CW844" s="31"/>
      <c r="CX844" s="31"/>
      <c r="CY844" s="31"/>
      <c r="CZ844" s="31"/>
      <c r="DA844" s="31"/>
      <c r="DB844" s="31"/>
      <c r="DC844" s="31"/>
      <c r="DD844" s="31"/>
      <c r="DE844" s="31"/>
      <c r="DF844" s="31"/>
      <c r="DG844" s="31"/>
      <c r="DH844" s="31"/>
      <c r="DI844" s="31"/>
      <c r="DJ844" s="31"/>
      <c r="DK844" s="31"/>
      <c r="DL844" s="31"/>
      <c r="DM844" s="31"/>
      <c r="DN844" s="31"/>
      <c r="DO844" s="31"/>
      <c r="DP844" s="31"/>
      <c r="DQ844" s="31"/>
      <c r="DR844" s="31"/>
      <c r="DS844" s="31"/>
      <c r="DT844" s="31"/>
      <c r="DU844" s="31"/>
      <c r="DV844" s="31"/>
      <c r="DW844" s="31"/>
    </row>
    <row r="845" customFormat="false" ht="15.75" hidden="false" customHeight="true" outlineLevel="0" collapsed="false">
      <c r="A845" s="21" t="n">
        <v>844</v>
      </c>
      <c r="B845" s="21" t="str">
        <f aca="false">IFERROR(VLOOKUP($A$1&amp;":"&amp;A845,'Finish order'!C:K,6,FALSE()),"")</f>
        <v/>
      </c>
      <c r="C845" s="21" t="str">
        <f aca="false">IFERROR(VLOOKUP(A$1&amp;":"&amp;A845,'Finish order'!$C:$K,9,FALSE()),"")</f>
        <v/>
      </c>
      <c r="D845" s="21" t="str">
        <f aca="false">IFERROR(VLOOKUP(A$1&amp;":"&amp;A845,'Finish order'!$C:$K,7,FALSE()),"")</f>
        <v/>
      </c>
      <c r="E845" s="29" t="str">
        <f aca="false">IFERROR(VLOOKUP($A$1&amp;":"&amp;A845,'Finish order'!C:K,5,FALSE()),"")</f>
        <v/>
      </c>
      <c r="F845" s="21" t="str">
        <f aca="false">IFERROR(VLOOKUP($A$1&amp;":"&amp;A845,'Finish order'!C:K,4,FALSE()),"")</f>
        <v/>
      </c>
      <c r="G845" s="21" t="str">
        <f aca="false" t="array" ref="G845:G845">IFERROR(SMALL(IF($D$2:$D1754=D845,$A$2:$A$911*1.001),1),"")</f>
        <v/>
      </c>
      <c r="H845" s="21" t="str">
        <f aca="false" t="array" ref="H845:H845">IFERROR(SMALL(IF($D$2:$D1754=D845,$A$2:$A$911*1.0001),2),"")</f>
        <v/>
      </c>
      <c r="I845" s="21" t="str">
        <f aca="false" t="array" ref="I845:I845">IFERROR(SMALL(IF($D$2:$D1754=D845,$A$2:$A$911*1.00001),3),"")</f>
        <v/>
      </c>
      <c r="J845" s="21" t="str">
        <f aca="false" t="array" ref="J845:J845">IFERROR(SMALL(IF($D$2:$D1754=D845,$A$2:$A$911*1.000001),4),"")</f>
        <v/>
      </c>
      <c r="K845" s="30" t="str">
        <f aca="false">IF(A845&lt;&gt;"", IF(COUNT(G845:J845)=4, SUM(G845:J845), "No"), "")</f>
        <v>No</v>
      </c>
      <c r="L845" s="30" t="str">
        <f aca="false">IF(A845&lt;&gt;"", IF(COUNT(G845:I845)=3, SUM(G845:I845), "No"), "")</f>
        <v>No</v>
      </c>
      <c r="M845" s="30" t="str">
        <f aca="false">IF(A845&lt;&gt;"", IF(COUNT(G845:H845)=2, SUM(G845:H845), "No"), "")</f>
        <v>No</v>
      </c>
      <c r="N845" s="30" t="str">
        <f aca="false">'Results 10 year vets'!$D845&amp;":"&amp;Table1[[#Headers],[Male]]</f>
        <v>:Male</v>
      </c>
      <c r="O845" s="31"/>
      <c r="P845" s="31"/>
      <c r="Q845" s="31"/>
      <c r="R845" s="31"/>
      <c r="S845" s="31"/>
      <c r="T845" s="31"/>
      <c r="U845" s="31"/>
      <c r="Z845" s="33"/>
      <c r="AA845" s="33"/>
      <c r="AB845" s="33"/>
      <c r="AC845" s="33"/>
      <c r="AD845" s="31"/>
      <c r="AE845" s="31"/>
      <c r="AF845" s="31"/>
      <c r="AG845" s="31"/>
      <c r="AH845" s="31"/>
      <c r="AI845" s="31"/>
      <c r="AJ845" s="31"/>
      <c r="AK845" s="31"/>
      <c r="AL845" s="31"/>
      <c r="AM845" s="31"/>
      <c r="AN845" s="31"/>
      <c r="AO845" s="31"/>
      <c r="AP845" s="31"/>
      <c r="AQ845" s="31"/>
      <c r="AR845" s="31"/>
      <c r="AS845" s="31"/>
      <c r="AT845" s="31"/>
      <c r="AU845" s="31"/>
      <c r="AV845" s="31"/>
      <c r="AW845" s="31"/>
      <c r="AX845" s="31"/>
      <c r="AY845" s="31"/>
      <c r="AZ845" s="31"/>
      <c r="BA845" s="31"/>
      <c r="BB845" s="31"/>
      <c r="BC845" s="31"/>
      <c r="BD845" s="31"/>
      <c r="BE845" s="31"/>
      <c r="BF845" s="31"/>
      <c r="BG845" s="31"/>
      <c r="BH845" s="31"/>
      <c r="BI845" s="31"/>
      <c r="BJ845" s="31"/>
      <c r="BK845" s="31"/>
      <c r="BL845" s="31"/>
      <c r="BM845" s="31"/>
      <c r="BN845" s="31"/>
      <c r="BO845" s="31"/>
      <c r="BP845" s="31"/>
      <c r="BQ845" s="31"/>
      <c r="BR845" s="31"/>
      <c r="BS845" s="31"/>
      <c r="BT845" s="31"/>
      <c r="BU845" s="31"/>
      <c r="BV845" s="31"/>
      <c r="BW845" s="31"/>
      <c r="BX845" s="31"/>
      <c r="BY845" s="31"/>
      <c r="BZ845" s="31"/>
      <c r="CA845" s="31"/>
      <c r="CB845" s="31"/>
      <c r="CC845" s="31"/>
      <c r="CD845" s="31"/>
      <c r="CE845" s="31"/>
      <c r="CF845" s="31"/>
      <c r="CG845" s="31"/>
      <c r="CH845" s="31"/>
      <c r="CI845" s="31"/>
      <c r="CJ845" s="31"/>
      <c r="CK845" s="31"/>
      <c r="CL845" s="31"/>
      <c r="CM845" s="31"/>
      <c r="CN845" s="31"/>
      <c r="CO845" s="31"/>
      <c r="CP845" s="31"/>
      <c r="CQ845" s="31"/>
      <c r="CR845" s="31"/>
      <c r="CS845" s="31"/>
      <c r="CT845" s="31"/>
      <c r="CU845" s="31"/>
      <c r="CV845" s="31"/>
      <c r="CW845" s="31"/>
      <c r="CX845" s="31"/>
      <c r="CY845" s="31"/>
      <c r="CZ845" s="31"/>
      <c r="DA845" s="31"/>
      <c r="DB845" s="31"/>
      <c r="DC845" s="31"/>
      <c r="DD845" s="31"/>
      <c r="DE845" s="31"/>
      <c r="DF845" s="31"/>
      <c r="DG845" s="31"/>
      <c r="DH845" s="31"/>
      <c r="DI845" s="31"/>
      <c r="DJ845" s="31"/>
      <c r="DK845" s="31"/>
      <c r="DL845" s="31"/>
      <c r="DM845" s="31"/>
      <c r="DN845" s="31"/>
      <c r="DO845" s="31"/>
      <c r="DP845" s="31"/>
      <c r="DQ845" s="31"/>
      <c r="DR845" s="31"/>
      <c r="DS845" s="31"/>
      <c r="DT845" s="31"/>
      <c r="DU845" s="31"/>
      <c r="DV845" s="31"/>
      <c r="DW845" s="31"/>
    </row>
    <row r="846" customFormat="false" ht="15.75" hidden="false" customHeight="true" outlineLevel="0" collapsed="false">
      <c r="A846" s="21" t="n">
        <v>845</v>
      </c>
      <c r="B846" s="21" t="str">
        <f aca="false">IFERROR(VLOOKUP($A$1&amp;":"&amp;A846,'Finish order'!C:K,6,FALSE()),"")</f>
        <v/>
      </c>
      <c r="C846" s="21" t="str">
        <f aca="false">IFERROR(VLOOKUP(A$1&amp;":"&amp;A846,'Finish order'!$C:$K,9,FALSE()),"")</f>
        <v/>
      </c>
      <c r="D846" s="21" t="str">
        <f aca="false">IFERROR(VLOOKUP(A$1&amp;":"&amp;A846,'Finish order'!$C:$K,7,FALSE()),"")</f>
        <v/>
      </c>
      <c r="E846" s="29" t="str">
        <f aca="false">IFERROR(VLOOKUP($A$1&amp;":"&amp;A846,'Finish order'!C:K,5,FALSE()),"")</f>
        <v/>
      </c>
      <c r="F846" s="21" t="str">
        <f aca="false">IFERROR(VLOOKUP($A$1&amp;":"&amp;A846,'Finish order'!C:K,4,FALSE()),"")</f>
        <v/>
      </c>
      <c r="G846" s="21" t="str">
        <f aca="false" t="array" ref="G846:G846">IFERROR(SMALL(IF($D$2:$D1755=D846,$A$2:$A$911*1.001),1),"")</f>
        <v/>
      </c>
      <c r="H846" s="21" t="str">
        <f aca="false" t="array" ref="H846:H846">IFERROR(SMALL(IF($D$2:$D1755=D846,$A$2:$A$911*1.0001),2),"")</f>
        <v/>
      </c>
      <c r="I846" s="21" t="str">
        <f aca="false" t="array" ref="I846:I846">IFERROR(SMALL(IF($D$2:$D1755=D846,$A$2:$A$911*1.00001),3),"")</f>
        <v/>
      </c>
      <c r="J846" s="21" t="str">
        <f aca="false" t="array" ref="J846:J846">IFERROR(SMALL(IF($D$2:$D1755=D846,$A$2:$A$911*1.000001),4),"")</f>
        <v/>
      </c>
      <c r="K846" s="30" t="str">
        <f aca="false">IF(A846&lt;&gt;"", IF(COUNT(G846:J846)=4, SUM(G846:J846), "No"), "")</f>
        <v>No</v>
      </c>
      <c r="L846" s="30" t="str">
        <f aca="false">IF(A846&lt;&gt;"", IF(COUNT(G846:I846)=3, SUM(G846:I846), "No"), "")</f>
        <v>No</v>
      </c>
      <c r="M846" s="30" t="str">
        <f aca="false">IF(A846&lt;&gt;"", IF(COUNT(G846:H846)=2, SUM(G846:H846), "No"), "")</f>
        <v>No</v>
      </c>
      <c r="N846" s="30" t="str">
        <f aca="false">'Results 10 year vets'!$D846&amp;":"&amp;Table1[[#Headers],[Male]]</f>
        <v>:Male</v>
      </c>
      <c r="O846" s="31"/>
      <c r="P846" s="31"/>
      <c r="Q846" s="31"/>
      <c r="R846" s="31"/>
      <c r="S846" s="31"/>
      <c r="T846" s="31"/>
      <c r="U846" s="31"/>
      <c r="Z846" s="33"/>
      <c r="AA846" s="33"/>
      <c r="AB846" s="33"/>
      <c r="AC846" s="33"/>
      <c r="AD846" s="31"/>
      <c r="AE846" s="31"/>
      <c r="AF846" s="31"/>
      <c r="AG846" s="31"/>
      <c r="AH846" s="31"/>
      <c r="AI846" s="31"/>
      <c r="AJ846" s="31"/>
      <c r="AK846" s="31"/>
      <c r="AL846" s="31"/>
      <c r="AM846" s="31"/>
      <c r="AN846" s="31"/>
      <c r="AO846" s="31"/>
      <c r="AP846" s="31"/>
      <c r="AQ846" s="31"/>
      <c r="AR846" s="31"/>
      <c r="AS846" s="31"/>
      <c r="AT846" s="31"/>
      <c r="AU846" s="31"/>
      <c r="AV846" s="31"/>
      <c r="AW846" s="31"/>
      <c r="AX846" s="31"/>
      <c r="AY846" s="31"/>
      <c r="AZ846" s="31"/>
      <c r="BA846" s="31"/>
      <c r="BB846" s="31"/>
      <c r="BC846" s="31"/>
      <c r="BD846" s="31"/>
      <c r="BE846" s="31"/>
      <c r="BF846" s="31"/>
      <c r="BG846" s="31"/>
      <c r="BH846" s="31"/>
      <c r="BI846" s="31"/>
      <c r="BJ846" s="31"/>
      <c r="BK846" s="31"/>
      <c r="BL846" s="31"/>
      <c r="BM846" s="31"/>
      <c r="BN846" s="31"/>
      <c r="BO846" s="31"/>
      <c r="BP846" s="31"/>
      <c r="BQ846" s="31"/>
      <c r="BR846" s="31"/>
      <c r="BS846" s="31"/>
      <c r="BT846" s="31"/>
      <c r="BU846" s="31"/>
      <c r="BV846" s="31"/>
      <c r="BW846" s="31"/>
      <c r="BX846" s="31"/>
      <c r="BY846" s="31"/>
      <c r="BZ846" s="31"/>
      <c r="CA846" s="31"/>
      <c r="CB846" s="31"/>
      <c r="CC846" s="31"/>
      <c r="CD846" s="31"/>
      <c r="CE846" s="31"/>
      <c r="CF846" s="31"/>
      <c r="CG846" s="31"/>
      <c r="CH846" s="31"/>
      <c r="CI846" s="31"/>
      <c r="CJ846" s="31"/>
      <c r="CK846" s="31"/>
      <c r="CL846" s="31"/>
      <c r="CM846" s="31"/>
      <c r="CN846" s="31"/>
      <c r="CO846" s="31"/>
      <c r="CP846" s="31"/>
      <c r="CQ846" s="31"/>
      <c r="CR846" s="31"/>
      <c r="CS846" s="31"/>
      <c r="CT846" s="31"/>
      <c r="CU846" s="31"/>
      <c r="CV846" s="31"/>
      <c r="CW846" s="31"/>
      <c r="CX846" s="31"/>
      <c r="CY846" s="31"/>
      <c r="CZ846" s="31"/>
      <c r="DA846" s="31"/>
      <c r="DB846" s="31"/>
      <c r="DC846" s="31"/>
      <c r="DD846" s="31"/>
      <c r="DE846" s="31"/>
      <c r="DF846" s="31"/>
      <c r="DG846" s="31"/>
      <c r="DH846" s="31"/>
      <c r="DI846" s="31"/>
      <c r="DJ846" s="31"/>
      <c r="DK846" s="31"/>
      <c r="DL846" s="31"/>
      <c r="DM846" s="31"/>
      <c r="DN846" s="31"/>
      <c r="DO846" s="31"/>
      <c r="DP846" s="31"/>
      <c r="DQ846" s="31"/>
      <c r="DR846" s="31"/>
      <c r="DS846" s="31"/>
      <c r="DT846" s="31"/>
      <c r="DU846" s="31"/>
      <c r="DV846" s="31"/>
      <c r="DW846" s="31"/>
    </row>
    <row r="847" customFormat="false" ht="15.75" hidden="false" customHeight="true" outlineLevel="0" collapsed="false">
      <c r="A847" s="21" t="n">
        <v>846</v>
      </c>
      <c r="B847" s="21" t="str">
        <f aca="false">IFERROR(VLOOKUP($A$1&amp;":"&amp;A847,'Finish order'!C:K,6,FALSE()),"")</f>
        <v/>
      </c>
      <c r="C847" s="21" t="str">
        <f aca="false">IFERROR(VLOOKUP(A$1&amp;":"&amp;A847,'Finish order'!$C:$K,9,FALSE()),"")</f>
        <v/>
      </c>
      <c r="D847" s="21" t="str">
        <f aca="false">IFERROR(VLOOKUP(A$1&amp;":"&amp;A847,'Finish order'!$C:$K,7,FALSE()),"")</f>
        <v/>
      </c>
      <c r="E847" s="29" t="str">
        <f aca="false">IFERROR(VLOOKUP($A$1&amp;":"&amp;A847,'Finish order'!C:K,5,FALSE()),"")</f>
        <v/>
      </c>
      <c r="F847" s="21" t="str">
        <f aca="false">IFERROR(VLOOKUP($A$1&amp;":"&amp;A847,'Finish order'!C:K,4,FALSE()),"")</f>
        <v/>
      </c>
      <c r="G847" s="21" t="str">
        <f aca="false" t="array" ref="G847:G847">IFERROR(SMALL(IF($D$2:$D1756=D847,$A$2:$A$911*1.001),1),"")</f>
        <v/>
      </c>
      <c r="H847" s="21" t="str">
        <f aca="false" t="array" ref="H847:H847">IFERROR(SMALL(IF($D$2:$D1756=D847,$A$2:$A$911*1.0001),2),"")</f>
        <v/>
      </c>
      <c r="I847" s="21" t="str">
        <f aca="false" t="array" ref="I847:I847">IFERROR(SMALL(IF($D$2:$D1756=D847,$A$2:$A$911*1.00001),3),"")</f>
        <v/>
      </c>
      <c r="J847" s="21" t="str">
        <f aca="false" t="array" ref="J847:J847">IFERROR(SMALL(IF($D$2:$D1756=D847,$A$2:$A$911*1.000001),4),"")</f>
        <v/>
      </c>
      <c r="K847" s="30" t="str">
        <f aca="false">IF(A847&lt;&gt;"", IF(COUNT(G847:J847)=4, SUM(G847:J847), "No"), "")</f>
        <v>No</v>
      </c>
      <c r="L847" s="30" t="str">
        <f aca="false">IF(A847&lt;&gt;"", IF(COUNT(G847:I847)=3, SUM(G847:I847), "No"), "")</f>
        <v>No</v>
      </c>
      <c r="M847" s="30" t="str">
        <f aca="false">IF(A847&lt;&gt;"", IF(COUNT(G847:H847)=2, SUM(G847:H847), "No"), "")</f>
        <v>No</v>
      </c>
      <c r="N847" s="30" t="str">
        <f aca="false">'Results 10 year vets'!$D847&amp;":"&amp;Table1[[#Headers],[Male]]</f>
        <v>:Male</v>
      </c>
      <c r="O847" s="31"/>
      <c r="P847" s="31"/>
      <c r="Q847" s="31"/>
      <c r="R847" s="31"/>
      <c r="S847" s="31"/>
      <c r="T847" s="31"/>
      <c r="U847" s="31"/>
      <c r="Z847" s="33"/>
      <c r="AA847" s="33"/>
      <c r="AB847" s="33"/>
      <c r="AC847" s="33"/>
      <c r="AD847" s="31"/>
      <c r="AE847" s="31"/>
      <c r="AF847" s="31"/>
      <c r="AG847" s="31"/>
      <c r="AH847" s="31"/>
      <c r="AI847" s="31"/>
      <c r="AJ847" s="31"/>
      <c r="AK847" s="31"/>
      <c r="AL847" s="31"/>
      <c r="AM847" s="31"/>
      <c r="AN847" s="31"/>
      <c r="AO847" s="31"/>
      <c r="AP847" s="31"/>
      <c r="AQ847" s="31"/>
      <c r="AR847" s="31"/>
      <c r="AS847" s="31"/>
      <c r="AT847" s="31"/>
      <c r="AU847" s="31"/>
      <c r="AV847" s="31"/>
      <c r="AW847" s="31"/>
      <c r="AX847" s="31"/>
      <c r="AY847" s="31"/>
      <c r="AZ847" s="31"/>
      <c r="BA847" s="31"/>
      <c r="BB847" s="31"/>
      <c r="BC847" s="31"/>
      <c r="BD847" s="31"/>
      <c r="BE847" s="31"/>
      <c r="BF847" s="31"/>
      <c r="BG847" s="31"/>
      <c r="BH847" s="31"/>
      <c r="BI847" s="31"/>
      <c r="BJ847" s="31"/>
      <c r="BK847" s="31"/>
      <c r="BL847" s="31"/>
      <c r="BM847" s="31"/>
      <c r="BN847" s="31"/>
      <c r="BO847" s="31"/>
      <c r="BP847" s="31"/>
      <c r="BQ847" s="31"/>
      <c r="BR847" s="31"/>
      <c r="BS847" s="31"/>
      <c r="BT847" s="31"/>
      <c r="BU847" s="31"/>
      <c r="BV847" s="31"/>
      <c r="BW847" s="31"/>
      <c r="BX847" s="31"/>
      <c r="BY847" s="31"/>
      <c r="BZ847" s="31"/>
      <c r="CA847" s="31"/>
      <c r="CB847" s="31"/>
      <c r="CC847" s="31"/>
      <c r="CD847" s="31"/>
      <c r="CE847" s="31"/>
      <c r="CF847" s="31"/>
      <c r="CG847" s="31"/>
      <c r="CH847" s="31"/>
      <c r="CI847" s="31"/>
      <c r="CJ847" s="31"/>
      <c r="CK847" s="31"/>
      <c r="CL847" s="31"/>
      <c r="CM847" s="31"/>
      <c r="CN847" s="31"/>
      <c r="CO847" s="31"/>
      <c r="CP847" s="31"/>
      <c r="CQ847" s="31"/>
      <c r="CR847" s="31"/>
      <c r="CS847" s="31"/>
      <c r="CT847" s="31"/>
      <c r="CU847" s="31"/>
      <c r="CV847" s="31"/>
      <c r="CW847" s="31"/>
      <c r="CX847" s="31"/>
      <c r="CY847" s="31"/>
      <c r="CZ847" s="31"/>
      <c r="DA847" s="31"/>
      <c r="DB847" s="31"/>
      <c r="DC847" s="31"/>
      <c r="DD847" s="31"/>
      <c r="DE847" s="31"/>
      <c r="DF847" s="31"/>
      <c r="DG847" s="31"/>
      <c r="DH847" s="31"/>
      <c r="DI847" s="31"/>
      <c r="DJ847" s="31"/>
      <c r="DK847" s="31"/>
      <c r="DL847" s="31"/>
      <c r="DM847" s="31"/>
      <c r="DN847" s="31"/>
      <c r="DO847" s="31"/>
      <c r="DP847" s="31"/>
      <c r="DQ847" s="31"/>
      <c r="DR847" s="31"/>
      <c r="DS847" s="31"/>
      <c r="DT847" s="31"/>
      <c r="DU847" s="31"/>
      <c r="DV847" s="31"/>
      <c r="DW847" s="31"/>
    </row>
    <row r="848" customFormat="false" ht="15.75" hidden="false" customHeight="true" outlineLevel="0" collapsed="false">
      <c r="A848" s="21" t="n">
        <v>847</v>
      </c>
      <c r="B848" s="21" t="str">
        <f aca="false">IFERROR(VLOOKUP($A$1&amp;":"&amp;A848,'Finish order'!C:K,6,FALSE()),"")</f>
        <v/>
      </c>
      <c r="C848" s="21" t="str">
        <f aca="false">IFERROR(VLOOKUP(A$1&amp;":"&amp;A848,'Finish order'!$C:$K,9,FALSE()),"")</f>
        <v/>
      </c>
      <c r="D848" s="21" t="str">
        <f aca="false">IFERROR(VLOOKUP(A$1&amp;":"&amp;A848,'Finish order'!$C:$K,7,FALSE()),"")</f>
        <v/>
      </c>
      <c r="E848" s="29" t="str">
        <f aca="false">IFERROR(VLOOKUP($A$1&amp;":"&amp;A848,'Finish order'!C:K,5,FALSE()),"")</f>
        <v/>
      </c>
      <c r="F848" s="21" t="str">
        <f aca="false">IFERROR(VLOOKUP($A$1&amp;":"&amp;A848,'Finish order'!C:K,4,FALSE()),"")</f>
        <v/>
      </c>
      <c r="G848" s="21" t="str">
        <f aca="false" t="array" ref="G848:G848">IFERROR(SMALL(IF($D$2:$D1757=D848,$A$2:$A$911*1.001),1),"")</f>
        <v/>
      </c>
      <c r="H848" s="21" t="str">
        <f aca="false" t="array" ref="H848:H848">IFERROR(SMALL(IF($D$2:$D1757=D848,$A$2:$A$911*1.0001),2),"")</f>
        <v/>
      </c>
      <c r="I848" s="21" t="str">
        <f aca="false" t="array" ref="I848:I848">IFERROR(SMALL(IF($D$2:$D1757=D848,$A$2:$A$911*1.00001),3),"")</f>
        <v/>
      </c>
      <c r="J848" s="21" t="str">
        <f aca="false" t="array" ref="J848:J848">IFERROR(SMALL(IF($D$2:$D1757=D848,$A$2:$A$911*1.000001),4),"")</f>
        <v/>
      </c>
      <c r="K848" s="30" t="str">
        <f aca="false">IF(A848&lt;&gt;"", IF(COUNT(G848:J848)=4, SUM(G848:J848), "No"), "")</f>
        <v>No</v>
      </c>
      <c r="L848" s="30" t="str">
        <f aca="false">IF(A848&lt;&gt;"", IF(COUNT(G848:I848)=3, SUM(G848:I848), "No"), "")</f>
        <v>No</v>
      </c>
      <c r="M848" s="30" t="str">
        <f aca="false">IF(A848&lt;&gt;"", IF(COUNT(G848:H848)=2, SUM(G848:H848), "No"), "")</f>
        <v>No</v>
      </c>
      <c r="N848" s="30" t="str">
        <f aca="false">'Results 10 year vets'!$D848&amp;":"&amp;Table1[[#Headers],[Male]]</f>
        <v>:Male</v>
      </c>
      <c r="O848" s="31"/>
      <c r="P848" s="31"/>
      <c r="Q848" s="31"/>
      <c r="R848" s="31"/>
      <c r="S848" s="31"/>
      <c r="T848" s="31"/>
      <c r="U848" s="31"/>
      <c r="Z848" s="33"/>
      <c r="AA848" s="33"/>
      <c r="AB848" s="33"/>
      <c r="AC848" s="33"/>
      <c r="AD848" s="31"/>
      <c r="AE848" s="31"/>
      <c r="AF848" s="31"/>
      <c r="AG848" s="31"/>
      <c r="AH848" s="31"/>
      <c r="AI848" s="31"/>
      <c r="AJ848" s="31"/>
      <c r="AK848" s="31"/>
      <c r="AL848" s="31"/>
      <c r="AM848" s="31"/>
      <c r="AN848" s="31"/>
      <c r="AO848" s="31"/>
      <c r="AP848" s="31"/>
      <c r="AQ848" s="31"/>
      <c r="AR848" s="31"/>
      <c r="AS848" s="31"/>
      <c r="AT848" s="31"/>
      <c r="AU848" s="31"/>
      <c r="AV848" s="31"/>
      <c r="AW848" s="31"/>
      <c r="AX848" s="31"/>
      <c r="AY848" s="31"/>
      <c r="AZ848" s="31"/>
      <c r="BA848" s="31"/>
      <c r="BB848" s="31"/>
      <c r="BC848" s="31"/>
      <c r="BD848" s="31"/>
      <c r="BE848" s="31"/>
      <c r="BF848" s="31"/>
      <c r="BG848" s="31"/>
      <c r="BH848" s="31"/>
      <c r="BI848" s="31"/>
      <c r="BJ848" s="31"/>
      <c r="BK848" s="31"/>
      <c r="BL848" s="31"/>
      <c r="BM848" s="31"/>
      <c r="BN848" s="31"/>
      <c r="BO848" s="31"/>
      <c r="BP848" s="31"/>
      <c r="BQ848" s="31"/>
      <c r="BR848" s="31"/>
      <c r="BS848" s="31"/>
      <c r="BT848" s="31"/>
      <c r="BU848" s="31"/>
      <c r="BV848" s="31"/>
      <c r="BW848" s="31"/>
      <c r="BX848" s="31"/>
      <c r="BY848" s="31"/>
      <c r="BZ848" s="31"/>
      <c r="CA848" s="31"/>
      <c r="CB848" s="31"/>
      <c r="CC848" s="31"/>
      <c r="CD848" s="31"/>
      <c r="CE848" s="31"/>
      <c r="CF848" s="31"/>
      <c r="CG848" s="31"/>
      <c r="CH848" s="31"/>
      <c r="CI848" s="31"/>
      <c r="CJ848" s="31"/>
      <c r="CK848" s="31"/>
      <c r="CL848" s="31"/>
      <c r="CM848" s="31"/>
      <c r="CN848" s="31"/>
      <c r="CO848" s="31"/>
      <c r="CP848" s="31"/>
      <c r="CQ848" s="31"/>
      <c r="CR848" s="31"/>
      <c r="CS848" s="31"/>
      <c r="CT848" s="31"/>
      <c r="CU848" s="31"/>
      <c r="CV848" s="31"/>
      <c r="CW848" s="31"/>
      <c r="CX848" s="31"/>
      <c r="CY848" s="31"/>
      <c r="CZ848" s="31"/>
      <c r="DA848" s="31"/>
      <c r="DB848" s="31"/>
      <c r="DC848" s="31"/>
      <c r="DD848" s="31"/>
      <c r="DE848" s="31"/>
      <c r="DF848" s="31"/>
      <c r="DG848" s="31"/>
      <c r="DH848" s="31"/>
      <c r="DI848" s="31"/>
      <c r="DJ848" s="31"/>
      <c r="DK848" s="31"/>
      <c r="DL848" s="31"/>
      <c r="DM848" s="31"/>
      <c r="DN848" s="31"/>
      <c r="DO848" s="31"/>
      <c r="DP848" s="31"/>
      <c r="DQ848" s="31"/>
      <c r="DR848" s="31"/>
      <c r="DS848" s="31"/>
      <c r="DT848" s="31"/>
      <c r="DU848" s="31"/>
      <c r="DV848" s="31"/>
      <c r="DW848" s="31"/>
    </row>
    <row r="849" customFormat="false" ht="15.75" hidden="false" customHeight="true" outlineLevel="0" collapsed="false">
      <c r="A849" s="21" t="n">
        <v>848</v>
      </c>
      <c r="B849" s="21" t="str">
        <f aca="false">IFERROR(VLOOKUP($A$1&amp;":"&amp;A849,'Finish order'!C:K,6,FALSE()),"")</f>
        <v/>
      </c>
      <c r="C849" s="21" t="str">
        <f aca="false">IFERROR(VLOOKUP(A$1&amp;":"&amp;A849,'Finish order'!$C:$K,9,FALSE()),"")</f>
        <v/>
      </c>
      <c r="D849" s="21" t="str">
        <f aca="false">IFERROR(VLOOKUP(A$1&amp;":"&amp;A849,'Finish order'!$C:$K,7,FALSE()),"")</f>
        <v/>
      </c>
      <c r="E849" s="29" t="str">
        <f aca="false">IFERROR(VLOOKUP($A$1&amp;":"&amp;A849,'Finish order'!C:K,5,FALSE()),"")</f>
        <v/>
      </c>
      <c r="F849" s="21" t="str">
        <f aca="false">IFERROR(VLOOKUP($A$1&amp;":"&amp;A849,'Finish order'!C:K,4,FALSE()),"")</f>
        <v/>
      </c>
      <c r="G849" s="21" t="str">
        <f aca="false" t="array" ref="G849:G849">IFERROR(SMALL(IF($D$2:$D1758=D849,$A$2:$A$911*1.001),1),"")</f>
        <v/>
      </c>
      <c r="H849" s="21" t="str">
        <f aca="false" t="array" ref="H849:H849">IFERROR(SMALL(IF($D$2:$D1758=D849,$A$2:$A$911*1.0001),2),"")</f>
        <v/>
      </c>
      <c r="I849" s="21" t="str">
        <f aca="false" t="array" ref="I849:I849">IFERROR(SMALL(IF($D$2:$D1758=D849,$A$2:$A$911*1.00001),3),"")</f>
        <v/>
      </c>
      <c r="J849" s="21" t="str">
        <f aca="false" t="array" ref="J849:J849">IFERROR(SMALL(IF($D$2:$D1758=D849,$A$2:$A$911*1.000001),4),"")</f>
        <v/>
      </c>
      <c r="K849" s="30" t="str">
        <f aca="false">IF(A849&lt;&gt;"", IF(COUNT(G849:J849)=4, SUM(G849:J849), "No"), "")</f>
        <v>No</v>
      </c>
      <c r="L849" s="30" t="str">
        <f aca="false">IF(A849&lt;&gt;"", IF(COUNT(G849:I849)=3, SUM(G849:I849), "No"), "")</f>
        <v>No</v>
      </c>
      <c r="M849" s="30" t="str">
        <f aca="false">IF(A849&lt;&gt;"", IF(COUNT(G849:H849)=2, SUM(G849:H849), "No"), "")</f>
        <v>No</v>
      </c>
      <c r="N849" s="30" t="str">
        <f aca="false">'Results 10 year vets'!$D849&amp;":"&amp;Table1[[#Headers],[Male]]</f>
        <v>:Male</v>
      </c>
      <c r="O849" s="31"/>
      <c r="P849" s="31"/>
      <c r="Q849" s="31"/>
      <c r="R849" s="31"/>
      <c r="S849" s="31"/>
      <c r="T849" s="31"/>
      <c r="U849" s="31"/>
      <c r="Z849" s="33"/>
      <c r="AA849" s="33"/>
      <c r="AB849" s="33"/>
      <c r="AC849" s="33"/>
      <c r="AD849" s="31"/>
      <c r="AE849" s="31"/>
      <c r="AF849" s="31"/>
      <c r="AG849" s="31"/>
      <c r="AH849" s="31"/>
      <c r="AI849" s="31"/>
      <c r="AJ849" s="31"/>
      <c r="AK849" s="31"/>
      <c r="AL849" s="31"/>
      <c r="AM849" s="31"/>
      <c r="AN849" s="31"/>
      <c r="AO849" s="31"/>
      <c r="AP849" s="31"/>
      <c r="AQ849" s="31"/>
      <c r="AR849" s="31"/>
      <c r="AS849" s="31"/>
      <c r="AT849" s="31"/>
      <c r="AU849" s="31"/>
      <c r="AV849" s="31"/>
      <c r="AW849" s="31"/>
      <c r="AX849" s="31"/>
      <c r="AY849" s="31"/>
      <c r="AZ849" s="31"/>
      <c r="BA849" s="31"/>
      <c r="BB849" s="31"/>
      <c r="BC849" s="31"/>
      <c r="BD849" s="31"/>
      <c r="BE849" s="31"/>
      <c r="BF849" s="31"/>
      <c r="BG849" s="31"/>
      <c r="BH849" s="31"/>
      <c r="BI849" s="31"/>
      <c r="BJ849" s="31"/>
      <c r="BK849" s="31"/>
      <c r="BL849" s="31"/>
      <c r="BM849" s="31"/>
      <c r="BN849" s="31"/>
      <c r="BO849" s="31"/>
      <c r="BP849" s="31"/>
      <c r="BQ849" s="31"/>
      <c r="BR849" s="31"/>
      <c r="BS849" s="31"/>
      <c r="BT849" s="31"/>
      <c r="BU849" s="31"/>
      <c r="BV849" s="31"/>
      <c r="BW849" s="31"/>
      <c r="BX849" s="31"/>
      <c r="BY849" s="31"/>
      <c r="BZ849" s="31"/>
      <c r="CA849" s="31"/>
      <c r="CB849" s="31"/>
      <c r="CC849" s="31"/>
      <c r="CD849" s="31"/>
      <c r="CE849" s="31"/>
      <c r="CF849" s="31"/>
      <c r="CG849" s="31"/>
      <c r="CH849" s="31"/>
      <c r="CI849" s="31"/>
      <c r="CJ849" s="31"/>
      <c r="CK849" s="31"/>
      <c r="CL849" s="31"/>
      <c r="CM849" s="31"/>
      <c r="CN849" s="31"/>
      <c r="CO849" s="31"/>
      <c r="CP849" s="31"/>
      <c r="CQ849" s="31"/>
      <c r="CR849" s="31"/>
      <c r="CS849" s="31"/>
      <c r="CT849" s="31"/>
      <c r="CU849" s="31"/>
      <c r="CV849" s="31"/>
      <c r="CW849" s="31"/>
      <c r="CX849" s="31"/>
      <c r="CY849" s="31"/>
      <c r="CZ849" s="31"/>
      <c r="DA849" s="31"/>
      <c r="DB849" s="31"/>
      <c r="DC849" s="31"/>
      <c r="DD849" s="31"/>
      <c r="DE849" s="31"/>
      <c r="DF849" s="31"/>
      <c r="DG849" s="31"/>
      <c r="DH849" s="31"/>
      <c r="DI849" s="31"/>
      <c r="DJ849" s="31"/>
      <c r="DK849" s="31"/>
      <c r="DL849" s="31"/>
      <c r="DM849" s="31"/>
      <c r="DN849" s="31"/>
      <c r="DO849" s="31"/>
      <c r="DP849" s="31"/>
      <c r="DQ849" s="31"/>
      <c r="DR849" s="31"/>
      <c r="DS849" s="31"/>
      <c r="DT849" s="31"/>
      <c r="DU849" s="31"/>
      <c r="DV849" s="31"/>
      <c r="DW849" s="31"/>
    </row>
    <row r="850" customFormat="false" ht="15.75" hidden="false" customHeight="true" outlineLevel="0" collapsed="false">
      <c r="A850" s="21" t="n">
        <v>849</v>
      </c>
      <c r="B850" s="21" t="str">
        <f aca="false">IFERROR(VLOOKUP($A$1&amp;":"&amp;A850,'Finish order'!C:K,6,FALSE()),"")</f>
        <v/>
      </c>
      <c r="C850" s="21" t="str">
        <f aca="false">IFERROR(VLOOKUP(A$1&amp;":"&amp;A850,'Finish order'!$C:$K,9,FALSE()),"")</f>
        <v/>
      </c>
      <c r="D850" s="21" t="str">
        <f aca="false">IFERROR(VLOOKUP(A$1&amp;":"&amp;A850,'Finish order'!$C:$K,7,FALSE()),"")</f>
        <v/>
      </c>
      <c r="E850" s="29" t="str">
        <f aca="false">IFERROR(VLOOKUP($A$1&amp;":"&amp;A850,'Finish order'!C:K,5,FALSE()),"")</f>
        <v/>
      </c>
      <c r="F850" s="21" t="str">
        <f aca="false">IFERROR(VLOOKUP($A$1&amp;":"&amp;A850,'Finish order'!C:K,4,FALSE()),"")</f>
        <v/>
      </c>
      <c r="G850" s="21" t="str">
        <f aca="false" t="array" ref="G850:G850">IFERROR(SMALL(IF($D$2:$D1759=D850,$A$2:$A$911*1.001),1),"")</f>
        <v/>
      </c>
      <c r="H850" s="21" t="str">
        <f aca="false" t="array" ref="H850:H850">IFERROR(SMALL(IF($D$2:$D1759=D850,$A$2:$A$911*1.0001),2),"")</f>
        <v/>
      </c>
      <c r="I850" s="21" t="str">
        <f aca="false" t="array" ref="I850:I850">IFERROR(SMALL(IF($D$2:$D1759=D850,$A$2:$A$911*1.00001),3),"")</f>
        <v/>
      </c>
      <c r="J850" s="21" t="str">
        <f aca="false" t="array" ref="J850:J850">IFERROR(SMALL(IF($D$2:$D1759=D850,$A$2:$A$911*1.000001),4),"")</f>
        <v/>
      </c>
      <c r="K850" s="30" t="str">
        <f aca="false">IF(A850&lt;&gt;"", IF(COUNT(G850:J850)=4, SUM(G850:J850), "No"), "")</f>
        <v>No</v>
      </c>
      <c r="L850" s="30" t="str">
        <f aca="false">IF(A850&lt;&gt;"", IF(COUNT(G850:I850)=3, SUM(G850:I850), "No"), "")</f>
        <v>No</v>
      </c>
      <c r="M850" s="30" t="str">
        <f aca="false">IF(A850&lt;&gt;"", IF(COUNT(G850:H850)=2, SUM(G850:H850), "No"), "")</f>
        <v>No</v>
      </c>
      <c r="N850" s="30" t="str">
        <f aca="false">'Results 10 year vets'!$D850&amp;":"&amp;Table1[[#Headers],[Male]]</f>
        <v>:Male</v>
      </c>
      <c r="O850" s="31"/>
      <c r="P850" s="31"/>
      <c r="Q850" s="31"/>
      <c r="R850" s="31"/>
      <c r="S850" s="31"/>
      <c r="T850" s="31"/>
      <c r="U850" s="31"/>
      <c r="Z850" s="33"/>
      <c r="AA850" s="33"/>
      <c r="AB850" s="33"/>
      <c r="AC850" s="33"/>
      <c r="AD850" s="31"/>
      <c r="AE850" s="31"/>
      <c r="AF850" s="31"/>
      <c r="AG850" s="31"/>
      <c r="AH850" s="31"/>
      <c r="AI850" s="31"/>
      <c r="AJ850" s="31"/>
      <c r="AK850" s="31"/>
      <c r="AL850" s="31"/>
      <c r="AM850" s="31"/>
      <c r="AN850" s="31"/>
      <c r="AO850" s="31"/>
      <c r="AP850" s="31"/>
      <c r="AQ850" s="31"/>
      <c r="AR850" s="31"/>
      <c r="AS850" s="31"/>
      <c r="AT850" s="31"/>
      <c r="AU850" s="31"/>
      <c r="AV850" s="31"/>
      <c r="AW850" s="31"/>
      <c r="AX850" s="31"/>
      <c r="AY850" s="31"/>
      <c r="AZ850" s="31"/>
      <c r="BA850" s="31"/>
      <c r="BB850" s="31"/>
      <c r="BC850" s="31"/>
      <c r="BD850" s="31"/>
      <c r="BE850" s="31"/>
      <c r="BF850" s="31"/>
      <c r="BG850" s="31"/>
      <c r="BH850" s="31"/>
      <c r="BI850" s="31"/>
      <c r="BJ850" s="31"/>
      <c r="BK850" s="31"/>
      <c r="BL850" s="31"/>
      <c r="BM850" s="31"/>
      <c r="BN850" s="31"/>
      <c r="BO850" s="31"/>
      <c r="BP850" s="31"/>
      <c r="BQ850" s="31"/>
      <c r="BR850" s="31"/>
      <c r="BS850" s="31"/>
      <c r="BT850" s="31"/>
      <c r="BU850" s="31"/>
      <c r="BV850" s="31"/>
      <c r="BW850" s="31"/>
      <c r="BX850" s="31"/>
      <c r="BY850" s="31"/>
      <c r="BZ850" s="31"/>
      <c r="CA850" s="31"/>
      <c r="CB850" s="31"/>
      <c r="CC850" s="31"/>
      <c r="CD850" s="31"/>
      <c r="CE850" s="31"/>
      <c r="CF850" s="31"/>
      <c r="CG850" s="31"/>
      <c r="CH850" s="31"/>
      <c r="CI850" s="31"/>
      <c r="CJ850" s="31"/>
      <c r="CK850" s="31"/>
      <c r="CL850" s="31"/>
      <c r="CM850" s="31"/>
      <c r="CN850" s="31"/>
      <c r="CO850" s="31"/>
      <c r="CP850" s="31"/>
      <c r="CQ850" s="31"/>
      <c r="CR850" s="31"/>
      <c r="CS850" s="31"/>
      <c r="CT850" s="31"/>
      <c r="CU850" s="31"/>
      <c r="CV850" s="31"/>
      <c r="CW850" s="31"/>
      <c r="CX850" s="31"/>
      <c r="CY850" s="31"/>
      <c r="CZ850" s="31"/>
      <c r="DA850" s="31"/>
      <c r="DB850" s="31"/>
      <c r="DC850" s="31"/>
      <c r="DD850" s="31"/>
      <c r="DE850" s="31"/>
      <c r="DF850" s="31"/>
      <c r="DG850" s="31"/>
      <c r="DH850" s="31"/>
      <c r="DI850" s="31"/>
      <c r="DJ850" s="31"/>
      <c r="DK850" s="31"/>
      <c r="DL850" s="31"/>
      <c r="DM850" s="31"/>
      <c r="DN850" s="31"/>
      <c r="DO850" s="31"/>
      <c r="DP850" s="31"/>
      <c r="DQ850" s="31"/>
      <c r="DR850" s="31"/>
      <c r="DS850" s="31"/>
      <c r="DT850" s="31"/>
      <c r="DU850" s="31"/>
      <c r="DV850" s="31"/>
      <c r="DW850" s="31"/>
    </row>
    <row r="851" customFormat="false" ht="15.75" hidden="false" customHeight="true" outlineLevel="0" collapsed="false">
      <c r="A851" s="21" t="n">
        <v>850</v>
      </c>
      <c r="B851" s="21" t="str">
        <f aca="false">IFERROR(VLOOKUP($A$1&amp;":"&amp;A851,'Finish order'!C:K,6,FALSE()),"")</f>
        <v/>
      </c>
      <c r="C851" s="21" t="str">
        <f aca="false">IFERROR(VLOOKUP(A$1&amp;":"&amp;A851,'Finish order'!$C:$K,9,FALSE()),"")</f>
        <v/>
      </c>
      <c r="D851" s="21" t="str">
        <f aca="false">IFERROR(VLOOKUP(A$1&amp;":"&amp;A851,'Finish order'!$C:$K,7,FALSE()),"")</f>
        <v/>
      </c>
      <c r="E851" s="29" t="str">
        <f aca="false">IFERROR(VLOOKUP($A$1&amp;":"&amp;A851,'Finish order'!C:K,5,FALSE()),"")</f>
        <v/>
      </c>
      <c r="F851" s="21" t="str">
        <f aca="false">IFERROR(VLOOKUP($A$1&amp;":"&amp;A851,'Finish order'!C:K,4,FALSE()),"")</f>
        <v/>
      </c>
      <c r="G851" s="21" t="str">
        <f aca="false" t="array" ref="G851:G851">IFERROR(SMALL(IF($D$2:$D1760=D851,$A$2:$A$911*1.001),1),"")</f>
        <v/>
      </c>
      <c r="H851" s="21" t="str">
        <f aca="false" t="array" ref="H851:H851">IFERROR(SMALL(IF($D$2:$D1760=D851,$A$2:$A$911*1.0001),2),"")</f>
        <v/>
      </c>
      <c r="I851" s="21" t="str">
        <f aca="false" t="array" ref="I851:I851">IFERROR(SMALL(IF($D$2:$D1760=D851,$A$2:$A$911*1.00001),3),"")</f>
        <v/>
      </c>
      <c r="J851" s="21" t="str">
        <f aca="false" t="array" ref="J851:J851">IFERROR(SMALL(IF($D$2:$D1760=D851,$A$2:$A$911*1.000001),4),"")</f>
        <v/>
      </c>
      <c r="K851" s="30" t="str">
        <f aca="false">IF(A851&lt;&gt;"", IF(COUNT(G851:J851)=4, SUM(G851:J851), "No"), "")</f>
        <v>No</v>
      </c>
      <c r="L851" s="30" t="str">
        <f aca="false">IF(A851&lt;&gt;"", IF(COUNT(G851:I851)=3, SUM(G851:I851), "No"), "")</f>
        <v>No</v>
      </c>
      <c r="M851" s="30" t="str">
        <f aca="false">IF(A851&lt;&gt;"", IF(COUNT(G851:H851)=2, SUM(G851:H851), "No"), "")</f>
        <v>No</v>
      </c>
      <c r="N851" s="30" t="str">
        <f aca="false">'Results 10 year vets'!$D851&amp;":"&amp;Table1[[#Headers],[Male]]</f>
        <v>:Male</v>
      </c>
      <c r="O851" s="31"/>
      <c r="P851" s="31"/>
      <c r="Q851" s="31"/>
      <c r="R851" s="31"/>
      <c r="S851" s="31"/>
      <c r="T851" s="31"/>
      <c r="U851" s="31"/>
      <c r="Z851" s="33"/>
      <c r="AA851" s="33"/>
      <c r="AB851" s="33"/>
      <c r="AC851" s="33"/>
      <c r="AD851" s="31"/>
      <c r="AE851" s="31"/>
      <c r="AF851" s="31"/>
      <c r="AG851" s="31"/>
      <c r="AH851" s="31"/>
      <c r="AI851" s="31"/>
      <c r="AJ851" s="31"/>
      <c r="AK851" s="31"/>
      <c r="AL851" s="31"/>
      <c r="AM851" s="31"/>
      <c r="AN851" s="31"/>
      <c r="AO851" s="31"/>
      <c r="AP851" s="31"/>
      <c r="AQ851" s="31"/>
      <c r="AR851" s="31"/>
      <c r="AS851" s="31"/>
      <c r="AT851" s="31"/>
      <c r="AU851" s="31"/>
      <c r="AV851" s="31"/>
      <c r="AW851" s="31"/>
      <c r="AX851" s="31"/>
      <c r="AY851" s="31"/>
      <c r="AZ851" s="31"/>
      <c r="BA851" s="31"/>
      <c r="BB851" s="31"/>
      <c r="BC851" s="31"/>
      <c r="BD851" s="31"/>
      <c r="BE851" s="31"/>
      <c r="BF851" s="31"/>
      <c r="BG851" s="31"/>
      <c r="BH851" s="31"/>
      <c r="BI851" s="31"/>
      <c r="BJ851" s="31"/>
      <c r="BK851" s="31"/>
      <c r="BL851" s="31"/>
      <c r="BM851" s="31"/>
      <c r="BN851" s="31"/>
      <c r="BO851" s="31"/>
      <c r="BP851" s="31"/>
      <c r="BQ851" s="31"/>
      <c r="BR851" s="31"/>
      <c r="BS851" s="31"/>
      <c r="BT851" s="31"/>
      <c r="BU851" s="31"/>
      <c r="BV851" s="31"/>
      <c r="BW851" s="31"/>
      <c r="BX851" s="31"/>
      <c r="BY851" s="31"/>
      <c r="BZ851" s="31"/>
      <c r="CA851" s="31"/>
      <c r="CB851" s="31"/>
      <c r="CC851" s="31"/>
      <c r="CD851" s="31"/>
      <c r="CE851" s="31"/>
      <c r="CF851" s="31"/>
      <c r="CG851" s="31"/>
      <c r="CH851" s="31"/>
      <c r="CI851" s="31"/>
      <c r="CJ851" s="31"/>
      <c r="CK851" s="31"/>
      <c r="CL851" s="31"/>
      <c r="CM851" s="31"/>
      <c r="CN851" s="31"/>
      <c r="CO851" s="31"/>
      <c r="CP851" s="31"/>
      <c r="CQ851" s="31"/>
      <c r="CR851" s="31"/>
      <c r="CS851" s="31"/>
      <c r="CT851" s="31"/>
      <c r="CU851" s="31"/>
      <c r="CV851" s="31"/>
      <c r="CW851" s="31"/>
      <c r="CX851" s="31"/>
      <c r="CY851" s="31"/>
      <c r="CZ851" s="31"/>
      <c r="DA851" s="31"/>
      <c r="DB851" s="31"/>
      <c r="DC851" s="31"/>
      <c r="DD851" s="31"/>
      <c r="DE851" s="31"/>
      <c r="DF851" s="31"/>
      <c r="DG851" s="31"/>
      <c r="DH851" s="31"/>
      <c r="DI851" s="31"/>
      <c r="DJ851" s="31"/>
      <c r="DK851" s="31"/>
      <c r="DL851" s="31"/>
      <c r="DM851" s="31"/>
      <c r="DN851" s="31"/>
      <c r="DO851" s="31"/>
      <c r="DP851" s="31"/>
      <c r="DQ851" s="31"/>
      <c r="DR851" s="31"/>
      <c r="DS851" s="31"/>
      <c r="DT851" s="31"/>
      <c r="DU851" s="31"/>
      <c r="DV851" s="31"/>
      <c r="DW851" s="31"/>
    </row>
    <row r="852" customFormat="false" ht="15.75" hidden="false" customHeight="true" outlineLevel="0" collapsed="false">
      <c r="A852" s="21" t="n">
        <v>851</v>
      </c>
      <c r="B852" s="21" t="str">
        <f aca="false">IFERROR(VLOOKUP($A$1&amp;":"&amp;A852,'Finish order'!C:K,6,FALSE()),"")</f>
        <v/>
      </c>
      <c r="C852" s="21" t="str">
        <f aca="false">IFERROR(VLOOKUP(A$1&amp;":"&amp;A852,'Finish order'!$C:$K,9,FALSE()),"")</f>
        <v/>
      </c>
      <c r="D852" s="21" t="str">
        <f aca="false">IFERROR(VLOOKUP(A$1&amp;":"&amp;A852,'Finish order'!$C:$K,7,FALSE()),"")</f>
        <v/>
      </c>
      <c r="E852" s="29" t="str">
        <f aca="false">IFERROR(VLOOKUP($A$1&amp;":"&amp;A852,'Finish order'!C:K,5,FALSE()),"")</f>
        <v/>
      </c>
      <c r="F852" s="21" t="str">
        <f aca="false">IFERROR(VLOOKUP($A$1&amp;":"&amp;A852,'Finish order'!C:K,4,FALSE()),"")</f>
        <v/>
      </c>
      <c r="G852" s="21" t="str">
        <f aca="false" t="array" ref="G852:G852">IFERROR(SMALL(IF($D$2:$D1761=D852,$A$2:$A$911*1.001),1),"")</f>
        <v/>
      </c>
      <c r="H852" s="21" t="str">
        <f aca="false" t="array" ref="H852:H852">IFERROR(SMALL(IF($D$2:$D1761=D852,$A$2:$A$911*1.0001),2),"")</f>
        <v/>
      </c>
      <c r="I852" s="21" t="str">
        <f aca="false" t="array" ref="I852:I852">IFERROR(SMALL(IF($D$2:$D1761=D852,$A$2:$A$911*1.00001),3),"")</f>
        <v/>
      </c>
      <c r="J852" s="21" t="str">
        <f aca="false" t="array" ref="J852:J852">IFERROR(SMALL(IF($D$2:$D1761=D852,$A$2:$A$911*1.000001),4),"")</f>
        <v/>
      </c>
      <c r="K852" s="30" t="str">
        <f aca="false">IF(A852&lt;&gt;"", IF(COUNT(G852:J852)=4, SUM(G852:J852), "No"), "")</f>
        <v>No</v>
      </c>
      <c r="L852" s="30" t="str">
        <f aca="false">IF(A852&lt;&gt;"", IF(COUNT(G852:I852)=3, SUM(G852:I852), "No"), "")</f>
        <v>No</v>
      </c>
      <c r="M852" s="30" t="str">
        <f aca="false">IF(A852&lt;&gt;"", IF(COUNT(G852:H852)=2, SUM(G852:H852), "No"), "")</f>
        <v>No</v>
      </c>
      <c r="N852" s="30" t="str">
        <f aca="false">'Results 10 year vets'!$D852&amp;":"&amp;Table1[[#Headers],[Male]]</f>
        <v>:Male</v>
      </c>
      <c r="O852" s="31"/>
      <c r="P852" s="31"/>
      <c r="Q852" s="31"/>
      <c r="R852" s="31"/>
      <c r="S852" s="31"/>
      <c r="T852" s="31"/>
      <c r="U852" s="31"/>
      <c r="Z852" s="33"/>
      <c r="AA852" s="33"/>
      <c r="AB852" s="33"/>
      <c r="AC852" s="33"/>
      <c r="AD852" s="31"/>
      <c r="AE852" s="31"/>
      <c r="AF852" s="31"/>
      <c r="AG852" s="31"/>
      <c r="AH852" s="31"/>
      <c r="AI852" s="31"/>
      <c r="AJ852" s="31"/>
      <c r="AK852" s="31"/>
      <c r="AL852" s="31"/>
      <c r="AM852" s="31"/>
      <c r="AN852" s="31"/>
      <c r="AO852" s="31"/>
      <c r="AP852" s="31"/>
      <c r="AQ852" s="31"/>
      <c r="AR852" s="31"/>
      <c r="AS852" s="31"/>
      <c r="AT852" s="31"/>
      <c r="AU852" s="31"/>
      <c r="AV852" s="31"/>
      <c r="AW852" s="31"/>
      <c r="AX852" s="31"/>
      <c r="AY852" s="31"/>
      <c r="AZ852" s="31"/>
      <c r="BA852" s="31"/>
      <c r="BB852" s="31"/>
      <c r="BC852" s="31"/>
      <c r="BD852" s="31"/>
      <c r="BE852" s="31"/>
      <c r="BF852" s="31"/>
      <c r="BG852" s="31"/>
      <c r="BH852" s="31"/>
      <c r="BI852" s="31"/>
      <c r="BJ852" s="31"/>
      <c r="BK852" s="31"/>
      <c r="BL852" s="31"/>
      <c r="BM852" s="31"/>
      <c r="BN852" s="31"/>
      <c r="BO852" s="31"/>
      <c r="BP852" s="31"/>
      <c r="BQ852" s="31"/>
      <c r="BR852" s="31"/>
      <c r="BS852" s="31"/>
      <c r="BT852" s="31"/>
      <c r="BU852" s="31"/>
      <c r="BV852" s="31"/>
      <c r="BW852" s="31"/>
      <c r="BX852" s="31"/>
      <c r="BY852" s="31"/>
      <c r="BZ852" s="31"/>
      <c r="CA852" s="31"/>
      <c r="CB852" s="31"/>
      <c r="CC852" s="31"/>
      <c r="CD852" s="31"/>
      <c r="CE852" s="31"/>
      <c r="CF852" s="31"/>
      <c r="CG852" s="31"/>
      <c r="CH852" s="31"/>
      <c r="CI852" s="31"/>
      <c r="CJ852" s="31"/>
      <c r="CK852" s="31"/>
      <c r="CL852" s="31"/>
      <c r="CM852" s="31"/>
      <c r="CN852" s="31"/>
      <c r="CO852" s="31"/>
      <c r="CP852" s="31"/>
      <c r="CQ852" s="31"/>
      <c r="CR852" s="31"/>
      <c r="CS852" s="31"/>
      <c r="CT852" s="31"/>
      <c r="CU852" s="31"/>
      <c r="CV852" s="31"/>
      <c r="CW852" s="31"/>
      <c r="CX852" s="31"/>
      <c r="CY852" s="31"/>
      <c r="CZ852" s="31"/>
      <c r="DA852" s="31"/>
      <c r="DB852" s="31"/>
      <c r="DC852" s="31"/>
      <c r="DD852" s="31"/>
      <c r="DE852" s="31"/>
      <c r="DF852" s="31"/>
      <c r="DG852" s="31"/>
      <c r="DH852" s="31"/>
      <c r="DI852" s="31"/>
      <c r="DJ852" s="31"/>
      <c r="DK852" s="31"/>
      <c r="DL852" s="31"/>
      <c r="DM852" s="31"/>
      <c r="DN852" s="31"/>
      <c r="DO852" s="31"/>
      <c r="DP852" s="31"/>
      <c r="DQ852" s="31"/>
      <c r="DR852" s="31"/>
      <c r="DS852" s="31"/>
      <c r="DT852" s="31"/>
      <c r="DU852" s="31"/>
      <c r="DV852" s="31"/>
      <c r="DW852" s="31"/>
    </row>
    <row r="853" customFormat="false" ht="15.75" hidden="false" customHeight="true" outlineLevel="0" collapsed="false">
      <c r="A853" s="21" t="n">
        <v>852</v>
      </c>
      <c r="B853" s="21" t="str">
        <f aca="false">IFERROR(VLOOKUP($A$1&amp;":"&amp;A853,'Finish order'!C:K,6,FALSE()),"")</f>
        <v/>
      </c>
      <c r="C853" s="21" t="str">
        <f aca="false">IFERROR(VLOOKUP(A$1&amp;":"&amp;A853,'Finish order'!$C:$K,9,FALSE()),"")</f>
        <v/>
      </c>
      <c r="D853" s="21" t="str">
        <f aca="false">IFERROR(VLOOKUP(A$1&amp;":"&amp;A853,'Finish order'!$C:$K,7,FALSE()),"")</f>
        <v/>
      </c>
      <c r="E853" s="29" t="str">
        <f aca="false">IFERROR(VLOOKUP($A$1&amp;":"&amp;A853,'Finish order'!C:K,5,FALSE()),"")</f>
        <v/>
      </c>
      <c r="F853" s="21" t="str">
        <f aca="false">IFERROR(VLOOKUP($A$1&amp;":"&amp;A853,'Finish order'!C:K,4,FALSE()),"")</f>
        <v/>
      </c>
      <c r="G853" s="21" t="str">
        <f aca="false" t="array" ref="G853:G853">IFERROR(SMALL(IF($D$2:$D1762=D853,$A$2:$A$911*1.001),1),"")</f>
        <v/>
      </c>
      <c r="H853" s="21" t="str">
        <f aca="false" t="array" ref="H853:H853">IFERROR(SMALL(IF($D$2:$D1762=D853,$A$2:$A$911*1.0001),2),"")</f>
        <v/>
      </c>
      <c r="I853" s="21" t="str">
        <f aca="false" t="array" ref="I853:I853">IFERROR(SMALL(IF($D$2:$D1762=D853,$A$2:$A$911*1.00001),3),"")</f>
        <v/>
      </c>
      <c r="J853" s="21" t="str">
        <f aca="false" t="array" ref="J853:J853">IFERROR(SMALL(IF($D$2:$D1762=D853,$A$2:$A$911*1.000001),4),"")</f>
        <v/>
      </c>
      <c r="K853" s="30" t="str">
        <f aca="false">IF(A853&lt;&gt;"", IF(COUNT(G853:J853)=4, SUM(G853:J853), "No"), "")</f>
        <v>No</v>
      </c>
      <c r="L853" s="30" t="str">
        <f aca="false">IF(A853&lt;&gt;"", IF(COUNT(G853:I853)=3, SUM(G853:I853), "No"), "")</f>
        <v>No</v>
      </c>
      <c r="M853" s="30" t="str">
        <f aca="false">IF(A853&lt;&gt;"", IF(COUNT(G853:H853)=2, SUM(G853:H853), "No"), "")</f>
        <v>No</v>
      </c>
      <c r="N853" s="30" t="str">
        <f aca="false">'Results 10 year vets'!$D853&amp;":"&amp;Table1[[#Headers],[Male]]</f>
        <v>:Male</v>
      </c>
      <c r="O853" s="31"/>
      <c r="P853" s="31"/>
      <c r="Q853" s="31"/>
      <c r="R853" s="31"/>
      <c r="S853" s="31"/>
      <c r="T853" s="31"/>
      <c r="U853" s="31"/>
      <c r="Z853" s="33"/>
      <c r="AA853" s="33"/>
      <c r="AB853" s="33"/>
      <c r="AC853" s="33"/>
      <c r="AD853" s="31"/>
      <c r="AE853" s="31"/>
      <c r="AF853" s="31"/>
      <c r="AG853" s="31"/>
      <c r="AH853" s="31"/>
      <c r="AI853" s="31"/>
      <c r="AJ853" s="31"/>
      <c r="AK853" s="31"/>
      <c r="AL853" s="31"/>
      <c r="AM853" s="31"/>
      <c r="AN853" s="31"/>
      <c r="AO853" s="31"/>
      <c r="AP853" s="31"/>
      <c r="AQ853" s="31"/>
      <c r="AR853" s="31"/>
      <c r="AS853" s="31"/>
      <c r="AT853" s="31"/>
      <c r="AU853" s="31"/>
      <c r="AV853" s="31"/>
      <c r="AW853" s="31"/>
      <c r="AX853" s="31"/>
      <c r="AY853" s="31"/>
      <c r="AZ853" s="31"/>
      <c r="BA853" s="31"/>
      <c r="BB853" s="31"/>
      <c r="BC853" s="31"/>
      <c r="BD853" s="31"/>
      <c r="BE853" s="31"/>
      <c r="BF853" s="31"/>
      <c r="BG853" s="31"/>
      <c r="BH853" s="31"/>
      <c r="BI853" s="31"/>
      <c r="BJ853" s="31"/>
      <c r="BK853" s="31"/>
      <c r="BL853" s="31"/>
      <c r="BM853" s="31"/>
      <c r="BN853" s="31"/>
      <c r="BO853" s="31"/>
      <c r="BP853" s="31"/>
      <c r="BQ853" s="31"/>
      <c r="BR853" s="31"/>
      <c r="BS853" s="31"/>
      <c r="BT853" s="31"/>
      <c r="BU853" s="31"/>
      <c r="BV853" s="31"/>
      <c r="BW853" s="31"/>
      <c r="BX853" s="31"/>
      <c r="BY853" s="31"/>
      <c r="BZ853" s="31"/>
      <c r="CA853" s="31"/>
      <c r="CB853" s="31"/>
      <c r="CC853" s="31"/>
      <c r="CD853" s="31"/>
      <c r="CE853" s="31"/>
      <c r="CF853" s="31"/>
      <c r="CG853" s="31"/>
      <c r="CH853" s="31"/>
      <c r="CI853" s="31"/>
      <c r="CJ853" s="31"/>
      <c r="CK853" s="31"/>
      <c r="CL853" s="31"/>
      <c r="CM853" s="31"/>
      <c r="CN853" s="31"/>
      <c r="CO853" s="31"/>
      <c r="CP853" s="31"/>
      <c r="CQ853" s="31"/>
      <c r="CR853" s="31"/>
      <c r="CS853" s="31"/>
      <c r="CT853" s="31"/>
      <c r="CU853" s="31"/>
      <c r="CV853" s="31"/>
      <c r="CW853" s="31"/>
      <c r="CX853" s="31"/>
      <c r="CY853" s="31"/>
      <c r="CZ853" s="31"/>
      <c r="DA853" s="31"/>
      <c r="DB853" s="31"/>
      <c r="DC853" s="31"/>
      <c r="DD853" s="31"/>
      <c r="DE853" s="31"/>
      <c r="DF853" s="31"/>
      <c r="DG853" s="31"/>
      <c r="DH853" s="31"/>
      <c r="DI853" s="31"/>
      <c r="DJ853" s="31"/>
      <c r="DK853" s="31"/>
      <c r="DL853" s="31"/>
      <c r="DM853" s="31"/>
      <c r="DN853" s="31"/>
      <c r="DO853" s="31"/>
      <c r="DP853" s="31"/>
      <c r="DQ853" s="31"/>
      <c r="DR853" s="31"/>
      <c r="DS853" s="31"/>
      <c r="DT853" s="31"/>
      <c r="DU853" s="31"/>
      <c r="DV853" s="31"/>
      <c r="DW853" s="31"/>
    </row>
    <row r="854" customFormat="false" ht="15.75" hidden="false" customHeight="true" outlineLevel="0" collapsed="false">
      <c r="A854" s="21" t="n">
        <v>853</v>
      </c>
      <c r="B854" s="21" t="str">
        <f aca="false">IFERROR(VLOOKUP($A$1&amp;":"&amp;A854,'Finish order'!C:K,6,FALSE()),"")</f>
        <v/>
      </c>
      <c r="C854" s="21" t="str">
        <f aca="false">IFERROR(VLOOKUP(A$1&amp;":"&amp;A854,'Finish order'!$C:$K,9,FALSE()),"")</f>
        <v/>
      </c>
      <c r="D854" s="21" t="str">
        <f aca="false">IFERROR(VLOOKUP(A$1&amp;":"&amp;A854,'Finish order'!$C:$K,7,FALSE()),"")</f>
        <v/>
      </c>
      <c r="E854" s="29" t="str">
        <f aca="false">IFERROR(VLOOKUP($A$1&amp;":"&amp;A854,'Finish order'!C:K,5,FALSE()),"")</f>
        <v/>
      </c>
      <c r="F854" s="21" t="str">
        <f aca="false">IFERROR(VLOOKUP($A$1&amp;":"&amp;A854,'Finish order'!C:K,4,FALSE()),"")</f>
        <v/>
      </c>
      <c r="G854" s="21" t="str">
        <f aca="false" t="array" ref="G854:G854">IFERROR(SMALL(IF($D$2:$D1763=D854,$A$2:$A$911*1.001),1),"")</f>
        <v/>
      </c>
      <c r="H854" s="21" t="str">
        <f aca="false" t="array" ref="H854:H854">IFERROR(SMALL(IF($D$2:$D1763=D854,$A$2:$A$911*1.0001),2),"")</f>
        <v/>
      </c>
      <c r="I854" s="21" t="str">
        <f aca="false" t="array" ref="I854:I854">IFERROR(SMALL(IF($D$2:$D1763=D854,$A$2:$A$911*1.00001),3),"")</f>
        <v/>
      </c>
      <c r="J854" s="21" t="str">
        <f aca="false" t="array" ref="J854:J854">IFERROR(SMALL(IF($D$2:$D1763=D854,$A$2:$A$911*1.000001),4),"")</f>
        <v/>
      </c>
      <c r="K854" s="30" t="str">
        <f aca="false">IF(A854&lt;&gt;"", IF(COUNT(G854:J854)=4, SUM(G854:J854), "No"), "")</f>
        <v>No</v>
      </c>
      <c r="L854" s="30" t="str">
        <f aca="false">IF(A854&lt;&gt;"", IF(COUNT(G854:I854)=3, SUM(G854:I854), "No"), "")</f>
        <v>No</v>
      </c>
      <c r="M854" s="30" t="str">
        <f aca="false">IF(A854&lt;&gt;"", IF(COUNT(G854:H854)=2, SUM(G854:H854), "No"), "")</f>
        <v>No</v>
      </c>
      <c r="N854" s="30" t="str">
        <f aca="false">'Results 10 year vets'!$D854&amp;":"&amp;Table1[[#Headers],[Male]]</f>
        <v>:Male</v>
      </c>
      <c r="O854" s="31"/>
      <c r="P854" s="31"/>
      <c r="Q854" s="31"/>
      <c r="R854" s="31"/>
      <c r="S854" s="31"/>
      <c r="T854" s="31"/>
      <c r="U854" s="31"/>
      <c r="Z854" s="33"/>
      <c r="AA854" s="33"/>
      <c r="AB854" s="33"/>
      <c r="AC854" s="33"/>
      <c r="AD854" s="31"/>
      <c r="AE854" s="31"/>
      <c r="AF854" s="31"/>
      <c r="AG854" s="31"/>
      <c r="AH854" s="31"/>
      <c r="AI854" s="31"/>
      <c r="AJ854" s="31"/>
      <c r="AK854" s="31"/>
      <c r="AL854" s="31"/>
      <c r="AM854" s="31"/>
      <c r="AN854" s="31"/>
      <c r="AO854" s="31"/>
      <c r="AP854" s="31"/>
      <c r="AQ854" s="31"/>
      <c r="AR854" s="31"/>
      <c r="AS854" s="31"/>
      <c r="AT854" s="31"/>
      <c r="AU854" s="31"/>
      <c r="AV854" s="31"/>
      <c r="AW854" s="31"/>
      <c r="AX854" s="31"/>
      <c r="AY854" s="31"/>
      <c r="AZ854" s="31"/>
      <c r="BA854" s="31"/>
      <c r="BB854" s="31"/>
      <c r="BC854" s="31"/>
      <c r="BD854" s="31"/>
      <c r="BE854" s="31"/>
      <c r="BF854" s="31"/>
      <c r="BG854" s="31"/>
      <c r="BH854" s="31"/>
      <c r="BI854" s="31"/>
      <c r="BJ854" s="31"/>
      <c r="BK854" s="31"/>
      <c r="BL854" s="31"/>
      <c r="BM854" s="31"/>
      <c r="BN854" s="31"/>
      <c r="BO854" s="31"/>
      <c r="BP854" s="31"/>
      <c r="BQ854" s="31"/>
      <c r="BR854" s="31"/>
      <c r="BS854" s="31"/>
      <c r="BT854" s="31"/>
      <c r="BU854" s="31"/>
      <c r="BV854" s="31"/>
      <c r="BW854" s="31"/>
      <c r="BX854" s="31"/>
      <c r="BY854" s="31"/>
      <c r="BZ854" s="31"/>
      <c r="CA854" s="31"/>
      <c r="CB854" s="31"/>
      <c r="CC854" s="31"/>
      <c r="CD854" s="31"/>
      <c r="CE854" s="31"/>
      <c r="CF854" s="31"/>
      <c r="CG854" s="31"/>
      <c r="CH854" s="31"/>
      <c r="CI854" s="31"/>
      <c r="CJ854" s="31"/>
      <c r="CK854" s="31"/>
      <c r="CL854" s="31"/>
      <c r="CM854" s="31"/>
      <c r="CN854" s="31"/>
      <c r="CO854" s="31"/>
      <c r="CP854" s="31"/>
      <c r="CQ854" s="31"/>
      <c r="CR854" s="31"/>
      <c r="CS854" s="31"/>
      <c r="CT854" s="31"/>
      <c r="CU854" s="31"/>
      <c r="CV854" s="31"/>
      <c r="CW854" s="31"/>
      <c r="CX854" s="31"/>
      <c r="CY854" s="31"/>
      <c r="CZ854" s="31"/>
      <c r="DA854" s="31"/>
      <c r="DB854" s="31"/>
      <c r="DC854" s="31"/>
      <c r="DD854" s="31"/>
      <c r="DE854" s="31"/>
      <c r="DF854" s="31"/>
      <c r="DG854" s="31"/>
      <c r="DH854" s="31"/>
      <c r="DI854" s="31"/>
      <c r="DJ854" s="31"/>
      <c r="DK854" s="31"/>
      <c r="DL854" s="31"/>
      <c r="DM854" s="31"/>
      <c r="DN854" s="31"/>
      <c r="DO854" s="31"/>
      <c r="DP854" s="31"/>
      <c r="DQ854" s="31"/>
      <c r="DR854" s="31"/>
      <c r="DS854" s="31"/>
      <c r="DT854" s="31"/>
      <c r="DU854" s="31"/>
      <c r="DV854" s="31"/>
      <c r="DW854" s="31"/>
    </row>
    <row r="855" customFormat="false" ht="15.75" hidden="false" customHeight="true" outlineLevel="0" collapsed="false">
      <c r="A855" s="21" t="n">
        <v>854</v>
      </c>
      <c r="B855" s="21" t="str">
        <f aca="false">IFERROR(VLOOKUP($A$1&amp;":"&amp;A855,'Finish order'!C:K,6,FALSE()),"")</f>
        <v/>
      </c>
      <c r="C855" s="21" t="str">
        <f aca="false">IFERROR(VLOOKUP(A$1&amp;":"&amp;A855,'Finish order'!$C:$K,9,FALSE()),"")</f>
        <v/>
      </c>
      <c r="D855" s="21" t="str">
        <f aca="false">IFERROR(VLOOKUP(A$1&amp;":"&amp;A855,'Finish order'!$C:$K,7,FALSE()),"")</f>
        <v/>
      </c>
      <c r="E855" s="29" t="str">
        <f aca="false">IFERROR(VLOOKUP($A$1&amp;":"&amp;A855,'Finish order'!C:K,5,FALSE()),"")</f>
        <v/>
      </c>
      <c r="F855" s="21" t="str">
        <f aca="false">IFERROR(VLOOKUP($A$1&amp;":"&amp;A855,'Finish order'!C:K,4,FALSE()),"")</f>
        <v/>
      </c>
      <c r="G855" s="21" t="str">
        <f aca="false" t="array" ref="G855:G855">IFERROR(SMALL(IF($D$2:$D1764=D855,$A$2:$A$911*1.001),1),"")</f>
        <v/>
      </c>
      <c r="H855" s="21" t="str">
        <f aca="false" t="array" ref="H855:H855">IFERROR(SMALL(IF($D$2:$D1764=D855,$A$2:$A$911*1.0001),2),"")</f>
        <v/>
      </c>
      <c r="I855" s="21" t="str">
        <f aca="false" t="array" ref="I855:I855">IFERROR(SMALL(IF($D$2:$D1764=D855,$A$2:$A$911*1.00001),3),"")</f>
        <v/>
      </c>
      <c r="J855" s="21" t="str">
        <f aca="false" t="array" ref="J855:J855">IFERROR(SMALL(IF($D$2:$D1764=D855,$A$2:$A$911*1.000001),4),"")</f>
        <v/>
      </c>
      <c r="K855" s="30" t="str">
        <f aca="false">IF(A855&lt;&gt;"", IF(COUNT(G855:J855)=4, SUM(G855:J855), "No"), "")</f>
        <v>No</v>
      </c>
      <c r="L855" s="30" t="str">
        <f aca="false">IF(A855&lt;&gt;"", IF(COUNT(G855:I855)=3, SUM(G855:I855), "No"), "")</f>
        <v>No</v>
      </c>
      <c r="M855" s="30" t="str">
        <f aca="false">IF(A855&lt;&gt;"", IF(COUNT(G855:H855)=2, SUM(G855:H855), "No"), "")</f>
        <v>No</v>
      </c>
      <c r="N855" s="30" t="str">
        <f aca="false">'Results 10 year vets'!$D855&amp;":"&amp;Table1[[#Headers],[Male]]</f>
        <v>:Male</v>
      </c>
      <c r="O855" s="31"/>
      <c r="P855" s="31"/>
      <c r="Q855" s="31"/>
      <c r="R855" s="31"/>
      <c r="S855" s="31"/>
      <c r="T855" s="31"/>
      <c r="U855" s="31"/>
      <c r="Z855" s="33"/>
      <c r="AA855" s="33"/>
      <c r="AB855" s="33"/>
      <c r="AC855" s="33"/>
      <c r="AD855" s="31"/>
      <c r="AE855" s="31"/>
      <c r="AF855" s="31"/>
      <c r="AG855" s="31"/>
      <c r="AH855" s="31"/>
      <c r="AI855" s="31"/>
      <c r="AJ855" s="31"/>
      <c r="AK855" s="31"/>
      <c r="AL855" s="31"/>
      <c r="AM855" s="31"/>
      <c r="AN855" s="31"/>
      <c r="AO855" s="31"/>
      <c r="AP855" s="31"/>
      <c r="AQ855" s="31"/>
      <c r="AR855" s="31"/>
      <c r="AS855" s="31"/>
      <c r="AT855" s="31"/>
      <c r="AU855" s="31"/>
      <c r="AV855" s="31"/>
      <c r="AW855" s="31"/>
      <c r="AX855" s="31"/>
      <c r="AY855" s="31"/>
      <c r="AZ855" s="31"/>
      <c r="BA855" s="31"/>
      <c r="BB855" s="31"/>
      <c r="BC855" s="31"/>
      <c r="BD855" s="31"/>
      <c r="BE855" s="31"/>
      <c r="BF855" s="31"/>
      <c r="BG855" s="31"/>
      <c r="BH855" s="31"/>
      <c r="BI855" s="31"/>
      <c r="BJ855" s="31"/>
      <c r="BK855" s="31"/>
      <c r="BL855" s="31"/>
      <c r="BM855" s="31"/>
      <c r="BN855" s="31"/>
      <c r="BO855" s="31"/>
      <c r="BP855" s="31"/>
      <c r="BQ855" s="31"/>
      <c r="BR855" s="31"/>
      <c r="BS855" s="31"/>
      <c r="BT855" s="31"/>
      <c r="BU855" s="31"/>
      <c r="BV855" s="31"/>
      <c r="BW855" s="31"/>
      <c r="BX855" s="31"/>
      <c r="BY855" s="31"/>
      <c r="BZ855" s="31"/>
      <c r="CA855" s="31"/>
      <c r="CB855" s="31"/>
      <c r="CC855" s="31"/>
      <c r="CD855" s="31"/>
      <c r="CE855" s="31"/>
      <c r="CF855" s="31"/>
      <c r="CG855" s="31"/>
      <c r="CH855" s="31"/>
      <c r="CI855" s="31"/>
      <c r="CJ855" s="31"/>
      <c r="CK855" s="31"/>
      <c r="CL855" s="31"/>
      <c r="CM855" s="31"/>
      <c r="CN855" s="31"/>
      <c r="CO855" s="31"/>
      <c r="CP855" s="31"/>
      <c r="CQ855" s="31"/>
      <c r="CR855" s="31"/>
      <c r="CS855" s="31"/>
      <c r="CT855" s="31"/>
      <c r="CU855" s="31"/>
      <c r="CV855" s="31"/>
      <c r="CW855" s="31"/>
      <c r="CX855" s="31"/>
      <c r="CY855" s="31"/>
      <c r="CZ855" s="31"/>
      <c r="DA855" s="31"/>
      <c r="DB855" s="31"/>
      <c r="DC855" s="31"/>
      <c r="DD855" s="31"/>
      <c r="DE855" s="31"/>
      <c r="DF855" s="31"/>
      <c r="DG855" s="31"/>
      <c r="DH855" s="31"/>
      <c r="DI855" s="31"/>
      <c r="DJ855" s="31"/>
      <c r="DK855" s="31"/>
      <c r="DL855" s="31"/>
      <c r="DM855" s="31"/>
      <c r="DN855" s="31"/>
      <c r="DO855" s="31"/>
      <c r="DP855" s="31"/>
      <c r="DQ855" s="31"/>
      <c r="DR855" s="31"/>
      <c r="DS855" s="31"/>
      <c r="DT855" s="31"/>
      <c r="DU855" s="31"/>
      <c r="DV855" s="31"/>
      <c r="DW855" s="31"/>
    </row>
    <row r="856" customFormat="false" ht="15.75" hidden="false" customHeight="true" outlineLevel="0" collapsed="false">
      <c r="A856" s="21" t="n">
        <v>855</v>
      </c>
      <c r="B856" s="21" t="str">
        <f aca="false">IFERROR(VLOOKUP($A$1&amp;":"&amp;A856,'Finish order'!C:K,6,FALSE()),"")</f>
        <v/>
      </c>
      <c r="C856" s="21" t="str">
        <f aca="false">IFERROR(VLOOKUP(A$1&amp;":"&amp;A856,'Finish order'!$C:$K,9,FALSE()),"")</f>
        <v/>
      </c>
      <c r="D856" s="21" t="str">
        <f aca="false">IFERROR(VLOOKUP(A$1&amp;":"&amp;A856,'Finish order'!$C:$K,7,FALSE()),"")</f>
        <v/>
      </c>
      <c r="E856" s="29" t="str">
        <f aca="false">IFERROR(VLOOKUP($A$1&amp;":"&amp;A856,'Finish order'!C:K,5,FALSE()),"")</f>
        <v/>
      </c>
      <c r="F856" s="21" t="str">
        <f aca="false">IFERROR(VLOOKUP($A$1&amp;":"&amp;A856,'Finish order'!C:K,4,FALSE()),"")</f>
        <v/>
      </c>
      <c r="G856" s="21" t="str">
        <f aca="false" t="array" ref="G856:G856">IFERROR(SMALL(IF($D$2:$D1765=D856,$A$2:$A$911*1.001),1),"")</f>
        <v/>
      </c>
      <c r="H856" s="21" t="str">
        <f aca="false" t="array" ref="H856:H856">IFERROR(SMALL(IF($D$2:$D1765=D856,$A$2:$A$911*1.0001),2),"")</f>
        <v/>
      </c>
      <c r="I856" s="21" t="str">
        <f aca="false" t="array" ref="I856:I856">IFERROR(SMALL(IF($D$2:$D1765=D856,$A$2:$A$911*1.00001),3),"")</f>
        <v/>
      </c>
      <c r="J856" s="21" t="str">
        <f aca="false" t="array" ref="J856:J856">IFERROR(SMALL(IF($D$2:$D1765=D856,$A$2:$A$911*1.000001),4),"")</f>
        <v/>
      </c>
      <c r="K856" s="30" t="str">
        <f aca="false">IF(A856&lt;&gt;"", IF(COUNT(G856:J856)=4, SUM(G856:J856), "No"), "")</f>
        <v>No</v>
      </c>
      <c r="L856" s="30" t="str">
        <f aca="false">IF(A856&lt;&gt;"", IF(COUNT(G856:I856)=3, SUM(G856:I856), "No"), "")</f>
        <v>No</v>
      </c>
      <c r="M856" s="30" t="str">
        <f aca="false">IF(A856&lt;&gt;"", IF(COUNT(G856:H856)=2, SUM(G856:H856), "No"), "")</f>
        <v>No</v>
      </c>
      <c r="N856" s="30" t="str">
        <f aca="false">'Results 10 year vets'!$D856&amp;":"&amp;Table1[[#Headers],[Male]]</f>
        <v>:Male</v>
      </c>
      <c r="O856" s="31"/>
      <c r="P856" s="31"/>
      <c r="Q856" s="31"/>
      <c r="R856" s="31"/>
      <c r="S856" s="31"/>
      <c r="T856" s="31"/>
      <c r="U856" s="31"/>
      <c r="Z856" s="33"/>
      <c r="AA856" s="33"/>
      <c r="AB856" s="33"/>
      <c r="AC856" s="33"/>
      <c r="AD856" s="31"/>
      <c r="AE856" s="31"/>
      <c r="AF856" s="31"/>
      <c r="AG856" s="31"/>
      <c r="AH856" s="31"/>
      <c r="AI856" s="31"/>
      <c r="AJ856" s="31"/>
      <c r="AK856" s="31"/>
      <c r="AL856" s="31"/>
      <c r="AM856" s="31"/>
      <c r="AN856" s="31"/>
      <c r="AO856" s="31"/>
      <c r="AP856" s="31"/>
      <c r="AQ856" s="31"/>
      <c r="AR856" s="31"/>
      <c r="AS856" s="31"/>
      <c r="AT856" s="31"/>
      <c r="AU856" s="31"/>
      <c r="AV856" s="31"/>
      <c r="AW856" s="31"/>
      <c r="AX856" s="31"/>
      <c r="AY856" s="31"/>
      <c r="AZ856" s="31"/>
      <c r="BA856" s="31"/>
      <c r="BB856" s="31"/>
      <c r="BC856" s="31"/>
      <c r="BD856" s="31"/>
      <c r="BE856" s="31"/>
      <c r="BF856" s="31"/>
      <c r="BG856" s="31"/>
      <c r="BH856" s="31"/>
      <c r="BI856" s="31"/>
      <c r="BJ856" s="31"/>
      <c r="BK856" s="31"/>
      <c r="BL856" s="31"/>
      <c r="BM856" s="31"/>
      <c r="BN856" s="31"/>
      <c r="BO856" s="31"/>
      <c r="BP856" s="31"/>
      <c r="BQ856" s="31"/>
      <c r="BR856" s="31"/>
      <c r="BS856" s="31"/>
      <c r="BT856" s="31"/>
      <c r="BU856" s="31"/>
      <c r="BV856" s="31"/>
      <c r="BW856" s="31"/>
      <c r="BX856" s="31"/>
      <c r="BY856" s="31"/>
      <c r="BZ856" s="31"/>
      <c r="CA856" s="31"/>
      <c r="CB856" s="31"/>
      <c r="CC856" s="31"/>
      <c r="CD856" s="31"/>
      <c r="CE856" s="31"/>
      <c r="CF856" s="31"/>
      <c r="CG856" s="31"/>
      <c r="CH856" s="31"/>
      <c r="CI856" s="31"/>
      <c r="CJ856" s="31"/>
      <c r="CK856" s="31"/>
      <c r="CL856" s="31"/>
      <c r="CM856" s="31"/>
      <c r="CN856" s="31"/>
      <c r="CO856" s="31"/>
      <c r="CP856" s="31"/>
      <c r="CQ856" s="31"/>
      <c r="CR856" s="31"/>
      <c r="CS856" s="31"/>
      <c r="CT856" s="31"/>
      <c r="CU856" s="31"/>
      <c r="CV856" s="31"/>
      <c r="CW856" s="31"/>
      <c r="CX856" s="31"/>
      <c r="CY856" s="31"/>
      <c r="CZ856" s="31"/>
      <c r="DA856" s="31"/>
      <c r="DB856" s="31"/>
      <c r="DC856" s="31"/>
      <c r="DD856" s="31"/>
      <c r="DE856" s="31"/>
      <c r="DF856" s="31"/>
      <c r="DG856" s="31"/>
      <c r="DH856" s="31"/>
      <c r="DI856" s="31"/>
      <c r="DJ856" s="31"/>
      <c r="DK856" s="31"/>
      <c r="DL856" s="31"/>
      <c r="DM856" s="31"/>
      <c r="DN856" s="31"/>
      <c r="DO856" s="31"/>
      <c r="DP856" s="31"/>
      <c r="DQ856" s="31"/>
      <c r="DR856" s="31"/>
      <c r="DS856" s="31"/>
      <c r="DT856" s="31"/>
      <c r="DU856" s="31"/>
      <c r="DV856" s="31"/>
      <c r="DW856" s="31"/>
    </row>
    <row r="857" customFormat="false" ht="15.75" hidden="false" customHeight="true" outlineLevel="0" collapsed="false">
      <c r="A857" s="21" t="n">
        <v>856</v>
      </c>
      <c r="B857" s="21" t="str">
        <f aca="false">IFERROR(VLOOKUP($A$1&amp;":"&amp;A857,'Finish order'!C:K,6,FALSE()),"")</f>
        <v/>
      </c>
      <c r="C857" s="21" t="str">
        <f aca="false">IFERROR(VLOOKUP(A$1&amp;":"&amp;A857,'Finish order'!$C:$K,9,FALSE()),"")</f>
        <v/>
      </c>
      <c r="D857" s="21" t="str">
        <f aca="false">IFERROR(VLOOKUP(A$1&amp;":"&amp;A857,'Finish order'!$C:$K,7,FALSE()),"")</f>
        <v/>
      </c>
      <c r="E857" s="29" t="str">
        <f aca="false">IFERROR(VLOOKUP($A$1&amp;":"&amp;A857,'Finish order'!C:K,5,FALSE()),"")</f>
        <v/>
      </c>
      <c r="F857" s="21" t="str">
        <f aca="false">IFERROR(VLOOKUP($A$1&amp;":"&amp;A857,'Finish order'!C:K,4,FALSE()),"")</f>
        <v/>
      </c>
      <c r="G857" s="21" t="str">
        <f aca="false" t="array" ref="G857:G857">IFERROR(SMALL(IF($D$2:$D1766=D857,$A$2:$A$911*1.001),1),"")</f>
        <v/>
      </c>
      <c r="H857" s="21" t="str">
        <f aca="false" t="array" ref="H857:H857">IFERROR(SMALL(IF($D$2:$D1766=D857,$A$2:$A$911*1.0001),2),"")</f>
        <v/>
      </c>
      <c r="I857" s="21" t="str">
        <f aca="false" t="array" ref="I857:I857">IFERROR(SMALL(IF($D$2:$D1766=D857,$A$2:$A$911*1.00001),3),"")</f>
        <v/>
      </c>
      <c r="J857" s="21" t="str">
        <f aca="false" t="array" ref="J857:J857">IFERROR(SMALL(IF($D$2:$D1766=D857,$A$2:$A$911*1.000001),4),"")</f>
        <v/>
      </c>
      <c r="K857" s="30" t="str">
        <f aca="false">IF(A857&lt;&gt;"", IF(COUNT(G857:J857)=4, SUM(G857:J857), "No"), "")</f>
        <v>No</v>
      </c>
      <c r="L857" s="30" t="str">
        <f aca="false">IF(A857&lt;&gt;"", IF(COUNT(G857:I857)=3, SUM(G857:I857), "No"), "")</f>
        <v>No</v>
      </c>
      <c r="M857" s="30" t="str">
        <f aca="false">IF(A857&lt;&gt;"", IF(COUNT(G857:H857)=2, SUM(G857:H857), "No"), "")</f>
        <v>No</v>
      </c>
      <c r="N857" s="30" t="str">
        <f aca="false">'Results 10 year vets'!$D857&amp;":"&amp;Table1[[#Headers],[Male]]</f>
        <v>:Male</v>
      </c>
      <c r="O857" s="31"/>
      <c r="P857" s="31"/>
      <c r="Q857" s="31"/>
      <c r="R857" s="31"/>
      <c r="S857" s="31"/>
      <c r="T857" s="31"/>
      <c r="U857" s="31"/>
      <c r="Z857" s="33"/>
      <c r="AA857" s="33"/>
      <c r="AB857" s="33"/>
      <c r="AC857" s="33"/>
      <c r="AD857" s="31"/>
      <c r="AE857" s="31"/>
      <c r="AF857" s="31"/>
      <c r="AG857" s="31"/>
      <c r="AH857" s="31"/>
      <c r="AI857" s="31"/>
      <c r="AJ857" s="31"/>
      <c r="AK857" s="31"/>
      <c r="AL857" s="31"/>
      <c r="AM857" s="31"/>
      <c r="AN857" s="31"/>
      <c r="AO857" s="31"/>
      <c r="AP857" s="31"/>
      <c r="AQ857" s="31"/>
      <c r="AR857" s="31"/>
      <c r="AS857" s="31"/>
      <c r="AT857" s="31"/>
      <c r="AU857" s="31"/>
      <c r="AV857" s="31"/>
      <c r="AW857" s="31"/>
      <c r="AX857" s="31"/>
      <c r="AY857" s="31"/>
      <c r="AZ857" s="31"/>
      <c r="BA857" s="31"/>
      <c r="BB857" s="31"/>
      <c r="BC857" s="31"/>
      <c r="BD857" s="31"/>
      <c r="BE857" s="31"/>
      <c r="BF857" s="31"/>
      <c r="BG857" s="31"/>
      <c r="BH857" s="31"/>
      <c r="BI857" s="31"/>
      <c r="BJ857" s="31"/>
      <c r="BK857" s="31"/>
      <c r="BL857" s="31"/>
      <c r="BM857" s="31"/>
      <c r="BN857" s="31"/>
      <c r="BO857" s="31"/>
      <c r="BP857" s="31"/>
      <c r="BQ857" s="31"/>
      <c r="BR857" s="31"/>
      <c r="BS857" s="31"/>
      <c r="BT857" s="31"/>
      <c r="BU857" s="31"/>
      <c r="BV857" s="31"/>
      <c r="BW857" s="31"/>
      <c r="BX857" s="31"/>
      <c r="BY857" s="31"/>
      <c r="BZ857" s="31"/>
      <c r="CA857" s="31"/>
      <c r="CB857" s="31"/>
      <c r="CC857" s="31"/>
      <c r="CD857" s="31"/>
      <c r="CE857" s="31"/>
      <c r="CF857" s="31"/>
      <c r="CG857" s="31"/>
      <c r="CH857" s="31"/>
      <c r="CI857" s="31"/>
      <c r="CJ857" s="31"/>
      <c r="CK857" s="31"/>
      <c r="CL857" s="31"/>
      <c r="CM857" s="31"/>
      <c r="CN857" s="31"/>
      <c r="CO857" s="31"/>
      <c r="CP857" s="31"/>
      <c r="CQ857" s="31"/>
      <c r="CR857" s="31"/>
      <c r="CS857" s="31"/>
      <c r="CT857" s="31"/>
      <c r="CU857" s="31"/>
      <c r="CV857" s="31"/>
      <c r="CW857" s="31"/>
      <c r="CX857" s="31"/>
      <c r="CY857" s="31"/>
      <c r="CZ857" s="31"/>
      <c r="DA857" s="31"/>
      <c r="DB857" s="31"/>
      <c r="DC857" s="31"/>
      <c r="DD857" s="31"/>
      <c r="DE857" s="31"/>
      <c r="DF857" s="31"/>
      <c r="DG857" s="31"/>
      <c r="DH857" s="31"/>
      <c r="DI857" s="31"/>
      <c r="DJ857" s="31"/>
      <c r="DK857" s="31"/>
      <c r="DL857" s="31"/>
      <c r="DM857" s="31"/>
      <c r="DN857" s="31"/>
      <c r="DO857" s="31"/>
      <c r="DP857" s="31"/>
      <c r="DQ857" s="31"/>
      <c r="DR857" s="31"/>
      <c r="DS857" s="31"/>
      <c r="DT857" s="31"/>
      <c r="DU857" s="31"/>
      <c r="DV857" s="31"/>
      <c r="DW857" s="31"/>
    </row>
    <row r="858" customFormat="false" ht="15.75" hidden="false" customHeight="true" outlineLevel="0" collapsed="false">
      <c r="A858" s="21" t="n">
        <v>857</v>
      </c>
      <c r="B858" s="21" t="str">
        <f aca="false">IFERROR(VLOOKUP($A$1&amp;":"&amp;A858,'Finish order'!C:K,6,FALSE()),"")</f>
        <v/>
      </c>
      <c r="C858" s="21" t="str">
        <f aca="false">IFERROR(VLOOKUP(A$1&amp;":"&amp;A858,'Finish order'!$C:$K,9,FALSE()),"")</f>
        <v/>
      </c>
      <c r="D858" s="21" t="str">
        <f aca="false">IFERROR(VLOOKUP(A$1&amp;":"&amp;A858,'Finish order'!$C:$K,7,FALSE()),"")</f>
        <v/>
      </c>
      <c r="E858" s="29" t="str">
        <f aca="false">IFERROR(VLOOKUP($A$1&amp;":"&amp;A858,'Finish order'!C:K,5,FALSE()),"")</f>
        <v/>
      </c>
      <c r="F858" s="21" t="str">
        <f aca="false">IFERROR(VLOOKUP($A$1&amp;":"&amp;A858,'Finish order'!C:K,4,FALSE()),"")</f>
        <v/>
      </c>
      <c r="G858" s="21" t="str">
        <f aca="false" t="array" ref="G858:G858">IFERROR(SMALL(IF($D$2:$D1767=D858,$A$2:$A$911*1.001),1),"")</f>
        <v/>
      </c>
      <c r="H858" s="21" t="str">
        <f aca="false" t="array" ref="H858:H858">IFERROR(SMALL(IF($D$2:$D1767=D858,$A$2:$A$911*1.0001),2),"")</f>
        <v/>
      </c>
      <c r="I858" s="21" t="str">
        <f aca="false" t="array" ref="I858:I858">IFERROR(SMALL(IF($D$2:$D1767=D858,$A$2:$A$911*1.00001),3),"")</f>
        <v/>
      </c>
      <c r="J858" s="21" t="str">
        <f aca="false" t="array" ref="J858:J858">IFERROR(SMALL(IF($D$2:$D1767=D858,$A$2:$A$911*1.000001),4),"")</f>
        <v/>
      </c>
      <c r="K858" s="30" t="str">
        <f aca="false">IF(A858&lt;&gt;"", IF(COUNT(G858:J858)=4, SUM(G858:J858), "No"), "")</f>
        <v>No</v>
      </c>
      <c r="L858" s="30" t="str">
        <f aca="false">IF(A858&lt;&gt;"", IF(COUNT(G858:I858)=3, SUM(G858:I858), "No"), "")</f>
        <v>No</v>
      </c>
      <c r="M858" s="30" t="str">
        <f aca="false">IF(A858&lt;&gt;"", IF(COUNT(G858:H858)=2, SUM(G858:H858), "No"), "")</f>
        <v>No</v>
      </c>
      <c r="N858" s="30" t="str">
        <f aca="false">'Results 10 year vets'!$D858&amp;":"&amp;Table1[[#Headers],[Male]]</f>
        <v>:Male</v>
      </c>
      <c r="O858" s="31"/>
      <c r="P858" s="31"/>
      <c r="Q858" s="31"/>
      <c r="R858" s="31"/>
      <c r="S858" s="31"/>
      <c r="T858" s="31"/>
      <c r="U858" s="31"/>
      <c r="Z858" s="33"/>
      <c r="AA858" s="33"/>
      <c r="AB858" s="33"/>
      <c r="AC858" s="33"/>
      <c r="AD858" s="31"/>
      <c r="AE858" s="31"/>
      <c r="AF858" s="31"/>
      <c r="AG858" s="31"/>
      <c r="AH858" s="31"/>
      <c r="AI858" s="31"/>
      <c r="AJ858" s="31"/>
      <c r="AK858" s="31"/>
      <c r="AL858" s="31"/>
      <c r="AM858" s="31"/>
      <c r="AN858" s="31"/>
      <c r="AO858" s="31"/>
      <c r="AP858" s="31"/>
      <c r="AQ858" s="31"/>
      <c r="AR858" s="31"/>
      <c r="AS858" s="31"/>
      <c r="AT858" s="31"/>
      <c r="AU858" s="31"/>
      <c r="AV858" s="31"/>
      <c r="AW858" s="31"/>
      <c r="AX858" s="31"/>
      <c r="AY858" s="31"/>
      <c r="AZ858" s="31"/>
      <c r="BA858" s="31"/>
      <c r="BB858" s="31"/>
      <c r="BC858" s="31"/>
      <c r="BD858" s="31"/>
      <c r="BE858" s="31"/>
      <c r="BF858" s="31"/>
      <c r="BG858" s="31"/>
      <c r="BH858" s="31"/>
      <c r="BI858" s="31"/>
      <c r="BJ858" s="31"/>
      <c r="BK858" s="31"/>
      <c r="BL858" s="31"/>
      <c r="BM858" s="31"/>
      <c r="BN858" s="31"/>
      <c r="BO858" s="31"/>
      <c r="BP858" s="31"/>
      <c r="BQ858" s="31"/>
      <c r="BR858" s="31"/>
      <c r="BS858" s="31"/>
      <c r="BT858" s="31"/>
      <c r="BU858" s="31"/>
      <c r="BV858" s="31"/>
      <c r="BW858" s="31"/>
      <c r="BX858" s="31"/>
      <c r="BY858" s="31"/>
      <c r="BZ858" s="31"/>
      <c r="CA858" s="31"/>
      <c r="CB858" s="31"/>
      <c r="CC858" s="31"/>
      <c r="CD858" s="31"/>
      <c r="CE858" s="31"/>
      <c r="CF858" s="31"/>
      <c r="CG858" s="31"/>
      <c r="CH858" s="31"/>
      <c r="CI858" s="31"/>
      <c r="CJ858" s="31"/>
      <c r="CK858" s="31"/>
      <c r="CL858" s="31"/>
      <c r="CM858" s="31"/>
      <c r="CN858" s="31"/>
      <c r="CO858" s="31"/>
      <c r="CP858" s="31"/>
      <c r="CQ858" s="31"/>
      <c r="CR858" s="31"/>
      <c r="CS858" s="31"/>
      <c r="CT858" s="31"/>
      <c r="CU858" s="31"/>
      <c r="CV858" s="31"/>
      <c r="CW858" s="31"/>
      <c r="CX858" s="31"/>
      <c r="CY858" s="31"/>
      <c r="CZ858" s="31"/>
      <c r="DA858" s="31"/>
      <c r="DB858" s="31"/>
      <c r="DC858" s="31"/>
      <c r="DD858" s="31"/>
      <c r="DE858" s="31"/>
      <c r="DF858" s="31"/>
      <c r="DG858" s="31"/>
      <c r="DH858" s="31"/>
      <c r="DI858" s="31"/>
      <c r="DJ858" s="31"/>
      <c r="DK858" s="31"/>
      <c r="DL858" s="31"/>
      <c r="DM858" s="31"/>
      <c r="DN858" s="31"/>
      <c r="DO858" s="31"/>
      <c r="DP858" s="31"/>
      <c r="DQ858" s="31"/>
      <c r="DR858" s="31"/>
      <c r="DS858" s="31"/>
      <c r="DT858" s="31"/>
      <c r="DU858" s="31"/>
      <c r="DV858" s="31"/>
      <c r="DW858" s="31"/>
    </row>
    <row r="859" customFormat="false" ht="15.75" hidden="false" customHeight="true" outlineLevel="0" collapsed="false">
      <c r="A859" s="21" t="n">
        <v>858</v>
      </c>
      <c r="B859" s="21" t="str">
        <f aca="false">IFERROR(VLOOKUP($A$1&amp;":"&amp;A859,'Finish order'!C:K,6,FALSE()),"")</f>
        <v/>
      </c>
      <c r="C859" s="21" t="str">
        <f aca="false">IFERROR(VLOOKUP(A$1&amp;":"&amp;A859,'Finish order'!$C:$K,9,FALSE()),"")</f>
        <v/>
      </c>
      <c r="D859" s="21" t="str">
        <f aca="false">IFERROR(VLOOKUP(A$1&amp;":"&amp;A859,'Finish order'!$C:$K,7,FALSE()),"")</f>
        <v/>
      </c>
      <c r="E859" s="29" t="str">
        <f aca="false">IFERROR(VLOOKUP($A$1&amp;":"&amp;A859,'Finish order'!C:K,5,FALSE()),"")</f>
        <v/>
      </c>
      <c r="F859" s="21" t="str">
        <f aca="false">IFERROR(VLOOKUP($A$1&amp;":"&amp;A859,'Finish order'!C:K,4,FALSE()),"")</f>
        <v/>
      </c>
      <c r="G859" s="21" t="str">
        <f aca="false" t="array" ref="G859:G859">IFERROR(SMALL(IF($D$2:$D1768=D859,$A$2:$A$911*1.001),1),"")</f>
        <v/>
      </c>
      <c r="H859" s="21" t="str">
        <f aca="false" t="array" ref="H859:H859">IFERROR(SMALL(IF($D$2:$D1768=D859,$A$2:$A$911*1.0001),2),"")</f>
        <v/>
      </c>
      <c r="I859" s="21" t="str">
        <f aca="false" t="array" ref="I859:I859">IFERROR(SMALL(IF($D$2:$D1768=D859,$A$2:$A$911*1.00001),3),"")</f>
        <v/>
      </c>
      <c r="J859" s="21" t="str">
        <f aca="false" t="array" ref="J859:J859">IFERROR(SMALL(IF($D$2:$D1768=D859,$A$2:$A$911*1.000001),4),"")</f>
        <v/>
      </c>
      <c r="K859" s="30" t="str">
        <f aca="false">IF(A859&lt;&gt;"", IF(COUNT(G859:J859)=4, SUM(G859:J859), "No"), "")</f>
        <v>No</v>
      </c>
      <c r="L859" s="30" t="str">
        <f aca="false">IF(A859&lt;&gt;"", IF(COUNT(G859:I859)=3, SUM(G859:I859), "No"), "")</f>
        <v>No</v>
      </c>
      <c r="M859" s="30" t="str">
        <f aca="false">IF(A859&lt;&gt;"", IF(COUNT(G859:H859)=2, SUM(G859:H859), "No"), "")</f>
        <v>No</v>
      </c>
      <c r="N859" s="30" t="str">
        <f aca="false">'Results 10 year vets'!$D859&amp;":"&amp;Table1[[#Headers],[Male]]</f>
        <v>:Male</v>
      </c>
      <c r="O859" s="31"/>
      <c r="P859" s="31"/>
      <c r="Q859" s="31"/>
      <c r="R859" s="31"/>
      <c r="S859" s="31"/>
      <c r="T859" s="31"/>
      <c r="U859" s="31"/>
      <c r="Z859" s="33"/>
      <c r="AA859" s="33"/>
      <c r="AB859" s="33"/>
      <c r="AC859" s="33"/>
      <c r="AD859" s="31"/>
      <c r="AE859" s="31"/>
      <c r="AF859" s="31"/>
      <c r="AG859" s="31"/>
      <c r="AH859" s="31"/>
      <c r="AI859" s="31"/>
      <c r="AJ859" s="31"/>
      <c r="AK859" s="31"/>
      <c r="AL859" s="31"/>
      <c r="AM859" s="31"/>
      <c r="AN859" s="31"/>
      <c r="AO859" s="31"/>
      <c r="AP859" s="31"/>
      <c r="AQ859" s="31"/>
      <c r="AR859" s="31"/>
      <c r="AS859" s="31"/>
      <c r="AT859" s="31"/>
      <c r="AU859" s="31"/>
      <c r="AV859" s="31"/>
      <c r="AW859" s="31"/>
      <c r="AX859" s="31"/>
      <c r="AY859" s="31"/>
      <c r="AZ859" s="31"/>
      <c r="BA859" s="31"/>
      <c r="BB859" s="31"/>
      <c r="BC859" s="31"/>
      <c r="BD859" s="31"/>
      <c r="BE859" s="31"/>
      <c r="BF859" s="31"/>
      <c r="BG859" s="31"/>
      <c r="BH859" s="31"/>
      <c r="BI859" s="31"/>
      <c r="BJ859" s="31"/>
      <c r="BK859" s="31"/>
      <c r="BL859" s="31"/>
      <c r="BM859" s="31"/>
      <c r="BN859" s="31"/>
      <c r="BO859" s="31"/>
      <c r="BP859" s="31"/>
      <c r="BQ859" s="31"/>
      <c r="BR859" s="31"/>
      <c r="BS859" s="31"/>
      <c r="BT859" s="31"/>
      <c r="BU859" s="31"/>
      <c r="BV859" s="31"/>
      <c r="BW859" s="31"/>
      <c r="BX859" s="31"/>
      <c r="BY859" s="31"/>
      <c r="BZ859" s="31"/>
      <c r="CA859" s="31"/>
      <c r="CB859" s="31"/>
      <c r="CC859" s="31"/>
      <c r="CD859" s="31"/>
      <c r="CE859" s="31"/>
      <c r="CF859" s="31"/>
      <c r="CG859" s="31"/>
      <c r="CH859" s="31"/>
      <c r="CI859" s="31"/>
      <c r="CJ859" s="31"/>
      <c r="CK859" s="31"/>
      <c r="CL859" s="31"/>
      <c r="CM859" s="31"/>
      <c r="CN859" s="31"/>
      <c r="CO859" s="31"/>
      <c r="CP859" s="31"/>
      <c r="CQ859" s="31"/>
      <c r="CR859" s="31"/>
      <c r="CS859" s="31"/>
      <c r="CT859" s="31"/>
      <c r="CU859" s="31"/>
      <c r="CV859" s="31"/>
      <c r="CW859" s="31"/>
      <c r="CX859" s="31"/>
      <c r="CY859" s="31"/>
      <c r="CZ859" s="31"/>
      <c r="DA859" s="31"/>
      <c r="DB859" s="31"/>
      <c r="DC859" s="31"/>
      <c r="DD859" s="31"/>
      <c r="DE859" s="31"/>
      <c r="DF859" s="31"/>
      <c r="DG859" s="31"/>
      <c r="DH859" s="31"/>
      <c r="DI859" s="31"/>
      <c r="DJ859" s="31"/>
      <c r="DK859" s="31"/>
      <c r="DL859" s="31"/>
      <c r="DM859" s="31"/>
      <c r="DN859" s="31"/>
      <c r="DO859" s="31"/>
      <c r="DP859" s="31"/>
      <c r="DQ859" s="31"/>
      <c r="DR859" s="31"/>
      <c r="DS859" s="31"/>
      <c r="DT859" s="31"/>
      <c r="DU859" s="31"/>
      <c r="DV859" s="31"/>
      <c r="DW859" s="31"/>
    </row>
    <row r="860" customFormat="false" ht="15.75" hidden="false" customHeight="true" outlineLevel="0" collapsed="false">
      <c r="A860" s="21" t="n">
        <v>859</v>
      </c>
      <c r="B860" s="21" t="str">
        <f aca="false">IFERROR(VLOOKUP($A$1&amp;":"&amp;A860,'Finish order'!C:K,6,FALSE()),"")</f>
        <v/>
      </c>
      <c r="C860" s="21" t="str">
        <f aca="false">IFERROR(VLOOKUP(A$1&amp;":"&amp;A860,'Finish order'!$C:$K,9,FALSE()),"")</f>
        <v/>
      </c>
      <c r="D860" s="21" t="str">
        <f aca="false">IFERROR(VLOOKUP(A$1&amp;":"&amp;A860,'Finish order'!$C:$K,7,FALSE()),"")</f>
        <v/>
      </c>
      <c r="E860" s="29" t="str">
        <f aca="false">IFERROR(VLOOKUP($A$1&amp;":"&amp;A860,'Finish order'!C:K,5,FALSE()),"")</f>
        <v/>
      </c>
      <c r="F860" s="21" t="str">
        <f aca="false">IFERROR(VLOOKUP($A$1&amp;":"&amp;A860,'Finish order'!C:K,4,FALSE()),"")</f>
        <v/>
      </c>
      <c r="G860" s="21" t="str">
        <f aca="false" t="array" ref="G860:G860">IFERROR(SMALL(IF($D$2:$D1769=D860,$A$2:$A$911*1.001),1),"")</f>
        <v/>
      </c>
      <c r="H860" s="21" t="str">
        <f aca="false" t="array" ref="H860:H860">IFERROR(SMALL(IF($D$2:$D1769=D860,$A$2:$A$911*1.0001),2),"")</f>
        <v/>
      </c>
      <c r="I860" s="21" t="str">
        <f aca="false" t="array" ref="I860:I860">IFERROR(SMALL(IF($D$2:$D1769=D860,$A$2:$A$911*1.00001),3),"")</f>
        <v/>
      </c>
      <c r="J860" s="21" t="str">
        <f aca="false" t="array" ref="J860:J860">IFERROR(SMALL(IF($D$2:$D1769=D860,$A$2:$A$911*1.000001),4),"")</f>
        <v/>
      </c>
      <c r="K860" s="30" t="str">
        <f aca="false">IF(A860&lt;&gt;"", IF(COUNT(G860:J860)=4, SUM(G860:J860), "No"), "")</f>
        <v>No</v>
      </c>
      <c r="L860" s="30" t="str">
        <f aca="false">IF(A860&lt;&gt;"", IF(COUNT(G860:I860)=3, SUM(G860:I860), "No"), "")</f>
        <v>No</v>
      </c>
      <c r="M860" s="30" t="str">
        <f aca="false">IF(A860&lt;&gt;"", IF(COUNT(G860:H860)=2, SUM(G860:H860), "No"), "")</f>
        <v>No</v>
      </c>
      <c r="N860" s="30" t="str">
        <f aca="false">'Results 10 year vets'!$D860&amp;":"&amp;Table1[[#Headers],[Male]]</f>
        <v>:Male</v>
      </c>
      <c r="O860" s="31"/>
      <c r="P860" s="31"/>
      <c r="Q860" s="31"/>
      <c r="R860" s="31"/>
      <c r="S860" s="31"/>
      <c r="T860" s="31"/>
      <c r="U860" s="31"/>
      <c r="Z860" s="33"/>
      <c r="AA860" s="33"/>
      <c r="AB860" s="33"/>
      <c r="AC860" s="33"/>
      <c r="AD860" s="31"/>
      <c r="AE860" s="31"/>
      <c r="AF860" s="31"/>
      <c r="AG860" s="31"/>
      <c r="AH860" s="31"/>
      <c r="AI860" s="31"/>
      <c r="AJ860" s="31"/>
      <c r="AK860" s="31"/>
      <c r="AL860" s="31"/>
      <c r="AM860" s="31"/>
      <c r="AN860" s="31"/>
      <c r="AO860" s="31"/>
      <c r="AP860" s="31"/>
      <c r="AQ860" s="31"/>
      <c r="AR860" s="31"/>
      <c r="AS860" s="31"/>
      <c r="AT860" s="31"/>
      <c r="AU860" s="31"/>
      <c r="AV860" s="31"/>
      <c r="AW860" s="31"/>
      <c r="AX860" s="31"/>
      <c r="AY860" s="31"/>
      <c r="AZ860" s="31"/>
      <c r="BA860" s="31"/>
      <c r="BB860" s="31"/>
      <c r="BC860" s="31"/>
      <c r="BD860" s="31"/>
      <c r="BE860" s="31"/>
      <c r="BF860" s="31"/>
      <c r="BG860" s="31"/>
      <c r="BH860" s="31"/>
      <c r="BI860" s="31"/>
      <c r="BJ860" s="31"/>
      <c r="BK860" s="31"/>
      <c r="BL860" s="31"/>
      <c r="BM860" s="31"/>
      <c r="BN860" s="31"/>
      <c r="BO860" s="31"/>
      <c r="BP860" s="31"/>
      <c r="BQ860" s="31"/>
      <c r="BR860" s="31"/>
      <c r="BS860" s="31"/>
      <c r="BT860" s="31"/>
      <c r="BU860" s="31"/>
      <c r="BV860" s="31"/>
      <c r="BW860" s="31"/>
      <c r="BX860" s="31"/>
      <c r="BY860" s="31"/>
      <c r="BZ860" s="31"/>
      <c r="CA860" s="31"/>
      <c r="CB860" s="31"/>
      <c r="CC860" s="31"/>
      <c r="CD860" s="31"/>
      <c r="CE860" s="31"/>
      <c r="CF860" s="31"/>
      <c r="CG860" s="31"/>
      <c r="CH860" s="31"/>
      <c r="CI860" s="31"/>
      <c r="CJ860" s="31"/>
      <c r="CK860" s="31"/>
      <c r="CL860" s="31"/>
      <c r="CM860" s="31"/>
      <c r="CN860" s="31"/>
      <c r="CO860" s="31"/>
      <c r="CP860" s="31"/>
      <c r="CQ860" s="31"/>
      <c r="CR860" s="31"/>
      <c r="CS860" s="31"/>
      <c r="CT860" s="31"/>
      <c r="CU860" s="31"/>
      <c r="CV860" s="31"/>
      <c r="CW860" s="31"/>
      <c r="CX860" s="31"/>
      <c r="CY860" s="31"/>
      <c r="CZ860" s="31"/>
      <c r="DA860" s="31"/>
      <c r="DB860" s="31"/>
      <c r="DC860" s="31"/>
      <c r="DD860" s="31"/>
      <c r="DE860" s="31"/>
      <c r="DF860" s="31"/>
      <c r="DG860" s="31"/>
      <c r="DH860" s="31"/>
      <c r="DI860" s="31"/>
      <c r="DJ860" s="31"/>
      <c r="DK860" s="31"/>
      <c r="DL860" s="31"/>
      <c r="DM860" s="31"/>
      <c r="DN860" s="31"/>
      <c r="DO860" s="31"/>
      <c r="DP860" s="31"/>
      <c r="DQ860" s="31"/>
      <c r="DR860" s="31"/>
      <c r="DS860" s="31"/>
      <c r="DT860" s="31"/>
      <c r="DU860" s="31"/>
      <c r="DV860" s="31"/>
      <c r="DW860" s="31"/>
    </row>
    <row r="861" customFormat="false" ht="15.75" hidden="false" customHeight="true" outlineLevel="0" collapsed="false">
      <c r="A861" s="21" t="n">
        <v>860</v>
      </c>
      <c r="B861" s="21" t="str">
        <f aca="false">IFERROR(VLOOKUP($A$1&amp;":"&amp;A861,'Finish order'!C:K,6,FALSE()),"")</f>
        <v/>
      </c>
      <c r="C861" s="21" t="str">
        <f aca="false">IFERROR(VLOOKUP(A$1&amp;":"&amp;A861,'Finish order'!$C:$K,9,FALSE()),"")</f>
        <v/>
      </c>
      <c r="D861" s="21" t="str">
        <f aca="false">IFERROR(VLOOKUP(A$1&amp;":"&amp;A861,'Finish order'!$C:$K,7,FALSE()),"")</f>
        <v/>
      </c>
      <c r="E861" s="29" t="str">
        <f aca="false">IFERROR(VLOOKUP($A$1&amp;":"&amp;A861,'Finish order'!C:K,5,FALSE()),"")</f>
        <v/>
      </c>
      <c r="F861" s="21" t="str">
        <f aca="false">IFERROR(VLOOKUP($A$1&amp;":"&amp;A861,'Finish order'!C:K,4,FALSE()),"")</f>
        <v/>
      </c>
      <c r="G861" s="21" t="str">
        <f aca="false" t="array" ref="G861:G861">IFERROR(SMALL(IF($D$2:$D1770=D861,$A$2:$A$911*1.001),1),"")</f>
        <v/>
      </c>
      <c r="H861" s="21" t="str">
        <f aca="false" t="array" ref="H861:H861">IFERROR(SMALL(IF($D$2:$D1770=D861,$A$2:$A$911*1.0001),2),"")</f>
        <v/>
      </c>
      <c r="I861" s="21" t="str">
        <f aca="false" t="array" ref="I861:I861">IFERROR(SMALL(IF($D$2:$D1770=D861,$A$2:$A$911*1.00001),3),"")</f>
        <v/>
      </c>
      <c r="J861" s="21" t="str">
        <f aca="false" t="array" ref="J861:J861">IFERROR(SMALL(IF($D$2:$D1770=D861,$A$2:$A$911*1.000001),4),"")</f>
        <v/>
      </c>
      <c r="K861" s="30" t="str">
        <f aca="false">IF(A861&lt;&gt;"", IF(COUNT(G861:J861)=4, SUM(G861:J861), "No"), "")</f>
        <v>No</v>
      </c>
      <c r="L861" s="30" t="str">
        <f aca="false">IF(A861&lt;&gt;"", IF(COUNT(G861:I861)=3, SUM(G861:I861), "No"), "")</f>
        <v>No</v>
      </c>
      <c r="M861" s="30" t="str">
        <f aca="false">IF(A861&lt;&gt;"", IF(COUNT(G861:H861)=2, SUM(G861:H861), "No"), "")</f>
        <v>No</v>
      </c>
      <c r="N861" s="30" t="str">
        <f aca="false">'Results 10 year vets'!$D861&amp;":"&amp;Table1[[#Headers],[Male]]</f>
        <v>:Male</v>
      </c>
      <c r="O861" s="31"/>
      <c r="P861" s="31"/>
      <c r="Q861" s="31"/>
      <c r="R861" s="31"/>
      <c r="S861" s="31"/>
      <c r="T861" s="31"/>
      <c r="U861" s="31"/>
      <c r="Z861" s="33"/>
      <c r="AA861" s="33"/>
      <c r="AB861" s="33"/>
      <c r="AC861" s="33"/>
      <c r="AD861" s="31"/>
      <c r="AE861" s="31"/>
      <c r="AF861" s="31"/>
      <c r="AG861" s="31"/>
      <c r="AH861" s="31"/>
      <c r="AI861" s="31"/>
      <c r="AJ861" s="31"/>
      <c r="AK861" s="31"/>
      <c r="AL861" s="31"/>
      <c r="AM861" s="31"/>
      <c r="AN861" s="31"/>
      <c r="AO861" s="31"/>
      <c r="AP861" s="31"/>
      <c r="AQ861" s="31"/>
      <c r="AR861" s="31"/>
      <c r="AS861" s="31"/>
      <c r="AT861" s="31"/>
      <c r="AU861" s="31"/>
      <c r="AV861" s="31"/>
      <c r="AW861" s="31"/>
      <c r="AX861" s="31"/>
      <c r="AY861" s="31"/>
      <c r="AZ861" s="31"/>
      <c r="BA861" s="31"/>
      <c r="BB861" s="31"/>
      <c r="BC861" s="31"/>
      <c r="BD861" s="31"/>
      <c r="BE861" s="31"/>
      <c r="BF861" s="31"/>
      <c r="BG861" s="31"/>
      <c r="BH861" s="31"/>
      <c r="BI861" s="31"/>
      <c r="BJ861" s="31"/>
      <c r="BK861" s="31"/>
      <c r="BL861" s="31"/>
      <c r="BM861" s="31"/>
      <c r="BN861" s="31"/>
      <c r="BO861" s="31"/>
      <c r="BP861" s="31"/>
      <c r="BQ861" s="31"/>
      <c r="BR861" s="31"/>
      <c r="BS861" s="31"/>
      <c r="BT861" s="31"/>
      <c r="BU861" s="31"/>
      <c r="BV861" s="31"/>
      <c r="BW861" s="31"/>
      <c r="BX861" s="31"/>
      <c r="BY861" s="31"/>
      <c r="BZ861" s="31"/>
      <c r="CA861" s="31"/>
      <c r="CB861" s="31"/>
      <c r="CC861" s="31"/>
      <c r="CD861" s="31"/>
      <c r="CE861" s="31"/>
      <c r="CF861" s="31"/>
      <c r="CG861" s="31"/>
      <c r="CH861" s="31"/>
      <c r="CI861" s="31"/>
      <c r="CJ861" s="31"/>
      <c r="CK861" s="31"/>
      <c r="CL861" s="31"/>
      <c r="CM861" s="31"/>
      <c r="CN861" s="31"/>
      <c r="CO861" s="31"/>
      <c r="CP861" s="31"/>
      <c r="CQ861" s="31"/>
      <c r="CR861" s="31"/>
      <c r="CS861" s="31"/>
      <c r="CT861" s="31"/>
      <c r="CU861" s="31"/>
      <c r="CV861" s="31"/>
      <c r="CW861" s="31"/>
      <c r="CX861" s="31"/>
      <c r="CY861" s="31"/>
      <c r="CZ861" s="31"/>
      <c r="DA861" s="31"/>
      <c r="DB861" s="31"/>
      <c r="DC861" s="31"/>
      <c r="DD861" s="31"/>
      <c r="DE861" s="31"/>
      <c r="DF861" s="31"/>
      <c r="DG861" s="31"/>
      <c r="DH861" s="31"/>
      <c r="DI861" s="31"/>
      <c r="DJ861" s="31"/>
      <c r="DK861" s="31"/>
      <c r="DL861" s="31"/>
      <c r="DM861" s="31"/>
      <c r="DN861" s="31"/>
      <c r="DO861" s="31"/>
      <c r="DP861" s="31"/>
      <c r="DQ861" s="31"/>
      <c r="DR861" s="31"/>
      <c r="DS861" s="31"/>
      <c r="DT861" s="31"/>
      <c r="DU861" s="31"/>
      <c r="DV861" s="31"/>
      <c r="DW861" s="31"/>
    </row>
    <row r="862" customFormat="false" ht="15.75" hidden="false" customHeight="true" outlineLevel="0" collapsed="false">
      <c r="A862" s="21" t="n">
        <v>861</v>
      </c>
      <c r="B862" s="21" t="str">
        <f aca="false">IFERROR(VLOOKUP($A$1&amp;":"&amp;A862,'Finish order'!C:K,6,FALSE()),"")</f>
        <v/>
      </c>
      <c r="C862" s="21" t="str">
        <f aca="false">IFERROR(VLOOKUP(A$1&amp;":"&amp;A862,'Finish order'!$C:$K,9,FALSE()),"")</f>
        <v/>
      </c>
      <c r="D862" s="21" t="str">
        <f aca="false">IFERROR(VLOOKUP(A$1&amp;":"&amp;A862,'Finish order'!$C:$K,7,FALSE()),"")</f>
        <v/>
      </c>
      <c r="E862" s="29" t="str">
        <f aca="false">IFERROR(VLOOKUP($A$1&amp;":"&amp;A862,'Finish order'!C:K,5,FALSE()),"")</f>
        <v/>
      </c>
      <c r="F862" s="21" t="str">
        <f aca="false">IFERROR(VLOOKUP($A$1&amp;":"&amp;A862,'Finish order'!C:K,4,FALSE()),"")</f>
        <v/>
      </c>
      <c r="G862" s="21" t="str">
        <f aca="false" t="array" ref="G862:G862">IFERROR(SMALL(IF($D$2:$D1771=D862,$A$2:$A$911*1.001),1),"")</f>
        <v/>
      </c>
      <c r="H862" s="21" t="str">
        <f aca="false" t="array" ref="H862:H862">IFERROR(SMALL(IF($D$2:$D1771=D862,$A$2:$A$911*1.0001),2),"")</f>
        <v/>
      </c>
      <c r="I862" s="21" t="str">
        <f aca="false" t="array" ref="I862:I862">IFERROR(SMALL(IF($D$2:$D1771=D862,$A$2:$A$911*1.00001),3),"")</f>
        <v/>
      </c>
      <c r="J862" s="21" t="str">
        <f aca="false" t="array" ref="J862:J862">IFERROR(SMALL(IF($D$2:$D1771=D862,$A$2:$A$911*1.000001),4),"")</f>
        <v/>
      </c>
      <c r="K862" s="30" t="str">
        <f aca="false">IF(A862&lt;&gt;"", IF(COUNT(G862:J862)=4, SUM(G862:J862), "No"), "")</f>
        <v>No</v>
      </c>
      <c r="L862" s="30" t="str">
        <f aca="false">IF(A862&lt;&gt;"", IF(COUNT(G862:I862)=3, SUM(G862:I862), "No"), "")</f>
        <v>No</v>
      </c>
      <c r="M862" s="30" t="str">
        <f aca="false">IF(A862&lt;&gt;"", IF(COUNT(G862:H862)=2, SUM(G862:H862), "No"), "")</f>
        <v>No</v>
      </c>
      <c r="N862" s="30" t="str">
        <f aca="false">'Results 10 year vets'!$D862&amp;":"&amp;Table1[[#Headers],[Male]]</f>
        <v>:Male</v>
      </c>
      <c r="O862" s="31"/>
      <c r="P862" s="31"/>
      <c r="Q862" s="31"/>
      <c r="R862" s="31"/>
      <c r="S862" s="31"/>
      <c r="T862" s="31"/>
      <c r="U862" s="31"/>
      <c r="Z862" s="33"/>
      <c r="AA862" s="33"/>
      <c r="AB862" s="33"/>
      <c r="AC862" s="33"/>
      <c r="AD862" s="31"/>
      <c r="AE862" s="31"/>
      <c r="AF862" s="31"/>
      <c r="AG862" s="31"/>
      <c r="AH862" s="31"/>
      <c r="AI862" s="31"/>
      <c r="AJ862" s="31"/>
      <c r="AK862" s="31"/>
      <c r="AL862" s="31"/>
      <c r="AM862" s="31"/>
      <c r="AN862" s="31"/>
      <c r="AO862" s="31"/>
      <c r="AP862" s="31"/>
      <c r="AQ862" s="31"/>
      <c r="AR862" s="31"/>
      <c r="AS862" s="31"/>
      <c r="AT862" s="31"/>
      <c r="AU862" s="31"/>
      <c r="AV862" s="31"/>
      <c r="AW862" s="31"/>
      <c r="AX862" s="31"/>
      <c r="AY862" s="31"/>
      <c r="AZ862" s="31"/>
      <c r="BA862" s="31"/>
      <c r="BB862" s="31"/>
      <c r="BC862" s="31"/>
      <c r="BD862" s="31"/>
      <c r="BE862" s="31"/>
      <c r="BF862" s="31"/>
      <c r="BG862" s="31"/>
      <c r="BH862" s="31"/>
      <c r="BI862" s="31"/>
      <c r="BJ862" s="31"/>
      <c r="BK862" s="31"/>
      <c r="BL862" s="31"/>
      <c r="BM862" s="31"/>
      <c r="BN862" s="31"/>
      <c r="BO862" s="31"/>
      <c r="BP862" s="31"/>
      <c r="BQ862" s="31"/>
      <c r="BR862" s="31"/>
      <c r="BS862" s="31"/>
      <c r="BT862" s="31"/>
      <c r="BU862" s="31"/>
      <c r="BV862" s="31"/>
      <c r="BW862" s="31"/>
      <c r="BX862" s="31"/>
      <c r="BY862" s="31"/>
      <c r="BZ862" s="31"/>
      <c r="CA862" s="31"/>
      <c r="CB862" s="31"/>
      <c r="CC862" s="31"/>
      <c r="CD862" s="31"/>
      <c r="CE862" s="31"/>
      <c r="CF862" s="31"/>
      <c r="CG862" s="31"/>
      <c r="CH862" s="31"/>
      <c r="CI862" s="31"/>
      <c r="CJ862" s="31"/>
      <c r="CK862" s="31"/>
      <c r="CL862" s="31"/>
      <c r="CM862" s="31"/>
      <c r="CN862" s="31"/>
      <c r="CO862" s="31"/>
      <c r="CP862" s="31"/>
      <c r="CQ862" s="31"/>
      <c r="CR862" s="31"/>
      <c r="CS862" s="31"/>
      <c r="CT862" s="31"/>
      <c r="CU862" s="31"/>
      <c r="CV862" s="31"/>
      <c r="CW862" s="31"/>
      <c r="CX862" s="31"/>
      <c r="CY862" s="31"/>
      <c r="CZ862" s="31"/>
      <c r="DA862" s="31"/>
      <c r="DB862" s="31"/>
      <c r="DC862" s="31"/>
      <c r="DD862" s="31"/>
      <c r="DE862" s="31"/>
      <c r="DF862" s="31"/>
      <c r="DG862" s="31"/>
      <c r="DH862" s="31"/>
      <c r="DI862" s="31"/>
      <c r="DJ862" s="31"/>
      <c r="DK862" s="31"/>
      <c r="DL862" s="31"/>
      <c r="DM862" s="31"/>
      <c r="DN862" s="31"/>
      <c r="DO862" s="31"/>
      <c r="DP862" s="31"/>
      <c r="DQ862" s="31"/>
      <c r="DR862" s="31"/>
      <c r="DS862" s="31"/>
      <c r="DT862" s="31"/>
      <c r="DU862" s="31"/>
      <c r="DV862" s="31"/>
      <c r="DW862" s="31"/>
    </row>
    <row r="863" customFormat="false" ht="15.75" hidden="false" customHeight="true" outlineLevel="0" collapsed="false">
      <c r="A863" s="21" t="n">
        <v>862</v>
      </c>
      <c r="B863" s="21" t="str">
        <f aca="false">IFERROR(VLOOKUP($A$1&amp;":"&amp;A863,'Finish order'!C:K,6,FALSE()),"")</f>
        <v/>
      </c>
      <c r="C863" s="21" t="str">
        <f aca="false">IFERROR(VLOOKUP(A$1&amp;":"&amp;A863,'Finish order'!$C:$K,9,FALSE()),"")</f>
        <v/>
      </c>
      <c r="D863" s="21" t="str">
        <f aca="false">IFERROR(VLOOKUP(A$1&amp;":"&amp;A863,'Finish order'!$C:$K,7,FALSE()),"")</f>
        <v/>
      </c>
      <c r="E863" s="29" t="str">
        <f aca="false">IFERROR(VLOOKUP($A$1&amp;":"&amp;A863,'Finish order'!C:K,5,FALSE()),"")</f>
        <v/>
      </c>
      <c r="F863" s="21" t="str">
        <f aca="false">IFERROR(VLOOKUP($A$1&amp;":"&amp;A863,'Finish order'!C:K,4,FALSE()),"")</f>
        <v/>
      </c>
      <c r="G863" s="21" t="str">
        <f aca="false" t="array" ref="G863:G863">IFERROR(SMALL(IF($D$2:$D1772=D863,$A$2:$A$911*1.001),1),"")</f>
        <v/>
      </c>
      <c r="H863" s="21" t="str">
        <f aca="false" t="array" ref="H863:H863">IFERROR(SMALL(IF($D$2:$D1772=D863,$A$2:$A$911*1.0001),2),"")</f>
        <v/>
      </c>
      <c r="I863" s="21" t="str">
        <f aca="false" t="array" ref="I863:I863">IFERROR(SMALL(IF($D$2:$D1772=D863,$A$2:$A$911*1.00001),3),"")</f>
        <v/>
      </c>
      <c r="J863" s="21" t="str">
        <f aca="false" t="array" ref="J863:J863">IFERROR(SMALL(IF($D$2:$D1772=D863,$A$2:$A$911*1.000001),4),"")</f>
        <v/>
      </c>
      <c r="K863" s="30" t="str">
        <f aca="false">IF(A863&lt;&gt;"", IF(COUNT(G863:J863)=4, SUM(G863:J863), "No"), "")</f>
        <v>No</v>
      </c>
      <c r="L863" s="30" t="str">
        <f aca="false">IF(A863&lt;&gt;"", IF(COUNT(G863:I863)=3, SUM(G863:I863), "No"), "")</f>
        <v>No</v>
      </c>
      <c r="M863" s="30" t="str">
        <f aca="false">IF(A863&lt;&gt;"", IF(COUNT(G863:H863)=2, SUM(G863:H863), "No"), "")</f>
        <v>No</v>
      </c>
      <c r="N863" s="30" t="str">
        <f aca="false">'Results 10 year vets'!$D863&amp;":"&amp;Table1[[#Headers],[Male]]</f>
        <v>:Male</v>
      </c>
      <c r="O863" s="31"/>
      <c r="P863" s="31"/>
      <c r="Q863" s="31"/>
      <c r="R863" s="31"/>
      <c r="S863" s="31"/>
      <c r="T863" s="31"/>
      <c r="U863" s="31"/>
      <c r="Z863" s="33"/>
      <c r="AA863" s="33"/>
      <c r="AB863" s="33"/>
      <c r="AC863" s="33"/>
      <c r="AD863" s="31"/>
      <c r="AE863" s="31"/>
      <c r="AF863" s="31"/>
      <c r="AG863" s="31"/>
      <c r="AH863" s="31"/>
      <c r="AI863" s="31"/>
      <c r="AJ863" s="31"/>
      <c r="AK863" s="31"/>
      <c r="AL863" s="31"/>
      <c r="AM863" s="31"/>
      <c r="AN863" s="31"/>
      <c r="AO863" s="31"/>
      <c r="AP863" s="31"/>
      <c r="AQ863" s="31"/>
      <c r="AR863" s="31"/>
      <c r="AS863" s="31"/>
      <c r="AT863" s="31"/>
      <c r="AU863" s="31"/>
      <c r="AV863" s="31"/>
      <c r="AW863" s="31"/>
      <c r="AX863" s="31"/>
      <c r="AY863" s="31"/>
      <c r="AZ863" s="31"/>
      <c r="BA863" s="31"/>
      <c r="BB863" s="31"/>
      <c r="BC863" s="31"/>
      <c r="BD863" s="31"/>
      <c r="BE863" s="31"/>
      <c r="BF863" s="31"/>
      <c r="BG863" s="31"/>
      <c r="BH863" s="31"/>
      <c r="BI863" s="31"/>
      <c r="BJ863" s="31"/>
      <c r="BK863" s="31"/>
      <c r="BL863" s="31"/>
      <c r="BM863" s="31"/>
      <c r="BN863" s="31"/>
      <c r="BO863" s="31"/>
      <c r="BP863" s="31"/>
      <c r="BQ863" s="31"/>
      <c r="BR863" s="31"/>
      <c r="BS863" s="31"/>
      <c r="BT863" s="31"/>
      <c r="BU863" s="31"/>
      <c r="BV863" s="31"/>
      <c r="BW863" s="31"/>
      <c r="BX863" s="31"/>
      <c r="BY863" s="31"/>
      <c r="BZ863" s="31"/>
      <c r="CA863" s="31"/>
      <c r="CB863" s="31"/>
      <c r="CC863" s="31"/>
      <c r="CD863" s="31"/>
      <c r="CE863" s="31"/>
      <c r="CF863" s="31"/>
      <c r="CG863" s="31"/>
      <c r="CH863" s="31"/>
      <c r="CI863" s="31"/>
      <c r="CJ863" s="31"/>
      <c r="CK863" s="31"/>
      <c r="CL863" s="31"/>
      <c r="CM863" s="31"/>
      <c r="CN863" s="31"/>
      <c r="CO863" s="31"/>
      <c r="CP863" s="31"/>
      <c r="CQ863" s="31"/>
      <c r="CR863" s="31"/>
      <c r="CS863" s="31"/>
      <c r="CT863" s="31"/>
      <c r="CU863" s="31"/>
      <c r="CV863" s="31"/>
      <c r="CW863" s="31"/>
      <c r="CX863" s="31"/>
      <c r="CY863" s="31"/>
      <c r="CZ863" s="31"/>
      <c r="DA863" s="31"/>
      <c r="DB863" s="31"/>
      <c r="DC863" s="31"/>
      <c r="DD863" s="31"/>
      <c r="DE863" s="31"/>
      <c r="DF863" s="31"/>
      <c r="DG863" s="31"/>
      <c r="DH863" s="31"/>
      <c r="DI863" s="31"/>
      <c r="DJ863" s="31"/>
      <c r="DK863" s="31"/>
      <c r="DL863" s="31"/>
      <c r="DM863" s="31"/>
      <c r="DN863" s="31"/>
      <c r="DO863" s="31"/>
      <c r="DP863" s="31"/>
      <c r="DQ863" s="31"/>
      <c r="DR863" s="31"/>
      <c r="DS863" s="31"/>
      <c r="DT863" s="31"/>
      <c r="DU863" s="31"/>
      <c r="DV863" s="31"/>
      <c r="DW863" s="31"/>
    </row>
    <row r="864" customFormat="false" ht="15.75" hidden="false" customHeight="true" outlineLevel="0" collapsed="false">
      <c r="A864" s="21" t="n">
        <v>863</v>
      </c>
      <c r="B864" s="21" t="str">
        <f aca="false">IFERROR(VLOOKUP($A$1&amp;":"&amp;A864,'Finish order'!C:K,6,FALSE()),"")</f>
        <v/>
      </c>
      <c r="C864" s="21" t="str">
        <f aca="false">IFERROR(VLOOKUP(A$1&amp;":"&amp;A864,'Finish order'!$C:$K,9,FALSE()),"")</f>
        <v/>
      </c>
      <c r="D864" s="21" t="str">
        <f aca="false">IFERROR(VLOOKUP(A$1&amp;":"&amp;A864,'Finish order'!$C:$K,7,FALSE()),"")</f>
        <v/>
      </c>
      <c r="E864" s="29" t="str">
        <f aca="false">IFERROR(VLOOKUP($A$1&amp;":"&amp;A864,'Finish order'!C:K,5,FALSE()),"")</f>
        <v/>
      </c>
      <c r="F864" s="21" t="str">
        <f aca="false">IFERROR(VLOOKUP($A$1&amp;":"&amp;A864,'Finish order'!C:K,4,FALSE()),"")</f>
        <v/>
      </c>
      <c r="G864" s="21" t="str">
        <f aca="false" t="array" ref="G864:G864">IFERROR(SMALL(IF($D$2:$D1773=D864,$A$2:$A$911*1.001),1),"")</f>
        <v/>
      </c>
      <c r="H864" s="21" t="str">
        <f aca="false" t="array" ref="H864:H864">IFERROR(SMALL(IF($D$2:$D1773=D864,$A$2:$A$911*1.0001),2),"")</f>
        <v/>
      </c>
      <c r="I864" s="21" t="str">
        <f aca="false" t="array" ref="I864:I864">IFERROR(SMALL(IF($D$2:$D1773=D864,$A$2:$A$911*1.00001),3),"")</f>
        <v/>
      </c>
      <c r="J864" s="21" t="str">
        <f aca="false" t="array" ref="J864:J864">IFERROR(SMALL(IF($D$2:$D1773=D864,$A$2:$A$911*1.000001),4),"")</f>
        <v/>
      </c>
      <c r="K864" s="30" t="str">
        <f aca="false">IF(A864&lt;&gt;"", IF(COUNT(G864:J864)=4, SUM(G864:J864), "No"), "")</f>
        <v>No</v>
      </c>
      <c r="L864" s="30" t="str">
        <f aca="false">IF(A864&lt;&gt;"", IF(COUNT(G864:I864)=3, SUM(G864:I864), "No"), "")</f>
        <v>No</v>
      </c>
      <c r="M864" s="30" t="str">
        <f aca="false">IF(A864&lt;&gt;"", IF(COUNT(G864:H864)=2, SUM(G864:H864), "No"), "")</f>
        <v>No</v>
      </c>
      <c r="N864" s="30" t="str">
        <f aca="false">'Results 10 year vets'!$D864&amp;":"&amp;Table1[[#Headers],[Male]]</f>
        <v>:Male</v>
      </c>
      <c r="O864" s="31"/>
      <c r="P864" s="31"/>
      <c r="Q864" s="31"/>
      <c r="R864" s="31"/>
      <c r="S864" s="31"/>
      <c r="T864" s="31"/>
      <c r="U864" s="31"/>
      <c r="Z864" s="33"/>
      <c r="AA864" s="33"/>
      <c r="AB864" s="33"/>
      <c r="AC864" s="33"/>
      <c r="AD864" s="31"/>
      <c r="AE864" s="31"/>
      <c r="AF864" s="31"/>
      <c r="AG864" s="31"/>
      <c r="AH864" s="31"/>
      <c r="AI864" s="31"/>
      <c r="AJ864" s="31"/>
      <c r="AK864" s="31"/>
      <c r="AL864" s="31"/>
      <c r="AM864" s="31"/>
      <c r="AN864" s="31"/>
      <c r="AO864" s="31"/>
      <c r="AP864" s="31"/>
      <c r="AQ864" s="31"/>
      <c r="AR864" s="31"/>
      <c r="AS864" s="31"/>
      <c r="AT864" s="31"/>
      <c r="AU864" s="31"/>
      <c r="AV864" s="31"/>
      <c r="AW864" s="31"/>
      <c r="AX864" s="31"/>
      <c r="AY864" s="31"/>
      <c r="AZ864" s="31"/>
      <c r="BA864" s="31"/>
      <c r="BB864" s="31"/>
      <c r="BC864" s="31"/>
      <c r="BD864" s="31"/>
      <c r="BE864" s="31"/>
      <c r="BF864" s="31"/>
      <c r="BG864" s="31"/>
      <c r="BH864" s="31"/>
      <c r="BI864" s="31"/>
      <c r="BJ864" s="31"/>
      <c r="BK864" s="31"/>
      <c r="BL864" s="31"/>
      <c r="BM864" s="31"/>
      <c r="BN864" s="31"/>
      <c r="BO864" s="31"/>
      <c r="BP864" s="31"/>
      <c r="BQ864" s="31"/>
      <c r="BR864" s="31"/>
      <c r="BS864" s="31"/>
      <c r="BT864" s="31"/>
      <c r="BU864" s="31"/>
      <c r="BV864" s="31"/>
      <c r="BW864" s="31"/>
      <c r="BX864" s="31"/>
      <c r="BY864" s="31"/>
      <c r="BZ864" s="31"/>
      <c r="CA864" s="31"/>
      <c r="CB864" s="31"/>
      <c r="CC864" s="31"/>
      <c r="CD864" s="31"/>
      <c r="CE864" s="31"/>
      <c r="CF864" s="31"/>
      <c r="CG864" s="31"/>
      <c r="CH864" s="31"/>
      <c r="CI864" s="31"/>
      <c r="CJ864" s="31"/>
      <c r="CK864" s="31"/>
      <c r="CL864" s="31"/>
      <c r="CM864" s="31"/>
      <c r="CN864" s="31"/>
      <c r="CO864" s="31"/>
      <c r="CP864" s="31"/>
      <c r="CQ864" s="31"/>
      <c r="CR864" s="31"/>
      <c r="CS864" s="31"/>
      <c r="CT864" s="31"/>
      <c r="CU864" s="31"/>
      <c r="CV864" s="31"/>
      <c r="CW864" s="31"/>
      <c r="CX864" s="31"/>
      <c r="CY864" s="31"/>
      <c r="CZ864" s="31"/>
      <c r="DA864" s="31"/>
      <c r="DB864" s="31"/>
      <c r="DC864" s="31"/>
      <c r="DD864" s="31"/>
      <c r="DE864" s="31"/>
      <c r="DF864" s="31"/>
      <c r="DG864" s="31"/>
      <c r="DH864" s="31"/>
      <c r="DI864" s="31"/>
      <c r="DJ864" s="31"/>
      <c r="DK864" s="31"/>
      <c r="DL864" s="31"/>
      <c r="DM864" s="31"/>
      <c r="DN864" s="31"/>
      <c r="DO864" s="31"/>
      <c r="DP864" s="31"/>
      <c r="DQ864" s="31"/>
      <c r="DR864" s="31"/>
      <c r="DS864" s="31"/>
      <c r="DT864" s="31"/>
      <c r="DU864" s="31"/>
      <c r="DV864" s="31"/>
      <c r="DW864" s="31"/>
    </row>
    <row r="865" customFormat="false" ht="15.75" hidden="false" customHeight="true" outlineLevel="0" collapsed="false">
      <c r="A865" s="21" t="n">
        <v>864</v>
      </c>
      <c r="B865" s="21" t="str">
        <f aca="false">IFERROR(VLOOKUP($A$1&amp;":"&amp;A865,'Finish order'!C:K,6,FALSE()),"")</f>
        <v/>
      </c>
      <c r="C865" s="21" t="str">
        <f aca="false">IFERROR(VLOOKUP(A$1&amp;":"&amp;A865,'Finish order'!$C:$K,9,FALSE()),"")</f>
        <v/>
      </c>
      <c r="D865" s="21" t="str">
        <f aca="false">IFERROR(VLOOKUP(A$1&amp;":"&amp;A865,'Finish order'!$C:$K,7,FALSE()),"")</f>
        <v/>
      </c>
      <c r="E865" s="29" t="str">
        <f aca="false">IFERROR(VLOOKUP($A$1&amp;":"&amp;A865,'Finish order'!C:K,5,FALSE()),"")</f>
        <v/>
      </c>
      <c r="F865" s="21" t="str">
        <f aca="false">IFERROR(VLOOKUP($A$1&amp;":"&amp;A865,'Finish order'!C:K,4,FALSE()),"")</f>
        <v/>
      </c>
      <c r="G865" s="21" t="str">
        <f aca="false" t="array" ref="G865:G865">IFERROR(SMALL(IF($D$2:$D1774=D865,$A$2:$A$911*1.001),1),"")</f>
        <v/>
      </c>
      <c r="H865" s="21" t="str">
        <f aca="false" t="array" ref="H865:H865">IFERROR(SMALL(IF($D$2:$D1774=D865,$A$2:$A$911*1.0001),2),"")</f>
        <v/>
      </c>
      <c r="I865" s="21" t="str">
        <f aca="false" t="array" ref="I865:I865">IFERROR(SMALL(IF($D$2:$D1774=D865,$A$2:$A$911*1.00001),3),"")</f>
        <v/>
      </c>
      <c r="J865" s="21" t="str">
        <f aca="false" t="array" ref="J865:J865">IFERROR(SMALL(IF($D$2:$D1774=D865,$A$2:$A$911*1.000001),4),"")</f>
        <v/>
      </c>
      <c r="K865" s="30" t="str">
        <f aca="false">IF(A865&lt;&gt;"", IF(COUNT(G865:J865)=4, SUM(G865:J865), "No"), "")</f>
        <v>No</v>
      </c>
      <c r="L865" s="30" t="str">
        <f aca="false">IF(A865&lt;&gt;"", IF(COUNT(G865:I865)=3, SUM(G865:I865), "No"), "")</f>
        <v>No</v>
      </c>
      <c r="M865" s="30" t="str">
        <f aca="false">IF(A865&lt;&gt;"", IF(COUNT(G865:H865)=2, SUM(G865:H865), "No"), "")</f>
        <v>No</v>
      </c>
      <c r="N865" s="30" t="str">
        <f aca="false">'Results 10 year vets'!$D865&amp;":"&amp;Table1[[#Headers],[Male]]</f>
        <v>:Male</v>
      </c>
      <c r="O865" s="31"/>
      <c r="P865" s="31"/>
      <c r="Q865" s="31"/>
      <c r="R865" s="31"/>
      <c r="S865" s="31"/>
      <c r="T865" s="31"/>
      <c r="U865" s="31"/>
      <c r="Z865" s="33"/>
      <c r="AA865" s="33"/>
      <c r="AB865" s="33"/>
      <c r="AC865" s="33"/>
      <c r="AD865" s="31"/>
      <c r="AE865" s="31"/>
      <c r="AF865" s="31"/>
      <c r="AG865" s="31"/>
      <c r="AH865" s="31"/>
      <c r="AI865" s="31"/>
      <c r="AJ865" s="31"/>
      <c r="AK865" s="31"/>
      <c r="AL865" s="31"/>
      <c r="AM865" s="31"/>
      <c r="AN865" s="31"/>
      <c r="AO865" s="31"/>
      <c r="AP865" s="31"/>
      <c r="AQ865" s="31"/>
      <c r="AR865" s="31"/>
      <c r="AS865" s="31"/>
      <c r="AT865" s="31"/>
      <c r="AU865" s="31"/>
      <c r="AV865" s="31"/>
      <c r="AW865" s="31"/>
      <c r="AX865" s="31"/>
      <c r="AY865" s="31"/>
      <c r="AZ865" s="31"/>
      <c r="BA865" s="31"/>
      <c r="BB865" s="31"/>
      <c r="BC865" s="31"/>
      <c r="BD865" s="31"/>
      <c r="BE865" s="31"/>
      <c r="BF865" s="31"/>
      <c r="BG865" s="31"/>
      <c r="BH865" s="31"/>
      <c r="BI865" s="31"/>
      <c r="BJ865" s="31"/>
      <c r="BK865" s="31"/>
      <c r="BL865" s="31"/>
      <c r="BM865" s="31"/>
      <c r="BN865" s="31"/>
      <c r="BO865" s="31"/>
      <c r="BP865" s="31"/>
      <c r="BQ865" s="31"/>
      <c r="BR865" s="31"/>
      <c r="BS865" s="31"/>
      <c r="BT865" s="31"/>
      <c r="BU865" s="31"/>
      <c r="BV865" s="31"/>
      <c r="BW865" s="31"/>
      <c r="BX865" s="31"/>
      <c r="BY865" s="31"/>
      <c r="BZ865" s="31"/>
      <c r="CA865" s="31"/>
      <c r="CB865" s="31"/>
      <c r="CC865" s="31"/>
      <c r="CD865" s="31"/>
      <c r="CE865" s="31"/>
      <c r="CF865" s="31"/>
      <c r="CG865" s="31"/>
      <c r="CH865" s="31"/>
      <c r="CI865" s="31"/>
      <c r="CJ865" s="31"/>
      <c r="CK865" s="31"/>
      <c r="CL865" s="31"/>
      <c r="CM865" s="31"/>
      <c r="CN865" s="31"/>
      <c r="CO865" s="31"/>
      <c r="CP865" s="31"/>
      <c r="CQ865" s="31"/>
      <c r="CR865" s="31"/>
      <c r="CS865" s="31"/>
      <c r="CT865" s="31"/>
      <c r="CU865" s="31"/>
      <c r="CV865" s="31"/>
      <c r="CW865" s="31"/>
      <c r="CX865" s="31"/>
      <c r="CY865" s="31"/>
      <c r="CZ865" s="31"/>
      <c r="DA865" s="31"/>
      <c r="DB865" s="31"/>
      <c r="DC865" s="31"/>
      <c r="DD865" s="31"/>
      <c r="DE865" s="31"/>
      <c r="DF865" s="31"/>
      <c r="DG865" s="31"/>
      <c r="DH865" s="31"/>
      <c r="DI865" s="31"/>
      <c r="DJ865" s="31"/>
      <c r="DK865" s="31"/>
      <c r="DL865" s="31"/>
      <c r="DM865" s="31"/>
      <c r="DN865" s="31"/>
      <c r="DO865" s="31"/>
      <c r="DP865" s="31"/>
      <c r="DQ865" s="31"/>
      <c r="DR865" s="31"/>
      <c r="DS865" s="31"/>
      <c r="DT865" s="31"/>
      <c r="DU865" s="31"/>
      <c r="DV865" s="31"/>
      <c r="DW865" s="31"/>
    </row>
    <row r="866" customFormat="false" ht="15.75" hidden="false" customHeight="true" outlineLevel="0" collapsed="false">
      <c r="A866" s="21" t="n">
        <v>865</v>
      </c>
      <c r="B866" s="21" t="str">
        <f aca="false">IFERROR(VLOOKUP($A$1&amp;":"&amp;A866,'Finish order'!C:K,6,FALSE()),"")</f>
        <v/>
      </c>
      <c r="C866" s="21" t="str">
        <f aca="false">IFERROR(VLOOKUP(A$1&amp;":"&amp;A866,'Finish order'!$C:$K,9,FALSE()),"")</f>
        <v/>
      </c>
      <c r="D866" s="21" t="str">
        <f aca="false">IFERROR(VLOOKUP(A$1&amp;":"&amp;A866,'Finish order'!$C:$K,7,FALSE()),"")</f>
        <v/>
      </c>
      <c r="E866" s="29" t="str">
        <f aca="false">IFERROR(VLOOKUP($A$1&amp;":"&amp;A866,'Finish order'!C:K,5,FALSE()),"")</f>
        <v/>
      </c>
      <c r="F866" s="21" t="str">
        <f aca="false">IFERROR(VLOOKUP($A$1&amp;":"&amp;A866,'Finish order'!C:K,4,FALSE()),"")</f>
        <v/>
      </c>
      <c r="G866" s="21" t="str">
        <f aca="false" t="array" ref="G866:G866">IFERROR(SMALL(IF($D$2:$D1775=D866,$A$2:$A$911*1.001),1),"")</f>
        <v/>
      </c>
      <c r="H866" s="21" t="str">
        <f aca="false" t="array" ref="H866:H866">IFERROR(SMALL(IF($D$2:$D1775=D866,$A$2:$A$911*1.0001),2),"")</f>
        <v/>
      </c>
      <c r="I866" s="21" t="str">
        <f aca="false" t="array" ref="I866:I866">IFERROR(SMALL(IF($D$2:$D1775=D866,$A$2:$A$911*1.00001),3),"")</f>
        <v/>
      </c>
      <c r="J866" s="21" t="str">
        <f aca="false" t="array" ref="J866:J866">IFERROR(SMALL(IF($D$2:$D1775=D866,$A$2:$A$911*1.000001),4),"")</f>
        <v/>
      </c>
      <c r="K866" s="30" t="str">
        <f aca="false">IF(A866&lt;&gt;"", IF(COUNT(G866:J866)=4, SUM(G866:J866), "No"), "")</f>
        <v>No</v>
      </c>
      <c r="L866" s="30" t="str">
        <f aca="false">IF(A866&lt;&gt;"", IF(COUNT(G866:I866)=3, SUM(G866:I866), "No"), "")</f>
        <v>No</v>
      </c>
      <c r="M866" s="30" t="str">
        <f aca="false">IF(A866&lt;&gt;"", IF(COUNT(G866:H866)=2, SUM(G866:H866), "No"), "")</f>
        <v>No</v>
      </c>
      <c r="N866" s="30" t="str">
        <f aca="false">'Results 10 year vets'!$D866&amp;":"&amp;Table1[[#Headers],[Male]]</f>
        <v>:Male</v>
      </c>
      <c r="O866" s="31"/>
      <c r="P866" s="31"/>
      <c r="Q866" s="31"/>
      <c r="R866" s="31"/>
      <c r="S866" s="31"/>
      <c r="T866" s="31"/>
      <c r="U866" s="31"/>
      <c r="Z866" s="33"/>
      <c r="AA866" s="33"/>
      <c r="AB866" s="33"/>
      <c r="AC866" s="33"/>
      <c r="AD866" s="31"/>
      <c r="AE866" s="31"/>
      <c r="AF866" s="31"/>
      <c r="AG866" s="31"/>
      <c r="AH866" s="31"/>
      <c r="AI866" s="31"/>
      <c r="AJ866" s="31"/>
      <c r="AK866" s="31"/>
      <c r="AL866" s="31"/>
      <c r="AM866" s="31"/>
      <c r="AN866" s="31"/>
      <c r="AO866" s="31"/>
      <c r="AP866" s="31"/>
      <c r="AQ866" s="31"/>
      <c r="AR866" s="31"/>
      <c r="AS866" s="31"/>
      <c r="AT866" s="31"/>
      <c r="AU866" s="31"/>
      <c r="AV866" s="31"/>
      <c r="AW866" s="31"/>
      <c r="AX866" s="31"/>
      <c r="AY866" s="31"/>
      <c r="AZ866" s="31"/>
      <c r="BA866" s="31"/>
      <c r="BB866" s="31"/>
      <c r="BC866" s="31"/>
      <c r="BD866" s="31"/>
      <c r="BE866" s="31"/>
      <c r="BF866" s="31"/>
      <c r="BG866" s="31"/>
      <c r="BH866" s="31"/>
      <c r="BI866" s="31"/>
      <c r="BJ866" s="31"/>
      <c r="BK866" s="31"/>
      <c r="BL866" s="31"/>
      <c r="BM866" s="31"/>
      <c r="BN866" s="31"/>
      <c r="BO866" s="31"/>
      <c r="BP866" s="31"/>
      <c r="BQ866" s="31"/>
      <c r="BR866" s="31"/>
      <c r="BS866" s="31"/>
      <c r="BT866" s="31"/>
      <c r="BU866" s="31"/>
      <c r="BV866" s="31"/>
      <c r="BW866" s="31"/>
      <c r="BX866" s="31"/>
      <c r="BY866" s="31"/>
      <c r="BZ866" s="31"/>
      <c r="CA866" s="31"/>
      <c r="CB866" s="31"/>
      <c r="CC866" s="31"/>
      <c r="CD866" s="31"/>
      <c r="CE866" s="31"/>
      <c r="CF866" s="31"/>
      <c r="CG866" s="31"/>
      <c r="CH866" s="31"/>
      <c r="CI866" s="31"/>
      <c r="CJ866" s="31"/>
      <c r="CK866" s="31"/>
      <c r="CL866" s="31"/>
      <c r="CM866" s="31"/>
      <c r="CN866" s="31"/>
      <c r="CO866" s="31"/>
      <c r="CP866" s="31"/>
      <c r="CQ866" s="31"/>
      <c r="CR866" s="31"/>
      <c r="CS866" s="31"/>
      <c r="CT866" s="31"/>
      <c r="CU866" s="31"/>
      <c r="CV866" s="31"/>
      <c r="CW866" s="31"/>
      <c r="CX866" s="31"/>
      <c r="CY866" s="31"/>
      <c r="CZ866" s="31"/>
      <c r="DA866" s="31"/>
      <c r="DB866" s="31"/>
      <c r="DC866" s="31"/>
      <c r="DD866" s="31"/>
      <c r="DE866" s="31"/>
      <c r="DF866" s="31"/>
      <c r="DG866" s="31"/>
      <c r="DH866" s="31"/>
      <c r="DI866" s="31"/>
      <c r="DJ866" s="31"/>
      <c r="DK866" s="31"/>
      <c r="DL866" s="31"/>
      <c r="DM866" s="31"/>
      <c r="DN866" s="31"/>
      <c r="DO866" s="31"/>
      <c r="DP866" s="31"/>
      <c r="DQ866" s="31"/>
      <c r="DR866" s="31"/>
      <c r="DS866" s="31"/>
      <c r="DT866" s="31"/>
      <c r="DU866" s="31"/>
      <c r="DV866" s="31"/>
      <c r="DW866" s="31"/>
    </row>
    <row r="867" customFormat="false" ht="15.75" hidden="false" customHeight="true" outlineLevel="0" collapsed="false">
      <c r="A867" s="21" t="n">
        <v>866</v>
      </c>
      <c r="B867" s="21" t="str">
        <f aca="false">IFERROR(VLOOKUP($A$1&amp;":"&amp;A867,'Finish order'!C:K,6,FALSE()),"")</f>
        <v/>
      </c>
      <c r="C867" s="21" t="str">
        <f aca="false">IFERROR(VLOOKUP(A$1&amp;":"&amp;A867,'Finish order'!$C:$K,9,FALSE()),"")</f>
        <v/>
      </c>
      <c r="D867" s="21" t="str">
        <f aca="false">IFERROR(VLOOKUP(A$1&amp;":"&amp;A867,'Finish order'!$C:$K,7,FALSE()),"")</f>
        <v/>
      </c>
      <c r="E867" s="29" t="str">
        <f aca="false">IFERROR(VLOOKUP($A$1&amp;":"&amp;A867,'Finish order'!C:K,5,FALSE()),"")</f>
        <v/>
      </c>
      <c r="F867" s="21" t="str">
        <f aca="false">IFERROR(VLOOKUP($A$1&amp;":"&amp;A867,'Finish order'!C:K,4,FALSE()),"")</f>
        <v/>
      </c>
      <c r="G867" s="21" t="str">
        <f aca="false" t="array" ref="G867:G867">IFERROR(SMALL(IF($D$2:$D1776=D867,$A$2:$A$911*1.001),1),"")</f>
        <v/>
      </c>
      <c r="H867" s="21" t="str">
        <f aca="false" t="array" ref="H867:H867">IFERROR(SMALL(IF($D$2:$D1776=D867,$A$2:$A$911*1.0001),2),"")</f>
        <v/>
      </c>
      <c r="I867" s="21" t="str">
        <f aca="false" t="array" ref="I867:I867">IFERROR(SMALL(IF($D$2:$D1776=D867,$A$2:$A$911*1.00001),3),"")</f>
        <v/>
      </c>
      <c r="J867" s="21" t="str">
        <f aca="false" t="array" ref="J867:J867">IFERROR(SMALL(IF($D$2:$D1776=D867,$A$2:$A$911*1.000001),4),"")</f>
        <v/>
      </c>
      <c r="K867" s="30" t="str">
        <f aca="false">IF(A867&lt;&gt;"", IF(COUNT(G867:J867)=4, SUM(G867:J867), "No"), "")</f>
        <v>No</v>
      </c>
      <c r="L867" s="30" t="str">
        <f aca="false">IF(A867&lt;&gt;"", IF(COUNT(G867:I867)=3, SUM(G867:I867), "No"), "")</f>
        <v>No</v>
      </c>
      <c r="M867" s="30" t="str">
        <f aca="false">IF(A867&lt;&gt;"", IF(COUNT(G867:H867)=2, SUM(G867:H867), "No"), "")</f>
        <v>No</v>
      </c>
      <c r="N867" s="30" t="str">
        <f aca="false">'Results 10 year vets'!$D867&amp;":"&amp;Table1[[#Headers],[Male]]</f>
        <v>:Male</v>
      </c>
      <c r="O867" s="31"/>
      <c r="P867" s="31"/>
      <c r="Q867" s="31"/>
      <c r="R867" s="31"/>
      <c r="S867" s="31"/>
      <c r="T867" s="31"/>
      <c r="U867" s="31"/>
      <c r="Z867" s="33"/>
      <c r="AA867" s="33"/>
      <c r="AB867" s="33"/>
      <c r="AC867" s="33"/>
      <c r="AD867" s="31"/>
      <c r="AE867" s="31"/>
      <c r="AF867" s="31"/>
      <c r="AG867" s="31"/>
      <c r="AH867" s="31"/>
      <c r="AI867" s="31"/>
      <c r="AJ867" s="31"/>
      <c r="AK867" s="31"/>
      <c r="AL867" s="31"/>
      <c r="AM867" s="31"/>
      <c r="AN867" s="31"/>
      <c r="AO867" s="31"/>
      <c r="AP867" s="31"/>
      <c r="AQ867" s="31"/>
      <c r="AR867" s="31"/>
      <c r="AS867" s="31"/>
      <c r="AT867" s="31"/>
      <c r="AU867" s="31"/>
      <c r="AV867" s="31"/>
      <c r="AW867" s="31"/>
      <c r="AX867" s="31"/>
      <c r="AY867" s="31"/>
      <c r="AZ867" s="31"/>
      <c r="BA867" s="31"/>
      <c r="BB867" s="31"/>
      <c r="BC867" s="31"/>
      <c r="BD867" s="31"/>
      <c r="BE867" s="31"/>
      <c r="BF867" s="31"/>
      <c r="BG867" s="31"/>
      <c r="BH867" s="31"/>
      <c r="BI867" s="31"/>
      <c r="BJ867" s="31"/>
      <c r="BK867" s="31"/>
      <c r="BL867" s="31"/>
      <c r="BM867" s="31"/>
      <c r="BN867" s="31"/>
      <c r="BO867" s="31"/>
      <c r="BP867" s="31"/>
      <c r="BQ867" s="31"/>
      <c r="BR867" s="31"/>
      <c r="BS867" s="31"/>
      <c r="BT867" s="31"/>
      <c r="BU867" s="31"/>
      <c r="BV867" s="31"/>
      <c r="BW867" s="31"/>
      <c r="BX867" s="31"/>
      <c r="BY867" s="31"/>
      <c r="BZ867" s="31"/>
      <c r="CA867" s="31"/>
      <c r="CB867" s="31"/>
      <c r="CC867" s="31"/>
      <c r="CD867" s="31"/>
      <c r="CE867" s="31"/>
      <c r="CF867" s="31"/>
      <c r="CG867" s="31"/>
      <c r="CH867" s="31"/>
      <c r="CI867" s="31"/>
      <c r="CJ867" s="31"/>
      <c r="CK867" s="31"/>
      <c r="CL867" s="31"/>
      <c r="CM867" s="31"/>
      <c r="CN867" s="31"/>
      <c r="CO867" s="31"/>
      <c r="CP867" s="31"/>
      <c r="CQ867" s="31"/>
      <c r="CR867" s="31"/>
      <c r="CS867" s="31"/>
      <c r="CT867" s="31"/>
      <c r="CU867" s="31"/>
      <c r="CV867" s="31"/>
      <c r="CW867" s="31"/>
      <c r="CX867" s="31"/>
      <c r="CY867" s="31"/>
      <c r="CZ867" s="31"/>
      <c r="DA867" s="31"/>
      <c r="DB867" s="31"/>
      <c r="DC867" s="31"/>
      <c r="DD867" s="31"/>
      <c r="DE867" s="31"/>
      <c r="DF867" s="31"/>
      <c r="DG867" s="31"/>
      <c r="DH867" s="31"/>
      <c r="DI867" s="31"/>
      <c r="DJ867" s="31"/>
      <c r="DK867" s="31"/>
      <c r="DL867" s="31"/>
      <c r="DM867" s="31"/>
      <c r="DN867" s="31"/>
      <c r="DO867" s="31"/>
      <c r="DP867" s="31"/>
      <c r="DQ867" s="31"/>
      <c r="DR867" s="31"/>
      <c r="DS867" s="31"/>
      <c r="DT867" s="31"/>
      <c r="DU867" s="31"/>
      <c r="DV867" s="31"/>
      <c r="DW867" s="31"/>
    </row>
    <row r="868" customFormat="false" ht="15.75" hidden="false" customHeight="true" outlineLevel="0" collapsed="false">
      <c r="A868" s="21" t="n">
        <v>867</v>
      </c>
      <c r="B868" s="21" t="str">
        <f aca="false">IFERROR(VLOOKUP($A$1&amp;":"&amp;A868,'Finish order'!C:K,6,FALSE()),"")</f>
        <v/>
      </c>
      <c r="C868" s="21" t="str">
        <f aca="false">IFERROR(VLOOKUP(A$1&amp;":"&amp;A868,'Finish order'!$C:$K,9,FALSE()),"")</f>
        <v/>
      </c>
      <c r="D868" s="21" t="str">
        <f aca="false">IFERROR(VLOOKUP(A$1&amp;":"&amp;A868,'Finish order'!$C:$K,7,FALSE()),"")</f>
        <v/>
      </c>
      <c r="E868" s="29" t="str">
        <f aca="false">IFERROR(VLOOKUP($A$1&amp;":"&amp;A868,'Finish order'!C:K,5,FALSE()),"")</f>
        <v/>
      </c>
      <c r="F868" s="21" t="str">
        <f aca="false">IFERROR(VLOOKUP($A$1&amp;":"&amp;A868,'Finish order'!C:K,4,FALSE()),"")</f>
        <v/>
      </c>
      <c r="G868" s="21" t="str">
        <f aca="false" t="array" ref="G868:G868">IFERROR(SMALL(IF($D$2:$D1777=D868,$A$2:$A$911*1.001),1),"")</f>
        <v/>
      </c>
      <c r="H868" s="21" t="str">
        <f aca="false" t="array" ref="H868:H868">IFERROR(SMALL(IF($D$2:$D1777=D868,$A$2:$A$911*1.0001),2),"")</f>
        <v/>
      </c>
      <c r="I868" s="21" t="str">
        <f aca="false" t="array" ref="I868:I868">IFERROR(SMALL(IF($D$2:$D1777=D868,$A$2:$A$911*1.00001),3),"")</f>
        <v/>
      </c>
      <c r="J868" s="21" t="str">
        <f aca="false" t="array" ref="J868:J868">IFERROR(SMALL(IF($D$2:$D1777=D868,$A$2:$A$911*1.000001),4),"")</f>
        <v/>
      </c>
      <c r="K868" s="30" t="str">
        <f aca="false">IF(A868&lt;&gt;"", IF(COUNT(G868:J868)=4, SUM(G868:J868), "No"), "")</f>
        <v>No</v>
      </c>
      <c r="L868" s="30" t="str">
        <f aca="false">IF(A868&lt;&gt;"", IF(COUNT(G868:I868)=3, SUM(G868:I868), "No"), "")</f>
        <v>No</v>
      </c>
      <c r="M868" s="30" t="str">
        <f aca="false">IF(A868&lt;&gt;"", IF(COUNT(G868:H868)=2, SUM(G868:H868), "No"), "")</f>
        <v>No</v>
      </c>
      <c r="N868" s="30" t="str">
        <f aca="false">'Results 10 year vets'!$D868&amp;":"&amp;Table1[[#Headers],[Male]]</f>
        <v>:Male</v>
      </c>
      <c r="O868" s="31"/>
      <c r="P868" s="31"/>
      <c r="Q868" s="31"/>
      <c r="R868" s="31"/>
      <c r="S868" s="31"/>
      <c r="T868" s="31"/>
      <c r="U868" s="31"/>
      <c r="Z868" s="33"/>
      <c r="AA868" s="33"/>
      <c r="AB868" s="33"/>
      <c r="AC868" s="33"/>
      <c r="AD868" s="31"/>
      <c r="AE868" s="31"/>
      <c r="AF868" s="31"/>
      <c r="AG868" s="31"/>
      <c r="AH868" s="31"/>
      <c r="AI868" s="31"/>
      <c r="AJ868" s="31"/>
      <c r="AK868" s="31"/>
      <c r="AL868" s="31"/>
      <c r="AM868" s="31"/>
      <c r="AN868" s="31"/>
      <c r="AO868" s="31"/>
      <c r="AP868" s="31"/>
      <c r="AQ868" s="31"/>
      <c r="AR868" s="31"/>
      <c r="AS868" s="31"/>
      <c r="AT868" s="31"/>
      <c r="AU868" s="31"/>
      <c r="AV868" s="31"/>
      <c r="AW868" s="31"/>
      <c r="AX868" s="31"/>
      <c r="AY868" s="31"/>
      <c r="AZ868" s="31"/>
      <c r="BA868" s="31"/>
      <c r="BB868" s="31"/>
      <c r="BC868" s="31"/>
      <c r="BD868" s="31"/>
      <c r="BE868" s="31"/>
      <c r="BF868" s="31"/>
      <c r="BG868" s="31"/>
      <c r="BH868" s="31"/>
      <c r="BI868" s="31"/>
      <c r="BJ868" s="31"/>
      <c r="BK868" s="31"/>
      <c r="BL868" s="31"/>
      <c r="BM868" s="31"/>
      <c r="BN868" s="31"/>
      <c r="BO868" s="31"/>
      <c r="BP868" s="31"/>
      <c r="BQ868" s="31"/>
      <c r="BR868" s="31"/>
      <c r="BS868" s="31"/>
      <c r="BT868" s="31"/>
      <c r="BU868" s="31"/>
      <c r="BV868" s="31"/>
      <c r="BW868" s="31"/>
      <c r="BX868" s="31"/>
      <c r="BY868" s="31"/>
      <c r="BZ868" s="31"/>
      <c r="CA868" s="31"/>
      <c r="CB868" s="31"/>
      <c r="CC868" s="31"/>
      <c r="CD868" s="31"/>
      <c r="CE868" s="31"/>
      <c r="CF868" s="31"/>
      <c r="CG868" s="31"/>
      <c r="CH868" s="31"/>
      <c r="CI868" s="31"/>
      <c r="CJ868" s="31"/>
      <c r="CK868" s="31"/>
      <c r="CL868" s="31"/>
      <c r="CM868" s="31"/>
      <c r="CN868" s="31"/>
      <c r="CO868" s="31"/>
      <c r="CP868" s="31"/>
      <c r="CQ868" s="31"/>
      <c r="CR868" s="31"/>
      <c r="CS868" s="31"/>
      <c r="CT868" s="31"/>
      <c r="CU868" s="31"/>
      <c r="CV868" s="31"/>
      <c r="CW868" s="31"/>
      <c r="CX868" s="31"/>
      <c r="CY868" s="31"/>
      <c r="CZ868" s="31"/>
      <c r="DA868" s="31"/>
      <c r="DB868" s="31"/>
      <c r="DC868" s="31"/>
      <c r="DD868" s="31"/>
      <c r="DE868" s="31"/>
      <c r="DF868" s="31"/>
      <c r="DG868" s="31"/>
      <c r="DH868" s="31"/>
      <c r="DI868" s="31"/>
      <c r="DJ868" s="31"/>
      <c r="DK868" s="31"/>
      <c r="DL868" s="31"/>
      <c r="DM868" s="31"/>
      <c r="DN868" s="31"/>
      <c r="DO868" s="31"/>
      <c r="DP868" s="31"/>
      <c r="DQ868" s="31"/>
      <c r="DR868" s="31"/>
      <c r="DS868" s="31"/>
      <c r="DT868" s="31"/>
      <c r="DU868" s="31"/>
      <c r="DV868" s="31"/>
      <c r="DW868" s="31"/>
    </row>
    <row r="869" customFormat="false" ht="15.75" hidden="false" customHeight="true" outlineLevel="0" collapsed="false">
      <c r="A869" s="21" t="n">
        <v>868</v>
      </c>
      <c r="B869" s="21" t="str">
        <f aca="false">IFERROR(VLOOKUP($A$1&amp;":"&amp;A869,'Finish order'!C:K,6,FALSE()),"")</f>
        <v/>
      </c>
      <c r="C869" s="21" t="str">
        <f aca="false">IFERROR(VLOOKUP(A$1&amp;":"&amp;A869,'Finish order'!$C:$K,9,FALSE()),"")</f>
        <v/>
      </c>
      <c r="D869" s="21" t="str">
        <f aca="false">IFERROR(VLOOKUP(A$1&amp;":"&amp;A869,'Finish order'!$C:$K,7,FALSE()),"")</f>
        <v/>
      </c>
      <c r="E869" s="29" t="str">
        <f aca="false">IFERROR(VLOOKUP($A$1&amp;":"&amp;A869,'Finish order'!C:K,5,FALSE()),"")</f>
        <v/>
      </c>
      <c r="F869" s="21" t="str">
        <f aca="false">IFERROR(VLOOKUP($A$1&amp;":"&amp;A869,'Finish order'!C:K,4,FALSE()),"")</f>
        <v/>
      </c>
      <c r="G869" s="21" t="str">
        <f aca="false" t="array" ref="G869:G869">IFERROR(SMALL(IF($D$2:$D1778=D869,$A$2:$A$911*1.001),1),"")</f>
        <v/>
      </c>
      <c r="H869" s="21" t="str">
        <f aca="false" t="array" ref="H869:H869">IFERROR(SMALL(IF($D$2:$D1778=D869,$A$2:$A$911*1.0001),2),"")</f>
        <v/>
      </c>
      <c r="I869" s="21" t="str">
        <f aca="false" t="array" ref="I869:I869">IFERROR(SMALL(IF($D$2:$D1778=D869,$A$2:$A$911*1.00001),3),"")</f>
        <v/>
      </c>
      <c r="J869" s="21" t="str">
        <f aca="false" t="array" ref="J869:J869">IFERROR(SMALL(IF($D$2:$D1778=D869,$A$2:$A$911*1.000001),4),"")</f>
        <v/>
      </c>
      <c r="K869" s="30" t="str">
        <f aca="false">IF(A869&lt;&gt;"", IF(COUNT(G869:J869)=4, SUM(G869:J869), "No"), "")</f>
        <v>No</v>
      </c>
      <c r="L869" s="30" t="str">
        <f aca="false">IF(A869&lt;&gt;"", IF(COUNT(G869:I869)=3, SUM(G869:I869), "No"), "")</f>
        <v>No</v>
      </c>
      <c r="M869" s="30" t="str">
        <f aca="false">IF(A869&lt;&gt;"", IF(COUNT(G869:H869)=2, SUM(G869:H869), "No"), "")</f>
        <v>No</v>
      </c>
      <c r="N869" s="30" t="str">
        <f aca="false">'Results 10 year vets'!$D869&amp;":"&amp;Table1[[#Headers],[Male]]</f>
        <v>:Male</v>
      </c>
      <c r="O869" s="31"/>
      <c r="P869" s="31"/>
      <c r="Q869" s="31"/>
      <c r="R869" s="31"/>
      <c r="S869" s="31"/>
      <c r="T869" s="31"/>
      <c r="U869" s="31"/>
      <c r="Z869" s="33"/>
      <c r="AA869" s="33"/>
      <c r="AB869" s="33"/>
      <c r="AC869" s="33"/>
      <c r="AD869" s="31"/>
      <c r="AE869" s="31"/>
      <c r="AF869" s="31"/>
      <c r="AG869" s="31"/>
      <c r="AH869" s="31"/>
      <c r="AI869" s="31"/>
      <c r="AJ869" s="31"/>
      <c r="AK869" s="31"/>
      <c r="AL869" s="31"/>
      <c r="AM869" s="31"/>
      <c r="AN869" s="31"/>
      <c r="AO869" s="31"/>
      <c r="AP869" s="31"/>
      <c r="AQ869" s="31"/>
      <c r="AR869" s="31"/>
      <c r="AS869" s="31"/>
      <c r="AT869" s="31"/>
      <c r="AU869" s="31"/>
      <c r="AV869" s="31"/>
      <c r="AW869" s="31"/>
      <c r="AX869" s="31"/>
      <c r="AY869" s="31"/>
      <c r="AZ869" s="31"/>
      <c r="BA869" s="31"/>
      <c r="BB869" s="31"/>
      <c r="BC869" s="31"/>
      <c r="BD869" s="31"/>
      <c r="BE869" s="31"/>
      <c r="BF869" s="31"/>
      <c r="BG869" s="31"/>
      <c r="BH869" s="31"/>
      <c r="BI869" s="31"/>
      <c r="BJ869" s="31"/>
      <c r="BK869" s="31"/>
      <c r="BL869" s="31"/>
      <c r="BM869" s="31"/>
      <c r="BN869" s="31"/>
      <c r="BO869" s="31"/>
      <c r="BP869" s="31"/>
      <c r="BQ869" s="31"/>
      <c r="BR869" s="31"/>
      <c r="BS869" s="31"/>
      <c r="BT869" s="31"/>
      <c r="BU869" s="31"/>
      <c r="BV869" s="31"/>
      <c r="BW869" s="31"/>
      <c r="BX869" s="31"/>
      <c r="BY869" s="31"/>
      <c r="BZ869" s="31"/>
      <c r="CA869" s="31"/>
      <c r="CB869" s="31"/>
      <c r="CC869" s="31"/>
      <c r="CD869" s="31"/>
      <c r="CE869" s="31"/>
      <c r="CF869" s="31"/>
      <c r="CG869" s="31"/>
      <c r="CH869" s="31"/>
      <c r="CI869" s="31"/>
      <c r="CJ869" s="31"/>
      <c r="CK869" s="31"/>
      <c r="CL869" s="31"/>
      <c r="CM869" s="31"/>
      <c r="CN869" s="31"/>
      <c r="CO869" s="31"/>
      <c r="CP869" s="31"/>
      <c r="CQ869" s="31"/>
      <c r="CR869" s="31"/>
      <c r="CS869" s="31"/>
      <c r="CT869" s="31"/>
      <c r="CU869" s="31"/>
      <c r="CV869" s="31"/>
      <c r="CW869" s="31"/>
      <c r="CX869" s="31"/>
      <c r="CY869" s="31"/>
      <c r="CZ869" s="31"/>
      <c r="DA869" s="31"/>
      <c r="DB869" s="31"/>
      <c r="DC869" s="31"/>
      <c r="DD869" s="31"/>
      <c r="DE869" s="31"/>
      <c r="DF869" s="31"/>
      <c r="DG869" s="31"/>
      <c r="DH869" s="31"/>
      <c r="DI869" s="31"/>
      <c r="DJ869" s="31"/>
      <c r="DK869" s="31"/>
      <c r="DL869" s="31"/>
      <c r="DM869" s="31"/>
      <c r="DN869" s="31"/>
      <c r="DO869" s="31"/>
      <c r="DP869" s="31"/>
      <c r="DQ869" s="31"/>
      <c r="DR869" s="31"/>
      <c r="DS869" s="31"/>
      <c r="DT869" s="31"/>
      <c r="DU869" s="31"/>
      <c r="DV869" s="31"/>
      <c r="DW869" s="31"/>
    </row>
    <row r="870" customFormat="false" ht="15.75" hidden="false" customHeight="true" outlineLevel="0" collapsed="false">
      <c r="A870" s="21" t="n">
        <v>869</v>
      </c>
      <c r="B870" s="21" t="str">
        <f aca="false">IFERROR(VLOOKUP($A$1&amp;":"&amp;A870,'Finish order'!C:K,6,FALSE()),"")</f>
        <v/>
      </c>
      <c r="C870" s="21" t="str">
        <f aca="false">IFERROR(VLOOKUP(A$1&amp;":"&amp;A870,'Finish order'!$C:$K,9,FALSE()),"")</f>
        <v/>
      </c>
      <c r="D870" s="21" t="str">
        <f aca="false">IFERROR(VLOOKUP(A$1&amp;":"&amp;A870,'Finish order'!$C:$K,7,FALSE()),"")</f>
        <v/>
      </c>
      <c r="E870" s="29" t="str">
        <f aca="false">IFERROR(VLOOKUP($A$1&amp;":"&amp;A870,'Finish order'!C:K,5,FALSE()),"")</f>
        <v/>
      </c>
      <c r="F870" s="21" t="str">
        <f aca="false">IFERROR(VLOOKUP($A$1&amp;":"&amp;A870,'Finish order'!C:K,4,FALSE()),"")</f>
        <v/>
      </c>
      <c r="G870" s="21" t="str">
        <f aca="false" t="array" ref="G870:G870">IFERROR(SMALL(IF($D$2:$D1779=D870,$A$2:$A$911*1.001),1),"")</f>
        <v/>
      </c>
      <c r="H870" s="21" t="str">
        <f aca="false" t="array" ref="H870:H870">IFERROR(SMALL(IF($D$2:$D1779=D870,$A$2:$A$911*1.0001),2),"")</f>
        <v/>
      </c>
      <c r="I870" s="21" t="str">
        <f aca="false" t="array" ref="I870:I870">IFERROR(SMALL(IF($D$2:$D1779=D870,$A$2:$A$911*1.00001),3),"")</f>
        <v/>
      </c>
      <c r="J870" s="21" t="str">
        <f aca="false" t="array" ref="J870:J870">IFERROR(SMALL(IF($D$2:$D1779=D870,$A$2:$A$911*1.000001),4),"")</f>
        <v/>
      </c>
      <c r="K870" s="30" t="str">
        <f aca="false">IF(A870&lt;&gt;"", IF(COUNT(G870:J870)=4, SUM(G870:J870), "No"), "")</f>
        <v>No</v>
      </c>
      <c r="L870" s="30" t="str">
        <f aca="false">IF(A870&lt;&gt;"", IF(COUNT(G870:I870)=3, SUM(G870:I870), "No"), "")</f>
        <v>No</v>
      </c>
      <c r="M870" s="30" t="str">
        <f aca="false">IF(A870&lt;&gt;"", IF(COUNT(G870:H870)=2, SUM(G870:H870), "No"), "")</f>
        <v>No</v>
      </c>
      <c r="N870" s="30" t="str">
        <f aca="false">'Results 10 year vets'!$D870&amp;":"&amp;Table1[[#Headers],[Male]]</f>
        <v>:Male</v>
      </c>
      <c r="O870" s="31"/>
      <c r="P870" s="31"/>
      <c r="Q870" s="31"/>
      <c r="R870" s="31"/>
      <c r="S870" s="31"/>
      <c r="T870" s="31"/>
      <c r="U870" s="31"/>
      <c r="Z870" s="33"/>
      <c r="AA870" s="33"/>
      <c r="AB870" s="33"/>
      <c r="AC870" s="33"/>
      <c r="AD870" s="31"/>
      <c r="AE870" s="31"/>
      <c r="AF870" s="31"/>
      <c r="AG870" s="31"/>
      <c r="AH870" s="31"/>
      <c r="AI870" s="31"/>
      <c r="AJ870" s="31"/>
      <c r="AK870" s="31"/>
      <c r="AL870" s="31"/>
      <c r="AM870" s="31"/>
      <c r="AN870" s="31"/>
      <c r="AO870" s="31"/>
      <c r="AP870" s="31"/>
      <c r="AQ870" s="31"/>
      <c r="AR870" s="31"/>
      <c r="AS870" s="31"/>
      <c r="AT870" s="31"/>
      <c r="AU870" s="31"/>
      <c r="AV870" s="31"/>
      <c r="AW870" s="31"/>
      <c r="AX870" s="31"/>
      <c r="AY870" s="31"/>
      <c r="AZ870" s="31"/>
      <c r="BA870" s="31"/>
      <c r="BB870" s="31"/>
      <c r="BC870" s="31"/>
      <c r="BD870" s="31"/>
      <c r="BE870" s="31"/>
      <c r="BF870" s="31"/>
      <c r="BG870" s="31"/>
      <c r="BH870" s="31"/>
      <c r="BI870" s="31"/>
      <c r="BJ870" s="31"/>
      <c r="BK870" s="31"/>
      <c r="BL870" s="31"/>
      <c r="BM870" s="31"/>
      <c r="BN870" s="31"/>
      <c r="BO870" s="31"/>
      <c r="BP870" s="31"/>
      <c r="BQ870" s="31"/>
      <c r="BR870" s="31"/>
      <c r="BS870" s="31"/>
      <c r="BT870" s="31"/>
      <c r="BU870" s="31"/>
      <c r="BV870" s="31"/>
      <c r="BW870" s="31"/>
      <c r="BX870" s="31"/>
      <c r="BY870" s="31"/>
      <c r="BZ870" s="31"/>
      <c r="CA870" s="31"/>
      <c r="CB870" s="31"/>
      <c r="CC870" s="31"/>
      <c r="CD870" s="31"/>
      <c r="CE870" s="31"/>
      <c r="CF870" s="31"/>
      <c r="CG870" s="31"/>
      <c r="CH870" s="31"/>
      <c r="CI870" s="31"/>
      <c r="CJ870" s="31"/>
      <c r="CK870" s="31"/>
      <c r="CL870" s="31"/>
      <c r="CM870" s="31"/>
      <c r="CN870" s="31"/>
      <c r="CO870" s="31"/>
      <c r="CP870" s="31"/>
      <c r="CQ870" s="31"/>
      <c r="CR870" s="31"/>
      <c r="CS870" s="31"/>
      <c r="CT870" s="31"/>
      <c r="CU870" s="31"/>
      <c r="CV870" s="31"/>
      <c r="CW870" s="31"/>
      <c r="CX870" s="31"/>
      <c r="CY870" s="31"/>
      <c r="CZ870" s="31"/>
      <c r="DA870" s="31"/>
      <c r="DB870" s="31"/>
      <c r="DC870" s="31"/>
      <c r="DD870" s="31"/>
      <c r="DE870" s="31"/>
      <c r="DF870" s="31"/>
      <c r="DG870" s="31"/>
      <c r="DH870" s="31"/>
      <c r="DI870" s="31"/>
      <c r="DJ870" s="31"/>
      <c r="DK870" s="31"/>
      <c r="DL870" s="31"/>
      <c r="DM870" s="31"/>
      <c r="DN870" s="31"/>
      <c r="DO870" s="31"/>
      <c r="DP870" s="31"/>
      <c r="DQ870" s="31"/>
      <c r="DR870" s="31"/>
      <c r="DS870" s="31"/>
      <c r="DT870" s="31"/>
      <c r="DU870" s="31"/>
      <c r="DV870" s="31"/>
      <c r="DW870" s="31"/>
    </row>
    <row r="871" customFormat="false" ht="15.75" hidden="false" customHeight="true" outlineLevel="0" collapsed="false">
      <c r="A871" s="21" t="n">
        <v>870</v>
      </c>
      <c r="B871" s="21" t="str">
        <f aca="false">IFERROR(VLOOKUP($A$1&amp;":"&amp;A871,'Finish order'!C:K,6,FALSE()),"")</f>
        <v/>
      </c>
      <c r="C871" s="21" t="str">
        <f aca="false">IFERROR(VLOOKUP(A$1&amp;":"&amp;A871,'Finish order'!$C:$K,9,FALSE()),"")</f>
        <v/>
      </c>
      <c r="D871" s="21" t="str">
        <f aca="false">IFERROR(VLOOKUP(A$1&amp;":"&amp;A871,'Finish order'!$C:$K,7,FALSE()),"")</f>
        <v/>
      </c>
      <c r="E871" s="29" t="str">
        <f aca="false">IFERROR(VLOOKUP($A$1&amp;":"&amp;A871,'Finish order'!C:K,5,FALSE()),"")</f>
        <v/>
      </c>
      <c r="F871" s="21" t="str">
        <f aca="false">IFERROR(VLOOKUP($A$1&amp;":"&amp;A871,'Finish order'!C:K,4,FALSE()),"")</f>
        <v/>
      </c>
      <c r="G871" s="21" t="str">
        <f aca="false" t="array" ref="G871:G871">IFERROR(SMALL(IF($D$2:$D1780=D871,$A$2:$A$911*1.001),1),"")</f>
        <v/>
      </c>
      <c r="H871" s="21" t="str">
        <f aca="false" t="array" ref="H871:H871">IFERROR(SMALL(IF($D$2:$D1780=D871,$A$2:$A$911*1.0001),2),"")</f>
        <v/>
      </c>
      <c r="I871" s="21" t="str">
        <f aca="false" t="array" ref="I871:I871">IFERROR(SMALL(IF($D$2:$D1780=D871,$A$2:$A$911*1.00001),3),"")</f>
        <v/>
      </c>
      <c r="J871" s="21" t="str">
        <f aca="false" t="array" ref="J871:J871">IFERROR(SMALL(IF($D$2:$D1780=D871,$A$2:$A$911*1.000001),4),"")</f>
        <v/>
      </c>
      <c r="K871" s="30" t="str">
        <f aca="false">IF(A871&lt;&gt;"", IF(COUNT(G871:J871)=4, SUM(G871:J871), "No"), "")</f>
        <v>No</v>
      </c>
      <c r="L871" s="30" t="str">
        <f aca="false">IF(A871&lt;&gt;"", IF(COUNT(G871:I871)=3, SUM(G871:I871), "No"), "")</f>
        <v>No</v>
      </c>
      <c r="M871" s="30" t="str">
        <f aca="false">IF(A871&lt;&gt;"", IF(COUNT(G871:H871)=2, SUM(G871:H871), "No"), "")</f>
        <v>No</v>
      </c>
      <c r="N871" s="30" t="str">
        <f aca="false">'Results 10 year vets'!$D871&amp;":"&amp;Table1[[#Headers],[Male]]</f>
        <v>:Male</v>
      </c>
      <c r="O871" s="31"/>
      <c r="P871" s="31"/>
      <c r="Q871" s="31"/>
      <c r="R871" s="31"/>
      <c r="S871" s="31"/>
      <c r="T871" s="31"/>
      <c r="U871" s="31"/>
      <c r="Z871" s="33"/>
      <c r="AA871" s="33"/>
      <c r="AB871" s="33"/>
      <c r="AC871" s="33"/>
      <c r="AD871" s="31"/>
      <c r="AE871" s="31"/>
      <c r="AF871" s="31"/>
      <c r="AG871" s="31"/>
      <c r="AH871" s="31"/>
      <c r="AI871" s="31"/>
      <c r="AJ871" s="31"/>
      <c r="AK871" s="31"/>
      <c r="AL871" s="31"/>
      <c r="AM871" s="31"/>
      <c r="AN871" s="31"/>
      <c r="AO871" s="31"/>
      <c r="AP871" s="31"/>
      <c r="AQ871" s="31"/>
      <c r="AR871" s="31"/>
      <c r="AS871" s="31"/>
      <c r="AT871" s="31"/>
      <c r="AU871" s="31"/>
      <c r="AV871" s="31"/>
      <c r="AW871" s="31"/>
      <c r="AX871" s="31"/>
      <c r="AY871" s="31"/>
      <c r="AZ871" s="31"/>
      <c r="BA871" s="31"/>
      <c r="BB871" s="31"/>
      <c r="BC871" s="31"/>
      <c r="BD871" s="31"/>
      <c r="BE871" s="31"/>
      <c r="BF871" s="31"/>
      <c r="BG871" s="31"/>
      <c r="BH871" s="31"/>
      <c r="BI871" s="31"/>
      <c r="BJ871" s="31"/>
      <c r="BK871" s="31"/>
      <c r="BL871" s="31"/>
      <c r="BM871" s="31"/>
      <c r="BN871" s="31"/>
      <c r="BO871" s="31"/>
      <c r="BP871" s="31"/>
      <c r="BQ871" s="31"/>
      <c r="BR871" s="31"/>
      <c r="BS871" s="31"/>
      <c r="BT871" s="31"/>
      <c r="BU871" s="31"/>
      <c r="BV871" s="31"/>
      <c r="BW871" s="31"/>
      <c r="BX871" s="31"/>
      <c r="BY871" s="31"/>
      <c r="BZ871" s="31"/>
      <c r="CA871" s="31"/>
      <c r="CB871" s="31"/>
      <c r="CC871" s="31"/>
      <c r="CD871" s="31"/>
      <c r="CE871" s="31"/>
      <c r="CF871" s="31"/>
      <c r="CG871" s="31"/>
      <c r="CH871" s="31"/>
      <c r="CI871" s="31"/>
      <c r="CJ871" s="31"/>
      <c r="CK871" s="31"/>
      <c r="CL871" s="31"/>
      <c r="CM871" s="31"/>
      <c r="CN871" s="31"/>
      <c r="CO871" s="31"/>
      <c r="CP871" s="31"/>
      <c r="CQ871" s="31"/>
      <c r="CR871" s="31"/>
      <c r="CS871" s="31"/>
      <c r="CT871" s="31"/>
      <c r="CU871" s="31"/>
      <c r="CV871" s="31"/>
      <c r="CW871" s="31"/>
      <c r="CX871" s="31"/>
      <c r="CY871" s="31"/>
      <c r="CZ871" s="31"/>
      <c r="DA871" s="31"/>
      <c r="DB871" s="31"/>
      <c r="DC871" s="31"/>
      <c r="DD871" s="31"/>
      <c r="DE871" s="31"/>
      <c r="DF871" s="31"/>
      <c r="DG871" s="31"/>
      <c r="DH871" s="31"/>
      <c r="DI871" s="31"/>
      <c r="DJ871" s="31"/>
      <c r="DK871" s="31"/>
      <c r="DL871" s="31"/>
      <c r="DM871" s="31"/>
      <c r="DN871" s="31"/>
      <c r="DO871" s="31"/>
      <c r="DP871" s="31"/>
      <c r="DQ871" s="31"/>
      <c r="DR871" s="31"/>
      <c r="DS871" s="31"/>
      <c r="DT871" s="31"/>
      <c r="DU871" s="31"/>
      <c r="DV871" s="31"/>
      <c r="DW871" s="31"/>
    </row>
    <row r="872" customFormat="false" ht="15.75" hidden="false" customHeight="true" outlineLevel="0" collapsed="false">
      <c r="A872" s="21" t="n">
        <v>871</v>
      </c>
      <c r="B872" s="21" t="str">
        <f aca="false">IFERROR(VLOOKUP($A$1&amp;":"&amp;A872,'Finish order'!C:K,6,FALSE()),"")</f>
        <v/>
      </c>
      <c r="C872" s="21" t="str">
        <f aca="false">IFERROR(VLOOKUP(A$1&amp;":"&amp;A872,'Finish order'!$C:$K,9,FALSE()),"")</f>
        <v/>
      </c>
      <c r="D872" s="21" t="str">
        <f aca="false">IFERROR(VLOOKUP(A$1&amp;":"&amp;A872,'Finish order'!$C:$K,7,FALSE()),"")</f>
        <v/>
      </c>
      <c r="E872" s="29" t="str">
        <f aca="false">IFERROR(VLOOKUP($A$1&amp;":"&amp;A872,'Finish order'!C:K,5,FALSE()),"")</f>
        <v/>
      </c>
      <c r="F872" s="21" t="str">
        <f aca="false">IFERROR(VLOOKUP($A$1&amp;":"&amp;A872,'Finish order'!C:K,4,FALSE()),"")</f>
        <v/>
      </c>
      <c r="G872" s="21" t="str">
        <f aca="false" t="array" ref="G872:G872">IFERROR(SMALL(IF($D$2:$D1781=D872,$A$2:$A$911*1.001),1),"")</f>
        <v/>
      </c>
      <c r="H872" s="21" t="str">
        <f aca="false" t="array" ref="H872:H872">IFERROR(SMALL(IF($D$2:$D1781=D872,$A$2:$A$911*1.0001),2),"")</f>
        <v/>
      </c>
      <c r="I872" s="21" t="str">
        <f aca="false" t="array" ref="I872:I872">IFERROR(SMALL(IF($D$2:$D1781=D872,$A$2:$A$911*1.00001),3),"")</f>
        <v/>
      </c>
      <c r="J872" s="21" t="str">
        <f aca="false" t="array" ref="J872:J872">IFERROR(SMALL(IF($D$2:$D1781=D872,$A$2:$A$911*1.000001),4),"")</f>
        <v/>
      </c>
      <c r="K872" s="30" t="str">
        <f aca="false">IF(A872&lt;&gt;"", IF(COUNT(G872:J872)=4, SUM(G872:J872), "No"), "")</f>
        <v>No</v>
      </c>
      <c r="L872" s="30" t="str">
        <f aca="false">IF(A872&lt;&gt;"", IF(COUNT(G872:I872)=3, SUM(G872:I872), "No"), "")</f>
        <v>No</v>
      </c>
      <c r="M872" s="30" t="str">
        <f aca="false">IF(A872&lt;&gt;"", IF(COUNT(G872:H872)=2, SUM(G872:H872), "No"), "")</f>
        <v>No</v>
      </c>
      <c r="N872" s="30" t="str">
        <f aca="false">'Results 10 year vets'!$D872&amp;":"&amp;Table1[[#Headers],[Male]]</f>
        <v>:Male</v>
      </c>
      <c r="O872" s="31"/>
      <c r="P872" s="31"/>
      <c r="Q872" s="31"/>
      <c r="R872" s="31"/>
      <c r="S872" s="31"/>
      <c r="T872" s="31"/>
      <c r="U872" s="31"/>
      <c r="Z872" s="33"/>
      <c r="AA872" s="33"/>
      <c r="AB872" s="33"/>
      <c r="AC872" s="33"/>
      <c r="AD872" s="31"/>
      <c r="AE872" s="31"/>
      <c r="AF872" s="31"/>
      <c r="AG872" s="31"/>
      <c r="AH872" s="31"/>
      <c r="AI872" s="31"/>
      <c r="AJ872" s="31"/>
      <c r="AK872" s="31"/>
      <c r="AL872" s="31"/>
      <c r="AM872" s="31"/>
      <c r="AN872" s="31"/>
      <c r="AO872" s="31"/>
      <c r="AP872" s="31"/>
      <c r="AQ872" s="31"/>
      <c r="AR872" s="31"/>
      <c r="AS872" s="31"/>
      <c r="AT872" s="31"/>
      <c r="AU872" s="31"/>
      <c r="AV872" s="31"/>
      <c r="AW872" s="31"/>
      <c r="AX872" s="31"/>
      <c r="AY872" s="31"/>
      <c r="AZ872" s="31"/>
      <c r="BA872" s="31"/>
      <c r="BB872" s="31"/>
      <c r="BC872" s="31"/>
      <c r="BD872" s="31"/>
      <c r="BE872" s="31"/>
      <c r="BF872" s="31"/>
      <c r="BG872" s="31"/>
      <c r="BH872" s="31"/>
      <c r="BI872" s="31"/>
      <c r="BJ872" s="31"/>
      <c r="BK872" s="31"/>
      <c r="BL872" s="31"/>
      <c r="BM872" s="31"/>
      <c r="BN872" s="31"/>
      <c r="BO872" s="31"/>
      <c r="BP872" s="31"/>
      <c r="BQ872" s="31"/>
      <c r="BR872" s="31"/>
      <c r="BS872" s="31"/>
      <c r="BT872" s="31"/>
      <c r="BU872" s="31"/>
      <c r="BV872" s="31"/>
      <c r="BW872" s="31"/>
      <c r="BX872" s="31"/>
      <c r="BY872" s="31"/>
      <c r="BZ872" s="31"/>
      <c r="CA872" s="31"/>
      <c r="CB872" s="31"/>
      <c r="CC872" s="31"/>
      <c r="CD872" s="31"/>
      <c r="CE872" s="31"/>
      <c r="CF872" s="31"/>
      <c r="CG872" s="31"/>
      <c r="CH872" s="31"/>
      <c r="CI872" s="31"/>
      <c r="CJ872" s="31"/>
      <c r="CK872" s="31"/>
      <c r="CL872" s="31"/>
      <c r="CM872" s="31"/>
      <c r="CN872" s="31"/>
      <c r="CO872" s="31"/>
      <c r="CP872" s="31"/>
      <c r="CQ872" s="31"/>
      <c r="CR872" s="31"/>
      <c r="CS872" s="31"/>
      <c r="CT872" s="31"/>
      <c r="CU872" s="31"/>
      <c r="CV872" s="31"/>
      <c r="CW872" s="31"/>
      <c r="CX872" s="31"/>
      <c r="CY872" s="31"/>
      <c r="CZ872" s="31"/>
      <c r="DA872" s="31"/>
      <c r="DB872" s="31"/>
      <c r="DC872" s="31"/>
      <c r="DD872" s="31"/>
      <c r="DE872" s="31"/>
      <c r="DF872" s="31"/>
      <c r="DG872" s="31"/>
      <c r="DH872" s="31"/>
      <c r="DI872" s="31"/>
      <c r="DJ872" s="31"/>
      <c r="DK872" s="31"/>
      <c r="DL872" s="31"/>
      <c r="DM872" s="31"/>
      <c r="DN872" s="31"/>
      <c r="DO872" s="31"/>
      <c r="DP872" s="31"/>
      <c r="DQ872" s="31"/>
      <c r="DR872" s="31"/>
      <c r="DS872" s="31"/>
      <c r="DT872" s="31"/>
      <c r="DU872" s="31"/>
      <c r="DV872" s="31"/>
      <c r="DW872" s="31"/>
    </row>
    <row r="873" customFormat="false" ht="15.75" hidden="false" customHeight="true" outlineLevel="0" collapsed="false">
      <c r="A873" s="21" t="n">
        <v>872</v>
      </c>
      <c r="B873" s="21" t="str">
        <f aca="false">IFERROR(VLOOKUP($A$1&amp;":"&amp;A873,'Finish order'!C:K,6,FALSE()),"")</f>
        <v/>
      </c>
      <c r="C873" s="21" t="str">
        <f aca="false">IFERROR(VLOOKUP(A$1&amp;":"&amp;A873,'Finish order'!$C:$K,9,FALSE()),"")</f>
        <v/>
      </c>
      <c r="D873" s="21" t="str">
        <f aca="false">IFERROR(VLOOKUP(A$1&amp;":"&amp;A873,'Finish order'!$C:$K,7,FALSE()),"")</f>
        <v/>
      </c>
      <c r="E873" s="29" t="str">
        <f aca="false">IFERROR(VLOOKUP($A$1&amp;":"&amp;A873,'Finish order'!C:K,5,FALSE()),"")</f>
        <v/>
      </c>
      <c r="F873" s="21" t="str">
        <f aca="false">IFERROR(VLOOKUP($A$1&amp;":"&amp;A873,'Finish order'!C:K,4,FALSE()),"")</f>
        <v/>
      </c>
      <c r="G873" s="21" t="str">
        <f aca="false" t="array" ref="G873:G873">IFERROR(SMALL(IF($D$2:$D1782=D873,$A$2:$A$911*1.001),1),"")</f>
        <v/>
      </c>
      <c r="H873" s="21" t="str">
        <f aca="false" t="array" ref="H873:H873">IFERROR(SMALL(IF($D$2:$D1782=D873,$A$2:$A$911*1.0001),2),"")</f>
        <v/>
      </c>
      <c r="I873" s="21" t="str">
        <f aca="false" t="array" ref="I873:I873">IFERROR(SMALL(IF($D$2:$D1782=D873,$A$2:$A$911*1.00001),3),"")</f>
        <v/>
      </c>
      <c r="J873" s="21" t="str">
        <f aca="false" t="array" ref="J873:J873">IFERROR(SMALL(IF($D$2:$D1782=D873,$A$2:$A$911*1.000001),4),"")</f>
        <v/>
      </c>
      <c r="K873" s="30" t="str">
        <f aca="false">IF(A873&lt;&gt;"", IF(COUNT(G873:J873)=4, SUM(G873:J873), "No"), "")</f>
        <v>No</v>
      </c>
      <c r="L873" s="30" t="str">
        <f aca="false">IF(A873&lt;&gt;"", IF(COUNT(G873:I873)=3, SUM(G873:I873), "No"), "")</f>
        <v>No</v>
      </c>
      <c r="M873" s="30" t="str">
        <f aca="false">IF(A873&lt;&gt;"", IF(COUNT(G873:H873)=2, SUM(G873:H873), "No"), "")</f>
        <v>No</v>
      </c>
      <c r="N873" s="30" t="str">
        <f aca="false">'Results 10 year vets'!$D873&amp;":"&amp;Table1[[#Headers],[Male]]</f>
        <v>:Male</v>
      </c>
      <c r="O873" s="31"/>
      <c r="P873" s="31"/>
      <c r="Q873" s="31"/>
      <c r="R873" s="31"/>
      <c r="S873" s="31"/>
      <c r="T873" s="31"/>
      <c r="U873" s="31"/>
      <c r="Z873" s="33"/>
      <c r="AA873" s="33"/>
      <c r="AB873" s="33"/>
      <c r="AC873" s="33"/>
      <c r="AD873" s="31"/>
      <c r="AE873" s="31"/>
      <c r="AF873" s="31"/>
      <c r="AG873" s="31"/>
      <c r="AH873" s="31"/>
      <c r="AI873" s="31"/>
      <c r="AJ873" s="31"/>
      <c r="AK873" s="31"/>
      <c r="AL873" s="31"/>
      <c r="AM873" s="31"/>
      <c r="AN873" s="31"/>
      <c r="AO873" s="31"/>
      <c r="AP873" s="31"/>
      <c r="AQ873" s="31"/>
      <c r="AR873" s="31"/>
      <c r="AS873" s="31"/>
      <c r="AT873" s="31"/>
      <c r="AU873" s="31"/>
      <c r="AV873" s="31"/>
      <c r="AW873" s="31"/>
      <c r="AX873" s="31"/>
      <c r="AY873" s="31"/>
      <c r="AZ873" s="31"/>
      <c r="BA873" s="31"/>
      <c r="BB873" s="31"/>
      <c r="BC873" s="31"/>
      <c r="BD873" s="31"/>
      <c r="BE873" s="31"/>
      <c r="BF873" s="31"/>
      <c r="BG873" s="31"/>
      <c r="BH873" s="31"/>
      <c r="BI873" s="31"/>
      <c r="BJ873" s="31"/>
      <c r="BK873" s="31"/>
      <c r="BL873" s="31"/>
      <c r="BM873" s="31"/>
      <c r="BN873" s="31"/>
      <c r="BO873" s="31"/>
      <c r="BP873" s="31"/>
      <c r="BQ873" s="31"/>
      <c r="BR873" s="31"/>
      <c r="BS873" s="31"/>
      <c r="BT873" s="31"/>
      <c r="BU873" s="31"/>
      <c r="BV873" s="31"/>
      <c r="BW873" s="31"/>
      <c r="BX873" s="31"/>
      <c r="BY873" s="31"/>
      <c r="BZ873" s="31"/>
      <c r="CA873" s="31"/>
      <c r="CB873" s="31"/>
      <c r="CC873" s="31"/>
      <c r="CD873" s="31"/>
      <c r="CE873" s="31"/>
      <c r="CF873" s="31"/>
      <c r="CG873" s="31"/>
      <c r="CH873" s="31"/>
      <c r="CI873" s="31"/>
      <c r="CJ873" s="31"/>
      <c r="CK873" s="31"/>
      <c r="CL873" s="31"/>
      <c r="CM873" s="31"/>
      <c r="CN873" s="31"/>
      <c r="CO873" s="31"/>
      <c r="CP873" s="31"/>
      <c r="CQ873" s="31"/>
      <c r="CR873" s="31"/>
      <c r="CS873" s="31"/>
      <c r="CT873" s="31"/>
      <c r="CU873" s="31"/>
      <c r="CV873" s="31"/>
      <c r="CW873" s="31"/>
      <c r="CX873" s="31"/>
      <c r="CY873" s="31"/>
      <c r="CZ873" s="31"/>
      <c r="DA873" s="31"/>
      <c r="DB873" s="31"/>
      <c r="DC873" s="31"/>
      <c r="DD873" s="31"/>
      <c r="DE873" s="31"/>
      <c r="DF873" s="31"/>
      <c r="DG873" s="31"/>
      <c r="DH873" s="31"/>
      <c r="DI873" s="31"/>
      <c r="DJ873" s="31"/>
      <c r="DK873" s="31"/>
      <c r="DL873" s="31"/>
      <c r="DM873" s="31"/>
      <c r="DN873" s="31"/>
      <c r="DO873" s="31"/>
      <c r="DP873" s="31"/>
      <c r="DQ873" s="31"/>
      <c r="DR873" s="31"/>
      <c r="DS873" s="31"/>
      <c r="DT873" s="31"/>
      <c r="DU873" s="31"/>
      <c r="DV873" s="31"/>
      <c r="DW873" s="31"/>
    </row>
    <row r="874" customFormat="false" ht="15.75" hidden="false" customHeight="true" outlineLevel="0" collapsed="false">
      <c r="A874" s="21" t="n">
        <v>873</v>
      </c>
      <c r="B874" s="21" t="str">
        <f aca="false">IFERROR(VLOOKUP($A$1&amp;":"&amp;A874,'Finish order'!C:K,6,FALSE()),"")</f>
        <v/>
      </c>
      <c r="C874" s="21" t="str">
        <f aca="false">IFERROR(VLOOKUP(A$1&amp;":"&amp;A874,'Finish order'!$C:$K,9,FALSE()),"")</f>
        <v/>
      </c>
      <c r="D874" s="21" t="str">
        <f aca="false">IFERROR(VLOOKUP(A$1&amp;":"&amp;A874,'Finish order'!$C:$K,7,FALSE()),"")</f>
        <v/>
      </c>
      <c r="E874" s="29" t="str">
        <f aca="false">IFERROR(VLOOKUP($A$1&amp;":"&amp;A874,'Finish order'!C:K,5,FALSE()),"")</f>
        <v/>
      </c>
      <c r="F874" s="21" t="str">
        <f aca="false">IFERROR(VLOOKUP($A$1&amp;":"&amp;A874,'Finish order'!C:K,4,FALSE()),"")</f>
        <v/>
      </c>
      <c r="G874" s="21" t="str">
        <f aca="false" t="array" ref="G874:G874">IFERROR(SMALL(IF($D$2:$D1783=D874,$A$2:$A$911*1.001),1),"")</f>
        <v/>
      </c>
      <c r="H874" s="21" t="str">
        <f aca="false" t="array" ref="H874:H874">IFERROR(SMALL(IF($D$2:$D1783=D874,$A$2:$A$911*1.0001),2),"")</f>
        <v/>
      </c>
      <c r="I874" s="21" t="str">
        <f aca="false" t="array" ref="I874:I874">IFERROR(SMALL(IF($D$2:$D1783=D874,$A$2:$A$911*1.00001),3),"")</f>
        <v/>
      </c>
      <c r="J874" s="21" t="str">
        <f aca="false" t="array" ref="J874:J874">IFERROR(SMALL(IF($D$2:$D1783=D874,$A$2:$A$911*1.000001),4),"")</f>
        <v/>
      </c>
      <c r="K874" s="30" t="str">
        <f aca="false">IF(A874&lt;&gt;"", IF(COUNT(G874:J874)=4, SUM(G874:J874), "No"), "")</f>
        <v>No</v>
      </c>
      <c r="L874" s="30" t="str">
        <f aca="false">IF(A874&lt;&gt;"", IF(COUNT(G874:I874)=3, SUM(G874:I874), "No"), "")</f>
        <v>No</v>
      </c>
      <c r="M874" s="30" t="str">
        <f aca="false">IF(A874&lt;&gt;"", IF(COUNT(G874:H874)=2, SUM(G874:H874), "No"), "")</f>
        <v>No</v>
      </c>
      <c r="N874" s="30" t="str">
        <f aca="false">'Results 10 year vets'!$D874&amp;":"&amp;Table1[[#Headers],[Male]]</f>
        <v>:Male</v>
      </c>
      <c r="O874" s="31"/>
      <c r="P874" s="31"/>
      <c r="Q874" s="31"/>
      <c r="R874" s="31"/>
      <c r="S874" s="31"/>
      <c r="T874" s="31"/>
      <c r="U874" s="31"/>
      <c r="Z874" s="33"/>
      <c r="AA874" s="33"/>
      <c r="AB874" s="33"/>
      <c r="AC874" s="33"/>
      <c r="AD874" s="31"/>
      <c r="AE874" s="31"/>
      <c r="AF874" s="31"/>
      <c r="AG874" s="31"/>
      <c r="AH874" s="31"/>
      <c r="AI874" s="31"/>
      <c r="AJ874" s="31"/>
      <c r="AK874" s="31"/>
      <c r="AL874" s="31"/>
      <c r="AM874" s="31"/>
      <c r="AN874" s="31"/>
      <c r="AO874" s="31"/>
      <c r="AP874" s="31"/>
      <c r="AQ874" s="31"/>
      <c r="AR874" s="31"/>
      <c r="AS874" s="31"/>
      <c r="AT874" s="31"/>
      <c r="AU874" s="31"/>
      <c r="AV874" s="31"/>
      <c r="AW874" s="31"/>
      <c r="AX874" s="31"/>
      <c r="AY874" s="31"/>
      <c r="AZ874" s="31"/>
      <c r="BA874" s="31"/>
      <c r="BB874" s="31"/>
      <c r="BC874" s="31"/>
      <c r="BD874" s="31"/>
      <c r="BE874" s="31"/>
      <c r="BF874" s="31"/>
      <c r="BG874" s="31"/>
      <c r="BH874" s="31"/>
      <c r="BI874" s="31"/>
      <c r="BJ874" s="31"/>
      <c r="BK874" s="31"/>
      <c r="BL874" s="31"/>
      <c r="BM874" s="31"/>
      <c r="BN874" s="31"/>
      <c r="BO874" s="31"/>
      <c r="BP874" s="31"/>
      <c r="BQ874" s="31"/>
      <c r="BR874" s="31"/>
      <c r="BS874" s="31"/>
      <c r="BT874" s="31"/>
      <c r="BU874" s="31"/>
      <c r="BV874" s="31"/>
      <c r="BW874" s="31"/>
      <c r="BX874" s="31"/>
      <c r="BY874" s="31"/>
      <c r="BZ874" s="31"/>
      <c r="CA874" s="31"/>
      <c r="CB874" s="31"/>
      <c r="CC874" s="31"/>
      <c r="CD874" s="31"/>
      <c r="CE874" s="31"/>
      <c r="CF874" s="31"/>
      <c r="CG874" s="31"/>
      <c r="CH874" s="31"/>
      <c r="CI874" s="31"/>
      <c r="CJ874" s="31"/>
      <c r="CK874" s="31"/>
      <c r="CL874" s="31"/>
      <c r="CM874" s="31"/>
      <c r="CN874" s="31"/>
      <c r="CO874" s="31"/>
      <c r="CP874" s="31"/>
      <c r="CQ874" s="31"/>
      <c r="CR874" s="31"/>
      <c r="CS874" s="31"/>
      <c r="CT874" s="31"/>
      <c r="CU874" s="31"/>
      <c r="CV874" s="31"/>
      <c r="CW874" s="31"/>
      <c r="CX874" s="31"/>
      <c r="CY874" s="31"/>
      <c r="CZ874" s="31"/>
      <c r="DA874" s="31"/>
      <c r="DB874" s="31"/>
      <c r="DC874" s="31"/>
      <c r="DD874" s="31"/>
      <c r="DE874" s="31"/>
      <c r="DF874" s="31"/>
      <c r="DG874" s="31"/>
      <c r="DH874" s="31"/>
      <c r="DI874" s="31"/>
      <c r="DJ874" s="31"/>
      <c r="DK874" s="31"/>
      <c r="DL874" s="31"/>
      <c r="DM874" s="31"/>
      <c r="DN874" s="31"/>
      <c r="DO874" s="31"/>
      <c r="DP874" s="31"/>
      <c r="DQ874" s="31"/>
      <c r="DR874" s="31"/>
      <c r="DS874" s="31"/>
      <c r="DT874" s="31"/>
      <c r="DU874" s="31"/>
      <c r="DV874" s="31"/>
      <c r="DW874" s="31"/>
    </row>
    <row r="875" customFormat="false" ht="15.75" hidden="false" customHeight="true" outlineLevel="0" collapsed="false">
      <c r="A875" s="21" t="n">
        <v>874</v>
      </c>
      <c r="B875" s="21" t="str">
        <f aca="false">IFERROR(VLOOKUP($A$1&amp;":"&amp;A875,'Finish order'!C:K,6,FALSE()),"")</f>
        <v/>
      </c>
      <c r="C875" s="21" t="str">
        <f aca="false">IFERROR(VLOOKUP(A$1&amp;":"&amp;A875,'Finish order'!$C:$K,9,FALSE()),"")</f>
        <v/>
      </c>
      <c r="D875" s="21" t="str">
        <f aca="false">IFERROR(VLOOKUP(A$1&amp;":"&amp;A875,'Finish order'!$C:$K,7,FALSE()),"")</f>
        <v/>
      </c>
      <c r="E875" s="29" t="str">
        <f aca="false">IFERROR(VLOOKUP($A$1&amp;":"&amp;A875,'Finish order'!C:K,5,FALSE()),"")</f>
        <v/>
      </c>
      <c r="F875" s="21" t="str">
        <f aca="false">IFERROR(VLOOKUP($A$1&amp;":"&amp;A875,'Finish order'!C:K,4,FALSE()),"")</f>
        <v/>
      </c>
      <c r="G875" s="21" t="str">
        <f aca="false" t="array" ref="G875:G875">IFERROR(SMALL(IF($D$2:$D1784=D875,$A$2:$A$911*1.001),1),"")</f>
        <v/>
      </c>
      <c r="H875" s="21" t="str">
        <f aca="false" t="array" ref="H875:H875">IFERROR(SMALL(IF($D$2:$D1784=D875,$A$2:$A$911*1.0001),2),"")</f>
        <v/>
      </c>
      <c r="I875" s="21" t="str">
        <f aca="false" t="array" ref="I875:I875">IFERROR(SMALL(IF($D$2:$D1784=D875,$A$2:$A$911*1.00001),3),"")</f>
        <v/>
      </c>
      <c r="J875" s="21" t="str">
        <f aca="false" t="array" ref="J875:J875">IFERROR(SMALL(IF($D$2:$D1784=D875,$A$2:$A$911*1.000001),4),"")</f>
        <v/>
      </c>
      <c r="K875" s="30" t="str">
        <f aca="false">IF(A875&lt;&gt;"", IF(COUNT(G875:J875)=4, SUM(G875:J875), "No"), "")</f>
        <v>No</v>
      </c>
      <c r="L875" s="30" t="str">
        <f aca="false">IF(A875&lt;&gt;"", IF(COUNT(G875:I875)=3, SUM(G875:I875), "No"), "")</f>
        <v>No</v>
      </c>
      <c r="M875" s="30" t="str">
        <f aca="false">IF(A875&lt;&gt;"", IF(COUNT(G875:H875)=2, SUM(G875:H875), "No"), "")</f>
        <v>No</v>
      </c>
      <c r="N875" s="30" t="str">
        <f aca="false">'Results 10 year vets'!$D875&amp;":"&amp;Table1[[#Headers],[Male]]</f>
        <v>:Male</v>
      </c>
      <c r="O875" s="31"/>
      <c r="P875" s="31"/>
      <c r="Q875" s="31"/>
      <c r="R875" s="31"/>
      <c r="S875" s="31"/>
      <c r="T875" s="31"/>
      <c r="U875" s="31"/>
      <c r="Z875" s="33"/>
      <c r="AA875" s="33"/>
      <c r="AB875" s="33"/>
      <c r="AC875" s="33"/>
      <c r="AD875" s="31"/>
      <c r="AE875" s="31"/>
      <c r="AF875" s="31"/>
      <c r="AG875" s="31"/>
      <c r="AH875" s="31"/>
      <c r="AI875" s="31"/>
      <c r="AJ875" s="31"/>
      <c r="AK875" s="31"/>
      <c r="AL875" s="31"/>
      <c r="AM875" s="31"/>
      <c r="AN875" s="31"/>
      <c r="AO875" s="31"/>
      <c r="AP875" s="31"/>
      <c r="AQ875" s="31"/>
      <c r="AR875" s="31"/>
      <c r="AS875" s="31"/>
      <c r="AT875" s="31"/>
      <c r="AU875" s="31"/>
      <c r="AV875" s="31"/>
      <c r="AW875" s="31"/>
      <c r="AX875" s="31"/>
      <c r="AY875" s="31"/>
      <c r="AZ875" s="31"/>
      <c r="BA875" s="31"/>
      <c r="BB875" s="31"/>
      <c r="BC875" s="31"/>
      <c r="BD875" s="31"/>
      <c r="BE875" s="31"/>
      <c r="BF875" s="31"/>
      <c r="BG875" s="31"/>
      <c r="BH875" s="31"/>
      <c r="BI875" s="31"/>
      <c r="BJ875" s="31"/>
      <c r="BK875" s="31"/>
      <c r="BL875" s="31"/>
      <c r="BM875" s="31"/>
      <c r="BN875" s="31"/>
      <c r="BO875" s="31"/>
      <c r="BP875" s="31"/>
      <c r="BQ875" s="31"/>
      <c r="BR875" s="31"/>
      <c r="BS875" s="31"/>
      <c r="BT875" s="31"/>
      <c r="BU875" s="31"/>
      <c r="BV875" s="31"/>
      <c r="BW875" s="31"/>
      <c r="BX875" s="31"/>
      <c r="BY875" s="31"/>
      <c r="BZ875" s="31"/>
      <c r="CA875" s="31"/>
      <c r="CB875" s="31"/>
      <c r="CC875" s="31"/>
      <c r="CD875" s="31"/>
      <c r="CE875" s="31"/>
      <c r="CF875" s="31"/>
      <c r="CG875" s="31"/>
      <c r="CH875" s="31"/>
      <c r="CI875" s="31"/>
      <c r="CJ875" s="31"/>
      <c r="CK875" s="31"/>
      <c r="CL875" s="31"/>
      <c r="CM875" s="31"/>
      <c r="CN875" s="31"/>
      <c r="CO875" s="31"/>
      <c r="CP875" s="31"/>
      <c r="CQ875" s="31"/>
      <c r="CR875" s="31"/>
      <c r="CS875" s="31"/>
      <c r="CT875" s="31"/>
      <c r="CU875" s="31"/>
      <c r="CV875" s="31"/>
      <c r="CW875" s="31"/>
      <c r="CX875" s="31"/>
      <c r="CY875" s="31"/>
      <c r="CZ875" s="31"/>
      <c r="DA875" s="31"/>
      <c r="DB875" s="31"/>
      <c r="DC875" s="31"/>
      <c r="DD875" s="31"/>
      <c r="DE875" s="31"/>
      <c r="DF875" s="31"/>
      <c r="DG875" s="31"/>
      <c r="DH875" s="31"/>
      <c r="DI875" s="31"/>
      <c r="DJ875" s="31"/>
      <c r="DK875" s="31"/>
      <c r="DL875" s="31"/>
      <c r="DM875" s="31"/>
      <c r="DN875" s="31"/>
      <c r="DO875" s="31"/>
      <c r="DP875" s="31"/>
      <c r="DQ875" s="31"/>
      <c r="DR875" s="31"/>
      <c r="DS875" s="31"/>
      <c r="DT875" s="31"/>
      <c r="DU875" s="31"/>
      <c r="DV875" s="31"/>
      <c r="DW875" s="31"/>
    </row>
    <row r="876" customFormat="false" ht="15.75" hidden="false" customHeight="true" outlineLevel="0" collapsed="false">
      <c r="A876" s="21" t="n">
        <v>875</v>
      </c>
      <c r="B876" s="21" t="str">
        <f aca="false">IFERROR(VLOOKUP($A$1&amp;":"&amp;A876,'Finish order'!C:K,6,FALSE()),"")</f>
        <v/>
      </c>
      <c r="C876" s="21" t="str">
        <f aca="false">IFERROR(VLOOKUP(A$1&amp;":"&amp;A876,'Finish order'!$C:$K,9,FALSE()),"")</f>
        <v/>
      </c>
      <c r="D876" s="21" t="str">
        <f aca="false">IFERROR(VLOOKUP(A$1&amp;":"&amp;A876,'Finish order'!$C:$K,7,FALSE()),"")</f>
        <v/>
      </c>
      <c r="E876" s="29" t="str">
        <f aca="false">IFERROR(VLOOKUP($A$1&amp;":"&amp;A876,'Finish order'!C:K,5,FALSE()),"")</f>
        <v/>
      </c>
      <c r="F876" s="21" t="str">
        <f aca="false">IFERROR(VLOOKUP($A$1&amp;":"&amp;A876,'Finish order'!C:K,4,FALSE()),"")</f>
        <v/>
      </c>
      <c r="G876" s="21" t="str">
        <f aca="false" t="array" ref="G876:G876">IFERROR(SMALL(IF($D$2:$D1785=D876,$A$2:$A$911*1.001),1),"")</f>
        <v/>
      </c>
      <c r="H876" s="21" t="str">
        <f aca="false" t="array" ref="H876:H876">IFERROR(SMALL(IF($D$2:$D1785=D876,$A$2:$A$911*1.0001),2),"")</f>
        <v/>
      </c>
      <c r="I876" s="21" t="str">
        <f aca="false" t="array" ref="I876:I876">IFERROR(SMALL(IF($D$2:$D1785=D876,$A$2:$A$911*1.00001),3),"")</f>
        <v/>
      </c>
      <c r="J876" s="21" t="str">
        <f aca="false" t="array" ref="J876:J876">IFERROR(SMALL(IF($D$2:$D1785=D876,$A$2:$A$911*1.000001),4),"")</f>
        <v/>
      </c>
      <c r="K876" s="30" t="str">
        <f aca="false">IF(A876&lt;&gt;"", IF(COUNT(G876:J876)=4, SUM(G876:J876), "No"), "")</f>
        <v>No</v>
      </c>
      <c r="L876" s="30" t="str">
        <f aca="false">IF(A876&lt;&gt;"", IF(COUNT(G876:I876)=3, SUM(G876:I876), "No"), "")</f>
        <v>No</v>
      </c>
      <c r="M876" s="30" t="str">
        <f aca="false">IF(A876&lt;&gt;"", IF(COUNT(G876:H876)=2, SUM(G876:H876), "No"), "")</f>
        <v>No</v>
      </c>
      <c r="N876" s="30" t="str">
        <f aca="false">'Results 10 year vets'!$D876&amp;":"&amp;Table1[[#Headers],[Male]]</f>
        <v>:Male</v>
      </c>
      <c r="O876" s="31"/>
      <c r="P876" s="31"/>
      <c r="Q876" s="31"/>
      <c r="R876" s="31"/>
      <c r="S876" s="31"/>
      <c r="T876" s="31"/>
      <c r="U876" s="31"/>
      <c r="Z876" s="33"/>
      <c r="AA876" s="33"/>
      <c r="AB876" s="33"/>
      <c r="AC876" s="33"/>
      <c r="AD876" s="31"/>
      <c r="AE876" s="31"/>
      <c r="AF876" s="31"/>
      <c r="AG876" s="31"/>
      <c r="AH876" s="31"/>
      <c r="AI876" s="31"/>
      <c r="AJ876" s="31"/>
      <c r="AK876" s="31"/>
      <c r="AL876" s="31"/>
      <c r="AM876" s="31"/>
      <c r="AN876" s="31"/>
      <c r="AO876" s="31"/>
      <c r="AP876" s="31"/>
      <c r="AQ876" s="31"/>
      <c r="AR876" s="31"/>
      <c r="AS876" s="31"/>
      <c r="AT876" s="31"/>
      <c r="AU876" s="31"/>
      <c r="AV876" s="31"/>
      <c r="AW876" s="31"/>
      <c r="AX876" s="31"/>
      <c r="AY876" s="31"/>
      <c r="AZ876" s="31"/>
      <c r="BA876" s="31"/>
      <c r="BB876" s="31"/>
      <c r="BC876" s="31"/>
      <c r="BD876" s="31"/>
      <c r="BE876" s="31"/>
      <c r="BF876" s="31"/>
      <c r="BG876" s="31"/>
      <c r="BH876" s="31"/>
      <c r="BI876" s="31"/>
      <c r="BJ876" s="31"/>
      <c r="BK876" s="31"/>
      <c r="BL876" s="31"/>
      <c r="BM876" s="31"/>
      <c r="BN876" s="31"/>
      <c r="BO876" s="31"/>
      <c r="BP876" s="31"/>
      <c r="BQ876" s="31"/>
      <c r="BR876" s="31"/>
      <c r="BS876" s="31"/>
      <c r="BT876" s="31"/>
      <c r="BU876" s="31"/>
      <c r="BV876" s="31"/>
      <c r="BW876" s="31"/>
      <c r="BX876" s="31"/>
      <c r="BY876" s="31"/>
      <c r="BZ876" s="31"/>
      <c r="CA876" s="31"/>
      <c r="CB876" s="31"/>
      <c r="CC876" s="31"/>
      <c r="CD876" s="31"/>
      <c r="CE876" s="31"/>
      <c r="CF876" s="31"/>
      <c r="CG876" s="31"/>
      <c r="CH876" s="31"/>
      <c r="CI876" s="31"/>
      <c r="CJ876" s="31"/>
      <c r="CK876" s="31"/>
      <c r="CL876" s="31"/>
      <c r="CM876" s="31"/>
      <c r="CN876" s="31"/>
      <c r="CO876" s="31"/>
      <c r="CP876" s="31"/>
      <c r="CQ876" s="31"/>
      <c r="CR876" s="31"/>
      <c r="CS876" s="31"/>
      <c r="CT876" s="31"/>
      <c r="CU876" s="31"/>
      <c r="CV876" s="31"/>
      <c r="CW876" s="31"/>
      <c r="CX876" s="31"/>
      <c r="CY876" s="31"/>
      <c r="CZ876" s="31"/>
      <c r="DA876" s="31"/>
      <c r="DB876" s="31"/>
      <c r="DC876" s="31"/>
      <c r="DD876" s="31"/>
      <c r="DE876" s="31"/>
      <c r="DF876" s="31"/>
      <c r="DG876" s="31"/>
      <c r="DH876" s="31"/>
      <c r="DI876" s="31"/>
      <c r="DJ876" s="31"/>
      <c r="DK876" s="31"/>
      <c r="DL876" s="31"/>
      <c r="DM876" s="31"/>
      <c r="DN876" s="31"/>
      <c r="DO876" s="31"/>
      <c r="DP876" s="31"/>
      <c r="DQ876" s="31"/>
      <c r="DR876" s="31"/>
      <c r="DS876" s="31"/>
      <c r="DT876" s="31"/>
      <c r="DU876" s="31"/>
      <c r="DV876" s="31"/>
      <c r="DW876" s="31"/>
    </row>
    <row r="877" customFormat="false" ht="15.75" hidden="false" customHeight="true" outlineLevel="0" collapsed="false">
      <c r="A877" s="21" t="n">
        <v>876</v>
      </c>
      <c r="B877" s="21" t="str">
        <f aca="false">IFERROR(VLOOKUP($A$1&amp;":"&amp;A877,'Finish order'!C:K,6,FALSE()),"")</f>
        <v/>
      </c>
      <c r="C877" s="21" t="str">
        <f aca="false">IFERROR(VLOOKUP(A$1&amp;":"&amp;A877,'Finish order'!$C:$K,9,FALSE()),"")</f>
        <v/>
      </c>
      <c r="D877" s="21" t="str">
        <f aca="false">IFERROR(VLOOKUP(A$1&amp;":"&amp;A877,'Finish order'!$C:$K,7,FALSE()),"")</f>
        <v/>
      </c>
      <c r="E877" s="29" t="str">
        <f aca="false">IFERROR(VLOOKUP($A$1&amp;":"&amp;A877,'Finish order'!C:K,5,FALSE()),"")</f>
        <v/>
      </c>
      <c r="F877" s="21" t="str">
        <f aca="false">IFERROR(VLOOKUP($A$1&amp;":"&amp;A877,'Finish order'!C:K,4,FALSE()),"")</f>
        <v/>
      </c>
      <c r="G877" s="21" t="str">
        <f aca="false" t="array" ref="G877:G877">IFERROR(SMALL(IF($D$2:$D1786=D877,$A$2:$A$911*1.001),1),"")</f>
        <v/>
      </c>
      <c r="H877" s="21" t="str">
        <f aca="false" t="array" ref="H877:H877">IFERROR(SMALL(IF($D$2:$D1786=D877,$A$2:$A$911*1.0001),2),"")</f>
        <v/>
      </c>
      <c r="I877" s="21" t="str">
        <f aca="false" t="array" ref="I877:I877">IFERROR(SMALL(IF($D$2:$D1786=D877,$A$2:$A$911*1.00001),3),"")</f>
        <v/>
      </c>
      <c r="J877" s="21" t="str">
        <f aca="false" t="array" ref="J877:J877">IFERROR(SMALL(IF($D$2:$D1786=D877,$A$2:$A$911*1.000001),4),"")</f>
        <v/>
      </c>
      <c r="K877" s="30" t="str">
        <f aca="false">IF(A877&lt;&gt;"", IF(COUNT(G877:J877)=4, SUM(G877:J877), "No"), "")</f>
        <v>No</v>
      </c>
      <c r="L877" s="30" t="str">
        <f aca="false">IF(A877&lt;&gt;"", IF(COUNT(G877:I877)=3, SUM(G877:I877), "No"), "")</f>
        <v>No</v>
      </c>
      <c r="M877" s="30" t="str">
        <f aca="false">IF(A877&lt;&gt;"", IF(COUNT(G877:H877)=2, SUM(G877:H877), "No"), "")</f>
        <v>No</v>
      </c>
      <c r="N877" s="30" t="str">
        <f aca="false">'Results 10 year vets'!$D877&amp;":"&amp;Table1[[#Headers],[Male]]</f>
        <v>:Male</v>
      </c>
      <c r="O877" s="31"/>
      <c r="P877" s="31"/>
      <c r="Q877" s="31"/>
      <c r="R877" s="31"/>
      <c r="S877" s="31"/>
      <c r="T877" s="31"/>
      <c r="U877" s="31"/>
      <c r="Z877" s="33"/>
      <c r="AA877" s="33"/>
      <c r="AB877" s="33"/>
      <c r="AC877" s="33"/>
      <c r="AD877" s="31"/>
      <c r="AE877" s="31"/>
      <c r="AF877" s="31"/>
      <c r="AG877" s="31"/>
      <c r="AH877" s="31"/>
      <c r="AI877" s="31"/>
      <c r="AJ877" s="31"/>
      <c r="AK877" s="31"/>
      <c r="AL877" s="31"/>
      <c r="AM877" s="31"/>
      <c r="AN877" s="31"/>
      <c r="AO877" s="31"/>
      <c r="AP877" s="31"/>
      <c r="AQ877" s="31"/>
      <c r="AR877" s="31"/>
      <c r="AS877" s="31"/>
      <c r="AT877" s="31"/>
      <c r="AU877" s="31"/>
      <c r="AV877" s="31"/>
      <c r="AW877" s="31"/>
      <c r="AX877" s="31"/>
      <c r="AY877" s="31"/>
      <c r="AZ877" s="31"/>
      <c r="BA877" s="31"/>
      <c r="BB877" s="31"/>
      <c r="BC877" s="31"/>
      <c r="BD877" s="31"/>
      <c r="BE877" s="31"/>
      <c r="BF877" s="31"/>
      <c r="BG877" s="31"/>
      <c r="BH877" s="31"/>
      <c r="BI877" s="31"/>
      <c r="BJ877" s="31"/>
      <c r="BK877" s="31"/>
      <c r="BL877" s="31"/>
      <c r="BM877" s="31"/>
      <c r="BN877" s="31"/>
      <c r="BO877" s="31"/>
      <c r="BP877" s="31"/>
      <c r="BQ877" s="31"/>
      <c r="BR877" s="31"/>
      <c r="BS877" s="31"/>
      <c r="BT877" s="31"/>
      <c r="BU877" s="31"/>
      <c r="BV877" s="31"/>
      <c r="BW877" s="31"/>
      <c r="BX877" s="31"/>
      <c r="BY877" s="31"/>
      <c r="BZ877" s="31"/>
      <c r="CA877" s="31"/>
      <c r="CB877" s="31"/>
      <c r="CC877" s="31"/>
      <c r="CD877" s="31"/>
      <c r="CE877" s="31"/>
      <c r="CF877" s="31"/>
      <c r="CG877" s="31"/>
      <c r="CH877" s="31"/>
      <c r="CI877" s="31"/>
      <c r="CJ877" s="31"/>
      <c r="CK877" s="31"/>
      <c r="CL877" s="31"/>
      <c r="CM877" s="31"/>
      <c r="CN877" s="31"/>
      <c r="CO877" s="31"/>
      <c r="CP877" s="31"/>
      <c r="CQ877" s="31"/>
      <c r="CR877" s="31"/>
      <c r="CS877" s="31"/>
      <c r="CT877" s="31"/>
      <c r="CU877" s="31"/>
      <c r="CV877" s="31"/>
      <c r="CW877" s="31"/>
      <c r="CX877" s="31"/>
      <c r="CY877" s="31"/>
      <c r="CZ877" s="31"/>
      <c r="DA877" s="31"/>
      <c r="DB877" s="31"/>
      <c r="DC877" s="31"/>
      <c r="DD877" s="31"/>
      <c r="DE877" s="31"/>
      <c r="DF877" s="31"/>
      <c r="DG877" s="31"/>
      <c r="DH877" s="31"/>
      <c r="DI877" s="31"/>
      <c r="DJ877" s="31"/>
      <c r="DK877" s="31"/>
      <c r="DL877" s="31"/>
      <c r="DM877" s="31"/>
      <c r="DN877" s="31"/>
      <c r="DO877" s="31"/>
      <c r="DP877" s="31"/>
      <c r="DQ877" s="31"/>
      <c r="DR877" s="31"/>
      <c r="DS877" s="31"/>
      <c r="DT877" s="31"/>
      <c r="DU877" s="31"/>
      <c r="DV877" s="31"/>
      <c r="DW877" s="31"/>
    </row>
    <row r="878" customFormat="false" ht="15.75" hidden="false" customHeight="true" outlineLevel="0" collapsed="false">
      <c r="A878" s="21" t="n">
        <v>877</v>
      </c>
      <c r="B878" s="21" t="str">
        <f aca="false">IFERROR(VLOOKUP($A$1&amp;":"&amp;A878,'Finish order'!C:K,6,FALSE()),"")</f>
        <v/>
      </c>
      <c r="C878" s="21" t="str">
        <f aca="false">IFERROR(VLOOKUP(A$1&amp;":"&amp;A878,'Finish order'!$C:$K,9,FALSE()),"")</f>
        <v/>
      </c>
      <c r="D878" s="21" t="str">
        <f aca="false">IFERROR(VLOOKUP(A$1&amp;":"&amp;A878,'Finish order'!$C:$K,7,FALSE()),"")</f>
        <v/>
      </c>
      <c r="E878" s="29" t="str">
        <f aca="false">IFERROR(VLOOKUP($A$1&amp;":"&amp;A878,'Finish order'!C:K,5,FALSE()),"")</f>
        <v/>
      </c>
      <c r="F878" s="21" t="str">
        <f aca="false">IFERROR(VLOOKUP($A$1&amp;":"&amp;A878,'Finish order'!C:K,4,FALSE()),"")</f>
        <v/>
      </c>
      <c r="G878" s="21" t="str">
        <f aca="false" t="array" ref="G878:G878">IFERROR(SMALL(IF($D$2:$D1787=D878,$A$2:$A$911*1.001),1),"")</f>
        <v/>
      </c>
      <c r="H878" s="21" t="str">
        <f aca="false" t="array" ref="H878:H878">IFERROR(SMALL(IF($D$2:$D1787=D878,$A$2:$A$911*1.0001),2),"")</f>
        <v/>
      </c>
      <c r="I878" s="21" t="str">
        <f aca="false" t="array" ref="I878:I878">IFERROR(SMALL(IF($D$2:$D1787=D878,$A$2:$A$911*1.00001),3),"")</f>
        <v/>
      </c>
      <c r="J878" s="21" t="str">
        <f aca="false" t="array" ref="J878:J878">IFERROR(SMALL(IF($D$2:$D1787=D878,$A$2:$A$911*1.000001),4),"")</f>
        <v/>
      </c>
      <c r="K878" s="30" t="str">
        <f aca="false">IF(A878&lt;&gt;"", IF(COUNT(G878:J878)=4, SUM(G878:J878), "No"), "")</f>
        <v>No</v>
      </c>
      <c r="L878" s="30" t="str">
        <f aca="false">IF(A878&lt;&gt;"", IF(COUNT(G878:I878)=3, SUM(G878:I878), "No"), "")</f>
        <v>No</v>
      </c>
      <c r="M878" s="30" t="str">
        <f aca="false">IF(A878&lt;&gt;"", IF(COUNT(G878:H878)=2, SUM(G878:H878), "No"), "")</f>
        <v>No</v>
      </c>
      <c r="N878" s="30" t="str">
        <f aca="false">'Results 10 year vets'!$D878&amp;":"&amp;Table1[[#Headers],[Male]]</f>
        <v>:Male</v>
      </c>
      <c r="O878" s="31"/>
      <c r="P878" s="31"/>
      <c r="Q878" s="31"/>
      <c r="R878" s="31"/>
      <c r="S878" s="31"/>
      <c r="T878" s="31"/>
      <c r="U878" s="31"/>
      <c r="Z878" s="33"/>
      <c r="AA878" s="33"/>
      <c r="AB878" s="33"/>
      <c r="AC878" s="33"/>
      <c r="AD878" s="31"/>
      <c r="AE878" s="31"/>
      <c r="AF878" s="31"/>
      <c r="AG878" s="31"/>
      <c r="AH878" s="31"/>
      <c r="AI878" s="31"/>
      <c r="AJ878" s="31"/>
      <c r="AK878" s="31"/>
      <c r="AL878" s="31"/>
      <c r="AM878" s="31"/>
      <c r="AN878" s="31"/>
      <c r="AO878" s="31"/>
      <c r="AP878" s="31"/>
      <c r="AQ878" s="31"/>
      <c r="AR878" s="31"/>
      <c r="AS878" s="31"/>
      <c r="AT878" s="31"/>
      <c r="AU878" s="31"/>
      <c r="AV878" s="31"/>
      <c r="AW878" s="31"/>
      <c r="AX878" s="31"/>
      <c r="AY878" s="31"/>
      <c r="AZ878" s="31"/>
      <c r="BA878" s="31"/>
      <c r="BB878" s="31"/>
      <c r="BC878" s="31"/>
      <c r="BD878" s="31"/>
      <c r="BE878" s="31"/>
      <c r="BF878" s="31"/>
      <c r="BG878" s="31"/>
      <c r="BH878" s="31"/>
      <c r="BI878" s="31"/>
      <c r="BJ878" s="31"/>
      <c r="BK878" s="31"/>
      <c r="BL878" s="31"/>
      <c r="BM878" s="31"/>
      <c r="BN878" s="31"/>
      <c r="BO878" s="31"/>
      <c r="BP878" s="31"/>
      <c r="BQ878" s="31"/>
      <c r="BR878" s="31"/>
      <c r="BS878" s="31"/>
      <c r="BT878" s="31"/>
      <c r="BU878" s="31"/>
      <c r="BV878" s="31"/>
      <c r="BW878" s="31"/>
      <c r="BX878" s="31"/>
      <c r="BY878" s="31"/>
      <c r="BZ878" s="31"/>
      <c r="CA878" s="31"/>
      <c r="CB878" s="31"/>
      <c r="CC878" s="31"/>
      <c r="CD878" s="31"/>
      <c r="CE878" s="31"/>
      <c r="CF878" s="31"/>
      <c r="CG878" s="31"/>
      <c r="CH878" s="31"/>
      <c r="CI878" s="31"/>
      <c r="CJ878" s="31"/>
      <c r="CK878" s="31"/>
      <c r="CL878" s="31"/>
      <c r="CM878" s="31"/>
      <c r="CN878" s="31"/>
      <c r="CO878" s="31"/>
      <c r="CP878" s="31"/>
      <c r="CQ878" s="31"/>
      <c r="CR878" s="31"/>
      <c r="CS878" s="31"/>
      <c r="CT878" s="31"/>
      <c r="CU878" s="31"/>
      <c r="CV878" s="31"/>
      <c r="CW878" s="31"/>
      <c r="CX878" s="31"/>
      <c r="CY878" s="31"/>
      <c r="CZ878" s="31"/>
      <c r="DA878" s="31"/>
      <c r="DB878" s="31"/>
      <c r="DC878" s="31"/>
      <c r="DD878" s="31"/>
      <c r="DE878" s="31"/>
      <c r="DF878" s="31"/>
      <c r="DG878" s="31"/>
      <c r="DH878" s="31"/>
      <c r="DI878" s="31"/>
      <c r="DJ878" s="31"/>
      <c r="DK878" s="31"/>
      <c r="DL878" s="31"/>
      <c r="DM878" s="31"/>
      <c r="DN878" s="31"/>
      <c r="DO878" s="31"/>
      <c r="DP878" s="31"/>
      <c r="DQ878" s="31"/>
      <c r="DR878" s="31"/>
      <c r="DS878" s="31"/>
      <c r="DT878" s="31"/>
      <c r="DU878" s="31"/>
      <c r="DV878" s="31"/>
      <c r="DW878" s="31"/>
    </row>
    <row r="879" customFormat="false" ht="15.75" hidden="false" customHeight="true" outlineLevel="0" collapsed="false">
      <c r="A879" s="21" t="n">
        <v>878</v>
      </c>
      <c r="B879" s="21" t="str">
        <f aca="false">IFERROR(VLOOKUP($A$1&amp;":"&amp;A879,'Finish order'!C:K,6,FALSE()),"")</f>
        <v/>
      </c>
      <c r="C879" s="21" t="str">
        <f aca="false">IFERROR(VLOOKUP(A$1&amp;":"&amp;A879,'Finish order'!$C:$K,9,FALSE()),"")</f>
        <v/>
      </c>
      <c r="D879" s="21" t="str">
        <f aca="false">IFERROR(VLOOKUP(A$1&amp;":"&amp;A879,'Finish order'!$C:$K,7,FALSE()),"")</f>
        <v/>
      </c>
      <c r="E879" s="29" t="str">
        <f aca="false">IFERROR(VLOOKUP($A$1&amp;":"&amp;A879,'Finish order'!C:K,5,FALSE()),"")</f>
        <v/>
      </c>
      <c r="F879" s="21" t="str">
        <f aca="false">IFERROR(VLOOKUP($A$1&amp;":"&amp;A879,'Finish order'!C:K,4,FALSE()),"")</f>
        <v/>
      </c>
      <c r="G879" s="21" t="str">
        <f aca="false" t="array" ref="G879:G879">IFERROR(SMALL(IF($D$2:$D1788=D879,$A$2:$A$911*1.001),1),"")</f>
        <v/>
      </c>
      <c r="H879" s="21" t="str">
        <f aca="false" t="array" ref="H879:H879">IFERROR(SMALL(IF($D$2:$D1788=D879,$A$2:$A$911*1.0001),2),"")</f>
        <v/>
      </c>
      <c r="I879" s="21" t="str">
        <f aca="false" t="array" ref="I879:I879">IFERROR(SMALL(IF($D$2:$D1788=D879,$A$2:$A$911*1.00001),3),"")</f>
        <v/>
      </c>
      <c r="J879" s="21" t="str">
        <f aca="false" t="array" ref="J879:J879">IFERROR(SMALL(IF($D$2:$D1788=D879,$A$2:$A$911*1.000001),4),"")</f>
        <v/>
      </c>
      <c r="K879" s="30" t="str">
        <f aca="false">IF(A879&lt;&gt;"", IF(COUNT(G879:J879)=4, SUM(G879:J879), "No"), "")</f>
        <v>No</v>
      </c>
      <c r="L879" s="30" t="str">
        <f aca="false">IF(A879&lt;&gt;"", IF(COUNT(G879:I879)=3, SUM(G879:I879), "No"), "")</f>
        <v>No</v>
      </c>
      <c r="M879" s="30" t="str">
        <f aca="false">IF(A879&lt;&gt;"", IF(COUNT(G879:H879)=2, SUM(G879:H879), "No"), "")</f>
        <v>No</v>
      </c>
      <c r="N879" s="30" t="str">
        <f aca="false">'Results 10 year vets'!$D879&amp;":"&amp;Table1[[#Headers],[Male]]</f>
        <v>:Male</v>
      </c>
      <c r="O879" s="31"/>
      <c r="P879" s="31"/>
      <c r="Q879" s="31"/>
      <c r="R879" s="31"/>
      <c r="S879" s="31"/>
      <c r="T879" s="31"/>
      <c r="U879" s="31"/>
      <c r="Z879" s="33"/>
      <c r="AA879" s="33"/>
      <c r="AB879" s="33"/>
      <c r="AC879" s="33"/>
      <c r="AD879" s="31"/>
      <c r="AE879" s="31"/>
      <c r="AF879" s="31"/>
      <c r="AG879" s="31"/>
      <c r="AH879" s="31"/>
      <c r="AI879" s="31"/>
      <c r="AJ879" s="31"/>
      <c r="AK879" s="31"/>
      <c r="AL879" s="31"/>
      <c r="AM879" s="31"/>
      <c r="AN879" s="31"/>
      <c r="AO879" s="31"/>
      <c r="AP879" s="31"/>
      <c r="AQ879" s="31"/>
      <c r="AR879" s="31"/>
      <c r="AS879" s="31"/>
      <c r="AT879" s="31"/>
      <c r="AU879" s="31"/>
      <c r="AV879" s="31"/>
      <c r="AW879" s="31"/>
      <c r="AX879" s="31"/>
      <c r="AY879" s="31"/>
      <c r="AZ879" s="31"/>
      <c r="BA879" s="31"/>
      <c r="BB879" s="31"/>
      <c r="BC879" s="31"/>
      <c r="BD879" s="31"/>
      <c r="BE879" s="31"/>
      <c r="BF879" s="31"/>
      <c r="BG879" s="31"/>
      <c r="BH879" s="31"/>
      <c r="BI879" s="31"/>
      <c r="BJ879" s="31"/>
      <c r="BK879" s="31"/>
      <c r="BL879" s="31"/>
      <c r="BM879" s="31"/>
      <c r="BN879" s="31"/>
      <c r="BO879" s="31"/>
      <c r="BP879" s="31"/>
      <c r="BQ879" s="31"/>
      <c r="BR879" s="31"/>
      <c r="BS879" s="31"/>
      <c r="BT879" s="31"/>
      <c r="BU879" s="31"/>
      <c r="BV879" s="31"/>
      <c r="BW879" s="31"/>
      <c r="BX879" s="31"/>
      <c r="BY879" s="31"/>
      <c r="BZ879" s="31"/>
      <c r="CA879" s="31"/>
      <c r="CB879" s="31"/>
      <c r="CC879" s="31"/>
      <c r="CD879" s="31"/>
      <c r="CE879" s="31"/>
      <c r="CF879" s="31"/>
      <c r="CG879" s="31"/>
      <c r="CH879" s="31"/>
      <c r="CI879" s="31"/>
      <c r="CJ879" s="31"/>
      <c r="CK879" s="31"/>
      <c r="CL879" s="31"/>
      <c r="CM879" s="31"/>
      <c r="CN879" s="31"/>
      <c r="CO879" s="31"/>
      <c r="CP879" s="31"/>
      <c r="CQ879" s="31"/>
      <c r="CR879" s="31"/>
      <c r="CS879" s="31"/>
      <c r="CT879" s="31"/>
      <c r="CU879" s="31"/>
      <c r="CV879" s="31"/>
      <c r="CW879" s="31"/>
      <c r="CX879" s="31"/>
      <c r="CY879" s="31"/>
      <c r="CZ879" s="31"/>
      <c r="DA879" s="31"/>
      <c r="DB879" s="31"/>
      <c r="DC879" s="31"/>
      <c r="DD879" s="31"/>
      <c r="DE879" s="31"/>
      <c r="DF879" s="31"/>
      <c r="DG879" s="31"/>
      <c r="DH879" s="31"/>
      <c r="DI879" s="31"/>
      <c r="DJ879" s="31"/>
      <c r="DK879" s="31"/>
      <c r="DL879" s="31"/>
      <c r="DM879" s="31"/>
      <c r="DN879" s="31"/>
      <c r="DO879" s="31"/>
      <c r="DP879" s="31"/>
      <c r="DQ879" s="31"/>
      <c r="DR879" s="31"/>
      <c r="DS879" s="31"/>
      <c r="DT879" s="31"/>
      <c r="DU879" s="31"/>
      <c r="DV879" s="31"/>
      <c r="DW879" s="31"/>
    </row>
    <row r="880" customFormat="false" ht="15.75" hidden="false" customHeight="true" outlineLevel="0" collapsed="false">
      <c r="A880" s="21" t="n">
        <v>879</v>
      </c>
      <c r="B880" s="21" t="str">
        <f aca="false">IFERROR(VLOOKUP($A$1&amp;":"&amp;A880,'Finish order'!C:K,6,FALSE()),"")</f>
        <v/>
      </c>
      <c r="C880" s="21" t="str">
        <f aca="false">IFERROR(VLOOKUP(A$1&amp;":"&amp;A880,'Finish order'!$C:$K,9,FALSE()),"")</f>
        <v/>
      </c>
      <c r="D880" s="21" t="str">
        <f aca="false">IFERROR(VLOOKUP(A$1&amp;":"&amp;A880,'Finish order'!$C:$K,7,FALSE()),"")</f>
        <v/>
      </c>
      <c r="E880" s="29" t="str">
        <f aca="false">IFERROR(VLOOKUP($A$1&amp;":"&amp;A880,'Finish order'!C:K,5,FALSE()),"")</f>
        <v/>
      </c>
      <c r="F880" s="21" t="str">
        <f aca="false">IFERROR(VLOOKUP($A$1&amp;":"&amp;A880,'Finish order'!C:K,4,FALSE()),"")</f>
        <v/>
      </c>
      <c r="G880" s="21" t="str">
        <f aca="false" t="array" ref="G880:G880">IFERROR(SMALL(IF($D$2:$D1789=D880,$A$2:$A$911*1.001),1),"")</f>
        <v/>
      </c>
      <c r="H880" s="21" t="str">
        <f aca="false" t="array" ref="H880:H880">IFERROR(SMALL(IF($D$2:$D1789=D880,$A$2:$A$911*1.0001),2),"")</f>
        <v/>
      </c>
      <c r="I880" s="21" t="str">
        <f aca="false" t="array" ref="I880:I880">IFERROR(SMALL(IF($D$2:$D1789=D880,$A$2:$A$911*1.00001),3),"")</f>
        <v/>
      </c>
      <c r="J880" s="21" t="str">
        <f aca="false" t="array" ref="J880:J880">IFERROR(SMALL(IF($D$2:$D1789=D880,$A$2:$A$911*1.000001),4),"")</f>
        <v/>
      </c>
      <c r="K880" s="30" t="str">
        <f aca="false">IF(A880&lt;&gt;"", IF(COUNT(G880:J880)=4, SUM(G880:J880), "No"), "")</f>
        <v>No</v>
      </c>
      <c r="L880" s="30" t="str">
        <f aca="false">IF(A880&lt;&gt;"", IF(COUNT(G880:I880)=3, SUM(G880:I880), "No"), "")</f>
        <v>No</v>
      </c>
      <c r="M880" s="30" t="str">
        <f aca="false">IF(A880&lt;&gt;"", IF(COUNT(G880:H880)=2, SUM(G880:H880), "No"), "")</f>
        <v>No</v>
      </c>
      <c r="N880" s="30" t="str">
        <f aca="false">'Results 10 year vets'!$D880&amp;":"&amp;Table1[[#Headers],[Male]]</f>
        <v>:Male</v>
      </c>
      <c r="O880" s="31"/>
      <c r="P880" s="31"/>
      <c r="Q880" s="31"/>
      <c r="R880" s="31"/>
      <c r="S880" s="31"/>
      <c r="T880" s="31"/>
      <c r="U880" s="31"/>
      <c r="Z880" s="33"/>
      <c r="AA880" s="33"/>
      <c r="AB880" s="33"/>
      <c r="AC880" s="33"/>
      <c r="AD880" s="31"/>
      <c r="AE880" s="31"/>
      <c r="AF880" s="31"/>
      <c r="AG880" s="31"/>
      <c r="AH880" s="31"/>
      <c r="AI880" s="31"/>
      <c r="AJ880" s="31"/>
      <c r="AK880" s="31"/>
      <c r="AL880" s="31"/>
      <c r="AM880" s="31"/>
      <c r="AN880" s="31"/>
      <c r="AO880" s="31"/>
      <c r="AP880" s="31"/>
      <c r="AQ880" s="31"/>
      <c r="AR880" s="31"/>
      <c r="AS880" s="31"/>
      <c r="AT880" s="31"/>
      <c r="AU880" s="31"/>
      <c r="AV880" s="31"/>
      <c r="AW880" s="31"/>
      <c r="AX880" s="31"/>
      <c r="AY880" s="31"/>
      <c r="AZ880" s="31"/>
      <c r="BA880" s="31"/>
      <c r="BB880" s="31"/>
      <c r="BC880" s="31"/>
      <c r="BD880" s="31"/>
      <c r="BE880" s="31"/>
      <c r="BF880" s="31"/>
      <c r="BG880" s="31"/>
      <c r="BH880" s="31"/>
      <c r="BI880" s="31"/>
      <c r="BJ880" s="31"/>
      <c r="BK880" s="31"/>
      <c r="BL880" s="31"/>
      <c r="BM880" s="31"/>
      <c r="BN880" s="31"/>
      <c r="BO880" s="31"/>
      <c r="BP880" s="31"/>
      <c r="BQ880" s="31"/>
      <c r="BR880" s="31"/>
      <c r="BS880" s="31"/>
      <c r="BT880" s="31"/>
      <c r="BU880" s="31"/>
      <c r="BV880" s="31"/>
      <c r="BW880" s="31"/>
      <c r="BX880" s="31"/>
      <c r="BY880" s="31"/>
      <c r="BZ880" s="31"/>
      <c r="CA880" s="31"/>
      <c r="CB880" s="31"/>
      <c r="CC880" s="31"/>
      <c r="CD880" s="31"/>
      <c r="CE880" s="31"/>
      <c r="CF880" s="31"/>
      <c r="CG880" s="31"/>
      <c r="CH880" s="31"/>
      <c r="CI880" s="31"/>
      <c r="CJ880" s="31"/>
      <c r="CK880" s="31"/>
      <c r="CL880" s="31"/>
      <c r="CM880" s="31"/>
      <c r="CN880" s="31"/>
      <c r="CO880" s="31"/>
      <c r="CP880" s="31"/>
      <c r="CQ880" s="31"/>
      <c r="CR880" s="31"/>
      <c r="CS880" s="31"/>
      <c r="CT880" s="31"/>
      <c r="CU880" s="31"/>
      <c r="CV880" s="31"/>
      <c r="CW880" s="31"/>
      <c r="CX880" s="31"/>
      <c r="CY880" s="31"/>
      <c r="CZ880" s="31"/>
      <c r="DA880" s="31"/>
      <c r="DB880" s="31"/>
      <c r="DC880" s="31"/>
      <c r="DD880" s="31"/>
      <c r="DE880" s="31"/>
      <c r="DF880" s="31"/>
      <c r="DG880" s="31"/>
      <c r="DH880" s="31"/>
      <c r="DI880" s="31"/>
      <c r="DJ880" s="31"/>
      <c r="DK880" s="31"/>
      <c r="DL880" s="31"/>
      <c r="DM880" s="31"/>
      <c r="DN880" s="31"/>
      <c r="DO880" s="31"/>
      <c r="DP880" s="31"/>
      <c r="DQ880" s="31"/>
      <c r="DR880" s="31"/>
      <c r="DS880" s="31"/>
      <c r="DT880" s="31"/>
      <c r="DU880" s="31"/>
      <c r="DV880" s="31"/>
      <c r="DW880" s="31"/>
    </row>
    <row r="881" customFormat="false" ht="15.75" hidden="false" customHeight="true" outlineLevel="0" collapsed="false">
      <c r="A881" s="21" t="n">
        <v>880</v>
      </c>
      <c r="B881" s="21" t="str">
        <f aca="false">IFERROR(VLOOKUP($A$1&amp;":"&amp;A881,'Finish order'!C:K,6,FALSE()),"")</f>
        <v/>
      </c>
      <c r="C881" s="21" t="str">
        <f aca="false">IFERROR(VLOOKUP(A$1&amp;":"&amp;A881,'Finish order'!$C:$K,9,FALSE()),"")</f>
        <v/>
      </c>
      <c r="D881" s="21" t="str">
        <f aca="false">IFERROR(VLOOKUP(A$1&amp;":"&amp;A881,'Finish order'!$C:$K,7,FALSE()),"")</f>
        <v/>
      </c>
      <c r="E881" s="29" t="str">
        <f aca="false">IFERROR(VLOOKUP($A$1&amp;":"&amp;A881,'Finish order'!C:K,5,FALSE()),"")</f>
        <v/>
      </c>
      <c r="F881" s="21" t="str">
        <f aca="false">IFERROR(VLOOKUP($A$1&amp;":"&amp;A881,'Finish order'!C:K,4,FALSE()),"")</f>
        <v/>
      </c>
      <c r="G881" s="21" t="str">
        <f aca="false" t="array" ref="G881:G881">IFERROR(SMALL(IF($D$2:$D1790=D881,$A$2:$A$911*1.001),1),"")</f>
        <v/>
      </c>
      <c r="H881" s="21" t="str">
        <f aca="false" t="array" ref="H881:H881">IFERROR(SMALL(IF($D$2:$D1790=D881,$A$2:$A$911*1.0001),2),"")</f>
        <v/>
      </c>
      <c r="I881" s="21" t="str">
        <f aca="false" t="array" ref="I881:I881">IFERROR(SMALL(IF($D$2:$D1790=D881,$A$2:$A$911*1.00001),3),"")</f>
        <v/>
      </c>
      <c r="J881" s="21" t="str">
        <f aca="false" t="array" ref="J881:J881">IFERROR(SMALL(IF($D$2:$D1790=D881,$A$2:$A$911*1.000001),4),"")</f>
        <v/>
      </c>
      <c r="K881" s="30" t="str">
        <f aca="false">IF(A881&lt;&gt;"", IF(COUNT(G881:J881)=4, SUM(G881:J881), "No"), "")</f>
        <v>No</v>
      </c>
      <c r="L881" s="30" t="str">
        <f aca="false">IF(A881&lt;&gt;"", IF(COUNT(G881:I881)=3, SUM(G881:I881), "No"), "")</f>
        <v>No</v>
      </c>
      <c r="M881" s="30" t="str">
        <f aca="false">IF(A881&lt;&gt;"", IF(COUNT(G881:H881)=2, SUM(G881:H881), "No"), "")</f>
        <v>No</v>
      </c>
      <c r="N881" s="30" t="str">
        <f aca="false">'Results 10 year vets'!$D881&amp;":"&amp;Table1[[#Headers],[Male]]</f>
        <v>:Male</v>
      </c>
      <c r="O881" s="31"/>
      <c r="P881" s="31"/>
      <c r="Q881" s="31"/>
      <c r="R881" s="31"/>
      <c r="S881" s="31"/>
      <c r="T881" s="31"/>
      <c r="U881" s="31"/>
      <c r="Z881" s="33"/>
      <c r="AA881" s="33"/>
      <c r="AB881" s="33"/>
      <c r="AC881" s="33"/>
      <c r="AD881" s="31"/>
      <c r="AE881" s="31"/>
      <c r="AF881" s="31"/>
      <c r="AG881" s="31"/>
      <c r="AH881" s="31"/>
      <c r="AI881" s="31"/>
      <c r="AJ881" s="31"/>
      <c r="AK881" s="31"/>
      <c r="AL881" s="31"/>
      <c r="AM881" s="31"/>
      <c r="AN881" s="31"/>
      <c r="AO881" s="31"/>
      <c r="AP881" s="31"/>
      <c r="AQ881" s="31"/>
      <c r="AR881" s="31"/>
      <c r="AS881" s="31"/>
      <c r="AT881" s="31"/>
      <c r="AU881" s="31"/>
      <c r="AV881" s="31"/>
      <c r="AW881" s="31"/>
      <c r="AX881" s="31"/>
      <c r="AY881" s="31"/>
      <c r="AZ881" s="31"/>
      <c r="BA881" s="31"/>
      <c r="BB881" s="31"/>
      <c r="BC881" s="31"/>
      <c r="BD881" s="31"/>
      <c r="BE881" s="31"/>
      <c r="BF881" s="31"/>
      <c r="BG881" s="31"/>
      <c r="BH881" s="31"/>
      <c r="BI881" s="31"/>
      <c r="BJ881" s="31"/>
      <c r="BK881" s="31"/>
      <c r="BL881" s="31"/>
      <c r="BM881" s="31"/>
      <c r="BN881" s="31"/>
      <c r="BO881" s="31"/>
      <c r="BP881" s="31"/>
      <c r="BQ881" s="31"/>
      <c r="BR881" s="31"/>
      <c r="BS881" s="31"/>
      <c r="BT881" s="31"/>
      <c r="BU881" s="31"/>
      <c r="BV881" s="31"/>
      <c r="BW881" s="31"/>
      <c r="BX881" s="31"/>
      <c r="BY881" s="31"/>
      <c r="BZ881" s="31"/>
      <c r="CA881" s="31"/>
      <c r="CB881" s="31"/>
      <c r="CC881" s="31"/>
      <c r="CD881" s="31"/>
      <c r="CE881" s="31"/>
      <c r="CF881" s="31"/>
      <c r="CG881" s="31"/>
      <c r="CH881" s="31"/>
      <c r="CI881" s="31"/>
      <c r="CJ881" s="31"/>
      <c r="CK881" s="31"/>
      <c r="CL881" s="31"/>
      <c r="CM881" s="31"/>
      <c r="CN881" s="31"/>
      <c r="CO881" s="31"/>
      <c r="CP881" s="31"/>
      <c r="CQ881" s="31"/>
      <c r="CR881" s="31"/>
      <c r="CS881" s="31"/>
      <c r="CT881" s="31"/>
      <c r="CU881" s="31"/>
      <c r="CV881" s="31"/>
      <c r="CW881" s="31"/>
      <c r="CX881" s="31"/>
      <c r="CY881" s="31"/>
      <c r="CZ881" s="31"/>
      <c r="DA881" s="31"/>
      <c r="DB881" s="31"/>
      <c r="DC881" s="31"/>
      <c r="DD881" s="31"/>
      <c r="DE881" s="31"/>
      <c r="DF881" s="31"/>
      <c r="DG881" s="31"/>
      <c r="DH881" s="31"/>
      <c r="DI881" s="31"/>
      <c r="DJ881" s="31"/>
      <c r="DK881" s="31"/>
      <c r="DL881" s="31"/>
      <c r="DM881" s="31"/>
      <c r="DN881" s="31"/>
      <c r="DO881" s="31"/>
      <c r="DP881" s="31"/>
      <c r="DQ881" s="31"/>
      <c r="DR881" s="31"/>
      <c r="DS881" s="31"/>
      <c r="DT881" s="31"/>
      <c r="DU881" s="31"/>
      <c r="DV881" s="31"/>
      <c r="DW881" s="31"/>
    </row>
    <row r="882" customFormat="false" ht="15.75" hidden="false" customHeight="true" outlineLevel="0" collapsed="false">
      <c r="A882" s="21" t="n">
        <v>881</v>
      </c>
      <c r="B882" s="21" t="str">
        <f aca="false">IFERROR(VLOOKUP($A$1&amp;":"&amp;A882,'Finish order'!C:K,6,FALSE()),"")</f>
        <v/>
      </c>
      <c r="C882" s="21" t="str">
        <f aca="false">IFERROR(VLOOKUP(A$1&amp;":"&amp;A882,'Finish order'!$C:$K,9,FALSE()),"")</f>
        <v/>
      </c>
      <c r="D882" s="21" t="str">
        <f aca="false">IFERROR(VLOOKUP(A$1&amp;":"&amp;A882,'Finish order'!$C:$K,7,FALSE()),"")</f>
        <v/>
      </c>
      <c r="E882" s="29" t="str">
        <f aca="false">IFERROR(VLOOKUP($A$1&amp;":"&amp;A882,'Finish order'!C:K,5,FALSE()),"")</f>
        <v/>
      </c>
      <c r="F882" s="21" t="str">
        <f aca="false">IFERROR(VLOOKUP($A$1&amp;":"&amp;A882,'Finish order'!C:K,4,FALSE()),"")</f>
        <v/>
      </c>
      <c r="G882" s="21" t="str">
        <f aca="false" t="array" ref="G882:G882">IFERROR(SMALL(IF($D$2:$D1791=D882,$A$2:$A$911*1.001),1),"")</f>
        <v/>
      </c>
      <c r="H882" s="21" t="str">
        <f aca="false" t="array" ref="H882:H882">IFERROR(SMALL(IF($D$2:$D1791=D882,$A$2:$A$911*1.0001),2),"")</f>
        <v/>
      </c>
      <c r="I882" s="21" t="str">
        <f aca="false" t="array" ref="I882:I882">IFERROR(SMALL(IF($D$2:$D1791=D882,$A$2:$A$911*1.00001),3),"")</f>
        <v/>
      </c>
      <c r="J882" s="21" t="str">
        <f aca="false" t="array" ref="J882:J882">IFERROR(SMALL(IF($D$2:$D1791=D882,$A$2:$A$911*1.000001),4),"")</f>
        <v/>
      </c>
      <c r="K882" s="30" t="str">
        <f aca="false">IF(A882&lt;&gt;"", IF(COUNT(G882:J882)=4, SUM(G882:J882), "No"), "")</f>
        <v>No</v>
      </c>
      <c r="L882" s="30" t="str">
        <f aca="false">IF(A882&lt;&gt;"", IF(COUNT(G882:I882)=3, SUM(G882:I882), "No"), "")</f>
        <v>No</v>
      </c>
      <c r="M882" s="30" t="str">
        <f aca="false">IF(A882&lt;&gt;"", IF(COUNT(G882:H882)=2, SUM(G882:H882), "No"), "")</f>
        <v>No</v>
      </c>
      <c r="N882" s="30" t="str">
        <f aca="false">'Results 10 year vets'!$D882&amp;":"&amp;Table1[[#Headers],[Male]]</f>
        <v>:Male</v>
      </c>
      <c r="O882" s="31"/>
      <c r="P882" s="31"/>
      <c r="Q882" s="31"/>
      <c r="R882" s="31"/>
      <c r="S882" s="31"/>
      <c r="T882" s="31"/>
      <c r="U882" s="31"/>
      <c r="Z882" s="33"/>
      <c r="AA882" s="33"/>
      <c r="AB882" s="33"/>
      <c r="AC882" s="33"/>
      <c r="AD882" s="31"/>
      <c r="AE882" s="31"/>
      <c r="AF882" s="31"/>
      <c r="AG882" s="31"/>
      <c r="AH882" s="31"/>
      <c r="AI882" s="31"/>
      <c r="AJ882" s="31"/>
      <c r="AK882" s="31"/>
      <c r="AL882" s="31"/>
      <c r="AM882" s="31"/>
      <c r="AN882" s="31"/>
      <c r="AO882" s="31"/>
      <c r="AP882" s="31"/>
      <c r="AQ882" s="31"/>
      <c r="AR882" s="31"/>
      <c r="AS882" s="31"/>
      <c r="AT882" s="31"/>
      <c r="AU882" s="31"/>
      <c r="AV882" s="31"/>
      <c r="AW882" s="31"/>
      <c r="AX882" s="31"/>
      <c r="AY882" s="31"/>
      <c r="AZ882" s="31"/>
      <c r="BA882" s="31"/>
      <c r="BB882" s="31"/>
      <c r="BC882" s="31"/>
      <c r="BD882" s="31"/>
      <c r="BE882" s="31"/>
      <c r="BF882" s="31"/>
      <c r="BG882" s="31"/>
      <c r="BH882" s="31"/>
      <c r="BI882" s="31"/>
      <c r="BJ882" s="31"/>
      <c r="BK882" s="31"/>
      <c r="BL882" s="31"/>
      <c r="BM882" s="31"/>
      <c r="BN882" s="31"/>
      <c r="BO882" s="31"/>
      <c r="BP882" s="31"/>
      <c r="BQ882" s="31"/>
      <c r="BR882" s="31"/>
      <c r="BS882" s="31"/>
      <c r="BT882" s="31"/>
      <c r="BU882" s="31"/>
      <c r="BV882" s="31"/>
      <c r="BW882" s="31"/>
      <c r="BX882" s="31"/>
      <c r="BY882" s="31"/>
      <c r="BZ882" s="31"/>
      <c r="CA882" s="31"/>
      <c r="CB882" s="31"/>
      <c r="CC882" s="31"/>
      <c r="CD882" s="31"/>
      <c r="CE882" s="31"/>
      <c r="CF882" s="31"/>
      <c r="CG882" s="31"/>
      <c r="CH882" s="31"/>
      <c r="CI882" s="31"/>
      <c r="CJ882" s="31"/>
      <c r="CK882" s="31"/>
      <c r="CL882" s="31"/>
      <c r="CM882" s="31"/>
      <c r="CN882" s="31"/>
      <c r="CO882" s="31"/>
      <c r="CP882" s="31"/>
      <c r="CQ882" s="31"/>
      <c r="CR882" s="31"/>
      <c r="CS882" s="31"/>
      <c r="CT882" s="31"/>
      <c r="CU882" s="31"/>
      <c r="CV882" s="31"/>
      <c r="CW882" s="31"/>
      <c r="CX882" s="31"/>
      <c r="CY882" s="31"/>
      <c r="CZ882" s="31"/>
      <c r="DA882" s="31"/>
      <c r="DB882" s="31"/>
      <c r="DC882" s="31"/>
      <c r="DD882" s="31"/>
      <c r="DE882" s="31"/>
      <c r="DF882" s="31"/>
      <c r="DG882" s="31"/>
      <c r="DH882" s="31"/>
      <c r="DI882" s="31"/>
      <c r="DJ882" s="31"/>
      <c r="DK882" s="31"/>
      <c r="DL882" s="31"/>
      <c r="DM882" s="31"/>
      <c r="DN882" s="31"/>
      <c r="DO882" s="31"/>
      <c r="DP882" s="31"/>
      <c r="DQ882" s="31"/>
      <c r="DR882" s="31"/>
      <c r="DS882" s="31"/>
      <c r="DT882" s="31"/>
      <c r="DU882" s="31"/>
      <c r="DV882" s="31"/>
      <c r="DW882" s="31"/>
    </row>
    <row r="883" customFormat="false" ht="15.75" hidden="false" customHeight="true" outlineLevel="0" collapsed="false">
      <c r="A883" s="21" t="n">
        <v>882</v>
      </c>
      <c r="B883" s="21" t="str">
        <f aca="false">IFERROR(VLOOKUP($A$1&amp;":"&amp;A883,'Finish order'!C:K,6,FALSE()),"")</f>
        <v/>
      </c>
      <c r="C883" s="21" t="str">
        <f aca="false">IFERROR(VLOOKUP(A$1&amp;":"&amp;A883,'Finish order'!$C:$K,9,FALSE()),"")</f>
        <v/>
      </c>
      <c r="D883" s="21" t="str">
        <f aca="false">IFERROR(VLOOKUP(A$1&amp;":"&amp;A883,'Finish order'!$C:$K,7,FALSE()),"")</f>
        <v/>
      </c>
      <c r="E883" s="29" t="str">
        <f aca="false">IFERROR(VLOOKUP($A$1&amp;":"&amp;A883,'Finish order'!C:K,5,FALSE()),"")</f>
        <v/>
      </c>
      <c r="F883" s="21" t="str">
        <f aca="false">IFERROR(VLOOKUP($A$1&amp;":"&amp;A883,'Finish order'!C:K,4,FALSE()),"")</f>
        <v/>
      </c>
      <c r="G883" s="21" t="str">
        <f aca="false" t="array" ref="G883:G883">IFERROR(SMALL(IF($D$2:$D1792=D883,$A$2:$A$911*1.001),1),"")</f>
        <v/>
      </c>
      <c r="H883" s="21" t="str">
        <f aca="false" t="array" ref="H883:H883">IFERROR(SMALL(IF($D$2:$D1792=D883,$A$2:$A$911*1.0001),2),"")</f>
        <v/>
      </c>
      <c r="I883" s="21" t="str">
        <f aca="false" t="array" ref="I883:I883">IFERROR(SMALL(IF($D$2:$D1792=D883,$A$2:$A$911*1.00001),3),"")</f>
        <v/>
      </c>
      <c r="J883" s="21" t="str">
        <f aca="false" t="array" ref="J883:J883">IFERROR(SMALL(IF($D$2:$D1792=D883,$A$2:$A$911*1.000001),4),"")</f>
        <v/>
      </c>
      <c r="K883" s="30" t="str">
        <f aca="false">IF(A883&lt;&gt;"", IF(COUNT(G883:J883)=4, SUM(G883:J883), "No"), "")</f>
        <v>No</v>
      </c>
      <c r="L883" s="30" t="str">
        <f aca="false">IF(A883&lt;&gt;"", IF(COUNT(G883:I883)=3, SUM(G883:I883), "No"), "")</f>
        <v>No</v>
      </c>
      <c r="M883" s="30" t="str">
        <f aca="false">IF(A883&lt;&gt;"", IF(COUNT(G883:H883)=2, SUM(G883:H883), "No"), "")</f>
        <v>No</v>
      </c>
      <c r="N883" s="30" t="str">
        <f aca="false">'Results 10 year vets'!$D883&amp;":"&amp;Table1[[#Headers],[Male]]</f>
        <v>:Male</v>
      </c>
      <c r="O883" s="31"/>
      <c r="P883" s="31"/>
      <c r="Q883" s="31"/>
      <c r="R883" s="31"/>
      <c r="S883" s="31"/>
      <c r="T883" s="31"/>
      <c r="U883" s="31"/>
      <c r="Z883" s="33"/>
      <c r="AA883" s="33"/>
      <c r="AB883" s="33"/>
      <c r="AC883" s="33"/>
      <c r="AD883" s="31"/>
      <c r="AE883" s="31"/>
      <c r="AF883" s="31"/>
      <c r="AG883" s="31"/>
      <c r="AH883" s="31"/>
      <c r="AI883" s="31"/>
      <c r="AJ883" s="31"/>
      <c r="AK883" s="31"/>
      <c r="AL883" s="31"/>
      <c r="AM883" s="31"/>
      <c r="AN883" s="31"/>
      <c r="AO883" s="31"/>
      <c r="AP883" s="31"/>
      <c r="AQ883" s="31"/>
      <c r="AR883" s="31"/>
      <c r="AS883" s="31"/>
      <c r="AT883" s="31"/>
      <c r="AU883" s="31"/>
      <c r="AV883" s="31"/>
      <c r="AW883" s="31"/>
      <c r="AX883" s="31"/>
      <c r="AY883" s="31"/>
      <c r="AZ883" s="31"/>
      <c r="BA883" s="31"/>
      <c r="BB883" s="31"/>
      <c r="BC883" s="31"/>
      <c r="BD883" s="31"/>
      <c r="BE883" s="31"/>
      <c r="BF883" s="31"/>
      <c r="BG883" s="31"/>
      <c r="BH883" s="31"/>
      <c r="BI883" s="31"/>
      <c r="BJ883" s="31"/>
      <c r="BK883" s="31"/>
      <c r="BL883" s="31"/>
      <c r="BM883" s="31"/>
      <c r="BN883" s="31"/>
      <c r="BO883" s="31"/>
      <c r="BP883" s="31"/>
      <c r="BQ883" s="31"/>
      <c r="BR883" s="31"/>
      <c r="BS883" s="31"/>
      <c r="BT883" s="31"/>
      <c r="BU883" s="31"/>
      <c r="BV883" s="31"/>
      <c r="BW883" s="31"/>
      <c r="BX883" s="31"/>
      <c r="BY883" s="31"/>
      <c r="BZ883" s="31"/>
      <c r="CA883" s="31"/>
      <c r="CB883" s="31"/>
      <c r="CC883" s="31"/>
      <c r="CD883" s="31"/>
      <c r="CE883" s="31"/>
      <c r="CF883" s="31"/>
      <c r="CG883" s="31"/>
      <c r="CH883" s="31"/>
      <c r="CI883" s="31"/>
      <c r="CJ883" s="31"/>
      <c r="CK883" s="31"/>
      <c r="CL883" s="31"/>
      <c r="CM883" s="31"/>
      <c r="CN883" s="31"/>
      <c r="CO883" s="31"/>
      <c r="CP883" s="31"/>
      <c r="CQ883" s="31"/>
      <c r="CR883" s="31"/>
      <c r="CS883" s="31"/>
      <c r="CT883" s="31"/>
      <c r="CU883" s="31"/>
      <c r="CV883" s="31"/>
      <c r="CW883" s="31"/>
      <c r="CX883" s="31"/>
      <c r="CY883" s="31"/>
      <c r="CZ883" s="31"/>
      <c r="DA883" s="31"/>
      <c r="DB883" s="31"/>
      <c r="DC883" s="31"/>
      <c r="DD883" s="31"/>
      <c r="DE883" s="31"/>
      <c r="DF883" s="31"/>
      <c r="DG883" s="31"/>
      <c r="DH883" s="31"/>
      <c r="DI883" s="31"/>
      <c r="DJ883" s="31"/>
      <c r="DK883" s="31"/>
      <c r="DL883" s="31"/>
      <c r="DM883" s="31"/>
      <c r="DN883" s="31"/>
      <c r="DO883" s="31"/>
      <c r="DP883" s="31"/>
      <c r="DQ883" s="31"/>
      <c r="DR883" s="31"/>
      <c r="DS883" s="31"/>
      <c r="DT883" s="31"/>
      <c r="DU883" s="31"/>
      <c r="DV883" s="31"/>
      <c r="DW883" s="31"/>
    </row>
    <row r="884" customFormat="false" ht="15.75" hidden="false" customHeight="true" outlineLevel="0" collapsed="false">
      <c r="A884" s="21" t="n">
        <v>883</v>
      </c>
      <c r="B884" s="21" t="str">
        <f aca="false">IFERROR(VLOOKUP($A$1&amp;":"&amp;A884,'Finish order'!C:K,6,FALSE()),"")</f>
        <v/>
      </c>
      <c r="C884" s="21" t="str">
        <f aca="false">IFERROR(VLOOKUP(A$1&amp;":"&amp;A884,'Finish order'!$C:$K,9,FALSE()),"")</f>
        <v/>
      </c>
      <c r="D884" s="21" t="str">
        <f aca="false">IFERROR(VLOOKUP(A$1&amp;":"&amp;A884,'Finish order'!$C:$K,7,FALSE()),"")</f>
        <v/>
      </c>
      <c r="E884" s="29" t="str">
        <f aca="false">IFERROR(VLOOKUP($A$1&amp;":"&amp;A884,'Finish order'!C:K,5,FALSE()),"")</f>
        <v/>
      </c>
      <c r="F884" s="21" t="str">
        <f aca="false">IFERROR(VLOOKUP($A$1&amp;":"&amp;A884,'Finish order'!C:K,4,FALSE()),"")</f>
        <v/>
      </c>
      <c r="G884" s="21" t="str">
        <f aca="false" t="array" ref="G884:G884">IFERROR(SMALL(IF($D$2:$D1793=D884,$A$2:$A$911*1.001),1),"")</f>
        <v/>
      </c>
      <c r="H884" s="21" t="str">
        <f aca="false" t="array" ref="H884:H884">IFERROR(SMALL(IF($D$2:$D1793=D884,$A$2:$A$911*1.0001),2),"")</f>
        <v/>
      </c>
      <c r="I884" s="21" t="str">
        <f aca="false" t="array" ref="I884:I884">IFERROR(SMALL(IF($D$2:$D1793=D884,$A$2:$A$911*1.00001),3),"")</f>
        <v/>
      </c>
      <c r="J884" s="21" t="str">
        <f aca="false" t="array" ref="J884:J884">IFERROR(SMALL(IF($D$2:$D1793=D884,$A$2:$A$911*1.000001),4),"")</f>
        <v/>
      </c>
      <c r="K884" s="30" t="str">
        <f aca="false">IF(A884&lt;&gt;"", IF(COUNT(G884:J884)=4, SUM(G884:J884), "No"), "")</f>
        <v>No</v>
      </c>
      <c r="L884" s="30" t="str">
        <f aca="false">IF(A884&lt;&gt;"", IF(COUNT(G884:I884)=3, SUM(G884:I884), "No"), "")</f>
        <v>No</v>
      </c>
      <c r="M884" s="30" t="str">
        <f aca="false">IF(A884&lt;&gt;"", IF(COUNT(G884:H884)=2, SUM(G884:H884), "No"), "")</f>
        <v>No</v>
      </c>
      <c r="N884" s="30" t="str">
        <f aca="false">'Results 10 year vets'!$D884&amp;":"&amp;Table1[[#Headers],[Male]]</f>
        <v>:Male</v>
      </c>
      <c r="O884" s="31"/>
      <c r="P884" s="31"/>
      <c r="Q884" s="31"/>
      <c r="R884" s="31"/>
      <c r="S884" s="31"/>
      <c r="T884" s="31"/>
      <c r="U884" s="31"/>
      <c r="Z884" s="33"/>
      <c r="AA884" s="33"/>
      <c r="AB884" s="33"/>
      <c r="AC884" s="33"/>
      <c r="AD884" s="31"/>
      <c r="AE884" s="31"/>
      <c r="AF884" s="31"/>
      <c r="AG884" s="31"/>
      <c r="AH884" s="31"/>
      <c r="AI884" s="31"/>
      <c r="AJ884" s="31"/>
      <c r="AK884" s="31"/>
      <c r="AL884" s="31"/>
      <c r="AM884" s="31"/>
      <c r="AN884" s="31"/>
      <c r="AO884" s="31"/>
      <c r="AP884" s="31"/>
      <c r="AQ884" s="31"/>
      <c r="AR884" s="31"/>
      <c r="AS884" s="31"/>
      <c r="AT884" s="31"/>
      <c r="AU884" s="31"/>
      <c r="AV884" s="31"/>
      <c r="AW884" s="31"/>
      <c r="AX884" s="31"/>
      <c r="AY884" s="31"/>
      <c r="AZ884" s="31"/>
      <c r="BA884" s="31"/>
      <c r="BB884" s="31"/>
      <c r="BC884" s="31"/>
      <c r="BD884" s="31"/>
      <c r="BE884" s="31"/>
      <c r="BF884" s="31"/>
      <c r="BG884" s="31"/>
      <c r="BH884" s="31"/>
      <c r="BI884" s="31"/>
      <c r="BJ884" s="31"/>
      <c r="BK884" s="31"/>
      <c r="BL884" s="31"/>
      <c r="BM884" s="31"/>
      <c r="BN884" s="31"/>
      <c r="BO884" s="31"/>
      <c r="BP884" s="31"/>
      <c r="BQ884" s="31"/>
      <c r="BR884" s="31"/>
      <c r="BS884" s="31"/>
      <c r="BT884" s="31"/>
      <c r="BU884" s="31"/>
      <c r="BV884" s="31"/>
      <c r="BW884" s="31"/>
      <c r="BX884" s="31"/>
      <c r="BY884" s="31"/>
      <c r="BZ884" s="31"/>
      <c r="CA884" s="31"/>
      <c r="CB884" s="31"/>
      <c r="CC884" s="31"/>
      <c r="CD884" s="31"/>
      <c r="CE884" s="31"/>
      <c r="CF884" s="31"/>
      <c r="CG884" s="31"/>
      <c r="CH884" s="31"/>
      <c r="CI884" s="31"/>
      <c r="CJ884" s="31"/>
      <c r="CK884" s="31"/>
      <c r="CL884" s="31"/>
      <c r="CM884" s="31"/>
      <c r="CN884" s="31"/>
      <c r="CO884" s="31"/>
      <c r="CP884" s="31"/>
      <c r="CQ884" s="31"/>
      <c r="CR884" s="31"/>
      <c r="CS884" s="31"/>
      <c r="CT884" s="31"/>
      <c r="CU884" s="31"/>
      <c r="CV884" s="31"/>
      <c r="CW884" s="31"/>
      <c r="CX884" s="31"/>
      <c r="CY884" s="31"/>
      <c r="CZ884" s="31"/>
      <c r="DA884" s="31"/>
      <c r="DB884" s="31"/>
      <c r="DC884" s="31"/>
      <c r="DD884" s="31"/>
      <c r="DE884" s="31"/>
      <c r="DF884" s="31"/>
      <c r="DG884" s="31"/>
      <c r="DH884" s="31"/>
      <c r="DI884" s="31"/>
      <c r="DJ884" s="31"/>
      <c r="DK884" s="31"/>
      <c r="DL884" s="31"/>
      <c r="DM884" s="31"/>
      <c r="DN884" s="31"/>
      <c r="DO884" s="31"/>
      <c r="DP884" s="31"/>
      <c r="DQ884" s="31"/>
      <c r="DR884" s="31"/>
      <c r="DS884" s="31"/>
      <c r="DT884" s="31"/>
      <c r="DU884" s="31"/>
      <c r="DV884" s="31"/>
      <c r="DW884" s="31"/>
    </row>
    <row r="885" customFormat="false" ht="15.75" hidden="false" customHeight="true" outlineLevel="0" collapsed="false">
      <c r="A885" s="21" t="n">
        <v>884</v>
      </c>
      <c r="B885" s="21" t="str">
        <f aca="false">IFERROR(VLOOKUP($A$1&amp;":"&amp;A885,'Finish order'!C:K,6,FALSE()),"")</f>
        <v/>
      </c>
      <c r="C885" s="21" t="str">
        <f aca="false">IFERROR(VLOOKUP(A$1&amp;":"&amp;A885,'Finish order'!$C:$K,9,FALSE()),"")</f>
        <v/>
      </c>
      <c r="D885" s="21" t="str">
        <f aca="false">IFERROR(VLOOKUP(A$1&amp;":"&amp;A885,'Finish order'!$C:$K,7,FALSE()),"")</f>
        <v/>
      </c>
      <c r="E885" s="29" t="str">
        <f aca="false">IFERROR(VLOOKUP($A$1&amp;":"&amp;A885,'Finish order'!C:K,5,FALSE()),"")</f>
        <v/>
      </c>
      <c r="F885" s="21" t="str">
        <f aca="false">IFERROR(VLOOKUP($A$1&amp;":"&amp;A885,'Finish order'!C:K,4,FALSE()),"")</f>
        <v/>
      </c>
      <c r="G885" s="21" t="str">
        <f aca="false" t="array" ref="G885:G885">IFERROR(SMALL(IF($D$2:$D1794=D885,$A$2:$A$911*1.001),1),"")</f>
        <v/>
      </c>
      <c r="H885" s="21" t="str">
        <f aca="false" t="array" ref="H885:H885">IFERROR(SMALL(IF($D$2:$D1794=D885,$A$2:$A$911*1.0001),2),"")</f>
        <v/>
      </c>
      <c r="I885" s="21" t="str">
        <f aca="false" t="array" ref="I885:I885">IFERROR(SMALL(IF($D$2:$D1794=D885,$A$2:$A$911*1.00001),3),"")</f>
        <v/>
      </c>
      <c r="J885" s="21" t="str">
        <f aca="false" t="array" ref="J885:J885">IFERROR(SMALL(IF($D$2:$D1794=D885,$A$2:$A$911*1.000001),4),"")</f>
        <v/>
      </c>
      <c r="K885" s="30" t="str">
        <f aca="false">IF(A885&lt;&gt;"", IF(COUNT(G885:J885)=4, SUM(G885:J885), "No"), "")</f>
        <v>No</v>
      </c>
      <c r="L885" s="30" t="str">
        <f aca="false">IF(A885&lt;&gt;"", IF(COUNT(G885:I885)=3, SUM(G885:I885), "No"), "")</f>
        <v>No</v>
      </c>
      <c r="M885" s="30" t="str">
        <f aca="false">IF(A885&lt;&gt;"", IF(COUNT(G885:H885)=2, SUM(G885:H885), "No"), "")</f>
        <v>No</v>
      </c>
      <c r="N885" s="30" t="str">
        <f aca="false">'Results 10 year vets'!$D885&amp;":"&amp;Table1[[#Headers],[Male]]</f>
        <v>:Male</v>
      </c>
      <c r="O885" s="31"/>
      <c r="P885" s="31"/>
      <c r="Q885" s="31"/>
      <c r="R885" s="31"/>
      <c r="S885" s="31"/>
      <c r="T885" s="31"/>
      <c r="U885" s="31"/>
      <c r="Z885" s="33"/>
      <c r="AA885" s="33"/>
      <c r="AB885" s="33"/>
      <c r="AC885" s="33"/>
      <c r="AD885" s="31"/>
      <c r="AE885" s="31"/>
      <c r="AF885" s="31"/>
      <c r="AG885" s="31"/>
      <c r="AH885" s="31"/>
      <c r="AI885" s="31"/>
      <c r="AJ885" s="31"/>
      <c r="AK885" s="31"/>
      <c r="AL885" s="31"/>
      <c r="AM885" s="31"/>
      <c r="AN885" s="31"/>
      <c r="AO885" s="31"/>
      <c r="AP885" s="31"/>
      <c r="AQ885" s="31"/>
      <c r="AR885" s="31"/>
      <c r="AS885" s="31"/>
      <c r="AT885" s="31"/>
      <c r="AU885" s="31"/>
      <c r="AV885" s="31"/>
      <c r="AW885" s="31"/>
      <c r="AX885" s="31"/>
      <c r="AY885" s="31"/>
      <c r="AZ885" s="31"/>
      <c r="BA885" s="31"/>
      <c r="BB885" s="31"/>
      <c r="BC885" s="31"/>
      <c r="BD885" s="31"/>
      <c r="BE885" s="31"/>
      <c r="BF885" s="31"/>
      <c r="BG885" s="31"/>
      <c r="BH885" s="31"/>
      <c r="BI885" s="31"/>
      <c r="BJ885" s="31"/>
      <c r="BK885" s="31"/>
      <c r="BL885" s="31"/>
      <c r="BM885" s="31"/>
      <c r="BN885" s="31"/>
      <c r="BO885" s="31"/>
      <c r="BP885" s="31"/>
      <c r="BQ885" s="31"/>
      <c r="BR885" s="31"/>
      <c r="BS885" s="31"/>
      <c r="BT885" s="31"/>
      <c r="BU885" s="31"/>
      <c r="BV885" s="31"/>
      <c r="BW885" s="31"/>
      <c r="BX885" s="31"/>
      <c r="BY885" s="31"/>
      <c r="BZ885" s="31"/>
      <c r="CA885" s="31"/>
      <c r="CB885" s="31"/>
      <c r="CC885" s="31"/>
      <c r="CD885" s="31"/>
      <c r="CE885" s="31"/>
      <c r="CF885" s="31"/>
      <c r="CG885" s="31"/>
      <c r="CH885" s="31"/>
      <c r="CI885" s="31"/>
      <c r="CJ885" s="31"/>
      <c r="CK885" s="31"/>
      <c r="CL885" s="31"/>
      <c r="CM885" s="31"/>
      <c r="CN885" s="31"/>
      <c r="CO885" s="31"/>
      <c r="CP885" s="31"/>
      <c r="CQ885" s="31"/>
      <c r="CR885" s="31"/>
      <c r="CS885" s="31"/>
      <c r="CT885" s="31"/>
      <c r="CU885" s="31"/>
      <c r="CV885" s="31"/>
      <c r="CW885" s="31"/>
      <c r="CX885" s="31"/>
      <c r="CY885" s="31"/>
      <c r="CZ885" s="31"/>
      <c r="DA885" s="31"/>
      <c r="DB885" s="31"/>
      <c r="DC885" s="31"/>
      <c r="DD885" s="31"/>
      <c r="DE885" s="31"/>
      <c r="DF885" s="31"/>
      <c r="DG885" s="31"/>
      <c r="DH885" s="31"/>
      <c r="DI885" s="31"/>
      <c r="DJ885" s="31"/>
      <c r="DK885" s="31"/>
      <c r="DL885" s="31"/>
      <c r="DM885" s="31"/>
      <c r="DN885" s="31"/>
      <c r="DO885" s="31"/>
      <c r="DP885" s="31"/>
      <c r="DQ885" s="31"/>
      <c r="DR885" s="31"/>
      <c r="DS885" s="31"/>
      <c r="DT885" s="31"/>
      <c r="DU885" s="31"/>
      <c r="DV885" s="31"/>
      <c r="DW885" s="31"/>
    </row>
    <row r="886" customFormat="false" ht="15.75" hidden="false" customHeight="true" outlineLevel="0" collapsed="false">
      <c r="A886" s="21" t="n">
        <v>885</v>
      </c>
      <c r="B886" s="21" t="str">
        <f aca="false">IFERROR(VLOOKUP($A$1&amp;":"&amp;A886,'Finish order'!C:K,6,FALSE()),"")</f>
        <v/>
      </c>
      <c r="C886" s="21" t="str">
        <f aca="false">IFERROR(VLOOKUP(A$1&amp;":"&amp;A886,'Finish order'!$C:$K,9,FALSE()),"")</f>
        <v/>
      </c>
      <c r="D886" s="21" t="str">
        <f aca="false">IFERROR(VLOOKUP(A$1&amp;":"&amp;A886,'Finish order'!$C:$K,7,FALSE()),"")</f>
        <v/>
      </c>
      <c r="E886" s="29" t="str">
        <f aca="false">IFERROR(VLOOKUP($A$1&amp;":"&amp;A886,'Finish order'!C:K,5,FALSE()),"")</f>
        <v/>
      </c>
      <c r="F886" s="21" t="str">
        <f aca="false">IFERROR(VLOOKUP($A$1&amp;":"&amp;A886,'Finish order'!C:K,4,FALSE()),"")</f>
        <v/>
      </c>
      <c r="G886" s="21" t="str">
        <f aca="false" t="array" ref="G886:G886">IFERROR(SMALL(IF($D$2:$D1795=D886,$A$2:$A$911*1.001),1),"")</f>
        <v/>
      </c>
      <c r="H886" s="21" t="str">
        <f aca="false" t="array" ref="H886:H886">IFERROR(SMALL(IF($D$2:$D1795=D886,$A$2:$A$911*1.0001),2),"")</f>
        <v/>
      </c>
      <c r="I886" s="21" t="str">
        <f aca="false" t="array" ref="I886:I886">IFERROR(SMALL(IF($D$2:$D1795=D886,$A$2:$A$911*1.00001),3),"")</f>
        <v/>
      </c>
      <c r="J886" s="21" t="str">
        <f aca="false" t="array" ref="J886:J886">IFERROR(SMALL(IF($D$2:$D1795=D886,$A$2:$A$911*1.000001),4),"")</f>
        <v/>
      </c>
      <c r="K886" s="30" t="str">
        <f aca="false">IF(A886&lt;&gt;"", IF(COUNT(G886:J886)=4, SUM(G886:J886), "No"), "")</f>
        <v>No</v>
      </c>
      <c r="L886" s="30" t="str">
        <f aca="false">IF(A886&lt;&gt;"", IF(COUNT(G886:I886)=3, SUM(G886:I886), "No"), "")</f>
        <v>No</v>
      </c>
      <c r="M886" s="30" t="str">
        <f aca="false">IF(A886&lt;&gt;"", IF(COUNT(G886:H886)=2, SUM(G886:H886), "No"), "")</f>
        <v>No</v>
      </c>
      <c r="N886" s="30" t="str">
        <f aca="false">'Results 10 year vets'!$D886&amp;":"&amp;Table1[[#Headers],[Male]]</f>
        <v>:Male</v>
      </c>
      <c r="O886" s="31"/>
      <c r="P886" s="31"/>
      <c r="Q886" s="31"/>
      <c r="R886" s="31"/>
      <c r="S886" s="31"/>
      <c r="T886" s="31"/>
      <c r="U886" s="31"/>
      <c r="Z886" s="33"/>
      <c r="AA886" s="33"/>
      <c r="AB886" s="33"/>
      <c r="AC886" s="33"/>
      <c r="AD886" s="31"/>
      <c r="AE886" s="31"/>
      <c r="AF886" s="31"/>
      <c r="AG886" s="31"/>
      <c r="AH886" s="31"/>
      <c r="AI886" s="31"/>
      <c r="AJ886" s="31"/>
      <c r="AK886" s="31"/>
      <c r="AL886" s="31"/>
      <c r="AM886" s="31"/>
      <c r="AN886" s="31"/>
      <c r="AO886" s="31"/>
      <c r="AP886" s="31"/>
      <c r="AQ886" s="31"/>
      <c r="AR886" s="31"/>
      <c r="AS886" s="31"/>
      <c r="AT886" s="31"/>
      <c r="AU886" s="31"/>
      <c r="AV886" s="31"/>
      <c r="AW886" s="31"/>
      <c r="AX886" s="31"/>
      <c r="AY886" s="31"/>
      <c r="AZ886" s="31"/>
      <c r="BA886" s="31"/>
      <c r="BB886" s="31"/>
      <c r="BC886" s="31"/>
      <c r="BD886" s="31"/>
      <c r="BE886" s="31"/>
      <c r="BF886" s="31"/>
      <c r="BG886" s="31"/>
      <c r="BH886" s="31"/>
      <c r="BI886" s="31"/>
      <c r="BJ886" s="31"/>
      <c r="BK886" s="31"/>
      <c r="BL886" s="31"/>
      <c r="BM886" s="31"/>
      <c r="BN886" s="31"/>
      <c r="BO886" s="31"/>
      <c r="BP886" s="31"/>
      <c r="BQ886" s="31"/>
      <c r="BR886" s="31"/>
      <c r="BS886" s="31"/>
      <c r="BT886" s="31"/>
      <c r="BU886" s="31"/>
      <c r="BV886" s="31"/>
      <c r="BW886" s="31"/>
      <c r="BX886" s="31"/>
      <c r="BY886" s="31"/>
      <c r="BZ886" s="31"/>
      <c r="CA886" s="31"/>
      <c r="CB886" s="31"/>
      <c r="CC886" s="31"/>
      <c r="CD886" s="31"/>
      <c r="CE886" s="31"/>
      <c r="CF886" s="31"/>
      <c r="CG886" s="31"/>
      <c r="CH886" s="31"/>
      <c r="CI886" s="31"/>
      <c r="CJ886" s="31"/>
      <c r="CK886" s="31"/>
      <c r="CL886" s="31"/>
      <c r="CM886" s="31"/>
      <c r="CN886" s="31"/>
      <c r="CO886" s="31"/>
      <c r="CP886" s="31"/>
      <c r="CQ886" s="31"/>
      <c r="CR886" s="31"/>
      <c r="CS886" s="31"/>
      <c r="CT886" s="31"/>
      <c r="CU886" s="31"/>
      <c r="CV886" s="31"/>
      <c r="CW886" s="31"/>
      <c r="CX886" s="31"/>
      <c r="CY886" s="31"/>
      <c r="CZ886" s="31"/>
      <c r="DA886" s="31"/>
      <c r="DB886" s="31"/>
      <c r="DC886" s="31"/>
      <c r="DD886" s="31"/>
      <c r="DE886" s="31"/>
      <c r="DF886" s="31"/>
      <c r="DG886" s="31"/>
      <c r="DH886" s="31"/>
      <c r="DI886" s="31"/>
      <c r="DJ886" s="31"/>
      <c r="DK886" s="31"/>
      <c r="DL886" s="31"/>
      <c r="DM886" s="31"/>
      <c r="DN886" s="31"/>
      <c r="DO886" s="31"/>
      <c r="DP886" s="31"/>
      <c r="DQ886" s="31"/>
      <c r="DR886" s="31"/>
      <c r="DS886" s="31"/>
      <c r="DT886" s="31"/>
      <c r="DU886" s="31"/>
      <c r="DV886" s="31"/>
      <c r="DW886" s="31"/>
    </row>
    <row r="887" customFormat="false" ht="15.75" hidden="false" customHeight="true" outlineLevel="0" collapsed="false">
      <c r="A887" s="21" t="n">
        <v>886</v>
      </c>
      <c r="B887" s="21" t="str">
        <f aca="false">IFERROR(VLOOKUP($A$1&amp;":"&amp;A887,'Finish order'!C:K,6,FALSE()),"")</f>
        <v/>
      </c>
      <c r="C887" s="21" t="str">
        <f aca="false">IFERROR(VLOOKUP(A$1&amp;":"&amp;A887,'Finish order'!$C:$K,9,FALSE()),"")</f>
        <v/>
      </c>
      <c r="D887" s="21" t="str">
        <f aca="false">IFERROR(VLOOKUP(A$1&amp;":"&amp;A887,'Finish order'!$C:$K,7,FALSE()),"")</f>
        <v/>
      </c>
      <c r="E887" s="29" t="str">
        <f aca="false">IFERROR(VLOOKUP($A$1&amp;":"&amp;A887,'Finish order'!C:K,5,FALSE()),"")</f>
        <v/>
      </c>
      <c r="F887" s="21" t="str">
        <f aca="false">IFERROR(VLOOKUP($A$1&amp;":"&amp;A887,'Finish order'!C:K,4,FALSE()),"")</f>
        <v/>
      </c>
      <c r="G887" s="21" t="str">
        <f aca="false" t="array" ref="G887:G887">IFERROR(SMALL(IF($D$2:$D1796=D887,$A$2:$A$911*1.001),1),"")</f>
        <v/>
      </c>
      <c r="H887" s="21" t="str">
        <f aca="false" t="array" ref="H887:H887">IFERROR(SMALL(IF($D$2:$D1796=D887,$A$2:$A$911*1.0001),2),"")</f>
        <v/>
      </c>
      <c r="I887" s="21" t="str">
        <f aca="false" t="array" ref="I887:I887">IFERROR(SMALL(IF($D$2:$D1796=D887,$A$2:$A$911*1.00001),3),"")</f>
        <v/>
      </c>
      <c r="J887" s="21" t="str">
        <f aca="false" t="array" ref="J887:J887">IFERROR(SMALL(IF($D$2:$D1796=D887,$A$2:$A$911*1.000001),4),"")</f>
        <v/>
      </c>
      <c r="K887" s="30" t="str">
        <f aca="false">IF(A887&lt;&gt;"", IF(COUNT(G887:J887)=4, SUM(G887:J887), "No"), "")</f>
        <v>No</v>
      </c>
      <c r="L887" s="30" t="str">
        <f aca="false">IF(A887&lt;&gt;"", IF(COUNT(G887:I887)=3, SUM(G887:I887), "No"), "")</f>
        <v>No</v>
      </c>
      <c r="M887" s="30" t="str">
        <f aca="false">IF(A887&lt;&gt;"", IF(COUNT(G887:H887)=2, SUM(G887:H887), "No"), "")</f>
        <v>No</v>
      </c>
      <c r="N887" s="30" t="str">
        <f aca="false">'Results 10 year vets'!$D887&amp;":"&amp;Table1[[#Headers],[Male]]</f>
        <v>:Male</v>
      </c>
      <c r="O887" s="31"/>
      <c r="P887" s="31"/>
      <c r="Q887" s="31"/>
      <c r="R887" s="31"/>
      <c r="S887" s="31"/>
      <c r="T887" s="31"/>
      <c r="U887" s="31"/>
      <c r="Z887" s="33"/>
      <c r="AA887" s="33"/>
      <c r="AB887" s="33"/>
      <c r="AC887" s="33"/>
      <c r="AD887" s="31"/>
      <c r="AE887" s="31"/>
      <c r="AF887" s="31"/>
      <c r="AG887" s="31"/>
      <c r="AH887" s="31"/>
      <c r="AI887" s="31"/>
      <c r="AJ887" s="31"/>
      <c r="AK887" s="31"/>
      <c r="AL887" s="31"/>
      <c r="AM887" s="31"/>
      <c r="AN887" s="31"/>
      <c r="AO887" s="31"/>
      <c r="AP887" s="31"/>
      <c r="AQ887" s="31"/>
      <c r="AR887" s="31"/>
      <c r="AS887" s="31"/>
      <c r="AT887" s="31"/>
      <c r="AU887" s="31"/>
      <c r="AV887" s="31"/>
      <c r="AW887" s="31"/>
      <c r="AX887" s="31"/>
      <c r="AY887" s="31"/>
      <c r="AZ887" s="31"/>
      <c r="BA887" s="31"/>
      <c r="BB887" s="31"/>
      <c r="BC887" s="31"/>
      <c r="BD887" s="31"/>
      <c r="BE887" s="31"/>
      <c r="BF887" s="31"/>
      <c r="BG887" s="31"/>
      <c r="BH887" s="31"/>
      <c r="BI887" s="31"/>
      <c r="BJ887" s="31"/>
      <c r="BK887" s="31"/>
      <c r="BL887" s="31"/>
      <c r="BM887" s="31"/>
      <c r="BN887" s="31"/>
      <c r="BO887" s="31"/>
      <c r="BP887" s="31"/>
      <c r="BQ887" s="31"/>
      <c r="BR887" s="31"/>
      <c r="BS887" s="31"/>
      <c r="BT887" s="31"/>
      <c r="BU887" s="31"/>
      <c r="BV887" s="31"/>
      <c r="BW887" s="31"/>
      <c r="BX887" s="31"/>
      <c r="BY887" s="31"/>
      <c r="BZ887" s="31"/>
      <c r="CA887" s="31"/>
      <c r="CB887" s="31"/>
      <c r="CC887" s="31"/>
      <c r="CD887" s="31"/>
      <c r="CE887" s="31"/>
      <c r="CF887" s="31"/>
      <c r="CG887" s="31"/>
      <c r="CH887" s="31"/>
      <c r="CI887" s="31"/>
      <c r="CJ887" s="31"/>
      <c r="CK887" s="31"/>
      <c r="CL887" s="31"/>
      <c r="CM887" s="31"/>
      <c r="CN887" s="31"/>
      <c r="CO887" s="31"/>
      <c r="CP887" s="31"/>
      <c r="CQ887" s="31"/>
      <c r="CR887" s="31"/>
      <c r="CS887" s="31"/>
      <c r="CT887" s="31"/>
      <c r="CU887" s="31"/>
      <c r="CV887" s="31"/>
      <c r="CW887" s="31"/>
      <c r="CX887" s="31"/>
      <c r="CY887" s="31"/>
      <c r="CZ887" s="31"/>
      <c r="DA887" s="31"/>
      <c r="DB887" s="31"/>
      <c r="DC887" s="31"/>
      <c r="DD887" s="31"/>
      <c r="DE887" s="31"/>
      <c r="DF887" s="31"/>
      <c r="DG887" s="31"/>
      <c r="DH887" s="31"/>
      <c r="DI887" s="31"/>
      <c r="DJ887" s="31"/>
      <c r="DK887" s="31"/>
      <c r="DL887" s="31"/>
      <c r="DM887" s="31"/>
      <c r="DN887" s="31"/>
      <c r="DO887" s="31"/>
      <c r="DP887" s="31"/>
      <c r="DQ887" s="31"/>
      <c r="DR887" s="31"/>
      <c r="DS887" s="31"/>
      <c r="DT887" s="31"/>
      <c r="DU887" s="31"/>
      <c r="DV887" s="31"/>
      <c r="DW887" s="31"/>
    </row>
    <row r="888" customFormat="false" ht="15.75" hidden="false" customHeight="true" outlineLevel="0" collapsed="false">
      <c r="A888" s="21" t="n">
        <v>887</v>
      </c>
      <c r="B888" s="21" t="str">
        <f aca="false">IFERROR(VLOOKUP($A$1&amp;":"&amp;A888,'Finish order'!C:K,6,FALSE()),"")</f>
        <v/>
      </c>
      <c r="C888" s="21" t="str">
        <f aca="false">IFERROR(VLOOKUP(A$1&amp;":"&amp;A888,'Finish order'!$C:$K,9,FALSE()),"")</f>
        <v/>
      </c>
      <c r="D888" s="21" t="str">
        <f aca="false">IFERROR(VLOOKUP(A$1&amp;":"&amp;A888,'Finish order'!$C:$K,7,FALSE()),"")</f>
        <v/>
      </c>
      <c r="E888" s="29" t="str">
        <f aca="false">IFERROR(VLOOKUP($A$1&amp;":"&amp;A888,'Finish order'!C:K,5,FALSE()),"")</f>
        <v/>
      </c>
      <c r="F888" s="21" t="str">
        <f aca="false">IFERROR(VLOOKUP($A$1&amp;":"&amp;A888,'Finish order'!C:K,4,FALSE()),"")</f>
        <v/>
      </c>
      <c r="G888" s="21" t="str">
        <f aca="false" t="array" ref="G888:G888">IFERROR(SMALL(IF($D$2:$D1797=D888,$A$2:$A$911*1.001),1),"")</f>
        <v/>
      </c>
      <c r="H888" s="21" t="str">
        <f aca="false" t="array" ref="H888:H888">IFERROR(SMALL(IF($D$2:$D1797=D888,$A$2:$A$911*1.0001),2),"")</f>
        <v/>
      </c>
      <c r="I888" s="21" t="str">
        <f aca="false" t="array" ref="I888:I888">IFERROR(SMALL(IF($D$2:$D1797=D888,$A$2:$A$911*1.00001),3),"")</f>
        <v/>
      </c>
      <c r="J888" s="21" t="str">
        <f aca="false" t="array" ref="J888:J888">IFERROR(SMALL(IF($D$2:$D1797=D888,$A$2:$A$911*1.000001),4),"")</f>
        <v/>
      </c>
      <c r="K888" s="30" t="str">
        <f aca="false">IF(A888&lt;&gt;"", IF(COUNT(G888:J888)=4, SUM(G888:J888), "No"), "")</f>
        <v>No</v>
      </c>
      <c r="L888" s="30" t="str">
        <f aca="false">IF(A888&lt;&gt;"", IF(COUNT(G888:I888)=3, SUM(G888:I888), "No"), "")</f>
        <v>No</v>
      </c>
      <c r="M888" s="30" t="str">
        <f aca="false">IF(A888&lt;&gt;"", IF(COUNT(G888:H888)=2, SUM(G888:H888), "No"), "")</f>
        <v>No</v>
      </c>
      <c r="N888" s="30" t="str">
        <f aca="false">'Results 10 year vets'!$D888&amp;":"&amp;Table1[[#Headers],[Male]]</f>
        <v>:Male</v>
      </c>
      <c r="O888" s="31"/>
      <c r="P888" s="31"/>
      <c r="Q888" s="31"/>
      <c r="R888" s="31"/>
      <c r="S888" s="31"/>
      <c r="T888" s="31"/>
      <c r="U888" s="31"/>
      <c r="Z888" s="33"/>
      <c r="AA888" s="33"/>
      <c r="AB888" s="33"/>
      <c r="AC888" s="33"/>
      <c r="AD888" s="31"/>
      <c r="AE888" s="31"/>
      <c r="AF888" s="31"/>
      <c r="AG888" s="31"/>
      <c r="AH888" s="31"/>
      <c r="AI888" s="31"/>
      <c r="AJ888" s="31"/>
      <c r="AK888" s="31"/>
      <c r="AL888" s="31"/>
      <c r="AM888" s="31"/>
      <c r="AN888" s="31"/>
      <c r="AO888" s="31"/>
      <c r="AP888" s="31"/>
      <c r="AQ888" s="31"/>
      <c r="AR888" s="31"/>
      <c r="AS888" s="31"/>
      <c r="AT888" s="31"/>
      <c r="AU888" s="31"/>
      <c r="AV888" s="31"/>
      <c r="AW888" s="31"/>
      <c r="AX888" s="31"/>
      <c r="AY888" s="31"/>
      <c r="AZ888" s="31"/>
      <c r="BA888" s="31"/>
      <c r="BB888" s="31"/>
      <c r="BC888" s="31"/>
      <c r="BD888" s="31"/>
      <c r="BE888" s="31"/>
      <c r="BF888" s="31"/>
      <c r="BG888" s="31"/>
      <c r="BH888" s="31"/>
      <c r="BI888" s="31"/>
      <c r="BJ888" s="31"/>
      <c r="BK888" s="31"/>
      <c r="BL888" s="31"/>
      <c r="BM888" s="31"/>
      <c r="BN888" s="31"/>
      <c r="BO888" s="31"/>
      <c r="BP888" s="31"/>
      <c r="BQ888" s="31"/>
      <c r="BR888" s="31"/>
      <c r="BS888" s="31"/>
      <c r="BT888" s="31"/>
      <c r="BU888" s="31"/>
      <c r="BV888" s="31"/>
      <c r="BW888" s="31"/>
      <c r="BX888" s="31"/>
      <c r="BY888" s="31"/>
      <c r="BZ888" s="31"/>
      <c r="CA888" s="31"/>
      <c r="CB888" s="31"/>
      <c r="CC888" s="31"/>
      <c r="CD888" s="31"/>
      <c r="CE888" s="31"/>
      <c r="CF888" s="31"/>
      <c r="CG888" s="31"/>
      <c r="CH888" s="31"/>
      <c r="CI888" s="31"/>
      <c r="CJ888" s="31"/>
      <c r="CK888" s="31"/>
      <c r="CL888" s="31"/>
      <c r="CM888" s="31"/>
      <c r="CN888" s="31"/>
      <c r="CO888" s="31"/>
      <c r="CP888" s="31"/>
      <c r="CQ888" s="31"/>
      <c r="CR888" s="31"/>
      <c r="CS888" s="31"/>
      <c r="CT888" s="31"/>
      <c r="CU888" s="31"/>
      <c r="CV888" s="31"/>
      <c r="CW888" s="31"/>
      <c r="CX888" s="31"/>
      <c r="CY888" s="31"/>
      <c r="CZ888" s="31"/>
      <c r="DA888" s="31"/>
      <c r="DB888" s="31"/>
      <c r="DC888" s="31"/>
      <c r="DD888" s="31"/>
      <c r="DE888" s="31"/>
      <c r="DF888" s="31"/>
      <c r="DG888" s="31"/>
      <c r="DH888" s="31"/>
      <c r="DI888" s="31"/>
      <c r="DJ888" s="31"/>
      <c r="DK888" s="31"/>
      <c r="DL888" s="31"/>
      <c r="DM888" s="31"/>
      <c r="DN888" s="31"/>
      <c r="DO888" s="31"/>
      <c r="DP888" s="31"/>
      <c r="DQ888" s="31"/>
      <c r="DR888" s="31"/>
      <c r="DS888" s="31"/>
      <c r="DT888" s="31"/>
      <c r="DU888" s="31"/>
      <c r="DV888" s="31"/>
      <c r="DW888" s="31"/>
    </row>
    <row r="889" customFormat="false" ht="15.75" hidden="false" customHeight="true" outlineLevel="0" collapsed="false">
      <c r="A889" s="21" t="n">
        <v>888</v>
      </c>
      <c r="B889" s="21" t="str">
        <f aca="false">IFERROR(VLOOKUP($A$1&amp;":"&amp;A889,'Finish order'!C:K,6,FALSE()),"")</f>
        <v/>
      </c>
      <c r="C889" s="21" t="str">
        <f aca="false">IFERROR(VLOOKUP(A$1&amp;":"&amp;A889,'Finish order'!$C:$K,9,FALSE()),"")</f>
        <v/>
      </c>
      <c r="D889" s="21" t="str">
        <f aca="false">IFERROR(VLOOKUP(A$1&amp;":"&amp;A889,'Finish order'!$C:$K,7,FALSE()),"")</f>
        <v/>
      </c>
      <c r="E889" s="29" t="str">
        <f aca="false">IFERROR(VLOOKUP($A$1&amp;":"&amp;A889,'Finish order'!C:K,5,FALSE()),"")</f>
        <v/>
      </c>
      <c r="F889" s="21" t="str">
        <f aca="false">IFERROR(VLOOKUP($A$1&amp;":"&amp;A889,'Finish order'!C:K,4,FALSE()),"")</f>
        <v/>
      </c>
      <c r="G889" s="21" t="str">
        <f aca="false" t="array" ref="G889:G889">IFERROR(SMALL(IF($D$2:$D1798=D889,$A$2:$A$911*1.001),1),"")</f>
        <v/>
      </c>
      <c r="H889" s="21" t="str">
        <f aca="false" t="array" ref="H889:H889">IFERROR(SMALL(IF($D$2:$D1798=D889,$A$2:$A$911*1.0001),2),"")</f>
        <v/>
      </c>
      <c r="I889" s="21" t="str">
        <f aca="false" t="array" ref="I889:I889">IFERROR(SMALL(IF($D$2:$D1798=D889,$A$2:$A$911*1.00001),3),"")</f>
        <v/>
      </c>
      <c r="J889" s="21" t="str">
        <f aca="false" t="array" ref="J889:J889">IFERROR(SMALL(IF($D$2:$D1798=D889,$A$2:$A$911*1.000001),4),"")</f>
        <v/>
      </c>
      <c r="K889" s="30" t="str">
        <f aca="false">IF(A889&lt;&gt;"", IF(COUNT(G889:J889)=4, SUM(G889:J889), "No"), "")</f>
        <v>No</v>
      </c>
      <c r="L889" s="30" t="str">
        <f aca="false">IF(A889&lt;&gt;"", IF(COUNT(G889:I889)=3, SUM(G889:I889), "No"), "")</f>
        <v>No</v>
      </c>
      <c r="M889" s="30" t="str">
        <f aca="false">IF(A889&lt;&gt;"", IF(COUNT(G889:H889)=2, SUM(G889:H889), "No"), "")</f>
        <v>No</v>
      </c>
      <c r="N889" s="30" t="str">
        <f aca="false">'Results 10 year vets'!$D889&amp;":"&amp;Table1[[#Headers],[Male]]</f>
        <v>:Male</v>
      </c>
      <c r="O889" s="31"/>
      <c r="P889" s="31"/>
      <c r="Q889" s="31"/>
      <c r="R889" s="31"/>
      <c r="S889" s="31"/>
      <c r="T889" s="31"/>
      <c r="U889" s="31"/>
      <c r="Z889" s="33"/>
      <c r="AA889" s="33"/>
      <c r="AB889" s="33"/>
      <c r="AC889" s="33"/>
      <c r="AD889" s="31"/>
      <c r="AE889" s="31"/>
      <c r="AF889" s="31"/>
      <c r="AG889" s="31"/>
      <c r="AH889" s="31"/>
      <c r="AI889" s="31"/>
      <c r="AJ889" s="31"/>
      <c r="AK889" s="31"/>
      <c r="AL889" s="31"/>
      <c r="AM889" s="31"/>
      <c r="AN889" s="31"/>
      <c r="AO889" s="31"/>
      <c r="AP889" s="31"/>
      <c r="AQ889" s="31"/>
      <c r="AR889" s="31"/>
      <c r="AS889" s="31"/>
      <c r="AT889" s="31"/>
      <c r="AU889" s="31"/>
      <c r="AV889" s="31"/>
      <c r="AW889" s="31"/>
      <c r="AX889" s="31"/>
      <c r="AY889" s="31"/>
      <c r="AZ889" s="31"/>
      <c r="BA889" s="31"/>
      <c r="BB889" s="31"/>
      <c r="BC889" s="31"/>
      <c r="BD889" s="31"/>
      <c r="BE889" s="31"/>
      <c r="BF889" s="31"/>
      <c r="BG889" s="31"/>
      <c r="BH889" s="31"/>
      <c r="BI889" s="31"/>
      <c r="BJ889" s="31"/>
      <c r="BK889" s="31"/>
      <c r="BL889" s="31"/>
      <c r="BM889" s="31"/>
      <c r="BN889" s="31"/>
      <c r="BO889" s="31"/>
      <c r="BP889" s="31"/>
      <c r="BQ889" s="31"/>
      <c r="BR889" s="31"/>
      <c r="BS889" s="31"/>
      <c r="BT889" s="31"/>
      <c r="BU889" s="31"/>
      <c r="BV889" s="31"/>
      <c r="BW889" s="31"/>
      <c r="BX889" s="31"/>
      <c r="BY889" s="31"/>
      <c r="BZ889" s="31"/>
      <c r="CA889" s="31"/>
      <c r="CB889" s="31"/>
      <c r="CC889" s="31"/>
      <c r="CD889" s="31"/>
      <c r="CE889" s="31"/>
      <c r="CF889" s="31"/>
      <c r="CG889" s="31"/>
      <c r="CH889" s="31"/>
      <c r="CI889" s="31"/>
      <c r="CJ889" s="31"/>
      <c r="CK889" s="31"/>
      <c r="CL889" s="31"/>
      <c r="CM889" s="31"/>
      <c r="CN889" s="31"/>
      <c r="CO889" s="31"/>
      <c r="CP889" s="31"/>
      <c r="CQ889" s="31"/>
      <c r="CR889" s="31"/>
      <c r="CS889" s="31"/>
      <c r="CT889" s="31"/>
      <c r="CU889" s="31"/>
      <c r="CV889" s="31"/>
      <c r="CW889" s="31"/>
      <c r="CX889" s="31"/>
      <c r="CY889" s="31"/>
      <c r="CZ889" s="31"/>
      <c r="DA889" s="31"/>
      <c r="DB889" s="31"/>
      <c r="DC889" s="31"/>
      <c r="DD889" s="31"/>
      <c r="DE889" s="31"/>
      <c r="DF889" s="31"/>
      <c r="DG889" s="31"/>
      <c r="DH889" s="31"/>
      <c r="DI889" s="31"/>
      <c r="DJ889" s="31"/>
      <c r="DK889" s="31"/>
      <c r="DL889" s="31"/>
      <c r="DM889" s="31"/>
      <c r="DN889" s="31"/>
      <c r="DO889" s="31"/>
      <c r="DP889" s="31"/>
      <c r="DQ889" s="31"/>
      <c r="DR889" s="31"/>
      <c r="DS889" s="31"/>
      <c r="DT889" s="31"/>
      <c r="DU889" s="31"/>
      <c r="DV889" s="31"/>
      <c r="DW889" s="31"/>
    </row>
    <row r="890" customFormat="false" ht="15.75" hidden="false" customHeight="true" outlineLevel="0" collapsed="false">
      <c r="A890" s="21" t="n">
        <v>889</v>
      </c>
      <c r="B890" s="21" t="str">
        <f aca="false">IFERROR(VLOOKUP($A$1&amp;":"&amp;A890,'Finish order'!C:K,6,FALSE()),"")</f>
        <v/>
      </c>
      <c r="C890" s="21" t="str">
        <f aca="false">IFERROR(VLOOKUP(A$1&amp;":"&amp;A890,'Finish order'!$C:$K,9,FALSE()),"")</f>
        <v/>
      </c>
      <c r="D890" s="21" t="str">
        <f aca="false">IFERROR(VLOOKUP(A$1&amp;":"&amp;A890,'Finish order'!$C:$K,7,FALSE()),"")</f>
        <v/>
      </c>
      <c r="E890" s="29" t="str">
        <f aca="false">IFERROR(VLOOKUP($A$1&amp;":"&amp;A890,'Finish order'!C:K,5,FALSE()),"")</f>
        <v/>
      </c>
      <c r="F890" s="21" t="str">
        <f aca="false">IFERROR(VLOOKUP($A$1&amp;":"&amp;A890,'Finish order'!C:K,4,FALSE()),"")</f>
        <v/>
      </c>
      <c r="G890" s="21" t="str">
        <f aca="false" t="array" ref="G890:G890">IFERROR(SMALL(IF($D$2:$D1799=D890,$A$2:$A$911*1.001),1),"")</f>
        <v/>
      </c>
      <c r="H890" s="21" t="str">
        <f aca="false" t="array" ref="H890:H890">IFERROR(SMALL(IF($D$2:$D1799=D890,$A$2:$A$911*1.0001),2),"")</f>
        <v/>
      </c>
      <c r="I890" s="21" t="str">
        <f aca="false" t="array" ref="I890:I890">IFERROR(SMALL(IF($D$2:$D1799=D890,$A$2:$A$911*1.00001),3),"")</f>
        <v/>
      </c>
      <c r="J890" s="21" t="str">
        <f aca="false" t="array" ref="J890:J890">IFERROR(SMALL(IF($D$2:$D1799=D890,$A$2:$A$911*1.000001),4),"")</f>
        <v/>
      </c>
      <c r="K890" s="30" t="str">
        <f aca="false">IF(A890&lt;&gt;"", IF(COUNT(G890:J890)=4, SUM(G890:J890), "No"), "")</f>
        <v>No</v>
      </c>
      <c r="L890" s="30" t="str">
        <f aca="false">IF(A890&lt;&gt;"", IF(COUNT(G890:I890)=3, SUM(G890:I890), "No"), "")</f>
        <v>No</v>
      </c>
      <c r="M890" s="30" t="str">
        <f aca="false">IF(A890&lt;&gt;"", IF(COUNT(G890:H890)=2, SUM(G890:H890), "No"), "")</f>
        <v>No</v>
      </c>
      <c r="N890" s="30" t="str">
        <f aca="false">'Results 10 year vets'!$D890&amp;":"&amp;Table1[[#Headers],[Male]]</f>
        <v>:Male</v>
      </c>
      <c r="O890" s="31"/>
      <c r="P890" s="31"/>
      <c r="Q890" s="31"/>
      <c r="R890" s="31"/>
      <c r="S890" s="31"/>
      <c r="T890" s="31"/>
      <c r="U890" s="31"/>
      <c r="Z890" s="33"/>
      <c r="AA890" s="33"/>
      <c r="AB890" s="33"/>
      <c r="AC890" s="33"/>
      <c r="AD890" s="31"/>
      <c r="AE890" s="31"/>
      <c r="AF890" s="31"/>
      <c r="AG890" s="31"/>
      <c r="AH890" s="31"/>
      <c r="AI890" s="31"/>
      <c r="AJ890" s="31"/>
      <c r="AK890" s="31"/>
      <c r="AL890" s="31"/>
      <c r="AM890" s="31"/>
      <c r="AN890" s="31"/>
      <c r="AO890" s="31"/>
      <c r="AP890" s="31"/>
      <c r="AQ890" s="31"/>
      <c r="AR890" s="31"/>
      <c r="AS890" s="31"/>
      <c r="AT890" s="31"/>
      <c r="AU890" s="31"/>
      <c r="AV890" s="31"/>
      <c r="AW890" s="31"/>
      <c r="AX890" s="31"/>
      <c r="AY890" s="31"/>
      <c r="AZ890" s="31"/>
      <c r="BA890" s="31"/>
      <c r="BB890" s="31"/>
      <c r="BC890" s="31"/>
      <c r="BD890" s="31"/>
      <c r="BE890" s="31"/>
      <c r="BF890" s="31"/>
      <c r="BG890" s="31"/>
      <c r="BH890" s="31"/>
      <c r="BI890" s="31"/>
      <c r="BJ890" s="31"/>
      <c r="BK890" s="31"/>
      <c r="BL890" s="31"/>
      <c r="BM890" s="31"/>
      <c r="BN890" s="31"/>
      <c r="BO890" s="31"/>
      <c r="BP890" s="31"/>
      <c r="BQ890" s="31"/>
      <c r="BR890" s="31"/>
      <c r="BS890" s="31"/>
      <c r="BT890" s="31"/>
      <c r="BU890" s="31"/>
      <c r="BV890" s="31"/>
      <c r="BW890" s="31"/>
      <c r="BX890" s="31"/>
      <c r="BY890" s="31"/>
      <c r="BZ890" s="31"/>
      <c r="CA890" s="31"/>
      <c r="CB890" s="31"/>
      <c r="CC890" s="31"/>
      <c r="CD890" s="31"/>
      <c r="CE890" s="31"/>
      <c r="CF890" s="31"/>
      <c r="CG890" s="31"/>
      <c r="CH890" s="31"/>
      <c r="CI890" s="31"/>
      <c r="CJ890" s="31"/>
      <c r="CK890" s="31"/>
      <c r="CL890" s="31"/>
      <c r="CM890" s="31"/>
      <c r="CN890" s="31"/>
      <c r="CO890" s="31"/>
      <c r="CP890" s="31"/>
      <c r="CQ890" s="31"/>
      <c r="CR890" s="31"/>
      <c r="CS890" s="31"/>
      <c r="CT890" s="31"/>
      <c r="CU890" s="31"/>
      <c r="CV890" s="31"/>
      <c r="CW890" s="31"/>
      <c r="CX890" s="31"/>
      <c r="CY890" s="31"/>
      <c r="CZ890" s="31"/>
      <c r="DA890" s="31"/>
      <c r="DB890" s="31"/>
      <c r="DC890" s="31"/>
      <c r="DD890" s="31"/>
      <c r="DE890" s="31"/>
      <c r="DF890" s="31"/>
      <c r="DG890" s="31"/>
      <c r="DH890" s="31"/>
      <c r="DI890" s="31"/>
      <c r="DJ890" s="31"/>
      <c r="DK890" s="31"/>
      <c r="DL890" s="31"/>
      <c r="DM890" s="31"/>
      <c r="DN890" s="31"/>
      <c r="DO890" s="31"/>
      <c r="DP890" s="31"/>
      <c r="DQ890" s="31"/>
      <c r="DR890" s="31"/>
      <c r="DS890" s="31"/>
      <c r="DT890" s="31"/>
      <c r="DU890" s="31"/>
      <c r="DV890" s="31"/>
      <c r="DW890" s="31"/>
    </row>
    <row r="891" customFormat="false" ht="15.75" hidden="false" customHeight="true" outlineLevel="0" collapsed="false">
      <c r="A891" s="21" t="n">
        <v>890</v>
      </c>
      <c r="B891" s="21" t="str">
        <f aca="false">IFERROR(VLOOKUP($A$1&amp;":"&amp;A891,'Finish order'!C:K,6,FALSE()),"")</f>
        <v/>
      </c>
      <c r="C891" s="21" t="str">
        <f aca="false">IFERROR(VLOOKUP(A$1&amp;":"&amp;A891,'Finish order'!$C:$K,9,FALSE()),"")</f>
        <v/>
      </c>
      <c r="D891" s="21" t="str">
        <f aca="false">IFERROR(VLOOKUP(A$1&amp;":"&amp;A891,'Finish order'!$C:$K,7,FALSE()),"")</f>
        <v/>
      </c>
      <c r="E891" s="29" t="str">
        <f aca="false">IFERROR(VLOOKUP($A$1&amp;":"&amp;A891,'Finish order'!C:K,5,FALSE()),"")</f>
        <v/>
      </c>
      <c r="F891" s="21" t="str">
        <f aca="false">IFERROR(VLOOKUP($A$1&amp;":"&amp;A891,'Finish order'!C:K,4,FALSE()),"")</f>
        <v/>
      </c>
      <c r="G891" s="21" t="str">
        <f aca="false" t="array" ref="G891:G891">IFERROR(SMALL(IF($D$2:$D1800=D891,$A$2:$A$911*1.001),1),"")</f>
        <v/>
      </c>
      <c r="H891" s="21" t="str">
        <f aca="false" t="array" ref="H891:H891">IFERROR(SMALL(IF($D$2:$D1800=D891,$A$2:$A$911*1.0001),2),"")</f>
        <v/>
      </c>
      <c r="I891" s="21" t="str">
        <f aca="false" t="array" ref="I891:I891">IFERROR(SMALL(IF($D$2:$D1800=D891,$A$2:$A$911*1.00001),3),"")</f>
        <v/>
      </c>
      <c r="J891" s="21" t="str">
        <f aca="false" t="array" ref="J891:J891">IFERROR(SMALL(IF($D$2:$D1800=D891,$A$2:$A$911*1.000001),4),"")</f>
        <v/>
      </c>
      <c r="K891" s="30" t="str">
        <f aca="false">IF(A891&lt;&gt;"", IF(COUNT(G891:J891)=4, SUM(G891:J891), "No"), "")</f>
        <v>No</v>
      </c>
      <c r="L891" s="30" t="str">
        <f aca="false">IF(A891&lt;&gt;"", IF(COUNT(G891:I891)=3, SUM(G891:I891), "No"), "")</f>
        <v>No</v>
      </c>
      <c r="M891" s="30" t="str">
        <f aca="false">IF(A891&lt;&gt;"", IF(COUNT(G891:H891)=2, SUM(G891:H891), "No"), "")</f>
        <v>No</v>
      </c>
      <c r="N891" s="30" t="str">
        <f aca="false">'Results 10 year vets'!$D891&amp;":"&amp;Table1[[#Headers],[Male]]</f>
        <v>:Male</v>
      </c>
      <c r="O891" s="31"/>
      <c r="P891" s="31"/>
      <c r="Q891" s="31"/>
      <c r="R891" s="31"/>
      <c r="S891" s="31"/>
      <c r="T891" s="31"/>
      <c r="U891" s="31"/>
      <c r="Z891" s="33"/>
      <c r="AA891" s="33"/>
      <c r="AB891" s="33"/>
      <c r="AC891" s="33"/>
      <c r="AD891" s="31"/>
      <c r="AE891" s="31"/>
      <c r="AF891" s="31"/>
      <c r="AG891" s="31"/>
      <c r="AH891" s="31"/>
      <c r="AI891" s="31"/>
      <c r="AJ891" s="31"/>
      <c r="AK891" s="31"/>
      <c r="AL891" s="31"/>
      <c r="AM891" s="31"/>
      <c r="AN891" s="31"/>
      <c r="AO891" s="31"/>
      <c r="AP891" s="31"/>
      <c r="AQ891" s="31"/>
      <c r="AR891" s="31"/>
      <c r="AS891" s="31"/>
      <c r="AT891" s="31"/>
      <c r="AU891" s="31"/>
      <c r="AV891" s="31"/>
      <c r="AW891" s="31"/>
      <c r="AX891" s="31"/>
      <c r="AY891" s="31"/>
      <c r="AZ891" s="31"/>
      <c r="BA891" s="31"/>
      <c r="BB891" s="31"/>
      <c r="BC891" s="31"/>
      <c r="BD891" s="31"/>
      <c r="BE891" s="31"/>
      <c r="BF891" s="31"/>
      <c r="BG891" s="31"/>
      <c r="BH891" s="31"/>
      <c r="BI891" s="31"/>
      <c r="BJ891" s="31"/>
      <c r="BK891" s="31"/>
      <c r="BL891" s="31"/>
      <c r="BM891" s="31"/>
      <c r="BN891" s="31"/>
      <c r="BO891" s="31"/>
      <c r="BP891" s="31"/>
      <c r="BQ891" s="31"/>
      <c r="BR891" s="31"/>
      <c r="BS891" s="31"/>
      <c r="BT891" s="31"/>
      <c r="BU891" s="31"/>
      <c r="BV891" s="31"/>
      <c r="BW891" s="31"/>
      <c r="BX891" s="31"/>
      <c r="BY891" s="31"/>
      <c r="BZ891" s="31"/>
      <c r="CA891" s="31"/>
      <c r="CB891" s="31"/>
      <c r="CC891" s="31"/>
      <c r="CD891" s="31"/>
      <c r="CE891" s="31"/>
      <c r="CF891" s="31"/>
      <c r="CG891" s="31"/>
      <c r="CH891" s="31"/>
      <c r="CI891" s="31"/>
      <c r="CJ891" s="31"/>
      <c r="CK891" s="31"/>
      <c r="CL891" s="31"/>
      <c r="CM891" s="31"/>
      <c r="CN891" s="31"/>
      <c r="CO891" s="31"/>
      <c r="CP891" s="31"/>
      <c r="CQ891" s="31"/>
      <c r="CR891" s="31"/>
      <c r="CS891" s="31"/>
      <c r="CT891" s="31"/>
      <c r="CU891" s="31"/>
      <c r="CV891" s="31"/>
      <c r="CW891" s="31"/>
      <c r="CX891" s="31"/>
      <c r="CY891" s="31"/>
      <c r="CZ891" s="31"/>
      <c r="DA891" s="31"/>
      <c r="DB891" s="31"/>
      <c r="DC891" s="31"/>
      <c r="DD891" s="31"/>
      <c r="DE891" s="31"/>
      <c r="DF891" s="31"/>
      <c r="DG891" s="31"/>
      <c r="DH891" s="31"/>
      <c r="DI891" s="31"/>
      <c r="DJ891" s="31"/>
      <c r="DK891" s="31"/>
      <c r="DL891" s="31"/>
      <c r="DM891" s="31"/>
      <c r="DN891" s="31"/>
      <c r="DO891" s="31"/>
      <c r="DP891" s="31"/>
      <c r="DQ891" s="31"/>
      <c r="DR891" s="31"/>
      <c r="DS891" s="31"/>
      <c r="DT891" s="31"/>
      <c r="DU891" s="31"/>
      <c r="DV891" s="31"/>
      <c r="DW891" s="31"/>
    </row>
    <row r="892" customFormat="false" ht="15.75" hidden="false" customHeight="true" outlineLevel="0" collapsed="false">
      <c r="A892" s="21" t="n">
        <v>891</v>
      </c>
      <c r="B892" s="21" t="str">
        <f aca="false">IFERROR(VLOOKUP($A$1&amp;":"&amp;A892,'Finish order'!C:K,6,FALSE()),"")</f>
        <v/>
      </c>
      <c r="C892" s="21" t="str">
        <f aca="false">IFERROR(VLOOKUP(A$1&amp;":"&amp;A892,'Finish order'!$C:$K,9,FALSE()),"")</f>
        <v/>
      </c>
      <c r="D892" s="21" t="str">
        <f aca="false">IFERROR(VLOOKUP(A$1&amp;":"&amp;A892,'Finish order'!$C:$K,7,FALSE()),"")</f>
        <v/>
      </c>
      <c r="E892" s="29" t="str">
        <f aca="false">IFERROR(VLOOKUP($A$1&amp;":"&amp;A892,'Finish order'!C:K,5,FALSE()),"")</f>
        <v/>
      </c>
      <c r="F892" s="21" t="str">
        <f aca="false">IFERROR(VLOOKUP($A$1&amp;":"&amp;A892,'Finish order'!C:K,4,FALSE()),"")</f>
        <v/>
      </c>
      <c r="G892" s="21" t="str">
        <f aca="false" t="array" ref="G892:G892">IFERROR(SMALL(IF($D$2:$D1801=D892,$A$2:$A$911*1.001),1),"")</f>
        <v/>
      </c>
      <c r="H892" s="21" t="str">
        <f aca="false" t="array" ref="H892:H892">IFERROR(SMALL(IF($D$2:$D1801=D892,$A$2:$A$911*1.0001),2),"")</f>
        <v/>
      </c>
      <c r="I892" s="21" t="str">
        <f aca="false" t="array" ref="I892:I892">IFERROR(SMALL(IF($D$2:$D1801=D892,$A$2:$A$911*1.00001),3),"")</f>
        <v/>
      </c>
      <c r="J892" s="21" t="str">
        <f aca="false" t="array" ref="J892:J892">IFERROR(SMALL(IF($D$2:$D1801=D892,$A$2:$A$911*1.000001),4),"")</f>
        <v/>
      </c>
      <c r="K892" s="30" t="str">
        <f aca="false">IF(A892&lt;&gt;"", IF(COUNT(G892:J892)=4, SUM(G892:J892), "No"), "")</f>
        <v>No</v>
      </c>
      <c r="L892" s="30" t="str">
        <f aca="false">IF(A892&lt;&gt;"", IF(COUNT(G892:I892)=3, SUM(G892:I892), "No"), "")</f>
        <v>No</v>
      </c>
      <c r="M892" s="30" t="str">
        <f aca="false">IF(A892&lt;&gt;"", IF(COUNT(G892:H892)=2, SUM(G892:H892), "No"), "")</f>
        <v>No</v>
      </c>
      <c r="N892" s="30" t="str">
        <f aca="false">'Results 10 year vets'!$D892&amp;":"&amp;Table1[[#Headers],[Male]]</f>
        <v>:Male</v>
      </c>
      <c r="O892" s="31"/>
      <c r="P892" s="31"/>
      <c r="Q892" s="31"/>
      <c r="R892" s="31"/>
      <c r="S892" s="31"/>
      <c r="T892" s="31"/>
      <c r="U892" s="31"/>
      <c r="Z892" s="33"/>
      <c r="AA892" s="33"/>
      <c r="AB892" s="33"/>
      <c r="AC892" s="33"/>
      <c r="AD892" s="31"/>
      <c r="AE892" s="31"/>
      <c r="AF892" s="31"/>
      <c r="AG892" s="31"/>
      <c r="AH892" s="31"/>
      <c r="AI892" s="31"/>
      <c r="AJ892" s="31"/>
      <c r="AK892" s="31"/>
      <c r="AL892" s="31"/>
      <c r="AM892" s="31"/>
      <c r="AN892" s="31"/>
      <c r="AO892" s="31"/>
      <c r="AP892" s="31"/>
      <c r="AQ892" s="31"/>
      <c r="AR892" s="31"/>
      <c r="AS892" s="31"/>
      <c r="AT892" s="31"/>
      <c r="AU892" s="31"/>
      <c r="AV892" s="31"/>
      <c r="AW892" s="31"/>
      <c r="AX892" s="31"/>
      <c r="AY892" s="31"/>
      <c r="AZ892" s="31"/>
      <c r="BA892" s="31"/>
      <c r="BB892" s="31"/>
      <c r="BC892" s="31"/>
      <c r="BD892" s="31"/>
      <c r="BE892" s="31"/>
      <c r="BF892" s="31"/>
      <c r="BG892" s="31"/>
      <c r="BH892" s="31"/>
      <c r="BI892" s="31"/>
      <c r="BJ892" s="31"/>
      <c r="BK892" s="31"/>
      <c r="BL892" s="31"/>
      <c r="BM892" s="31"/>
      <c r="BN892" s="31"/>
      <c r="BO892" s="31"/>
      <c r="BP892" s="31"/>
      <c r="BQ892" s="31"/>
      <c r="BR892" s="31"/>
      <c r="BS892" s="31"/>
      <c r="BT892" s="31"/>
      <c r="BU892" s="31"/>
      <c r="BV892" s="31"/>
      <c r="BW892" s="31"/>
      <c r="BX892" s="31"/>
      <c r="BY892" s="31"/>
      <c r="BZ892" s="31"/>
      <c r="CA892" s="31"/>
      <c r="CB892" s="31"/>
      <c r="CC892" s="31"/>
      <c r="CD892" s="31"/>
      <c r="CE892" s="31"/>
      <c r="CF892" s="31"/>
      <c r="CG892" s="31"/>
      <c r="CH892" s="31"/>
      <c r="CI892" s="31"/>
      <c r="CJ892" s="31"/>
      <c r="CK892" s="31"/>
      <c r="CL892" s="31"/>
      <c r="CM892" s="31"/>
      <c r="CN892" s="31"/>
      <c r="CO892" s="31"/>
      <c r="CP892" s="31"/>
      <c r="CQ892" s="31"/>
      <c r="CR892" s="31"/>
      <c r="CS892" s="31"/>
      <c r="CT892" s="31"/>
      <c r="CU892" s="31"/>
      <c r="CV892" s="31"/>
      <c r="CW892" s="31"/>
      <c r="CX892" s="31"/>
      <c r="CY892" s="31"/>
      <c r="CZ892" s="31"/>
      <c r="DA892" s="31"/>
      <c r="DB892" s="31"/>
      <c r="DC892" s="31"/>
      <c r="DD892" s="31"/>
      <c r="DE892" s="31"/>
      <c r="DF892" s="31"/>
      <c r="DG892" s="31"/>
      <c r="DH892" s="31"/>
      <c r="DI892" s="31"/>
      <c r="DJ892" s="31"/>
      <c r="DK892" s="31"/>
      <c r="DL892" s="31"/>
      <c r="DM892" s="31"/>
      <c r="DN892" s="31"/>
      <c r="DO892" s="31"/>
      <c r="DP892" s="31"/>
      <c r="DQ892" s="31"/>
      <c r="DR892" s="31"/>
      <c r="DS892" s="31"/>
      <c r="DT892" s="31"/>
      <c r="DU892" s="31"/>
      <c r="DV892" s="31"/>
      <c r="DW892" s="31"/>
    </row>
    <row r="893" customFormat="false" ht="15.75" hidden="false" customHeight="true" outlineLevel="0" collapsed="false">
      <c r="A893" s="21" t="n">
        <v>892</v>
      </c>
      <c r="B893" s="21" t="str">
        <f aca="false">IFERROR(VLOOKUP($A$1&amp;":"&amp;A893,'Finish order'!C:K,6,FALSE()),"")</f>
        <v/>
      </c>
      <c r="C893" s="21" t="str">
        <f aca="false">IFERROR(VLOOKUP(A$1&amp;":"&amp;A893,'Finish order'!$C:$K,9,FALSE()),"")</f>
        <v/>
      </c>
      <c r="D893" s="21" t="str">
        <f aca="false">IFERROR(VLOOKUP(A$1&amp;":"&amp;A893,'Finish order'!$C:$K,7,FALSE()),"")</f>
        <v/>
      </c>
      <c r="E893" s="29" t="str">
        <f aca="false">IFERROR(VLOOKUP($A$1&amp;":"&amp;A893,'Finish order'!C:K,5,FALSE()),"")</f>
        <v/>
      </c>
      <c r="F893" s="21" t="str">
        <f aca="false">IFERROR(VLOOKUP($A$1&amp;":"&amp;A893,'Finish order'!C:K,4,FALSE()),"")</f>
        <v/>
      </c>
      <c r="G893" s="21" t="str">
        <f aca="false" t="array" ref="G893:G893">IFERROR(SMALL(IF($D$2:$D1802=D893,$A$2:$A$911*1.001),1),"")</f>
        <v/>
      </c>
      <c r="H893" s="21" t="str">
        <f aca="false" t="array" ref="H893:H893">IFERROR(SMALL(IF($D$2:$D1802=D893,$A$2:$A$911*1.0001),2),"")</f>
        <v/>
      </c>
      <c r="I893" s="21" t="str">
        <f aca="false" t="array" ref="I893:I893">IFERROR(SMALL(IF($D$2:$D1802=D893,$A$2:$A$911*1.00001),3),"")</f>
        <v/>
      </c>
      <c r="J893" s="21" t="str">
        <f aca="false" t="array" ref="J893:J893">IFERROR(SMALL(IF($D$2:$D1802=D893,$A$2:$A$911*1.000001),4),"")</f>
        <v/>
      </c>
      <c r="K893" s="30" t="str">
        <f aca="false">IF(A893&lt;&gt;"", IF(COUNT(G893:J893)=4, SUM(G893:J893), "No"), "")</f>
        <v>No</v>
      </c>
      <c r="L893" s="30" t="str">
        <f aca="false">IF(A893&lt;&gt;"", IF(COUNT(G893:I893)=3, SUM(G893:I893), "No"), "")</f>
        <v>No</v>
      </c>
      <c r="M893" s="30" t="str">
        <f aca="false">IF(A893&lt;&gt;"", IF(COUNT(G893:H893)=2, SUM(G893:H893), "No"), "")</f>
        <v>No</v>
      </c>
      <c r="N893" s="30" t="str">
        <f aca="false">'Results 10 year vets'!$D893&amp;":"&amp;Table1[[#Headers],[Male]]</f>
        <v>:Male</v>
      </c>
      <c r="O893" s="31"/>
      <c r="P893" s="31"/>
      <c r="Q893" s="31"/>
      <c r="R893" s="31"/>
      <c r="S893" s="31"/>
      <c r="T893" s="31"/>
      <c r="U893" s="31"/>
      <c r="Z893" s="33"/>
      <c r="AA893" s="33"/>
      <c r="AB893" s="33"/>
      <c r="AC893" s="33"/>
      <c r="AD893" s="31"/>
      <c r="AE893" s="31"/>
      <c r="AF893" s="31"/>
      <c r="AG893" s="31"/>
      <c r="AH893" s="31"/>
      <c r="AI893" s="31"/>
      <c r="AJ893" s="31"/>
      <c r="AK893" s="31"/>
      <c r="AL893" s="31"/>
      <c r="AM893" s="31"/>
      <c r="AN893" s="31"/>
      <c r="AO893" s="31"/>
      <c r="AP893" s="31"/>
      <c r="AQ893" s="31"/>
      <c r="AR893" s="31"/>
      <c r="AS893" s="31"/>
      <c r="AT893" s="31"/>
      <c r="AU893" s="31"/>
      <c r="AV893" s="31"/>
      <c r="AW893" s="31"/>
      <c r="AX893" s="31"/>
      <c r="AY893" s="31"/>
      <c r="AZ893" s="31"/>
      <c r="BA893" s="31"/>
      <c r="BB893" s="31"/>
      <c r="BC893" s="31"/>
      <c r="BD893" s="31"/>
      <c r="BE893" s="31"/>
      <c r="BF893" s="31"/>
      <c r="BG893" s="31"/>
      <c r="BH893" s="31"/>
      <c r="BI893" s="31"/>
      <c r="BJ893" s="31"/>
      <c r="BK893" s="31"/>
      <c r="BL893" s="31"/>
      <c r="BM893" s="31"/>
      <c r="BN893" s="31"/>
      <c r="BO893" s="31"/>
      <c r="BP893" s="31"/>
      <c r="BQ893" s="31"/>
      <c r="BR893" s="31"/>
      <c r="BS893" s="31"/>
      <c r="BT893" s="31"/>
      <c r="BU893" s="31"/>
      <c r="BV893" s="31"/>
      <c r="BW893" s="31"/>
      <c r="BX893" s="31"/>
      <c r="BY893" s="31"/>
      <c r="BZ893" s="31"/>
      <c r="CA893" s="31"/>
      <c r="CB893" s="31"/>
      <c r="CC893" s="31"/>
      <c r="CD893" s="31"/>
      <c r="CE893" s="31"/>
      <c r="CF893" s="31"/>
      <c r="CG893" s="31"/>
      <c r="CH893" s="31"/>
      <c r="CI893" s="31"/>
      <c r="CJ893" s="31"/>
      <c r="CK893" s="31"/>
      <c r="CL893" s="31"/>
      <c r="CM893" s="31"/>
      <c r="CN893" s="31"/>
      <c r="CO893" s="31"/>
      <c r="CP893" s="31"/>
      <c r="CQ893" s="31"/>
      <c r="CR893" s="31"/>
      <c r="CS893" s="31"/>
      <c r="CT893" s="31"/>
      <c r="CU893" s="31"/>
      <c r="CV893" s="31"/>
      <c r="CW893" s="31"/>
      <c r="CX893" s="31"/>
      <c r="CY893" s="31"/>
      <c r="CZ893" s="31"/>
      <c r="DA893" s="31"/>
      <c r="DB893" s="31"/>
      <c r="DC893" s="31"/>
      <c r="DD893" s="31"/>
      <c r="DE893" s="31"/>
      <c r="DF893" s="31"/>
      <c r="DG893" s="31"/>
      <c r="DH893" s="31"/>
      <c r="DI893" s="31"/>
      <c r="DJ893" s="31"/>
      <c r="DK893" s="31"/>
      <c r="DL893" s="31"/>
      <c r="DM893" s="31"/>
      <c r="DN893" s="31"/>
      <c r="DO893" s="31"/>
      <c r="DP893" s="31"/>
      <c r="DQ893" s="31"/>
      <c r="DR893" s="31"/>
      <c r="DS893" s="31"/>
      <c r="DT893" s="31"/>
      <c r="DU893" s="31"/>
      <c r="DV893" s="31"/>
      <c r="DW893" s="31"/>
    </row>
    <row r="894" customFormat="false" ht="15.75" hidden="false" customHeight="true" outlineLevel="0" collapsed="false">
      <c r="A894" s="21" t="n">
        <v>893</v>
      </c>
      <c r="B894" s="21" t="str">
        <f aca="false">IFERROR(VLOOKUP($A$1&amp;":"&amp;A894,'Finish order'!C:K,6,FALSE()),"")</f>
        <v/>
      </c>
      <c r="C894" s="21" t="str">
        <f aca="false">IFERROR(VLOOKUP(A$1&amp;":"&amp;A894,'Finish order'!$C:$K,9,FALSE()),"")</f>
        <v/>
      </c>
      <c r="D894" s="21" t="str">
        <f aca="false">IFERROR(VLOOKUP(A$1&amp;":"&amp;A894,'Finish order'!$C:$K,7,FALSE()),"")</f>
        <v/>
      </c>
      <c r="E894" s="29" t="str">
        <f aca="false">IFERROR(VLOOKUP($A$1&amp;":"&amp;A894,'Finish order'!C:K,5,FALSE()),"")</f>
        <v/>
      </c>
      <c r="F894" s="21" t="str">
        <f aca="false">IFERROR(VLOOKUP($A$1&amp;":"&amp;A894,'Finish order'!C:K,4,FALSE()),"")</f>
        <v/>
      </c>
      <c r="G894" s="21" t="str">
        <f aca="false" t="array" ref="G894:G894">IFERROR(SMALL(IF($D$2:$D1803=D894,$A$2:$A$911*1.001),1),"")</f>
        <v/>
      </c>
      <c r="H894" s="21" t="str">
        <f aca="false" t="array" ref="H894:H894">IFERROR(SMALL(IF($D$2:$D1803=D894,$A$2:$A$911*1.0001),2),"")</f>
        <v/>
      </c>
      <c r="I894" s="21" t="str">
        <f aca="false" t="array" ref="I894:I894">IFERROR(SMALL(IF($D$2:$D1803=D894,$A$2:$A$911*1.00001),3),"")</f>
        <v/>
      </c>
      <c r="J894" s="21" t="str">
        <f aca="false" t="array" ref="J894:J894">IFERROR(SMALL(IF($D$2:$D1803=D894,$A$2:$A$911*1.000001),4),"")</f>
        <v/>
      </c>
      <c r="K894" s="30" t="str">
        <f aca="false">IF(A894&lt;&gt;"", IF(COUNT(G894:J894)=4, SUM(G894:J894), "No"), "")</f>
        <v>No</v>
      </c>
      <c r="L894" s="30" t="str">
        <f aca="false">IF(A894&lt;&gt;"", IF(COUNT(G894:I894)=3, SUM(G894:I894), "No"), "")</f>
        <v>No</v>
      </c>
      <c r="M894" s="30" t="str">
        <f aca="false">IF(A894&lt;&gt;"", IF(COUNT(G894:H894)=2, SUM(G894:H894), "No"), "")</f>
        <v>No</v>
      </c>
      <c r="N894" s="30" t="str">
        <f aca="false">'Results 10 year vets'!$D894&amp;":"&amp;Table1[[#Headers],[Male]]</f>
        <v>:Male</v>
      </c>
      <c r="O894" s="31"/>
      <c r="P894" s="31"/>
      <c r="Q894" s="31"/>
      <c r="R894" s="31"/>
      <c r="S894" s="31"/>
      <c r="T894" s="31"/>
      <c r="U894" s="31"/>
      <c r="Z894" s="33"/>
      <c r="AA894" s="33"/>
      <c r="AB894" s="33"/>
      <c r="AC894" s="33"/>
      <c r="AD894" s="31"/>
      <c r="AE894" s="31"/>
      <c r="AF894" s="31"/>
      <c r="AG894" s="31"/>
      <c r="AH894" s="31"/>
      <c r="AI894" s="31"/>
      <c r="AJ894" s="31"/>
      <c r="AK894" s="31"/>
      <c r="AL894" s="31"/>
      <c r="AM894" s="31"/>
      <c r="AN894" s="31"/>
      <c r="AO894" s="31"/>
      <c r="AP894" s="31"/>
      <c r="AQ894" s="31"/>
      <c r="AR894" s="31"/>
      <c r="AS894" s="31"/>
      <c r="AT894" s="31"/>
      <c r="AU894" s="31"/>
      <c r="AV894" s="31"/>
      <c r="AW894" s="31"/>
      <c r="AX894" s="31"/>
      <c r="AY894" s="31"/>
      <c r="AZ894" s="31"/>
      <c r="BA894" s="31"/>
      <c r="BB894" s="31"/>
      <c r="BC894" s="31"/>
      <c r="BD894" s="31"/>
      <c r="BE894" s="31"/>
      <c r="BF894" s="31"/>
      <c r="BG894" s="31"/>
      <c r="BH894" s="31"/>
      <c r="BI894" s="31"/>
      <c r="BJ894" s="31"/>
      <c r="BK894" s="31"/>
      <c r="BL894" s="31"/>
      <c r="BM894" s="31"/>
      <c r="BN894" s="31"/>
      <c r="BO894" s="31"/>
      <c r="BP894" s="31"/>
      <c r="BQ894" s="31"/>
      <c r="BR894" s="31"/>
      <c r="BS894" s="31"/>
      <c r="BT894" s="31"/>
      <c r="BU894" s="31"/>
      <c r="BV894" s="31"/>
      <c r="BW894" s="31"/>
      <c r="BX894" s="31"/>
      <c r="BY894" s="31"/>
      <c r="BZ894" s="31"/>
      <c r="CA894" s="31"/>
      <c r="CB894" s="31"/>
      <c r="CC894" s="31"/>
      <c r="CD894" s="31"/>
      <c r="CE894" s="31"/>
      <c r="CF894" s="31"/>
      <c r="CG894" s="31"/>
      <c r="CH894" s="31"/>
      <c r="CI894" s="31"/>
      <c r="CJ894" s="31"/>
      <c r="CK894" s="31"/>
      <c r="CL894" s="31"/>
      <c r="CM894" s="31"/>
      <c r="CN894" s="31"/>
      <c r="CO894" s="31"/>
      <c r="CP894" s="31"/>
      <c r="CQ894" s="31"/>
      <c r="CR894" s="31"/>
      <c r="CS894" s="31"/>
      <c r="CT894" s="31"/>
      <c r="CU894" s="31"/>
      <c r="CV894" s="31"/>
      <c r="CW894" s="31"/>
      <c r="CX894" s="31"/>
      <c r="CY894" s="31"/>
      <c r="CZ894" s="31"/>
      <c r="DA894" s="31"/>
      <c r="DB894" s="31"/>
      <c r="DC894" s="31"/>
      <c r="DD894" s="31"/>
      <c r="DE894" s="31"/>
      <c r="DF894" s="31"/>
      <c r="DG894" s="31"/>
      <c r="DH894" s="31"/>
      <c r="DI894" s="31"/>
      <c r="DJ894" s="31"/>
      <c r="DK894" s="31"/>
      <c r="DL894" s="31"/>
      <c r="DM894" s="31"/>
      <c r="DN894" s="31"/>
      <c r="DO894" s="31"/>
      <c r="DP894" s="31"/>
      <c r="DQ894" s="31"/>
      <c r="DR894" s="31"/>
      <c r="DS894" s="31"/>
      <c r="DT894" s="31"/>
      <c r="DU894" s="31"/>
      <c r="DV894" s="31"/>
      <c r="DW894" s="31"/>
    </row>
    <row r="895" customFormat="false" ht="15.75" hidden="false" customHeight="true" outlineLevel="0" collapsed="false">
      <c r="A895" s="21" t="n">
        <v>894</v>
      </c>
      <c r="B895" s="21" t="str">
        <f aca="false">IFERROR(VLOOKUP($A$1&amp;":"&amp;A895,'Finish order'!C:K,6,FALSE()),"")</f>
        <v/>
      </c>
      <c r="C895" s="21" t="str">
        <f aca="false">IFERROR(VLOOKUP(A$1&amp;":"&amp;A895,'Finish order'!$C:$K,9,FALSE()),"")</f>
        <v/>
      </c>
      <c r="D895" s="21" t="str">
        <f aca="false">IFERROR(VLOOKUP(A$1&amp;":"&amp;A895,'Finish order'!$C:$K,7,FALSE()),"")</f>
        <v/>
      </c>
      <c r="E895" s="29" t="str">
        <f aca="false">IFERROR(VLOOKUP($A$1&amp;":"&amp;A895,'Finish order'!C:K,5,FALSE()),"")</f>
        <v/>
      </c>
      <c r="F895" s="21" t="str">
        <f aca="false">IFERROR(VLOOKUP($A$1&amp;":"&amp;A895,'Finish order'!C:K,4,FALSE()),"")</f>
        <v/>
      </c>
      <c r="G895" s="21" t="str">
        <f aca="false" t="array" ref="G895:G895">IFERROR(SMALL(IF($D$2:$D1804=D895,$A$2:$A$911*1.001),1),"")</f>
        <v/>
      </c>
      <c r="H895" s="21" t="str">
        <f aca="false" t="array" ref="H895:H895">IFERROR(SMALL(IF($D$2:$D1804=D895,$A$2:$A$911*1.0001),2),"")</f>
        <v/>
      </c>
      <c r="I895" s="21" t="str">
        <f aca="false" t="array" ref="I895:I895">IFERROR(SMALL(IF($D$2:$D1804=D895,$A$2:$A$911*1.00001),3),"")</f>
        <v/>
      </c>
      <c r="J895" s="21" t="str">
        <f aca="false" t="array" ref="J895:J895">IFERROR(SMALL(IF($D$2:$D1804=D895,$A$2:$A$911*1.000001),4),"")</f>
        <v/>
      </c>
      <c r="K895" s="30" t="str">
        <f aca="false">IF(A895&lt;&gt;"", IF(COUNT(G895:J895)=4, SUM(G895:J895), "No"), "")</f>
        <v>No</v>
      </c>
      <c r="L895" s="30" t="str">
        <f aca="false">IF(A895&lt;&gt;"", IF(COUNT(G895:I895)=3, SUM(G895:I895), "No"), "")</f>
        <v>No</v>
      </c>
      <c r="M895" s="30" t="str">
        <f aca="false">IF(A895&lt;&gt;"", IF(COUNT(G895:H895)=2, SUM(G895:H895), "No"), "")</f>
        <v>No</v>
      </c>
      <c r="N895" s="30" t="str">
        <f aca="false">'Results 10 year vets'!$D895&amp;":"&amp;Table1[[#Headers],[Male]]</f>
        <v>:Male</v>
      </c>
      <c r="O895" s="31"/>
      <c r="P895" s="31"/>
      <c r="Q895" s="31"/>
      <c r="R895" s="31"/>
      <c r="S895" s="31"/>
      <c r="T895" s="31"/>
      <c r="U895" s="31"/>
      <c r="Z895" s="33"/>
      <c r="AA895" s="33"/>
      <c r="AB895" s="33"/>
      <c r="AC895" s="33"/>
      <c r="AD895" s="31"/>
      <c r="AE895" s="31"/>
      <c r="AF895" s="31"/>
      <c r="AG895" s="31"/>
      <c r="AH895" s="31"/>
      <c r="AI895" s="31"/>
      <c r="AJ895" s="31"/>
      <c r="AK895" s="31"/>
      <c r="AL895" s="31"/>
      <c r="AM895" s="31"/>
      <c r="AN895" s="31"/>
      <c r="AO895" s="31"/>
      <c r="AP895" s="31"/>
      <c r="AQ895" s="31"/>
      <c r="AR895" s="31"/>
      <c r="AS895" s="31"/>
      <c r="AT895" s="31"/>
      <c r="AU895" s="31"/>
      <c r="AV895" s="31"/>
      <c r="AW895" s="31"/>
      <c r="AX895" s="31"/>
      <c r="AY895" s="31"/>
      <c r="AZ895" s="31"/>
      <c r="BA895" s="31"/>
      <c r="BB895" s="31"/>
      <c r="BC895" s="31"/>
      <c r="BD895" s="31"/>
      <c r="BE895" s="31"/>
      <c r="BF895" s="31"/>
      <c r="BG895" s="31"/>
      <c r="BH895" s="31"/>
      <c r="BI895" s="31"/>
      <c r="BJ895" s="31"/>
      <c r="BK895" s="31"/>
      <c r="BL895" s="31"/>
      <c r="BM895" s="31"/>
      <c r="BN895" s="31"/>
      <c r="BO895" s="31"/>
      <c r="BP895" s="31"/>
      <c r="BQ895" s="31"/>
      <c r="BR895" s="31"/>
      <c r="BS895" s="31"/>
      <c r="BT895" s="31"/>
      <c r="BU895" s="31"/>
      <c r="BV895" s="31"/>
      <c r="BW895" s="31"/>
      <c r="BX895" s="31"/>
      <c r="BY895" s="31"/>
      <c r="BZ895" s="31"/>
      <c r="CA895" s="31"/>
      <c r="CB895" s="31"/>
      <c r="CC895" s="31"/>
      <c r="CD895" s="31"/>
      <c r="CE895" s="31"/>
      <c r="CF895" s="31"/>
      <c r="CG895" s="31"/>
      <c r="CH895" s="31"/>
      <c r="CI895" s="31"/>
      <c r="CJ895" s="31"/>
      <c r="CK895" s="31"/>
      <c r="CL895" s="31"/>
      <c r="CM895" s="31"/>
      <c r="CN895" s="31"/>
      <c r="CO895" s="31"/>
      <c r="CP895" s="31"/>
      <c r="CQ895" s="31"/>
      <c r="CR895" s="31"/>
      <c r="CS895" s="31"/>
      <c r="CT895" s="31"/>
      <c r="CU895" s="31"/>
      <c r="CV895" s="31"/>
      <c r="CW895" s="31"/>
      <c r="CX895" s="31"/>
      <c r="CY895" s="31"/>
      <c r="CZ895" s="31"/>
      <c r="DA895" s="31"/>
      <c r="DB895" s="31"/>
      <c r="DC895" s="31"/>
      <c r="DD895" s="31"/>
      <c r="DE895" s="31"/>
      <c r="DF895" s="31"/>
      <c r="DG895" s="31"/>
      <c r="DH895" s="31"/>
      <c r="DI895" s="31"/>
      <c r="DJ895" s="31"/>
      <c r="DK895" s="31"/>
      <c r="DL895" s="31"/>
      <c r="DM895" s="31"/>
      <c r="DN895" s="31"/>
      <c r="DO895" s="31"/>
      <c r="DP895" s="31"/>
      <c r="DQ895" s="31"/>
      <c r="DR895" s="31"/>
      <c r="DS895" s="31"/>
      <c r="DT895" s="31"/>
      <c r="DU895" s="31"/>
      <c r="DV895" s="31"/>
      <c r="DW895" s="31"/>
    </row>
    <row r="896" customFormat="false" ht="15.75" hidden="false" customHeight="true" outlineLevel="0" collapsed="false">
      <c r="A896" s="21" t="n">
        <v>895</v>
      </c>
      <c r="B896" s="21" t="str">
        <f aca="false">IFERROR(VLOOKUP($A$1&amp;":"&amp;A896,'Finish order'!C:K,6,FALSE()),"")</f>
        <v/>
      </c>
      <c r="C896" s="21" t="str">
        <f aca="false">IFERROR(VLOOKUP(A$1&amp;":"&amp;A896,'Finish order'!$C:$K,9,FALSE()),"")</f>
        <v/>
      </c>
      <c r="D896" s="21" t="str">
        <f aca="false">IFERROR(VLOOKUP(A$1&amp;":"&amp;A896,'Finish order'!$C:$K,7,FALSE()),"")</f>
        <v/>
      </c>
      <c r="E896" s="29" t="str">
        <f aca="false">IFERROR(VLOOKUP($A$1&amp;":"&amp;A896,'Finish order'!C:K,5,FALSE()),"")</f>
        <v/>
      </c>
      <c r="F896" s="21" t="str">
        <f aca="false">IFERROR(VLOOKUP($A$1&amp;":"&amp;A896,'Finish order'!C:K,4,FALSE()),"")</f>
        <v/>
      </c>
      <c r="G896" s="21" t="str">
        <f aca="false" t="array" ref="G896:G896">IFERROR(SMALL(IF($D$2:$D1805=D896,$A$2:$A$911*1.001),1),"")</f>
        <v/>
      </c>
      <c r="H896" s="21" t="str">
        <f aca="false" t="array" ref="H896:H896">IFERROR(SMALL(IF($D$2:$D1805=D896,$A$2:$A$911*1.0001),2),"")</f>
        <v/>
      </c>
      <c r="I896" s="21" t="str">
        <f aca="false" t="array" ref="I896:I896">IFERROR(SMALL(IF($D$2:$D1805=D896,$A$2:$A$911*1.00001),3),"")</f>
        <v/>
      </c>
      <c r="J896" s="21" t="str">
        <f aca="false" t="array" ref="J896:J896">IFERROR(SMALL(IF($D$2:$D1805=D896,$A$2:$A$911*1.000001),4),"")</f>
        <v/>
      </c>
      <c r="K896" s="30" t="str">
        <f aca="false">IF(A896&lt;&gt;"", IF(COUNT(G896:J896)=4, SUM(G896:J896), "No"), "")</f>
        <v>No</v>
      </c>
      <c r="L896" s="30" t="str">
        <f aca="false">IF(A896&lt;&gt;"", IF(COUNT(G896:I896)=3, SUM(G896:I896), "No"), "")</f>
        <v>No</v>
      </c>
      <c r="M896" s="30" t="str">
        <f aca="false">IF(A896&lt;&gt;"", IF(COUNT(G896:H896)=2, SUM(G896:H896), "No"), "")</f>
        <v>No</v>
      </c>
      <c r="N896" s="30" t="str">
        <f aca="false">'Results 10 year vets'!$D896&amp;":"&amp;Table1[[#Headers],[Male]]</f>
        <v>:Male</v>
      </c>
      <c r="O896" s="31"/>
      <c r="P896" s="31"/>
      <c r="Q896" s="31"/>
      <c r="R896" s="31"/>
      <c r="S896" s="31"/>
      <c r="T896" s="31"/>
      <c r="U896" s="31"/>
      <c r="Z896" s="33"/>
      <c r="AA896" s="33"/>
      <c r="AB896" s="33"/>
      <c r="AC896" s="33"/>
      <c r="AD896" s="31"/>
      <c r="AE896" s="31"/>
      <c r="AF896" s="31"/>
      <c r="AG896" s="31"/>
      <c r="AH896" s="31"/>
      <c r="AI896" s="31"/>
      <c r="AJ896" s="31"/>
      <c r="AK896" s="31"/>
      <c r="AL896" s="31"/>
      <c r="AM896" s="31"/>
      <c r="AN896" s="31"/>
      <c r="AO896" s="31"/>
      <c r="AP896" s="31"/>
      <c r="AQ896" s="31"/>
      <c r="AR896" s="31"/>
      <c r="AS896" s="31"/>
      <c r="AT896" s="31"/>
      <c r="AU896" s="31"/>
      <c r="AV896" s="31"/>
      <c r="AW896" s="31"/>
      <c r="AX896" s="31"/>
      <c r="AY896" s="31"/>
      <c r="AZ896" s="31"/>
      <c r="BA896" s="31"/>
      <c r="BB896" s="31"/>
      <c r="BC896" s="31"/>
      <c r="BD896" s="31"/>
      <c r="BE896" s="31"/>
      <c r="BF896" s="31"/>
      <c r="BG896" s="31"/>
      <c r="BH896" s="31"/>
      <c r="BI896" s="31"/>
      <c r="BJ896" s="31"/>
      <c r="BK896" s="31"/>
      <c r="BL896" s="31"/>
      <c r="BM896" s="31"/>
      <c r="BN896" s="31"/>
      <c r="BO896" s="31"/>
      <c r="BP896" s="31"/>
      <c r="BQ896" s="31"/>
      <c r="BR896" s="31"/>
      <c r="BS896" s="31"/>
      <c r="BT896" s="31"/>
      <c r="BU896" s="31"/>
      <c r="BV896" s="31"/>
      <c r="BW896" s="31"/>
      <c r="BX896" s="31"/>
      <c r="BY896" s="31"/>
      <c r="BZ896" s="31"/>
      <c r="CA896" s="31"/>
      <c r="CB896" s="31"/>
      <c r="CC896" s="31"/>
      <c r="CD896" s="31"/>
      <c r="CE896" s="31"/>
      <c r="CF896" s="31"/>
      <c r="CG896" s="31"/>
      <c r="CH896" s="31"/>
      <c r="CI896" s="31"/>
      <c r="CJ896" s="31"/>
      <c r="CK896" s="31"/>
      <c r="CL896" s="31"/>
      <c r="CM896" s="31"/>
      <c r="CN896" s="31"/>
      <c r="CO896" s="31"/>
      <c r="CP896" s="31"/>
      <c r="CQ896" s="31"/>
      <c r="CR896" s="31"/>
      <c r="CS896" s="31"/>
      <c r="CT896" s="31"/>
      <c r="CU896" s="31"/>
      <c r="CV896" s="31"/>
      <c r="CW896" s="31"/>
      <c r="CX896" s="31"/>
      <c r="CY896" s="31"/>
      <c r="CZ896" s="31"/>
      <c r="DA896" s="31"/>
      <c r="DB896" s="31"/>
      <c r="DC896" s="31"/>
      <c r="DD896" s="31"/>
      <c r="DE896" s="31"/>
      <c r="DF896" s="31"/>
      <c r="DG896" s="31"/>
      <c r="DH896" s="31"/>
      <c r="DI896" s="31"/>
      <c r="DJ896" s="31"/>
      <c r="DK896" s="31"/>
      <c r="DL896" s="31"/>
      <c r="DM896" s="31"/>
      <c r="DN896" s="31"/>
      <c r="DO896" s="31"/>
      <c r="DP896" s="31"/>
      <c r="DQ896" s="31"/>
      <c r="DR896" s="31"/>
      <c r="DS896" s="31"/>
      <c r="DT896" s="31"/>
      <c r="DU896" s="31"/>
      <c r="DV896" s="31"/>
      <c r="DW896" s="31"/>
    </row>
    <row r="897" customFormat="false" ht="15.75" hidden="false" customHeight="true" outlineLevel="0" collapsed="false">
      <c r="A897" s="21" t="n">
        <v>896</v>
      </c>
      <c r="B897" s="21" t="str">
        <f aca="false">IFERROR(VLOOKUP($A$1&amp;":"&amp;A897,'Finish order'!C:K,6,FALSE()),"")</f>
        <v/>
      </c>
      <c r="C897" s="21" t="str">
        <f aca="false">IFERROR(VLOOKUP(A$1&amp;":"&amp;A897,'Finish order'!$C:$K,9,FALSE()),"")</f>
        <v/>
      </c>
      <c r="D897" s="21" t="str">
        <f aca="false">IFERROR(VLOOKUP(A$1&amp;":"&amp;A897,'Finish order'!$C:$K,7,FALSE()),"")</f>
        <v/>
      </c>
      <c r="E897" s="29" t="str">
        <f aca="false">IFERROR(VLOOKUP($A$1&amp;":"&amp;A897,'Finish order'!C:K,5,FALSE()),"")</f>
        <v/>
      </c>
      <c r="F897" s="21" t="str">
        <f aca="false">IFERROR(VLOOKUP($A$1&amp;":"&amp;A897,'Finish order'!C:K,4,FALSE()),"")</f>
        <v/>
      </c>
      <c r="G897" s="21" t="str">
        <f aca="false" t="array" ref="G897:G897">IFERROR(SMALL(IF($D$2:$D1806=D897,$A$2:$A$911*1.001),1),"")</f>
        <v/>
      </c>
      <c r="H897" s="21" t="str">
        <f aca="false" t="array" ref="H897:H897">IFERROR(SMALL(IF($D$2:$D1806=D897,$A$2:$A$911*1.0001),2),"")</f>
        <v/>
      </c>
      <c r="I897" s="21" t="str">
        <f aca="false" t="array" ref="I897:I897">IFERROR(SMALL(IF($D$2:$D1806=D897,$A$2:$A$911*1.00001),3),"")</f>
        <v/>
      </c>
      <c r="J897" s="21" t="str">
        <f aca="false" t="array" ref="J897:J897">IFERROR(SMALL(IF($D$2:$D1806=D897,$A$2:$A$911*1.000001),4),"")</f>
        <v/>
      </c>
      <c r="K897" s="30" t="str">
        <f aca="false">IF(A897&lt;&gt;"", IF(COUNT(G897:J897)=4, SUM(G897:J897), "No"), "")</f>
        <v>No</v>
      </c>
      <c r="L897" s="30" t="str">
        <f aca="false">IF(A897&lt;&gt;"", IF(COUNT(G897:I897)=3, SUM(G897:I897), "No"), "")</f>
        <v>No</v>
      </c>
      <c r="M897" s="30" t="str">
        <f aca="false">IF(A897&lt;&gt;"", IF(COUNT(G897:H897)=2, SUM(G897:H897), "No"), "")</f>
        <v>No</v>
      </c>
      <c r="N897" s="30" t="str">
        <f aca="false">'Results 10 year vets'!$D897&amp;":"&amp;Table1[[#Headers],[Male]]</f>
        <v>:Male</v>
      </c>
      <c r="O897" s="31"/>
      <c r="P897" s="31"/>
      <c r="Q897" s="31"/>
      <c r="R897" s="31"/>
      <c r="S897" s="31"/>
      <c r="T897" s="31"/>
      <c r="U897" s="31"/>
      <c r="Z897" s="33"/>
      <c r="AA897" s="33"/>
      <c r="AB897" s="33"/>
      <c r="AC897" s="33"/>
      <c r="AD897" s="31"/>
      <c r="AE897" s="31"/>
      <c r="AF897" s="31"/>
      <c r="AG897" s="31"/>
      <c r="AH897" s="31"/>
      <c r="AI897" s="31"/>
      <c r="AJ897" s="31"/>
      <c r="AK897" s="31"/>
      <c r="AL897" s="31"/>
      <c r="AM897" s="31"/>
      <c r="AN897" s="31"/>
      <c r="AO897" s="31"/>
      <c r="AP897" s="31"/>
      <c r="AQ897" s="31"/>
      <c r="AR897" s="31"/>
      <c r="AS897" s="31"/>
      <c r="AT897" s="31"/>
      <c r="AU897" s="31"/>
      <c r="AV897" s="31"/>
      <c r="AW897" s="31"/>
      <c r="AX897" s="31"/>
      <c r="AY897" s="31"/>
      <c r="AZ897" s="31"/>
      <c r="BA897" s="31"/>
      <c r="BB897" s="31"/>
      <c r="BC897" s="31"/>
      <c r="BD897" s="31"/>
      <c r="BE897" s="31"/>
      <c r="BF897" s="31"/>
      <c r="BG897" s="31"/>
      <c r="BH897" s="31"/>
      <c r="BI897" s="31"/>
      <c r="BJ897" s="31"/>
      <c r="BK897" s="31"/>
      <c r="BL897" s="31"/>
      <c r="BM897" s="31"/>
      <c r="BN897" s="31"/>
      <c r="BO897" s="31"/>
      <c r="BP897" s="31"/>
      <c r="BQ897" s="31"/>
      <c r="BR897" s="31"/>
      <c r="BS897" s="31"/>
      <c r="BT897" s="31"/>
      <c r="BU897" s="31"/>
      <c r="BV897" s="31"/>
      <c r="BW897" s="31"/>
      <c r="BX897" s="31"/>
      <c r="BY897" s="31"/>
      <c r="BZ897" s="31"/>
      <c r="CA897" s="31"/>
      <c r="CB897" s="31"/>
      <c r="CC897" s="31"/>
      <c r="CD897" s="31"/>
      <c r="CE897" s="31"/>
      <c r="CF897" s="31"/>
      <c r="CG897" s="31"/>
      <c r="CH897" s="31"/>
      <c r="CI897" s="31"/>
      <c r="CJ897" s="31"/>
      <c r="CK897" s="31"/>
      <c r="CL897" s="31"/>
      <c r="CM897" s="31"/>
      <c r="CN897" s="31"/>
      <c r="CO897" s="31"/>
      <c r="CP897" s="31"/>
      <c r="CQ897" s="31"/>
      <c r="CR897" s="31"/>
      <c r="CS897" s="31"/>
      <c r="CT897" s="31"/>
      <c r="CU897" s="31"/>
      <c r="CV897" s="31"/>
      <c r="CW897" s="31"/>
      <c r="CX897" s="31"/>
      <c r="CY897" s="31"/>
      <c r="CZ897" s="31"/>
      <c r="DA897" s="31"/>
      <c r="DB897" s="31"/>
      <c r="DC897" s="31"/>
      <c r="DD897" s="31"/>
      <c r="DE897" s="31"/>
      <c r="DF897" s="31"/>
      <c r="DG897" s="31"/>
      <c r="DH897" s="31"/>
      <c r="DI897" s="31"/>
      <c r="DJ897" s="31"/>
      <c r="DK897" s="31"/>
      <c r="DL897" s="31"/>
      <c r="DM897" s="31"/>
      <c r="DN897" s="31"/>
      <c r="DO897" s="31"/>
      <c r="DP897" s="31"/>
      <c r="DQ897" s="31"/>
      <c r="DR897" s="31"/>
      <c r="DS897" s="31"/>
      <c r="DT897" s="31"/>
      <c r="DU897" s="31"/>
      <c r="DV897" s="31"/>
      <c r="DW897" s="31"/>
    </row>
    <row r="898" customFormat="false" ht="15.75" hidden="false" customHeight="true" outlineLevel="0" collapsed="false">
      <c r="A898" s="21" t="n">
        <v>897</v>
      </c>
      <c r="B898" s="21" t="str">
        <f aca="false">IFERROR(VLOOKUP($A$1&amp;":"&amp;A898,'Finish order'!C:K,6,FALSE()),"")</f>
        <v/>
      </c>
      <c r="C898" s="21" t="str">
        <f aca="false">IFERROR(VLOOKUP(A$1&amp;":"&amp;A898,'Finish order'!$C:$K,9,FALSE()),"")</f>
        <v/>
      </c>
      <c r="D898" s="21" t="str">
        <f aca="false">IFERROR(VLOOKUP(A$1&amp;":"&amp;A898,'Finish order'!$C:$K,7,FALSE()),"")</f>
        <v/>
      </c>
      <c r="E898" s="29" t="str">
        <f aca="false">IFERROR(VLOOKUP($A$1&amp;":"&amp;A898,'Finish order'!C:K,5,FALSE()),"")</f>
        <v/>
      </c>
      <c r="F898" s="21" t="str">
        <f aca="false">IFERROR(VLOOKUP($A$1&amp;":"&amp;A898,'Finish order'!C:K,4,FALSE()),"")</f>
        <v/>
      </c>
      <c r="G898" s="21" t="str">
        <f aca="false" t="array" ref="G898:G898">IFERROR(SMALL(IF($D$2:$D1807=D898,$A$2:$A$911*1.001),1),"")</f>
        <v/>
      </c>
      <c r="H898" s="21" t="str">
        <f aca="false" t="array" ref="H898:H898">IFERROR(SMALL(IF($D$2:$D1807=D898,$A$2:$A$911*1.0001),2),"")</f>
        <v/>
      </c>
      <c r="I898" s="21" t="str">
        <f aca="false" t="array" ref="I898:I898">IFERROR(SMALL(IF($D$2:$D1807=D898,$A$2:$A$911*1.00001),3),"")</f>
        <v/>
      </c>
      <c r="J898" s="21" t="str">
        <f aca="false" t="array" ref="J898:J898">IFERROR(SMALL(IF($D$2:$D1807=D898,$A$2:$A$911*1.000001),4),"")</f>
        <v/>
      </c>
      <c r="K898" s="30" t="str">
        <f aca="false">IF(A898&lt;&gt;"", IF(COUNT(G898:J898)=4, SUM(G898:J898), "No"), "")</f>
        <v>No</v>
      </c>
      <c r="L898" s="30" t="str">
        <f aca="false">IF(A898&lt;&gt;"", IF(COUNT(G898:I898)=3, SUM(G898:I898), "No"), "")</f>
        <v>No</v>
      </c>
      <c r="M898" s="30" t="str">
        <f aca="false">IF(A898&lt;&gt;"", IF(COUNT(G898:H898)=2, SUM(G898:H898), "No"), "")</f>
        <v>No</v>
      </c>
      <c r="N898" s="30" t="str">
        <f aca="false">'Results 10 year vets'!$D898&amp;":"&amp;Table1[[#Headers],[Male]]</f>
        <v>:Male</v>
      </c>
      <c r="O898" s="31"/>
      <c r="P898" s="31"/>
      <c r="Q898" s="31"/>
      <c r="R898" s="31"/>
      <c r="S898" s="31"/>
      <c r="T898" s="31"/>
      <c r="U898" s="31"/>
      <c r="Z898" s="33"/>
      <c r="AA898" s="33"/>
      <c r="AB898" s="33"/>
      <c r="AC898" s="33"/>
      <c r="AD898" s="31"/>
      <c r="AE898" s="31"/>
      <c r="AF898" s="31"/>
      <c r="AG898" s="31"/>
      <c r="AH898" s="31"/>
      <c r="AI898" s="31"/>
      <c r="AJ898" s="31"/>
      <c r="AK898" s="31"/>
      <c r="AL898" s="31"/>
      <c r="AM898" s="31"/>
      <c r="AN898" s="31"/>
      <c r="AO898" s="31"/>
      <c r="AP898" s="31"/>
      <c r="AQ898" s="31"/>
      <c r="AR898" s="31"/>
      <c r="AS898" s="31"/>
      <c r="AT898" s="31"/>
      <c r="AU898" s="31"/>
      <c r="AV898" s="31"/>
      <c r="AW898" s="31"/>
      <c r="AX898" s="31"/>
      <c r="AY898" s="31"/>
      <c r="AZ898" s="31"/>
      <c r="BA898" s="31"/>
      <c r="BB898" s="31"/>
      <c r="BC898" s="31"/>
      <c r="BD898" s="31"/>
      <c r="BE898" s="31"/>
      <c r="BF898" s="31"/>
      <c r="BG898" s="31"/>
      <c r="BH898" s="31"/>
      <c r="BI898" s="31"/>
      <c r="BJ898" s="31"/>
      <c r="BK898" s="31"/>
      <c r="BL898" s="31"/>
      <c r="BM898" s="31"/>
      <c r="BN898" s="31"/>
      <c r="BO898" s="31"/>
      <c r="BP898" s="31"/>
      <c r="BQ898" s="31"/>
      <c r="BR898" s="31"/>
      <c r="BS898" s="31"/>
      <c r="BT898" s="31"/>
      <c r="BU898" s="31"/>
      <c r="BV898" s="31"/>
      <c r="BW898" s="31"/>
      <c r="BX898" s="31"/>
      <c r="BY898" s="31"/>
      <c r="BZ898" s="31"/>
      <c r="CA898" s="31"/>
      <c r="CB898" s="31"/>
      <c r="CC898" s="31"/>
      <c r="CD898" s="31"/>
      <c r="CE898" s="31"/>
      <c r="CF898" s="31"/>
      <c r="CG898" s="31"/>
      <c r="CH898" s="31"/>
      <c r="CI898" s="31"/>
      <c r="CJ898" s="31"/>
      <c r="CK898" s="31"/>
      <c r="CL898" s="31"/>
      <c r="CM898" s="31"/>
      <c r="CN898" s="31"/>
      <c r="CO898" s="31"/>
      <c r="CP898" s="31"/>
      <c r="CQ898" s="31"/>
      <c r="CR898" s="31"/>
      <c r="CS898" s="31"/>
      <c r="CT898" s="31"/>
      <c r="CU898" s="31"/>
      <c r="CV898" s="31"/>
      <c r="CW898" s="31"/>
      <c r="CX898" s="31"/>
      <c r="CY898" s="31"/>
      <c r="CZ898" s="31"/>
      <c r="DA898" s="31"/>
      <c r="DB898" s="31"/>
      <c r="DC898" s="31"/>
      <c r="DD898" s="31"/>
      <c r="DE898" s="31"/>
      <c r="DF898" s="31"/>
      <c r="DG898" s="31"/>
      <c r="DH898" s="31"/>
      <c r="DI898" s="31"/>
      <c r="DJ898" s="31"/>
      <c r="DK898" s="31"/>
      <c r="DL898" s="31"/>
      <c r="DM898" s="31"/>
      <c r="DN898" s="31"/>
      <c r="DO898" s="31"/>
      <c r="DP898" s="31"/>
      <c r="DQ898" s="31"/>
      <c r="DR898" s="31"/>
      <c r="DS898" s="31"/>
      <c r="DT898" s="31"/>
      <c r="DU898" s="31"/>
      <c r="DV898" s="31"/>
      <c r="DW898" s="31"/>
    </row>
    <row r="899" customFormat="false" ht="15.75" hidden="false" customHeight="true" outlineLevel="0" collapsed="false">
      <c r="A899" s="21" t="n">
        <v>898</v>
      </c>
      <c r="B899" s="21" t="str">
        <f aca="false">IFERROR(VLOOKUP($A$1&amp;":"&amp;A899,'Finish order'!C:K,6,FALSE()),"")</f>
        <v/>
      </c>
      <c r="C899" s="21" t="str">
        <f aca="false">IFERROR(VLOOKUP(A$1&amp;":"&amp;A899,'Finish order'!$C:$K,9,FALSE()),"")</f>
        <v/>
      </c>
      <c r="D899" s="21" t="str">
        <f aca="false">IFERROR(VLOOKUP(A$1&amp;":"&amp;A899,'Finish order'!$C:$K,7,FALSE()),"")</f>
        <v/>
      </c>
      <c r="E899" s="29" t="str">
        <f aca="false">IFERROR(VLOOKUP($A$1&amp;":"&amp;A899,'Finish order'!C:K,5,FALSE()),"")</f>
        <v/>
      </c>
      <c r="F899" s="21" t="str">
        <f aca="false">IFERROR(VLOOKUP($A$1&amp;":"&amp;A899,'Finish order'!C:K,4,FALSE()),"")</f>
        <v/>
      </c>
      <c r="G899" s="21" t="str">
        <f aca="false" t="array" ref="G899:G899">IFERROR(SMALL(IF($D$2:$D1808=D899,$A$2:$A$911*1.001),1),"")</f>
        <v/>
      </c>
      <c r="H899" s="21" t="str">
        <f aca="false" t="array" ref="H899:H899">IFERROR(SMALL(IF($D$2:$D1808=D899,$A$2:$A$911*1.0001),2),"")</f>
        <v/>
      </c>
      <c r="I899" s="21" t="str">
        <f aca="false" t="array" ref="I899:I899">IFERROR(SMALL(IF($D$2:$D1808=D899,$A$2:$A$911*1.00001),3),"")</f>
        <v/>
      </c>
      <c r="J899" s="21" t="str">
        <f aca="false" t="array" ref="J899:J899">IFERROR(SMALL(IF($D$2:$D1808=D899,$A$2:$A$911*1.000001),4),"")</f>
        <v/>
      </c>
      <c r="K899" s="30" t="str">
        <f aca="false">IF(A899&lt;&gt;"", IF(COUNT(G899:J899)=4, SUM(G899:J899), "No"), "")</f>
        <v>No</v>
      </c>
      <c r="L899" s="30" t="str">
        <f aca="false">IF(A899&lt;&gt;"", IF(COUNT(G899:I899)=3, SUM(G899:I899), "No"), "")</f>
        <v>No</v>
      </c>
      <c r="M899" s="30" t="str">
        <f aca="false">IF(A899&lt;&gt;"", IF(COUNT(G899:H899)=2, SUM(G899:H899), "No"), "")</f>
        <v>No</v>
      </c>
      <c r="N899" s="30" t="str">
        <f aca="false">'Results 10 year vets'!$D899&amp;":"&amp;Table1[[#Headers],[Male]]</f>
        <v>:Male</v>
      </c>
      <c r="O899" s="31"/>
      <c r="P899" s="31"/>
      <c r="Q899" s="31"/>
      <c r="R899" s="31"/>
      <c r="S899" s="31"/>
      <c r="T899" s="31"/>
      <c r="U899" s="31"/>
      <c r="Z899" s="33"/>
      <c r="AA899" s="33"/>
      <c r="AB899" s="33"/>
      <c r="AC899" s="33"/>
      <c r="AD899" s="31"/>
      <c r="AE899" s="31"/>
      <c r="AF899" s="31"/>
      <c r="AG899" s="31"/>
      <c r="AH899" s="31"/>
      <c r="AI899" s="31"/>
      <c r="AJ899" s="31"/>
      <c r="AK899" s="31"/>
      <c r="AL899" s="31"/>
      <c r="AM899" s="31"/>
      <c r="AN899" s="31"/>
      <c r="AO899" s="31"/>
      <c r="AP899" s="31"/>
      <c r="AQ899" s="31"/>
      <c r="AR899" s="31"/>
      <c r="AS899" s="31"/>
      <c r="AT899" s="31"/>
      <c r="AU899" s="31"/>
      <c r="AV899" s="31"/>
      <c r="AW899" s="31"/>
      <c r="AX899" s="31"/>
      <c r="AY899" s="31"/>
      <c r="AZ899" s="31"/>
      <c r="BA899" s="31"/>
      <c r="BB899" s="31"/>
      <c r="BC899" s="31"/>
      <c r="BD899" s="31"/>
      <c r="BE899" s="31"/>
      <c r="BF899" s="31"/>
      <c r="BG899" s="31"/>
      <c r="BH899" s="31"/>
      <c r="BI899" s="31"/>
      <c r="BJ899" s="31"/>
      <c r="BK899" s="31"/>
      <c r="BL899" s="31"/>
      <c r="BM899" s="31"/>
      <c r="BN899" s="31"/>
      <c r="BO899" s="31"/>
      <c r="BP899" s="31"/>
      <c r="BQ899" s="31"/>
      <c r="BR899" s="31"/>
      <c r="BS899" s="31"/>
      <c r="BT899" s="31"/>
      <c r="BU899" s="31"/>
      <c r="BV899" s="31"/>
      <c r="BW899" s="31"/>
      <c r="BX899" s="31"/>
      <c r="BY899" s="31"/>
      <c r="BZ899" s="31"/>
      <c r="CA899" s="31"/>
      <c r="CB899" s="31"/>
      <c r="CC899" s="31"/>
      <c r="CD899" s="31"/>
      <c r="CE899" s="31"/>
      <c r="CF899" s="31"/>
      <c r="CG899" s="31"/>
      <c r="CH899" s="31"/>
      <c r="CI899" s="31"/>
      <c r="CJ899" s="31"/>
      <c r="CK899" s="31"/>
      <c r="CL899" s="31"/>
      <c r="CM899" s="31"/>
      <c r="CN899" s="31"/>
      <c r="CO899" s="31"/>
      <c r="CP899" s="31"/>
      <c r="CQ899" s="31"/>
      <c r="CR899" s="31"/>
      <c r="CS899" s="31"/>
      <c r="CT899" s="31"/>
      <c r="CU899" s="31"/>
      <c r="CV899" s="31"/>
      <c r="CW899" s="31"/>
      <c r="CX899" s="31"/>
      <c r="CY899" s="31"/>
      <c r="CZ899" s="31"/>
      <c r="DA899" s="31"/>
      <c r="DB899" s="31"/>
      <c r="DC899" s="31"/>
      <c r="DD899" s="31"/>
      <c r="DE899" s="31"/>
      <c r="DF899" s="31"/>
      <c r="DG899" s="31"/>
      <c r="DH899" s="31"/>
      <c r="DI899" s="31"/>
      <c r="DJ899" s="31"/>
      <c r="DK899" s="31"/>
      <c r="DL899" s="31"/>
      <c r="DM899" s="31"/>
      <c r="DN899" s="31"/>
      <c r="DO899" s="31"/>
      <c r="DP899" s="31"/>
      <c r="DQ899" s="31"/>
      <c r="DR899" s="31"/>
      <c r="DS899" s="31"/>
      <c r="DT899" s="31"/>
      <c r="DU899" s="31"/>
      <c r="DV899" s="31"/>
      <c r="DW899" s="31"/>
    </row>
    <row r="900" customFormat="false" ht="15.75" hidden="false" customHeight="true" outlineLevel="0" collapsed="false">
      <c r="A900" s="21" t="n">
        <v>899</v>
      </c>
      <c r="B900" s="21" t="str">
        <f aca="false">IFERROR(VLOOKUP($A$1&amp;":"&amp;A900,'Finish order'!C:K,6,FALSE()),"")</f>
        <v/>
      </c>
      <c r="C900" s="21" t="str">
        <f aca="false">IFERROR(VLOOKUP(A$1&amp;":"&amp;A900,'Finish order'!$C:$K,9,FALSE()),"")</f>
        <v/>
      </c>
      <c r="D900" s="21" t="str">
        <f aca="false">IFERROR(VLOOKUP(A$1&amp;":"&amp;A900,'Finish order'!$C:$K,7,FALSE()),"")</f>
        <v/>
      </c>
      <c r="E900" s="29" t="str">
        <f aca="false">IFERROR(VLOOKUP($A$1&amp;":"&amp;A900,'Finish order'!C:K,5,FALSE()),"")</f>
        <v/>
      </c>
      <c r="F900" s="21" t="str">
        <f aca="false">IFERROR(VLOOKUP($A$1&amp;":"&amp;A900,'Finish order'!C:K,4,FALSE()),"")</f>
        <v/>
      </c>
      <c r="G900" s="21" t="str">
        <f aca="false" t="array" ref="G900:G900">IFERROR(SMALL(IF($D$2:$D1809=D900,$A$2:$A$911*1.001),1),"")</f>
        <v/>
      </c>
      <c r="H900" s="21" t="str">
        <f aca="false" t="array" ref="H900:H900">IFERROR(SMALL(IF($D$2:$D1809=D900,$A$2:$A$911*1.0001),2),"")</f>
        <v/>
      </c>
      <c r="I900" s="21" t="str">
        <f aca="false" t="array" ref="I900:I900">IFERROR(SMALL(IF($D$2:$D1809=D900,$A$2:$A$911*1.00001),3),"")</f>
        <v/>
      </c>
      <c r="J900" s="21" t="str">
        <f aca="false" t="array" ref="J900:J900">IFERROR(SMALL(IF($D$2:$D1809=D900,$A$2:$A$911*1.000001),4),"")</f>
        <v/>
      </c>
      <c r="K900" s="30" t="str">
        <f aca="false">IF(A900&lt;&gt;"", IF(COUNT(G900:J900)=4, SUM(G900:J900), "No"), "")</f>
        <v>No</v>
      </c>
      <c r="L900" s="30" t="str">
        <f aca="false">IF(A900&lt;&gt;"", IF(COUNT(G900:I900)=3, SUM(G900:I900), "No"), "")</f>
        <v>No</v>
      </c>
      <c r="M900" s="30" t="str">
        <f aca="false">IF(A900&lt;&gt;"", IF(COUNT(G900:H900)=2, SUM(G900:H900), "No"), "")</f>
        <v>No</v>
      </c>
      <c r="N900" s="30" t="str">
        <f aca="false">'Results 10 year vets'!$D900&amp;":"&amp;Table1[[#Headers],[Male]]</f>
        <v>:Male</v>
      </c>
      <c r="O900" s="31"/>
      <c r="P900" s="31"/>
      <c r="Q900" s="31"/>
      <c r="R900" s="31"/>
      <c r="S900" s="31"/>
      <c r="T900" s="31"/>
      <c r="U900" s="31"/>
      <c r="Z900" s="33"/>
      <c r="AA900" s="33"/>
      <c r="AB900" s="33"/>
      <c r="AC900" s="33"/>
      <c r="AD900" s="31"/>
      <c r="AE900" s="31"/>
      <c r="AF900" s="31"/>
      <c r="AG900" s="31"/>
      <c r="AH900" s="31"/>
      <c r="AI900" s="31"/>
      <c r="AJ900" s="31"/>
      <c r="AK900" s="31"/>
      <c r="AL900" s="31"/>
      <c r="AM900" s="31"/>
      <c r="AN900" s="31"/>
      <c r="AO900" s="31"/>
      <c r="AP900" s="31"/>
      <c r="AQ900" s="31"/>
      <c r="AR900" s="31"/>
      <c r="AS900" s="31"/>
      <c r="AT900" s="31"/>
      <c r="AU900" s="31"/>
      <c r="AV900" s="31"/>
      <c r="AW900" s="31"/>
      <c r="AX900" s="31"/>
      <c r="AY900" s="31"/>
      <c r="AZ900" s="31"/>
      <c r="BA900" s="31"/>
      <c r="BB900" s="31"/>
      <c r="BC900" s="31"/>
      <c r="BD900" s="31"/>
      <c r="BE900" s="31"/>
      <c r="BF900" s="31"/>
      <c r="BG900" s="31"/>
      <c r="BH900" s="31"/>
      <c r="BI900" s="31"/>
      <c r="BJ900" s="31"/>
      <c r="BK900" s="31"/>
      <c r="BL900" s="31"/>
      <c r="BM900" s="31"/>
      <c r="BN900" s="31"/>
      <c r="BO900" s="31"/>
      <c r="BP900" s="31"/>
      <c r="BQ900" s="31"/>
      <c r="BR900" s="31"/>
      <c r="BS900" s="31"/>
      <c r="BT900" s="31"/>
      <c r="BU900" s="31"/>
      <c r="BV900" s="31"/>
      <c r="BW900" s="31"/>
      <c r="BX900" s="31"/>
      <c r="BY900" s="31"/>
      <c r="BZ900" s="31"/>
      <c r="CA900" s="31"/>
      <c r="CB900" s="31"/>
      <c r="CC900" s="31"/>
      <c r="CD900" s="31"/>
      <c r="CE900" s="31"/>
      <c r="CF900" s="31"/>
      <c r="CG900" s="31"/>
      <c r="CH900" s="31"/>
      <c r="CI900" s="31"/>
      <c r="CJ900" s="31"/>
      <c r="CK900" s="31"/>
      <c r="CL900" s="31"/>
      <c r="CM900" s="31"/>
      <c r="CN900" s="31"/>
      <c r="CO900" s="31"/>
      <c r="CP900" s="31"/>
      <c r="CQ900" s="31"/>
      <c r="CR900" s="31"/>
      <c r="CS900" s="31"/>
      <c r="CT900" s="31"/>
      <c r="CU900" s="31"/>
      <c r="CV900" s="31"/>
      <c r="CW900" s="31"/>
      <c r="CX900" s="31"/>
      <c r="CY900" s="31"/>
      <c r="CZ900" s="31"/>
      <c r="DA900" s="31"/>
      <c r="DB900" s="31"/>
      <c r="DC900" s="31"/>
      <c r="DD900" s="31"/>
      <c r="DE900" s="31"/>
      <c r="DF900" s="31"/>
      <c r="DG900" s="31"/>
      <c r="DH900" s="31"/>
      <c r="DI900" s="31"/>
      <c r="DJ900" s="31"/>
      <c r="DK900" s="31"/>
      <c r="DL900" s="31"/>
      <c r="DM900" s="31"/>
      <c r="DN900" s="31"/>
      <c r="DO900" s="31"/>
      <c r="DP900" s="31"/>
      <c r="DQ900" s="31"/>
      <c r="DR900" s="31"/>
      <c r="DS900" s="31"/>
      <c r="DT900" s="31"/>
      <c r="DU900" s="31"/>
      <c r="DV900" s="31"/>
      <c r="DW900" s="31"/>
    </row>
    <row r="901" customFormat="false" ht="15.75" hidden="false" customHeight="true" outlineLevel="0" collapsed="false">
      <c r="A901" s="21" t="n">
        <v>900</v>
      </c>
      <c r="B901" s="21" t="str">
        <f aca="false">IFERROR(VLOOKUP($A$1&amp;":"&amp;A901,'Finish order'!C:K,6,FALSE()),"")</f>
        <v/>
      </c>
      <c r="C901" s="21" t="str">
        <f aca="false">IFERROR(VLOOKUP(A$1&amp;":"&amp;A901,'Finish order'!$C:$K,9,FALSE()),"")</f>
        <v/>
      </c>
      <c r="D901" s="21" t="str">
        <f aca="false">IFERROR(VLOOKUP(A$1&amp;":"&amp;A901,'Finish order'!$C:$K,7,FALSE()),"")</f>
        <v/>
      </c>
      <c r="E901" s="29" t="str">
        <f aca="false">IFERROR(VLOOKUP($A$1&amp;":"&amp;A901,'Finish order'!C:K,5,FALSE()),"")</f>
        <v/>
      </c>
      <c r="F901" s="21" t="str">
        <f aca="false">IFERROR(VLOOKUP($A$1&amp;":"&amp;A901,'Finish order'!C:K,4,FALSE()),"")</f>
        <v/>
      </c>
      <c r="G901" s="21" t="str">
        <f aca="false" t="array" ref="G901:G901">IFERROR(SMALL(IF($D$2:$D1810=D901,$A$2:$A$911*1.001),1),"")</f>
        <v/>
      </c>
      <c r="H901" s="21" t="str">
        <f aca="false" t="array" ref="H901:H901">IFERROR(SMALL(IF($D$2:$D1810=D901,$A$2:$A$911*1.0001),2),"")</f>
        <v/>
      </c>
      <c r="I901" s="21" t="str">
        <f aca="false" t="array" ref="I901:I901">IFERROR(SMALL(IF($D$2:$D1810=D901,$A$2:$A$911*1.00001),3),"")</f>
        <v/>
      </c>
      <c r="J901" s="21" t="str">
        <f aca="false" t="array" ref="J901:J901">IFERROR(SMALL(IF($D$2:$D1810=D901,$A$2:$A$911*1.000001),4),"")</f>
        <v/>
      </c>
      <c r="K901" s="30" t="str">
        <f aca="false">IF(A901&lt;&gt;"", IF(COUNT(G901:J901)=4, SUM(G901:J901), "No"), "")</f>
        <v>No</v>
      </c>
      <c r="L901" s="30" t="str">
        <f aca="false">IF(A901&lt;&gt;"", IF(COUNT(G901:I901)=3, SUM(G901:I901), "No"), "")</f>
        <v>No</v>
      </c>
      <c r="M901" s="30" t="str">
        <f aca="false">IF(A901&lt;&gt;"", IF(COUNT(G901:H901)=2, SUM(G901:H901), "No"), "")</f>
        <v>No</v>
      </c>
      <c r="N901" s="30" t="str">
        <f aca="false">'Results 10 year vets'!$D901&amp;":"&amp;Table1[[#Headers],[Male]]</f>
        <v>:Male</v>
      </c>
      <c r="O901" s="31"/>
      <c r="P901" s="31"/>
      <c r="Q901" s="31"/>
      <c r="R901" s="31"/>
      <c r="S901" s="31"/>
      <c r="T901" s="31"/>
      <c r="U901" s="31"/>
      <c r="Z901" s="33"/>
      <c r="AA901" s="33"/>
      <c r="AB901" s="33"/>
      <c r="AC901" s="33"/>
      <c r="AD901" s="31"/>
      <c r="AE901" s="31"/>
      <c r="AF901" s="31"/>
      <c r="AG901" s="31"/>
      <c r="AH901" s="31"/>
      <c r="AI901" s="31"/>
      <c r="AJ901" s="31"/>
      <c r="AK901" s="31"/>
      <c r="AL901" s="31"/>
      <c r="AM901" s="31"/>
      <c r="AN901" s="31"/>
      <c r="AO901" s="31"/>
      <c r="AP901" s="31"/>
      <c r="AQ901" s="31"/>
      <c r="AR901" s="31"/>
      <c r="AS901" s="31"/>
      <c r="AT901" s="31"/>
      <c r="AU901" s="31"/>
      <c r="AV901" s="31"/>
      <c r="AW901" s="31"/>
      <c r="AX901" s="31"/>
      <c r="AY901" s="31"/>
      <c r="AZ901" s="31"/>
      <c r="BA901" s="31"/>
      <c r="BB901" s="31"/>
      <c r="BC901" s="31"/>
      <c r="BD901" s="31"/>
      <c r="BE901" s="31"/>
      <c r="BF901" s="31"/>
      <c r="BG901" s="31"/>
      <c r="BH901" s="31"/>
      <c r="BI901" s="31"/>
      <c r="BJ901" s="31"/>
      <c r="BK901" s="31"/>
      <c r="BL901" s="31"/>
      <c r="BM901" s="31"/>
      <c r="BN901" s="31"/>
      <c r="BO901" s="31"/>
      <c r="BP901" s="31"/>
      <c r="BQ901" s="31"/>
      <c r="BR901" s="31"/>
      <c r="BS901" s="31"/>
      <c r="BT901" s="31"/>
      <c r="BU901" s="31"/>
      <c r="BV901" s="31"/>
      <c r="BW901" s="31"/>
      <c r="BX901" s="31"/>
      <c r="BY901" s="31"/>
      <c r="BZ901" s="31"/>
      <c r="CA901" s="31"/>
      <c r="CB901" s="31"/>
      <c r="CC901" s="31"/>
      <c r="CD901" s="31"/>
      <c r="CE901" s="31"/>
      <c r="CF901" s="31"/>
      <c r="CG901" s="31"/>
      <c r="CH901" s="31"/>
      <c r="CI901" s="31"/>
      <c r="CJ901" s="31"/>
      <c r="CK901" s="31"/>
      <c r="CL901" s="31"/>
      <c r="CM901" s="31"/>
      <c r="CN901" s="31"/>
      <c r="CO901" s="31"/>
      <c r="CP901" s="31"/>
      <c r="CQ901" s="31"/>
      <c r="CR901" s="31"/>
      <c r="CS901" s="31"/>
      <c r="CT901" s="31"/>
      <c r="CU901" s="31"/>
      <c r="CV901" s="31"/>
      <c r="CW901" s="31"/>
      <c r="CX901" s="31"/>
      <c r="CY901" s="31"/>
      <c r="CZ901" s="31"/>
      <c r="DA901" s="31"/>
      <c r="DB901" s="31"/>
      <c r="DC901" s="31"/>
      <c r="DD901" s="31"/>
      <c r="DE901" s="31"/>
      <c r="DF901" s="31"/>
      <c r="DG901" s="31"/>
      <c r="DH901" s="31"/>
      <c r="DI901" s="31"/>
      <c r="DJ901" s="31"/>
      <c r="DK901" s="31"/>
      <c r="DL901" s="31"/>
      <c r="DM901" s="31"/>
      <c r="DN901" s="31"/>
      <c r="DO901" s="31"/>
      <c r="DP901" s="31"/>
      <c r="DQ901" s="31"/>
      <c r="DR901" s="31"/>
      <c r="DS901" s="31"/>
      <c r="DT901" s="31"/>
      <c r="DU901" s="31"/>
      <c r="DV901" s="31"/>
      <c r="DW901" s="31"/>
    </row>
    <row r="902" customFormat="false" ht="15.75" hidden="false" customHeight="true" outlineLevel="0" collapsed="false">
      <c r="A902" s="21" t="n">
        <v>901</v>
      </c>
      <c r="B902" s="21" t="str">
        <f aca="false">IFERROR(VLOOKUP($A$1&amp;":"&amp;A902,'Finish order'!C:K,6,FALSE()),"")</f>
        <v/>
      </c>
      <c r="C902" s="21" t="str">
        <f aca="false">IFERROR(VLOOKUP(A$1&amp;":"&amp;A902,'Finish order'!$C:$K,9,FALSE()),"")</f>
        <v/>
      </c>
      <c r="D902" s="21" t="str">
        <f aca="false">IFERROR(VLOOKUP(A$1&amp;":"&amp;A902,'Finish order'!$C:$K,7,FALSE()),"")</f>
        <v/>
      </c>
      <c r="E902" s="29" t="str">
        <f aca="false">IFERROR(VLOOKUP($A$1&amp;":"&amp;A902,'Finish order'!C:K,5,FALSE()),"")</f>
        <v/>
      </c>
      <c r="F902" s="21" t="str">
        <f aca="false">IFERROR(VLOOKUP($A$1&amp;":"&amp;A902,'Finish order'!C:K,4,FALSE()),"")</f>
        <v/>
      </c>
      <c r="G902" s="21" t="str">
        <f aca="false" t="array" ref="G902:G902">IFERROR(SMALL(IF($D$2:$D1811=D902,$A$2:$A$911*1.001),1),"")</f>
        <v/>
      </c>
      <c r="H902" s="21" t="str">
        <f aca="false" t="array" ref="H902:H902">IFERROR(SMALL(IF($D$2:$D1811=D902,$A$2:$A$911*1.0001),2),"")</f>
        <v/>
      </c>
      <c r="I902" s="21" t="str">
        <f aca="false" t="array" ref="I902:I902">IFERROR(SMALL(IF($D$2:$D1811=D902,$A$2:$A$911*1.00001),3),"")</f>
        <v/>
      </c>
      <c r="J902" s="21" t="str">
        <f aca="false" t="array" ref="J902:J902">IFERROR(SMALL(IF($D$2:$D1811=D902,$A$2:$A$911*1.000001),4),"")</f>
        <v/>
      </c>
      <c r="K902" s="30" t="str">
        <f aca="false">IF(A902&lt;&gt;"", IF(COUNT(G902:J902)=4, SUM(G902:J902), "No"), "")</f>
        <v>No</v>
      </c>
      <c r="L902" s="30" t="str">
        <f aca="false">IF(A902&lt;&gt;"", IF(COUNT(G902:I902)=3, SUM(G902:I902), "No"), "")</f>
        <v>No</v>
      </c>
      <c r="M902" s="30" t="str">
        <f aca="false">IF(A902&lt;&gt;"", IF(COUNT(G902:H902)=2, SUM(G902:H902), "No"), "")</f>
        <v>No</v>
      </c>
      <c r="N902" s="30" t="str">
        <f aca="false">'Results 10 year vets'!$D902&amp;":"&amp;Table1[[#Headers],[Male]]</f>
        <v>:Male</v>
      </c>
      <c r="O902" s="31"/>
      <c r="P902" s="31"/>
      <c r="Q902" s="31"/>
      <c r="R902" s="31"/>
      <c r="S902" s="31"/>
      <c r="T902" s="31"/>
      <c r="U902" s="31"/>
      <c r="Z902" s="33"/>
      <c r="AA902" s="33"/>
      <c r="AB902" s="33"/>
      <c r="AC902" s="33"/>
      <c r="AD902" s="31"/>
      <c r="AE902" s="31"/>
      <c r="AF902" s="31"/>
      <c r="AG902" s="31"/>
      <c r="AH902" s="31"/>
      <c r="AI902" s="31"/>
      <c r="AJ902" s="31"/>
      <c r="AK902" s="31"/>
      <c r="AL902" s="31"/>
      <c r="AM902" s="31"/>
      <c r="AN902" s="31"/>
      <c r="AO902" s="31"/>
      <c r="AP902" s="31"/>
      <c r="AQ902" s="31"/>
      <c r="AR902" s="31"/>
      <c r="AS902" s="31"/>
      <c r="AT902" s="31"/>
      <c r="AU902" s="31"/>
      <c r="AV902" s="31"/>
      <c r="AW902" s="31"/>
      <c r="AX902" s="31"/>
      <c r="AY902" s="31"/>
      <c r="AZ902" s="31"/>
      <c r="BA902" s="31"/>
      <c r="BB902" s="31"/>
      <c r="BC902" s="31"/>
      <c r="BD902" s="31"/>
      <c r="BE902" s="31"/>
      <c r="BF902" s="31"/>
      <c r="BG902" s="31"/>
      <c r="BH902" s="31"/>
      <c r="BI902" s="31"/>
      <c r="BJ902" s="31"/>
      <c r="BK902" s="31"/>
      <c r="BL902" s="31"/>
      <c r="BM902" s="31"/>
      <c r="BN902" s="31"/>
      <c r="BO902" s="31"/>
      <c r="BP902" s="31"/>
      <c r="BQ902" s="31"/>
      <c r="BR902" s="31"/>
      <c r="BS902" s="31"/>
      <c r="BT902" s="31"/>
      <c r="BU902" s="31"/>
      <c r="BV902" s="31"/>
      <c r="BW902" s="31"/>
      <c r="BX902" s="31"/>
      <c r="BY902" s="31"/>
      <c r="BZ902" s="31"/>
      <c r="CA902" s="31"/>
      <c r="CB902" s="31"/>
      <c r="CC902" s="31"/>
      <c r="CD902" s="31"/>
      <c r="CE902" s="31"/>
      <c r="CF902" s="31"/>
      <c r="CG902" s="31"/>
      <c r="CH902" s="31"/>
      <c r="CI902" s="31"/>
      <c r="CJ902" s="31"/>
      <c r="CK902" s="31"/>
      <c r="CL902" s="31"/>
      <c r="CM902" s="31"/>
      <c r="CN902" s="31"/>
      <c r="CO902" s="31"/>
      <c r="CP902" s="31"/>
      <c r="CQ902" s="31"/>
      <c r="CR902" s="31"/>
      <c r="CS902" s="31"/>
      <c r="CT902" s="31"/>
      <c r="CU902" s="31"/>
      <c r="CV902" s="31"/>
      <c r="CW902" s="31"/>
      <c r="CX902" s="31"/>
      <c r="CY902" s="31"/>
      <c r="CZ902" s="31"/>
      <c r="DA902" s="31"/>
      <c r="DB902" s="31"/>
      <c r="DC902" s="31"/>
      <c r="DD902" s="31"/>
      <c r="DE902" s="31"/>
      <c r="DF902" s="31"/>
      <c r="DG902" s="31"/>
      <c r="DH902" s="31"/>
      <c r="DI902" s="31"/>
      <c r="DJ902" s="31"/>
      <c r="DK902" s="31"/>
      <c r="DL902" s="31"/>
      <c r="DM902" s="31"/>
      <c r="DN902" s="31"/>
      <c r="DO902" s="31"/>
      <c r="DP902" s="31"/>
      <c r="DQ902" s="31"/>
      <c r="DR902" s="31"/>
      <c r="DS902" s="31"/>
      <c r="DT902" s="31"/>
      <c r="DU902" s="31"/>
      <c r="DV902" s="31"/>
      <c r="DW902" s="31"/>
    </row>
    <row r="903" customFormat="false" ht="15.75" hidden="false" customHeight="true" outlineLevel="0" collapsed="false">
      <c r="A903" s="21" t="n">
        <v>902</v>
      </c>
      <c r="B903" s="21" t="str">
        <f aca="false">IFERROR(VLOOKUP($A$1&amp;":"&amp;A903,'Finish order'!C:K,6,FALSE()),"")</f>
        <v/>
      </c>
      <c r="C903" s="21" t="str">
        <f aca="false">IFERROR(VLOOKUP(A$1&amp;":"&amp;A903,'Finish order'!$C:$K,9,FALSE()),"")</f>
        <v/>
      </c>
      <c r="D903" s="21" t="str">
        <f aca="false">IFERROR(VLOOKUP(A$1&amp;":"&amp;A903,'Finish order'!$C:$K,7,FALSE()),"")</f>
        <v/>
      </c>
      <c r="E903" s="29" t="str">
        <f aca="false">IFERROR(VLOOKUP($A$1&amp;":"&amp;A903,'Finish order'!C:K,5,FALSE()),"")</f>
        <v/>
      </c>
      <c r="F903" s="21" t="str">
        <f aca="false">IFERROR(VLOOKUP($A$1&amp;":"&amp;A903,'Finish order'!C:K,4,FALSE()),"")</f>
        <v/>
      </c>
      <c r="G903" s="21" t="str">
        <f aca="false" t="array" ref="G903:G903">IFERROR(SMALL(IF($D$2:$D1812=D903,$A$2:$A$911*1.001),1),"")</f>
        <v/>
      </c>
      <c r="H903" s="21" t="str">
        <f aca="false" t="array" ref="H903:H903">IFERROR(SMALL(IF($D$2:$D1812=D903,$A$2:$A$911*1.0001),2),"")</f>
        <v/>
      </c>
      <c r="I903" s="21" t="str">
        <f aca="false" t="array" ref="I903:I903">IFERROR(SMALL(IF($D$2:$D1812=D903,$A$2:$A$911*1.00001),3),"")</f>
        <v/>
      </c>
      <c r="J903" s="21" t="str">
        <f aca="false" t="array" ref="J903:J903">IFERROR(SMALL(IF($D$2:$D1812=D903,$A$2:$A$911*1.000001),4),"")</f>
        <v/>
      </c>
      <c r="K903" s="30" t="str">
        <f aca="false">IF(A903&lt;&gt;"", IF(COUNT(G903:J903)=4, SUM(G903:J903), "No"), "")</f>
        <v>No</v>
      </c>
      <c r="L903" s="30" t="str">
        <f aca="false">IF(A903&lt;&gt;"", IF(COUNT(G903:I903)=3, SUM(G903:I903), "No"), "")</f>
        <v>No</v>
      </c>
      <c r="M903" s="30" t="str">
        <f aca="false">IF(A903&lt;&gt;"", IF(COUNT(G903:H903)=2, SUM(G903:H903), "No"), "")</f>
        <v>No</v>
      </c>
      <c r="N903" s="30" t="str">
        <f aca="false">'Results 10 year vets'!$D903&amp;":"&amp;Table1[[#Headers],[Male]]</f>
        <v>:Male</v>
      </c>
      <c r="O903" s="31"/>
      <c r="P903" s="31"/>
      <c r="Q903" s="31"/>
      <c r="R903" s="31"/>
      <c r="S903" s="31"/>
      <c r="T903" s="31"/>
      <c r="U903" s="31"/>
      <c r="Z903" s="33"/>
      <c r="AA903" s="33"/>
      <c r="AB903" s="33"/>
      <c r="AC903" s="33"/>
      <c r="AD903" s="31"/>
      <c r="AE903" s="31"/>
      <c r="AF903" s="31"/>
      <c r="AG903" s="31"/>
      <c r="AH903" s="31"/>
      <c r="AI903" s="31"/>
      <c r="AJ903" s="31"/>
      <c r="AK903" s="31"/>
      <c r="AL903" s="31"/>
      <c r="AM903" s="31"/>
      <c r="AN903" s="31"/>
      <c r="AO903" s="31"/>
      <c r="AP903" s="31"/>
      <c r="AQ903" s="31"/>
      <c r="AR903" s="31"/>
      <c r="AS903" s="31"/>
      <c r="AT903" s="31"/>
      <c r="AU903" s="31"/>
      <c r="AV903" s="31"/>
      <c r="AW903" s="31"/>
      <c r="AX903" s="31"/>
      <c r="AY903" s="31"/>
      <c r="AZ903" s="31"/>
      <c r="BA903" s="31"/>
      <c r="BB903" s="31"/>
      <c r="BC903" s="31"/>
      <c r="BD903" s="31"/>
      <c r="BE903" s="31"/>
      <c r="BF903" s="31"/>
      <c r="BG903" s="31"/>
      <c r="BH903" s="31"/>
      <c r="BI903" s="31"/>
      <c r="BJ903" s="31"/>
      <c r="BK903" s="31"/>
      <c r="BL903" s="31"/>
      <c r="BM903" s="31"/>
      <c r="BN903" s="31"/>
      <c r="BO903" s="31"/>
      <c r="BP903" s="31"/>
      <c r="BQ903" s="31"/>
      <c r="BR903" s="31"/>
      <c r="BS903" s="31"/>
      <c r="BT903" s="31"/>
      <c r="BU903" s="31"/>
      <c r="BV903" s="31"/>
      <c r="BW903" s="31"/>
      <c r="BX903" s="31"/>
      <c r="BY903" s="31"/>
      <c r="BZ903" s="31"/>
      <c r="CA903" s="31"/>
      <c r="CB903" s="31"/>
      <c r="CC903" s="31"/>
      <c r="CD903" s="31"/>
      <c r="CE903" s="31"/>
      <c r="CF903" s="31"/>
      <c r="CG903" s="31"/>
      <c r="CH903" s="31"/>
      <c r="CI903" s="31"/>
      <c r="CJ903" s="31"/>
      <c r="CK903" s="31"/>
      <c r="CL903" s="31"/>
      <c r="CM903" s="31"/>
      <c r="CN903" s="31"/>
      <c r="CO903" s="31"/>
      <c r="CP903" s="31"/>
      <c r="CQ903" s="31"/>
      <c r="CR903" s="31"/>
      <c r="CS903" s="31"/>
      <c r="CT903" s="31"/>
      <c r="CU903" s="31"/>
      <c r="CV903" s="31"/>
      <c r="CW903" s="31"/>
      <c r="CX903" s="31"/>
      <c r="CY903" s="31"/>
      <c r="CZ903" s="31"/>
      <c r="DA903" s="31"/>
      <c r="DB903" s="31"/>
      <c r="DC903" s="31"/>
      <c r="DD903" s="31"/>
      <c r="DE903" s="31"/>
      <c r="DF903" s="31"/>
      <c r="DG903" s="31"/>
      <c r="DH903" s="31"/>
      <c r="DI903" s="31"/>
      <c r="DJ903" s="31"/>
      <c r="DK903" s="31"/>
      <c r="DL903" s="31"/>
      <c r="DM903" s="31"/>
      <c r="DN903" s="31"/>
      <c r="DO903" s="31"/>
      <c r="DP903" s="31"/>
      <c r="DQ903" s="31"/>
      <c r="DR903" s="31"/>
      <c r="DS903" s="31"/>
      <c r="DT903" s="31"/>
      <c r="DU903" s="31"/>
      <c r="DV903" s="31"/>
      <c r="DW903" s="31"/>
    </row>
    <row r="904" customFormat="false" ht="15.75" hidden="false" customHeight="true" outlineLevel="0" collapsed="false">
      <c r="A904" s="21" t="n">
        <v>903</v>
      </c>
      <c r="B904" s="21" t="str">
        <f aca="false">IFERROR(VLOOKUP($A$1&amp;":"&amp;A904,'Finish order'!C:K,6,FALSE()),"")</f>
        <v/>
      </c>
      <c r="C904" s="21" t="str">
        <f aca="false">IFERROR(VLOOKUP(A$1&amp;":"&amp;A904,'Finish order'!$C:$K,9,FALSE()),"")</f>
        <v/>
      </c>
      <c r="D904" s="21" t="str">
        <f aca="false">IFERROR(VLOOKUP(A$1&amp;":"&amp;A904,'Finish order'!$C:$K,7,FALSE()),"")</f>
        <v/>
      </c>
      <c r="E904" s="29" t="str">
        <f aca="false">IFERROR(VLOOKUP($A$1&amp;":"&amp;A904,'Finish order'!C:K,5,FALSE()),"")</f>
        <v/>
      </c>
      <c r="F904" s="21" t="str">
        <f aca="false">IFERROR(VLOOKUP($A$1&amp;":"&amp;A904,'Finish order'!C:K,4,FALSE()),"")</f>
        <v/>
      </c>
      <c r="G904" s="21" t="str">
        <f aca="false" t="array" ref="G904:G904">IFERROR(SMALL(IF($D$2:$D1813=D904,$A$2:$A$911*1.001),1),"")</f>
        <v/>
      </c>
      <c r="H904" s="21" t="str">
        <f aca="false" t="array" ref="H904:H904">IFERROR(SMALL(IF($D$2:$D1813=D904,$A$2:$A$911*1.0001),2),"")</f>
        <v/>
      </c>
      <c r="I904" s="21" t="str">
        <f aca="false" t="array" ref="I904:I904">IFERROR(SMALL(IF($D$2:$D1813=D904,$A$2:$A$911*1.00001),3),"")</f>
        <v/>
      </c>
      <c r="J904" s="21" t="str">
        <f aca="false" t="array" ref="J904:J904">IFERROR(SMALL(IF($D$2:$D1813=D904,$A$2:$A$911*1.000001),4),"")</f>
        <v/>
      </c>
      <c r="K904" s="30" t="str">
        <f aca="false">IF(A904&lt;&gt;"", IF(COUNT(G904:J904)=4, SUM(G904:J904), "No"), "")</f>
        <v>No</v>
      </c>
      <c r="L904" s="30" t="str">
        <f aca="false">IF(A904&lt;&gt;"", IF(COUNT(G904:I904)=3, SUM(G904:I904), "No"), "")</f>
        <v>No</v>
      </c>
      <c r="M904" s="30" t="str">
        <f aca="false">IF(A904&lt;&gt;"", IF(COUNT(G904:H904)=2, SUM(G904:H904), "No"), "")</f>
        <v>No</v>
      </c>
      <c r="N904" s="30" t="str">
        <f aca="false">'Results 10 year vets'!$D904&amp;":"&amp;Table1[[#Headers],[Male]]</f>
        <v>:Male</v>
      </c>
      <c r="O904" s="31"/>
      <c r="P904" s="31"/>
      <c r="Q904" s="31"/>
      <c r="R904" s="31"/>
      <c r="S904" s="31"/>
      <c r="T904" s="31"/>
      <c r="U904" s="31"/>
      <c r="Z904" s="33"/>
      <c r="AA904" s="33"/>
      <c r="AB904" s="33"/>
      <c r="AC904" s="33"/>
      <c r="AD904" s="31"/>
      <c r="AE904" s="31"/>
      <c r="AF904" s="31"/>
      <c r="AG904" s="31"/>
      <c r="AH904" s="31"/>
      <c r="AI904" s="31"/>
      <c r="AJ904" s="31"/>
      <c r="AK904" s="31"/>
      <c r="AL904" s="31"/>
      <c r="AM904" s="31"/>
      <c r="AN904" s="31"/>
      <c r="AO904" s="31"/>
      <c r="AP904" s="31"/>
      <c r="AQ904" s="31"/>
      <c r="AR904" s="31"/>
      <c r="AS904" s="31"/>
      <c r="AT904" s="31"/>
      <c r="AU904" s="31"/>
      <c r="AV904" s="31"/>
      <c r="AW904" s="31"/>
      <c r="AX904" s="31"/>
      <c r="AY904" s="31"/>
      <c r="AZ904" s="31"/>
      <c r="BA904" s="31"/>
      <c r="BB904" s="31"/>
      <c r="BC904" s="31"/>
      <c r="BD904" s="31"/>
      <c r="BE904" s="31"/>
      <c r="BF904" s="31"/>
      <c r="BG904" s="31"/>
      <c r="BH904" s="31"/>
      <c r="BI904" s="31"/>
      <c r="BJ904" s="31"/>
      <c r="BK904" s="31"/>
      <c r="BL904" s="31"/>
      <c r="BM904" s="31"/>
      <c r="BN904" s="31"/>
      <c r="BO904" s="31"/>
      <c r="BP904" s="31"/>
      <c r="BQ904" s="31"/>
      <c r="BR904" s="31"/>
      <c r="BS904" s="31"/>
      <c r="BT904" s="31"/>
      <c r="BU904" s="31"/>
      <c r="BV904" s="31"/>
      <c r="BW904" s="31"/>
      <c r="BX904" s="31"/>
      <c r="BY904" s="31"/>
      <c r="BZ904" s="31"/>
      <c r="CA904" s="31"/>
      <c r="CB904" s="31"/>
      <c r="CC904" s="31"/>
      <c r="CD904" s="31"/>
      <c r="CE904" s="31"/>
      <c r="CF904" s="31"/>
      <c r="CG904" s="31"/>
      <c r="CH904" s="31"/>
      <c r="CI904" s="31"/>
      <c r="CJ904" s="31"/>
      <c r="CK904" s="31"/>
      <c r="CL904" s="31"/>
      <c r="CM904" s="31"/>
      <c r="CN904" s="31"/>
      <c r="CO904" s="31"/>
      <c r="CP904" s="31"/>
      <c r="CQ904" s="31"/>
      <c r="CR904" s="31"/>
      <c r="CS904" s="31"/>
      <c r="CT904" s="31"/>
      <c r="CU904" s="31"/>
      <c r="CV904" s="31"/>
      <c r="CW904" s="31"/>
      <c r="CX904" s="31"/>
      <c r="CY904" s="31"/>
      <c r="CZ904" s="31"/>
      <c r="DA904" s="31"/>
      <c r="DB904" s="31"/>
      <c r="DC904" s="31"/>
      <c r="DD904" s="31"/>
      <c r="DE904" s="31"/>
      <c r="DF904" s="31"/>
      <c r="DG904" s="31"/>
      <c r="DH904" s="31"/>
      <c r="DI904" s="31"/>
      <c r="DJ904" s="31"/>
      <c r="DK904" s="31"/>
      <c r="DL904" s="31"/>
      <c r="DM904" s="31"/>
      <c r="DN904" s="31"/>
      <c r="DO904" s="31"/>
      <c r="DP904" s="31"/>
      <c r="DQ904" s="31"/>
      <c r="DR904" s="31"/>
      <c r="DS904" s="31"/>
      <c r="DT904" s="31"/>
      <c r="DU904" s="31"/>
      <c r="DV904" s="31"/>
      <c r="DW904" s="31"/>
    </row>
    <row r="905" customFormat="false" ht="15.75" hidden="false" customHeight="true" outlineLevel="0" collapsed="false">
      <c r="A905" s="21" t="n">
        <v>904</v>
      </c>
      <c r="B905" s="21" t="str">
        <f aca="false">IFERROR(VLOOKUP($A$1&amp;":"&amp;A905,'Finish order'!C:K,6,FALSE()),"")</f>
        <v/>
      </c>
      <c r="C905" s="21" t="str">
        <f aca="false">IFERROR(VLOOKUP(A$1&amp;":"&amp;A905,'Finish order'!$C:$K,9,FALSE()),"")</f>
        <v/>
      </c>
      <c r="D905" s="21" t="str">
        <f aca="false">IFERROR(VLOOKUP(A$1&amp;":"&amp;A905,'Finish order'!$C:$K,7,FALSE()),"")</f>
        <v/>
      </c>
      <c r="E905" s="29" t="str">
        <f aca="false">IFERROR(VLOOKUP($A$1&amp;":"&amp;A905,'Finish order'!C:K,5,FALSE()),"")</f>
        <v/>
      </c>
      <c r="F905" s="21" t="str">
        <f aca="false">IFERROR(VLOOKUP($A$1&amp;":"&amp;A905,'Finish order'!C:K,4,FALSE()),"")</f>
        <v/>
      </c>
      <c r="G905" s="21" t="str">
        <f aca="false" t="array" ref="G905:G905">IFERROR(SMALL(IF($D$2:$D1814=D905,$A$2:$A$911*1.001),1),"")</f>
        <v/>
      </c>
      <c r="H905" s="21" t="str">
        <f aca="false" t="array" ref="H905:H905">IFERROR(SMALL(IF($D$2:$D1814=D905,$A$2:$A$911*1.0001),2),"")</f>
        <v/>
      </c>
      <c r="I905" s="21" t="str">
        <f aca="false" t="array" ref="I905:I905">IFERROR(SMALL(IF($D$2:$D1814=D905,$A$2:$A$911*1.00001),3),"")</f>
        <v/>
      </c>
      <c r="J905" s="21" t="str">
        <f aca="false" t="array" ref="J905:J905">IFERROR(SMALL(IF($D$2:$D1814=D905,$A$2:$A$911*1.000001),4),"")</f>
        <v/>
      </c>
      <c r="K905" s="30" t="str">
        <f aca="false">IF(A905&lt;&gt;"", IF(COUNT(G905:J905)=4, SUM(G905:J905), "No"), "")</f>
        <v>No</v>
      </c>
      <c r="L905" s="30" t="str">
        <f aca="false">IF(A905&lt;&gt;"", IF(COUNT(G905:I905)=3, SUM(G905:I905), "No"), "")</f>
        <v>No</v>
      </c>
      <c r="M905" s="30" t="str">
        <f aca="false">IF(A905&lt;&gt;"", IF(COUNT(G905:H905)=2, SUM(G905:H905), "No"), "")</f>
        <v>No</v>
      </c>
      <c r="N905" s="30" t="str">
        <f aca="false">'Results 10 year vets'!$D905&amp;":"&amp;Table1[[#Headers],[Male]]</f>
        <v>:Male</v>
      </c>
      <c r="O905" s="31"/>
      <c r="P905" s="31"/>
      <c r="Q905" s="31"/>
      <c r="R905" s="31"/>
      <c r="S905" s="31"/>
      <c r="T905" s="31"/>
      <c r="U905" s="31"/>
      <c r="Z905" s="33"/>
      <c r="AA905" s="33"/>
      <c r="AB905" s="33"/>
      <c r="AC905" s="33"/>
      <c r="AD905" s="31"/>
      <c r="AE905" s="31"/>
      <c r="AF905" s="31"/>
      <c r="AG905" s="31"/>
      <c r="AH905" s="31"/>
      <c r="AI905" s="31"/>
      <c r="AJ905" s="31"/>
      <c r="AK905" s="31"/>
      <c r="AL905" s="31"/>
      <c r="AM905" s="31"/>
      <c r="AN905" s="31"/>
      <c r="AO905" s="31"/>
      <c r="AP905" s="31"/>
      <c r="AQ905" s="31"/>
      <c r="AR905" s="31"/>
      <c r="AS905" s="31"/>
      <c r="AT905" s="31"/>
      <c r="AU905" s="31"/>
      <c r="AV905" s="31"/>
      <c r="AW905" s="31"/>
      <c r="AX905" s="31"/>
      <c r="AY905" s="31"/>
      <c r="AZ905" s="31"/>
      <c r="BA905" s="31"/>
      <c r="BB905" s="31"/>
      <c r="BC905" s="31"/>
      <c r="BD905" s="31"/>
      <c r="BE905" s="31"/>
      <c r="BF905" s="31"/>
      <c r="BG905" s="31"/>
      <c r="BH905" s="31"/>
      <c r="BI905" s="31"/>
      <c r="BJ905" s="31"/>
      <c r="BK905" s="31"/>
      <c r="BL905" s="31"/>
      <c r="BM905" s="31"/>
      <c r="BN905" s="31"/>
      <c r="BO905" s="31"/>
      <c r="BP905" s="31"/>
      <c r="BQ905" s="31"/>
      <c r="BR905" s="31"/>
      <c r="BS905" s="31"/>
      <c r="BT905" s="31"/>
      <c r="BU905" s="31"/>
      <c r="BV905" s="31"/>
      <c r="BW905" s="31"/>
      <c r="BX905" s="31"/>
      <c r="BY905" s="31"/>
      <c r="BZ905" s="31"/>
      <c r="CA905" s="31"/>
      <c r="CB905" s="31"/>
      <c r="CC905" s="31"/>
      <c r="CD905" s="31"/>
      <c r="CE905" s="31"/>
      <c r="CF905" s="31"/>
      <c r="CG905" s="31"/>
      <c r="CH905" s="31"/>
      <c r="CI905" s="31"/>
      <c r="CJ905" s="31"/>
      <c r="CK905" s="31"/>
      <c r="CL905" s="31"/>
      <c r="CM905" s="31"/>
      <c r="CN905" s="31"/>
      <c r="CO905" s="31"/>
      <c r="CP905" s="31"/>
      <c r="CQ905" s="31"/>
      <c r="CR905" s="31"/>
      <c r="CS905" s="31"/>
      <c r="CT905" s="31"/>
      <c r="CU905" s="31"/>
      <c r="CV905" s="31"/>
      <c r="CW905" s="31"/>
      <c r="CX905" s="31"/>
      <c r="CY905" s="31"/>
      <c r="CZ905" s="31"/>
      <c r="DA905" s="31"/>
      <c r="DB905" s="31"/>
      <c r="DC905" s="31"/>
      <c r="DD905" s="31"/>
      <c r="DE905" s="31"/>
      <c r="DF905" s="31"/>
      <c r="DG905" s="31"/>
      <c r="DH905" s="31"/>
      <c r="DI905" s="31"/>
      <c r="DJ905" s="31"/>
      <c r="DK905" s="31"/>
      <c r="DL905" s="31"/>
      <c r="DM905" s="31"/>
      <c r="DN905" s="31"/>
      <c r="DO905" s="31"/>
      <c r="DP905" s="31"/>
      <c r="DQ905" s="31"/>
      <c r="DR905" s="31"/>
      <c r="DS905" s="31"/>
      <c r="DT905" s="31"/>
      <c r="DU905" s="31"/>
      <c r="DV905" s="31"/>
      <c r="DW905" s="31"/>
    </row>
    <row r="906" customFormat="false" ht="15.75" hidden="false" customHeight="true" outlineLevel="0" collapsed="false">
      <c r="A906" s="21" t="n">
        <v>905</v>
      </c>
      <c r="B906" s="21" t="str">
        <f aca="false">IFERROR(VLOOKUP($A$1&amp;":"&amp;A906,'Finish order'!C:K,6,FALSE()),"")</f>
        <v/>
      </c>
      <c r="C906" s="21" t="str">
        <f aca="false">IFERROR(VLOOKUP(A$1&amp;":"&amp;A906,'Finish order'!$C:$K,9,FALSE()),"")</f>
        <v/>
      </c>
      <c r="D906" s="21" t="str">
        <f aca="false">IFERROR(VLOOKUP(A$1&amp;":"&amp;A906,'Finish order'!$C:$K,7,FALSE()),"")</f>
        <v/>
      </c>
      <c r="E906" s="29" t="str">
        <f aca="false">IFERROR(VLOOKUP($A$1&amp;":"&amp;A906,'Finish order'!C:K,5,FALSE()),"")</f>
        <v/>
      </c>
      <c r="F906" s="21" t="str">
        <f aca="false">IFERROR(VLOOKUP($A$1&amp;":"&amp;A906,'Finish order'!C:K,4,FALSE()),"")</f>
        <v/>
      </c>
      <c r="G906" s="21" t="str">
        <f aca="false" t="array" ref="G906:G906">IFERROR(SMALL(IF($D$2:$D1815=D906,$A$2:$A$911*1.001),1),"")</f>
        <v/>
      </c>
      <c r="H906" s="21" t="str">
        <f aca="false" t="array" ref="H906:H906">IFERROR(SMALL(IF($D$2:$D1815=D906,$A$2:$A$911*1.0001),2),"")</f>
        <v/>
      </c>
      <c r="I906" s="21" t="str">
        <f aca="false" t="array" ref="I906:I906">IFERROR(SMALL(IF($D$2:$D1815=D906,$A$2:$A$911*1.00001),3),"")</f>
        <v/>
      </c>
      <c r="J906" s="21" t="str">
        <f aca="false" t="array" ref="J906:J906">IFERROR(SMALL(IF($D$2:$D1815=D906,$A$2:$A$911*1.000001),4),"")</f>
        <v/>
      </c>
      <c r="K906" s="30" t="str">
        <f aca="false">IF(A906&lt;&gt;"", IF(COUNT(G906:J906)=4, SUM(G906:J906), "No"), "")</f>
        <v>No</v>
      </c>
      <c r="L906" s="30" t="str">
        <f aca="false">IF(A906&lt;&gt;"", IF(COUNT(G906:I906)=3, SUM(G906:I906), "No"), "")</f>
        <v>No</v>
      </c>
      <c r="M906" s="30" t="str">
        <f aca="false">IF(A906&lt;&gt;"", IF(COUNT(G906:H906)=2, SUM(G906:H906), "No"), "")</f>
        <v>No</v>
      </c>
      <c r="N906" s="30" t="str">
        <f aca="false">'Results 10 year vets'!$D906&amp;":"&amp;Table1[[#Headers],[Male]]</f>
        <v>:Male</v>
      </c>
      <c r="O906" s="31"/>
      <c r="P906" s="31"/>
      <c r="Q906" s="31"/>
      <c r="R906" s="31"/>
      <c r="S906" s="31"/>
      <c r="T906" s="31"/>
      <c r="U906" s="31"/>
      <c r="Z906" s="33"/>
      <c r="AA906" s="33"/>
      <c r="AB906" s="33"/>
      <c r="AC906" s="33"/>
      <c r="AD906" s="31"/>
      <c r="AE906" s="31"/>
      <c r="AF906" s="31"/>
      <c r="AG906" s="31"/>
      <c r="AH906" s="31"/>
      <c r="AI906" s="31"/>
      <c r="AJ906" s="31"/>
      <c r="AK906" s="31"/>
      <c r="AL906" s="31"/>
      <c r="AM906" s="31"/>
      <c r="AN906" s="31"/>
      <c r="AO906" s="31"/>
      <c r="AP906" s="31"/>
      <c r="AQ906" s="31"/>
      <c r="AR906" s="31"/>
      <c r="AS906" s="31"/>
      <c r="AT906" s="31"/>
      <c r="AU906" s="31"/>
      <c r="AV906" s="31"/>
      <c r="AW906" s="31"/>
      <c r="AX906" s="31"/>
      <c r="AY906" s="31"/>
      <c r="AZ906" s="31"/>
      <c r="BA906" s="31"/>
      <c r="BB906" s="31"/>
      <c r="BC906" s="31"/>
      <c r="BD906" s="31"/>
      <c r="BE906" s="31"/>
      <c r="BF906" s="31"/>
      <c r="BG906" s="31"/>
      <c r="BH906" s="31"/>
      <c r="BI906" s="31"/>
      <c r="BJ906" s="31"/>
      <c r="BK906" s="31"/>
      <c r="BL906" s="31"/>
      <c r="BM906" s="31"/>
      <c r="BN906" s="31"/>
      <c r="BO906" s="31"/>
      <c r="BP906" s="31"/>
      <c r="BQ906" s="31"/>
      <c r="BR906" s="31"/>
      <c r="BS906" s="31"/>
      <c r="BT906" s="31"/>
      <c r="BU906" s="31"/>
      <c r="BV906" s="31"/>
      <c r="BW906" s="31"/>
      <c r="BX906" s="31"/>
      <c r="BY906" s="31"/>
      <c r="BZ906" s="31"/>
      <c r="CA906" s="31"/>
      <c r="CB906" s="31"/>
      <c r="CC906" s="31"/>
      <c r="CD906" s="31"/>
      <c r="CE906" s="31"/>
      <c r="CF906" s="31"/>
      <c r="CG906" s="31"/>
      <c r="CH906" s="31"/>
      <c r="CI906" s="31"/>
      <c r="CJ906" s="31"/>
      <c r="CK906" s="31"/>
      <c r="CL906" s="31"/>
      <c r="CM906" s="31"/>
      <c r="CN906" s="31"/>
      <c r="CO906" s="31"/>
      <c r="CP906" s="31"/>
      <c r="CQ906" s="31"/>
      <c r="CR906" s="31"/>
      <c r="CS906" s="31"/>
      <c r="CT906" s="31"/>
      <c r="CU906" s="31"/>
      <c r="CV906" s="31"/>
      <c r="CW906" s="31"/>
      <c r="CX906" s="31"/>
      <c r="CY906" s="31"/>
      <c r="CZ906" s="31"/>
      <c r="DA906" s="31"/>
      <c r="DB906" s="31"/>
      <c r="DC906" s="31"/>
      <c r="DD906" s="31"/>
      <c r="DE906" s="31"/>
      <c r="DF906" s="31"/>
      <c r="DG906" s="31"/>
      <c r="DH906" s="31"/>
      <c r="DI906" s="31"/>
      <c r="DJ906" s="31"/>
      <c r="DK906" s="31"/>
      <c r="DL906" s="31"/>
      <c r="DM906" s="31"/>
      <c r="DN906" s="31"/>
      <c r="DO906" s="31"/>
      <c r="DP906" s="31"/>
      <c r="DQ906" s="31"/>
      <c r="DR906" s="31"/>
      <c r="DS906" s="31"/>
      <c r="DT906" s="31"/>
      <c r="DU906" s="31"/>
      <c r="DV906" s="31"/>
      <c r="DW906" s="31"/>
    </row>
    <row r="907" customFormat="false" ht="15.75" hidden="false" customHeight="true" outlineLevel="0" collapsed="false">
      <c r="A907" s="21" t="n">
        <v>906</v>
      </c>
      <c r="B907" s="21" t="str">
        <f aca="false">IFERROR(VLOOKUP($A$1&amp;":"&amp;A907,'Finish order'!C:K,6,FALSE()),"")</f>
        <v/>
      </c>
      <c r="C907" s="21" t="str">
        <f aca="false">IFERROR(VLOOKUP(A$1&amp;":"&amp;A907,'Finish order'!$C:$K,9,FALSE()),"")</f>
        <v/>
      </c>
      <c r="D907" s="21" t="str">
        <f aca="false">IFERROR(VLOOKUP(A$1&amp;":"&amp;A907,'Finish order'!$C:$K,7,FALSE()),"")</f>
        <v/>
      </c>
      <c r="E907" s="29" t="str">
        <f aca="false">IFERROR(VLOOKUP($A$1&amp;":"&amp;A907,'Finish order'!C:K,5,FALSE()),"")</f>
        <v/>
      </c>
      <c r="F907" s="21" t="str">
        <f aca="false">IFERROR(VLOOKUP($A$1&amp;":"&amp;A907,'Finish order'!C:K,4,FALSE()),"")</f>
        <v/>
      </c>
      <c r="G907" s="21" t="str">
        <f aca="false" t="array" ref="G907:G907">IFERROR(SMALL(IF($D$2:$D1816=D907,$A$2:$A$911*1.001),1),"")</f>
        <v/>
      </c>
      <c r="H907" s="21" t="str">
        <f aca="false" t="array" ref="H907:H907">IFERROR(SMALL(IF($D$2:$D1816=D907,$A$2:$A$911*1.0001),2),"")</f>
        <v/>
      </c>
      <c r="I907" s="21" t="str">
        <f aca="false" t="array" ref="I907:I907">IFERROR(SMALL(IF($D$2:$D1816=D907,$A$2:$A$911*1.00001),3),"")</f>
        <v/>
      </c>
      <c r="J907" s="21" t="str">
        <f aca="false" t="array" ref="J907:J907">IFERROR(SMALL(IF($D$2:$D1816=D907,$A$2:$A$911*1.000001),4),"")</f>
        <v/>
      </c>
      <c r="K907" s="30" t="str">
        <f aca="false">IF(A907&lt;&gt;"", IF(COUNT(G907:J907)=4, SUM(G907:J907), "No"), "")</f>
        <v>No</v>
      </c>
      <c r="L907" s="30" t="str">
        <f aca="false">IF(A907&lt;&gt;"", IF(COUNT(G907:I907)=3, SUM(G907:I907), "No"), "")</f>
        <v>No</v>
      </c>
      <c r="M907" s="30" t="str">
        <f aca="false">IF(A907&lt;&gt;"", IF(COUNT(G907:H907)=2, SUM(G907:H907), "No"), "")</f>
        <v>No</v>
      </c>
      <c r="N907" s="30" t="str">
        <f aca="false">'Results 10 year vets'!$D907&amp;":"&amp;Table1[[#Headers],[Male]]</f>
        <v>:Male</v>
      </c>
      <c r="O907" s="31"/>
      <c r="P907" s="31"/>
      <c r="Q907" s="31"/>
      <c r="R907" s="31"/>
      <c r="S907" s="31"/>
      <c r="T907" s="31"/>
      <c r="U907" s="31"/>
      <c r="Z907" s="33"/>
      <c r="AA907" s="33"/>
      <c r="AB907" s="33"/>
      <c r="AC907" s="33"/>
      <c r="AD907" s="31"/>
      <c r="AE907" s="31"/>
      <c r="AF907" s="31"/>
      <c r="AG907" s="31"/>
      <c r="AH907" s="31"/>
      <c r="AI907" s="31"/>
      <c r="AJ907" s="31"/>
      <c r="AK907" s="31"/>
      <c r="AL907" s="31"/>
      <c r="AM907" s="31"/>
      <c r="AN907" s="31"/>
      <c r="AO907" s="31"/>
      <c r="AP907" s="31"/>
      <c r="AQ907" s="31"/>
      <c r="AR907" s="31"/>
      <c r="AS907" s="31"/>
      <c r="AT907" s="31"/>
      <c r="AU907" s="31"/>
      <c r="AV907" s="31"/>
      <c r="AW907" s="31"/>
      <c r="AX907" s="31"/>
      <c r="AY907" s="31"/>
      <c r="AZ907" s="31"/>
      <c r="BA907" s="31"/>
      <c r="BB907" s="31"/>
      <c r="BC907" s="31"/>
      <c r="BD907" s="31"/>
      <c r="BE907" s="31"/>
      <c r="BF907" s="31"/>
      <c r="BG907" s="31"/>
      <c r="BH907" s="31"/>
      <c r="BI907" s="31"/>
      <c r="BJ907" s="31"/>
      <c r="BK907" s="31"/>
      <c r="BL907" s="31"/>
      <c r="BM907" s="31"/>
      <c r="BN907" s="31"/>
      <c r="BO907" s="31"/>
      <c r="BP907" s="31"/>
      <c r="BQ907" s="31"/>
      <c r="BR907" s="31"/>
      <c r="BS907" s="31"/>
      <c r="BT907" s="31"/>
      <c r="BU907" s="31"/>
      <c r="BV907" s="31"/>
      <c r="BW907" s="31"/>
      <c r="BX907" s="31"/>
      <c r="BY907" s="31"/>
      <c r="BZ907" s="31"/>
      <c r="CA907" s="31"/>
      <c r="CB907" s="31"/>
      <c r="CC907" s="31"/>
      <c r="CD907" s="31"/>
      <c r="CE907" s="31"/>
      <c r="CF907" s="31"/>
      <c r="CG907" s="31"/>
      <c r="CH907" s="31"/>
      <c r="CI907" s="31"/>
      <c r="CJ907" s="31"/>
      <c r="CK907" s="31"/>
      <c r="CL907" s="31"/>
      <c r="CM907" s="31"/>
      <c r="CN907" s="31"/>
      <c r="CO907" s="31"/>
      <c r="CP907" s="31"/>
      <c r="CQ907" s="31"/>
      <c r="CR907" s="31"/>
      <c r="CS907" s="31"/>
      <c r="CT907" s="31"/>
      <c r="CU907" s="31"/>
      <c r="CV907" s="31"/>
      <c r="CW907" s="31"/>
      <c r="CX907" s="31"/>
      <c r="CY907" s="31"/>
      <c r="CZ907" s="31"/>
      <c r="DA907" s="31"/>
      <c r="DB907" s="31"/>
      <c r="DC907" s="31"/>
      <c r="DD907" s="31"/>
      <c r="DE907" s="31"/>
      <c r="DF907" s="31"/>
      <c r="DG907" s="31"/>
      <c r="DH907" s="31"/>
      <c r="DI907" s="31"/>
      <c r="DJ907" s="31"/>
      <c r="DK907" s="31"/>
      <c r="DL907" s="31"/>
      <c r="DM907" s="31"/>
      <c r="DN907" s="31"/>
      <c r="DO907" s="31"/>
      <c r="DP907" s="31"/>
      <c r="DQ907" s="31"/>
      <c r="DR907" s="31"/>
      <c r="DS907" s="31"/>
      <c r="DT907" s="31"/>
      <c r="DU907" s="31"/>
      <c r="DV907" s="31"/>
      <c r="DW907" s="31"/>
    </row>
    <row r="908" customFormat="false" ht="15.75" hidden="false" customHeight="true" outlineLevel="0" collapsed="false">
      <c r="A908" s="21" t="n">
        <v>907</v>
      </c>
      <c r="B908" s="21" t="str">
        <f aca="false">IFERROR(VLOOKUP($A$1&amp;":"&amp;A908,'Finish order'!C:K,6,FALSE()),"")</f>
        <v/>
      </c>
      <c r="C908" s="21" t="str">
        <f aca="false">IFERROR(VLOOKUP(A$1&amp;":"&amp;A908,'Finish order'!$C:$K,9,FALSE()),"")</f>
        <v/>
      </c>
      <c r="D908" s="21" t="str">
        <f aca="false">IFERROR(VLOOKUP(A$1&amp;":"&amp;A908,'Finish order'!$C:$K,7,FALSE()),"")</f>
        <v/>
      </c>
      <c r="E908" s="29" t="str">
        <f aca="false">IFERROR(VLOOKUP($A$1&amp;":"&amp;A908,'Finish order'!C:K,5,FALSE()),"")</f>
        <v/>
      </c>
      <c r="F908" s="21" t="str">
        <f aca="false">IFERROR(VLOOKUP($A$1&amp;":"&amp;A908,'Finish order'!C:K,4,FALSE()),"")</f>
        <v/>
      </c>
      <c r="G908" s="21" t="str">
        <f aca="false" t="array" ref="G908:G908">IFERROR(SMALL(IF($D$2:$D1817=D908,$A$2:$A$911*1.001),1),"")</f>
        <v/>
      </c>
      <c r="H908" s="21" t="str">
        <f aca="false" t="array" ref="H908:H908">IFERROR(SMALL(IF($D$2:$D1817=D908,$A$2:$A$911*1.0001),2),"")</f>
        <v/>
      </c>
      <c r="I908" s="21" t="str">
        <f aca="false" t="array" ref="I908:I908">IFERROR(SMALL(IF($D$2:$D1817=D908,$A$2:$A$911*1.00001),3),"")</f>
        <v/>
      </c>
      <c r="J908" s="21" t="str">
        <f aca="false" t="array" ref="J908:J908">IFERROR(SMALL(IF($D$2:$D1817=D908,$A$2:$A$911*1.000001),4),"")</f>
        <v/>
      </c>
      <c r="K908" s="30" t="str">
        <f aca="false">IF(A908&lt;&gt;"", IF(COUNT(G908:J908)=4, SUM(G908:J908), "No"), "")</f>
        <v>No</v>
      </c>
      <c r="L908" s="30" t="str">
        <f aca="false">IF(A908&lt;&gt;"", IF(COUNT(G908:I908)=3, SUM(G908:I908), "No"), "")</f>
        <v>No</v>
      </c>
      <c r="M908" s="30" t="str">
        <f aca="false">IF(A908&lt;&gt;"", IF(COUNT(G908:H908)=2, SUM(G908:H908), "No"), "")</f>
        <v>No</v>
      </c>
      <c r="N908" s="30" t="str">
        <f aca="false">'Results 10 year vets'!$D908&amp;":"&amp;Table1[[#Headers],[Male]]</f>
        <v>:Male</v>
      </c>
      <c r="O908" s="31"/>
      <c r="P908" s="31"/>
      <c r="Q908" s="31"/>
      <c r="R908" s="31"/>
      <c r="S908" s="31"/>
      <c r="T908" s="31"/>
      <c r="U908" s="31"/>
      <c r="Z908" s="33"/>
      <c r="AA908" s="33"/>
      <c r="AB908" s="33"/>
      <c r="AC908" s="33"/>
      <c r="AD908" s="31"/>
      <c r="AE908" s="31"/>
      <c r="AF908" s="31"/>
      <c r="AG908" s="31"/>
      <c r="AH908" s="31"/>
      <c r="AI908" s="31"/>
      <c r="AJ908" s="31"/>
      <c r="AK908" s="31"/>
      <c r="AL908" s="31"/>
      <c r="AM908" s="31"/>
      <c r="AN908" s="31"/>
      <c r="AO908" s="31"/>
      <c r="AP908" s="31"/>
      <c r="AQ908" s="31"/>
      <c r="AR908" s="31"/>
      <c r="AS908" s="31"/>
      <c r="AT908" s="31"/>
      <c r="AU908" s="31"/>
      <c r="AV908" s="31"/>
      <c r="AW908" s="31"/>
      <c r="AX908" s="31"/>
      <c r="AY908" s="31"/>
      <c r="AZ908" s="31"/>
      <c r="BA908" s="31"/>
      <c r="BB908" s="31"/>
      <c r="BC908" s="31"/>
      <c r="BD908" s="31"/>
      <c r="BE908" s="31"/>
      <c r="BF908" s="31"/>
      <c r="BG908" s="31"/>
      <c r="BH908" s="31"/>
      <c r="BI908" s="31"/>
      <c r="BJ908" s="31"/>
      <c r="BK908" s="31"/>
      <c r="BL908" s="31"/>
      <c r="BM908" s="31"/>
      <c r="BN908" s="31"/>
      <c r="BO908" s="31"/>
      <c r="BP908" s="31"/>
      <c r="BQ908" s="31"/>
      <c r="BR908" s="31"/>
      <c r="BS908" s="31"/>
      <c r="BT908" s="31"/>
      <c r="BU908" s="31"/>
      <c r="BV908" s="31"/>
      <c r="BW908" s="31"/>
      <c r="BX908" s="31"/>
      <c r="BY908" s="31"/>
      <c r="BZ908" s="31"/>
      <c r="CA908" s="31"/>
      <c r="CB908" s="31"/>
      <c r="CC908" s="31"/>
      <c r="CD908" s="31"/>
      <c r="CE908" s="31"/>
      <c r="CF908" s="31"/>
      <c r="CG908" s="31"/>
      <c r="CH908" s="31"/>
      <c r="CI908" s="31"/>
      <c r="CJ908" s="31"/>
      <c r="CK908" s="31"/>
      <c r="CL908" s="31"/>
      <c r="CM908" s="31"/>
      <c r="CN908" s="31"/>
      <c r="CO908" s="31"/>
      <c r="CP908" s="31"/>
      <c r="CQ908" s="31"/>
      <c r="CR908" s="31"/>
      <c r="CS908" s="31"/>
      <c r="CT908" s="31"/>
      <c r="CU908" s="31"/>
      <c r="CV908" s="31"/>
      <c r="CW908" s="31"/>
      <c r="CX908" s="31"/>
      <c r="CY908" s="31"/>
      <c r="CZ908" s="31"/>
      <c r="DA908" s="31"/>
      <c r="DB908" s="31"/>
      <c r="DC908" s="31"/>
      <c r="DD908" s="31"/>
      <c r="DE908" s="31"/>
      <c r="DF908" s="31"/>
      <c r="DG908" s="31"/>
      <c r="DH908" s="31"/>
      <c r="DI908" s="31"/>
      <c r="DJ908" s="31"/>
      <c r="DK908" s="31"/>
      <c r="DL908" s="31"/>
      <c r="DM908" s="31"/>
      <c r="DN908" s="31"/>
      <c r="DO908" s="31"/>
      <c r="DP908" s="31"/>
      <c r="DQ908" s="31"/>
      <c r="DR908" s="31"/>
      <c r="DS908" s="31"/>
      <c r="DT908" s="31"/>
      <c r="DU908" s="31"/>
      <c r="DV908" s="31"/>
      <c r="DW908" s="31"/>
    </row>
    <row r="909" customFormat="false" ht="15.75" hidden="false" customHeight="true" outlineLevel="0" collapsed="false">
      <c r="A909" s="21" t="n">
        <v>908</v>
      </c>
      <c r="B909" s="21" t="str">
        <f aca="false">IFERROR(VLOOKUP($A$1&amp;":"&amp;A909,'Finish order'!C:K,6,FALSE()),"")</f>
        <v/>
      </c>
      <c r="C909" s="21" t="str">
        <f aca="false">IFERROR(VLOOKUP(A$1&amp;":"&amp;A909,'Finish order'!$C:$K,9,FALSE()),"")</f>
        <v/>
      </c>
      <c r="D909" s="21" t="str">
        <f aca="false">IFERROR(VLOOKUP(A$1&amp;":"&amp;A909,'Finish order'!$C:$K,7,FALSE()),"")</f>
        <v/>
      </c>
      <c r="E909" s="29" t="str">
        <f aca="false">IFERROR(VLOOKUP($A$1&amp;":"&amp;A909,'Finish order'!C:K,5,FALSE()),"")</f>
        <v/>
      </c>
      <c r="F909" s="21" t="str">
        <f aca="false">IFERROR(VLOOKUP($A$1&amp;":"&amp;A909,'Finish order'!C:K,4,FALSE()),"")</f>
        <v/>
      </c>
      <c r="G909" s="21" t="str">
        <f aca="false" t="array" ref="G909:G909">IFERROR(SMALL(IF($D$2:$D1818=D909,$A$2:$A$911*1.001),1),"")</f>
        <v/>
      </c>
      <c r="H909" s="21" t="str">
        <f aca="false" t="array" ref="H909:H909">IFERROR(SMALL(IF($D$2:$D1818=D909,$A$2:$A$911*1.0001),2),"")</f>
        <v/>
      </c>
      <c r="I909" s="21" t="str">
        <f aca="false" t="array" ref="I909:I909">IFERROR(SMALL(IF($D$2:$D1818=D909,$A$2:$A$911*1.00001),3),"")</f>
        <v/>
      </c>
      <c r="J909" s="21" t="str">
        <f aca="false" t="array" ref="J909:J909">IFERROR(SMALL(IF($D$2:$D1818=D909,$A$2:$A$911*1.000001),4),"")</f>
        <v/>
      </c>
      <c r="K909" s="30" t="str">
        <f aca="false">IF(A909&lt;&gt;"", IF(COUNT(G909:J909)=4, SUM(G909:J909), "No"), "")</f>
        <v>No</v>
      </c>
      <c r="L909" s="30" t="str">
        <f aca="false">IF(A909&lt;&gt;"", IF(COUNT(G909:I909)=3, SUM(G909:I909), "No"), "")</f>
        <v>No</v>
      </c>
      <c r="M909" s="30" t="str">
        <f aca="false">IF(A909&lt;&gt;"", IF(COUNT(G909:H909)=2, SUM(G909:H909), "No"), "")</f>
        <v>No</v>
      </c>
      <c r="N909" s="30" t="str">
        <f aca="false">'Results 10 year vets'!$D909&amp;":"&amp;Table1[[#Headers],[Male]]</f>
        <v>:Male</v>
      </c>
      <c r="O909" s="31"/>
      <c r="P909" s="31"/>
      <c r="Q909" s="31"/>
      <c r="R909" s="31"/>
      <c r="S909" s="31"/>
      <c r="T909" s="31"/>
      <c r="U909" s="31"/>
      <c r="Z909" s="33"/>
      <c r="AA909" s="33"/>
      <c r="AB909" s="33"/>
      <c r="AC909" s="33"/>
      <c r="AD909" s="31"/>
      <c r="AE909" s="31"/>
      <c r="AF909" s="31"/>
      <c r="AG909" s="31"/>
      <c r="AH909" s="31"/>
      <c r="AI909" s="31"/>
      <c r="AJ909" s="31"/>
      <c r="AK909" s="31"/>
      <c r="AL909" s="31"/>
      <c r="AM909" s="31"/>
      <c r="AN909" s="31"/>
      <c r="AO909" s="31"/>
      <c r="AP909" s="31"/>
      <c r="AQ909" s="31"/>
      <c r="AR909" s="31"/>
      <c r="AS909" s="31"/>
      <c r="AT909" s="31"/>
      <c r="AU909" s="31"/>
      <c r="AV909" s="31"/>
      <c r="AW909" s="31"/>
      <c r="AX909" s="31"/>
      <c r="AY909" s="31"/>
      <c r="AZ909" s="31"/>
      <c r="BA909" s="31"/>
      <c r="BB909" s="31"/>
      <c r="BC909" s="31"/>
      <c r="BD909" s="31"/>
      <c r="BE909" s="31"/>
      <c r="BF909" s="31"/>
      <c r="BG909" s="31"/>
      <c r="BH909" s="31"/>
      <c r="BI909" s="31"/>
      <c r="BJ909" s="31"/>
      <c r="BK909" s="31"/>
      <c r="BL909" s="31"/>
      <c r="BM909" s="31"/>
      <c r="BN909" s="31"/>
      <c r="BO909" s="31"/>
      <c r="BP909" s="31"/>
      <c r="BQ909" s="31"/>
      <c r="BR909" s="31"/>
      <c r="BS909" s="31"/>
      <c r="BT909" s="31"/>
      <c r="BU909" s="31"/>
      <c r="BV909" s="31"/>
      <c r="BW909" s="31"/>
      <c r="BX909" s="31"/>
      <c r="BY909" s="31"/>
      <c r="BZ909" s="31"/>
      <c r="CA909" s="31"/>
      <c r="CB909" s="31"/>
      <c r="CC909" s="31"/>
      <c r="CD909" s="31"/>
      <c r="CE909" s="31"/>
      <c r="CF909" s="31"/>
      <c r="CG909" s="31"/>
      <c r="CH909" s="31"/>
      <c r="CI909" s="31"/>
      <c r="CJ909" s="31"/>
      <c r="CK909" s="31"/>
      <c r="CL909" s="31"/>
      <c r="CM909" s="31"/>
      <c r="CN909" s="31"/>
      <c r="CO909" s="31"/>
      <c r="CP909" s="31"/>
      <c r="CQ909" s="31"/>
      <c r="CR909" s="31"/>
      <c r="CS909" s="31"/>
      <c r="CT909" s="31"/>
      <c r="CU909" s="31"/>
      <c r="CV909" s="31"/>
      <c r="CW909" s="31"/>
      <c r="CX909" s="31"/>
      <c r="CY909" s="31"/>
      <c r="CZ909" s="31"/>
      <c r="DA909" s="31"/>
      <c r="DB909" s="31"/>
      <c r="DC909" s="31"/>
      <c r="DD909" s="31"/>
      <c r="DE909" s="31"/>
      <c r="DF909" s="31"/>
      <c r="DG909" s="31"/>
      <c r="DH909" s="31"/>
      <c r="DI909" s="31"/>
      <c r="DJ909" s="31"/>
      <c r="DK909" s="31"/>
      <c r="DL909" s="31"/>
      <c r="DM909" s="31"/>
      <c r="DN909" s="31"/>
      <c r="DO909" s="31"/>
      <c r="DP909" s="31"/>
      <c r="DQ909" s="31"/>
      <c r="DR909" s="31"/>
      <c r="DS909" s="31"/>
      <c r="DT909" s="31"/>
      <c r="DU909" s="31"/>
      <c r="DV909" s="31"/>
      <c r="DW909" s="31"/>
    </row>
    <row r="910" customFormat="false" ht="15.75" hidden="false" customHeight="true" outlineLevel="0" collapsed="false">
      <c r="A910" s="21" t="n">
        <v>909</v>
      </c>
      <c r="B910" s="21" t="str">
        <f aca="false">IFERROR(VLOOKUP($A$1&amp;":"&amp;A910,'Finish order'!C:K,6,FALSE()),"")</f>
        <v/>
      </c>
      <c r="C910" s="21" t="str">
        <f aca="false">IFERROR(VLOOKUP(A$1&amp;":"&amp;A910,'Finish order'!$C:$K,9,FALSE()),"")</f>
        <v/>
      </c>
      <c r="D910" s="21" t="str">
        <f aca="false">IFERROR(VLOOKUP(A$1&amp;":"&amp;A910,'Finish order'!$C:$K,7,FALSE()),"")</f>
        <v/>
      </c>
      <c r="E910" s="29" t="str">
        <f aca="false">IFERROR(VLOOKUP($A$1&amp;":"&amp;A910,'Finish order'!C:K,5,FALSE()),"")</f>
        <v/>
      </c>
      <c r="F910" s="21" t="str">
        <f aca="false">IFERROR(VLOOKUP($A$1&amp;":"&amp;A910,'Finish order'!C:K,4,FALSE()),"")</f>
        <v/>
      </c>
      <c r="G910" s="21" t="str">
        <f aca="false" t="array" ref="G910:G910">IFERROR(SMALL(IF($D$2:$D1819=D910,$A$2:$A$911*1.001),1),"")</f>
        <v/>
      </c>
      <c r="H910" s="21" t="str">
        <f aca="false" t="array" ref="H910:H910">IFERROR(SMALL(IF($D$2:$D1819=D910,$A$2:$A$911*1.0001),2),"")</f>
        <v/>
      </c>
      <c r="I910" s="21" t="str">
        <f aca="false" t="array" ref="I910:I910">IFERROR(SMALL(IF($D$2:$D1819=D910,$A$2:$A$911*1.00001),3),"")</f>
        <v/>
      </c>
      <c r="J910" s="21" t="str">
        <f aca="false" t="array" ref="J910:J910">IFERROR(SMALL(IF($D$2:$D1819=D910,$A$2:$A$911*1.000001),4),"")</f>
        <v/>
      </c>
      <c r="K910" s="30" t="str">
        <f aca="false">IF(A910&lt;&gt;"", IF(COUNT(G910:J910)=4, SUM(G910:J910), "No"), "")</f>
        <v>No</v>
      </c>
      <c r="L910" s="30" t="str">
        <f aca="false">IF(A910&lt;&gt;"", IF(COUNT(G910:I910)=3, SUM(G910:I910), "No"), "")</f>
        <v>No</v>
      </c>
      <c r="M910" s="30" t="str">
        <f aca="false">IF(A910&lt;&gt;"", IF(COUNT(G910:H910)=2, SUM(G910:H910), "No"), "")</f>
        <v>No</v>
      </c>
      <c r="N910" s="30" t="str">
        <f aca="false">'Results 10 year vets'!$D910&amp;":"&amp;Table1[[#Headers],[Male]]</f>
        <v>:Male</v>
      </c>
      <c r="O910" s="31"/>
      <c r="P910" s="31"/>
      <c r="Q910" s="31"/>
      <c r="R910" s="31"/>
      <c r="S910" s="31"/>
      <c r="T910" s="31"/>
      <c r="U910" s="31"/>
      <c r="Z910" s="33"/>
      <c r="AA910" s="33"/>
      <c r="AB910" s="33"/>
      <c r="AC910" s="33"/>
      <c r="AD910" s="31"/>
      <c r="AE910" s="31"/>
      <c r="AF910" s="31"/>
      <c r="AG910" s="31"/>
      <c r="AH910" s="31"/>
      <c r="AI910" s="31"/>
      <c r="AJ910" s="31"/>
      <c r="AK910" s="31"/>
      <c r="AL910" s="31"/>
      <c r="AM910" s="31"/>
      <c r="AN910" s="31"/>
      <c r="AO910" s="31"/>
      <c r="AP910" s="31"/>
      <c r="AQ910" s="31"/>
      <c r="AR910" s="31"/>
      <c r="AS910" s="31"/>
      <c r="AT910" s="31"/>
      <c r="AU910" s="31"/>
      <c r="AV910" s="31"/>
      <c r="AW910" s="31"/>
      <c r="AX910" s="31"/>
      <c r="AY910" s="31"/>
      <c r="AZ910" s="31"/>
      <c r="BA910" s="31"/>
      <c r="BB910" s="31"/>
      <c r="BC910" s="31"/>
      <c r="BD910" s="31"/>
      <c r="BE910" s="31"/>
      <c r="BF910" s="31"/>
      <c r="BG910" s="31"/>
      <c r="BH910" s="31"/>
      <c r="BI910" s="31"/>
      <c r="BJ910" s="31"/>
      <c r="BK910" s="31"/>
      <c r="BL910" s="31"/>
      <c r="BM910" s="31"/>
      <c r="BN910" s="31"/>
      <c r="BO910" s="31"/>
      <c r="BP910" s="31"/>
      <c r="BQ910" s="31"/>
      <c r="BR910" s="31"/>
      <c r="BS910" s="31"/>
      <c r="BT910" s="31"/>
      <c r="BU910" s="31"/>
      <c r="BV910" s="31"/>
      <c r="BW910" s="31"/>
      <c r="BX910" s="31"/>
      <c r="BY910" s="31"/>
      <c r="BZ910" s="31"/>
      <c r="CA910" s="31"/>
      <c r="CB910" s="31"/>
      <c r="CC910" s="31"/>
      <c r="CD910" s="31"/>
      <c r="CE910" s="31"/>
      <c r="CF910" s="31"/>
      <c r="CG910" s="31"/>
      <c r="CH910" s="31"/>
      <c r="CI910" s="31"/>
      <c r="CJ910" s="31"/>
      <c r="CK910" s="31"/>
      <c r="CL910" s="31"/>
      <c r="CM910" s="31"/>
      <c r="CN910" s="31"/>
      <c r="CO910" s="31"/>
      <c r="CP910" s="31"/>
      <c r="CQ910" s="31"/>
      <c r="CR910" s="31"/>
      <c r="CS910" s="31"/>
      <c r="CT910" s="31"/>
      <c r="CU910" s="31"/>
      <c r="CV910" s="31"/>
      <c r="CW910" s="31"/>
      <c r="CX910" s="31"/>
      <c r="CY910" s="31"/>
      <c r="CZ910" s="31"/>
      <c r="DA910" s="31"/>
      <c r="DB910" s="31"/>
      <c r="DC910" s="31"/>
      <c r="DD910" s="31"/>
      <c r="DE910" s="31"/>
      <c r="DF910" s="31"/>
      <c r="DG910" s="31"/>
      <c r="DH910" s="31"/>
      <c r="DI910" s="31"/>
      <c r="DJ910" s="31"/>
      <c r="DK910" s="31"/>
      <c r="DL910" s="31"/>
      <c r="DM910" s="31"/>
      <c r="DN910" s="31"/>
      <c r="DO910" s="31"/>
      <c r="DP910" s="31"/>
      <c r="DQ910" s="31"/>
      <c r="DR910" s="31"/>
      <c r="DS910" s="31"/>
      <c r="DT910" s="31"/>
      <c r="DU910" s="31"/>
      <c r="DV910" s="31"/>
      <c r="DW910" s="31"/>
    </row>
    <row r="911" customFormat="false" ht="15.75" hidden="false" customHeight="true" outlineLevel="0" collapsed="false">
      <c r="A911" s="21" t="n">
        <v>910</v>
      </c>
      <c r="B911" s="21" t="str">
        <f aca="false">IFERROR(VLOOKUP($A$1&amp;":"&amp;A911,'Finish order'!C:K,6,FALSE()),"")</f>
        <v/>
      </c>
      <c r="C911" s="21" t="str">
        <f aca="false">IFERROR(VLOOKUP(A$1&amp;":"&amp;A911,'Finish order'!$C:$K,9,FALSE()),"")</f>
        <v/>
      </c>
      <c r="D911" s="21" t="str">
        <f aca="false">IFERROR(VLOOKUP(A$1&amp;":"&amp;A911,'Finish order'!$C:$K,7,FALSE()),"")</f>
        <v/>
      </c>
      <c r="E911" s="29" t="str">
        <f aca="false">IFERROR(VLOOKUP($A$1&amp;":"&amp;A911,'Finish order'!C:K,5,FALSE()),"")</f>
        <v/>
      </c>
      <c r="F911" s="21" t="str">
        <f aca="false">IFERROR(VLOOKUP($A$1&amp;":"&amp;A911,'Finish order'!C:K,4,FALSE()),"")</f>
        <v/>
      </c>
      <c r="G911" s="21" t="str">
        <f aca="false" t="array" ref="G911:G911">IFERROR(SMALL(IF($D$2:$D1820=D911,$A$2:$A$911*1.001),1),"")</f>
        <v/>
      </c>
      <c r="H911" s="21" t="str">
        <f aca="false" t="array" ref="H911:H911">IFERROR(SMALL(IF($D$2:$D1820=D911,$A$2:$A$911*1.0001),2),"")</f>
        <v/>
      </c>
      <c r="I911" s="21" t="str">
        <f aca="false" t="array" ref="I911:I911">IFERROR(SMALL(IF($D$2:$D1820=D911,$A$2:$A$911*1.00001),3),"")</f>
        <v/>
      </c>
      <c r="J911" s="21" t="str">
        <f aca="false" t="array" ref="J911:J911">IFERROR(SMALL(IF($D$2:$D1820=D911,$A$2:$A$911*1.000001),4),"")</f>
        <v/>
      </c>
      <c r="K911" s="30" t="str">
        <f aca="false">IF(A911&lt;&gt;"", IF(COUNT(G911:J911)=4, SUM(G911:J911), "No"), "")</f>
        <v>No</v>
      </c>
      <c r="L911" s="30" t="str">
        <f aca="false">IF(A911&lt;&gt;"", IF(COUNT(G911:I911)=3, SUM(G911:I911), "No"), "")</f>
        <v>No</v>
      </c>
      <c r="M911" s="30" t="str">
        <f aca="false">IF(A911&lt;&gt;"", IF(COUNT(G911:H911)=2, SUM(G911:H911), "No"), "")</f>
        <v>No</v>
      </c>
      <c r="N911" s="30" t="str">
        <f aca="false">'Results 10 year vets'!$D911&amp;":"&amp;Table1[[#Headers],[Male]]</f>
        <v>:Male</v>
      </c>
      <c r="O911" s="31"/>
      <c r="P911" s="31"/>
      <c r="Q911" s="31"/>
      <c r="R911" s="31"/>
      <c r="S911" s="31"/>
      <c r="T911" s="31"/>
      <c r="U911" s="31"/>
      <c r="Z911" s="33"/>
      <c r="AA911" s="33"/>
      <c r="AB911" s="33"/>
      <c r="AC911" s="33"/>
      <c r="AD911" s="31"/>
      <c r="AE911" s="31"/>
      <c r="AF911" s="31"/>
      <c r="AG911" s="31"/>
      <c r="AH911" s="31"/>
      <c r="AI911" s="31"/>
      <c r="AJ911" s="31"/>
      <c r="AK911" s="31"/>
      <c r="AL911" s="31"/>
      <c r="AM911" s="31"/>
      <c r="AN911" s="31"/>
      <c r="AO911" s="31"/>
      <c r="AP911" s="31"/>
      <c r="AQ911" s="31"/>
      <c r="AR911" s="31"/>
      <c r="AS911" s="31"/>
      <c r="AT911" s="31"/>
      <c r="AU911" s="31"/>
      <c r="AV911" s="31"/>
      <c r="AW911" s="31"/>
      <c r="AX911" s="31"/>
      <c r="AY911" s="31"/>
      <c r="AZ911" s="31"/>
      <c r="BA911" s="31"/>
      <c r="BB911" s="31"/>
      <c r="BC911" s="31"/>
      <c r="BD911" s="31"/>
      <c r="BE911" s="31"/>
      <c r="BF911" s="31"/>
      <c r="BG911" s="31"/>
      <c r="BH911" s="31"/>
      <c r="BI911" s="31"/>
      <c r="BJ911" s="31"/>
      <c r="BK911" s="31"/>
      <c r="BL911" s="31"/>
      <c r="BM911" s="31"/>
      <c r="BN911" s="31"/>
      <c r="BO911" s="31"/>
      <c r="BP911" s="31"/>
      <c r="BQ911" s="31"/>
      <c r="BR911" s="31"/>
      <c r="BS911" s="31"/>
      <c r="BT911" s="31"/>
      <c r="BU911" s="31"/>
      <c r="BV911" s="31"/>
      <c r="BW911" s="31"/>
      <c r="BX911" s="31"/>
      <c r="BY911" s="31"/>
      <c r="BZ911" s="31"/>
      <c r="CA911" s="31"/>
      <c r="CB911" s="31"/>
      <c r="CC911" s="31"/>
      <c r="CD911" s="31"/>
      <c r="CE911" s="31"/>
      <c r="CF911" s="31"/>
      <c r="CG911" s="31"/>
      <c r="CH911" s="31"/>
      <c r="CI911" s="31"/>
      <c r="CJ911" s="31"/>
      <c r="CK911" s="31"/>
      <c r="CL911" s="31"/>
      <c r="CM911" s="31"/>
      <c r="CN911" s="31"/>
      <c r="CO911" s="31"/>
      <c r="CP911" s="31"/>
      <c r="CQ911" s="31"/>
      <c r="CR911" s="31"/>
      <c r="CS911" s="31"/>
      <c r="CT911" s="31"/>
      <c r="CU911" s="31"/>
      <c r="CV911" s="31"/>
      <c r="CW911" s="31"/>
      <c r="CX911" s="31"/>
      <c r="CY911" s="31"/>
      <c r="CZ911" s="31"/>
      <c r="DA911" s="31"/>
      <c r="DB911" s="31"/>
      <c r="DC911" s="31"/>
      <c r="DD911" s="31"/>
      <c r="DE911" s="31"/>
      <c r="DF911" s="31"/>
      <c r="DG911" s="31"/>
      <c r="DH911" s="31"/>
      <c r="DI911" s="31"/>
      <c r="DJ911" s="31"/>
      <c r="DK911" s="31"/>
      <c r="DL911" s="31"/>
      <c r="DM911" s="31"/>
      <c r="DN911" s="31"/>
      <c r="DO911" s="31"/>
      <c r="DP911" s="31"/>
      <c r="DQ911" s="31"/>
      <c r="DR911" s="31"/>
      <c r="DS911" s="31"/>
      <c r="DT911" s="31"/>
      <c r="DU911" s="31"/>
      <c r="DV911" s="31"/>
      <c r="DW911" s="31"/>
    </row>
    <row r="912" customFormat="false" ht="15.75" hidden="false" customHeight="true" outlineLevel="0" collapsed="false">
      <c r="A912" s="21" t="n">
        <v>911</v>
      </c>
      <c r="B912" s="21" t="str">
        <f aca="false">IFERROR(VLOOKUP($A$1&amp;":"&amp;A912,'Finish order'!C:K,6,FALSE()),"")</f>
        <v/>
      </c>
      <c r="C912" s="21" t="str">
        <f aca="false">IFERROR(VLOOKUP(A$1&amp;":"&amp;A912,'Finish order'!$C:$K,9,FALSE()),"")</f>
        <v/>
      </c>
      <c r="D912" s="21" t="str">
        <f aca="false">IFERROR(VLOOKUP(A$1&amp;":"&amp;A912,'Finish order'!$C:$K,7,FALSE()),"")</f>
        <v/>
      </c>
      <c r="E912" s="29" t="str">
        <f aca="false">IFERROR(VLOOKUP($A$1&amp;":"&amp;A912,'Finish order'!C:K,5,FALSE()),"")</f>
        <v/>
      </c>
      <c r="F912" s="21" t="str">
        <f aca="false">IFERROR(VLOOKUP($A$1&amp;":"&amp;A912,'Finish order'!C:K,4,FALSE()),"")</f>
        <v/>
      </c>
      <c r="G912" s="21" t="str">
        <f aca="false" t="array" ref="G912:G912">IFERROR(SMALL(IF($D$2:$D1821=D912,$A$2:$A$911*1.001),1),"")</f>
        <v/>
      </c>
      <c r="H912" s="21" t="str">
        <f aca="false" t="array" ref="H912:H912">IFERROR(SMALL(IF($D$2:$D1821=D912,$A$2:$A$911*1.0001),2),"")</f>
        <v/>
      </c>
      <c r="I912" s="21" t="str">
        <f aca="false" t="array" ref="I912:I912">IFERROR(SMALL(IF($D$2:$D1821=D912,$A$2:$A$911*1.00001),3),"")</f>
        <v/>
      </c>
      <c r="J912" s="21" t="str">
        <f aca="false" t="array" ref="J912:J912">IFERROR(SMALL(IF($D$2:$D1821=D912,$A$2:$A$911*1.000001),4),"")</f>
        <v/>
      </c>
      <c r="K912" s="30" t="str">
        <f aca="false">IF(A912&lt;&gt;"", IF(COUNT(G912:J912)=4, SUM(G912:J912), "No"), "")</f>
        <v>No</v>
      </c>
      <c r="L912" s="30" t="str">
        <f aca="false">IF(A912&lt;&gt;"", IF(COUNT(G912:I912)=3, SUM(G912:I912), "No"), "")</f>
        <v>No</v>
      </c>
      <c r="M912" s="30" t="str">
        <f aca="false">IF(A912&lt;&gt;"", IF(COUNT(G912:H912)=2, SUM(G912:H912), "No"), "")</f>
        <v>No</v>
      </c>
      <c r="N912" s="30" t="str">
        <f aca="false">'Results 10 year vets'!$D912&amp;":"&amp;Table1[[#Headers],[Male]]</f>
        <v>:Male</v>
      </c>
      <c r="O912" s="31"/>
      <c r="P912" s="31"/>
      <c r="Q912" s="31"/>
      <c r="R912" s="31"/>
      <c r="S912" s="31"/>
      <c r="T912" s="31"/>
      <c r="U912" s="31"/>
      <c r="Z912" s="33"/>
      <c r="AA912" s="33"/>
      <c r="AB912" s="33"/>
      <c r="AC912" s="33"/>
      <c r="AD912" s="31"/>
      <c r="AE912" s="31"/>
      <c r="AF912" s="31"/>
      <c r="AG912" s="31"/>
      <c r="AH912" s="31"/>
      <c r="AI912" s="31"/>
      <c r="AJ912" s="31"/>
      <c r="AK912" s="31"/>
      <c r="AL912" s="31"/>
      <c r="AM912" s="31"/>
      <c r="AN912" s="31"/>
      <c r="AO912" s="31"/>
      <c r="AP912" s="31"/>
      <c r="AQ912" s="31"/>
      <c r="AR912" s="31"/>
      <c r="AS912" s="31"/>
      <c r="AT912" s="31"/>
      <c r="AU912" s="31"/>
      <c r="AV912" s="31"/>
      <c r="AW912" s="31"/>
      <c r="AX912" s="31"/>
      <c r="AY912" s="31"/>
      <c r="AZ912" s="31"/>
      <c r="BA912" s="31"/>
      <c r="BB912" s="31"/>
      <c r="BC912" s="31"/>
      <c r="BD912" s="31"/>
      <c r="BE912" s="31"/>
      <c r="BF912" s="31"/>
      <c r="BG912" s="31"/>
      <c r="BH912" s="31"/>
      <c r="BI912" s="31"/>
      <c r="BJ912" s="31"/>
      <c r="BK912" s="31"/>
      <c r="BL912" s="31"/>
      <c r="BM912" s="31"/>
      <c r="BN912" s="31"/>
      <c r="BO912" s="31"/>
      <c r="BP912" s="31"/>
      <c r="BQ912" s="31"/>
      <c r="BR912" s="31"/>
      <c r="BS912" s="31"/>
      <c r="BT912" s="31"/>
      <c r="BU912" s="31"/>
      <c r="BV912" s="31"/>
      <c r="BW912" s="31"/>
      <c r="BX912" s="31"/>
      <c r="BY912" s="31"/>
      <c r="BZ912" s="31"/>
      <c r="CA912" s="31"/>
      <c r="CB912" s="31"/>
      <c r="CC912" s="31"/>
      <c r="CD912" s="31"/>
      <c r="CE912" s="31"/>
      <c r="CF912" s="31"/>
      <c r="CG912" s="31"/>
      <c r="CH912" s="31"/>
      <c r="CI912" s="31"/>
      <c r="CJ912" s="31"/>
      <c r="CK912" s="31"/>
      <c r="CL912" s="31"/>
      <c r="CM912" s="31"/>
      <c r="CN912" s="31"/>
      <c r="CO912" s="31"/>
      <c r="CP912" s="31"/>
      <c r="CQ912" s="31"/>
      <c r="CR912" s="31"/>
      <c r="CS912" s="31"/>
      <c r="CT912" s="31"/>
      <c r="CU912" s="31"/>
      <c r="CV912" s="31"/>
      <c r="CW912" s="31"/>
      <c r="CX912" s="31"/>
      <c r="CY912" s="31"/>
      <c r="CZ912" s="31"/>
      <c r="DA912" s="31"/>
      <c r="DB912" s="31"/>
      <c r="DC912" s="31"/>
      <c r="DD912" s="31"/>
      <c r="DE912" s="31"/>
      <c r="DF912" s="31"/>
      <c r="DG912" s="31"/>
      <c r="DH912" s="31"/>
      <c r="DI912" s="31"/>
      <c r="DJ912" s="31"/>
      <c r="DK912" s="31"/>
      <c r="DL912" s="31"/>
      <c r="DM912" s="31"/>
      <c r="DN912" s="31"/>
      <c r="DO912" s="31"/>
      <c r="DP912" s="31"/>
      <c r="DQ912" s="31"/>
      <c r="DR912" s="31"/>
      <c r="DS912" s="31"/>
      <c r="DT912" s="31"/>
      <c r="DU912" s="31"/>
      <c r="DV912" s="31"/>
      <c r="DW912" s="31"/>
    </row>
    <row r="913" customFormat="false" ht="15.75" hidden="false" customHeight="true" outlineLevel="0" collapsed="false">
      <c r="A913" s="21" t="n">
        <v>912</v>
      </c>
      <c r="B913" s="21" t="str">
        <f aca="false">IFERROR(VLOOKUP($A$1&amp;":"&amp;A913,'Finish order'!C:K,6,FALSE()),"")</f>
        <v/>
      </c>
      <c r="C913" s="21" t="str">
        <f aca="false">IFERROR(VLOOKUP(A$1&amp;":"&amp;A913,'Finish order'!$C:$K,9,FALSE()),"")</f>
        <v/>
      </c>
      <c r="D913" s="21" t="str">
        <f aca="false">IFERROR(VLOOKUP(A$1&amp;":"&amp;A913,'Finish order'!$C:$K,7,FALSE()),"")</f>
        <v/>
      </c>
      <c r="E913" s="29" t="str">
        <f aca="false">IFERROR(VLOOKUP($A$1&amp;":"&amp;A913,'Finish order'!C:K,5,FALSE()),"")</f>
        <v/>
      </c>
      <c r="F913" s="21" t="str">
        <f aca="false">IFERROR(VLOOKUP($A$1&amp;":"&amp;A913,'Finish order'!C:K,4,FALSE()),"")</f>
        <v/>
      </c>
      <c r="G913" s="21" t="str">
        <f aca="false" t="array" ref="G913:G913">IFERROR(SMALL(IF($D$2:$D1822=D913,$A$2:$A$911*1.001),1),"")</f>
        <v/>
      </c>
      <c r="H913" s="21" t="str">
        <f aca="false" t="array" ref="H913:H913">IFERROR(SMALL(IF($D$2:$D1822=D913,$A$2:$A$911*1.0001),2),"")</f>
        <v/>
      </c>
      <c r="I913" s="21" t="str">
        <f aca="false" t="array" ref="I913:I913">IFERROR(SMALL(IF($D$2:$D1822=D913,$A$2:$A$911*1.00001),3),"")</f>
        <v/>
      </c>
      <c r="J913" s="21" t="str">
        <f aca="false" t="array" ref="J913:J913">IFERROR(SMALL(IF($D$2:$D1822=D913,$A$2:$A$911*1.000001),4),"")</f>
        <v/>
      </c>
      <c r="K913" s="30" t="str">
        <f aca="false">IF(A913&lt;&gt;"", IF(COUNT(G913:J913)=4, SUM(G913:J913), "No"), "")</f>
        <v>No</v>
      </c>
      <c r="L913" s="30" t="str">
        <f aca="false">IF(A913&lt;&gt;"", IF(COUNT(G913:I913)=3, SUM(G913:I913), "No"), "")</f>
        <v>No</v>
      </c>
      <c r="M913" s="30" t="str">
        <f aca="false">IF(A913&lt;&gt;"", IF(COUNT(G913:H913)=2, SUM(G913:H913), "No"), "")</f>
        <v>No</v>
      </c>
      <c r="N913" s="30" t="str">
        <f aca="false">'Results 10 year vets'!$D913&amp;":"&amp;Table1[[#Headers],[Male]]</f>
        <v>:Male</v>
      </c>
      <c r="O913" s="31"/>
      <c r="P913" s="31"/>
      <c r="Q913" s="31"/>
      <c r="R913" s="31"/>
      <c r="S913" s="31"/>
      <c r="T913" s="31"/>
      <c r="U913" s="31"/>
      <c r="Z913" s="33"/>
      <c r="AA913" s="33"/>
      <c r="AB913" s="33"/>
      <c r="AC913" s="33"/>
      <c r="AD913" s="31"/>
      <c r="AE913" s="31"/>
      <c r="AF913" s="31"/>
      <c r="AG913" s="31"/>
      <c r="AH913" s="31"/>
      <c r="AI913" s="31"/>
      <c r="AJ913" s="31"/>
      <c r="AK913" s="31"/>
      <c r="AL913" s="31"/>
      <c r="AM913" s="31"/>
      <c r="AN913" s="31"/>
      <c r="AO913" s="31"/>
      <c r="AP913" s="31"/>
      <c r="AQ913" s="31"/>
      <c r="AR913" s="31"/>
      <c r="AS913" s="31"/>
      <c r="AT913" s="31"/>
      <c r="AU913" s="31"/>
      <c r="AV913" s="31"/>
      <c r="AW913" s="31"/>
      <c r="AX913" s="31"/>
      <c r="AY913" s="31"/>
      <c r="AZ913" s="31"/>
      <c r="BA913" s="31"/>
      <c r="BB913" s="31"/>
      <c r="BC913" s="31"/>
      <c r="BD913" s="31"/>
      <c r="BE913" s="31"/>
      <c r="BF913" s="31"/>
      <c r="BG913" s="31"/>
      <c r="BH913" s="31"/>
      <c r="BI913" s="31"/>
      <c r="BJ913" s="31"/>
      <c r="BK913" s="31"/>
      <c r="BL913" s="31"/>
      <c r="BM913" s="31"/>
      <c r="BN913" s="31"/>
      <c r="BO913" s="31"/>
      <c r="BP913" s="31"/>
      <c r="BQ913" s="31"/>
      <c r="BR913" s="31"/>
      <c r="BS913" s="31"/>
      <c r="BT913" s="31"/>
      <c r="BU913" s="31"/>
      <c r="BV913" s="31"/>
      <c r="BW913" s="31"/>
      <c r="BX913" s="31"/>
      <c r="BY913" s="31"/>
      <c r="BZ913" s="31"/>
      <c r="CA913" s="31"/>
      <c r="CB913" s="31"/>
      <c r="CC913" s="31"/>
      <c r="CD913" s="31"/>
      <c r="CE913" s="31"/>
      <c r="CF913" s="31"/>
      <c r="CG913" s="31"/>
      <c r="CH913" s="31"/>
      <c r="CI913" s="31"/>
      <c r="CJ913" s="31"/>
      <c r="CK913" s="31"/>
      <c r="CL913" s="31"/>
      <c r="CM913" s="31"/>
      <c r="CN913" s="31"/>
      <c r="CO913" s="31"/>
      <c r="CP913" s="31"/>
      <c r="CQ913" s="31"/>
      <c r="CR913" s="31"/>
      <c r="CS913" s="31"/>
      <c r="CT913" s="31"/>
      <c r="CU913" s="31"/>
      <c r="CV913" s="31"/>
      <c r="CW913" s="31"/>
      <c r="CX913" s="31"/>
      <c r="CY913" s="31"/>
      <c r="CZ913" s="31"/>
      <c r="DA913" s="31"/>
      <c r="DB913" s="31"/>
      <c r="DC913" s="31"/>
      <c r="DD913" s="31"/>
      <c r="DE913" s="31"/>
      <c r="DF913" s="31"/>
      <c r="DG913" s="31"/>
      <c r="DH913" s="31"/>
      <c r="DI913" s="31"/>
      <c r="DJ913" s="31"/>
      <c r="DK913" s="31"/>
      <c r="DL913" s="31"/>
      <c r="DM913" s="31"/>
      <c r="DN913" s="31"/>
      <c r="DO913" s="31"/>
      <c r="DP913" s="31"/>
      <c r="DQ913" s="31"/>
      <c r="DR913" s="31"/>
      <c r="DS913" s="31"/>
      <c r="DT913" s="31"/>
      <c r="DU913" s="31"/>
      <c r="DV913" s="31"/>
      <c r="DW913" s="31"/>
    </row>
    <row r="914" customFormat="false" ht="15.75" hidden="false" customHeight="true" outlineLevel="0" collapsed="false">
      <c r="A914" s="21" t="n">
        <v>913</v>
      </c>
      <c r="B914" s="21" t="str">
        <f aca="false">IFERROR(VLOOKUP($A$1&amp;":"&amp;A914,'Finish order'!C:K,6,FALSE()),"")</f>
        <v/>
      </c>
      <c r="C914" s="21" t="str">
        <f aca="false">IFERROR(VLOOKUP(A$1&amp;":"&amp;A914,'Finish order'!$C:$K,9,FALSE()),"")</f>
        <v/>
      </c>
      <c r="D914" s="21" t="str">
        <f aca="false">IFERROR(VLOOKUP(A$1&amp;":"&amp;A914,'Finish order'!$C:$K,7,FALSE()),"")</f>
        <v/>
      </c>
      <c r="E914" s="29" t="str">
        <f aca="false">IFERROR(VLOOKUP($A$1&amp;":"&amp;A914,'Finish order'!C:K,5,FALSE()),"")</f>
        <v/>
      </c>
      <c r="F914" s="21" t="str">
        <f aca="false">IFERROR(VLOOKUP($A$1&amp;":"&amp;A914,'Finish order'!C:K,4,FALSE()),"")</f>
        <v/>
      </c>
      <c r="G914" s="21" t="str">
        <f aca="false" t="array" ref="G914:G914">IFERROR(SMALL(IF($D$2:$D1823=D914,$A$2:$A$911*1.001),1),"")</f>
        <v/>
      </c>
      <c r="H914" s="21" t="str">
        <f aca="false" t="array" ref="H914:H914">IFERROR(SMALL(IF($D$2:$D1823=D914,$A$2:$A$911*1.0001),2),"")</f>
        <v/>
      </c>
      <c r="I914" s="21" t="str">
        <f aca="false" t="array" ref="I914:I914">IFERROR(SMALL(IF($D$2:$D1823=D914,$A$2:$A$911*1.00001),3),"")</f>
        <v/>
      </c>
      <c r="J914" s="21" t="str">
        <f aca="false" t="array" ref="J914:J914">IFERROR(SMALL(IF($D$2:$D1823=D914,$A$2:$A$911*1.000001),4),"")</f>
        <v/>
      </c>
      <c r="K914" s="30" t="str">
        <f aca="false">IF(A914&lt;&gt;"", IF(COUNT(G914:J914)=4, SUM(G914:J914), "No"), "")</f>
        <v>No</v>
      </c>
      <c r="L914" s="30" t="str">
        <f aca="false">IF(A914&lt;&gt;"", IF(COUNT(G914:I914)=3, SUM(G914:I914), "No"), "")</f>
        <v>No</v>
      </c>
      <c r="M914" s="30" t="str">
        <f aca="false">IF(A914&lt;&gt;"", IF(COUNT(G914:H914)=2, SUM(G914:H914), "No"), "")</f>
        <v>No</v>
      </c>
      <c r="N914" s="30" t="str">
        <f aca="false">'Results 10 year vets'!$D914&amp;":"&amp;Table1[[#Headers],[Male]]</f>
        <v>:Male</v>
      </c>
      <c r="O914" s="31"/>
      <c r="P914" s="31"/>
      <c r="Q914" s="31"/>
      <c r="R914" s="31"/>
      <c r="S914" s="31"/>
      <c r="T914" s="31"/>
      <c r="U914" s="31"/>
      <c r="Z914" s="33"/>
      <c r="AA914" s="33"/>
      <c r="AB914" s="33"/>
      <c r="AC914" s="33"/>
      <c r="AD914" s="31"/>
      <c r="AE914" s="31"/>
      <c r="AF914" s="31"/>
      <c r="AG914" s="31"/>
      <c r="AH914" s="31"/>
      <c r="AI914" s="31"/>
      <c r="AJ914" s="31"/>
      <c r="AK914" s="31"/>
      <c r="AL914" s="31"/>
      <c r="AM914" s="31"/>
      <c r="AN914" s="31"/>
      <c r="AO914" s="31"/>
      <c r="AP914" s="31"/>
      <c r="AQ914" s="31"/>
      <c r="AR914" s="31"/>
      <c r="AS914" s="31"/>
      <c r="AT914" s="31"/>
      <c r="AU914" s="31"/>
      <c r="AV914" s="31"/>
      <c r="AW914" s="31"/>
      <c r="AX914" s="31"/>
      <c r="AY914" s="31"/>
      <c r="AZ914" s="31"/>
      <c r="BA914" s="31"/>
      <c r="BB914" s="31"/>
      <c r="BC914" s="31"/>
      <c r="BD914" s="31"/>
      <c r="BE914" s="31"/>
      <c r="BF914" s="31"/>
      <c r="BG914" s="31"/>
      <c r="BH914" s="31"/>
      <c r="BI914" s="31"/>
      <c r="BJ914" s="31"/>
      <c r="BK914" s="31"/>
      <c r="BL914" s="31"/>
      <c r="BM914" s="31"/>
      <c r="BN914" s="31"/>
      <c r="BO914" s="31"/>
      <c r="BP914" s="31"/>
      <c r="BQ914" s="31"/>
      <c r="BR914" s="31"/>
      <c r="BS914" s="31"/>
      <c r="BT914" s="31"/>
      <c r="BU914" s="31"/>
      <c r="BV914" s="31"/>
      <c r="BW914" s="31"/>
      <c r="BX914" s="31"/>
      <c r="BY914" s="31"/>
      <c r="BZ914" s="31"/>
      <c r="CA914" s="31"/>
      <c r="CB914" s="31"/>
      <c r="CC914" s="31"/>
      <c r="CD914" s="31"/>
      <c r="CE914" s="31"/>
      <c r="CF914" s="31"/>
      <c r="CG914" s="31"/>
      <c r="CH914" s="31"/>
      <c r="CI914" s="31"/>
      <c r="CJ914" s="31"/>
      <c r="CK914" s="31"/>
      <c r="CL914" s="31"/>
      <c r="CM914" s="31"/>
      <c r="CN914" s="31"/>
      <c r="CO914" s="31"/>
      <c r="CP914" s="31"/>
      <c r="CQ914" s="31"/>
      <c r="CR914" s="31"/>
      <c r="CS914" s="31"/>
      <c r="CT914" s="31"/>
      <c r="CU914" s="31"/>
      <c r="CV914" s="31"/>
      <c r="CW914" s="31"/>
      <c r="CX914" s="31"/>
      <c r="CY914" s="31"/>
      <c r="CZ914" s="31"/>
      <c r="DA914" s="31"/>
      <c r="DB914" s="31"/>
      <c r="DC914" s="31"/>
      <c r="DD914" s="31"/>
      <c r="DE914" s="31"/>
      <c r="DF914" s="31"/>
      <c r="DG914" s="31"/>
      <c r="DH914" s="31"/>
      <c r="DI914" s="31"/>
      <c r="DJ914" s="31"/>
      <c r="DK914" s="31"/>
      <c r="DL914" s="31"/>
      <c r="DM914" s="31"/>
      <c r="DN914" s="31"/>
      <c r="DO914" s="31"/>
      <c r="DP914" s="31"/>
      <c r="DQ914" s="31"/>
      <c r="DR914" s="31"/>
      <c r="DS914" s="31"/>
      <c r="DT914" s="31"/>
      <c r="DU914" s="31"/>
      <c r="DV914" s="31"/>
      <c r="DW914" s="31"/>
    </row>
    <row r="915" customFormat="false" ht="15.75" hidden="false" customHeight="true" outlineLevel="0" collapsed="false">
      <c r="A915" s="21" t="n">
        <v>914</v>
      </c>
      <c r="B915" s="21" t="str">
        <f aca="false">IFERROR(VLOOKUP($A$1&amp;":"&amp;A915,'Finish order'!C:K,6,FALSE()),"")</f>
        <v/>
      </c>
      <c r="C915" s="21" t="str">
        <f aca="false">IFERROR(VLOOKUP(A$1&amp;":"&amp;A915,'Finish order'!$C:$K,9,FALSE()),"")</f>
        <v/>
      </c>
      <c r="D915" s="21" t="str">
        <f aca="false">IFERROR(VLOOKUP(A$1&amp;":"&amp;A915,'Finish order'!$C:$K,7,FALSE()),"")</f>
        <v/>
      </c>
      <c r="E915" s="29" t="str">
        <f aca="false">IFERROR(VLOOKUP($A$1&amp;":"&amp;A915,'Finish order'!C:K,5,FALSE()),"")</f>
        <v/>
      </c>
      <c r="F915" s="21" t="str">
        <f aca="false">IFERROR(VLOOKUP($A$1&amp;":"&amp;A915,'Finish order'!C:K,4,FALSE()),"")</f>
        <v/>
      </c>
      <c r="G915" s="21" t="str">
        <f aca="false" t="array" ref="G915:G915">IFERROR(SMALL(IF($D$2:$D1824=D915,$A$2:$A$911*1.001),1),"")</f>
        <v/>
      </c>
      <c r="H915" s="21" t="str">
        <f aca="false" t="array" ref="H915:H915">IFERROR(SMALL(IF($D$2:$D1824=D915,$A$2:$A$911*1.0001),2),"")</f>
        <v/>
      </c>
      <c r="I915" s="21" t="str">
        <f aca="false" t="array" ref="I915:I915">IFERROR(SMALL(IF($D$2:$D1824=D915,$A$2:$A$911*1.00001),3),"")</f>
        <v/>
      </c>
      <c r="J915" s="21" t="str">
        <f aca="false" t="array" ref="J915:J915">IFERROR(SMALL(IF($D$2:$D1824=D915,$A$2:$A$911*1.000001),4),"")</f>
        <v/>
      </c>
      <c r="K915" s="30" t="str">
        <f aca="false">IF(A915&lt;&gt;"", IF(COUNT(G915:J915)=4, SUM(G915:J915), "No"), "")</f>
        <v>No</v>
      </c>
      <c r="L915" s="30" t="str">
        <f aca="false">IF(A915&lt;&gt;"", IF(COUNT(G915:I915)=3, SUM(G915:I915), "No"), "")</f>
        <v>No</v>
      </c>
      <c r="M915" s="30" t="str">
        <f aca="false">IF(A915&lt;&gt;"", IF(COUNT(G915:H915)=2, SUM(G915:H915), "No"), "")</f>
        <v>No</v>
      </c>
      <c r="N915" s="30" t="str">
        <f aca="false">'Results 10 year vets'!$D915&amp;":"&amp;Table1[[#Headers],[Male]]</f>
        <v>:Male</v>
      </c>
      <c r="O915" s="31"/>
      <c r="P915" s="31"/>
      <c r="Q915" s="31"/>
      <c r="R915" s="31"/>
      <c r="S915" s="31"/>
      <c r="T915" s="31"/>
      <c r="U915" s="31"/>
      <c r="Z915" s="33"/>
      <c r="AA915" s="33"/>
      <c r="AB915" s="33"/>
      <c r="AC915" s="33"/>
      <c r="AD915" s="31"/>
      <c r="AE915" s="31"/>
      <c r="AF915" s="31"/>
      <c r="AG915" s="31"/>
      <c r="AH915" s="31"/>
      <c r="AI915" s="31"/>
      <c r="AJ915" s="31"/>
      <c r="AK915" s="31"/>
      <c r="AL915" s="31"/>
      <c r="AM915" s="31"/>
      <c r="AN915" s="31"/>
      <c r="AO915" s="31"/>
      <c r="AP915" s="31"/>
      <c r="AQ915" s="31"/>
      <c r="AR915" s="31"/>
      <c r="AS915" s="31"/>
      <c r="AT915" s="31"/>
      <c r="AU915" s="31"/>
      <c r="AV915" s="31"/>
      <c r="AW915" s="31"/>
      <c r="AX915" s="31"/>
      <c r="AY915" s="31"/>
      <c r="AZ915" s="31"/>
      <c r="BA915" s="31"/>
      <c r="BB915" s="31"/>
      <c r="BC915" s="31"/>
      <c r="BD915" s="31"/>
      <c r="BE915" s="31"/>
      <c r="BF915" s="31"/>
      <c r="BG915" s="31"/>
      <c r="BH915" s="31"/>
      <c r="BI915" s="31"/>
      <c r="BJ915" s="31"/>
      <c r="BK915" s="31"/>
      <c r="BL915" s="31"/>
      <c r="BM915" s="31"/>
      <c r="BN915" s="31"/>
      <c r="BO915" s="31"/>
      <c r="BP915" s="31"/>
      <c r="BQ915" s="31"/>
      <c r="BR915" s="31"/>
      <c r="BS915" s="31"/>
      <c r="BT915" s="31"/>
      <c r="BU915" s="31"/>
      <c r="BV915" s="31"/>
      <c r="BW915" s="31"/>
      <c r="BX915" s="31"/>
      <c r="BY915" s="31"/>
      <c r="BZ915" s="31"/>
      <c r="CA915" s="31"/>
      <c r="CB915" s="31"/>
      <c r="CC915" s="31"/>
      <c r="CD915" s="31"/>
      <c r="CE915" s="31"/>
      <c r="CF915" s="31"/>
      <c r="CG915" s="31"/>
      <c r="CH915" s="31"/>
      <c r="CI915" s="31"/>
      <c r="CJ915" s="31"/>
      <c r="CK915" s="31"/>
      <c r="CL915" s="31"/>
      <c r="CM915" s="31"/>
      <c r="CN915" s="31"/>
      <c r="CO915" s="31"/>
      <c r="CP915" s="31"/>
      <c r="CQ915" s="31"/>
      <c r="CR915" s="31"/>
      <c r="CS915" s="31"/>
      <c r="CT915" s="31"/>
      <c r="CU915" s="31"/>
      <c r="CV915" s="31"/>
      <c r="CW915" s="31"/>
      <c r="CX915" s="31"/>
      <c r="CY915" s="31"/>
      <c r="CZ915" s="31"/>
      <c r="DA915" s="31"/>
      <c r="DB915" s="31"/>
      <c r="DC915" s="31"/>
      <c r="DD915" s="31"/>
      <c r="DE915" s="31"/>
      <c r="DF915" s="31"/>
      <c r="DG915" s="31"/>
      <c r="DH915" s="31"/>
      <c r="DI915" s="31"/>
      <c r="DJ915" s="31"/>
      <c r="DK915" s="31"/>
      <c r="DL915" s="31"/>
      <c r="DM915" s="31"/>
      <c r="DN915" s="31"/>
      <c r="DO915" s="31"/>
      <c r="DP915" s="31"/>
      <c r="DQ915" s="31"/>
      <c r="DR915" s="31"/>
      <c r="DS915" s="31"/>
      <c r="DT915" s="31"/>
      <c r="DU915" s="31"/>
      <c r="DV915" s="31"/>
      <c r="DW915" s="31"/>
    </row>
    <row r="916" customFormat="false" ht="15.75" hidden="false" customHeight="true" outlineLevel="0" collapsed="false">
      <c r="A916" s="21" t="n">
        <v>915</v>
      </c>
      <c r="B916" s="21" t="str">
        <f aca="false">IFERROR(VLOOKUP($A$1&amp;":"&amp;A916,'Finish order'!C:K,6,FALSE()),"")</f>
        <v/>
      </c>
      <c r="C916" s="21" t="str">
        <f aca="false">IFERROR(VLOOKUP(A$1&amp;":"&amp;A916,'Finish order'!$C:$K,9,FALSE()),"")</f>
        <v/>
      </c>
      <c r="D916" s="21" t="str">
        <f aca="false">IFERROR(VLOOKUP(A$1&amp;":"&amp;A916,'Finish order'!$C:$K,7,FALSE()),"")</f>
        <v/>
      </c>
      <c r="E916" s="29" t="str">
        <f aca="false">IFERROR(VLOOKUP($A$1&amp;":"&amp;A916,'Finish order'!C:K,5,FALSE()),"")</f>
        <v/>
      </c>
      <c r="F916" s="21" t="str">
        <f aca="false">IFERROR(VLOOKUP($A$1&amp;":"&amp;A916,'Finish order'!C:K,4,FALSE()),"")</f>
        <v/>
      </c>
      <c r="G916" s="21" t="str">
        <f aca="false" t="array" ref="G916:G916">IFERROR(SMALL(IF($D$2:$D1825=D916,$A$2:$A$911*1.001),1),"")</f>
        <v/>
      </c>
      <c r="H916" s="21" t="str">
        <f aca="false" t="array" ref="H916:H916">IFERROR(SMALL(IF($D$2:$D1825=D916,$A$2:$A$911*1.0001),2),"")</f>
        <v/>
      </c>
      <c r="I916" s="21" t="str">
        <f aca="false" t="array" ref="I916:I916">IFERROR(SMALL(IF($D$2:$D1825=D916,$A$2:$A$911*1.00001),3),"")</f>
        <v/>
      </c>
      <c r="J916" s="21" t="str">
        <f aca="false" t="array" ref="J916:J916">IFERROR(SMALL(IF($D$2:$D1825=D916,$A$2:$A$911*1.000001),4),"")</f>
        <v/>
      </c>
      <c r="K916" s="30" t="str">
        <f aca="false">IF(A916&lt;&gt;"", IF(COUNT(G916:J916)=4, SUM(G916:J916), "No"), "")</f>
        <v>No</v>
      </c>
      <c r="L916" s="30" t="str">
        <f aca="false">IF(A916&lt;&gt;"", IF(COUNT(G916:I916)=3, SUM(G916:I916), "No"), "")</f>
        <v>No</v>
      </c>
      <c r="M916" s="30" t="str">
        <f aca="false">IF(A916&lt;&gt;"", IF(COUNT(G916:H916)=2, SUM(G916:H916), "No"), "")</f>
        <v>No</v>
      </c>
      <c r="N916" s="30" t="str">
        <f aca="false">'Results 10 year vets'!$D916&amp;":"&amp;Table1[[#Headers],[Male]]</f>
        <v>:Male</v>
      </c>
      <c r="O916" s="31"/>
      <c r="P916" s="31"/>
      <c r="Q916" s="31"/>
      <c r="R916" s="31"/>
      <c r="S916" s="31"/>
      <c r="T916" s="31"/>
      <c r="U916" s="31"/>
      <c r="Z916" s="33"/>
      <c r="AA916" s="33"/>
      <c r="AB916" s="33"/>
      <c r="AC916" s="33"/>
      <c r="AD916" s="31"/>
      <c r="AE916" s="31"/>
      <c r="AF916" s="31"/>
      <c r="AG916" s="31"/>
      <c r="AH916" s="31"/>
      <c r="AI916" s="31"/>
      <c r="AJ916" s="31"/>
      <c r="AK916" s="31"/>
      <c r="AL916" s="31"/>
      <c r="AM916" s="31"/>
      <c r="AN916" s="31"/>
      <c r="AO916" s="31"/>
      <c r="AP916" s="31"/>
      <c r="AQ916" s="31"/>
      <c r="AR916" s="31"/>
      <c r="AS916" s="31"/>
      <c r="AT916" s="31"/>
      <c r="AU916" s="31"/>
      <c r="AV916" s="31"/>
      <c r="AW916" s="31"/>
      <c r="AX916" s="31"/>
      <c r="AY916" s="31"/>
      <c r="AZ916" s="31"/>
      <c r="BA916" s="31"/>
      <c r="BB916" s="31"/>
      <c r="BC916" s="31"/>
      <c r="BD916" s="31"/>
      <c r="BE916" s="31"/>
      <c r="BF916" s="31"/>
      <c r="BG916" s="31"/>
      <c r="BH916" s="31"/>
      <c r="BI916" s="31"/>
      <c r="BJ916" s="31"/>
      <c r="BK916" s="31"/>
      <c r="BL916" s="31"/>
      <c r="BM916" s="31"/>
      <c r="BN916" s="31"/>
      <c r="BO916" s="31"/>
      <c r="BP916" s="31"/>
      <c r="BQ916" s="31"/>
      <c r="BR916" s="31"/>
      <c r="BS916" s="31"/>
      <c r="BT916" s="31"/>
      <c r="BU916" s="31"/>
      <c r="BV916" s="31"/>
      <c r="BW916" s="31"/>
      <c r="BX916" s="31"/>
      <c r="BY916" s="31"/>
      <c r="BZ916" s="31"/>
      <c r="CA916" s="31"/>
      <c r="CB916" s="31"/>
      <c r="CC916" s="31"/>
      <c r="CD916" s="31"/>
      <c r="CE916" s="31"/>
      <c r="CF916" s="31"/>
      <c r="CG916" s="31"/>
      <c r="CH916" s="31"/>
      <c r="CI916" s="31"/>
      <c r="CJ916" s="31"/>
      <c r="CK916" s="31"/>
      <c r="CL916" s="31"/>
      <c r="CM916" s="31"/>
      <c r="CN916" s="31"/>
      <c r="CO916" s="31"/>
      <c r="CP916" s="31"/>
      <c r="CQ916" s="31"/>
      <c r="CR916" s="31"/>
      <c r="CS916" s="31"/>
      <c r="CT916" s="31"/>
      <c r="CU916" s="31"/>
      <c r="CV916" s="31"/>
      <c r="CW916" s="31"/>
      <c r="CX916" s="31"/>
      <c r="CY916" s="31"/>
      <c r="CZ916" s="31"/>
      <c r="DA916" s="31"/>
      <c r="DB916" s="31"/>
      <c r="DC916" s="31"/>
      <c r="DD916" s="31"/>
      <c r="DE916" s="31"/>
      <c r="DF916" s="31"/>
      <c r="DG916" s="31"/>
      <c r="DH916" s="31"/>
      <c r="DI916" s="31"/>
      <c r="DJ916" s="31"/>
      <c r="DK916" s="31"/>
      <c r="DL916" s="31"/>
      <c r="DM916" s="31"/>
      <c r="DN916" s="31"/>
      <c r="DO916" s="31"/>
      <c r="DP916" s="31"/>
      <c r="DQ916" s="31"/>
      <c r="DR916" s="31"/>
      <c r="DS916" s="31"/>
      <c r="DT916" s="31"/>
      <c r="DU916" s="31"/>
      <c r="DV916" s="31"/>
      <c r="DW916" s="31"/>
    </row>
    <row r="917" customFormat="false" ht="15.75" hidden="false" customHeight="true" outlineLevel="0" collapsed="false">
      <c r="A917" s="21" t="n">
        <v>916</v>
      </c>
      <c r="B917" s="21" t="str">
        <f aca="false">IFERROR(VLOOKUP($A$1&amp;":"&amp;A917,'Finish order'!C:K,6,FALSE()),"")</f>
        <v/>
      </c>
      <c r="C917" s="21" t="str">
        <f aca="false">IFERROR(VLOOKUP(A$1&amp;":"&amp;A917,'Finish order'!$C:$K,9,FALSE()),"")</f>
        <v/>
      </c>
      <c r="D917" s="21" t="str">
        <f aca="false">IFERROR(VLOOKUP(A$1&amp;":"&amp;A917,'Finish order'!$C:$K,7,FALSE()),"")</f>
        <v/>
      </c>
      <c r="E917" s="29" t="str">
        <f aca="false">IFERROR(VLOOKUP($A$1&amp;":"&amp;A917,'Finish order'!C:K,5,FALSE()),"")</f>
        <v/>
      </c>
      <c r="F917" s="21" t="str">
        <f aca="false">IFERROR(VLOOKUP($A$1&amp;":"&amp;A917,'Finish order'!C:K,4,FALSE()),"")</f>
        <v/>
      </c>
      <c r="G917" s="21" t="str">
        <f aca="false" t="array" ref="G917:G917">IFERROR(SMALL(IF($D$2:$D1826=D917,$A$2:$A$911*1.001),1),"")</f>
        <v/>
      </c>
      <c r="H917" s="21" t="str">
        <f aca="false" t="array" ref="H917:H917">IFERROR(SMALL(IF($D$2:$D1826=D917,$A$2:$A$911*1.0001),2),"")</f>
        <v/>
      </c>
      <c r="I917" s="21" t="str">
        <f aca="false" t="array" ref="I917:I917">IFERROR(SMALL(IF($D$2:$D1826=D917,$A$2:$A$911*1.00001),3),"")</f>
        <v/>
      </c>
      <c r="J917" s="21" t="str">
        <f aca="false" t="array" ref="J917:J917">IFERROR(SMALL(IF($D$2:$D1826=D917,$A$2:$A$911*1.000001),4),"")</f>
        <v/>
      </c>
      <c r="K917" s="30" t="str">
        <f aca="false">IF(A917&lt;&gt;"", IF(COUNT(G917:J917)=4, SUM(G917:J917), "No"), "")</f>
        <v>No</v>
      </c>
      <c r="L917" s="30" t="str">
        <f aca="false">IF(A917&lt;&gt;"", IF(COUNT(G917:I917)=3, SUM(G917:I917), "No"), "")</f>
        <v>No</v>
      </c>
      <c r="M917" s="30" t="str">
        <f aca="false">IF(A917&lt;&gt;"", IF(COUNT(G917:H917)=2, SUM(G917:H917), "No"), "")</f>
        <v>No</v>
      </c>
      <c r="N917" s="30" t="str">
        <f aca="false">'Results 10 year vets'!$D917&amp;":"&amp;Table1[[#Headers],[Male]]</f>
        <v>:Male</v>
      </c>
      <c r="O917" s="31"/>
      <c r="P917" s="31"/>
      <c r="Q917" s="31"/>
      <c r="R917" s="31"/>
      <c r="S917" s="31"/>
      <c r="T917" s="31"/>
      <c r="U917" s="31"/>
      <c r="Z917" s="33"/>
      <c r="AA917" s="33"/>
      <c r="AB917" s="33"/>
      <c r="AC917" s="33"/>
      <c r="AD917" s="31"/>
      <c r="AE917" s="31"/>
      <c r="AF917" s="31"/>
      <c r="AG917" s="31"/>
      <c r="AH917" s="31"/>
      <c r="AI917" s="31"/>
      <c r="AJ917" s="31"/>
      <c r="AK917" s="31"/>
      <c r="AL917" s="31"/>
      <c r="AM917" s="31"/>
      <c r="AN917" s="31"/>
      <c r="AO917" s="31"/>
      <c r="AP917" s="31"/>
      <c r="AQ917" s="31"/>
      <c r="AR917" s="31"/>
      <c r="AS917" s="31"/>
      <c r="AT917" s="31"/>
      <c r="AU917" s="31"/>
      <c r="AV917" s="31"/>
      <c r="AW917" s="31"/>
      <c r="AX917" s="31"/>
      <c r="AY917" s="31"/>
      <c r="AZ917" s="31"/>
      <c r="BA917" s="31"/>
      <c r="BB917" s="31"/>
      <c r="BC917" s="31"/>
      <c r="BD917" s="31"/>
      <c r="BE917" s="31"/>
      <c r="BF917" s="31"/>
      <c r="BG917" s="31"/>
      <c r="BH917" s="31"/>
      <c r="BI917" s="31"/>
      <c r="BJ917" s="31"/>
      <c r="BK917" s="31"/>
      <c r="BL917" s="31"/>
      <c r="BM917" s="31"/>
      <c r="BN917" s="31"/>
      <c r="BO917" s="31"/>
      <c r="BP917" s="31"/>
      <c r="BQ917" s="31"/>
      <c r="BR917" s="31"/>
      <c r="BS917" s="31"/>
      <c r="BT917" s="31"/>
      <c r="BU917" s="31"/>
      <c r="BV917" s="31"/>
      <c r="BW917" s="31"/>
      <c r="BX917" s="31"/>
      <c r="BY917" s="31"/>
      <c r="BZ917" s="31"/>
      <c r="CA917" s="31"/>
      <c r="CB917" s="31"/>
      <c r="CC917" s="31"/>
      <c r="CD917" s="31"/>
      <c r="CE917" s="31"/>
      <c r="CF917" s="31"/>
      <c r="CG917" s="31"/>
      <c r="CH917" s="31"/>
      <c r="CI917" s="31"/>
      <c r="CJ917" s="31"/>
      <c r="CK917" s="31"/>
      <c r="CL917" s="31"/>
      <c r="CM917" s="31"/>
      <c r="CN917" s="31"/>
      <c r="CO917" s="31"/>
      <c r="CP917" s="31"/>
      <c r="CQ917" s="31"/>
      <c r="CR917" s="31"/>
      <c r="CS917" s="31"/>
      <c r="CT917" s="31"/>
      <c r="CU917" s="31"/>
      <c r="CV917" s="31"/>
      <c r="CW917" s="31"/>
      <c r="CX917" s="31"/>
      <c r="CY917" s="31"/>
      <c r="CZ917" s="31"/>
      <c r="DA917" s="31"/>
      <c r="DB917" s="31"/>
      <c r="DC917" s="31"/>
      <c r="DD917" s="31"/>
      <c r="DE917" s="31"/>
      <c r="DF917" s="31"/>
      <c r="DG917" s="31"/>
      <c r="DH917" s="31"/>
      <c r="DI917" s="31"/>
      <c r="DJ917" s="31"/>
      <c r="DK917" s="31"/>
      <c r="DL917" s="31"/>
      <c r="DM917" s="31"/>
      <c r="DN917" s="31"/>
      <c r="DO917" s="31"/>
      <c r="DP917" s="31"/>
      <c r="DQ917" s="31"/>
      <c r="DR917" s="31"/>
      <c r="DS917" s="31"/>
      <c r="DT917" s="31"/>
      <c r="DU917" s="31"/>
      <c r="DV917" s="31"/>
      <c r="DW917" s="31"/>
    </row>
    <row r="918" customFormat="false" ht="15.75" hidden="false" customHeight="true" outlineLevel="0" collapsed="false">
      <c r="A918" s="21" t="n">
        <v>917</v>
      </c>
      <c r="B918" s="21" t="str">
        <f aca="false">IFERROR(VLOOKUP($A$1&amp;":"&amp;A918,'Finish order'!C:K,6,FALSE()),"")</f>
        <v/>
      </c>
      <c r="C918" s="21" t="str">
        <f aca="false">IFERROR(VLOOKUP(A$1&amp;":"&amp;A918,'Finish order'!$C:$K,9,FALSE()),"")</f>
        <v/>
      </c>
      <c r="D918" s="21" t="str">
        <f aca="false">IFERROR(VLOOKUP(A$1&amp;":"&amp;A918,'Finish order'!$C:$K,7,FALSE()),"")</f>
        <v/>
      </c>
      <c r="E918" s="29" t="str">
        <f aca="false">IFERROR(VLOOKUP($A$1&amp;":"&amp;A918,'Finish order'!C:K,5,FALSE()),"")</f>
        <v/>
      </c>
      <c r="F918" s="21" t="str">
        <f aca="false">IFERROR(VLOOKUP($A$1&amp;":"&amp;A918,'Finish order'!C:K,4,FALSE()),"")</f>
        <v/>
      </c>
      <c r="G918" s="21" t="str">
        <f aca="false" t="array" ref="G918:G918">IFERROR(SMALL(IF($D$2:$D1827=D918,$A$2:$A$911*1.001),1),"")</f>
        <v/>
      </c>
      <c r="H918" s="21" t="str">
        <f aca="false" t="array" ref="H918:H918">IFERROR(SMALL(IF($D$2:$D1827=D918,$A$2:$A$911*1.0001),2),"")</f>
        <v/>
      </c>
      <c r="I918" s="21" t="str">
        <f aca="false" t="array" ref="I918:I918">IFERROR(SMALL(IF($D$2:$D1827=D918,$A$2:$A$911*1.00001),3),"")</f>
        <v/>
      </c>
      <c r="J918" s="21" t="str">
        <f aca="false" t="array" ref="J918:J918">IFERROR(SMALL(IF($D$2:$D1827=D918,$A$2:$A$911*1.000001),4),"")</f>
        <v/>
      </c>
      <c r="K918" s="30" t="str">
        <f aca="false">IF(A918&lt;&gt;"", IF(COUNT(G918:J918)=4, SUM(G918:J918), "No"), "")</f>
        <v>No</v>
      </c>
      <c r="L918" s="30" t="str">
        <f aca="false">IF(A918&lt;&gt;"", IF(COUNT(G918:I918)=3, SUM(G918:I918), "No"), "")</f>
        <v>No</v>
      </c>
      <c r="M918" s="30" t="str">
        <f aca="false">IF(A918&lt;&gt;"", IF(COUNT(G918:H918)=2, SUM(G918:H918), "No"), "")</f>
        <v>No</v>
      </c>
      <c r="N918" s="30" t="str">
        <f aca="false">'Results 10 year vets'!$D918&amp;":"&amp;Table1[[#Headers],[Male]]</f>
        <v>:Male</v>
      </c>
      <c r="O918" s="31"/>
      <c r="P918" s="31"/>
      <c r="Q918" s="31"/>
      <c r="R918" s="31"/>
      <c r="S918" s="31"/>
      <c r="T918" s="31"/>
      <c r="U918" s="31"/>
      <c r="Z918" s="33"/>
      <c r="AA918" s="33"/>
      <c r="AB918" s="33"/>
      <c r="AC918" s="33"/>
      <c r="AD918" s="31"/>
      <c r="AE918" s="31"/>
      <c r="AF918" s="31"/>
      <c r="AG918" s="31"/>
      <c r="AH918" s="31"/>
      <c r="AI918" s="31"/>
      <c r="AJ918" s="31"/>
      <c r="AK918" s="31"/>
      <c r="AL918" s="31"/>
      <c r="AM918" s="31"/>
      <c r="AN918" s="31"/>
      <c r="AO918" s="31"/>
      <c r="AP918" s="31"/>
      <c r="AQ918" s="31"/>
      <c r="AR918" s="31"/>
      <c r="AS918" s="31"/>
      <c r="AT918" s="31"/>
      <c r="AU918" s="31"/>
      <c r="AV918" s="31"/>
      <c r="AW918" s="31"/>
      <c r="AX918" s="31"/>
      <c r="AY918" s="31"/>
      <c r="AZ918" s="31"/>
      <c r="BA918" s="31"/>
      <c r="BB918" s="31"/>
      <c r="BC918" s="31"/>
      <c r="BD918" s="31"/>
      <c r="BE918" s="31"/>
      <c r="BF918" s="31"/>
      <c r="BG918" s="31"/>
      <c r="BH918" s="31"/>
      <c r="BI918" s="31"/>
      <c r="BJ918" s="31"/>
      <c r="BK918" s="31"/>
      <c r="BL918" s="31"/>
      <c r="BM918" s="31"/>
      <c r="BN918" s="31"/>
      <c r="BO918" s="31"/>
      <c r="BP918" s="31"/>
      <c r="BQ918" s="31"/>
      <c r="BR918" s="31"/>
      <c r="BS918" s="31"/>
      <c r="BT918" s="31"/>
      <c r="BU918" s="31"/>
      <c r="BV918" s="31"/>
      <c r="BW918" s="31"/>
      <c r="BX918" s="31"/>
      <c r="BY918" s="31"/>
      <c r="BZ918" s="31"/>
      <c r="CA918" s="31"/>
      <c r="CB918" s="31"/>
      <c r="CC918" s="31"/>
      <c r="CD918" s="31"/>
      <c r="CE918" s="31"/>
      <c r="CF918" s="31"/>
      <c r="CG918" s="31"/>
      <c r="CH918" s="31"/>
      <c r="CI918" s="31"/>
      <c r="CJ918" s="31"/>
      <c r="CK918" s="31"/>
      <c r="CL918" s="31"/>
      <c r="CM918" s="31"/>
      <c r="CN918" s="31"/>
      <c r="CO918" s="31"/>
      <c r="CP918" s="31"/>
      <c r="CQ918" s="31"/>
      <c r="CR918" s="31"/>
      <c r="CS918" s="31"/>
      <c r="CT918" s="31"/>
      <c r="CU918" s="31"/>
      <c r="CV918" s="31"/>
      <c r="CW918" s="31"/>
      <c r="CX918" s="31"/>
      <c r="CY918" s="31"/>
      <c r="CZ918" s="31"/>
      <c r="DA918" s="31"/>
      <c r="DB918" s="31"/>
      <c r="DC918" s="31"/>
      <c r="DD918" s="31"/>
      <c r="DE918" s="31"/>
      <c r="DF918" s="31"/>
      <c r="DG918" s="31"/>
      <c r="DH918" s="31"/>
      <c r="DI918" s="31"/>
      <c r="DJ918" s="31"/>
      <c r="DK918" s="31"/>
      <c r="DL918" s="31"/>
      <c r="DM918" s="31"/>
      <c r="DN918" s="31"/>
      <c r="DO918" s="31"/>
      <c r="DP918" s="31"/>
      <c r="DQ918" s="31"/>
      <c r="DR918" s="31"/>
      <c r="DS918" s="31"/>
      <c r="DT918" s="31"/>
      <c r="DU918" s="31"/>
      <c r="DV918" s="31"/>
      <c r="DW918" s="31"/>
    </row>
    <row r="919" customFormat="false" ht="15.75" hidden="false" customHeight="true" outlineLevel="0" collapsed="false">
      <c r="A919" s="21" t="n">
        <v>918</v>
      </c>
      <c r="B919" s="21" t="str">
        <f aca="false">IFERROR(VLOOKUP($A$1&amp;":"&amp;A919,'Finish order'!C:K,6,FALSE()),"")</f>
        <v/>
      </c>
      <c r="C919" s="21" t="str">
        <f aca="false">IFERROR(VLOOKUP(A$1&amp;":"&amp;A919,'Finish order'!$C:$K,9,FALSE()),"")</f>
        <v/>
      </c>
      <c r="D919" s="21" t="str">
        <f aca="false">IFERROR(VLOOKUP(A$1&amp;":"&amp;A919,'Finish order'!$C:$K,7,FALSE()),"")</f>
        <v/>
      </c>
      <c r="E919" s="29" t="str">
        <f aca="false">IFERROR(VLOOKUP($A$1&amp;":"&amp;A919,'Finish order'!C:K,5,FALSE()),"")</f>
        <v/>
      </c>
      <c r="F919" s="21" t="str">
        <f aca="false">IFERROR(VLOOKUP($A$1&amp;":"&amp;A919,'Finish order'!C:K,4,FALSE()),"")</f>
        <v/>
      </c>
      <c r="G919" s="21" t="str">
        <f aca="false" t="array" ref="G919:G919">IFERROR(SMALL(IF($D$2:$D1828=D919,$A$2:$A$911*1.001),1),"")</f>
        <v/>
      </c>
      <c r="H919" s="21" t="str">
        <f aca="false" t="array" ref="H919:H919">IFERROR(SMALL(IF($D$2:$D1828=D919,$A$2:$A$911*1.0001),2),"")</f>
        <v/>
      </c>
      <c r="I919" s="21" t="str">
        <f aca="false" t="array" ref="I919:I919">IFERROR(SMALL(IF($D$2:$D1828=D919,$A$2:$A$911*1.00001),3),"")</f>
        <v/>
      </c>
      <c r="J919" s="21" t="str">
        <f aca="false" t="array" ref="J919:J919">IFERROR(SMALL(IF($D$2:$D1828=D919,$A$2:$A$911*1.000001),4),"")</f>
        <v/>
      </c>
      <c r="K919" s="30" t="str">
        <f aca="false">IF(A919&lt;&gt;"", IF(COUNT(G919:J919)=4, SUM(G919:J919), "No"), "")</f>
        <v>No</v>
      </c>
      <c r="L919" s="30" t="str">
        <f aca="false">IF(A919&lt;&gt;"", IF(COUNT(G919:I919)=3, SUM(G919:I919), "No"), "")</f>
        <v>No</v>
      </c>
      <c r="M919" s="30" t="str">
        <f aca="false">IF(A919&lt;&gt;"", IF(COUNT(G919:H919)=2, SUM(G919:H919), "No"), "")</f>
        <v>No</v>
      </c>
      <c r="N919" s="30" t="str">
        <f aca="false">'Results 10 year vets'!$D919&amp;":"&amp;Table1[[#Headers],[Male]]</f>
        <v>:Male</v>
      </c>
      <c r="O919" s="31"/>
      <c r="P919" s="31"/>
      <c r="Q919" s="31"/>
      <c r="R919" s="31"/>
      <c r="S919" s="31"/>
      <c r="T919" s="31"/>
      <c r="U919" s="31"/>
      <c r="Z919" s="33"/>
      <c r="AA919" s="33"/>
      <c r="AB919" s="33"/>
      <c r="AC919" s="33"/>
      <c r="AD919" s="31"/>
      <c r="AE919" s="31"/>
      <c r="AF919" s="31"/>
      <c r="AG919" s="31"/>
      <c r="AH919" s="31"/>
      <c r="AI919" s="31"/>
      <c r="AJ919" s="31"/>
      <c r="AK919" s="31"/>
      <c r="AL919" s="31"/>
      <c r="AM919" s="31"/>
      <c r="AN919" s="31"/>
      <c r="AO919" s="31"/>
      <c r="AP919" s="31"/>
      <c r="AQ919" s="31"/>
      <c r="AR919" s="31"/>
      <c r="AS919" s="31"/>
      <c r="AT919" s="31"/>
      <c r="AU919" s="31"/>
      <c r="AV919" s="31"/>
      <c r="AW919" s="31"/>
      <c r="AX919" s="31"/>
      <c r="AY919" s="31"/>
      <c r="AZ919" s="31"/>
      <c r="BA919" s="31"/>
      <c r="BB919" s="31"/>
      <c r="BC919" s="31"/>
      <c r="BD919" s="31"/>
      <c r="BE919" s="31"/>
      <c r="BF919" s="31"/>
      <c r="BG919" s="31"/>
      <c r="BH919" s="31"/>
      <c r="BI919" s="31"/>
      <c r="BJ919" s="31"/>
      <c r="BK919" s="31"/>
      <c r="BL919" s="31"/>
      <c r="BM919" s="31"/>
      <c r="BN919" s="31"/>
      <c r="BO919" s="31"/>
      <c r="BP919" s="31"/>
      <c r="BQ919" s="31"/>
      <c r="BR919" s="31"/>
      <c r="BS919" s="31"/>
      <c r="BT919" s="31"/>
      <c r="BU919" s="31"/>
      <c r="BV919" s="31"/>
      <c r="BW919" s="31"/>
      <c r="BX919" s="31"/>
      <c r="BY919" s="31"/>
      <c r="BZ919" s="31"/>
      <c r="CA919" s="31"/>
      <c r="CB919" s="31"/>
      <c r="CC919" s="31"/>
      <c r="CD919" s="31"/>
      <c r="CE919" s="31"/>
      <c r="CF919" s="31"/>
      <c r="CG919" s="31"/>
      <c r="CH919" s="31"/>
      <c r="CI919" s="31"/>
      <c r="CJ919" s="31"/>
      <c r="CK919" s="31"/>
      <c r="CL919" s="31"/>
      <c r="CM919" s="31"/>
      <c r="CN919" s="31"/>
      <c r="CO919" s="31"/>
      <c r="CP919" s="31"/>
      <c r="CQ919" s="31"/>
      <c r="CR919" s="31"/>
      <c r="CS919" s="31"/>
      <c r="CT919" s="31"/>
      <c r="CU919" s="31"/>
      <c r="CV919" s="31"/>
      <c r="CW919" s="31"/>
      <c r="CX919" s="31"/>
      <c r="CY919" s="31"/>
      <c r="CZ919" s="31"/>
      <c r="DA919" s="31"/>
      <c r="DB919" s="31"/>
      <c r="DC919" s="31"/>
      <c r="DD919" s="31"/>
      <c r="DE919" s="31"/>
      <c r="DF919" s="31"/>
      <c r="DG919" s="31"/>
      <c r="DH919" s="31"/>
      <c r="DI919" s="31"/>
      <c r="DJ919" s="31"/>
      <c r="DK919" s="31"/>
      <c r="DL919" s="31"/>
      <c r="DM919" s="31"/>
      <c r="DN919" s="31"/>
      <c r="DO919" s="31"/>
      <c r="DP919" s="31"/>
      <c r="DQ919" s="31"/>
      <c r="DR919" s="31"/>
      <c r="DS919" s="31"/>
      <c r="DT919" s="31"/>
      <c r="DU919" s="31"/>
      <c r="DV919" s="31"/>
      <c r="DW919" s="31"/>
    </row>
    <row r="920" customFormat="false" ht="15.75" hidden="false" customHeight="true" outlineLevel="0" collapsed="false">
      <c r="A920" s="21" t="n">
        <v>919</v>
      </c>
      <c r="B920" s="21" t="str">
        <f aca="false">IFERROR(VLOOKUP($A$1&amp;":"&amp;A920,'Finish order'!C:K,6,FALSE()),"")</f>
        <v/>
      </c>
      <c r="C920" s="21" t="str">
        <f aca="false">IFERROR(VLOOKUP(A$1&amp;":"&amp;A920,'Finish order'!$C:$K,9,FALSE()),"")</f>
        <v/>
      </c>
      <c r="D920" s="21" t="str">
        <f aca="false">IFERROR(VLOOKUP(A$1&amp;":"&amp;A920,'Finish order'!$C:$K,7,FALSE()),"")</f>
        <v/>
      </c>
      <c r="E920" s="29" t="str">
        <f aca="false">IFERROR(VLOOKUP($A$1&amp;":"&amp;A920,'Finish order'!C:K,5,FALSE()),"")</f>
        <v/>
      </c>
      <c r="F920" s="21" t="str">
        <f aca="false">IFERROR(VLOOKUP($A$1&amp;":"&amp;A920,'Finish order'!C:K,4,FALSE()),"")</f>
        <v/>
      </c>
      <c r="G920" s="21" t="str">
        <f aca="false" t="array" ref="G920:G920">IFERROR(SMALL(IF($D$2:$D1829=D920,$A$2:$A$911*1.001),1),"")</f>
        <v/>
      </c>
      <c r="H920" s="21" t="str">
        <f aca="false" t="array" ref="H920:H920">IFERROR(SMALL(IF($D$2:$D1829=D920,$A$2:$A$911*1.0001),2),"")</f>
        <v/>
      </c>
      <c r="I920" s="21" t="str">
        <f aca="false" t="array" ref="I920:I920">IFERROR(SMALL(IF($D$2:$D1829=D920,$A$2:$A$911*1.00001),3),"")</f>
        <v/>
      </c>
      <c r="J920" s="21" t="str">
        <f aca="false" t="array" ref="J920:J920">IFERROR(SMALL(IF($D$2:$D1829=D920,$A$2:$A$911*1.000001),4),"")</f>
        <v/>
      </c>
      <c r="K920" s="30" t="str">
        <f aca="false">IF(A920&lt;&gt;"", IF(COUNT(G920:J920)=4, SUM(G920:J920), "No"), "")</f>
        <v>No</v>
      </c>
      <c r="L920" s="30" t="str">
        <f aca="false">IF(A920&lt;&gt;"", IF(COUNT(G920:I920)=3, SUM(G920:I920), "No"), "")</f>
        <v>No</v>
      </c>
      <c r="M920" s="30" t="str">
        <f aca="false">IF(A920&lt;&gt;"", IF(COUNT(G920:H920)=2, SUM(G920:H920), "No"), "")</f>
        <v>No</v>
      </c>
      <c r="N920" s="30" t="str">
        <f aca="false">'Results 10 year vets'!$D920&amp;":"&amp;Table1[[#Headers],[Male]]</f>
        <v>:Male</v>
      </c>
      <c r="O920" s="31"/>
      <c r="P920" s="31"/>
      <c r="Q920" s="31"/>
      <c r="R920" s="31"/>
      <c r="S920" s="31"/>
      <c r="T920" s="31"/>
      <c r="U920" s="31"/>
      <c r="Z920" s="33"/>
      <c r="AA920" s="33"/>
      <c r="AB920" s="33"/>
      <c r="AC920" s="33"/>
      <c r="AD920" s="31"/>
      <c r="AE920" s="31"/>
      <c r="AF920" s="31"/>
      <c r="AG920" s="31"/>
      <c r="AH920" s="31"/>
      <c r="AI920" s="31"/>
      <c r="AJ920" s="31"/>
      <c r="AK920" s="31"/>
      <c r="AL920" s="31"/>
      <c r="AM920" s="31"/>
      <c r="AN920" s="31"/>
      <c r="AO920" s="31"/>
      <c r="AP920" s="31"/>
      <c r="AQ920" s="31"/>
      <c r="AR920" s="31"/>
      <c r="AS920" s="31"/>
      <c r="AT920" s="31"/>
      <c r="AU920" s="31"/>
      <c r="AV920" s="31"/>
      <c r="AW920" s="31"/>
      <c r="AX920" s="31"/>
      <c r="AY920" s="31"/>
      <c r="AZ920" s="31"/>
      <c r="BA920" s="31"/>
      <c r="BB920" s="31"/>
      <c r="BC920" s="31"/>
      <c r="BD920" s="31"/>
      <c r="BE920" s="31"/>
      <c r="BF920" s="31"/>
      <c r="BG920" s="31"/>
      <c r="BH920" s="31"/>
      <c r="BI920" s="31"/>
      <c r="BJ920" s="31"/>
      <c r="BK920" s="31"/>
      <c r="BL920" s="31"/>
      <c r="BM920" s="31"/>
      <c r="BN920" s="31"/>
      <c r="BO920" s="31"/>
      <c r="BP920" s="31"/>
      <c r="BQ920" s="31"/>
      <c r="BR920" s="31"/>
      <c r="BS920" s="31"/>
      <c r="BT920" s="31"/>
      <c r="BU920" s="31"/>
      <c r="BV920" s="31"/>
      <c r="BW920" s="31"/>
      <c r="BX920" s="31"/>
      <c r="BY920" s="31"/>
      <c r="BZ920" s="31"/>
      <c r="CA920" s="31"/>
      <c r="CB920" s="31"/>
      <c r="CC920" s="31"/>
      <c r="CD920" s="31"/>
      <c r="CE920" s="31"/>
      <c r="CF920" s="31"/>
      <c r="CG920" s="31"/>
      <c r="CH920" s="31"/>
      <c r="CI920" s="31"/>
      <c r="CJ920" s="31"/>
      <c r="CK920" s="31"/>
      <c r="CL920" s="31"/>
      <c r="CM920" s="31"/>
      <c r="CN920" s="31"/>
      <c r="CO920" s="31"/>
      <c r="CP920" s="31"/>
      <c r="CQ920" s="31"/>
      <c r="CR920" s="31"/>
      <c r="CS920" s="31"/>
      <c r="CT920" s="31"/>
      <c r="CU920" s="31"/>
      <c r="CV920" s="31"/>
      <c r="CW920" s="31"/>
      <c r="CX920" s="31"/>
      <c r="CY920" s="31"/>
      <c r="CZ920" s="31"/>
      <c r="DA920" s="31"/>
      <c r="DB920" s="31"/>
      <c r="DC920" s="31"/>
      <c r="DD920" s="31"/>
      <c r="DE920" s="31"/>
      <c r="DF920" s="31"/>
      <c r="DG920" s="31"/>
      <c r="DH920" s="31"/>
      <c r="DI920" s="31"/>
      <c r="DJ920" s="31"/>
      <c r="DK920" s="31"/>
      <c r="DL920" s="31"/>
      <c r="DM920" s="31"/>
      <c r="DN920" s="31"/>
      <c r="DO920" s="31"/>
      <c r="DP920" s="31"/>
      <c r="DQ920" s="31"/>
      <c r="DR920" s="31"/>
      <c r="DS920" s="31"/>
      <c r="DT920" s="31"/>
      <c r="DU920" s="31"/>
      <c r="DV920" s="31"/>
      <c r="DW920" s="31"/>
    </row>
    <row r="921" customFormat="false" ht="15.75" hidden="false" customHeight="true" outlineLevel="0" collapsed="false">
      <c r="A921" s="21" t="n">
        <v>920</v>
      </c>
      <c r="B921" s="21" t="str">
        <f aca="false">IFERROR(VLOOKUP($A$1&amp;":"&amp;A921,'Finish order'!C:K,6,FALSE()),"")</f>
        <v/>
      </c>
      <c r="C921" s="21" t="str">
        <f aca="false">IFERROR(VLOOKUP(A$1&amp;":"&amp;A921,'Finish order'!$C:$K,9,FALSE()),"")</f>
        <v/>
      </c>
      <c r="D921" s="21" t="str">
        <f aca="false">IFERROR(VLOOKUP(A$1&amp;":"&amp;A921,'Finish order'!$C:$K,7,FALSE()),"")</f>
        <v/>
      </c>
      <c r="E921" s="29" t="str">
        <f aca="false">IFERROR(VLOOKUP($A$1&amp;":"&amp;A921,'Finish order'!C:K,5,FALSE()),"")</f>
        <v/>
      </c>
      <c r="F921" s="21" t="str">
        <f aca="false">IFERROR(VLOOKUP($A$1&amp;":"&amp;A921,'Finish order'!C:K,4,FALSE()),"")</f>
        <v/>
      </c>
      <c r="G921" s="21" t="str">
        <f aca="false" t="array" ref="G921:G921">IFERROR(SMALL(IF($D$2:$D1830=D921,$A$2:$A$911*1.001),1),"")</f>
        <v/>
      </c>
      <c r="H921" s="21" t="str">
        <f aca="false" t="array" ref="H921:H921">IFERROR(SMALL(IF($D$2:$D1830=D921,$A$2:$A$911*1.0001),2),"")</f>
        <v/>
      </c>
      <c r="I921" s="21" t="str">
        <f aca="false" t="array" ref="I921:I921">IFERROR(SMALL(IF($D$2:$D1830=D921,$A$2:$A$911*1.00001),3),"")</f>
        <v/>
      </c>
      <c r="J921" s="21" t="str">
        <f aca="false" t="array" ref="J921:J921">IFERROR(SMALL(IF($D$2:$D1830=D921,$A$2:$A$911*1.000001),4),"")</f>
        <v/>
      </c>
      <c r="K921" s="30" t="str">
        <f aca="false">IF(A921&lt;&gt;"", IF(COUNT(G921:J921)=4, SUM(G921:J921), "No"), "")</f>
        <v>No</v>
      </c>
      <c r="L921" s="30" t="str">
        <f aca="false">IF(A921&lt;&gt;"", IF(COUNT(G921:I921)=3, SUM(G921:I921), "No"), "")</f>
        <v>No</v>
      </c>
      <c r="M921" s="30" t="str">
        <f aca="false">IF(A921&lt;&gt;"", IF(COUNT(G921:H921)=2, SUM(G921:H921), "No"), "")</f>
        <v>No</v>
      </c>
      <c r="N921" s="30" t="str">
        <f aca="false">'Results 10 year vets'!$D921&amp;":"&amp;Table1[[#Headers],[Male]]</f>
        <v>:Male</v>
      </c>
      <c r="O921" s="31"/>
      <c r="P921" s="31"/>
      <c r="Q921" s="31"/>
      <c r="R921" s="31"/>
      <c r="S921" s="31"/>
      <c r="T921" s="31"/>
      <c r="U921" s="31"/>
      <c r="Z921" s="33"/>
      <c r="AA921" s="33"/>
      <c r="AB921" s="33"/>
      <c r="AC921" s="33"/>
      <c r="AD921" s="31"/>
      <c r="AE921" s="31"/>
      <c r="AF921" s="31"/>
      <c r="AG921" s="31"/>
      <c r="AH921" s="31"/>
      <c r="AI921" s="31"/>
      <c r="AJ921" s="31"/>
      <c r="AK921" s="31"/>
      <c r="AL921" s="31"/>
      <c r="AM921" s="31"/>
      <c r="AN921" s="31"/>
      <c r="AO921" s="31"/>
      <c r="AP921" s="31"/>
      <c r="AQ921" s="31"/>
      <c r="AR921" s="31"/>
      <c r="AS921" s="31"/>
      <c r="AT921" s="31"/>
      <c r="AU921" s="31"/>
      <c r="AV921" s="31"/>
      <c r="AW921" s="31"/>
      <c r="AX921" s="31"/>
      <c r="AY921" s="31"/>
      <c r="AZ921" s="31"/>
      <c r="BA921" s="31"/>
      <c r="BB921" s="31"/>
      <c r="BC921" s="31"/>
      <c r="BD921" s="31"/>
      <c r="BE921" s="31"/>
      <c r="BF921" s="31"/>
      <c r="BG921" s="31"/>
      <c r="BH921" s="31"/>
      <c r="BI921" s="31"/>
      <c r="BJ921" s="31"/>
      <c r="BK921" s="31"/>
      <c r="BL921" s="31"/>
      <c r="BM921" s="31"/>
      <c r="BN921" s="31"/>
      <c r="BO921" s="31"/>
      <c r="BP921" s="31"/>
      <c r="BQ921" s="31"/>
      <c r="BR921" s="31"/>
      <c r="BS921" s="31"/>
      <c r="BT921" s="31"/>
      <c r="BU921" s="31"/>
      <c r="BV921" s="31"/>
      <c r="BW921" s="31"/>
      <c r="BX921" s="31"/>
      <c r="BY921" s="31"/>
      <c r="BZ921" s="31"/>
      <c r="CA921" s="31"/>
      <c r="CB921" s="31"/>
      <c r="CC921" s="31"/>
      <c r="CD921" s="31"/>
      <c r="CE921" s="31"/>
      <c r="CF921" s="31"/>
      <c r="CG921" s="31"/>
      <c r="CH921" s="31"/>
      <c r="CI921" s="31"/>
      <c r="CJ921" s="31"/>
      <c r="CK921" s="31"/>
      <c r="CL921" s="31"/>
      <c r="CM921" s="31"/>
      <c r="CN921" s="31"/>
      <c r="CO921" s="31"/>
      <c r="CP921" s="31"/>
      <c r="CQ921" s="31"/>
      <c r="CR921" s="31"/>
      <c r="CS921" s="31"/>
      <c r="CT921" s="31"/>
      <c r="CU921" s="31"/>
      <c r="CV921" s="31"/>
      <c r="CW921" s="31"/>
      <c r="CX921" s="31"/>
      <c r="CY921" s="31"/>
      <c r="CZ921" s="31"/>
      <c r="DA921" s="31"/>
      <c r="DB921" s="31"/>
      <c r="DC921" s="31"/>
      <c r="DD921" s="31"/>
      <c r="DE921" s="31"/>
      <c r="DF921" s="31"/>
      <c r="DG921" s="31"/>
      <c r="DH921" s="31"/>
      <c r="DI921" s="31"/>
      <c r="DJ921" s="31"/>
      <c r="DK921" s="31"/>
      <c r="DL921" s="31"/>
      <c r="DM921" s="31"/>
      <c r="DN921" s="31"/>
      <c r="DO921" s="31"/>
      <c r="DP921" s="31"/>
      <c r="DQ921" s="31"/>
      <c r="DR921" s="31"/>
      <c r="DS921" s="31"/>
      <c r="DT921" s="31"/>
      <c r="DU921" s="31"/>
      <c r="DV921" s="31"/>
      <c r="DW921" s="31"/>
    </row>
    <row r="922" customFormat="false" ht="15.75" hidden="false" customHeight="true" outlineLevel="0" collapsed="false">
      <c r="A922" s="21" t="n">
        <v>921</v>
      </c>
      <c r="B922" s="21" t="str">
        <f aca="false">IFERROR(VLOOKUP($A$1&amp;":"&amp;A922,'Finish order'!C:K,6,FALSE()),"")</f>
        <v/>
      </c>
      <c r="C922" s="21" t="str">
        <f aca="false">IFERROR(VLOOKUP(A$1&amp;":"&amp;A922,'Finish order'!$C:$K,9,FALSE()),"")</f>
        <v/>
      </c>
      <c r="D922" s="21" t="str">
        <f aca="false">IFERROR(VLOOKUP(A$1&amp;":"&amp;A922,'Finish order'!$C:$K,7,FALSE()),"")</f>
        <v/>
      </c>
      <c r="E922" s="29" t="str">
        <f aca="false">IFERROR(VLOOKUP($A$1&amp;":"&amp;A922,'Finish order'!C:K,5,FALSE()),"")</f>
        <v/>
      </c>
      <c r="F922" s="21" t="str">
        <f aca="false">IFERROR(VLOOKUP($A$1&amp;":"&amp;A922,'Finish order'!C:K,4,FALSE()),"")</f>
        <v/>
      </c>
      <c r="G922" s="21" t="str">
        <f aca="false" t="array" ref="G922:G922">IFERROR(SMALL(IF($D$2:$D1831=D922,$A$2:$A$911*1.001),1),"")</f>
        <v/>
      </c>
      <c r="H922" s="21" t="str">
        <f aca="false" t="array" ref="H922:H922">IFERROR(SMALL(IF($D$2:$D1831=D922,$A$2:$A$911*1.0001),2),"")</f>
        <v/>
      </c>
      <c r="I922" s="21" t="str">
        <f aca="false" t="array" ref="I922:I922">IFERROR(SMALL(IF($D$2:$D1831=D922,$A$2:$A$911*1.00001),3),"")</f>
        <v/>
      </c>
      <c r="J922" s="21" t="str">
        <f aca="false" t="array" ref="J922:J922">IFERROR(SMALL(IF($D$2:$D1831=D922,$A$2:$A$911*1.000001),4),"")</f>
        <v/>
      </c>
      <c r="K922" s="30" t="str">
        <f aca="false">IF(A922&lt;&gt;"", IF(COUNT(G922:J922)=4, SUM(G922:J922), "No"), "")</f>
        <v>No</v>
      </c>
      <c r="L922" s="30" t="str">
        <f aca="false">IF(A922&lt;&gt;"", IF(COUNT(G922:I922)=3, SUM(G922:I922), "No"), "")</f>
        <v>No</v>
      </c>
      <c r="M922" s="30" t="str">
        <f aca="false">IF(A922&lt;&gt;"", IF(COUNT(G922:H922)=2, SUM(G922:H922), "No"), "")</f>
        <v>No</v>
      </c>
      <c r="N922" s="30" t="str">
        <f aca="false">'Results 10 year vets'!$D922&amp;":"&amp;Table1[[#Headers],[Male]]</f>
        <v>:Male</v>
      </c>
      <c r="O922" s="31"/>
      <c r="P922" s="31"/>
      <c r="Q922" s="31"/>
      <c r="R922" s="31"/>
      <c r="S922" s="31"/>
      <c r="T922" s="31"/>
      <c r="U922" s="31"/>
      <c r="Z922" s="33"/>
      <c r="AA922" s="33"/>
      <c r="AB922" s="33"/>
      <c r="AC922" s="33"/>
      <c r="AD922" s="31"/>
      <c r="AE922" s="31"/>
      <c r="AF922" s="31"/>
      <c r="AG922" s="31"/>
      <c r="AH922" s="31"/>
      <c r="AI922" s="31"/>
      <c r="AJ922" s="31"/>
      <c r="AK922" s="31"/>
      <c r="AL922" s="31"/>
      <c r="AM922" s="31"/>
      <c r="AN922" s="31"/>
      <c r="AO922" s="31"/>
      <c r="AP922" s="31"/>
      <c r="AQ922" s="31"/>
      <c r="AR922" s="31"/>
      <c r="AS922" s="31"/>
      <c r="AT922" s="31"/>
      <c r="AU922" s="31"/>
      <c r="AV922" s="31"/>
      <c r="AW922" s="31"/>
      <c r="AX922" s="31"/>
      <c r="AY922" s="31"/>
      <c r="AZ922" s="31"/>
      <c r="BA922" s="31"/>
      <c r="BB922" s="31"/>
      <c r="BC922" s="31"/>
      <c r="BD922" s="31"/>
      <c r="BE922" s="31"/>
      <c r="BF922" s="31"/>
      <c r="BG922" s="31"/>
      <c r="BH922" s="31"/>
      <c r="BI922" s="31"/>
      <c r="BJ922" s="31"/>
      <c r="BK922" s="31"/>
      <c r="BL922" s="31"/>
      <c r="BM922" s="31"/>
      <c r="BN922" s="31"/>
      <c r="BO922" s="31"/>
      <c r="BP922" s="31"/>
      <c r="BQ922" s="31"/>
      <c r="BR922" s="31"/>
      <c r="BS922" s="31"/>
      <c r="BT922" s="31"/>
      <c r="BU922" s="31"/>
      <c r="BV922" s="31"/>
      <c r="BW922" s="31"/>
      <c r="BX922" s="31"/>
      <c r="BY922" s="31"/>
      <c r="BZ922" s="31"/>
      <c r="CA922" s="31"/>
      <c r="CB922" s="31"/>
      <c r="CC922" s="31"/>
      <c r="CD922" s="31"/>
      <c r="CE922" s="31"/>
      <c r="CF922" s="31"/>
      <c r="CG922" s="31"/>
      <c r="CH922" s="31"/>
      <c r="CI922" s="31"/>
      <c r="CJ922" s="31"/>
      <c r="CK922" s="31"/>
      <c r="CL922" s="31"/>
      <c r="CM922" s="31"/>
      <c r="CN922" s="31"/>
      <c r="CO922" s="31"/>
      <c r="CP922" s="31"/>
      <c r="CQ922" s="31"/>
      <c r="CR922" s="31"/>
      <c r="CS922" s="31"/>
      <c r="CT922" s="31"/>
      <c r="CU922" s="31"/>
      <c r="CV922" s="31"/>
      <c r="CW922" s="31"/>
      <c r="CX922" s="31"/>
      <c r="CY922" s="31"/>
      <c r="CZ922" s="31"/>
      <c r="DA922" s="31"/>
      <c r="DB922" s="31"/>
      <c r="DC922" s="31"/>
      <c r="DD922" s="31"/>
      <c r="DE922" s="31"/>
      <c r="DF922" s="31"/>
      <c r="DG922" s="31"/>
      <c r="DH922" s="31"/>
      <c r="DI922" s="31"/>
      <c r="DJ922" s="31"/>
      <c r="DK922" s="31"/>
      <c r="DL922" s="31"/>
      <c r="DM922" s="31"/>
      <c r="DN922" s="31"/>
      <c r="DO922" s="31"/>
      <c r="DP922" s="31"/>
      <c r="DQ922" s="31"/>
      <c r="DR922" s="31"/>
      <c r="DS922" s="31"/>
      <c r="DT922" s="31"/>
      <c r="DU922" s="31"/>
      <c r="DV922" s="31"/>
      <c r="DW922" s="31"/>
    </row>
    <row r="923" customFormat="false" ht="15.75" hidden="false" customHeight="true" outlineLevel="0" collapsed="false">
      <c r="A923" s="21" t="n">
        <v>922</v>
      </c>
      <c r="B923" s="21" t="str">
        <f aca="false">IFERROR(VLOOKUP($A$1&amp;":"&amp;A923,'Finish order'!C:K,6,FALSE()),"")</f>
        <v/>
      </c>
      <c r="C923" s="21" t="str">
        <f aca="false">IFERROR(VLOOKUP(A$1&amp;":"&amp;A923,'Finish order'!$C:$K,9,FALSE()),"")</f>
        <v/>
      </c>
      <c r="D923" s="21" t="str">
        <f aca="false">IFERROR(VLOOKUP(A$1&amp;":"&amp;A923,'Finish order'!$C:$K,7,FALSE()),"")</f>
        <v/>
      </c>
      <c r="E923" s="29" t="str">
        <f aca="false">IFERROR(VLOOKUP($A$1&amp;":"&amp;A923,'Finish order'!C:K,5,FALSE()),"")</f>
        <v/>
      </c>
      <c r="F923" s="21" t="str">
        <f aca="false">IFERROR(VLOOKUP($A$1&amp;":"&amp;A923,'Finish order'!C:K,4,FALSE()),"")</f>
        <v/>
      </c>
      <c r="G923" s="21" t="str">
        <f aca="false" t="array" ref="G923:G923">IFERROR(SMALL(IF($D$2:$D1832=D923,$A$2:$A$911*1.001),1),"")</f>
        <v/>
      </c>
      <c r="H923" s="21" t="str">
        <f aca="false" t="array" ref="H923:H923">IFERROR(SMALL(IF($D$2:$D1832=D923,$A$2:$A$911*1.0001),2),"")</f>
        <v/>
      </c>
      <c r="I923" s="21" t="str">
        <f aca="false" t="array" ref="I923:I923">IFERROR(SMALL(IF($D$2:$D1832=D923,$A$2:$A$911*1.00001),3),"")</f>
        <v/>
      </c>
      <c r="J923" s="21" t="str">
        <f aca="false" t="array" ref="J923:J923">IFERROR(SMALL(IF($D$2:$D1832=D923,$A$2:$A$911*1.000001),4),"")</f>
        <v/>
      </c>
      <c r="K923" s="30" t="str">
        <f aca="false">IF(A923&lt;&gt;"", IF(COUNT(G923:J923)=4, SUM(G923:J923), "No"), "")</f>
        <v>No</v>
      </c>
      <c r="L923" s="30" t="str">
        <f aca="false">IF(A923&lt;&gt;"", IF(COUNT(G923:I923)=3, SUM(G923:I923), "No"), "")</f>
        <v>No</v>
      </c>
      <c r="M923" s="30" t="str">
        <f aca="false">IF(A923&lt;&gt;"", IF(COUNT(G923:H923)=2, SUM(G923:H923), "No"), "")</f>
        <v>No</v>
      </c>
      <c r="N923" s="30" t="str">
        <f aca="false">'Results 10 year vets'!$D923&amp;":"&amp;Table1[[#Headers],[Male]]</f>
        <v>:Male</v>
      </c>
      <c r="O923" s="31"/>
      <c r="P923" s="31"/>
      <c r="Q923" s="31"/>
      <c r="R923" s="31"/>
      <c r="S923" s="31"/>
      <c r="T923" s="31"/>
      <c r="U923" s="31"/>
      <c r="Z923" s="33"/>
      <c r="AA923" s="33"/>
      <c r="AB923" s="33"/>
      <c r="AC923" s="33"/>
      <c r="AD923" s="31"/>
      <c r="AE923" s="31"/>
      <c r="AF923" s="31"/>
      <c r="AG923" s="31"/>
      <c r="AH923" s="31"/>
      <c r="AI923" s="31"/>
      <c r="AJ923" s="31"/>
      <c r="AK923" s="31"/>
      <c r="AL923" s="31"/>
      <c r="AM923" s="31"/>
      <c r="AN923" s="31"/>
      <c r="AO923" s="31"/>
      <c r="AP923" s="31"/>
      <c r="AQ923" s="31"/>
      <c r="AR923" s="31"/>
      <c r="AS923" s="31"/>
      <c r="AT923" s="31"/>
      <c r="AU923" s="31"/>
      <c r="AV923" s="31"/>
      <c r="AW923" s="31"/>
      <c r="AX923" s="31"/>
      <c r="AY923" s="31"/>
      <c r="AZ923" s="31"/>
      <c r="BA923" s="31"/>
      <c r="BB923" s="31"/>
      <c r="BC923" s="31"/>
      <c r="BD923" s="31"/>
      <c r="BE923" s="31"/>
      <c r="BF923" s="31"/>
      <c r="BG923" s="31"/>
      <c r="BH923" s="31"/>
      <c r="BI923" s="31"/>
      <c r="BJ923" s="31"/>
      <c r="BK923" s="31"/>
      <c r="BL923" s="31"/>
      <c r="BM923" s="31"/>
      <c r="BN923" s="31"/>
      <c r="BO923" s="31"/>
      <c r="BP923" s="31"/>
      <c r="BQ923" s="31"/>
      <c r="BR923" s="31"/>
      <c r="BS923" s="31"/>
      <c r="BT923" s="31"/>
      <c r="BU923" s="31"/>
      <c r="BV923" s="31"/>
      <c r="BW923" s="31"/>
      <c r="BX923" s="31"/>
      <c r="BY923" s="31"/>
      <c r="BZ923" s="31"/>
      <c r="CA923" s="31"/>
      <c r="CB923" s="31"/>
      <c r="CC923" s="31"/>
      <c r="CD923" s="31"/>
      <c r="CE923" s="31"/>
      <c r="CF923" s="31"/>
      <c r="CG923" s="31"/>
      <c r="CH923" s="31"/>
      <c r="CI923" s="31"/>
      <c r="CJ923" s="31"/>
      <c r="CK923" s="31"/>
      <c r="CL923" s="31"/>
      <c r="CM923" s="31"/>
      <c r="CN923" s="31"/>
      <c r="CO923" s="31"/>
      <c r="CP923" s="31"/>
      <c r="CQ923" s="31"/>
      <c r="CR923" s="31"/>
      <c r="CS923" s="31"/>
      <c r="CT923" s="31"/>
      <c r="CU923" s="31"/>
      <c r="CV923" s="31"/>
      <c r="CW923" s="31"/>
      <c r="CX923" s="31"/>
      <c r="CY923" s="31"/>
      <c r="CZ923" s="31"/>
      <c r="DA923" s="31"/>
      <c r="DB923" s="31"/>
      <c r="DC923" s="31"/>
      <c r="DD923" s="31"/>
      <c r="DE923" s="31"/>
      <c r="DF923" s="31"/>
      <c r="DG923" s="31"/>
      <c r="DH923" s="31"/>
      <c r="DI923" s="31"/>
      <c r="DJ923" s="31"/>
      <c r="DK923" s="31"/>
      <c r="DL923" s="31"/>
      <c r="DM923" s="31"/>
      <c r="DN923" s="31"/>
      <c r="DO923" s="31"/>
      <c r="DP923" s="31"/>
      <c r="DQ923" s="31"/>
      <c r="DR923" s="31"/>
      <c r="DS923" s="31"/>
      <c r="DT923" s="31"/>
      <c r="DU923" s="31"/>
      <c r="DV923" s="31"/>
      <c r="DW923" s="31"/>
    </row>
    <row r="924" customFormat="false" ht="15.75" hidden="false" customHeight="true" outlineLevel="0" collapsed="false">
      <c r="A924" s="21" t="n">
        <v>923</v>
      </c>
      <c r="B924" s="21" t="str">
        <f aca="false">IFERROR(VLOOKUP($A$1&amp;":"&amp;A924,'Finish order'!C:K,6,FALSE()),"")</f>
        <v/>
      </c>
      <c r="C924" s="21" t="str">
        <f aca="false">IFERROR(VLOOKUP(A$1&amp;":"&amp;A924,'Finish order'!$C:$K,9,FALSE()),"")</f>
        <v/>
      </c>
      <c r="D924" s="21" t="str">
        <f aca="false">IFERROR(VLOOKUP(A$1&amp;":"&amp;A924,'Finish order'!$C:$K,7,FALSE()),"")</f>
        <v/>
      </c>
      <c r="E924" s="29" t="str">
        <f aca="false">IFERROR(VLOOKUP($A$1&amp;":"&amp;A924,'Finish order'!C:K,5,FALSE()),"")</f>
        <v/>
      </c>
      <c r="F924" s="21" t="str">
        <f aca="false">IFERROR(VLOOKUP($A$1&amp;":"&amp;A924,'Finish order'!C:K,4,FALSE()),"")</f>
        <v/>
      </c>
      <c r="G924" s="21" t="str">
        <f aca="false" t="array" ref="G924:G924">IFERROR(SMALL(IF($D$2:$D1833=D924,$A$2:$A$911*1.001),1),"")</f>
        <v/>
      </c>
      <c r="H924" s="21" t="str">
        <f aca="false" t="array" ref="H924:H924">IFERROR(SMALL(IF($D$2:$D1833=D924,$A$2:$A$911*1.0001),2),"")</f>
        <v/>
      </c>
      <c r="I924" s="21" t="str">
        <f aca="false" t="array" ref="I924:I924">IFERROR(SMALL(IF($D$2:$D1833=D924,$A$2:$A$911*1.00001),3),"")</f>
        <v/>
      </c>
      <c r="J924" s="21" t="str">
        <f aca="false" t="array" ref="J924:J924">IFERROR(SMALL(IF($D$2:$D1833=D924,$A$2:$A$911*1.000001),4),"")</f>
        <v/>
      </c>
      <c r="K924" s="30" t="str">
        <f aca="false">IF(A924&lt;&gt;"", IF(COUNT(G924:J924)=4, SUM(G924:J924), "No"), "")</f>
        <v>No</v>
      </c>
      <c r="L924" s="30" t="str">
        <f aca="false">IF(A924&lt;&gt;"", IF(COUNT(G924:I924)=3, SUM(G924:I924), "No"), "")</f>
        <v>No</v>
      </c>
      <c r="M924" s="30" t="str">
        <f aca="false">IF(A924&lt;&gt;"", IF(COUNT(G924:H924)=2, SUM(G924:H924), "No"), "")</f>
        <v>No</v>
      </c>
      <c r="N924" s="30" t="str">
        <f aca="false">'Results 10 year vets'!$D924&amp;":"&amp;Table1[[#Headers],[Male]]</f>
        <v>:Male</v>
      </c>
      <c r="O924" s="31"/>
      <c r="P924" s="31"/>
      <c r="Q924" s="31"/>
      <c r="R924" s="31"/>
      <c r="S924" s="31"/>
      <c r="T924" s="31"/>
      <c r="U924" s="31"/>
      <c r="Z924" s="33"/>
      <c r="AA924" s="33"/>
      <c r="AB924" s="33"/>
      <c r="AC924" s="33"/>
      <c r="AD924" s="31"/>
      <c r="AE924" s="31"/>
      <c r="AF924" s="31"/>
      <c r="AG924" s="31"/>
      <c r="AH924" s="31"/>
      <c r="AI924" s="31"/>
      <c r="AJ924" s="31"/>
      <c r="AK924" s="31"/>
      <c r="AL924" s="31"/>
      <c r="AM924" s="31"/>
      <c r="AN924" s="31"/>
      <c r="AO924" s="31"/>
      <c r="AP924" s="31"/>
      <c r="AQ924" s="31"/>
      <c r="AR924" s="31"/>
      <c r="AS924" s="31"/>
      <c r="AT924" s="31"/>
      <c r="AU924" s="31"/>
      <c r="AV924" s="31"/>
      <c r="AW924" s="31"/>
      <c r="AX924" s="31"/>
      <c r="AY924" s="31"/>
      <c r="AZ924" s="31"/>
      <c r="BA924" s="31"/>
      <c r="BB924" s="31"/>
      <c r="BC924" s="31"/>
      <c r="BD924" s="31"/>
      <c r="BE924" s="31"/>
      <c r="BF924" s="31"/>
      <c r="BG924" s="31"/>
      <c r="BH924" s="31"/>
      <c r="BI924" s="31"/>
      <c r="BJ924" s="31"/>
      <c r="BK924" s="31"/>
      <c r="BL924" s="31"/>
      <c r="BM924" s="31"/>
      <c r="BN924" s="31"/>
      <c r="BO924" s="31"/>
      <c r="BP924" s="31"/>
      <c r="BQ924" s="31"/>
      <c r="BR924" s="31"/>
      <c r="BS924" s="31"/>
      <c r="BT924" s="31"/>
      <c r="BU924" s="31"/>
      <c r="BV924" s="31"/>
      <c r="BW924" s="31"/>
      <c r="BX924" s="31"/>
      <c r="BY924" s="31"/>
      <c r="BZ924" s="31"/>
      <c r="CA924" s="31"/>
      <c r="CB924" s="31"/>
      <c r="CC924" s="31"/>
      <c r="CD924" s="31"/>
      <c r="CE924" s="31"/>
      <c r="CF924" s="31"/>
      <c r="CG924" s="31"/>
      <c r="CH924" s="31"/>
      <c r="CI924" s="31"/>
      <c r="CJ924" s="31"/>
      <c r="CK924" s="31"/>
      <c r="CL924" s="31"/>
      <c r="CM924" s="31"/>
      <c r="CN924" s="31"/>
      <c r="CO924" s="31"/>
      <c r="CP924" s="31"/>
      <c r="CQ924" s="31"/>
      <c r="CR924" s="31"/>
      <c r="CS924" s="31"/>
      <c r="CT924" s="31"/>
      <c r="CU924" s="31"/>
      <c r="CV924" s="31"/>
      <c r="CW924" s="31"/>
      <c r="CX924" s="31"/>
      <c r="CY924" s="31"/>
      <c r="CZ924" s="31"/>
      <c r="DA924" s="31"/>
      <c r="DB924" s="31"/>
      <c r="DC924" s="31"/>
      <c r="DD924" s="31"/>
      <c r="DE924" s="31"/>
      <c r="DF924" s="31"/>
      <c r="DG924" s="31"/>
      <c r="DH924" s="31"/>
      <c r="DI924" s="31"/>
      <c r="DJ924" s="31"/>
      <c r="DK924" s="31"/>
      <c r="DL924" s="31"/>
      <c r="DM924" s="31"/>
      <c r="DN924" s="31"/>
      <c r="DO924" s="31"/>
      <c r="DP924" s="31"/>
      <c r="DQ924" s="31"/>
      <c r="DR924" s="31"/>
      <c r="DS924" s="31"/>
      <c r="DT924" s="31"/>
      <c r="DU924" s="31"/>
      <c r="DV924" s="31"/>
      <c r="DW924" s="31"/>
    </row>
    <row r="925" customFormat="false" ht="15.75" hidden="false" customHeight="true" outlineLevel="0" collapsed="false">
      <c r="A925" s="21" t="n">
        <v>924</v>
      </c>
      <c r="B925" s="21" t="str">
        <f aca="false">IFERROR(VLOOKUP($A$1&amp;":"&amp;A925,'Finish order'!C:K,6,FALSE()),"")</f>
        <v/>
      </c>
      <c r="C925" s="21" t="str">
        <f aca="false">IFERROR(VLOOKUP(A$1&amp;":"&amp;A925,'Finish order'!$C:$K,9,FALSE()),"")</f>
        <v/>
      </c>
      <c r="D925" s="21" t="str">
        <f aca="false">IFERROR(VLOOKUP(A$1&amp;":"&amp;A925,'Finish order'!$C:$K,7,FALSE()),"")</f>
        <v/>
      </c>
      <c r="E925" s="29" t="str">
        <f aca="false">IFERROR(VLOOKUP($A$1&amp;":"&amp;A925,'Finish order'!C:K,5,FALSE()),"")</f>
        <v/>
      </c>
      <c r="F925" s="21" t="str">
        <f aca="false">IFERROR(VLOOKUP($A$1&amp;":"&amp;A925,'Finish order'!C:K,4,FALSE()),"")</f>
        <v/>
      </c>
      <c r="G925" s="21" t="str">
        <f aca="false" t="array" ref="G925:G925">IFERROR(SMALL(IF($D$2:$D1834=D925,$A$2:$A$911*1.001),1),"")</f>
        <v/>
      </c>
      <c r="H925" s="21" t="str">
        <f aca="false" t="array" ref="H925:H925">IFERROR(SMALL(IF($D$2:$D1834=D925,$A$2:$A$911*1.0001),2),"")</f>
        <v/>
      </c>
      <c r="I925" s="21" t="str">
        <f aca="false" t="array" ref="I925:I925">IFERROR(SMALL(IF($D$2:$D1834=D925,$A$2:$A$911*1.00001),3),"")</f>
        <v/>
      </c>
      <c r="J925" s="21" t="str">
        <f aca="false" t="array" ref="J925:J925">IFERROR(SMALL(IF($D$2:$D1834=D925,$A$2:$A$911*1.000001),4),"")</f>
        <v/>
      </c>
      <c r="K925" s="30" t="str">
        <f aca="false">IF(A925&lt;&gt;"", IF(COUNT(G925:J925)=4, SUM(G925:J925), "No"), "")</f>
        <v>No</v>
      </c>
      <c r="L925" s="30" t="str">
        <f aca="false">IF(A925&lt;&gt;"", IF(COUNT(G925:I925)=3, SUM(G925:I925), "No"), "")</f>
        <v>No</v>
      </c>
      <c r="M925" s="30" t="str">
        <f aca="false">IF(A925&lt;&gt;"", IF(COUNT(G925:H925)=2, SUM(G925:H925), "No"), "")</f>
        <v>No</v>
      </c>
      <c r="N925" s="30" t="str">
        <f aca="false">'Results 10 year vets'!$D925&amp;":"&amp;Table1[[#Headers],[Male]]</f>
        <v>:Male</v>
      </c>
      <c r="O925" s="31"/>
      <c r="P925" s="31"/>
      <c r="Q925" s="31"/>
      <c r="R925" s="31"/>
      <c r="S925" s="31"/>
      <c r="T925" s="31"/>
      <c r="U925" s="31"/>
      <c r="Z925" s="33"/>
      <c r="AA925" s="33"/>
      <c r="AB925" s="33"/>
      <c r="AC925" s="33"/>
      <c r="AD925" s="31"/>
      <c r="AE925" s="31"/>
      <c r="AF925" s="31"/>
      <c r="AG925" s="31"/>
      <c r="AH925" s="31"/>
      <c r="AI925" s="31"/>
      <c r="AJ925" s="31"/>
      <c r="AK925" s="31"/>
      <c r="AL925" s="31"/>
      <c r="AM925" s="31"/>
      <c r="AN925" s="31"/>
      <c r="AO925" s="31"/>
      <c r="AP925" s="31"/>
      <c r="AQ925" s="31"/>
      <c r="AR925" s="31"/>
      <c r="AS925" s="31"/>
      <c r="AT925" s="31"/>
      <c r="AU925" s="31"/>
      <c r="AV925" s="31"/>
      <c r="AW925" s="31"/>
      <c r="AX925" s="31"/>
      <c r="AY925" s="31"/>
      <c r="AZ925" s="31"/>
      <c r="BA925" s="31"/>
      <c r="BB925" s="31"/>
      <c r="BC925" s="31"/>
      <c r="BD925" s="31"/>
      <c r="BE925" s="31"/>
      <c r="BF925" s="31"/>
      <c r="BG925" s="31"/>
      <c r="BH925" s="31"/>
      <c r="BI925" s="31"/>
      <c r="BJ925" s="31"/>
      <c r="BK925" s="31"/>
      <c r="BL925" s="31"/>
      <c r="BM925" s="31"/>
      <c r="BN925" s="31"/>
      <c r="BO925" s="31"/>
      <c r="BP925" s="31"/>
      <c r="BQ925" s="31"/>
      <c r="BR925" s="31"/>
      <c r="BS925" s="31"/>
      <c r="BT925" s="31"/>
      <c r="BU925" s="31"/>
      <c r="BV925" s="31"/>
      <c r="BW925" s="31"/>
      <c r="BX925" s="31"/>
      <c r="BY925" s="31"/>
      <c r="BZ925" s="31"/>
      <c r="CA925" s="31"/>
      <c r="CB925" s="31"/>
      <c r="CC925" s="31"/>
      <c r="CD925" s="31"/>
      <c r="CE925" s="31"/>
      <c r="CF925" s="31"/>
      <c r="CG925" s="31"/>
      <c r="CH925" s="31"/>
      <c r="CI925" s="31"/>
      <c r="CJ925" s="31"/>
      <c r="CK925" s="31"/>
      <c r="CL925" s="31"/>
      <c r="CM925" s="31"/>
      <c r="CN925" s="31"/>
      <c r="CO925" s="31"/>
      <c r="CP925" s="31"/>
      <c r="CQ925" s="31"/>
      <c r="CR925" s="31"/>
      <c r="CS925" s="31"/>
      <c r="CT925" s="31"/>
      <c r="CU925" s="31"/>
      <c r="CV925" s="31"/>
      <c r="CW925" s="31"/>
      <c r="CX925" s="31"/>
      <c r="CY925" s="31"/>
      <c r="CZ925" s="31"/>
      <c r="DA925" s="31"/>
      <c r="DB925" s="31"/>
      <c r="DC925" s="31"/>
      <c r="DD925" s="31"/>
      <c r="DE925" s="31"/>
      <c r="DF925" s="31"/>
      <c r="DG925" s="31"/>
      <c r="DH925" s="31"/>
      <c r="DI925" s="31"/>
      <c r="DJ925" s="31"/>
      <c r="DK925" s="31"/>
      <c r="DL925" s="31"/>
      <c r="DM925" s="31"/>
      <c r="DN925" s="31"/>
      <c r="DO925" s="31"/>
      <c r="DP925" s="31"/>
      <c r="DQ925" s="31"/>
      <c r="DR925" s="31"/>
      <c r="DS925" s="31"/>
      <c r="DT925" s="31"/>
      <c r="DU925" s="31"/>
      <c r="DV925" s="31"/>
      <c r="DW925" s="31"/>
    </row>
    <row r="926" customFormat="false" ht="15.75" hidden="false" customHeight="true" outlineLevel="0" collapsed="false">
      <c r="A926" s="21" t="n">
        <v>925</v>
      </c>
      <c r="B926" s="21" t="str">
        <f aca="false">IFERROR(VLOOKUP($A$1&amp;":"&amp;A926,'Finish order'!C:K,6,FALSE()),"")</f>
        <v/>
      </c>
      <c r="C926" s="21" t="str">
        <f aca="false">IFERROR(VLOOKUP(A$1&amp;":"&amp;A926,'Finish order'!$C:$K,9,FALSE()),"")</f>
        <v/>
      </c>
      <c r="D926" s="21" t="str">
        <f aca="false">IFERROR(VLOOKUP(A$1&amp;":"&amp;A926,'Finish order'!$C:$K,7,FALSE()),"")</f>
        <v/>
      </c>
      <c r="E926" s="29" t="str">
        <f aca="false">IFERROR(VLOOKUP($A$1&amp;":"&amp;A926,'Finish order'!C:K,5,FALSE()),"")</f>
        <v/>
      </c>
      <c r="F926" s="21" t="str">
        <f aca="false">IFERROR(VLOOKUP($A$1&amp;":"&amp;A926,'Finish order'!C:K,4,FALSE()),"")</f>
        <v/>
      </c>
      <c r="G926" s="21" t="str">
        <f aca="false" t="array" ref="G926:G926">IFERROR(SMALL(IF($D$2:$D1835=D926,$A$2:$A$911*1.001),1),"")</f>
        <v/>
      </c>
      <c r="H926" s="21" t="str">
        <f aca="false" t="array" ref="H926:H926">IFERROR(SMALL(IF($D$2:$D1835=D926,$A$2:$A$911*1.0001),2),"")</f>
        <v/>
      </c>
      <c r="I926" s="21" t="str">
        <f aca="false" t="array" ref="I926:I926">IFERROR(SMALL(IF($D$2:$D1835=D926,$A$2:$A$911*1.00001),3),"")</f>
        <v/>
      </c>
      <c r="J926" s="21" t="str">
        <f aca="false" t="array" ref="J926:J926">IFERROR(SMALL(IF($D$2:$D1835=D926,$A$2:$A$911*1.000001),4),"")</f>
        <v/>
      </c>
      <c r="K926" s="30" t="str">
        <f aca="false">IF(A926&lt;&gt;"", IF(COUNT(G926:J926)=4, SUM(G926:J926), "No"), "")</f>
        <v>No</v>
      </c>
      <c r="L926" s="30" t="str">
        <f aca="false">IF(A926&lt;&gt;"", IF(COUNT(G926:I926)=3, SUM(G926:I926), "No"), "")</f>
        <v>No</v>
      </c>
      <c r="M926" s="30" t="str">
        <f aca="false">IF(A926&lt;&gt;"", IF(COUNT(G926:H926)=2, SUM(G926:H926), "No"), "")</f>
        <v>No</v>
      </c>
      <c r="N926" s="30" t="str">
        <f aca="false">'Results 10 year vets'!$D926&amp;":"&amp;Table1[[#Headers],[Male]]</f>
        <v>:Male</v>
      </c>
      <c r="O926" s="31"/>
      <c r="P926" s="31"/>
      <c r="Q926" s="31"/>
      <c r="R926" s="31"/>
      <c r="S926" s="31"/>
      <c r="T926" s="31"/>
      <c r="U926" s="31"/>
      <c r="Z926" s="33"/>
      <c r="AA926" s="33"/>
      <c r="AB926" s="33"/>
      <c r="AC926" s="33"/>
      <c r="AD926" s="31"/>
      <c r="AE926" s="31"/>
      <c r="AF926" s="31"/>
      <c r="AG926" s="31"/>
      <c r="AH926" s="31"/>
      <c r="AI926" s="31"/>
      <c r="AJ926" s="31"/>
      <c r="AK926" s="31"/>
      <c r="AL926" s="31"/>
      <c r="AM926" s="31"/>
      <c r="AN926" s="31"/>
      <c r="AO926" s="31"/>
      <c r="AP926" s="31"/>
      <c r="AQ926" s="31"/>
      <c r="AR926" s="31"/>
      <c r="AS926" s="31"/>
      <c r="AT926" s="31"/>
      <c r="AU926" s="31"/>
      <c r="AV926" s="31"/>
      <c r="AW926" s="31"/>
      <c r="AX926" s="31"/>
      <c r="AY926" s="31"/>
      <c r="AZ926" s="31"/>
      <c r="BA926" s="31"/>
      <c r="BB926" s="31"/>
      <c r="BC926" s="31"/>
      <c r="BD926" s="31"/>
      <c r="BE926" s="31"/>
      <c r="BF926" s="31"/>
      <c r="BG926" s="31"/>
      <c r="BH926" s="31"/>
      <c r="BI926" s="31"/>
      <c r="BJ926" s="31"/>
      <c r="BK926" s="31"/>
      <c r="BL926" s="31"/>
      <c r="BM926" s="31"/>
      <c r="BN926" s="31"/>
      <c r="BO926" s="31"/>
      <c r="BP926" s="31"/>
      <c r="BQ926" s="31"/>
      <c r="BR926" s="31"/>
      <c r="BS926" s="31"/>
      <c r="BT926" s="31"/>
      <c r="BU926" s="31"/>
      <c r="BV926" s="31"/>
      <c r="BW926" s="31"/>
      <c r="BX926" s="31"/>
      <c r="BY926" s="31"/>
      <c r="BZ926" s="31"/>
      <c r="CA926" s="31"/>
      <c r="CB926" s="31"/>
      <c r="CC926" s="31"/>
      <c r="CD926" s="31"/>
      <c r="CE926" s="31"/>
      <c r="CF926" s="31"/>
      <c r="CG926" s="31"/>
      <c r="CH926" s="31"/>
      <c r="CI926" s="31"/>
      <c r="CJ926" s="31"/>
      <c r="CK926" s="31"/>
      <c r="CL926" s="31"/>
      <c r="CM926" s="31"/>
      <c r="CN926" s="31"/>
      <c r="CO926" s="31"/>
      <c r="CP926" s="31"/>
      <c r="CQ926" s="31"/>
      <c r="CR926" s="31"/>
      <c r="CS926" s="31"/>
      <c r="CT926" s="31"/>
      <c r="CU926" s="31"/>
      <c r="CV926" s="31"/>
      <c r="CW926" s="31"/>
      <c r="CX926" s="31"/>
      <c r="CY926" s="31"/>
      <c r="CZ926" s="31"/>
      <c r="DA926" s="31"/>
      <c r="DB926" s="31"/>
      <c r="DC926" s="31"/>
      <c r="DD926" s="31"/>
      <c r="DE926" s="31"/>
      <c r="DF926" s="31"/>
      <c r="DG926" s="31"/>
      <c r="DH926" s="31"/>
      <c r="DI926" s="31"/>
      <c r="DJ926" s="31"/>
      <c r="DK926" s="31"/>
      <c r="DL926" s="31"/>
      <c r="DM926" s="31"/>
      <c r="DN926" s="31"/>
      <c r="DO926" s="31"/>
      <c r="DP926" s="31"/>
      <c r="DQ926" s="31"/>
      <c r="DR926" s="31"/>
      <c r="DS926" s="31"/>
      <c r="DT926" s="31"/>
      <c r="DU926" s="31"/>
      <c r="DV926" s="31"/>
      <c r="DW926" s="31"/>
    </row>
    <row r="927" customFormat="false" ht="15.75" hidden="false" customHeight="true" outlineLevel="0" collapsed="false">
      <c r="A927" s="21" t="n">
        <v>926</v>
      </c>
      <c r="B927" s="21" t="str">
        <f aca="false">IFERROR(VLOOKUP($A$1&amp;":"&amp;A927,'Finish order'!C:K,6,FALSE()),"")</f>
        <v/>
      </c>
      <c r="C927" s="21" t="str">
        <f aca="false">IFERROR(VLOOKUP(A$1&amp;":"&amp;A927,'Finish order'!$C:$K,9,FALSE()),"")</f>
        <v/>
      </c>
      <c r="D927" s="21" t="str">
        <f aca="false">IFERROR(VLOOKUP(A$1&amp;":"&amp;A927,'Finish order'!$C:$K,7,FALSE()),"")</f>
        <v/>
      </c>
      <c r="E927" s="29" t="str">
        <f aca="false">IFERROR(VLOOKUP($A$1&amp;":"&amp;A927,'Finish order'!C:K,5,FALSE()),"")</f>
        <v/>
      </c>
      <c r="F927" s="21" t="str">
        <f aca="false">IFERROR(VLOOKUP($A$1&amp;":"&amp;A927,'Finish order'!C:K,4,FALSE()),"")</f>
        <v/>
      </c>
      <c r="G927" s="21" t="str">
        <f aca="false" t="array" ref="G927:G927">IFERROR(SMALL(IF($D$2:$D1836=D927,$A$2:$A$911*1.001),1),"")</f>
        <v/>
      </c>
      <c r="H927" s="21" t="str">
        <f aca="false" t="array" ref="H927:H927">IFERROR(SMALL(IF($D$2:$D1836=D927,$A$2:$A$911*1.0001),2),"")</f>
        <v/>
      </c>
      <c r="I927" s="21" t="str">
        <f aca="false" t="array" ref="I927:I927">IFERROR(SMALL(IF($D$2:$D1836=D927,$A$2:$A$911*1.00001),3),"")</f>
        <v/>
      </c>
      <c r="J927" s="21" t="str">
        <f aca="false" t="array" ref="J927:J927">IFERROR(SMALL(IF($D$2:$D1836=D927,$A$2:$A$911*1.000001),4),"")</f>
        <v/>
      </c>
      <c r="K927" s="30" t="str">
        <f aca="false">IF(A927&lt;&gt;"", IF(COUNT(G927:J927)=4, SUM(G927:J927), "No"), "")</f>
        <v>No</v>
      </c>
      <c r="L927" s="30" t="str">
        <f aca="false">IF(A927&lt;&gt;"", IF(COUNT(G927:I927)=3, SUM(G927:I927), "No"), "")</f>
        <v>No</v>
      </c>
      <c r="M927" s="30" t="str">
        <f aca="false">IF(A927&lt;&gt;"", IF(COUNT(G927:H927)=2, SUM(G927:H927), "No"), "")</f>
        <v>No</v>
      </c>
      <c r="N927" s="30" t="str">
        <f aca="false">'Results 10 year vets'!$D927&amp;":"&amp;Table1[[#Headers],[Male]]</f>
        <v>:Male</v>
      </c>
      <c r="O927" s="31"/>
      <c r="P927" s="31"/>
      <c r="Q927" s="31"/>
      <c r="R927" s="31"/>
      <c r="S927" s="31"/>
      <c r="T927" s="31"/>
      <c r="U927" s="31"/>
      <c r="Z927" s="33"/>
      <c r="AA927" s="33"/>
      <c r="AB927" s="33"/>
      <c r="AC927" s="33"/>
      <c r="AD927" s="31"/>
      <c r="AE927" s="31"/>
      <c r="AF927" s="31"/>
      <c r="AG927" s="31"/>
      <c r="AH927" s="31"/>
      <c r="AI927" s="31"/>
      <c r="AJ927" s="31"/>
      <c r="AK927" s="31"/>
      <c r="AL927" s="31"/>
      <c r="AM927" s="31"/>
      <c r="AN927" s="31"/>
      <c r="AO927" s="31"/>
      <c r="AP927" s="31"/>
      <c r="AQ927" s="31"/>
      <c r="AR927" s="31"/>
      <c r="AS927" s="31"/>
      <c r="AT927" s="31"/>
      <c r="AU927" s="31"/>
      <c r="AV927" s="31"/>
      <c r="AW927" s="31"/>
      <c r="AX927" s="31"/>
      <c r="AY927" s="31"/>
      <c r="AZ927" s="31"/>
      <c r="BA927" s="31"/>
      <c r="BB927" s="31"/>
      <c r="BC927" s="31"/>
      <c r="BD927" s="31"/>
      <c r="BE927" s="31"/>
      <c r="BF927" s="31"/>
      <c r="BG927" s="31"/>
      <c r="BH927" s="31"/>
      <c r="BI927" s="31"/>
      <c r="BJ927" s="31"/>
      <c r="BK927" s="31"/>
      <c r="BL927" s="31"/>
      <c r="BM927" s="31"/>
      <c r="BN927" s="31"/>
      <c r="BO927" s="31"/>
      <c r="BP927" s="31"/>
      <c r="BQ927" s="31"/>
      <c r="BR927" s="31"/>
      <c r="BS927" s="31"/>
      <c r="BT927" s="31"/>
      <c r="BU927" s="31"/>
      <c r="BV927" s="31"/>
      <c r="BW927" s="31"/>
      <c r="BX927" s="31"/>
      <c r="BY927" s="31"/>
      <c r="BZ927" s="31"/>
      <c r="CA927" s="31"/>
      <c r="CB927" s="31"/>
      <c r="CC927" s="31"/>
      <c r="CD927" s="31"/>
      <c r="CE927" s="31"/>
      <c r="CF927" s="31"/>
      <c r="CG927" s="31"/>
      <c r="CH927" s="31"/>
      <c r="CI927" s="31"/>
      <c r="CJ927" s="31"/>
      <c r="CK927" s="31"/>
      <c r="CL927" s="31"/>
      <c r="CM927" s="31"/>
      <c r="CN927" s="31"/>
      <c r="CO927" s="31"/>
      <c r="CP927" s="31"/>
      <c r="CQ927" s="31"/>
      <c r="CR927" s="31"/>
      <c r="CS927" s="31"/>
      <c r="CT927" s="31"/>
      <c r="CU927" s="31"/>
      <c r="CV927" s="31"/>
      <c r="CW927" s="31"/>
      <c r="CX927" s="31"/>
      <c r="CY927" s="31"/>
      <c r="CZ927" s="31"/>
      <c r="DA927" s="31"/>
      <c r="DB927" s="31"/>
      <c r="DC927" s="31"/>
      <c r="DD927" s="31"/>
      <c r="DE927" s="31"/>
      <c r="DF927" s="31"/>
      <c r="DG927" s="31"/>
      <c r="DH927" s="31"/>
      <c r="DI927" s="31"/>
      <c r="DJ927" s="31"/>
      <c r="DK927" s="31"/>
      <c r="DL927" s="31"/>
      <c r="DM927" s="31"/>
      <c r="DN927" s="31"/>
      <c r="DO927" s="31"/>
      <c r="DP927" s="31"/>
      <c r="DQ927" s="31"/>
      <c r="DR927" s="31"/>
      <c r="DS927" s="31"/>
      <c r="DT927" s="31"/>
      <c r="DU927" s="31"/>
      <c r="DV927" s="31"/>
      <c r="DW927" s="31"/>
    </row>
    <row r="928" customFormat="false" ht="15.75" hidden="false" customHeight="true" outlineLevel="0" collapsed="false">
      <c r="A928" s="21" t="n">
        <v>927</v>
      </c>
      <c r="B928" s="21" t="str">
        <f aca="false">IFERROR(VLOOKUP($A$1&amp;":"&amp;A928,'Finish order'!C:K,6,FALSE()),"")</f>
        <v/>
      </c>
      <c r="C928" s="21" t="str">
        <f aca="false">IFERROR(VLOOKUP(A$1&amp;":"&amp;A928,'Finish order'!$C:$K,9,FALSE()),"")</f>
        <v/>
      </c>
      <c r="D928" s="21" t="str">
        <f aca="false">IFERROR(VLOOKUP(A$1&amp;":"&amp;A928,'Finish order'!$C:$K,7,FALSE()),"")</f>
        <v/>
      </c>
      <c r="E928" s="29" t="str">
        <f aca="false">IFERROR(VLOOKUP($A$1&amp;":"&amp;A928,'Finish order'!C:K,5,FALSE()),"")</f>
        <v/>
      </c>
      <c r="F928" s="21" t="str">
        <f aca="false">IFERROR(VLOOKUP($A$1&amp;":"&amp;A928,'Finish order'!C:K,4,FALSE()),"")</f>
        <v/>
      </c>
      <c r="G928" s="21" t="str">
        <f aca="false" t="array" ref="G928:G928">IFERROR(SMALL(IF($D$2:$D1837=D928,$A$2:$A$911*1.001),1),"")</f>
        <v/>
      </c>
      <c r="H928" s="21" t="str">
        <f aca="false" t="array" ref="H928:H928">IFERROR(SMALL(IF($D$2:$D1837=D928,$A$2:$A$911*1.0001),2),"")</f>
        <v/>
      </c>
      <c r="I928" s="21" t="str">
        <f aca="false" t="array" ref="I928:I928">IFERROR(SMALL(IF($D$2:$D1837=D928,$A$2:$A$911*1.00001),3),"")</f>
        <v/>
      </c>
      <c r="J928" s="21" t="str">
        <f aca="false" t="array" ref="J928:J928">IFERROR(SMALL(IF($D$2:$D1837=D928,$A$2:$A$911*1.000001),4),"")</f>
        <v/>
      </c>
      <c r="K928" s="30" t="str">
        <f aca="false">IF(A928&lt;&gt;"", IF(COUNT(G928:J928)=4, SUM(G928:J928), "No"), "")</f>
        <v>No</v>
      </c>
      <c r="L928" s="30" t="str">
        <f aca="false">IF(A928&lt;&gt;"", IF(COUNT(G928:I928)=3, SUM(G928:I928), "No"), "")</f>
        <v>No</v>
      </c>
      <c r="M928" s="30" t="str">
        <f aca="false">IF(A928&lt;&gt;"", IF(COUNT(G928:H928)=2, SUM(G928:H928), "No"), "")</f>
        <v>No</v>
      </c>
      <c r="N928" s="30" t="str">
        <f aca="false">'Results 10 year vets'!$D928&amp;":"&amp;Table1[[#Headers],[Male]]</f>
        <v>:Male</v>
      </c>
      <c r="O928" s="31"/>
      <c r="P928" s="31"/>
      <c r="Q928" s="31"/>
      <c r="R928" s="31"/>
      <c r="S928" s="31"/>
      <c r="T928" s="31"/>
      <c r="U928" s="31"/>
      <c r="Z928" s="33"/>
      <c r="AA928" s="33"/>
      <c r="AB928" s="33"/>
      <c r="AC928" s="33"/>
      <c r="AD928" s="31"/>
      <c r="AE928" s="31"/>
      <c r="AF928" s="31"/>
      <c r="AG928" s="31"/>
      <c r="AH928" s="31"/>
      <c r="AI928" s="31"/>
      <c r="AJ928" s="31"/>
      <c r="AK928" s="31"/>
      <c r="AL928" s="31"/>
      <c r="AM928" s="31"/>
      <c r="AN928" s="31"/>
      <c r="AO928" s="31"/>
      <c r="AP928" s="31"/>
      <c r="AQ928" s="31"/>
      <c r="AR928" s="31"/>
      <c r="AS928" s="31"/>
      <c r="AT928" s="31"/>
      <c r="AU928" s="31"/>
      <c r="AV928" s="31"/>
      <c r="AW928" s="31"/>
      <c r="AX928" s="31"/>
      <c r="AY928" s="31"/>
      <c r="AZ928" s="31"/>
      <c r="BA928" s="31"/>
      <c r="BB928" s="31"/>
      <c r="BC928" s="31"/>
      <c r="BD928" s="31"/>
      <c r="BE928" s="31"/>
      <c r="BF928" s="31"/>
      <c r="BG928" s="31"/>
      <c r="BH928" s="31"/>
      <c r="BI928" s="31"/>
      <c r="BJ928" s="31"/>
      <c r="BK928" s="31"/>
      <c r="BL928" s="31"/>
      <c r="BM928" s="31"/>
      <c r="BN928" s="31"/>
      <c r="BO928" s="31"/>
      <c r="BP928" s="31"/>
      <c r="BQ928" s="31"/>
      <c r="BR928" s="31"/>
      <c r="BS928" s="31"/>
      <c r="BT928" s="31"/>
      <c r="BU928" s="31"/>
      <c r="BV928" s="31"/>
      <c r="BW928" s="31"/>
      <c r="BX928" s="31"/>
      <c r="BY928" s="31"/>
      <c r="BZ928" s="31"/>
      <c r="CA928" s="31"/>
      <c r="CB928" s="31"/>
      <c r="CC928" s="31"/>
      <c r="CD928" s="31"/>
      <c r="CE928" s="31"/>
      <c r="CF928" s="31"/>
      <c r="CG928" s="31"/>
      <c r="CH928" s="31"/>
      <c r="CI928" s="31"/>
      <c r="CJ928" s="31"/>
      <c r="CK928" s="31"/>
      <c r="CL928" s="31"/>
      <c r="CM928" s="31"/>
      <c r="CN928" s="31"/>
      <c r="CO928" s="31"/>
      <c r="CP928" s="31"/>
      <c r="CQ928" s="31"/>
      <c r="CR928" s="31"/>
      <c r="CS928" s="31"/>
      <c r="CT928" s="31"/>
      <c r="CU928" s="31"/>
      <c r="CV928" s="31"/>
      <c r="CW928" s="31"/>
      <c r="CX928" s="31"/>
      <c r="CY928" s="31"/>
      <c r="CZ928" s="31"/>
      <c r="DA928" s="31"/>
      <c r="DB928" s="31"/>
      <c r="DC928" s="31"/>
      <c r="DD928" s="31"/>
      <c r="DE928" s="31"/>
      <c r="DF928" s="31"/>
      <c r="DG928" s="31"/>
      <c r="DH928" s="31"/>
      <c r="DI928" s="31"/>
      <c r="DJ928" s="31"/>
      <c r="DK928" s="31"/>
      <c r="DL928" s="31"/>
      <c r="DM928" s="31"/>
      <c r="DN928" s="31"/>
      <c r="DO928" s="31"/>
      <c r="DP928" s="31"/>
      <c r="DQ928" s="31"/>
      <c r="DR928" s="31"/>
      <c r="DS928" s="31"/>
      <c r="DT928" s="31"/>
      <c r="DU928" s="31"/>
      <c r="DV928" s="31"/>
      <c r="DW928" s="31"/>
    </row>
    <row r="929" customFormat="false" ht="15.75" hidden="false" customHeight="true" outlineLevel="0" collapsed="false">
      <c r="A929" s="21" t="n">
        <v>928</v>
      </c>
      <c r="B929" s="21" t="str">
        <f aca="false">IFERROR(VLOOKUP($A$1&amp;":"&amp;A929,'Finish order'!C:K,6,FALSE()),"")</f>
        <v/>
      </c>
      <c r="C929" s="21" t="str">
        <f aca="false">IFERROR(VLOOKUP(A$1&amp;":"&amp;A929,'Finish order'!$C:$K,9,FALSE()),"")</f>
        <v/>
      </c>
      <c r="D929" s="21" t="str">
        <f aca="false">IFERROR(VLOOKUP(A$1&amp;":"&amp;A929,'Finish order'!$C:$K,7,FALSE()),"")</f>
        <v/>
      </c>
      <c r="E929" s="29" t="str">
        <f aca="false">IFERROR(VLOOKUP($A$1&amp;":"&amp;A929,'Finish order'!C:K,5,FALSE()),"")</f>
        <v/>
      </c>
      <c r="F929" s="21" t="str">
        <f aca="false">IFERROR(VLOOKUP($A$1&amp;":"&amp;A929,'Finish order'!C:K,4,FALSE()),"")</f>
        <v/>
      </c>
      <c r="G929" s="21" t="str">
        <f aca="false" t="array" ref="G929:G929">IFERROR(SMALL(IF($D$2:$D1838=D929,$A$2:$A$911*1.001),1),"")</f>
        <v/>
      </c>
      <c r="H929" s="21" t="str">
        <f aca="false" t="array" ref="H929:H929">IFERROR(SMALL(IF($D$2:$D1838=D929,$A$2:$A$911*1.0001),2),"")</f>
        <v/>
      </c>
      <c r="I929" s="21" t="str">
        <f aca="false" t="array" ref="I929:I929">IFERROR(SMALL(IF($D$2:$D1838=D929,$A$2:$A$911*1.00001),3),"")</f>
        <v/>
      </c>
      <c r="J929" s="21" t="str">
        <f aca="false" t="array" ref="J929:J929">IFERROR(SMALL(IF($D$2:$D1838=D929,$A$2:$A$911*1.000001),4),"")</f>
        <v/>
      </c>
      <c r="K929" s="30" t="str">
        <f aca="false">IF(A929&lt;&gt;"", IF(COUNT(G929:J929)=4, SUM(G929:J929), "No"), "")</f>
        <v>No</v>
      </c>
      <c r="L929" s="30" t="str">
        <f aca="false">IF(A929&lt;&gt;"", IF(COUNT(G929:I929)=3, SUM(G929:I929), "No"), "")</f>
        <v>No</v>
      </c>
      <c r="M929" s="30" t="str">
        <f aca="false">IF(A929&lt;&gt;"", IF(COUNT(G929:H929)=2, SUM(G929:H929), "No"), "")</f>
        <v>No</v>
      </c>
      <c r="N929" s="30" t="str">
        <f aca="false">'Results 10 year vets'!$D929&amp;":"&amp;Table1[[#Headers],[Male]]</f>
        <v>:Male</v>
      </c>
      <c r="O929" s="31"/>
      <c r="P929" s="31"/>
      <c r="Q929" s="31"/>
      <c r="R929" s="31"/>
      <c r="S929" s="31"/>
      <c r="T929" s="31"/>
      <c r="U929" s="31"/>
      <c r="Z929" s="33"/>
      <c r="AA929" s="33"/>
      <c r="AB929" s="33"/>
      <c r="AC929" s="33"/>
      <c r="AD929" s="31"/>
      <c r="AE929" s="31"/>
      <c r="AF929" s="31"/>
      <c r="AG929" s="31"/>
      <c r="AH929" s="31"/>
      <c r="AI929" s="31"/>
      <c r="AJ929" s="31"/>
      <c r="AK929" s="31"/>
      <c r="AL929" s="31"/>
      <c r="AM929" s="31"/>
      <c r="AN929" s="31"/>
      <c r="AO929" s="31"/>
      <c r="AP929" s="31"/>
      <c r="AQ929" s="31"/>
      <c r="AR929" s="31"/>
      <c r="AS929" s="31"/>
      <c r="AT929" s="31"/>
      <c r="AU929" s="31"/>
      <c r="AV929" s="31"/>
      <c r="AW929" s="31"/>
      <c r="AX929" s="31"/>
      <c r="AY929" s="31"/>
      <c r="AZ929" s="31"/>
      <c r="BA929" s="31"/>
      <c r="BB929" s="31"/>
      <c r="BC929" s="31"/>
      <c r="BD929" s="31"/>
      <c r="BE929" s="31"/>
      <c r="BF929" s="31"/>
      <c r="BG929" s="31"/>
      <c r="BH929" s="31"/>
      <c r="BI929" s="31"/>
      <c r="BJ929" s="31"/>
      <c r="BK929" s="31"/>
      <c r="BL929" s="31"/>
      <c r="BM929" s="31"/>
      <c r="BN929" s="31"/>
      <c r="BO929" s="31"/>
      <c r="BP929" s="31"/>
      <c r="BQ929" s="31"/>
      <c r="BR929" s="31"/>
      <c r="BS929" s="31"/>
      <c r="BT929" s="31"/>
      <c r="BU929" s="31"/>
      <c r="BV929" s="31"/>
      <c r="BW929" s="31"/>
      <c r="BX929" s="31"/>
      <c r="BY929" s="31"/>
      <c r="BZ929" s="31"/>
      <c r="CA929" s="31"/>
      <c r="CB929" s="31"/>
      <c r="CC929" s="31"/>
      <c r="CD929" s="31"/>
      <c r="CE929" s="31"/>
      <c r="CF929" s="31"/>
      <c r="CG929" s="31"/>
      <c r="CH929" s="31"/>
      <c r="CI929" s="31"/>
      <c r="CJ929" s="31"/>
      <c r="CK929" s="31"/>
      <c r="CL929" s="31"/>
      <c r="CM929" s="31"/>
      <c r="CN929" s="31"/>
      <c r="CO929" s="31"/>
      <c r="CP929" s="31"/>
      <c r="CQ929" s="31"/>
      <c r="CR929" s="31"/>
      <c r="CS929" s="31"/>
      <c r="CT929" s="31"/>
      <c r="CU929" s="31"/>
      <c r="CV929" s="31"/>
      <c r="CW929" s="31"/>
      <c r="CX929" s="31"/>
      <c r="CY929" s="31"/>
      <c r="CZ929" s="31"/>
      <c r="DA929" s="31"/>
      <c r="DB929" s="31"/>
      <c r="DC929" s="31"/>
      <c r="DD929" s="31"/>
      <c r="DE929" s="31"/>
      <c r="DF929" s="31"/>
      <c r="DG929" s="31"/>
      <c r="DH929" s="31"/>
      <c r="DI929" s="31"/>
      <c r="DJ929" s="31"/>
      <c r="DK929" s="31"/>
      <c r="DL929" s="31"/>
      <c r="DM929" s="31"/>
      <c r="DN929" s="31"/>
      <c r="DO929" s="31"/>
      <c r="DP929" s="31"/>
      <c r="DQ929" s="31"/>
      <c r="DR929" s="31"/>
      <c r="DS929" s="31"/>
      <c r="DT929" s="31"/>
      <c r="DU929" s="31"/>
      <c r="DV929" s="31"/>
      <c r="DW929" s="31"/>
    </row>
    <row r="930" customFormat="false" ht="15.75" hidden="false" customHeight="true" outlineLevel="0" collapsed="false">
      <c r="A930" s="21" t="n">
        <v>929</v>
      </c>
      <c r="B930" s="21" t="str">
        <f aca="false">IFERROR(VLOOKUP($A$1&amp;":"&amp;A930,'Finish order'!C:K,6,FALSE()),"")</f>
        <v/>
      </c>
      <c r="C930" s="21" t="str">
        <f aca="false">IFERROR(VLOOKUP(A$1&amp;":"&amp;A930,'Finish order'!$C:$K,9,FALSE()),"")</f>
        <v/>
      </c>
      <c r="D930" s="21" t="str">
        <f aca="false">IFERROR(VLOOKUP(A$1&amp;":"&amp;A930,'Finish order'!$C:$K,7,FALSE()),"")</f>
        <v/>
      </c>
      <c r="E930" s="29" t="str">
        <f aca="false">IFERROR(VLOOKUP($A$1&amp;":"&amp;A930,'Finish order'!C:K,5,FALSE()),"")</f>
        <v/>
      </c>
      <c r="F930" s="21" t="str">
        <f aca="false">IFERROR(VLOOKUP($A$1&amp;":"&amp;A930,'Finish order'!C:K,4,FALSE()),"")</f>
        <v/>
      </c>
      <c r="G930" s="21" t="str">
        <f aca="false" t="array" ref="G930:G930">IFERROR(SMALL(IF($D$2:$D1839=D930,$A$2:$A$911*1.001),1),"")</f>
        <v/>
      </c>
      <c r="H930" s="21" t="str">
        <f aca="false" t="array" ref="H930:H930">IFERROR(SMALL(IF($D$2:$D1839=D930,$A$2:$A$911*1.0001),2),"")</f>
        <v/>
      </c>
      <c r="I930" s="21" t="str">
        <f aca="false" t="array" ref="I930:I930">IFERROR(SMALL(IF($D$2:$D1839=D930,$A$2:$A$911*1.00001),3),"")</f>
        <v/>
      </c>
      <c r="J930" s="21" t="str">
        <f aca="false" t="array" ref="J930:J930">IFERROR(SMALL(IF($D$2:$D1839=D930,$A$2:$A$911*1.000001),4),"")</f>
        <v/>
      </c>
      <c r="K930" s="30" t="str">
        <f aca="false">IF(A930&lt;&gt;"", IF(COUNT(G930:J930)=4, SUM(G930:J930), "No"), "")</f>
        <v>No</v>
      </c>
      <c r="L930" s="30" t="str">
        <f aca="false">IF(A930&lt;&gt;"", IF(COUNT(G930:I930)=3, SUM(G930:I930), "No"), "")</f>
        <v>No</v>
      </c>
      <c r="M930" s="30" t="str">
        <f aca="false">IF(A930&lt;&gt;"", IF(COUNT(G930:H930)=2, SUM(G930:H930), "No"), "")</f>
        <v>No</v>
      </c>
      <c r="N930" s="30" t="str">
        <f aca="false">'Results 10 year vets'!$D930&amp;":"&amp;Table1[[#Headers],[Male]]</f>
        <v>:Male</v>
      </c>
      <c r="O930" s="31"/>
      <c r="P930" s="31"/>
      <c r="Q930" s="31"/>
      <c r="R930" s="31"/>
      <c r="S930" s="31"/>
      <c r="T930" s="31"/>
      <c r="U930" s="31"/>
      <c r="Z930" s="33"/>
      <c r="AA930" s="33"/>
      <c r="AB930" s="33"/>
      <c r="AC930" s="33"/>
      <c r="AD930" s="31"/>
      <c r="AE930" s="31"/>
      <c r="AF930" s="31"/>
      <c r="AG930" s="31"/>
      <c r="AH930" s="31"/>
      <c r="AI930" s="31"/>
      <c r="AJ930" s="31"/>
      <c r="AK930" s="31"/>
      <c r="AL930" s="31"/>
      <c r="AM930" s="31"/>
      <c r="AN930" s="31"/>
      <c r="AO930" s="31"/>
      <c r="AP930" s="31"/>
      <c r="AQ930" s="31"/>
      <c r="AR930" s="31"/>
      <c r="AS930" s="31"/>
      <c r="AT930" s="31"/>
      <c r="AU930" s="31"/>
      <c r="AV930" s="31"/>
      <c r="AW930" s="31"/>
      <c r="AX930" s="31"/>
      <c r="AY930" s="31"/>
      <c r="AZ930" s="31"/>
      <c r="BA930" s="31"/>
      <c r="BB930" s="31"/>
      <c r="BC930" s="31"/>
      <c r="BD930" s="31"/>
      <c r="BE930" s="31"/>
      <c r="BF930" s="31"/>
      <c r="BG930" s="31"/>
      <c r="BH930" s="31"/>
      <c r="BI930" s="31"/>
      <c r="BJ930" s="31"/>
      <c r="BK930" s="31"/>
      <c r="BL930" s="31"/>
      <c r="BM930" s="31"/>
      <c r="BN930" s="31"/>
      <c r="BO930" s="31"/>
      <c r="BP930" s="31"/>
      <c r="BQ930" s="31"/>
      <c r="BR930" s="31"/>
      <c r="BS930" s="31"/>
      <c r="BT930" s="31"/>
      <c r="BU930" s="31"/>
      <c r="BV930" s="31"/>
      <c r="BW930" s="31"/>
      <c r="BX930" s="31"/>
      <c r="BY930" s="31"/>
      <c r="BZ930" s="31"/>
      <c r="CA930" s="31"/>
      <c r="CB930" s="31"/>
      <c r="CC930" s="31"/>
      <c r="CD930" s="31"/>
      <c r="CE930" s="31"/>
      <c r="CF930" s="31"/>
      <c r="CG930" s="31"/>
      <c r="CH930" s="31"/>
      <c r="CI930" s="31"/>
      <c r="CJ930" s="31"/>
      <c r="CK930" s="31"/>
      <c r="CL930" s="31"/>
      <c r="CM930" s="31"/>
      <c r="CN930" s="31"/>
      <c r="CO930" s="31"/>
      <c r="CP930" s="31"/>
      <c r="CQ930" s="31"/>
      <c r="CR930" s="31"/>
      <c r="CS930" s="31"/>
      <c r="CT930" s="31"/>
      <c r="CU930" s="31"/>
      <c r="CV930" s="31"/>
      <c r="CW930" s="31"/>
      <c r="CX930" s="31"/>
      <c r="CY930" s="31"/>
      <c r="CZ930" s="31"/>
      <c r="DA930" s="31"/>
      <c r="DB930" s="31"/>
      <c r="DC930" s="31"/>
      <c r="DD930" s="31"/>
      <c r="DE930" s="31"/>
      <c r="DF930" s="31"/>
      <c r="DG930" s="31"/>
      <c r="DH930" s="31"/>
      <c r="DI930" s="31"/>
      <c r="DJ930" s="31"/>
      <c r="DK930" s="31"/>
      <c r="DL930" s="31"/>
      <c r="DM930" s="31"/>
      <c r="DN930" s="31"/>
      <c r="DO930" s="31"/>
      <c r="DP930" s="31"/>
      <c r="DQ930" s="31"/>
      <c r="DR930" s="31"/>
      <c r="DS930" s="31"/>
      <c r="DT930" s="31"/>
      <c r="DU930" s="31"/>
      <c r="DV930" s="31"/>
      <c r="DW930" s="31"/>
    </row>
    <row r="931" customFormat="false" ht="15.75" hidden="false" customHeight="true" outlineLevel="0" collapsed="false">
      <c r="A931" s="21" t="n">
        <v>930</v>
      </c>
      <c r="B931" s="21" t="str">
        <f aca="false">IFERROR(VLOOKUP($A$1&amp;":"&amp;A931,'Finish order'!C:K,6,FALSE()),"")</f>
        <v/>
      </c>
      <c r="C931" s="21" t="str">
        <f aca="false">IFERROR(VLOOKUP(A$1&amp;":"&amp;A931,'Finish order'!$C:$K,9,FALSE()),"")</f>
        <v/>
      </c>
      <c r="D931" s="21" t="str">
        <f aca="false">IFERROR(VLOOKUP(A$1&amp;":"&amp;A931,'Finish order'!$C:$K,7,FALSE()),"")</f>
        <v/>
      </c>
      <c r="E931" s="29" t="str">
        <f aca="false">IFERROR(VLOOKUP($A$1&amp;":"&amp;A931,'Finish order'!C:K,5,FALSE()),"")</f>
        <v/>
      </c>
      <c r="F931" s="21" t="str">
        <f aca="false">IFERROR(VLOOKUP($A$1&amp;":"&amp;A931,'Finish order'!C:K,4,FALSE()),"")</f>
        <v/>
      </c>
      <c r="G931" s="21" t="str">
        <f aca="false" t="array" ref="G931:G931">IFERROR(SMALL(IF($D$2:$D1840=D931,$A$2:$A$911*1.001),1),"")</f>
        <v/>
      </c>
      <c r="H931" s="21" t="str">
        <f aca="false" t="array" ref="H931:H931">IFERROR(SMALL(IF($D$2:$D1840=D931,$A$2:$A$911*1.0001),2),"")</f>
        <v/>
      </c>
      <c r="I931" s="21" t="str">
        <f aca="false" t="array" ref="I931:I931">IFERROR(SMALL(IF($D$2:$D1840=D931,$A$2:$A$911*1.00001),3),"")</f>
        <v/>
      </c>
      <c r="J931" s="21" t="str">
        <f aca="false" t="array" ref="J931:J931">IFERROR(SMALL(IF($D$2:$D1840=D931,$A$2:$A$911*1.000001),4),"")</f>
        <v/>
      </c>
      <c r="K931" s="30" t="str">
        <f aca="false">IF(A931&lt;&gt;"", IF(COUNT(G931:J931)=4, SUM(G931:J931), "No"), "")</f>
        <v>No</v>
      </c>
      <c r="L931" s="30" t="str">
        <f aca="false">IF(A931&lt;&gt;"", IF(COUNT(G931:I931)=3, SUM(G931:I931), "No"), "")</f>
        <v>No</v>
      </c>
      <c r="M931" s="30" t="str">
        <f aca="false">IF(A931&lt;&gt;"", IF(COUNT(G931:H931)=2, SUM(G931:H931), "No"), "")</f>
        <v>No</v>
      </c>
      <c r="N931" s="30" t="str">
        <f aca="false">'Results 10 year vets'!$D931&amp;":"&amp;Table1[[#Headers],[Male]]</f>
        <v>:Male</v>
      </c>
      <c r="O931" s="31"/>
      <c r="P931" s="31"/>
      <c r="Q931" s="31"/>
      <c r="R931" s="31"/>
      <c r="S931" s="31"/>
      <c r="T931" s="31"/>
      <c r="U931" s="31"/>
      <c r="Z931" s="33"/>
      <c r="AA931" s="33"/>
      <c r="AB931" s="33"/>
      <c r="AC931" s="33"/>
      <c r="AD931" s="31"/>
      <c r="AE931" s="31"/>
      <c r="AF931" s="31"/>
      <c r="AG931" s="31"/>
      <c r="AH931" s="31"/>
      <c r="AI931" s="31"/>
      <c r="AJ931" s="31"/>
      <c r="AK931" s="31"/>
      <c r="AL931" s="31"/>
      <c r="AM931" s="31"/>
      <c r="AN931" s="31"/>
      <c r="AO931" s="31"/>
      <c r="AP931" s="31"/>
      <c r="AQ931" s="31"/>
      <c r="AR931" s="31"/>
      <c r="AS931" s="31"/>
      <c r="AT931" s="31"/>
      <c r="AU931" s="31"/>
      <c r="AV931" s="31"/>
      <c r="AW931" s="31"/>
      <c r="AX931" s="31"/>
      <c r="AY931" s="31"/>
      <c r="AZ931" s="31"/>
      <c r="BA931" s="31"/>
      <c r="BB931" s="31"/>
      <c r="BC931" s="31"/>
      <c r="BD931" s="31"/>
      <c r="BE931" s="31"/>
      <c r="BF931" s="31"/>
      <c r="BG931" s="31"/>
      <c r="BH931" s="31"/>
      <c r="BI931" s="31"/>
      <c r="BJ931" s="31"/>
      <c r="BK931" s="31"/>
      <c r="BL931" s="31"/>
      <c r="BM931" s="31"/>
      <c r="BN931" s="31"/>
      <c r="BO931" s="31"/>
      <c r="BP931" s="31"/>
      <c r="BQ931" s="31"/>
      <c r="BR931" s="31"/>
      <c r="BS931" s="31"/>
      <c r="BT931" s="31"/>
      <c r="BU931" s="31"/>
      <c r="BV931" s="31"/>
      <c r="BW931" s="31"/>
      <c r="BX931" s="31"/>
      <c r="BY931" s="31"/>
      <c r="BZ931" s="31"/>
      <c r="CA931" s="31"/>
      <c r="CB931" s="31"/>
      <c r="CC931" s="31"/>
      <c r="CD931" s="31"/>
      <c r="CE931" s="31"/>
      <c r="CF931" s="31"/>
      <c r="CG931" s="31"/>
      <c r="CH931" s="31"/>
      <c r="CI931" s="31"/>
      <c r="CJ931" s="31"/>
      <c r="CK931" s="31"/>
      <c r="CL931" s="31"/>
      <c r="CM931" s="31"/>
      <c r="CN931" s="31"/>
      <c r="CO931" s="31"/>
      <c r="CP931" s="31"/>
      <c r="CQ931" s="31"/>
      <c r="CR931" s="31"/>
      <c r="CS931" s="31"/>
      <c r="CT931" s="31"/>
      <c r="CU931" s="31"/>
      <c r="CV931" s="31"/>
      <c r="CW931" s="31"/>
      <c r="CX931" s="31"/>
      <c r="CY931" s="31"/>
      <c r="CZ931" s="31"/>
      <c r="DA931" s="31"/>
      <c r="DB931" s="31"/>
      <c r="DC931" s="31"/>
      <c r="DD931" s="31"/>
      <c r="DE931" s="31"/>
      <c r="DF931" s="31"/>
      <c r="DG931" s="31"/>
      <c r="DH931" s="31"/>
      <c r="DI931" s="31"/>
      <c r="DJ931" s="31"/>
      <c r="DK931" s="31"/>
      <c r="DL931" s="31"/>
      <c r="DM931" s="31"/>
      <c r="DN931" s="31"/>
      <c r="DO931" s="31"/>
      <c r="DP931" s="31"/>
      <c r="DQ931" s="31"/>
      <c r="DR931" s="31"/>
      <c r="DS931" s="31"/>
      <c r="DT931" s="31"/>
      <c r="DU931" s="31"/>
      <c r="DV931" s="31"/>
      <c r="DW931" s="31"/>
    </row>
    <row r="932" customFormat="false" ht="15.75" hidden="false" customHeight="true" outlineLevel="0" collapsed="false">
      <c r="A932" s="21" t="n">
        <v>931</v>
      </c>
      <c r="B932" s="21" t="str">
        <f aca="false">IFERROR(VLOOKUP($A$1&amp;":"&amp;A932,'Finish order'!C:K,6,FALSE()),"")</f>
        <v/>
      </c>
      <c r="C932" s="21" t="str">
        <f aca="false">IFERROR(VLOOKUP(A$1&amp;":"&amp;A932,'Finish order'!$C:$K,9,FALSE()),"")</f>
        <v/>
      </c>
      <c r="D932" s="21" t="str">
        <f aca="false">IFERROR(VLOOKUP(A$1&amp;":"&amp;A932,'Finish order'!$C:$K,7,FALSE()),"")</f>
        <v/>
      </c>
      <c r="E932" s="29" t="str">
        <f aca="false">IFERROR(VLOOKUP($A$1&amp;":"&amp;A932,'Finish order'!C:K,5,FALSE()),"")</f>
        <v/>
      </c>
      <c r="F932" s="21" t="str">
        <f aca="false">IFERROR(VLOOKUP($A$1&amp;":"&amp;A932,'Finish order'!C:K,4,FALSE()),"")</f>
        <v/>
      </c>
      <c r="G932" s="21" t="str">
        <f aca="false" t="array" ref="G932:G932">IFERROR(SMALL(IF($D$2:$D1841=D932,$A$2:$A$911*1.001),1),"")</f>
        <v/>
      </c>
      <c r="H932" s="21" t="str">
        <f aca="false" t="array" ref="H932:H932">IFERROR(SMALL(IF($D$2:$D1841=D932,$A$2:$A$911*1.0001),2),"")</f>
        <v/>
      </c>
      <c r="I932" s="21" t="str">
        <f aca="false" t="array" ref="I932:I932">IFERROR(SMALL(IF($D$2:$D1841=D932,$A$2:$A$911*1.00001),3),"")</f>
        <v/>
      </c>
      <c r="J932" s="21" t="str">
        <f aca="false" t="array" ref="J932:J932">IFERROR(SMALL(IF($D$2:$D1841=D932,$A$2:$A$911*1.000001),4),"")</f>
        <v/>
      </c>
      <c r="K932" s="30" t="str">
        <f aca="false">IF(A932&lt;&gt;"", IF(COUNT(G932:J932)=4, SUM(G932:J932), "No"), "")</f>
        <v>No</v>
      </c>
      <c r="L932" s="30" t="str">
        <f aca="false">IF(A932&lt;&gt;"", IF(COUNT(G932:I932)=3, SUM(G932:I932), "No"), "")</f>
        <v>No</v>
      </c>
      <c r="M932" s="30" t="str">
        <f aca="false">IF(A932&lt;&gt;"", IF(COUNT(G932:H932)=2, SUM(G932:H932), "No"), "")</f>
        <v>No</v>
      </c>
      <c r="N932" s="30" t="str">
        <f aca="false">'Results 10 year vets'!$D932&amp;":"&amp;Table1[[#Headers],[Male]]</f>
        <v>:Male</v>
      </c>
      <c r="O932" s="31"/>
      <c r="P932" s="31"/>
      <c r="Q932" s="31"/>
      <c r="R932" s="31"/>
      <c r="S932" s="31"/>
      <c r="T932" s="31"/>
      <c r="U932" s="31"/>
      <c r="Z932" s="33"/>
      <c r="AA932" s="33"/>
      <c r="AB932" s="33"/>
      <c r="AC932" s="33"/>
      <c r="AD932" s="31"/>
      <c r="AE932" s="31"/>
      <c r="AF932" s="31"/>
      <c r="AG932" s="31"/>
      <c r="AH932" s="31"/>
      <c r="AI932" s="31"/>
      <c r="AJ932" s="31"/>
      <c r="AK932" s="31"/>
      <c r="AL932" s="31"/>
      <c r="AM932" s="31"/>
      <c r="AN932" s="31"/>
      <c r="AO932" s="31"/>
      <c r="AP932" s="31"/>
      <c r="AQ932" s="31"/>
      <c r="AR932" s="31"/>
      <c r="AS932" s="31"/>
      <c r="AT932" s="31"/>
      <c r="AU932" s="31"/>
      <c r="AV932" s="31"/>
      <c r="AW932" s="31"/>
      <c r="AX932" s="31"/>
      <c r="AY932" s="31"/>
      <c r="AZ932" s="31"/>
      <c r="BA932" s="31"/>
      <c r="BB932" s="31"/>
      <c r="BC932" s="31"/>
      <c r="BD932" s="31"/>
      <c r="BE932" s="31"/>
      <c r="BF932" s="31"/>
      <c r="BG932" s="31"/>
      <c r="BH932" s="31"/>
      <c r="BI932" s="31"/>
      <c r="BJ932" s="31"/>
      <c r="BK932" s="31"/>
      <c r="BL932" s="31"/>
      <c r="BM932" s="31"/>
      <c r="BN932" s="31"/>
      <c r="BO932" s="31"/>
      <c r="BP932" s="31"/>
      <c r="BQ932" s="31"/>
      <c r="BR932" s="31"/>
      <c r="BS932" s="31"/>
      <c r="BT932" s="31"/>
      <c r="BU932" s="31"/>
      <c r="BV932" s="31"/>
      <c r="BW932" s="31"/>
      <c r="BX932" s="31"/>
      <c r="BY932" s="31"/>
      <c r="BZ932" s="31"/>
      <c r="CA932" s="31"/>
      <c r="CB932" s="31"/>
      <c r="CC932" s="31"/>
      <c r="CD932" s="31"/>
      <c r="CE932" s="31"/>
      <c r="CF932" s="31"/>
      <c r="CG932" s="31"/>
      <c r="CH932" s="31"/>
      <c r="CI932" s="31"/>
      <c r="CJ932" s="31"/>
      <c r="CK932" s="31"/>
      <c r="CL932" s="31"/>
      <c r="CM932" s="31"/>
      <c r="CN932" s="31"/>
      <c r="CO932" s="31"/>
      <c r="CP932" s="31"/>
      <c r="CQ932" s="31"/>
      <c r="CR932" s="31"/>
      <c r="CS932" s="31"/>
      <c r="CT932" s="31"/>
      <c r="CU932" s="31"/>
      <c r="CV932" s="31"/>
      <c r="CW932" s="31"/>
      <c r="CX932" s="31"/>
      <c r="CY932" s="31"/>
      <c r="CZ932" s="31"/>
      <c r="DA932" s="31"/>
      <c r="DB932" s="31"/>
      <c r="DC932" s="31"/>
      <c r="DD932" s="31"/>
      <c r="DE932" s="31"/>
      <c r="DF932" s="31"/>
      <c r="DG932" s="31"/>
      <c r="DH932" s="31"/>
      <c r="DI932" s="31"/>
      <c r="DJ932" s="31"/>
      <c r="DK932" s="31"/>
      <c r="DL932" s="31"/>
      <c r="DM932" s="31"/>
      <c r="DN932" s="31"/>
      <c r="DO932" s="31"/>
      <c r="DP932" s="31"/>
      <c r="DQ932" s="31"/>
      <c r="DR932" s="31"/>
      <c r="DS932" s="31"/>
      <c r="DT932" s="31"/>
      <c r="DU932" s="31"/>
      <c r="DV932" s="31"/>
      <c r="DW932" s="31"/>
    </row>
    <row r="933" customFormat="false" ht="15.75" hidden="false" customHeight="true" outlineLevel="0" collapsed="false">
      <c r="A933" s="21" t="n">
        <v>932</v>
      </c>
      <c r="B933" s="21" t="str">
        <f aca="false">IFERROR(VLOOKUP($A$1&amp;":"&amp;A933,'Finish order'!C:K,6,FALSE()),"")</f>
        <v/>
      </c>
      <c r="C933" s="21" t="str">
        <f aca="false">IFERROR(VLOOKUP(A$1&amp;":"&amp;A933,'Finish order'!$C:$K,9,FALSE()),"")</f>
        <v/>
      </c>
      <c r="D933" s="21" t="str">
        <f aca="false">IFERROR(VLOOKUP(A$1&amp;":"&amp;A933,'Finish order'!$C:$K,7,FALSE()),"")</f>
        <v/>
      </c>
      <c r="E933" s="29" t="str">
        <f aca="false">IFERROR(VLOOKUP($A$1&amp;":"&amp;A933,'Finish order'!C:K,5,FALSE()),"")</f>
        <v/>
      </c>
      <c r="F933" s="21" t="str">
        <f aca="false">IFERROR(VLOOKUP($A$1&amp;":"&amp;A933,'Finish order'!C:K,4,FALSE()),"")</f>
        <v/>
      </c>
      <c r="G933" s="21" t="str">
        <f aca="false" t="array" ref="G933:G933">IFERROR(SMALL(IF($D$2:$D1842=D933,$A$2:$A$911*1.001),1),"")</f>
        <v/>
      </c>
      <c r="H933" s="21" t="str">
        <f aca="false" t="array" ref="H933:H933">IFERROR(SMALL(IF($D$2:$D1842=D933,$A$2:$A$911*1.0001),2),"")</f>
        <v/>
      </c>
      <c r="I933" s="21" t="str">
        <f aca="false" t="array" ref="I933:I933">IFERROR(SMALL(IF($D$2:$D1842=D933,$A$2:$A$911*1.00001),3),"")</f>
        <v/>
      </c>
      <c r="J933" s="21" t="str">
        <f aca="false" t="array" ref="J933:J933">IFERROR(SMALL(IF($D$2:$D1842=D933,$A$2:$A$911*1.000001),4),"")</f>
        <v/>
      </c>
      <c r="K933" s="30" t="str">
        <f aca="false">IF(A933&lt;&gt;"", IF(COUNT(G933:J933)=4, SUM(G933:J933), "No"), "")</f>
        <v>No</v>
      </c>
      <c r="L933" s="30" t="str">
        <f aca="false">IF(A933&lt;&gt;"", IF(COUNT(G933:I933)=3, SUM(G933:I933), "No"), "")</f>
        <v>No</v>
      </c>
      <c r="M933" s="30" t="str">
        <f aca="false">IF(A933&lt;&gt;"", IF(COUNT(G933:H933)=2, SUM(G933:H933), "No"), "")</f>
        <v>No</v>
      </c>
      <c r="N933" s="30" t="str">
        <f aca="false">'Results 10 year vets'!$D933&amp;":"&amp;Table1[[#Headers],[Male]]</f>
        <v>:Male</v>
      </c>
      <c r="O933" s="31"/>
      <c r="P933" s="31"/>
      <c r="Q933" s="31"/>
      <c r="R933" s="31"/>
      <c r="S933" s="31"/>
      <c r="T933" s="31"/>
      <c r="U933" s="31"/>
      <c r="Z933" s="33"/>
      <c r="AA933" s="33"/>
      <c r="AB933" s="33"/>
      <c r="AC933" s="33"/>
      <c r="AD933" s="31"/>
      <c r="AE933" s="31"/>
      <c r="AF933" s="31"/>
      <c r="AG933" s="31"/>
      <c r="AH933" s="31"/>
      <c r="AI933" s="31"/>
      <c r="AJ933" s="31"/>
      <c r="AK933" s="31"/>
      <c r="AL933" s="31"/>
      <c r="AM933" s="31"/>
      <c r="AN933" s="31"/>
      <c r="AO933" s="31"/>
      <c r="AP933" s="31"/>
      <c r="AQ933" s="31"/>
      <c r="AR933" s="31"/>
      <c r="AS933" s="31"/>
      <c r="AT933" s="31"/>
      <c r="AU933" s="31"/>
      <c r="AV933" s="31"/>
      <c r="AW933" s="31"/>
      <c r="AX933" s="31"/>
      <c r="AY933" s="31"/>
      <c r="AZ933" s="31"/>
      <c r="BA933" s="31"/>
      <c r="BB933" s="31"/>
      <c r="BC933" s="31"/>
      <c r="BD933" s="31"/>
      <c r="BE933" s="31"/>
      <c r="BF933" s="31"/>
      <c r="BG933" s="31"/>
      <c r="BH933" s="31"/>
      <c r="BI933" s="31"/>
      <c r="BJ933" s="31"/>
      <c r="BK933" s="31"/>
      <c r="BL933" s="31"/>
      <c r="BM933" s="31"/>
      <c r="BN933" s="31"/>
      <c r="BO933" s="31"/>
      <c r="BP933" s="31"/>
      <c r="BQ933" s="31"/>
      <c r="BR933" s="31"/>
      <c r="BS933" s="31"/>
      <c r="BT933" s="31"/>
      <c r="BU933" s="31"/>
      <c r="BV933" s="31"/>
      <c r="BW933" s="31"/>
      <c r="BX933" s="31"/>
      <c r="BY933" s="31"/>
      <c r="BZ933" s="31"/>
      <c r="CA933" s="31"/>
      <c r="CB933" s="31"/>
      <c r="CC933" s="31"/>
      <c r="CD933" s="31"/>
      <c r="CE933" s="31"/>
      <c r="CF933" s="31"/>
      <c r="CG933" s="31"/>
      <c r="CH933" s="31"/>
      <c r="CI933" s="31"/>
      <c r="CJ933" s="31"/>
      <c r="CK933" s="31"/>
      <c r="CL933" s="31"/>
      <c r="CM933" s="31"/>
      <c r="CN933" s="31"/>
      <c r="CO933" s="31"/>
      <c r="CP933" s="31"/>
      <c r="CQ933" s="31"/>
      <c r="CR933" s="31"/>
      <c r="CS933" s="31"/>
      <c r="CT933" s="31"/>
      <c r="CU933" s="31"/>
      <c r="CV933" s="31"/>
      <c r="CW933" s="31"/>
      <c r="CX933" s="31"/>
      <c r="CY933" s="31"/>
      <c r="CZ933" s="31"/>
      <c r="DA933" s="31"/>
      <c r="DB933" s="31"/>
      <c r="DC933" s="31"/>
      <c r="DD933" s="31"/>
      <c r="DE933" s="31"/>
      <c r="DF933" s="31"/>
      <c r="DG933" s="31"/>
      <c r="DH933" s="31"/>
      <c r="DI933" s="31"/>
      <c r="DJ933" s="31"/>
      <c r="DK933" s="31"/>
      <c r="DL933" s="31"/>
      <c r="DM933" s="31"/>
      <c r="DN933" s="31"/>
      <c r="DO933" s="31"/>
      <c r="DP933" s="31"/>
      <c r="DQ933" s="31"/>
      <c r="DR933" s="31"/>
      <c r="DS933" s="31"/>
      <c r="DT933" s="31"/>
      <c r="DU933" s="31"/>
      <c r="DV933" s="31"/>
      <c r="DW933" s="31"/>
    </row>
    <row r="934" customFormat="false" ht="15.75" hidden="false" customHeight="true" outlineLevel="0" collapsed="false">
      <c r="A934" s="21" t="n">
        <v>933</v>
      </c>
      <c r="B934" s="21" t="str">
        <f aca="false">IFERROR(VLOOKUP($A$1&amp;":"&amp;A934,'Finish order'!C:K,6,FALSE()),"")</f>
        <v/>
      </c>
      <c r="C934" s="21" t="str">
        <f aca="false">IFERROR(VLOOKUP(A$1&amp;":"&amp;A934,'Finish order'!$C:$K,9,FALSE()),"")</f>
        <v/>
      </c>
      <c r="D934" s="21" t="str">
        <f aca="false">IFERROR(VLOOKUP(A$1&amp;":"&amp;A934,'Finish order'!$C:$K,7,FALSE()),"")</f>
        <v/>
      </c>
      <c r="E934" s="29" t="str">
        <f aca="false">IFERROR(VLOOKUP($A$1&amp;":"&amp;A934,'Finish order'!C:K,5,FALSE()),"")</f>
        <v/>
      </c>
      <c r="F934" s="21" t="str">
        <f aca="false">IFERROR(VLOOKUP($A$1&amp;":"&amp;A934,'Finish order'!C:K,4,FALSE()),"")</f>
        <v/>
      </c>
      <c r="G934" s="21" t="str">
        <f aca="false" t="array" ref="G934:G934">IFERROR(SMALL(IF($D$2:$D1843=D934,$A$2:$A$911*1.001),1),"")</f>
        <v/>
      </c>
      <c r="H934" s="21" t="str">
        <f aca="false" t="array" ref="H934:H934">IFERROR(SMALL(IF($D$2:$D1843=D934,$A$2:$A$911*1.0001),2),"")</f>
        <v/>
      </c>
      <c r="I934" s="21" t="str">
        <f aca="false" t="array" ref="I934:I934">IFERROR(SMALL(IF($D$2:$D1843=D934,$A$2:$A$911*1.00001),3),"")</f>
        <v/>
      </c>
      <c r="J934" s="21" t="str">
        <f aca="false" t="array" ref="J934:J934">IFERROR(SMALL(IF($D$2:$D1843=D934,$A$2:$A$911*1.000001),4),"")</f>
        <v/>
      </c>
      <c r="K934" s="30" t="str">
        <f aca="false">IF(A934&lt;&gt;"", IF(COUNT(G934:J934)=4, SUM(G934:J934), "No"), "")</f>
        <v>No</v>
      </c>
      <c r="L934" s="30" t="str">
        <f aca="false">IF(A934&lt;&gt;"", IF(COUNT(G934:I934)=3, SUM(G934:I934), "No"), "")</f>
        <v>No</v>
      </c>
      <c r="M934" s="30" t="str">
        <f aca="false">IF(A934&lt;&gt;"", IF(COUNT(G934:H934)=2, SUM(G934:H934), "No"), "")</f>
        <v>No</v>
      </c>
      <c r="N934" s="30" t="str">
        <f aca="false">'Results 10 year vets'!$D934&amp;":"&amp;Table1[[#Headers],[Male]]</f>
        <v>:Male</v>
      </c>
      <c r="O934" s="31"/>
      <c r="P934" s="31"/>
      <c r="Q934" s="31"/>
      <c r="R934" s="31"/>
      <c r="S934" s="31"/>
      <c r="T934" s="31"/>
      <c r="U934" s="31"/>
      <c r="Z934" s="33"/>
      <c r="AA934" s="33"/>
      <c r="AB934" s="33"/>
      <c r="AC934" s="33"/>
      <c r="AD934" s="31"/>
      <c r="AE934" s="31"/>
      <c r="AF934" s="31"/>
      <c r="AG934" s="31"/>
      <c r="AH934" s="31"/>
      <c r="AI934" s="31"/>
      <c r="AJ934" s="31"/>
      <c r="AK934" s="31"/>
      <c r="AL934" s="31"/>
      <c r="AM934" s="31"/>
      <c r="AN934" s="31"/>
      <c r="AO934" s="31"/>
      <c r="AP934" s="31"/>
      <c r="AQ934" s="31"/>
      <c r="AR934" s="31"/>
      <c r="AS934" s="31"/>
      <c r="AT934" s="31"/>
      <c r="AU934" s="31"/>
      <c r="AV934" s="31"/>
      <c r="AW934" s="31"/>
      <c r="AX934" s="31"/>
      <c r="AY934" s="31"/>
      <c r="AZ934" s="31"/>
      <c r="BA934" s="31"/>
      <c r="BB934" s="31"/>
      <c r="BC934" s="31"/>
      <c r="BD934" s="31"/>
      <c r="BE934" s="31"/>
      <c r="BF934" s="31"/>
      <c r="BG934" s="31"/>
      <c r="BH934" s="31"/>
      <c r="BI934" s="31"/>
      <c r="BJ934" s="31"/>
      <c r="BK934" s="31"/>
      <c r="BL934" s="31"/>
      <c r="BM934" s="31"/>
      <c r="BN934" s="31"/>
      <c r="BO934" s="31"/>
      <c r="BP934" s="31"/>
      <c r="BQ934" s="31"/>
      <c r="BR934" s="31"/>
      <c r="BS934" s="31"/>
      <c r="BT934" s="31"/>
      <c r="BU934" s="31"/>
      <c r="BV934" s="31"/>
      <c r="BW934" s="31"/>
      <c r="BX934" s="31"/>
      <c r="BY934" s="31"/>
      <c r="BZ934" s="31"/>
      <c r="CA934" s="31"/>
      <c r="CB934" s="31"/>
      <c r="CC934" s="31"/>
      <c r="CD934" s="31"/>
      <c r="CE934" s="31"/>
      <c r="CF934" s="31"/>
      <c r="CG934" s="31"/>
      <c r="CH934" s="31"/>
      <c r="CI934" s="31"/>
      <c r="CJ934" s="31"/>
      <c r="CK934" s="31"/>
      <c r="CL934" s="31"/>
      <c r="CM934" s="31"/>
      <c r="CN934" s="31"/>
      <c r="CO934" s="31"/>
      <c r="CP934" s="31"/>
      <c r="CQ934" s="31"/>
      <c r="CR934" s="31"/>
      <c r="CS934" s="31"/>
      <c r="CT934" s="31"/>
      <c r="CU934" s="31"/>
      <c r="CV934" s="31"/>
      <c r="CW934" s="31"/>
      <c r="CX934" s="31"/>
      <c r="CY934" s="31"/>
      <c r="CZ934" s="31"/>
      <c r="DA934" s="31"/>
      <c r="DB934" s="31"/>
      <c r="DC934" s="31"/>
      <c r="DD934" s="31"/>
      <c r="DE934" s="31"/>
      <c r="DF934" s="31"/>
      <c r="DG934" s="31"/>
      <c r="DH934" s="31"/>
      <c r="DI934" s="31"/>
      <c r="DJ934" s="31"/>
      <c r="DK934" s="31"/>
      <c r="DL934" s="31"/>
      <c r="DM934" s="31"/>
      <c r="DN934" s="31"/>
      <c r="DO934" s="31"/>
      <c r="DP934" s="31"/>
      <c r="DQ934" s="31"/>
      <c r="DR934" s="31"/>
      <c r="DS934" s="31"/>
      <c r="DT934" s="31"/>
      <c r="DU934" s="31"/>
      <c r="DV934" s="31"/>
      <c r="DW934" s="31"/>
    </row>
    <row r="935" customFormat="false" ht="15.75" hidden="false" customHeight="true" outlineLevel="0" collapsed="false">
      <c r="A935" s="21" t="n">
        <v>934</v>
      </c>
      <c r="B935" s="21" t="str">
        <f aca="false">IFERROR(VLOOKUP($A$1&amp;":"&amp;A935,'Finish order'!C:K,6,FALSE()),"")</f>
        <v/>
      </c>
      <c r="C935" s="21" t="str">
        <f aca="false">IFERROR(VLOOKUP(A$1&amp;":"&amp;A935,'Finish order'!$C:$K,9,FALSE()),"")</f>
        <v/>
      </c>
      <c r="D935" s="21" t="str">
        <f aca="false">IFERROR(VLOOKUP(A$1&amp;":"&amp;A935,'Finish order'!$C:$K,7,FALSE()),"")</f>
        <v/>
      </c>
      <c r="E935" s="29" t="str">
        <f aca="false">IFERROR(VLOOKUP($A$1&amp;":"&amp;A935,'Finish order'!C:K,5,FALSE()),"")</f>
        <v/>
      </c>
      <c r="F935" s="21" t="str">
        <f aca="false">IFERROR(VLOOKUP($A$1&amp;":"&amp;A935,'Finish order'!C:K,4,FALSE()),"")</f>
        <v/>
      </c>
      <c r="G935" s="21" t="str">
        <f aca="false" t="array" ref="G935:G935">IFERROR(SMALL(IF($D$2:$D1844=D935,$A$2:$A$911*1.001),1),"")</f>
        <v/>
      </c>
      <c r="H935" s="21" t="str">
        <f aca="false" t="array" ref="H935:H935">IFERROR(SMALL(IF($D$2:$D1844=D935,$A$2:$A$911*1.0001),2),"")</f>
        <v/>
      </c>
      <c r="I935" s="21" t="str">
        <f aca="false" t="array" ref="I935:I935">IFERROR(SMALL(IF($D$2:$D1844=D935,$A$2:$A$911*1.00001),3),"")</f>
        <v/>
      </c>
      <c r="J935" s="21" t="str">
        <f aca="false" t="array" ref="J935:J935">IFERROR(SMALL(IF($D$2:$D1844=D935,$A$2:$A$911*1.000001),4),"")</f>
        <v/>
      </c>
      <c r="K935" s="30" t="str">
        <f aca="false">IF(A935&lt;&gt;"", IF(COUNT(G935:J935)=4, SUM(G935:J935), "No"), "")</f>
        <v>No</v>
      </c>
      <c r="L935" s="30" t="str">
        <f aca="false">IF(A935&lt;&gt;"", IF(COUNT(G935:I935)=3, SUM(G935:I935), "No"), "")</f>
        <v>No</v>
      </c>
      <c r="M935" s="30" t="str">
        <f aca="false">IF(A935&lt;&gt;"", IF(COUNT(G935:H935)=2, SUM(G935:H935), "No"), "")</f>
        <v>No</v>
      </c>
      <c r="N935" s="30" t="str">
        <f aca="false">'Results 10 year vets'!$D935&amp;":"&amp;Table1[[#Headers],[Male]]</f>
        <v>:Male</v>
      </c>
      <c r="O935" s="31"/>
      <c r="P935" s="31"/>
      <c r="Q935" s="31"/>
      <c r="R935" s="31"/>
      <c r="S935" s="31"/>
      <c r="T935" s="31"/>
      <c r="U935" s="31"/>
      <c r="Z935" s="33"/>
      <c r="AA935" s="33"/>
      <c r="AB935" s="33"/>
      <c r="AC935" s="33"/>
      <c r="AD935" s="31"/>
      <c r="AE935" s="31"/>
      <c r="AF935" s="31"/>
      <c r="AG935" s="31"/>
      <c r="AH935" s="31"/>
      <c r="AI935" s="31"/>
      <c r="AJ935" s="31"/>
      <c r="AK935" s="31"/>
      <c r="AL935" s="31"/>
      <c r="AM935" s="31"/>
      <c r="AN935" s="31"/>
      <c r="AO935" s="31"/>
      <c r="AP935" s="31"/>
      <c r="AQ935" s="31"/>
      <c r="AR935" s="31"/>
      <c r="AS935" s="31"/>
      <c r="AT935" s="31"/>
      <c r="AU935" s="31"/>
      <c r="AV935" s="31"/>
      <c r="AW935" s="31"/>
      <c r="AX935" s="31"/>
      <c r="AY935" s="31"/>
      <c r="AZ935" s="31"/>
      <c r="BA935" s="31"/>
      <c r="BB935" s="31"/>
      <c r="BC935" s="31"/>
      <c r="BD935" s="31"/>
      <c r="BE935" s="31"/>
      <c r="BF935" s="31"/>
      <c r="BG935" s="31"/>
      <c r="BH935" s="31"/>
      <c r="BI935" s="31"/>
      <c r="BJ935" s="31"/>
      <c r="BK935" s="31"/>
      <c r="BL935" s="31"/>
      <c r="BM935" s="31"/>
      <c r="BN935" s="31"/>
      <c r="BO935" s="31"/>
      <c r="BP935" s="31"/>
      <c r="BQ935" s="31"/>
      <c r="BR935" s="31"/>
      <c r="BS935" s="31"/>
      <c r="BT935" s="31"/>
      <c r="BU935" s="31"/>
      <c r="BV935" s="31"/>
      <c r="BW935" s="31"/>
      <c r="BX935" s="31"/>
      <c r="BY935" s="31"/>
      <c r="BZ935" s="31"/>
      <c r="CA935" s="31"/>
      <c r="CB935" s="31"/>
      <c r="CC935" s="31"/>
      <c r="CD935" s="31"/>
      <c r="CE935" s="31"/>
      <c r="CF935" s="31"/>
      <c r="CG935" s="31"/>
      <c r="CH935" s="31"/>
      <c r="CI935" s="31"/>
      <c r="CJ935" s="31"/>
      <c r="CK935" s="31"/>
      <c r="CL935" s="31"/>
      <c r="CM935" s="31"/>
      <c r="CN935" s="31"/>
      <c r="CO935" s="31"/>
      <c r="CP935" s="31"/>
      <c r="CQ935" s="31"/>
      <c r="CR935" s="31"/>
      <c r="CS935" s="31"/>
      <c r="CT935" s="31"/>
      <c r="CU935" s="31"/>
      <c r="CV935" s="31"/>
      <c r="CW935" s="31"/>
      <c r="CX935" s="31"/>
      <c r="CY935" s="31"/>
      <c r="CZ935" s="31"/>
      <c r="DA935" s="31"/>
      <c r="DB935" s="31"/>
      <c r="DC935" s="31"/>
      <c r="DD935" s="31"/>
      <c r="DE935" s="31"/>
      <c r="DF935" s="31"/>
      <c r="DG935" s="31"/>
      <c r="DH935" s="31"/>
      <c r="DI935" s="31"/>
      <c r="DJ935" s="31"/>
      <c r="DK935" s="31"/>
      <c r="DL935" s="31"/>
      <c r="DM935" s="31"/>
      <c r="DN935" s="31"/>
      <c r="DO935" s="31"/>
      <c r="DP935" s="31"/>
      <c r="DQ935" s="31"/>
      <c r="DR935" s="31"/>
      <c r="DS935" s="31"/>
      <c r="DT935" s="31"/>
      <c r="DU935" s="31"/>
      <c r="DV935" s="31"/>
      <c r="DW935" s="31"/>
    </row>
    <row r="936" customFormat="false" ht="15.75" hidden="false" customHeight="true" outlineLevel="0" collapsed="false">
      <c r="A936" s="21" t="n">
        <v>935</v>
      </c>
      <c r="B936" s="21" t="str">
        <f aca="false">IFERROR(VLOOKUP($A$1&amp;":"&amp;A936,'Finish order'!C:K,6,FALSE()),"")</f>
        <v/>
      </c>
      <c r="C936" s="21" t="str">
        <f aca="false">IFERROR(VLOOKUP(A$1&amp;":"&amp;A936,'Finish order'!$C:$K,9,FALSE()),"")</f>
        <v/>
      </c>
      <c r="D936" s="21" t="str">
        <f aca="false">IFERROR(VLOOKUP(A$1&amp;":"&amp;A936,'Finish order'!$C:$K,7,FALSE()),"")</f>
        <v/>
      </c>
      <c r="E936" s="29" t="str">
        <f aca="false">IFERROR(VLOOKUP($A$1&amp;":"&amp;A936,'Finish order'!C:K,5,FALSE()),"")</f>
        <v/>
      </c>
      <c r="F936" s="21" t="str">
        <f aca="false">IFERROR(VLOOKUP($A$1&amp;":"&amp;A936,'Finish order'!C:K,4,FALSE()),"")</f>
        <v/>
      </c>
      <c r="G936" s="21" t="str">
        <f aca="false" t="array" ref="G936:G936">IFERROR(SMALL(IF($D$2:$D1845=D936,$A$2:$A$911*1.001),1),"")</f>
        <v/>
      </c>
      <c r="H936" s="21" t="str">
        <f aca="false" t="array" ref="H936:H936">IFERROR(SMALL(IF($D$2:$D1845=D936,$A$2:$A$911*1.0001),2),"")</f>
        <v/>
      </c>
      <c r="I936" s="21" t="str">
        <f aca="false" t="array" ref="I936:I936">IFERROR(SMALL(IF($D$2:$D1845=D936,$A$2:$A$911*1.00001),3),"")</f>
        <v/>
      </c>
      <c r="J936" s="21" t="str">
        <f aca="false" t="array" ref="J936:J936">IFERROR(SMALL(IF($D$2:$D1845=D936,$A$2:$A$911*1.000001),4),"")</f>
        <v/>
      </c>
      <c r="K936" s="30" t="str">
        <f aca="false">IF(A936&lt;&gt;"", IF(COUNT(G936:J936)=4, SUM(G936:J936), "No"), "")</f>
        <v>No</v>
      </c>
      <c r="L936" s="30" t="str">
        <f aca="false">IF(A936&lt;&gt;"", IF(COUNT(G936:I936)=3, SUM(G936:I936), "No"), "")</f>
        <v>No</v>
      </c>
      <c r="M936" s="30" t="str">
        <f aca="false">IF(A936&lt;&gt;"", IF(COUNT(G936:H936)=2, SUM(G936:H936), "No"), "")</f>
        <v>No</v>
      </c>
      <c r="N936" s="30" t="str">
        <f aca="false">'Results 10 year vets'!$D936&amp;":"&amp;Table1[[#Headers],[Male]]</f>
        <v>:Male</v>
      </c>
      <c r="O936" s="31"/>
      <c r="P936" s="31"/>
      <c r="Q936" s="31"/>
      <c r="R936" s="31"/>
      <c r="S936" s="31"/>
      <c r="T936" s="31"/>
      <c r="U936" s="31"/>
      <c r="Z936" s="33"/>
      <c r="AA936" s="33"/>
      <c r="AB936" s="33"/>
      <c r="AC936" s="33"/>
      <c r="AD936" s="31"/>
      <c r="AE936" s="31"/>
      <c r="AF936" s="31"/>
      <c r="AG936" s="31"/>
      <c r="AH936" s="31"/>
      <c r="AI936" s="31"/>
      <c r="AJ936" s="31"/>
      <c r="AK936" s="31"/>
      <c r="AL936" s="31"/>
      <c r="AM936" s="31"/>
      <c r="AN936" s="31"/>
      <c r="AO936" s="31"/>
      <c r="AP936" s="31"/>
      <c r="AQ936" s="31"/>
      <c r="AR936" s="31"/>
      <c r="AS936" s="31"/>
      <c r="AT936" s="31"/>
      <c r="AU936" s="31"/>
      <c r="AV936" s="31"/>
      <c r="AW936" s="31"/>
      <c r="AX936" s="31"/>
      <c r="AY936" s="31"/>
      <c r="AZ936" s="31"/>
      <c r="BA936" s="31"/>
      <c r="BB936" s="31"/>
      <c r="BC936" s="31"/>
      <c r="BD936" s="31"/>
      <c r="BE936" s="31"/>
      <c r="BF936" s="31"/>
      <c r="BG936" s="31"/>
      <c r="BH936" s="31"/>
      <c r="BI936" s="31"/>
      <c r="BJ936" s="31"/>
      <c r="BK936" s="31"/>
      <c r="BL936" s="31"/>
      <c r="BM936" s="31"/>
      <c r="BN936" s="31"/>
      <c r="BO936" s="31"/>
      <c r="BP936" s="31"/>
      <c r="BQ936" s="31"/>
      <c r="BR936" s="31"/>
      <c r="BS936" s="31"/>
      <c r="BT936" s="31"/>
      <c r="BU936" s="31"/>
      <c r="BV936" s="31"/>
      <c r="BW936" s="31"/>
      <c r="BX936" s="31"/>
      <c r="BY936" s="31"/>
      <c r="BZ936" s="31"/>
      <c r="CA936" s="31"/>
      <c r="CB936" s="31"/>
      <c r="CC936" s="31"/>
      <c r="CD936" s="31"/>
      <c r="CE936" s="31"/>
      <c r="CF936" s="31"/>
      <c r="CG936" s="31"/>
      <c r="CH936" s="31"/>
      <c r="CI936" s="31"/>
      <c r="CJ936" s="31"/>
      <c r="CK936" s="31"/>
      <c r="CL936" s="31"/>
      <c r="CM936" s="31"/>
      <c r="CN936" s="31"/>
      <c r="CO936" s="31"/>
      <c r="CP936" s="31"/>
      <c r="CQ936" s="31"/>
      <c r="CR936" s="31"/>
      <c r="CS936" s="31"/>
      <c r="CT936" s="31"/>
      <c r="CU936" s="31"/>
      <c r="CV936" s="31"/>
      <c r="CW936" s="31"/>
      <c r="CX936" s="31"/>
      <c r="CY936" s="31"/>
      <c r="CZ936" s="31"/>
      <c r="DA936" s="31"/>
      <c r="DB936" s="31"/>
      <c r="DC936" s="31"/>
      <c r="DD936" s="31"/>
      <c r="DE936" s="31"/>
      <c r="DF936" s="31"/>
      <c r="DG936" s="31"/>
      <c r="DH936" s="31"/>
      <c r="DI936" s="31"/>
      <c r="DJ936" s="31"/>
      <c r="DK936" s="31"/>
      <c r="DL936" s="31"/>
      <c r="DM936" s="31"/>
      <c r="DN936" s="31"/>
      <c r="DO936" s="31"/>
      <c r="DP936" s="31"/>
      <c r="DQ936" s="31"/>
      <c r="DR936" s="31"/>
      <c r="DS936" s="31"/>
      <c r="DT936" s="31"/>
      <c r="DU936" s="31"/>
      <c r="DV936" s="31"/>
      <c r="DW936" s="31"/>
    </row>
    <row r="937" customFormat="false" ht="15.75" hidden="false" customHeight="true" outlineLevel="0" collapsed="false">
      <c r="A937" s="21" t="n">
        <v>936</v>
      </c>
      <c r="B937" s="21" t="str">
        <f aca="false">IFERROR(VLOOKUP($A$1&amp;":"&amp;A937,'Finish order'!C:K,6,FALSE()),"")</f>
        <v/>
      </c>
      <c r="C937" s="21" t="str">
        <f aca="false">IFERROR(VLOOKUP(A$1&amp;":"&amp;A937,'Finish order'!$C:$K,9,FALSE()),"")</f>
        <v/>
      </c>
      <c r="D937" s="21" t="str">
        <f aca="false">IFERROR(VLOOKUP(A$1&amp;":"&amp;A937,'Finish order'!$C:$K,7,FALSE()),"")</f>
        <v/>
      </c>
      <c r="E937" s="29" t="str">
        <f aca="false">IFERROR(VLOOKUP($A$1&amp;":"&amp;A937,'Finish order'!C:K,5,FALSE()),"")</f>
        <v/>
      </c>
      <c r="F937" s="21" t="str">
        <f aca="false">IFERROR(VLOOKUP($A$1&amp;":"&amp;A937,'Finish order'!C:K,4,FALSE()),"")</f>
        <v/>
      </c>
      <c r="G937" s="21" t="str">
        <f aca="false" t="array" ref="G937:G937">IFERROR(SMALL(IF($D$2:$D1846=D937,$A$2:$A$911*1.001),1),"")</f>
        <v/>
      </c>
      <c r="H937" s="21" t="str">
        <f aca="false" t="array" ref="H937:H937">IFERROR(SMALL(IF($D$2:$D1846=D937,$A$2:$A$911*1.0001),2),"")</f>
        <v/>
      </c>
      <c r="I937" s="21" t="str">
        <f aca="false" t="array" ref="I937:I937">IFERROR(SMALL(IF($D$2:$D1846=D937,$A$2:$A$911*1.00001),3),"")</f>
        <v/>
      </c>
      <c r="J937" s="21" t="str">
        <f aca="false" t="array" ref="J937:J937">IFERROR(SMALL(IF($D$2:$D1846=D937,$A$2:$A$911*1.000001),4),"")</f>
        <v/>
      </c>
      <c r="K937" s="30" t="str">
        <f aca="false">IF(A937&lt;&gt;"", IF(COUNT(G937:J937)=4, SUM(G937:J937), "No"), "")</f>
        <v>No</v>
      </c>
      <c r="L937" s="30" t="str">
        <f aca="false">IF(A937&lt;&gt;"", IF(COUNT(G937:I937)=3, SUM(G937:I937), "No"), "")</f>
        <v>No</v>
      </c>
      <c r="M937" s="30" t="str">
        <f aca="false">IF(A937&lt;&gt;"", IF(COUNT(G937:H937)=2, SUM(G937:H937), "No"), "")</f>
        <v>No</v>
      </c>
      <c r="N937" s="30" t="str">
        <f aca="false">'Results 10 year vets'!$D937&amp;":"&amp;Table1[[#Headers],[Male]]</f>
        <v>:Male</v>
      </c>
      <c r="O937" s="31"/>
      <c r="P937" s="31"/>
      <c r="Q937" s="31"/>
      <c r="R937" s="31"/>
      <c r="S937" s="31"/>
      <c r="T937" s="31"/>
      <c r="U937" s="31"/>
      <c r="Z937" s="33"/>
      <c r="AA937" s="33"/>
      <c r="AB937" s="33"/>
      <c r="AC937" s="33"/>
      <c r="AD937" s="31"/>
      <c r="AE937" s="31"/>
      <c r="AF937" s="31"/>
      <c r="AG937" s="31"/>
      <c r="AH937" s="31"/>
      <c r="AI937" s="31"/>
      <c r="AJ937" s="31"/>
      <c r="AK937" s="31"/>
      <c r="AL937" s="31"/>
      <c r="AM937" s="31"/>
      <c r="AN937" s="31"/>
      <c r="AO937" s="31"/>
      <c r="AP937" s="31"/>
      <c r="AQ937" s="31"/>
      <c r="AR937" s="31"/>
      <c r="AS937" s="31"/>
      <c r="AT937" s="31"/>
      <c r="AU937" s="31"/>
      <c r="AV937" s="31"/>
      <c r="AW937" s="31"/>
      <c r="AX937" s="31"/>
      <c r="AY937" s="31"/>
      <c r="AZ937" s="31"/>
      <c r="BA937" s="31"/>
      <c r="BB937" s="31"/>
      <c r="BC937" s="31"/>
      <c r="BD937" s="31"/>
      <c r="BE937" s="31"/>
      <c r="BF937" s="31"/>
      <c r="BG937" s="31"/>
      <c r="BH937" s="31"/>
      <c r="BI937" s="31"/>
      <c r="BJ937" s="31"/>
      <c r="BK937" s="31"/>
      <c r="BL937" s="31"/>
      <c r="BM937" s="31"/>
      <c r="BN937" s="31"/>
      <c r="BO937" s="31"/>
      <c r="BP937" s="31"/>
      <c r="BQ937" s="31"/>
      <c r="BR937" s="31"/>
      <c r="BS937" s="31"/>
      <c r="BT937" s="31"/>
      <c r="BU937" s="31"/>
      <c r="BV937" s="31"/>
      <c r="BW937" s="31"/>
      <c r="BX937" s="31"/>
      <c r="BY937" s="31"/>
      <c r="BZ937" s="31"/>
      <c r="CA937" s="31"/>
      <c r="CB937" s="31"/>
      <c r="CC937" s="31"/>
      <c r="CD937" s="31"/>
      <c r="CE937" s="31"/>
      <c r="CF937" s="31"/>
      <c r="CG937" s="31"/>
      <c r="CH937" s="31"/>
      <c r="CI937" s="31"/>
      <c r="CJ937" s="31"/>
      <c r="CK937" s="31"/>
      <c r="CL937" s="31"/>
      <c r="CM937" s="31"/>
      <c r="CN937" s="31"/>
      <c r="CO937" s="31"/>
      <c r="CP937" s="31"/>
      <c r="CQ937" s="31"/>
      <c r="CR937" s="31"/>
      <c r="CS937" s="31"/>
      <c r="CT937" s="31"/>
      <c r="CU937" s="31"/>
      <c r="CV937" s="31"/>
      <c r="CW937" s="31"/>
      <c r="CX937" s="31"/>
      <c r="CY937" s="31"/>
      <c r="CZ937" s="31"/>
      <c r="DA937" s="31"/>
      <c r="DB937" s="31"/>
      <c r="DC937" s="31"/>
      <c r="DD937" s="31"/>
      <c r="DE937" s="31"/>
      <c r="DF937" s="31"/>
      <c r="DG937" s="31"/>
      <c r="DH937" s="31"/>
      <c r="DI937" s="31"/>
      <c r="DJ937" s="31"/>
      <c r="DK937" s="31"/>
      <c r="DL937" s="31"/>
      <c r="DM937" s="31"/>
      <c r="DN937" s="31"/>
      <c r="DO937" s="31"/>
      <c r="DP937" s="31"/>
      <c r="DQ937" s="31"/>
      <c r="DR937" s="31"/>
      <c r="DS937" s="31"/>
      <c r="DT937" s="31"/>
      <c r="DU937" s="31"/>
      <c r="DV937" s="31"/>
      <c r="DW937" s="31"/>
    </row>
    <row r="938" customFormat="false" ht="15.75" hidden="false" customHeight="true" outlineLevel="0" collapsed="false">
      <c r="A938" s="21" t="n">
        <v>937</v>
      </c>
      <c r="B938" s="21" t="str">
        <f aca="false">IFERROR(VLOOKUP($A$1&amp;":"&amp;A938,'Finish order'!C:K,6,FALSE()),"")</f>
        <v/>
      </c>
      <c r="C938" s="21" t="str">
        <f aca="false">IFERROR(VLOOKUP(A$1&amp;":"&amp;A938,'Finish order'!$C:$K,9,FALSE()),"")</f>
        <v/>
      </c>
      <c r="D938" s="21" t="str">
        <f aca="false">IFERROR(VLOOKUP(A$1&amp;":"&amp;A938,'Finish order'!$C:$K,7,FALSE()),"")</f>
        <v/>
      </c>
      <c r="E938" s="29" t="str">
        <f aca="false">IFERROR(VLOOKUP($A$1&amp;":"&amp;A938,'Finish order'!C:K,5,FALSE()),"")</f>
        <v/>
      </c>
      <c r="F938" s="21" t="str">
        <f aca="false">IFERROR(VLOOKUP($A$1&amp;":"&amp;A938,'Finish order'!C:K,4,FALSE()),"")</f>
        <v/>
      </c>
      <c r="G938" s="21" t="str">
        <f aca="false" t="array" ref="G938:G938">IFERROR(SMALL(IF($D$2:$D1847=D938,$A$2:$A$911*1.001),1),"")</f>
        <v/>
      </c>
      <c r="H938" s="21" t="str">
        <f aca="false" t="array" ref="H938:H938">IFERROR(SMALL(IF($D$2:$D1847=D938,$A$2:$A$911*1.0001),2),"")</f>
        <v/>
      </c>
      <c r="I938" s="21" t="str">
        <f aca="false" t="array" ref="I938:I938">IFERROR(SMALL(IF($D$2:$D1847=D938,$A$2:$A$911*1.00001),3),"")</f>
        <v/>
      </c>
      <c r="J938" s="21" t="str">
        <f aca="false" t="array" ref="J938:J938">IFERROR(SMALL(IF($D$2:$D1847=D938,$A$2:$A$911*1.000001),4),"")</f>
        <v/>
      </c>
      <c r="K938" s="30" t="str">
        <f aca="false">IF(A938&lt;&gt;"", IF(COUNT(G938:J938)=4, SUM(G938:J938), "No"), "")</f>
        <v>No</v>
      </c>
      <c r="L938" s="30" t="str">
        <f aca="false">IF(A938&lt;&gt;"", IF(COUNT(G938:I938)=3, SUM(G938:I938), "No"), "")</f>
        <v>No</v>
      </c>
      <c r="M938" s="30" t="str">
        <f aca="false">IF(A938&lt;&gt;"", IF(COUNT(G938:H938)=2, SUM(G938:H938), "No"), "")</f>
        <v>No</v>
      </c>
      <c r="N938" s="30" t="str">
        <f aca="false">'Results 10 year vets'!$D938&amp;":"&amp;Table1[[#Headers],[Male]]</f>
        <v>:Male</v>
      </c>
      <c r="O938" s="31"/>
      <c r="P938" s="31"/>
      <c r="Q938" s="31"/>
      <c r="R938" s="31"/>
      <c r="S938" s="31"/>
      <c r="T938" s="31"/>
      <c r="U938" s="31"/>
      <c r="Z938" s="33"/>
      <c r="AA938" s="33"/>
      <c r="AB938" s="33"/>
      <c r="AC938" s="33"/>
      <c r="AD938" s="31"/>
      <c r="AE938" s="31"/>
      <c r="AF938" s="31"/>
      <c r="AG938" s="31"/>
      <c r="AH938" s="31"/>
      <c r="AI938" s="31"/>
      <c r="AJ938" s="31"/>
      <c r="AK938" s="31"/>
      <c r="AL938" s="31"/>
      <c r="AM938" s="31"/>
      <c r="AN938" s="31"/>
      <c r="AO938" s="31"/>
      <c r="AP938" s="31"/>
      <c r="AQ938" s="31"/>
      <c r="AR938" s="31"/>
      <c r="AS938" s="31"/>
      <c r="AT938" s="31"/>
      <c r="AU938" s="31"/>
      <c r="AV938" s="31"/>
      <c r="AW938" s="31"/>
      <c r="AX938" s="31"/>
      <c r="AY938" s="31"/>
      <c r="AZ938" s="31"/>
      <c r="BA938" s="31"/>
      <c r="BB938" s="31"/>
      <c r="BC938" s="31"/>
      <c r="BD938" s="31"/>
      <c r="BE938" s="31"/>
      <c r="BF938" s="31"/>
      <c r="BG938" s="31"/>
      <c r="BH938" s="31"/>
      <c r="BI938" s="31"/>
      <c r="BJ938" s="31"/>
      <c r="BK938" s="31"/>
      <c r="BL938" s="31"/>
      <c r="BM938" s="31"/>
      <c r="BN938" s="31"/>
      <c r="BO938" s="31"/>
      <c r="BP938" s="31"/>
      <c r="BQ938" s="31"/>
      <c r="BR938" s="31"/>
      <c r="BS938" s="31"/>
      <c r="BT938" s="31"/>
      <c r="BU938" s="31"/>
      <c r="BV938" s="31"/>
      <c r="BW938" s="31"/>
      <c r="BX938" s="31"/>
      <c r="BY938" s="31"/>
      <c r="BZ938" s="31"/>
      <c r="CA938" s="31"/>
      <c r="CB938" s="31"/>
      <c r="CC938" s="31"/>
      <c r="CD938" s="31"/>
      <c r="CE938" s="31"/>
      <c r="CF938" s="31"/>
      <c r="CG938" s="31"/>
      <c r="CH938" s="31"/>
      <c r="CI938" s="31"/>
      <c r="CJ938" s="31"/>
      <c r="CK938" s="31"/>
      <c r="CL938" s="31"/>
      <c r="CM938" s="31"/>
      <c r="CN938" s="31"/>
      <c r="CO938" s="31"/>
      <c r="CP938" s="31"/>
      <c r="CQ938" s="31"/>
      <c r="CR938" s="31"/>
      <c r="CS938" s="31"/>
      <c r="CT938" s="31"/>
      <c r="CU938" s="31"/>
      <c r="CV938" s="31"/>
      <c r="CW938" s="31"/>
      <c r="CX938" s="31"/>
      <c r="CY938" s="31"/>
      <c r="CZ938" s="31"/>
      <c r="DA938" s="31"/>
      <c r="DB938" s="31"/>
      <c r="DC938" s="31"/>
      <c r="DD938" s="31"/>
      <c r="DE938" s="31"/>
      <c r="DF938" s="31"/>
      <c r="DG938" s="31"/>
      <c r="DH938" s="31"/>
      <c r="DI938" s="31"/>
      <c r="DJ938" s="31"/>
      <c r="DK938" s="31"/>
      <c r="DL938" s="31"/>
      <c r="DM938" s="31"/>
      <c r="DN938" s="31"/>
      <c r="DO938" s="31"/>
      <c r="DP938" s="31"/>
      <c r="DQ938" s="31"/>
      <c r="DR938" s="31"/>
      <c r="DS938" s="31"/>
      <c r="DT938" s="31"/>
      <c r="DU938" s="31"/>
      <c r="DV938" s="31"/>
      <c r="DW938" s="31"/>
    </row>
    <row r="939" customFormat="false" ht="15.75" hidden="false" customHeight="true" outlineLevel="0" collapsed="false">
      <c r="A939" s="21" t="n">
        <v>938</v>
      </c>
      <c r="B939" s="21" t="str">
        <f aca="false">IFERROR(VLOOKUP($A$1&amp;":"&amp;A939,'Finish order'!C:K,6,FALSE()),"")</f>
        <v/>
      </c>
      <c r="C939" s="21" t="str">
        <f aca="false">IFERROR(VLOOKUP(A$1&amp;":"&amp;A939,'Finish order'!$C:$K,9,FALSE()),"")</f>
        <v/>
      </c>
      <c r="D939" s="21" t="str">
        <f aca="false">IFERROR(VLOOKUP(A$1&amp;":"&amp;A939,'Finish order'!$C:$K,7,FALSE()),"")</f>
        <v/>
      </c>
      <c r="E939" s="29" t="str">
        <f aca="false">IFERROR(VLOOKUP($A$1&amp;":"&amp;A939,'Finish order'!C:K,5,FALSE()),"")</f>
        <v/>
      </c>
      <c r="F939" s="21" t="str">
        <f aca="false">IFERROR(VLOOKUP($A$1&amp;":"&amp;A939,'Finish order'!C:K,4,FALSE()),"")</f>
        <v/>
      </c>
      <c r="G939" s="21" t="str">
        <f aca="false" t="array" ref="G939:G939">IFERROR(SMALL(IF($D$2:$D1848=D939,$A$2:$A$911*1.001),1),"")</f>
        <v/>
      </c>
      <c r="H939" s="21" t="str">
        <f aca="false" t="array" ref="H939:H939">IFERROR(SMALL(IF($D$2:$D1848=D939,$A$2:$A$911*1.0001),2),"")</f>
        <v/>
      </c>
      <c r="I939" s="21" t="str">
        <f aca="false" t="array" ref="I939:I939">IFERROR(SMALL(IF($D$2:$D1848=D939,$A$2:$A$911*1.00001),3),"")</f>
        <v/>
      </c>
      <c r="J939" s="21" t="str">
        <f aca="false" t="array" ref="J939:J939">IFERROR(SMALL(IF($D$2:$D1848=D939,$A$2:$A$911*1.000001),4),"")</f>
        <v/>
      </c>
      <c r="K939" s="30" t="str">
        <f aca="false">IF(A939&lt;&gt;"", IF(COUNT(G939:J939)=4, SUM(G939:J939), "No"), "")</f>
        <v>No</v>
      </c>
      <c r="L939" s="30" t="str">
        <f aca="false">IF(A939&lt;&gt;"", IF(COUNT(G939:I939)=3, SUM(G939:I939), "No"), "")</f>
        <v>No</v>
      </c>
      <c r="M939" s="30" t="str">
        <f aca="false">IF(A939&lt;&gt;"", IF(COUNT(G939:H939)=2, SUM(G939:H939), "No"), "")</f>
        <v>No</v>
      </c>
      <c r="N939" s="30" t="str">
        <f aca="false">'Results 10 year vets'!$D939&amp;":"&amp;Table1[[#Headers],[Male]]</f>
        <v>:Male</v>
      </c>
      <c r="O939" s="31"/>
      <c r="P939" s="31"/>
      <c r="Q939" s="31"/>
      <c r="R939" s="31"/>
      <c r="S939" s="31"/>
      <c r="T939" s="31"/>
      <c r="U939" s="31"/>
      <c r="Z939" s="33"/>
      <c r="AA939" s="33"/>
      <c r="AB939" s="33"/>
      <c r="AC939" s="33"/>
      <c r="AD939" s="31"/>
      <c r="AE939" s="31"/>
      <c r="AF939" s="31"/>
      <c r="AG939" s="31"/>
      <c r="AH939" s="31"/>
      <c r="AI939" s="31"/>
      <c r="AJ939" s="31"/>
      <c r="AK939" s="31"/>
      <c r="AL939" s="31"/>
      <c r="AM939" s="31"/>
      <c r="AN939" s="31"/>
      <c r="AO939" s="31"/>
      <c r="AP939" s="31"/>
      <c r="AQ939" s="31"/>
      <c r="AR939" s="31"/>
      <c r="AS939" s="31"/>
      <c r="AT939" s="31"/>
      <c r="AU939" s="31"/>
      <c r="AV939" s="31"/>
      <c r="AW939" s="31"/>
      <c r="AX939" s="31"/>
      <c r="AY939" s="31"/>
      <c r="AZ939" s="31"/>
      <c r="BA939" s="31"/>
      <c r="BB939" s="31"/>
      <c r="BC939" s="31"/>
      <c r="BD939" s="31"/>
      <c r="BE939" s="31"/>
      <c r="BF939" s="31"/>
      <c r="BG939" s="31"/>
      <c r="BH939" s="31"/>
      <c r="BI939" s="31"/>
      <c r="BJ939" s="31"/>
      <c r="BK939" s="31"/>
      <c r="BL939" s="31"/>
      <c r="BM939" s="31"/>
      <c r="BN939" s="31"/>
      <c r="BO939" s="31"/>
      <c r="BP939" s="31"/>
      <c r="BQ939" s="31"/>
      <c r="BR939" s="31"/>
      <c r="BS939" s="31"/>
      <c r="BT939" s="31"/>
      <c r="BU939" s="31"/>
      <c r="BV939" s="31"/>
      <c r="BW939" s="31"/>
      <c r="BX939" s="31"/>
      <c r="BY939" s="31"/>
      <c r="BZ939" s="31"/>
      <c r="CA939" s="31"/>
      <c r="CB939" s="31"/>
      <c r="CC939" s="31"/>
      <c r="CD939" s="31"/>
      <c r="CE939" s="31"/>
      <c r="CF939" s="31"/>
      <c r="CG939" s="31"/>
      <c r="CH939" s="31"/>
      <c r="CI939" s="31"/>
      <c r="CJ939" s="31"/>
      <c r="CK939" s="31"/>
      <c r="CL939" s="31"/>
      <c r="CM939" s="31"/>
      <c r="CN939" s="31"/>
      <c r="CO939" s="31"/>
      <c r="CP939" s="31"/>
      <c r="CQ939" s="31"/>
      <c r="CR939" s="31"/>
      <c r="CS939" s="31"/>
      <c r="CT939" s="31"/>
      <c r="CU939" s="31"/>
      <c r="CV939" s="31"/>
      <c r="CW939" s="31"/>
      <c r="CX939" s="31"/>
      <c r="CY939" s="31"/>
      <c r="CZ939" s="31"/>
      <c r="DA939" s="31"/>
      <c r="DB939" s="31"/>
      <c r="DC939" s="31"/>
      <c r="DD939" s="31"/>
      <c r="DE939" s="31"/>
      <c r="DF939" s="31"/>
      <c r="DG939" s="31"/>
      <c r="DH939" s="31"/>
      <c r="DI939" s="31"/>
      <c r="DJ939" s="31"/>
      <c r="DK939" s="31"/>
      <c r="DL939" s="31"/>
      <c r="DM939" s="31"/>
      <c r="DN939" s="31"/>
      <c r="DO939" s="31"/>
      <c r="DP939" s="31"/>
      <c r="DQ939" s="31"/>
      <c r="DR939" s="31"/>
      <c r="DS939" s="31"/>
      <c r="DT939" s="31"/>
      <c r="DU939" s="31"/>
      <c r="DV939" s="31"/>
      <c r="DW939" s="31"/>
    </row>
    <row r="940" customFormat="false" ht="15.75" hidden="false" customHeight="true" outlineLevel="0" collapsed="false">
      <c r="A940" s="21" t="n">
        <v>939</v>
      </c>
      <c r="B940" s="21" t="str">
        <f aca="false">IFERROR(VLOOKUP($A$1&amp;":"&amp;A940,'Finish order'!C:K,6,FALSE()),"")</f>
        <v/>
      </c>
      <c r="C940" s="21" t="str">
        <f aca="false">IFERROR(VLOOKUP(A$1&amp;":"&amp;A940,'Finish order'!$C:$K,9,FALSE()),"")</f>
        <v/>
      </c>
      <c r="D940" s="21" t="str">
        <f aca="false">IFERROR(VLOOKUP(A$1&amp;":"&amp;A940,'Finish order'!$C:$K,7,FALSE()),"")</f>
        <v/>
      </c>
      <c r="E940" s="29" t="str">
        <f aca="false">IFERROR(VLOOKUP($A$1&amp;":"&amp;A940,'Finish order'!C:K,5,FALSE()),"")</f>
        <v/>
      </c>
      <c r="F940" s="21" t="str">
        <f aca="false">IFERROR(VLOOKUP($A$1&amp;":"&amp;A940,'Finish order'!C:K,4,FALSE()),"")</f>
        <v/>
      </c>
      <c r="G940" s="21" t="str">
        <f aca="false" t="array" ref="G940:G940">IFERROR(SMALL(IF($D$2:$D1849=D940,$A$2:$A$911*1.001),1),"")</f>
        <v/>
      </c>
      <c r="H940" s="21" t="str">
        <f aca="false" t="array" ref="H940:H940">IFERROR(SMALL(IF($D$2:$D1849=D940,$A$2:$A$911*1.0001),2),"")</f>
        <v/>
      </c>
      <c r="I940" s="21" t="str">
        <f aca="false" t="array" ref="I940:I940">IFERROR(SMALL(IF($D$2:$D1849=D940,$A$2:$A$911*1.00001),3),"")</f>
        <v/>
      </c>
      <c r="J940" s="21" t="str">
        <f aca="false" t="array" ref="J940:J940">IFERROR(SMALL(IF($D$2:$D1849=D940,$A$2:$A$911*1.000001),4),"")</f>
        <v/>
      </c>
      <c r="K940" s="30" t="str">
        <f aca="false">IF(A940&lt;&gt;"", IF(COUNT(G940:J940)=4, SUM(G940:J940), "No"), "")</f>
        <v>No</v>
      </c>
      <c r="L940" s="30" t="str">
        <f aca="false">IF(A940&lt;&gt;"", IF(COUNT(G940:I940)=3, SUM(G940:I940), "No"), "")</f>
        <v>No</v>
      </c>
      <c r="M940" s="30" t="str">
        <f aca="false">IF(A940&lt;&gt;"", IF(COUNT(G940:H940)=2, SUM(G940:H940), "No"), "")</f>
        <v>No</v>
      </c>
      <c r="N940" s="30" t="str">
        <f aca="false">'Results 10 year vets'!$D940&amp;":"&amp;Table1[[#Headers],[Male]]</f>
        <v>:Male</v>
      </c>
      <c r="O940" s="31"/>
      <c r="P940" s="31"/>
      <c r="Q940" s="31"/>
      <c r="R940" s="31"/>
      <c r="S940" s="31"/>
      <c r="T940" s="31"/>
      <c r="U940" s="31"/>
      <c r="Z940" s="33"/>
      <c r="AA940" s="33"/>
      <c r="AB940" s="33"/>
      <c r="AC940" s="33"/>
      <c r="AD940" s="31"/>
      <c r="AE940" s="31"/>
      <c r="AF940" s="31"/>
      <c r="AG940" s="31"/>
      <c r="AH940" s="31"/>
      <c r="AI940" s="31"/>
      <c r="AJ940" s="31"/>
      <c r="AK940" s="31"/>
      <c r="AL940" s="31"/>
      <c r="AM940" s="31"/>
      <c r="AN940" s="31"/>
      <c r="AO940" s="31"/>
      <c r="AP940" s="31"/>
      <c r="AQ940" s="31"/>
      <c r="AR940" s="31"/>
      <c r="AS940" s="31"/>
      <c r="AT940" s="31"/>
      <c r="AU940" s="31"/>
      <c r="AV940" s="31"/>
      <c r="AW940" s="31"/>
      <c r="AX940" s="31"/>
      <c r="AY940" s="31"/>
      <c r="AZ940" s="31"/>
      <c r="BA940" s="31"/>
      <c r="BB940" s="31"/>
      <c r="BC940" s="31"/>
      <c r="BD940" s="31"/>
      <c r="BE940" s="31"/>
      <c r="BF940" s="31"/>
      <c r="BG940" s="31"/>
      <c r="BH940" s="31"/>
      <c r="BI940" s="31"/>
      <c r="BJ940" s="31"/>
      <c r="BK940" s="31"/>
      <c r="BL940" s="31"/>
      <c r="BM940" s="31"/>
      <c r="BN940" s="31"/>
      <c r="BO940" s="31"/>
      <c r="BP940" s="31"/>
      <c r="BQ940" s="31"/>
      <c r="BR940" s="31"/>
      <c r="BS940" s="31"/>
      <c r="BT940" s="31"/>
      <c r="BU940" s="31"/>
      <c r="BV940" s="31"/>
      <c r="BW940" s="31"/>
      <c r="BX940" s="31"/>
      <c r="BY940" s="31"/>
      <c r="BZ940" s="31"/>
      <c r="CA940" s="31"/>
      <c r="CB940" s="31"/>
      <c r="CC940" s="31"/>
      <c r="CD940" s="31"/>
      <c r="CE940" s="31"/>
      <c r="CF940" s="31"/>
      <c r="CG940" s="31"/>
      <c r="CH940" s="31"/>
      <c r="CI940" s="31"/>
      <c r="CJ940" s="31"/>
      <c r="CK940" s="31"/>
      <c r="CL940" s="31"/>
      <c r="CM940" s="31"/>
      <c r="CN940" s="31"/>
      <c r="CO940" s="31"/>
      <c r="CP940" s="31"/>
      <c r="CQ940" s="31"/>
      <c r="CR940" s="31"/>
      <c r="CS940" s="31"/>
      <c r="CT940" s="31"/>
      <c r="CU940" s="31"/>
      <c r="CV940" s="31"/>
      <c r="CW940" s="31"/>
      <c r="CX940" s="31"/>
      <c r="CY940" s="31"/>
      <c r="CZ940" s="31"/>
      <c r="DA940" s="31"/>
      <c r="DB940" s="31"/>
      <c r="DC940" s="31"/>
      <c r="DD940" s="31"/>
      <c r="DE940" s="31"/>
      <c r="DF940" s="31"/>
      <c r="DG940" s="31"/>
      <c r="DH940" s="31"/>
      <c r="DI940" s="31"/>
      <c r="DJ940" s="31"/>
      <c r="DK940" s="31"/>
      <c r="DL940" s="31"/>
      <c r="DM940" s="31"/>
      <c r="DN940" s="31"/>
      <c r="DO940" s="31"/>
      <c r="DP940" s="31"/>
      <c r="DQ940" s="31"/>
      <c r="DR940" s="31"/>
      <c r="DS940" s="31"/>
      <c r="DT940" s="31"/>
      <c r="DU940" s="31"/>
      <c r="DV940" s="31"/>
      <c r="DW940" s="31"/>
    </row>
    <row r="941" customFormat="false" ht="15.75" hidden="false" customHeight="true" outlineLevel="0" collapsed="false">
      <c r="A941" s="21" t="n">
        <v>940</v>
      </c>
      <c r="B941" s="21" t="str">
        <f aca="false">IFERROR(VLOOKUP($A$1&amp;":"&amp;A941,'Finish order'!C:K,6,FALSE()),"")</f>
        <v/>
      </c>
      <c r="C941" s="21" t="str">
        <f aca="false">IFERROR(VLOOKUP(A$1&amp;":"&amp;A941,'Finish order'!$C:$K,9,FALSE()),"")</f>
        <v/>
      </c>
      <c r="D941" s="21" t="str">
        <f aca="false">IFERROR(VLOOKUP(A$1&amp;":"&amp;A941,'Finish order'!$C:$K,7,FALSE()),"")</f>
        <v/>
      </c>
      <c r="E941" s="29" t="str">
        <f aca="false">IFERROR(VLOOKUP($A$1&amp;":"&amp;A941,'Finish order'!C:K,5,FALSE()),"")</f>
        <v/>
      </c>
      <c r="F941" s="21" t="str">
        <f aca="false">IFERROR(VLOOKUP($A$1&amp;":"&amp;A941,'Finish order'!C:K,4,FALSE()),"")</f>
        <v/>
      </c>
      <c r="G941" s="21" t="str">
        <f aca="false" t="array" ref="G941:G941">IFERROR(SMALL(IF($D$2:$D1850=D941,$A$2:$A$911*1.001),1),"")</f>
        <v/>
      </c>
      <c r="H941" s="21" t="str">
        <f aca="false" t="array" ref="H941:H941">IFERROR(SMALL(IF($D$2:$D1850=D941,$A$2:$A$911*1.0001),2),"")</f>
        <v/>
      </c>
      <c r="I941" s="21" t="str">
        <f aca="false" t="array" ref="I941:I941">IFERROR(SMALL(IF($D$2:$D1850=D941,$A$2:$A$911*1.00001),3),"")</f>
        <v/>
      </c>
      <c r="J941" s="21" t="str">
        <f aca="false" t="array" ref="J941:J941">IFERROR(SMALL(IF($D$2:$D1850=D941,$A$2:$A$911*1.000001),4),"")</f>
        <v/>
      </c>
      <c r="K941" s="30" t="str">
        <f aca="false">IF(A941&lt;&gt;"", IF(COUNT(G941:J941)=4, SUM(G941:J941), "No"), "")</f>
        <v>No</v>
      </c>
      <c r="L941" s="30" t="str">
        <f aca="false">IF(A941&lt;&gt;"", IF(COUNT(G941:I941)=3, SUM(G941:I941), "No"), "")</f>
        <v>No</v>
      </c>
      <c r="M941" s="30" t="str">
        <f aca="false">IF(A941&lt;&gt;"", IF(COUNT(G941:H941)=2, SUM(G941:H941), "No"), "")</f>
        <v>No</v>
      </c>
      <c r="N941" s="30" t="str">
        <f aca="false">'Results 10 year vets'!$D941&amp;":"&amp;Table1[[#Headers],[Male]]</f>
        <v>:Male</v>
      </c>
      <c r="O941" s="31"/>
      <c r="P941" s="31"/>
      <c r="Q941" s="31"/>
      <c r="R941" s="31"/>
      <c r="S941" s="31"/>
      <c r="T941" s="31"/>
      <c r="U941" s="31"/>
      <c r="Z941" s="33"/>
      <c r="AA941" s="33"/>
      <c r="AB941" s="33"/>
      <c r="AC941" s="33"/>
      <c r="AD941" s="31"/>
      <c r="AE941" s="31"/>
      <c r="AF941" s="31"/>
      <c r="AG941" s="31"/>
      <c r="AH941" s="31"/>
      <c r="AI941" s="31"/>
      <c r="AJ941" s="31"/>
      <c r="AK941" s="31"/>
      <c r="AL941" s="31"/>
      <c r="AM941" s="31"/>
      <c r="AN941" s="31"/>
      <c r="AO941" s="31"/>
      <c r="AP941" s="31"/>
      <c r="AQ941" s="31"/>
      <c r="AR941" s="31"/>
      <c r="AS941" s="31"/>
      <c r="AT941" s="31"/>
      <c r="AU941" s="31"/>
      <c r="AV941" s="31"/>
      <c r="AW941" s="31"/>
      <c r="AX941" s="31"/>
      <c r="AY941" s="31"/>
      <c r="AZ941" s="31"/>
      <c r="BA941" s="31"/>
      <c r="BB941" s="31"/>
      <c r="BC941" s="31"/>
      <c r="BD941" s="31"/>
      <c r="BE941" s="31"/>
      <c r="BF941" s="31"/>
      <c r="BG941" s="31"/>
      <c r="BH941" s="31"/>
      <c r="BI941" s="31"/>
      <c r="BJ941" s="31"/>
      <c r="BK941" s="31"/>
      <c r="BL941" s="31"/>
      <c r="BM941" s="31"/>
      <c r="BN941" s="31"/>
      <c r="BO941" s="31"/>
      <c r="BP941" s="31"/>
      <c r="BQ941" s="31"/>
      <c r="BR941" s="31"/>
      <c r="BS941" s="31"/>
      <c r="BT941" s="31"/>
      <c r="BU941" s="31"/>
      <c r="BV941" s="31"/>
      <c r="BW941" s="31"/>
      <c r="BX941" s="31"/>
      <c r="BY941" s="31"/>
      <c r="BZ941" s="31"/>
      <c r="CA941" s="31"/>
      <c r="CB941" s="31"/>
      <c r="CC941" s="31"/>
      <c r="CD941" s="31"/>
      <c r="CE941" s="31"/>
      <c r="CF941" s="31"/>
      <c r="CG941" s="31"/>
      <c r="CH941" s="31"/>
      <c r="CI941" s="31"/>
      <c r="CJ941" s="31"/>
      <c r="CK941" s="31"/>
      <c r="CL941" s="31"/>
      <c r="CM941" s="31"/>
      <c r="CN941" s="31"/>
      <c r="CO941" s="31"/>
      <c r="CP941" s="31"/>
      <c r="CQ941" s="31"/>
      <c r="CR941" s="31"/>
      <c r="CS941" s="31"/>
      <c r="CT941" s="31"/>
      <c r="CU941" s="31"/>
      <c r="CV941" s="31"/>
      <c r="CW941" s="31"/>
      <c r="CX941" s="31"/>
      <c r="CY941" s="31"/>
      <c r="CZ941" s="31"/>
      <c r="DA941" s="31"/>
      <c r="DB941" s="31"/>
      <c r="DC941" s="31"/>
      <c r="DD941" s="31"/>
      <c r="DE941" s="31"/>
      <c r="DF941" s="31"/>
      <c r="DG941" s="31"/>
      <c r="DH941" s="31"/>
      <c r="DI941" s="31"/>
      <c r="DJ941" s="31"/>
      <c r="DK941" s="31"/>
      <c r="DL941" s="31"/>
      <c r="DM941" s="31"/>
      <c r="DN941" s="31"/>
      <c r="DO941" s="31"/>
      <c r="DP941" s="31"/>
      <c r="DQ941" s="31"/>
      <c r="DR941" s="31"/>
      <c r="DS941" s="31"/>
      <c r="DT941" s="31"/>
      <c r="DU941" s="31"/>
      <c r="DV941" s="31"/>
      <c r="DW941" s="31"/>
    </row>
    <row r="942" customFormat="false" ht="15.75" hidden="false" customHeight="true" outlineLevel="0" collapsed="false">
      <c r="A942" s="21" t="n">
        <v>941</v>
      </c>
      <c r="B942" s="21" t="str">
        <f aca="false">IFERROR(VLOOKUP($A$1&amp;":"&amp;A942,'Finish order'!C:K,6,FALSE()),"")</f>
        <v/>
      </c>
      <c r="C942" s="21" t="str">
        <f aca="false">IFERROR(VLOOKUP(A$1&amp;":"&amp;A942,'Finish order'!$C:$K,9,FALSE()),"")</f>
        <v/>
      </c>
      <c r="D942" s="21" t="str">
        <f aca="false">IFERROR(VLOOKUP(A$1&amp;":"&amp;A942,'Finish order'!$C:$K,7,FALSE()),"")</f>
        <v/>
      </c>
      <c r="E942" s="29" t="str">
        <f aca="false">IFERROR(VLOOKUP($A$1&amp;":"&amp;A942,'Finish order'!C:K,5,FALSE()),"")</f>
        <v/>
      </c>
      <c r="F942" s="21" t="str">
        <f aca="false">IFERROR(VLOOKUP($A$1&amp;":"&amp;A942,'Finish order'!C:K,4,FALSE()),"")</f>
        <v/>
      </c>
      <c r="G942" s="21" t="str">
        <f aca="false" t="array" ref="G942:G942">IFERROR(SMALL(IF($D$2:$D1851=D942,$A$2:$A$911*1.001),1),"")</f>
        <v/>
      </c>
      <c r="H942" s="21" t="str">
        <f aca="false" t="array" ref="H942:H942">IFERROR(SMALL(IF($D$2:$D1851=D942,$A$2:$A$911*1.0001),2),"")</f>
        <v/>
      </c>
      <c r="I942" s="21" t="str">
        <f aca="false" t="array" ref="I942:I942">IFERROR(SMALL(IF($D$2:$D1851=D942,$A$2:$A$911*1.00001),3),"")</f>
        <v/>
      </c>
      <c r="J942" s="21" t="str">
        <f aca="false" t="array" ref="J942:J942">IFERROR(SMALL(IF($D$2:$D1851=D942,$A$2:$A$911*1.000001),4),"")</f>
        <v/>
      </c>
      <c r="K942" s="30" t="str">
        <f aca="false">IF(A942&lt;&gt;"", IF(COUNT(G942:J942)=4, SUM(G942:J942), "No"), "")</f>
        <v>No</v>
      </c>
      <c r="L942" s="30" t="str">
        <f aca="false">IF(A942&lt;&gt;"", IF(COUNT(G942:I942)=3, SUM(G942:I942), "No"), "")</f>
        <v>No</v>
      </c>
      <c r="M942" s="30" t="str">
        <f aca="false">IF(A942&lt;&gt;"", IF(COUNT(G942:H942)=2, SUM(G942:H942), "No"), "")</f>
        <v>No</v>
      </c>
      <c r="N942" s="30" t="str">
        <f aca="false">'Results 10 year vets'!$D942&amp;":"&amp;Table1[[#Headers],[Male]]</f>
        <v>:Male</v>
      </c>
      <c r="O942" s="31"/>
      <c r="P942" s="31"/>
      <c r="Q942" s="31"/>
      <c r="R942" s="31"/>
      <c r="S942" s="31"/>
      <c r="T942" s="31"/>
      <c r="U942" s="31"/>
      <c r="Z942" s="33"/>
      <c r="AA942" s="33"/>
      <c r="AB942" s="33"/>
      <c r="AC942" s="33"/>
      <c r="AD942" s="31"/>
      <c r="AE942" s="31"/>
      <c r="AF942" s="31"/>
      <c r="AG942" s="31"/>
      <c r="AH942" s="31"/>
      <c r="AI942" s="31"/>
      <c r="AJ942" s="31"/>
      <c r="AK942" s="31"/>
      <c r="AL942" s="31"/>
      <c r="AM942" s="31"/>
      <c r="AN942" s="31"/>
      <c r="AO942" s="31"/>
      <c r="AP942" s="31"/>
      <c r="AQ942" s="31"/>
      <c r="AR942" s="31"/>
      <c r="AS942" s="31"/>
      <c r="AT942" s="31"/>
      <c r="AU942" s="31"/>
      <c r="AV942" s="31"/>
      <c r="AW942" s="31"/>
      <c r="AX942" s="31"/>
      <c r="AY942" s="31"/>
      <c r="AZ942" s="31"/>
      <c r="BA942" s="31"/>
      <c r="BB942" s="31"/>
      <c r="BC942" s="31"/>
      <c r="BD942" s="31"/>
      <c r="BE942" s="31"/>
      <c r="BF942" s="31"/>
      <c r="BG942" s="31"/>
      <c r="BH942" s="31"/>
      <c r="BI942" s="31"/>
      <c r="BJ942" s="31"/>
      <c r="BK942" s="31"/>
      <c r="BL942" s="31"/>
      <c r="BM942" s="31"/>
      <c r="BN942" s="31"/>
      <c r="BO942" s="31"/>
      <c r="BP942" s="31"/>
      <c r="BQ942" s="31"/>
      <c r="BR942" s="31"/>
      <c r="BS942" s="31"/>
      <c r="BT942" s="31"/>
      <c r="BU942" s="31"/>
      <c r="BV942" s="31"/>
      <c r="BW942" s="31"/>
      <c r="BX942" s="31"/>
      <c r="BY942" s="31"/>
      <c r="BZ942" s="31"/>
      <c r="CA942" s="31"/>
      <c r="CB942" s="31"/>
      <c r="CC942" s="31"/>
      <c r="CD942" s="31"/>
      <c r="CE942" s="31"/>
      <c r="CF942" s="31"/>
      <c r="CG942" s="31"/>
      <c r="CH942" s="31"/>
      <c r="CI942" s="31"/>
      <c r="CJ942" s="31"/>
      <c r="CK942" s="31"/>
      <c r="CL942" s="31"/>
      <c r="CM942" s="31"/>
      <c r="CN942" s="31"/>
      <c r="CO942" s="31"/>
      <c r="CP942" s="31"/>
      <c r="CQ942" s="31"/>
      <c r="CR942" s="31"/>
      <c r="CS942" s="31"/>
      <c r="CT942" s="31"/>
      <c r="CU942" s="31"/>
      <c r="CV942" s="31"/>
      <c r="CW942" s="31"/>
      <c r="CX942" s="31"/>
      <c r="CY942" s="31"/>
      <c r="CZ942" s="31"/>
      <c r="DA942" s="31"/>
      <c r="DB942" s="31"/>
      <c r="DC942" s="31"/>
      <c r="DD942" s="31"/>
      <c r="DE942" s="31"/>
      <c r="DF942" s="31"/>
      <c r="DG942" s="31"/>
      <c r="DH942" s="31"/>
      <c r="DI942" s="31"/>
      <c r="DJ942" s="31"/>
      <c r="DK942" s="31"/>
      <c r="DL942" s="31"/>
      <c r="DM942" s="31"/>
      <c r="DN942" s="31"/>
      <c r="DO942" s="31"/>
      <c r="DP942" s="31"/>
      <c r="DQ942" s="31"/>
      <c r="DR942" s="31"/>
      <c r="DS942" s="31"/>
      <c r="DT942" s="31"/>
      <c r="DU942" s="31"/>
      <c r="DV942" s="31"/>
      <c r="DW942" s="31"/>
    </row>
    <row r="943" customFormat="false" ht="15.75" hidden="false" customHeight="true" outlineLevel="0" collapsed="false">
      <c r="A943" s="21" t="n">
        <v>942</v>
      </c>
      <c r="B943" s="21" t="str">
        <f aca="false">IFERROR(VLOOKUP($A$1&amp;":"&amp;A943,'Finish order'!C:K,6,FALSE()),"")</f>
        <v/>
      </c>
      <c r="C943" s="21" t="str">
        <f aca="false">IFERROR(VLOOKUP(A$1&amp;":"&amp;A943,'Finish order'!$C:$K,9,FALSE()),"")</f>
        <v/>
      </c>
      <c r="D943" s="21" t="str">
        <f aca="false">IFERROR(VLOOKUP(A$1&amp;":"&amp;A943,'Finish order'!$C:$K,7,FALSE()),"")</f>
        <v/>
      </c>
      <c r="E943" s="29" t="str">
        <f aca="false">IFERROR(VLOOKUP($A$1&amp;":"&amp;A943,'Finish order'!C:K,5,FALSE()),"")</f>
        <v/>
      </c>
      <c r="F943" s="21" t="str">
        <f aca="false">IFERROR(VLOOKUP($A$1&amp;":"&amp;A943,'Finish order'!C:K,4,FALSE()),"")</f>
        <v/>
      </c>
      <c r="G943" s="21" t="str">
        <f aca="false" t="array" ref="G943:G943">IFERROR(SMALL(IF($D$2:$D1852=D943,$A$2:$A$911*1.001),1),"")</f>
        <v/>
      </c>
      <c r="H943" s="21" t="str">
        <f aca="false" t="array" ref="H943:H943">IFERROR(SMALL(IF($D$2:$D1852=D943,$A$2:$A$911*1.0001),2),"")</f>
        <v/>
      </c>
      <c r="I943" s="21" t="str">
        <f aca="false" t="array" ref="I943:I943">IFERROR(SMALL(IF($D$2:$D1852=D943,$A$2:$A$911*1.00001),3),"")</f>
        <v/>
      </c>
      <c r="J943" s="21" t="str">
        <f aca="false" t="array" ref="J943:J943">IFERROR(SMALL(IF($D$2:$D1852=D943,$A$2:$A$911*1.000001),4),"")</f>
        <v/>
      </c>
      <c r="K943" s="30" t="str">
        <f aca="false">IF(A943&lt;&gt;"", IF(COUNT(G943:J943)=4, SUM(G943:J943), "No"), "")</f>
        <v>No</v>
      </c>
      <c r="L943" s="30" t="str">
        <f aca="false">IF(A943&lt;&gt;"", IF(COUNT(G943:I943)=3, SUM(G943:I943), "No"), "")</f>
        <v>No</v>
      </c>
      <c r="M943" s="30" t="str">
        <f aca="false">IF(A943&lt;&gt;"", IF(COUNT(G943:H943)=2, SUM(G943:H943), "No"), "")</f>
        <v>No</v>
      </c>
      <c r="N943" s="30" t="str">
        <f aca="false">'Results 10 year vets'!$D943&amp;":"&amp;Table1[[#Headers],[Male]]</f>
        <v>:Male</v>
      </c>
      <c r="O943" s="31"/>
      <c r="P943" s="31"/>
      <c r="Q943" s="31"/>
      <c r="R943" s="31"/>
      <c r="S943" s="31"/>
      <c r="T943" s="31"/>
      <c r="U943" s="31"/>
      <c r="Z943" s="33"/>
      <c r="AA943" s="33"/>
      <c r="AB943" s="33"/>
      <c r="AC943" s="33"/>
      <c r="AD943" s="31"/>
      <c r="AE943" s="31"/>
      <c r="AF943" s="31"/>
      <c r="AG943" s="31"/>
      <c r="AH943" s="31"/>
      <c r="AI943" s="31"/>
      <c r="AJ943" s="31"/>
      <c r="AK943" s="31"/>
      <c r="AL943" s="31"/>
      <c r="AM943" s="31"/>
      <c r="AN943" s="31"/>
      <c r="AO943" s="31"/>
      <c r="AP943" s="31"/>
      <c r="AQ943" s="31"/>
      <c r="AR943" s="31"/>
      <c r="AS943" s="31"/>
      <c r="AT943" s="31"/>
      <c r="AU943" s="31"/>
      <c r="AV943" s="31"/>
      <c r="AW943" s="31"/>
      <c r="AX943" s="31"/>
      <c r="AY943" s="31"/>
      <c r="AZ943" s="31"/>
      <c r="BA943" s="31"/>
      <c r="BB943" s="31"/>
      <c r="BC943" s="31"/>
      <c r="BD943" s="31"/>
      <c r="BE943" s="31"/>
      <c r="BF943" s="31"/>
      <c r="BG943" s="31"/>
      <c r="BH943" s="31"/>
      <c r="BI943" s="31"/>
      <c r="BJ943" s="31"/>
      <c r="BK943" s="31"/>
      <c r="BL943" s="31"/>
      <c r="BM943" s="31"/>
      <c r="BN943" s="31"/>
      <c r="BO943" s="31"/>
      <c r="BP943" s="31"/>
      <c r="BQ943" s="31"/>
      <c r="BR943" s="31"/>
      <c r="BS943" s="31"/>
      <c r="BT943" s="31"/>
      <c r="BU943" s="31"/>
      <c r="BV943" s="31"/>
      <c r="BW943" s="31"/>
      <c r="BX943" s="31"/>
      <c r="BY943" s="31"/>
      <c r="BZ943" s="31"/>
      <c r="CA943" s="31"/>
      <c r="CB943" s="31"/>
      <c r="CC943" s="31"/>
      <c r="CD943" s="31"/>
      <c r="CE943" s="31"/>
      <c r="CF943" s="31"/>
      <c r="CG943" s="31"/>
      <c r="CH943" s="31"/>
      <c r="CI943" s="31"/>
      <c r="CJ943" s="31"/>
      <c r="CK943" s="31"/>
      <c r="CL943" s="31"/>
      <c r="CM943" s="31"/>
      <c r="CN943" s="31"/>
      <c r="CO943" s="31"/>
      <c r="CP943" s="31"/>
      <c r="CQ943" s="31"/>
      <c r="CR943" s="31"/>
      <c r="CS943" s="31"/>
      <c r="CT943" s="31"/>
      <c r="CU943" s="31"/>
      <c r="CV943" s="31"/>
      <c r="CW943" s="31"/>
      <c r="CX943" s="31"/>
      <c r="CY943" s="31"/>
      <c r="CZ943" s="31"/>
      <c r="DA943" s="31"/>
      <c r="DB943" s="31"/>
      <c r="DC943" s="31"/>
      <c r="DD943" s="31"/>
      <c r="DE943" s="31"/>
      <c r="DF943" s="31"/>
      <c r="DG943" s="31"/>
      <c r="DH943" s="31"/>
      <c r="DI943" s="31"/>
      <c r="DJ943" s="31"/>
      <c r="DK943" s="31"/>
      <c r="DL943" s="31"/>
      <c r="DM943" s="31"/>
      <c r="DN943" s="31"/>
      <c r="DO943" s="31"/>
      <c r="DP943" s="31"/>
      <c r="DQ943" s="31"/>
      <c r="DR943" s="31"/>
      <c r="DS943" s="31"/>
      <c r="DT943" s="31"/>
      <c r="DU943" s="31"/>
      <c r="DV943" s="31"/>
      <c r="DW943" s="31"/>
    </row>
    <row r="944" customFormat="false" ht="15.75" hidden="false" customHeight="true" outlineLevel="0" collapsed="false">
      <c r="A944" s="21" t="n">
        <v>943</v>
      </c>
      <c r="B944" s="21" t="str">
        <f aca="false">IFERROR(VLOOKUP($A$1&amp;":"&amp;A944,'Finish order'!C:K,6,FALSE()),"")</f>
        <v/>
      </c>
      <c r="C944" s="21" t="str">
        <f aca="false">IFERROR(VLOOKUP(A$1&amp;":"&amp;A944,'Finish order'!$C:$K,9,FALSE()),"")</f>
        <v/>
      </c>
      <c r="D944" s="21" t="str">
        <f aca="false">IFERROR(VLOOKUP(A$1&amp;":"&amp;A944,'Finish order'!$C:$K,7,FALSE()),"")</f>
        <v/>
      </c>
      <c r="E944" s="29" t="str">
        <f aca="false">IFERROR(VLOOKUP($A$1&amp;":"&amp;A944,'Finish order'!C:K,5,FALSE()),"")</f>
        <v/>
      </c>
      <c r="F944" s="21" t="str">
        <f aca="false">IFERROR(VLOOKUP($A$1&amp;":"&amp;A944,'Finish order'!C:K,4,FALSE()),"")</f>
        <v/>
      </c>
      <c r="G944" s="21" t="str">
        <f aca="false" t="array" ref="G944:G944">IFERROR(SMALL(IF($D$2:$D1853=D944,$A$2:$A$911*1.001),1),"")</f>
        <v/>
      </c>
      <c r="H944" s="21" t="str">
        <f aca="false" t="array" ref="H944:H944">IFERROR(SMALL(IF($D$2:$D1853=D944,$A$2:$A$911*1.0001),2),"")</f>
        <v/>
      </c>
      <c r="I944" s="21" t="str">
        <f aca="false" t="array" ref="I944:I944">IFERROR(SMALL(IF($D$2:$D1853=D944,$A$2:$A$911*1.00001),3),"")</f>
        <v/>
      </c>
      <c r="J944" s="21" t="str">
        <f aca="false" t="array" ref="J944:J944">IFERROR(SMALL(IF($D$2:$D1853=D944,$A$2:$A$911*1.000001),4),"")</f>
        <v/>
      </c>
      <c r="K944" s="30" t="str">
        <f aca="false">IF(A944&lt;&gt;"", IF(COUNT(G944:J944)=4, SUM(G944:J944), "No"), "")</f>
        <v>No</v>
      </c>
      <c r="L944" s="30" t="str">
        <f aca="false">IF(A944&lt;&gt;"", IF(COUNT(G944:I944)=3, SUM(G944:I944), "No"), "")</f>
        <v>No</v>
      </c>
      <c r="M944" s="30" t="str">
        <f aca="false">IF(A944&lt;&gt;"", IF(COUNT(G944:H944)=2, SUM(G944:H944), "No"), "")</f>
        <v>No</v>
      </c>
      <c r="N944" s="30" t="str">
        <f aca="false">'Results 10 year vets'!$D944&amp;":"&amp;Table1[[#Headers],[Male]]</f>
        <v>:Male</v>
      </c>
      <c r="O944" s="31"/>
      <c r="P944" s="31"/>
      <c r="Q944" s="31"/>
      <c r="R944" s="31"/>
      <c r="S944" s="31"/>
      <c r="T944" s="31"/>
      <c r="U944" s="31"/>
      <c r="Z944" s="33"/>
      <c r="AA944" s="33"/>
      <c r="AB944" s="33"/>
      <c r="AC944" s="33"/>
      <c r="AD944" s="31"/>
      <c r="AE944" s="31"/>
      <c r="AF944" s="31"/>
      <c r="AG944" s="31"/>
      <c r="AH944" s="31"/>
      <c r="AI944" s="31"/>
      <c r="AJ944" s="31"/>
      <c r="AK944" s="31"/>
      <c r="AL944" s="31"/>
      <c r="AM944" s="31"/>
      <c r="AN944" s="31"/>
      <c r="AO944" s="31"/>
      <c r="AP944" s="31"/>
      <c r="AQ944" s="31"/>
      <c r="AR944" s="31"/>
      <c r="AS944" s="31"/>
      <c r="AT944" s="31"/>
      <c r="AU944" s="31"/>
      <c r="AV944" s="31"/>
      <c r="AW944" s="31"/>
      <c r="AX944" s="31"/>
      <c r="AY944" s="31"/>
      <c r="AZ944" s="31"/>
      <c r="BA944" s="31"/>
      <c r="BB944" s="31"/>
      <c r="BC944" s="31"/>
      <c r="BD944" s="31"/>
      <c r="BE944" s="31"/>
      <c r="BF944" s="31"/>
      <c r="BG944" s="31"/>
      <c r="BH944" s="31"/>
      <c r="BI944" s="31"/>
      <c r="BJ944" s="31"/>
      <c r="BK944" s="31"/>
      <c r="BL944" s="31"/>
      <c r="BM944" s="31"/>
      <c r="BN944" s="31"/>
      <c r="BO944" s="31"/>
      <c r="BP944" s="31"/>
      <c r="BQ944" s="31"/>
      <c r="BR944" s="31"/>
      <c r="BS944" s="31"/>
      <c r="BT944" s="31"/>
      <c r="BU944" s="31"/>
      <c r="BV944" s="31"/>
      <c r="BW944" s="31"/>
      <c r="BX944" s="31"/>
      <c r="BY944" s="31"/>
      <c r="BZ944" s="31"/>
      <c r="CA944" s="31"/>
      <c r="CB944" s="31"/>
      <c r="CC944" s="31"/>
      <c r="CD944" s="31"/>
      <c r="CE944" s="31"/>
      <c r="CF944" s="31"/>
      <c r="CG944" s="31"/>
      <c r="CH944" s="31"/>
      <c r="CI944" s="31"/>
      <c r="CJ944" s="31"/>
      <c r="CK944" s="31"/>
      <c r="CL944" s="31"/>
      <c r="CM944" s="31"/>
      <c r="CN944" s="31"/>
      <c r="CO944" s="31"/>
      <c r="CP944" s="31"/>
      <c r="CQ944" s="31"/>
      <c r="CR944" s="31"/>
      <c r="CS944" s="31"/>
      <c r="CT944" s="31"/>
      <c r="CU944" s="31"/>
      <c r="CV944" s="31"/>
      <c r="CW944" s="31"/>
      <c r="CX944" s="31"/>
      <c r="CY944" s="31"/>
      <c r="CZ944" s="31"/>
      <c r="DA944" s="31"/>
      <c r="DB944" s="31"/>
      <c r="DC944" s="31"/>
      <c r="DD944" s="31"/>
      <c r="DE944" s="31"/>
      <c r="DF944" s="31"/>
      <c r="DG944" s="31"/>
      <c r="DH944" s="31"/>
      <c r="DI944" s="31"/>
      <c r="DJ944" s="31"/>
      <c r="DK944" s="31"/>
      <c r="DL944" s="31"/>
      <c r="DM944" s="31"/>
      <c r="DN944" s="31"/>
      <c r="DO944" s="31"/>
      <c r="DP944" s="31"/>
      <c r="DQ944" s="31"/>
      <c r="DR944" s="31"/>
      <c r="DS944" s="31"/>
      <c r="DT944" s="31"/>
      <c r="DU944" s="31"/>
      <c r="DV944" s="31"/>
      <c r="DW944" s="31"/>
    </row>
    <row r="945" customFormat="false" ht="15.75" hidden="false" customHeight="true" outlineLevel="0" collapsed="false">
      <c r="A945" s="21" t="n">
        <v>944</v>
      </c>
      <c r="B945" s="21" t="str">
        <f aca="false">IFERROR(VLOOKUP($A$1&amp;":"&amp;A945,'Finish order'!C:K,6,FALSE()),"")</f>
        <v/>
      </c>
      <c r="C945" s="21" t="str">
        <f aca="false">IFERROR(VLOOKUP(A$1&amp;":"&amp;A945,'Finish order'!$C:$K,9,FALSE()),"")</f>
        <v/>
      </c>
      <c r="D945" s="21" t="str">
        <f aca="false">IFERROR(VLOOKUP(A$1&amp;":"&amp;A945,'Finish order'!$C:$K,7,FALSE()),"")</f>
        <v/>
      </c>
      <c r="E945" s="29" t="str">
        <f aca="false">IFERROR(VLOOKUP($A$1&amp;":"&amp;A945,'Finish order'!C:K,5,FALSE()),"")</f>
        <v/>
      </c>
      <c r="F945" s="21" t="str">
        <f aca="false">IFERROR(VLOOKUP($A$1&amp;":"&amp;A945,'Finish order'!C:K,4,FALSE()),"")</f>
        <v/>
      </c>
      <c r="G945" s="21" t="str">
        <f aca="false" t="array" ref="G945:G945">IFERROR(SMALL(IF($D$2:$D1854=D945,$A$2:$A$911*1.001),1),"")</f>
        <v/>
      </c>
      <c r="H945" s="21" t="str">
        <f aca="false" t="array" ref="H945:H945">IFERROR(SMALL(IF($D$2:$D1854=D945,$A$2:$A$911*1.0001),2),"")</f>
        <v/>
      </c>
      <c r="I945" s="21" t="str">
        <f aca="false" t="array" ref="I945:I945">IFERROR(SMALL(IF($D$2:$D1854=D945,$A$2:$A$911*1.00001),3),"")</f>
        <v/>
      </c>
      <c r="J945" s="21" t="str">
        <f aca="false" t="array" ref="J945:J945">IFERROR(SMALL(IF($D$2:$D1854=D945,$A$2:$A$911*1.000001),4),"")</f>
        <v/>
      </c>
      <c r="K945" s="30" t="str">
        <f aca="false">IF(A945&lt;&gt;"", IF(COUNT(G945:J945)=4, SUM(G945:J945), "No"), "")</f>
        <v>No</v>
      </c>
      <c r="L945" s="30" t="str">
        <f aca="false">IF(A945&lt;&gt;"", IF(COUNT(G945:I945)=3, SUM(G945:I945), "No"), "")</f>
        <v>No</v>
      </c>
      <c r="M945" s="30" t="str">
        <f aca="false">IF(A945&lt;&gt;"", IF(COUNT(G945:H945)=2, SUM(G945:H945), "No"), "")</f>
        <v>No</v>
      </c>
      <c r="N945" s="30" t="str">
        <f aca="false">'Results 10 year vets'!$D945&amp;":"&amp;Table1[[#Headers],[Male]]</f>
        <v>:Male</v>
      </c>
      <c r="O945" s="31"/>
      <c r="P945" s="31"/>
      <c r="Q945" s="31"/>
      <c r="R945" s="31"/>
      <c r="S945" s="31"/>
      <c r="T945" s="31"/>
      <c r="U945" s="31"/>
      <c r="Z945" s="33"/>
      <c r="AA945" s="33"/>
      <c r="AB945" s="33"/>
      <c r="AC945" s="33"/>
      <c r="AD945" s="31"/>
      <c r="AE945" s="31"/>
      <c r="AF945" s="31"/>
      <c r="AG945" s="31"/>
      <c r="AH945" s="31"/>
      <c r="AI945" s="31"/>
      <c r="AJ945" s="31"/>
      <c r="AK945" s="31"/>
      <c r="AL945" s="31"/>
      <c r="AM945" s="31"/>
      <c r="AN945" s="31"/>
      <c r="AO945" s="31"/>
      <c r="AP945" s="31"/>
      <c r="AQ945" s="31"/>
      <c r="AR945" s="31"/>
      <c r="AS945" s="31"/>
      <c r="AT945" s="31"/>
      <c r="AU945" s="31"/>
      <c r="AV945" s="31"/>
      <c r="AW945" s="31"/>
      <c r="AX945" s="31"/>
      <c r="AY945" s="31"/>
      <c r="AZ945" s="31"/>
      <c r="BA945" s="31"/>
      <c r="BB945" s="31"/>
      <c r="BC945" s="31"/>
      <c r="BD945" s="31"/>
      <c r="BE945" s="31"/>
      <c r="BF945" s="31"/>
      <c r="BG945" s="31"/>
      <c r="BH945" s="31"/>
      <c r="BI945" s="31"/>
      <c r="BJ945" s="31"/>
      <c r="BK945" s="31"/>
      <c r="BL945" s="31"/>
      <c r="BM945" s="31"/>
      <c r="BN945" s="31"/>
      <c r="BO945" s="31"/>
      <c r="BP945" s="31"/>
      <c r="BQ945" s="31"/>
      <c r="BR945" s="31"/>
      <c r="BS945" s="31"/>
      <c r="BT945" s="31"/>
      <c r="BU945" s="31"/>
      <c r="BV945" s="31"/>
      <c r="BW945" s="31"/>
      <c r="BX945" s="31"/>
      <c r="BY945" s="31"/>
      <c r="BZ945" s="31"/>
      <c r="CA945" s="31"/>
      <c r="CB945" s="31"/>
      <c r="CC945" s="31"/>
      <c r="CD945" s="31"/>
      <c r="CE945" s="31"/>
      <c r="CF945" s="31"/>
      <c r="CG945" s="31"/>
      <c r="CH945" s="31"/>
      <c r="CI945" s="31"/>
      <c r="CJ945" s="31"/>
      <c r="CK945" s="31"/>
      <c r="CL945" s="31"/>
      <c r="CM945" s="31"/>
      <c r="CN945" s="31"/>
      <c r="CO945" s="31"/>
      <c r="CP945" s="31"/>
      <c r="CQ945" s="31"/>
      <c r="CR945" s="31"/>
      <c r="CS945" s="31"/>
      <c r="CT945" s="31"/>
      <c r="CU945" s="31"/>
      <c r="CV945" s="31"/>
      <c r="CW945" s="31"/>
      <c r="CX945" s="31"/>
      <c r="CY945" s="31"/>
      <c r="CZ945" s="31"/>
      <c r="DA945" s="31"/>
      <c r="DB945" s="31"/>
      <c r="DC945" s="31"/>
      <c r="DD945" s="31"/>
      <c r="DE945" s="31"/>
      <c r="DF945" s="31"/>
      <c r="DG945" s="31"/>
      <c r="DH945" s="31"/>
      <c r="DI945" s="31"/>
      <c r="DJ945" s="31"/>
      <c r="DK945" s="31"/>
      <c r="DL945" s="31"/>
      <c r="DM945" s="31"/>
      <c r="DN945" s="31"/>
      <c r="DO945" s="31"/>
      <c r="DP945" s="31"/>
      <c r="DQ945" s="31"/>
      <c r="DR945" s="31"/>
      <c r="DS945" s="31"/>
      <c r="DT945" s="31"/>
      <c r="DU945" s="31"/>
      <c r="DV945" s="31"/>
      <c r="DW945" s="31"/>
    </row>
    <row r="946" customFormat="false" ht="15.75" hidden="false" customHeight="true" outlineLevel="0" collapsed="false">
      <c r="A946" s="21" t="n">
        <v>945</v>
      </c>
      <c r="B946" s="21" t="str">
        <f aca="false">IFERROR(VLOOKUP($A$1&amp;":"&amp;A946,'Finish order'!C:K,6,FALSE()),"")</f>
        <v/>
      </c>
      <c r="C946" s="21" t="str">
        <f aca="false">IFERROR(VLOOKUP(A$1&amp;":"&amp;A946,'Finish order'!$C:$K,9,FALSE()),"")</f>
        <v/>
      </c>
      <c r="D946" s="21" t="str">
        <f aca="false">IFERROR(VLOOKUP(A$1&amp;":"&amp;A946,'Finish order'!$C:$K,7,FALSE()),"")</f>
        <v/>
      </c>
      <c r="E946" s="29" t="str">
        <f aca="false">IFERROR(VLOOKUP($A$1&amp;":"&amp;A946,'Finish order'!C:K,5,FALSE()),"")</f>
        <v/>
      </c>
      <c r="F946" s="21" t="str">
        <f aca="false">IFERROR(VLOOKUP($A$1&amp;":"&amp;A946,'Finish order'!C:K,4,FALSE()),"")</f>
        <v/>
      </c>
      <c r="G946" s="21" t="str">
        <f aca="false" t="array" ref="G946:G946">IFERROR(SMALL(IF($D$2:$D1855=D946,$A$2:$A$911*1.001),1),"")</f>
        <v/>
      </c>
      <c r="H946" s="21" t="str">
        <f aca="false" t="array" ref="H946:H946">IFERROR(SMALL(IF($D$2:$D1855=D946,$A$2:$A$911*1.0001),2),"")</f>
        <v/>
      </c>
      <c r="I946" s="21" t="str">
        <f aca="false" t="array" ref="I946:I946">IFERROR(SMALL(IF($D$2:$D1855=D946,$A$2:$A$911*1.00001),3),"")</f>
        <v/>
      </c>
      <c r="J946" s="21" t="str">
        <f aca="false" t="array" ref="J946:J946">IFERROR(SMALL(IF($D$2:$D1855=D946,$A$2:$A$911*1.000001),4),"")</f>
        <v/>
      </c>
      <c r="K946" s="30" t="str">
        <f aca="false">IF(A946&lt;&gt;"", IF(COUNT(G946:J946)=4, SUM(G946:J946), "No"), "")</f>
        <v>No</v>
      </c>
      <c r="L946" s="30" t="str">
        <f aca="false">IF(A946&lt;&gt;"", IF(COUNT(G946:I946)=3, SUM(G946:I946), "No"), "")</f>
        <v>No</v>
      </c>
      <c r="M946" s="30" t="str">
        <f aca="false">IF(A946&lt;&gt;"", IF(COUNT(G946:H946)=2, SUM(G946:H946), "No"), "")</f>
        <v>No</v>
      </c>
      <c r="N946" s="30" t="str">
        <f aca="false">'Results 10 year vets'!$D946&amp;":"&amp;Table1[[#Headers],[Male]]</f>
        <v>:Male</v>
      </c>
      <c r="O946" s="31"/>
      <c r="P946" s="31"/>
      <c r="Q946" s="31"/>
      <c r="R946" s="31"/>
      <c r="S946" s="31"/>
      <c r="T946" s="31"/>
      <c r="U946" s="31"/>
      <c r="Z946" s="33"/>
      <c r="AA946" s="33"/>
      <c r="AB946" s="33"/>
      <c r="AC946" s="33"/>
      <c r="AD946" s="31"/>
      <c r="AE946" s="31"/>
      <c r="AF946" s="31"/>
      <c r="AG946" s="31"/>
      <c r="AH946" s="31"/>
      <c r="AI946" s="31"/>
      <c r="AJ946" s="31"/>
      <c r="AK946" s="31"/>
      <c r="AL946" s="31"/>
      <c r="AM946" s="31"/>
      <c r="AN946" s="31"/>
      <c r="AO946" s="31"/>
      <c r="AP946" s="31"/>
      <c r="AQ946" s="31"/>
      <c r="AR946" s="31"/>
      <c r="AS946" s="31"/>
      <c r="AT946" s="31"/>
      <c r="AU946" s="31"/>
      <c r="AV946" s="31"/>
      <c r="AW946" s="31"/>
      <c r="AX946" s="31"/>
      <c r="AY946" s="31"/>
      <c r="AZ946" s="31"/>
      <c r="BA946" s="31"/>
      <c r="BB946" s="31"/>
      <c r="BC946" s="31"/>
      <c r="BD946" s="31"/>
      <c r="BE946" s="31"/>
      <c r="BF946" s="31"/>
      <c r="BG946" s="31"/>
      <c r="BH946" s="31"/>
      <c r="BI946" s="31"/>
      <c r="BJ946" s="31"/>
      <c r="BK946" s="31"/>
      <c r="BL946" s="31"/>
      <c r="BM946" s="31"/>
      <c r="BN946" s="31"/>
      <c r="BO946" s="31"/>
      <c r="BP946" s="31"/>
      <c r="BQ946" s="31"/>
      <c r="BR946" s="31"/>
      <c r="BS946" s="31"/>
      <c r="BT946" s="31"/>
      <c r="BU946" s="31"/>
      <c r="BV946" s="31"/>
      <c r="BW946" s="31"/>
      <c r="BX946" s="31"/>
      <c r="BY946" s="31"/>
      <c r="BZ946" s="31"/>
      <c r="CA946" s="31"/>
      <c r="CB946" s="31"/>
      <c r="CC946" s="31"/>
      <c r="CD946" s="31"/>
      <c r="CE946" s="31"/>
      <c r="CF946" s="31"/>
      <c r="CG946" s="31"/>
      <c r="CH946" s="31"/>
      <c r="CI946" s="31"/>
      <c r="CJ946" s="31"/>
      <c r="CK946" s="31"/>
      <c r="CL946" s="31"/>
      <c r="CM946" s="31"/>
      <c r="CN946" s="31"/>
      <c r="CO946" s="31"/>
      <c r="CP946" s="31"/>
      <c r="CQ946" s="31"/>
      <c r="CR946" s="31"/>
      <c r="CS946" s="31"/>
      <c r="CT946" s="31"/>
      <c r="CU946" s="31"/>
      <c r="CV946" s="31"/>
      <c r="CW946" s="31"/>
      <c r="CX946" s="31"/>
      <c r="CY946" s="31"/>
      <c r="CZ946" s="31"/>
      <c r="DA946" s="31"/>
      <c r="DB946" s="31"/>
      <c r="DC946" s="31"/>
      <c r="DD946" s="31"/>
      <c r="DE946" s="31"/>
      <c r="DF946" s="31"/>
      <c r="DG946" s="31"/>
      <c r="DH946" s="31"/>
      <c r="DI946" s="31"/>
      <c r="DJ946" s="31"/>
      <c r="DK946" s="31"/>
      <c r="DL946" s="31"/>
      <c r="DM946" s="31"/>
      <c r="DN946" s="31"/>
      <c r="DO946" s="31"/>
      <c r="DP946" s="31"/>
      <c r="DQ946" s="31"/>
      <c r="DR946" s="31"/>
      <c r="DS946" s="31"/>
      <c r="DT946" s="31"/>
      <c r="DU946" s="31"/>
      <c r="DV946" s="31"/>
      <c r="DW946" s="31"/>
    </row>
    <row r="947" customFormat="false" ht="15.75" hidden="false" customHeight="true" outlineLevel="0" collapsed="false">
      <c r="A947" s="21" t="n">
        <v>946</v>
      </c>
      <c r="B947" s="21" t="str">
        <f aca="false">IFERROR(VLOOKUP($A$1&amp;":"&amp;A947,'Finish order'!C:K,6,FALSE()),"")</f>
        <v/>
      </c>
      <c r="C947" s="21" t="str">
        <f aca="false">IFERROR(VLOOKUP(A$1&amp;":"&amp;A947,'Finish order'!$C:$K,9,FALSE()),"")</f>
        <v/>
      </c>
      <c r="D947" s="21" t="str">
        <f aca="false">IFERROR(VLOOKUP(A$1&amp;":"&amp;A947,'Finish order'!$C:$K,7,FALSE()),"")</f>
        <v/>
      </c>
      <c r="E947" s="29" t="str">
        <f aca="false">IFERROR(VLOOKUP($A$1&amp;":"&amp;A947,'Finish order'!C:K,5,FALSE()),"")</f>
        <v/>
      </c>
      <c r="F947" s="21" t="str">
        <f aca="false">IFERROR(VLOOKUP($A$1&amp;":"&amp;A947,'Finish order'!C:K,4,FALSE()),"")</f>
        <v/>
      </c>
      <c r="G947" s="21" t="str">
        <f aca="false" t="array" ref="G947:G947">IFERROR(SMALL(IF($D$2:$D1856=D947,$A$2:$A$911*1.001),1),"")</f>
        <v/>
      </c>
      <c r="H947" s="21" t="str">
        <f aca="false" t="array" ref="H947:H947">IFERROR(SMALL(IF($D$2:$D1856=D947,$A$2:$A$911*1.0001),2),"")</f>
        <v/>
      </c>
      <c r="I947" s="21" t="str">
        <f aca="false" t="array" ref="I947:I947">IFERROR(SMALL(IF($D$2:$D1856=D947,$A$2:$A$911*1.00001),3),"")</f>
        <v/>
      </c>
      <c r="J947" s="21" t="str">
        <f aca="false" t="array" ref="J947:J947">IFERROR(SMALL(IF($D$2:$D1856=D947,$A$2:$A$911*1.000001),4),"")</f>
        <v/>
      </c>
      <c r="K947" s="30" t="str">
        <f aca="false">IF(A947&lt;&gt;"", IF(COUNT(G947:J947)=4, SUM(G947:J947), "No"), "")</f>
        <v>No</v>
      </c>
      <c r="L947" s="30" t="str">
        <f aca="false">IF(A947&lt;&gt;"", IF(COUNT(G947:I947)=3, SUM(G947:I947), "No"), "")</f>
        <v>No</v>
      </c>
      <c r="M947" s="30" t="str">
        <f aca="false">IF(A947&lt;&gt;"", IF(COUNT(G947:H947)=2, SUM(G947:H947), "No"), "")</f>
        <v>No</v>
      </c>
      <c r="N947" s="30" t="str">
        <f aca="false">'Results 10 year vets'!$D947&amp;":"&amp;Table1[[#Headers],[Male]]</f>
        <v>:Male</v>
      </c>
      <c r="O947" s="31"/>
      <c r="P947" s="31"/>
      <c r="Q947" s="31"/>
      <c r="R947" s="31"/>
      <c r="S947" s="31"/>
      <c r="T947" s="31"/>
      <c r="U947" s="31"/>
      <c r="Z947" s="33"/>
      <c r="AA947" s="33"/>
      <c r="AB947" s="33"/>
      <c r="AC947" s="33"/>
      <c r="AD947" s="31"/>
      <c r="AE947" s="31"/>
      <c r="AF947" s="31"/>
      <c r="AG947" s="31"/>
      <c r="AH947" s="31"/>
      <c r="AI947" s="31"/>
      <c r="AJ947" s="31"/>
      <c r="AK947" s="31"/>
      <c r="AL947" s="31"/>
      <c r="AM947" s="31"/>
      <c r="AN947" s="31"/>
      <c r="AO947" s="31"/>
      <c r="AP947" s="31"/>
      <c r="AQ947" s="31"/>
      <c r="AR947" s="31"/>
      <c r="AS947" s="31"/>
      <c r="AT947" s="31"/>
      <c r="AU947" s="31"/>
      <c r="AV947" s="31"/>
      <c r="AW947" s="31"/>
      <c r="AX947" s="31"/>
      <c r="AY947" s="31"/>
      <c r="AZ947" s="31"/>
      <c r="BA947" s="31"/>
      <c r="BB947" s="31"/>
      <c r="BC947" s="31"/>
      <c r="BD947" s="31"/>
      <c r="BE947" s="31"/>
      <c r="BF947" s="31"/>
      <c r="BG947" s="31"/>
      <c r="BH947" s="31"/>
      <c r="BI947" s="31"/>
      <c r="BJ947" s="31"/>
      <c r="BK947" s="31"/>
      <c r="BL947" s="31"/>
      <c r="BM947" s="31"/>
      <c r="BN947" s="31"/>
      <c r="BO947" s="31"/>
      <c r="BP947" s="31"/>
      <c r="BQ947" s="31"/>
      <c r="BR947" s="31"/>
      <c r="BS947" s="31"/>
      <c r="BT947" s="31"/>
      <c r="BU947" s="31"/>
      <c r="BV947" s="31"/>
      <c r="BW947" s="31"/>
      <c r="BX947" s="31"/>
      <c r="BY947" s="31"/>
      <c r="BZ947" s="31"/>
      <c r="CA947" s="31"/>
      <c r="CB947" s="31"/>
      <c r="CC947" s="31"/>
      <c r="CD947" s="31"/>
      <c r="CE947" s="31"/>
      <c r="CF947" s="31"/>
      <c r="CG947" s="31"/>
      <c r="CH947" s="31"/>
      <c r="CI947" s="31"/>
      <c r="CJ947" s="31"/>
      <c r="CK947" s="31"/>
      <c r="CL947" s="31"/>
      <c r="CM947" s="31"/>
      <c r="CN947" s="31"/>
      <c r="CO947" s="31"/>
      <c r="CP947" s="31"/>
      <c r="CQ947" s="31"/>
      <c r="CR947" s="31"/>
      <c r="CS947" s="31"/>
      <c r="CT947" s="31"/>
      <c r="CU947" s="31"/>
      <c r="CV947" s="31"/>
      <c r="CW947" s="31"/>
      <c r="CX947" s="31"/>
      <c r="CY947" s="31"/>
      <c r="CZ947" s="31"/>
      <c r="DA947" s="31"/>
      <c r="DB947" s="31"/>
      <c r="DC947" s="31"/>
      <c r="DD947" s="31"/>
      <c r="DE947" s="31"/>
      <c r="DF947" s="31"/>
      <c r="DG947" s="31"/>
      <c r="DH947" s="31"/>
      <c r="DI947" s="31"/>
      <c r="DJ947" s="31"/>
      <c r="DK947" s="31"/>
      <c r="DL947" s="31"/>
      <c r="DM947" s="31"/>
      <c r="DN947" s="31"/>
      <c r="DO947" s="31"/>
      <c r="DP947" s="31"/>
      <c r="DQ947" s="31"/>
      <c r="DR947" s="31"/>
      <c r="DS947" s="31"/>
      <c r="DT947" s="31"/>
      <c r="DU947" s="31"/>
      <c r="DV947" s="31"/>
      <c r="DW947" s="31"/>
    </row>
    <row r="948" customFormat="false" ht="15.75" hidden="false" customHeight="true" outlineLevel="0" collapsed="false">
      <c r="A948" s="21" t="n">
        <v>947</v>
      </c>
      <c r="B948" s="21" t="str">
        <f aca="false">IFERROR(VLOOKUP($A$1&amp;":"&amp;A948,'Finish order'!C:K,6,FALSE()),"")</f>
        <v/>
      </c>
      <c r="C948" s="21" t="str">
        <f aca="false">IFERROR(VLOOKUP(A$1&amp;":"&amp;A948,'Finish order'!$C:$K,9,FALSE()),"")</f>
        <v/>
      </c>
      <c r="D948" s="21" t="str">
        <f aca="false">IFERROR(VLOOKUP(A$1&amp;":"&amp;A948,'Finish order'!$C:$K,7,FALSE()),"")</f>
        <v/>
      </c>
      <c r="E948" s="29" t="str">
        <f aca="false">IFERROR(VLOOKUP($A$1&amp;":"&amp;A948,'Finish order'!C:K,5,FALSE()),"")</f>
        <v/>
      </c>
      <c r="F948" s="21" t="str">
        <f aca="false">IFERROR(VLOOKUP($A$1&amp;":"&amp;A948,'Finish order'!C:K,4,FALSE()),"")</f>
        <v/>
      </c>
      <c r="G948" s="21" t="str">
        <f aca="false" t="array" ref="G948:G948">IFERROR(SMALL(IF($D$2:$D1857=D948,$A$2:$A$911*1.001),1),"")</f>
        <v/>
      </c>
      <c r="H948" s="21" t="str">
        <f aca="false" t="array" ref="H948:H948">IFERROR(SMALL(IF($D$2:$D1857=D948,$A$2:$A$911*1.0001),2),"")</f>
        <v/>
      </c>
      <c r="I948" s="21" t="str">
        <f aca="false" t="array" ref="I948:I948">IFERROR(SMALL(IF($D$2:$D1857=D948,$A$2:$A$911*1.00001),3),"")</f>
        <v/>
      </c>
      <c r="J948" s="21" t="str">
        <f aca="false" t="array" ref="J948:J948">IFERROR(SMALL(IF($D$2:$D1857=D948,$A$2:$A$911*1.000001),4),"")</f>
        <v/>
      </c>
      <c r="K948" s="30" t="str">
        <f aca="false">IF(A948&lt;&gt;"", IF(COUNT(G948:J948)=4, SUM(G948:J948), "No"), "")</f>
        <v>No</v>
      </c>
      <c r="L948" s="30" t="str">
        <f aca="false">IF(A948&lt;&gt;"", IF(COUNT(G948:I948)=3, SUM(G948:I948), "No"), "")</f>
        <v>No</v>
      </c>
      <c r="M948" s="30" t="str">
        <f aca="false">IF(A948&lt;&gt;"", IF(COUNT(G948:H948)=2, SUM(G948:H948), "No"), "")</f>
        <v>No</v>
      </c>
      <c r="N948" s="30" t="str">
        <f aca="false">'Results 10 year vets'!$D948&amp;":"&amp;Table1[[#Headers],[Male]]</f>
        <v>:Male</v>
      </c>
      <c r="O948" s="31"/>
      <c r="P948" s="31"/>
      <c r="Q948" s="31"/>
      <c r="R948" s="31"/>
      <c r="S948" s="31"/>
      <c r="T948" s="31"/>
      <c r="U948" s="31"/>
      <c r="Z948" s="33"/>
      <c r="AA948" s="33"/>
      <c r="AB948" s="33"/>
      <c r="AC948" s="33"/>
      <c r="AD948" s="31"/>
      <c r="AE948" s="31"/>
      <c r="AF948" s="31"/>
      <c r="AG948" s="31"/>
      <c r="AH948" s="31"/>
      <c r="AI948" s="31"/>
      <c r="AJ948" s="31"/>
      <c r="AK948" s="31"/>
      <c r="AL948" s="31"/>
      <c r="AM948" s="31"/>
      <c r="AN948" s="31"/>
      <c r="AO948" s="31"/>
      <c r="AP948" s="31"/>
      <c r="AQ948" s="31"/>
      <c r="AR948" s="31"/>
      <c r="AS948" s="31"/>
      <c r="AT948" s="31"/>
      <c r="AU948" s="31"/>
      <c r="AV948" s="31"/>
      <c r="AW948" s="31"/>
      <c r="AX948" s="31"/>
      <c r="AY948" s="31"/>
      <c r="AZ948" s="31"/>
      <c r="BA948" s="31"/>
      <c r="BB948" s="31"/>
      <c r="BC948" s="31"/>
      <c r="BD948" s="31"/>
      <c r="BE948" s="31"/>
      <c r="BF948" s="31"/>
      <c r="BG948" s="31"/>
      <c r="BH948" s="31"/>
      <c r="BI948" s="31"/>
      <c r="BJ948" s="31"/>
      <c r="BK948" s="31"/>
      <c r="BL948" s="31"/>
      <c r="BM948" s="31"/>
      <c r="BN948" s="31"/>
      <c r="BO948" s="31"/>
      <c r="BP948" s="31"/>
      <c r="BQ948" s="31"/>
      <c r="BR948" s="31"/>
      <c r="BS948" s="31"/>
      <c r="BT948" s="31"/>
      <c r="BU948" s="31"/>
      <c r="BV948" s="31"/>
      <c r="BW948" s="31"/>
      <c r="BX948" s="31"/>
      <c r="BY948" s="31"/>
      <c r="BZ948" s="31"/>
      <c r="CA948" s="31"/>
      <c r="CB948" s="31"/>
      <c r="CC948" s="31"/>
      <c r="CD948" s="31"/>
      <c r="CE948" s="31"/>
      <c r="CF948" s="31"/>
      <c r="CG948" s="31"/>
      <c r="CH948" s="31"/>
      <c r="CI948" s="31"/>
      <c r="CJ948" s="31"/>
      <c r="CK948" s="31"/>
      <c r="CL948" s="31"/>
      <c r="CM948" s="31"/>
      <c r="CN948" s="31"/>
      <c r="CO948" s="31"/>
      <c r="CP948" s="31"/>
      <c r="CQ948" s="31"/>
      <c r="CR948" s="31"/>
      <c r="CS948" s="31"/>
      <c r="CT948" s="31"/>
      <c r="CU948" s="31"/>
      <c r="CV948" s="31"/>
      <c r="CW948" s="31"/>
      <c r="CX948" s="31"/>
      <c r="CY948" s="31"/>
      <c r="CZ948" s="31"/>
      <c r="DA948" s="31"/>
      <c r="DB948" s="31"/>
      <c r="DC948" s="31"/>
      <c r="DD948" s="31"/>
      <c r="DE948" s="31"/>
      <c r="DF948" s="31"/>
      <c r="DG948" s="31"/>
      <c r="DH948" s="31"/>
      <c r="DI948" s="31"/>
      <c r="DJ948" s="31"/>
      <c r="DK948" s="31"/>
      <c r="DL948" s="31"/>
      <c r="DM948" s="31"/>
      <c r="DN948" s="31"/>
      <c r="DO948" s="31"/>
      <c r="DP948" s="31"/>
      <c r="DQ948" s="31"/>
      <c r="DR948" s="31"/>
      <c r="DS948" s="31"/>
      <c r="DT948" s="31"/>
      <c r="DU948" s="31"/>
      <c r="DV948" s="31"/>
      <c r="DW948" s="31"/>
    </row>
    <row r="949" customFormat="false" ht="15.75" hidden="false" customHeight="true" outlineLevel="0" collapsed="false">
      <c r="A949" s="21" t="n">
        <v>948</v>
      </c>
      <c r="B949" s="21" t="str">
        <f aca="false">IFERROR(VLOOKUP($A$1&amp;":"&amp;A949,'Finish order'!C:K,6,FALSE()),"")</f>
        <v/>
      </c>
      <c r="C949" s="21" t="str">
        <f aca="false">IFERROR(VLOOKUP(A$1&amp;":"&amp;A949,'Finish order'!$C:$K,9,FALSE()),"")</f>
        <v/>
      </c>
      <c r="D949" s="21" t="str">
        <f aca="false">IFERROR(VLOOKUP(A$1&amp;":"&amp;A949,'Finish order'!$C:$K,7,FALSE()),"")</f>
        <v/>
      </c>
      <c r="E949" s="29" t="str">
        <f aca="false">IFERROR(VLOOKUP($A$1&amp;":"&amp;A949,'Finish order'!C:K,5,FALSE()),"")</f>
        <v/>
      </c>
      <c r="F949" s="21" t="str">
        <f aca="false">IFERROR(VLOOKUP($A$1&amp;":"&amp;A949,'Finish order'!C:K,4,FALSE()),"")</f>
        <v/>
      </c>
      <c r="G949" s="21" t="str">
        <f aca="false" t="array" ref="G949:G949">IFERROR(SMALL(IF($D$2:$D1858=D949,$A$2:$A$911*1.001),1),"")</f>
        <v/>
      </c>
      <c r="H949" s="21" t="str">
        <f aca="false" t="array" ref="H949:H949">IFERROR(SMALL(IF($D$2:$D1858=D949,$A$2:$A$911*1.0001),2),"")</f>
        <v/>
      </c>
      <c r="I949" s="21" t="str">
        <f aca="false" t="array" ref="I949:I949">IFERROR(SMALL(IF($D$2:$D1858=D949,$A$2:$A$911*1.00001),3),"")</f>
        <v/>
      </c>
      <c r="J949" s="21" t="str">
        <f aca="false" t="array" ref="J949:J949">IFERROR(SMALL(IF($D$2:$D1858=D949,$A$2:$A$911*1.000001),4),"")</f>
        <v/>
      </c>
      <c r="K949" s="30" t="str">
        <f aca="false">IF(A949&lt;&gt;"", IF(COUNT(G949:J949)=4, SUM(G949:J949), "No"), "")</f>
        <v>No</v>
      </c>
      <c r="L949" s="30" t="str">
        <f aca="false">IF(A949&lt;&gt;"", IF(COUNT(G949:I949)=3, SUM(G949:I949), "No"), "")</f>
        <v>No</v>
      </c>
      <c r="M949" s="30" t="str">
        <f aca="false">IF(A949&lt;&gt;"", IF(COUNT(G949:H949)=2, SUM(G949:H949), "No"), "")</f>
        <v>No</v>
      </c>
      <c r="N949" s="30" t="str">
        <f aca="false">'Results 10 year vets'!$D949&amp;":"&amp;Table1[[#Headers],[Male]]</f>
        <v>:Male</v>
      </c>
      <c r="O949" s="31"/>
      <c r="P949" s="31"/>
      <c r="Q949" s="31"/>
      <c r="R949" s="31"/>
      <c r="S949" s="31"/>
      <c r="T949" s="31"/>
      <c r="U949" s="31"/>
      <c r="Z949" s="33"/>
      <c r="AA949" s="33"/>
      <c r="AB949" s="33"/>
      <c r="AC949" s="33"/>
      <c r="AD949" s="31"/>
      <c r="AE949" s="31"/>
      <c r="AF949" s="31"/>
      <c r="AG949" s="31"/>
      <c r="AH949" s="31"/>
      <c r="AI949" s="31"/>
      <c r="AJ949" s="31"/>
      <c r="AK949" s="31"/>
      <c r="AL949" s="31"/>
      <c r="AM949" s="31"/>
      <c r="AN949" s="31"/>
      <c r="AO949" s="31"/>
      <c r="AP949" s="31"/>
      <c r="AQ949" s="31"/>
      <c r="AR949" s="31"/>
      <c r="AS949" s="31"/>
      <c r="AT949" s="31"/>
      <c r="AU949" s="31"/>
      <c r="AV949" s="31"/>
      <c r="AW949" s="31"/>
      <c r="AX949" s="31"/>
      <c r="AY949" s="31"/>
      <c r="AZ949" s="31"/>
      <c r="BA949" s="31"/>
      <c r="BB949" s="31"/>
      <c r="BC949" s="31"/>
      <c r="BD949" s="31"/>
      <c r="BE949" s="31"/>
      <c r="BF949" s="31"/>
      <c r="BG949" s="31"/>
      <c r="BH949" s="31"/>
      <c r="BI949" s="31"/>
      <c r="BJ949" s="31"/>
      <c r="BK949" s="31"/>
      <c r="BL949" s="31"/>
      <c r="BM949" s="31"/>
      <c r="BN949" s="31"/>
      <c r="BO949" s="31"/>
      <c r="BP949" s="31"/>
      <c r="BQ949" s="31"/>
      <c r="BR949" s="31"/>
      <c r="BS949" s="31"/>
      <c r="BT949" s="31"/>
      <c r="BU949" s="31"/>
      <c r="BV949" s="31"/>
      <c r="BW949" s="31"/>
      <c r="BX949" s="31"/>
      <c r="BY949" s="31"/>
      <c r="BZ949" s="31"/>
      <c r="CA949" s="31"/>
      <c r="CB949" s="31"/>
      <c r="CC949" s="31"/>
      <c r="CD949" s="31"/>
      <c r="CE949" s="31"/>
      <c r="CF949" s="31"/>
      <c r="CG949" s="31"/>
      <c r="CH949" s="31"/>
      <c r="CI949" s="31"/>
      <c r="CJ949" s="31"/>
      <c r="CK949" s="31"/>
      <c r="CL949" s="31"/>
      <c r="CM949" s="31"/>
      <c r="CN949" s="31"/>
      <c r="CO949" s="31"/>
      <c r="CP949" s="31"/>
      <c r="CQ949" s="31"/>
      <c r="CR949" s="31"/>
      <c r="CS949" s="31"/>
      <c r="CT949" s="31"/>
      <c r="CU949" s="31"/>
      <c r="CV949" s="31"/>
      <c r="CW949" s="31"/>
      <c r="CX949" s="31"/>
      <c r="CY949" s="31"/>
      <c r="CZ949" s="31"/>
      <c r="DA949" s="31"/>
      <c r="DB949" s="31"/>
      <c r="DC949" s="31"/>
      <c r="DD949" s="31"/>
      <c r="DE949" s="31"/>
      <c r="DF949" s="31"/>
      <c r="DG949" s="31"/>
      <c r="DH949" s="31"/>
      <c r="DI949" s="31"/>
      <c r="DJ949" s="31"/>
      <c r="DK949" s="31"/>
      <c r="DL949" s="31"/>
      <c r="DM949" s="31"/>
      <c r="DN949" s="31"/>
      <c r="DO949" s="31"/>
      <c r="DP949" s="31"/>
      <c r="DQ949" s="31"/>
      <c r="DR949" s="31"/>
      <c r="DS949" s="31"/>
      <c r="DT949" s="31"/>
      <c r="DU949" s="31"/>
      <c r="DV949" s="31"/>
      <c r="DW949" s="31"/>
    </row>
    <row r="950" customFormat="false" ht="15.75" hidden="false" customHeight="true" outlineLevel="0" collapsed="false">
      <c r="A950" s="21" t="n">
        <v>949</v>
      </c>
      <c r="B950" s="21" t="str">
        <f aca="false">IFERROR(VLOOKUP($A$1&amp;":"&amp;A950,'Finish order'!C:K,6,FALSE()),"")</f>
        <v/>
      </c>
      <c r="C950" s="21" t="str">
        <f aca="false">IFERROR(VLOOKUP(A$1&amp;":"&amp;A950,'Finish order'!$C:$K,9,FALSE()),"")</f>
        <v/>
      </c>
      <c r="D950" s="21" t="str">
        <f aca="false">IFERROR(VLOOKUP(A$1&amp;":"&amp;A950,'Finish order'!$C:$K,7,FALSE()),"")</f>
        <v/>
      </c>
      <c r="E950" s="29" t="str">
        <f aca="false">IFERROR(VLOOKUP($A$1&amp;":"&amp;A950,'Finish order'!C:K,5,FALSE()),"")</f>
        <v/>
      </c>
      <c r="F950" s="21" t="str">
        <f aca="false">IFERROR(VLOOKUP($A$1&amp;":"&amp;A950,'Finish order'!C:K,4,FALSE()),"")</f>
        <v/>
      </c>
      <c r="G950" s="21" t="str">
        <f aca="false" t="array" ref="G950:G950">IFERROR(SMALL(IF($D$2:$D1859=D950,$A$2:$A$911*1.001),1),"")</f>
        <v/>
      </c>
      <c r="H950" s="21" t="str">
        <f aca="false" t="array" ref="H950:H950">IFERROR(SMALL(IF($D$2:$D1859=D950,$A$2:$A$911*1.0001),2),"")</f>
        <v/>
      </c>
      <c r="I950" s="21" t="str">
        <f aca="false" t="array" ref="I950:I950">IFERROR(SMALL(IF($D$2:$D1859=D950,$A$2:$A$911*1.00001),3),"")</f>
        <v/>
      </c>
      <c r="J950" s="21" t="str">
        <f aca="false" t="array" ref="J950:J950">IFERROR(SMALL(IF($D$2:$D1859=D950,$A$2:$A$911*1.000001),4),"")</f>
        <v/>
      </c>
      <c r="K950" s="30" t="str">
        <f aca="false">IF(A950&lt;&gt;"", IF(COUNT(G950:J950)=4, SUM(G950:J950), "No"), "")</f>
        <v>No</v>
      </c>
      <c r="L950" s="30" t="str">
        <f aca="false">IF(A950&lt;&gt;"", IF(COUNT(G950:I950)=3, SUM(G950:I950), "No"), "")</f>
        <v>No</v>
      </c>
      <c r="M950" s="30" t="str">
        <f aca="false">IF(A950&lt;&gt;"", IF(COUNT(G950:H950)=2, SUM(G950:H950), "No"), "")</f>
        <v>No</v>
      </c>
      <c r="N950" s="30" t="str">
        <f aca="false">'Results 10 year vets'!$D950&amp;":"&amp;Table1[[#Headers],[Male]]</f>
        <v>:Male</v>
      </c>
      <c r="O950" s="31"/>
      <c r="P950" s="31"/>
      <c r="Q950" s="31"/>
      <c r="R950" s="31"/>
      <c r="S950" s="31"/>
      <c r="T950" s="31"/>
      <c r="U950" s="31"/>
      <c r="Z950" s="33"/>
      <c r="AA950" s="33"/>
      <c r="AB950" s="33"/>
      <c r="AC950" s="33"/>
      <c r="AD950" s="31"/>
      <c r="AE950" s="31"/>
      <c r="AF950" s="31"/>
      <c r="AG950" s="31"/>
      <c r="AH950" s="31"/>
      <c r="AI950" s="31"/>
      <c r="AJ950" s="31"/>
      <c r="AK950" s="31"/>
      <c r="AL950" s="31"/>
      <c r="AM950" s="31"/>
      <c r="AN950" s="31"/>
      <c r="AO950" s="31"/>
      <c r="AP950" s="31"/>
      <c r="AQ950" s="31"/>
      <c r="AR950" s="31"/>
      <c r="AS950" s="31"/>
      <c r="AT950" s="31"/>
      <c r="AU950" s="31"/>
      <c r="AV950" s="31"/>
      <c r="AW950" s="31"/>
      <c r="AX950" s="31"/>
      <c r="AY950" s="31"/>
      <c r="AZ950" s="31"/>
      <c r="BA950" s="31"/>
      <c r="BB950" s="31"/>
      <c r="BC950" s="31"/>
      <c r="BD950" s="31"/>
      <c r="BE950" s="31"/>
      <c r="BF950" s="31"/>
      <c r="BG950" s="31"/>
      <c r="BH950" s="31"/>
      <c r="BI950" s="31"/>
      <c r="BJ950" s="31"/>
      <c r="BK950" s="31"/>
      <c r="BL950" s="31"/>
      <c r="BM950" s="31"/>
      <c r="BN950" s="31"/>
      <c r="BO950" s="31"/>
      <c r="BP950" s="31"/>
      <c r="BQ950" s="31"/>
      <c r="BR950" s="31"/>
      <c r="BS950" s="31"/>
      <c r="BT950" s="31"/>
      <c r="BU950" s="31"/>
      <c r="BV950" s="31"/>
      <c r="BW950" s="31"/>
      <c r="BX950" s="31"/>
      <c r="BY950" s="31"/>
      <c r="BZ950" s="31"/>
      <c r="CA950" s="31"/>
      <c r="CB950" s="31"/>
      <c r="CC950" s="31"/>
      <c r="CD950" s="31"/>
      <c r="CE950" s="31"/>
      <c r="CF950" s="31"/>
      <c r="CG950" s="31"/>
      <c r="CH950" s="31"/>
      <c r="CI950" s="31"/>
      <c r="CJ950" s="31"/>
      <c r="CK950" s="31"/>
      <c r="CL950" s="31"/>
      <c r="CM950" s="31"/>
      <c r="CN950" s="31"/>
      <c r="CO950" s="31"/>
      <c r="CP950" s="31"/>
      <c r="CQ950" s="31"/>
      <c r="CR950" s="31"/>
      <c r="CS950" s="31"/>
      <c r="CT950" s="31"/>
      <c r="CU950" s="31"/>
      <c r="CV950" s="31"/>
      <c r="CW950" s="31"/>
      <c r="CX950" s="31"/>
      <c r="CY950" s="31"/>
      <c r="CZ950" s="31"/>
      <c r="DA950" s="31"/>
      <c r="DB950" s="31"/>
      <c r="DC950" s="31"/>
      <c r="DD950" s="31"/>
      <c r="DE950" s="31"/>
      <c r="DF950" s="31"/>
      <c r="DG950" s="31"/>
      <c r="DH950" s="31"/>
      <c r="DI950" s="31"/>
      <c r="DJ950" s="31"/>
      <c r="DK950" s="31"/>
      <c r="DL950" s="31"/>
      <c r="DM950" s="31"/>
      <c r="DN950" s="31"/>
      <c r="DO950" s="31"/>
      <c r="DP950" s="31"/>
      <c r="DQ950" s="31"/>
      <c r="DR950" s="31"/>
      <c r="DS950" s="31"/>
      <c r="DT950" s="31"/>
      <c r="DU950" s="31"/>
      <c r="DV950" s="31"/>
      <c r="DW950" s="31"/>
    </row>
    <row r="951" customFormat="false" ht="15.75" hidden="false" customHeight="true" outlineLevel="0" collapsed="false">
      <c r="A951" s="21" t="n">
        <v>950</v>
      </c>
      <c r="B951" s="21" t="str">
        <f aca="false">IFERROR(VLOOKUP($A$1&amp;":"&amp;A951,'Finish order'!C:K,6,FALSE()),"")</f>
        <v/>
      </c>
      <c r="C951" s="21" t="str">
        <f aca="false">IFERROR(VLOOKUP(A$1&amp;":"&amp;A951,'Finish order'!$C:$K,9,FALSE()),"")</f>
        <v/>
      </c>
      <c r="D951" s="21" t="str">
        <f aca="false">IFERROR(VLOOKUP(A$1&amp;":"&amp;A951,'Finish order'!$C:$K,7,FALSE()),"")</f>
        <v/>
      </c>
      <c r="E951" s="29" t="str">
        <f aca="false">IFERROR(VLOOKUP($A$1&amp;":"&amp;A951,'Finish order'!C:K,5,FALSE()),"")</f>
        <v/>
      </c>
      <c r="F951" s="21" t="str">
        <f aca="false">IFERROR(VLOOKUP($A$1&amp;":"&amp;A951,'Finish order'!C:K,4,FALSE()),"")</f>
        <v/>
      </c>
      <c r="G951" s="21" t="str">
        <f aca="false" t="array" ref="G951:G951">IFERROR(SMALL(IF($D$2:$D1860=D951,$A$2:$A$911*1.001),1),"")</f>
        <v/>
      </c>
      <c r="H951" s="21" t="str">
        <f aca="false" t="array" ref="H951:H951">IFERROR(SMALL(IF($D$2:$D1860=D951,$A$2:$A$911*1.0001),2),"")</f>
        <v/>
      </c>
      <c r="I951" s="21" t="str">
        <f aca="false" t="array" ref="I951:I951">IFERROR(SMALL(IF($D$2:$D1860=D951,$A$2:$A$911*1.00001),3),"")</f>
        <v/>
      </c>
      <c r="J951" s="21" t="str">
        <f aca="false" t="array" ref="J951:J951">IFERROR(SMALL(IF($D$2:$D1860=D951,$A$2:$A$911*1.000001),4),"")</f>
        <v/>
      </c>
      <c r="K951" s="30" t="str">
        <f aca="false">IF(A951&lt;&gt;"", IF(COUNT(G951:J951)=4, SUM(G951:J951), "No"), "")</f>
        <v>No</v>
      </c>
      <c r="L951" s="30" t="str">
        <f aca="false">IF(A951&lt;&gt;"", IF(COUNT(G951:I951)=3, SUM(G951:I951), "No"), "")</f>
        <v>No</v>
      </c>
      <c r="M951" s="30" t="str">
        <f aca="false">IF(A951&lt;&gt;"", IF(COUNT(G951:H951)=2, SUM(G951:H951), "No"), "")</f>
        <v>No</v>
      </c>
      <c r="N951" s="30" t="str">
        <f aca="false">'Results 10 year vets'!$D951&amp;":"&amp;Table1[[#Headers],[Male]]</f>
        <v>:Male</v>
      </c>
      <c r="O951" s="31"/>
      <c r="P951" s="31"/>
      <c r="Q951" s="31"/>
      <c r="R951" s="31"/>
      <c r="S951" s="31"/>
      <c r="T951" s="31"/>
      <c r="U951" s="31"/>
      <c r="Z951" s="33"/>
      <c r="AA951" s="33"/>
      <c r="AB951" s="33"/>
      <c r="AC951" s="33"/>
      <c r="AD951" s="31"/>
      <c r="AE951" s="31"/>
      <c r="AF951" s="31"/>
      <c r="AG951" s="31"/>
      <c r="AH951" s="31"/>
      <c r="AI951" s="31"/>
      <c r="AJ951" s="31"/>
      <c r="AK951" s="31"/>
      <c r="AL951" s="31"/>
      <c r="AM951" s="31"/>
      <c r="AN951" s="31"/>
      <c r="AO951" s="31"/>
      <c r="AP951" s="31"/>
      <c r="AQ951" s="31"/>
      <c r="AR951" s="31"/>
      <c r="AS951" s="31"/>
      <c r="AT951" s="31"/>
      <c r="AU951" s="31"/>
      <c r="AV951" s="31"/>
      <c r="AW951" s="31"/>
      <c r="AX951" s="31"/>
      <c r="AY951" s="31"/>
      <c r="AZ951" s="31"/>
      <c r="BA951" s="31"/>
      <c r="BB951" s="31"/>
      <c r="BC951" s="31"/>
      <c r="BD951" s="31"/>
      <c r="BE951" s="31"/>
      <c r="BF951" s="31"/>
      <c r="BG951" s="31"/>
      <c r="BH951" s="31"/>
      <c r="BI951" s="31"/>
      <c r="BJ951" s="31"/>
      <c r="BK951" s="31"/>
      <c r="BL951" s="31"/>
      <c r="BM951" s="31"/>
      <c r="BN951" s="31"/>
      <c r="BO951" s="31"/>
      <c r="BP951" s="31"/>
      <c r="BQ951" s="31"/>
      <c r="BR951" s="31"/>
      <c r="BS951" s="31"/>
      <c r="BT951" s="31"/>
      <c r="BU951" s="31"/>
      <c r="BV951" s="31"/>
      <c r="BW951" s="31"/>
      <c r="BX951" s="31"/>
      <c r="BY951" s="31"/>
      <c r="BZ951" s="31"/>
      <c r="CA951" s="31"/>
      <c r="CB951" s="31"/>
      <c r="CC951" s="31"/>
      <c r="CD951" s="31"/>
      <c r="CE951" s="31"/>
      <c r="CF951" s="31"/>
      <c r="CG951" s="31"/>
      <c r="CH951" s="31"/>
      <c r="CI951" s="31"/>
      <c r="CJ951" s="31"/>
      <c r="CK951" s="31"/>
      <c r="CL951" s="31"/>
      <c r="CM951" s="31"/>
      <c r="CN951" s="31"/>
      <c r="CO951" s="31"/>
      <c r="CP951" s="31"/>
      <c r="CQ951" s="31"/>
      <c r="CR951" s="31"/>
      <c r="CS951" s="31"/>
      <c r="CT951" s="31"/>
      <c r="CU951" s="31"/>
      <c r="CV951" s="31"/>
      <c r="CW951" s="31"/>
      <c r="CX951" s="31"/>
      <c r="CY951" s="31"/>
      <c r="CZ951" s="31"/>
      <c r="DA951" s="31"/>
      <c r="DB951" s="31"/>
      <c r="DC951" s="31"/>
      <c r="DD951" s="31"/>
      <c r="DE951" s="31"/>
      <c r="DF951" s="31"/>
      <c r="DG951" s="31"/>
      <c r="DH951" s="31"/>
      <c r="DI951" s="31"/>
      <c r="DJ951" s="31"/>
      <c r="DK951" s="31"/>
      <c r="DL951" s="31"/>
      <c r="DM951" s="31"/>
      <c r="DN951" s="31"/>
      <c r="DO951" s="31"/>
      <c r="DP951" s="31"/>
      <c r="DQ951" s="31"/>
      <c r="DR951" s="31"/>
      <c r="DS951" s="31"/>
      <c r="DT951" s="31"/>
      <c r="DU951" s="31"/>
      <c r="DV951" s="31"/>
      <c r="DW951" s="31"/>
    </row>
    <row r="952" customFormat="false" ht="15.75" hidden="false" customHeight="true" outlineLevel="0" collapsed="false">
      <c r="A952" s="21" t="n">
        <v>951</v>
      </c>
      <c r="B952" s="21" t="str">
        <f aca="false">IFERROR(VLOOKUP($A$1&amp;":"&amp;A952,'Finish order'!C:K,6,FALSE()),"")</f>
        <v/>
      </c>
      <c r="C952" s="21" t="str">
        <f aca="false">IFERROR(VLOOKUP(A$1&amp;":"&amp;A952,'Finish order'!$C:$K,9,FALSE()),"")</f>
        <v/>
      </c>
      <c r="D952" s="21" t="str">
        <f aca="false">IFERROR(VLOOKUP(A$1&amp;":"&amp;A952,'Finish order'!$C:$K,7,FALSE()),"")</f>
        <v/>
      </c>
      <c r="E952" s="29" t="str">
        <f aca="false">IFERROR(VLOOKUP($A$1&amp;":"&amp;A952,'Finish order'!C:K,5,FALSE()),"")</f>
        <v/>
      </c>
      <c r="F952" s="21" t="str">
        <f aca="false">IFERROR(VLOOKUP($A$1&amp;":"&amp;A952,'Finish order'!C:K,4,FALSE()),"")</f>
        <v/>
      </c>
      <c r="G952" s="21" t="str">
        <f aca="false" t="array" ref="G952:G952">IFERROR(SMALL(IF($D$2:$D1861=D952,$A$2:$A$911*1.001),1),"")</f>
        <v/>
      </c>
      <c r="H952" s="21" t="str">
        <f aca="false" t="array" ref="H952:H952">IFERROR(SMALL(IF($D$2:$D1861=D952,$A$2:$A$911*1.0001),2),"")</f>
        <v/>
      </c>
      <c r="I952" s="21" t="str">
        <f aca="false" t="array" ref="I952:I952">IFERROR(SMALL(IF($D$2:$D1861=D952,$A$2:$A$911*1.00001),3),"")</f>
        <v/>
      </c>
      <c r="J952" s="21" t="str">
        <f aca="false" t="array" ref="J952:J952">IFERROR(SMALL(IF($D$2:$D1861=D952,$A$2:$A$911*1.000001),4),"")</f>
        <v/>
      </c>
      <c r="K952" s="30" t="str">
        <f aca="false">IF(A952&lt;&gt;"", IF(COUNT(G952:J952)=4, SUM(G952:J952), "No"), "")</f>
        <v>No</v>
      </c>
      <c r="L952" s="30" t="str">
        <f aca="false">IF(A952&lt;&gt;"", IF(COUNT(G952:I952)=3, SUM(G952:I952), "No"), "")</f>
        <v>No</v>
      </c>
      <c r="M952" s="30" t="str">
        <f aca="false">IF(A952&lt;&gt;"", IF(COUNT(G952:H952)=2, SUM(G952:H952), "No"), "")</f>
        <v>No</v>
      </c>
      <c r="N952" s="30" t="str">
        <f aca="false">'Results 10 year vets'!$D952&amp;":"&amp;Table1[[#Headers],[Male]]</f>
        <v>:Male</v>
      </c>
      <c r="O952" s="31"/>
      <c r="P952" s="31"/>
      <c r="Q952" s="31"/>
      <c r="R952" s="31"/>
      <c r="S952" s="31"/>
      <c r="T952" s="31"/>
      <c r="U952" s="31"/>
      <c r="Z952" s="33"/>
      <c r="AA952" s="33"/>
      <c r="AB952" s="33"/>
      <c r="AC952" s="33"/>
      <c r="AD952" s="31"/>
      <c r="AE952" s="31"/>
      <c r="AF952" s="31"/>
      <c r="AG952" s="31"/>
      <c r="AH952" s="31"/>
      <c r="AI952" s="31"/>
      <c r="AJ952" s="31"/>
      <c r="AK952" s="31"/>
      <c r="AL952" s="31"/>
      <c r="AM952" s="31"/>
      <c r="AN952" s="31"/>
      <c r="AO952" s="31"/>
      <c r="AP952" s="31"/>
      <c r="AQ952" s="31"/>
      <c r="AR952" s="31"/>
      <c r="AS952" s="31"/>
      <c r="AT952" s="31"/>
      <c r="AU952" s="31"/>
      <c r="AV952" s="31"/>
      <c r="AW952" s="31"/>
      <c r="AX952" s="31"/>
      <c r="AY952" s="31"/>
      <c r="AZ952" s="31"/>
      <c r="BA952" s="31"/>
      <c r="BB952" s="31"/>
      <c r="BC952" s="31"/>
      <c r="BD952" s="31"/>
      <c r="BE952" s="31"/>
      <c r="BF952" s="31"/>
      <c r="BG952" s="31"/>
      <c r="BH952" s="31"/>
      <c r="BI952" s="31"/>
      <c r="BJ952" s="31"/>
      <c r="BK952" s="31"/>
      <c r="BL952" s="31"/>
      <c r="BM952" s="31"/>
      <c r="BN952" s="31"/>
      <c r="BO952" s="31"/>
      <c r="BP952" s="31"/>
      <c r="BQ952" s="31"/>
      <c r="BR952" s="31"/>
      <c r="BS952" s="31"/>
      <c r="BT952" s="31"/>
      <c r="BU952" s="31"/>
      <c r="BV952" s="31"/>
      <c r="BW952" s="31"/>
      <c r="BX952" s="31"/>
      <c r="BY952" s="31"/>
      <c r="BZ952" s="31"/>
      <c r="CA952" s="31"/>
      <c r="CB952" s="31"/>
      <c r="CC952" s="31"/>
      <c r="CD952" s="31"/>
      <c r="CE952" s="31"/>
      <c r="CF952" s="31"/>
      <c r="CG952" s="31"/>
      <c r="CH952" s="31"/>
      <c r="CI952" s="31"/>
      <c r="CJ952" s="31"/>
      <c r="CK952" s="31"/>
      <c r="CL952" s="31"/>
      <c r="CM952" s="31"/>
      <c r="CN952" s="31"/>
      <c r="CO952" s="31"/>
      <c r="CP952" s="31"/>
      <c r="CQ952" s="31"/>
      <c r="CR952" s="31"/>
      <c r="CS952" s="31"/>
      <c r="CT952" s="31"/>
      <c r="CU952" s="31"/>
      <c r="CV952" s="31"/>
      <c r="CW952" s="31"/>
      <c r="CX952" s="31"/>
      <c r="CY952" s="31"/>
      <c r="CZ952" s="31"/>
      <c r="DA952" s="31"/>
      <c r="DB952" s="31"/>
      <c r="DC952" s="31"/>
      <c r="DD952" s="31"/>
      <c r="DE952" s="31"/>
      <c r="DF952" s="31"/>
      <c r="DG952" s="31"/>
      <c r="DH952" s="31"/>
      <c r="DI952" s="31"/>
      <c r="DJ952" s="31"/>
      <c r="DK952" s="31"/>
      <c r="DL952" s="31"/>
      <c r="DM952" s="31"/>
      <c r="DN952" s="31"/>
      <c r="DO952" s="31"/>
      <c r="DP952" s="31"/>
      <c r="DQ952" s="31"/>
      <c r="DR952" s="31"/>
      <c r="DS952" s="31"/>
      <c r="DT952" s="31"/>
      <c r="DU952" s="31"/>
      <c r="DV952" s="31"/>
      <c r="DW952" s="31"/>
    </row>
    <row r="953" customFormat="false" ht="15.75" hidden="false" customHeight="true" outlineLevel="0" collapsed="false">
      <c r="A953" s="21" t="n">
        <v>952</v>
      </c>
      <c r="B953" s="21" t="str">
        <f aca="false">IFERROR(VLOOKUP($A$1&amp;":"&amp;A953,'Finish order'!C:K,6,FALSE()),"")</f>
        <v/>
      </c>
      <c r="C953" s="21" t="str">
        <f aca="false">IFERROR(VLOOKUP(A$1&amp;":"&amp;A953,'Finish order'!$C:$K,9,FALSE()),"")</f>
        <v/>
      </c>
      <c r="D953" s="21" t="str">
        <f aca="false">IFERROR(VLOOKUP(A$1&amp;":"&amp;A953,'Finish order'!$C:$K,7,FALSE()),"")</f>
        <v/>
      </c>
      <c r="E953" s="29" t="str">
        <f aca="false">IFERROR(VLOOKUP($A$1&amp;":"&amp;A953,'Finish order'!C:K,5,FALSE()),"")</f>
        <v/>
      </c>
      <c r="F953" s="21" t="str">
        <f aca="false">IFERROR(VLOOKUP($A$1&amp;":"&amp;A953,'Finish order'!C:K,4,FALSE()),"")</f>
        <v/>
      </c>
      <c r="G953" s="21" t="str">
        <f aca="false" t="array" ref="G953:G953">IFERROR(SMALL(IF($D$2:$D1862=D953,$A$2:$A$911*1.001),1),"")</f>
        <v/>
      </c>
      <c r="H953" s="21" t="str">
        <f aca="false" t="array" ref="H953:H953">IFERROR(SMALL(IF($D$2:$D1862=D953,$A$2:$A$911*1.0001),2),"")</f>
        <v/>
      </c>
      <c r="I953" s="21" t="str">
        <f aca="false" t="array" ref="I953:I953">IFERROR(SMALL(IF($D$2:$D1862=D953,$A$2:$A$911*1.00001),3),"")</f>
        <v/>
      </c>
      <c r="J953" s="21" t="str">
        <f aca="false" t="array" ref="J953:J953">IFERROR(SMALL(IF($D$2:$D1862=D953,$A$2:$A$911*1.000001),4),"")</f>
        <v/>
      </c>
      <c r="K953" s="30" t="str">
        <f aca="false">IF(A953&lt;&gt;"", IF(COUNT(G953:J953)=4, SUM(G953:J953), "No"), "")</f>
        <v>No</v>
      </c>
      <c r="L953" s="30" t="str">
        <f aca="false">IF(A953&lt;&gt;"", IF(COUNT(G953:I953)=3, SUM(G953:I953), "No"), "")</f>
        <v>No</v>
      </c>
      <c r="M953" s="30" t="str">
        <f aca="false">IF(A953&lt;&gt;"", IF(COUNT(G953:H953)=2, SUM(G953:H953), "No"), "")</f>
        <v>No</v>
      </c>
      <c r="N953" s="30" t="str">
        <f aca="false">'Results 10 year vets'!$D953&amp;":"&amp;Table1[[#Headers],[Male]]</f>
        <v>:Male</v>
      </c>
      <c r="O953" s="31"/>
      <c r="P953" s="31"/>
      <c r="Q953" s="31"/>
      <c r="R953" s="31"/>
      <c r="S953" s="31"/>
      <c r="T953" s="31"/>
      <c r="U953" s="31"/>
      <c r="Z953" s="33"/>
      <c r="AA953" s="33"/>
      <c r="AB953" s="33"/>
      <c r="AC953" s="33"/>
      <c r="AD953" s="31"/>
      <c r="AE953" s="31"/>
      <c r="AF953" s="31"/>
      <c r="AG953" s="31"/>
      <c r="AH953" s="31"/>
      <c r="AI953" s="31"/>
      <c r="AJ953" s="31"/>
      <c r="AK953" s="31"/>
      <c r="AL953" s="31"/>
      <c r="AM953" s="31"/>
      <c r="AN953" s="31"/>
      <c r="AO953" s="31"/>
      <c r="AP953" s="31"/>
      <c r="AQ953" s="31"/>
      <c r="AR953" s="31"/>
      <c r="AS953" s="31"/>
      <c r="AT953" s="31"/>
      <c r="AU953" s="31"/>
      <c r="AV953" s="31"/>
      <c r="AW953" s="31"/>
      <c r="AX953" s="31"/>
      <c r="AY953" s="31"/>
      <c r="AZ953" s="31"/>
      <c r="BA953" s="31"/>
      <c r="BB953" s="31"/>
      <c r="BC953" s="31"/>
      <c r="BD953" s="31"/>
      <c r="BE953" s="31"/>
      <c r="BF953" s="31"/>
      <c r="BG953" s="31"/>
      <c r="BH953" s="31"/>
      <c r="BI953" s="31"/>
      <c r="BJ953" s="31"/>
      <c r="BK953" s="31"/>
      <c r="BL953" s="31"/>
      <c r="BM953" s="31"/>
      <c r="BN953" s="31"/>
      <c r="BO953" s="31"/>
      <c r="BP953" s="31"/>
      <c r="BQ953" s="31"/>
      <c r="BR953" s="31"/>
      <c r="BS953" s="31"/>
      <c r="BT953" s="31"/>
      <c r="BU953" s="31"/>
      <c r="BV953" s="31"/>
      <c r="BW953" s="31"/>
      <c r="BX953" s="31"/>
      <c r="BY953" s="31"/>
      <c r="BZ953" s="31"/>
      <c r="CA953" s="31"/>
      <c r="CB953" s="31"/>
      <c r="CC953" s="31"/>
      <c r="CD953" s="31"/>
      <c r="CE953" s="31"/>
      <c r="CF953" s="31"/>
      <c r="CG953" s="31"/>
      <c r="CH953" s="31"/>
      <c r="CI953" s="31"/>
      <c r="CJ953" s="31"/>
      <c r="CK953" s="31"/>
      <c r="CL953" s="31"/>
      <c r="CM953" s="31"/>
      <c r="CN953" s="31"/>
      <c r="CO953" s="31"/>
      <c r="CP953" s="31"/>
      <c r="CQ953" s="31"/>
      <c r="CR953" s="31"/>
      <c r="CS953" s="31"/>
      <c r="CT953" s="31"/>
      <c r="CU953" s="31"/>
      <c r="CV953" s="31"/>
      <c r="CW953" s="31"/>
      <c r="CX953" s="31"/>
      <c r="CY953" s="31"/>
      <c r="CZ953" s="31"/>
      <c r="DA953" s="31"/>
      <c r="DB953" s="31"/>
      <c r="DC953" s="31"/>
      <c r="DD953" s="31"/>
      <c r="DE953" s="31"/>
      <c r="DF953" s="31"/>
      <c r="DG953" s="31"/>
      <c r="DH953" s="31"/>
      <c r="DI953" s="31"/>
      <c r="DJ953" s="31"/>
      <c r="DK953" s="31"/>
      <c r="DL953" s="31"/>
      <c r="DM953" s="31"/>
      <c r="DN953" s="31"/>
      <c r="DO953" s="31"/>
      <c r="DP953" s="31"/>
      <c r="DQ953" s="31"/>
      <c r="DR953" s="31"/>
      <c r="DS953" s="31"/>
      <c r="DT953" s="31"/>
      <c r="DU953" s="31"/>
      <c r="DV953" s="31"/>
      <c r="DW953" s="31"/>
    </row>
    <row r="954" customFormat="false" ht="15.75" hidden="false" customHeight="true" outlineLevel="0" collapsed="false">
      <c r="A954" s="21" t="n">
        <v>953</v>
      </c>
      <c r="B954" s="21" t="str">
        <f aca="false">IFERROR(VLOOKUP($A$1&amp;":"&amp;A954,'Finish order'!C:K,6,FALSE()),"")</f>
        <v/>
      </c>
      <c r="C954" s="21" t="str">
        <f aca="false">IFERROR(VLOOKUP(A$1&amp;":"&amp;A954,'Finish order'!$C:$K,9,FALSE()),"")</f>
        <v/>
      </c>
      <c r="D954" s="21" t="str">
        <f aca="false">IFERROR(VLOOKUP(A$1&amp;":"&amp;A954,'Finish order'!$C:$K,7,FALSE()),"")</f>
        <v/>
      </c>
      <c r="E954" s="29" t="str">
        <f aca="false">IFERROR(VLOOKUP($A$1&amp;":"&amp;A954,'Finish order'!C:K,5,FALSE()),"")</f>
        <v/>
      </c>
      <c r="F954" s="21" t="str">
        <f aca="false">IFERROR(VLOOKUP($A$1&amp;":"&amp;A954,'Finish order'!C:K,4,FALSE()),"")</f>
        <v/>
      </c>
      <c r="G954" s="21" t="str">
        <f aca="false" t="array" ref="G954:G954">IFERROR(SMALL(IF($D$2:$D1863=D954,$A$2:$A$911*1.001),1),"")</f>
        <v/>
      </c>
      <c r="H954" s="21" t="str">
        <f aca="false" t="array" ref="H954:H954">IFERROR(SMALL(IF($D$2:$D1863=D954,$A$2:$A$911*1.0001),2),"")</f>
        <v/>
      </c>
      <c r="I954" s="21" t="str">
        <f aca="false" t="array" ref="I954:I954">IFERROR(SMALL(IF($D$2:$D1863=D954,$A$2:$A$911*1.00001),3),"")</f>
        <v/>
      </c>
      <c r="J954" s="21" t="str">
        <f aca="false" t="array" ref="J954:J954">IFERROR(SMALL(IF($D$2:$D1863=D954,$A$2:$A$911*1.000001),4),"")</f>
        <v/>
      </c>
      <c r="K954" s="30" t="str">
        <f aca="false">IF(A954&lt;&gt;"", IF(COUNT(G954:J954)=4, SUM(G954:J954), "No"), "")</f>
        <v>No</v>
      </c>
      <c r="L954" s="30" t="str">
        <f aca="false">IF(A954&lt;&gt;"", IF(COUNT(G954:I954)=3, SUM(G954:I954), "No"), "")</f>
        <v>No</v>
      </c>
      <c r="M954" s="30" t="str">
        <f aca="false">IF(A954&lt;&gt;"", IF(COUNT(G954:H954)=2, SUM(G954:H954), "No"), "")</f>
        <v>No</v>
      </c>
      <c r="N954" s="30" t="str">
        <f aca="false">'Results 10 year vets'!$D954&amp;":"&amp;Table1[[#Headers],[Male]]</f>
        <v>:Male</v>
      </c>
      <c r="O954" s="31"/>
      <c r="P954" s="31"/>
      <c r="Q954" s="31"/>
      <c r="R954" s="31"/>
      <c r="S954" s="31"/>
      <c r="T954" s="31"/>
      <c r="U954" s="31"/>
      <c r="Z954" s="33"/>
      <c r="AA954" s="33"/>
      <c r="AB954" s="33"/>
      <c r="AC954" s="33"/>
      <c r="AD954" s="31"/>
      <c r="AE954" s="31"/>
      <c r="AF954" s="31"/>
      <c r="AG954" s="31"/>
      <c r="AH954" s="31"/>
      <c r="AI954" s="31"/>
      <c r="AJ954" s="31"/>
      <c r="AK954" s="31"/>
      <c r="AL954" s="31"/>
      <c r="AM954" s="31"/>
      <c r="AN954" s="31"/>
      <c r="AO954" s="31"/>
      <c r="AP954" s="31"/>
      <c r="AQ954" s="31"/>
      <c r="AR954" s="31"/>
      <c r="AS954" s="31"/>
      <c r="AT954" s="31"/>
      <c r="AU954" s="31"/>
      <c r="AV954" s="31"/>
      <c r="AW954" s="31"/>
      <c r="AX954" s="31"/>
      <c r="AY954" s="31"/>
      <c r="AZ954" s="31"/>
      <c r="BA954" s="31"/>
      <c r="BB954" s="31"/>
      <c r="BC954" s="31"/>
      <c r="BD954" s="31"/>
      <c r="BE954" s="31"/>
      <c r="BF954" s="31"/>
      <c r="BG954" s="31"/>
      <c r="BH954" s="31"/>
      <c r="BI954" s="31"/>
      <c r="BJ954" s="31"/>
      <c r="BK954" s="31"/>
      <c r="BL954" s="31"/>
      <c r="BM954" s="31"/>
      <c r="BN954" s="31"/>
      <c r="BO954" s="31"/>
      <c r="BP954" s="31"/>
      <c r="BQ954" s="31"/>
      <c r="BR954" s="31"/>
      <c r="BS954" s="31"/>
      <c r="BT954" s="31"/>
      <c r="BU954" s="31"/>
      <c r="BV954" s="31"/>
      <c r="BW954" s="31"/>
      <c r="BX954" s="31"/>
      <c r="BY954" s="31"/>
      <c r="BZ954" s="31"/>
      <c r="CA954" s="31"/>
      <c r="CB954" s="31"/>
      <c r="CC954" s="31"/>
      <c r="CD954" s="31"/>
      <c r="CE954" s="31"/>
      <c r="CF954" s="31"/>
      <c r="CG954" s="31"/>
      <c r="CH954" s="31"/>
      <c r="CI954" s="31"/>
      <c r="CJ954" s="31"/>
      <c r="CK954" s="31"/>
      <c r="CL954" s="31"/>
      <c r="CM954" s="31"/>
      <c r="CN954" s="31"/>
      <c r="CO954" s="31"/>
      <c r="CP954" s="31"/>
      <c r="CQ954" s="31"/>
      <c r="CR954" s="31"/>
      <c r="CS954" s="31"/>
      <c r="CT954" s="31"/>
      <c r="CU954" s="31"/>
      <c r="CV954" s="31"/>
      <c r="CW954" s="31"/>
      <c r="CX954" s="31"/>
      <c r="CY954" s="31"/>
      <c r="CZ954" s="31"/>
      <c r="DA954" s="31"/>
      <c r="DB954" s="31"/>
      <c r="DC954" s="31"/>
      <c r="DD954" s="31"/>
      <c r="DE954" s="31"/>
      <c r="DF954" s="31"/>
      <c r="DG954" s="31"/>
      <c r="DH954" s="31"/>
      <c r="DI954" s="31"/>
      <c r="DJ954" s="31"/>
      <c r="DK954" s="31"/>
      <c r="DL954" s="31"/>
      <c r="DM954" s="31"/>
      <c r="DN954" s="31"/>
      <c r="DO954" s="31"/>
      <c r="DP954" s="31"/>
      <c r="DQ954" s="31"/>
      <c r="DR954" s="31"/>
      <c r="DS954" s="31"/>
      <c r="DT954" s="31"/>
      <c r="DU954" s="31"/>
      <c r="DV954" s="31"/>
      <c r="DW954" s="31"/>
    </row>
    <row r="955" customFormat="false" ht="15.75" hidden="false" customHeight="true" outlineLevel="0" collapsed="false">
      <c r="A955" s="21" t="n">
        <v>954</v>
      </c>
      <c r="B955" s="21" t="str">
        <f aca="false">IFERROR(VLOOKUP($A$1&amp;":"&amp;A955,'Finish order'!C:K,6,FALSE()),"")</f>
        <v/>
      </c>
      <c r="C955" s="21" t="str">
        <f aca="false">IFERROR(VLOOKUP(A$1&amp;":"&amp;A955,'Finish order'!$C:$K,9,FALSE()),"")</f>
        <v/>
      </c>
      <c r="D955" s="21" t="str">
        <f aca="false">IFERROR(VLOOKUP(A$1&amp;":"&amp;A955,'Finish order'!$C:$K,7,FALSE()),"")</f>
        <v/>
      </c>
      <c r="E955" s="29" t="str">
        <f aca="false">IFERROR(VLOOKUP($A$1&amp;":"&amp;A955,'Finish order'!C:K,5,FALSE()),"")</f>
        <v/>
      </c>
      <c r="F955" s="21" t="str">
        <f aca="false">IFERROR(VLOOKUP($A$1&amp;":"&amp;A955,'Finish order'!C:K,4,FALSE()),"")</f>
        <v/>
      </c>
      <c r="G955" s="21" t="str">
        <f aca="false" t="array" ref="G955:G955">IFERROR(SMALL(IF($D$2:$D1864=D955,$A$2:$A$911*1.001),1),"")</f>
        <v/>
      </c>
      <c r="H955" s="21" t="str">
        <f aca="false" t="array" ref="H955:H955">IFERROR(SMALL(IF($D$2:$D1864=D955,$A$2:$A$911*1.0001),2),"")</f>
        <v/>
      </c>
      <c r="I955" s="21" t="str">
        <f aca="false" t="array" ref="I955:I955">IFERROR(SMALL(IF($D$2:$D1864=D955,$A$2:$A$911*1.00001),3),"")</f>
        <v/>
      </c>
      <c r="J955" s="21" t="str">
        <f aca="false" t="array" ref="J955:J955">IFERROR(SMALL(IF($D$2:$D1864=D955,$A$2:$A$911*1.000001),4),"")</f>
        <v/>
      </c>
      <c r="K955" s="30" t="str">
        <f aca="false">IF(A955&lt;&gt;"", IF(COUNT(G955:J955)=4, SUM(G955:J955), "No"), "")</f>
        <v>No</v>
      </c>
      <c r="L955" s="30" t="str">
        <f aca="false">IF(A955&lt;&gt;"", IF(COUNT(G955:I955)=3, SUM(G955:I955), "No"), "")</f>
        <v>No</v>
      </c>
      <c r="M955" s="30" t="str">
        <f aca="false">IF(A955&lt;&gt;"", IF(COUNT(G955:H955)=2, SUM(G955:H955), "No"), "")</f>
        <v>No</v>
      </c>
      <c r="N955" s="30" t="str">
        <f aca="false">'Results 10 year vets'!$D955&amp;":"&amp;Table1[[#Headers],[Male]]</f>
        <v>:Male</v>
      </c>
      <c r="O955" s="31"/>
      <c r="P955" s="31"/>
      <c r="Q955" s="31"/>
      <c r="R955" s="31"/>
      <c r="S955" s="31"/>
      <c r="T955" s="31"/>
      <c r="U955" s="31"/>
      <c r="Z955" s="33"/>
      <c r="AA955" s="33"/>
      <c r="AB955" s="33"/>
      <c r="AC955" s="33"/>
      <c r="AD955" s="31"/>
      <c r="AE955" s="31"/>
      <c r="AF955" s="31"/>
      <c r="AG955" s="31"/>
      <c r="AH955" s="31"/>
      <c r="AI955" s="31"/>
      <c r="AJ955" s="31"/>
      <c r="AK955" s="31"/>
      <c r="AL955" s="31"/>
      <c r="AM955" s="31"/>
      <c r="AN955" s="31"/>
      <c r="AO955" s="31"/>
      <c r="AP955" s="31"/>
      <c r="AQ955" s="31"/>
      <c r="AR955" s="31"/>
      <c r="AS955" s="31"/>
      <c r="AT955" s="31"/>
      <c r="AU955" s="31"/>
      <c r="AV955" s="31"/>
      <c r="AW955" s="31"/>
      <c r="AX955" s="31"/>
      <c r="AY955" s="31"/>
      <c r="AZ955" s="31"/>
      <c r="BA955" s="31"/>
      <c r="BB955" s="31"/>
      <c r="BC955" s="31"/>
      <c r="BD955" s="31"/>
      <c r="BE955" s="31"/>
      <c r="BF955" s="31"/>
      <c r="BG955" s="31"/>
      <c r="BH955" s="31"/>
      <c r="BI955" s="31"/>
      <c r="BJ955" s="31"/>
      <c r="BK955" s="31"/>
      <c r="BL955" s="31"/>
      <c r="BM955" s="31"/>
      <c r="BN955" s="31"/>
      <c r="BO955" s="31"/>
      <c r="BP955" s="31"/>
      <c r="BQ955" s="31"/>
      <c r="BR955" s="31"/>
      <c r="BS955" s="31"/>
      <c r="BT955" s="31"/>
      <c r="BU955" s="31"/>
      <c r="BV955" s="31"/>
      <c r="BW955" s="31"/>
      <c r="BX955" s="31"/>
      <c r="BY955" s="31"/>
      <c r="BZ955" s="31"/>
      <c r="CA955" s="31"/>
      <c r="CB955" s="31"/>
      <c r="CC955" s="31"/>
      <c r="CD955" s="31"/>
      <c r="CE955" s="31"/>
      <c r="CF955" s="31"/>
      <c r="CG955" s="31"/>
      <c r="CH955" s="31"/>
      <c r="CI955" s="31"/>
      <c r="CJ955" s="31"/>
      <c r="CK955" s="31"/>
      <c r="CL955" s="31"/>
      <c r="CM955" s="31"/>
      <c r="CN955" s="31"/>
      <c r="CO955" s="31"/>
      <c r="CP955" s="31"/>
      <c r="CQ955" s="31"/>
      <c r="CR955" s="31"/>
      <c r="CS955" s="31"/>
      <c r="CT955" s="31"/>
      <c r="CU955" s="31"/>
      <c r="CV955" s="31"/>
      <c r="CW955" s="31"/>
      <c r="CX955" s="31"/>
      <c r="CY955" s="31"/>
      <c r="CZ955" s="31"/>
      <c r="DA955" s="31"/>
      <c r="DB955" s="31"/>
      <c r="DC955" s="31"/>
      <c r="DD955" s="31"/>
      <c r="DE955" s="31"/>
      <c r="DF955" s="31"/>
      <c r="DG955" s="31"/>
      <c r="DH955" s="31"/>
      <c r="DI955" s="31"/>
      <c r="DJ955" s="31"/>
      <c r="DK955" s="31"/>
      <c r="DL955" s="31"/>
      <c r="DM955" s="31"/>
      <c r="DN955" s="31"/>
      <c r="DO955" s="31"/>
      <c r="DP955" s="31"/>
      <c r="DQ955" s="31"/>
      <c r="DR955" s="31"/>
      <c r="DS955" s="31"/>
      <c r="DT955" s="31"/>
      <c r="DU955" s="31"/>
      <c r="DV955" s="31"/>
      <c r="DW955" s="31"/>
    </row>
    <row r="956" customFormat="false" ht="15.75" hidden="false" customHeight="true" outlineLevel="0" collapsed="false">
      <c r="A956" s="21" t="n">
        <v>955</v>
      </c>
      <c r="B956" s="21" t="str">
        <f aca="false">IFERROR(VLOOKUP($A$1&amp;":"&amp;A956,'Finish order'!C:K,6,FALSE()),"")</f>
        <v/>
      </c>
      <c r="C956" s="21" t="str">
        <f aca="false">IFERROR(VLOOKUP(A$1&amp;":"&amp;A956,'Finish order'!$C:$K,9,FALSE()),"")</f>
        <v/>
      </c>
      <c r="D956" s="21" t="str">
        <f aca="false">IFERROR(VLOOKUP(A$1&amp;":"&amp;A956,'Finish order'!$C:$K,7,FALSE()),"")</f>
        <v/>
      </c>
      <c r="E956" s="29" t="str">
        <f aca="false">IFERROR(VLOOKUP($A$1&amp;":"&amp;A956,'Finish order'!C:K,5,FALSE()),"")</f>
        <v/>
      </c>
      <c r="F956" s="21" t="str">
        <f aca="false">IFERROR(VLOOKUP($A$1&amp;":"&amp;A956,'Finish order'!C:K,4,FALSE()),"")</f>
        <v/>
      </c>
      <c r="G956" s="21" t="str">
        <f aca="false" t="array" ref="G956:G956">IFERROR(SMALL(IF($D$2:$D1865=D956,$A$2:$A$911*1.001),1),"")</f>
        <v/>
      </c>
      <c r="H956" s="21" t="str">
        <f aca="false" t="array" ref="H956:H956">IFERROR(SMALL(IF($D$2:$D1865=D956,$A$2:$A$911*1.0001),2),"")</f>
        <v/>
      </c>
      <c r="I956" s="21" t="str">
        <f aca="false" t="array" ref="I956:I956">IFERROR(SMALL(IF($D$2:$D1865=D956,$A$2:$A$911*1.00001),3),"")</f>
        <v/>
      </c>
      <c r="J956" s="21" t="str">
        <f aca="false" t="array" ref="J956:J956">IFERROR(SMALL(IF($D$2:$D1865=D956,$A$2:$A$911*1.000001),4),"")</f>
        <v/>
      </c>
      <c r="K956" s="30" t="str">
        <f aca="false">IF(A956&lt;&gt;"", IF(COUNT(G956:J956)=4, SUM(G956:J956), "No"), "")</f>
        <v>No</v>
      </c>
      <c r="L956" s="30" t="str">
        <f aca="false">IF(A956&lt;&gt;"", IF(COUNT(G956:I956)=3, SUM(G956:I956), "No"), "")</f>
        <v>No</v>
      </c>
      <c r="M956" s="30" t="str">
        <f aca="false">IF(A956&lt;&gt;"", IF(COUNT(G956:H956)=2, SUM(G956:H956), "No"), "")</f>
        <v>No</v>
      </c>
      <c r="N956" s="30" t="str">
        <f aca="false">'Results 10 year vets'!$D956&amp;":"&amp;Table1[[#Headers],[Male]]</f>
        <v>:Male</v>
      </c>
      <c r="O956" s="31"/>
      <c r="P956" s="31"/>
      <c r="Q956" s="31"/>
      <c r="R956" s="31"/>
      <c r="S956" s="31"/>
      <c r="T956" s="31"/>
      <c r="U956" s="31"/>
      <c r="Z956" s="33"/>
      <c r="AA956" s="33"/>
      <c r="AB956" s="33"/>
      <c r="AC956" s="33"/>
      <c r="AD956" s="31"/>
      <c r="AE956" s="31"/>
      <c r="AF956" s="31"/>
      <c r="AG956" s="31"/>
      <c r="AH956" s="31"/>
      <c r="AI956" s="31"/>
      <c r="AJ956" s="31"/>
      <c r="AK956" s="31"/>
      <c r="AL956" s="31"/>
      <c r="AM956" s="31"/>
      <c r="AN956" s="31"/>
      <c r="AO956" s="31"/>
      <c r="AP956" s="31"/>
      <c r="AQ956" s="31"/>
      <c r="AR956" s="31"/>
      <c r="AS956" s="31"/>
      <c r="AT956" s="31"/>
      <c r="AU956" s="31"/>
      <c r="AV956" s="31"/>
      <c r="AW956" s="31"/>
      <c r="AX956" s="31"/>
      <c r="AY956" s="31"/>
      <c r="AZ956" s="31"/>
      <c r="BA956" s="31"/>
      <c r="BB956" s="31"/>
      <c r="BC956" s="31"/>
      <c r="BD956" s="31"/>
      <c r="BE956" s="31"/>
      <c r="BF956" s="31"/>
      <c r="BG956" s="31"/>
      <c r="BH956" s="31"/>
      <c r="BI956" s="31"/>
      <c r="BJ956" s="31"/>
      <c r="BK956" s="31"/>
      <c r="BL956" s="31"/>
      <c r="BM956" s="31"/>
      <c r="BN956" s="31"/>
      <c r="BO956" s="31"/>
      <c r="BP956" s="31"/>
      <c r="BQ956" s="31"/>
      <c r="BR956" s="31"/>
      <c r="BS956" s="31"/>
      <c r="BT956" s="31"/>
      <c r="BU956" s="31"/>
      <c r="BV956" s="31"/>
      <c r="BW956" s="31"/>
      <c r="BX956" s="31"/>
      <c r="BY956" s="31"/>
      <c r="BZ956" s="31"/>
      <c r="CA956" s="31"/>
      <c r="CB956" s="31"/>
      <c r="CC956" s="31"/>
      <c r="CD956" s="31"/>
      <c r="CE956" s="31"/>
      <c r="CF956" s="31"/>
      <c r="CG956" s="31"/>
      <c r="CH956" s="31"/>
      <c r="CI956" s="31"/>
      <c r="CJ956" s="31"/>
      <c r="CK956" s="31"/>
      <c r="CL956" s="31"/>
      <c r="CM956" s="31"/>
      <c r="CN956" s="31"/>
      <c r="CO956" s="31"/>
      <c r="CP956" s="31"/>
      <c r="CQ956" s="31"/>
      <c r="CR956" s="31"/>
      <c r="CS956" s="31"/>
      <c r="CT956" s="31"/>
      <c r="CU956" s="31"/>
      <c r="CV956" s="31"/>
      <c r="CW956" s="31"/>
      <c r="CX956" s="31"/>
      <c r="CY956" s="31"/>
      <c r="CZ956" s="31"/>
      <c r="DA956" s="31"/>
      <c r="DB956" s="31"/>
      <c r="DC956" s="31"/>
      <c r="DD956" s="31"/>
      <c r="DE956" s="31"/>
      <c r="DF956" s="31"/>
      <c r="DG956" s="31"/>
      <c r="DH956" s="31"/>
      <c r="DI956" s="31"/>
      <c r="DJ956" s="31"/>
      <c r="DK956" s="31"/>
      <c r="DL956" s="31"/>
      <c r="DM956" s="31"/>
      <c r="DN956" s="31"/>
      <c r="DO956" s="31"/>
      <c r="DP956" s="31"/>
      <c r="DQ956" s="31"/>
      <c r="DR956" s="31"/>
      <c r="DS956" s="31"/>
      <c r="DT956" s="31"/>
      <c r="DU956" s="31"/>
      <c r="DV956" s="31"/>
      <c r="DW956" s="31"/>
    </row>
    <row r="957" customFormat="false" ht="15.75" hidden="false" customHeight="true" outlineLevel="0" collapsed="false">
      <c r="A957" s="21" t="n">
        <v>956</v>
      </c>
      <c r="B957" s="21" t="str">
        <f aca="false">IFERROR(VLOOKUP($A$1&amp;":"&amp;A957,'Finish order'!C:K,6,FALSE()),"")</f>
        <v/>
      </c>
      <c r="C957" s="21" t="str">
        <f aca="false">IFERROR(VLOOKUP(A$1&amp;":"&amp;A957,'Finish order'!$C:$K,9,FALSE()),"")</f>
        <v/>
      </c>
      <c r="D957" s="21" t="str">
        <f aca="false">IFERROR(VLOOKUP(A$1&amp;":"&amp;A957,'Finish order'!$C:$K,7,FALSE()),"")</f>
        <v/>
      </c>
      <c r="E957" s="29" t="str">
        <f aca="false">IFERROR(VLOOKUP($A$1&amp;":"&amp;A957,'Finish order'!C:K,5,FALSE()),"")</f>
        <v/>
      </c>
      <c r="F957" s="21" t="str">
        <f aca="false">IFERROR(VLOOKUP($A$1&amp;":"&amp;A957,'Finish order'!C:K,4,FALSE()),"")</f>
        <v/>
      </c>
      <c r="G957" s="21" t="str">
        <f aca="false" t="array" ref="G957:G957">IFERROR(SMALL(IF($D$2:$D1866=D957,$A$2:$A$911*1.001),1),"")</f>
        <v/>
      </c>
      <c r="H957" s="21" t="str">
        <f aca="false" t="array" ref="H957:H957">IFERROR(SMALL(IF($D$2:$D1866=D957,$A$2:$A$911*1.0001),2),"")</f>
        <v/>
      </c>
      <c r="I957" s="21" t="str">
        <f aca="false" t="array" ref="I957:I957">IFERROR(SMALL(IF($D$2:$D1866=D957,$A$2:$A$911*1.00001),3),"")</f>
        <v/>
      </c>
      <c r="J957" s="21" t="str">
        <f aca="false" t="array" ref="J957:J957">IFERROR(SMALL(IF($D$2:$D1866=D957,$A$2:$A$911*1.000001),4),"")</f>
        <v/>
      </c>
      <c r="K957" s="30" t="str">
        <f aca="false">IF(A957&lt;&gt;"", IF(COUNT(G957:J957)=4, SUM(G957:J957), "No"), "")</f>
        <v>No</v>
      </c>
      <c r="L957" s="30" t="str">
        <f aca="false">IF(A957&lt;&gt;"", IF(COUNT(G957:I957)=3, SUM(G957:I957), "No"), "")</f>
        <v>No</v>
      </c>
      <c r="M957" s="30" t="str">
        <f aca="false">IF(A957&lt;&gt;"", IF(COUNT(G957:H957)=2, SUM(G957:H957), "No"), "")</f>
        <v>No</v>
      </c>
      <c r="N957" s="30" t="str">
        <f aca="false">'Results 10 year vets'!$D957&amp;":"&amp;Table1[[#Headers],[Male]]</f>
        <v>:Male</v>
      </c>
      <c r="O957" s="31"/>
      <c r="P957" s="31"/>
      <c r="Q957" s="31"/>
      <c r="R957" s="31"/>
      <c r="S957" s="31"/>
      <c r="T957" s="31"/>
      <c r="U957" s="31"/>
      <c r="Z957" s="33"/>
      <c r="AA957" s="33"/>
      <c r="AB957" s="33"/>
      <c r="AC957" s="33"/>
      <c r="AD957" s="31"/>
      <c r="AE957" s="31"/>
      <c r="AF957" s="31"/>
      <c r="AG957" s="31"/>
      <c r="AH957" s="31"/>
      <c r="AI957" s="31"/>
      <c r="AJ957" s="31"/>
      <c r="AK957" s="31"/>
      <c r="AL957" s="31"/>
      <c r="AM957" s="31"/>
      <c r="AN957" s="31"/>
      <c r="AO957" s="31"/>
      <c r="AP957" s="31"/>
      <c r="AQ957" s="31"/>
      <c r="AR957" s="31"/>
      <c r="AS957" s="31"/>
      <c r="AT957" s="31"/>
      <c r="AU957" s="31"/>
      <c r="AV957" s="31"/>
      <c r="AW957" s="31"/>
      <c r="AX957" s="31"/>
      <c r="AY957" s="31"/>
      <c r="AZ957" s="31"/>
      <c r="BA957" s="31"/>
      <c r="BB957" s="31"/>
      <c r="BC957" s="31"/>
      <c r="BD957" s="31"/>
      <c r="BE957" s="31"/>
      <c r="BF957" s="31"/>
      <c r="BG957" s="31"/>
      <c r="BH957" s="31"/>
      <c r="BI957" s="31"/>
      <c r="BJ957" s="31"/>
      <c r="BK957" s="31"/>
      <c r="BL957" s="31"/>
      <c r="BM957" s="31"/>
      <c r="BN957" s="31"/>
      <c r="BO957" s="31"/>
      <c r="BP957" s="31"/>
      <c r="BQ957" s="31"/>
      <c r="BR957" s="31"/>
      <c r="BS957" s="31"/>
      <c r="BT957" s="31"/>
      <c r="BU957" s="31"/>
      <c r="BV957" s="31"/>
      <c r="BW957" s="31"/>
      <c r="BX957" s="31"/>
      <c r="BY957" s="31"/>
      <c r="BZ957" s="31"/>
      <c r="CA957" s="31"/>
      <c r="CB957" s="31"/>
      <c r="CC957" s="31"/>
      <c r="CD957" s="31"/>
      <c r="CE957" s="31"/>
      <c r="CF957" s="31"/>
      <c r="CG957" s="31"/>
      <c r="CH957" s="31"/>
      <c r="CI957" s="31"/>
      <c r="CJ957" s="31"/>
      <c r="CK957" s="31"/>
      <c r="CL957" s="31"/>
      <c r="CM957" s="31"/>
      <c r="CN957" s="31"/>
      <c r="CO957" s="31"/>
      <c r="CP957" s="31"/>
      <c r="CQ957" s="31"/>
      <c r="CR957" s="31"/>
      <c r="CS957" s="31"/>
      <c r="CT957" s="31"/>
      <c r="CU957" s="31"/>
      <c r="CV957" s="31"/>
      <c r="CW957" s="31"/>
      <c r="CX957" s="31"/>
      <c r="CY957" s="31"/>
      <c r="CZ957" s="31"/>
      <c r="DA957" s="31"/>
      <c r="DB957" s="31"/>
      <c r="DC957" s="31"/>
      <c r="DD957" s="31"/>
      <c r="DE957" s="31"/>
      <c r="DF957" s="31"/>
      <c r="DG957" s="31"/>
      <c r="DH957" s="31"/>
      <c r="DI957" s="31"/>
      <c r="DJ957" s="31"/>
      <c r="DK957" s="31"/>
      <c r="DL957" s="31"/>
      <c r="DM957" s="31"/>
      <c r="DN957" s="31"/>
      <c r="DO957" s="31"/>
      <c r="DP957" s="31"/>
      <c r="DQ957" s="31"/>
      <c r="DR957" s="31"/>
      <c r="DS957" s="31"/>
      <c r="DT957" s="31"/>
      <c r="DU957" s="31"/>
      <c r="DV957" s="31"/>
      <c r="DW957" s="31"/>
    </row>
    <row r="958" customFormat="false" ht="15.75" hidden="false" customHeight="true" outlineLevel="0" collapsed="false">
      <c r="A958" s="21" t="n">
        <v>957</v>
      </c>
      <c r="B958" s="21" t="str">
        <f aca="false">IFERROR(VLOOKUP($A$1&amp;":"&amp;A958,'Finish order'!C:K,6,FALSE()),"")</f>
        <v/>
      </c>
      <c r="C958" s="21" t="str">
        <f aca="false">IFERROR(VLOOKUP(A$1&amp;":"&amp;A958,'Finish order'!$C:$K,9,FALSE()),"")</f>
        <v/>
      </c>
      <c r="D958" s="21" t="str">
        <f aca="false">IFERROR(VLOOKUP(A$1&amp;":"&amp;A958,'Finish order'!$C:$K,7,FALSE()),"")</f>
        <v/>
      </c>
      <c r="E958" s="29" t="str">
        <f aca="false">IFERROR(VLOOKUP($A$1&amp;":"&amp;A958,'Finish order'!C:K,5,FALSE()),"")</f>
        <v/>
      </c>
      <c r="F958" s="21" t="str">
        <f aca="false">IFERROR(VLOOKUP($A$1&amp;":"&amp;A958,'Finish order'!C:K,4,FALSE()),"")</f>
        <v/>
      </c>
      <c r="G958" s="21" t="str">
        <f aca="false" t="array" ref="G958:G958">IFERROR(SMALL(IF($D$2:$D1867=D958,$A$2:$A$911*1.001),1),"")</f>
        <v/>
      </c>
      <c r="H958" s="21" t="str">
        <f aca="false" t="array" ref="H958:H958">IFERROR(SMALL(IF($D$2:$D1867=D958,$A$2:$A$911*1.0001),2),"")</f>
        <v/>
      </c>
      <c r="I958" s="21" t="str">
        <f aca="false" t="array" ref="I958:I958">IFERROR(SMALL(IF($D$2:$D1867=D958,$A$2:$A$911*1.00001),3),"")</f>
        <v/>
      </c>
      <c r="J958" s="21" t="str">
        <f aca="false" t="array" ref="J958:J958">IFERROR(SMALL(IF($D$2:$D1867=D958,$A$2:$A$911*1.000001),4),"")</f>
        <v/>
      </c>
      <c r="K958" s="30" t="str">
        <f aca="false">IF(A958&lt;&gt;"", IF(COUNT(G958:J958)=4, SUM(G958:J958), "No"), "")</f>
        <v>No</v>
      </c>
      <c r="L958" s="30" t="str">
        <f aca="false">IF(A958&lt;&gt;"", IF(COUNT(G958:I958)=3, SUM(G958:I958), "No"), "")</f>
        <v>No</v>
      </c>
      <c r="M958" s="30" t="str">
        <f aca="false">IF(A958&lt;&gt;"", IF(COUNT(G958:H958)=2, SUM(G958:H958), "No"), "")</f>
        <v>No</v>
      </c>
      <c r="N958" s="30" t="str">
        <f aca="false">'Results 10 year vets'!$D958&amp;":"&amp;Table1[[#Headers],[Male]]</f>
        <v>:Male</v>
      </c>
      <c r="O958" s="31"/>
      <c r="P958" s="31"/>
      <c r="Q958" s="31"/>
      <c r="R958" s="31"/>
      <c r="S958" s="31"/>
      <c r="T958" s="31"/>
      <c r="U958" s="31"/>
      <c r="Z958" s="33"/>
      <c r="AA958" s="33"/>
      <c r="AB958" s="33"/>
      <c r="AC958" s="33"/>
      <c r="AD958" s="31"/>
      <c r="AE958" s="31"/>
      <c r="AF958" s="31"/>
      <c r="AG958" s="31"/>
      <c r="AH958" s="31"/>
      <c r="AI958" s="31"/>
      <c r="AJ958" s="31"/>
      <c r="AK958" s="31"/>
      <c r="AL958" s="31"/>
      <c r="AM958" s="31"/>
      <c r="AN958" s="31"/>
      <c r="AO958" s="31"/>
      <c r="AP958" s="31"/>
      <c r="AQ958" s="31"/>
      <c r="AR958" s="31"/>
      <c r="AS958" s="31"/>
      <c r="AT958" s="31"/>
      <c r="AU958" s="31"/>
      <c r="AV958" s="31"/>
      <c r="AW958" s="31"/>
      <c r="AX958" s="31"/>
      <c r="AY958" s="31"/>
      <c r="AZ958" s="31"/>
      <c r="BA958" s="31"/>
      <c r="BB958" s="31"/>
      <c r="BC958" s="31"/>
      <c r="BD958" s="31"/>
      <c r="BE958" s="31"/>
      <c r="BF958" s="31"/>
      <c r="BG958" s="31"/>
      <c r="BH958" s="31"/>
      <c r="BI958" s="31"/>
      <c r="BJ958" s="31"/>
      <c r="BK958" s="31"/>
      <c r="BL958" s="31"/>
      <c r="BM958" s="31"/>
      <c r="BN958" s="31"/>
      <c r="BO958" s="31"/>
      <c r="BP958" s="31"/>
      <c r="BQ958" s="31"/>
      <c r="BR958" s="31"/>
      <c r="BS958" s="31"/>
      <c r="BT958" s="31"/>
      <c r="BU958" s="31"/>
      <c r="BV958" s="31"/>
      <c r="BW958" s="31"/>
      <c r="BX958" s="31"/>
      <c r="BY958" s="31"/>
      <c r="BZ958" s="31"/>
      <c r="CA958" s="31"/>
      <c r="CB958" s="31"/>
      <c r="CC958" s="31"/>
      <c r="CD958" s="31"/>
      <c r="CE958" s="31"/>
      <c r="CF958" s="31"/>
      <c r="CG958" s="31"/>
      <c r="CH958" s="31"/>
      <c r="CI958" s="31"/>
      <c r="CJ958" s="31"/>
      <c r="CK958" s="31"/>
      <c r="CL958" s="31"/>
      <c r="CM958" s="31"/>
      <c r="CN958" s="31"/>
      <c r="CO958" s="31"/>
      <c r="CP958" s="31"/>
      <c r="CQ958" s="31"/>
      <c r="CR958" s="31"/>
      <c r="CS958" s="31"/>
      <c r="CT958" s="31"/>
      <c r="CU958" s="31"/>
      <c r="CV958" s="31"/>
      <c r="CW958" s="31"/>
      <c r="CX958" s="31"/>
      <c r="CY958" s="31"/>
      <c r="CZ958" s="31"/>
      <c r="DA958" s="31"/>
      <c r="DB958" s="31"/>
      <c r="DC958" s="31"/>
      <c r="DD958" s="31"/>
      <c r="DE958" s="31"/>
      <c r="DF958" s="31"/>
      <c r="DG958" s="31"/>
      <c r="DH958" s="31"/>
      <c r="DI958" s="31"/>
      <c r="DJ958" s="31"/>
      <c r="DK958" s="31"/>
      <c r="DL958" s="31"/>
      <c r="DM958" s="31"/>
      <c r="DN958" s="31"/>
      <c r="DO958" s="31"/>
      <c r="DP958" s="31"/>
      <c r="DQ958" s="31"/>
      <c r="DR958" s="31"/>
      <c r="DS958" s="31"/>
      <c r="DT958" s="31"/>
      <c r="DU958" s="31"/>
      <c r="DV958" s="31"/>
      <c r="DW958" s="31"/>
    </row>
    <row r="959" customFormat="false" ht="15.75" hidden="false" customHeight="true" outlineLevel="0" collapsed="false">
      <c r="A959" s="21" t="n">
        <v>958</v>
      </c>
      <c r="B959" s="21" t="str">
        <f aca="false">IFERROR(VLOOKUP($A$1&amp;":"&amp;A959,'Finish order'!C:K,6,FALSE()),"")</f>
        <v/>
      </c>
      <c r="C959" s="21" t="str">
        <f aca="false">IFERROR(VLOOKUP(A$1&amp;":"&amp;A959,'Finish order'!$C:$K,9,FALSE()),"")</f>
        <v/>
      </c>
      <c r="D959" s="21" t="str">
        <f aca="false">IFERROR(VLOOKUP(A$1&amp;":"&amp;A959,'Finish order'!$C:$K,7,FALSE()),"")</f>
        <v/>
      </c>
      <c r="E959" s="29" t="str">
        <f aca="false">IFERROR(VLOOKUP($A$1&amp;":"&amp;A959,'Finish order'!C:K,5,FALSE()),"")</f>
        <v/>
      </c>
      <c r="F959" s="21" t="str">
        <f aca="false">IFERROR(VLOOKUP($A$1&amp;":"&amp;A959,'Finish order'!C:K,4,FALSE()),"")</f>
        <v/>
      </c>
      <c r="G959" s="21" t="str">
        <f aca="false" t="array" ref="G959:G959">IFERROR(SMALL(IF($D$2:$D1868=D959,$A$2:$A$911*1.001),1),"")</f>
        <v/>
      </c>
      <c r="H959" s="21" t="str">
        <f aca="false" t="array" ref="H959:H959">IFERROR(SMALL(IF($D$2:$D1868=D959,$A$2:$A$911*1.0001),2),"")</f>
        <v/>
      </c>
      <c r="I959" s="21" t="str">
        <f aca="false" t="array" ref="I959:I959">IFERROR(SMALL(IF($D$2:$D1868=D959,$A$2:$A$911*1.00001),3),"")</f>
        <v/>
      </c>
      <c r="J959" s="21" t="str">
        <f aca="false" t="array" ref="J959:J959">IFERROR(SMALL(IF($D$2:$D1868=D959,$A$2:$A$911*1.000001),4),"")</f>
        <v/>
      </c>
      <c r="K959" s="30" t="str">
        <f aca="false">IF(A959&lt;&gt;"", IF(COUNT(G959:J959)=4, SUM(G959:J959), "No"), "")</f>
        <v>No</v>
      </c>
      <c r="L959" s="30" t="str">
        <f aca="false">IF(A959&lt;&gt;"", IF(COUNT(G959:I959)=3, SUM(G959:I959), "No"), "")</f>
        <v>No</v>
      </c>
      <c r="M959" s="30" t="str">
        <f aca="false">IF(A959&lt;&gt;"", IF(COUNT(G959:H959)=2, SUM(G959:H959), "No"), "")</f>
        <v>No</v>
      </c>
      <c r="N959" s="30" t="str">
        <f aca="false">'Results 10 year vets'!$D959&amp;":"&amp;Table1[[#Headers],[Male]]</f>
        <v>:Male</v>
      </c>
      <c r="O959" s="31"/>
      <c r="P959" s="31"/>
      <c r="Q959" s="31"/>
      <c r="R959" s="31"/>
      <c r="S959" s="31"/>
      <c r="T959" s="31"/>
      <c r="U959" s="31"/>
      <c r="Z959" s="33"/>
      <c r="AA959" s="33"/>
      <c r="AB959" s="33"/>
      <c r="AC959" s="33"/>
      <c r="AD959" s="31"/>
      <c r="AE959" s="31"/>
      <c r="AF959" s="31"/>
      <c r="AG959" s="31"/>
      <c r="AH959" s="31"/>
      <c r="AI959" s="31"/>
      <c r="AJ959" s="31"/>
      <c r="AK959" s="31"/>
      <c r="AL959" s="31"/>
      <c r="AM959" s="31"/>
      <c r="AN959" s="31"/>
      <c r="AO959" s="31"/>
      <c r="AP959" s="31"/>
      <c r="AQ959" s="31"/>
      <c r="AR959" s="31"/>
      <c r="AS959" s="31"/>
      <c r="AT959" s="31"/>
      <c r="AU959" s="31"/>
      <c r="AV959" s="31"/>
      <c r="AW959" s="31"/>
      <c r="AX959" s="31"/>
      <c r="AY959" s="31"/>
      <c r="AZ959" s="31"/>
      <c r="BA959" s="31"/>
      <c r="BB959" s="31"/>
      <c r="BC959" s="31"/>
      <c r="BD959" s="31"/>
      <c r="BE959" s="31"/>
      <c r="BF959" s="31"/>
      <c r="BG959" s="31"/>
      <c r="BH959" s="31"/>
      <c r="BI959" s="31"/>
      <c r="BJ959" s="31"/>
      <c r="BK959" s="31"/>
      <c r="BL959" s="31"/>
      <c r="BM959" s="31"/>
      <c r="BN959" s="31"/>
      <c r="BO959" s="31"/>
      <c r="BP959" s="31"/>
      <c r="BQ959" s="31"/>
      <c r="BR959" s="31"/>
      <c r="BS959" s="31"/>
      <c r="BT959" s="31"/>
      <c r="BU959" s="31"/>
      <c r="BV959" s="31"/>
      <c r="BW959" s="31"/>
      <c r="BX959" s="31"/>
      <c r="BY959" s="31"/>
      <c r="BZ959" s="31"/>
      <c r="CA959" s="31"/>
      <c r="CB959" s="31"/>
      <c r="CC959" s="31"/>
      <c r="CD959" s="31"/>
      <c r="CE959" s="31"/>
      <c r="CF959" s="31"/>
      <c r="CG959" s="31"/>
      <c r="CH959" s="31"/>
      <c r="CI959" s="31"/>
      <c r="CJ959" s="31"/>
      <c r="CK959" s="31"/>
      <c r="CL959" s="31"/>
      <c r="CM959" s="31"/>
      <c r="CN959" s="31"/>
      <c r="CO959" s="31"/>
      <c r="CP959" s="31"/>
      <c r="CQ959" s="31"/>
      <c r="CR959" s="31"/>
      <c r="CS959" s="31"/>
      <c r="CT959" s="31"/>
      <c r="CU959" s="31"/>
      <c r="CV959" s="31"/>
      <c r="CW959" s="31"/>
      <c r="CX959" s="31"/>
      <c r="CY959" s="31"/>
      <c r="CZ959" s="31"/>
      <c r="DA959" s="31"/>
      <c r="DB959" s="31"/>
      <c r="DC959" s="31"/>
      <c r="DD959" s="31"/>
      <c r="DE959" s="31"/>
      <c r="DF959" s="31"/>
      <c r="DG959" s="31"/>
      <c r="DH959" s="31"/>
      <c r="DI959" s="31"/>
      <c r="DJ959" s="31"/>
      <c r="DK959" s="31"/>
      <c r="DL959" s="31"/>
      <c r="DM959" s="31"/>
      <c r="DN959" s="31"/>
      <c r="DO959" s="31"/>
      <c r="DP959" s="31"/>
      <c r="DQ959" s="31"/>
      <c r="DR959" s="31"/>
      <c r="DS959" s="31"/>
      <c r="DT959" s="31"/>
      <c r="DU959" s="31"/>
      <c r="DV959" s="31"/>
      <c r="DW959" s="31"/>
    </row>
    <row r="960" customFormat="false" ht="15.75" hidden="false" customHeight="true" outlineLevel="0" collapsed="false">
      <c r="A960" s="21" t="n">
        <v>959</v>
      </c>
      <c r="B960" s="21" t="str">
        <f aca="false">IFERROR(VLOOKUP($A$1&amp;":"&amp;A960,'Finish order'!C:K,6,FALSE()),"")</f>
        <v/>
      </c>
      <c r="C960" s="21" t="str">
        <f aca="false">IFERROR(VLOOKUP(A$1&amp;":"&amp;A960,'Finish order'!$C:$K,9,FALSE()),"")</f>
        <v/>
      </c>
      <c r="D960" s="21" t="str">
        <f aca="false">IFERROR(VLOOKUP(A$1&amp;":"&amp;A960,'Finish order'!$C:$K,7,FALSE()),"")</f>
        <v/>
      </c>
      <c r="E960" s="29" t="str">
        <f aca="false">IFERROR(VLOOKUP($A$1&amp;":"&amp;A960,'Finish order'!C:K,5,FALSE()),"")</f>
        <v/>
      </c>
      <c r="F960" s="21" t="str">
        <f aca="false">IFERROR(VLOOKUP($A$1&amp;":"&amp;A960,'Finish order'!C:K,4,FALSE()),"")</f>
        <v/>
      </c>
      <c r="G960" s="21" t="str">
        <f aca="false" t="array" ref="G960:G960">IFERROR(SMALL(IF($D$2:$D1869=D960,$A$2:$A$911*1.001),1),"")</f>
        <v/>
      </c>
      <c r="H960" s="21" t="str">
        <f aca="false" t="array" ref="H960:H960">IFERROR(SMALL(IF($D$2:$D1869=D960,$A$2:$A$911*1.0001),2),"")</f>
        <v/>
      </c>
      <c r="I960" s="21" t="str">
        <f aca="false" t="array" ref="I960:I960">IFERROR(SMALL(IF($D$2:$D1869=D960,$A$2:$A$911*1.00001),3),"")</f>
        <v/>
      </c>
      <c r="J960" s="21" t="str">
        <f aca="false" t="array" ref="J960:J960">IFERROR(SMALL(IF($D$2:$D1869=D960,$A$2:$A$911*1.000001),4),"")</f>
        <v/>
      </c>
      <c r="K960" s="30" t="str">
        <f aca="false">IF(A960&lt;&gt;"", IF(COUNT(G960:J960)=4, SUM(G960:J960), "No"), "")</f>
        <v>No</v>
      </c>
      <c r="L960" s="30" t="str">
        <f aca="false">IF(A960&lt;&gt;"", IF(COUNT(G960:I960)=3, SUM(G960:I960), "No"), "")</f>
        <v>No</v>
      </c>
      <c r="M960" s="30" t="str">
        <f aca="false">IF(A960&lt;&gt;"", IF(COUNT(G960:H960)=2, SUM(G960:H960), "No"), "")</f>
        <v>No</v>
      </c>
      <c r="N960" s="30" t="str">
        <f aca="false">'Results 10 year vets'!$D960&amp;":"&amp;Table1[[#Headers],[Male]]</f>
        <v>:Male</v>
      </c>
      <c r="O960" s="31"/>
      <c r="P960" s="31"/>
      <c r="Q960" s="31"/>
      <c r="R960" s="31"/>
      <c r="S960" s="31"/>
      <c r="T960" s="31"/>
      <c r="U960" s="31"/>
      <c r="Z960" s="33"/>
      <c r="AA960" s="33"/>
      <c r="AB960" s="33"/>
      <c r="AC960" s="33"/>
      <c r="AD960" s="31"/>
      <c r="AE960" s="31"/>
      <c r="AF960" s="31"/>
      <c r="AG960" s="31"/>
      <c r="AH960" s="31"/>
      <c r="AI960" s="31"/>
      <c r="AJ960" s="31"/>
      <c r="AK960" s="31"/>
      <c r="AL960" s="31"/>
      <c r="AM960" s="31"/>
      <c r="AN960" s="31"/>
      <c r="AO960" s="31"/>
      <c r="AP960" s="31"/>
      <c r="AQ960" s="31"/>
      <c r="AR960" s="31"/>
      <c r="AS960" s="31"/>
      <c r="AT960" s="31"/>
      <c r="AU960" s="31"/>
      <c r="AV960" s="31"/>
      <c r="AW960" s="31"/>
      <c r="AX960" s="31"/>
      <c r="AY960" s="31"/>
      <c r="AZ960" s="31"/>
      <c r="BA960" s="31"/>
      <c r="BB960" s="31"/>
      <c r="BC960" s="31"/>
      <c r="BD960" s="31"/>
      <c r="BE960" s="31"/>
      <c r="BF960" s="31"/>
      <c r="BG960" s="31"/>
      <c r="BH960" s="31"/>
      <c r="BI960" s="31"/>
      <c r="BJ960" s="31"/>
      <c r="BK960" s="31"/>
      <c r="BL960" s="31"/>
      <c r="BM960" s="31"/>
      <c r="BN960" s="31"/>
      <c r="BO960" s="31"/>
      <c r="BP960" s="31"/>
      <c r="BQ960" s="31"/>
      <c r="BR960" s="31"/>
      <c r="BS960" s="31"/>
      <c r="BT960" s="31"/>
      <c r="BU960" s="31"/>
      <c r="BV960" s="31"/>
      <c r="BW960" s="31"/>
      <c r="BX960" s="31"/>
      <c r="BY960" s="31"/>
      <c r="BZ960" s="31"/>
      <c r="CA960" s="31"/>
      <c r="CB960" s="31"/>
      <c r="CC960" s="31"/>
      <c r="CD960" s="31"/>
      <c r="CE960" s="31"/>
      <c r="CF960" s="31"/>
      <c r="CG960" s="31"/>
      <c r="CH960" s="31"/>
      <c r="CI960" s="31"/>
      <c r="CJ960" s="31"/>
      <c r="CK960" s="31"/>
      <c r="CL960" s="31"/>
      <c r="CM960" s="31"/>
      <c r="CN960" s="31"/>
      <c r="CO960" s="31"/>
      <c r="CP960" s="31"/>
      <c r="CQ960" s="31"/>
      <c r="CR960" s="31"/>
      <c r="CS960" s="31"/>
      <c r="CT960" s="31"/>
      <c r="CU960" s="31"/>
      <c r="CV960" s="31"/>
      <c r="CW960" s="31"/>
      <c r="CX960" s="31"/>
      <c r="CY960" s="31"/>
      <c r="CZ960" s="31"/>
      <c r="DA960" s="31"/>
      <c r="DB960" s="31"/>
      <c r="DC960" s="31"/>
      <c r="DD960" s="31"/>
      <c r="DE960" s="31"/>
      <c r="DF960" s="31"/>
      <c r="DG960" s="31"/>
      <c r="DH960" s="31"/>
      <c r="DI960" s="31"/>
      <c r="DJ960" s="31"/>
      <c r="DK960" s="31"/>
      <c r="DL960" s="31"/>
      <c r="DM960" s="31"/>
      <c r="DN960" s="31"/>
      <c r="DO960" s="31"/>
      <c r="DP960" s="31"/>
      <c r="DQ960" s="31"/>
      <c r="DR960" s="31"/>
      <c r="DS960" s="31"/>
      <c r="DT960" s="31"/>
      <c r="DU960" s="31"/>
      <c r="DV960" s="31"/>
      <c r="DW960" s="31"/>
    </row>
    <row r="961" customFormat="false" ht="15.75" hidden="false" customHeight="true" outlineLevel="0" collapsed="false">
      <c r="A961" s="21" t="n">
        <v>960</v>
      </c>
      <c r="B961" s="21" t="str">
        <f aca="false">IFERROR(VLOOKUP($A$1&amp;":"&amp;A961,'Finish order'!C:K,6,FALSE()),"")</f>
        <v/>
      </c>
      <c r="C961" s="21" t="str">
        <f aca="false">IFERROR(VLOOKUP(A$1&amp;":"&amp;A961,'Finish order'!$C:$K,9,FALSE()),"")</f>
        <v/>
      </c>
      <c r="D961" s="21" t="str">
        <f aca="false">IFERROR(VLOOKUP(A$1&amp;":"&amp;A961,'Finish order'!$C:$K,7,FALSE()),"")</f>
        <v/>
      </c>
      <c r="E961" s="29" t="str">
        <f aca="false">IFERROR(VLOOKUP($A$1&amp;":"&amp;A961,'Finish order'!C:K,5,FALSE()),"")</f>
        <v/>
      </c>
      <c r="F961" s="21" t="str">
        <f aca="false">IFERROR(VLOOKUP($A$1&amp;":"&amp;A961,'Finish order'!C:K,4,FALSE()),"")</f>
        <v/>
      </c>
      <c r="G961" s="21" t="str">
        <f aca="false" t="array" ref="G961:G961">IFERROR(SMALL(IF($D$2:$D1870=D961,$A$2:$A$911*1.001),1),"")</f>
        <v/>
      </c>
      <c r="H961" s="21" t="str">
        <f aca="false" t="array" ref="H961:H961">IFERROR(SMALL(IF($D$2:$D1870=D961,$A$2:$A$911*1.0001),2),"")</f>
        <v/>
      </c>
      <c r="I961" s="21" t="str">
        <f aca="false" t="array" ref="I961:I961">IFERROR(SMALL(IF($D$2:$D1870=D961,$A$2:$A$911*1.00001),3),"")</f>
        <v/>
      </c>
      <c r="J961" s="21" t="str">
        <f aca="false" t="array" ref="J961:J961">IFERROR(SMALL(IF($D$2:$D1870=D961,$A$2:$A$911*1.000001),4),"")</f>
        <v/>
      </c>
      <c r="K961" s="30" t="str">
        <f aca="false">IF(A961&lt;&gt;"", IF(COUNT(G961:J961)=4, SUM(G961:J961), "No"), "")</f>
        <v>No</v>
      </c>
      <c r="L961" s="30" t="str">
        <f aca="false">IF(A961&lt;&gt;"", IF(COUNT(G961:I961)=3, SUM(G961:I961), "No"), "")</f>
        <v>No</v>
      </c>
      <c r="M961" s="30" t="str">
        <f aca="false">IF(A961&lt;&gt;"", IF(COUNT(G961:H961)=2, SUM(G961:H961), "No"), "")</f>
        <v>No</v>
      </c>
      <c r="N961" s="30" t="str">
        <f aca="false">'Results 10 year vets'!$D961&amp;":"&amp;Table1[[#Headers],[Male]]</f>
        <v>:Male</v>
      </c>
      <c r="O961" s="31"/>
      <c r="P961" s="31"/>
      <c r="Q961" s="31"/>
      <c r="R961" s="31"/>
      <c r="S961" s="31"/>
      <c r="T961" s="31"/>
      <c r="U961" s="31"/>
      <c r="Z961" s="33"/>
      <c r="AA961" s="33"/>
      <c r="AB961" s="33"/>
      <c r="AC961" s="33"/>
      <c r="AD961" s="31"/>
      <c r="AE961" s="31"/>
      <c r="AF961" s="31"/>
      <c r="AG961" s="31"/>
      <c r="AH961" s="31"/>
      <c r="AI961" s="31"/>
      <c r="AJ961" s="31"/>
      <c r="AK961" s="31"/>
      <c r="AL961" s="31"/>
      <c r="AM961" s="31"/>
      <c r="AN961" s="31"/>
      <c r="AO961" s="31"/>
      <c r="AP961" s="31"/>
      <c r="AQ961" s="31"/>
      <c r="AR961" s="31"/>
      <c r="AS961" s="31"/>
      <c r="AT961" s="31"/>
      <c r="AU961" s="31"/>
      <c r="AV961" s="31"/>
      <c r="AW961" s="31"/>
      <c r="AX961" s="31"/>
      <c r="AY961" s="31"/>
      <c r="AZ961" s="31"/>
      <c r="BA961" s="31"/>
      <c r="BB961" s="31"/>
      <c r="BC961" s="31"/>
      <c r="BD961" s="31"/>
      <c r="BE961" s="31"/>
      <c r="BF961" s="31"/>
      <c r="BG961" s="31"/>
      <c r="BH961" s="31"/>
      <c r="BI961" s="31"/>
      <c r="BJ961" s="31"/>
      <c r="BK961" s="31"/>
      <c r="BL961" s="31"/>
      <c r="BM961" s="31"/>
      <c r="BN961" s="31"/>
      <c r="BO961" s="31"/>
      <c r="BP961" s="31"/>
      <c r="BQ961" s="31"/>
      <c r="BR961" s="31"/>
      <c r="BS961" s="31"/>
      <c r="BT961" s="31"/>
      <c r="BU961" s="31"/>
      <c r="BV961" s="31"/>
      <c r="BW961" s="31"/>
      <c r="BX961" s="31"/>
      <c r="BY961" s="31"/>
      <c r="BZ961" s="31"/>
      <c r="CA961" s="31"/>
      <c r="CB961" s="31"/>
      <c r="CC961" s="31"/>
      <c r="CD961" s="31"/>
      <c r="CE961" s="31"/>
      <c r="CF961" s="31"/>
      <c r="CG961" s="31"/>
      <c r="CH961" s="31"/>
      <c r="CI961" s="31"/>
      <c r="CJ961" s="31"/>
      <c r="CK961" s="31"/>
      <c r="CL961" s="31"/>
      <c r="CM961" s="31"/>
      <c r="CN961" s="31"/>
      <c r="CO961" s="31"/>
      <c r="CP961" s="31"/>
      <c r="CQ961" s="31"/>
      <c r="CR961" s="31"/>
      <c r="CS961" s="31"/>
      <c r="CT961" s="31"/>
      <c r="CU961" s="31"/>
      <c r="CV961" s="31"/>
      <c r="CW961" s="31"/>
      <c r="CX961" s="31"/>
      <c r="CY961" s="31"/>
      <c r="CZ961" s="31"/>
      <c r="DA961" s="31"/>
      <c r="DB961" s="31"/>
      <c r="DC961" s="31"/>
      <c r="DD961" s="31"/>
      <c r="DE961" s="31"/>
      <c r="DF961" s="31"/>
      <c r="DG961" s="31"/>
      <c r="DH961" s="31"/>
      <c r="DI961" s="31"/>
      <c r="DJ961" s="31"/>
      <c r="DK961" s="31"/>
      <c r="DL961" s="31"/>
      <c r="DM961" s="31"/>
      <c r="DN961" s="31"/>
      <c r="DO961" s="31"/>
      <c r="DP961" s="31"/>
      <c r="DQ961" s="31"/>
      <c r="DR961" s="31"/>
      <c r="DS961" s="31"/>
      <c r="DT961" s="31"/>
      <c r="DU961" s="31"/>
      <c r="DV961" s="31"/>
      <c r="DW961" s="31"/>
    </row>
    <row r="962" customFormat="false" ht="15.75" hidden="false" customHeight="true" outlineLevel="0" collapsed="false">
      <c r="A962" s="21" t="n">
        <v>961</v>
      </c>
      <c r="B962" s="21" t="str">
        <f aca="false">IFERROR(VLOOKUP($A$1&amp;":"&amp;A962,'Finish order'!C:K,6,FALSE()),"")</f>
        <v/>
      </c>
      <c r="C962" s="21" t="str">
        <f aca="false">IFERROR(VLOOKUP(A$1&amp;":"&amp;A962,'Finish order'!$C:$K,9,FALSE()),"")</f>
        <v/>
      </c>
      <c r="D962" s="21" t="str">
        <f aca="false">IFERROR(VLOOKUP(A$1&amp;":"&amp;A962,'Finish order'!$C:$K,7,FALSE()),"")</f>
        <v/>
      </c>
      <c r="E962" s="29" t="str">
        <f aca="false">IFERROR(VLOOKUP($A$1&amp;":"&amp;A962,'Finish order'!C:K,5,FALSE()),"")</f>
        <v/>
      </c>
      <c r="F962" s="21" t="str">
        <f aca="false">IFERROR(VLOOKUP($A$1&amp;":"&amp;A962,'Finish order'!C:K,4,FALSE()),"")</f>
        <v/>
      </c>
      <c r="G962" s="21" t="str">
        <f aca="false" t="array" ref="G962:G962">IFERROR(SMALL(IF($D$2:$D1871=D962,$A$2:$A$911*1.001),1),"")</f>
        <v/>
      </c>
      <c r="H962" s="21" t="str">
        <f aca="false" t="array" ref="H962:H962">IFERROR(SMALL(IF($D$2:$D1871=D962,$A$2:$A$911*1.0001),2),"")</f>
        <v/>
      </c>
      <c r="I962" s="21" t="str">
        <f aca="false" t="array" ref="I962:I962">IFERROR(SMALL(IF($D$2:$D1871=D962,$A$2:$A$911*1.00001),3),"")</f>
        <v/>
      </c>
      <c r="J962" s="21" t="str">
        <f aca="false" t="array" ref="J962:J962">IFERROR(SMALL(IF($D$2:$D1871=D962,$A$2:$A$911*1.000001),4),"")</f>
        <v/>
      </c>
      <c r="K962" s="30" t="str">
        <f aca="false">IF(A962&lt;&gt;"", IF(COUNT(G962:J962)=4, SUM(G962:J962), "No"), "")</f>
        <v>No</v>
      </c>
      <c r="L962" s="30" t="str">
        <f aca="false">IF(A962&lt;&gt;"", IF(COUNT(G962:I962)=3, SUM(G962:I962), "No"), "")</f>
        <v>No</v>
      </c>
      <c r="M962" s="30" t="str">
        <f aca="false">IF(A962&lt;&gt;"", IF(COUNT(G962:H962)=2, SUM(G962:H962), "No"), "")</f>
        <v>No</v>
      </c>
      <c r="N962" s="30" t="str">
        <f aca="false">'Results 10 year vets'!$D962&amp;":"&amp;Table1[[#Headers],[Male]]</f>
        <v>:Male</v>
      </c>
      <c r="O962" s="31"/>
      <c r="P962" s="31"/>
      <c r="Q962" s="31"/>
      <c r="R962" s="31"/>
      <c r="S962" s="31"/>
      <c r="T962" s="31"/>
      <c r="U962" s="31"/>
      <c r="Z962" s="33"/>
      <c r="AA962" s="33"/>
      <c r="AB962" s="33"/>
      <c r="AC962" s="33"/>
      <c r="AD962" s="31"/>
      <c r="AE962" s="31"/>
      <c r="AF962" s="31"/>
      <c r="AG962" s="31"/>
      <c r="AH962" s="31"/>
      <c r="AI962" s="31"/>
      <c r="AJ962" s="31"/>
      <c r="AK962" s="31"/>
      <c r="AL962" s="31"/>
      <c r="AM962" s="31"/>
      <c r="AN962" s="31"/>
      <c r="AO962" s="31"/>
      <c r="AP962" s="31"/>
      <c r="AQ962" s="31"/>
      <c r="AR962" s="31"/>
      <c r="AS962" s="31"/>
      <c r="AT962" s="31"/>
      <c r="AU962" s="31"/>
      <c r="AV962" s="31"/>
      <c r="AW962" s="31"/>
      <c r="AX962" s="31"/>
      <c r="AY962" s="31"/>
      <c r="AZ962" s="31"/>
      <c r="BA962" s="31"/>
      <c r="BB962" s="31"/>
      <c r="BC962" s="31"/>
      <c r="BD962" s="31"/>
      <c r="BE962" s="31"/>
      <c r="BF962" s="31"/>
      <c r="BG962" s="31"/>
      <c r="BH962" s="31"/>
      <c r="BI962" s="31"/>
      <c r="BJ962" s="31"/>
      <c r="BK962" s="31"/>
      <c r="BL962" s="31"/>
      <c r="BM962" s="31"/>
      <c r="BN962" s="31"/>
      <c r="BO962" s="31"/>
      <c r="BP962" s="31"/>
      <c r="BQ962" s="31"/>
      <c r="BR962" s="31"/>
      <c r="BS962" s="31"/>
      <c r="BT962" s="31"/>
      <c r="BU962" s="31"/>
      <c r="BV962" s="31"/>
      <c r="BW962" s="31"/>
      <c r="BX962" s="31"/>
      <c r="BY962" s="31"/>
      <c r="BZ962" s="31"/>
      <c r="CA962" s="31"/>
      <c r="CB962" s="31"/>
      <c r="CC962" s="31"/>
      <c r="CD962" s="31"/>
      <c r="CE962" s="31"/>
      <c r="CF962" s="31"/>
      <c r="CG962" s="31"/>
      <c r="CH962" s="31"/>
      <c r="CI962" s="31"/>
      <c r="CJ962" s="31"/>
      <c r="CK962" s="31"/>
      <c r="CL962" s="31"/>
      <c r="CM962" s="31"/>
      <c r="CN962" s="31"/>
      <c r="CO962" s="31"/>
      <c r="CP962" s="31"/>
      <c r="CQ962" s="31"/>
      <c r="CR962" s="31"/>
      <c r="CS962" s="31"/>
      <c r="CT962" s="31"/>
      <c r="CU962" s="31"/>
      <c r="CV962" s="31"/>
      <c r="CW962" s="31"/>
      <c r="CX962" s="31"/>
      <c r="CY962" s="31"/>
      <c r="CZ962" s="31"/>
      <c r="DA962" s="31"/>
      <c r="DB962" s="31"/>
      <c r="DC962" s="31"/>
      <c r="DD962" s="31"/>
      <c r="DE962" s="31"/>
      <c r="DF962" s="31"/>
      <c r="DG962" s="31"/>
      <c r="DH962" s="31"/>
      <c r="DI962" s="31"/>
      <c r="DJ962" s="31"/>
      <c r="DK962" s="31"/>
      <c r="DL962" s="31"/>
      <c r="DM962" s="31"/>
      <c r="DN962" s="31"/>
      <c r="DO962" s="31"/>
      <c r="DP962" s="31"/>
      <c r="DQ962" s="31"/>
      <c r="DR962" s="31"/>
      <c r="DS962" s="31"/>
      <c r="DT962" s="31"/>
      <c r="DU962" s="31"/>
      <c r="DV962" s="31"/>
      <c r="DW962" s="31"/>
    </row>
    <row r="963" customFormat="false" ht="15.75" hidden="false" customHeight="true" outlineLevel="0" collapsed="false">
      <c r="A963" s="21" t="n">
        <v>962</v>
      </c>
      <c r="B963" s="21" t="str">
        <f aca="false">IFERROR(VLOOKUP($A$1&amp;":"&amp;A963,'Finish order'!C:K,6,FALSE()),"")</f>
        <v/>
      </c>
      <c r="C963" s="21" t="str">
        <f aca="false">IFERROR(VLOOKUP(A$1&amp;":"&amp;A963,'Finish order'!$C:$K,9,FALSE()),"")</f>
        <v/>
      </c>
      <c r="D963" s="21" t="str">
        <f aca="false">IFERROR(VLOOKUP(A$1&amp;":"&amp;A963,'Finish order'!$C:$K,7,FALSE()),"")</f>
        <v/>
      </c>
      <c r="E963" s="29" t="str">
        <f aca="false">IFERROR(VLOOKUP($A$1&amp;":"&amp;A963,'Finish order'!C:K,5,FALSE()),"")</f>
        <v/>
      </c>
      <c r="F963" s="21" t="str">
        <f aca="false">IFERROR(VLOOKUP($A$1&amp;":"&amp;A963,'Finish order'!C:K,4,FALSE()),"")</f>
        <v/>
      </c>
      <c r="G963" s="21" t="str">
        <f aca="false" t="array" ref="G963:G963">IFERROR(SMALL(IF($D$2:$D1872=D963,$A$2:$A$911*1.001),1),"")</f>
        <v/>
      </c>
      <c r="H963" s="21" t="str">
        <f aca="false" t="array" ref="H963:H963">IFERROR(SMALL(IF($D$2:$D1872=D963,$A$2:$A$911*1.0001),2),"")</f>
        <v/>
      </c>
      <c r="I963" s="21" t="str">
        <f aca="false" t="array" ref="I963:I963">IFERROR(SMALL(IF($D$2:$D1872=D963,$A$2:$A$911*1.00001),3),"")</f>
        <v/>
      </c>
      <c r="J963" s="21" t="str">
        <f aca="false" t="array" ref="J963:J963">IFERROR(SMALL(IF($D$2:$D1872=D963,$A$2:$A$911*1.000001),4),"")</f>
        <v/>
      </c>
      <c r="K963" s="30" t="str">
        <f aca="false">IF(A963&lt;&gt;"", IF(COUNT(G963:J963)=4, SUM(G963:J963), "No"), "")</f>
        <v>No</v>
      </c>
      <c r="L963" s="30" t="str">
        <f aca="false">IF(A963&lt;&gt;"", IF(COUNT(G963:I963)=3, SUM(G963:I963), "No"), "")</f>
        <v>No</v>
      </c>
      <c r="M963" s="30" t="str">
        <f aca="false">IF(A963&lt;&gt;"", IF(COUNT(G963:H963)=2, SUM(G963:H963), "No"), "")</f>
        <v>No</v>
      </c>
      <c r="N963" s="30" t="str">
        <f aca="false">'Results 10 year vets'!$D963&amp;":"&amp;Table1[[#Headers],[Male]]</f>
        <v>:Male</v>
      </c>
      <c r="O963" s="31"/>
      <c r="P963" s="31"/>
      <c r="Q963" s="31"/>
      <c r="R963" s="31"/>
      <c r="S963" s="31"/>
      <c r="T963" s="31"/>
      <c r="U963" s="31"/>
      <c r="Z963" s="33"/>
      <c r="AA963" s="33"/>
      <c r="AB963" s="33"/>
      <c r="AC963" s="33"/>
      <c r="AD963" s="31"/>
      <c r="AE963" s="31"/>
      <c r="AF963" s="31"/>
      <c r="AG963" s="31"/>
      <c r="AH963" s="31"/>
      <c r="AI963" s="31"/>
      <c r="AJ963" s="31"/>
      <c r="AK963" s="31"/>
      <c r="AL963" s="31"/>
      <c r="AM963" s="31"/>
      <c r="AN963" s="31"/>
      <c r="AO963" s="31"/>
      <c r="AP963" s="31"/>
      <c r="AQ963" s="31"/>
      <c r="AR963" s="31"/>
      <c r="AS963" s="31"/>
      <c r="AT963" s="31"/>
      <c r="AU963" s="31"/>
      <c r="AV963" s="31"/>
      <c r="AW963" s="31"/>
      <c r="AX963" s="31"/>
      <c r="AY963" s="31"/>
      <c r="AZ963" s="31"/>
      <c r="BA963" s="31"/>
      <c r="BB963" s="31"/>
      <c r="BC963" s="31"/>
      <c r="BD963" s="31"/>
      <c r="BE963" s="31"/>
      <c r="BF963" s="31"/>
      <c r="BG963" s="31"/>
      <c r="BH963" s="31"/>
      <c r="BI963" s="31"/>
      <c r="BJ963" s="31"/>
      <c r="BK963" s="31"/>
      <c r="BL963" s="31"/>
      <c r="BM963" s="31"/>
      <c r="BN963" s="31"/>
      <c r="BO963" s="31"/>
      <c r="BP963" s="31"/>
      <c r="BQ963" s="31"/>
      <c r="BR963" s="31"/>
      <c r="BS963" s="31"/>
      <c r="BT963" s="31"/>
      <c r="BU963" s="31"/>
      <c r="BV963" s="31"/>
      <c r="BW963" s="31"/>
      <c r="BX963" s="31"/>
      <c r="BY963" s="31"/>
      <c r="BZ963" s="31"/>
      <c r="CA963" s="31"/>
      <c r="CB963" s="31"/>
      <c r="CC963" s="31"/>
      <c r="CD963" s="31"/>
      <c r="CE963" s="31"/>
      <c r="CF963" s="31"/>
      <c r="CG963" s="31"/>
      <c r="CH963" s="31"/>
      <c r="CI963" s="31"/>
      <c r="CJ963" s="31"/>
      <c r="CK963" s="31"/>
      <c r="CL963" s="31"/>
      <c r="CM963" s="31"/>
      <c r="CN963" s="31"/>
      <c r="CO963" s="31"/>
      <c r="CP963" s="31"/>
      <c r="CQ963" s="31"/>
      <c r="CR963" s="31"/>
      <c r="CS963" s="31"/>
      <c r="CT963" s="31"/>
      <c r="CU963" s="31"/>
      <c r="CV963" s="31"/>
      <c r="CW963" s="31"/>
      <c r="CX963" s="31"/>
      <c r="CY963" s="31"/>
      <c r="CZ963" s="31"/>
      <c r="DA963" s="31"/>
      <c r="DB963" s="31"/>
      <c r="DC963" s="31"/>
      <c r="DD963" s="31"/>
      <c r="DE963" s="31"/>
      <c r="DF963" s="31"/>
      <c r="DG963" s="31"/>
      <c r="DH963" s="31"/>
      <c r="DI963" s="31"/>
      <c r="DJ963" s="31"/>
      <c r="DK963" s="31"/>
      <c r="DL963" s="31"/>
      <c r="DM963" s="31"/>
      <c r="DN963" s="31"/>
      <c r="DO963" s="31"/>
      <c r="DP963" s="31"/>
      <c r="DQ963" s="31"/>
      <c r="DR963" s="31"/>
      <c r="DS963" s="31"/>
      <c r="DT963" s="31"/>
      <c r="DU963" s="31"/>
      <c r="DV963" s="31"/>
      <c r="DW963" s="31"/>
    </row>
    <row r="964" customFormat="false" ht="15.75" hidden="false" customHeight="true" outlineLevel="0" collapsed="false">
      <c r="A964" s="21" t="n">
        <v>963</v>
      </c>
      <c r="B964" s="21" t="str">
        <f aca="false">IFERROR(VLOOKUP($A$1&amp;":"&amp;A964,'Finish order'!C:K,6,FALSE()),"")</f>
        <v/>
      </c>
      <c r="C964" s="21" t="str">
        <f aca="false">IFERROR(VLOOKUP(A$1&amp;":"&amp;A964,'Finish order'!$C:$K,9,FALSE()),"")</f>
        <v/>
      </c>
      <c r="D964" s="21" t="str">
        <f aca="false">IFERROR(VLOOKUP(A$1&amp;":"&amp;A964,'Finish order'!$C:$K,7,FALSE()),"")</f>
        <v/>
      </c>
      <c r="E964" s="29" t="str">
        <f aca="false">IFERROR(VLOOKUP($A$1&amp;":"&amp;A964,'Finish order'!C:K,5,FALSE()),"")</f>
        <v/>
      </c>
      <c r="F964" s="21" t="str">
        <f aca="false">IFERROR(VLOOKUP($A$1&amp;":"&amp;A964,'Finish order'!C:K,4,FALSE()),"")</f>
        <v/>
      </c>
      <c r="G964" s="21" t="str">
        <f aca="false" t="array" ref="G964:G964">IFERROR(SMALL(IF($D$2:$D1873=D964,$A$2:$A$911*1.001),1),"")</f>
        <v/>
      </c>
      <c r="H964" s="21" t="str">
        <f aca="false" t="array" ref="H964:H964">IFERROR(SMALL(IF($D$2:$D1873=D964,$A$2:$A$911*1.0001),2),"")</f>
        <v/>
      </c>
      <c r="I964" s="21" t="str">
        <f aca="false" t="array" ref="I964:I964">IFERROR(SMALL(IF($D$2:$D1873=D964,$A$2:$A$911*1.00001),3),"")</f>
        <v/>
      </c>
      <c r="J964" s="21" t="str">
        <f aca="false" t="array" ref="J964:J964">IFERROR(SMALL(IF($D$2:$D1873=D964,$A$2:$A$911*1.000001),4),"")</f>
        <v/>
      </c>
      <c r="K964" s="30" t="str">
        <f aca="false">IF(A964&lt;&gt;"", IF(COUNT(G964:J964)=4, SUM(G964:J964), "No"), "")</f>
        <v>No</v>
      </c>
      <c r="L964" s="30" t="str">
        <f aca="false">IF(A964&lt;&gt;"", IF(COUNT(G964:I964)=3, SUM(G964:I964), "No"), "")</f>
        <v>No</v>
      </c>
      <c r="M964" s="30" t="str">
        <f aca="false">IF(A964&lt;&gt;"", IF(COUNT(G964:H964)=2, SUM(G964:H964), "No"), "")</f>
        <v>No</v>
      </c>
      <c r="N964" s="30" t="str">
        <f aca="false">'Results 10 year vets'!$D964&amp;":"&amp;Table1[[#Headers],[Male]]</f>
        <v>:Male</v>
      </c>
      <c r="O964" s="31"/>
      <c r="P964" s="31"/>
      <c r="Q964" s="31"/>
      <c r="R964" s="31"/>
      <c r="S964" s="31"/>
      <c r="T964" s="31"/>
      <c r="U964" s="31"/>
      <c r="Z964" s="33"/>
      <c r="AA964" s="33"/>
      <c r="AB964" s="33"/>
      <c r="AC964" s="33"/>
      <c r="AD964" s="31"/>
      <c r="AE964" s="31"/>
      <c r="AF964" s="31"/>
      <c r="AG964" s="31"/>
      <c r="AH964" s="31"/>
      <c r="AI964" s="31"/>
      <c r="AJ964" s="31"/>
      <c r="AK964" s="31"/>
      <c r="AL964" s="31"/>
      <c r="AM964" s="31"/>
      <c r="AN964" s="31"/>
      <c r="AO964" s="31"/>
      <c r="AP964" s="31"/>
      <c r="AQ964" s="31"/>
      <c r="AR964" s="31"/>
      <c r="AS964" s="31"/>
      <c r="AT964" s="31"/>
      <c r="AU964" s="31"/>
      <c r="AV964" s="31"/>
      <c r="AW964" s="31"/>
      <c r="AX964" s="31"/>
      <c r="AY964" s="31"/>
      <c r="AZ964" s="31"/>
      <c r="BA964" s="31"/>
      <c r="BB964" s="31"/>
      <c r="BC964" s="31"/>
      <c r="BD964" s="31"/>
      <c r="BE964" s="31"/>
      <c r="BF964" s="31"/>
      <c r="BG964" s="31"/>
      <c r="BH964" s="31"/>
      <c r="BI964" s="31"/>
      <c r="BJ964" s="31"/>
      <c r="BK964" s="31"/>
      <c r="BL964" s="31"/>
      <c r="BM964" s="31"/>
      <c r="BN964" s="31"/>
      <c r="BO964" s="31"/>
      <c r="BP964" s="31"/>
      <c r="BQ964" s="31"/>
      <c r="BR964" s="31"/>
      <c r="BS964" s="31"/>
      <c r="BT964" s="31"/>
      <c r="BU964" s="31"/>
      <c r="BV964" s="31"/>
      <c r="BW964" s="31"/>
      <c r="BX964" s="31"/>
      <c r="BY964" s="31"/>
      <c r="BZ964" s="31"/>
      <c r="CA964" s="31"/>
      <c r="CB964" s="31"/>
      <c r="CC964" s="31"/>
      <c r="CD964" s="31"/>
      <c r="CE964" s="31"/>
      <c r="CF964" s="31"/>
      <c r="CG964" s="31"/>
      <c r="CH964" s="31"/>
      <c r="CI964" s="31"/>
      <c r="CJ964" s="31"/>
      <c r="CK964" s="31"/>
      <c r="CL964" s="31"/>
      <c r="CM964" s="31"/>
      <c r="CN964" s="31"/>
      <c r="CO964" s="31"/>
      <c r="CP964" s="31"/>
      <c r="CQ964" s="31"/>
      <c r="CR964" s="31"/>
      <c r="CS964" s="31"/>
      <c r="CT964" s="31"/>
      <c r="CU964" s="31"/>
      <c r="CV964" s="31"/>
      <c r="CW964" s="31"/>
      <c r="CX964" s="31"/>
      <c r="CY964" s="31"/>
      <c r="CZ964" s="31"/>
      <c r="DA964" s="31"/>
      <c r="DB964" s="31"/>
      <c r="DC964" s="31"/>
      <c r="DD964" s="31"/>
      <c r="DE964" s="31"/>
      <c r="DF964" s="31"/>
      <c r="DG964" s="31"/>
      <c r="DH964" s="31"/>
      <c r="DI964" s="31"/>
      <c r="DJ964" s="31"/>
      <c r="DK964" s="31"/>
      <c r="DL964" s="31"/>
      <c r="DM964" s="31"/>
      <c r="DN964" s="31"/>
      <c r="DO964" s="31"/>
      <c r="DP964" s="31"/>
      <c r="DQ964" s="31"/>
      <c r="DR964" s="31"/>
      <c r="DS964" s="31"/>
      <c r="DT964" s="31"/>
      <c r="DU964" s="31"/>
      <c r="DV964" s="31"/>
      <c r="DW964" s="31"/>
    </row>
    <row r="965" customFormat="false" ht="15.75" hidden="false" customHeight="true" outlineLevel="0" collapsed="false">
      <c r="A965" s="21" t="n">
        <v>964</v>
      </c>
      <c r="B965" s="21" t="str">
        <f aca="false">IFERROR(VLOOKUP($A$1&amp;":"&amp;A965,'Finish order'!C:K,6,FALSE()),"")</f>
        <v/>
      </c>
      <c r="C965" s="21" t="str">
        <f aca="false">IFERROR(VLOOKUP(A$1&amp;":"&amp;A965,'Finish order'!$C:$K,9,FALSE()),"")</f>
        <v/>
      </c>
      <c r="D965" s="21" t="str">
        <f aca="false">IFERROR(VLOOKUP(A$1&amp;":"&amp;A965,'Finish order'!$C:$K,7,FALSE()),"")</f>
        <v/>
      </c>
      <c r="E965" s="29" t="str">
        <f aca="false">IFERROR(VLOOKUP($A$1&amp;":"&amp;A965,'Finish order'!C:K,5,FALSE()),"")</f>
        <v/>
      </c>
      <c r="F965" s="21" t="str">
        <f aca="false">IFERROR(VLOOKUP($A$1&amp;":"&amp;A965,'Finish order'!C:K,4,FALSE()),"")</f>
        <v/>
      </c>
      <c r="G965" s="21" t="str">
        <f aca="false" t="array" ref="G965:G965">IFERROR(SMALL(IF($D$2:$D1874=D965,$A$2:$A$911*1.001),1),"")</f>
        <v/>
      </c>
      <c r="H965" s="21" t="str">
        <f aca="false" t="array" ref="H965:H965">IFERROR(SMALL(IF($D$2:$D1874=D965,$A$2:$A$911*1.0001),2),"")</f>
        <v/>
      </c>
      <c r="I965" s="21" t="str">
        <f aca="false" t="array" ref="I965:I965">IFERROR(SMALL(IF($D$2:$D1874=D965,$A$2:$A$911*1.00001),3),"")</f>
        <v/>
      </c>
      <c r="J965" s="21" t="str">
        <f aca="false" t="array" ref="J965:J965">IFERROR(SMALL(IF($D$2:$D1874=D965,$A$2:$A$911*1.000001),4),"")</f>
        <v/>
      </c>
      <c r="K965" s="30" t="str">
        <f aca="false">IF(A965&lt;&gt;"", IF(COUNT(G965:J965)=4, SUM(G965:J965), "No"), "")</f>
        <v>No</v>
      </c>
      <c r="L965" s="30" t="str">
        <f aca="false">IF(A965&lt;&gt;"", IF(COUNT(G965:I965)=3, SUM(G965:I965), "No"), "")</f>
        <v>No</v>
      </c>
      <c r="M965" s="30" t="str">
        <f aca="false">IF(A965&lt;&gt;"", IF(COUNT(G965:H965)=2, SUM(G965:H965), "No"), "")</f>
        <v>No</v>
      </c>
      <c r="N965" s="30" t="str">
        <f aca="false">'Results 10 year vets'!$D965&amp;":"&amp;Table1[[#Headers],[Male]]</f>
        <v>:Male</v>
      </c>
      <c r="O965" s="31"/>
      <c r="P965" s="31"/>
      <c r="Q965" s="31"/>
      <c r="R965" s="31"/>
      <c r="S965" s="31"/>
      <c r="T965" s="31"/>
      <c r="U965" s="31"/>
      <c r="Z965" s="33"/>
      <c r="AA965" s="33"/>
      <c r="AB965" s="33"/>
      <c r="AC965" s="33"/>
      <c r="AD965" s="31"/>
      <c r="AE965" s="31"/>
      <c r="AF965" s="31"/>
      <c r="AG965" s="31"/>
      <c r="AH965" s="31"/>
      <c r="AI965" s="31"/>
      <c r="AJ965" s="31"/>
      <c r="AK965" s="31"/>
      <c r="AL965" s="31"/>
      <c r="AM965" s="31"/>
      <c r="AN965" s="31"/>
      <c r="AO965" s="31"/>
      <c r="AP965" s="31"/>
      <c r="AQ965" s="31"/>
      <c r="AR965" s="31"/>
      <c r="AS965" s="31"/>
      <c r="AT965" s="31"/>
      <c r="AU965" s="31"/>
      <c r="AV965" s="31"/>
      <c r="AW965" s="31"/>
      <c r="AX965" s="31"/>
      <c r="AY965" s="31"/>
      <c r="AZ965" s="31"/>
      <c r="BA965" s="31"/>
      <c r="BB965" s="31"/>
      <c r="BC965" s="31"/>
      <c r="BD965" s="31"/>
      <c r="BE965" s="31"/>
      <c r="BF965" s="31"/>
      <c r="BG965" s="31"/>
      <c r="BH965" s="31"/>
      <c r="BI965" s="31"/>
      <c r="BJ965" s="31"/>
      <c r="BK965" s="31"/>
      <c r="BL965" s="31"/>
      <c r="BM965" s="31"/>
      <c r="BN965" s="31"/>
      <c r="BO965" s="31"/>
      <c r="BP965" s="31"/>
      <c r="BQ965" s="31"/>
      <c r="BR965" s="31"/>
      <c r="BS965" s="31"/>
      <c r="BT965" s="31"/>
      <c r="BU965" s="31"/>
      <c r="BV965" s="31"/>
      <c r="BW965" s="31"/>
      <c r="BX965" s="31"/>
      <c r="BY965" s="31"/>
      <c r="BZ965" s="31"/>
      <c r="CA965" s="31"/>
      <c r="CB965" s="31"/>
      <c r="CC965" s="31"/>
      <c r="CD965" s="31"/>
      <c r="CE965" s="31"/>
      <c r="CF965" s="31"/>
      <c r="CG965" s="31"/>
      <c r="CH965" s="31"/>
      <c r="CI965" s="31"/>
      <c r="CJ965" s="31"/>
      <c r="CK965" s="31"/>
      <c r="CL965" s="31"/>
      <c r="CM965" s="31"/>
      <c r="CN965" s="31"/>
      <c r="CO965" s="31"/>
      <c r="CP965" s="31"/>
      <c r="CQ965" s="31"/>
      <c r="CR965" s="31"/>
      <c r="CS965" s="31"/>
      <c r="CT965" s="31"/>
      <c r="CU965" s="31"/>
      <c r="CV965" s="31"/>
      <c r="CW965" s="31"/>
      <c r="CX965" s="31"/>
      <c r="CY965" s="31"/>
      <c r="CZ965" s="31"/>
      <c r="DA965" s="31"/>
      <c r="DB965" s="31"/>
      <c r="DC965" s="31"/>
      <c r="DD965" s="31"/>
      <c r="DE965" s="31"/>
      <c r="DF965" s="31"/>
      <c r="DG965" s="31"/>
      <c r="DH965" s="31"/>
      <c r="DI965" s="31"/>
      <c r="DJ965" s="31"/>
      <c r="DK965" s="31"/>
      <c r="DL965" s="31"/>
      <c r="DM965" s="31"/>
      <c r="DN965" s="31"/>
      <c r="DO965" s="31"/>
      <c r="DP965" s="31"/>
      <c r="DQ965" s="31"/>
      <c r="DR965" s="31"/>
      <c r="DS965" s="31"/>
      <c r="DT965" s="31"/>
      <c r="DU965" s="31"/>
      <c r="DV965" s="31"/>
      <c r="DW965" s="31"/>
    </row>
    <row r="966" customFormat="false" ht="15.75" hidden="false" customHeight="true" outlineLevel="0" collapsed="false">
      <c r="A966" s="21" t="n">
        <v>965</v>
      </c>
      <c r="B966" s="21" t="str">
        <f aca="false">IFERROR(VLOOKUP($A$1&amp;":"&amp;A966,'Finish order'!C:K,6,FALSE()),"")</f>
        <v/>
      </c>
      <c r="C966" s="21" t="str">
        <f aca="false">IFERROR(VLOOKUP(A$1&amp;":"&amp;A966,'Finish order'!$C:$K,9,FALSE()),"")</f>
        <v/>
      </c>
      <c r="D966" s="21" t="str">
        <f aca="false">IFERROR(VLOOKUP(A$1&amp;":"&amp;A966,'Finish order'!$C:$K,7,FALSE()),"")</f>
        <v/>
      </c>
      <c r="E966" s="29" t="str">
        <f aca="false">IFERROR(VLOOKUP($A$1&amp;":"&amp;A966,'Finish order'!C:K,5,FALSE()),"")</f>
        <v/>
      </c>
      <c r="F966" s="21" t="str">
        <f aca="false">IFERROR(VLOOKUP($A$1&amp;":"&amp;A966,'Finish order'!C:K,4,FALSE()),"")</f>
        <v/>
      </c>
      <c r="G966" s="21" t="str">
        <f aca="false" t="array" ref="G966:G966">IFERROR(SMALL(IF($D$2:$D1875=D966,$A$2:$A$911*1.001),1),"")</f>
        <v/>
      </c>
      <c r="H966" s="21" t="str">
        <f aca="false" t="array" ref="H966:H966">IFERROR(SMALL(IF($D$2:$D1875=D966,$A$2:$A$911*1.0001),2),"")</f>
        <v/>
      </c>
      <c r="I966" s="21" t="str">
        <f aca="false" t="array" ref="I966:I966">IFERROR(SMALL(IF($D$2:$D1875=D966,$A$2:$A$911*1.00001),3),"")</f>
        <v/>
      </c>
      <c r="J966" s="21" t="str">
        <f aca="false" t="array" ref="J966:J966">IFERROR(SMALL(IF($D$2:$D1875=D966,$A$2:$A$911*1.000001),4),"")</f>
        <v/>
      </c>
      <c r="K966" s="30" t="str">
        <f aca="false">IF(A966&lt;&gt;"", IF(COUNT(G966:J966)=4, SUM(G966:J966), "No"), "")</f>
        <v>No</v>
      </c>
      <c r="L966" s="30" t="str">
        <f aca="false">IF(A966&lt;&gt;"", IF(COUNT(G966:I966)=3, SUM(G966:I966), "No"), "")</f>
        <v>No</v>
      </c>
      <c r="M966" s="30" t="str">
        <f aca="false">IF(A966&lt;&gt;"", IF(COUNT(G966:H966)=2, SUM(G966:H966), "No"), "")</f>
        <v>No</v>
      </c>
      <c r="N966" s="30" t="str">
        <f aca="false">'Results 10 year vets'!$D966&amp;":"&amp;Table1[[#Headers],[Male]]</f>
        <v>:Male</v>
      </c>
      <c r="O966" s="31"/>
      <c r="P966" s="31"/>
      <c r="Q966" s="31"/>
      <c r="R966" s="31"/>
      <c r="S966" s="31"/>
      <c r="T966" s="31"/>
      <c r="U966" s="31"/>
      <c r="Z966" s="33"/>
      <c r="AA966" s="33"/>
      <c r="AB966" s="33"/>
      <c r="AC966" s="33"/>
      <c r="AD966" s="31"/>
      <c r="AE966" s="31"/>
      <c r="AF966" s="31"/>
      <c r="AG966" s="31"/>
      <c r="AH966" s="31"/>
      <c r="AI966" s="31"/>
      <c r="AJ966" s="31"/>
      <c r="AK966" s="31"/>
      <c r="AL966" s="31"/>
      <c r="AM966" s="31"/>
      <c r="AN966" s="31"/>
      <c r="AO966" s="31"/>
      <c r="AP966" s="31"/>
      <c r="AQ966" s="31"/>
      <c r="AR966" s="31"/>
      <c r="AS966" s="31"/>
      <c r="AT966" s="31"/>
      <c r="AU966" s="31"/>
      <c r="AV966" s="31"/>
      <c r="AW966" s="31"/>
      <c r="AX966" s="31"/>
      <c r="AY966" s="31"/>
      <c r="AZ966" s="31"/>
      <c r="BA966" s="31"/>
      <c r="BB966" s="31"/>
      <c r="BC966" s="31"/>
      <c r="BD966" s="31"/>
      <c r="BE966" s="31"/>
      <c r="BF966" s="31"/>
      <c r="BG966" s="31"/>
      <c r="BH966" s="31"/>
      <c r="BI966" s="31"/>
      <c r="BJ966" s="31"/>
      <c r="BK966" s="31"/>
      <c r="BL966" s="31"/>
      <c r="BM966" s="31"/>
      <c r="BN966" s="31"/>
      <c r="BO966" s="31"/>
      <c r="BP966" s="31"/>
      <c r="BQ966" s="31"/>
      <c r="BR966" s="31"/>
      <c r="BS966" s="31"/>
      <c r="BT966" s="31"/>
      <c r="BU966" s="31"/>
      <c r="BV966" s="31"/>
      <c r="BW966" s="31"/>
      <c r="BX966" s="31"/>
      <c r="BY966" s="31"/>
      <c r="BZ966" s="31"/>
      <c r="CA966" s="31"/>
      <c r="CB966" s="31"/>
      <c r="CC966" s="31"/>
      <c r="CD966" s="31"/>
      <c r="CE966" s="31"/>
      <c r="CF966" s="31"/>
      <c r="CG966" s="31"/>
      <c r="CH966" s="31"/>
      <c r="CI966" s="31"/>
      <c r="CJ966" s="31"/>
      <c r="CK966" s="31"/>
      <c r="CL966" s="31"/>
      <c r="CM966" s="31"/>
      <c r="CN966" s="31"/>
      <c r="CO966" s="31"/>
      <c r="CP966" s="31"/>
      <c r="CQ966" s="31"/>
      <c r="CR966" s="31"/>
      <c r="CS966" s="31"/>
      <c r="CT966" s="31"/>
      <c r="CU966" s="31"/>
      <c r="CV966" s="31"/>
      <c r="CW966" s="31"/>
      <c r="CX966" s="31"/>
      <c r="CY966" s="31"/>
      <c r="CZ966" s="31"/>
      <c r="DA966" s="31"/>
      <c r="DB966" s="31"/>
      <c r="DC966" s="31"/>
      <c r="DD966" s="31"/>
      <c r="DE966" s="31"/>
      <c r="DF966" s="31"/>
      <c r="DG966" s="31"/>
      <c r="DH966" s="31"/>
      <c r="DI966" s="31"/>
      <c r="DJ966" s="31"/>
      <c r="DK966" s="31"/>
      <c r="DL966" s="31"/>
      <c r="DM966" s="31"/>
      <c r="DN966" s="31"/>
      <c r="DO966" s="31"/>
      <c r="DP966" s="31"/>
      <c r="DQ966" s="31"/>
      <c r="DR966" s="31"/>
      <c r="DS966" s="31"/>
      <c r="DT966" s="31"/>
      <c r="DU966" s="31"/>
      <c r="DV966" s="31"/>
      <c r="DW966" s="31"/>
    </row>
    <row r="967" customFormat="false" ht="15.75" hidden="false" customHeight="true" outlineLevel="0" collapsed="false">
      <c r="A967" s="21" t="n">
        <v>966</v>
      </c>
      <c r="B967" s="21" t="str">
        <f aca="false">IFERROR(VLOOKUP($A$1&amp;":"&amp;A967,'Finish order'!C:K,6,FALSE()),"")</f>
        <v/>
      </c>
      <c r="C967" s="21" t="str">
        <f aca="false">IFERROR(VLOOKUP(A$1&amp;":"&amp;A967,'Finish order'!$C:$K,9,FALSE()),"")</f>
        <v/>
      </c>
      <c r="D967" s="21" t="str">
        <f aca="false">IFERROR(VLOOKUP(A$1&amp;":"&amp;A967,'Finish order'!$C:$K,7,FALSE()),"")</f>
        <v/>
      </c>
      <c r="E967" s="29" t="str">
        <f aca="false">IFERROR(VLOOKUP($A$1&amp;":"&amp;A967,'Finish order'!C:K,5,FALSE()),"")</f>
        <v/>
      </c>
      <c r="F967" s="21" t="str">
        <f aca="false">IFERROR(VLOOKUP($A$1&amp;":"&amp;A967,'Finish order'!C:K,4,FALSE()),"")</f>
        <v/>
      </c>
      <c r="G967" s="21" t="str">
        <f aca="false" t="array" ref="G967:G967">IFERROR(SMALL(IF($D$2:$D1876=D967,$A$2:$A$911*1.001),1),"")</f>
        <v/>
      </c>
      <c r="H967" s="21" t="str">
        <f aca="false" t="array" ref="H967:H967">IFERROR(SMALL(IF($D$2:$D1876=D967,$A$2:$A$911*1.0001),2),"")</f>
        <v/>
      </c>
      <c r="I967" s="21" t="str">
        <f aca="false" t="array" ref="I967:I967">IFERROR(SMALL(IF($D$2:$D1876=D967,$A$2:$A$911*1.00001),3),"")</f>
        <v/>
      </c>
      <c r="J967" s="21" t="str">
        <f aca="false" t="array" ref="J967:J967">IFERROR(SMALL(IF($D$2:$D1876=D967,$A$2:$A$911*1.000001),4),"")</f>
        <v/>
      </c>
      <c r="K967" s="30" t="str">
        <f aca="false">IF(A967&lt;&gt;"", IF(COUNT(G967:J967)=4, SUM(G967:J967), "No"), "")</f>
        <v>No</v>
      </c>
      <c r="L967" s="30" t="str">
        <f aca="false">IF(A967&lt;&gt;"", IF(COUNT(G967:I967)=3, SUM(G967:I967), "No"), "")</f>
        <v>No</v>
      </c>
      <c r="M967" s="30" t="str">
        <f aca="false">IF(A967&lt;&gt;"", IF(COUNT(G967:H967)=2, SUM(G967:H967), "No"), "")</f>
        <v>No</v>
      </c>
      <c r="N967" s="30" t="str">
        <f aca="false">'Results 10 year vets'!$D967&amp;":"&amp;Table1[[#Headers],[Male]]</f>
        <v>:Male</v>
      </c>
      <c r="O967" s="31"/>
      <c r="P967" s="31"/>
      <c r="Q967" s="31"/>
      <c r="R967" s="31"/>
      <c r="S967" s="31"/>
      <c r="T967" s="31"/>
      <c r="U967" s="31"/>
      <c r="Z967" s="33"/>
      <c r="AA967" s="33"/>
      <c r="AB967" s="33"/>
      <c r="AC967" s="33"/>
      <c r="AD967" s="31"/>
      <c r="AE967" s="31"/>
      <c r="AF967" s="31"/>
      <c r="AG967" s="31"/>
      <c r="AH967" s="31"/>
      <c r="AI967" s="31"/>
      <c r="AJ967" s="31"/>
      <c r="AK967" s="31"/>
      <c r="AL967" s="31"/>
      <c r="AM967" s="31"/>
      <c r="AN967" s="31"/>
      <c r="AO967" s="31"/>
      <c r="AP967" s="31"/>
      <c r="AQ967" s="31"/>
      <c r="AR967" s="31"/>
      <c r="AS967" s="31"/>
      <c r="AT967" s="31"/>
      <c r="AU967" s="31"/>
      <c r="AV967" s="31"/>
      <c r="AW967" s="31"/>
      <c r="AX967" s="31"/>
      <c r="AY967" s="31"/>
      <c r="AZ967" s="31"/>
      <c r="BA967" s="31"/>
      <c r="BB967" s="31"/>
      <c r="BC967" s="31"/>
      <c r="BD967" s="31"/>
      <c r="BE967" s="31"/>
      <c r="BF967" s="31"/>
      <c r="BG967" s="31"/>
      <c r="BH967" s="31"/>
      <c r="BI967" s="31"/>
      <c r="BJ967" s="31"/>
      <c r="BK967" s="31"/>
      <c r="BL967" s="31"/>
      <c r="BM967" s="31"/>
      <c r="BN967" s="31"/>
      <c r="BO967" s="31"/>
      <c r="BP967" s="31"/>
      <c r="BQ967" s="31"/>
      <c r="BR967" s="31"/>
      <c r="BS967" s="31"/>
      <c r="BT967" s="31"/>
      <c r="BU967" s="31"/>
      <c r="BV967" s="31"/>
      <c r="BW967" s="31"/>
      <c r="BX967" s="31"/>
      <c r="BY967" s="31"/>
      <c r="BZ967" s="31"/>
      <c r="CA967" s="31"/>
      <c r="CB967" s="31"/>
      <c r="CC967" s="31"/>
      <c r="CD967" s="31"/>
      <c r="CE967" s="31"/>
      <c r="CF967" s="31"/>
      <c r="CG967" s="31"/>
      <c r="CH967" s="31"/>
      <c r="CI967" s="31"/>
      <c r="CJ967" s="31"/>
      <c r="CK967" s="31"/>
      <c r="CL967" s="31"/>
      <c r="CM967" s="31"/>
      <c r="CN967" s="31"/>
      <c r="CO967" s="31"/>
      <c r="CP967" s="31"/>
      <c r="CQ967" s="31"/>
      <c r="CR967" s="31"/>
      <c r="CS967" s="31"/>
      <c r="CT967" s="31"/>
      <c r="CU967" s="31"/>
      <c r="CV967" s="31"/>
      <c r="CW967" s="31"/>
      <c r="CX967" s="31"/>
      <c r="CY967" s="31"/>
      <c r="CZ967" s="31"/>
      <c r="DA967" s="31"/>
      <c r="DB967" s="31"/>
      <c r="DC967" s="31"/>
      <c r="DD967" s="31"/>
      <c r="DE967" s="31"/>
      <c r="DF967" s="31"/>
      <c r="DG967" s="31"/>
      <c r="DH967" s="31"/>
      <c r="DI967" s="31"/>
      <c r="DJ967" s="31"/>
      <c r="DK967" s="31"/>
      <c r="DL967" s="31"/>
      <c r="DM967" s="31"/>
      <c r="DN967" s="31"/>
      <c r="DO967" s="31"/>
      <c r="DP967" s="31"/>
      <c r="DQ967" s="31"/>
      <c r="DR967" s="31"/>
      <c r="DS967" s="31"/>
      <c r="DT967" s="31"/>
      <c r="DU967" s="31"/>
      <c r="DV967" s="31"/>
      <c r="DW967" s="31"/>
    </row>
    <row r="968" customFormat="false" ht="15.75" hidden="false" customHeight="true" outlineLevel="0" collapsed="false">
      <c r="A968" s="21" t="n">
        <v>967</v>
      </c>
      <c r="B968" s="21" t="str">
        <f aca="false">IFERROR(VLOOKUP($A$1&amp;":"&amp;A968,'Finish order'!C:K,6,FALSE()),"")</f>
        <v/>
      </c>
      <c r="C968" s="21" t="str">
        <f aca="false">IFERROR(VLOOKUP(A$1&amp;":"&amp;A968,'Finish order'!$C:$K,9,FALSE()),"")</f>
        <v/>
      </c>
      <c r="D968" s="21" t="str">
        <f aca="false">IFERROR(VLOOKUP(A$1&amp;":"&amp;A968,'Finish order'!$C:$K,7,FALSE()),"")</f>
        <v/>
      </c>
      <c r="E968" s="29" t="str">
        <f aca="false">IFERROR(VLOOKUP($A$1&amp;":"&amp;A968,'Finish order'!C:K,5,FALSE()),"")</f>
        <v/>
      </c>
      <c r="F968" s="21" t="str">
        <f aca="false">IFERROR(VLOOKUP($A$1&amp;":"&amp;A968,'Finish order'!C:K,4,FALSE()),"")</f>
        <v/>
      </c>
      <c r="G968" s="21" t="str">
        <f aca="false" t="array" ref="G968:G968">IFERROR(SMALL(IF($D$2:$D1877=D968,$A$2:$A$911*1.001),1),"")</f>
        <v/>
      </c>
      <c r="H968" s="21" t="str">
        <f aca="false" t="array" ref="H968:H968">IFERROR(SMALL(IF($D$2:$D1877=D968,$A$2:$A$911*1.0001),2),"")</f>
        <v/>
      </c>
      <c r="I968" s="21" t="str">
        <f aca="false" t="array" ref="I968:I968">IFERROR(SMALL(IF($D$2:$D1877=D968,$A$2:$A$911*1.00001),3),"")</f>
        <v/>
      </c>
      <c r="J968" s="21" t="str">
        <f aca="false" t="array" ref="J968:J968">IFERROR(SMALL(IF($D$2:$D1877=D968,$A$2:$A$911*1.000001),4),"")</f>
        <v/>
      </c>
      <c r="K968" s="30" t="str">
        <f aca="false">IF(A968&lt;&gt;"", IF(COUNT(G968:J968)=4, SUM(G968:J968), "No"), "")</f>
        <v>No</v>
      </c>
      <c r="L968" s="30" t="str">
        <f aca="false">IF(A968&lt;&gt;"", IF(COUNT(G968:I968)=3, SUM(G968:I968), "No"), "")</f>
        <v>No</v>
      </c>
      <c r="M968" s="30" t="str">
        <f aca="false">IF(A968&lt;&gt;"", IF(COUNT(G968:H968)=2, SUM(G968:H968), "No"), "")</f>
        <v>No</v>
      </c>
      <c r="N968" s="30" t="str">
        <f aca="false">'Results 10 year vets'!$D968&amp;":"&amp;Table1[[#Headers],[Male]]</f>
        <v>:Male</v>
      </c>
      <c r="O968" s="31"/>
      <c r="P968" s="31"/>
      <c r="Q968" s="31"/>
      <c r="R968" s="31"/>
      <c r="S968" s="31"/>
      <c r="T968" s="31"/>
      <c r="U968" s="31"/>
      <c r="Z968" s="33"/>
      <c r="AA968" s="33"/>
      <c r="AB968" s="33"/>
      <c r="AC968" s="33"/>
      <c r="AD968" s="31"/>
      <c r="AE968" s="31"/>
      <c r="AF968" s="31"/>
      <c r="AG968" s="31"/>
      <c r="AH968" s="31"/>
      <c r="AI968" s="31"/>
      <c r="AJ968" s="31"/>
      <c r="AK968" s="31"/>
      <c r="AL968" s="31"/>
      <c r="AM968" s="31"/>
      <c r="AN968" s="31"/>
      <c r="AO968" s="31"/>
      <c r="AP968" s="31"/>
      <c r="AQ968" s="31"/>
      <c r="AR968" s="31"/>
      <c r="AS968" s="31"/>
      <c r="AT968" s="31"/>
      <c r="AU968" s="31"/>
      <c r="AV968" s="31"/>
      <c r="AW968" s="31"/>
      <c r="AX968" s="31"/>
      <c r="AY968" s="31"/>
      <c r="AZ968" s="31"/>
      <c r="BA968" s="31"/>
      <c r="BB968" s="31"/>
      <c r="BC968" s="31"/>
      <c r="BD968" s="31"/>
      <c r="BE968" s="31"/>
      <c r="BF968" s="31"/>
      <c r="BG968" s="31"/>
      <c r="BH968" s="31"/>
      <c r="BI968" s="31"/>
      <c r="BJ968" s="31"/>
      <c r="BK968" s="31"/>
      <c r="BL968" s="31"/>
      <c r="BM968" s="31"/>
      <c r="BN968" s="31"/>
      <c r="BO968" s="31"/>
      <c r="BP968" s="31"/>
      <c r="BQ968" s="31"/>
      <c r="BR968" s="31"/>
      <c r="BS968" s="31"/>
      <c r="BT968" s="31"/>
      <c r="BU968" s="31"/>
      <c r="BV968" s="31"/>
      <c r="BW968" s="31"/>
      <c r="BX968" s="31"/>
      <c r="BY968" s="31"/>
      <c r="BZ968" s="31"/>
      <c r="CA968" s="31"/>
      <c r="CB968" s="31"/>
      <c r="CC968" s="31"/>
      <c r="CD968" s="31"/>
      <c r="CE968" s="31"/>
      <c r="CF968" s="31"/>
      <c r="CG968" s="31"/>
      <c r="CH968" s="31"/>
      <c r="CI968" s="31"/>
      <c r="CJ968" s="31"/>
      <c r="CK968" s="31"/>
      <c r="CL968" s="31"/>
      <c r="CM968" s="31"/>
      <c r="CN968" s="31"/>
      <c r="CO968" s="31"/>
      <c r="CP968" s="31"/>
      <c r="CQ968" s="31"/>
      <c r="CR968" s="31"/>
      <c r="CS968" s="31"/>
      <c r="CT968" s="31"/>
      <c r="CU968" s="31"/>
      <c r="CV968" s="31"/>
      <c r="CW968" s="31"/>
      <c r="CX968" s="31"/>
      <c r="CY968" s="31"/>
      <c r="CZ968" s="31"/>
      <c r="DA968" s="31"/>
      <c r="DB968" s="31"/>
      <c r="DC968" s="31"/>
      <c r="DD968" s="31"/>
      <c r="DE968" s="31"/>
      <c r="DF968" s="31"/>
      <c r="DG968" s="31"/>
      <c r="DH968" s="31"/>
      <c r="DI968" s="31"/>
      <c r="DJ968" s="31"/>
      <c r="DK968" s="31"/>
      <c r="DL968" s="31"/>
      <c r="DM968" s="31"/>
      <c r="DN968" s="31"/>
      <c r="DO968" s="31"/>
      <c r="DP968" s="31"/>
      <c r="DQ968" s="31"/>
      <c r="DR968" s="31"/>
      <c r="DS968" s="31"/>
      <c r="DT968" s="31"/>
      <c r="DU968" s="31"/>
      <c r="DV968" s="31"/>
      <c r="DW968" s="31"/>
    </row>
    <row r="969" customFormat="false" ht="15.75" hidden="false" customHeight="true" outlineLevel="0" collapsed="false">
      <c r="A969" s="21" t="n">
        <v>968</v>
      </c>
      <c r="B969" s="21" t="str">
        <f aca="false">IFERROR(VLOOKUP($A$1&amp;":"&amp;A969,'Finish order'!C:K,6,FALSE()),"")</f>
        <v/>
      </c>
      <c r="C969" s="21" t="str">
        <f aca="false">IFERROR(VLOOKUP(A$1&amp;":"&amp;A969,'Finish order'!$C:$K,9,FALSE()),"")</f>
        <v/>
      </c>
      <c r="D969" s="21" t="str">
        <f aca="false">IFERROR(VLOOKUP(A$1&amp;":"&amp;A969,'Finish order'!$C:$K,7,FALSE()),"")</f>
        <v/>
      </c>
      <c r="E969" s="29" t="str">
        <f aca="false">IFERROR(VLOOKUP($A$1&amp;":"&amp;A969,'Finish order'!C:K,5,FALSE()),"")</f>
        <v/>
      </c>
      <c r="F969" s="21" t="str">
        <f aca="false">IFERROR(VLOOKUP($A$1&amp;":"&amp;A969,'Finish order'!C:K,4,FALSE()),"")</f>
        <v/>
      </c>
      <c r="G969" s="21" t="str">
        <f aca="false" t="array" ref="G969:G969">IFERROR(SMALL(IF($D$2:$D1878=D969,$A$2:$A$911*1.001),1),"")</f>
        <v/>
      </c>
      <c r="H969" s="21" t="str">
        <f aca="false" t="array" ref="H969:H969">IFERROR(SMALL(IF($D$2:$D1878=D969,$A$2:$A$911*1.0001),2),"")</f>
        <v/>
      </c>
      <c r="I969" s="21" t="str">
        <f aca="false" t="array" ref="I969:I969">IFERROR(SMALL(IF($D$2:$D1878=D969,$A$2:$A$911*1.00001),3),"")</f>
        <v/>
      </c>
      <c r="J969" s="21" t="str">
        <f aca="false" t="array" ref="J969:J969">IFERROR(SMALL(IF($D$2:$D1878=D969,$A$2:$A$911*1.000001),4),"")</f>
        <v/>
      </c>
      <c r="K969" s="30" t="str">
        <f aca="false">IF(A969&lt;&gt;"", IF(COUNT(G969:J969)=4, SUM(G969:J969), "No"), "")</f>
        <v>No</v>
      </c>
      <c r="L969" s="30" t="str">
        <f aca="false">IF(A969&lt;&gt;"", IF(COUNT(G969:I969)=3, SUM(G969:I969), "No"), "")</f>
        <v>No</v>
      </c>
      <c r="M969" s="30" t="str">
        <f aca="false">IF(A969&lt;&gt;"", IF(COUNT(G969:H969)=2, SUM(G969:H969), "No"), "")</f>
        <v>No</v>
      </c>
      <c r="N969" s="30" t="str">
        <f aca="false">'Results 10 year vets'!$D969&amp;":"&amp;Table1[[#Headers],[Male]]</f>
        <v>:Male</v>
      </c>
      <c r="O969" s="31"/>
      <c r="P969" s="31"/>
      <c r="Q969" s="31"/>
      <c r="R969" s="31"/>
      <c r="S969" s="31"/>
      <c r="T969" s="31"/>
      <c r="U969" s="31"/>
      <c r="Z969" s="33"/>
      <c r="AA969" s="33"/>
      <c r="AB969" s="33"/>
      <c r="AC969" s="33"/>
      <c r="AD969" s="31"/>
      <c r="AE969" s="31"/>
      <c r="AF969" s="31"/>
      <c r="AG969" s="31"/>
      <c r="AH969" s="31"/>
      <c r="AI969" s="31"/>
      <c r="AJ969" s="31"/>
      <c r="AK969" s="31"/>
      <c r="AL969" s="31"/>
      <c r="AM969" s="31"/>
      <c r="AN969" s="31"/>
      <c r="AO969" s="31"/>
      <c r="AP969" s="31"/>
      <c r="AQ969" s="31"/>
      <c r="AR969" s="31"/>
      <c r="AS969" s="31"/>
      <c r="AT969" s="31"/>
      <c r="AU969" s="31"/>
      <c r="AV969" s="31"/>
      <c r="AW969" s="31"/>
      <c r="AX969" s="31"/>
      <c r="AY969" s="31"/>
      <c r="AZ969" s="31"/>
      <c r="BA969" s="31"/>
      <c r="BB969" s="31"/>
      <c r="BC969" s="31"/>
      <c r="BD969" s="31"/>
      <c r="BE969" s="31"/>
      <c r="BF969" s="31"/>
      <c r="BG969" s="31"/>
      <c r="BH969" s="31"/>
      <c r="BI969" s="31"/>
      <c r="BJ969" s="31"/>
      <c r="BK969" s="31"/>
      <c r="BL969" s="31"/>
      <c r="BM969" s="31"/>
      <c r="BN969" s="31"/>
      <c r="BO969" s="31"/>
      <c r="BP969" s="31"/>
      <c r="BQ969" s="31"/>
      <c r="BR969" s="31"/>
      <c r="BS969" s="31"/>
      <c r="BT969" s="31"/>
      <c r="BU969" s="31"/>
      <c r="BV969" s="31"/>
      <c r="BW969" s="31"/>
      <c r="BX969" s="31"/>
      <c r="BY969" s="31"/>
      <c r="BZ969" s="31"/>
      <c r="CA969" s="31"/>
      <c r="CB969" s="31"/>
      <c r="CC969" s="31"/>
      <c r="CD969" s="31"/>
      <c r="CE969" s="31"/>
      <c r="CF969" s="31"/>
      <c r="CG969" s="31"/>
      <c r="CH969" s="31"/>
      <c r="CI969" s="31"/>
      <c r="CJ969" s="31"/>
      <c r="CK969" s="31"/>
      <c r="CL969" s="31"/>
      <c r="CM969" s="31"/>
      <c r="CN969" s="31"/>
      <c r="CO969" s="31"/>
      <c r="CP969" s="31"/>
      <c r="CQ969" s="31"/>
      <c r="CR969" s="31"/>
      <c r="CS969" s="31"/>
      <c r="CT969" s="31"/>
      <c r="CU969" s="31"/>
      <c r="CV969" s="31"/>
      <c r="CW969" s="31"/>
      <c r="CX969" s="31"/>
      <c r="CY969" s="31"/>
      <c r="CZ969" s="31"/>
      <c r="DA969" s="31"/>
      <c r="DB969" s="31"/>
      <c r="DC969" s="31"/>
      <c r="DD969" s="31"/>
      <c r="DE969" s="31"/>
      <c r="DF969" s="31"/>
      <c r="DG969" s="31"/>
      <c r="DH969" s="31"/>
      <c r="DI969" s="31"/>
      <c r="DJ969" s="31"/>
      <c r="DK969" s="31"/>
      <c r="DL969" s="31"/>
      <c r="DM969" s="31"/>
      <c r="DN969" s="31"/>
      <c r="DO969" s="31"/>
      <c r="DP969" s="31"/>
      <c r="DQ969" s="31"/>
      <c r="DR969" s="31"/>
      <c r="DS969" s="31"/>
      <c r="DT969" s="31"/>
      <c r="DU969" s="31"/>
      <c r="DV969" s="31"/>
      <c r="DW969" s="31"/>
    </row>
    <row r="970" customFormat="false" ht="15.75" hidden="false" customHeight="true" outlineLevel="0" collapsed="false">
      <c r="A970" s="21" t="n">
        <v>969</v>
      </c>
      <c r="B970" s="21" t="str">
        <f aca="false">IFERROR(VLOOKUP($A$1&amp;":"&amp;A970,'Finish order'!C:K,6,FALSE()),"")</f>
        <v/>
      </c>
      <c r="C970" s="21" t="str">
        <f aca="false">IFERROR(VLOOKUP(A$1&amp;":"&amp;A970,'Finish order'!$C:$K,9,FALSE()),"")</f>
        <v/>
      </c>
      <c r="D970" s="21" t="str">
        <f aca="false">IFERROR(VLOOKUP(A$1&amp;":"&amp;A970,'Finish order'!$C:$K,7,FALSE()),"")</f>
        <v/>
      </c>
      <c r="E970" s="29" t="str">
        <f aca="false">IFERROR(VLOOKUP($A$1&amp;":"&amp;A970,'Finish order'!C:K,5,FALSE()),"")</f>
        <v/>
      </c>
      <c r="F970" s="21" t="str">
        <f aca="false">IFERROR(VLOOKUP($A$1&amp;":"&amp;A970,'Finish order'!C:K,4,FALSE()),"")</f>
        <v/>
      </c>
      <c r="G970" s="21" t="str">
        <f aca="false" t="array" ref="G970:G970">IFERROR(SMALL(IF($D$2:$D1879=D970,$A$2:$A$911*1.001),1),"")</f>
        <v/>
      </c>
      <c r="H970" s="21" t="str">
        <f aca="false" t="array" ref="H970:H970">IFERROR(SMALL(IF($D$2:$D1879=D970,$A$2:$A$911*1.0001),2),"")</f>
        <v/>
      </c>
      <c r="I970" s="21" t="str">
        <f aca="false" t="array" ref="I970:I970">IFERROR(SMALL(IF($D$2:$D1879=D970,$A$2:$A$911*1.00001),3),"")</f>
        <v/>
      </c>
      <c r="J970" s="21" t="str">
        <f aca="false" t="array" ref="J970:J970">IFERROR(SMALL(IF($D$2:$D1879=D970,$A$2:$A$911*1.000001),4),"")</f>
        <v/>
      </c>
      <c r="K970" s="30" t="str">
        <f aca="false">IF(A970&lt;&gt;"", IF(COUNT(G970:J970)=4, SUM(G970:J970), "No"), "")</f>
        <v>No</v>
      </c>
      <c r="L970" s="30" t="str">
        <f aca="false">IF(A970&lt;&gt;"", IF(COUNT(G970:I970)=3, SUM(G970:I970), "No"), "")</f>
        <v>No</v>
      </c>
      <c r="M970" s="30" t="str">
        <f aca="false">IF(A970&lt;&gt;"", IF(COUNT(G970:H970)=2, SUM(G970:H970), "No"), "")</f>
        <v>No</v>
      </c>
      <c r="N970" s="30" t="str">
        <f aca="false">'Results 10 year vets'!$D970&amp;":"&amp;Table1[[#Headers],[Male]]</f>
        <v>:Male</v>
      </c>
      <c r="O970" s="31"/>
      <c r="P970" s="31"/>
      <c r="Q970" s="31"/>
      <c r="R970" s="31"/>
      <c r="S970" s="31"/>
      <c r="T970" s="31"/>
      <c r="U970" s="31"/>
      <c r="Z970" s="33"/>
      <c r="AA970" s="33"/>
      <c r="AB970" s="33"/>
      <c r="AC970" s="33"/>
      <c r="AD970" s="31"/>
      <c r="AE970" s="31"/>
      <c r="AF970" s="31"/>
      <c r="AG970" s="31"/>
      <c r="AH970" s="31"/>
      <c r="AI970" s="31"/>
      <c r="AJ970" s="31"/>
      <c r="AK970" s="31"/>
      <c r="AL970" s="31"/>
      <c r="AM970" s="31"/>
      <c r="AN970" s="31"/>
      <c r="AO970" s="31"/>
      <c r="AP970" s="31"/>
      <c r="AQ970" s="31"/>
      <c r="AR970" s="31"/>
      <c r="AS970" s="31"/>
      <c r="AT970" s="31"/>
      <c r="AU970" s="31"/>
      <c r="AV970" s="31"/>
      <c r="AW970" s="31"/>
      <c r="AX970" s="31"/>
      <c r="AY970" s="31"/>
      <c r="AZ970" s="31"/>
      <c r="BA970" s="31"/>
      <c r="BB970" s="31"/>
      <c r="BC970" s="31"/>
      <c r="BD970" s="31"/>
      <c r="BE970" s="31"/>
      <c r="BF970" s="31"/>
      <c r="BG970" s="31"/>
      <c r="BH970" s="31"/>
      <c r="BI970" s="31"/>
      <c r="BJ970" s="31"/>
      <c r="BK970" s="31"/>
      <c r="BL970" s="31"/>
      <c r="BM970" s="31"/>
      <c r="BN970" s="31"/>
      <c r="BO970" s="31"/>
      <c r="BP970" s="31"/>
      <c r="BQ970" s="31"/>
      <c r="BR970" s="31"/>
      <c r="BS970" s="31"/>
      <c r="BT970" s="31"/>
      <c r="BU970" s="31"/>
      <c r="BV970" s="31"/>
      <c r="BW970" s="31"/>
      <c r="BX970" s="31"/>
      <c r="BY970" s="31"/>
      <c r="BZ970" s="31"/>
      <c r="CA970" s="31"/>
      <c r="CB970" s="31"/>
      <c r="CC970" s="31"/>
      <c r="CD970" s="31"/>
      <c r="CE970" s="31"/>
      <c r="CF970" s="31"/>
      <c r="CG970" s="31"/>
      <c r="CH970" s="31"/>
      <c r="CI970" s="31"/>
      <c r="CJ970" s="31"/>
      <c r="CK970" s="31"/>
      <c r="CL970" s="31"/>
      <c r="CM970" s="31"/>
      <c r="CN970" s="31"/>
      <c r="CO970" s="31"/>
      <c r="CP970" s="31"/>
      <c r="CQ970" s="31"/>
      <c r="CR970" s="31"/>
      <c r="CS970" s="31"/>
      <c r="CT970" s="31"/>
      <c r="CU970" s="31"/>
      <c r="CV970" s="31"/>
      <c r="CW970" s="31"/>
      <c r="CX970" s="31"/>
      <c r="CY970" s="31"/>
      <c r="CZ970" s="31"/>
      <c r="DA970" s="31"/>
      <c r="DB970" s="31"/>
      <c r="DC970" s="31"/>
      <c r="DD970" s="31"/>
      <c r="DE970" s="31"/>
      <c r="DF970" s="31"/>
      <c r="DG970" s="31"/>
      <c r="DH970" s="31"/>
      <c r="DI970" s="31"/>
      <c r="DJ970" s="31"/>
      <c r="DK970" s="31"/>
      <c r="DL970" s="31"/>
      <c r="DM970" s="31"/>
      <c r="DN970" s="31"/>
      <c r="DO970" s="31"/>
      <c r="DP970" s="31"/>
      <c r="DQ970" s="31"/>
      <c r="DR970" s="31"/>
      <c r="DS970" s="31"/>
      <c r="DT970" s="31"/>
      <c r="DU970" s="31"/>
      <c r="DV970" s="31"/>
      <c r="DW970" s="31"/>
    </row>
    <row r="971" customFormat="false" ht="15.75" hidden="false" customHeight="true" outlineLevel="0" collapsed="false">
      <c r="A971" s="21" t="n">
        <v>970</v>
      </c>
      <c r="B971" s="21" t="str">
        <f aca="false">IFERROR(VLOOKUP($A$1&amp;":"&amp;A971,'Finish order'!C:K,6,FALSE()),"")</f>
        <v/>
      </c>
      <c r="C971" s="21" t="str">
        <f aca="false">IFERROR(VLOOKUP(A$1&amp;":"&amp;A971,'Finish order'!$C:$K,9,FALSE()),"")</f>
        <v/>
      </c>
      <c r="D971" s="21" t="str">
        <f aca="false">IFERROR(VLOOKUP(A$1&amp;":"&amp;A971,'Finish order'!$C:$K,7,FALSE()),"")</f>
        <v/>
      </c>
      <c r="E971" s="29" t="str">
        <f aca="false">IFERROR(VLOOKUP($A$1&amp;":"&amp;A971,'Finish order'!C:K,5,FALSE()),"")</f>
        <v/>
      </c>
      <c r="F971" s="21" t="str">
        <f aca="false">IFERROR(VLOOKUP($A$1&amp;":"&amp;A971,'Finish order'!C:K,4,FALSE()),"")</f>
        <v/>
      </c>
      <c r="G971" s="21" t="str">
        <f aca="false" t="array" ref="G971:G971">IFERROR(SMALL(IF($D$2:$D1880=D971,$A$2:$A$911*1.001),1),"")</f>
        <v/>
      </c>
      <c r="H971" s="21" t="str">
        <f aca="false" t="array" ref="H971:H971">IFERROR(SMALL(IF($D$2:$D1880=D971,$A$2:$A$911*1.0001),2),"")</f>
        <v/>
      </c>
      <c r="I971" s="21" t="str">
        <f aca="false" t="array" ref="I971:I971">IFERROR(SMALL(IF($D$2:$D1880=D971,$A$2:$A$911*1.00001),3),"")</f>
        <v/>
      </c>
      <c r="J971" s="21" t="str">
        <f aca="false" t="array" ref="J971:J971">IFERROR(SMALL(IF($D$2:$D1880=D971,$A$2:$A$911*1.000001),4),"")</f>
        <v/>
      </c>
      <c r="K971" s="30" t="str">
        <f aca="false">IF(A971&lt;&gt;"", IF(COUNT(G971:J971)=4, SUM(G971:J971), "No"), "")</f>
        <v>No</v>
      </c>
      <c r="L971" s="30" t="str">
        <f aca="false">IF(A971&lt;&gt;"", IF(COUNT(G971:I971)=3, SUM(G971:I971), "No"), "")</f>
        <v>No</v>
      </c>
      <c r="M971" s="30" t="str">
        <f aca="false">IF(A971&lt;&gt;"", IF(COUNT(G971:H971)=2, SUM(G971:H971), "No"), "")</f>
        <v>No</v>
      </c>
      <c r="N971" s="30" t="str">
        <f aca="false">'Results 10 year vets'!$D971&amp;":"&amp;Table1[[#Headers],[Male]]</f>
        <v>:Male</v>
      </c>
      <c r="O971" s="31"/>
      <c r="P971" s="31"/>
      <c r="Q971" s="31"/>
      <c r="R971" s="31"/>
      <c r="S971" s="31"/>
      <c r="T971" s="31"/>
      <c r="U971" s="31"/>
      <c r="Z971" s="33"/>
      <c r="AA971" s="33"/>
      <c r="AB971" s="33"/>
      <c r="AC971" s="33"/>
      <c r="AD971" s="31"/>
      <c r="AE971" s="31"/>
      <c r="AF971" s="31"/>
      <c r="AG971" s="31"/>
      <c r="AH971" s="31"/>
      <c r="AI971" s="31"/>
      <c r="AJ971" s="31"/>
      <c r="AK971" s="31"/>
      <c r="AL971" s="31"/>
      <c r="AM971" s="31"/>
      <c r="AN971" s="31"/>
      <c r="AO971" s="31"/>
      <c r="AP971" s="31"/>
      <c r="AQ971" s="31"/>
      <c r="AR971" s="31"/>
      <c r="AS971" s="31"/>
      <c r="AT971" s="31"/>
      <c r="AU971" s="31"/>
      <c r="AV971" s="31"/>
      <c r="AW971" s="31"/>
      <c r="AX971" s="31"/>
      <c r="AY971" s="31"/>
      <c r="AZ971" s="31"/>
      <c r="BA971" s="31"/>
      <c r="BB971" s="31"/>
      <c r="BC971" s="31"/>
      <c r="BD971" s="31"/>
      <c r="BE971" s="31"/>
      <c r="BF971" s="31"/>
      <c r="BG971" s="31"/>
      <c r="BH971" s="31"/>
      <c r="BI971" s="31"/>
      <c r="BJ971" s="31"/>
      <c r="BK971" s="31"/>
      <c r="BL971" s="31"/>
      <c r="BM971" s="31"/>
      <c r="BN971" s="31"/>
      <c r="BO971" s="31"/>
      <c r="BP971" s="31"/>
      <c r="BQ971" s="31"/>
      <c r="BR971" s="31"/>
      <c r="BS971" s="31"/>
      <c r="BT971" s="31"/>
      <c r="BU971" s="31"/>
      <c r="BV971" s="31"/>
      <c r="BW971" s="31"/>
      <c r="BX971" s="31"/>
      <c r="BY971" s="31"/>
      <c r="BZ971" s="31"/>
      <c r="CA971" s="31"/>
      <c r="CB971" s="31"/>
      <c r="CC971" s="31"/>
      <c r="CD971" s="31"/>
      <c r="CE971" s="31"/>
      <c r="CF971" s="31"/>
      <c r="CG971" s="31"/>
      <c r="CH971" s="31"/>
      <c r="CI971" s="31"/>
      <c r="CJ971" s="31"/>
      <c r="CK971" s="31"/>
      <c r="CL971" s="31"/>
      <c r="CM971" s="31"/>
      <c r="CN971" s="31"/>
      <c r="CO971" s="31"/>
      <c r="CP971" s="31"/>
      <c r="CQ971" s="31"/>
      <c r="CR971" s="31"/>
      <c r="CS971" s="31"/>
      <c r="CT971" s="31"/>
      <c r="CU971" s="31"/>
      <c r="CV971" s="31"/>
      <c r="CW971" s="31"/>
      <c r="CX971" s="31"/>
      <c r="CY971" s="31"/>
      <c r="CZ971" s="31"/>
      <c r="DA971" s="31"/>
      <c r="DB971" s="31"/>
      <c r="DC971" s="31"/>
      <c r="DD971" s="31"/>
      <c r="DE971" s="31"/>
      <c r="DF971" s="31"/>
      <c r="DG971" s="31"/>
      <c r="DH971" s="31"/>
      <c r="DI971" s="31"/>
      <c r="DJ971" s="31"/>
      <c r="DK971" s="31"/>
      <c r="DL971" s="31"/>
      <c r="DM971" s="31"/>
      <c r="DN971" s="31"/>
      <c r="DO971" s="31"/>
      <c r="DP971" s="31"/>
      <c r="DQ971" s="31"/>
      <c r="DR971" s="31"/>
      <c r="DS971" s="31"/>
      <c r="DT971" s="31"/>
      <c r="DU971" s="31"/>
      <c r="DV971" s="31"/>
      <c r="DW971" s="31"/>
    </row>
    <row r="972" customFormat="false" ht="15.75" hidden="false" customHeight="true" outlineLevel="0" collapsed="false">
      <c r="A972" s="21" t="n">
        <v>971</v>
      </c>
      <c r="B972" s="21" t="str">
        <f aca="false">IFERROR(VLOOKUP($A$1&amp;":"&amp;A972,'Finish order'!C:K,6,FALSE()),"")</f>
        <v/>
      </c>
      <c r="C972" s="21" t="str">
        <f aca="false">IFERROR(VLOOKUP(A$1&amp;":"&amp;A972,'Finish order'!$C:$K,9,FALSE()),"")</f>
        <v/>
      </c>
      <c r="D972" s="21" t="str">
        <f aca="false">IFERROR(VLOOKUP(A$1&amp;":"&amp;A972,'Finish order'!$C:$K,7,FALSE()),"")</f>
        <v/>
      </c>
      <c r="E972" s="29" t="str">
        <f aca="false">IFERROR(VLOOKUP($A$1&amp;":"&amp;A972,'Finish order'!C:K,5,FALSE()),"")</f>
        <v/>
      </c>
      <c r="F972" s="21" t="str">
        <f aca="false">IFERROR(VLOOKUP($A$1&amp;":"&amp;A972,'Finish order'!C:K,4,FALSE()),"")</f>
        <v/>
      </c>
      <c r="G972" s="21" t="str">
        <f aca="false" t="array" ref="G972:G972">IFERROR(SMALL(IF($D$2:$D1881=D972,$A$2:$A$911*1.001),1),"")</f>
        <v/>
      </c>
      <c r="H972" s="21" t="str">
        <f aca="false" t="array" ref="H972:H972">IFERROR(SMALL(IF($D$2:$D1881=D972,$A$2:$A$911*1.0001),2),"")</f>
        <v/>
      </c>
      <c r="I972" s="21" t="str">
        <f aca="false" t="array" ref="I972:I972">IFERROR(SMALL(IF($D$2:$D1881=D972,$A$2:$A$911*1.00001),3),"")</f>
        <v/>
      </c>
      <c r="J972" s="21" t="str">
        <f aca="false" t="array" ref="J972:J972">IFERROR(SMALL(IF($D$2:$D1881=D972,$A$2:$A$911*1.000001),4),"")</f>
        <v/>
      </c>
      <c r="K972" s="30" t="str">
        <f aca="false">IF(A972&lt;&gt;"", IF(COUNT(G972:J972)=4, SUM(G972:J972), "No"), "")</f>
        <v>No</v>
      </c>
      <c r="L972" s="30" t="str">
        <f aca="false">IF(A972&lt;&gt;"", IF(COUNT(G972:I972)=3, SUM(G972:I972), "No"), "")</f>
        <v>No</v>
      </c>
      <c r="M972" s="30" t="str">
        <f aca="false">IF(A972&lt;&gt;"", IF(COUNT(G972:H972)=2, SUM(G972:H972), "No"), "")</f>
        <v>No</v>
      </c>
      <c r="N972" s="30" t="str">
        <f aca="false">'Results 10 year vets'!$D972&amp;":"&amp;Table1[[#Headers],[Male]]</f>
        <v>:Male</v>
      </c>
      <c r="O972" s="31"/>
      <c r="P972" s="31"/>
      <c r="Q972" s="31"/>
      <c r="R972" s="31"/>
      <c r="S972" s="31"/>
      <c r="T972" s="31"/>
      <c r="U972" s="31"/>
      <c r="Z972" s="33"/>
      <c r="AA972" s="33"/>
      <c r="AB972" s="33"/>
      <c r="AC972" s="33"/>
      <c r="AD972" s="31"/>
      <c r="AE972" s="31"/>
      <c r="AF972" s="31"/>
      <c r="AG972" s="31"/>
      <c r="AH972" s="31"/>
      <c r="AI972" s="31"/>
      <c r="AJ972" s="31"/>
      <c r="AK972" s="31"/>
      <c r="AL972" s="31"/>
      <c r="AM972" s="31"/>
      <c r="AN972" s="31"/>
      <c r="AO972" s="31"/>
      <c r="AP972" s="31"/>
      <c r="AQ972" s="31"/>
      <c r="AR972" s="31"/>
      <c r="AS972" s="31"/>
      <c r="AT972" s="31"/>
      <c r="AU972" s="31"/>
      <c r="AV972" s="31"/>
      <c r="AW972" s="31"/>
      <c r="AX972" s="31"/>
      <c r="AY972" s="31"/>
      <c r="AZ972" s="31"/>
      <c r="BA972" s="31"/>
      <c r="BB972" s="31"/>
      <c r="BC972" s="31"/>
      <c r="BD972" s="31"/>
      <c r="BE972" s="31"/>
      <c r="BF972" s="31"/>
      <c r="BG972" s="31"/>
      <c r="BH972" s="31"/>
      <c r="BI972" s="31"/>
      <c r="BJ972" s="31"/>
      <c r="BK972" s="31"/>
      <c r="BL972" s="31"/>
      <c r="BM972" s="31"/>
      <c r="BN972" s="31"/>
      <c r="BO972" s="31"/>
      <c r="BP972" s="31"/>
      <c r="BQ972" s="31"/>
      <c r="BR972" s="31"/>
      <c r="BS972" s="31"/>
      <c r="BT972" s="31"/>
      <c r="BU972" s="31"/>
      <c r="BV972" s="31"/>
      <c r="BW972" s="31"/>
      <c r="BX972" s="31"/>
      <c r="BY972" s="31"/>
      <c r="BZ972" s="31"/>
      <c r="CA972" s="31"/>
      <c r="CB972" s="31"/>
      <c r="CC972" s="31"/>
      <c r="CD972" s="31"/>
      <c r="CE972" s="31"/>
      <c r="CF972" s="31"/>
      <c r="CG972" s="31"/>
      <c r="CH972" s="31"/>
      <c r="CI972" s="31"/>
      <c r="CJ972" s="31"/>
      <c r="CK972" s="31"/>
      <c r="CL972" s="31"/>
      <c r="CM972" s="31"/>
      <c r="CN972" s="31"/>
      <c r="CO972" s="31"/>
      <c r="CP972" s="31"/>
      <c r="CQ972" s="31"/>
      <c r="CR972" s="31"/>
      <c r="CS972" s="31"/>
      <c r="CT972" s="31"/>
      <c r="CU972" s="31"/>
      <c r="CV972" s="31"/>
      <c r="CW972" s="31"/>
      <c r="CX972" s="31"/>
      <c r="CY972" s="31"/>
      <c r="CZ972" s="31"/>
      <c r="DA972" s="31"/>
      <c r="DB972" s="31"/>
      <c r="DC972" s="31"/>
      <c r="DD972" s="31"/>
      <c r="DE972" s="31"/>
      <c r="DF972" s="31"/>
      <c r="DG972" s="31"/>
      <c r="DH972" s="31"/>
      <c r="DI972" s="31"/>
      <c r="DJ972" s="31"/>
      <c r="DK972" s="31"/>
      <c r="DL972" s="31"/>
      <c r="DM972" s="31"/>
      <c r="DN972" s="31"/>
      <c r="DO972" s="31"/>
      <c r="DP972" s="31"/>
      <c r="DQ972" s="31"/>
      <c r="DR972" s="31"/>
      <c r="DS972" s="31"/>
      <c r="DT972" s="31"/>
      <c r="DU972" s="31"/>
      <c r="DV972" s="31"/>
      <c r="DW972" s="31"/>
    </row>
    <row r="973" customFormat="false" ht="15.75" hidden="false" customHeight="true" outlineLevel="0" collapsed="false">
      <c r="A973" s="21" t="n">
        <v>972</v>
      </c>
      <c r="B973" s="21" t="str">
        <f aca="false">IFERROR(VLOOKUP($A$1&amp;":"&amp;A973,'Finish order'!C:K,6,FALSE()),"")</f>
        <v/>
      </c>
      <c r="C973" s="21" t="str">
        <f aca="false">IFERROR(VLOOKUP(A$1&amp;":"&amp;A973,'Finish order'!$C:$K,9,FALSE()),"")</f>
        <v/>
      </c>
      <c r="D973" s="21" t="str">
        <f aca="false">IFERROR(VLOOKUP(A$1&amp;":"&amp;A973,'Finish order'!$C:$K,7,FALSE()),"")</f>
        <v/>
      </c>
      <c r="E973" s="29" t="str">
        <f aca="false">IFERROR(VLOOKUP($A$1&amp;":"&amp;A973,'Finish order'!C:K,5,FALSE()),"")</f>
        <v/>
      </c>
      <c r="F973" s="21" t="str">
        <f aca="false">IFERROR(VLOOKUP($A$1&amp;":"&amp;A973,'Finish order'!C:K,4,FALSE()),"")</f>
        <v/>
      </c>
      <c r="G973" s="21" t="str">
        <f aca="false" t="array" ref="G973:G973">IFERROR(SMALL(IF($D$2:$D1882=D973,$A$2:$A$911*1.001),1),"")</f>
        <v/>
      </c>
      <c r="H973" s="21" t="str">
        <f aca="false" t="array" ref="H973:H973">IFERROR(SMALL(IF($D$2:$D1882=D973,$A$2:$A$911*1.0001),2),"")</f>
        <v/>
      </c>
      <c r="I973" s="21" t="str">
        <f aca="false" t="array" ref="I973:I973">IFERROR(SMALL(IF($D$2:$D1882=D973,$A$2:$A$911*1.00001),3),"")</f>
        <v/>
      </c>
      <c r="J973" s="21" t="str">
        <f aca="false" t="array" ref="J973:J973">IFERROR(SMALL(IF($D$2:$D1882=D973,$A$2:$A$911*1.000001),4),"")</f>
        <v/>
      </c>
      <c r="K973" s="30" t="str">
        <f aca="false">IF(A973&lt;&gt;"", IF(COUNT(G973:J973)=4, SUM(G973:J973), "No"), "")</f>
        <v>No</v>
      </c>
      <c r="L973" s="30" t="str">
        <f aca="false">IF(A973&lt;&gt;"", IF(COUNT(G973:I973)=3, SUM(G973:I973), "No"), "")</f>
        <v>No</v>
      </c>
      <c r="M973" s="30" t="str">
        <f aca="false">IF(A973&lt;&gt;"", IF(COUNT(G973:H973)=2, SUM(G973:H973), "No"), "")</f>
        <v>No</v>
      </c>
      <c r="N973" s="30" t="str">
        <f aca="false">'Results 10 year vets'!$D973&amp;":"&amp;Table1[[#Headers],[Male]]</f>
        <v>:Male</v>
      </c>
      <c r="O973" s="31"/>
      <c r="P973" s="31"/>
      <c r="Q973" s="31"/>
      <c r="R973" s="31"/>
      <c r="S973" s="31"/>
      <c r="T973" s="31"/>
      <c r="U973" s="31"/>
      <c r="Z973" s="33"/>
      <c r="AA973" s="33"/>
      <c r="AB973" s="33"/>
      <c r="AC973" s="33"/>
      <c r="AD973" s="31"/>
      <c r="AE973" s="31"/>
      <c r="AF973" s="31"/>
      <c r="AG973" s="31"/>
      <c r="AH973" s="31"/>
      <c r="AI973" s="31"/>
      <c r="AJ973" s="31"/>
      <c r="AK973" s="31"/>
      <c r="AL973" s="31"/>
      <c r="AM973" s="31"/>
      <c r="AN973" s="31"/>
      <c r="AO973" s="31"/>
      <c r="AP973" s="31"/>
      <c r="AQ973" s="31"/>
      <c r="AR973" s="31"/>
      <c r="AS973" s="31"/>
      <c r="AT973" s="31"/>
      <c r="AU973" s="31"/>
      <c r="AV973" s="31"/>
      <c r="AW973" s="31"/>
      <c r="AX973" s="31"/>
      <c r="AY973" s="31"/>
      <c r="AZ973" s="31"/>
      <c r="BA973" s="31"/>
      <c r="BB973" s="31"/>
      <c r="BC973" s="31"/>
      <c r="BD973" s="31"/>
      <c r="BE973" s="31"/>
      <c r="BF973" s="31"/>
      <c r="BG973" s="31"/>
      <c r="BH973" s="31"/>
      <c r="BI973" s="31"/>
      <c r="BJ973" s="31"/>
      <c r="BK973" s="31"/>
      <c r="BL973" s="31"/>
      <c r="BM973" s="31"/>
      <c r="BN973" s="31"/>
      <c r="BO973" s="31"/>
      <c r="BP973" s="31"/>
      <c r="BQ973" s="31"/>
      <c r="BR973" s="31"/>
      <c r="BS973" s="31"/>
      <c r="BT973" s="31"/>
      <c r="BU973" s="31"/>
      <c r="BV973" s="31"/>
      <c r="BW973" s="31"/>
      <c r="BX973" s="31"/>
      <c r="BY973" s="31"/>
      <c r="BZ973" s="31"/>
      <c r="CA973" s="31"/>
      <c r="CB973" s="31"/>
      <c r="CC973" s="31"/>
      <c r="CD973" s="31"/>
      <c r="CE973" s="31"/>
      <c r="CF973" s="31"/>
      <c r="CG973" s="31"/>
      <c r="CH973" s="31"/>
      <c r="CI973" s="31"/>
      <c r="CJ973" s="31"/>
      <c r="CK973" s="31"/>
      <c r="CL973" s="31"/>
      <c r="CM973" s="31"/>
      <c r="CN973" s="31"/>
      <c r="CO973" s="31"/>
      <c r="CP973" s="31"/>
      <c r="CQ973" s="31"/>
      <c r="CR973" s="31"/>
      <c r="CS973" s="31"/>
      <c r="CT973" s="31"/>
      <c r="CU973" s="31"/>
      <c r="CV973" s="31"/>
      <c r="CW973" s="31"/>
      <c r="CX973" s="31"/>
      <c r="CY973" s="31"/>
      <c r="CZ973" s="31"/>
      <c r="DA973" s="31"/>
      <c r="DB973" s="31"/>
      <c r="DC973" s="31"/>
      <c r="DD973" s="31"/>
      <c r="DE973" s="31"/>
      <c r="DF973" s="31"/>
      <c r="DG973" s="31"/>
      <c r="DH973" s="31"/>
      <c r="DI973" s="31"/>
      <c r="DJ973" s="31"/>
      <c r="DK973" s="31"/>
      <c r="DL973" s="31"/>
      <c r="DM973" s="31"/>
      <c r="DN973" s="31"/>
      <c r="DO973" s="31"/>
      <c r="DP973" s="31"/>
      <c r="DQ973" s="31"/>
      <c r="DR973" s="31"/>
      <c r="DS973" s="31"/>
      <c r="DT973" s="31"/>
      <c r="DU973" s="31"/>
      <c r="DV973" s="31"/>
      <c r="DW973" s="31"/>
    </row>
    <row r="974" customFormat="false" ht="15.75" hidden="false" customHeight="true" outlineLevel="0" collapsed="false">
      <c r="A974" s="21" t="n">
        <v>973</v>
      </c>
      <c r="B974" s="21" t="str">
        <f aca="false">IFERROR(VLOOKUP($A$1&amp;":"&amp;A974,'Finish order'!C:K,6,FALSE()),"")</f>
        <v/>
      </c>
      <c r="C974" s="21" t="str">
        <f aca="false">IFERROR(VLOOKUP(A$1&amp;":"&amp;A974,'Finish order'!$C:$K,9,FALSE()),"")</f>
        <v/>
      </c>
      <c r="D974" s="21" t="str">
        <f aca="false">IFERROR(VLOOKUP(A$1&amp;":"&amp;A974,'Finish order'!$C:$K,7,FALSE()),"")</f>
        <v/>
      </c>
      <c r="E974" s="29" t="str">
        <f aca="false">IFERROR(VLOOKUP($A$1&amp;":"&amp;A974,'Finish order'!C:K,5,FALSE()),"")</f>
        <v/>
      </c>
      <c r="F974" s="21" t="str">
        <f aca="false">IFERROR(VLOOKUP($A$1&amp;":"&amp;A974,'Finish order'!C:K,4,FALSE()),"")</f>
        <v/>
      </c>
      <c r="G974" s="21" t="str">
        <f aca="false" t="array" ref="G974:G974">IFERROR(SMALL(IF($D$2:$D1883=D974,$A$2:$A$911*1.001),1),"")</f>
        <v/>
      </c>
      <c r="H974" s="21" t="str">
        <f aca="false" t="array" ref="H974:H974">IFERROR(SMALL(IF($D$2:$D1883=D974,$A$2:$A$911*1.0001),2),"")</f>
        <v/>
      </c>
      <c r="I974" s="21" t="str">
        <f aca="false" t="array" ref="I974:I974">IFERROR(SMALL(IF($D$2:$D1883=D974,$A$2:$A$911*1.00001),3),"")</f>
        <v/>
      </c>
      <c r="J974" s="21" t="str">
        <f aca="false" t="array" ref="J974:J974">IFERROR(SMALL(IF($D$2:$D1883=D974,$A$2:$A$911*1.000001),4),"")</f>
        <v/>
      </c>
      <c r="K974" s="30" t="str">
        <f aca="false">IF(A974&lt;&gt;"", IF(COUNT(G974:J974)=4, SUM(G974:J974), "No"), "")</f>
        <v>No</v>
      </c>
      <c r="L974" s="30" t="str">
        <f aca="false">IF(A974&lt;&gt;"", IF(COUNT(G974:I974)=3, SUM(G974:I974), "No"), "")</f>
        <v>No</v>
      </c>
      <c r="M974" s="30" t="str">
        <f aca="false">IF(A974&lt;&gt;"", IF(COUNT(G974:H974)=2, SUM(G974:H974), "No"), "")</f>
        <v>No</v>
      </c>
      <c r="N974" s="30" t="str">
        <f aca="false">'Results 10 year vets'!$D974&amp;":"&amp;Table1[[#Headers],[Male]]</f>
        <v>:Male</v>
      </c>
      <c r="O974" s="31"/>
      <c r="P974" s="31"/>
      <c r="Q974" s="31"/>
      <c r="R974" s="31"/>
      <c r="S974" s="31"/>
      <c r="T974" s="31"/>
      <c r="U974" s="31"/>
      <c r="Z974" s="33"/>
      <c r="AA974" s="33"/>
      <c r="AB974" s="33"/>
      <c r="AC974" s="33"/>
      <c r="AD974" s="31"/>
      <c r="AE974" s="31"/>
      <c r="AF974" s="31"/>
      <c r="AG974" s="31"/>
      <c r="AH974" s="31"/>
      <c r="AI974" s="31"/>
      <c r="AJ974" s="31"/>
      <c r="AK974" s="31"/>
      <c r="AL974" s="31"/>
      <c r="AM974" s="31"/>
      <c r="AN974" s="31"/>
      <c r="AO974" s="31"/>
      <c r="AP974" s="31"/>
      <c r="AQ974" s="31"/>
      <c r="AR974" s="31"/>
      <c r="AS974" s="31"/>
      <c r="AT974" s="31"/>
      <c r="AU974" s="31"/>
      <c r="AV974" s="31"/>
      <c r="AW974" s="31"/>
      <c r="AX974" s="31"/>
      <c r="AY974" s="31"/>
      <c r="AZ974" s="31"/>
      <c r="BA974" s="31"/>
      <c r="BB974" s="31"/>
      <c r="BC974" s="31"/>
      <c r="BD974" s="31"/>
      <c r="BE974" s="31"/>
      <c r="BF974" s="31"/>
      <c r="BG974" s="31"/>
      <c r="BH974" s="31"/>
      <c r="BI974" s="31"/>
      <c r="BJ974" s="31"/>
      <c r="BK974" s="31"/>
      <c r="BL974" s="31"/>
      <c r="BM974" s="31"/>
      <c r="BN974" s="31"/>
      <c r="BO974" s="31"/>
      <c r="BP974" s="31"/>
      <c r="BQ974" s="31"/>
      <c r="BR974" s="31"/>
      <c r="BS974" s="31"/>
      <c r="BT974" s="31"/>
      <c r="BU974" s="31"/>
      <c r="BV974" s="31"/>
      <c r="BW974" s="31"/>
      <c r="BX974" s="31"/>
      <c r="BY974" s="31"/>
      <c r="BZ974" s="31"/>
      <c r="CA974" s="31"/>
      <c r="CB974" s="31"/>
      <c r="CC974" s="31"/>
      <c r="CD974" s="31"/>
      <c r="CE974" s="31"/>
      <c r="CF974" s="31"/>
      <c r="CG974" s="31"/>
      <c r="CH974" s="31"/>
      <c r="CI974" s="31"/>
      <c r="CJ974" s="31"/>
      <c r="CK974" s="31"/>
      <c r="CL974" s="31"/>
      <c r="CM974" s="31"/>
      <c r="CN974" s="31"/>
      <c r="CO974" s="31"/>
      <c r="CP974" s="31"/>
      <c r="CQ974" s="31"/>
      <c r="CR974" s="31"/>
      <c r="CS974" s="31"/>
      <c r="CT974" s="31"/>
      <c r="CU974" s="31"/>
      <c r="CV974" s="31"/>
      <c r="CW974" s="31"/>
      <c r="CX974" s="31"/>
      <c r="CY974" s="31"/>
      <c r="CZ974" s="31"/>
      <c r="DA974" s="31"/>
      <c r="DB974" s="31"/>
      <c r="DC974" s="31"/>
      <c r="DD974" s="31"/>
      <c r="DE974" s="31"/>
      <c r="DF974" s="31"/>
      <c r="DG974" s="31"/>
      <c r="DH974" s="31"/>
      <c r="DI974" s="31"/>
      <c r="DJ974" s="31"/>
      <c r="DK974" s="31"/>
      <c r="DL974" s="31"/>
      <c r="DM974" s="31"/>
      <c r="DN974" s="31"/>
      <c r="DO974" s="31"/>
      <c r="DP974" s="31"/>
      <c r="DQ974" s="31"/>
      <c r="DR974" s="31"/>
      <c r="DS974" s="31"/>
      <c r="DT974" s="31"/>
      <c r="DU974" s="31"/>
      <c r="DV974" s="31"/>
      <c r="DW974" s="31"/>
    </row>
    <row r="975" customFormat="false" ht="15.75" hidden="false" customHeight="true" outlineLevel="0" collapsed="false">
      <c r="A975" s="21" t="n">
        <v>974</v>
      </c>
      <c r="B975" s="21" t="str">
        <f aca="false">IFERROR(VLOOKUP($A$1&amp;":"&amp;A975,'Finish order'!C:K,6,FALSE()),"")</f>
        <v/>
      </c>
      <c r="C975" s="21" t="str">
        <f aca="false">IFERROR(VLOOKUP(A$1&amp;":"&amp;A975,'Finish order'!$C:$K,9,FALSE()),"")</f>
        <v/>
      </c>
      <c r="D975" s="21" t="str">
        <f aca="false">IFERROR(VLOOKUP(A$1&amp;":"&amp;A975,'Finish order'!$C:$K,7,FALSE()),"")</f>
        <v/>
      </c>
      <c r="E975" s="29" t="str">
        <f aca="false">IFERROR(VLOOKUP($A$1&amp;":"&amp;A975,'Finish order'!C:K,5,FALSE()),"")</f>
        <v/>
      </c>
      <c r="F975" s="21" t="str">
        <f aca="false">IFERROR(VLOOKUP($A$1&amp;":"&amp;A975,'Finish order'!C:K,4,FALSE()),"")</f>
        <v/>
      </c>
      <c r="G975" s="21" t="str">
        <f aca="false" t="array" ref="G975:G975">IFERROR(SMALL(IF($D$2:$D1884=D975,$A$2:$A$911*1.001),1),"")</f>
        <v/>
      </c>
      <c r="H975" s="21" t="str">
        <f aca="false" t="array" ref="H975:H975">IFERROR(SMALL(IF($D$2:$D1884=D975,$A$2:$A$911*1.0001),2),"")</f>
        <v/>
      </c>
      <c r="I975" s="21" t="str">
        <f aca="false" t="array" ref="I975:I975">IFERROR(SMALL(IF($D$2:$D1884=D975,$A$2:$A$911*1.00001),3),"")</f>
        <v/>
      </c>
      <c r="J975" s="21" t="str">
        <f aca="false" t="array" ref="J975:J975">IFERROR(SMALL(IF($D$2:$D1884=D975,$A$2:$A$911*1.000001),4),"")</f>
        <v/>
      </c>
      <c r="K975" s="30" t="str">
        <f aca="false">IF(A975&lt;&gt;"", IF(COUNT(G975:J975)=4, SUM(G975:J975), "No"), "")</f>
        <v>No</v>
      </c>
      <c r="L975" s="30" t="str">
        <f aca="false">IF(A975&lt;&gt;"", IF(COUNT(G975:I975)=3, SUM(G975:I975), "No"), "")</f>
        <v>No</v>
      </c>
      <c r="M975" s="30" t="str">
        <f aca="false">IF(A975&lt;&gt;"", IF(COUNT(G975:H975)=2, SUM(G975:H975), "No"), "")</f>
        <v>No</v>
      </c>
      <c r="N975" s="30" t="str">
        <f aca="false">'Results 10 year vets'!$D975&amp;":"&amp;Table1[[#Headers],[Male]]</f>
        <v>:Male</v>
      </c>
      <c r="O975" s="31"/>
      <c r="P975" s="31"/>
      <c r="Q975" s="31"/>
      <c r="R975" s="31"/>
      <c r="S975" s="31"/>
      <c r="T975" s="31"/>
      <c r="U975" s="31"/>
      <c r="Z975" s="33"/>
      <c r="AA975" s="33"/>
      <c r="AB975" s="33"/>
      <c r="AC975" s="33"/>
      <c r="AD975" s="31"/>
      <c r="AE975" s="31"/>
      <c r="AF975" s="31"/>
      <c r="AG975" s="31"/>
      <c r="AH975" s="31"/>
      <c r="AI975" s="31"/>
      <c r="AJ975" s="31"/>
      <c r="AK975" s="31"/>
      <c r="AL975" s="31"/>
      <c r="AM975" s="31"/>
      <c r="AN975" s="31"/>
      <c r="AO975" s="31"/>
      <c r="AP975" s="31"/>
      <c r="AQ975" s="31"/>
      <c r="AR975" s="31"/>
      <c r="AS975" s="31"/>
      <c r="AT975" s="31"/>
      <c r="AU975" s="31"/>
      <c r="AV975" s="31"/>
      <c r="AW975" s="31"/>
      <c r="AX975" s="31"/>
      <c r="AY975" s="31"/>
      <c r="AZ975" s="31"/>
      <c r="BA975" s="31"/>
      <c r="BB975" s="31"/>
      <c r="BC975" s="31"/>
      <c r="BD975" s="31"/>
      <c r="BE975" s="31"/>
      <c r="BF975" s="31"/>
      <c r="BG975" s="31"/>
      <c r="BH975" s="31"/>
      <c r="BI975" s="31"/>
      <c r="BJ975" s="31"/>
      <c r="BK975" s="31"/>
      <c r="BL975" s="31"/>
      <c r="BM975" s="31"/>
      <c r="BN975" s="31"/>
      <c r="BO975" s="31"/>
      <c r="BP975" s="31"/>
      <c r="BQ975" s="31"/>
      <c r="BR975" s="31"/>
      <c r="BS975" s="31"/>
      <c r="BT975" s="31"/>
      <c r="BU975" s="31"/>
      <c r="BV975" s="31"/>
      <c r="BW975" s="31"/>
      <c r="BX975" s="31"/>
      <c r="BY975" s="31"/>
      <c r="BZ975" s="31"/>
      <c r="CA975" s="31"/>
      <c r="CB975" s="31"/>
      <c r="CC975" s="31"/>
      <c r="CD975" s="31"/>
      <c r="CE975" s="31"/>
      <c r="CF975" s="31"/>
      <c r="CG975" s="31"/>
      <c r="CH975" s="31"/>
      <c r="CI975" s="31"/>
      <c r="CJ975" s="31"/>
      <c r="CK975" s="31"/>
      <c r="CL975" s="31"/>
      <c r="CM975" s="31"/>
      <c r="CN975" s="31"/>
      <c r="CO975" s="31"/>
      <c r="CP975" s="31"/>
      <c r="CQ975" s="31"/>
      <c r="CR975" s="31"/>
      <c r="CS975" s="31"/>
      <c r="CT975" s="31"/>
      <c r="CU975" s="31"/>
      <c r="CV975" s="31"/>
      <c r="CW975" s="31"/>
      <c r="CX975" s="31"/>
      <c r="CY975" s="31"/>
      <c r="CZ975" s="31"/>
      <c r="DA975" s="31"/>
      <c r="DB975" s="31"/>
      <c r="DC975" s="31"/>
      <c r="DD975" s="31"/>
      <c r="DE975" s="31"/>
      <c r="DF975" s="31"/>
      <c r="DG975" s="31"/>
      <c r="DH975" s="31"/>
      <c r="DI975" s="31"/>
      <c r="DJ975" s="31"/>
      <c r="DK975" s="31"/>
      <c r="DL975" s="31"/>
      <c r="DM975" s="31"/>
      <c r="DN975" s="31"/>
      <c r="DO975" s="31"/>
      <c r="DP975" s="31"/>
      <c r="DQ975" s="31"/>
      <c r="DR975" s="31"/>
      <c r="DS975" s="31"/>
      <c r="DT975" s="31"/>
      <c r="DU975" s="31"/>
      <c r="DV975" s="31"/>
      <c r="DW975" s="31"/>
    </row>
    <row r="976" customFormat="false" ht="15.75" hidden="false" customHeight="true" outlineLevel="0" collapsed="false">
      <c r="A976" s="21" t="n">
        <v>975</v>
      </c>
      <c r="B976" s="21" t="str">
        <f aca="false">IFERROR(VLOOKUP($A$1&amp;":"&amp;A976,'Finish order'!C:K,6,FALSE()),"")</f>
        <v/>
      </c>
      <c r="C976" s="21" t="str">
        <f aca="false">IFERROR(VLOOKUP(A$1&amp;":"&amp;A976,'Finish order'!$C:$K,9,FALSE()),"")</f>
        <v/>
      </c>
      <c r="D976" s="21" t="str">
        <f aca="false">IFERROR(VLOOKUP(A$1&amp;":"&amp;A976,'Finish order'!$C:$K,7,FALSE()),"")</f>
        <v/>
      </c>
      <c r="E976" s="29" t="str">
        <f aca="false">IFERROR(VLOOKUP($A$1&amp;":"&amp;A976,'Finish order'!C:K,5,FALSE()),"")</f>
        <v/>
      </c>
      <c r="F976" s="21" t="str">
        <f aca="false">IFERROR(VLOOKUP($A$1&amp;":"&amp;A976,'Finish order'!C:K,4,FALSE()),"")</f>
        <v/>
      </c>
      <c r="G976" s="21" t="str">
        <f aca="false" t="array" ref="G976:G976">IFERROR(SMALL(IF($D$2:$D1885=D976,$A$2:$A$911*1.001),1),"")</f>
        <v/>
      </c>
      <c r="H976" s="21" t="str">
        <f aca="false" t="array" ref="H976:H976">IFERROR(SMALL(IF($D$2:$D1885=D976,$A$2:$A$911*1.0001),2),"")</f>
        <v/>
      </c>
      <c r="I976" s="21" t="str">
        <f aca="false" t="array" ref="I976:I976">IFERROR(SMALL(IF($D$2:$D1885=D976,$A$2:$A$911*1.00001),3),"")</f>
        <v/>
      </c>
      <c r="J976" s="21" t="str">
        <f aca="false" t="array" ref="J976:J976">IFERROR(SMALL(IF($D$2:$D1885=D976,$A$2:$A$911*1.000001),4),"")</f>
        <v/>
      </c>
      <c r="K976" s="30" t="str">
        <f aca="false">IF(A976&lt;&gt;"", IF(COUNT(G976:J976)=4, SUM(G976:J976), "No"), "")</f>
        <v>No</v>
      </c>
      <c r="L976" s="30" t="str">
        <f aca="false">IF(A976&lt;&gt;"", IF(COUNT(G976:I976)=3, SUM(G976:I976), "No"), "")</f>
        <v>No</v>
      </c>
      <c r="M976" s="30" t="str">
        <f aca="false">IF(A976&lt;&gt;"", IF(COUNT(G976:H976)=2, SUM(G976:H976), "No"), "")</f>
        <v>No</v>
      </c>
      <c r="N976" s="30" t="str">
        <f aca="false">'Results 10 year vets'!$D976&amp;":"&amp;Table1[[#Headers],[Male]]</f>
        <v>:Male</v>
      </c>
      <c r="O976" s="31"/>
      <c r="P976" s="31"/>
      <c r="Q976" s="31"/>
      <c r="R976" s="31"/>
      <c r="S976" s="31"/>
      <c r="T976" s="31"/>
      <c r="U976" s="31"/>
      <c r="Z976" s="33"/>
      <c r="AA976" s="33"/>
      <c r="AB976" s="33"/>
      <c r="AC976" s="33"/>
      <c r="AD976" s="31"/>
      <c r="AE976" s="31"/>
      <c r="AF976" s="31"/>
      <c r="AG976" s="31"/>
      <c r="AH976" s="31"/>
      <c r="AI976" s="31"/>
      <c r="AJ976" s="31"/>
      <c r="AK976" s="31"/>
      <c r="AL976" s="31"/>
      <c r="AM976" s="31"/>
      <c r="AN976" s="31"/>
      <c r="AO976" s="31"/>
      <c r="AP976" s="31"/>
      <c r="AQ976" s="31"/>
      <c r="AR976" s="31"/>
      <c r="AS976" s="31"/>
      <c r="AT976" s="31"/>
      <c r="AU976" s="31"/>
      <c r="AV976" s="31"/>
      <c r="AW976" s="31"/>
      <c r="AX976" s="31"/>
      <c r="AY976" s="31"/>
      <c r="AZ976" s="31"/>
      <c r="BA976" s="31"/>
      <c r="BB976" s="31"/>
      <c r="BC976" s="31"/>
      <c r="BD976" s="31"/>
      <c r="BE976" s="31"/>
      <c r="BF976" s="31"/>
      <c r="BG976" s="31"/>
      <c r="BH976" s="31"/>
      <c r="BI976" s="31"/>
      <c r="BJ976" s="31"/>
      <c r="BK976" s="31"/>
      <c r="BL976" s="31"/>
      <c r="BM976" s="31"/>
      <c r="BN976" s="31"/>
      <c r="BO976" s="31"/>
      <c r="BP976" s="31"/>
      <c r="BQ976" s="31"/>
      <c r="BR976" s="31"/>
      <c r="BS976" s="31"/>
      <c r="BT976" s="31"/>
      <c r="BU976" s="31"/>
      <c r="BV976" s="31"/>
      <c r="BW976" s="31"/>
      <c r="BX976" s="31"/>
      <c r="BY976" s="31"/>
      <c r="BZ976" s="31"/>
      <c r="CA976" s="31"/>
      <c r="CB976" s="31"/>
      <c r="CC976" s="31"/>
      <c r="CD976" s="31"/>
      <c r="CE976" s="31"/>
      <c r="CF976" s="31"/>
      <c r="CG976" s="31"/>
      <c r="CH976" s="31"/>
      <c r="CI976" s="31"/>
      <c r="CJ976" s="31"/>
      <c r="CK976" s="31"/>
      <c r="CL976" s="31"/>
      <c r="CM976" s="31"/>
      <c r="CN976" s="31"/>
      <c r="CO976" s="31"/>
      <c r="CP976" s="31"/>
      <c r="CQ976" s="31"/>
      <c r="CR976" s="31"/>
      <c r="CS976" s="31"/>
      <c r="CT976" s="31"/>
      <c r="CU976" s="31"/>
      <c r="CV976" s="31"/>
      <c r="CW976" s="31"/>
      <c r="CX976" s="31"/>
      <c r="CY976" s="31"/>
      <c r="CZ976" s="31"/>
      <c r="DA976" s="31"/>
      <c r="DB976" s="31"/>
      <c r="DC976" s="31"/>
      <c r="DD976" s="31"/>
      <c r="DE976" s="31"/>
      <c r="DF976" s="31"/>
      <c r="DG976" s="31"/>
      <c r="DH976" s="31"/>
      <c r="DI976" s="31"/>
      <c r="DJ976" s="31"/>
      <c r="DK976" s="31"/>
      <c r="DL976" s="31"/>
      <c r="DM976" s="31"/>
      <c r="DN976" s="31"/>
      <c r="DO976" s="31"/>
      <c r="DP976" s="31"/>
      <c r="DQ976" s="31"/>
      <c r="DR976" s="31"/>
      <c r="DS976" s="31"/>
      <c r="DT976" s="31"/>
      <c r="DU976" s="31"/>
      <c r="DV976" s="31"/>
      <c r="DW976" s="31"/>
    </row>
    <row r="977" customFormat="false" ht="15.75" hidden="false" customHeight="true" outlineLevel="0" collapsed="false">
      <c r="A977" s="21" t="n">
        <v>976</v>
      </c>
      <c r="B977" s="21" t="str">
        <f aca="false">IFERROR(VLOOKUP($A$1&amp;":"&amp;A977,'Finish order'!C:K,6,FALSE()),"")</f>
        <v/>
      </c>
      <c r="C977" s="21" t="str">
        <f aca="false">IFERROR(VLOOKUP(A$1&amp;":"&amp;A977,'Finish order'!$C:$K,9,FALSE()),"")</f>
        <v/>
      </c>
      <c r="D977" s="21" t="str">
        <f aca="false">IFERROR(VLOOKUP(A$1&amp;":"&amp;A977,'Finish order'!$C:$K,7,FALSE()),"")</f>
        <v/>
      </c>
      <c r="E977" s="29" t="str">
        <f aca="false">IFERROR(VLOOKUP($A$1&amp;":"&amp;A977,'Finish order'!C:K,5,FALSE()),"")</f>
        <v/>
      </c>
      <c r="F977" s="21" t="str">
        <f aca="false">IFERROR(VLOOKUP($A$1&amp;":"&amp;A977,'Finish order'!C:K,4,FALSE()),"")</f>
        <v/>
      </c>
      <c r="G977" s="21" t="str">
        <f aca="false" t="array" ref="G977:G977">IFERROR(SMALL(IF($D$2:$D1886=D977,$A$2:$A$911*1.001),1),"")</f>
        <v/>
      </c>
      <c r="H977" s="21" t="str">
        <f aca="false" t="array" ref="H977:H977">IFERROR(SMALL(IF($D$2:$D1886=D977,$A$2:$A$911*1.0001),2),"")</f>
        <v/>
      </c>
      <c r="I977" s="21" t="str">
        <f aca="false" t="array" ref="I977:I977">IFERROR(SMALL(IF($D$2:$D1886=D977,$A$2:$A$911*1.00001),3),"")</f>
        <v/>
      </c>
      <c r="J977" s="21" t="str">
        <f aca="false" t="array" ref="J977:J977">IFERROR(SMALL(IF($D$2:$D1886=D977,$A$2:$A$911*1.000001),4),"")</f>
        <v/>
      </c>
      <c r="K977" s="30" t="str">
        <f aca="false">IF(A977&lt;&gt;"", IF(COUNT(G977:J977)=4, SUM(G977:J977), "No"), "")</f>
        <v>No</v>
      </c>
      <c r="L977" s="30" t="str">
        <f aca="false">IF(A977&lt;&gt;"", IF(COUNT(G977:I977)=3, SUM(G977:I977), "No"), "")</f>
        <v>No</v>
      </c>
      <c r="M977" s="30" t="str">
        <f aca="false">IF(A977&lt;&gt;"", IF(COUNT(G977:H977)=2, SUM(G977:H977), "No"), "")</f>
        <v>No</v>
      </c>
      <c r="N977" s="30" t="str">
        <f aca="false">'Results 10 year vets'!$D977&amp;":"&amp;Table1[[#Headers],[Male]]</f>
        <v>:Male</v>
      </c>
      <c r="O977" s="31"/>
      <c r="P977" s="31"/>
      <c r="Q977" s="31"/>
      <c r="R977" s="31"/>
      <c r="S977" s="31"/>
      <c r="T977" s="31"/>
      <c r="U977" s="31"/>
      <c r="Z977" s="33"/>
      <c r="AA977" s="33"/>
      <c r="AB977" s="33"/>
      <c r="AC977" s="33"/>
      <c r="AD977" s="31"/>
      <c r="AE977" s="31"/>
      <c r="AF977" s="31"/>
      <c r="AG977" s="31"/>
      <c r="AH977" s="31"/>
      <c r="AI977" s="31"/>
      <c r="AJ977" s="31"/>
      <c r="AK977" s="31"/>
      <c r="AL977" s="31"/>
      <c r="AM977" s="31"/>
      <c r="AN977" s="31"/>
      <c r="AO977" s="31"/>
      <c r="AP977" s="31"/>
      <c r="AQ977" s="31"/>
      <c r="AR977" s="31"/>
      <c r="AS977" s="31"/>
      <c r="AT977" s="31"/>
      <c r="AU977" s="31"/>
      <c r="AV977" s="31"/>
      <c r="AW977" s="31"/>
      <c r="AX977" s="31"/>
      <c r="AY977" s="31"/>
      <c r="AZ977" s="31"/>
      <c r="BA977" s="31"/>
      <c r="BB977" s="31"/>
      <c r="BC977" s="31"/>
      <c r="BD977" s="31"/>
      <c r="BE977" s="31"/>
      <c r="BF977" s="31"/>
      <c r="BG977" s="31"/>
      <c r="BH977" s="31"/>
      <c r="BI977" s="31"/>
      <c r="BJ977" s="31"/>
      <c r="BK977" s="31"/>
      <c r="BL977" s="31"/>
      <c r="BM977" s="31"/>
      <c r="BN977" s="31"/>
      <c r="BO977" s="31"/>
      <c r="BP977" s="31"/>
      <c r="BQ977" s="31"/>
      <c r="BR977" s="31"/>
      <c r="BS977" s="31"/>
      <c r="BT977" s="31"/>
      <c r="BU977" s="31"/>
      <c r="BV977" s="31"/>
      <c r="BW977" s="31"/>
      <c r="BX977" s="31"/>
      <c r="BY977" s="31"/>
      <c r="BZ977" s="31"/>
      <c r="CA977" s="31"/>
      <c r="CB977" s="31"/>
      <c r="CC977" s="31"/>
      <c r="CD977" s="31"/>
      <c r="CE977" s="31"/>
      <c r="CF977" s="31"/>
      <c r="CG977" s="31"/>
      <c r="CH977" s="31"/>
      <c r="CI977" s="31"/>
      <c r="CJ977" s="31"/>
      <c r="CK977" s="31"/>
      <c r="CL977" s="31"/>
      <c r="CM977" s="31"/>
      <c r="CN977" s="31"/>
      <c r="CO977" s="31"/>
      <c r="CP977" s="31"/>
      <c r="CQ977" s="31"/>
      <c r="CR977" s="31"/>
      <c r="CS977" s="31"/>
      <c r="CT977" s="31"/>
      <c r="CU977" s="31"/>
      <c r="CV977" s="31"/>
      <c r="CW977" s="31"/>
      <c r="CX977" s="31"/>
      <c r="CY977" s="31"/>
      <c r="CZ977" s="31"/>
      <c r="DA977" s="31"/>
      <c r="DB977" s="31"/>
      <c r="DC977" s="31"/>
      <c r="DD977" s="31"/>
      <c r="DE977" s="31"/>
      <c r="DF977" s="31"/>
      <c r="DG977" s="31"/>
      <c r="DH977" s="31"/>
      <c r="DI977" s="31"/>
      <c r="DJ977" s="31"/>
      <c r="DK977" s="31"/>
      <c r="DL977" s="31"/>
      <c r="DM977" s="31"/>
      <c r="DN977" s="31"/>
      <c r="DO977" s="31"/>
      <c r="DP977" s="31"/>
      <c r="DQ977" s="31"/>
      <c r="DR977" s="31"/>
      <c r="DS977" s="31"/>
      <c r="DT977" s="31"/>
      <c r="DU977" s="31"/>
      <c r="DV977" s="31"/>
      <c r="DW977" s="31"/>
    </row>
    <row r="978" customFormat="false" ht="15.75" hidden="false" customHeight="true" outlineLevel="0" collapsed="false">
      <c r="A978" s="21" t="n">
        <v>977</v>
      </c>
      <c r="B978" s="21" t="str">
        <f aca="false">IFERROR(VLOOKUP($A$1&amp;":"&amp;A978,'Finish order'!C:K,6,FALSE()),"")</f>
        <v/>
      </c>
      <c r="C978" s="21" t="str">
        <f aca="false">IFERROR(VLOOKUP(A$1&amp;":"&amp;A978,'Finish order'!$C:$K,9,FALSE()),"")</f>
        <v/>
      </c>
      <c r="D978" s="21" t="str">
        <f aca="false">IFERROR(VLOOKUP(A$1&amp;":"&amp;A978,'Finish order'!$C:$K,7,FALSE()),"")</f>
        <v/>
      </c>
      <c r="E978" s="29" t="str">
        <f aca="false">IFERROR(VLOOKUP($A$1&amp;":"&amp;A978,'Finish order'!C:K,5,FALSE()),"")</f>
        <v/>
      </c>
      <c r="F978" s="21" t="str">
        <f aca="false">IFERROR(VLOOKUP($A$1&amp;":"&amp;A978,'Finish order'!C:K,4,FALSE()),"")</f>
        <v/>
      </c>
      <c r="G978" s="21" t="str">
        <f aca="false" t="array" ref="G978:G978">IFERROR(SMALL(IF($D$2:$D1887=D978,$A$2:$A$911*1.001),1),"")</f>
        <v/>
      </c>
      <c r="H978" s="21" t="str">
        <f aca="false" t="array" ref="H978:H978">IFERROR(SMALL(IF($D$2:$D1887=D978,$A$2:$A$911*1.0001),2),"")</f>
        <v/>
      </c>
      <c r="I978" s="21" t="str">
        <f aca="false" t="array" ref="I978:I978">IFERROR(SMALL(IF($D$2:$D1887=D978,$A$2:$A$911*1.00001),3),"")</f>
        <v/>
      </c>
      <c r="J978" s="21" t="str">
        <f aca="false" t="array" ref="J978:J978">IFERROR(SMALL(IF($D$2:$D1887=D978,$A$2:$A$911*1.000001),4),"")</f>
        <v/>
      </c>
      <c r="K978" s="30" t="str">
        <f aca="false">IF(A978&lt;&gt;"", IF(COUNT(G978:J978)=4, SUM(G978:J978), "No"), "")</f>
        <v>No</v>
      </c>
      <c r="L978" s="30" t="str">
        <f aca="false">IF(A978&lt;&gt;"", IF(COUNT(G978:I978)=3, SUM(G978:I978), "No"), "")</f>
        <v>No</v>
      </c>
      <c r="M978" s="30" t="str">
        <f aca="false">IF(A978&lt;&gt;"", IF(COUNT(G978:H978)=2, SUM(G978:H978), "No"), "")</f>
        <v>No</v>
      </c>
      <c r="N978" s="30" t="str">
        <f aca="false">'Results 10 year vets'!$D978&amp;":"&amp;Table1[[#Headers],[Male]]</f>
        <v>:Male</v>
      </c>
      <c r="O978" s="31"/>
      <c r="P978" s="31"/>
      <c r="Q978" s="31"/>
      <c r="R978" s="31"/>
      <c r="S978" s="31"/>
      <c r="T978" s="31"/>
      <c r="U978" s="31"/>
      <c r="Z978" s="33"/>
      <c r="AA978" s="33"/>
      <c r="AB978" s="33"/>
      <c r="AC978" s="33"/>
      <c r="AD978" s="31"/>
      <c r="AE978" s="31"/>
      <c r="AF978" s="31"/>
      <c r="AG978" s="31"/>
      <c r="AH978" s="31"/>
      <c r="AI978" s="31"/>
      <c r="AJ978" s="31"/>
      <c r="AK978" s="31"/>
      <c r="AL978" s="31"/>
      <c r="AM978" s="31"/>
      <c r="AN978" s="31"/>
      <c r="AO978" s="31"/>
      <c r="AP978" s="31"/>
      <c r="AQ978" s="31"/>
      <c r="AR978" s="31"/>
      <c r="AS978" s="31"/>
      <c r="AT978" s="31"/>
      <c r="AU978" s="31"/>
      <c r="AV978" s="31"/>
      <c r="AW978" s="31"/>
      <c r="AX978" s="31"/>
      <c r="AY978" s="31"/>
      <c r="AZ978" s="31"/>
      <c r="BA978" s="31"/>
      <c r="BB978" s="31"/>
      <c r="BC978" s="31"/>
      <c r="BD978" s="31"/>
      <c r="BE978" s="31"/>
      <c r="BF978" s="31"/>
      <c r="BG978" s="31"/>
      <c r="BH978" s="31"/>
      <c r="BI978" s="31"/>
      <c r="BJ978" s="31"/>
      <c r="BK978" s="31"/>
      <c r="BL978" s="31"/>
      <c r="BM978" s="31"/>
      <c r="BN978" s="31"/>
      <c r="BO978" s="31"/>
      <c r="BP978" s="31"/>
      <c r="BQ978" s="31"/>
      <c r="BR978" s="31"/>
      <c r="BS978" s="31"/>
      <c r="BT978" s="31"/>
      <c r="BU978" s="31"/>
      <c r="BV978" s="31"/>
      <c r="BW978" s="31"/>
      <c r="BX978" s="31"/>
      <c r="BY978" s="31"/>
      <c r="BZ978" s="31"/>
      <c r="CA978" s="31"/>
      <c r="CB978" s="31"/>
      <c r="CC978" s="31"/>
      <c r="CD978" s="31"/>
      <c r="CE978" s="31"/>
      <c r="CF978" s="31"/>
      <c r="CG978" s="31"/>
      <c r="CH978" s="31"/>
      <c r="CI978" s="31"/>
      <c r="CJ978" s="31"/>
      <c r="CK978" s="31"/>
      <c r="CL978" s="31"/>
      <c r="CM978" s="31"/>
      <c r="CN978" s="31"/>
      <c r="CO978" s="31"/>
      <c r="CP978" s="31"/>
      <c r="CQ978" s="31"/>
      <c r="CR978" s="31"/>
      <c r="CS978" s="31"/>
      <c r="CT978" s="31"/>
      <c r="CU978" s="31"/>
      <c r="CV978" s="31"/>
      <c r="CW978" s="31"/>
      <c r="CX978" s="31"/>
      <c r="CY978" s="31"/>
      <c r="CZ978" s="31"/>
      <c r="DA978" s="31"/>
      <c r="DB978" s="31"/>
      <c r="DC978" s="31"/>
      <c r="DD978" s="31"/>
      <c r="DE978" s="31"/>
      <c r="DF978" s="31"/>
      <c r="DG978" s="31"/>
      <c r="DH978" s="31"/>
      <c r="DI978" s="31"/>
      <c r="DJ978" s="31"/>
      <c r="DK978" s="31"/>
      <c r="DL978" s="31"/>
      <c r="DM978" s="31"/>
      <c r="DN978" s="31"/>
      <c r="DO978" s="31"/>
      <c r="DP978" s="31"/>
      <c r="DQ978" s="31"/>
      <c r="DR978" s="31"/>
      <c r="DS978" s="31"/>
      <c r="DT978" s="31"/>
      <c r="DU978" s="31"/>
      <c r="DV978" s="31"/>
      <c r="DW978" s="31"/>
    </row>
    <row r="979" customFormat="false" ht="15.75" hidden="false" customHeight="true" outlineLevel="0" collapsed="false">
      <c r="A979" s="21" t="n">
        <v>978</v>
      </c>
      <c r="B979" s="21" t="str">
        <f aca="false">IFERROR(VLOOKUP($A$1&amp;":"&amp;A979,'Finish order'!C:K,6,FALSE()),"")</f>
        <v/>
      </c>
      <c r="C979" s="21" t="str">
        <f aca="false">IFERROR(VLOOKUP(A$1&amp;":"&amp;A979,'Finish order'!$C:$K,9,FALSE()),"")</f>
        <v/>
      </c>
      <c r="D979" s="21" t="str">
        <f aca="false">IFERROR(VLOOKUP(A$1&amp;":"&amp;A979,'Finish order'!$C:$K,7,FALSE()),"")</f>
        <v/>
      </c>
      <c r="E979" s="29" t="str">
        <f aca="false">IFERROR(VLOOKUP($A$1&amp;":"&amp;A979,'Finish order'!C:K,5,FALSE()),"")</f>
        <v/>
      </c>
      <c r="F979" s="21" t="str">
        <f aca="false">IFERROR(VLOOKUP($A$1&amp;":"&amp;A979,'Finish order'!C:K,4,FALSE()),"")</f>
        <v/>
      </c>
      <c r="G979" s="21" t="str">
        <f aca="false" t="array" ref="G979:G979">IFERROR(SMALL(IF($D$2:$D1888=D979,$A$2:$A$911*1.001),1),"")</f>
        <v/>
      </c>
      <c r="H979" s="21" t="str">
        <f aca="false" t="array" ref="H979:H979">IFERROR(SMALL(IF($D$2:$D1888=D979,$A$2:$A$911*1.0001),2),"")</f>
        <v/>
      </c>
      <c r="I979" s="21" t="str">
        <f aca="false" t="array" ref="I979:I979">IFERROR(SMALL(IF($D$2:$D1888=D979,$A$2:$A$911*1.00001),3),"")</f>
        <v/>
      </c>
      <c r="J979" s="21" t="str">
        <f aca="false" t="array" ref="J979:J979">IFERROR(SMALL(IF($D$2:$D1888=D979,$A$2:$A$911*1.000001),4),"")</f>
        <v/>
      </c>
      <c r="K979" s="30" t="str">
        <f aca="false">IF(A979&lt;&gt;"", IF(COUNT(G979:J979)=4, SUM(G979:J979), "No"), "")</f>
        <v>No</v>
      </c>
      <c r="L979" s="30" t="str">
        <f aca="false">IF(A979&lt;&gt;"", IF(COUNT(G979:I979)=3, SUM(G979:I979), "No"), "")</f>
        <v>No</v>
      </c>
      <c r="M979" s="30" t="str">
        <f aca="false">IF(A979&lt;&gt;"", IF(COUNT(G979:H979)=2, SUM(G979:H979), "No"), "")</f>
        <v>No</v>
      </c>
      <c r="N979" s="30" t="str">
        <f aca="false">'Results 10 year vets'!$D979&amp;":"&amp;Table1[[#Headers],[Male]]</f>
        <v>:Male</v>
      </c>
      <c r="O979" s="31"/>
      <c r="P979" s="31"/>
      <c r="Q979" s="31"/>
      <c r="R979" s="31"/>
      <c r="S979" s="31"/>
      <c r="T979" s="31"/>
      <c r="U979" s="31"/>
      <c r="Z979" s="33"/>
      <c r="AA979" s="33"/>
      <c r="AB979" s="33"/>
      <c r="AC979" s="33"/>
      <c r="AD979" s="31"/>
      <c r="AE979" s="31"/>
      <c r="AF979" s="31"/>
      <c r="AG979" s="31"/>
      <c r="AH979" s="31"/>
      <c r="AI979" s="31"/>
      <c r="AJ979" s="31"/>
      <c r="AK979" s="31"/>
      <c r="AL979" s="31"/>
      <c r="AM979" s="31"/>
      <c r="AN979" s="31"/>
      <c r="AO979" s="31"/>
      <c r="AP979" s="31"/>
      <c r="AQ979" s="31"/>
      <c r="AR979" s="31"/>
      <c r="AS979" s="31"/>
      <c r="AT979" s="31"/>
      <c r="AU979" s="31"/>
      <c r="AV979" s="31"/>
      <c r="AW979" s="31"/>
      <c r="AX979" s="31"/>
      <c r="AY979" s="31"/>
      <c r="AZ979" s="31"/>
      <c r="BA979" s="31"/>
      <c r="BB979" s="31"/>
      <c r="BC979" s="31"/>
      <c r="BD979" s="31"/>
      <c r="BE979" s="31"/>
      <c r="BF979" s="31"/>
      <c r="BG979" s="31"/>
      <c r="BH979" s="31"/>
      <c r="BI979" s="31"/>
      <c r="BJ979" s="31"/>
      <c r="BK979" s="31"/>
      <c r="BL979" s="31"/>
      <c r="BM979" s="31"/>
      <c r="BN979" s="31"/>
      <c r="BO979" s="31"/>
      <c r="BP979" s="31"/>
      <c r="BQ979" s="31"/>
      <c r="BR979" s="31"/>
      <c r="BS979" s="31"/>
      <c r="BT979" s="31"/>
      <c r="BU979" s="31"/>
      <c r="BV979" s="31"/>
      <c r="BW979" s="31"/>
      <c r="BX979" s="31"/>
      <c r="BY979" s="31"/>
      <c r="BZ979" s="31"/>
      <c r="CA979" s="31"/>
      <c r="CB979" s="31"/>
      <c r="CC979" s="31"/>
      <c r="CD979" s="31"/>
      <c r="CE979" s="31"/>
      <c r="CF979" s="31"/>
      <c r="CG979" s="31"/>
      <c r="CH979" s="31"/>
      <c r="CI979" s="31"/>
      <c r="CJ979" s="31"/>
      <c r="CK979" s="31"/>
      <c r="CL979" s="31"/>
      <c r="CM979" s="31"/>
      <c r="CN979" s="31"/>
      <c r="CO979" s="31"/>
      <c r="CP979" s="31"/>
      <c r="CQ979" s="31"/>
      <c r="CR979" s="31"/>
      <c r="CS979" s="31"/>
      <c r="CT979" s="31"/>
      <c r="CU979" s="31"/>
      <c r="CV979" s="31"/>
      <c r="CW979" s="31"/>
      <c r="CX979" s="31"/>
      <c r="CY979" s="31"/>
      <c r="CZ979" s="31"/>
      <c r="DA979" s="31"/>
      <c r="DB979" s="31"/>
      <c r="DC979" s="31"/>
      <c r="DD979" s="31"/>
      <c r="DE979" s="31"/>
      <c r="DF979" s="31"/>
      <c r="DG979" s="31"/>
      <c r="DH979" s="31"/>
      <c r="DI979" s="31"/>
      <c r="DJ979" s="31"/>
      <c r="DK979" s="31"/>
      <c r="DL979" s="31"/>
      <c r="DM979" s="31"/>
      <c r="DN979" s="31"/>
      <c r="DO979" s="31"/>
      <c r="DP979" s="31"/>
      <c r="DQ979" s="31"/>
      <c r="DR979" s="31"/>
      <c r="DS979" s="31"/>
      <c r="DT979" s="31"/>
      <c r="DU979" s="31"/>
      <c r="DV979" s="31"/>
      <c r="DW979" s="31"/>
    </row>
    <row r="980" customFormat="false" ht="15.75" hidden="false" customHeight="true" outlineLevel="0" collapsed="false">
      <c r="A980" s="21" t="n">
        <v>979</v>
      </c>
      <c r="B980" s="21" t="str">
        <f aca="false">IFERROR(VLOOKUP($A$1&amp;":"&amp;A980,'Finish order'!C:K,6,FALSE()),"")</f>
        <v/>
      </c>
      <c r="C980" s="21" t="str">
        <f aca="false">IFERROR(VLOOKUP(A$1&amp;":"&amp;A980,'Finish order'!$C:$K,9,FALSE()),"")</f>
        <v/>
      </c>
      <c r="D980" s="21" t="str">
        <f aca="false">IFERROR(VLOOKUP(A$1&amp;":"&amp;A980,'Finish order'!$C:$K,7,FALSE()),"")</f>
        <v/>
      </c>
      <c r="E980" s="29" t="str">
        <f aca="false">IFERROR(VLOOKUP($A$1&amp;":"&amp;A980,'Finish order'!C:K,5,FALSE()),"")</f>
        <v/>
      </c>
      <c r="F980" s="21" t="str">
        <f aca="false">IFERROR(VLOOKUP($A$1&amp;":"&amp;A980,'Finish order'!C:K,4,FALSE()),"")</f>
        <v/>
      </c>
      <c r="G980" s="21" t="str">
        <f aca="false" t="array" ref="G980:G980">IFERROR(SMALL(IF($D$2:$D1889=D980,$A$2:$A$911*1.001),1),"")</f>
        <v/>
      </c>
      <c r="H980" s="21" t="str">
        <f aca="false" t="array" ref="H980:H980">IFERROR(SMALL(IF($D$2:$D1889=D980,$A$2:$A$911*1.0001),2),"")</f>
        <v/>
      </c>
      <c r="I980" s="21" t="str">
        <f aca="false" t="array" ref="I980:I980">IFERROR(SMALL(IF($D$2:$D1889=D980,$A$2:$A$911*1.00001),3),"")</f>
        <v/>
      </c>
      <c r="J980" s="21" t="str">
        <f aca="false" t="array" ref="J980:J980">IFERROR(SMALL(IF($D$2:$D1889=D980,$A$2:$A$911*1.000001),4),"")</f>
        <v/>
      </c>
      <c r="K980" s="30" t="str">
        <f aca="false">IF(A980&lt;&gt;"", IF(COUNT(G980:J980)=4, SUM(G980:J980), "No"), "")</f>
        <v>No</v>
      </c>
      <c r="L980" s="30" t="str">
        <f aca="false">IF(A980&lt;&gt;"", IF(COUNT(G980:I980)=3, SUM(G980:I980), "No"), "")</f>
        <v>No</v>
      </c>
      <c r="M980" s="30" t="str">
        <f aca="false">IF(A980&lt;&gt;"", IF(COUNT(G980:H980)=2, SUM(G980:H980), "No"), "")</f>
        <v>No</v>
      </c>
      <c r="N980" s="30" t="str">
        <f aca="false">'Results 10 year vets'!$D980&amp;":"&amp;Table1[[#Headers],[Male]]</f>
        <v>:Male</v>
      </c>
      <c r="O980" s="31"/>
      <c r="P980" s="31"/>
      <c r="Q980" s="31"/>
      <c r="R980" s="31"/>
      <c r="S980" s="31"/>
      <c r="T980" s="31"/>
      <c r="U980" s="31"/>
      <c r="Z980" s="33"/>
      <c r="AA980" s="33"/>
      <c r="AB980" s="33"/>
      <c r="AC980" s="33"/>
      <c r="AD980" s="31"/>
      <c r="AE980" s="31"/>
      <c r="AF980" s="31"/>
      <c r="AG980" s="31"/>
      <c r="AH980" s="31"/>
      <c r="AI980" s="31"/>
      <c r="AJ980" s="31"/>
      <c r="AK980" s="31"/>
      <c r="AL980" s="31"/>
      <c r="AM980" s="31"/>
      <c r="AN980" s="31"/>
      <c r="AO980" s="31"/>
      <c r="AP980" s="31"/>
      <c r="AQ980" s="31"/>
      <c r="AR980" s="31"/>
      <c r="AS980" s="31"/>
      <c r="AT980" s="31"/>
      <c r="AU980" s="31"/>
      <c r="AV980" s="31"/>
      <c r="AW980" s="31"/>
      <c r="AX980" s="31"/>
      <c r="AY980" s="31"/>
      <c r="AZ980" s="31"/>
      <c r="BA980" s="31"/>
      <c r="BB980" s="31"/>
      <c r="BC980" s="31"/>
      <c r="BD980" s="31"/>
      <c r="BE980" s="31"/>
      <c r="BF980" s="31"/>
      <c r="BG980" s="31"/>
      <c r="BH980" s="31"/>
      <c r="BI980" s="31"/>
      <c r="BJ980" s="31"/>
      <c r="BK980" s="31"/>
      <c r="BL980" s="31"/>
      <c r="BM980" s="31"/>
      <c r="BN980" s="31"/>
      <c r="BO980" s="31"/>
      <c r="BP980" s="31"/>
      <c r="BQ980" s="31"/>
      <c r="BR980" s="31"/>
      <c r="BS980" s="31"/>
      <c r="BT980" s="31"/>
      <c r="BU980" s="31"/>
      <c r="BV980" s="31"/>
      <c r="BW980" s="31"/>
      <c r="BX980" s="31"/>
      <c r="BY980" s="31"/>
      <c r="BZ980" s="31"/>
      <c r="CA980" s="31"/>
      <c r="CB980" s="31"/>
      <c r="CC980" s="31"/>
      <c r="CD980" s="31"/>
      <c r="CE980" s="31"/>
      <c r="CF980" s="31"/>
      <c r="CG980" s="31"/>
      <c r="CH980" s="31"/>
      <c r="CI980" s="31"/>
      <c r="CJ980" s="31"/>
      <c r="CK980" s="31"/>
      <c r="CL980" s="31"/>
      <c r="CM980" s="31"/>
      <c r="CN980" s="31"/>
      <c r="CO980" s="31"/>
      <c r="CP980" s="31"/>
      <c r="CQ980" s="31"/>
      <c r="CR980" s="31"/>
      <c r="CS980" s="31"/>
      <c r="CT980" s="31"/>
      <c r="CU980" s="31"/>
      <c r="CV980" s="31"/>
      <c r="CW980" s="31"/>
      <c r="CX980" s="31"/>
      <c r="CY980" s="31"/>
      <c r="CZ980" s="31"/>
      <c r="DA980" s="31"/>
      <c r="DB980" s="31"/>
      <c r="DC980" s="31"/>
      <c r="DD980" s="31"/>
      <c r="DE980" s="31"/>
      <c r="DF980" s="31"/>
      <c r="DG980" s="31"/>
      <c r="DH980" s="31"/>
      <c r="DI980" s="31"/>
      <c r="DJ980" s="31"/>
      <c r="DK980" s="31"/>
      <c r="DL980" s="31"/>
      <c r="DM980" s="31"/>
      <c r="DN980" s="31"/>
      <c r="DO980" s="31"/>
      <c r="DP980" s="31"/>
      <c r="DQ980" s="31"/>
      <c r="DR980" s="31"/>
      <c r="DS980" s="31"/>
      <c r="DT980" s="31"/>
      <c r="DU980" s="31"/>
      <c r="DV980" s="31"/>
      <c r="DW980" s="31"/>
    </row>
    <row r="981" customFormat="false" ht="15.75" hidden="false" customHeight="true" outlineLevel="0" collapsed="false">
      <c r="A981" s="21" t="n">
        <v>980</v>
      </c>
      <c r="B981" s="21" t="str">
        <f aca="false">IFERROR(VLOOKUP($A$1&amp;":"&amp;A981,'Finish order'!C:K,6,FALSE()),"")</f>
        <v/>
      </c>
      <c r="C981" s="21" t="str">
        <f aca="false">IFERROR(VLOOKUP(A$1&amp;":"&amp;A981,'Finish order'!$C:$K,9,FALSE()),"")</f>
        <v/>
      </c>
      <c r="D981" s="21" t="str">
        <f aca="false">IFERROR(VLOOKUP(A$1&amp;":"&amp;A981,'Finish order'!$C:$K,7,FALSE()),"")</f>
        <v/>
      </c>
      <c r="E981" s="29" t="str">
        <f aca="false">IFERROR(VLOOKUP($A$1&amp;":"&amp;A981,'Finish order'!C:K,5,FALSE()),"")</f>
        <v/>
      </c>
      <c r="F981" s="21" t="str">
        <f aca="false">IFERROR(VLOOKUP($A$1&amp;":"&amp;A981,'Finish order'!C:K,4,FALSE()),"")</f>
        <v/>
      </c>
      <c r="G981" s="21" t="str">
        <f aca="false" t="array" ref="G981:G981">IFERROR(SMALL(IF($D$2:$D1890=D981,$A$2:$A$911*1.001),1),"")</f>
        <v/>
      </c>
      <c r="H981" s="21" t="str">
        <f aca="false" t="array" ref="H981:H981">IFERROR(SMALL(IF($D$2:$D1890=D981,$A$2:$A$911*1.0001),2),"")</f>
        <v/>
      </c>
      <c r="I981" s="21" t="str">
        <f aca="false" t="array" ref="I981:I981">IFERROR(SMALL(IF($D$2:$D1890=D981,$A$2:$A$911*1.00001),3),"")</f>
        <v/>
      </c>
      <c r="J981" s="21" t="str">
        <f aca="false" t="array" ref="J981:J981">IFERROR(SMALL(IF($D$2:$D1890=D981,$A$2:$A$911*1.000001),4),"")</f>
        <v/>
      </c>
      <c r="K981" s="30" t="str">
        <f aca="false">IF(A981&lt;&gt;"", IF(COUNT(G981:J981)=4, SUM(G981:J981), "No"), "")</f>
        <v>No</v>
      </c>
      <c r="L981" s="30" t="str">
        <f aca="false">IF(A981&lt;&gt;"", IF(COUNT(G981:I981)=3, SUM(G981:I981), "No"), "")</f>
        <v>No</v>
      </c>
      <c r="M981" s="30" t="str">
        <f aca="false">IF(A981&lt;&gt;"", IF(COUNT(G981:H981)=2, SUM(G981:H981), "No"), "")</f>
        <v>No</v>
      </c>
      <c r="N981" s="30" t="str">
        <f aca="false">'Results 10 year vets'!$D981&amp;":"&amp;Table1[[#Headers],[Male]]</f>
        <v>:Male</v>
      </c>
      <c r="O981" s="31"/>
      <c r="P981" s="31"/>
      <c r="Q981" s="31"/>
      <c r="R981" s="31"/>
      <c r="S981" s="31"/>
      <c r="T981" s="31"/>
      <c r="U981" s="31"/>
      <c r="Z981" s="33"/>
      <c r="AA981" s="33"/>
      <c r="AB981" s="33"/>
      <c r="AC981" s="33"/>
      <c r="AD981" s="31"/>
      <c r="AE981" s="31"/>
      <c r="AF981" s="31"/>
      <c r="AG981" s="31"/>
      <c r="AH981" s="31"/>
      <c r="AI981" s="31"/>
      <c r="AJ981" s="31"/>
      <c r="AK981" s="31"/>
      <c r="AL981" s="31"/>
      <c r="AM981" s="31"/>
      <c r="AN981" s="31"/>
      <c r="AO981" s="31"/>
      <c r="AP981" s="31"/>
      <c r="AQ981" s="31"/>
      <c r="AR981" s="31"/>
      <c r="AS981" s="31"/>
      <c r="AT981" s="31"/>
      <c r="AU981" s="31"/>
      <c r="AV981" s="31"/>
      <c r="AW981" s="31"/>
      <c r="AX981" s="31"/>
      <c r="AY981" s="31"/>
      <c r="AZ981" s="31"/>
      <c r="BA981" s="31"/>
      <c r="BB981" s="31"/>
      <c r="BC981" s="31"/>
      <c r="BD981" s="31"/>
      <c r="BE981" s="31"/>
      <c r="BF981" s="31"/>
      <c r="BG981" s="31"/>
      <c r="BH981" s="31"/>
      <c r="BI981" s="31"/>
      <c r="BJ981" s="31"/>
      <c r="BK981" s="31"/>
      <c r="BL981" s="31"/>
      <c r="BM981" s="31"/>
      <c r="BN981" s="31"/>
      <c r="BO981" s="31"/>
      <c r="BP981" s="31"/>
      <c r="BQ981" s="31"/>
      <c r="BR981" s="31"/>
      <c r="BS981" s="31"/>
      <c r="BT981" s="31"/>
      <c r="BU981" s="31"/>
      <c r="BV981" s="31"/>
      <c r="BW981" s="31"/>
      <c r="BX981" s="31"/>
      <c r="BY981" s="31"/>
      <c r="BZ981" s="31"/>
      <c r="CA981" s="31"/>
      <c r="CB981" s="31"/>
      <c r="CC981" s="31"/>
      <c r="CD981" s="31"/>
      <c r="CE981" s="31"/>
      <c r="CF981" s="31"/>
      <c r="CG981" s="31"/>
      <c r="CH981" s="31"/>
      <c r="CI981" s="31"/>
      <c r="CJ981" s="31"/>
      <c r="CK981" s="31"/>
      <c r="CL981" s="31"/>
      <c r="CM981" s="31"/>
      <c r="CN981" s="31"/>
      <c r="CO981" s="31"/>
      <c r="CP981" s="31"/>
      <c r="CQ981" s="31"/>
      <c r="CR981" s="31"/>
      <c r="CS981" s="31"/>
      <c r="CT981" s="31"/>
      <c r="CU981" s="31"/>
      <c r="CV981" s="31"/>
      <c r="CW981" s="31"/>
      <c r="CX981" s="31"/>
      <c r="CY981" s="31"/>
      <c r="CZ981" s="31"/>
      <c r="DA981" s="31"/>
      <c r="DB981" s="31"/>
      <c r="DC981" s="31"/>
      <c r="DD981" s="31"/>
      <c r="DE981" s="31"/>
      <c r="DF981" s="31"/>
      <c r="DG981" s="31"/>
      <c r="DH981" s="31"/>
      <c r="DI981" s="31"/>
      <c r="DJ981" s="31"/>
      <c r="DK981" s="31"/>
      <c r="DL981" s="31"/>
      <c r="DM981" s="31"/>
      <c r="DN981" s="31"/>
      <c r="DO981" s="31"/>
      <c r="DP981" s="31"/>
      <c r="DQ981" s="31"/>
      <c r="DR981" s="31"/>
      <c r="DS981" s="31"/>
      <c r="DT981" s="31"/>
      <c r="DU981" s="31"/>
      <c r="DV981" s="31"/>
      <c r="DW981" s="31"/>
    </row>
    <row r="982" customFormat="false" ht="15.75" hidden="false" customHeight="true" outlineLevel="0" collapsed="false">
      <c r="A982" s="21" t="n">
        <v>981</v>
      </c>
      <c r="B982" s="21" t="str">
        <f aca="false">IFERROR(VLOOKUP($A$1&amp;":"&amp;A982,'Finish order'!C:K,6,FALSE()),"")</f>
        <v/>
      </c>
      <c r="C982" s="21" t="str">
        <f aca="false">IFERROR(VLOOKUP(A$1&amp;":"&amp;A982,'Finish order'!$C:$K,9,FALSE()),"")</f>
        <v/>
      </c>
      <c r="D982" s="21" t="str">
        <f aca="false">IFERROR(VLOOKUP(A$1&amp;":"&amp;A982,'Finish order'!$C:$K,7,FALSE()),"")</f>
        <v/>
      </c>
      <c r="E982" s="29" t="str">
        <f aca="false">IFERROR(VLOOKUP($A$1&amp;":"&amp;A982,'Finish order'!C:K,5,FALSE()),"")</f>
        <v/>
      </c>
      <c r="F982" s="21" t="str">
        <f aca="false">IFERROR(VLOOKUP($A$1&amp;":"&amp;A982,'Finish order'!C:K,4,FALSE()),"")</f>
        <v/>
      </c>
      <c r="G982" s="21" t="str">
        <f aca="false" t="array" ref="G982:G982">IFERROR(SMALL(IF($D$2:$D1891=D982,$A$2:$A$911*1.001),1),"")</f>
        <v/>
      </c>
      <c r="H982" s="21" t="str">
        <f aca="false" t="array" ref="H982:H982">IFERROR(SMALL(IF($D$2:$D1891=D982,$A$2:$A$911*1.0001),2),"")</f>
        <v/>
      </c>
      <c r="I982" s="21" t="str">
        <f aca="false" t="array" ref="I982:I982">IFERROR(SMALL(IF($D$2:$D1891=D982,$A$2:$A$911*1.00001),3),"")</f>
        <v/>
      </c>
      <c r="J982" s="21" t="str">
        <f aca="false" t="array" ref="J982:J982">IFERROR(SMALL(IF($D$2:$D1891=D982,$A$2:$A$911*1.000001),4),"")</f>
        <v/>
      </c>
      <c r="K982" s="30" t="str">
        <f aca="false">IF(A982&lt;&gt;"", IF(COUNT(G982:J982)=4, SUM(G982:J982), "No"), "")</f>
        <v>No</v>
      </c>
      <c r="L982" s="30" t="str">
        <f aca="false">IF(A982&lt;&gt;"", IF(COUNT(G982:I982)=3, SUM(G982:I982), "No"), "")</f>
        <v>No</v>
      </c>
      <c r="M982" s="30" t="str">
        <f aca="false">IF(A982&lt;&gt;"", IF(COUNT(G982:H982)=2, SUM(G982:H982), "No"), "")</f>
        <v>No</v>
      </c>
      <c r="N982" s="30" t="str">
        <f aca="false">'Results 10 year vets'!$D982&amp;":"&amp;Table1[[#Headers],[Male]]</f>
        <v>:Male</v>
      </c>
      <c r="O982" s="31"/>
      <c r="P982" s="31"/>
      <c r="Q982" s="31"/>
      <c r="R982" s="31"/>
      <c r="S982" s="31"/>
      <c r="T982" s="31"/>
      <c r="U982" s="31"/>
      <c r="Z982" s="33"/>
      <c r="AA982" s="33"/>
      <c r="AB982" s="33"/>
      <c r="AC982" s="33"/>
      <c r="AD982" s="31"/>
      <c r="AE982" s="31"/>
      <c r="AF982" s="31"/>
      <c r="AG982" s="31"/>
      <c r="AH982" s="31"/>
      <c r="AI982" s="31"/>
      <c r="AJ982" s="31"/>
      <c r="AK982" s="31"/>
      <c r="AL982" s="31"/>
      <c r="AM982" s="31"/>
      <c r="AN982" s="31"/>
      <c r="AO982" s="31"/>
      <c r="AP982" s="31"/>
      <c r="AQ982" s="31"/>
      <c r="AR982" s="31"/>
      <c r="AS982" s="31"/>
      <c r="AT982" s="31"/>
      <c r="AU982" s="31"/>
      <c r="AV982" s="31"/>
      <c r="AW982" s="31"/>
      <c r="AX982" s="31"/>
      <c r="AY982" s="31"/>
      <c r="AZ982" s="31"/>
      <c r="BA982" s="31"/>
      <c r="BB982" s="31"/>
      <c r="BC982" s="31"/>
      <c r="BD982" s="31"/>
      <c r="BE982" s="31"/>
      <c r="BF982" s="31"/>
      <c r="BG982" s="31"/>
      <c r="BH982" s="31"/>
      <c r="BI982" s="31"/>
      <c r="BJ982" s="31"/>
      <c r="BK982" s="31"/>
      <c r="BL982" s="31"/>
      <c r="BM982" s="31"/>
      <c r="BN982" s="31"/>
      <c r="BO982" s="31"/>
      <c r="BP982" s="31"/>
      <c r="BQ982" s="31"/>
      <c r="BR982" s="31"/>
      <c r="BS982" s="31"/>
      <c r="BT982" s="31"/>
      <c r="BU982" s="31"/>
      <c r="BV982" s="31"/>
      <c r="BW982" s="31"/>
      <c r="BX982" s="31"/>
      <c r="BY982" s="31"/>
      <c r="BZ982" s="31"/>
      <c r="CA982" s="31"/>
      <c r="CB982" s="31"/>
      <c r="CC982" s="31"/>
      <c r="CD982" s="31"/>
      <c r="CE982" s="31"/>
      <c r="CF982" s="31"/>
      <c r="CG982" s="31"/>
      <c r="CH982" s="31"/>
      <c r="CI982" s="31"/>
      <c r="CJ982" s="31"/>
      <c r="CK982" s="31"/>
      <c r="CL982" s="31"/>
      <c r="CM982" s="31"/>
      <c r="CN982" s="31"/>
      <c r="CO982" s="31"/>
      <c r="CP982" s="31"/>
      <c r="CQ982" s="31"/>
      <c r="CR982" s="31"/>
      <c r="CS982" s="31"/>
      <c r="CT982" s="31"/>
      <c r="CU982" s="31"/>
      <c r="CV982" s="31"/>
      <c r="CW982" s="31"/>
      <c r="CX982" s="31"/>
      <c r="CY982" s="31"/>
      <c r="CZ982" s="31"/>
      <c r="DA982" s="31"/>
      <c r="DB982" s="31"/>
      <c r="DC982" s="31"/>
      <c r="DD982" s="31"/>
      <c r="DE982" s="31"/>
      <c r="DF982" s="31"/>
      <c r="DG982" s="31"/>
      <c r="DH982" s="31"/>
      <c r="DI982" s="31"/>
      <c r="DJ982" s="31"/>
      <c r="DK982" s="31"/>
      <c r="DL982" s="31"/>
      <c r="DM982" s="31"/>
      <c r="DN982" s="31"/>
      <c r="DO982" s="31"/>
      <c r="DP982" s="31"/>
      <c r="DQ982" s="31"/>
      <c r="DR982" s="31"/>
      <c r="DS982" s="31"/>
      <c r="DT982" s="31"/>
      <c r="DU982" s="31"/>
      <c r="DV982" s="31"/>
      <c r="DW982" s="31"/>
    </row>
    <row r="983" customFormat="false" ht="15.75" hidden="false" customHeight="true" outlineLevel="0" collapsed="false">
      <c r="A983" s="21" t="n">
        <v>982</v>
      </c>
      <c r="B983" s="21" t="str">
        <f aca="false">IFERROR(VLOOKUP($A$1&amp;":"&amp;A983,'Finish order'!C:K,6,FALSE()),"")</f>
        <v/>
      </c>
      <c r="C983" s="21" t="str">
        <f aca="false">IFERROR(VLOOKUP(A$1&amp;":"&amp;A983,'Finish order'!$C:$K,9,FALSE()),"")</f>
        <v/>
      </c>
      <c r="D983" s="21" t="str">
        <f aca="false">IFERROR(VLOOKUP(A$1&amp;":"&amp;A983,'Finish order'!$C:$K,7,FALSE()),"")</f>
        <v/>
      </c>
      <c r="E983" s="29" t="str">
        <f aca="false">IFERROR(VLOOKUP($A$1&amp;":"&amp;A983,'Finish order'!C:K,5,FALSE()),"")</f>
        <v/>
      </c>
      <c r="F983" s="21" t="str">
        <f aca="false">IFERROR(VLOOKUP($A$1&amp;":"&amp;A983,'Finish order'!C:K,4,FALSE()),"")</f>
        <v/>
      </c>
      <c r="G983" s="21" t="str">
        <f aca="false" t="array" ref="G983:G983">IFERROR(SMALL(IF($D$2:$D1892=D983,$A$2:$A$911*1.001),1),"")</f>
        <v/>
      </c>
      <c r="H983" s="21" t="str">
        <f aca="false" t="array" ref="H983:H983">IFERROR(SMALL(IF($D$2:$D1892=D983,$A$2:$A$911*1.0001),2),"")</f>
        <v/>
      </c>
      <c r="I983" s="21" t="str">
        <f aca="false" t="array" ref="I983:I983">IFERROR(SMALL(IF($D$2:$D1892=D983,$A$2:$A$911*1.00001),3),"")</f>
        <v/>
      </c>
      <c r="J983" s="21" t="str">
        <f aca="false" t="array" ref="J983:J983">IFERROR(SMALL(IF($D$2:$D1892=D983,$A$2:$A$911*1.000001),4),"")</f>
        <v/>
      </c>
      <c r="K983" s="30" t="str">
        <f aca="false">IF(A983&lt;&gt;"", IF(COUNT(G983:J983)=4, SUM(G983:J983), "No"), "")</f>
        <v>No</v>
      </c>
      <c r="L983" s="30" t="str">
        <f aca="false">IF(A983&lt;&gt;"", IF(COUNT(G983:I983)=3, SUM(G983:I983), "No"), "")</f>
        <v>No</v>
      </c>
      <c r="M983" s="30" t="str">
        <f aca="false">IF(A983&lt;&gt;"", IF(COUNT(G983:H983)=2, SUM(G983:H983), "No"), "")</f>
        <v>No</v>
      </c>
      <c r="N983" s="30" t="str">
        <f aca="false">'Results 10 year vets'!$D983&amp;":"&amp;Table1[[#Headers],[Male]]</f>
        <v>:Male</v>
      </c>
      <c r="O983" s="31"/>
      <c r="P983" s="31"/>
      <c r="Q983" s="31"/>
      <c r="R983" s="31"/>
      <c r="S983" s="31"/>
      <c r="T983" s="31"/>
      <c r="U983" s="31"/>
      <c r="Z983" s="33"/>
      <c r="AA983" s="33"/>
      <c r="AB983" s="33"/>
      <c r="AC983" s="33"/>
      <c r="AD983" s="31"/>
      <c r="AE983" s="31"/>
      <c r="AF983" s="31"/>
      <c r="AG983" s="31"/>
      <c r="AH983" s="31"/>
      <c r="AI983" s="31"/>
      <c r="AJ983" s="31"/>
      <c r="AK983" s="31"/>
      <c r="AL983" s="31"/>
      <c r="AM983" s="31"/>
      <c r="AN983" s="31"/>
      <c r="AO983" s="31"/>
      <c r="AP983" s="31"/>
      <c r="AQ983" s="31"/>
      <c r="AR983" s="31"/>
      <c r="AS983" s="31"/>
      <c r="AT983" s="31"/>
      <c r="AU983" s="31"/>
      <c r="AV983" s="31"/>
      <c r="AW983" s="31"/>
      <c r="AX983" s="31"/>
      <c r="AY983" s="31"/>
      <c r="AZ983" s="31"/>
      <c r="BA983" s="31"/>
      <c r="BB983" s="31"/>
      <c r="BC983" s="31"/>
      <c r="BD983" s="31"/>
      <c r="BE983" s="31"/>
      <c r="BF983" s="31"/>
      <c r="BG983" s="31"/>
      <c r="BH983" s="31"/>
      <c r="BI983" s="31"/>
      <c r="BJ983" s="31"/>
      <c r="BK983" s="31"/>
      <c r="BL983" s="31"/>
      <c r="BM983" s="31"/>
      <c r="BN983" s="31"/>
      <c r="BO983" s="31"/>
      <c r="BP983" s="31"/>
      <c r="BQ983" s="31"/>
      <c r="BR983" s="31"/>
      <c r="BS983" s="31"/>
      <c r="BT983" s="31"/>
      <c r="BU983" s="31"/>
      <c r="BV983" s="31"/>
      <c r="BW983" s="31"/>
      <c r="BX983" s="31"/>
      <c r="BY983" s="31"/>
      <c r="BZ983" s="31"/>
      <c r="CA983" s="31"/>
      <c r="CB983" s="31"/>
      <c r="CC983" s="31"/>
      <c r="CD983" s="31"/>
      <c r="CE983" s="31"/>
      <c r="CF983" s="31"/>
      <c r="CG983" s="31"/>
      <c r="CH983" s="31"/>
      <c r="CI983" s="31"/>
      <c r="CJ983" s="31"/>
      <c r="CK983" s="31"/>
      <c r="CL983" s="31"/>
      <c r="CM983" s="31"/>
      <c r="CN983" s="31"/>
      <c r="CO983" s="31"/>
      <c r="CP983" s="31"/>
      <c r="CQ983" s="31"/>
      <c r="CR983" s="31"/>
      <c r="CS983" s="31"/>
      <c r="CT983" s="31"/>
      <c r="CU983" s="31"/>
      <c r="CV983" s="31"/>
      <c r="CW983" s="31"/>
      <c r="CX983" s="31"/>
      <c r="CY983" s="31"/>
      <c r="CZ983" s="31"/>
      <c r="DA983" s="31"/>
      <c r="DB983" s="31"/>
      <c r="DC983" s="31"/>
      <c r="DD983" s="31"/>
      <c r="DE983" s="31"/>
      <c r="DF983" s="31"/>
      <c r="DG983" s="31"/>
      <c r="DH983" s="31"/>
      <c r="DI983" s="31"/>
      <c r="DJ983" s="31"/>
      <c r="DK983" s="31"/>
      <c r="DL983" s="31"/>
      <c r="DM983" s="31"/>
      <c r="DN983" s="31"/>
      <c r="DO983" s="31"/>
      <c r="DP983" s="31"/>
      <c r="DQ983" s="31"/>
      <c r="DR983" s="31"/>
      <c r="DS983" s="31"/>
      <c r="DT983" s="31"/>
      <c r="DU983" s="31"/>
      <c r="DV983" s="31"/>
      <c r="DW983" s="31"/>
    </row>
    <row r="984" customFormat="false" ht="15.75" hidden="false" customHeight="true" outlineLevel="0" collapsed="false">
      <c r="A984" s="21" t="n">
        <v>983</v>
      </c>
      <c r="B984" s="21" t="str">
        <f aca="false">IFERROR(VLOOKUP($A$1&amp;":"&amp;A984,'Finish order'!C:K,6,FALSE()),"")</f>
        <v/>
      </c>
      <c r="C984" s="21" t="str">
        <f aca="false">IFERROR(VLOOKUP(A$1&amp;":"&amp;A984,'Finish order'!$C:$K,9,FALSE()),"")</f>
        <v/>
      </c>
      <c r="D984" s="21" t="str">
        <f aca="false">IFERROR(VLOOKUP(A$1&amp;":"&amp;A984,'Finish order'!$C:$K,7,FALSE()),"")</f>
        <v/>
      </c>
      <c r="E984" s="29" t="str">
        <f aca="false">IFERROR(VLOOKUP($A$1&amp;":"&amp;A984,'Finish order'!C:K,5,FALSE()),"")</f>
        <v/>
      </c>
      <c r="F984" s="21" t="str">
        <f aca="false">IFERROR(VLOOKUP($A$1&amp;":"&amp;A984,'Finish order'!C:K,4,FALSE()),"")</f>
        <v/>
      </c>
      <c r="G984" s="21" t="str">
        <f aca="false" t="array" ref="G984:G984">IFERROR(SMALL(IF($D$2:$D1893=D984,$A$2:$A$911*1.001),1),"")</f>
        <v/>
      </c>
      <c r="H984" s="21" t="str">
        <f aca="false" t="array" ref="H984:H984">IFERROR(SMALL(IF($D$2:$D1893=D984,$A$2:$A$911*1.0001),2),"")</f>
        <v/>
      </c>
      <c r="I984" s="21" t="str">
        <f aca="false" t="array" ref="I984:I984">IFERROR(SMALL(IF($D$2:$D1893=D984,$A$2:$A$911*1.00001),3),"")</f>
        <v/>
      </c>
      <c r="J984" s="21" t="str">
        <f aca="false" t="array" ref="J984:J984">IFERROR(SMALL(IF($D$2:$D1893=D984,$A$2:$A$911*1.000001),4),"")</f>
        <v/>
      </c>
      <c r="K984" s="30" t="str">
        <f aca="false">IF(A984&lt;&gt;"", IF(COUNT(G984:J984)=4, SUM(G984:J984), "No"), "")</f>
        <v>No</v>
      </c>
      <c r="L984" s="30" t="str">
        <f aca="false">IF(A984&lt;&gt;"", IF(COUNT(G984:I984)=3, SUM(G984:I984), "No"), "")</f>
        <v>No</v>
      </c>
      <c r="M984" s="30" t="str">
        <f aca="false">IF(A984&lt;&gt;"", IF(COUNT(G984:H984)=2, SUM(G984:H984), "No"), "")</f>
        <v>No</v>
      </c>
      <c r="N984" s="30" t="str">
        <f aca="false">'Results 10 year vets'!$D984&amp;":"&amp;Table1[[#Headers],[Male]]</f>
        <v>:Male</v>
      </c>
      <c r="O984" s="31"/>
      <c r="P984" s="31"/>
      <c r="Q984" s="31"/>
      <c r="R984" s="31"/>
      <c r="S984" s="31"/>
      <c r="T984" s="31"/>
      <c r="U984" s="31"/>
      <c r="Z984" s="33"/>
      <c r="AA984" s="33"/>
      <c r="AB984" s="33"/>
      <c r="AC984" s="33"/>
      <c r="AD984" s="31"/>
      <c r="AE984" s="31"/>
      <c r="AF984" s="31"/>
      <c r="AG984" s="31"/>
      <c r="AH984" s="31"/>
      <c r="AI984" s="31"/>
      <c r="AJ984" s="31"/>
      <c r="AK984" s="31"/>
      <c r="AL984" s="31"/>
      <c r="AM984" s="31"/>
      <c r="AN984" s="31"/>
      <c r="AO984" s="31"/>
      <c r="AP984" s="31"/>
      <c r="AQ984" s="31"/>
      <c r="AR984" s="31"/>
      <c r="AS984" s="31"/>
      <c r="AT984" s="31"/>
      <c r="AU984" s="31"/>
      <c r="AV984" s="31"/>
      <c r="AW984" s="31"/>
      <c r="AX984" s="31"/>
      <c r="AY984" s="31"/>
      <c r="AZ984" s="31"/>
      <c r="BA984" s="31"/>
      <c r="BB984" s="31"/>
      <c r="BC984" s="31"/>
      <c r="BD984" s="31"/>
      <c r="BE984" s="31"/>
      <c r="BF984" s="31"/>
      <c r="BG984" s="31"/>
      <c r="BH984" s="31"/>
      <c r="BI984" s="31"/>
      <c r="BJ984" s="31"/>
      <c r="BK984" s="31"/>
      <c r="BL984" s="31"/>
      <c r="BM984" s="31"/>
      <c r="BN984" s="31"/>
      <c r="BO984" s="31"/>
      <c r="BP984" s="31"/>
      <c r="BQ984" s="31"/>
      <c r="BR984" s="31"/>
      <c r="BS984" s="31"/>
      <c r="BT984" s="31"/>
      <c r="BU984" s="31"/>
      <c r="BV984" s="31"/>
      <c r="BW984" s="31"/>
      <c r="BX984" s="31"/>
      <c r="BY984" s="31"/>
      <c r="BZ984" s="31"/>
      <c r="CA984" s="31"/>
      <c r="CB984" s="31"/>
      <c r="CC984" s="31"/>
      <c r="CD984" s="31"/>
      <c r="CE984" s="31"/>
      <c r="CF984" s="31"/>
      <c r="CG984" s="31"/>
      <c r="CH984" s="31"/>
      <c r="CI984" s="31"/>
      <c r="CJ984" s="31"/>
      <c r="CK984" s="31"/>
      <c r="CL984" s="31"/>
      <c r="CM984" s="31"/>
      <c r="CN984" s="31"/>
      <c r="CO984" s="31"/>
      <c r="CP984" s="31"/>
      <c r="CQ984" s="31"/>
      <c r="CR984" s="31"/>
      <c r="CS984" s="31"/>
      <c r="CT984" s="31"/>
      <c r="CU984" s="31"/>
      <c r="CV984" s="31"/>
      <c r="CW984" s="31"/>
      <c r="CX984" s="31"/>
      <c r="CY984" s="31"/>
      <c r="CZ984" s="31"/>
      <c r="DA984" s="31"/>
      <c r="DB984" s="31"/>
      <c r="DC984" s="31"/>
      <c r="DD984" s="31"/>
      <c r="DE984" s="31"/>
      <c r="DF984" s="31"/>
      <c r="DG984" s="31"/>
      <c r="DH984" s="31"/>
      <c r="DI984" s="31"/>
      <c r="DJ984" s="31"/>
      <c r="DK984" s="31"/>
      <c r="DL984" s="31"/>
      <c r="DM984" s="31"/>
      <c r="DN984" s="31"/>
      <c r="DO984" s="31"/>
      <c r="DP984" s="31"/>
      <c r="DQ984" s="31"/>
      <c r="DR984" s="31"/>
      <c r="DS984" s="31"/>
      <c r="DT984" s="31"/>
      <c r="DU984" s="31"/>
      <c r="DV984" s="31"/>
      <c r="DW984" s="31"/>
    </row>
    <row r="985" customFormat="false" ht="15.75" hidden="false" customHeight="true" outlineLevel="0" collapsed="false">
      <c r="A985" s="21" t="n">
        <v>984</v>
      </c>
      <c r="B985" s="21" t="str">
        <f aca="false">IFERROR(VLOOKUP($A$1&amp;":"&amp;A985,'Finish order'!C:K,6,FALSE()),"")</f>
        <v/>
      </c>
      <c r="C985" s="21" t="str">
        <f aca="false">IFERROR(VLOOKUP(A$1&amp;":"&amp;A985,'Finish order'!$C:$K,9,FALSE()),"")</f>
        <v/>
      </c>
      <c r="D985" s="21" t="str">
        <f aca="false">IFERROR(VLOOKUP(A$1&amp;":"&amp;A985,'Finish order'!$C:$K,7,FALSE()),"")</f>
        <v/>
      </c>
      <c r="E985" s="29" t="str">
        <f aca="false">IFERROR(VLOOKUP($A$1&amp;":"&amp;A985,'Finish order'!C:K,5,FALSE()),"")</f>
        <v/>
      </c>
      <c r="F985" s="21" t="str">
        <f aca="false">IFERROR(VLOOKUP($A$1&amp;":"&amp;A985,'Finish order'!C:K,4,FALSE()),"")</f>
        <v/>
      </c>
      <c r="G985" s="21" t="str">
        <f aca="false" t="array" ref="G985:G985">IFERROR(SMALL(IF($D$2:$D1894=D985,$A$2:$A$911*1.001),1),"")</f>
        <v/>
      </c>
      <c r="H985" s="21" t="str">
        <f aca="false" t="array" ref="H985:H985">IFERROR(SMALL(IF($D$2:$D1894=D985,$A$2:$A$911*1.0001),2),"")</f>
        <v/>
      </c>
      <c r="I985" s="21" t="str">
        <f aca="false" t="array" ref="I985:I985">IFERROR(SMALL(IF($D$2:$D1894=D985,$A$2:$A$911*1.00001),3),"")</f>
        <v/>
      </c>
      <c r="J985" s="21" t="str">
        <f aca="false" t="array" ref="J985:J985">IFERROR(SMALL(IF($D$2:$D1894=D985,$A$2:$A$911*1.000001),4),"")</f>
        <v/>
      </c>
      <c r="K985" s="30" t="str">
        <f aca="false">IF(A985&lt;&gt;"", IF(COUNT(G985:J985)=4, SUM(G985:J985), "No"), "")</f>
        <v>No</v>
      </c>
      <c r="L985" s="30" t="str">
        <f aca="false">IF(A985&lt;&gt;"", IF(COUNT(G985:I985)=3, SUM(G985:I985), "No"), "")</f>
        <v>No</v>
      </c>
      <c r="M985" s="30" t="str">
        <f aca="false">IF(A985&lt;&gt;"", IF(COUNT(G985:H985)=2, SUM(G985:H985), "No"), "")</f>
        <v>No</v>
      </c>
      <c r="N985" s="30" t="str">
        <f aca="false">'Results 10 year vets'!$D985&amp;":"&amp;Table1[[#Headers],[Male]]</f>
        <v>:Male</v>
      </c>
      <c r="O985" s="31"/>
      <c r="P985" s="31"/>
      <c r="Q985" s="31"/>
      <c r="R985" s="31"/>
      <c r="S985" s="31"/>
      <c r="T985" s="31"/>
      <c r="U985" s="31"/>
      <c r="Z985" s="33"/>
      <c r="AA985" s="33"/>
      <c r="AB985" s="33"/>
      <c r="AC985" s="33"/>
      <c r="AD985" s="31"/>
      <c r="AE985" s="31"/>
      <c r="AF985" s="31"/>
      <c r="AG985" s="31"/>
      <c r="AH985" s="31"/>
      <c r="AI985" s="31"/>
      <c r="AJ985" s="31"/>
      <c r="AK985" s="31"/>
      <c r="AL985" s="31"/>
      <c r="AM985" s="31"/>
      <c r="AN985" s="31"/>
      <c r="AO985" s="31"/>
      <c r="AP985" s="31"/>
      <c r="AQ985" s="31"/>
      <c r="AR985" s="31"/>
      <c r="AS985" s="31"/>
      <c r="AT985" s="31"/>
      <c r="AU985" s="31"/>
      <c r="AV985" s="31"/>
      <c r="AW985" s="31"/>
      <c r="AX985" s="31"/>
      <c r="AY985" s="31"/>
      <c r="AZ985" s="31"/>
      <c r="BA985" s="31"/>
      <c r="BB985" s="31"/>
      <c r="BC985" s="31"/>
      <c r="BD985" s="31"/>
      <c r="BE985" s="31"/>
      <c r="BF985" s="31"/>
      <c r="BG985" s="31"/>
      <c r="BH985" s="31"/>
      <c r="BI985" s="31"/>
      <c r="BJ985" s="31"/>
      <c r="BK985" s="31"/>
      <c r="BL985" s="31"/>
      <c r="BM985" s="31"/>
      <c r="BN985" s="31"/>
      <c r="BO985" s="31"/>
      <c r="BP985" s="31"/>
      <c r="BQ985" s="31"/>
      <c r="BR985" s="31"/>
      <c r="BS985" s="31"/>
      <c r="BT985" s="31"/>
      <c r="BU985" s="31"/>
      <c r="BV985" s="31"/>
      <c r="BW985" s="31"/>
      <c r="BX985" s="31"/>
      <c r="BY985" s="31"/>
      <c r="BZ985" s="31"/>
      <c r="CA985" s="31"/>
      <c r="CB985" s="31"/>
      <c r="CC985" s="31"/>
      <c r="CD985" s="31"/>
      <c r="CE985" s="31"/>
      <c r="CF985" s="31"/>
      <c r="CG985" s="31"/>
      <c r="CH985" s="31"/>
      <c r="CI985" s="31"/>
      <c r="CJ985" s="31"/>
      <c r="CK985" s="31"/>
      <c r="CL985" s="31"/>
      <c r="CM985" s="31"/>
      <c r="CN985" s="31"/>
      <c r="CO985" s="31"/>
      <c r="CP985" s="31"/>
      <c r="CQ985" s="31"/>
      <c r="CR985" s="31"/>
      <c r="CS985" s="31"/>
      <c r="CT985" s="31"/>
      <c r="CU985" s="31"/>
      <c r="CV985" s="31"/>
      <c r="CW985" s="31"/>
      <c r="CX985" s="31"/>
      <c r="CY985" s="31"/>
      <c r="CZ985" s="31"/>
      <c r="DA985" s="31"/>
      <c r="DB985" s="31"/>
      <c r="DC985" s="31"/>
      <c r="DD985" s="31"/>
      <c r="DE985" s="31"/>
      <c r="DF985" s="31"/>
      <c r="DG985" s="31"/>
      <c r="DH985" s="31"/>
      <c r="DI985" s="31"/>
      <c r="DJ985" s="31"/>
      <c r="DK985" s="31"/>
      <c r="DL985" s="31"/>
      <c r="DM985" s="31"/>
      <c r="DN985" s="31"/>
      <c r="DO985" s="31"/>
      <c r="DP985" s="31"/>
      <c r="DQ985" s="31"/>
      <c r="DR985" s="31"/>
      <c r="DS985" s="31"/>
      <c r="DT985" s="31"/>
      <c r="DU985" s="31"/>
      <c r="DV985" s="31"/>
      <c r="DW985" s="31"/>
    </row>
    <row r="986" customFormat="false" ht="15.75" hidden="false" customHeight="true" outlineLevel="0" collapsed="false">
      <c r="A986" s="21" t="n">
        <v>985</v>
      </c>
      <c r="B986" s="21" t="str">
        <f aca="false">IFERROR(VLOOKUP($A$1&amp;":"&amp;A986,'Finish order'!C:K,6,FALSE()),"")</f>
        <v/>
      </c>
      <c r="C986" s="21" t="str">
        <f aca="false">IFERROR(VLOOKUP(A$1&amp;":"&amp;A986,'Finish order'!$C:$K,9,FALSE()),"")</f>
        <v/>
      </c>
      <c r="D986" s="21" t="str">
        <f aca="false">IFERROR(VLOOKUP(A$1&amp;":"&amp;A986,'Finish order'!$C:$K,7,FALSE()),"")</f>
        <v/>
      </c>
      <c r="E986" s="29" t="str">
        <f aca="false">IFERROR(VLOOKUP($A$1&amp;":"&amp;A986,'Finish order'!C:K,5,FALSE()),"")</f>
        <v/>
      </c>
      <c r="F986" s="21" t="str">
        <f aca="false">IFERROR(VLOOKUP($A$1&amp;":"&amp;A986,'Finish order'!C:K,4,FALSE()),"")</f>
        <v/>
      </c>
      <c r="G986" s="21" t="str">
        <f aca="false" t="array" ref="G986:G986">IFERROR(SMALL(IF($D$2:$D1895=D986,$A$2:$A$911*1.001),1),"")</f>
        <v/>
      </c>
      <c r="H986" s="21" t="str">
        <f aca="false" t="array" ref="H986:H986">IFERROR(SMALL(IF($D$2:$D1895=D986,$A$2:$A$911*1.0001),2),"")</f>
        <v/>
      </c>
      <c r="I986" s="21" t="str">
        <f aca="false" t="array" ref="I986:I986">IFERROR(SMALL(IF($D$2:$D1895=D986,$A$2:$A$911*1.00001),3),"")</f>
        <v/>
      </c>
      <c r="J986" s="21" t="str">
        <f aca="false" t="array" ref="J986:J986">IFERROR(SMALL(IF($D$2:$D1895=D986,$A$2:$A$911*1.000001),4),"")</f>
        <v/>
      </c>
      <c r="K986" s="30" t="str">
        <f aca="false">IF(A986&lt;&gt;"", IF(COUNT(G986:J986)=4, SUM(G986:J986), "No"), "")</f>
        <v>No</v>
      </c>
      <c r="L986" s="30" t="str">
        <f aca="false">IF(A986&lt;&gt;"", IF(COUNT(G986:I986)=3, SUM(G986:I986), "No"), "")</f>
        <v>No</v>
      </c>
      <c r="M986" s="30" t="str">
        <f aca="false">IF(A986&lt;&gt;"", IF(COUNT(G986:H986)=2, SUM(G986:H986), "No"), "")</f>
        <v>No</v>
      </c>
      <c r="N986" s="30" t="str">
        <f aca="false">'Results 10 year vets'!$D986&amp;":"&amp;Table1[[#Headers],[Male]]</f>
        <v>:Male</v>
      </c>
      <c r="O986" s="31"/>
      <c r="P986" s="31"/>
      <c r="Q986" s="31"/>
      <c r="R986" s="31"/>
      <c r="S986" s="31"/>
      <c r="T986" s="31"/>
      <c r="U986" s="31"/>
      <c r="Z986" s="33"/>
      <c r="AA986" s="33"/>
      <c r="AB986" s="33"/>
      <c r="AC986" s="33"/>
      <c r="AD986" s="31"/>
      <c r="AE986" s="31"/>
      <c r="AF986" s="31"/>
      <c r="AG986" s="31"/>
      <c r="AH986" s="31"/>
      <c r="AI986" s="31"/>
      <c r="AJ986" s="31"/>
      <c r="AK986" s="31"/>
      <c r="AL986" s="31"/>
      <c r="AM986" s="31"/>
      <c r="AN986" s="31"/>
      <c r="AO986" s="31"/>
      <c r="AP986" s="31"/>
      <c r="AQ986" s="31"/>
      <c r="AR986" s="31"/>
      <c r="AS986" s="31"/>
      <c r="AT986" s="31"/>
      <c r="AU986" s="31"/>
      <c r="AV986" s="31"/>
      <c r="AW986" s="31"/>
      <c r="AX986" s="31"/>
      <c r="AY986" s="31"/>
      <c r="AZ986" s="31"/>
      <c r="BA986" s="31"/>
      <c r="BB986" s="31"/>
      <c r="BC986" s="31"/>
      <c r="BD986" s="31"/>
      <c r="BE986" s="31"/>
      <c r="BF986" s="31"/>
      <c r="BG986" s="31"/>
      <c r="BH986" s="31"/>
      <c r="BI986" s="31"/>
      <c r="BJ986" s="31"/>
      <c r="BK986" s="31"/>
      <c r="BL986" s="31"/>
      <c r="BM986" s="31"/>
      <c r="BN986" s="31"/>
      <c r="BO986" s="31"/>
      <c r="BP986" s="31"/>
      <c r="BQ986" s="31"/>
      <c r="BR986" s="31"/>
      <c r="BS986" s="31"/>
      <c r="BT986" s="31"/>
      <c r="BU986" s="31"/>
      <c r="BV986" s="31"/>
      <c r="BW986" s="31"/>
      <c r="BX986" s="31"/>
      <c r="BY986" s="31"/>
      <c r="BZ986" s="31"/>
      <c r="CA986" s="31"/>
      <c r="CB986" s="31"/>
      <c r="CC986" s="31"/>
      <c r="CD986" s="31"/>
      <c r="CE986" s="31"/>
      <c r="CF986" s="31"/>
      <c r="CG986" s="31"/>
      <c r="CH986" s="31"/>
      <c r="CI986" s="31"/>
      <c r="CJ986" s="31"/>
      <c r="CK986" s="31"/>
      <c r="CL986" s="31"/>
      <c r="CM986" s="31"/>
      <c r="CN986" s="31"/>
      <c r="CO986" s="31"/>
      <c r="CP986" s="31"/>
      <c r="CQ986" s="31"/>
      <c r="CR986" s="31"/>
      <c r="CS986" s="31"/>
      <c r="CT986" s="31"/>
      <c r="CU986" s="31"/>
      <c r="CV986" s="31"/>
      <c r="CW986" s="31"/>
      <c r="CX986" s="31"/>
      <c r="CY986" s="31"/>
      <c r="CZ986" s="31"/>
      <c r="DA986" s="31"/>
      <c r="DB986" s="31"/>
      <c r="DC986" s="31"/>
      <c r="DD986" s="31"/>
      <c r="DE986" s="31"/>
      <c r="DF986" s="31"/>
      <c r="DG986" s="31"/>
      <c r="DH986" s="31"/>
      <c r="DI986" s="31"/>
      <c r="DJ986" s="31"/>
      <c r="DK986" s="31"/>
      <c r="DL986" s="31"/>
      <c r="DM986" s="31"/>
      <c r="DN986" s="31"/>
      <c r="DO986" s="31"/>
      <c r="DP986" s="31"/>
      <c r="DQ986" s="31"/>
      <c r="DR986" s="31"/>
      <c r="DS986" s="31"/>
      <c r="DT986" s="31"/>
      <c r="DU986" s="31"/>
      <c r="DV986" s="31"/>
      <c r="DW986" s="31"/>
    </row>
    <row r="987" customFormat="false" ht="15.75" hidden="false" customHeight="true" outlineLevel="0" collapsed="false">
      <c r="A987" s="21" t="n">
        <v>986</v>
      </c>
      <c r="B987" s="21" t="str">
        <f aca="false">IFERROR(VLOOKUP($A$1&amp;":"&amp;A987,'Finish order'!C:K,6,FALSE()),"")</f>
        <v/>
      </c>
      <c r="C987" s="21" t="str">
        <f aca="false">IFERROR(VLOOKUP(A$1&amp;":"&amp;A987,'Finish order'!$C:$K,9,FALSE()),"")</f>
        <v/>
      </c>
      <c r="D987" s="21" t="str">
        <f aca="false">IFERROR(VLOOKUP(A$1&amp;":"&amp;A987,'Finish order'!$C:$K,7,FALSE()),"")</f>
        <v/>
      </c>
      <c r="E987" s="29" t="str">
        <f aca="false">IFERROR(VLOOKUP($A$1&amp;":"&amp;A987,'Finish order'!C:K,5,FALSE()),"")</f>
        <v/>
      </c>
      <c r="F987" s="21" t="str">
        <f aca="false">IFERROR(VLOOKUP($A$1&amp;":"&amp;A987,'Finish order'!C:K,4,FALSE()),"")</f>
        <v/>
      </c>
      <c r="G987" s="21" t="str">
        <f aca="false" t="array" ref="G987:G987">IFERROR(SMALL(IF($D$2:$D1896=D987,$A$2:$A$911*1.001),1),"")</f>
        <v/>
      </c>
      <c r="H987" s="21" t="str">
        <f aca="false" t="array" ref="H987:H987">IFERROR(SMALL(IF($D$2:$D1896=D987,$A$2:$A$911*1.0001),2),"")</f>
        <v/>
      </c>
      <c r="I987" s="21" t="str">
        <f aca="false" t="array" ref="I987:I987">IFERROR(SMALL(IF($D$2:$D1896=D987,$A$2:$A$911*1.00001),3),"")</f>
        <v/>
      </c>
      <c r="J987" s="21" t="str">
        <f aca="false" t="array" ref="J987:J987">IFERROR(SMALL(IF($D$2:$D1896=D987,$A$2:$A$911*1.000001),4),"")</f>
        <v/>
      </c>
      <c r="K987" s="30" t="str">
        <f aca="false">IF(A987&lt;&gt;"", IF(COUNT(G987:J987)=4, SUM(G987:J987), "No"), "")</f>
        <v>No</v>
      </c>
      <c r="L987" s="30" t="str">
        <f aca="false">IF(A987&lt;&gt;"", IF(COUNT(G987:I987)=3, SUM(G987:I987), "No"), "")</f>
        <v>No</v>
      </c>
      <c r="M987" s="30" t="str">
        <f aca="false">IF(A987&lt;&gt;"", IF(COUNT(G987:H987)=2, SUM(G987:H987), "No"), "")</f>
        <v>No</v>
      </c>
      <c r="N987" s="30" t="str">
        <f aca="false">'Results 10 year vets'!$D987&amp;":"&amp;Table1[[#Headers],[Male]]</f>
        <v>:Male</v>
      </c>
      <c r="O987" s="31"/>
      <c r="P987" s="31"/>
      <c r="Q987" s="31"/>
      <c r="R987" s="31"/>
      <c r="S987" s="31"/>
      <c r="T987" s="31"/>
      <c r="U987" s="31"/>
      <c r="Z987" s="33"/>
      <c r="AA987" s="33"/>
      <c r="AB987" s="33"/>
      <c r="AC987" s="33"/>
      <c r="AD987" s="31"/>
      <c r="AE987" s="31"/>
      <c r="AF987" s="31"/>
      <c r="AG987" s="31"/>
      <c r="AH987" s="31"/>
      <c r="AI987" s="31"/>
      <c r="AJ987" s="31"/>
      <c r="AK987" s="31"/>
      <c r="AL987" s="31"/>
      <c r="AM987" s="31"/>
      <c r="AN987" s="31"/>
      <c r="AO987" s="31"/>
      <c r="AP987" s="31"/>
      <c r="AQ987" s="31"/>
      <c r="AR987" s="31"/>
      <c r="AS987" s="31"/>
      <c r="AT987" s="31"/>
      <c r="AU987" s="31"/>
      <c r="AV987" s="31"/>
      <c r="AW987" s="31"/>
      <c r="AX987" s="31"/>
      <c r="AY987" s="31"/>
      <c r="AZ987" s="31"/>
      <c r="BA987" s="31"/>
      <c r="BB987" s="31"/>
      <c r="BC987" s="31"/>
      <c r="BD987" s="31"/>
      <c r="BE987" s="31"/>
      <c r="BF987" s="31"/>
      <c r="BG987" s="31"/>
      <c r="BH987" s="31"/>
      <c r="BI987" s="31"/>
      <c r="BJ987" s="31"/>
      <c r="BK987" s="31"/>
      <c r="BL987" s="31"/>
      <c r="BM987" s="31"/>
      <c r="BN987" s="31"/>
      <c r="BO987" s="31"/>
      <c r="BP987" s="31"/>
      <c r="BQ987" s="31"/>
      <c r="BR987" s="31"/>
      <c r="BS987" s="31"/>
      <c r="BT987" s="31"/>
      <c r="BU987" s="31"/>
      <c r="BV987" s="31"/>
      <c r="BW987" s="31"/>
      <c r="BX987" s="31"/>
      <c r="BY987" s="31"/>
      <c r="BZ987" s="31"/>
      <c r="CA987" s="31"/>
      <c r="CB987" s="31"/>
      <c r="CC987" s="31"/>
      <c r="CD987" s="31"/>
      <c r="CE987" s="31"/>
      <c r="CF987" s="31"/>
      <c r="CG987" s="31"/>
      <c r="CH987" s="31"/>
      <c r="CI987" s="31"/>
      <c r="CJ987" s="31"/>
      <c r="CK987" s="31"/>
      <c r="CL987" s="31"/>
      <c r="CM987" s="31"/>
      <c r="CN987" s="31"/>
      <c r="CO987" s="31"/>
      <c r="CP987" s="31"/>
      <c r="CQ987" s="31"/>
      <c r="CR987" s="31"/>
      <c r="CS987" s="31"/>
      <c r="CT987" s="31"/>
      <c r="CU987" s="31"/>
      <c r="CV987" s="31"/>
      <c r="CW987" s="31"/>
      <c r="CX987" s="31"/>
      <c r="CY987" s="31"/>
      <c r="CZ987" s="31"/>
      <c r="DA987" s="31"/>
      <c r="DB987" s="31"/>
      <c r="DC987" s="31"/>
      <c r="DD987" s="31"/>
      <c r="DE987" s="31"/>
      <c r="DF987" s="31"/>
      <c r="DG987" s="31"/>
      <c r="DH987" s="31"/>
      <c r="DI987" s="31"/>
      <c r="DJ987" s="31"/>
      <c r="DK987" s="31"/>
      <c r="DL987" s="31"/>
      <c r="DM987" s="31"/>
      <c r="DN987" s="31"/>
      <c r="DO987" s="31"/>
      <c r="DP987" s="31"/>
      <c r="DQ987" s="31"/>
      <c r="DR987" s="31"/>
      <c r="DS987" s="31"/>
      <c r="DT987" s="31"/>
      <c r="DU987" s="31"/>
      <c r="DV987" s="31"/>
      <c r="DW987" s="31"/>
    </row>
    <row r="988" customFormat="false" ht="15.75" hidden="false" customHeight="true" outlineLevel="0" collapsed="false">
      <c r="A988" s="21" t="n">
        <v>987</v>
      </c>
      <c r="B988" s="21" t="str">
        <f aca="false">IFERROR(VLOOKUP($A$1&amp;":"&amp;A988,'Finish order'!C:K,6,FALSE()),"")</f>
        <v/>
      </c>
      <c r="C988" s="21" t="str">
        <f aca="false">IFERROR(VLOOKUP(A$1&amp;":"&amp;A988,'Finish order'!$C:$K,9,FALSE()),"")</f>
        <v/>
      </c>
      <c r="D988" s="21" t="str">
        <f aca="false">IFERROR(VLOOKUP(A$1&amp;":"&amp;A988,'Finish order'!$C:$K,7,FALSE()),"")</f>
        <v/>
      </c>
      <c r="E988" s="29" t="str">
        <f aca="false">IFERROR(VLOOKUP($A$1&amp;":"&amp;A988,'Finish order'!C:K,5,FALSE()),"")</f>
        <v/>
      </c>
      <c r="F988" s="21" t="str">
        <f aca="false">IFERROR(VLOOKUP($A$1&amp;":"&amp;A988,'Finish order'!C:K,4,FALSE()),"")</f>
        <v/>
      </c>
      <c r="G988" s="21" t="str">
        <f aca="false" t="array" ref="G988:G988">IFERROR(SMALL(IF($D$2:$D1897=D988,$A$2:$A$911*1.001),1),"")</f>
        <v/>
      </c>
      <c r="H988" s="21" t="str">
        <f aca="false" t="array" ref="H988:H988">IFERROR(SMALL(IF($D$2:$D1897=D988,$A$2:$A$911*1.0001),2),"")</f>
        <v/>
      </c>
      <c r="I988" s="21" t="str">
        <f aca="false" t="array" ref="I988:I988">IFERROR(SMALL(IF($D$2:$D1897=D988,$A$2:$A$911*1.00001),3),"")</f>
        <v/>
      </c>
      <c r="J988" s="21" t="str">
        <f aca="false" t="array" ref="J988:J988">IFERROR(SMALL(IF($D$2:$D1897=D988,$A$2:$A$911*1.000001),4),"")</f>
        <v/>
      </c>
      <c r="K988" s="30" t="str">
        <f aca="false">IF(A988&lt;&gt;"", IF(COUNT(G988:J988)=4, SUM(G988:J988), "No"), "")</f>
        <v>No</v>
      </c>
      <c r="L988" s="30" t="str">
        <f aca="false">IF(A988&lt;&gt;"", IF(COUNT(G988:I988)=3, SUM(G988:I988), "No"), "")</f>
        <v>No</v>
      </c>
      <c r="M988" s="30" t="str">
        <f aca="false">IF(A988&lt;&gt;"", IF(COUNT(G988:H988)=2, SUM(G988:H988), "No"), "")</f>
        <v>No</v>
      </c>
      <c r="N988" s="30" t="str">
        <f aca="false">'Results 10 year vets'!$D988&amp;":"&amp;Table1[[#Headers],[Male]]</f>
        <v>:Male</v>
      </c>
      <c r="O988" s="31"/>
      <c r="P988" s="31"/>
      <c r="Q988" s="31"/>
      <c r="R988" s="31"/>
      <c r="S988" s="31"/>
      <c r="T988" s="31"/>
      <c r="U988" s="31"/>
      <c r="Z988" s="33"/>
      <c r="AA988" s="33"/>
      <c r="AB988" s="33"/>
      <c r="AC988" s="33"/>
      <c r="AD988" s="31"/>
      <c r="AE988" s="31"/>
      <c r="AF988" s="31"/>
      <c r="AG988" s="31"/>
      <c r="AH988" s="31"/>
      <c r="AI988" s="31"/>
      <c r="AJ988" s="31"/>
      <c r="AK988" s="31"/>
      <c r="AL988" s="31"/>
      <c r="AM988" s="31"/>
      <c r="AN988" s="31"/>
      <c r="AO988" s="31"/>
      <c r="AP988" s="31"/>
      <c r="AQ988" s="31"/>
      <c r="AR988" s="31"/>
      <c r="AS988" s="31"/>
      <c r="AT988" s="31"/>
      <c r="AU988" s="31"/>
      <c r="AV988" s="31"/>
      <c r="AW988" s="31"/>
      <c r="AX988" s="31"/>
      <c r="AY988" s="31"/>
      <c r="AZ988" s="31"/>
      <c r="BA988" s="31"/>
      <c r="BB988" s="31"/>
      <c r="BC988" s="31"/>
      <c r="BD988" s="31"/>
      <c r="BE988" s="31"/>
      <c r="BF988" s="31"/>
      <c r="BG988" s="31"/>
      <c r="BH988" s="31"/>
      <c r="BI988" s="31"/>
      <c r="BJ988" s="31"/>
      <c r="BK988" s="31"/>
      <c r="BL988" s="31"/>
      <c r="BM988" s="31"/>
      <c r="BN988" s="31"/>
      <c r="BO988" s="31"/>
      <c r="BP988" s="31"/>
      <c r="BQ988" s="31"/>
      <c r="BR988" s="31"/>
      <c r="BS988" s="31"/>
      <c r="BT988" s="31"/>
      <c r="BU988" s="31"/>
      <c r="BV988" s="31"/>
      <c r="BW988" s="31"/>
      <c r="BX988" s="31"/>
      <c r="BY988" s="31"/>
      <c r="BZ988" s="31"/>
      <c r="CA988" s="31"/>
      <c r="CB988" s="31"/>
      <c r="CC988" s="31"/>
      <c r="CD988" s="31"/>
      <c r="CE988" s="31"/>
      <c r="CF988" s="31"/>
      <c r="CG988" s="31"/>
      <c r="CH988" s="31"/>
      <c r="CI988" s="31"/>
      <c r="CJ988" s="31"/>
      <c r="CK988" s="31"/>
      <c r="CL988" s="31"/>
      <c r="CM988" s="31"/>
      <c r="CN988" s="31"/>
      <c r="CO988" s="31"/>
      <c r="CP988" s="31"/>
      <c r="CQ988" s="31"/>
      <c r="CR988" s="31"/>
      <c r="CS988" s="31"/>
      <c r="CT988" s="31"/>
      <c r="CU988" s="31"/>
      <c r="CV988" s="31"/>
      <c r="CW988" s="31"/>
      <c r="CX988" s="31"/>
      <c r="CY988" s="31"/>
      <c r="CZ988" s="31"/>
      <c r="DA988" s="31"/>
      <c r="DB988" s="31"/>
      <c r="DC988" s="31"/>
      <c r="DD988" s="31"/>
      <c r="DE988" s="31"/>
      <c r="DF988" s="31"/>
      <c r="DG988" s="31"/>
      <c r="DH988" s="31"/>
      <c r="DI988" s="31"/>
      <c r="DJ988" s="31"/>
      <c r="DK988" s="31"/>
      <c r="DL988" s="31"/>
      <c r="DM988" s="31"/>
      <c r="DN988" s="31"/>
      <c r="DO988" s="31"/>
      <c r="DP988" s="31"/>
      <c r="DQ988" s="31"/>
      <c r="DR988" s="31"/>
      <c r="DS988" s="31"/>
      <c r="DT988" s="31"/>
      <c r="DU988" s="31"/>
      <c r="DV988" s="31"/>
      <c r="DW988" s="31"/>
    </row>
    <row r="989" customFormat="false" ht="15.75" hidden="false" customHeight="true" outlineLevel="0" collapsed="false">
      <c r="A989" s="21" t="n">
        <v>988</v>
      </c>
      <c r="B989" s="21" t="str">
        <f aca="false">IFERROR(VLOOKUP($A$1&amp;":"&amp;A989,'Finish order'!C:K,6,FALSE()),"")</f>
        <v/>
      </c>
      <c r="C989" s="21" t="str">
        <f aca="false">IFERROR(VLOOKUP(A$1&amp;":"&amp;A989,'Finish order'!$C:$K,9,FALSE()),"")</f>
        <v/>
      </c>
      <c r="D989" s="21" t="str">
        <f aca="false">IFERROR(VLOOKUP(A$1&amp;":"&amp;A989,'Finish order'!$C:$K,7,FALSE()),"")</f>
        <v/>
      </c>
      <c r="E989" s="29" t="str">
        <f aca="false">IFERROR(VLOOKUP($A$1&amp;":"&amp;A989,'Finish order'!C:K,5,FALSE()),"")</f>
        <v/>
      </c>
      <c r="F989" s="21" t="str">
        <f aca="false">IFERROR(VLOOKUP($A$1&amp;":"&amp;A989,'Finish order'!C:K,4,FALSE()),"")</f>
        <v/>
      </c>
      <c r="G989" s="21" t="str">
        <f aca="false" t="array" ref="G989:G989">IFERROR(SMALL(IF($D$2:$D1898=D989,$A$2:$A$911*1.001),1),"")</f>
        <v/>
      </c>
      <c r="H989" s="21" t="str">
        <f aca="false" t="array" ref="H989:H989">IFERROR(SMALL(IF($D$2:$D1898=D989,$A$2:$A$911*1.0001),2),"")</f>
        <v/>
      </c>
      <c r="I989" s="21" t="str">
        <f aca="false" t="array" ref="I989:I989">IFERROR(SMALL(IF($D$2:$D1898=D989,$A$2:$A$911*1.00001),3),"")</f>
        <v/>
      </c>
      <c r="J989" s="21" t="str">
        <f aca="false" t="array" ref="J989:J989">IFERROR(SMALL(IF($D$2:$D1898=D989,$A$2:$A$911*1.000001),4),"")</f>
        <v/>
      </c>
      <c r="K989" s="30" t="str">
        <f aca="false">IF(A989&lt;&gt;"", IF(COUNT(G989:J989)=4, SUM(G989:J989), "No"), "")</f>
        <v>No</v>
      </c>
      <c r="L989" s="30" t="str">
        <f aca="false">IF(A989&lt;&gt;"", IF(COUNT(G989:I989)=3, SUM(G989:I989), "No"), "")</f>
        <v>No</v>
      </c>
      <c r="M989" s="30" t="str">
        <f aca="false">IF(A989&lt;&gt;"", IF(COUNT(G989:H989)=2, SUM(G989:H989), "No"), "")</f>
        <v>No</v>
      </c>
      <c r="N989" s="30" t="str">
        <f aca="false">'Results 10 year vets'!$D989&amp;":"&amp;Table1[[#Headers],[Male]]</f>
        <v>:Male</v>
      </c>
      <c r="O989" s="31"/>
      <c r="P989" s="31"/>
      <c r="Q989" s="31"/>
      <c r="R989" s="31"/>
      <c r="S989" s="31"/>
      <c r="T989" s="31"/>
      <c r="U989" s="31"/>
      <c r="Z989" s="33"/>
      <c r="AA989" s="33"/>
      <c r="AB989" s="33"/>
      <c r="AC989" s="33"/>
      <c r="AD989" s="31"/>
      <c r="AE989" s="31"/>
      <c r="AF989" s="31"/>
      <c r="AG989" s="31"/>
      <c r="AH989" s="31"/>
      <c r="AI989" s="31"/>
      <c r="AJ989" s="31"/>
      <c r="AK989" s="31"/>
      <c r="AL989" s="31"/>
      <c r="AM989" s="31"/>
      <c r="AN989" s="31"/>
      <c r="AO989" s="31"/>
      <c r="AP989" s="31"/>
      <c r="AQ989" s="31"/>
      <c r="AR989" s="31"/>
      <c r="AS989" s="31"/>
      <c r="AT989" s="31"/>
      <c r="AU989" s="31"/>
      <c r="AV989" s="31"/>
      <c r="AW989" s="31"/>
      <c r="AX989" s="31"/>
      <c r="AY989" s="31"/>
      <c r="AZ989" s="31"/>
      <c r="BA989" s="31"/>
      <c r="BB989" s="31"/>
      <c r="BC989" s="31"/>
      <c r="BD989" s="31"/>
      <c r="BE989" s="31"/>
      <c r="BF989" s="31"/>
      <c r="BG989" s="31"/>
      <c r="BH989" s="31"/>
      <c r="BI989" s="31"/>
      <c r="BJ989" s="31"/>
      <c r="BK989" s="31"/>
      <c r="BL989" s="31"/>
      <c r="BM989" s="31"/>
      <c r="BN989" s="31"/>
      <c r="BO989" s="31"/>
      <c r="BP989" s="31"/>
      <c r="BQ989" s="31"/>
      <c r="BR989" s="31"/>
      <c r="BS989" s="31"/>
      <c r="BT989" s="31"/>
      <c r="BU989" s="31"/>
      <c r="BV989" s="31"/>
      <c r="BW989" s="31"/>
      <c r="BX989" s="31"/>
      <c r="BY989" s="31"/>
      <c r="BZ989" s="31"/>
      <c r="CA989" s="31"/>
      <c r="CB989" s="31"/>
      <c r="CC989" s="31"/>
      <c r="CD989" s="31"/>
      <c r="CE989" s="31"/>
      <c r="CF989" s="31"/>
      <c r="CG989" s="31"/>
      <c r="CH989" s="31"/>
      <c r="CI989" s="31"/>
      <c r="CJ989" s="31"/>
      <c r="CK989" s="31"/>
      <c r="CL989" s="31"/>
      <c r="CM989" s="31"/>
      <c r="CN989" s="31"/>
      <c r="CO989" s="31"/>
      <c r="CP989" s="31"/>
      <c r="CQ989" s="31"/>
      <c r="CR989" s="31"/>
      <c r="CS989" s="31"/>
      <c r="CT989" s="31"/>
      <c r="CU989" s="31"/>
      <c r="CV989" s="31"/>
      <c r="CW989" s="31"/>
      <c r="CX989" s="31"/>
      <c r="CY989" s="31"/>
      <c r="CZ989" s="31"/>
      <c r="DA989" s="31"/>
      <c r="DB989" s="31"/>
      <c r="DC989" s="31"/>
      <c r="DD989" s="31"/>
      <c r="DE989" s="31"/>
      <c r="DF989" s="31"/>
      <c r="DG989" s="31"/>
      <c r="DH989" s="31"/>
      <c r="DI989" s="31"/>
      <c r="DJ989" s="31"/>
      <c r="DK989" s="31"/>
      <c r="DL989" s="31"/>
      <c r="DM989" s="31"/>
      <c r="DN989" s="31"/>
      <c r="DO989" s="31"/>
      <c r="DP989" s="31"/>
      <c r="DQ989" s="31"/>
      <c r="DR989" s="31"/>
      <c r="DS989" s="31"/>
      <c r="DT989" s="31"/>
      <c r="DU989" s="31"/>
      <c r="DV989" s="31"/>
      <c r="DW989" s="31"/>
    </row>
    <row r="990" customFormat="false" ht="15.75" hidden="false" customHeight="true" outlineLevel="0" collapsed="false">
      <c r="A990" s="21" t="n">
        <v>989</v>
      </c>
      <c r="B990" s="21" t="str">
        <f aca="false">IFERROR(VLOOKUP($A$1&amp;":"&amp;A990,'Finish order'!C:K,6,FALSE()),"")</f>
        <v/>
      </c>
      <c r="C990" s="21" t="str">
        <f aca="false">IFERROR(VLOOKUP(A$1&amp;":"&amp;A990,'Finish order'!$C:$K,9,FALSE()),"")</f>
        <v/>
      </c>
      <c r="D990" s="21" t="str">
        <f aca="false">IFERROR(VLOOKUP(A$1&amp;":"&amp;A990,'Finish order'!$C:$K,7,FALSE()),"")</f>
        <v/>
      </c>
      <c r="E990" s="29" t="str">
        <f aca="false">IFERROR(VLOOKUP($A$1&amp;":"&amp;A990,'Finish order'!C:K,5,FALSE()),"")</f>
        <v/>
      </c>
      <c r="F990" s="21" t="str">
        <f aca="false">IFERROR(VLOOKUP($A$1&amp;":"&amp;A990,'Finish order'!C:K,4,FALSE()),"")</f>
        <v/>
      </c>
      <c r="G990" s="21" t="str">
        <f aca="false" t="array" ref="G990:G990">IFERROR(SMALL(IF($D$2:$D1899=D990,$A$2:$A$911*1.001),1),"")</f>
        <v/>
      </c>
      <c r="H990" s="21" t="str">
        <f aca="false" t="array" ref="H990:H990">IFERROR(SMALL(IF($D$2:$D1899=D990,$A$2:$A$911*1.0001),2),"")</f>
        <v/>
      </c>
      <c r="I990" s="21" t="str">
        <f aca="false" t="array" ref="I990:I990">IFERROR(SMALL(IF($D$2:$D1899=D990,$A$2:$A$911*1.00001),3),"")</f>
        <v/>
      </c>
      <c r="J990" s="21" t="str">
        <f aca="false" t="array" ref="J990:J990">IFERROR(SMALL(IF($D$2:$D1899=D990,$A$2:$A$911*1.000001),4),"")</f>
        <v/>
      </c>
      <c r="K990" s="30" t="str">
        <f aca="false">IF(A990&lt;&gt;"", IF(COUNT(G990:J990)=4, SUM(G990:J990), "No"), "")</f>
        <v>No</v>
      </c>
      <c r="L990" s="30" t="str">
        <f aca="false">IF(A990&lt;&gt;"", IF(COUNT(G990:I990)=3, SUM(G990:I990), "No"), "")</f>
        <v>No</v>
      </c>
      <c r="M990" s="30" t="str">
        <f aca="false">IF(A990&lt;&gt;"", IF(COUNT(G990:H990)=2, SUM(G990:H990), "No"), "")</f>
        <v>No</v>
      </c>
      <c r="N990" s="30" t="str">
        <f aca="false">'Results 10 year vets'!$D990&amp;":"&amp;Table1[[#Headers],[Male]]</f>
        <v>:Male</v>
      </c>
      <c r="O990" s="31"/>
      <c r="P990" s="31"/>
      <c r="Q990" s="31"/>
      <c r="R990" s="31"/>
      <c r="S990" s="31"/>
      <c r="T990" s="31"/>
      <c r="U990" s="31"/>
      <c r="Z990" s="33"/>
      <c r="AA990" s="33"/>
      <c r="AB990" s="33"/>
      <c r="AC990" s="33"/>
      <c r="AD990" s="31"/>
      <c r="AE990" s="31"/>
      <c r="AF990" s="31"/>
      <c r="AG990" s="31"/>
      <c r="AH990" s="31"/>
      <c r="AI990" s="31"/>
      <c r="AJ990" s="31"/>
      <c r="AK990" s="31"/>
      <c r="AL990" s="31"/>
      <c r="AM990" s="31"/>
      <c r="AN990" s="31"/>
      <c r="AO990" s="31"/>
      <c r="AP990" s="31"/>
      <c r="AQ990" s="31"/>
      <c r="AR990" s="31"/>
      <c r="AS990" s="31"/>
      <c r="AT990" s="31"/>
      <c r="AU990" s="31"/>
      <c r="AV990" s="31"/>
      <c r="AW990" s="31"/>
      <c r="AX990" s="31"/>
      <c r="AY990" s="31"/>
      <c r="AZ990" s="31"/>
      <c r="BA990" s="31"/>
      <c r="BB990" s="31"/>
      <c r="BC990" s="31"/>
      <c r="BD990" s="31"/>
      <c r="BE990" s="31"/>
      <c r="BF990" s="31"/>
      <c r="BG990" s="31"/>
      <c r="BH990" s="31"/>
      <c r="BI990" s="31"/>
      <c r="BJ990" s="31"/>
      <c r="BK990" s="31"/>
      <c r="BL990" s="31"/>
      <c r="BM990" s="31"/>
      <c r="BN990" s="31"/>
      <c r="BO990" s="31"/>
      <c r="BP990" s="31"/>
      <c r="BQ990" s="31"/>
      <c r="BR990" s="31"/>
      <c r="BS990" s="31"/>
      <c r="BT990" s="31"/>
      <c r="BU990" s="31"/>
      <c r="BV990" s="31"/>
      <c r="BW990" s="31"/>
      <c r="BX990" s="31"/>
      <c r="BY990" s="31"/>
      <c r="BZ990" s="31"/>
      <c r="CA990" s="31"/>
      <c r="CB990" s="31"/>
      <c r="CC990" s="31"/>
      <c r="CD990" s="31"/>
      <c r="CE990" s="31"/>
      <c r="CF990" s="31"/>
      <c r="CG990" s="31"/>
      <c r="CH990" s="31"/>
      <c r="CI990" s="31"/>
      <c r="CJ990" s="31"/>
      <c r="CK990" s="31"/>
      <c r="CL990" s="31"/>
      <c r="CM990" s="31"/>
      <c r="CN990" s="31"/>
      <c r="CO990" s="31"/>
      <c r="CP990" s="31"/>
      <c r="CQ990" s="31"/>
      <c r="CR990" s="31"/>
      <c r="CS990" s="31"/>
      <c r="CT990" s="31"/>
      <c r="CU990" s="31"/>
      <c r="CV990" s="31"/>
      <c r="CW990" s="31"/>
      <c r="CX990" s="31"/>
      <c r="CY990" s="31"/>
      <c r="CZ990" s="31"/>
      <c r="DA990" s="31"/>
      <c r="DB990" s="31"/>
      <c r="DC990" s="31"/>
      <c r="DD990" s="31"/>
      <c r="DE990" s="31"/>
      <c r="DF990" s="31"/>
      <c r="DG990" s="31"/>
      <c r="DH990" s="31"/>
      <c r="DI990" s="31"/>
      <c r="DJ990" s="31"/>
      <c r="DK990" s="31"/>
      <c r="DL990" s="31"/>
      <c r="DM990" s="31"/>
      <c r="DN990" s="31"/>
      <c r="DO990" s="31"/>
      <c r="DP990" s="31"/>
      <c r="DQ990" s="31"/>
      <c r="DR990" s="31"/>
      <c r="DS990" s="31"/>
      <c r="DT990" s="31"/>
      <c r="DU990" s="31"/>
      <c r="DV990" s="31"/>
      <c r="DW990" s="31"/>
    </row>
    <row r="991" customFormat="false" ht="15.75" hidden="false" customHeight="true" outlineLevel="0" collapsed="false">
      <c r="A991" s="21" t="n">
        <v>990</v>
      </c>
      <c r="B991" s="21" t="str">
        <f aca="false">IFERROR(VLOOKUP($A$1&amp;":"&amp;A991,'Finish order'!C:K,6,FALSE()),"")</f>
        <v/>
      </c>
      <c r="C991" s="21" t="str">
        <f aca="false">IFERROR(VLOOKUP(A$1&amp;":"&amp;A991,'Finish order'!$C:$K,9,FALSE()),"")</f>
        <v/>
      </c>
      <c r="D991" s="21" t="str">
        <f aca="false">IFERROR(VLOOKUP(A$1&amp;":"&amp;A991,'Finish order'!$C:$K,7,FALSE()),"")</f>
        <v/>
      </c>
      <c r="E991" s="29" t="str">
        <f aca="false">IFERROR(VLOOKUP($A$1&amp;":"&amp;A991,'Finish order'!C:K,5,FALSE()),"")</f>
        <v/>
      </c>
      <c r="F991" s="21" t="str">
        <f aca="false">IFERROR(VLOOKUP($A$1&amp;":"&amp;A991,'Finish order'!C:K,4,FALSE()),"")</f>
        <v/>
      </c>
      <c r="G991" s="21" t="str">
        <f aca="false" t="array" ref="G991:G991">IFERROR(SMALL(IF($D$2:$D1900=D991,$A$2:$A$911*1.001),1),"")</f>
        <v/>
      </c>
      <c r="H991" s="21" t="str">
        <f aca="false" t="array" ref="H991:H991">IFERROR(SMALL(IF($D$2:$D1900=D991,$A$2:$A$911*1.0001),2),"")</f>
        <v/>
      </c>
      <c r="I991" s="21" t="str">
        <f aca="false" t="array" ref="I991:I991">IFERROR(SMALL(IF($D$2:$D1900=D991,$A$2:$A$911*1.00001),3),"")</f>
        <v/>
      </c>
      <c r="J991" s="21" t="str">
        <f aca="false" t="array" ref="J991:J991">IFERROR(SMALL(IF($D$2:$D1900=D991,$A$2:$A$911*1.000001),4),"")</f>
        <v/>
      </c>
      <c r="K991" s="30" t="str">
        <f aca="false">IF(A991&lt;&gt;"", IF(COUNT(G991:J991)=4, SUM(G991:J991), "No"), "")</f>
        <v>No</v>
      </c>
      <c r="L991" s="30" t="str">
        <f aca="false">IF(A991&lt;&gt;"", IF(COUNT(G991:I991)=3, SUM(G991:I991), "No"), "")</f>
        <v>No</v>
      </c>
      <c r="M991" s="30" t="str">
        <f aca="false">IF(A991&lt;&gt;"", IF(COUNT(G991:H991)=2, SUM(G991:H991), "No"), "")</f>
        <v>No</v>
      </c>
      <c r="N991" s="30" t="str">
        <f aca="false">'Results 10 year vets'!$D991&amp;":"&amp;Table1[[#Headers],[Male]]</f>
        <v>:Male</v>
      </c>
      <c r="O991" s="31"/>
      <c r="P991" s="31"/>
      <c r="Q991" s="31"/>
      <c r="R991" s="31"/>
      <c r="S991" s="31"/>
      <c r="T991" s="31"/>
      <c r="U991" s="31"/>
      <c r="Z991" s="33"/>
      <c r="AA991" s="33"/>
      <c r="AB991" s="33"/>
      <c r="AC991" s="33"/>
      <c r="AD991" s="31"/>
      <c r="AE991" s="31"/>
      <c r="AF991" s="31"/>
      <c r="AG991" s="31"/>
      <c r="AH991" s="31"/>
      <c r="AI991" s="31"/>
      <c r="AJ991" s="31"/>
      <c r="AK991" s="31"/>
      <c r="AL991" s="31"/>
      <c r="AM991" s="31"/>
      <c r="AN991" s="31"/>
      <c r="AO991" s="31"/>
      <c r="AP991" s="31"/>
      <c r="AQ991" s="31"/>
      <c r="AR991" s="31"/>
      <c r="AS991" s="31"/>
      <c r="AT991" s="31"/>
      <c r="AU991" s="31"/>
      <c r="AV991" s="31"/>
      <c r="AW991" s="31"/>
      <c r="AX991" s="31"/>
      <c r="AY991" s="31"/>
      <c r="AZ991" s="31"/>
      <c r="BA991" s="31"/>
      <c r="BB991" s="31"/>
      <c r="BC991" s="31"/>
      <c r="BD991" s="31"/>
      <c r="BE991" s="31"/>
      <c r="BF991" s="31"/>
      <c r="BG991" s="31"/>
      <c r="BH991" s="31"/>
      <c r="BI991" s="31"/>
      <c r="BJ991" s="31"/>
      <c r="BK991" s="31"/>
      <c r="BL991" s="31"/>
      <c r="BM991" s="31"/>
      <c r="BN991" s="31"/>
      <c r="BO991" s="31"/>
      <c r="BP991" s="31"/>
      <c r="BQ991" s="31"/>
      <c r="BR991" s="31"/>
      <c r="BS991" s="31"/>
      <c r="BT991" s="31"/>
      <c r="BU991" s="31"/>
      <c r="BV991" s="31"/>
      <c r="BW991" s="31"/>
      <c r="BX991" s="31"/>
      <c r="BY991" s="31"/>
      <c r="BZ991" s="31"/>
      <c r="CA991" s="31"/>
      <c r="CB991" s="31"/>
      <c r="CC991" s="31"/>
      <c r="CD991" s="31"/>
      <c r="CE991" s="31"/>
      <c r="CF991" s="31"/>
      <c r="CG991" s="31"/>
      <c r="CH991" s="31"/>
      <c r="CI991" s="31"/>
      <c r="CJ991" s="31"/>
      <c r="CK991" s="31"/>
      <c r="CL991" s="31"/>
      <c r="CM991" s="31"/>
      <c r="CN991" s="31"/>
      <c r="CO991" s="31"/>
      <c r="CP991" s="31"/>
      <c r="CQ991" s="31"/>
      <c r="CR991" s="31"/>
      <c r="CS991" s="31"/>
      <c r="CT991" s="31"/>
      <c r="CU991" s="31"/>
      <c r="CV991" s="31"/>
      <c r="CW991" s="31"/>
      <c r="CX991" s="31"/>
      <c r="CY991" s="31"/>
      <c r="CZ991" s="31"/>
      <c r="DA991" s="31"/>
      <c r="DB991" s="31"/>
      <c r="DC991" s="31"/>
      <c r="DD991" s="31"/>
      <c r="DE991" s="31"/>
      <c r="DF991" s="31"/>
      <c r="DG991" s="31"/>
      <c r="DH991" s="31"/>
      <c r="DI991" s="31"/>
      <c r="DJ991" s="31"/>
      <c r="DK991" s="31"/>
      <c r="DL991" s="31"/>
      <c r="DM991" s="31"/>
      <c r="DN991" s="31"/>
      <c r="DO991" s="31"/>
      <c r="DP991" s="31"/>
      <c r="DQ991" s="31"/>
      <c r="DR991" s="31"/>
      <c r="DS991" s="31"/>
      <c r="DT991" s="31"/>
      <c r="DU991" s="31"/>
      <c r="DV991" s="31"/>
      <c r="DW991" s="31"/>
    </row>
    <row r="992" customFormat="false" ht="15.75" hidden="false" customHeight="true" outlineLevel="0" collapsed="false">
      <c r="A992" s="21" t="n">
        <v>991</v>
      </c>
      <c r="B992" s="21" t="str">
        <f aca="false">IFERROR(VLOOKUP($A$1&amp;":"&amp;A992,'Finish order'!C:K,6,FALSE()),"")</f>
        <v/>
      </c>
      <c r="C992" s="21" t="str">
        <f aca="false">IFERROR(VLOOKUP(A$1&amp;":"&amp;A992,'Finish order'!$C:$K,9,FALSE()),"")</f>
        <v/>
      </c>
      <c r="D992" s="21" t="str">
        <f aca="false">IFERROR(VLOOKUP(A$1&amp;":"&amp;A992,'Finish order'!$C:$K,7,FALSE()),"")</f>
        <v/>
      </c>
      <c r="E992" s="29" t="str">
        <f aca="false">IFERROR(VLOOKUP($A$1&amp;":"&amp;A992,'Finish order'!C:K,5,FALSE()),"")</f>
        <v/>
      </c>
      <c r="F992" s="21" t="str">
        <f aca="false">IFERROR(VLOOKUP($A$1&amp;":"&amp;A992,'Finish order'!C:K,4,FALSE()),"")</f>
        <v/>
      </c>
      <c r="G992" s="21" t="str">
        <f aca="false" t="array" ref="G992:G992">IFERROR(SMALL(IF($D$2:$D1901=D992,$A$2:$A$911*1.001),1),"")</f>
        <v/>
      </c>
      <c r="H992" s="21" t="str">
        <f aca="false" t="array" ref="H992:H992">IFERROR(SMALL(IF($D$2:$D1901=D992,$A$2:$A$911*1.0001),2),"")</f>
        <v/>
      </c>
      <c r="I992" s="21" t="str">
        <f aca="false" t="array" ref="I992:I992">IFERROR(SMALL(IF($D$2:$D1901=D992,$A$2:$A$911*1.00001),3),"")</f>
        <v/>
      </c>
      <c r="J992" s="21" t="str">
        <f aca="false" t="array" ref="J992:J992">IFERROR(SMALL(IF($D$2:$D1901=D992,$A$2:$A$911*1.000001),4),"")</f>
        <v/>
      </c>
      <c r="K992" s="30" t="str">
        <f aca="false">IF(A992&lt;&gt;"", IF(COUNT(G992:J992)=4, SUM(G992:J992), "No"), "")</f>
        <v>No</v>
      </c>
      <c r="L992" s="30" t="str">
        <f aca="false">IF(A992&lt;&gt;"", IF(COUNT(G992:I992)=3, SUM(G992:I992), "No"), "")</f>
        <v>No</v>
      </c>
      <c r="M992" s="30" t="str">
        <f aca="false">IF(A992&lt;&gt;"", IF(COUNT(G992:H992)=2, SUM(G992:H992), "No"), "")</f>
        <v>No</v>
      </c>
      <c r="N992" s="30" t="str">
        <f aca="false">'Results 10 year vets'!$D992&amp;":"&amp;Table1[[#Headers],[Male]]</f>
        <v>:Male</v>
      </c>
      <c r="O992" s="31"/>
      <c r="P992" s="31"/>
      <c r="Q992" s="31"/>
      <c r="R992" s="31"/>
      <c r="S992" s="31"/>
      <c r="T992" s="31"/>
      <c r="U992" s="31"/>
      <c r="Z992" s="33"/>
      <c r="AA992" s="33"/>
      <c r="AB992" s="33"/>
      <c r="AC992" s="33"/>
      <c r="AD992" s="31"/>
      <c r="AE992" s="31"/>
      <c r="AF992" s="31"/>
      <c r="AG992" s="31"/>
      <c r="AH992" s="31"/>
      <c r="AI992" s="31"/>
      <c r="AJ992" s="31"/>
      <c r="AK992" s="31"/>
      <c r="AL992" s="31"/>
      <c r="AM992" s="31"/>
      <c r="AN992" s="31"/>
      <c r="AO992" s="31"/>
      <c r="AP992" s="31"/>
      <c r="AQ992" s="31"/>
      <c r="AR992" s="31"/>
      <c r="AS992" s="31"/>
      <c r="AT992" s="31"/>
      <c r="AU992" s="31"/>
      <c r="AV992" s="31"/>
      <c r="AW992" s="31"/>
      <c r="AX992" s="31"/>
      <c r="AY992" s="31"/>
      <c r="AZ992" s="31"/>
      <c r="BA992" s="31"/>
      <c r="BB992" s="31"/>
      <c r="BC992" s="31"/>
      <c r="BD992" s="31"/>
      <c r="BE992" s="31"/>
      <c r="BF992" s="31"/>
      <c r="BG992" s="31"/>
      <c r="BH992" s="31"/>
      <c r="BI992" s="31"/>
      <c r="BJ992" s="31"/>
      <c r="BK992" s="31"/>
      <c r="BL992" s="31"/>
      <c r="BM992" s="31"/>
      <c r="BN992" s="31"/>
      <c r="BO992" s="31"/>
      <c r="BP992" s="31"/>
      <c r="BQ992" s="31"/>
      <c r="BR992" s="31"/>
      <c r="BS992" s="31"/>
      <c r="BT992" s="31"/>
      <c r="BU992" s="31"/>
      <c r="BV992" s="31"/>
      <c r="BW992" s="31"/>
      <c r="BX992" s="31"/>
      <c r="BY992" s="31"/>
      <c r="BZ992" s="31"/>
      <c r="CA992" s="31"/>
      <c r="CB992" s="31"/>
      <c r="CC992" s="31"/>
      <c r="CD992" s="31"/>
      <c r="CE992" s="31"/>
      <c r="CF992" s="31"/>
      <c r="CG992" s="31"/>
      <c r="CH992" s="31"/>
      <c r="CI992" s="31"/>
      <c r="CJ992" s="31"/>
      <c r="CK992" s="31"/>
      <c r="CL992" s="31"/>
      <c r="CM992" s="31"/>
      <c r="CN992" s="31"/>
      <c r="CO992" s="31"/>
      <c r="CP992" s="31"/>
      <c r="CQ992" s="31"/>
      <c r="CR992" s="31"/>
      <c r="CS992" s="31"/>
      <c r="CT992" s="31"/>
      <c r="CU992" s="31"/>
      <c r="CV992" s="31"/>
      <c r="CW992" s="31"/>
      <c r="CX992" s="31"/>
      <c r="CY992" s="31"/>
      <c r="CZ992" s="31"/>
      <c r="DA992" s="31"/>
      <c r="DB992" s="31"/>
      <c r="DC992" s="31"/>
      <c r="DD992" s="31"/>
      <c r="DE992" s="31"/>
      <c r="DF992" s="31"/>
      <c r="DG992" s="31"/>
      <c r="DH992" s="31"/>
      <c r="DI992" s="31"/>
      <c r="DJ992" s="31"/>
      <c r="DK992" s="31"/>
      <c r="DL992" s="31"/>
      <c r="DM992" s="31"/>
      <c r="DN992" s="31"/>
      <c r="DO992" s="31"/>
      <c r="DP992" s="31"/>
      <c r="DQ992" s="31"/>
      <c r="DR992" s="31"/>
      <c r="DS992" s="31"/>
      <c r="DT992" s="31"/>
      <c r="DU992" s="31"/>
      <c r="DV992" s="31"/>
      <c r="DW992" s="31"/>
    </row>
    <row r="993" customFormat="false" ht="15.75" hidden="false" customHeight="true" outlineLevel="0" collapsed="false">
      <c r="A993" s="21" t="n">
        <v>992</v>
      </c>
      <c r="B993" s="21" t="str">
        <f aca="false">IFERROR(VLOOKUP($A$1&amp;":"&amp;A993,'Finish order'!C:K,6,FALSE()),"")</f>
        <v/>
      </c>
      <c r="C993" s="21" t="str">
        <f aca="false">IFERROR(VLOOKUP(A$1&amp;":"&amp;A993,'Finish order'!$C:$K,9,FALSE()),"")</f>
        <v/>
      </c>
      <c r="D993" s="21" t="str">
        <f aca="false">IFERROR(VLOOKUP(A$1&amp;":"&amp;A993,'Finish order'!$C:$K,7,FALSE()),"")</f>
        <v/>
      </c>
      <c r="E993" s="29" t="str">
        <f aca="false">IFERROR(VLOOKUP($A$1&amp;":"&amp;A993,'Finish order'!C:K,5,FALSE()),"")</f>
        <v/>
      </c>
      <c r="F993" s="21" t="str">
        <f aca="false">IFERROR(VLOOKUP($A$1&amp;":"&amp;A993,'Finish order'!C:K,4,FALSE()),"")</f>
        <v/>
      </c>
      <c r="G993" s="21" t="str">
        <f aca="false" t="array" ref="G993:G993">IFERROR(SMALL(IF($D$2:$D1902=D993,$A$2:$A$911*1.001),1),"")</f>
        <v/>
      </c>
      <c r="H993" s="21" t="str">
        <f aca="false" t="array" ref="H993:H993">IFERROR(SMALL(IF($D$2:$D1902=D993,$A$2:$A$911*1.0001),2),"")</f>
        <v/>
      </c>
      <c r="I993" s="21" t="str">
        <f aca="false" t="array" ref="I993:I993">IFERROR(SMALL(IF($D$2:$D1902=D993,$A$2:$A$911*1.00001),3),"")</f>
        <v/>
      </c>
      <c r="J993" s="21" t="str">
        <f aca="false" t="array" ref="J993:J993">IFERROR(SMALL(IF($D$2:$D1902=D993,$A$2:$A$911*1.000001),4),"")</f>
        <v/>
      </c>
      <c r="K993" s="30" t="str">
        <f aca="false">IF(A993&lt;&gt;"", IF(COUNT(G993:J993)=4, SUM(G993:J993), "No"), "")</f>
        <v>No</v>
      </c>
      <c r="L993" s="30" t="str">
        <f aca="false">IF(A993&lt;&gt;"", IF(COUNT(G993:I993)=3, SUM(G993:I993), "No"), "")</f>
        <v>No</v>
      </c>
      <c r="M993" s="30" t="str">
        <f aca="false">IF(A993&lt;&gt;"", IF(COUNT(G993:H993)=2, SUM(G993:H993), "No"), "")</f>
        <v>No</v>
      </c>
      <c r="N993" s="30" t="str">
        <f aca="false">'Results 10 year vets'!$D993&amp;":"&amp;Table1[[#Headers],[Male]]</f>
        <v>:Male</v>
      </c>
      <c r="O993" s="31"/>
      <c r="P993" s="31"/>
      <c r="Q993" s="31"/>
      <c r="R993" s="31"/>
      <c r="S993" s="31"/>
      <c r="T993" s="31"/>
      <c r="U993" s="31"/>
      <c r="Z993" s="33"/>
      <c r="AA993" s="33"/>
      <c r="AB993" s="33"/>
      <c r="AC993" s="33"/>
      <c r="AD993" s="31"/>
      <c r="AE993" s="31"/>
      <c r="AF993" s="31"/>
      <c r="AG993" s="31"/>
      <c r="AH993" s="31"/>
      <c r="AI993" s="31"/>
      <c r="AJ993" s="31"/>
      <c r="AK993" s="31"/>
      <c r="AL993" s="31"/>
      <c r="AM993" s="31"/>
      <c r="AN993" s="31"/>
      <c r="AO993" s="31"/>
      <c r="AP993" s="31"/>
      <c r="AQ993" s="31"/>
      <c r="AR993" s="31"/>
      <c r="AS993" s="31"/>
      <c r="AT993" s="31"/>
      <c r="AU993" s="31"/>
      <c r="AV993" s="31"/>
      <c r="AW993" s="31"/>
      <c r="AX993" s="31"/>
      <c r="AY993" s="31"/>
      <c r="AZ993" s="31"/>
      <c r="BA993" s="31"/>
      <c r="BB993" s="31"/>
      <c r="BC993" s="31"/>
      <c r="BD993" s="31"/>
      <c r="BE993" s="31"/>
      <c r="BF993" s="31"/>
      <c r="BG993" s="31"/>
      <c r="BH993" s="31"/>
      <c r="BI993" s="31"/>
      <c r="BJ993" s="31"/>
      <c r="BK993" s="31"/>
      <c r="BL993" s="31"/>
      <c r="BM993" s="31"/>
      <c r="BN993" s="31"/>
      <c r="BO993" s="31"/>
      <c r="BP993" s="31"/>
      <c r="BQ993" s="31"/>
      <c r="BR993" s="31"/>
      <c r="BS993" s="31"/>
      <c r="BT993" s="31"/>
      <c r="BU993" s="31"/>
      <c r="BV993" s="31"/>
      <c r="BW993" s="31"/>
      <c r="BX993" s="31"/>
      <c r="BY993" s="31"/>
      <c r="BZ993" s="31"/>
      <c r="CA993" s="31"/>
      <c r="CB993" s="31"/>
      <c r="CC993" s="31"/>
      <c r="CD993" s="31"/>
      <c r="CE993" s="31"/>
      <c r="CF993" s="31"/>
      <c r="CG993" s="31"/>
      <c r="CH993" s="31"/>
      <c r="CI993" s="31"/>
      <c r="CJ993" s="31"/>
      <c r="CK993" s="31"/>
      <c r="CL993" s="31"/>
      <c r="CM993" s="31"/>
      <c r="CN993" s="31"/>
      <c r="CO993" s="31"/>
      <c r="CP993" s="31"/>
      <c r="CQ993" s="31"/>
      <c r="CR993" s="31"/>
      <c r="CS993" s="31"/>
      <c r="CT993" s="31"/>
      <c r="CU993" s="31"/>
      <c r="CV993" s="31"/>
      <c r="CW993" s="31"/>
      <c r="CX993" s="31"/>
      <c r="CY993" s="31"/>
      <c r="CZ993" s="31"/>
      <c r="DA993" s="31"/>
      <c r="DB993" s="31"/>
      <c r="DC993" s="31"/>
      <c r="DD993" s="31"/>
      <c r="DE993" s="31"/>
      <c r="DF993" s="31"/>
      <c r="DG993" s="31"/>
      <c r="DH993" s="31"/>
      <c r="DI993" s="31"/>
      <c r="DJ993" s="31"/>
      <c r="DK993" s="31"/>
      <c r="DL993" s="31"/>
      <c r="DM993" s="31"/>
      <c r="DN993" s="31"/>
      <c r="DO993" s="31"/>
      <c r="DP993" s="31"/>
      <c r="DQ993" s="31"/>
      <c r="DR993" s="31"/>
      <c r="DS993" s="31"/>
      <c r="DT993" s="31"/>
      <c r="DU993" s="31"/>
      <c r="DV993" s="31"/>
      <c r="DW993" s="31"/>
    </row>
    <row r="994" customFormat="false" ht="15.75" hidden="false" customHeight="true" outlineLevel="0" collapsed="false">
      <c r="A994" s="21" t="n">
        <v>993</v>
      </c>
      <c r="B994" s="21" t="str">
        <f aca="false">IFERROR(VLOOKUP($A$1&amp;":"&amp;A994,'Finish order'!C:K,6,FALSE()),"")</f>
        <v/>
      </c>
      <c r="C994" s="21" t="str">
        <f aca="false">IFERROR(VLOOKUP(A$1&amp;":"&amp;A994,'Finish order'!$C:$K,9,FALSE()),"")</f>
        <v/>
      </c>
      <c r="D994" s="21" t="str">
        <f aca="false">IFERROR(VLOOKUP(A$1&amp;":"&amp;A994,'Finish order'!$C:$K,7,FALSE()),"")</f>
        <v/>
      </c>
      <c r="E994" s="29" t="str">
        <f aca="false">IFERROR(VLOOKUP($A$1&amp;":"&amp;A994,'Finish order'!C:K,5,FALSE()),"")</f>
        <v/>
      </c>
      <c r="F994" s="21" t="str">
        <f aca="false">IFERROR(VLOOKUP($A$1&amp;":"&amp;A994,'Finish order'!C:K,4,FALSE()),"")</f>
        <v/>
      </c>
      <c r="G994" s="21" t="str">
        <f aca="false" t="array" ref="G994:G994">IFERROR(SMALL(IF($D$2:$D1903=D994,$A$2:$A$911*1.001),1),"")</f>
        <v/>
      </c>
      <c r="H994" s="21" t="str">
        <f aca="false" t="array" ref="H994:H994">IFERROR(SMALL(IF($D$2:$D1903=D994,$A$2:$A$911*1.0001),2),"")</f>
        <v/>
      </c>
      <c r="I994" s="21" t="str">
        <f aca="false" t="array" ref="I994:I994">IFERROR(SMALL(IF($D$2:$D1903=D994,$A$2:$A$911*1.00001),3),"")</f>
        <v/>
      </c>
      <c r="J994" s="21" t="str">
        <f aca="false" t="array" ref="J994:J994">IFERROR(SMALL(IF($D$2:$D1903=D994,$A$2:$A$911*1.000001),4),"")</f>
        <v/>
      </c>
      <c r="K994" s="30" t="str">
        <f aca="false">IF(A994&lt;&gt;"", IF(COUNT(G994:J994)=4, SUM(G994:J994), "No"), "")</f>
        <v>No</v>
      </c>
      <c r="L994" s="30" t="str">
        <f aca="false">IF(A994&lt;&gt;"", IF(COUNT(G994:I994)=3, SUM(G994:I994), "No"), "")</f>
        <v>No</v>
      </c>
      <c r="M994" s="30" t="str">
        <f aca="false">IF(A994&lt;&gt;"", IF(COUNT(G994:H994)=2, SUM(G994:H994), "No"), "")</f>
        <v>No</v>
      </c>
      <c r="N994" s="30" t="str">
        <f aca="false">'Results 10 year vets'!$D994&amp;":"&amp;Table1[[#Headers],[Male]]</f>
        <v>:Male</v>
      </c>
      <c r="O994" s="31"/>
      <c r="P994" s="31"/>
      <c r="Q994" s="31"/>
      <c r="R994" s="31"/>
      <c r="S994" s="31"/>
      <c r="T994" s="31"/>
      <c r="U994" s="31"/>
      <c r="Z994" s="33"/>
      <c r="AA994" s="33"/>
      <c r="AB994" s="33"/>
      <c r="AC994" s="33"/>
      <c r="AD994" s="31"/>
      <c r="AE994" s="31"/>
      <c r="AF994" s="31"/>
      <c r="AG994" s="31"/>
      <c r="AH994" s="31"/>
      <c r="AI994" s="31"/>
      <c r="AJ994" s="31"/>
      <c r="AK994" s="31"/>
      <c r="AL994" s="31"/>
      <c r="AM994" s="31"/>
      <c r="AN994" s="31"/>
      <c r="AO994" s="31"/>
      <c r="AP994" s="31"/>
      <c r="AQ994" s="31"/>
      <c r="AR994" s="31"/>
      <c r="AS994" s="31"/>
      <c r="AT994" s="31"/>
      <c r="AU994" s="31"/>
      <c r="AV994" s="31"/>
      <c r="AW994" s="31"/>
      <c r="AX994" s="31"/>
      <c r="AY994" s="31"/>
      <c r="AZ994" s="31"/>
      <c r="BA994" s="31"/>
      <c r="BB994" s="31"/>
      <c r="BC994" s="31"/>
      <c r="BD994" s="31"/>
      <c r="BE994" s="31"/>
      <c r="BF994" s="31"/>
      <c r="BG994" s="31"/>
      <c r="BH994" s="31"/>
      <c r="BI994" s="31"/>
      <c r="BJ994" s="31"/>
      <c r="BK994" s="31"/>
      <c r="BL994" s="31"/>
      <c r="BM994" s="31"/>
      <c r="BN994" s="31"/>
      <c r="BO994" s="31"/>
      <c r="BP994" s="31"/>
      <c r="BQ994" s="31"/>
      <c r="BR994" s="31"/>
      <c r="BS994" s="31"/>
      <c r="BT994" s="31"/>
      <c r="BU994" s="31"/>
      <c r="BV994" s="31"/>
      <c r="BW994" s="31"/>
      <c r="BX994" s="31"/>
      <c r="BY994" s="31"/>
      <c r="BZ994" s="31"/>
      <c r="CA994" s="31"/>
      <c r="CB994" s="31"/>
      <c r="CC994" s="31"/>
      <c r="CD994" s="31"/>
      <c r="CE994" s="31"/>
      <c r="CF994" s="31"/>
      <c r="CG994" s="31"/>
      <c r="CH994" s="31"/>
      <c r="CI994" s="31"/>
      <c r="CJ994" s="31"/>
      <c r="CK994" s="31"/>
      <c r="CL994" s="31"/>
      <c r="CM994" s="31"/>
      <c r="CN994" s="31"/>
      <c r="CO994" s="31"/>
      <c r="CP994" s="31"/>
      <c r="CQ994" s="31"/>
      <c r="CR994" s="31"/>
      <c r="CS994" s="31"/>
      <c r="CT994" s="31"/>
      <c r="CU994" s="31"/>
      <c r="CV994" s="31"/>
      <c r="CW994" s="31"/>
      <c r="CX994" s="31"/>
      <c r="CY994" s="31"/>
      <c r="CZ994" s="31"/>
      <c r="DA994" s="31"/>
      <c r="DB994" s="31"/>
      <c r="DC994" s="31"/>
      <c r="DD994" s="31"/>
      <c r="DE994" s="31"/>
      <c r="DF994" s="31"/>
      <c r="DG994" s="31"/>
      <c r="DH994" s="31"/>
      <c r="DI994" s="31"/>
      <c r="DJ994" s="31"/>
      <c r="DK994" s="31"/>
      <c r="DL994" s="31"/>
      <c r="DM994" s="31"/>
      <c r="DN994" s="31"/>
      <c r="DO994" s="31"/>
      <c r="DP994" s="31"/>
      <c r="DQ994" s="31"/>
      <c r="DR994" s="31"/>
      <c r="DS994" s="31"/>
      <c r="DT994" s="31"/>
      <c r="DU994" s="31"/>
      <c r="DV994" s="31"/>
      <c r="DW994" s="31"/>
    </row>
    <row r="995" customFormat="false" ht="15.75" hidden="false" customHeight="true" outlineLevel="0" collapsed="false">
      <c r="A995" s="21" t="n">
        <v>994</v>
      </c>
      <c r="B995" s="21" t="str">
        <f aca="false">IFERROR(VLOOKUP($A$1&amp;":"&amp;A995,'Finish order'!C:K,6,FALSE()),"")</f>
        <v/>
      </c>
      <c r="C995" s="21" t="str">
        <f aca="false">IFERROR(VLOOKUP(A$1&amp;":"&amp;A995,'Finish order'!$C:$K,9,FALSE()),"")</f>
        <v/>
      </c>
      <c r="D995" s="21" t="str">
        <f aca="false">IFERROR(VLOOKUP(A$1&amp;":"&amp;A995,'Finish order'!$C:$K,7,FALSE()),"")</f>
        <v/>
      </c>
      <c r="E995" s="29" t="str">
        <f aca="false">IFERROR(VLOOKUP($A$1&amp;":"&amp;A995,'Finish order'!C:K,5,FALSE()),"")</f>
        <v/>
      </c>
      <c r="F995" s="21" t="str">
        <f aca="false">IFERROR(VLOOKUP($A$1&amp;":"&amp;A995,'Finish order'!C:K,4,FALSE()),"")</f>
        <v/>
      </c>
      <c r="G995" s="21" t="str">
        <f aca="false" t="array" ref="G995:G995">IFERROR(SMALL(IF($D$2:$D1904=D995,$A$2:$A$911*1.001),1),"")</f>
        <v/>
      </c>
      <c r="H995" s="21" t="str">
        <f aca="false" t="array" ref="H995:H995">IFERROR(SMALL(IF($D$2:$D1904=D995,$A$2:$A$911*1.0001),2),"")</f>
        <v/>
      </c>
      <c r="I995" s="21" t="str">
        <f aca="false" t="array" ref="I995:I995">IFERROR(SMALL(IF($D$2:$D1904=D995,$A$2:$A$911*1.00001),3),"")</f>
        <v/>
      </c>
      <c r="J995" s="21" t="str">
        <f aca="false" t="array" ref="J995:J995">IFERROR(SMALL(IF($D$2:$D1904=D995,$A$2:$A$911*1.000001),4),"")</f>
        <v/>
      </c>
      <c r="K995" s="30" t="str">
        <f aca="false">IF(A995&lt;&gt;"", IF(COUNT(G995:J995)=4, SUM(G995:J995), "No"), "")</f>
        <v>No</v>
      </c>
      <c r="L995" s="30" t="str">
        <f aca="false">IF(A995&lt;&gt;"", IF(COUNT(G995:I995)=3, SUM(G995:I995), "No"), "")</f>
        <v>No</v>
      </c>
      <c r="M995" s="30" t="str">
        <f aca="false">IF(A995&lt;&gt;"", IF(COUNT(G995:H995)=2, SUM(G995:H995), "No"), "")</f>
        <v>No</v>
      </c>
      <c r="N995" s="30" t="str">
        <f aca="false">'Results 10 year vets'!$D995&amp;":"&amp;Table1[[#Headers],[Male]]</f>
        <v>:Male</v>
      </c>
      <c r="O995" s="31"/>
      <c r="P995" s="31"/>
      <c r="Q995" s="31"/>
      <c r="R995" s="31"/>
      <c r="S995" s="31"/>
      <c r="T995" s="31"/>
      <c r="U995" s="31"/>
      <c r="Z995" s="33"/>
      <c r="AA995" s="33"/>
      <c r="AB995" s="33"/>
      <c r="AC995" s="33"/>
      <c r="AD995" s="31"/>
      <c r="AE995" s="31"/>
      <c r="AF995" s="31"/>
      <c r="AG995" s="31"/>
      <c r="AH995" s="31"/>
      <c r="AI995" s="31"/>
      <c r="AJ995" s="31"/>
      <c r="AK995" s="31"/>
      <c r="AL995" s="31"/>
      <c r="AM995" s="31"/>
      <c r="AN995" s="31"/>
      <c r="AO995" s="31"/>
      <c r="AP995" s="31"/>
      <c r="AQ995" s="31"/>
      <c r="AR995" s="31"/>
      <c r="AS995" s="31"/>
      <c r="AT995" s="31"/>
      <c r="AU995" s="31"/>
      <c r="AV995" s="31"/>
      <c r="AW995" s="31"/>
      <c r="AX995" s="31"/>
      <c r="AY995" s="31"/>
      <c r="AZ995" s="31"/>
      <c r="BA995" s="31"/>
      <c r="BB995" s="31"/>
      <c r="BC995" s="31"/>
      <c r="BD995" s="31"/>
      <c r="BE995" s="31"/>
      <c r="BF995" s="31"/>
      <c r="BG995" s="31"/>
      <c r="BH995" s="31"/>
      <c r="BI995" s="31"/>
      <c r="BJ995" s="31"/>
      <c r="BK995" s="31"/>
      <c r="BL995" s="31"/>
      <c r="BM995" s="31"/>
      <c r="BN995" s="31"/>
      <c r="BO995" s="31"/>
      <c r="BP995" s="31"/>
      <c r="BQ995" s="31"/>
      <c r="BR995" s="31"/>
      <c r="BS995" s="31"/>
      <c r="BT995" s="31"/>
      <c r="BU995" s="31"/>
      <c r="BV995" s="31"/>
      <c r="BW995" s="31"/>
      <c r="BX995" s="31"/>
      <c r="BY995" s="31"/>
      <c r="BZ995" s="31"/>
      <c r="CA995" s="31"/>
      <c r="CB995" s="31"/>
      <c r="CC995" s="31"/>
      <c r="CD995" s="31"/>
      <c r="CE995" s="31"/>
      <c r="CF995" s="31"/>
      <c r="CG995" s="31"/>
      <c r="CH995" s="31"/>
      <c r="CI995" s="31"/>
      <c r="CJ995" s="31"/>
      <c r="CK995" s="31"/>
      <c r="CL995" s="31"/>
      <c r="CM995" s="31"/>
      <c r="CN995" s="31"/>
      <c r="CO995" s="31"/>
      <c r="CP995" s="31"/>
      <c r="CQ995" s="31"/>
      <c r="CR995" s="31"/>
      <c r="CS995" s="31"/>
      <c r="CT995" s="31"/>
      <c r="CU995" s="31"/>
      <c r="CV995" s="31"/>
      <c r="CW995" s="31"/>
      <c r="CX995" s="31"/>
      <c r="CY995" s="31"/>
      <c r="CZ995" s="31"/>
      <c r="DA995" s="31"/>
      <c r="DB995" s="31"/>
      <c r="DC995" s="31"/>
      <c r="DD995" s="31"/>
      <c r="DE995" s="31"/>
      <c r="DF995" s="31"/>
      <c r="DG995" s="31"/>
      <c r="DH995" s="31"/>
      <c r="DI995" s="31"/>
      <c r="DJ995" s="31"/>
      <c r="DK995" s="31"/>
      <c r="DL995" s="31"/>
      <c r="DM995" s="31"/>
      <c r="DN995" s="31"/>
      <c r="DO995" s="31"/>
      <c r="DP995" s="31"/>
      <c r="DQ995" s="31"/>
      <c r="DR995" s="31"/>
      <c r="DS995" s="31"/>
      <c r="DT995" s="31"/>
      <c r="DU995" s="31"/>
      <c r="DV995" s="31"/>
      <c r="DW995" s="31"/>
    </row>
    <row r="996" customFormat="false" ht="15.75" hidden="false" customHeight="true" outlineLevel="0" collapsed="false">
      <c r="A996" s="21" t="n">
        <v>995</v>
      </c>
      <c r="B996" s="21" t="str">
        <f aca="false">IFERROR(VLOOKUP($A$1&amp;":"&amp;A996,'Finish order'!C:K,6,FALSE()),"")</f>
        <v/>
      </c>
      <c r="C996" s="21" t="str">
        <f aca="false">IFERROR(VLOOKUP(A$1&amp;":"&amp;A996,'Finish order'!$C:$K,9,FALSE()),"")</f>
        <v/>
      </c>
      <c r="D996" s="21" t="str">
        <f aca="false">IFERROR(VLOOKUP(A$1&amp;":"&amp;A996,'Finish order'!$C:$K,7,FALSE()),"")</f>
        <v/>
      </c>
      <c r="E996" s="29" t="str">
        <f aca="false">IFERROR(VLOOKUP($A$1&amp;":"&amp;A996,'Finish order'!C:K,5,FALSE()),"")</f>
        <v/>
      </c>
      <c r="F996" s="21" t="str">
        <f aca="false">IFERROR(VLOOKUP($A$1&amp;":"&amp;A996,'Finish order'!C:K,4,FALSE()),"")</f>
        <v/>
      </c>
      <c r="G996" s="21" t="str">
        <f aca="false" t="array" ref="G996:G996">IFERROR(SMALL(IF($D$2:$D1905=D996,$A$2:$A$911*1.001),1),"")</f>
        <v/>
      </c>
      <c r="H996" s="21" t="str">
        <f aca="false" t="array" ref="H996:H996">IFERROR(SMALL(IF($D$2:$D1905=D996,$A$2:$A$911*1.0001),2),"")</f>
        <v/>
      </c>
      <c r="I996" s="21" t="str">
        <f aca="false" t="array" ref="I996:I996">IFERROR(SMALL(IF($D$2:$D1905=D996,$A$2:$A$911*1.00001),3),"")</f>
        <v/>
      </c>
      <c r="J996" s="21" t="str">
        <f aca="false" t="array" ref="J996:J996">IFERROR(SMALL(IF($D$2:$D1905=D996,$A$2:$A$911*1.000001),4),"")</f>
        <v/>
      </c>
      <c r="K996" s="30" t="str">
        <f aca="false">IF(A996&lt;&gt;"", IF(COUNT(G996:J996)=4, SUM(G996:J996), "No"), "")</f>
        <v>No</v>
      </c>
      <c r="L996" s="30" t="str">
        <f aca="false">IF(A996&lt;&gt;"", IF(COUNT(G996:I996)=3, SUM(G996:I996), "No"), "")</f>
        <v>No</v>
      </c>
      <c r="M996" s="30" t="str">
        <f aca="false">IF(A996&lt;&gt;"", IF(COUNT(G996:H996)=2, SUM(G996:H996), "No"), "")</f>
        <v>No</v>
      </c>
      <c r="N996" s="30" t="str">
        <f aca="false">'Results 10 year vets'!$D996&amp;":"&amp;Table1[[#Headers],[Male]]</f>
        <v>:Male</v>
      </c>
      <c r="O996" s="31"/>
      <c r="P996" s="31"/>
      <c r="Q996" s="31"/>
      <c r="R996" s="31"/>
      <c r="S996" s="31"/>
      <c r="T996" s="31"/>
      <c r="U996" s="31"/>
      <c r="Z996" s="33"/>
      <c r="AA996" s="33"/>
      <c r="AB996" s="33"/>
      <c r="AC996" s="33"/>
      <c r="AD996" s="31"/>
      <c r="AE996" s="31"/>
      <c r="AF996" s="31"/>
      <c r="AG996" s="31"/>
      <c r="AH996" s="31"/>
      <c r="AI996" s="31"/>
      <c r="AJ996" s="31"/>
      <c r="AK996" s="31"/>
      <c r="AL996" s="31"/>
      <c r="AM996" s="31"/>
      <c r="AN996" s="31"/>
      <c r="AO996" s="31"/>
      <c r="AP996" s="31"/>
      <c r="AQ996" s="31"/>
      <c r="AR996" s="31"/>
      <c r="AS996" s="31"/>
      <c r="AT996" s="31"/>
      <c r="AU996" s="31"/>
      <c r="AV996" s="31"/>
      <c r="AW996" s="31"/>
      <c r="AX996" s="31"/>
      <c r="AY996" s="31"/>
      <c r="AZ996" s="31"/>
      <c r="BA996" s="31"/>
      <c r="BB996" s="31"/>
      <c r="BC996" s="31"/>
      <c r="BD996" s="31"/>
      <c r="BE996" s="31"/>
      <c r="BF996" s="31"/>
      <c r="BG996" s="31"/>
      <c r="BH996" s="31"/>
      <c r="BI996" s="31"/>
      <c r="BJ996" s="31"/>
      <c r="BK996" s="31"/>
      <c r="BL996" s="31"/>
      <c r="BM996" s="31"/>
      <c r="BN996" s="31"/>
      <c r="BO996" s="31"/>
      <c r="BP996" s="31"/>
      <c r="BQ996" s="31"/>
      <c r="BR996" s="31"/>
      <c r="BS996" s="31"/>
      <c r="BT996" s="31"/>
      <c r="BU996" s="31"/>
      <c r="BV996" s="31"/>
      <c r="BW996" s="31"/>
      <c r="BX996" s="31"/>
      <c r="BY996" s="31"/>
      <c r="BZ996" s="31"/>
      <c r="CA996" s="31"/>
      <c r="CB996" s="31"/>
      <c r="CC996" s="31"/>
      <c r="CD996" s="31"/>
      <c r="CE996" s="31"/>
      <c r="CF996" s="31"/>
      <c r="CG996" s="31"/>
      <c r="CH996" s="31"/>
      <c r="CI996" s="31"/>
      <c r="CJ996" s="31"/>
      <c r="CK996" s="31"/>
      <c r="CL996" s="31"/>
      <c r="CM996" s="31"/>
      <c r="CN996" s="31"/>
      <c r="CO996" s="31"/>
      <c r="CP996" s="31"/>
      <c r="CQ996" s="31"/>
      <c r="CR996" s="31"/>
      <c r="CS996" s="31"/>
      <c r="CT996" s="31"/>
      <c r="CU996" s="31"/>
      <c r="CV996" s="31"/>
      <c r="CW996" s="31"/>
      <c r="CX996" s="31"/>
      <c r="CY996" s="31"/>
      <c r="CZ996" s="31"/>
      <c r="DA996" s="31"/>
      <c r="DB996" s="31"/>
      <c r="DC996" s="31"/>
      <c r="DD996" s="31"/>
      <c r="DE996" s="31"/>
      <c r="DF996" s="31"/>
      <c r="DG996" s="31"/>
      <c r="DH996" s="31"/>
      <c r="DI996" s="31"/>
      <c r="DJ996" s="31"/>
      <c r="DK996" s="31"/>
      <c r="DL996" s="31"/>
      <c r="DM996" s="31"/>
      <c r="DN996" s="31"/>
      <c r="DO996" s="31"/>
      <c r="DP996" s="31"/>
      <c r="DQ996" s="31"/>
      <c r="DR996" s="31"/>
      <c r="DS996" s="31"/>
      <c r="DT996" s="31"/>
      <c r="DU996" s="31"/>
      <c r="DV996" s="31"/>
      <c r="DW996" s="31"/>
    </row>
    <row r="997" customFormat="false" ht="15.75" hidden="false" customHeight="true" outlineLevel="0" collapsed="false">
      <c r="A997" s="21" t="n">
        <v>996</v>
      </c>
      <c r="B997" s="21" t="str">
        <f aca="false">IFERROR(VLOOKUP($A$1&amp;":"&amp;A997,'Finish order'!C:K,6,FALSE()),"")</f>
        <v/>
      </c>
      <c r="C997" s="21" t="str">
        <f aca="false">IFERROR(VLOOKUP(A$1&amp;":"&amp;A997,'Finish order'!$C:$K,9,FALSE()),"")</f>
        <v/>
      </c>
      <c r="D997" s="21" t="str">
        <f aca="false">IFERROR(VLOOKUP(A$1&amp;":"&amp;A997,'Finish order'!$C:$K,7,FALSE()),"")</f>
        <v/>
      </c>
      <c r="E997" s="29" t="str">
        <f aca="false">IFERROR(VLOOKUP($A$1&amp;":"&amp;A997,'Finish order'!C:K,5,FALSE()),"")</f>
        <v/>
      </c>
      <c r="F997" s="21" t="str">
        <f aca="false">IFERROR(VLOOKUP($A$1&amp;":"&amp;A997,'Finish order'!C:K,4,FALSE()),"")</f>
        <v/>
      </c>
      <c r="G997" s="21" t="str">
        <f aca="false" t="array" ref="G997:G997">IFERROR(SMALL(IF($D$2:$D1906=D997,$A$2:$A$911*1.001),1),"")</f>
        <v/>
      </c>
      <c r="H997" s="21" t="str">
        <f aca="false" t="array" ref="H997:H997">IFERROR(SMALL(IF($D$2:$D1906=D997,$A$2:$A$911*1.0001),2),"")</f>
        <v/>
      </c>
      <c r="I997" s="21" t="str">
        <f aca="false" t="array" ref="I997:I997">IFERROR(SMALL(IF($D$2:$D1906=D997,$A$2:$A$911*1.00001),3),"")</f>
        <v/>
      </c>
      <c r="J997" s="21" t="str">
        <f aca="false" t="array" ref="J997:J997">IFERROR(SMALL(IF($D$2:$D1906=D997,$A$2:$A$911*1.000001),4),"")</f>
        <v/>
      </c>
      <c r="K997" s="30" t="str">
        <f aca="false">IF(A997&lt;&gt;"", IF(COUNT(G997:J997)=4, SUM(G997:J997), "No"), "")</f>
        <v>No</v>
      </c>
      <c r="L997" s="30" t="str">
        <f aca="false">IF(A997&lt;&gt;"", IF(COUNT(G997:I997)=3, SUM(G997:I997), "No"), "")</f>
        <v>No</v>
      </c>
      <c r="M997" s="30" t="str">
        <f aca="false">IF(A997&lt;&gt;"", IF(COUNT(G997:H997)=2, SUM(G997:H997), "No"), "")</f>
        <v>No</v>
      </c>
      <c r="N997" s="30" t="str">
        <f aca="false">'Results 10 year vets'!$D997&amp;":"&amp;Table1[[#Headers],[Male]]</f>
        <v>:Male</v>
      </c>
      <c r="O997" s="31"/>
      <c r="P997" s="31"/>
      <c r="Q997" s="31"/>
      <c r="R997" s="31"/>
      <c r="S997" s="31"/>
      <c r="T997" s="31"/>
      <c r="U997" s="31"/>
      <c r="Z997" s="33"/>
      <c r="AA997" s="33"/>
      <c r="AB997" s="33"/>
      <c r="AC997" s="33"/>
      <c r="AD997" s="31"/>
      <c r="AE997" s="31"/>
      <c r="AF997" s="31"/>
      <c r="AG997" s="31"/>
      <c r="AH997" s="31"/>
      <c r="AI997" s="31"/>
      <c r="AJ997" s="31"/>
      <c r="AK997" s="31"/>
      <c r="AL997" s="31"/>
      <c r="AM997" s="31"/>
      <c r="AN997" s="31"/>
      <c r="AO997" s="31"/>
      <c r="AP997" s="31"/>
      <c r="AQ997" s="31"/>
      <c r="AR997" s="31"/>
      <c r="AS997" s="31"/>
      <c r="AT997" s="31"/>
      <c r="AU997" s="31"/>
      <c r="AV997" s="31"/>
      <c r="AW997" s="31"/>
      <c r="AX997" s="31"/>
      <c r="AY997" s="31"/>
      <c r="AZ997" s="31"/>
      <c r="BA997" s="31"/>
      <c r="BB997" s="31"/>
      <c r="BC997" s="31"/>
      <c r="BD997" s="31"/>
      <c r="BE997" s="31"/>
      <c r="BF997" s="31"/>
      <c r="BG997" s="31"/>
      <c r="BH997" s="31"/>
      <c r="BI997" s="31"/>
      <c r="BJ997" s="31"/>
      <c r="BK997" s="31"/>
      <c r="BL997" s="31"/>
      <c r="BM997" s="31"/>
      <c r="BN997" s="31"/>
      <c r="BO997" s="31"/>
      <c r="BP997" s="31"/>
      <c r="BQ997" s="31"/>
      <c r="BR997" s="31"/>
      <c r="BS997" s="31"/>
      <c r="BT997" s="31"/>
      <c r="BU997" s="31"/>
      <c r="BV997" s="31"/>
      <c r="BW997" s="31"/>
      <c r="BX997" s="31"/>
      <c r="BY997" s="31"/>
      <c r="BZ997" s="31"/>
      <c r="CA997" s="31"/>
      <c r="CB997" s="31"/>
      <c r="CC997" s="31"/>
      <c r="CD997" s="31"/>
      <c r="CE997" s="31"/>
      <c r="CF997" s="31"/>
      <c r="CG997" s="31"/>
      <c r="CH997" s="31"/>
      <c r="CI997" s="31"/>
      <c r="CJ997" s="31"/>
      <c r="CK997" s="31"/>
      <c r="CL997" s="31"/>
      <c r="CM997" s="31"/>
      <c r="CN997" s="31"/>
      <c r="CO997" s="31"/>
      <c r="CP997" s="31"/>
      <c r="CQ997" s="31"/>
      <c r="CR997" s="31"/>
      <c r="CS997" s="31"/>
      <c r="CT997" s="31"/>
      <c r="CU997" s="31"/>
      <c r="CV997" s="31"/>
      <c r="CW997" s="31"/>
      <c r="CX997" s="31"/>
      <c r="CY997" s="31"/>
      <c r="CZ997" s="31"/>
      <c r="DA997" s="31"/>
      <c r="DB997" s="31"/>
      <c r="DC997" s="31"/>
      <c r="DD997" s="31"/>
      <c r="DE997" s="31"/>
      <c r="DF997" s="31"/>
      <c r="DG997" s="31"/>
      <c r="DH997" s="31"/>
      <c r="DI997" s="31"/>
      <c r="DJ997" s="31"/>
      <c r="DK997" s="31"/>
      <c r="DL997" s="31"/>
      <c r="DM997" s="31"/>
      <c r="DN997" s="31"/>
      <c r="DO997" s="31"/>
      <c r="DP997" s="31"/>
      <c r="DQ997" s="31"/>
      <c r="DR997" s="31"/>
      <c r="DS997" s="31"/>
      <c r="DT997" s="31"/>
      <c r="DU997" s="31"/>
      <c r="DV997" s="31"/>
      <c r="DW997" s="31"/>
    </row>
    <row r="998" customFormat="false" ht="15.75" hidden="false" customHeight="true" outlineLevel="0" collapsed="false">
      <c r="A998" s="21" t="n">
        <v>997</v>
      </c>
      <c r="B998" s="21" t="str">
        <f aca="false">IFERROR(VLOOKUP($A$1&amp;":"&amp;A998,'Finish order'!C:K,6,FALSE()),"")</f>
        <v/>
      </c>
      <c r="C998" s="21" t="str">
        <f aca="false">IFERROR(VLOOKUP(A$1&amp;":"&amp;A998,'Finish order'!$C:$K,9,FALSE()),"")</f>
        <v/>
      </c>
      <c r="D998" s="21" t="str">
        <f aca="false">IFERROR(VLOOKUP(A$1&amp;":"&amp;A998,'Finish order'!$C:$K,7,FALSE()),"")</f>
        <v/>
      </c>
      <c r="E998" s="29" t="str">
        <f aca="false">IFERROR(VLOOKUP($A$1&amp;":"&amp;A998,'Finish order'!C:K,5,FALSE()),"")</f>
        <v/>
      </c>
      <c r="F998" s="21" t="str">
        <f aca="false">IFERROR(VLOOKUP($A$1&amp;":"&amp;A998,'Finish order'!C:K,4,FALSE()),"")</f>
        <v/>
      </c>
      <c r="G998" s="21" t="str">
        <f aca="false" t="array" ref="G998:G998">IFERROR(SMALL(IF($D$2:$D1907=D998,$A$2:$A$911*1.001),1),"")</f>
        <v/>
      </c>
      <c r="H998" s="21" t="str">
        <f aca="false" t="array" ref="H998:H998">IFERROR(SMALL(IF($D$2:$D1907=D998,$A$2:$A$911*1.0001),2),"")</f>
        <v/>
      </c>
      <c r="I998" s="21" t="str">
        <f aca="false" t="array" ref="I998:I998">IFERROR(SMALL(IF($D$2:$D1907=D998,$A$2:$A$911*1.00001),3),"")</f>
        <v/>
      </c>
      <c r="J998" s="21" t="str">
        <f aca="false" t="array" ref="J998:J998">IFERROR(SMALL(IF($D$2:$D1907=D998,$A$2:$A$911*1.000001),4),"")</f>
        <v/>
      </c>
      <c r="K998" s="30" t="str">
        <f aca="false">IF(A998&lt;&gt;"", IF(COUNT(G998:J998)=4, SUM(G998:J998), "No"), "")</f>
        <v>No</v>
      </c>
      <c r="L998" s="30" t="str">
        <f aca="false">IF(A998&lt;&gt;"", IF(COUNT(G998:I998)=3, SUM(G998:I998), "No"), "")</f>
        <v>No</v>
      </c>
      <c r="M998" s="30" t="str">
        <f aca="false">IF(A998&lt;&gt;"", IF(COUNT(G998:H998)=2, SUM(G998:H998), "No"), "")</f>
        <v>No</v>
      </c>
      <c r="N998" s="30" t="str">
        <f aca="false">'Results 10 year vets'!$D998&amp;":"&amp;Table1[[#Headers],[Male]]</f>
        <v>:Male</v>
      </c>
      <c r="O998" s="31"/>
      <c r="P998" s="31"/>
      <c r="Q998" s="31"/>
      <c r="R998" s="31"/>
      <c r="S998" s="31"/>
      <c r="T998" s="31"/>
      <c r="U998" s="31"/>
      <c r="Z998" s="33"/>
      <c r="AA998" s="33"/>
      <c r="AB998" s="33"/>
      <c r="AC998" s="33"/>
      <c r="AD998" s="31"/>
      <c r="AE998" s="31"/>
      <c r="AF998" s="31"/>
      <c r="AG998" s="31"/>
      <c r="AH998" s="31"/>
      <c r="AI998" s="31"/>
      <c r="AJ998" s="31"/>
      <c r="AK998" s="31"/>
      <c r="AL998" s="31"/>
      <c r="AM998" s="31"/>
      <c r="AN998" s="31"/>
      <c r="AO998" s="31"/>
      <c r="AP998" s="31"/>
      <c r="AQ998" s="31"/>
      <c r="AR998" s="31"/>
      <c r="AS998" s="31"/>
      <c r="AT998" s="31"/>
      <c r="AU998" s="31"/>
      <c r="AV998" s="31"/>
      <c r="AW998" s="31"/>
      <c r="AX998" s="31"/>
      <c r="AY998" s="31"/>
      <c r="AZ998" s="31"/>
      <c r="BA998" s="31"/>
      <c r="BB998" s="31"/>
      <c r="BC998" s="31"/>
      <c r="BD998" s="31"/>
      <c r="BE998" s="31"/>
      <c r="BF998" s="31"/>
      <c r="BG998" s="31"/>
      <c r="BH998" s="31"/>
      <c r="BI998" s="31"/>
      <c r="BJ998" s="31"/>
      <c r="BK998" s="31"/>
      <c r="BL998" s="31"/>
      <c r="BM998" s="31"/>
      <c r="BN998" s="31"/>
      <c r="BO998" s="31"/>
      <c r="BP998" s="31"/>
      <c r="BQ998" s="31"/>
      <c r="BR998" s="31"/>
      <c r="BS998" s="31"/>
      <c r="BT998" s="31"/>
      <c r="BU998" s="31"/>
      <c r="BV998" s="31"/>
      <c r="BW998" s="31"/>
      <c r="BX998" s="31"/>
      <c r="BY998" s="31"/>
      <c r="BZ998" s="31"/>
      <c r="CA998" s="31"/>
      <c r="CB998" s="31"/>
      <c r="CC998" s="31"/>
      <c r="CD998" s="31"/>
      <c r="CE998" s="31"/>
      <c r="CF998" s="31"/>
      <c r="CG998" s="31"/>
      <c r="CH998" s="31"/>
      <c r="CI998" s="31"/>
      <c r="CJ998" s="31"/>
      <c r="CK998" s="31"/>
      <c r="CL998" s="31"/>
      <c r="CM998" s="31"/>
      <c r="CN998" s="31"/>
      <c r="CO998" s="31"/>
      <c r="CP998" s="31"/>
      <c r="CQ998" s="31"/>
      <c r="CR998" s="31"/>
      <c r="CS998" s="31"/>
      <c r="CT998" s="31"/>
      <c r="CU998" s="31"/>
      <c r="CV998" s="31"/>
      <c r="CW998" s="31"/>
      <c r="CX998" s="31"/>
      <c r="CY998" s="31"/>
      <c r="CZ998" s="31"/>
      <c r="DA998" s="31"/>
      <c r="DB998" s="31"/>
      <c r="DC998" s="31"/>
      <c r="DD998" s="31"/>
      <c r="DE998" s="31"/>
      <c r="DF998" s="31"/>
      <c r="DG998" s="31"/>
      <c r="DH998" s="31"/>
      <c r="DI998" s="31"/>
      <c r="DJ998" s="31"/>
      <c r="DK998" s="31"/>
      <c r="DL998" s="31"/>
      <c r="DM998" s="31"/>
      <c r="DN998" s="31"/>
      <c r="DO998" s="31"/>
      <c r="DP998" s="31"/>
      <c r="DQ998" s="31"/>
      <c r="DR998" s="31"/>
      <c r="DS998" s="31"/>
      <c r="DT998" s="31"/>
      <c r="DU998" s="31"/>
      <c r="DV998" s="31"/>
      <c r="DW998" s="31"/>
    </row>
    <row r="999" customFormat="false" ht="15.75" hidden="false" customHeight="true" outlineLevel="0" collapsed="false">
      <c r="A999" s="21" t="n">
        <v>998</v>
      </c>
      <c r="B999" s="21" t="str">
        <f aca="false">IFERROR(VLOOKUP($A$1&amp;":"&amp;A999,'Finish order'!C:K,6,FALSE()),"")</f>
        <v/>
      </c>
      <c r="C999" s="21" t="str">
        <f aca="false">IFERROR(VLOOKUP(A$1&amp;":"&amp;A999,'Finish order'!$C:$K,9,FALSE()),"")</f>
        <v/>
      </c>
      <c r="D999" s="21" t="str">
        <f aca="false">IFERROR(VLOOKUP(A$1&amp;":"&amp;A999,'Finish order'!$C:$K,7,FALSE()),"")</f>
        <v/>
      </c>
      <c r="E999" s="29" t="str">
        <f aca="false">IFERROR(VLOOKUP($A$1&amp;":"&amp;A999,'Finish order'!C:K,5,FALSE()),"")</f>
        <v/>
      </c>
      <c r="F999" s="21" t="str">
        <f aca="false">IFERROR(VLOOKUP($A$1&amp;":"&amp;A999,'Finish order'!C:K,4,FALSE()),"")</f>
        <v/>
      </c>
      <c r="G999" s="21" t="str">
        <f aca="false" t="array" ref="G999:G999">IFERROR(SMALL(IF($D$2:$D1908=D999,$A$2:$A$911*1.001),1),"")</f>
        <v/>
      </c>
      <c r="H999" s="21" t="str">
        <f aca="false" t="array" ref="H999:H999">IFERROR(SMALL(IF($D$2:$D1908=D999,$A$2:$A$911*1.0001),2),"")</f>
        <v/>
      </c>
      <c r="I999" s="21" t="str">
        <f aca="false" t="array" ref="I999:I999">IFERROR(SMALL(IF($D$2:$D1908=D999,$A$2:$A$911*1.00001),3),"")</f>
        <v/>
      </c>
      <c r="J999" s="21" t="str">
        <f aca="false" t="array" ref="J999:J999">IFERROR(SMALL(IF($D$2:$D1908=D999,$A$2:$A$911*1.000001),4),"")</f>
        <v/>
      </c>
      <c r="K999" s="30" t="str">
        <f aca="false">IF(A999&lt;&gt;"", IF(COUNT(G999:J999)=4, SUM(G999:J999), "No"), "")</f>
        <v>No</v>
      </c>
      <c r="L999" s="30" t="str">
        <f aca="false">IF(A999&lt;&gt;"", IF(COUNT(G999:I999)=3, SUM(G999:I999), "No"), "")</f>
        <v>No</v>
      </c>
      <c r="M999" s="30" t="str">
        <f aca="false">IF(A999&lt;&gt;"", IF(COUNT(G999:H999)=2, SUM(G999:H999), "No"), "")</f>
        <v>No</v>
      </c>
      <c r="N999" s="30" t="str">
        <f aca="false">'Results 10 year vets'!$D999&amp;":"&amp;Table1[[#Headers],[Male]]</f>
        <v>:Male</v>
      </c>
      <c r="O999" s="31"/>
      <c r="P999" s="31"/>
      <c r="Q999" s="31"/>
      <c r="R999" s="31"/>
      <c r="S999" s="31"/>
      <c r="T999" s="31"/>
      <c r="U999" s="31"/>
      <c r="Z999" s="33"/>
      <c r="AA999" s="33"/>
      <c r="AB999" s="33"/>
      <c r="AC999" s="33"/>
      <c r="AD999" s="31"/>
      <c r="AE999" s="31"/>
      <c r="AF999" s="31"/>
      <c r="AG999" s="31"/>
      <c r="AH999" s="31"/>
      <c r="AI999" s="31"/>
      <c r="AJ999" s="31"/>
      <c r="AK999" s="31"/>
      <c r="AL999" s="31"/>
      <c r="AM999" s="31"/>
      <c r="AN999" s="31"/>
      <c r="AO999" s="31"/>
      <c r="AP999" s="31"/>
      <c r="AQ999" s="31"/>
      <c r="AR999" s="31"/>
      <c r="AS999" s="31"/>
      <c r="AT999" s="31"/>
      <c r="AU999" s="31"/>
      <c r="AV999" s="31"/>
      <c r="AW999" s="31"/>
      <c r="AX999" s="31"/>
      <c r="AY999" s="31"/>
      <c r="AZ999" s="31"/>
      <c r="BA999" s="31"/>
      <c r="BB999" s="31"/>
      <c r="BC999" s="31"/>
      <c r="BD999" s="31"/>
      <c r="BE999" s="31"/>
      <c r="BF999" s="31"/>
      <c r="BG999" s="31"/>
      <c r="BH999" s="31"/>
      <c r="BI999" s="31"/>
      <c r="BJ999" s="31"/>
      <c r="BK999" s="31"/>
      <c r="BL999" s="31"/>
      <c r="BM999" s="31"/>
      <c r="BN999" s="31"/>
      <c r="BO999" s="31"/>
      <c r="BP999" s="31"/>
      <c r="BQ999" s="31"/>
      <c r="BR999" s="31"/>
      <c r="BS999" s="31"/>
      <c r="BT999" s="31"/>
      <c r="BU999" s="31"/>
      <c r="BV999" s="31"/>
      <c r="BW999" s="31"/>
      <c r="BX999" s="31"/>
      <c r="BY999" s="31"/>
      <c r="BZ999" s="31"/>
      <c r="CA999" s="31"/>
      <c r="CB999" s="31"/>
      <c r="CC999" s="31"/>
      <c r="CD999" s="31"/>
      <c r="CE999" s="31"/>
      <c r="CF999" s="31"/>
      <c r="CG999" s="31"/>
      <c r="CH999" s="31"/>
      <c r="CI999" s="31"/>
      <c r="CJ999" s="31"/>
      <c r="CK999" s="31"/>
      <c r="CL999" s="31"/>
      <c r="CM999" s="31"/>
      <c r="CN999" s="31"/>
      <c r="CO999" s="31"/>
      <c r="CP999" s="31"/>
      <c r="CQ999" s="31"/>
      <c r="CR999" s="31"/>
      <c r="CS999" s="31"/>
      <c r="CT999" s="31"/>
      <c r="CU999" s="31"/>
      <c r="CV999" s="31"/>
      <c r="CW999" s="31"/>
      <c r="CX999" s="31"/>
      <c r="CY999" s="31"/>
      <c r="CZ999" s="31"/>
      <c r="DA999" s="31"/>
      <c r="DB999" s="31"/>
      <c r="DC999" s="31"/>
      <c r="DD999" s="31"/>
      <c r="DE999" s="31"/>
      <c r="DF999" s="31"/>
      <c r="DG999" s="31"/>
      <c r="DH999" s="31"/>
      <c r="DI999" s="31"/>
      <c r="DJ999" s="31"/>
      <c r="DK999" s="31"/>
      <c r="DL999" s="31"/>
      <c r="DM999" s="31"/>
      <c r="DN999" s="31"/>
      <c r="DO999" s="31"/>
      <c r="DP999" s="31"/>
      <c r="DQ999" s="31"/>
      <c r="DR999" s="31"/>
      <c r="DS999" s="31"/>
      <c r="DT999" s="31"/>
      <c r="DU999" s="31"/>
      <c r="DV999" s="31"/>
      <c r="DW999" s="31"/>
    </row>
    <row r="1000" customFormat="false" ht="15.75" hidden="false" customHeight="true" outlineLevel="0" collapsed="false">
      <c r="A1000" s="21" t="n">
        <v>999</v>
      </c>
      <c r="B1000" s="21" t="str">
        <f aca="false">IFERROR(VLOOKUP($A$1&amp;":"&amp;A1000,'Finish order'!C:K,6,FALSE()),"")</f>
        <v/>
      </c>
      <c r="C1000" s="21" t="str">
        <f aca="false">IFERROR(VLOOKUP(A$1&amp;":"&amp;A1000,'Finish order'!$C:$K,9,FALSE()),"")</f>
        <v/>
      </c>
      <c r="D1000" s="21" t="str">
        <f aca="false">IFERROR(VLOOKUP(A$1&amp;":"&amp;A1000,'Finish order'!$C:$K,7,FALSE()),"")</f>
        <v/>
      </c>
      <c r="E1000" s="29" t="str">
        <f aca="false">IFERROR(VLOOKUP($A$1&amp;":"&amp;A1000,'Finish order'!C:K,5,FALSE()),"")</f>
        <v/>
      </c>
      <c r="F1000" s="21" t="str">
        <f aca="false">IFERROR(VLOOKUP($A$1&amp;":"&amp;A1000,'Finish order'!C:K,4,FALSE()),"")</f>
        <v/>
      </c>
      <c r="G1000" s="21" t="str">
        <f aca="false" t="array" ref="G1000:G1000">IFERROR(SMALL(IF($D$2:$D1909=D1000,$A$2:$A$911*1.001),1),"")</f>
        <v/>
      </c>
      <c r="H1000" s="21" t="str">
        <f aca="false" t="array" ref="H1000:H1000">IFERROR(SMALL(IF($D$2:$D1909=D1000,$A$2:$A$911*1.0001),2),"")</f>
        <v/>
      </c>
      <c r="I1000" s="21" t="str">
        <f aca="false" t="array" ref="I1000:I1000">IFERROR(SMALL(IF($D$2:$D1909=D1000,$A$2:$A$911*1.00001),3),"")</f>
        <v/>
      </c>
      <c r="J1000" s="21" t="str">
        <f aca="false" t="array" ref="J1000:J1000">IFERROR(SMALL(IF($D$2:$D1909=D1000,$A$2:$A$911*1.000001),4),"")</f>
        <v/>
      </c>
      <c r="K1000" s="30" t="str">
        <f aca="false">IF(A1000&lt;&gt;"", IF(COUNT(G1000:J1000)=4, SUM(G1000:J1000), "No"), "")</f>
        <v>No</v>
      </c>
      <c r="L1000" s="30" t="str">
        <f aca="false">IF(A1000&lt;&gt;"", IF(COUNT(G1000:I1000)=3, SUM(G1000:I1000), "No"), "")</f>
        <v>No</v>
      </c>
      <c r="M1000" s="30" t="str">
        <f aca="false">IF(A1000&lt;&gt;"", IF(COUNT(G1000:H1000)=2, SUM(G1000:H1000), "No"), "")</f>
        <v>No</v>
      </c>
      <c r="N1000" s="30" t="str">
        <f aca="false">'Results 10 year vets'!$D1000&amp;":"&amp;Table1[[#Headers],[Male]]</f>
        <v>:Male</v>
      </c>
      <c r="O1000" s="31"/>
      <c r="P1000" s="31"/>
      <c r="Q1000" s="31"/>
      <c r="R1000" s="31"/>
      <c r="S1000" s="31"/>
      <c r="T1000" s="31"/>
      <c r="U1000" s="31"/>
      <c r="Z1000" s="33"/>
      <c r="AA1000" s="33"/>
      <c r="AB1000" s="33"/>
      <c r="AC1000" s="33"/>
      <c r="AD1000" s="31"/>
      <c r="AE1000" s="31"/>
      <c r="AF1000" s="31"/>
      <c r="AG1000" s="31"/>
      <c r="AH1000" s="31"/>
      <c r="AI1000" s="31"/>
      <c r="AJ1000" s="31"/>
      <c r="AK1000" s="31"/>
      <c r="AL1000" s="31"/>
      <c r="AM1000" s="31"/>
      <c r="AN1000" s="31"/>
      <c r="AO1000" s="31"/>
      <c r="AP1000" s="31"/>
      <c r="AQ1000" s="31"/>
      <c r="AR1000" s="31"/>
      <c r="AS1000" s="31"/>
      <c r="AT1000" s="31"/>
      <c r="AU1000" s="31"/>
      <c r="AV1000" s="31"/>
      <c r="AW1000" s="31"/>
      <c r="AX1000" s="31"/>
      <c r="AY1000" s="31"/>
      <c r="AZ1000" s="31"/>
      <c r="BA1000" s="31"/>
      <c r="BB1000" s="31"/>
      <c r="BC1000" s="31"/>
      <c r="BD1000" s="31"/>
      <c r="BE1000" s="31"/>
      <c r="BF1000" s="31"/>
      <c r="BG1000" s="31"/>
      <c r="BH1000" s="31"/>
      <c r="BI1000" s="31"/>
      <c r="BJ1000" s="31"/>
      <c r="BK1000" s="31"/>
      <c r="BL1000" s="31"/>
      <c r="BM1000" s="31"/>
      <c r="BN1000" s="31"/>
      <c r="BO1000" s="31"/>
      <c r="BP1000" s="31"/>
      <c r="BQ1000" s="31"/>
      <c r="BR1000" s="31"/>
      <c r="BS1000" s="31"/>
      <c r="BT1000" s="31"/>
      <c r="BU1000" s="31"/>
      <c r="BV1000" s="31"/>
      <c r="BW1000" s="31"/>
      <c r="BX1000" s="31"/>
      <c r="BY1000" s="31"/>
      <c r="BZ1000" s="31"/>
      <c r="CA1000" s="31"/>
      <c r="CB1000" s="31"/>
      <c r="CC1000" s="31"/>
      <c r="CD1000" s="31"/>
      <c r="CE1000" s="31"/>
      <c r="CF1000" s="31"/>
      <c r="CG1000" s="31"/>
      <c r="CH1000" s="31"/>
      <c r="CI1000" s="31"/>
      <c r="CJ1000" s="31"/>
      <c r="CK1000" s="31"/>
      <c r="CL1000" s="31"/>
      <c r="CM1000" s="31"/>
      <c r="CN1000" s="31"/>
      <c r="CO1000" s="31"/>
      <c r="CP1000" s="31"/>
      <c r="CQ1000" s="31"/>
      <c r="CR1000" s="31"/>
      <c r="CS1000" s="31"/>
      <c r="CT1000" s="31"/>
      <c r="CU1000" s="31"/>
      <c r="CV1000" s="31"/>
      <c r="CW1000" s="31"/>
      <c r="CX1000" s="31"/>
      <c r="CY1000" s="31"/>
      <c r="CZ1000" s="31"/>
      <c r="DA1000" s="31"/>
      <c r="DB1000" s="31"/>
      <c r="DC1000" s="31"/>
      <c r="DD1000" s="31"/>
      <c r="DE1000" s="31"/>
      <c r="DF1000" s="31"/>
      <c r="DG1000" s="31"/>
      <c r="DH1000" s="31"/>
      <c r="DI1000" s="31"/>
      <c r="DJ1000" s="31"/>
      <c r="DK1000" s="31"/>
      <c r="DL1000" s="31"/>
      <c r="DM1000" s="31"/>
      <c r="DN1000" s="31"/>
      <c r="DO1000" s="31"/>
      <c r="DP1000" s="31"/>
      <c r="DQ1000" s="31"/>
      <c r="DR1000" s="31"/>
      <c r="DS1000" s="31"/>
      <c r="DT1000" s="31"/>
      <c r="DU1000" s="31"/>
      <c r="DV1000" s="31"/>
      <c r="DW1000" s="31"/>
    </row>
    <row r="1001" customFormat="false" ht="15.75" hidden="false" customHeight="true" outlineLevel="0" collapsed="false">
      <c r="A1001" s="21" t="n">
        <v>1000</v>
      </c>
      <c r="B1001" s="21" t="str">
        <f aca="false">IFERROR(VLOOKUP($A$1&amp;":"&amp;A1001,'Finish order'!C:K,6,FALSE()),"")</f>
        <v/>
      </c>
      <c r="C1001" s="21" t="str">
        <f aca="false">IFERROR(VLOOKUP(A$1&amp;":"&amp;A1001,'Finish order'!$C:$K,9,FALSE()),"")</f>
        <v/>
      </c>
      <c r="D1001" s="21" t="str">
        <f aca="false">IFERROR(VLOOKUP(A$1&amp;":"&amp;A1001,'Finish order'!$C:$K,7,FALSE()),"")</f>
        <v/>
      </c>
      <c r="E1001" s="29" t="str">
        <f aca="false">IFERROR(VLOOKUP($A$1&amp;":"&amp;A1001,'Finish order'!C:K,5,FALSE()),"")</f>
        <v/>
      </c>
      <c r="F1001" s="21" t="str">
        <f aca="false">IFERROR(VLOOKUP($A$1&amp;":"&amp;A1001,'Finish order'!C:K,4,FALSE()),"")</f>
        <v/>
      </c>
      <c r="G1001" s="21" t="str">
        <f aca="false" t="array" ref="G1001:G1001">IFERROR(SMALL(IF($D$2:$D1910=D1001,$A$2:$A$911*1.001),1),"")</f>
        <v/>
      </c>
      <c r="H1001" s="21" t="str">
        <f aca="false" t="array" ref="H1001:H1001">IFERROR(SMALL(IF($D$2:$D1910=D1001,$A$2:$A$911*1.0001),2),"")</f>
        <v/>
      </c>
      <c r="I1001" s="21" t="str">
        <f aca="false" t="array" ref="I1001:I1001">IFERROR(SMALL(IF($D$2:$D1910=D1001,$A$2:$A$911*1.00001),3),"")</f>
        <v/>
      </c>
      <c r="J1001" s="21" t="str">
        <f aca="false" t="array" ref="J1001:J1001">IFERROR(SMALL(IF($D$2:$D1910=D1001,$A$2:$A$911*1.000001),4),"")</f>
        <v/>
      </c>
      <c r="K1001" s="30" t="str">
        <f aca="false">IF(A1001&lt;&gt;"", IF(COUNT(G1001:J1001)=4, SUM(G1001:J1001), "No"), "")</f>
        <v>No</v>
      </c>
      <c r="L1001" s="30" t="str">
        <f aca="false">IF(A1001&lt;&gt;"", IF(COUNT(G1001:I1001)=3, SUM(G1001:I1001), "No"), "")</f>
        <v>No</v>
      </c>
      <c r="M1001" s="30" t="str">
        <f aca="false">IF(A1001&lt;&gt;"", IF(COUNT(G1001:H1001)=2, SUM(G1001:H1001), "No"), "")</f>
        <v>No</v>
      </c>
      <c r="N1001" s="30" t="str">
        <f aca="false">'Results 10 year vets'!$D1001&amp;":"&amp;Table1[[#Headers],[Male]]</f>
        <v>:Male</v>
      </c>
      <c r="O1001" s="31"/>
      <c r="P1001" s="31"/>
      <c r="Q1001" s="31"/>
      <c r="R1001" s="31"/>
      <c r="S1001" s="31"/>
      <c r="T1001" s="31"/>
      <c r="U1001" s="31"/>
      <c r="Z1001" s="33"/>
      <c r="AA1001" s="33"/>
      <c r="AB1001" s="33"/>
      <c r="AC1001" s="33"/>
      <c r="AD1001" s="31"/>
      <c r="AE1001" s="31"/>
      <c r="AF1001" s="31"/>
      <c r="AG1001" s="31"/>
      <c r="AH1001" s="31"/>
      <c r="AI1001" s="31"/>
      <c r="AJ1001" s="31"/>
      <c r="AK1001" s="31"/>
      <c r="AL1001" s="31"/>
      <c r="AM1001" s="31"/>
      <c r="AN1001" s="31"/>
      <c r="AO1001" s="31"/>
      <c r="AP1001" s="31"/>
      <c r="AQ1001" s="31"/>
      <c r="AR1001" s="31"/>
      <c r="AS1001" s="31"/>
      <c r="AT1001" s="31"/>
      <c r="AU1001" s="31"/>
      <c r="AV1001" s="31"/>
      <c r="AW1001" s="31"/>
      <c r="AX1001" s="31"/>
      <c r="AY1001" s="31"/>
      <c r="AZ1001" s="31"/>
      <c r="BA1001" s="31"/>
      <c r="BB1001" s="31"/>
      <c r="BC1001" s="31"/>
      <c r="BD1001" s="31"/>
      <c r="BE1001" s="31"/>
      <c r="BF1001" s="31"/>
      <c r="BG1001" s="31"/>
      <c r="BH1001" s="31"/>
      <c r="BI1001" s="31"/>
      <c r="BJ1001" s="31"/>
      <c r="BK1001" s="31"/>
      <c r="BL1001" s="31"/>
      <c r="BM1001" s="31"/>
      <c r="BN1001" s="31"/>
      <c r="BO1001" s="31"/>
      <c r="BP1001" s="31"/>
      <c r="BQ1001" s="31"/>
      <c r="BR1001" s="31"/>
      <c r="BS1001" s="31"/>
      <c r="BT1001" s="31"/>
      <c r="BU1001" s="31"/>
      <c r="BV1001" s="31"/>
      <c r="BW1001" s="31"/>
      <c r="BX1001" s="31"/>
      <c r="BY1001" s="31"/>
      <c r="BZ1001" s="31"/>
      <c r="CA1001" s="31"/>
      <c r="CB1001" s="31"/>
      <c r="CC1001" s="31"/>
      <c r="CD1001" s="31"/>
      <c r="CE1001" s="31"/>
      <c r="CF1001" s="31"/>
      <c r="CG1001" s="31"/>
      <c r="CH1001" s="31"/>
      <c r="CI1001" s="31"/>
      <c r="CJ1001" s="31"/>
      <c r="CK1001" s="31"/>
      <c r="CL1001" s="31"/>
      <c r="CM1001" s="31"/>
      <c r="CN1001" s="31"/>
      <c r="CO1001" s="31"/>
      <c r="CP1001" s="31"/>
      <c r="CQ1001" s="31"/>
      <c r="CR1001" s="31"/>
      <c r="CS1001" s="31"/>
      <c r="CT1001" s="31"/>
      <c r="CU1001" s="31"/>
      <c r="CV1001" s="31"/>
      <c r="CW1001" s="31"/>
      <c r="CX1001" s="31"/>
      <c r="CY1001" s="31"/>
      <c r="CZ1001" s="31"/>
      <c r="DA1001" s="31"/>
      <c r="DB1001" s="31"/>
      <c r="DC1001" s="31"/>
      <c r="DD1001" s="31"/>
      <c r="DE1001" s="31"/>
      <c r="DF1001" s="31"/>
      <c r="DG1001" s="31"/>
      <c r="DH1001" s="31"/>
      <c r="DI1001" s="31"/>
      <c r="DJ1001" s="31"/>
      <c r="DK1001" s="31"/>
      <c r="DL1001" s="31"/>
      <c r="DM1001" s="31"/>
      <c r="DN1001" s="31"/>
      <c r="DO1001" s="31"/>
      <c r="DP1001" s="31"/>
      <c r="DQ1001" s="31"/>
      <c r="DR1001" s="31"/>
      <c r="DS1001" s="31"/>
      <c r="DT1001" s="31"/>
      <c r="DU1001" s="31"/>
      <c r="DV1001" s="31"/>
      <c r="DW1001" s="31"/>
    </row>
    <row r="1002" customFormat="false" ht="15.75" hidden="false" customHeight="true" outlineLevel="0" collapsed="false">
      <c r="A1002" s="21" t="n">
        <v>1001</v>
      </c>
      <c r="B1002" s="21" t="str">
        <f aca="false">IFERROR(VLOOKUP($A$1&amp;":"&amp;A1002,'Finish order'!C:K,6,FALSE()),"")</f>
        <v/>
      </c>
      <c r="C1002" s="21" t="str">
        <f aca="false">IFERROR(VLOOKUP(A$1&amp;":"&amp;A1002,'Finish order'!$C:$K,9,FALSE()),"")</f>
        <v/>
      </c>
      <c r="D1002" s="21" t="str">
        <f aca="false">IFERROR(VLOOKUP(A$1&amp;":"&amp;A1002,'Finish order'!$C:$K,7,FALSE()),"")</f>
        <v/>
      </c>
      <c r="E1002" s="29" t="str">
        <f aca="false">IFERROR(VLOOKUP($A$1&amp;":"&amp;A1002,'Finish order'!C:K,5,FALSE()),"")</f>
        <v/>
      </c>
      <c r="F1002" s="21" t="str">
        <f aca="false">IFERROR(VLOOKUP($A$1&amp;":"&amp;A1002,'Finish order'!C:K,4,FALSE()),"")</f>
        <v/>
      </c>
      <c r="G1002" s="21" t="str">
        <f aca="false" t="array" ref="G1002:G1002">IFERROR(SMALL(IF($D$2:$D1911=D1002,$A$2:$A$911*1.001),1),"")</f>
        <v/>
      </c>
      <c r="H1002" s="21" t="str">
        <f aca="false" t="array" ref="H1002:H1002">IFERROR(SMALL(IF($D$2:$D1911=D1002,$A$2:$A$911*1.0001),2),"")</f>
        <v/>
      </c>
      <c r="I1002" s="21" t="str">
        <f aca="false" t="array" ref="I1002:I1002">IFERROR(SMALL(IF($D$2:$D1911=D1002,$A$2:$A$911*1.00001),3),"")</f>
        <v/>
      </c>
      <c r="J1002" s="21" t="str">
        <f aca="false" t="array" ref="J1002:J1002">IFERROR(SMALL(IF($D$2:$D1911=D1002,$A$2:$A$911*1.000001),4),"")</f>
        <v/>
      </c>
      <c r="K1002" s="30" t="str">
        <f aca="false">IF(A1002&lt;&gt;"", IF(COUNT(G1002:J1002)=4, SUM(G1002:J1002), "No"), "")</f>
        <v>No</v>
      </c>
      <c r="L1002" s="30" t="str">
        <f aca="false">IF(A1002&lt;&gt;"", IF(COUNT(G1002:I1002)=3, SUM(G1002:I1002), "No"), "")</f>
        <v>No</v>
      </c>
      <c r="M1002" s="30" t="str">
        <f aca="false">IF(A1002&lt;&gt;"", IF(COUNT(G1002:H1002)=2, SUM(G1002:H1002), "No"), "")</f>
        <v>No</v>
      </c>
      <c r="N1002" s="30" t="str">
        <f aca="false">'Results 10 year vets'!$D1002&amp;":"&amp;Table1[[#Headers],[Male]]</f>
        <v>:Male</v>
      </c>
      <c r="O1002" s="31"/>
      <c r="P1002" s="31"/>
      <c r="Q1002" s="31"/>
      <c r="R1002" s="31"/>
      <c r="S1002" s="31"/>
      <c r="T1002" s="31"/>
      <c r="U1002" s="31"/>
      <c r="Z1002" s="33"/>
      <c r="AA1002" s="33"/>
      <c r="AB1002" s="33"/>
      <c r="AC1002" s="33"/>
      <c r="AD1002" s="31"/>
      <c r="AE1002" s="31"/>
      <c r="AF1002" s="31"/>
      <c r="AG1002" s="31"/>
      <c r="AH1002" s="31"/>
      <c r="AI1002" s="31"/>
      <c r="AJ1002" s="31"/>
      <c r="AK1002" s="31"/>
      <c r="AL1002" s="31"/>
      <c r="AM1002" s="31"/>
      <c r="AN1002" s="31"/>
      <c r="AO1002" s="31"/>
      <c r="AP1002" s="31"/>
      <c r="AQ1002" s="31"/>
      <c r="AR1002" s="31"/>
      <c r="AS1002" s="31"/>
      <c r="AT1002" s="31"/>
      <c r="AU1002" s="31"/>
      <c r="AV1002" s="31"/>
      <c r="AW1002" s="31"/>
      <c r="AX1002" s="31"/>
      <c r="AY1002" s="31"/>
      <c r="AZ1002" s="31"/>
      <c r="BA1002" s="31"/>
      <c r="BB1002" s="31"/>
      <c r="BC1002" s="31"/>
      <c r="BD1002" s="31"/>
      <c r="BE1002" s="31"/>
      <c r="BF1002" s="31"/>
      <c r="BG1002" s="31"/>
      <c r="BH1002" s="31"/>
      <c r="BI1002" s="31"/>
      <c r="BJ1002" s="31"/>
      <c r="BK1002" s="31"/>
      <c r="BL1002" s="31"/>
      <c r="BM1002" s="31"/>
      <c r="BN1002" s="31"/>
      <c r="BO1002" s="31"/>
      <c r="BP1002" s="31"/>
      <c r="BQ1002" s="31"/>
      <c r="BR1002" s="31"/>
      <c r="BS1002" s="31"/>
      <c r="BT1002" s="31"/>
      <c r="BU1002" s="31"/>
      <c r="BV1002" s="31"/>
      <c r="BW1002" s="31"/>
      <c r="BX1002" s="31"/>
      <c r="BY1002" s="31"/>
      <c r="BZ1002" s="31"/>
      <c r="CA1002" s="31"/>
      <c r="CB1002" s="31"/>
      <c r="CC1002" s="31"/>
      <c r="CD1002" s="31"/>
      <c r="CE1002" s="31"/>
      <c r="CF1002" s="31"/>
      <c r="CG1002" s="31"/>
      <c r="CH1002" s="31"/>
      <c r="CI1002" s="31"/>
      <c r="CJ1002" s="31"/>
      <c r="CK1002" s="31"/>
      <c r="CL1002" s="31"/>
      <c r="CM1002" s="31"/>
      <c r="CN1002" s="31"/>
      <c r="CO1002" s="31"/>
      <c r="CP1002" s="31"/>
      <c r="CQ1002" s="31"/>
      <c r="CR1002" s="31"/>
      <c r="CS1002" s="31"/>
      <c r="CT1002" s="31"/>
      <c r="CU1002" s="31"/>
      <c r="CV1002" s="31"/>
      <c r="CW1002" s="31"/>
      <c r="CX1002" s="31"/>
      <c r="CY1002" s="31"/>
      <c r="CZ1002" s="31"/>
      <c r="DA1002" s="31"/>
      <c r="DB1002" s="31"/>
      <c r="DC1002" s="31"/>
      <c r="DD1002" s="31"/>
      <c r="DE1002" s="31"/>
      <c r="DF1002" s="31"/>
      <c r="DG1002" s="31"/>
      <c r="DH1002" s="31"/>
      <c r="DI1002" s="31"/>
      <c r="DJ1002" s="31"/>
      <c r="DK1002" s="31"/>
      <c r="DL1002" s="31"/>
      <c r="DM1002" s="31"/>
      <c r="DN1002" s="31"/>
      <c r="DO1002" s="31"/>
      <c r="DP1002" s="31"/>
      <c r="DQ1002" s="31"/>
      <c r="DR1002" s="31"/>
      <c r="DS1002" s="31"/>
      <c r="DT1002" s="31"/>
      <c r="DU1002" s="31"/>
      <c r="DV1002" s="31"/>
      <c r="DW1002" s="31"/>
    </row>
    <row r="1003" customFormat="false" ht="15.75" hidden="false" customHeight="true" outlineLevel="0" collapsed="false">
      <c r="A1003" s="21" t="n">
        <v>1002</v>
      </c>
      <c r="B1003" s="21" t="str">
        <f aca="false">IFERROR(VLOOKUP($A$1&amp;":"&amp;A1003,'Finish order'!C:K,6,FALSE()),"")</f>
        <v/>
      </c>
      <c r="C1003" s="21" t="str">
        <f aca="false">IFERROR(VLOOKUP(A$1&amp;":"&amp;A1003,'Finish order'!$C:$K,9,FALSE()),"")</f>
        <v/>
      </c>
      <c r="D1003" s="21" t="str">
        <f aca="false">IFERROR(VLOOKUP(A$1&amp;":"&amp;A1003,'Finish order'!$C:$K,7,FALSE()),"")</f>
        <v/>
      </c>
      <c r="E1003" s="29" t="str">
        <f aca="false">IFERROR(VLOOKUP($A$1&amp;":"&amp;A1003,'Finish order'!C:K,5,FALSE()),"")</f>
        <v/>
      </c>
      <c r="F1003" s="21" t="str">
        <f aca="false">IFERROR(VLOOKUP($A$1&amp;":"&amp;A1003,'Finish order'!C:K,4,FALSE()),"")</f>
        <v/>
      </c>
      <c r="G1003" s="21" t="str">
        <f aca="false" t="array" ref="G1003:G1003">IFERROR(SMALL(IF($D$2:$D1912=D1003,$A$2:$A$911*1.001),1),"")</f>
        <v/>
      </c>
      <c r="H1003" s="21" t="str">
        <f aca="false" t="array" ref="H1003:H1003">IFERROR(SMALL(IF($D$2:$D1912=D1003,$A$2:$A$911*1.0001),2),"")</f>
        <v/>
      </c>
      <c r="I1003" s="21" t="str">
        <f aca="false" t="array" ref="I1003:I1003">IFERROR(SMALL(IF($D$2:$D1912=D1003,$A$2:$A$911*1.00001),3),"")</f>
        <v/>
      </c>
      <c r="J1003" s="21" t="str">
        <f aca="false" t="array" ref="J1003:J1003">IFERROR(SMALL(IF($D$2:$D1912=D1003,$A$2:$A$911*1.000001),4),"")</f>
        <v/>
      </c>
      <c r="K1003" s="30" t="str">
        <f aca="false">IF(A1003&lt;&gt;"", IF(COUNT(G1003:J1003)=4, SUM(G1003:J1003), "No"), "")</f>
        <v>No</v>
      </c>
      <c r="L1003" s="30" t="str">
        <f aca="false">IF(A1003&lt;&gt;"", IF(COUNT(G1003:I1003)=3, SUM(G1003:I1003), "No"), "")</f>
        <v>No</v>
      </c>
      <c r="M1003" s="30" t="str">
        <f aca="false">IF(A1003&lt;&gt;"", IF(COUNT(G1003:H1003)=2, SUM(G1003:H1003), "No"), "")</f>
        <v>No</v>
      </c>
      <c r="N1003" s="30" t="str">
        <f aca="false">'Results 10 year vets'!$D1003&amp;":"&amp;Table1[[#Headers],[Male]]</f>
        <v>:Male</v>
      </c>
      <c r="O1003" s="31"/>
      <c r="P1003" s="31"/>
      <c r="Q1003" s="31"/>
      <c r="R1003" s="31"/>
      <c r="S1003" s="31"/>
      <c r="T1003" s="31"/>
      <c r="U1003" s="31"/>
      <c r="Z1003" s="33"/>
      <c r="AA1003" s="33"/>
      <c r="AB1003" s="33"/>
      <c r="AC1003" s="33"/>
      <c r="AD1003" s="31"/>
      <c r="AE1003" s="31"/>
      <c r="AF1003" s="31"/>
      <c r="AG1003" s="31"/>
      <c r="AH1003" s="31"/>
      <c r="AI1003" s="31"/>
      <c r="AJ1003" s="31"/>
      <c r="AK1003" s="31"/>
      <c r="AL1003" s="31"/>
      <c r="AM1003" s="31"/>
      <c r="AN1003" s="31"/>
      <c r="AO1003" s="31"/>
      <c r="AP1003" s="31"/>
      <c r="AQ1003" s="31"/>
      <c r="AR1003" s="31"/>
      <c r="AS1003" s="31"/>
      <c r="AT1003" s="31"/>
      <c r="AU1003" s="31"/>
      <c r="AV1003" s="31"/>
      <c r="AW1003" s="31"/>
      <c r="AX1003" s="31"/>
      <c r="AY1003" s="31"/>
      <c r="AZ1003" s="31"/>
      <c r="BA1003" s="31"/>
      <c r="BB1003" s="31"/>
      <c r="BC1003" s="31"/>
      <c r="BD1003" s="31"/>
      <c r="BE1003" s="31"/>
      <c r="BF1003" s="31"/>
      <c r="BG1003" s="31"/>
      <c r="BH1003" s="31"/>
      <c r="BI1003" s="31"/>
      <c r="BJ1003" s="31"/>
      <c r="BK1003" s="31"/>
      <c r="BL1003" s="31"/>
      <c r="BM1003" s="31"/>
      <c r="BN1003" s="31"/>
      <c r="BO1003" s="31"/>
      <c r="BP1003" s="31"/>
      <c r="BQ1003" s="31"/>
      <c r="BR1003" s="31"/>
      <c r="BS1003" s="31"/>
      <c r="BT1003" s="31"/>
      <c r="BU1003" s="31"/>
      <c r="BV1003" s="31"/>
      <c r="BW1003" s="31"/>
      <c r="BX1003" s="31"/>
      <c r="BY1003" s="31"/>
      <c r="BZ1003" s="31"/>
      <c r="CA1003" s="31"/>
      <c r="CB1003" s="31"/>
      <c r="CC1003" s="31"/>
      <c r="CD1003" s="31"/>
      <c r="CE1003" s="31"/>
      <c r="CF1003" s="31"/>
      <c r="CG1003" s="31"/>
      <c r="CH1003" s="31"/>
      <c r="CI1003" s="31"/>
      <c r="CJ1003" s="31"/>
      <c r="CK1003" s="31"/>
      <c r="CL1003" s="31"/>
      <c r="CM1003" s="31"/>
      <c r="CN1003" s="31"/>
      <c r="CO1003" s="31"/>
      <c r="CP1003" s="31"/>
      <c r="CQ1003" s="31"/>
      <c r="CR1003" s="31"/>
      <c r="CS1003" s="31"/>
      <c r="CT1003" s="31"/>
      <c r="CU1003" s="31"/>
      <c r="CV1003" s="31"/>
      <c r="CW1003" s="31"/>
      <c r="CX1003" s="31"/>
      <c r="CY1003" s="31"/>
      <c r="CZ1003" s="31"/>
      <c r="DA1003" s="31"/>
      <c r="DB1003" s="31"/>
      <c r="DC1003" s="31"/>
      <c r="DD1003" s="31"/>
      <c r="DE1003" s="31"/>
      <c r="DF1003" s="31"/>
      <c r="DG1003" s="31"/>
      <c r="DH1003" s="31"/>
      <c r="DI1003" s="31"/>
      <c r="DJ1003" s="31"/>
      <c r="DK1003" s="31"/>
      <c r="DL1003" s="31"/>
      <c r="DM1003" s="31"/>
      <c r="DN1003" s="31"/>
      <c r="DO1003" s="31"/>
      <c r="DP1003" s="31"/>
      <c r="DQ1003" s="31"/>
      <c r="DR1003" s="31"/>
      <c r="DS1003" s="31"/>
      <c r="DT1003" s="31"/>
      <c r="DU1003" s="31"/>
      <c r="DV1003" s="31"/>
      <c r="DW1003" s="31"/>
    </row>
    <row r="1004" customFormat="false" ht="15.75" hidden="false" customHeight="true" outlineLevel="0" collapsed="false">
      <c r="A1004" s="21" t="n">
        <v>1003</v>
      </c>
      <c r="B1004" s="21" t="str">
        <f aca="false">IFERROR(VLOOKUP($A$1&amp;":"&amp;A1004,'Finish order'!C:K,6,FALSE()),"")</f>
        <v/>
      </c>
      <c r="C1004" s="21" t="str">
        <f aca="false">IFERROR(VLOOKUP(A$1&amp;":"&amp;A1004,'Finish order'!$C:$K,9,FALSE()),"")</f>
        <v/>
      </c>
      <c r="D1004" s="21" t="str">
        <f aca="false">IFERROR(VLOOKUP(A$1&amp;":"&amp;A1004,'Finish order'!$C:$K,7,FALSE()),"")</f>
        <v/>
      </c>
      <c r="E1004" s="29" t="str">
        <f aca="false">IFERROR(VLOOKUP($A$1&amp;":"&amp;A1004,'Finish order'!C:K,5,FALSE()),"")</f>
        <v/>
      </c>
      <c r="F1004" s="21" t="str">
        <f aca="false">IFERROR(VLOOKUP($A$1&amp;":"&amp;A1004,'Finish order'!C:K,4,FALSE()),"")</f>
        <v/>
      </c>
      <c r="G1004" s="21" t="str">
        <f aca="false" t="array" ref="G1004:G1004">IFERROR(SMALL(IF($D$2:$D1913=D1004,$A$2:$A$911*1.001),1),"")</f>
        <v/>
      </c>
      <c r="H1004" s="21" t="str">
        <f aca="false" t="array" ref="H1004:H1004">IFERROR(SMALL(IF($D$2:$D1913=D1004,$A$2:$A$911*1.0001),2),"")</f>
        <v/>
      </c>
      <c r="I1004" s="21" t="str">
        <f aca="false" t="array" ref="I1004:I1004">IFERROR(SMALL(IF($D$2:$D1913=D1004,$A$2:$A$911*1.00001),3),"")</f>
        <v/>
      </c>
      <c r="J1004" s="21" t="str">
        <f aca="false" t="array" ref="J1004:J1004">IFERROR(SMALL(IF($D$2:$D1913=D1004,$A$2:$A$911*1.000001),4),"")</f>
        <v/>
      </c>
      <c r="K1004" s="30" t="str">
        <f aca="false">IF(A1004&lt;&gt;"", IF(COUNT(G1004:J1004)=4, SUM(G1004:J1004), "No"), "")</f>
        <v>No</v>
      </c>
      <c r="L1004" s="30" t="str">
        <f aca="false">IF(A1004&lt;&gt;"", IF(COUNT(G1004:I1004)=3, SUM(G1004:I1004), "No"), "")</f>
        <v>No</v>
      </c>
      <c r="M1004" s="30" t="str">
        <f aca="false">IF(A1004&lt;&gt;"", IF(COUNT(G1004:H1004)=2, SUM(G1004:H1004), "No"), "")</f>
        <v>No</v>
      </c>
      <c r="N1004" s="30" t="str">
        <f aca="false">'Results 10 year vets'!$D1004&amp;":"&amp;Table1[[#Headers],[Male]]</f>
        <v>:Male</v>
      </c>
      <c r="O1004" s="31"/>
      <c r="P1004" s="31"/>
      <c r="Q1004" s="31"/>
      <c r="R1004" s="31"/>
      <c r="S1004" s="31"/>
      <c r="T1004" s="31"/>
      <c r="U1004" s="31"/>
      <c r="Z1004" s="33"/>
      <c r="AA1004" s="33"/>
      <c r="AB1004" s="33"/>
      <c r="AC1004" s="33"/>
      <c r="AD1004" s="31"/>
      <c r="AE1004" s="31"/>
      <c r="AF1004" s="31"/>
      <c r="AG1004" s="31"/>
      <c r="AH1004" s="31"/>
      <c r="AI1004" s="31"/>
      <c r="AJ1004" s="31"/>
      <c r="AK1004" s="31"/>
      <c r="AL1004" s="31"/>
      <c r="AM1004" s="31"/>
      <c r="AN1004" s="31"/>
      <c r="AO1004" s="31"/>
      <c r="AP1004" s="31"/>
      <c r="AQ1004" s="31"/>
      <c r="AR1004" s="31"/>
      <c r="AS1004" s="31"/>
      <c r="AT1004" s="31"/>
      <c r="AU1004" s="31"/>
      <c r="AV1004" s="31"/>
      <c r="AW1004" s="31"/>
      <c r="AX1004" s="31"/>
      <c r="AY1004" s="31"/>
      <c r="AZ1004" s="31"/>
      <c r="BA1004" s="31"/>
      <c r="BB1004" s="31"/>
      <c r="BC1004" s="31"/>
      <c r="BD1004" s="31"/>
      <c r="BE1004" s="31"/>
      <c r="BF1004" s="31"/>
      <c r="BG1004" s="31"/>
      <c r="BH1004" s="31"/>
      <c r="BI1004" s="31"/>
      <c r="BJ1004" s="31"/>
      <c r="BK1004" s="31"/>
      <c r="BL1004" s="31"/>
      <c r="BM1004" s="31"/>
      <c r="BN1004" s="31"/>
      <c r="BO1004" s="31"/>
      <c r="BP1004" s="31"/>
      <c r="BQ1004" s="31"/>
      <c r="BR1004" s="31"/>
      <c r="BS1004" s="31"/>
      <c r="BT1004" s="31"/>
      <c r="BU1004" s="31"/>
      <c r="BV1004" s="31"/>
      <c r="BW1004" s="31"/>
      <c r="BX1004" s="31"/>
      <c r="BY1004" s="31"/>
      <c r="BZ1004" s="31"/>
      <c r="CA1004" s="31"/>
      <c r="CB1004" s="31"/>
      <c r="CC1004" s="31"/>
      <c r="CD1004" s="31"/>
      <c r="CE1004" s="31"/>
      <c r="CF1004" s="31"/>
      <c r="CG1004" s="31"/>
      <c r="CH1004" s="31"/>
      <c r="CI1004" s="31"/>
      <c r="CJ1004" s="31"/>
      <c r="CK1004" s="31"/>
      <c r="CL1004" s="31"/>
      <c r="CM1004" s="31"/>
      <c r="CN1004" s="31"/>
      <c r="CO1004" s="31"/>
      <c r="CP1004" s="31"/>
      <c r="CQ1004" s="31"/>
      <c r="CR1004" s="31"/>
      <c r="CS1004" s="31"/>
      <c r="CT1004" s="31"/>
      <c r="CU1004" s="31"/>
      <c r="CV1004" s="31"/>
      <c r="CW1004" s="31"/>
      <c r="CX1004" s="31"/>
      <c r="CY1004" s="31"/>
      <c r="CZ1004" s="31"/>
      <c r="DA1004" s="31"/>
      <c r="DB1004" s="31"/>
      <c r="DC1004" s="31"/>
      <c r="DD1004" s="31"/>
      <c r="DE1004" s="31"/>
      <c r="DF1004" s="31"/>
      <c r="DG1004" s="31"/>
      <c r="DH1004" s="31"/>
      <c r="DI1004" s="31"/>
      <c r="DJ1004" s="31"/>
      <c r="DK1004" s="31"/>
      <c r="DL1004" s="31"/>
      <c r="DM1004" s="31"/>
      <c r="DN1004" s="31"/>
      <c r="DO1004" s="31"/>
      <c r="DP1004" s="31"/>
      <c r="DQ1004" s="31"/>
      <c r="DR1004" s="31"/>
      <c r="DS1004" s="31"/>
      <c r="DT1004" s="31"/>
      <c r="DU1004" s="31"/>
      <c r="DV1004" s="31"/>
      <c r="DW1004" s="31"/>
    </row>
    <row r="1005" customFormat="false" ht="15.75" hidden="false" customHeight="true" outlineLevel="0" collapsed="false">
      <c r="A1005" s="21" t="n">
        <v>1004</v>
      </c>
      <c r="B1005" s="21" t="str">
        <f aca="false">IFERROR(VLOOKUP($A$1&amp;":"&amp;A1005,'Finish order'!C:K,6,FALSE()),"")</f>
        <v/>
      </c>
      <c r="C1005" s="21" t="str">
        <f aca="false">IFERROR(VLOOKUP(A$1&amp;":"&amp;A1005,'Finish order'!$C:$K,9,FALSE()),"")</f>
        <v/>
      </c>
      <c r="D1005" s="21" t="str">
        <f aca="false">IFERROR(VLOOKUP(A$1&amp;":"&amp;A1005,'Finish order'!$C:$K,7,FALSE()),"")</f>
        <v/>
      </c>
      <c r="E1005" s="29" t="str">
        <f aca="false">IFERROR(VLOOKUP($A$1&amp;":"&amp;A1005,'Finish order'!C:K,5,FALSE()),"")</f>
        <v/>
      </c>
      <c r="F1005" s="21" t="str">
        <f aca="false">IFERROR(VLOOKUP($A$1&amp;":"&amp;A1005,'Finish order'!C:K,4,FALSE()),"")</f>
        <v/>
      </c>
      <c r="G1005" s="21" t="str">
        <f aca="false" t="array" ref="G1005:G1005">IFERROR(SMALL(IF($D$2:$D1914=D1005,$A$2:$A$911*1.001),1),"")</f>
        <v/>
      </c>
      <c r="H1005" s="21" t="str">
        <f aca="false" t="array" ref="H1005:H1005">IFERROR(SMALL(IF($D$2:$D1914=D1005,$A$2:$A$911*1.0001),2),"")</f>
        <v/>
      </c>
      <c r="I1005" s="21" t="str">
        <f aca="false" t="array" ref="I1005:I1005">IFERROR(SMALL(IF($D$2:$D1914=D1005,$A$2:$A$911*1.00001),3),"")</f>
        <v/>
      </c>
      <c r="J1005" s="21" t="str">
        <f aca="false" t="array" ref="J1005:J1005">IFERROR(SMALL(IF($D$2:$D1914=D1005,$A$2:$A$911*1.000001),4),"")</f>
        <v/>
      </c>
      <c r="K1005" s="30" t="str">
        <f aca="false">IF(A1005&lt;&gt;"", IF(COUNT(G1005:J1005)=4, SUM(G1005:J1005), "No"), "")</f>
        <v>No</v>
      </c>
      <c r="L1005" s="30" t="str">
        <f aca="false">IF(A1005&lt;&gt;"", IF(COUNT(G1005:I1005)=3, SUM(G1005:I1005), "No"), "")</f>
        <v>No</v>
      </c>
      <c r="M1005" s="30" t="str">
        <f aca="false">IF(A1005&lt;&gt;"", IF(COUNT(G1005:H1005)=2, SUM(G1005:H1005), "No"), "")</f>
        <v>No</v>
      </c>
      <c r="N1005" s="30" t="str">
        <f aca="false">'Results 10 year vets'!$D1005&amp;":"&amp;Table1[[#Headers],[Male]]</f>
        <v>:Male</v>
      </c>
      <c r="O1005" s="31"/>
      <c r="P1005" s="31"/>
      <c r="Q1005" s="31"/>
      <c r="R1005" s="31"/>
      <c r="S1005" s="31"/>
      <c r="T1005" s="31"/>
      <c r="U1005" s="31"/>
      <c r="Z1005" s="33"/>
      <c r="AA1005" s="33"/>
      <c r="AB1005" s="33"/>
      <c r="AC1005" s="33"/>
      <c r="AD1005" s="31"/>
      <c r="AE1005" s="31"/>
      <c r="AF1005" s="31"/>
      <c r="AG1005" s="31"/>
      <c r="AH1005" s="31"/>
      <c r="AI1005" s="31"/>
      <c r="AJ1005" s="31"/>
      <c r="AK1005" s="31"/>
      <c r="AL1005" s="31"/>
      <c r="AM1005" s="31"/>
      <c r="AN1005" s="31"/>
      <c r="AO1005" s="31"/>
      <c r="AP1005" s="31"/>
      <c r="AQ1005" s="31"/>
      <c r="AR1005" s="31"/>
      <c r="AS1005" s="31"/>
      <c r="AT1005" s="31"/>
      <c r="AU1005" s="31"/>
      <c r="AV1005" s="31"/>
      <c r="AW1005" s="31"/>
      <c r="AX1005" s="31"/>
      <c r="AY1005" s="31"/>
      <c r="AZ1005" s="31"/>
      <c r="BA1005" s="31"/>
      <c r="BB1005" s="31"/>
      <c r="BC1005" s="31"/>
      <c r="BD1005" s="31"/>
      <c r="BE1005" s="31"/>
      <c r="BF1005" s="31"/>
      <c r="BG1005" s="31"/>
      <c r="BH1005" s="31"/>
      <c r="BI1005" s="31"/>
      <c r="BJ1005" s="31"/>
      <c r="BK1005" s="31"/>
      <c r="BL1005" s="31"/>
      <c r="BM1005" s="31"/>
      <c r="BN1005" s="31"/>
      <c r="BO1005" s="31"/>
      <c r="BP1005" s="31"/>
      <c r="BQ1005" s="31"/>
      <c r="BR1005" s="31"/>
      <c r="BS1005" s="31"/>
      <c r="BT1005" s="31"/>
      <c r="BU1005" s="31"/>
      <c r="BV1005" s="31"/>
      <c r="BW1005" s="31"/>
      <c r="BX1005" s="31"/>
      <c r="BY1005" s="31"/>
      <c r="BZ1005" s="31"/>
      <c r="CA1005" s="31"/>
      <c r="CB1005" s="31"/>
      <c r="CC1005" s="31"/>
      <c r="CD1005" s="31"/>
      <c r="CE1005" s="31"/>
      <c r="CF1005" s="31"/>
      <c r="CG1005" s="31"/>
      <c r="CH1005" s="31"/>
      <c r="CI1005" s="31"/>
      <c r="CJ1005" s="31"/>
      <c r="CK1005" s="31"/>
      <c r="CL1005" s="31"/>
      <c r="CM1005" s="31"/>
      <c r="CN1005" s="31"/>
      <c r="CO1005" s="31"/>
      <c r="CP1005" s="31"/>
      <c r="CQ1005" s="31"/>
      <c r="CR1005" s="31"/>
      <c r="CS1005" s="31"/>
      <c r="CT1005" s="31"/>
      <c r="CU1005" s="31"/>
      <c r="CV1005" s="31"/>
      <c r="CW1005" s="31"/>
      <c r="CX1005" s="31"/>
      <c r="CY1005" s="31"/>
      <c r="CZ1005" s="31"/>
      <c r="DA1005" s="31"/>
      <c r="DB1005" s="31"/>
      <c r="DC1005" s="31"/>
      <c r="DD1005" s="31"/>
      <c r="DE1005" s="31"/>
      <c r="DF1005" s="31"/>
      <c r="DG1005" s="31"/>
      <c r="DH1005" s="31"/>
      <c r="DI1005" s="31"/>
      <c r="DJ1005" s="31"/>
      <c r="DK1005" s="31"/>
      <c r="DL1005" s="31"/>
      <c r="DM1005" s="31"/>
      <c r="DN1005" s="31"/>
      <c r="DO1005" s="31"/>
      <c r="DP1005" s="31"/>
      <c r="DQ1005" s="31"/>
      <c r="DR1005" s="31"/>
      <c r="DS1005" s="31"/>
      <c r="DT1005" s="31"/>
      <c r="DU1005" s="31"/>
      <c r="DV1005" s="31"/>
      <c r="DW1005" s="31"/>
    </row>
    <row r="1006" customFormat="false" ht="15.75" hidden="false" customHeight="true" outlineLevel="0" collapsed="false">
      <c r="A1006" s="21" t="n">
        <v>1005</v>
      </c>
      <c r="B1006" s="21" t="str">
        <f aca="false">IFERROR(VLOOKUP($A$1&amp;":"&amp;A1006,'Finish order'!C:K,6,FALSE()),"")</f>
        <v/>
      </c>
      <c r="C1006" s="21" t="str">
        <f aca="false">IFERROR(VLOOKUP(A$1&amp;":"&amp;A1006,'Finish order'!$C:$K,9,FALSE()),"")</f>
        <v/>
      </c>
      <c r="D1006" s="21" t="str">
        <f aca="false">IFERROR(VLOOKUP(A$1&amp;":"&amp;A1006,'Finish order'!$C:$K,7,FALSE()),"")</f>
        <v/>
      </c>
      <c r="E1006" s="29" t="str">
        <f aca="false">IFERROR(VLOOKUP($A$1&amp;":"&amp;A1006,'Finish order'!C:K,5,FALSE()),"")</f>
        <v/>
      </c>
      <c r="F1006" s="21" t="str">
        <f aca="false">IFERROR(VLOOKUP($A$1&amp;":"&amp;A1006,'Finish order'!C:K,4,FALSE()),"")</f>
        <v/>
      </c>
      <c r="G1006" s="21" t="str">
        <f aca="false" t="array" ref="G1006:G1006">IFERROR(SMALL(IF($D$2:$D1915=D1006,$A$2:$A$911*1.001),1),"")</f>
        <v/>
      </c>
      <c r="H1006" s="21" t="str">
        <f aca="false" t="array" ref="H1006:H1006">IFERROR(SMALL(IF($D$2:$D1915=D1006,$A$2:$A$911*1.0001),2),"")</f>
        <v/>
      </c>
      <c r="I1006" s="21" t="str">
        <f aca="false" t="array" ref="I1006:I1006">IFERROR(SMALL(IF($D$2:$D1915=D1006,$A$2:$A$911*1.00001),3),"")</f>
        <v/>
      </c>
      <c r="J1006" s="21" t="str">
        <f aca="false" t="array" ref="J1006:J1006">IFERROR(SMALL(IF($D$2:$D1915=D1006,$A$2:$A$911*1.000001),4),"")</f>
        <v/>
      </c>
      <c r="K1006" s="30" t="str">
        <f aca="false">IF(A1006&lt;&gt;"", IF(COUNT(G1006:J1006)=4, SUM(G1006:J1006), "No"), "")</f>
        <v>No</v>
      </c>
      <c r="L1006" s="30" t="str">
        <f aca="false">IF(A1006&lt;&gt;"", IF(COUNT(G1006:I1006)=3, SUM(G1006:I1006), "No"), "")</f>
        <v>No</v>
      </c>
      <c r="M1006" s="30" t="str">
        <f aca="false">IF(A1006&lt;&gt;"", IF(COUNT(G1006:H1006)=2, SUM(G1006:H1006), "No"), "")</f>
        <v>No</v>
      </c>
      <c r="N1006" s="30" t="str">
        <f aca="false">'Results 10 year vets'!$D1006&amp;":"&amp;Table1[[#Headers],[Male]]</f>
        <v>:Male</v>
      </c>
      <c r="O1006" s="31"/>
      <c r="P1006" s="31"/>
      <c r="Q1006" s="31"/>
      <c r="R1006" s="31"/>
      <c r="S1006" s="31"/>
      <c r="T1006" s="31"/>
      <c r="U1006" s="31"/>
      <c r="Z1006" s="33"/>
      <c r="AA1006" s="33"/>
      <c r="AB1006" s="33"/>
      <c r="AC1006" s="33"/>
      <c r="AD1006" s="31"/>
      <c r="AE1006" s="31"/>
      <c r="AF1006" s="31"/>
      <c r="AG1006" s="31"/>
      <c r="AH1006" s="31"/>
      <c r="AI1006" s="31"/>
      <c r="AJ1006" s="31"/>
      <c r="AK1006" s="31"/>
      <c r="AL1006" s="31"/>
      <c r="AM1006" s="31"/>
      <c r="AN1006" s="31"/>
      <c r="AO1006" s="31"/>
      <c r="AP1006" s="31"/>
      <c r="AQ1006" s="31"/>
      <c r="AR1006" s="31"/>
      <c r="AS1006" s="31"/>
      <c r="AT1006" s="31"/>
      <c r="AU1006" s="31"/>
      <c r="AV1006" s="31"/>
      <c r="AW1006" s="31"/>
      <c r="AX1006" s="31"/>
      <c r="AY1006" s="31"/>
      <c r="AZ1006" s="31"/>
      <c r="BA1006" s="31"/>
      <c r="BB1006" s="31"/>
      <c r="BC1006" s="31"/>
      <c r="BD1006" s="31"/>
      <c r="BE1006" s="31"/>
      <c r="BF1006" s="31"/>
      <c r="BG1006" s="31"/>
      <c r="BH1006" s="31"/>
      <c r="BI1006" s="31"/>
      <c r="BJ1006" s="31"/>
      <c r="BK1006" s="31"/>
      <c r="BL1006" s="31"/>
      <c r="BM1006" s="31"/>
      <c r="BN1006" s="31"/>
      <c r="BO1006" s="31"/>
      <c r="BP1006" s="31"/>
      <c r="BQ1006" s="31"/>
      <c r="BR1006" s="31"/>
      <c r="BS1006" s="31"/>
      <c r="BT1006" s="31"/>
      <c r="BU1006" s="31"/>
      <c r="BV1006" s="31"/>
      <c r="BW1006" s="31"/>
      <c r="BX1006" s="31"/>
      <c r="BY1006" s="31"/>
      <c r="BZ1006" s="31"/>
      <c r="CA1006" s="31"/>
      <c r="CB1006" s="31"/>
      <c r="CC1006" s="31"/>
      <c r="CD1006" s="31"/>
      <c r="CE1006" s="31"/>
      <c r="CF1006" s="31"/>
      <c r="CG1006" s="31"/>
      <c r="CH1006" s="31"/>
      <c r="CI1006" s="31"/>
      <c r="CJ1006" s="31"/>
      <c r="CK1006" s="31"/>
      <c r="CL1006" s="31"/>
      <c r="CM1006" s="31"/>
      <c r="CN1006" s="31"/>
      <c r="CO1006" s="31"/>
      <c r="CP1006" s="31"/>
      <c r="CQ1006" s="31"/>
      <c r="CR1006" s="31"/>
      <c r="CS1006" s="31"/>
      <c r="CT1006" s="31"/>
      <c r="CU1006" s="31"/>
      <c r="CV1006" s="31"/>
      <c r="CW1006" s="31"/>
      <c r="CX1006" s="31"/>
      <c r="CY1006" s="31"/>
      <c r="CZ1006" s="31"/>
      <c r="DA1006" s="31"/>
      <c r="DB1006" s="31"/>
      <c r="DC1006" s="31"/>
      <c r="DD1006" s="31"/>
      <c r="DE1006" s="31"/>
      <c r="DF1006" s="31"/>
      <c r="DG1006" s="31"/>
      <c r="DH1006" s="31"/>
      <c r="DI1006" s="31"/>
      <c r="DJ1006" s="31"/>
      <c r="DK1006" s="31"/>
      <c r="DL1006" s="31"/>
      <c r="DM1006" s="31"/>
      <c r="DN1006" s="31"/>
      <c r="DO1006" s="31"/>
      <c r="DP1006" s="31"/>
      <c r="DQ1006" s="31"/>
      <c r="DR1006" s="31"/>
      <c r="DS1006" s="31"/>
      <c r="DT1006" s="31"/>
      <c r="DU1006" s="31"/>
      <c r="DV1006" s="31"/>
      <c r="DW1006" s="31"/>
    </row>
    <row r="1007" customFormat="false" ht="15.75" hidden="false" customHeight="true" outlineLevel="0" collapsed="false">
      <c r="A1007" s="21" t="n">
        <v>1006</v>
      </c>
      <c r="B1007" s="21" t="str">
        <f aca="false">IFERROR(VLOOKUP($A$1&amp;":"&amp;A1007,'Finish order'!C:K,6,FALSE()),"")</f>
        <v/>
      </c>
      <c r="C1007" s="21" t="str">
        <f aca="false">IFERROR(VLOOKUP(A$1&amp;":"&amp;A1007,'Finish order'!$C:$K,9,FALSE()),"")</f>
        <v/>
      </c>
      <c r="D1007" s="21" t="str">
        <f aca="false">IFERROR(VLOOKUP(A$1&amp;":"&amp;A1007,'Finish order'!$C:$K,7,FALSE()),"")</f>
        <v/>
      </c>
      <c r="E1007" s="29" t="str">
        <f aca="false">IFERROR(VLOOKUP($A$1&amp;":"&amp;A1007,'Finish order'!C:K,5,FALSE()),"")</f>
        <v/>
      </c>
      <c r="F1007" s="21" t="str">
        <f aca="false">IFERROR(VLOOKUP($A$1&amp;":"&amp;A1007,'Finish order'!C:K,4,FALSE()),"")</f>
        <v/>
      </c>
      <c r="G1007" s="21" t="str">
        <f aca="false" t="array" ref="G1007:G1007">IFERROR(SMALL(IF($D$2:$D1916=D1007,$A$2:$A$911*1.001),1),"")</f>
        <v/>
      </c>
      <c r="H1007" s="21" t="str">
        <f aca="false" t="array" ref="H1007:H1007">IFERROR(SMALL(IF($D$2:$D1916=D1007,$A$2:$A$911*1.0001),2),"")</f>
        <v/>
      </c>
      <c r="I1007" s="21" t="str">
        <f aca="false" t="array" ref="I1007:I1007">IFERROR(SMALL(IF($D$2:$D1916=D1007,$A$2:$A$911*1.00001),3),"")</f>
        <v/>
      </c>
      <c r="J1007" s="21" t="str">
        <f aca="false" t="array" ref="J1007:J1007">IFERROR(SMALL(IF($D$2:$D1916=D1007,$A$2:$A$911*1.000001),4),"")</f>
        <v/>
      </c>
      <c r="K1007" s="30" t="str">
        <f aca="false">IF(A1007&lt;&gt;"", IF(COUNT(G1007:J1007)=4, SUM(G1007:J1007), "No"), "")</f>
        <v>No</v>
      </c>
      <c r="L1007" s="30" t="str">
        <f aca="false">IF(A1007&lt;&gt;"", IF(COUNT(G1007:I1007)=3, SUM(G1007:I1007), "No"), "")</f>
        <v>No</v>
      </c>
      <c r="M1007" s="30" t="str">
        <f aca="false">IF(A1007&lt;&gt;"", IF(COUNT(G1007:H1007)=2, SUM(G1007:H1007), "No"), "")</f>
        <v>No</v>
      </c>
      <c r="N1007" s="30" t="str">
        <f aca="false">'Results 10 year vets'!$D1007&amp;":"&amp;Table1[[#Headers],[Male]]</f>
        <v>:Male</v>
      </c>
      <c r="O1007" s="31"/>
      <c r="P1007" s="31"/>
      <c r="Q1007" s="31"/>
      <c r="R1007" s="31"/>
      <c r="S1007" s="31"/>
      <c r="T1007" s="31"/>
      <c r="U1007" s="31"/>
      <c r="Z1007" s="33"/>
      <c r="AA1007" s="33"/>
      <c r="AB1007" s="33"/>
      <c r="AC1007" s="33"/>
      <c r="AD1007" s="31"/>
      <c r="AE1007" s="31"/>
      <c r="AF1007" s="31"/>
      <c r="AG1007" s="31"/>
      <c r="AH1007" s="31"/>
      <c r="AI1007" s="31"/>
      <c r="AJ1007" s="31"/>
      <c r="AK1007" s="31"/>
      <c r="AL1007" s="31"/>
      <c r="AM1007" s="31"/>
      <c r="AN1007" s="31"/>
      <c r="AO1007" s="31"/>
      <c r="AP1007" s="31"/>
      <c r="AQ1007" s="31"/>
      <c r="AR1007" s="31"/>
      <c r="AS1007" s="31"/>
      <c r="AT1007" s="31"/>
      <c r="AU1007" s="31"/>
      <c r="AV1007" s="31"/>
      <c r="AW1007" s="31"/>
      <c r="AX1007" s="31"/>
      <c r="AY1007" s="31"/>
      <c r="AZ1007" s="31"/>
      <c r="BA1007" s="31"/>
      <c r="BB1007" s="31"/>
      <c r="BC1007" s="31"/>
      <c r="BD1007" s="31"/>
      <c r="BE1007" s="31"/>
      <c r="BF1007" s="31"/>
      <c r="BG1007" s="31"/>
      <c r="BH1007" s="31"/>
      <c r="BI1007" s="31"/>
      <c r="BJ1007" s="31"/>
      <c r="BK1007" s="31"/>
      <c r="BL1007" s="31"/>
      <c r="BM1007" s="31"/>
      <c r="BN1007" s="31"/>
      <c r="BO1007" s="31"/>
      <c r="BP1007" s="31"/>
      <c r="BQ1007" s="31"/>
      <c r="BR1007" s="31"/>
      <c r="BS1007" s="31"/>
      <c r="BT1007" s="31"/>
      <c r="BU1007" s="31"/>
      <c r="BV1007" s="31"/>
      <c r="BW1007" s="31"/>
      <c r="BX1007" s="31"/>
      <c r="BY1007" s="31"/>
      <c r="BZ1007" s="31"/>
      <c r="CA1007" s="31"/>
      <c r="CB1007" s="31"/>
      <c r="CC1007" s="31"/>
      <c r="CD1007" s="31"/>
      <c r="CE1007" s="31"/>
      <c r="CF1007" s="31"/>
      <c r="CG1007" s="31"/>
      <c r="CH1007" s="31"/>
      <c r="CI1007" s="31"/>
      <c r="CJ1007" s="31"/>
      <c r="CK1007" s="31"/>
      <c r="CL1007" s="31"/>
      <c r="CM1007" s="31"/>
      <c r="CN1007" s="31"/>
      <c r="CO1007" s="31"/>
      <c r="CP1007" s="31"/>
      <c r="CQ1007" s="31"/>
      <c r="CR1007" s="31"/>
      <c r="CS1007" s="31"/>
      <c r="CT1007" s="31"/>
      <c r="CU1007" s="31"/>
      <c r="CV1007" s="31"/>
      <c r="CW1007" s="31"/>
      <c r="CX1007" s="31"/>
      <c r="CY1007" s="31"/>
      <c r="CZ1007" s="31"/>
      <c r="DA1007" s="31"/>
      <c r="DB1007" s="31"/>
      <c r="DC1007" s="31"/>
      <c r="DD1007" s="31"/>
      <c r="DE1007" s="31"/>
      <c r="DF1007" s="31"/>
      <c r="DG1007" s="31"/>
      <c r="DH1007" s="31"/>
      <c r="DI1007" s="31"/>
      <c r="DJ1007" s="31"/>
      <c r="DK1007" s="31"/>
      <c r="DL1007" s="31"/>
      <c r="DM1007" s="31"/>
      <c r="DN1007" s="31"/>
      <c r="DO1007" s="31"/>
      <c r="DP1007" s="31"/>
      <c r="DQ1007" s="31"/>
      <c r="DR1007" s="31"/>
      <c r="DS1007" s="31"/>
      <c r="DT1007" s="31"/>
      <c r="DU1007" s="31"/>
      <c r="DV1007" s="31"/>
      <c r="DW1007" s="31"/>
    </row>
    <row r="1008" customFormat="false" ht="15.75" hidden="false" customHeight="true" outlineLevel="0" collapsed="false">
      <c r="A1008" s="21" t="n">
        <v>1007</v>
      </c>
      <c r="B1008" s="21" t="str">
        <f aca="false">IFERROR(VLOOKUP($A$1&amp;":"&amp;A1008,'Finish order'!C:K,6,FALSE()),"")</f>
        <v/>
      </c>
      <c r="C1008" s="21" t="str">
        <f aca="false">IFERROR(VLOOKUP(A$1&amp;":"&amp;A1008,'Finish order'!$C:$K,9,FALSE()),"")</f>
        <v/>
      </c>
      <c r="D1008" s="21" t="str">
        <f aca="false">IFERROR(VLOOKUP(A$1&amp;":"&amp;A1008,'Finish order'!$C:$K,7,FALSE()),"")</f>
        <v/>
      </c>
      <c r="E1008" s="29" t="str">
        <f aca="false">IFERROR(VLOOKUP($A$1&amp;":"&amp;A1008,'Finish order'!C:K,5,FALSE()),"")</f>
        <v/>
      </c>
      <c r="F1008" s="21" t="str">
        <f aca="false">IFERROR(VLOOKUP($A$1&amp;":"&amp;A1008,'Finish order'!C:K,4,FALSE()),"")</f>
        <v/>
      </c>
      <c r="G1008" s="21" t="str">
        <f aca="false" t="array" ref="G1008:G1008">IFERROR(SMALL(IF($D$2:$D1917=D1008,$A$2:$A$911*1.001),1),"")</f>
        <v/>
      </c>
      <c r="H1008" s="21" t="str">
        <f aca="false" t="array" ref="H1008:H1008">IFERROR(SMALL(IF($D$2:$D1917=D1008,$A$2:$A$911*1.0001),2),"")</f>
        <v/>
      </c>
      <c r="I1008" s="21" t="str">
        <f aca="false" t="array" ref="I1008:I1008">IFERROR(SMALL(IF($D$2:$D1917=D1008,$A$2:$A$911*1.00001),3),"")</f>
        <v/>
      </c>
      <c r="J1008" s="21" t="str">
        <f aca="false" t="array" ref="J1008:J1008">IFERROR(SMALL(IF($D$2:$D1917=D1008,$A$2:$A$911*1.000001),4),"")</f>
        <v/>
      </c>
      <c r="K1008" s="30" t="str">
        <f aca="false">IF(A1008&lt;&gt;"", IF(COUNT(G1008:J1008)=4, SUM(G1008:J1008), "No"), "")</f>
        <v>No</v>
      </c>
      <c r="L1008" s="30" t="str">
        <f aca="false">IF(A1008&lt;&gt;"", IF(COUNT(G1008:I1008)=3, SUM(G1008:I1008), "No"), "")</f>
        <v>No</v>
      </c>
      <c r="M1008" s="30" t="str">
        <f aca="false">IF(A1008&lt;&gt;"", IF(COUNT(G1008:H1008)=2, SUM(G1008:H1008), "No"), "")</f>
        <v>No</v>
      </c>
      <c r="N1008" s="30" t="str">
        <f aca="false">'Results 10 year vets'!$D1008&amp;":"&amp;Table1[[#Headers],[Male]]</f>
        <v>:Male</v>
      </c>
      <c r="O1008" s="31"/>
      <c r="P1008" s="31"/>
      <c r="Q1008" s="31"/>
      <c r="R1008" s="31"/>
      <c r="S1008" s="31"/>
      <c r="T1008" s="31"/>
      <c r="U1008" s="31"/>
      <c r="Z1008" s="33"/>
      <c r="AA1008" s="33"/>
      <c r="AB1008" s="33"/>
      <c r="AC1008" s="33"/>
      <c r="AD1008" s="31"/>
      <c r="AE1008" s="31"/>
      <c r="AF1008" s="31"/>
      <c r="AG1008" s="31"/>
      <c r="AH1008" s="31"/>
      <c r="AI1008" s="31"/>
      <c r="AJ1008" s="31"/>
      <c r="AK1008" s="31"/>
      <c r="AL1008" s="31"/>
      <c r="AM1008" s="31"/>
      <c r="AN1008" s="31"/>
      <c r="AO1008" s="31"/>
      <c r="AP1008" s="31"/>
      <c r="AQ1008" s="31"/>
      <c r="AR1008" s="31"/>
      <c r="AS1008" s="31"/>
      <c r="AT1008" s="31"/>
      <c r="AU1008" s="31"/>
      <c r="AV1008" s="31"/>
      <c r="AW1008" s="31"/>
      <c r="AX1008" s="31"/>
      <c r="AY1008" s="31"/>
      <c r="AZ1008" s="31"/>
      <c r="BA1008" s="31"/>
      <c r="BB1008" s="31"/>
      <c r="BC1008" s="31"/>
      <c r="BD1008" s="31"/>
      <c r="BE1008" s="31"/>
      <c r="BF1008" s="31"/>
      <c r="BG1008" s="31"/>
      <c r="BH1008" s="31"/>
      <c r="BI1008" s="31"/>
      <c r="BJ1008" s="31"/>
      <c r="BK1008" s="31"/>
      <c r="BL1008" s="31"/>
      <c r="BM1008" s="31"/>
      <c r="BN1008" s="31"/>
      <c r="BO1008" s="31"/>
      <c r="BP1008" s="31"/>
      <c r="BQ1008" s="31"/>
      <c r="BR1008" s="31"/>
      <c r="BS1008" s="31"/>
      <c r="BT1008" s="31"/>
      <c r="BU1008" s="31"/>
      <c r="BV1008" s="31"/>
      <c r="BW1008" s="31"/>
      <c r="BX1008" s="31"/>
      <c r="BY1008" s="31"/>
      <c r="BZ1008" s="31"/>
      <c r="CA1008" s="31"/>
      <c r="CB1008" s="31"/>
      <c r="CC1008" s="31"/>
      <c r="CD1008" s="31"/>
      <c r="CE1008" s="31"/>
      <c r="CF1008" s="31"/>
      <c r="CG1008" s="31"/>
      <c r="CH1008" s="31"/>
      <c r="CI1008" s="31"/>
      <c r="CJ1008" s="31"/>
      <c r="CK1008" s="31"/>
      <c r="CL1008" s="31"/>
      <c r="CM1008" s="31"/>
      <c r="CN1008" s="31"/>
      <c r="CO1008" s="31"/>
      <c r="CP1008" s="31"/>
      <c r="CQ1008" s="31"/>
      <c r="CR1008" s="31"/>
      <c r="CS1008" s="31"/>
      <c r="CT1008" s="31"/>
      <c r="CU1008" s="31"/>
      <c r="CV1008" s="31"/>
      <c r="CW1008" s="31"/>
      <c r="CX1008" s="31"/>
      <c r="CY1008" s="31"/>
      <c r="CZ1008" s="31"/>
      <c r="DA1008" s="31"/>
      <c r="DB1008" s="31"/>
      <c r="DC1008" s="31"/>
      <c r="DD1008" s="31"/>
      <c r="DE1008" s="31"/>
      <c r="DF1008" s="31"/>
      <c r="DG1008" s="31"/>
      <c r="DH1008" s="31"/>
      <c r="DI1008" s="31"/>
      <c r="DJ1008" s="31"/>
      <c r="DK1008" s="31"/>
      <c r="DL1008" s="31"/>
      <c r="DM1008" s="31"/>
      <c r="DN1008" s="31"/>
      <c r="DO1008" s="31"/>
      <c r="DP1008" s="31"/>
      <c r="DQ1008" s="31"/>
      <c r="DR1008" s="31"/>
      <c r="DS1008" s="31"/>
      <c r="DT1008" s="31"/>
      <c r="DU1008" s="31"/>
      <c r="DV1008" s="31"/>
      <c r="DW1008" s="31"/>
    </row>
    <row r="1009" customFormat="false" ht="15.75" hidden="false" customHeight="true" outlineLevel="0" collapsed="false">
      <c r="A1009" s="21" t="n">
        <v>1008</v>
      </c>
      <c r="B1009" s="21" t="str">
        <f aca="false">IFERROR(VLOOKUP($A$1&amp;":"&amp;A1009,'Finish order'!C:K,6,FALSE()),"")</f>
        <v/>
      </c>
      <c r="C1009" s="21" t="str">
        <f aca="false">IFERROR(VLOOKUP(A$1&amp;":"&amp;A1009,'Finish order'!$C:$K,9,FALSE()),"")</f>
        <v/>
      </c>
      <c r="D1009" s="21" t="str">
        <f aca="false">IFERROR(VLOOKUP(A$1&amp;":"&amp;A1009,'Finish order'!$C:$K,7,FALSE()),"")</f>
        <v/>
      </c>
      <c r="E1009" s="29" t="str">
        <f aca="false">IFERROR(VLOOKUP($A$1&amp;":"&amp;A1009,'Finish order'!C:K,5,FALSE()),"")</f>
        <v/>
      </c>
      <c r="F1009" s="21" t="str">
        <f aca="false">IFERROR(VLOOKUP($A$1&amp;":"&amp;A1009,'Finish order'!C:K,4,FALSE()),"")</f>
        <v/>
      </c>
      <c r="G1009" s="21" t="str">
        <f aca="false" t="array" ref="G1009:G1009">IFERROR(SMALL(IF($D$2:$D1918=D1009,$A$2:$A$911*1.001),1),"")</f>
        <v/>
      </c>
      <c r="H1009" s="21" t="str">
        <f aca="false" t="array" ref="H1009:H1009">IFERROR(SMALL(IF($D$2:$D1918=D1009,$A$2:$A$911*1.0001),2),"")</f>
        <v/>
      </c>
      <c r="I1009" s="21" t="str">
        <f aca="false" t="array" ref="I1009:I1009">IFERROR(SMALL(IF($D$2:$D1918=D1009,$A$2:$A$911*1.00001),3),"")</f>
        <v/>
      </c>
      <c r="J1009" s="21" t="str">
        <f aca="false" t="array" ref="J1009:J1009">IFERROR(SMALL(IF($D$2:$D1918=D1009,$A$2:$A$911*1.000001),4),"")</f>
        <v/>
      </c>
      <c r="K1009" s="30" t="str">
        <f aca="false">IF(A1009&lt;&gt;"", IF(COUNT(G1009:J1009)=4, SUM(G1009:J1009), "No"), "")</f>
        <v>No</v>
      </c>
      <c r="L1009" s="30" t="str">
        <f aca="false">IF(A1009&lt;&gt;"", IF(COUNT(G1009:I1009)=3, SUM(G1009:I1009), "No"), "")</f>
        <v>No</v>
      </c>
      <c r="M1009" s="30" t="str">
        <f aca="false">IF(A1009&lt;&gt;"", IF(COUNT(G1009:H1009)=2, SUM(G1009:H1009), "No"), "")</f>
        <v>No</v>
      </c>
      <c r="N1009" s="30" t="str">
        <f aca="false">'Results 10 year vets'!$D1009&amp;":"&amp;Table1[[#Headers],[Male]]</f>
        <v>:Male</v>
      </c>
      <c r="O1009" s="31"/>
      <c r="P1009" s="31"/>
      <c r="Q1009" s="31"/>
      <c r="R1009" s="31"/>
      <c r="S1009" s="31"/>
      <c r="T1009" s="31"/>
      <c r="U1009" s="31"/>
      <c r="Z1009" s="33"/>
      <c r="AA1009" s="33"/>
      <c r="AB1009" s="33"/>
      <c r="AC1009" s="33"/>
      <c r="AD1009" s="31"/>
      <c r="AE1009" s="31"/>
      <c r="AF1009" s="31"/>
      <c r="AG1009" s="31"/>
      <c r="AH1009" s="31"/>
      <c r="AI1009" s="31"/>
      <c r="AJ1009" s="31"/>
      <c r="AK1009" s="31"/>
      <c r="AL1009" s="31"/>
      <c r="AM1009" s="31"/>
      <c r="AN1009" s="31"/>
      <c r="AO1009" s="31"/>
      <c r="AP1009" s="31"/>
      <c r="AQ1009" s="31"/>
      <c r="AR1009" s="31"/>
      <c r="AS1009" s="31"/>
      <c r="AT1009" s="31"/>
      <c r="AU1009" s="31"/>
      <c r="AV1009" s="31"/>
      <c r="AW1009" s="31"/>
      <c r="AX1009" s="31"/>
      <c r="AY1009" s="31"/>
      <c r="AZ1009" s="31"/>
      <c r="BA1009" s="31"/>
      <c r="BB1009" s="31"/>
      <c r="BC1009" s="31"/>
      <c r="BD1009" s="31"/>
      <c r="BE1009" s="31"/>
      <c r="BF1009" s="31"/>
      <c r="BG1009" s="31"/>
      <c r="BH1009" s="31"/>
      <c r="BI1009" s="31"/>
      <c r="BJ1009" s="31"/>
      <c r="BK1009" s="31"/>
      <c r="BL1009" s="31"/>
      <c r="BM1009" s="31"/>
      <c r="BN1009" s="31"/>
      <c r="BO1009" s="31"/>
      <c r="BP1009" s="31"/>
      <c r="BQ1009" s="31"/>
      <c r="BR1009" s="31"/>
      <c r="BS1009" s="31"/>
      <c r="BT1009" s="31"/>
      <c r="BU1009" s="31"/>
      <c r="BV1009" s="31"/>
      <c r="BW1009" s="31"/>
      <c r="BX1009" s="31"/>
      <c r="BY1009" s="31"/>
      <c r="BZ1009" s="31"/>
      <c r="CA1009" s="31"/>
      <c r="CB1009" s="31"/>
      <c r="CC1009" s="31"/>
      <c r="CD1009" s="31"/>
      <c r="CE1009" s="31"/>
      <c r="CF1009" s="31"/>
      <c r="CG1009" s="31"/>
      <c r="CH1009" s="31"/>
      <c r="CI1009" s="31"/>
      <c r="CJ1009" s="31"/>
      <c r="CK1009" s="31"/>
      <c r="CL1009" s="31"/>
      <c r="CM1009" s="31"/>
      <c r="CN1009" s="31"/>
      <c r="CO1009" s="31"/>
      <c r="CP1009" s="31"/>
      <c r="CQ1009" s="31"/>
      <c r="CR1009" s="31"/>
      <c r="CS1009" s="31"/>
      <c r="CT1009" s="31"/>
      <c r="CU1009" s="31"/>
      <c r="CV1009" s="31"/>
      <c r="CW1009" s="31"/>
      <c r="CX1009" s="31"/>
      <c r="CY1009" s="31"/>
      <c r="CZ1009" s="31"/>
      <c r="DA1009" s="31"/>
      <c r="DB1009" s="31"/>
      <c r="DC1009" s="31"/>
      <c r="DD1009" s="31"/>
      <c r="DE1009" s="31"/>
      <c r="DF1009" s="31"/>
      <c r="DG1009" s="31"/>
      <c r="DH1009" s="31"/>
      <c r="DI1009" s="31"/>
      <c r="DJ1009" s="31"/>
      <c r="DK1009" s="31"/>
      <c r="DL1009" s="31"/>
      <c r="DM1009" s="31"/>
      <c r="DN1009" s="31"/>
      <c r="DO1009" s="31"/>
      <c r="DP1009" s="31"/>
      <c r="DQ1009" s="31"/>
      <c r="DR1009" s="31"/>
      <c r="DS1009" s="31"/>
      <c r="DT1009" s="31"/>
      <c r="DU1009" s="31"/>
      <c r="DV1009" s="31"/>
      <c r="DW1009" s="31"/>
    </row>
    <row r="1010" customFormat="false" ht="15.75" hidden="false" customHeight="true" outlineLevel="0" collapsed="false">
      <c r="A1010" s="21" t="n">
        <v>1009</v>
      </c>
      <c r="B1010" s="21" t="str">
        <f aca="false">IFERROR(VLOOKUP($A$1&amp;":"&amp;A1010,'Finish order'!C:K,6,FALSE()),"")</f>
        <v/>
      </c>
      <c r="C1010" s="21" t="str">
        <f aca="false">IFERROR(VLOOKUP(A$1&amp;":"&amp;A1010,'Finish order'!$C:$K,9,FALSE()),"")</f>
        <v/>
      </c>
      <c r="D1010" s="21" t="str">
        <f aca="false">IFERROR(VLOOKUP(A$1&amp;":"&amp;A1010,'Finish order'!$C:$K,7,FALSE()),"")</f>
        <v/>
      </c>
      <c r="E1010" s="29" t="str">
        <f aca="false">IFERROR(VLOOKUP($A$1&amp;":"&amp;A1010,'Finish order'!C:K,5,FALSE()),"")</f>
        <v/>
      </c>
      <c r="F1010" s="21" t="str">
        <f aca="false">IFERROR(VLOOKUP($A$1&amp;":"&amp;A1010,'Finish order'!C:K,4,FALSE()),"")</f>
        <v/>
      </c>
      <c r="G1010" s="21" t="str">
        <f aca="false" t="array" ref="G1010:G1010">IFERROR(SMALL(IF($D$2:$D1919=D1010,$A$2:$A$911*1.001),1),"")</f>
        <v/>
      </c>
      <c r="H1010" s="21" t="str">
        <f aca="false" t="array" ref="H1010:H1010">IFERROR(SMALL(IF($D$2:$D1919=D1010,$A$2:$A$911*1.0001),2),"")</f>
        <v/>
      </c>
      <c r="I1010" s="21" t="str">
        <f aca="false" t="array" ref="I1010:I1010">IFERROR(SMALL(IF($D$2:$D1919=D1010,$A$2:$A$911*1.00001),3),"")</f>
        <v/>
      </c>
      <c r="J1010" s="21" t="str">
        <f aca="false" t="array" ref="J1010:J1010">IFERROR(SMALL(IF($D$2:$D1919=D1010,$A$2:$A$911*1.000001),4),"")</f>
        <v/>
      </c>
      <c r="K1010" s="30" t="str">
        <f aca="false">IF(A1010&lt;&gt;"", IF(COUNT(G1010:J1010)=4, SUM(G1010:J1010), "No"), "")</f>
        <v>No</v>
      </c>
      <c r="L1010" s="30" t="str">
        <f aca="false">IF(A1010&lt;&gt;"", IF(COUNT(G1010:I1010)=3, SUM(G1010:I1010), "No"), "")</f>
        <v>No</v>
      </c>
      <c r="M1010" s="30" t="str">
        <f aca="false">IF(A1010&lt;&gt;"", IF(COUNT(G1010:H1010)=2, SUM(G1010:H1010), "No"), "")</f>
        <v>No</v>
      </c>
      <c r="N1010" s="30" t="str">
        <f aca="false">'Results 10 year vets'!$D1010&amp;":"&amp;Table1[[#Headers],[Male]]</f>
        <v>:Male</v>
      </c>
      <c r="O1010" s="31"/>
      <c r="P1010" s="31"/>
      <c r="Q1010" s="31"/>
      <c r="R1010" s="31"/>
      <c r="S1010" s="31"/>
      <c r="T1010" s="31"/>
      <c r="U1010" s="31"/>
      <c r="Z1010" s="33"/>
      <c r="AA1010" s="33"/>
      <c r="AB1010" s="33"/>
      <c r="AC1010" s="33"/>
      <c r="AD1010" s="31"/>
      <c r="AE1010" s="31"/>
      <c r="AF1010" s="31"/>
      <c r="AG1010" s="31"/>
      <c r="AH1010" s="31"/>
      <c r="AI1010" s="31"/>
      <c r="AJ1010" s="31"/>
      <c r="AK1010" s="31"/>
      <c r="AL1010" s="31"/>
      <c r="AM1010" s="31"/>
      <c r="AN1010" s="31"/>
      <c r="AO1010" s="31"/>
      <c r="AP1010" s="31"/>
      <c r="AQ1010" s="31"/>
      <c r="AR1010" s="31"/>
      <c r="AS1010" s="31"/>
      <c r="AT1010" s="31"/>
      <c r="AU1010" s="31"/>
      <c r="AV1010" s="31"/>
      <c r="AW1010" s="31"/>
      <c r="AX1010" s="31"/>
      <c r="AY1010" s="31"/>
      <c r="AZ1010" s="31"/>
      <c r="BA1010" s="31"/>
      <c r="BB1010" s="31"/>
      <c r="BC1010" s="31"/>
      <c r="BD1010" s="31"/>
      <c r="BE1010" s="31"/>
      <c r="BF1010" s="31"/>
      <c r="BG1010" s="31"/>
      <c r="BH1010" s="31"/>
      <c r="BI1010" s="31"/>
      <c r="BJ1010" s="31"/>
      <c r="BK1010" s="31"/>
      <c r="BL1010" s="31"/>
      <c r="BM1010" s="31"/>
      <c r="BN1010" s="31"/>
      <c r="BO1010" s="31"/>
      <c r="BP1010" s="31"/>
      <c r="BQ1010" s="31"/>
      <c r="BR1010" s="31"/>
      <c r="BS1010" s="31"/>
      <c r="BT1010" s="31"/>
      <c r="BU1010" s="31"/>
      <c r="BV1010" s="31"/>
      <c r="BW1010" s="31"/>
      <c r="BX1010" s="31"/>
      <c r="BY1010" s="31"/>
      <c r="BZ1010" s="31"/>
      <c r="CA1010" s="31"/>
      <c r="CB1010" s="31"/>
      <c r="CC1010" s="31"/>
      <c r="CD1010" s="31"/>
      <c r="CE1010" s="31"/>
      <c r="CF1010" s="31"/>
      <c r="CG1010" s="31"/>
      <c r="CH1010" s="31"/>
      <c r="CI1010" s="31"/>
      <c r="CJ1010" s="31"/>
      <c r="CK1010" s="31"/>
      <c r="CL1010" s="31"/>
      <c r="CM1010" s="31"/>
      <c r="CN1010" s="31"/>
      <c r="CO1010" s="31"/>
      <c r="CP1010" s="31"/>
      <c r="CQ1010" s="31"/>
      <c r="CR1010" s="31"/>
      <c r="CS1010" s="31"/>
      <c r="CT1010" s="31"/>
      <c r="CU1010" s="31"/>
      <c r="CV1010" s="31"/>
      <c r="CW1010" s="31"/>
      <c r="CX1010" s="31"/>
      <c r="CY1010" s="31"/>
      <c r="CZ1010" s="31"/>
      <c r="DA1010" s="31"/>
      <c r="DB1010" s="31"/>
      <c r="DC1010" s="31"/>
      <c r="DD1010" s="31"/>
      <c r="DE1010" s="31"/>
      <c r="DF1010" s="31"/>
      <c r="DG1010" s="31"/>
      <c r="DH1010" s="31"/>
      <c r="DI1010" s="31"/>
      <c r="DJ1010" s="31"/>
      <c r="DK1010" s="31"/>
      <c r="DL1010" s="31"/>
      <c r="DM1010" s="31"/>
      <c r="DN1010" s="31"/>
      <c r="DO1010" s="31"/>
      <c r="DP1010" s="31"/>
      <c r="DQ1010" s="31"/>
      <c r="DR1010" s="31"/>
      <c r="DS1010" s="31"/>
      <c r="DT1010" s="31"/>
      <c r="DU1010" s="31"/>
      <c r="DV1010" s="31"/>
      <c r="DW1010" s="31"/>
    </row>
    <row r="1011" customFormat="false" ht="15.75" hidden="false" customHeight="true" outlineLevel="0" collapsed="false">
      <c r="A1011" s="21" t="n">
        <v>1010</v>
      </c>
      <c r="B1011" s="21" t="str">
        <f aca="false">IFERROR(VLOOKUP($A$1&amp;":"&amp;A1011,'Finish order'!C:K,6,FALSE()),"")</f>
        <v/>
      </c>
      <c r="C1011" s="21" t="str">
        <f aca="false">IFERROR(VLOOKUP(A$1&amp;":"&amp;A1011,'Finish order'!$C:$K,9,FALSE()),"")</f>
        <v/>
      </c>
      <c r="D1011" s="21" t="str">
        <f aca="false">IFERROR(VLOOKUP(A$1&amp;":"&amp;A1011,'Finish order'!$C:$K,7,FALSE()),"")</f>
        <v/>
      </c>
      <c r="E1011" s="29" t="str">
        <f aca="false">IFERROR(VLOOKUP($A$1&amp;":"&amp;A1011,'Finish order'!C:K,5,FALSE()),"")</f>
        <v/>
      </c>
      <c r="F1011" s="21" t="str">
        <f aca="false">IFERROR(VLOOKUP($A$1&amp;":"&amp;A1011,'Finish order'!C:K,4,FALSE()),"")</f>
        <v/>
      </c>
      <c r="G1011" s="21" t="str">
        <f aca="false" t="array" ref="G1011:G1011">IFERROR(SMALL(IF($D$2:$D1920=D1011,$A$2:$A$911*1.001),1),"")</f>
        <v/>
      </c>
      <c r="H1011" s="21" t="str">
        <f aca="false" t="array" ref="H1011:H1011">IFERROR(SMALL(IF($D$2:$D1920=D1011,$A$2:$A$911*1.0001),2),"")</f>
        <v/>
      </c>
      <c r="I1011" s="21" t="str">
        <f aca="false" t="array" ref="I1011:I1011">IFERROR(SMALL(IF($D$2:$D1920=D1011,$A$2:$A$911*1.00001),3),"")</f>
        <v/>
      </c>
      <c r="J1011" s="21" t="str">
        <f aca="false" t="array" ref="J1011:J1011">IFERROR(SMALL(IF($D$2:$D1920=D1011,$A$2:$A$911*1.000001),4),"")</f>
        <v/>
      </c>
      <c r="K1011" s="30" t="str">
        <f aca="false">IF(A1011&lt;&gt;"", IF(COUNT(G1011:J1011)=4, SUM(G1011:J1011), "No"), "")</f>
        <v>No</v>
      </c>
      <c r="L1011" s="30" t="str">
        <f aca="false">IF(A1011&lt;&gt;"", IF(COUNT(G1011:I1011)=3, SUM(G1011:I1011), "No"), "")</f>
        <v>No</v>
      </c>
      <c r="M1011" s="30" t="str">
        <f aca="false">IF(A1011&lt;&gt;"", IF(COUNT(G1011:H1011)=2, SUM(G1011:H1011), "No"), "")</f>
        <v>No</v>
      </c>
      <c r="N1011" s="30" t="str">
        <f aca="false">'Results 10 year vets'!$D1011&amp;":"&amp;Table1[[#Headers],[Male]]</f>
        <v>:Male</v>
      </c>
      <c r="O1011" s="31"/>
      <c r="P1011" s="31"/>
      <c r="Q1011" s="31"/>
      <c r="R1011" s="31"/>
      <c r="S1011" s="31"/>
      <c r="T1011" s="31"/>
      <c r="U1011" s="31"/>
      <c r="Z1011" s="33"/>
      <c r="AA1011" s="33"/>
      <c r="AB1011" s="33"/>
      <c r="AC1011" s="33"/>
      <c r="AD1011" s="31"/>
      <c r="AE1011" s="31"/>
      <c r="AF1011" s="31"/>
      <c r="AG1011" s="31"/>
      <c r="AH1011" s="31"/>
      <c r="AI1011" s="31"/>
      <c r="AJ1011" s="31"/>
      <c r="AK1011" s="31"/>
      <c r="AL1011" s="31"/>
      <c r="AM1011" s="31"/>
      <c r="AN1011" s="31"/>
      <c r="AO1011" s="31"/>
      <c r="AP1011" s="31"/>
      <c r="AQ1011" s="31"/>
      <c r="AR1011" s="31"/>
      <c r="AS1011" s="31"/>
      <c r="AT1011" s="31"/>
      <c r="AU1011" s="31"/>
      <c r="AV1011" s="31"/>
      <c r="AW1011" s="31"/>
      <c r="AX1011" s="31"/>
      <c r="AY1011" s="31"/>
      <c r="AZ1011" s="31"/>
      <c r="BA1011" s="31"/>
      <c r="BB1011" s="31"/>
      <c r="BC1011" s="31"/>
      <c r="BD1011" s="31"/>
      <c r="BE1011" s="31"/>
      <c r="BF1011" s="31"/>
      <c r="BG1011" s="31"/>
      <c r="BH1011" s="31"/>
      <c r="BI1011" s="31"/>
      <c r="BJ1011" s="31"/>
      <c r="BK1011" s="31"/>
      <c r="BL1011" s="31"/>
      <c r="BM1011" s="31"/>
      <c r="BN1011" s="31"/>
      <c r="BO1011" s="31"/>
      <c r="BP1011" s="31"/>
      <c r="BQ1011" s="31"/>
      <c r="BR1011" s="31"/>
      <c r="BS1011" s="31"/>
      <c r="BT1011" s="31"/>
      <c r="BU1011" s="31"/>
      <c r="BV1011" s="31"/>
      <c r="BW1011" s="31"/>
      <c r="BX1011" s="31"/>
      <c r="BY1011" s="31"/>
      <c r="BZ1011" s="31"/>
      <c r="CA1011" s="31"/>
      <c r="CB1011" s="31"/>
      <c r="CC1011" s="31"/>
      <c r="CD1011" s="31"/>
      <c r="CE1011" s="31"/>
      <c r="CF1011" s="31"/>
      <c r="CG1011" s="31"/>
      <c r="CH1011" s="31"/>
      <c r="CI1011" s="31"/>
      <c r="CJ1011" s="31"/>
      <c r="CK1011" s="31"/>
      <c r="CL1011" s="31"/>
      <c r="CM1011" s="31"/>
      <c r="CN1011" s="31"/>
      <c r="CO1011" s="31"/>
      <c r="CP1011" s="31"/>
      <c r="CQ1011" s="31"/>
      <c r="CR1011" s="31"/>
      <c r="CS1011" s="31"/>
      <c r="CT1011" s="31"/>
      <c r="CU1011" s="31"/>
      <c r="CV1011" s="31"/>
      <c r="CW1011" s="31"/>
      <c r="CX1011" s="31"/>
      <c r="CY1011" s="31"/>
      <c r="CZ1011" s="31"/>
      <c r="DA1011" s="31"/>
      <c r="DB1011" s="31"/>
      <c r="DC1011" s="31"/>
      <c r="DD1011" s="31"/>
      <c r="DE1011" s="31"/>
      <c r="DF1011" s="31"/>
      <c r="DG1011" s="31"/>
      <c r="DH1011" s="31"/>
      <c r="DI1011" s="31"/>
      <c r="DJ1011" s="31"/>
      <c r="DK1011" s="31"/>
      <c r="DL1011" s="31"/>
      <c r="DM1011" s="31"/>
      <c r="DN1011" s="31"/>
      <c r="DO1011" s="31"/>
      <c r="DP1011" s="31"/>
      <c r="DQ1011" s="31"/>
      <c r="DR1011" s="31"/>
      <c r="DS1011" s="31"/>
      <c r="DT1011" s="31"/>
      <c r="DU1011" s="31"/>
      <c r="DV1011" s="31"/>
      <c r="DW1011" s="31"/>
    </row>
    <row r="1012" customFormat="false" ht="15.75" hidden="false" customHeight="true" outlineLevel="0" collapsed="false">
      <c r="A1012" s="21" t="n">
        <v>1011</v>
      </c>
      <c r="B1012" s="21" t="str">
        <f aca="false">IFERROR(VLOOKUP($A$1&amp;":"&amp;A1012,'Finish order'!C:K,6,FALSE()),"")</f>
        <v/>
      </c>
      <c r="C1012" s="21" t="str">
        <f aca="false">IFERROR(VLOOKUP(A$1&amp;":"&amp;A1012,'Finish order'!$C:$K,9,FALSE()),"")</f>
        <v/>
      </c>
      <c r="D1012" s="21" t="str">
        <f aca="false">IFERROR(VLOOKUP(A$1&amp;":"&amp;A1012,'Finish order'!$C:$K,7,FALSE()),"")</f>
        <v/>
      </c>
      <c r="E1012" s="29" t="str">
        <f aca="false">IFERROR(VLOOKUP($A$1&amp;":"&amp;A1012,'Finish order'!C:K,5,FALSE()),"")</f>
        <v/>
      </c>
      <c r="F1012" s="21" t="str">
        <f aca="false">IFERROR(VLOOKUP($A$1&amp;":"&amp;A1012,'Finish order'!C:K,4,FALSE()),"")</f>
        <v/>
      </c>
      <c r="G1012" s="21" t="str">
        <f aca="false" t="array" ref="G1012:G1012">IFERROR(SMALL(IF($D$2:$D1921=D1012,$A$2:$A$911*1.001),1),"")</f>
        <v/>
      </c>
      <c r="H1012" s="21" t="str">
        <f aca="false" t="array" ref="H1012:H1012">IFERROR(SMALL(IF($D$2:$D1921=D1012,$A$2:$A$911*1.0001),2),"")</f>
        <v/>
      </c>
      <c r="I1012" s="21" t="str">
        <f aca="false" t="array" ref="I1012:I1012">IFERROR(SMALL(IF($D$2:$D1921=D1012,$A$2:$A$911*1.00001),3),"")</f>
        <v/>
      </c>
      <c r="J1012" s="21" t="str">
        <f aca="false" t="array" ref="J1012:J1012">IFERROR(SMALL(IF($D$2:$D1921=D1012,$A$2:$A$911*1.000001),4),"")</f>
        <v/>
      </c>
      <c r="K1012" s="30" t="str">
        <f aca="false">IF(A1012&lt;&gt;"", IF(COUNT(G1012:J1012)=4, SUM(G1012:J1012), "No"), "")</f>
        <v>No</v>
      </c>
      <c r="L1012" s="30" t="str">
        <f aca="false">IF(A1012&lt;&gt;"", IF(COUNT(G1012:I1012)=3, SUM(G1012:I1012), "No"), "")</f>
        <v>No</v>
      </c>
      <c r="M1012" s="30" t="str">
        <f aca="false">IF(A1012&lt;&gt;"", IF(COUNT(G1012:H1012)=2, SUM(G1012:H1012), "No"), "")</f>
        <v>No</v>
      </c>
      <c r="N1012" s="30" t="str">
        <f aca="false">'Results 10 year vets'!$D1012&amp;":"&amp;Table1[[#Headers],[Male]]</f>
        <v>:Male</v>
      </c>
      <c r="O1012" s="31"/>
      <c r="P1012" s="31"/>
      <c r="Q1012" s="31"/>
      <c r="R1012" s="31"/>
      <c r="S1012" s="31"/>
      <c r="T1012" s="31"/>
      <c r="U1012" s="31"/>
      <c r="Z1012" s="33"/>
      <c r="AA1012" s="33"/>
      <c r="AB1012" s="33"/>
      <c r="AC1012" s="33"/>
      <c r="AD1012" s="31"/>
      <c r="AE1012" s="31"/>
      <c r="AF1012" s="31"/>
      <c r="AG1012" s="31"/>
      <c r="AH1012" s="31"/>
      <c r="AI1012" s="31"/>
      <c r="AJ1012" s="31"/>
      <c r="AK1012" s="31"/>
      <c r="AL1012" s="31"/>
      <c r="AM1012" s="31"/>
      <c r="AN1012" s="31"/>
      <c r="AO1012" s="31"/>
      <c r="AP1012" s="31"/>
      <c r="AQ1012" s="31"/>
      <c r="AR1012" s="31"/>
      <c r="AS1012" s="31"/>
      <c r="AT1012" s="31"/>
      <c r="AU1012" s="31"/>
      <c r="AV1012" s="31"/>
      <c r="AW1012" s="31"/>
      <c r="AX1012" s="31"/>
      <c r="AY1012" s="31"/>
      <c r="AZ1012" s="31"/>
      <c r="BA1012" s="31"/>
      <c r="BB1012" s="31"/>
      <c r="BC1012" s="31"/>
      <c r="BD1012" s="31"/>
      <c r="BE1012" s="31"/>
      <c r="BF1012" s="31"/>
      <c r="BG1012" s="31"/>
      <c r="BH1012" s="31"/>
      <c r="BI1012" s="31"/>
      <c r="BJ1012" s="31"/>
      <c r="BK1012" s="31"/>
      <c r="BL1012" s="31"/>
      <c r="BM1012" s="31"/>
      <c r="BN1012" s="31"/>
      <c r="BO1012" s="31"/>
      <c r="BP1012" s="31"/>
      <c r="BQ1012" s="31"/>
      <c r="BR1012" s="31"/>
      <c r="BS1012" s="31"/>
      <c r="BT1012" s="31"/>
      <c r="BU1012" s="31"/>
      <c r="BV1012" s="31"/>
      <c r="BW1012" s="31"/>
      <c r="BX1012" s="31"/>
      <c r="BY1012" s="31"/>
      <c r="BZ1012" s="31"/>
      <c r="CA1012" s="31"/>
      <c r="CB1012" s="31"/>
      <c r="CC1012" s="31"/>
      <c r="CD1012" s="31"/>
      <c r="CE1012" s="31"/>
      <c r="CF1012" s="31"/>
      <c r="CG1012" s="31"/>
      <c r="CH1012" s="31"/>
      <c r="CI1012" s="31"/>
      <c r="CJ1012" s="31"/>
      <c r="CK1012" s="31"/>
      <c r="CL1012" s="31"/>
      <c r="CM1012" s="31"/>
      <c r="CN1012" s="31"/>
      <c r="CO1012" s="31"/>
      <c r="CP1012" s="31"/>
      <c r="CQ1012" s="31"/>
      <c r="CR1012" s="31"/>
      <c r="CS1012" s="31"/>
      <c r="CT1012" s="31"/>
      <c r="CU1012" s="31"/>
      <c r="CV1012" s="31"/>
      <c r="CW1012" s="31"/>
      <c r="CX1012" s="31"/>
      <c r="CY1012" s="31"/>
      <c r="CZ1012" s="31"/>
      <c r="DA1012" s="31"/>
      <c r="DB1012" s="31"/>
      <c r="DC1012" s="31"/>
      <c r="DD1012" s="31"/>
      <c r="DE1012" s="31"/>
      <c r="DF1012" s="31"/>
      <c r="DG1012" s="31"/>
      <c r="DH1012" s="31"/>
      <c r="DI1012" s="31"/>
      <c r="DJ1012" s="31"/>
      <c r="DK1012" s="31"/>
      <c r="DL1012" s="31"/>
      <c r="DM1012" s="31"/>
      <c r="DN1012" s="31"/>
      <c r="DO1012" s="31"/>
      <c r="DP1012" s="31"/>
      <c r="DQ1012" s="31"/>
      <c r="DR1012" s="31"/>
      <c r="DS1012" s="31"/>
      <c r="DT1012" s="31"/>
      <c r="DU1012" s="31"/>
      <c r="DV1012" s="31"/>
      <c r="DW1012" s="31"/>
    </row>
    <row r="1013" customFormat="false" ht="15.75" hidden="false" customHeight="true" outlineLevel="0" collapsed="false">
      <c r="A1013" s="21" t="n">
        <v>1012</v>
      </c>
      <c r="B1013" s="21" t="str">
        <f aca="false">IFERROR(VLOOKUP($A$1&amp;":"&amp;A1013,'Finish order'!C:K,6,FALSE()),"")</f>
        <v/>
      </c>
      <c r="C1013" s="21" t="str">
        <f aca="false">IFERROR(VLOOKUP(A$1&amp;":"&amp;A1013,'Finish order'!$C:$K,9,FALSE()),"")</f>
        <v/>
      </c>
      <c r="D1013" s="21" t="str">
        <f aca="false">IFERROR(VLOOKUP(A$1&amp;":"&amp;A1013,'Finish order'!$C:$K,7,FALSE()),"")</f>
        <v/>
      </c>
      <c r="E1013" s="29" t="str">
        <f aca="false">IFERROR(VLOOKUP($A$1&amp;":"&amp;A1013,'Finish order'!C:K,5,FALSE()),"")</f>
        <v/>
      </c>
      <c r="F1013" s="21" t="str">
        <f aca="false">IFERROR(VLOOKUP($A$1&amp;":"&amp;A1013,'Finish order'!C:K,4,FALSE()),"")</f>
        <v/>
      </c>
      <c r="G1013" s="21" t="str">
        <f aca="false" t="array" ref="G1013:G1013">IFERROR(SMALL(IF($D$2:$D1922=D1013,$A$2:$A$911*1.001),1),"")</f>
        <v/>
      </c>
      <c r="H1013" s="21" t="str">
        <f aca="false" t="array" ref="H1013:H1013">IFERROR(SMALL(IF($D$2:$D1922=D1013,$A$2:$A$911*1.0001),2),"")</f>
        <v/>
      </c>
      <c r="I1013" s="21" t="str">
        <f aca="false" t="array" ref="I1013:I1013">IFERROR(SMALL(IF($D$2:$D1922=D1013,$A$2:$A$911*1.00001),3),"")</f>
        <v/>
      </c>
      <c r="J1013" s="21" t="str">
        <f aca="false" t="array" ref="J1013:J1013">IFERROR(SMALL(IF($D$2:$D1922=D1013,$A$2:$A$911*1.000001),4),"")</f>
        <v/>
      </c>
      <c r="K1013" s="30" t="str">
        <f aca="false">IF(A1013&lt;&gt;"", IF(COUNT(G1013:J1013)=4, SUM(G1013:J1013), "No"), "")</f>
        <v>No</v>
      </c>
      <c r="L1013" s="30" t="str">
        <f aca="false">IF(A1013&lt;&gt;"", IF(COUNT(G1013:I1013)=3, SUM(G1013:I1013), "No"), "")</f>
        <v>No</v>
      </c>
      <c r="M1013" s="30" t="str">
        <f aca="false">IF(A1013&lt;&gt;"", IF(COUNT(G1013:H1013)=2, SUM(G1013:H1013), "No"), "")</f>
        <v>No</v>
      </c>
      <c r="N1013" s="30" t="str">
        <f aca="false">'Results 10 year vets'!$D1013&amp;":"&amp;Table1[[#Headers],[Male]]</f>
        <v>:Male</v>
      </c>
      <c r="O1013" s="31"/>
      <c r="P1013" s="31"/>
      <c r="Q1013" s="31"/>
      <c r="R1013" s="31"/>
      <c r="S1013" s="31"/>
      <c r="T1013" s="31"/>
      <c r="U1013" s="31"/>
      <c r="Z1013" s="33"/>
      <c r="AA1013" s="33"/>
      <c r="AB1013" s="33"/>
      <c r="AC1013" s="33"/>
      <c r="AD1013" s="31"/>
      <c r="AE1013" s="31"/>
      <c r="AF1013" s="31"/>
      <c r="AG1013" s="31"/>
      <c r="AH1013" s="31"/>
      <c r="AI1013" s="31"/>
      <c r="AJ1013" s="31"/>
      <c r="AK1013" s="31"/>
      <c r="AL1013" s="31"/>
      <c r="AM1013" s="31"/>
      <c r="AN1013" s="31"/>
      <c r="AO1013" s="31"/>
      <c r="AP1013" s="31"/>
      <c r="AQ1013" s="31"/>
      <c r="AR1013" s="31"/>
      <c r="AS1013" s="31"/>
      <c r="AT1013" s="31"/>
      <c r="AU1013" s="31"/>
      <c r="AV1013" s="31"/>
      <c r="AW1013" s="31"/>
      <c r="AX1013" s="31"/>
      <c r="AY1013" s="31"/>
      <c r="AZ1013" s="31"/>
      <c r="BA1013" s="31"/>
      <c r="BB1013" s="31"/>
      <c r="BC1013" s="31"/>
      <c r="BD1013" s="31"/>
      <c r="BE1013" s="31"/>
      <c r="BF1013" s="31"/>
      <c r="BG1013" s="31"/>
      <c r="BH1013" s="31"/>
      <c r="BI1013" s="31"/>
      <c r="BJ1013" s="31"/>
      <c r="BK1013" s="31"/>
      <c r="BL1013" s="31"/>
      <c r="BM1013" s="31"/>
      <c r="BN1013" s="31"/>
      <c r="BO1013" s="31"/>
      <c r="BP1013" s="31"/>
      <c r="BQ1013" s="31"/>
      <c r="BR1013" s="31"/>
      <c r="BS1013" s="31"/>
      <c r="BT1013" s="31"/>
      <c r="BU1013" s="31"/>
      <c r="BV1013" s="31"/>
      <c r="BW1013" s="31"/>
      <c r="BX1013" s="31"/>
      <c r="BY1013" s="31"/>
      <c r="BZ1013" s="31"/>
      <c r="CA1013" s="31"/>
      <c r="CB1013" s="31"/>
      <c r="CC1013" s="31"/>
      <c r="CD1013" s="31"/>
      <c r="CE1013" s="31"/>
      <c r="CF1013" s="31"/>
      <c r="CG1013" s="31"/>
      <c r="CH1013" s="31"/>
      <c r="CI1013" s="31"/>
      <c r="CJ1013" s="31"/>
      <c r="CK1013" s="31"/>
      <c r="CL1013" s="31"/>
      <c r="CM1013" s="31"/>
      <c r="CN1013" s="31"/>
      <c r="CO1013" s="31"/>
      <c r="CP1013" s="31"/>
      <c r="CQ1013" s="31"/>
      <c r="CR1013" s="31"/>
      <c r="CS1013" s="31"/>
      <c r="CT1013" s="31"/>
      <c r="CU1013" s="31"/>
      <c r="CV1013" s="31"/>
      <c r="CW1013" s="31"/>
      <c r="CX1013" s="31"/>
      <c r="CY1013" s="31"/>
      <c r="CZ1013" s="31"/>
      <c r="DA1013" s="31"/>
      <c r="DB1013" s="31"/>
      <c r="DC1013" s="31"/>
      <c r="DD1013" s="31"/>
      <c r="DE1013" s="31"/>
      <c r="DF1013" s="31"/>
      <c r="DG1013" s="31"/>
      <c r="DH1013" s="31"/>
      <c r="DI1013" s="31"/>
      <c r="DJ1013" s="31"/>
      <c r="DK1013" s="31"/>
      <c r="DL1013" s="31"/>
      <c r="DM1013" s="31"/>
      <c r="DN1013" s="31"/>
      <c r="DO1013" s="31"/>
      <c r="DP1013" s="31"/>
      <c r="DQ1013" s="31"/>
      <c r="DR1013" s="31"/>
      <c r="DS1013" s="31"/>
      <c r="DT1013" s="31"/>
      <c r="DU1013" s="31"/>
      <c r="DV1013" s="31"/>
      <c r="DW1013" s="31"/>
    </row>
    <row r="1014" customFormat="false" ht="15.75" hidden="false" customHeight="true" outlineLevel="0" collapsed="false">
      <c r="A1014" s="21" t="n">
        <v>1013</v>
      </c>
      <c r="B1014" s="21" t="str">
        <f aca="false">IFERROR(VLOOKUP($A$1&amp;":"&amp;A1014,'Finish order'!C:K,6,FALSE()),"")</f>
        <v/>
      </c>
      <c r="C1014" s="21" t="str">
        <f aca="false">IFERROR(VLOOKUP(A$1&amp;":"&amp;A1014,'Finish order'!$C:$K,9,FALSE()),"")</f>
        <v/>
      </c>
      <c r="D1014" s="21" t="str">
        <f aca="false">IFERROR(VLOOKUP(A$1&amp;":"&amp;A1014,'Finish order'!$C:$K,7,FALSE()),"")</f>
        <v/>
      </c>
      <c r="E1014" s="29" t="str">
        <f aca="false">IFERROR(VLOOKUP($A$1&amp;":"&amp;A1014,'Finish order'!C:K,5,FALSE()),"")</f>
        <v/>
      </c>
      <c r="F1014" s="21" t="str">
        <f aca="false">IFERROR(VLOOKUP($A$1&amp;":"&amp;A1014,'Finish order'!C:K,4,FALSE()),"")</f>
        <v/>
      </c>
      <c r="G1014" s="21" t="str">
        <f aca="false" t="array" ref="G1014:G1014">IFERROR(SMALL(IF($D$2:$D1923=D1014,$A$2:$A$911*1.001),1),"")</f>
        <v/>
      </c>
      <c r="H1014" s="21" t="str">
        <f aca="false" t="array" ref="H1014:H1014">IFERROR(SMALL(IF($D$2:$D1923=D1014,$A$2:$A$911*1.0001),2),"")</f>
        <v/>
      </c>
      <c r="I1014" s="21" t="str">
        <f aca="false" t="array" ref="I1014:I1014">IFERROR(SMALL(IF($D$2:$D1923=D1014,$A$2:$A$911*1.00001),3),"")</f>
        <v/>
      </c>
      <c r="J1014" s="21" t="str">
        <f aca="false" t="array" ref="J1014:J1014">IFERROR(SMALL(IF($D$2:$D1923=D1014,$A$2:$A$911*1.000001),4),"")</f>
        <v/>
      </c>
      <c r="K1014" s="30" t="str">
        <f aca="false">IF(A1014&lt;&gt;"", IF(COUNT(G1014:J1014)=4, SUM(G1014:J1014), "No"), "")</f>
        <v>No</v>
      </c>
      <c r="L1014" s="30" t="str">
        <f aca="false">IF(A1014&lt;&gt;"", IF(COUNT(G1014:I1014)=3, SUM(G1014:I1014), "No"), "")</f>
        <v>No</v>
      </c>
      <c r="M1014" s="30" t="str">
        <f aca="false">IF(A1014&lt;&gt;"", IF(COUNT(G1014:H1014)=2, SUM(G1014:H1014), "No"), "")</f>
        <v>No</v>
      </c>
      <c r="N1014" s="30" t="str">
        <f aca="false">'Results 10 year vets'!$D1014&amp;":"&amp;Table1[[#Headers],[Male]]</f>
        <v>:Male</v>
      </c>
      <c r="O1014" s="31"/>
      <c r="P1014" s="31"/>
      <c r="Q1014" s="31"/>
      <c r="R1014" s="31"/>
      <c r="S1014" s="31"/>
      <c r="T1014" s="31"/>
      <c r="U1014" s="31"/>
      <c r="Z1014" s="33"/>
      <c r="AA1014" s="33"/>
      <c r="AB1014" s="33"/>
      <c r="AC1014" s="33"/>
      <c r="AD1014" s="31"/>
      <c r="AE1014" s="31"/>
      <c r="AF1014" s="31"/>
      <c r="AG1014" s="31"/>
      <c r="AH1014" s="31"/>
      <c r="AI1014" s="31"/>
      <c r="AJ1014" s="31"/>
      <c r="AK1014" s="31"/>
      <c r="AL1014" s="31"/>
      <c r="AM1014" s="31"/>
      <c r="AN1014" s="31"/>
      <c r="AO1014" s="31"/>
      <c r="AP1014" s="31"/>
      <c r="AQ1014" s="31"/>
      <c r="AR1014" s="31"/>
      <c r="AS1014" s="31"/>
      <c r="AT1014" s="31"/>
      <c r="AU1014" s="31"/>
      <c r="AV1014" s="31"/>
      <c r="AW1014" s="31"/>
      <c r="AX1014" s="31"/>
      <c r="AY1014" s="31"/>
      <c r="AZ1014" s="31"/>
      <c r="BA1014" s="31"/>
      <c r="BB1014" s="31"/>
      <c r="BC1014" s="31"/>
      <c r="BD1014" s="31"/>
      <c r="BE1014" s="31"/>
      <c r="BF1014" s="31"/>
      <c r="BG1014" s="31"/>
      <c r="BH1014" s="31"/>
      <c r="BI1014" s="31"/>
      <c r="BJ1014" s="31"/>
      <c r="BK1014" s="31"/>
      <c r="BL1014" s="31"/>
      <c r="BM1014" s="31"/>
      <c r="BN1014" s="31"/>
      <c r="BO1014" s="31"/>
      <c r="BP1014" s="31"/>
      <c r="BQ1014" s="31"/>
      <c r="BR1014" s="31"/>
      <c r="BS1014" s="31"/>
      <c r="BT1014" s="31"/>
      <c r="BU1014" s="31"/>
      <c r="BV1014" s="31"/>
      <c r="BW1014" s="31"/>
      <c r="BX1014" s="31"/>
      <c r="BY1014" s="31"/>
      <c r="BZ1014" s="31"/>
      <c r="CA1014" s="31"/>
      <c r="CB1014" s="31"/>
      <c r="CC1014" s="31"/>
      <c r="CD1014" s="31"/>
      <c r="CE1014" s="31"/>
      <c r="CF1014" s="31"/>
      <c r="CG1014" s="31"/>
      <c r="CH1014" s="31"/>
      <c r="CI1014" s="31"/>
      <c r="CJ1014" s="31"/>
      <c r="CK1014" s="31"/>
      <c r="CL1014" s="31"/>
      <c r="CM1014" s="31"/>
      <c r="CN1014" s="31"/>
      <c r="CO1014" s="31"/>
      <c r="CP1014" s="31"/>
      <c r="CQ1014" s="31"/>
      <c r="CR1014" s="31"/>
      <c r="CS1014" s="31"/>
      <c r="CT1014" s="31"/>
      <c r="CU1014" s="31"/>
      <c r="CV1014" s="31"/>
      <c r="CW1014" s="31"/>
      <c r="CX1014" s="31"/>
      <c r="CY1014" s="31"/>
      <c r="CZ1014" s="31"/>
      <c r="DA1014" s="31"/>
      <c r="DB1014" s="31"/>
      <c r="DC1014" s="31"/>
      <c r="DD1014" s="31"/>
      <c r="DE1014" s="31"/>
      <c r="DF1014" s="31"/>
      <c r="DG1014" s="31"/>
      <c r="DH1014" s="31"/>
      <c r="DI1014" s="31"/>
      <c r="DJ1014" s="31"/>
      <c r="DK1014" s="31"/>
      <c r="DL1014" s="31"/>
      <c r="DM1014" s="31"/>
      <c r="DN1014" s="31"/>
      <c r="DO1014" s="31"/>
      <c r="DP1014" s="31"/>
      <c r="DQ1014" s="31"/>
      <c r="DR1014" s="31"/>
      <c r="DS1014" s="31"/>
      <c r="DT1014" s="31"/>
      <c r="DU1014" s="31"/>
      <c r="DV1014" s="31"/>
      <c r="DW1014" s="31"/>
    </row>
    <row r="1015" customFormat="false" ht="15.75" hidden="false" customHeight="true" outlineLevel="0" collapsed="false">
      <c r="A1015" s="21" t="n">
        <v>1014</v>
      </c>
      <c r="B1015" s="21" t="str">
        <f aca="false">IFERROR(VLOOKUP($A$1&amp;":"&amp;A1015,'Finish order'!C:K,6,FALSE()),"")</f>
        <v/>
      </c>
      <c r="C1015" s="21" t="str">
        <f aca="false">IFERROR(VLOOKUP(A$1&amp;":"&amp;A1015,'Finish order'!$C:$K,9,FALSE()),"")</f>
        <v/>
      </c>
      <c r="D1015" s="21" t="str">
        <f aca="false">IFERROR(VLOOKUP(A$1&amp;":"&amp;A1015,'Finish order'!$C:$K,7,FALSE()),"")</f>
        <v/>
      </c>
      <c r="E1015" s="29" t="str">
        <f aca="false">IFERROR(VLOOKUP($A$1&amp;":"&amp;A1015,'Finish order'!C:K,5,FALSE()),"")</f>
        <v/>
      </c>
      <c r="F1015" s="21" t="str">
        <f aca="false">IFERROR(VLOOKUP($A$1&amp;":"&amp;A1015,'Finish order'!C:K,4,FALSE()),"")</f>
        <v/>
      </c>
      <c r="G1015" s="21" t="str">
        <f aca="false" t="array" ref="G1015:G1015">IFERROR(SMALL(IF($D$2:$D1924=D1015,$A$2:$A$911*1.001),1),"")</f>
        <v/>
      </c>
      <c r="H1015" s="21" t="str">
        <f aca="false" t="array" ref="H1015:H1015">IFERROR(SMALL(IF($D$2:$D1924=D1015,$A$2:$A$911*1.0001),2),"")</f>
        <v/>
      </c>
      <c r="I1015" s="21" t="str">
        <f aca="false" t="array" ref="I1015:I1015">IFERROR(SMALL(IF($D$2:$D1924=D1015,$A$2:$A$911*1.00001),3),"")</f>
        <v/>
      </c>
      <c r="J1015" s="21" t="str">
        <f aca="false" t="array" ref="J1015:J1015">IFERROR(SMALL(IF($D$2:$D1924=D1015,$A$2:$A$911*1.000001),4),"")</f>
        <v/>
      </c>
      <c r="K1015" s="30" t="str">
        <f aca="false">IF(A1015&lt;&gt;"", IF(COUNT(G1015:J1015)=4, SUM(G1015:J1015), "No"), "")</f>
        <v>No</v>
      </c>
      <c r="L1015" s="30" t="str">
        <f aca="false">IF(A1015&lt;&gt;"", IF(COUNT(G1015:I1015)=3, SUM(G1015:I1015), "No"), "")</f>
        <v>No</v>
      </c>
      <c r="M1015" s="30" t="str">
        <f aca="false">IF(A1015&lt;&gt;"", IF(COUNT(G1015:H1015)=2, SUM(G1015:H1015), "No"), "")</f>
        <v>No</v>
      </c>
      <c r="N1015" s="30" t="str">
        <f aca="false">'Results 10 year vets'!$D1015&amp;":"&amp;Table1[[#Headers],[Male]]</f>
        <v>:Male</v>
      </c>
      <c r="O1015" s="31"/>
      <c r="P1015" s="31"/>
      <c r="Q1015" s="31"/>
      <c r="R1015" s="31"/>
      <c r="S1015" s="31"/>
      <c r="T1015" s="31"/>
      <c r="U1015" s="31"/>
      <c r="Z1015" s="33"/>
      <c r="AA1015" s="33"/>
      <c r="AB1015" s="33"/>
      <c r="AC1015" s="33"/>
      <c r="AD1015" s="31"/>
      <c r="AE1015" s="31"/>
      <c r="AF1015" s="31"/>
      <c r="AG1015" s="31"/>
      <c r="AH1015" s="31"/>
      <c r="AI1015" s="31"/>
      <c r="AJ1015" s="31"/>
      <c r="AK1015" s="31"/>
      <c r="AL1015" s="31"/>
      <c r="AM1015" s="31"/>
      <c r="AN1015" s="31"/>
      <c r="AO1015" s="31"/>
      <c r="AP1015" s="31"/>
      <c r="AQ1015" s="31"/>
      <c r="AR1015" s="31"/>
      <c r="AS1015" s="31"/>
      <c r="AT1015" s="31"/>
      <c r="AU1015" s="31"/>
      <c r="AV1015" s="31"/>
      <c r="AW1015" s="31"/>
      <c r="AX1015" s="31"/>
      <c r="AY1015" s="31"/>
      <c r="AZ1015" s="31"/>
      <c r="BA1015" s="31"/>
      <c r="BB1015" s="31"/>
      <c r="BC1015" s="31"/>
      <c r="BD1015" s="31"/>
      <c r="BE1015" s="31"/>
      <c r="BF1015" s="31"/>
      <c r="BG1015" s="31"/>
      <c r="BH1015" s="31"/>
      <c r="BI1015" s="31"/>
      <c r="BJ1015" s="31"/>
      <c r="BK1015" s="31"/>
      <c r="BL1015" s="31"/>
      <c r="BM1015" s="31"/>
      <c r="BN1015" s="31"/>
      <c r="BO1015" s="31"/>
      <c r="BP1015" s="31"/>
      <c r="BQ1015" s="31"/>
      <c r="BR1015" s="31"/>
      <c r="BS1015" s="31"/>
      <c r="BT1015" s="31"/>
      <c r="BU1015" s="31"/>
      <c r="BV1015" s="31"/>
      <c r="BW1015" s="31"/>
      <c r="BX1015" s="31"/>
      <c r="BY1015" s="31"/>
      <c r="BZ1015" s="31"/>
      <c r="CA1015" s="31"/>
      <c r="CB1015" s="31"/>
      <c r="CC1015" s="31"/>
      <c r="CD1015" s="31"/>
      <c r="CE1015" s="31"/>
      <c r="CF1015" s="31"/>
      <c r="CG1015" s="31"/>
      <c r="CH1015" s="31"/>
      <c r="CI1015" s="31"/>
      <c r="CJ1015" s="31"/>
      <c r="CK1015" s="31"/>
      <c r="CL1015" s="31"/>
      <c r="CM1015" s="31"/>
      <c r="CN1015" s="31"/>
      <c r="CO1015" s="31"/>
      <c r="CP1015" s="31"/>
      <c r="CQ1015" s="31"/>
      <c r="CR1015" s="31"/>
      <c r="CS1015" s="31"/>
      <c r="CT1015" s="31"/>
      <c r="CU1015" s="31"/>
      <c r="CV1015" s="31"/>
      <c r="CW1015" s="31"/>
      <c r="CX1015" s="31"/>
      <c r="CY1015" s="31"/>
      <c r="CZ1015" s="31"/>
      <c r="DA1015" s="31"/>
      <c r="DB1015" s="31"/>
      <c r="DC1015" s="31"/>
      <c r="DD1015" s="31"/>
      <c r="DE1015" s="31"/>
      <c r="DF1015" s="31"/>
      <c r="DG1015" s="31"/>
      <c r="DH1015" s="31"/>
      <c r="DI1015" s="31"/>
      <c r="DJ1015" s="31"/>
      <c r="DK1015" s="31"/>
      <c r="DL1015" s="31"/>
      <c r="DM1015" s="31"/>
      <c r="DN1015" s="31"/>
      <c r="DO1015" s="31"/>
      <c r="DP1015" s="31"/>
      <c r="DQ1015" s="31"/>
      <c r="DR1015" s="31"/>
      <c r="DS1015" s="31"/>
      <c r="DT1015" s="31"/>
      <c r="DU1015" s="31"/>
      <c r="DV1015" s="31"/>
      <c r="DW1015" s="31"/>
    </row>
    <row r="1016" customFormat="false" ht="15.75" hidden="false" customHeight="true" outlineLevel="0" collapsed="false">
      <c r="A1016" s="21" t="n">
        <v>1015</v>
      </c>
      <c r="B1016" s="21" t="str">
        <f aca="false">IFERROR(VLOOKUP($A$1&amp;":"&amp;A1016,'Finish order'!C:K,6,FALSE()),"")</f>
        <v/>
      </c>
      <c r="C1016" s="21" t="str">
        <f aca="false">IFERROR(VLOOKUP(A$1&amp;":"&amp;A1016,'Finish order'!$C:$K,9,FALSE()),"")</f>
        <v/>
      </c>
      <c r="D1016" s="21" t="str">
        <f aca="false">IFERROR(VLOOKUP(A$1&amp;":"&amp;A1016,'Finish order'!$C:$K,7,FALSE()),"")</f>
        <v/>
      </c>
      <c r="E1016" s="29" t="str">
        <f aca="false">IFERROR(VLOOKUP($A$1&amp;":"&amp;A1016,'Finish order'!C:K,5,FALSE()),"")</f>
        <v/>
      </c>
      <c r="F1016" s="21" t="str">
        <f aca="false">IFERROR(VLOOKUP($A$1&amp;":"&amp;A1016,'Finish order'!C:K,4,FALSE()),"")</f>
        <v/>
      </c>
      <c r="G1016" s="21" t="str">
        <f aca="false" t="array" ref="G1016:G1016">IFERROR(SMALL(IF($D$2:$D1925=D1016,$A$2:$A$911*1.001),1),"")</f>
        <v/>
      </c>
      <c r="H1016" s="21" t="str">
        <f aca="false" t="array" ref="H1016:H1016">IFERROR(SMALL(IF($D$2:$D1925=D1016,$A$2:$A$911*1.0001),2),"")</f>
        <v/>
      </c>
      <c r="I1016" s="21" t="str">
        <f aca="false" t="array" ref="I1016:I1016">IFERROR(SMALL(IF($D$2:$D1925=D1016,$A$2:$A$911*1.00001),3),"")</f>
        <v/>
      </c>
      <c r="J1016" s="21" t="str">
        <f aca="false" t="array" ref="J1016:J1016">IFERROR(SMALL(IF($D$2:$D1925=D1016,$A$2:$A$911*1.000001),4),"")</f>
        <v/>
      </c>
      <c r="K1016" s="30" t="str">
        <f aca="false">IF(A1016&lt;&gt;"", IF(COUNT(G1016:J1016)=4, SUM(G1016:J1016), "No"), "")</f>
        <v>No</v>
      </c>
      <c r="L1016" s="30" t="str">
        <f aca="false">IF(A1016&lt;&gt;"", IF(COUNT(G1016:I1016)=3, SUM(G1016:I1016), "No"), "")</f>
        <v>No</v>
      </c>
      <c r="M1016" s="30" t="str">
        <f aca="false">IF(A1016&lt;&gt;"", IF(COUNT(G1016:H1016)=2, SUM(G1016:H1016), "No"), "")</f>
        <v>No</v>
      </c>
      <c r="N1016" s="30" t="str">
        <f aca="false">'Results 10 year vets'!$D1016&amp;":"&amp;Table1[[#Headers],[Male]]</f>
        <v>:Male</v>
      </c>
      <c r="O1016" s="31"/>
      <c r="P1016" s="31"/>
      <c r="Q1016" s="31"/>
      <c r="R1016" s="31"/>
      <c r="S1016" s="31"/>
      <c r="T1016" s="31"/>
      <c r="U1016" s="31"/>
      <c r="Z1016" s="33"/>
      <c r="AA1016" s="33"/>
      <c r="AB1016" s="33"/>
      <c r="AC1016" s="33"/>
      <c r="AD1016" s="31"/>
      <c r="AE1016" s="31"/>
      <c r="AF1016" s="31"/>
      <c r="AG1016" s="31"/>
      <c r="AH1016" s="31"/>
      <c r="AI1016" s="31"/>
      <c r="AJ1016" s="31"/>
      <c r="AK1016" s="31"/>
      <c r="AL1016" s="31"/>
      <c r="AM1016" s="31"/>
      <c r="AN1016" s="31"/>
      <c r="AO1016" s="31"/>
      <c r="AP1016" s="31"/>
      <c r="AQ1016" s="31"/>
      <c r="AR1016" s="31"/>
      <c r="AS1016" s="31"/>
      <c r="AT1016" s="31"/>
      <c r="AU1016" s="31"/>
      <c r="AV1016" s="31"/>
      <c r="AW1016" s="31"/>
      <c r="AX1016" s="31"/>
      <c r="AY1016" s="31"/>
      <c r="AZ1016" s="31"/>
      <c r="BA1016" s="31"/>
      <c r="BB1016" s="31"/>
      <c r="BC1016" s="31"/>
      <c r="BD1016" s="31"/>
      <c r="BE1016" s="31"/>
      <c r="BF1016" s="31"/>
      <c r="BG1016" s="31"/>
      <c r="BH1016" s="31"/>
      <c r="BI1016" s="31"/>
      <c r="BJ1016" s="31"/>
      <c r="BK1016" s="31"/>
      <c r="BL1016" s="31"/>
      <c r="BM1016" s="31"/>
      <c r="BN1016" s="31"/>
      <c r="BO1016" s="31"/>
      <c r="BP1016" s="31"/>
      <c r="BQ1016" s="31"/>
      <c r="BR1016" s="31"/>
      <c r="BS1016" s="31"/>
      <c r="BT1016" s="31"/>
      <c r="BU1016" s="31"/>
      <c r="BV1016" s="31"/>
      <c r="BW1016" s="31"/>
      <c r="BX1016" s="31"/>
      <c r="BY1016" s="31"/>
      <c r="BZ1016" s="31"/>
      <c r="CA1016" s="31"/>
      <c r="CB1016" s="31"/>
      <c r="CC1016" s="31"/>
      <c r="CD1016" s="31"/>
      <c r="CE1016" s="31"/>
      <c r="CF1016" s="31"/>
      <c r="CG1016" s="31"/>
      <c r="CH1016" s="31"/>
      <c r="CI1016" s="31"/>
      <c r="CJ1016" s="31"/>
      <c r="CK1016" s="31"/>
      <c r="CL1016" s="31"/>
      <c r="CM1016" s="31"/>
      <c r="CN1016" s="31"/>
      <c r="CO1016" s="31"/>
      <c r="CP1016" s="31"/>
      <c r="CQ1016" s="31"/>
      <c r="CR1016" s="31"/>
      <c r="CS1016" s="31"/>
      <c r="CT1016" s="31"/>
      <c r="CU1016" s="31"/>
      <c r="CV1016" s="31"/>
      <c r="CW1016" s="31"/>
      <c r="CX1016" s="31"/>
      <c r="CY1016" s="31"/>
      <c r="CZ1016" s="31"/>
      <c r="DA1016" s="31"/>
      <c r="DB1016" s="31"/>
      <c r="DC1016" s="31"/>
      <c r="DD1016" s="31"/>
      <c r="DE1016" s="31"/>
      <c r="DF1016" s="31"/>
      <c r="DG1016" s="31"/>
      <c r="DH1016" s="31"/>
      <c r="DI1016" s="31"/>
      <c r="DJ1016" s="31"/>
      <c r="DK1016" s="31"/>
      <c r="DL1016" s="31"/>
      <c r="DM1016" s="31"/>
      <c r="DN1016" s="31"/>
      <c r="DO1016" s="31"/>
      <c r="DP1016" s="31"/>
      <c r="DQ1016" s="31"/>
      <c r="DR1016" s="31"/>
      <c r="DS1016" s="31"/>
      <c r="DT1016" s="31"/>
      <c r="DU1016" s="31"/>
      <c r="DV1016" s="31"/>
      <c r="DW1016" s="31"/>
    </row>
    <row r="1017" customFormat="false" ht="15.75" hidden="false" customHeight="true" outlineLevel="0" collapsed="false">
      <c r="A1017" s="21" t="n">
        <v>1016</v>
      </c>
      <c r="B1017" s="21" t="str">
        <f aca="false">IFERROR(VLOOKUP($A$1&amp;":"&amp;A1017,'Finish order'!C:K,6,FALSE()),"")</f>
        <v/>
      </c>
      <c r="C1017" s="21" t="str">
        <f aca="false">IFERROR(VLOOKUP(A$1&amp;":"&amp;A1017,'Finish order'!$C:$K,9,FALSE()),"")</f>
        <v/>
      </c>
      <c r="D1017" s="21" t="str">
        <f aca="false">IFERROR(VLOOKUP(A$1&amp;":"&amp;A1017,'Finish order'!$C:$K,7,FALSE()),"")</f>
        <v/>
      </c>
      <c r="E1017" s="29" t="str">
        <f aca="false">IFERROR(VLOOKUP($A$1&amp;":"&amp;A1017,'Finish order'!C:K,5,FALSE()),"")</f>
        <v/>
      </c>
      <c r="F1017" s="21" t="str">
        <f aca="false">IFERROR(VLOOKUP($A$1&amp;":"&amp;A1017,'Finish order'!C:K,4,FALSE()),"")</f>
        <v/>
      </c>
      <c r="G1017" s="21" t="str">
        <f aca="false" t="array" ref="G1017:G1017">IFERROR(SMALL(IF($D$2:$D1926=D1017,$A$2:$A$911*1.001),1),"")</f>
        <v/>
      </c>
      <c r="H1017" s="21" t="str">
        <f aca="false" t="array" ref="H1017:H1017">IFERROR(SMALL(IF($D$2:$D1926=D1017,$A$2:$A$911*1.0001),2),"")</f>
        <v/>
      </c>
      <c r="I1017" s="21" t="str">
        <f aca="false" t="array" ref="I1017:I1017">IFERROR(SMALL(IF($D$2:$D1926=D1017,$A$2:$A$911*1.00001),3),"")</f>
        <v/>
      </c>
      <c r="J1017" s="21" t="str">
        <f aca="false" t="array" ref="J1017:J1017">IFERROR(SMALL(IF($D$2:$D1926=D1017,$A$2:$A$911*1.000001),4),"")</f>
        <v/>
      </c>
      <c r="K1017" s="30" t="str">
        <f aca="false">IF(A1017&lt;&gt;"", IF(COUNT(G1017:J1017)=4, SUM(G1017:J1017), "No"), "")</f>
        <v>No</v>
      </c>
      <c r="L1017" s="30" t="str">
        <f aca="false">IF(A1017&lt;&gt;"", IF(COUNT(G1017:I1017)=3, SUM(G1017:I1017), "No"), "")</f>
        <v>No</v>
      </c>
      <c r="M1017" s="30" t="str">
        <f aca="false">IF(A1017&lt;&gt;"", IF(COUNT(G1017:H1017)=2, SUM(G1017:H1017), "No"), "")</f>
        <v>No</v>
      </c>
      <c r="N1017" s="30" t="str">
        <f aca="false">'Results 10 year vets'!$D1017&amp;":"&amp;Table1[[#Headers],[Male]]</f>
        <v>:Male</v>
      </c>
      <c r="O1017" s="31"/>
      <c r="P1017" s="31"/>
      <c r="Q1017" s="31"/>
      <c r="R1017" s="31"/>
      <c r="S1017" s="31"/>
      <c r="T1017" s="31"/>
      <c r="U1017" s="31"/>
      <c r="Z1017" s="33"/>
      <c r="AA1017" s="33"/>
      <c r="AB1017" s="33"/>
      <c r="AC1017" s="33"/>
      <c r="AD1017" s="31"/>
      <c r="AE1017" s="31"/>
      <c r="AF1017" s="31"/>
      <c r="AG1017" s="31"/>
      <c r="AH1017" s="31"/>
      <c r="AI1017" s="31"/>
      <c r="AJ1017" s="31"/>
      <c r="AK1017" s="31"/>
      <c r="AL1017" s="31"/>
      <c r="AM1017" s="31"/>
      <c r="AN1017" s="31"/>
      <c r="AO1017" s="31"/>
      <c r="AP1017" s="31"/>
      <c r="AQ1017" s="31"/>
      <c r="AR1017" s="31"/>
      <c r="AS1017" s="31"/>
      <c r="AT1017" s="31"/>
      <c r="AU1017" s="31"/>
      <c r="AV1017" s="31"/>
      <c r="AW1017" s="31"/>
      <c r="AX1017" s="31"/>
      <c r="AY1017" s="31"/>
      <c r="AZ1017" s="31"/>
      <c r="BA1017" s="31"/>
      <c r="BB1017" s="31"/>
      <c r="BC1017" s="31"/>
      <c r="BD1017" s="31"/>
      <c r="BE1017" s="31"/>
      <c r="BF1017" s="31"/>
      <c r="BG1017" s="31"/>
      <c r="BH1017" s="31"/>
      <c r="BI1017" s="31"/>
      <c r="BJ1017" s="31"/>
      <c r="BK1017" s="31"/>
      <c r="BL1017" s="31"/>
      <c r="BM1017" s="31"/>
      <c r="BN1017" s="31"/>
      <c r="BO1017" s="31"/>
      <c r="BP1017" s="31"/>
      <c r="BQ1017" s="31"/>
      <c r="BR1017" s="31"/>
      <c r="BS1017" s="31"/>
      <c r="BT1017" s="31"/>
      <c r="BU1017" s="31"/>
      <c r="BV1017" s="31"/>
      <c r="BW1017" s="31"/>
      <c r="BX1017" s="31"/>
      <c r="BY1017" s="31"/>
      <c r="BZ1017" s="31"/>
      <c r="CA1017" s="31"/>
      <c r="CB1017" s="31"/>
      <c r="CC1017" s="31"/>
      <c r="CD1017" s="31"/>
      <c r="CE1017" s="31"/>
      <c r="CF1017" s="31"/>
      <c r="CG1017" s="31"/>
      <c r="CH1017" s="31"/>
      <c r="CI1017" s="31"/>
      <c r="CJ1017" s="31"/>
      <c r="CK1017" s="31"/>
      <c r="CL1017" s="31"/>
      <c r="CM1017" s="31"/>
      <c r="CN1017" s="31"/>
      <c r="CO1017" s="31"/>
      <c r="CP1017" s="31"/>
      <c r="CQ1017" s="31"/>
      <c r="CR1017" s="31"/>
      <c r="CS1017" s="31"/>
      <c r="CT1017" s="31"/>
      <c r="CU1017" s="31"/>
      <c r="CV1017" s="31"/>
      <c r="CW1017" s="31"/>
      <c r="CX1017" s="31"/>
      <c r="CY1017" s="31"/>
      <c r="CZ1017" s="31"/>
      <c r="DA1017" s="31"/>
      <c r="DB1017" s="31"/>
      <c r="DC1017" s="31"/>
      <c r="DD1017" s="31"/>
      <c r="DE1017" s="31"/>
      <c r="DF1017" s="31"/>
      <c r="DG1017" s="31"/>
      <c r="DH1017" s="31"/>
      <c r="DI1017" s="31"/>
      <c r="DJ1017" s="31"/>
      <c r="DK1017" s="31"/>
      <c r="DL1017" s="31"/>
      <c r="DM1017" s="31"/>
      <c r="DN1017" s="31"/>
      <c r="DO1017" s="31"/>
      <c r="DP1017" s="31"/>
      <c r="DQ1017" s="31"/>
      <c r="DR1017" s="31"/>
      <c r="DS1017" s="31"/>
      <c r="DT1017" s="31"/>
      <c r="DU1017" s="31"/>
      <c r="DV1017" s="31"/>
      <c r="DW1017" s="31"/>
    </row>
    <row r="1018" customFormat="false" ht="15.75" hidden="false" customHeight="true" outlineLevel="0" collapsed="false">
      <c r="A1018" s="21" t="n">
        <v>1017</v>
      </c>
      <c r="B1018" s="21" t="str">
        <f aca="false">IFERROR(VLOOKUP($A$1&amp;":"&amp;A1018,'Finish order'!C:K,6,FALSE()),"")</f>
        <v/>
      </c>
      <c r="C1018" s="21" t="str">
        <f aca="false">IFERROR(VLOOKUP(A$1&amp;":"&amp;A1018,'Finish order'!$C:$K,9,FALSE()),"")</f>
        <v/>
      </c>
      <c r="D1018" s="21" t="str">
        <f aca="false">IFERROR(VLOOKUP(A$1&amp;":"&amp;A1018,'Finish order'!$C:$K,7,FALSE()),"")</f>
        <v/>
      </c>
      <c r="E1018" s="29" t="str">
        <f aca="false">IFERROR(VLOOKUP($A$1&amp;":"&amp;A1018,'Finish order'!C:K,5,FALSE()),"")</f>
        <v/>
      </c>
      <c r="F1018" s="21" t="str">
        <f aca="false">IFERROR(VLOOKUP($A$1&amp;":"&amp;A1018,'Finish order'!C:K,4,FALSE()),"")</f>
        <v/>
      </c>
      <c r="G1018" s="21" t="str">
        <f aca="false" t="array" ref="G1018:G1018">IFERROR(SMALL(IF($D$2:$D1927=D1018,$A$2:$A$911*1.001),1),"")</f>
        <v/>
      </c>
      <c r="H1018" s="21" t="str">
        <f aca="false" t="array" ref="H1018:H1018">IFERROR(SMALL(IF($D$2:$D1927=D1018,$A$2:$A$911*1.0001),2),"")</f>
        <v/>
      </c>
      <c r="I1018" s="21" t="str">
        <f aca="false" t="array" ref="I1018:I1018">IFERROR(SMALL(IF($D$2:$D1927=D1018,$A$2:$A$911*1.00001),3),"")</f>
        <v/>
      </c>
      <c r="J1018" s="21" t="str">
        <f aca="false" t="array" ref="J1018:J1018">IFERROR(SMALL(IF($D$2:$D1927=D1018,$A$2:$A$911*1.000001),4),"")</f>
        <v/>
      </c>
      <c r="K1018" s="30" t="str">
        <f aca="false">IF(A1018&lt;&gt;"", IF(COUNT(G1018:J1018)=4, SUM(G1018:J1018), "No"), "")</f>
        <v>No</v>
      </c>
      <c r="L1018" s="30" t="str">
        <f aca="false">IF(A1018&lt;&gt;"", IF(COUNT(G1018:I1018)=3, SUM(G1018:I1018), "No"), "")</f>
        <v>No</v>
      </c>
      <c r="M1018" s="30" t="str">
        <f aca="false">IF(A1018&lt;&gt;"", IF(COUNT(G1018:H1018)=2, SUM(G1018:H1018), "No"), "")</f>
        <v>No</v>
      </c>
      <c r="N1018" s="30" t="str">
        <f aca="false">'Results 10 year vets'!$D1018&amp;":"&amp;Table1[[#Headers],[Male]]</f>
        <v>:Male</v>
      </c>
      <c r="O1018" s="31"/>
      <c r="P1018" s="31"/>
      <c r="Q1018" s="31"/>
      <c r="R1018" s="31"/>
      <c r="S1018" s="31"/>
      <c r="T1018" s="31"/>
      <c r="U1018" s="31"/>
      <c r="Z1018" s="33"/>
      <c r="AA1018" s="33"/>
      <c r="AB1018" s="33"/>
      <c r="AC1018" s="33"/>
      <c r="AD1018" s="31"/>
      <c r="AE1018" s="31"/>
      <c r="AF1018" s="31"/>
      <c r="AG1018" s="31"/>
      <c r="AH1018" s="31"/>
      <c r="AI1018" s="31"/>
      <c r="AJ1018" s="31"/>
      <c r="AK1018" s="31"/>
      <c r="AL1018" s="31"/>
      <c r="AM1018" s="31"/>
      <c r="AN1018" s="31"/>
      <c r="AO1018" s="31"/>
      <c r="AP1018" s="31"/>
      <c r="AQ1018" s="31"/>
      <c r="AR1018" s="31"/>
      <c r="AS1018" s="31"/>
      <c r="AT1018" s="31"/>
      <c r="AU1018" s="31"/>
      <c r="AV1018" s="31"/>
      <c r="AW1018" s="31"/>
      <c r="AX1018" s="31"/>
      <c r="AY1018" s="31"/>
      <c r="AZ1018" s="31"/>
      <c r="BA1018" s="31"/>
      <c r="BB1018" s="31"/>
      <c r="BC1018" s="31"/>
      <c r="BD1018" s="31"/>
      <c r="BE1018" s="31"/>
      <c r="BF1018" s="31"/>
      <c r="BG1018" s="31"/>
      <c r="BH1018" s="31"/>
      <c r="BI1018" s="31"/>
      <c r="BJ1018" s="31"/>
      <c r="BK1018" s="31"/>
      <c r="BL1018" s="31"/>
      <c r="BM1018" s="31"/>
      <c r="BN1018" s="31"/>
      <c r="BO1018" s="31"/>
      <c r="BP1018" s="31"/>
      <c r="BQ1018" s="31"/>
      <c r="BR1018" s="31"/>
      <c r="BS1018" s="31"/>
      <c r="BT1018" s="31"/>
      <c r="BU1018" s="31"/>
      <c r="BV1018" s="31"/>
      <c r="BW1018" s="31"/>
      <c r="BX1018" s="31"/>
      <c r="BY1018" s="31"/>
      <c r="BZ1018" s="31"/>
      <c r="CA1018" s="31"/>
      <c r="CB1018" s="31"/>
      <c r="CC1018" s="31"/>
      <c r="CD1018" s="31"/>
      <c r="CE1018" s="31"/>
      <c r="CF1018" s="31"/>
      <c r="CG1018" s="31"/>
      <c r="CH1018" s="31"/>
      <c r="CI1018" s="31"/>
      <c r="CJ1018" s="31"/>
      <c r="CK1018" s="31"/>
      <c r="CL1018" s="31"/>
      <c r="CM1018" s="31"/>
      <c r="CN1018" s="31"/>
      <c r="CO1018" s="31"/>
      <c r="CP1018" s="31"/>
      <c r="CQ1018" s="31"/>
      <c r="CR1018" s="31"/>
      <c r="CS1018" s="31"/>
      <c r="CT1018" s="31"/>
      <c r="CU1018" s="31"/>
      <c r="CV1018" s="31"/>
      <c r="CW1018" s="31"/>
      <c r="CX1018" s="31"/>
      <c r="CY1018" s="31"/>
      <c r="CZ1018" s="31"/>
      <c r="DA1018" s="31"/>
      <c r="DB1018" s="31"/>
      <c r="DC1018" s="31"/>
      <c r="DD1018" s="31"/>
      <c r="DE1018" s="31"/>
      <c r="DF1018" s="31"/>
      <c r="DG1018" s="31"/>
      <c r="DH1018" s="31"/>
      <c r="DI1018" s="31"/>
      <c r="DJ1018" s="31"/>
      <c r="DK1018" s="31"/>
      <c r="DL1018" s="31"/>
      <c r="DM1018" s="31"/>
      <c r="DN1018" s="31"/>
      <c r="DO1018" s="31"/>
      <c r="DP1018" s="31"/>
      <c r="DQ1018" s="31"/>
      <c r="DR1018" s="31"/>
      <c r="DS1018" s="31"/>
      <c r="DT1018" s="31"/>
      <c r="DU1018" s="31"/>
      <c r="DV1018" s="31"/>
      <c r="DW1018" s="31"/>
    </row>
    <row r="1019" customFormat="false" ht="15.75" hidden="false" customHeight="true" outlineLevel="0" collapsed="false">
      <c r="A1019" s="21" t="n">
        <v>1018</v>
      </c>
      <c r="B1019" s="21" t="str">
        <f aca="false">IFERROR(VLOOKUP($A$1&amp;":"&amp;A1019,'Finish order'!C:K,6,FALSE()),"")</f>
        <v/>
      </c>
      <c r="C1019" s="21" t="str">
        <f aca="false">IFERROR(VLOOKUP(A$1&amp;":"&amp;A1019,'Finish order'!$C:$K,9,FALSE()),"")</f>
        <v/>
      </c>
      <c r="D1019" s="21" t="str">
        <f aca="false">IFERROR(VLOOKUP(A$1&amp;":"&amp;A1019,'Finish order'!$C:$K,7,FALSE()),"")</f>
        <v/>
      </c>
      <c r="E1019" s="29" t="str">
        <f aca="false">IFERROR(VLOOKUP($A$1&amp;":"&amp;A1019,'Finish order'!C:K,5,FALSE()),"")</f>
        <v/>
      </c>
      <c r="F1019" s="21" t="str">
        <f aca="false">IFERROR(VLOOKUP($A$1&amp;":"&amp;A1019,'Finish order'!C:K,4,FALSE()),"")</f>
        <v/>
      </c>
      <c r="G1019" s="21" t="str">
        <f aca="false" t="array" ref="G1019:G1019">IFERROR(SMALL(IF($D$2:$D1928=D1019,$A$2:$A$911*1.001),1),"")</f>
        <v/>
      </c>
      <c r="H1019" s="21" t="str">
        <f aca="false" t="array" ref="H1019:H1019">IFERROR(SMALL(IF($D$2:$D1928=D1019,$A$2:$A$911*1.0001),2),"")</f>
        <v/>
      </c>
      <c r="I1019" s="21" t="str">
        <f aca="false" t="array" ref="I1019:I1019">IFERROR(SMALL(IF($D$2:$D1928=D1019,$A$2:$A$911*1.00001),3),"")</f>
        <v/>
      </c>
      <c r="J1019" s="21" t="str">
        <f aca="false" t="array" ref="J1019:J1019">IFERROR(SMALL(IF($D$2:$D1928=D1019,$A$2:$A$911*1.000001),4),"")</f>
        <v/>
      </c>
      <c r="K1019" s="30" t="str">
        <f aca="false">IF(A1019&lt;&gt;"", IF(COUNT(G1019:J1019)=4, SUM(G1019:J1019), "No"), "")</f>
        <v>No</v>
      </c>
      <c r="L1019" s="30" t="str">
        <f aca="false">IF(A1019&lt;&gt;"", IF(COUNT(G1019:I1019)=3, SUM(G1019:I1019), "No"), "")</f>
        <v>No</v>
      </c>
      <c r="M1019" s="30" t="str">
        <f aca="false">IF(A1019&lt;&gt;"", IF(COUNT(G1019:H1019)=2, SUM(G1019:H1019), "No"), "")</f>
        <v>No</v>
      </c>
      <c r="N1019" s="30" t="str">
        <f aca="false">'Results 10 year vets'!$D1019&amp;":"&amp;Table1[[#Headers],[Male]]</f>
        <v>:Male</v>
      </c>
      <c r="O1019" s="31"/>
      <c r="P1019" s="31"/>
      <c r="Q1019" s="31"/>
      <c r="R1019" s="31"/>
      <c r="S1019" s="31"/>
      <c r="T1019" s="31"/>
      <c r="U1019" s="31"/>
      <c r="Z1019" s="33"/>
      <c r="AA1019" s="33"/>
      <c r="AB1019" s="33"/>
      <c r="AC1019" s="33"/>
      <c r="AD1019" s="31"/>
      <c r="AE1019" s="31"/>
      <c r="AF1019" s="31"/>
      <c r="AG1019" s="31"/>
      <c r="AH1019" s="31"/>
      <c r="AI1019" s="31"/>
      <c r="AJ1019" s="31"/>
      <c r="AK1019" s="31"/>
      <c r="AL1019" s="31"/>
      <c r="AM1019" s="31"/>
      <c r="AN1019" s="31"/>
      <c r="AO1019" s="31"/>
      <c r="AP1019" s="31"/>
      <c r="AQ1019" s="31"/>
      <c r="AR1019" s="31"/>
      <c r="AS1019" s="31"/>
      <c r="AT1019" s="31"/>
      <c r="AU1019" s="31"/>
      <c r="AV1019" s="31"/>
      <c r="AW1019" s="31"/>
      <c r="AX1019" s="31"/>
      <c r="AY1019" s="31"/>
      <c r="AZ1019" s="31"/>
      <c r="BA1019" s="31"/>
      <c r="BB1019" s="31"/>
      <c r="BC1019" s="31"/>
      <c r="BD1019" s="31"/>
      <c r="BE1019" s="31"/>
      <c r="BF1019" s="31"/>
      <c r="BG1019" s="31"/>
      <c r="BH1019" s="31"/>
      <c r="BI1019" s="31"/>
      <c r="BJ1019" s="31"/>
      <c r="BK1019" s="31"/>
      <c r="BL1019" s="31"/>
      <c r="BM1019" s="31"/>
      <c r="BN1019" s="31"/>
      <c r="BO1019" s="31"/>
      <c r="BP1019" s="31"/>
      <c r="BQ1019" s="31"/>
      <c r="BR1019" s="31"/>
      <c r="BS1019" s="31"/>
      <c r="BT1019" s="31"/>
      <c r="BU1019" s="31"/>
      <c r="BV1019" s="31"/>
      <c r="BW1019" s="31"/>
      <c r="BX1019" s="31"/>
      <c r="BY1019" s="31"/>
      <c r="BZ1019" s="31"/>
      <c r="CA1019" s="31"/>
      <c r="CB1019" s="31"/>
      <c r="CC1019" s="31"/>
      <c r="CD1019" s="31"/>
      <c r="CE1019" s="31"/>
      <c r="CF1019" s="31"/>
      <c r="CG1019" s="31"/>
      <c r="CH1019" s="31"/>
      <c r="CI1019" s="31"/>
      <c r="CJ1019" s="31"/>
      <c r="CK1019" s="31"/>
      <c r="CL1019" s="31"/>
      <c r="CM1019" s="31"/>
      <c r="CN1019" s="31"/>
      <c r="CO1019" s="31"/>
      <c r="CP1019" s="31"/>
      <c r="CQ1019" s="31"/>
      <c r="CR1019" s="31"/>
      <c r="CS1019" s="31"/>
      <c r="CT1019" s="31"/>
      <c r="CU1019" s="31"/>
      <c r="CV1019" s="31"/>
      <c r="CW1019" s="31"/>
      <c r="CX1019" s="31"/>
      <c r="CY1019" s="31"/>
      <c r="CZ1019" s="31"/>
      <c r="DA1019" s="31"/>
      <c r="DB1019" s="31"/>
      <c r="DC1019" s="31"/>
      <c r="DD1019" s="31"/>
      <c r="DE1019" s="31"/>
      <c r="DF1019" s="31"/>
      <c r="DG1019" s="31"/>
      <c r="DH1019" s="31"/>
      <c r="DI1019" s="31"/>
      <c r="DJ1019" s="31"/>
      <c r="DK1019" s="31"/>
      <c r="DL1019" s="31"/>
      <c r="DM1019" s="31"/>
      <c r="DN1019" s="31"/>
      <c r="DO1019" s="31"/>
      <c r="DP1019" s="31"/>
      <c r="DQ1019" s="31"/>
      <c r="DR1019" s="31"/>
      <c r="DS1019" s="31"/>
      <c r="DT1019" s="31"/>
      <c r="DU1019" s="31"/>
      <c r="DV1019" s="31"/>
      <c r="DW1019" s="31"/>
    </row>
    <row r="1020" customFormat="false" ht="15.75" hidden="false" customHeight="true" outlineLevel="0" collapsed="false">
      <c r="A1020" s="21" t="n">
        <v>1019</v>
      </c>
      <c r="B1020" s="21" t="str">
        <f aca="false">IFERROR(VLOOKUP($A$1&amp;":"&amp;A1020,'Finish order'!C:K,6,FALSE()),"")</f>
        <v/>
      </c>
      <c r="C1020" s="21" t="str">
        <f aca="false">IFERROR(VLOOKUP(A$1&amp;":"&amp;A1020,'Finish order'!$C:$K,9,FALSE()),"")</f>
        <v/>
      </c>
      <c r="D1020" s="21" t="str">
        <f aca="false">IFERROR(VLOOKUP(A$1&amp;":"&amp;A1020,'Finish order'!$C:$K,7,FALSE()),"")</f>
        <v/>
      </c>
      <c r="E1020" s="29" t="str">
        <f aca="false">IFERROR(VLOOKUP($A$1&amp;":"&amp;A1020,'Finish order'!C:K,5,FALSE()),"")</f>
        <v/>
      </c>
      <c r="F1020" s="21" t="str">
        <f aca="false">IFERROR(VLOOKUP($A$1&amp;":"&amp;A1020,'Finish order'!C:K,4,FALSE()),"")</f>
        <v/>
      </c>
      <c r="G1020" s="21" t="str">
        <f aca="false" t="array" ref="G1020:G1020">IFERROR(SMALL(IF($D$2:$D1929=D1020,$A$2:$A$911*1.001),1),"")</f>
        <v/>
      </c>
      <c r="H1020" s="21" t="str">
        <f aca="false" t="array" ref="H1020:H1020">IFERROR(SMALL(IF($D$2:$D1929=D1020,$A$2:$A$911*1.0001),2),"")</f>
        <v/>
      </c>
      <c r="I1020" s="21" t="str">
        <f aca="false" t="array" ref="I1020:I1020">IFERROR(SMALL(IF($D$2:$D1929=D1020,$A$2:$A$911*1.00001),3),"")</f>
        <v/>
      </c>
      <c r="J1020" s="21" t="str">
        <f aca="false" t="array" ref="J1020:J1020">IFERROR(SMALL(IF($D$2:$D1929=D1020,$A$2:$A$911*1.000001),4),"")</f>
        <v/>
      </c>
      <c r="K1020" s="30" t="str">
        <f aca="false">IF(A1020&lt;&gt;"", IF(COUNT(G1020:J1020)=4, SUM(G1020:J1020), "No"), "")</f>
        <v>No</v>
      </c>
      <c r="L1020" s="30" t="str">
        <f aca="false">IF(A1020&lt;&gt;"", IF(COUNT(G1020:I1020)=3, SUM(G1020:I1020), "No"), "")</f>
        <v>No</v>
      </c>
      <c r="M1020" s="30" t="str">
        <f aca="false">IF(A1020&lt;&gt;"", IF(COUNT(G1020:H1020)=2, SUM(G1020:H1020), "No"), "")</f>
        <v>No</v>
      </c>
      <c r="N1020" s="30" t="str">
        <f aca="false">'Results 10 year vets'!$D1020&amp;":"&amp;Table1[[#Headers],[Male]]</f>
        <v>:Male</v>
      </c>
      <c r="O1020" s="31"/>
      <c r="P1020" s="31"/>
      <c r="Q1020" s="31"/>
      <c r="R1020" s="31"/>
      <c r="S1020" s="31"/>
      <c r="T1020" s="31"/>
      <c r="U1020" s="31"/>
      <c r="Z1020" s="33"/>
      <c r="AA1020" s="33"/>
      <c r="AB1020" s="33"/>
      <c r="AC1020" s="33"/>
      <c r="AD1020" s="31"/>
      <c r="AE1020" s="31"/>
      <c r="AF1020" s="31"/>
      <c r="AG1020" s="31"/>
      <c r="AH1020" s="31"/>
      <c r="AI1020" s="31"/>
      <c r="AJ1020" s="31"/>
      <c r="AK1020" s="31"/>
      <c r="AL1020" s="31"/>
      <c r="AM1020" s="31"/>
      <c r="AN1020" s="31"/>
      <c r="AO1020" s="31"/>
      <c r="AP1020" s="31"/>
      <c r="AQ1020" s="31"/>
      <c r="AR1020" s="31"/>
      <c r="AS1020" s="31"/>
      <c r="AT1020" s="31"/>
      <c r="AU1020" s="31"/>
      <c r="AV1020" s="31"/>
      <c r="AW1020" s="31"/>
      <c r="AX1020" s="31"/>
      <c r="AY1020" s="31"/>
      <c r="AZ1020" s="31"/>
      <c r="BA1020" s="31"/>
      <c r="BB1020" s="31"/>
      <c r="BC1020" s="31"/>
      <c r="BD1020" s="31"/>
      <c r="BE1020" s="31"/>
      <c r="BF1020" s="31"/>
      <c r="BG1020" s="31"/>
      <c r="BH1020" s="31"/>
      <c r="BI1020" s="31"/>
      <c r="BJ1020" s="31"/>
      <c r="BK1020" s="31"/>
      <c r="BL1020" s="31"/>
      <c r="BM1020" s="31"/>
      <c r="BN1020" s="31"/>
      <c r="BO1020" s="31"/>
      <c r="BP1020" s="31"/>
      <c r="BQ1020" s="31"/>
      <c r="BR1020" s="31"/>
      <c r="BS1020" s="31"/>
      <c r="BT1020" s="31"/>
      <c r="BU1020" s="31"/>
      <c r="BV1020" s="31"/>
      <c r="BW1020" s="31"/>
      <c r="BX1020" s="31"/>
      <c r="BY1020" s="31"/>
      <c r="BZ1020" s="31"/>
      <c r="CA1020" s="31"/>
      <c r="CB1020" s="31"/>
      <c r="CC1020" s="31"/>
      <c r="CD1020" s="31"/>
      <c r="CE1020" s="31"/>
      <c r="CF1020" s="31"/>
      <c r="CG1020" s="31"/>
      <c r="CH1020" s="31"/>
      <c r="CI1020" s="31"/>
      <c r="CJ1020" s="31"/>
      <c r="CK1020" s="31"/>
      <c r="CL1020" s="31"/>
      <c r="CM1020" s="31"/>
      <c r="CN1020" s="31"/>
      <c r="CO1020" s="31"/>
      <c r="CP1020" s="31"/>
      <c r="CQ1020" s="31"/>
      <c r="CR1020" s="31"/>
      <c r="CS1020" s="31"/>
      <c r="CT1020" s="31"/>
      <c r="CU1020" s="31"/>
      <c r="CV1020" s="31"/>
      <c r="CW1020" s="31"/>
      <c r="CX1020" s="31"/>
      <c r="CY1020" s="31"/>
      <c r="CZ1020" s="31"/>
      <c r="DA1020" s="31"/>
      <c r="DB1020" s="31"/>
      <c r="DC1020" s="31"/>
      <c r="DD1020" s="31"/>
      <c r="DE1020" s="31"/>
      <c r="DF1020" s="31"/>
      <c r="DG1020" s="31"/>
      <c r="DH1020" s="31"/>
      <c r="DI1020" s="31"/>
      <c r="DJ1020" s="31"/>
      <c r="DK1020" s="31"/>
      <c r="DL1020" s="31"/>
      <c r="DM1020" s="31"/>
      <c r="DN1020" s="31"/>
      <c r="DO1020" s="31"/>
      <c r="DP1020" s="31"/>
      <c r="DQ1020" s="31"/>
      <c r="DR1020" s="31"/>
      <c r="DS1020" s="31"/>
      <c r="DT1020" s="31"/>
      <c r="DU1020" s="31"/>
      <c r="DV1020" s="31"/>
      <c r="DW1020" s="31"/>
    </row>
    <row r="1021" customFormat="false" ht="15.75" hidden="false" customHeight="true" outlineLevel="0" collapsed="false">
      <c r="A1021" s="21" t="n">
        <v>1020</v>
      </c>
      <c r="B1021" s="21" t="str">
        <f aca="false">IFERROR(VLOOKUP($A$1&amp;":"&amp;A1021,'Finish order'!C:K,6,FALSE()),"")</f>
        <v/>
      </c>
      <c r="C1021" s="21" t="str">
        <f aca="false">IFERROR(VLOOKUP(A$1&amp;":"&amp;A1021,'Finish order'!$C:$K,9,FALSE()),"")</f>
        <v/>
      </c>
      <c r="D1021" s="21" t="str">
        <f aca="false">IFERROR(VLOOKUP(A$1&amp;":"&amp;A1021,'Finish order'!$C:$K,7,FALSE()),"")</f>
        <v/>
      </c>
      <c r="E1021" s="29" t="str">
        <f aca="false">IFERROR(VLOOKUP($A$1&amp;":"&amp;A1021,'Finish order'!C:K,5,FALSE()),"")</f>
        <v/>
      </c>
      <c r="F1021" s="21" t="str">
        <f aca="false">IFERROR(VLOOKUP($A$1&amp;":"&amp;A1021,'Finish order'!C:K,4,FALSE()),"")</f>
        <v/>
      </c>
      <c r="G1021" s="21" t="str">
        <f aca="false" t="array" ref="G1021:G1021">IFERROR(SMALL(IF($D$2:$D1930=D1021,$A$2:$A$911*1.001),1),"")</f>
        <v/>
      </c>
      <c r="H1021" s="21" t="str">
        <f aca="false" t="array" ref="H1021:H1021">IFERROR(SMALL(IF($D$2:$D1930=D1021,$A$2:$A$911*1.0001),2),"")</f>
        <v/>
      </c>
      <c r="I1021" s="21" t="str">
        <f aca="false" t="array" ref="I1021:I1021">IFERROR(SMALL(IF($D$2:$D1930=D1021,$A$2:$A$911*1.00001),3),"")</f>
        <v/>
      </c>
      <c r="J1021" s="21" t="str">
        <f aca="false" t="array" ref="J1021:J1021">IFERROR(SMALL(IF($D$2:$D1930=D1021,$A$2:$A$911*1.000001),4),"")</f>
        <v/>
      </c>
      <c r="K1021" s="30" t="str">
        <f aca="false">IF(A1021&lt;&gt;"", IF(COUNT(G1021:J1021)=4, SUM(G1021:J1021), "No"), "")</f>
        <v>No</v>
      </c>
      <c r="L1021" s="30" t="str">
        <f aca="false">IF(A1021&lt;&gt;"", IF(COUNT(G1021:I1021)=3, SUM(G1021:I1021), "No"), "")</f>
        <v>No</v>
      </c>
      <c r="M1021" s="30" t="str">
        <f aca="false">IF(A1021&lt;&gt;"", IF(COUNT(G1021:H1021)=2, SUM(G1021:H1021), "No"), "")</f>
        <v>No</v>
      </c>
      <c r="N1021" s="30" t="str">
        <f aca="false">'Results 10 year vets'!$D1021&amp;":"&amp;Table1[[#Headers],[Male]]</f>
        <v>:Male</v>
      </c>
      <c r="O1021" s="31"/>
      <c r="P1021" s="31"/>
      <c r="Q1021" s="31"/>
      <c r="R1021" s="31"/>
      <c r="S1021" s="31"/>
      <c r="T1021" s="31"/>
      <c r="U1021" s="31"/>
      <c r="Z1021" s="33"/>
      <c r="AA1021" s="33"/>
      <c r="AB1021" s="33"/>
      <c r="AC1021" s="33"/>
      <c r="AD1021" s="31"/>
      <c r="AE1021" s="31"/>
      <c r="AF1021" s="31"/>
      <c r="AG1021" s="31"/>
      <c r="AH1021" s="31"/>
      <c r="AI1021" s="31"/>
      <c r="AJ1021" s="31"/>
      <c r="AK1021" s="31"/>
      <c r="AL1021" s="31"/>
      <c r="AM1021" s="31"/>
      <c r="AN1021" s="31"/>
      <c r="AO1021" s="31"/>
      <c r="AP1021" s="31"/>
      <c r="AQ1021" s="31"/>
      <c r="AR1021" s="31"/>
      <c r="AS1021" s="31"/>
      <c r="AT1021" s="31"/>
      <c r="AU1021" s="31"/>
      <c r="AV1021" s="31"/>
      <c r="AW1021" s="31"/>
      <c r="AX1021" s="31"/>
      <c r="AY1021" s="31"/>
      <c r="AZ1021" s="31"/>
      <c r="BA1021" s="31"/>
      <c r="BB1021" s="31"/>
      <c r="BC1021" s="31"/>
      <c r="BD1021" s="31"/>
      <c r="BE1021" s="31"/>
      <c r="BF1021" s="31"/>
      <c r="BG1021" s="31"/>
      <c r="BH1021" s="31"/>
      <c r="BI1021" s="31"/>
      <c r="BJ1021" s="31"/>
      <c r="BK1021" s="31"/>
      <c r="BL1021" s="31"/>
      <c r="BM1021" s="31"/>
      <c r="BN1021" s="31"/>
      <c r="BO1021" s="31"/>
      <c r="BP1021" s="31"/>
      <c r="BQ1021" s="31"/>
      <c r="BR1021" s="31"/>
      <c r="BS1021" s="31"/>
      <c r="BT1021" s="31"/>
      <c r="BU1021" s="31"/>
      <c r="BV1021" s="31"/>
      <c r="BW1021" s="31"/>
      <c r="BX1021" s="31"/>
      <c r="BY1021" s="31"/>
      <c r="BZ1021" s="31"/>
      <c r="CA1021" s="31"/>
      <c r="CB1021" s="31"/>
      <c r="CC1021" s="31"/>
      <c r="CD1021" s="31"/>
      <c r="CE1021" s="31"/>
      <c r="CF1021" s="31"/>
      <c r="CG1021" s="31"/>
      <c r="CH1021" s="31"/>
      <c r="CI1021" s="31"/>
      <c r="CJ1021" s="31"/>
      <c r="CK1021" s="31"/>
      <c r="CL1021" s="31"/>
      <c r="CM1021" s="31"/>
      <c r="CN1021" s="31"/>
      <c r="CO1021" s="31"/>
      <c r="CP1021" s="31"/>
      <c r="CQ1021" s="31"/>
      <c r="CR1021" s="31"/>
      <c r="CS1021" s="31"/>
      <c r="CT1021" s="31"/>
      <c r="CU1021" s="31"/>
      <c r="CV1021" s="31"/>
      <c r="CW1021" s="31"/>
      <c r="CX1021" s="31"/>
      <c r="CY1021" s="31"/>
      <c r="CZ1021" s="31"/>
      <c r="DA1021" s="31"/>
      <c r="DB1021" s="31"/>
      <c r="DC1021" s="31"/>
      <c r="DD1021" s="31"/>
      <c r="DE1021" s="31"/>
      <c r="DF1021" s="31"/>
      <c r="DG1021" s="31"/>
      <c r="DH1021" s="31"/>
      <c r="DI1021" s="31"/>
      <c r="DJ1021" s="31"/>
      <c r="DK1021" s="31"/>
      <c r="DL1021" s="31"/>
      <c r="DM1021" s="31"/>
      <c r="DN1021" s="31"/>
      <c r="DO1021" s="31"/>
      <c r="DP1021" s="31"/>
      <c r="DQ1021" s="31"/>
      <c r="DR1021" s="31"/>
      <c r="DS1021" s="31"/>
      <c r="DT1021" s="31"/>
      <c r="DU1021" s="31"/>
      <c r="DV1021" s="31"/>
      <c r="DW1021" s="31"/>
    </row>
    <row r="1022" customFormat="false" ht="15.75" hidden="false" customHeight="true" outlineLevel="0" collapsed="false">
      <c r="A1022" s="21" t="n">
        <v>1021</v>
      </c>
      <c r="B1022" s="21" t="str">
        <f aca="false">IFERROR(VLOOKUP($A$1&amp;":"&amp;A1022,'Finish order'!C:K,6,FALSE()),"")</f>
        <v/>
      </c>
      <c r="C1022" s="21" t="str">
        <f aca="false">IFERROR(VLOOKUP(A$1&amp;":"&amp;A1022,'Finish order'!$C:$K,9,FALSE()),"")</f>
        <v/>
      </c>
      <c r="D1022" s="21" t="str">
        <f aca="false">IFERROR(VLOOKUP(A$1&amp;":"&amp;A1022,'Finish order'!$C:$K,7,FALSE()),"")</f>
        <v/>
      </c>
      <c r="E1022" s="29" t="str">
        <f aca="false">IFERROR(VLOOKUP($A$1&amp;":"&amp;A1022,'Finish order'!C:K,5,FALSE()),"")</f>
        <v/>
      </c>
      <c r="F1022" s="21" t="str">
        <f aca="false">IFERROR(VLOOKUP($A$1&amp;":"&amp;A1022,'Finish order'!C:K,4,FALSE()),"")</f>
        <v/>
      </c>
      <c r="G1022" s="21" t="str">
        <f aca="false" t="array" ref="G1022:G1022">IFERROR(SMALL(IF($D$2:$D1931=D1022,$A$2:$A$911*1.001),1),"")</f>
        <v/>
      </c>
      <c r="H1022" s="21" t="str">
        <f aca="false" t="array" ref="H1022:H1022">IFERROR(SMALL(IF($D$2:$D1931=D1022,$A$2:$A$911*1.0001),2),"")</f>
        <v/>
      </c>
      <c r="I1022" s="21" t="str">
        <f aca="false" t="array" ref="I1022:I1022">IFERROR(SMALL(IF($D$2:$D1931=D1022,$A$2:$A$911*1.00001),3),"")</f>
        <v/>
      </c>
      <c r="J1022" s="21" t="str">
        <f aca="false" t="array" ref="J1022:J1022">IFERROR(SMALL(IF($D$2:$D1931=D1022,$A$2:$A$911*1.000001),4),"")</f>
        <v/>
      </c>
      <c r="K1022" s="30" t="str">
        <f aca="false">IF(A1022&lt;&gt;"", IF(COUNT(G1022:J1022)=4, SUM(G1022:J1022), "No"), "")</f>
        <v>No</v>
      </c>
      <c r="L1022" s="30" t="str">
        <f aca="false">IF(A1022&lt;&gt;"", IF(COUNT(G1022:I1022)=3, SUM(G1022:I1022), "No"), "")</f>
        <v>No</v>
      </c>
      <c r="M1022" s="30" t="str">
        <f aca="false">IF(A1022&lt;&gt;"", IF(COUNT(G1022:H1022)=2, SUM(G1022:H1022), "No"), "")</f>
        <v>No</v>
      </c>
      <c r="N1022" s="30" t="str">
        <f aca="false">'Results 10 year vets'!$D1022&amp;":"&amp;Table1[[#Headers],[Male]]</f>
        <v>:Male</v>
      </c>
      <c r="O1022" s="31"/>
      <c r="P1022" s="31"/>
      <c r="Q1022" s="31"/>
      <c r="R1022" s="31"/>
      <c r="S1022" s="31"/>
      <c r="T1022" s="31"/>
      <c r="U1022" s="31"/>
      <c r="Z1022" s="33"/>
      <c r="AA1022" s="33"/>
      <c r="AB1022" s="33"/>
      <c r="AC1022" s="33"/>
      <c r="AD1022" s="31"/>
      <c r="AE1022" s="31"/>
      <c r="AF1022" s="31"/>
      <c r="AG1022" s="31"/>
      <c r="AH1022" s="31"/>
      <c r="AI1022" s="31"/>
      <c r="AJ1022" s="31"/>
      <c r="AK1022" s="31"/>
      <c r="AL1022" s="31"/>
      <c r="AM1022" s="31"/>
      <c r="AN1022" s="31"/>
      <c r="AO1022" s="31"/>
      <c r="AP1022" s="31"/>
      <c r="AQ1022" s="31"/>
      <c r="AR1022" s="31"/>
      <c r="AS1022" s="31"/>
      <c r="AT1022" s="31"/>
      <c r="AU1022" s="31"/>
      <c r="AV1022" s="31"/>
      <c r="AW1022" s="31"/>
      <c r="AX1022" s="31"/>
      <c r="AY1022" s="31"/>
      <c r="AZ1022" s="31"/>
      <c r="BA1022" s="31"/>
      <c r="BB1022" s="31"/>
      <c r="BC1022" s="31"/>
      <c r="BD1022" s="31"/>
      <c r="BE1022" s="31"/>
      <c r="BF1022" s="31"/>
      <c r="BG1022" s="31"/>
      <c r="BH1022" s="31"/>
      <c r="BI1022" s="31"/>
      <c r="BJ1022" s="31"/>
      <c r="BK1022" s="31"/>
      <c r="BL1022" s="31"/>
      <c r="BM1022" s="31"/>
      <c r="BN1022" s="31"/>
      <c r="BO1022" s="31"/>
      <c r="BP1022" s="31"/>
      <c r="BQ1022" s="31"/>
      <c r="BR1022" s="31"/>
      <c r="BS1022" s="31"/>
      <c r="BT1022" s="31"/>
      <c r="BU1022" s="31"/>
      <c r="BV1022" s="31"/>
      <c r="BW1022" s="31"/>
      <c r="BX1022" s="31"/>
      <c r="BY1022" s="31"/>
      <c r="BZ1022" s="31"/>
      <c r="CA1022" s="31"/>
      <c r="CB1022" s="31"/>
      <c r="CC1022" s="31"/>
      <c r="CD1022" s="31"/>
      <c r="CE1022" s="31"/>
      <c r="CF1022" s="31"/>
      <c r="CG1022" s="31"/>
      <c r="CH1022" s="31"/>
      <c r="CI1022" s="31"/>
      <c r="CJ1022" s="31"/>
      <c r="CK1022" s="31"/>
      <c r="CL1022" s="31"/>
      <c r="CM1022" s="31"/>
      <c r="CN1022" s="31"/>
      <c r="CO1022" s="31"/>
      <c r="CP1022" s="31"/>
      <c r="CQ1022" s="31"/>
      <c r="CR1022" s="31"/>
      <c r="CS1022" s="31"/>
      <c r="CT1022" s="31"/>
      <c r="CU1022" s="31"/>
      <c r="CV1022" s="31"/>
      <c r="CW1022" s="31"/>
      <c r="CX1022" s="31"/>
      <c r="CY1022" s="31"/>
      <c r="CZ1022" s="31"/>
      <c r="DA1022" s="31"/>
      <c r="DB1022" s="31"/>
      <c r="DC1022" s="31"/>
      <c r="DD1022" s="31"/>
      <c r="DE1022" s="31"/>
      <c r="DF1022" s="31"/>
      <c r="DG1022" s="31"/>
      <c r="DH1022" s="31"/>
      <c r="DI1022" s="31"/>
      <c r="DJ1022" s="31"/>
      <c r="DK1022" s="31"/>
      <c r="DL1022" s="31"/>
      <c r="DM1022" s="31"/>
      <c r="DN1022" s="31"/>
      <c r="DO1022" s="31"/>
      <c r="DP1022" s="31"/>
      <c r="DQ1022" s="31"/>
      <c r="DR1022" s="31"/>
      <c r="DS1022" s="31"/>
      <c r="DT1022" s="31"/>
      <c r="DU1022" s="31"/>
      <c r="DV1022" s="31"/>
      <c r="DW1022" s="31"/>
    </row>
    <row r="1023" customFormat="false" ht="15.75" hidden="false" customHeight="true" outlineLevel="0" collapsed="false">
      <c r="A1023" s="21" t="n">
        <v>1022</v>
      </c>
      <c r="B1023" s="21" t="str">
        <f aca="false">IFERROR(VLOOKUP($A$1&amp;":"&amp;A1023,'Finish order'!C:K,6,FALSE()),"")</f>
        <v/>
      </c>
      <c r="C1023" s="21" t="str">
        <f aca="false">IFERROR(VLOOKUP(A$1&amp;":"&amp;A1023,'Finish order'!$C:$K,9,FALSE()),"")</f>
        <v/>
      </c>
      <c r="D1023" s="21" t="str">
        <f aca="false">IFERROR(VLOOKUP(A$1&amp;":"&amp;A1023,'Finish order'!$C:$K,7,FALSE()),"")</f>
        <v/>
      </c>
      <c r="E1023" s="29" t="str">
        <f aca="false">IFERROR(VLOOKUP($A$1&amp;":"&amp;A1023,'Finish order'!C:K,5,FALSE()),"")</f>
        <v/>
      </c>
      <c r="F1023" s="21" t="str">
        <f aca="false">IFERROR(VLOOKUP($A$1&amp;":"&amp;A1023,'Finish order'!C:K,4,FALSE()),"")</f>
        <v/>
      </c>
      <c r="G1023" s="21" t="str">
        <f aca="false" t="array" ref="G1023:G1023">IFERROR(SMALL(IF($D$2:$D1932=D1023,$A$2:$A$911*1.001),1),"")</f>
        <v/>
      </c>
      <c r="H1023" s="21" t="str">
        <f aca="false" t="array" ref="H1023:H1023">IFERROR(SMALL(IF($D$2:$D1932=D1023,$A$2:$A$911*1.0001),2),"")</f>
        <v/>
      </c>
      <c r="I1023" s="21" t="str">
        <f aca="false" t="array" ref="I1023:I1023">IFERROR(SMALL(IF($D$2:$D1932=D1023,$A$2:$A$911*1.00001),3),"")</f>
        <v/>
      </c>
      <c r="J1023" s="21" t="str">
        <f aca="false" t="array" ref="J1023:J1023">IFERROR(SMALL(IF($D$2:$D1932=D1023,$A$2:$A$911*1.000001),4),"")</f>
        <v/>
      </c>
      <c r="K1023" s="30" t="str">
        <f aca="false">IF(A1023&lt;&gt;"", IF(COUNT(G1023:J1023)=4, SUM(G1023:J1023), "No"), "")</f>
        <v>No</v>
      </c>
      <c r="L1023" s="30" t="str">
        <f aca="false">IF(A1023&lt;&gt;"", IF(COUNT(G1023:I1023)=3, SUM(G1023:I1023), "No"), "")</f>
        <v>No</v>
      </c>
      <c r="M1023" s="30" t="str">
        <f aca="false">IF(A1023&lt;&gt;"", IF(COUNT(G1023:H1023)=2, SUM(G1023:H1023), "No"), "")</f>
        <v>No</v>
      </c>
      <c r="N1023" s="30" t="str">
        <f aca="false">'Results 10 year vets'!$D1023&amp;":"&amp;Table1[[#Headers],[Male]]</f>
        <v>:Male</v>
      </c>
      <c r="O1023" s="31"/>
      <c r="P1023" s="31"/>
      <c r="Q1023" s="31"/>
      <c r="R1023" s="31"/>
      <c r="S1023" s="31"/>
      <c r="T1023" s="31"/>
      <c r="U1023" s="31"/>
      <c r="Z1023" s="33"/>
      <c r="AA1023" s="33"/>
      <c r="AB1023" s="33"/>
      <c r="AC1023" s="33"/>
      <c r="AD1023" s="31"/>
      <c r="AE1023" s="31"/>
      <c r="AF1023" s="31"/>
      <c r="AG1023" s="31"/>
      <c r="AH1023" s="31"/>
      <c r="AI1023" s="31"/>
      <c r="AJ1023" s="31"/>
      <c r="AK1023" s="31"/>
      <c r="AL1023" s="31"/>
      <c r="AM1023" s="31"/>
      <c r="AN1023" s="31"/>
      <c r="AO1023" s="31"/>
      <c r="AP1023" s="31"/>
      <c r="AQ1023" s="31"/>
      <c r="AR1023" s="31"/>
      <c r="AS1023" s="31"/>
      <c r="AT1023" s="31"/>
      <c r="AU1023" s="31"/>
      <c r="AV1023" s="31"/>
      <c r="AW1023" s="31"/>
      <c r="AX1023" s="31"/>
      <c r="AY1023" s="31"/>
      <c r="AZ1023" s="31"/>
      <c r="BA1023" s="31"/>
      <c r="BB1023" s="31"/>
      <c r="BC1023" s="31"/>
      <c r="BD1023" s="31"/>
      <c r="BE1023" s="31"/>
      <c r="BF1023" s="31"/>
      <c r="BG1023" s="31"/>
      <c r="BH1023" s="31"/>
      <c r="BI1023" s="31"/>
      <c r="BJ1023" s="31"/>
      <c r="BK1023" s="31"/>
      <c r="BL1023" s="31"/>
      <c r="BM1023" s="31"/>
      <c r="BN1023" s="31"/>
      <c r="BO1023" s="31"/>
      <c r="BP1023" s="31"/>
      <c r="BQ1023" s="31"/>
      <c r="BR1023" s="31"/>
      <c r="BS1023" s="31"/>
      <c r="BT1023" s="31"/>
      <c r="BU1023" s="31"/>
      <c r="BV1023" s="31"/>
      <c r="BW1023" s="31"/>
      <c r="BX1023" s="31"/>
      <c r="BY1023" s="31"/>
      <c r="BZ1023" s="31"/>
      <c r="CA1023" s="31"/>
      <c r="CB1023" s="31"/>
      <c r="CC1023" s="31"/>
      <c r="CD1023" s="31"/>
      <c r="CE1023" s="31"/>
      <c r="CF1023" s="31"/>
      <c r="CG1023" s="31"/>
      <c r="CH1023" s="31"/>
      <c r="CI1023" s="31"/>
      <c r="CJ1023" s="31"/>
      <c r="CK1023" s="31"/>
      <c r="CL1023" s="31"/>
      <c r="CM1023" s="31"/>
      <c r="CN1023" s="31"/>
      <c r="CO1023" s="31"/>
      <c r="CP1023" s="31"/>
      <c r="CQ1023" s="31"/>
      <c r="CR1023" s="31"/>
      <c r="CS1023" s="31"/>
      <c r="CT1023" s="31"/>
      <c r="CU1023" s="31"/>
      <c r="CV1023" s="31"/>
      <c r="CW1023" s="31"/>
      <c r="CX1023" s="31"/>
      <c r="CY1023" s="31"/>
      <c r="CZ1023" s="31"/>
      <c r="DA1023" s="31"/>
      <c r="DB1023" s="31"/>
      <c r="DC1023" s="31"/>
      <c r="DD1023" s="31"/>
      <c r="DE1023" s="31"/>
      <c r="DF1023" s="31"/>
      <c r="DG1023" s="31"/>
      <c r="DH1023" s="31"/>
      <c r="DI1023" s="31"/>
      <c r="DJ1023" s="31"/>
      <c r="DK1023" s="31"/>
      <c r="DL1023" s="31"/>
      <c r="DM1023" s="31"/>
      <c r="DN1023" s="31"/>
      <c r="DO1023" s="31"/>
      <c r="DP1023" s="31"/>
      <c r="DQ1023" s="31"/>
      <c r="DR1023" s="31"/>
      <c r="DS1023" s="31"/>
      <c r="DT1023" s="31"/>
      <c r="DU1023" s="31"/>
      <c r="DV1023" s="31"/>
      <c r="DW1023" s="31"/>
    </row>
    <row r="1024" customFormat="false" ht="15.75" hidden="false" customHeight="true" outlineLevel="0" collapsed="false">
      <c r="A1024" s="21" t="n">
        <v>1023</v>
      </c>
      <c r="B1024" s="21" t="str">
        <f aca="false">IFERROR(VLOOKUP($A$1&amp;":"&amp;A1024,'Finish order'!C:K,6,FALSE()),"")</f>
        <v/>
      </c>
      <c r="C1024" s="21" t="str">
        <f aca="false">IFERROR(VLOOKUP(A$1&amp;":"&amp;A1024,'Finish order'!$C:$K,9,FALSE()),"")</f>
        <v/>
      </c>
      <c r="D1024" s="21" t="str">
        <f aca="false">IFERROR(VLOOKUP(A$1&amp;":"&amp;A1024,'Finish order'!$C:$K,7,FALSE()),"")</f>
        <v/>
      </c>
      <c r="E1024" s="29" t="str">
        <f aca="false">IFERROR(VLOOKUP($A$1&amp;":"&amp;A1024,'Finish order'!C:K,5,FALSE()),"")</f>
        <v/>
      </c>
      <c r="F1024" s="21" t="str">
        <f aca="false">IFERROR(VLOOKUP($A$1&amp;":"&amp;A1024,'Finish order'!C:K,4,FALSE()),"")</f>
        <v/>
      </c>
      <c r="G1024" s="21" t="str">
        <f aca="false" t="array" ref="G1024:G1024">IFERROR(SMALL(IF($D$2:$D1933=D1024,$A$2:$A$911*1.001),1),"")</f>
        <v/>
      </c>
      <c r="H1024" s="21" t="str">
        <f aca="false" t="array" ref="H1024:H1024">IFERROR(SMALL(IF($D$2:$D1933=D1024,$A$2:$A$911*1.0001),2),"")</f>
        <v/>
      </c>
      <c r="I1024" s="21" t="str">
        <f aca="false" t="array" ref="I1024:I1024">IFERROR(SMALL(IF($D$2:$D1933=D1024,$A$2:$A$911*1.00001),3),"")</f>
        <v/>
      </c>
      <c r="J1024" s="21" t="str">
        <f aca="false" t="array" ref="J1024:J1024">IFERROR(SMALL(IF($D$2:$D1933=D1024,$A$2:$A$911*1.000001),4),"")</f>
        <v/>
      </c>
      <c r="K1024" s="30" t="str">
        <f aca="false">IF(A1024&lt;&gt;"", IF(COUNT(G1024:J1024)=4, SUM(G1024:J1024), "No"), "")</f>
        <v>No</v>
      </c>
      <c r="L1024" s="30" t="str">
        <f aca="false">IF(A1024&lt;&gt;"", IF(COUNT(G1024:I1024)=3, SUM(G1024:I1024), "No"), "")</f>
        <v>No</v>
      </c>
      <c r="M1024" s="30" t="str">
        <f aca="false">IF(A1024&lt;&gt;"", IF(COUNT(G1024:H1024)=2, SUM(G1024:H1024), "No"), "")</f>
        <v>No</v>
      </c>
      <c r="N1024" s="30" t="str">
        <f aca="false">'Results 10 year vets'!$D1024&amp;":"&amp;Table1[[#Headers],[Male]]</f>
        <v>:Male</v>
      </c>
      <c r="O1024" s="31"/>
      <c r="P1024" s="31"/>
      <c r="Q1024" s="31"/>
      <c r="R1024" s="31"/>
      <c r="S1024" s="31"/>
      <c r="T1024" s="31"/>
      <c r="U1024" s="31"/>
      <c r="Z1024" s="33"/>
      <c r="AA1024" s="33"/>
      <c r="AB1024" s="33"/>
      <c r="AC1024" s="33"/>
      <c r="AD1024" s="31"/>
      <c r="AE1024" s="31"/>
      <c r="AF1024" s="31"/>
      <c r="AG1024" s="31"/>
      <c r="AH1024" s="31"/>
      <c r="AI1024" s="31"/>
      <c r="AJ1024" s="31"/>
      <c r="AK1024" s="31"/>
      <c r="AL1024" s="31"/>
      <c r="AM1024" s="31"/>
      <c r="AN1024" s="31"/>
      <c r="AO1024" s="31"/>
      <c r="AP1024" s="31"/>
      <c r="AQ1024" s="31"/>
      <c r="AR1024" s="31"/>
      <c r="AS1024" s="31"/>
      <c r="AT1024" s="31"/>
      <c r="AU1024" s="31"/>
      <c r="AV1024" s="31"/>
      <c r="AW1024" s="31"/>
      <c r="AX1024" s="31"/>
      <c r="AY1024" s="31"/>
      <c r="AZ1024" s="31"/>
      <c r="BA1024" s="31"/>
      <c r="BB1024" s="31"/>
      <c r="BC1024" s="31"/>
      <c r="BD1024" s="31"/>
      <c r="BE1024" s="31"/>
      <c r="BF1024" s="31"/>
      <c r="BG1024" s="31"/>
      <c r="BH1024" s="31"/>
      <c r="BI1024" s="31"/>
      <c r="BJ1024" s="31"/>
      <c r="BK1024" s="31"/>
      <c r="BL1024" s="31"/>
      <c r="BM1024" s="31"/>
      <c r="BN1024" s="31"/>
      <c r="BO1024" s="31"/>
      <c r="BP1024" s="31"/>
      <c r="BQ1024" s="31"/>
      <c r="BR1024" s="31"/>
      <c r="BS1024" s="31"/>
      <c r="BT1024" s="31"/>
      <c r="BU1024" s="31"/>
      <c r="BV1024" s="31"/>
      <c r="BW1024" s="31"/>
      <c r="BX1024" s="31"/>
      <c r="BY1024" s="31"/>
      <c r="BZ1024" s="31"/>
      <c r="CA1024" s="31"/>
      <c r="CB1024" s="31"/>
      <c r="CC1024" s="31"/>
      <c r="CD1024" s="31"/>
      <c r="CE1024" s="31"/>
      <c r="CF1024" s="31"/>
      <c r="CG1024" s="31"/>
      <c r="CH1024" s="31"/>
      <c r="CI1024" s="31"/>
      <c r="CJ1024" s="31"/>
      <c r="CK1024" s="31"/>
      <c r="CL1024" s="31"/>
      <c r="CM1024" s="31"/>
      <c r="CN1024" s="31"/>
      <c r="CO1024" s="31"/>
      <c r="CP1024" s="31"/>
      <c r="CQ1024" s="31"/>
      <c r="CR1024" s="31"/>
      <c r="CS1024" s="31"/>
      <c r="CT1024" s="31"/>
      <c r="CU1024" s="31"/>
      <c r="CV1024" s="31"/>
      <c r="CW1024" s="31"/>
      <c r="CX1024" s="31"/>
      <c r="CY1024" s="31"/>
      <c r="CZ1024" s="31"/>
      <c r="DA1024" s="31"/>
      <c r="DB1024" s="31"/>
      <c r="DC1024" s="31"/>
      <c r="DD1024" s="31"/>
      <c r="DE1024" s="31"/>
      <c r="DF1024" s="31"/>
      <c r="DG1024" s="31"/>
      <c r="DH1024" s="31"/>
      <c r="DI1024" s="31"/>
      <c r="DJ1024" s="31"/>
      <c r="DK1024" s="31"/>
      <c r="DL1024" s="31"/>
      <c r="DM1024" s="31"/>
      <c r="DN1024" s="31"/>
      <c r="DO1024" s="31"/>
      <c r="DP1024" s="31"/>
      <c r="DQ1024" s="31"/>
      <c r="DR1024" s="31"/>
      <c r="DS1024" s="31"/>
      <c r="DT1024" s="31"/>
      <c r="DU1024" s="31"/>
      <c r="DV1024" s="31"/>
      <c r="DW1024" s="31"/>
    </row>
    <row r="1025" customFormat="false" ht="15.75" hidden="false" customHeight="true" outlineLevel="0" collapsed="false">
      <c r="A1025" s="21" t="n">
        <v>1024</v>
      </c>
      <c r="B1025" s="21" t="str">
        <f aca="false">IFERROR(VLOOKUP($A$1&amp;":"&amp;A1025,'Finish order'!C:K,6,FALSE()),"")</f>
        <v/>
      </c>
      <c r="C1025" s="21" t="str">
        <f aca="false">IFERROR(VLOOKUP(A$1&amp;":"&amp;A1025,'Finish order'!$C:$K,9,FALSE()),"")</f>
        <v/>
      </c>
      <c r="D1025" s="21" t="str">
        <f aca="false">IFERROR(VLOOKUP(A$1&amp;":"&amp;A1025,'Finish order'!$C:$K,7,FALSE()),"")</f>
        <v/>
      </c>
      <c r="E1025" s="29" t="str">
        <f aca="false">IFERROR(VLOOKUP($A$1&amp;":"&amp;A1025,'Finish order'!C:K,5,FALSE()),"")</f>
        <v/>
      </c>
      <c r="F1025" s="21" t="str">
        <f aca="false">IFERROR(VLOOKUP($A$1&amp;":"&amp;A1025,'Finish order'!C:K,4,FALSE()),"")</f>
        <v/>
      </c>
      <c r="G1025" s="21" t="str">
        <f aca="false" t="array" ref="G1025:G1025">IFERROR(SMALL(IF($D$2:$D1934=D1025,$A$2:$A$911*1.001),1),"")</f>
        <v/>
      </c>
      <c r="H1025" s="21" t="str">
        <f aca="false" t="array" ref="H1025:H1025">IFERROR(SMALL(IF($D$2:$D1934=D1025,$A$2:$A$911*1.0001),2),"")</f>
        <v/>
      </c>
      <c r="I1025" s="21" t="str">
        <f aca="false" t="array" ref="I1025:I1025">IFERROR(SMALL(IF($D$2:$D1934=D1025,$A$2:$A$911*1.00001),3),"")</f>
        <v/>
      </c>
      <c r="J1025" s="21" t="str">
        <f aca="false" t="array" ref="J1025:J1025">IFERROR(SMALL(IF($D$2:$D1934=D1025,$A$2:$A$911*1.000001),4),"")</f>
        <v/>
      </c>
      <c r="K1025" s="30" t="str">
        <f aca="false">IF(A1025&lt;&gt;"", IF(COUNT(G1025:J1025)=4, SUM(G1025:J1025), "No"), "")</f>
        <v>No</v>
      </c>
      <c r="L1025" s="30" t="str">
        <f aca="false">IF(A1025&lt;&gt;"", IF(COUNT(G1025:I1025)=3, SUM(G1025:I1025), "No"), "")</f>
        <v>No</v>
      </c>
      <c r="M1025" s="30" t="str">
        <f aca="false">IF(A1025&lt;&gt;"", IF(COUNT(G1025:H1025)=2, SUM(G1025:H1025), "No"), "")</f>
        <v>No</v>
      </c>
      <c r="N1025" s="30" t="str">
        <f aca="false">'Results 10 year vets'!$D1025&amp;":"&amp;Table1[[#Headers],[Male]]</f>
        <v>:Male</v>
      </c>
      <c r="O1025" s="31"/>
      <c r="P1025" s="31"/>
      <c r="Q1025" s="31"/>
      <c r="R1025" s="31"/>
      <c r="S1025" s="31"/>
      <c r="T1025" s="31"/>
      <c r="U1025" s="31"/>
      <c r="Z1025" s="33"/>
      <c r="AA1025" s="33"/>
      <c r="AB1025" s="33"/>
      <c r="AC1025" s="33"/>
      <c r="AD1025" s="31"/>
      <c r="AE1025" s="31"/>
      <c r="AF1025" s="31"/>
      <c r="AG1025" s="31"/>
      <c r="AH1025" s="31"/>
      <c r="AI1025" s="31"/>
      <c r="AJ1025" s="31"/>
      <c r="AK1025" s="31"/>
      <c r="AL1025" s="31"/>
      <c r="AM1025" s="31"/>
      <c r="AN1025" s="31"/>
      <c r="AO1025" s="31"/>
      <c r="AP1025" s="31"/>
      <c r="AQ1025" s="31"/>
      <c r="AR1025" s="31"/>
      <c r="AS1025" s="31"/>
      <c r="AT1025" s="31"/>
      <c r="AU1025" s="31"/>
      <c r="AV1025" s="31"/>
      <c r="AW1025" s="31"/>
      <c r="AX1025" s="31"/>
      <c r="AY1025" s="31"/>
      <c r="AZ1025" s="31"/>
      <c r="BA1025" s="31"/>
      <c r="BB1025" s="31"/>
      <c r="BC1025" s="31"/>
      <c r="BD1025" s="31"/>
      <c r="BE1025" s="31"/>
      <c r="BF1025" s="31"/>
      <c r="BG1025" s="31"/>
      <c r="BH1025" s="31"/>
      <c r="BI1025" s="31"/>
      <c r="BJ1025" s="31"/>
      <c r="BK1025" s="31"/>
      <c r="BL1025" s="31"/>
      <c r="BM1025" s="31"/>
      <c r="BN1025" s="31"/>
      <c r="BO1025" s="31"/>
      <c r="BP1025" s="31"/>
      <c r="BQ1025" s="31"/>
      <c r="BR1025" s="31"/>
      <c r="BS1025" s="31"/>
      <c r="BT1025" s="31"/>
      <c r="BU1025" s="31"/>
      <c r="BV1025" s="31"/>
      <c r="BW1025" s="31"/>
      <c r="BX1025" s="31"/>
      <c r="BY1025" s="31"/>
      <c r="BZ1025" s="31"/>
      <c r="CA1025" s="31"/>
      <c r="CB1025" s="31"/>
      <c r="CC1025" s="31"/>
      <c r="CD1025" s="31"/>
      <c r="CE1025" s="31"/>
      <c r="CF1025" s="31"/>
      <c r="CG1025" s="31"/>
      <c r="CH1025" s="31"/>
      <c r="CI1025" s="31"/>
      <c r="CJ1025" s="31"/>
      <c r="CK1025" s="31"/>
      <c r="CL1025" s="31"/>
      <c r="CM1025" s="31"/>
      <c r="CN1025" s="31"/>
      <c r="CO1025" s="31"/>
      <c r="CP1025" s="31"/>
      <c r="CQ1025" s="31"/>
      <c r="CR1025" s="31"/>
      <c r="CS1025" s="31"/>
      <c r="CT1025" s="31"/>
      <c r="CU1025" s="31"/>
      <c r="CV1025" s="31"/>
      <c r="CW1025" s="31"/>
      <c r="CX1025" s="31"/>
      <c r="CY1025" s="31"/>
      <c r="CZ1025" s="31"/>
      <c r="DA1025" s="31"/>
      <c r="DB1025" s="31"/>
      <c r="DC1025" s="31"/>
      <c r="DD1025" s="31"/>
      <c r="DE1025" s="31"/>
      <c r="DF1025" s="31"/>
      <c r="DG1025" s="31"/>
      <c r="DH1025" s="31"/>
      <c r="DI1025" s="31"/>
      <c r="DJ1025" s="31"/>
      <c r="DK1025" s="31"/>
      <c r="DL1025" s="31"/>
      <c r="DM1025" s="31"/>
      <c r="DN1025" s="31"/>
      <c r="DO1025" s="31"/>
      <c r="DP1025" s="31"/>
      <c r="DQ1025" s="31"/>
      <c r="DR1025" s="31"/>
      <c r="DS1025" s="31"/>
      <c r="DT1025" s="31"/>
      <c r="DU1025" s="31"/>
      <c r="DV1025" s="31"/>
      <c r="DW1025" s="31"/>
    </row>
    <row r="1026" customFormat="false" ht="15.75" hidden="false" customHeight="true" outlineLevel="0" collapsed="false">
      <c r="A1026" s="21" t="n">
        <v>1025</v>
      </c>
      <c r="B1026" s="21" t="str">
        <f aca="false">IFERROR(VLOOKUP($A$1&amp;":"&amp;A1026,'Finish order'!C:K,6,FALSE()),"")</f>
        <v/>
      </c>
      <c r="C1026" s="21" t="str">
        <f aca="false">IFERROR(VLOOKUP(A$1&amp;":"&amp;A1026,'Finish order'!$C:$K,9,FALSE()),"")</f>
        <v/>
      </c>
      <c r="D1026" s="21" t="str">
        <f aca="false">IFERROR(VLOOKUP(A$1&amp;":"&amp;A1026,'Finish order'!$C:$K,7,FALSE()),"")</f>
        <v/>
      </c>
      <c r="E1026" s="29" t="str">
        <f aca="false">IFERROR(VLOOKUP($A$1&amp;":"&amp;A1026,'Finish order'!C:K,5,FALSE()),"")</f>
        <v/>
      </c>
      <c r="F1026" s="21" t="str">
        <f aca="false">IFERROR(VLOOKUP($A$1&amp;":"&amp;A1026,'Finish order'!C:K,4,FALSE()),"")</f>
        <v/>
      </c>
      <c r="G1026" s="21" t="str">
        <f aca="false" t="array" ref="G1026:G1026">IFERROR(SMALL(IF($D$2:$D1935=D1026,$A$2:$A$911*1.001),1),"")</f>
        <v/>
      </c>
      <c r="H1026" s="21" t="str">
        <f aca="false" t="array" ref="H1026:H1026">IFERROR(SMALL(IF($D$2:$D1935=D1026,$A$2:$A$911*1.0001),2),"")</f>
        <v/>
      </c>
      <c r="I1026" s="21" t="str">
        <f aca="false" t="array" ref="I1026:I1026">IFERROR(SMALL(IF($D$2:$D1935=D1026,$A$2:$A$911*1.00001),3),"")</f>
        <v/>
      </c>
      <c r="J1026" s="21" t="str">
        <f aca="false" t="array" ref="J1026:J1026">IFERROR(SMALL(IF($D$2:$D1935=D1026,$A$2:$A$911*1.000001),4),"")</f>
        <v/>
      </c>
      <c r="K1026" s="30" t="str">
        <f aca="false">IF(A1026&lt;&gt;"", IF(COUNT(G1026:J1026)=4, SUM(G1026:J1026), "No"), "")</f>
        <v>No</v>
      </c>
      <c r="L1026" s="30" t="str">
        <f aca="false">IF(A1026&lt;&gt;"", IF(COUNT(G1026:I1026)=3, SUM(G1026:I1026), "No"), "")</f>
        <v>No</v>
      </c>
      <c r="M1026" s="30" t="str">
        <f aca="false">IF(A1026&lt;&gt;"", IF(COUNT(G1026:H1026)=2, SUM(G1026:H1026), "No"), "")</f>
        <v>No</v>
      </c>
      <c r="N1026" s="30" t="str">
        <f aca="false">'Results 10 year vets'!$D1026&amp;":"&amp;Table1[[#Headers],[Male]]</f>
        <v>:Male</v>
      </c>
      <c r="O1026" s="31"/>
      <c r="P1026" s="31"/>
      <c r="Q1026" s="31"/>
      <c r="R1026" s="31"/>
      <c r="S1026" s="31"/>
      <c r="T1026" s="31"/>
      <c r="U1026" s="31"/>
      <c r="Z1026" s="33"/>
      <c r="AA1026" s="33"/>
      <c r="AB1026" s="33"/>
      <c r="AC1026" s="33"/>
      <c r="AD1026" s="31"/>
      <c r="AE1026" s="31"/>
      <c r="AF1026" s="31"/>
      <c r="AG1026" s="31"/>
      <c r="AH1026" s="31"/>
      <c r="AI1026" s="31"/>
      <c r="AJ1026" s="31"/>
      <c r="AK1026" s="31"/>
      <c r="AL1026" s="31"/>
      <c r="AM1026" s="31"/>
      <c r="AN1026" s="31"/>
      <c r="AO1026" s="31"/>
      <c r="AP1026" s="31"/>
      <c r="AQ1026" s="31"/>
      <c r="AR1026" s="31"/>
      <c r="AS1026" s="31"/>
      <c r="AT1026" s="31"/>
      <c r="AU1026" s="31"/>
      <c r="AV1026" s="31"/>
      <c r="AW1026" s="31"/>
      <c r="AX1026" s="31"/>
      <c r="AY1026" s="31"/>
      <c r="AZ1026" s="31"/>
      <c r="BA1026" s="31"/>
      <c r="BB1026" s="31"/>
      <c r="BC1026" s="31"/>
      <c r="BD1026" s="31"/>
      <c r="BE1026" s="31"/>
      <c r="BF1026" s="31"/>
      <c r="BG1026" s="31"/>
      <c r="BH1026" s="31"/>
      <c r="BI1026" s="31"/>
      <c r="BJ1026" s="31"/>
      <c r="BK1026" s="31"/>
      <c r="BL1026" s="31"/>
      <c r="BM1026" s="31"/>
      <c r="BN1026" s="31"/>
      <c r="BO1026" s="31"/>
      <c r="BP1026" s="31"/>
      <c r="BQ1026" s="31"/>
      <c r="BR1026" s="31"/>
      <c r="BS1026" s="31"/>
      <c r="BT1026" s="31"/>
      <c r="BU1026" s="31"/>
      <c r="BV1026" s="31"/>
      <c r="BW1026" s="31"/>
      <c r="BX1026" s="31"/>
      <c r="BY1026" s="31"/>
      <c r="BZ1026" s="31"/>
      <c r="CA1026" s="31"/>
      <c r="CB1026" s="31"/>
      <c r="CC1026" s="31"/>
      <c r="CD1026" s="31"/>
      <c r="CE1026" s="31"/>
      <c r="CF1026" s="31"/>
      <c r="CG1026" s="31"/>
      <c r="CH1026" s="31"/>
      <c r="CI1026" s="31"/>
      <c r="CJ1026" s="31"/>
      <c r="CK1026" s="31"/>
      <c r="CL1026" s="31"/>
      <c r="CM1026" s="31"/>
      <c r="CN1026" s="31"/>
      <c r="CO1026" s="31"/>
      <c r="CP1026" s="31"/>
      <c r="CQ1026" s="31"/>
      <c r="CR1026" s="31"/>
      <c r="CS1026" s="31"/>
      <c r="CT1026" s="31"/>
      <c r="CU1026" s="31"/>
      <c r="CV1026" s="31"/>
      <c r="CW1026" s="31"/>
      <c r="CX1026" s="31"/>
      <c r="CY1026" s="31"/>
      <c r="CZ1026" s="31"/>
      <c r="DA1026" s="31"/>
      <c r="DB1026" s="31"/>
      <c r="DC1026" s="31"/>
      <c r="DD1026" s="31"/>
      <c r="DE1026" s="31"/>
      <c r="DF1026" s="31"/>
      <c r="DG1026" s="31"/>
      <c r="DH1026" s="31"/>
      <c r="DI1026" s="31"/>
      <c r="DJ1026" s="31"/>
      <c r="DK1026" s="31"/>
      <c r="DL1026" s="31"/>
      <c r="DM1026" s="31"/>
      <c r="DN1026" s="31"/>
      <c r="DO1026" s="31"/>
      <c r="DP1026" s="31"/>
      <c r="DQ1026" s="31"/>
      <c r="DR1026" s="31"/>
      <c r="DS1026" s="31"/>
      <c r="DT1026" s="31"/>
      <c r="DU1026" s="31"/>
      <c r="DV1026" s="31"/>
      <c r="DW1026" s="31"/>
    </row>
    <row r="1027" customFormat="false" ht="15.75" hidden="false" customHeight="true" outlineLevel="0" collapsed="false">
      <c r="A1027" s="21" t="n">
        <v>1026</v>
      </c>
      <c r="B1027" s="21" t="str">
        <f aca="false">IFERROR(VLOOKUP($A$1&amp;":"&amp;A1027,'Finish order'!C:K,6,FALSE()),"")</f>
        <v/>
      </c>
      <c r="C1027" s="21" t="str">
        <f aca="false">IFERROR(VLOOKUP(A$1&amp;":"&amp;A1027,'Finish order'!$C:$K,9,FALSE()),"")</f>
        <v/>
      </c>
      <c r="D1027" s="21" t="str">
        <f aca="false">IFERROR(VLOOKUP(A$1&amp;":"&amp;A1027,'Finish order'!$C:$K,7,FALSE()),"")</f>
        <v/>
      </c>
      <c r="E1027" s="29" t="str">
        <f aca="false">IFERROR(VLOOKUP($A$1&amp;":"&amp;A1027,'Finish order'!C:K,5,FALSE()),"")</f>
        <v/>
      </c>
      <c r="F1027" s="21" t="str">
        <f aca="false">IFERROR(VLOOKUP($A$1&amp;":"&amp;A1027,'Finish order'!C:K,4,FALSE()),"")</f>
        <v/>
      </c>
      <c r="G1027" s="21" t="str">
        <f aca="false" t="array" ref="G1027:G1027">IFERROR(SMALL(IF($D$2:$D1936=D1027,$A$2:$A$911*1.001),1),"")</f>
        <v/>
      </c>
      <c r="H1027" s="21" t="str">
        <f aca="false" t="array" ref="H1027:H1027">IFERROR(SMALL(IF($D$2:$D1936=D1027,$A$2:$A$911*1.0001),2),"")</f>
        <v/>
      </c>
      <c r="I1027" s="21" t="str">
        <f aca="false" t="array" ref="I1027:I1027">IFERROR(SMALL(IF($D$2:$D1936=D1027,$A$2:$A$911*1.00001),3),"")</f>
        <v/>
      </c>
      <c r="J1027" s="21" t="str">
        <f aca="false" t="array" ref="J1027:J1027">IFERROR(SMALL(IF($D$2:$D1936=D1027,$A$2:$A$911*1.000001),4),"")</f>
        <v/>
      </c>
      <c r="K1027" s="30" t="str">
        <f aca="false">IF(A1027&lt;&gt;"", IF(COUNT(G1027:J1027)=4, SUM(G1027:J1027), "No"), "")</f>
        <v>No</v>
      </c>
      <c r="L1027" s="30" t="str">
        <f aca="false">IF(A1027&lt;&gt;"", IF(COUNT(G1027:I1027)=3, SUM(G1027:I1027), "No"), "")</f>
        <v>No</v>
      </c>
      <c r="M1027" s="30" t="str">
        <f aca="false">IF(A1027&lt;&gt;"", IF(COUNT(G1027:H1027)=2, SUM(G1027:H1027), "No"), "")</f>
        <v>No</v>
      </c>
      <c r="N1027" s="30" t="str">
        <f aca="false">'Results 10 year vets'!$D1027&amp;":"&amp;Table1[[#Headers],[Male]]</f>
        <v>:Male</v>
      </c>
      <c r="O1027" s="31"/>
      <c r="P1027" s="31"/>
      <c r="Q1027" s="31"/>
      <c r="R1027" s="31"/>
      <c r="S1027" s="31"/>
      <c r="T1027" s="31"/>
      <c r="U1027" s="31"/>
      <c r="Z1027" s="33"/>
      <c r="AA1027" s="33"/>
      <c r="AB1027" s="33"/>
      <c r="AC1027" s="33"/>
      <c r="AD1027" s="31"/>
      <c r="AE1027" s="31"/>
      <c r="AF1027" s="31"/>
      <c r="AG1027" s="31"/>
      <c r="AH1027" s="31"/>
      <c r="AI1027" s="31"/>
      <c r="AJ1027" s="31"/>
      <c r="AK1027" s="31"/>
      <c r="AL1027" s="31"/>
      <c r="AM1027" s="31"/>
      <c r="AN1027" s="31"/>
      <c r="AO1027" s="31"/>
      <c r="AP1027" s="31"/>
      <c r="AQ1027" s="31"/>
      <c r="AR1027" s="31"/>
      <c r="AS1027" s="31"/>
      <c r="AT1027" s="31"/>
      <c r="AU1027" s="31"/>
      <c r="AV1027" s="31"/>
      <c r="AW1027" s="31"/>
      <c r="AX1027" s="31"/>
      <c r="AY1027" s="31"/>
      <c r="AZ1027" s="31"/>
      <c r="BA1027" s="31"/>
      <c r="BB1027" s="31"/>
      <c r="BC1027" s="31"/>
      <c r="BD1027" s="31"/>
      <c r="BE1027" s="31"/>
      <c r="BF1027" s="31"/>
      <c r="BG1027" s="31"/>
      <c r="BH1027" s="31"/>
      <c r="BI1027" s="31"/>
      <c r="BJ1027" s="31"/>
      <c r="BK1027" s="31"/>
      <c r="BL1027" s="31"/>
      <c r="BM1027" s="31"/>
      <c r="BN1027" s="31"/>
      <c r="BO1027" s="31"/>
      <c r="BP1027" s="31"/>
      <c r="BQ1027" s="31"/>
      <c r="BR1027" s="31"/>
      <c r="BS1027" s="31"/>
      <c r="BT1027" s="31"/>
      <c r="BU1027" s="31"/>
      <c r="BV1027" s="31"/>
      <c r="BW1027" s="31"/>
      <c r="BX1027" s="31"/>
      <c r="BY1027" s="31"/>
      <c r="BZ1027" s="31"/>
      <c r="CA1027" s="31"/>
      <c r="CB1027" s="31"/>
      <c r="CC1027" s="31"/>
      <c r="CD1027" s="31"/>
      <c r="CE1027" s="31"/>
      <c r="CF1027" s="31"/>
      <c r="CG1027" s="31"/>
      <c r="CH1027" s="31"/>
      <c r="CI1027" s="31"/>
      <c r="CJ1027" s="31"/>
      <c r="CK1027" s="31"/>
      <c r="CL1027" s="31"/>
      <c r="CM1027" s="31"/>
      <c r="CN1027" s="31"/>
      <c r="CO1027" s="31"/>
      <c r="CP1027" s="31"/>
      <c r="CQ1027" s="31"/>
      <c r="CR1027" s="31"/>
      <c r="CS1027" s="31"/>
      <c r="CT1027" s="31"/>
      <c r="CU1027" s="31"/>
      <c r="CV1027" s="31"/>
      <c r="CW1027" s="31"/>
      <c r="CX1027" s="31"/>
      <c r="CY1027" s="31"/>
      <c r="CZ1027" s="31"/>
      <c r="DA1027" s="31"/>
      <c r="DB1027" s="31"/>
      <c r="DC1027" s="31"/>
      <c r="DD1027" s="31"/>
      <c r="DE1027" s="31"/>
      <c r="DF1027" s="31"/>
      <c r="DG1027" s="31"/>
      <c r="DH1027" s="31"/>
      <c r="DI1027" s="31"/>
      <c r="DJ1027" s="31"/>
      <c r="DK1027" s="31"/>
      <c r="DL1027" s="31"/>
      <c r="DM1027" s="31"/>
      <c r="DN1027" s="31"/>
      <c r="DO1027" s="31"/>
      <c r="DP1027" s="31"/>
      <c r="DQ1027" s="31"/>
      <c r="DR1027" s="31"/>
      <c r="DS1027" s="31"/>
      <c r="DT1027" s="31"/>
      <c r="DU1027" s="31"/>
      <c r="DV1027" s="31"/>
      <c r="DW1027" s="31"/>
    </row>
    <row r="1028" customFormat="false" ht="15.75" hidden="false" customHeight="true" outlineLevel="0" collapsed="false">
      <c r="A1028" s="21" t="n">
        <v>1027</v>
      </c>
      <c r="B1028" s="21" t="str">
        <f aca="false">IFERROR(VLOOKUP($A$1&amp;":"&amp;A1028,'Finish order'!C:K,6,FALSE()),"")</f>
        <v/>
      </c>
      <c r="C1028" s="21" t="str">
        <f aca="false">IFERROR(VLOOKUP(A$1&amp;":"&amp;A1028,'Finish order'!$C:$K,9,FALSE()),"")</f>
        <v/>
      </c>
      <c r="D1028" s="21" t="str">
        <f aca="false">IFERROR(VLOOKUP(A$1&amp;":"&amp;A1028,'Finish order'!$C:$K,7,FALSE()),"")</f>
        <v/>
      </c>
      <c r="E1028" s="29" t="str">
        <f aca="false">IFERROR(VLOOKUP($A$1&amp;":"&amp;A1028,'Finish order'!C:K,5,FALSE()),"")</f>
        <v/>
      </c>
      <c r="F1028" s="21" t="str">
        <f aca="false">IFERROR(VLOOKUP($A$1&amp;":"&amp;A1028,'Finish order'!C:K,4,FALSE()),"")</f>
        <v/>
      </c>
      <c r="G1028" s="21" t="str">
        <f aca="false" t="array" ref="G1028:G1028">IFERROR(SMALL(IF($D$2:$D1937=D1028,$A$2:$A$911*1.001),1),"")</f>
        <v/>
      </c>
      <c r="H1028" s="21" t="str">
        <f aca="false" t="array" ref="H1028:H1028">IFERROR(SMALL(IF($D$2:$D1937=D1028,$A$2:$A$911*1.0001),2),"")</f>
        <v/>
      </c>
      <c r="I1028" s="21" t="str">
        <f aca="false" t="array" ref="I1028:I1028">IFERROR(SMALL(IF($D$2:$D1937=D1028,$A$2:$A$911*1.00001),3),"")</f>
        <v/>
      </c>
      <c r="J1028" s="21" t="str">
        <f aca="false" t="array" ref="J1028:J1028">IFERROR(SMALL(IF($D$2:$D1937=D1028,$A$2:$A$911*1.000001),4),"")</f>
        <v/>
      </c>
      <c r="K1028" s="30" t="str">
        <f aca="false">IF(A1028&lt;&gt;"", IF(COUNT(G1028:J1028)=4, SUM(G1028:J1028), "No"), "")</f>
        <v>No</v>
      </c>
      <c r="L1028" s="30" t="str">
        <f aca="false">IF(A1028&lt;&gt;"", IF(COUNT(G1028:I1028)=3, SUM(G1028:I1028), "No"), "")</f>
        <v>No</v>
      </c>
      <c r="M1028" s="30" t="str">
        <f aca="false">IF(A1028&lt;&gt;"", IF(COUNT(G1028:H1028)=2, SUM(G1028:H1028), "No"), "")</f>
        <v>No</v>
      </c>
      <c r="N1028" s="30" t="str">
        <f aca="false">'Results 10 year vets'!$D1028&amp;":"&amp;Table1[[#Headers],[Male]]</f>
        <v>:Male</v>
      </c>
      <c r="O1028" s="31"/>
      <c r="P1028" s="31"/>
      <c r="Q1028" s="31"/>
      <c r="R1028" s="31"/>
      <c r="S1028" s="31"/>
      <c r="T1028" s="31"/>
      <c r="U1028" s="31"/>
      <c r="Z1028" s="33"/>
      <c r="AA1028" s="33"/>
      <c r="AB1028" s="33"/>
      <c r="AC1028" s="33"/>
      <c r="AD1028" s="31"/>
      <c r="AE1028" s="31"/>
      <c r="AF1028" s="31"/>
      <c r="AG1028" s="31"/>
      <c r="AH1028" s="31"/>
      <c r="AI1028" s="31"/>
      <c r="AJ1028" s="31"/>
      <c r="AK1028" s="31"/>
      <c r="AL1028" s="31"/>
      <c r="AM1028" s="31"/>
      <c r="AN1028" s="31"/>
      <c r="AO1028" s="31"/>
      <c r="AP1028" s="31"/>
      <c r="AQ1028" s="31"/>
      <c r="AR1028" s="31"/>
      <c r="AS1028" s="31"/>
      <c r="AT1028" s="31"/>
      <c r="AU1028" s="31"/>
      <c r="AV1028" s="31"/>
      <c r="AW1028" s="31"/>
      <c r="AX1028" s="31"/>
      <c r="AY1028" s="31"/>
      <c r="AZ1028" s="31"/>
      <c r="BA1028" s="31"/>
      <c r="BB1028" s="31"/>
      <c r="BC1028" s="31"/>
      <c r="BD1028" s="31"/>
      <c r="BE1028" s="31"/>
      <c r="BF1028" s="31"/>
      <c r="BG1028" s="31"/>
      <c r="BH1028" s="31"/>
      <c r="BI1028" s="31"/>
      <c r="BJ1028" s="31"/>
      <c r="BK1028" s="31"/>
      <c r="BL1028" s="31"/>
      <c r="BM1028" s="31"/>
      <c r="BN1028" s="31"/>
      <c r="BO1028" s="31"/>
      <c r="BP1028" s="31"/>
      <c r="BQ1028" s="31"/>
      <c r="BR1028" s="31"/>
      <c r="BS1028" s="31"/>
      <c r="BT1028" s="31"/>
      <c r="BU1028" s="31"/>
      <c r="BV1028" s="31"/>
      <c r="BW1028" s="31"/>
      <c r="BX1028" s="31"/>
      <c r="BY1028" s="31"/>
      <c r="BZ1028" s="31"/>
      <c r="CA1028" s="31"/>
      <c r="CB1028" s="31"/>
      <c r="CC1028" s="31"/>
      <c r="CD1028" s="31"/>
      <c r="CE1028" s="31"/>
      <c r="CF1028" s="31"/>
      <c r="CG1028" s="31"/>
      <c r="CH1028" s="31"/>
      <c r="CI1028" s="31"/>
      <c r="CJ1028" s="31"/>
      <c r="CK1028" s="31"/>
      <c r="CL1028" s="31"/>
      <c r="CM1028" s="31"/>
      <c r="CN1028" s="31"/>
      <c r="CO1028" s="31"/>
      <c r="CP1028" s="31"/>
      <c r="CQ1028" s="31"/>
      <c r="CR1028" s="31"/>
      <c r="CS1028" s="31"/>
      <c r="CT1028" s="31"/>
      <c r="CU1028" s="31"/>
      <c r="CV1028" s="31"/>
      <c r="CW1028" s="31"/>
      <c r="CX1028" s="31"/>
      <c r="CY1028" s="31"/>
      <c r="CZ1028" s="31"/>
      <c r="DA1028" s="31"/>
      <c r="DB1028" s="31"/>
      <c r="DC1028" s="31"/>
      <c r="DD1028" s="31"/>
      <c r="DE1028" s="31"/>
      <c r="DF1028" s="31"/>
      <c r="DG1028" s="31"/>
      <c r="DH1028" s="31"/>
      <c r="DI1028" s="31"/>
      <c r="DJ1028" s="31"/>
      <c r="DK1028" s="31"/>
      <c r="DL1028" s="31"/>
      <c r="DM1028" s="31"/>
      <c r="DN1028" s="31"/>
      <c r="DO1028" s="31"/>
      <c r="DP1028" s="31"/>
      <c r="DQ1028" s="31"/>
      <c r="DR1028" s="31"/>
      <c r="DS1028" s="31"/>
      <c r="DT1028" s="31"/>
      <c r="DU1028" s="31"/>
      <c r="DV1028" s="31"/>
      <c r="DW1028" s="31"/>
    </row>
    <row r="1029" customFormat="false" ht="15.75" hidden="false" customHeight="true" outlineLevel="0" collapsed="false">
      <c r="A1029" s="21" t="n">
        <v>1028</v>
      </c>
      <c r="B1029" s="21" t="str">
        <f aca="false">IFERROR(VLOOKUP($A$1&amp;":"&amp;A1029,'Finish order'!C:K,6,FALSE()),"")</f>
        <v/>
      </c>
      <c r="C1029" s="21" t="str">
        <f aca="false">IFERROR(VLOOKUP(A$1&amp;":"&amp;A1029,'Finish order'!$C:$K,9,FALSE()),"")</f>
        <v/>
      </c>
      <c r="D1029" s="21" t="str">
        <f aca="false">IFERROR(VLOOKUP(A$1&amp;":"&amp;A1029,'Finish order'!$C:$K,7,FALSE()),"")</f>
        <v/>
      </c>
      <c r="E1029" s="29" t="str">
        <f aca="false">IFERROR(VLOOKUP($A$1&amp;":"&amp;A1029,'Finish order'!C:K,5,FALSE()),"")</f>
        <v/>
      </c>
      <c r="F1029" s="21" t="str">
        <f aca="false">IFERROR(VLOOKUP($A$1&amp;":"&amp;A1029,'Finish order'!C:K,4,FALSE()),"")</f>
        <v/>
      </c>
      <c r="G1029" s="21" t="str">
        <f aca="false" t="array" ref="G1029:G1029">IFERROR(SMALL(IF($D$2:$D1938=D1029,$A$2:$A$911*1.001),1),"")</f>
        <v/>
      </c>
      <c r="H1029" s="21" t="str">
        <f aca="false" t="array" ref="H1029:H1029">IFERROR(SMALL(IF($D$2:$D1938=D1029,$A$2:$A$911*1.0001),2),"")</f>
        <v/>
      </c>
      <c r="I1029" s="21" t="str">
        <f aca="false" t="array" ref="I1029:I1029">IFERROR(SMALL(IF($D$2:$D1938=D1029,$A$2:$A$911*1.00001),3),"")</f>
        <v/>
      </c>
      <c r="J1029" s="21" t="str">
        <f aca="false" t="array" ref="J1029:J1029">IFERROR(SMALL(IF($D$2:$D1938=D1029,$A$2:$A$911*1.000001),4),"")</f>
        <v/>
      </c>
      <c r="K1029" s="30" t="str">
        <f aca="false">IF(A1029&lt;&gt;"", IF(COUNT(G1029:J1029)=4, SUM(G1029:J1029), "No"), "")</f>
        <v>No</v>
      </c>
      <c r="L1029" s="30" t="str">
        <f aca="false">IF(A1029&lt;&gt;"", IF(COUNT(G1029:I1029)=3, SUM(G1029:I1029), "No"), "")</f>
        <v>No</v>
      </c>
      <c r="M1029" s="30" t="str">
        <f aca="false">IF(A1029&lt;&gt;"", IF(COUNT(G1029:H1029)=2, SUM(G1029:H1029), "No"), "")</f>
        <v>No</v>
      </c>
      <c r="N1029" s="30" t="str">
        <f aca="false">'Results 10 year vets'!$D1029&amp;":"&amp;Table1[[#Headers],[Male]]</f>
        <v>:Male</v>
      </c>
      <c r="O1029" s="31"/>
      <c r="P1029" s="31"/>
      <c r="Q1029" s="31"/>
      <c r="R1029" s="31"/>
      <c r="S1029" s="31"/>
      <c r="T1029" s="31"/>
      <c r="U1029" s="31"/>
      <c r="Z1029" s="33"/>
      <c r="AA1029" s="33"/>
      <c r="AB1029" s="33"/>
      <c r="AC1029" s="33"/>
      <c r="AD1029" s="31"/>
      <c r="AE1029" s="31"/>
      <c r="AF1029" s="31"/>
      <c r="AG1029" s="31"/>
      <c r="AH1029" s="31"/>
      <c r="AI1029" s="31"/>
      <c r="AJ1029" s="31"/>
      <c r="AK1029" s="31"/>
      <c r="AL1029" s="31"/>
      <c r="AM1029" s="31"/>
      <c r="AN1029" s="31"/>
      <c r="AO1029" s="31"/>
      <c r="AP1029" s="31"/>
      <c r="AQ1029" s="31"/>
      <c r="AR1029" s="31"/>
      <c r="AS1029" s="31"/>
      <c r="AT1029" s="31"/>
      <c r="AU1029" s="31"/>
      <c r="AV1029" s="31"/>
      <c r="AW1029" s="31"/>
      <c r="AX1029" s="31"/>
      <c r="AY1029" s="31"/>
      <c r="AZ1029" s="31"/>
      <c r="BA1029" s="31"/>
      <c r="BB1029" s="31"/>
      <c r="BC1029" s="31"/>
      <c r="BD1029" s="31"/>
      <c r="BE1029" s="31"/>
      <c r="BF1029" s="31"/>
      <c r="BG1029" s="31"/>
      <c r="BH1029" s="31"/>
      <c r="BI1029" s="31"/>
      <c r="BJ1029" s="31"/>
      <c r="BK1029" s="31"/>
      <c r="BL1029" s="31"/>
      <c r="BM1029" s="31"/>
      <c r="BN1029" s="31"/>
      <c r="BO1029" s="31"/>
      <c r="BP1029" s="31"/>
      <c r="BQ1029" s="31"/>
      <c r="BR1029" s="31"/>
      <c r="BS1029" s="31"/>
      <c r="BT1029" s="31"/>
      <c r="BU1029" s="31"/>
      <c r="BV1029" s="31"/>
      <c r="BW1029" s="31"/>
      <c r="BX1029" s="31"/>
      <c r="BY1029" s="31"/>
      <c r="BZ1029" s="31"/>
      <c r="CA1029" s="31"/>
      <c r="CB1029" s="31"/>
      <c r="CC1029" s="31"/>
      <c r="CD1029" s="31"/>
      <c r="CE1029" s="31"/>
      <c r="CF1029" s="31"/>
      <c r="CG1029" s="31"/>
      <c r="CH1029" s="31"/>
      <c r="CI1029" s="31"/>
      <c r="CJ1029" s="31"/>
      <c r="CK1029" s="31"/>
      <c r="CL1029" s="31"/>
      <c r="CM1029" s="31"/>
      <c r="CN1029" s="31"/>
      <c r="CO1029" s="31"/>
      <c r="CP1029" s="31"/>
      <c r="CQ1029" s="31"/>
      <c r="CR1029" s="31"/>
      <c r="CS1029" s="31"/>
      <c r="CT1029" s="31"/>
      <c r="CU1029" s="31"/>
      <c r="CV1029" s="31"/>
      <c r="CW1029" s="31"/>
      <c r="CX1029" s="31"/>
      <c r="CY1029" s="31"/>
      <c r="CZ1029" s="31"/>
      <c r="DA1029" s="31"/>
      <c r="DB1029" s="31"/>
      <c r="DC1029" s="31"/>
      <c r="DD1029" s="31"/>
      <c r="DE1029" s="31"/>
      <c r="DF1029" s="31"/>
      <c r="DG1029" s="31"/>
      <c r="DH1029" s="31"/>
      <c r="DI1029" s="31"/>
      <c r="DJ1029" s="31"/>
      <c r="DK1029" s="31"/>
      <c r="DL1029" s="31"/>
      <c r="DM1029" s="31"/>
      <c r="DN1029" s="31"/>
      <c r="DO1029" s="31"/>
      <c r="DP1029" s="31"/>
      <c r="DQ1029" s="31"/>
      <c r="DR1029" s="31"/>
      <c r="DS1029" s="31"/>
      <c r="DT1029" s="31"/>
      <c r="DU1029" s="31"/>
      <c r="DV1029" s="31"/>
      <c r="DW1029" s="31"/>
    </row>
    <row r="1030" customFormat="false" ht="15.75" hidden="false" customHeight="true" outlineLevel="0" collapsed="false">
      <c r="A1030" s="21" t="n">
        <v>1029</v>
      </c>
      <c r="B1030" s="21" t="str">
        <f aca="false">IFERROR(VLOOKUP($A$1&amp;":"&amp;A1030,'Finish order'!C:K,6,FALSE()),"")</f>
        <v/>
      </c>
      <c r="C1030" s="21" t="str">
        <f aca="false">IFERROR(VLOOKUP(A$1&amp;":"&amp;A1030,'Finish order'!$C:$K,9,FALSE()),"")</f>
        <v/>
      </c>
      <c r="D1030" s="21" t="str">
        <f aca="false">IFERROR(VLOOKUP(A$1&amp;":"&amp;A1030,'Finish order'!$C:$K,7,FALSE()),"")</f>
        <v/>
      </c>
      <c r="E1030" s="29" t="str">
        <f aca="false">IFERROR(VLOOKUP($A$1&amp;":"&amp;A1030,'Finish order'!C:K,5,FALSE()),"")</f>
        <v/>
      </c>
      <c r="F1030" s="21" t="str">
        <f aca="false">IFERROR(VLOOKUP($A$1&amp;":"&amp;A1030,'Finish order'!C:K,4,FALSE()),"")</f>
        <v/>
      </c>
      <c r="G1030" s="21" t="str">
        <f aca="false" t="array" ref="G1030:G1030">IFERROR(SMALL(IF($D$2:$D1939=D1030,$A$2:$A$911*1.001),1),"")</f>
        <v/>
      </c>
      <c r="H1030" s="21" t="str">
        <f aca="false" t="array" ref="H1030:H1030">IFERROR(SMALL(IF($D$2:$D1939=D1030,$A$2:$A$911*1.0001),2),"")</f>
        <v/>
      </c>
      <c r="I1030" s="21" t="str">
        <f aca="false" t="array" ref="I1030:I1030">IFERROR(SMALL(IF($D$2:$D1939=D1030,$A$2:$A$911*1.00001),3),"")</f>
        <v/>
      </c>
      <c r="J1030" s="21" t="str">
        <f aca="false" t="array" ref="J1030:J1030">IFERROR(SMALL(IF($D$2:$D1939=D1030,$A$2:$A$911*1.000001),4),"")</f>
        <v/>
      </c>
      <c r="K1030" s="30" t="str">
        <f aca="false">IF(A1030&lt;&gt;"", IF(COUNT(G1030:J1030)=4, SUM(G1030:J1030), "No"), "")</f>
        <v>No</v>
      </c>
      <c r="L1030" s="30" t="str">
        <f aca="false">IF(A1030&lt;&gt;"", IF(COUNT(G1030:I1030)=3, SUM(G1030:I1030), "No"), "")</f>
        <v>No</v>
      </c>
      <c r="M1030" s="30" t="str">
        <f aca="false">IF(A1030&lt;&gt;"", IF(COUNT(G1030:H1030)=2, SUM(G1030:H1030), "No"), "")</f>
        <v>No</v>
      </c>
      <c r="N1030" s="30" t="str">
        <f aca="false">'Results 10 year vets'!$D1030&amp;":"&amp;Table1[[#Headers],[Male]]</f>
        <v>:Male</v>
      </c>
      <c r="O1030" s="31"/>
      <c r="P1030" s="31"/>
      <c r="Q1030" s="31"/>
      <c r="R1030" s="31"/>
      <c r="S1030" s="31"/>
      <c r="T1030" s="31"/>
      <c r="U1030" s="31"/>
      <c r="Z1030" s="33"/>
      <c r="AA1030" s="33"/>
      <c r="AB1030" s="33"/>
      <c r="AC1030" s="33"/>
      <c r="AD1030" s="31"/>
      <c r="AE1030" s="31"/>
      <c r="AF1030" s="31"/>
      <c r="AG1030" s="31"/>
      <c r="AH1030" s="31"/>
      <c r="AI1030" s="31"/>
      <c r="AJ1030" s="31"/>
      <c r="AK1030" s="31"/>
      <c r="AL1030" s="31"/>
      <c r="AM1030" s="31"/>
      <c r="AN1030" s="31"/>
      <c r="AO1030" s="31"/>
      <c r="AP1030" s="31"/>
      <c r="AQ1030" s="31"/>
      <c r="AR1030" s="31"/>
      <c r="AS1030" s="31"/>
      <c r="AT1030" s="31"/>
      <c r="AU1030" s="31"/>
      <c r="AV1030" s="31"/>
      <c r="AW1030" s="31"/>
      <c r="AX1030" s="31"/>
      <c r="AY1030" s="31"/>
      <c r="AZ1030" s="31"/>
      <c r="BA1030" s="31"/>
      <c r="BB1030" s="31"/>
      <c r="BC1030" s="31"/>
      <c r="BD1030" s="31"/>
      <c r="BE1030" s="31"/>
      <c r="BF1030" s="31"/>
      <c r="BG1030" s="31"/>
      <c r="BH1030" s="31"/>
      <c r="BI1030" s="31"/>
      <c r="BJ1030" s="31"/>
      <c r="BK1030" s="31"/>
      <c r="BL1030" s="31"/>
      <c r="BM1030" s="31"/>
      <c r="BN1030" s="31"/>
      <c r="BO1030" s="31"/>
      <c r="BP1030" s="31"/>
      <c r="BQ1030" s="31"/>
      <c r="BR1030" s="31"/>
      <c r="BS1030" s="31"/>
      <c r="BT1030" s="31"/>
      <c r="BU1030" s="31"/>
      <c r="BV1030" s="31"/>
      <c r="BW1030" s="31"/>
      <c r="BX1030" s="31"/>
      <c r="BY1030" s="31"/>
      <c r="BZ1030" s="31"/>
      <c r="CA1030" s="31"/>
      <c r="CB1030" s="31"/>
      <c r="CC1030" s="31"/>
      <c r="CD1030" s="31"/>
      <c r="CE1030" s="31"/>
      <c r="CF1030" s="31"/>
      <c r="CG1030" s="31"/>
      <c r="CH1030" s="31"/>
      <c r="CI1030" s="31"/>
      <c r="CJ1030" s="31"/>
      <c r="CK1030" s="31"/>
      <c r="CL1030" s="31"/>
      <c r="CM1030" s="31"/>
      <c r="CN1030" s="31"/>
      <c r="CO1030" s="31"/>
      <c r="CP1030" s="31"/>
      <c r="CQ1030" s="31"/>
      <c r="CR1030" s="31"/>
      <c r="CS1030" s="31"/>
      <c r="CT1030" s="31"/>
      <c r="CU1030" s="31"/>
      <c r="CV1030" s="31"/>
      <c r="CW1030" s="31"/>
      <c r="CX1030" s="31"/>
      <c r="CY1030" s="31"/>
      <c r="CZ1030" s="31"/>
      <c r="DA1030" s="31"/>
      <c r="DB1030" s="31"/>
      <c r="DC1030" s="31"/>
      <c r="DD1030" s="31"/>
      <c r="DE1030" s="31"/>
      <c r="DF1030" s="31"/>
      <c r="DG1030" s="31"/>
      <c r="DH1030" s="31"/>
      <c r="DI1030" s="31"/>
      <c r="DJ1030" s="31"/>
      <c r="DK1030" s="31"/>
      <c r="DL1030" s="31"/>
      <c r="DM1030" s="31"/>
      <c r="DN1030" s="31"/>
      <c r="DO1030" s="31"/>
      <c r="DP1030" s="31"/>
      <c r="DQ1030" s="31"/>
      <c r="DR1030" s="31"/>
      <c r="DS1030" s="31"/>
      <c r="DT1030" s="31"/>
      <c r="DU1030" s="31"/>
      <c r="DV1030" s="31"/>
      <c r="DW1030" s="31"/>
    </row>
    <row r="1031" customFormat="false" ht="15.75" hidden="false" customHeight="true" outlineLevel="0" collapsed="false">
      <c r="A1031" s="21" t="n">
        <v>1030</v>
      </c>
      <c r="B1031" s="21" t="str">
        <f aca="false">IFERROR(VLOOKUP($A$1&amp;":"&amp;A1031,'Finish order'!C:K,6,FALSE()),"")</f>
        <v/>
      </c>
      <c r="C1031" s="21" t="str">
        <f aca="false">IFERROR(VLOOKUP(A$1&amp;":"&amp;A1031,'Finish order'!$C:$K,9,FALSE()),"")</f>
        <v/>
      </c>
      <c r="D1031" s="21" t="str">
        <f aca="false">IFERROR(VLOOKUP(A$1&amp;":"&amp;A1031,'Finish order'!$C:$K,7,FALSE()),"")</f>
        <v/>
      </c>
      <c r="E1031" s="29" t="str">
        <f aca="false">IFERROR(VLOOKUP($A$1&amp;":"&amp;A1031,'Finish order'!C:K,5,FALSE()),"")</f>
        <v/>
      </c>
      <c r="F1031" s="21" t="str">
        <f aca="false">IFERROR(VLOOKUP($A$1&amp;":"&amp;A1031,'Finish order'!C:K,4,FALSE()),"")</f>
        <v/>
      </c>
      <c r="G1031" s="21" t="str">
        <f aca="false" t="array" ref="G1031:G1031">IFERROR(SMALL(IF($D$2:$D1940=D1031,$A$2:$A$911*1.001),1),"")</f>
        <v/>
      </c>
      <c r="H1031" s="21" t="str">
        <f aca="false" t="array" ref="H1031:H1031">IFERROR(SMALL(IF($D$2:$D1940=D1031,$A$2:$A$911*1.0001),2),"")</f>
        <v/>
      </c>
      <c r="I1031" s="21" t="str">
        <f aca="false" t="array" ref="I1031:I1031">IFERROR(SMALL(IF($D$2:$D1940=D1031,$A$2:$A$911*1.00001),3),"")</f>
        <v/>
      </c>
      <c r="J1031" s="21" t="str">
        <f aca="false" t="array" ref="J1031:J1031">IFERROR(SMALL(IF($D$2:$D1940=D1031,$A$2:$A$911*1.000001),4),"")</f>
        <v/>
      </c>
      <c r="K1031" s="30" t="str">
        <f aca="false">IF(A1031&lt;&gt;"", IF(COUNT(G1031:J1031)=4, SUM(G1031:J1031), "No"), "")</f>
        <v>No</v>
      </c>
      <c r="L1031" s="30" t="str">
        <f aca="false">IF(A1031&lt;&gt;"", IF(COUNT(G1031:I1031)=3, SUM(G1031:I1031), "No"), "")</f>
        <v>No</v>
      </c>
      <c r="M1031" s="30" t="str">
        <f aca="false">IF(A1031&lt;&gt;"", IF(COUNT(G1031:H1031)=2, SUM(G1031:H1031), "No"), "")</f>
        <v>No</v>
      </c>
      <c r="N1031" s="30" t="str">
        <f aca="false">'Results 10 year vets'!$D1031&amp;":"&amp;Table1[[#Headers],[Male]]</f>
        <v>:Male</v>
      </c>
      <c r="O1031" s="31"/>
      <c r="P1031" s="31"/>
      <c r="Q1031" s="31"/>
      <c r="R1031" s="31"/>
      <c r="S1031" s="31"/>
      <c r="T1031" s="31"/>
      <c r="U1031" s="31"/>
      <c r="Z1031" s="33"/>
      <c r="AA1031" s="33"/>
      <c r="AB1031" s="33"/>
      <c r="AC1031" s="33"/>
      <c r="AD1031" s="31"/>
      <c r="AE1031" s="31"/>
      <c r="AF1031" s="31"/>
      <c r="AG1031" s="31"/>
      <c r="AH1031" s="31"/>
      <c r="AI1031" s="31"/>
      <c r="AJ1031" s="31"/>
      <c r="AK1031" s="31"/>
      <c r="AL1031" s="31"/>
      <c r="AM1031" s="31"/>
      <c r="AN1031" s="31"/>
      <c r="AO1031" s="31"/>
      <c r="AP1031" s="31"/>
      <c r="AQ1031" s="31"/>
      <c r="AR1031" s="31"/>
      <c r="AS1031" s="31"/>
      <c r="AT1031" s="31"/>
      <c r="AU1031" s="31"/>
      <c r="AV1031" s="31"/>
      <c r="AW1031" s="31"/>
      <c r="AX1031" s="31"/>
      <c r="AY1031" s="31"/>
      <c r="AZ1031" s="31"/>
      <c r="BA1031" s="31"/>
      <c r="BB1031" s="31"/>
      <c r="BC1031" s="31"/>
      <c r="BD1031" s="31"/>
      <c r="BE1031" s="31"/>
      <c r="BF1031" s="31"/>
      <c r="BG1031" s="31"/>
      <c r="BH1031" s="31"/>
      <c r="BI1031" s="31"/>
      <c r="BJ1031" s="31"/>
      <c r="BK1031" s="31"/>
      <c r="BL1031" s="31"/>
      <c r="BM1031" s="31"/>
      <c r="BN1031" s="31"/>
      <c r="BO1031" s="31"/>
      <c r="BP1031" s="31"/>
      <c r="BQ1031" s="31"/>
      <c r="BR1031" s="31"/>
      <c r="BS1031" s="31"/>
      <c r="BT1031" s="31"/>
      <c r="BU1031" s="31"/>
      <c r="BV1031" s="31"/>
      <c r="BW1031" s="31"/>
      <c r="BX1031" s="31"/>
      <c r="BY1031" s="31"/>
      <c r="BZ1031" s="31"/>
      <c r="CA1031" s="31"/>
      <c r="CB1031" s="31"/>
      <c r="CC1031" s="31"/>
      <c r="CD1031" s="31"/>
      <c r="CE1031" s="31"/>
      <c r="CF1031" s="31"/>
      <c r="CG1031" s="31"/>
      <c r="CH1031" s="31"/>
      <c r="CI1031" s="31"/>
      <c r="CJ1031" s="31"/>
      <c r="CK1031" s="31"/>
      <c r="CL1031" s="31"/>
      <c r="CM1031" s="31"/>
      <c r="CN1031" s="31"/>
      <c r="CO1031" s="31"/>
      <c r="CP1031" s="31"/>
      <c r="CQ1031" s="31"/>
      <c r="CR1031" s="31"/>
      <c r="CS1031" s="31"/>
      <c r="CT1031" s="31"/>
      <c r="CU1031" s="31"/>
      <c r="CV1031" s="31"/>
      <c r="CW1031" s="31"/>
      <c r="CX1031" s="31"/>
      <c r="CY1031" s="31"/>
      <c r="CZ1031" s="31"/>
      <c r="DA1031" s="31"/>
      <c r="DB1031" s="31"/>
      <c r="DC1031" s="31"/>
      <c r="DD1031" s="31"/>
      <c r="DE1031" s="31"/>
      <c r="DF1031" s="31"/>
      <c r="DG1031" s="31"/>
      <c r="DH1031" s="31"/>
      <c r="DI1031" s="31"/>
      <c r="DJ1031" s="31"/>
      <c r="DK1031" s="31"/>
      <c r="DL1031" s="31"/>
      <c r="DM1031" s="31"/>
      <c r="DN1031" s="31"/>
      <c r="DO1031" s="31"/>
      <c r="DP1031" s="31"/>
      <c r="DQ1031" s="31"/>
      <c r="DR1031" s="31"/>
      <c r="DS1031" s="31"/>
      <c r="DT1031" s="31"/>
      <c r="DU1031" s="31"/>
      <c r="DV1031" s="31"/>
      <c r="DW1031" s="31"/>
    </row>
    <row r="1032" customFormat="false" ht="15.75" hidden="false" customHeight="true" outlineLevel="0" collapsed="false">
      <c r="A1032" s="21" t="n">
        <v>1031</v>
      </c>
      <c r="B1032" s="21" t="str">
        <f aca="false">IFERROR(VLOOKUP($A$1&amp;":"&amp;A1032,'Finish order'!C:K,6,FALSE()),"")</f>
        <v/>
      </c>
      <c r="C1032" s="21" t="str">
        <f aca="false">IFERROR(VLOOKUP(A$1&amp;":"&amp;A1032,'Finish order'!$C:$K,9,FALSE()),"")</f>
        <v/>
      </c>
      <c r="D1032" s="21" t="str">
        <f aca="false">IFERROR(VLOOKUP(A$1&amp;":"&amp;A1032,'Finish order'!$C:$K,7,FALSE()),"")</f>
        <v/>
      </c>
      <c r="E1032" s="29" t="str">
        <f aca="false">IFERROR(VLOOKUP($A$1&amp;":"&amp;A1032,'Finish order'!C:K,5,FALSE()),"")</f>
        <v/>
      </c>
      <c r="F1032" s="21" t="str">
        <f aca="false">IFERROR(VLOOKUP($A$1&amp;":"&amp;A1032,'Finish order'!C:K,4,FALSE()),"")</f>
        <v/>
      </c>
      <c r="G1032" s="21" t="str">
        <f aca="false" t="array" ref="G1032:G1032">IFERROR(SMALL(IF($D$2:$D1941=D1032,$A$2:$A$911*1.001),1),"")</f>
        <v/>
      </c>
      <c r="H1032" s="21" t="str">
        <f aca="false" t="array" ref="H1032:H1032">IFERROR(SMALL(IF($D$2:$D1941=D1032,$A$2:$A$911*1.0001),2),"")</f>
        <v/>
      </c>
      <c r="I1032" s="21" t="str">
        <f aca="false" t="array" ref="I1032:I1032">IFERROR(SMALL(IF($D$2:$D1941=D1032,$A$2:$A$911*1.00001),3),"")</f>
        <v/>
      </c>
      <c r="J1032" s="21" t="str">
        <f aca="false" t="array" ref="J1032:J1032">IFERROR(SMALL(IF($D$2:$D1941=D1032,$A$2:$A$911*1.000001),4),"")</f>
        <v/>
      </c>
      <c r="K1032" s="30" t="str">
        <f aca="false">IF(A1032&lt;&gt;"", IF(COUNT(G1032:J1032)=4, SUM(G1032:J1032), "No"), "")</f>
        <v>No</v>
      </c>
      <c r="L1032" s="30" t="str">
        <f aca="false">IF(A1032&lt;&gt;"", IF(COUNT(G1032:I1032)=3, SUM(G1032:I1032), "No"), "")</f>
        <v>No</v>
      </c>
      <c r="M1032" s="30" t="str">
        <f aca="false">IF(A1032&lt;&gt;"", IF(COUNT(G1032:H1032)=2, SUM(G1032:H1032), "No"), "")</f>
        <v>No</v>
      </c>
      <c r="N1032" s="30" t="str">
        <f aca="false">'Results 10 year vets'!$D1032&amp;":"&amp;Table1[[#Headers],[Male]]</f>
        <v>:Male</v>
      </c>
      <c r="O1032" s="31"/>
      <c r="P1032" s="31"/>
      <c r="Q1032" s="31"/>
      <c r="R1032" s="31"/>
      <c r="S1032" s="31"/>
      <c r="T1032" s="31"/>
      <c r="U1032" s="31"/>
      <c r="Z1032" s="33"/>
      <c r="AA1032" s="33"/>
      <c r="AB1032" s="33"/>
      <c r="AC1032" s="33"/>
      <c r="AD1032" s="31"/>
      <c r="AE1032" s="31"/>
      <c r="AF1032" s="31"/>
      <c r="AG1032" s="31"/>
      <c r="AH1032" s="31"/>
      <c r="AI1032" s="31"/>
      <c r="AJ1032" s="31"/>
      <c r="AK1032" s="31"/>
      <c r="AL1032" s="31"/>
      <c r="AM1032" s="31"/>
      <c r="AN1032" s="31"/>
      <c r="AO1032" s="31"/>
      <c r="AP1032" s="31"/>
      <c r="AQ1032" s="31"/>
      <c r="AR1032" s="31"/>
      <c r="AS1032" s="31"/>
      <c r="AT1032" s="31"/>
      <c r="AU1032" s="31"/>
      <c r="AV1032" s="31"/>
      <c r="AW1032" s="31"/>
      <c r="AX1032" s="31"/>
      <c r="AY1032" s="31"/>
      <c r="AZ1032" s="31"/>
      <c r="BA1032" s="31"/>
      <c r="BB1032" s="31"/>
      <c r="BC1032" s="31"/>
      <c r="BD1032" s="31"/>
      <c r="BE1032" s="31"/>
      <c r="BF1032" s="31"/>
      <c r="BG1032" s="31"/>
      <c r="BH1032" s="31"/>
      <c r="BI1032" s="31"/>
      <c r="BJ1032" s="31"/>
      <c r="BK1032" s="31"/>
      <c r="BL1032" s="31"/>
      <c r="BM1032" s="31"/>
      <c r="BN1032" s="31"/>
      <c r="BO1032" s="31"/>
      <c r="BP1032" s="31"/>
      <c r="BQ1032" s="31"/>
      <c r="BR1032" s="31"/>
      <c r="BS1032" s="31"/>
      <c r="BT1032" s="31"/>
      <c r="BU1032" s="31"/>
      <c r="BV1032" s="31"/>
      <c r="BW1032" s="31"/>
      <c r="BX1032" s="31"/>
      <c r="BY1032" s="31"/>
      <c r="BZ1032" s="31"/>
      <c r="CA1032" s="31"/>
      <c r="CB1032" s="31"/>
      <c r="CC1032" s="31"/>
      <c r="CD1032" s="31"/>
      <c r="CE1032" s="31"/>
      <c r="CF1032" s="31"/>
      <c r="CG1032" s="31"/>
      <c r="CH1032" s="31"/>
      <c r="CI1032" s="31"/>
      <c r="CJ1032" s="31"/>
      <c r="CK1032" s="31"/>
      <c r="CL1032" s="31"/>
      <c r="CM1032" s="31"/>
      <c r="CN1032" s="31"/>
      <c r="CO1032" s="31"/>
      <c r="CP1032" s="31"/>
      <c r="CQ1032" s="31"/>
      <c r="CR1032" s="31"/>
      <c r="CS1032" s="31"/>
      <c r="CT1032" s="31"/>
      <c r="CU1032" s="31"/>
      <c r="CV1032" s="31"/>
      <c r="CW1032" s="31"/>
      <c r="CX1032" s="31"/>
      <c r="CY1032" s="31"/>
      <c r="CZ1032" s="31"/>
      <c r="DA1032" s="31"/>
      <c r="DB1032" s="31"/>
      <c r="DC1032" s="31"/>
      <c r="DD1032" s="31"/>
      <c r="DE1032" s="31"/>
      <c r="DF1032" s="31"/>
      <c r="DG1032" s="31"/>
      <c r="DH1032" s="31"/>
      <c r="DI1032" s="31"/>
      <c r="DJ1032" s="31"/>
      <c r="DK1032" s="31"/>
      <c r="DL1032" s="31"/>
      <c r="DM1032" s="31"/>
      <c r="DN1032" s="31"/>
      <c r="DO1032" s="31"/>
      <c r="DP1032" s="31"/>
      <c r="DQ1032" s="31"/>
      <c r="DR1032" s="31"/>
      <c r="DS1032" s="31"/>
      <c r="DT1032" s="31"/>
      <c r="DU1032" s="31"/>
      <c r="DV1032" s="31"/>
      <c r="DW1032" s="31"/>
    </row>
    <row r="1033" customFormat="false" ht="15.75" hidden="false" customHeight="true" outlineLevel="0" collapsed="false">
      <c r="A1033" s="21" t="n">
        <v>1032</v>
      </c>
      <c r="B1033" s="21" t="str">
        <f aca="false">IFERROR(VLOOKUP($A$1&amp;":"&amp;A1033,'Finish order'!C:K,6,FALSE()),"")</f>
        <v/>
      </c>
      <c r="C1033" s="21" t="str">
        <f aca="false">IFERROR(VLOOKUP(A$1&amp;":"&amp;A1033,'Finish order'!$C:$K,9,FALSE()),"")</f>
        <v/>
      </c>
      <c r="D1033" s="21" t="str">
        <f aca="false">IFERROR(VLOOKUP(A$1&amp;":"&amp;A1033,'Finish order'!$C:$K,7,FALSE()),"")</f>
        <v/>
      </c>
      <c r="E1033" s="29" t="str">
        <f aca="false">IFERROR(VLOOKUP($A$1&amp;":"&amp;A1033,'Finish order'!C:K,5,FALSE()),"")</f>
        <v/>
      </c>
      <c r="F1033" s="21" t="str">
        <f aca="false">IFERROR(VLOOKUP($A$1&amp;":"&amp;A1033,'Finish order'!C:K,4,FALSE()),"")</f>
        <v/>
      </c>
      <c r="G1033" s="21" t="str">
        <f aca="false" t="array" ref="G1033:G1033">IFERROR(SMALL(IF($D$2:$D1942=D1033,$A$2:$A$911*1.001),1),"")</f>
        <v/>
      </c>
      <c r="H1033" s="21" t="str">
        <f aca="false" t="array" ref="H1033:H1033">IFERROR(SMALL(IF($D$2:$D1942=D1033,$A$2:$A$911*1.0001),2),"")</f>
        <v/>
      </c>
      <c r="I1033" s="21" t="str">
        <f aca="false" t="array" ref="I1033:I1033">IFERROR(SMALL(IF($D$2:$D1942=D1033,$A$2:$A$911*1.00001),3),"")</f>
        <v/>
      </c>
      <c r="J1033" s="21" t="str">
        <f aca="false" t="array" ref="J1033:J1033">IFERROR(SMALL(IF($D$2:$D1942=D1033,$A$2:$A$911*1.000001),4),"")</f>
        <v/>
      </c>
      <c r="K1033" s="30" t="str">
        <f aca="false">IF(A1033&lt;&gt;"", IF(COUNT(G1033:J1033)=4, SUM(G1033:J1033), "No"), "")</f>
        <v>No</v>
      </c>
      <c r="L1033" s="30" t="str">
        <f aca="false">IF(A1033&lt;&gt;"", IF(COUNT(G1033:I1033)=3, SUM(G1033:I1033), "No"), "")</f>
        <v>No</v>
      </c>
      <c r="M1033" s="30" t="str">
        <f aca="false">IF(A1033&lt;&gt;"", IF(COUNT(G1033:H1033)=2, SUM(G1033:H1033), "No"), "")</f>
        <v>No</v>
      </c>
      <c r="N1033" s="30" t="str">
        <f aca="false">'Results 10 year vets'!$D1033&amp;":"&amp;Table1[[#Headers],[Male]]</f>
        <v>:Male</v>
      </c>
      <c r="O1033" s="31"/>
      <c r="P1033" s="31"/>
      <c r="Q1033" s="31"/>
      <c r="R1033" s="31"/>
      <c r="S1033" s="31"/>
      <c r="T1033" s="31"/>
      <c r="U1033" s="31"/>
      <c r="Z1033" s="33"/>
      <c r="AA1033" s="33"/>
      <c r="AB1033" s="33"/>
      <c r="AC1033" s="33"/>
      <c r="AD1033" s="31"/>
      <c r="AE1033" s="31"/>
      <c r="AF1033" s="31"/>
      <c r="AG1033" s="31"/>
      <c r="AH1033" s="31"/>
      <c r="AI1033" s="31"/>
      <c r="AJ1033" s="31"/>
      <c r="AK1033" s="31"/>
      <c r="AL1033" s="31"/>
      <c r="AM1033" s="31"/>
      <c r="AN1033" s="31"/>
      <c r="AO1033" s="31"/>
      <c r="AP1033" s="31"/>
      <c r="AQ1033" s="31"/>
      <c r="AR1033" s="31"/>
      <c r="AS1033" s="31"/>
      <c r="AT1033" s="31"/>
      <c r="AU1033" s="31"/>
      <c r="AV1033" s="31"/>
      <c r="AW1033" s="31"/>
      <c r="AX1033" s="31"/>
      <c r="AY1033" s="31"/>
      <c r="AZ1033" s="31"/>
      <c r="BA1033" s="31"/>
      <c r="BB1033" s="31"/>
      <c r="BC1033" s="31"/>
      <c r="BD1033" s="31"/>
      <c r="BE1033" s="31"/>
      <c r="BF1033" s="31"/>
      <c r="BG1033" s="31"/>
      <c r="BH1033" s="31"/>
      <c r="BI1033" s="31"/>
      <c r="BJ1033" s="31"/>
      <c r="BK1033" s="31"/>
      <c r="BL1033" s="31"/>
      <c r="BM1033" s="31"/>
      <c r="BN1033" s="31"/>
      <c r="BO1033" s="31"/>
      <c r="BP1033" s="31"/>
      <c r="BQ1033" s="31"/>
      <c r="BR1033" s="31"/>
      <c r="BS1033" s="31"/>
      <c r="BT1033" s="31"/>
      <c r="BU1033" s="31"/>
      <c r="BV1033" s="31"/>
      <c r="BW1033" s="31"/>
      <c r="BX1033" s="31"/>
      <c r="BY1033" s="31"/>
      <c r="BZ1033" s="31"/>
      <c r="CA1033" s="31"/>
      <c r="CB1033" s="31"/>
      <c r="CC1033" s="31"/>
      <c r="CD1033" s="31"/>
      <c r="CE1033" s="31"/>
      <c r="CF1033" s="31"/>
      <c r="CG1033" s="31"/>
      <c r="CH1033" s="31"/>
      <c r="CI1033" s="31"/>
      <c r="CJ1033" s="31"/>
      <c r="CK1033" s="31"/>
      <c r="CL1033" s="31"/>
      <c r="CM1033" s="31"/>
      <c r="CN1033" s="31"/>
      <c r="CO1033" s="31"/>
      <c r="CP1033" s="31"/>
      <c r="CQ1033" s="31"/>
      <c r="CR1033" s="31"/>
      <c r="CS1033" s="31"/>
      <c r="CT1033" s="31"/>
      <c r="CU1033" s="31"/>
      <c r="CV1033" s="31"/>
      <c r="CW1033" s="31"/>
      <c r="CX1033" s="31"/>
      <c r="CY1033" s="31"/>
      <c r="CZ1033" s="31"/>
      <c r="DA1033" s="31"/>
      <c r="DB1033" s="31"/>
      <c r="DC1033" s="31"/>
      <c r="DD1033" s="31"/>
      <c r="DE1033" s="31"/>
      <c r="DF1033" s="31"/>
      <c r="DG1033" s="31"/>
      <c r="DH1033" s="31"/>
      <c r="DI1033" s="31"/>
      <c r="DJ1033" s="31"/>
      <c r="DK1033" s="31"/>
      <c r="DL1033" s="31"/>
      <c r="DM1033" s="31"/>
      <c r="DN1033" s="31"/>
      <c r="DO1033" s="31"/>
      <c r="DP1033" s="31"/>
      <c r="DQ1033" s="31"/>
      <c r="DR1033" s="31"/>
      <c r="DS1033" s="31"/>
      <c r="DT1033" s="31"/>
      <c r="DU1033" s="31"/>
      <c r="DV1033" s="31"/>
      <c r="DW1033" s="31"/>
    </row>
    <row r="1034" customFormat="false" ht="15.75" hidden="false" customHeight="true" outlineLevel="0" collapsed="false">
      <c r="A1034" s="21" t="n">
        <v>1033</v>
      </c>
      <c r="B1034" s="21" t="str">
        <f aca="false">IFERROR(VLOOKUP($A$1&amp;":"&amp;A1034,'Finish order'!C:K,6,FALSE()),"")</f>
        <v/>
      </c>
      <c r="C1034" s="21" t="str">
        <f aca="false">IFERROR(VLOOKUP(A$1&amp;":"&amp;A1034,'Finish order'!$C:$K,9,FALSE()),"")</f>
        <v/>
      </c>
      <c r="D1034" s="21" t="str">
        <f aca="false">IFERROR(VLOOKUP(A$1&amp;":"&amp;A1034,'Finish order'!$C:$K,7,FALSE()),"")</f>
        <v/>
      </c>
      <c r="E1034" s="29" t="str">
        <f aca="false">IFERROR(VLOOKUP($A$1&amp;":"&amp;A1034,'Finish order'!C:K,5,FALSE()),"")</f>
        <v/>
      </c>
      <c r="F1034" s="21" t="str">
        <f aca="false">IFERROR(VLOOKUP($A$1&amp;":"&amp;A1034,'Finish order'!C:K,4,FALSE()),"")</f>
        <v/>
      </c>
      <c r="G1034" s="21" t="str">
        <f aca="false" t="array" ref="G1034:G1034">IFERROR(SMALL(IF($D$2:$D1943=D1034,$A$2:$A$911*1.001),1),"")</f>
        <v/>
      </c>
      <c r="H1034" s="21" t="str">
        <f aca="false" t="array" ref="H1034:H1034">IFERROR(SMALL(IF($D$2:$D1943=D1034,$A$2:$A$911*1.0001),2),"")</f>
        <v/>
      </c>
      <c r="I1034" s="21" t="str">
        <f aca="false" t="array" ref="I1034:I1034">IFERROR(SMALL(IF($D$2:$D1943=D1034,$A$2:$A$911*1.00001),3),"")</f>
        <v/>
      </c>
      <c r="J1034" s="21" t="str">
        <f aca="false" t="array" ref="J1034:J1034">IFERROR(SMALL(IF($D$2:$D1943=D1034,$A$2:$A$911*1.000001),4),"")</f>
        <v/>
      </c>
      <c r="K1034" s="30" t="str">
        <f aca="false">IF(A1034&lt;&gt;"", IF(COUNT(G1034:J1034)=4, SUM(G1034:J1034), "No"), "")</f>
        <v>No</v>
      </c>
      <c r="L1034" s="30" t="str">
        <f aca="false">IF(A1034&lt;&gt;"", IF(COUNT(G1034:I1034)=3, SUM(G1034:I1034), "No"), "")</f>
        <v>No</v>
      </c>
      <c r="M1034" s="30" t="str">
        <f aca="false">IF(A1034&lt;&gt;"", IF(COUNT(G1034:H1034)=2, SUM(G1034:H1034), "No"), "")</f>
        <v>No</v>
      </c>
      <c r="N1034" s="30" t="str">
        <f aca="false">'Results 10 year vets'!$D1034&amp;":"&amp;Table1[[#Headers],[Male]]</f>
        <v>:Male</v>
      </c>
      <c r="O1034" s="31"/>
      <c r="P1034" s="31"/>
      <c r="Q1034" s="31"/>
      <c r="R1034" s="31"/>
      <c r="S1034" s="31"/>
      <c r="T1034" s="31"/>
      <c r="U1034" s="31"/>
      <c r="Z1034" s="33"/>
      <c r="AA1034" s="33"/>
      <c r="AB1034" s="33"/>
      <c r="AC1034" s="33"/>
      <c r="AD1034" s="31"/>
      <c r="AE1034" s="31"/>
      <c r="AF1034" s="31"/>
      <c r="AG1034" s="31"/>
      <c r="AH1034" s="31"/>
      <c r="AI1034" s="31"/>
      <c r="AJ1034" s="31"/>
      <c r="AK1034" s="31"/>
      <c r="AL1034" s="31"/>
      <c r="AM1034" s="31"/>
      <c r="AN1034" s="31"/>
      <c r="AO1034" s="31"/>
      <c r="AP1034" s="31"/>
      <c r="AQ1034" s="31"/>
      <c r="AR1034" s="31"/>
      <c r="AS1034" s="31"/>
      <c r="AT1034" s="31"/>
      <c r="AU1034" s="31"/>
      <c r="AV1034" s="31"/>
      <c r="AW1034" s="31"/>
      <c r="AX1034" s="31"/>
      <c r="AY1034" s="31"/>
      <c r="AZ1034" s="31"/>
      <c r="BA1034" s="31"/>
      <c r="BB1034" s="31"/>
      <c r="BC1034" s="31"/>
      <c r="BD1034" s="31"/>
      <c r="BE1034" s="31"/>
      <c r="BF1034" s="31"/>
      <c r="BG1034" s="31"/>
      <c r="BH1034" s="31"/>
      <c r="BI1034" s="31"/>
      <c r="BJ1034" s="31"/>
      <c r="BK1034" s="31"/>
      <c r="BL1034" s="31"/>
      <c r="BM1034" s="31"/>
      <c r="BN1034" s="31"/>
      <c r="BO1034" s="31"/>
      <c r="BP1034" s="31"/>
      <c r="BQ1034" s="31"/>
      <c r="BR1034" s="31"/>
      <c r="BS1034" s="31"/>
      <c r="BT1034" s="31"/>
      <c r="BU1034" s="31"/>
      <c r="BV1034" s="31"/>
      <c r="BW1034" s="31"/>
      <c r="BX1034" s="31"/>
      <c r="BY1034" s="31"/>
      <c r="BZ1034" s="31"/>
      <c r="CA1034" s="31"/>
      <c r="CB1034" s="31"/>
      <c r="CC1034" s="31"/>
      <c r="CD1034" s="31"/>
      <c r="CE1034" s="31"/>
      <c r="CF1034" s="31"/>
      <c r="CG1034" s="31"/>
      <c r="CH1034" s="31"/>
      <c r="CI1034" s="31"/>
      <c r="CJ1034" s="31"/>
      <c r="CK1034" s="31"/>
      <c r="CL1034" s="31"/>
      <c r="CM1034" s="31"/>
      <c r="CN1034" s="31"/>
      <c r="CO1034" s="31"/>
      <c r="CP1034" s="31"/>
      <c r="CQ1034" s="31"/>
      <c r="CR1034" s="31"/>
      <c r="CS1034" s="31"/>
      <c r="CT1034" s="31"/>
      <c r="CU1034" s="31"/>
      <c r="CV1034" s="31"/>
      <c r="CW1034" s="31"/>
      <c r="CX1034" s="31"/>
      <c r="CY1034" s="31"/>
      <c r="CZ1034" s="31"/>
      <c r="DA1034" s="31"/>
      <c r="DB1034" s="31"/>
      <c r="DC1034" s="31"/>
      <c r="DD1034" s="31"/>
      <c r="DE1034" s="31"/>
      <c r="DF1034" s="31"/>
      <c r="DG1034" s="31"/>
      <c r="DH1034" s="31"/>
      <c r="DI1034" s="31"/>
      <c r="DJ1034" s="31"/>
      <c r="DK1034" s="31"/>
      <c r="DL1034" s="31"/>
      <c r="DM1034" s="31"/>
      <c r="DN1034" s="31"/>
      <c r="DO1034" s="31"/>
      <c r="DP1034" s="31"/>
      <c r="DQ1034" s="31"/>
      <c r="DR1034" s="31"/>
      <c r="DS1034" s="31"/>
      <c r="DT1034" s="31"/>
      <c r="DU1034" s="31"/>
      <c r="DV1034" s="31"/>
      <c r="DW1034" s="31"/>
    </row>
    <row r="1035" customFormat="false" ht="15.75" hidden="false" customHeight="true" outlineLevel="0" collapsed="false">
      <c r="A1035" s="21" t="n">
        <v>1034</v>
      </c>
      <c r="B1035" s="21" t="str">
        <f aca="false">IFERROR(VLOOKUP($A$1&amp;":"&amp;A1035,'Finish order'!C:K,6,FALSE()),"")</f>
        <v/>
      </c>
      <c r="C1035" s="21" t="str">
        <f aca="false">IFERROR(VLOOKUP(A$1&amp;":"&amp;A1035,'Finish order'!$C:$K,9,FALSE()),"")</f>
        <v/>
      </c>
      <c r="D1035" s="21" t="str">
        <f aca="false">IFERROR(VLOOKUP(A$1&amp;":"&amp;A1035,'Finish order'!$C:$K,7,FALSE()),"")</f>
        <v/>
      </c>
      <c r="E1035" s="29" t="str">
        <f aca="false">IFERROR(VLOOKUP($A$1&amp;":"&amp;A1035,'Finish order'!C:K,5,FALSE()),"")</f>
        <v/>
      </c>
      <c r="F1035" s="21" t="str">
        <f aca="false">IFERROR(VLOOKUP($A$1&amp;":"&amp;A1035,'Finish order'!C:K,4,FALSE()),"")</f>
        <v/>
      </c>
      <c r="G1035" s="21" t="str">
        <f aca="false" t="array" ref="G1035:G1035">IFERROR(SMALL(IF($D$2:$D1944=D1035,$A$2:$A$911*1.001),1),"")</f>
        <v/>
      </c>
      <c r="H1035" s="21" t="str">
        <f aca="false" t="array" ref="H1035:H1035">IFERROR(SMALL(IF($D$2:$D1944=D1035,$A$2:$A$911*1.0001),2),"")</f>
        <v/>
      </c>
      <c r="I1035" s="21" t="str">
        <f aca="false" t="array" ref="I1035:I1035">IFERROR(SMALL(IF($D$2:$D1944=D1035,$A$2:$A$911*1.00001),3),"")</f>
        <v/>
      </c>
      <c r="J1035" s="21" t="str">
        <f aca="false" t="array" ref="J1035:J1035">IFERROR(SMALL(IF($D$2:$D1944=D1035,$A$2:$A$911*1.000001),4),"")</f>
        <v/>
      </c>
      <c r="K1035" s="30" t="str">
        <f aca="false">IF(A1035&lt;&gt;"", IF(COUNT(G1035:J1035)=4, SUM(G1035:J1035), "No"), "")</f>
        <v>No</v>
      </c>
      <c r="L1035" s="30" t="str">
        <f aca="false">IF(A1035&lt;&gt;"", IF(COUNT(G1035:I1035)=3, SUM(G1035:I1035), "No"), "")</f>
        <v>No</v>
      </c>
      <c r="M1035" s="30" t="str">
        <f aca="false">IF(A1035&lt;&gt;"", IF(COUNT(G1035:H1035)=2, SUM(G1035:H1035), "No"), "")</f>
        <v>No</v>
      </c>
      <c r="N1035" s="30" t="str">
        <f aca="false">'Results 10 year vets'!$D1035&amp;":"&amp;Table1[[#Headers],[Male]]</f>
        <v>:Male</v>
      </c>
      <c r="O1035" s="31"/>
      <c r="P1035" s="31"/>
      <c r="Q1035" s="31"/>
      <c r="R1035" s="31"/>
      <c r="S1035" s="31"/>
      <c r="T1035" s="31"/>
      <c r="U1035" s="31"/>
      <c r="Z1035" s="33"/>
      <c r="AA1035" s="33"/>
      <c r="AB1035" s="33"/>
      <c r="AC1035" s="33"/>
      <c r="AD1035" s="31"/>
      <c r="AE1035" s="31"/>
      <c r="AF1035" s="31"/>
      <c r="AG1035" s="31"/>
      <c r="AH1035" s="31"/>
      <c r="AI1035" s="31"/>
      <c r="AJ1035" s="31"/>
      <c r="AK1035" s="31"/>
      <c r="AL1035" s="31"/>
      <c r="AM1035" s="31"/>
      <c r="AN1035" s="31"/>
      <c r="AO1035" s="31"/>
      <c r="AP1035" s="31"/>
      <c r="AQ1035" s="31"/>
      <c r="AR1035" s="31"/>
      <c r="AS1035" s="31"/>
      <c r="AT1035" s="31"/>
      <c r="AU1035" s="31"/>
      <c r="AV1035" s="31"/>
      <c r="AW1035" s="31"/>
      <c r="AX1035" s="31"/>
      <c r="AY1035" s="31"/>
      <c r="AZ1035" s="31"/>
      <c r="BA1035" s="31"/>
      <c r="BB1035" s="31"/>
      <c r="BC1035" s="31"/>
      <c r="BD1035" s="31"/>
      <c r="BE1035" s="31"/>
      <c r="BF1035" s="31"/>
      <c r="BG1035" s="31"/>
      <c r="BH1035" s="31"/>
      <c r="BI1035" s="31"/>
      <c r="BJ1035" s="31"/>
      <c r="BK1035" s="31"/>
      <c r="BL1035" s="31"/>
      <c r="BM1035" s="31"/>
      <c r="BN1035" s="31"/>
      <c r="BO1035" s="31"/>
      <c r="BP1035" s="31"/>
      <c r="BQ1035" s="31"/>
      <c r="BR1035" s="31"/>
      <c r="BS1035" s="31"/>
      <c r="BT1035" s="31"/>
      <c r="BU1035" s="31"/>
      <c r="BV1035" s="31"/>
      <c r="BW1035" s="31"/>
      <c r="BX1035" s="31"/>
      <c r="BY1035" s="31"/>
      <c r="BZ1035" s="31"/>
      <c r="CA1035" s="31"/>
      <c r="CB1035" s="31"/>
      <c r="CC1035" s="31"/>
      <c r="CD1035" s="31"/>
      <c r="CE1035" s="31"/>
      <c r="CF1035" s="31"/>
      <c r="CG1035" s="31"/>
      <c r="CH1035" s="31"/>
      <c r="CI1035" s="31"/>
      <c r="CJ1035" s="31"/>
      <c r="CK1035" s="31"/>
      <c r="CL1035" s="31"/>
      <c r="CM1035" s="31"/>
      <c r="CN1035" s="31"/>
      <c r="CO1035" s="31"/>
      <c r="CP1035" s="31"/>
      <c r="CQ1035" s="31"/>
      <c r="CR1035" s="31"/>
      <c r="CS1035" s="31"/>
      <c r="CT1035" s="31"/>
      <c r="CU1035" s="31"/>
      <c r="CV1035" s="31"/>
      <c r="CW1035" s="31"/>
      <c r="CX1035" s="31"/>
      <c r="CY1035" s="31"/>
      <c r="CZ1035" s="31"/>
      <c r="DA1035" s="31"/>
      <c r="DB1035" s="31"/>
      <c r="DC1035" s="31"/>
      <c r="DD1035" s="31"/>
      <c r="DE1035" s="31"/>
      <c r="DF1035" s="31"/>
      <c r="DG1035" s="31"/>
      <c r="DH1035" s="31"/>
      <c r="DI1035" s="31"/>
      <c r="DJ1035" s="31"/>
      <c r="DK1035" s="31"/>
      <c r="DL1035" s="31"/>
      <c r="DM1035" s="31"/>
      <c r="DN1035" s="31"/>
      <c r="DO1035" s="31"/>
      <c r="DP1035" s="31"/>
      <c r="DQ1035" s="31"/>
      <c r="DR1035" s="31"/>
      <c r="DS1035" s="31"/>
      <c r="DT1035" s="31"/>
      <c r="DU1035" s="31"/>
      <c r="DV1035" s="31"/>
      <c r="DW1035" s="31"/>
    </row>
    <row r="1036" customFormat="false" ht="15.75" hidden="false" customHeight="true" outlineLevel="0" collapsed="false">
      <c r="A1036" s="21" t="n">
        <v>1035</v>
      </c>
      <c r="B1036" s="21" t="str">
        <f aca="false">IFERROR(VLOOKUP($A$1&amp;":"&amp;A1036,'Finish order'!C:K,6,FALSE()),"")</f>
        <v/>
      </c>
      <c r="C1036" s="21" t="str">
        <f aca="false">IFERROR(VLOOKUP(A$1&amp;":"&amp;A1036,'Finish order'!$C:$K,9,FALSE()),"")</f>
        <v/>
      </c>
      <c r="D1036" s="21" t="str">
        <f aca="false">IFERROR(VLOOKUP(A$1&amp;":"&amp;A1036,'Finish order'!$C:$K,7,FALSE()),"")</f>
        <v/>
      </c>
      <c r="E1036" s="29" t="str">
        <f aca="false">IFERROR(VLOOKUP($A$1&amp;":"&amp;A1036,'Finish order'!C:K,5,FALSE()),"")</f>
        <v/>
      </c>
      <c r="F1036" s="21" t="str">
        <f aca="false">IFERROR(VLOOKUP($A$1&amp;":"&amp;A1036,'Finish order'!C:K,4,FALSE()),"")</f>
        <v/>
      </c>
      <c r="G1036" s="21" t="str">
        <f aca="false" t="array" ref="G1036:G1036">IFERROR(SMALL(IF($D$2:$D1945=D1036,$A$2:$A$911*1.001),1),"")</f>
        <v/>
      </c>
      <c r="H1036" s="21" t="str">
        <f aca="false" t="array" ref="H1036:H1036">IFERROR(SMALL(IF($D$2:$D1945=D1036,$A$2:$A$911*1.0001),2),"")</f>
        <v/>
      </c>
      <c r="I1036" s="21" t="str">
        <f aca="false" t="array" ref="I1036:I1036">IFERROR(SMALL(IF($D$2:$D1945=D1036,$A$2:$A$911*1.00001),3),"")</f>
        <v/>
      </c>
      <c r="J1036" s="21" t="str">
        <f aca="false" t="array" ref="J1036:J1036">IFERROR(SMALL(IF($D$2:$D1945=D1036,$A$2:$A$911*1.000001),4),"")</f>
        <v/>
      </c>
      <c r="K1036" s="30" t="str">
        <f aca="false">IF(A1036&lt;&gt;"", IF(COUNT(G1036:J1036)=4, SUM(G1036:J1036), "No"), "")</f>
        <v>No</v>
      </c>
      <c r="L1036" s="30" t="str">
        <f aca="false">IF(A1036&lt;&gt;"", IF(COUNT(G1036:I1036)=3, SUM(G1036:I1036), "No"), "")</f>
        <v>No</v>
      </c>
      <c r="M1036" s="30" t="str">
        <f aca="false">IF(A1036&lt;&gt;"", IF(COUNT(G1036:H1036)=2, SUM(G1036:H1036), "No"), "")</f>
        <v>No</v>
      </c>
      <c r="N1036" s="30" t="str">
        <f aca="false">'Results 10 year vets'!$D1036&amp;":"&amp;Table1[[#Headers],[Male]]</f>
        <v>:Male</v>
      </c>
      <c r="O1036" s="31"/>
      <c r="P1036" s="31"/>
      <c r="Q1036" s="31"/>
      <c r="R1036" s="31"/>
      <c r="S1036" s="31"/>
      <c r="T1036" s="31"/>
      <c r="U1036" s="31"/>
      <c r="Z1036" s="33"/>
      <c r="AA1036" s="33"/>
      <c r="AB1036" s="33"/>
      <c r="AC1036" s="33"/>
      <c r="AD1036" s="31"/>
      <c r="AE1036" s="31"/>
      <c r="AF1036" s="31"/>
      <c r="AG1036" s="31"/>
      <c r="AH1036" s="31"/>
      <c r="AI1036" s="31"/>
      <c r="AJ1036" s="31"/>
      <c r="AK1036" s="31"/>
      <c r="AL1036" s="31"/>
      <c r="AM1036" s="31"/>
      <c r="AN1036" s="31"/>
      <c r="AO1036" s="31"/>
      <c r="AP1036" s="31"/>
      <c r="AQ1036" s="31"/>
      <c r="AR1036" s="31"/>
      <c r="AS1036" s="31"/>
      <c r="AT1036" s="31"/>
      <c r="AU1036" s="31"/>
      <c r="AV1036" s="31"/>
      <c r="AW1036" s="31"/>
      <c r="AX1036" s="31"/>
      <c r="AY1036" s="31"/>
      <c r="AZ1036" s="31"/>
      <c r="BA1036" s="31"/>
      <c r="BB1036" s="31"/>
      <c r="BC1036" s="31"/>
      <c r="BD1036" s="31"/>
      <c r="BE1036" s="31"/>
      <c r="BF1036" s="31"/>
      <c r="BG1036" s="31"/>
      <c r="BH1036" s="31"/>
      <c r="BI1036" s="31"/>
      <c r="BJ1036" s="31"/>
      <c r="BK1036" s="31"/>
      <c r="BL1036" s="31"/>
      <c r="BM1036" s="31"/>
      <c r="BN1036" s="31"/>
      <c r="BO1036" s="31"/>
      <c r="BP1036" s="31"/>
      <c r="BQ1036" s="31"/>
      <c r="BR1036" s="31"/>
      <c r="BS1036" s="31"/>
      <c r="BT1036" s="31"/>
      <c r="BU1036" s="31"/>
      <c r="BV1036" s="31"/>
      <c r="BW1036" s="31"/>
      <c r="BX1036" s="31"/>
      <c r="BY1036" s="31"/>
      <c r="BZ1036" s="31"/>
      <c r="CA1036" s="31"/>
      <c r="CB1036" s="31"/>
      <c r="CC1036" s="31"/>
      <c r="CD1036" s="31"/>
      <c r="CE1036" s="31"/>
      <c r="CF1036" s="31"/>
      <c r="CG1036" s="31"/>
      <c r="CH1036" s="31"/>
      <c r="CI1036" s="31"/>
      <c r="CJ1036" s="31"/>
      <c r="CK1036" s="31"/>
      <c r="CL1036" s="31"/>
      <c r="CM1036" s="31"/>
      <c r="CN1036" s="31"/>
      <c r="CO1036" s="31"/>
      <c r="CP1036" s="31"/>
      <c r="CQ1036" s="31"/>
      <c r="CR1036" s="31"/>
      <c r="CS1036" s="31"/>
      <c r="CT1036" s="31"/>
      <c r="CU1036" s="31"/>
      <c r="CV1036" s="31"/>
      <c r="CW1036" s="31"/>
      <c r="CX1036" s="31"/>
      <c r="CY1036" s="31"/>
      <c r="CZ1036" s="31"/>
      <c r="DA1036" s="31"/>
      <c r="DB1036" s="31"/>
      <c r="DC1036" s="31"/>
      <c r="DD1036" s="31"/>
      <c r="DE1036" s="31"/>
      <c r="DF1036" s="31"/>
      <c r="DG1036" s="31"/>
      <c r="DH1036" s="31"/>
      <c r="DI1036" s="31"/>
      <c r="DJ1036" s="31"/>
      <c r="DK1036" s="31"/>
      <c r="DL1036" s="31"/>
      <c r="DM1036" s="31"/>
      <c r="DN1036" s="31"/>
      <c r="DO1036" s="31"/>
      <c r="DP1036" s="31"/>
      <c r="DQ1036" s="31"/>
      <c r="DR1036" s="31"/>
      <c r="DS1036" s="31"/>
      <c r="DT1036" s="31"/>
      <c r="DU1036" s="31"/>
      <c r="DV1036" s="31"/>
      <c r="DW1036" s="31"/>
    </row>
    <row r="1037" customFormat="false" ht="15.75" hidden="false" customHeight="true" outlineLevel="0" collapsed="false">
      <c r="A1037" s="21" t="n">
        <v>1036</v>
      </c>
      <c r="B1037" s="21" t="str">
        <f aca="false">IFERROR(VLOOKUP($A$1&amp;":"&amp;A1037,'Finish order'!C:K,6,FALSE()),"")</f>
        <v/>
      </c>
      <c r="C1037" s="21" t="str">
        <f aca="false">IFERROR(VLOOKUP(A$1&amp;":"&amp;A1037,'Finish order'!$C:$K,9,FALSE()),"")</f>
        <v/>
      </c>
      <c r="D1037" s="21" t="str">
        <f aca="false">IFERROR(VLOOKUP(A$1&amp;":"&amp;A1037,'Finish order'!$C:$K,7,FALSE()),"")</f>
        <v/>
      </c>
      <c r="E1037" s="29" t="str">
        <f aca="false">IFERROR(VLOOKUP($A$1&amp;":"&amp;A1037,'Finish order'!C:K,5,FALSE()),"")</f>
        <v/>
      </c>
      <c r="F1037" s="21" t="str">
        <f aca="false">IFERROR(VLOOKUP($A$1&amp;":"&amp;A1037,'Finish order'!C:K,4,FALSE()),"")</f>
        <v/>
      </c>
      <c r="G1037" s="21" t="str">
        <f aca="false" t="array" ref="G1037:G1037">IFERROR(SMALL(IF($D$2:$D1946=D1037,$A$2:$A$911*1.001),1),"")</f>
        <v/>
      </c>
      <c r="H1037" s="21" t="str">
        <f aca="false" t="array" ref="H1037:H1037">IFERROR(SMALL(IF($D$2:$D1946=D1037,$A$2:$A$911*1.0001),2),"")</f>
        <v/>
      </c>
      <c r="I1037" s="21" t="str">
        <f aca="false" t="array" ref="I1037:I1037">IFERROR(SMALL(IF($D$2:$D1946=D1037,$A$2:$A$911*1.00001),3),"")</f>
        <v/>
      </c>
      <c r="J1037" s="21" t="str">
        <f aca="false" t="array" ref="J1037:J1037">IFERROR(SMALL(IF($D$2:$D1946=D1037,$A$2:$A$911*1.000001),4),"")</f>
        <v/>
      </c>
      <c r="K1037" s="30" t="str">
        <f aca="false">IF(A1037&lt;&gt;"", IF(COUNT(G1037:J1037)=4, SUM(G1037:J1037), "No"), "")</f>
        <v>No</v>
      </c>
      <c r="L1037" s="30" t="str">
        <f aca="false">IF(A1037&lt;&gt;"", IF(COUNT(G1037:I1037)=3, SUM(G1037:I1037), "No"), "")</f>
        <v>No</v>
      </c>
      <c r="M1037" s="30" t="str">
        <f aca="false">IF(A1037&lt;&gt;"", IF(COUNT(G1037:H1037)=2, SUM(G1037:H1037), "No"), "")</f>
        <v>No</v>
      </c>
      <c r="N1037" s="30" t="str">
        <f aca="false">'Results 10 year vets'!$D1037&amp;":"&amp;Table1[[#Headers],[Male]]</f>
        <v>:Male</v>
      </c>
      <c r="O1037" s="31"/>
      <c r="P1037" s="31"/>
      <c r="Q1037" s="31"/>
      <c r="R1037" s="31"/>
      <c r="S1037" s="31"/>
      <c r="T1037" s="31"/>
      <c r="U1037" s="31"/>
      <c r="Z1037" s="33"/>
      <c r="AA1037" s="33"/>
      <c r="AB1037" s="33"/>
      <c r="AC1037" s="33"/>
      <c r="AD1037" s="31"/>
      <c r="AE1037" s="31"/>
      <c r="AF1037" s="31"/>
      <c r="AG1037" s="31"/>
      <c r="AH1037" s="31"/>
      <c r="AI1037" s="31"/>
      <c r="AJ1037" s="31"/>
      <c r="AK1037" s="31"/>
      <c r="AL1037" s="31"/>
      <c r="AM1037" s="31"/>
      <c r="AN1037" s="31"/>
      <c r="AO1037" s="31"/>
      <c r="AP1037" s="31"/>
      <c r="AQ1037" s="31"/>
      <c r="AR1037" s="31"/>
      <c r="AS1037" s="31"/>
      <c r="AT1037" s="31"/>
      <c r="AU1037" s="31"/>
      <c r="AV1037" s="31"/>
      <c r="AW1037" s="31"/>
      <c r="AX1037" s="31"/>
      <c r="AY1037" s="31"/>
      <c r="AZ1037" s="31"/>
      <c r="BA1037" s="31"/>
      <c r="BB1037" s="31"/>
      <c r="BC1037" s="31"/>
      <c r="BD1037" s="31"/>
      <c r="BE1037" s="31"/>
      <c r="BF1037" s="31"/>
      <c r="BG1037" s="31"/>
      <c r="BH1037" s="31"/>
      <c r="BI1037" s="31"/>
      <c r="BJ1037" s="31"/>
      <c r="BK1037" s="31"/>
      <c r="BL1037" s="31"/>
      <c r="BM1037" s="31"/>
      <c r="BN1037" s="31"/>
      <c r="BO1037" s="31"/>
      <c r="BP1037" s="31"/>
      <c r="BQ1037" s="31"/>
      <c r="BR1037" s="31"/>
      <c r="BS1037" s="31"/>
      <c r="BT1037" s="31"/>
      <c r="BU1037" s="31"/>
      <c r="BV1037" s="31"/>
      <c r="BW1037" s="31"/>
      <c r="BX1037" s="31"/>
      <c r="BY1037" s="31"/>
      <c r="BZ1037" s="31"/>
      <c r="CA1037" s="31"/>
      <c r="CB1037" s="31"/>
      <c r="CC1037" s="31"/>
      <c r="CD1037" s="31"/>
      <c r="CE1037" s="31"/>
      <c r="CF1037" s="31"/>
      <c r="CG1037" s="31"/>
      <c r="CH1037" s="31"/>
      <c r="CI1037" s="31"/>
      <c r="CJ1037" s="31"/>
      <c r="CK1037" s="31"/>
      <c r="CL1037" s="31"/>
      <c r="CM1037" s="31"/>
      <c r="CN1037" s="31"/>
      <c r="CO1037" s="31"/>
      <c r="CP1037" s="31"/>
      <c r="CQ1037" s="31"/>
      <c r="CR1037" s="31"/>
      <c r="CS1037" s="31"/>
      <c r="CT1037" s="31"/>
      <c r="CU1037" s="31"/>
      <c r="CV1037" s="31"/>
      <c r="CW1037" s="31"/>
      <c r="CX1037" s="31"/>
      <c r="CY1037" s="31"/>
      <c r="CZ1037" s="31"/>
      <c r="DA1037" s="31"/>
      <c r="DB1037" s="31"/>
      <c r="DC1037" s="31"/>
      <c r="DD1037" s="31"/>
      <c r="DE1037" s="31"/>
      <c r="DF1037" s="31"/>
      <c r="DG1037" s="31"/>
      <c r="DH1037" s="31"/>
      <c r="DI1037" s="31"/>
      <c r="DJ1037" s="31"/>
      <c r="DK1037" s="31"/>
      <c r="DL1037" s="31"/>
      <c r="DM1037" s="31"/>
      <c r="DN1037" s="31"/>
      <c r="DO1037" s="31"/>
      <c r="DP1037" s="31"/>
      <c r="DQ1037" s="31"/>
      <c r="DR1037" s="31"/>
      <c r="DS1037" s="31"/>
      <c r="DT1037" s="31"/>
      <c r="DU1037" s="31"/>
      <c r="DV1037" s="31"/>
      <c r="DW1037" s="31"/>
    </row>
    <row r="1038" customFormat="false" ht="15.75" hidden="false" customHeight="true" outlineLevel="0" collapsed="false">
      <c r="A1038" s="21" t="n">
        <v>1037</v>
      </c>
      <c r="B1038" s="21" t="str">
        <f aca="false">IFERROR(VLOOKUP($A$1&amp;":"&amp;A1038,'Finish order'!C:K,6,FALSE()),"")</f>
        <v/>
      </c>
      <c r="C1038" s="21" t="str">
        <f aca="false">IFERROR(VLOOKUP(A$1&amp;":"&amp;A1038,'Finish order'!$C:$K,9,FALSE()),"")</f>
        <v/>
      </c>
      <c r="D1038" s="21" t="str">
        <f aca="false">IFERROR(VLOOKUP(A$1&amp;":"&amp;A1038,'Finish order'!$C:$K,7,FALSE()),"")</f>
        <v/>
      </c>
      <c r="E1038" s="29" t="str">
        <f aca="false">IFERROR(VLOOKUP($A$1&amp;":"&amp;A1038,'Finish order'!C:K,5,FALSE()),"")</f>
        <v/>
      </c>
      <c r="F1038" s="21" t="str">
        <f aca="false">IFERROR(VLOOKUP($A$1&amp;":"&amp;A1038,'Finish order'!C:K,4,FALSE()),"")</f>
        <v/>
      </c>
      <c r="G1038" s="21" t="str">
        <f aca="false" t="array" ref="G1038:G1038">IFERROR(SMALL(IF($D$2:$D1947=D1038,$A$2:$A$911*1.001),1),"")</f>
        <v/>
      </c>
      <c r="H1038" s="21" t="str">
        <f aca="false" t="array" ref="H1038:H1038">IFERROR(SMALL(IF($D$2:$D1947=D1038,$A$2:$A$911*1.0001),2),"")</f>
        <v/>
      </c>
      <c r="I1038" s="21" t="str">
        <f aca="false" t="array" ref="I1038:I1038">IFERROR(SMALL(IF($D$2:$D1947=D1038,$A$2:$A$911*1.00001),3),"")</f>
        <v/>
      </c>
      <c r="J1038" s="21" t="str">
        <f aca="false" t="array" ref="J1038:J1038">IFERROR(SMALL(IF($D$2:$D1947=D1038,$A$2:$A$911*1.000001),4),"")</f>
        <v/>
      </c>
      <c r="K1038" s="30" t="str">
        <f aca="false">IF(A1038&lt;&gt;"", IF(COUNT(G1038:J1038)=4, SUM(G1038:J1038), "No"), "")</f>
        <v>No</v>
      </c>
      <c r="L1038" s="30" t="str">
        <f aca="false">IF(A1038&lt;&gt;"", IF(COUNT(G1038:I1038)=3, SUM(G1038:I1038), "No"), "")</f>
        <v>No</v>
      </c>
      <c r="M1038" s="30" t="str">
        <f aca="false">IF(A1038&lt;&gt;"", IF(COUNT(G1038:H1038)=2, SUM(G1038:H1038), "No"), "")</f>
        <v>No</v>
      </c>
      <c r="N1038" s="30" t="str">
        <f aca="false">'Results 10 year vets'!$D1038&amp;":"&amp;Table1[[#Headers],[Male]]</f>
        <v>:Male</v>
      </c>
      <c r="O1038" s="31"/>
      <c r="P1038" s="31"/>
      <c r="Q1038" s="31"/>
      <c r="R1038" s="31"/>
      <c r="S1038" s="31"/>
      <c r="T1038" s="31"/>
      <c r="U1038" s="31"/>
      <c r="Z1038" s="33"/>
      <c r="AA1038" s="33"/>
      <c r="AB1038" s="33"/>
      <c r="AC1038" s="33"/>
      <c r="AD1038" s="31"/>
      <c r="AE1038" s="31"/>
      <c r="AF1038" s="31"/>
      <c r="AG1038" s="31"/>
      <c r="AH1038" s="31"/>
      <c r="AI1038" s="31"/>
      <c r="AJ1038" s="31"/>
      <c r="AK1038" s="31"/>
      <c r="AL1038" s="31"/>
      <c r="AM1038" s="31"/>
      <c r="AN1038" s="31"/>
      <c r="AO1038" s="31"/>
      <c r="AP1038" s="31"/>
      <c r="AQ1038" s="31"/>
      <c r="AR1038" s="31"/>
      <c r="AS1038" s="31"/>
      <c r="AT1038" s="31"/>
      <c r="AU1038" s="31"/>
      <c r="AV1038" s="31"/>
      <c r="AW1038" s="31"/>
      <c r="AX1038" s="31"/>
      <c r="AY1038" s="31"/>
      <c r="AZ1038" s="31"/>
      <c r="BA1038" s="31"/>
      <c r="BB1038" s="31"/>
      <c r="BC1038" s="31"/>
      <c r="BD1038" s="31"/>
      <c r="BE1038" s="31"/>
      <c r="BF1038" s="31"/>
      <c r="BG1038" s="31"/>
      <c r="BH1038" s="31"/>
      <c r="BI1038" s="31"/>
      <c r="BJ1038" s="31"/>
      <c r="BK1038" s="31"/>
      <c r="BL1038" s="31"/>
      <c r="BM1038" s="31"/>
      <c r="BN1038" s="31"/>
      <c r="BO1038" s="31"/>
      <c r="BP1038" s="31"/>
      <c r="BQ1038" s="31"/>
      <c r="BR1038" s="31"/>
      <c r="BS1038" s="31"/>
      <c r="BT1038" s="31"/>
      <c r="BU1038" s="31"/>
      <c r="BV1038" s="31"/>
      <c r="BW1038" s="31"/>
      <c r="BX1038" s="31"/>
      <c r="BY1038" s="31"/>
      <c r="BZ1038" s="31"/>
      <c r="CA1038" s="31"/>
      <c r="CB1038" s="31"/>
      <c r="CC1038" s="31"/>
      <c r="CD1038" s="31"/>
      <c r="CE1038" s="31"/>
      <c r="CF1038" s="31"/>
      <c r="CG1038" s="31"/>
      <c r="CH1038" s="31"/>
      <c r="CI1038" s="31"/>
      <c r="CJ1038" s="31"/>
      <c r="CK1038" s="31"/>
      <c r="CL1038" s="31"/>
      <c r="CM1038" s="31"/>
      <c r="CN1038" s="31"/>
      <c r="CO1038" s="31"/>
      <c r="CP1038" s="31"/>
      <c r="CQ1038" s="31"/>
      <c r="CR1038" s="31"/>
      <c r="CS1038" s="31"/>
      <c r="CT1038" s="31"/>
      <c r="CU1038" s="31"/>
      <c r="CV1038" s="31"/>
      <c r="CW1038" s="31"/>
      <c r="CX1038" s="31"/>
      <c r="CY1038" s="31"/>
      <c r="CZ1038" s="31"/>
      <c r="DA1038" s="31"/>
      <c r="DB1038" s="31"/>
      <c r="DC1038" s="31"/>
      <c r="DD1038" s="31"/>
      <c r="DE1038" s="31"/>
      <c r="DF1038" s="31"/>
      <c r="DG1038" s="31"/>
      <c r="DH1038" s="31"/>
      <c r="DI1038" s="31"/>
      <c r="DJ1038" s="31"/>
      <c r="DK1038" s="31"/>
      <c r="DL1038" s="31"/>
      <c r="DM1038" s="31"/>
      <c r="DN1038" s="31"/>
      <c r="DO1038" s="31"/>
      <c r="DP1038" s="31"/>
      <c r="DQ1038" s="31"/>
      <c r="DR1038" s="31"/>
      <c r="DS1038" s="31"/>
      <c r="DT1038" s="31"/>
      <c r="DU1038" s="31"/>
      <c r="DV1038" s="31"/>
      <c r="DW1038" s="31"/>
    </row>
    <row r="1039" customFormat="false" ht="15.75" hidden="false" customHeight="true" outlineLevel="0" collapsed="false">
      <c r="A1039" s="21" t="n">
        <v>1038</v>
      </c>
      <c r="B1039" s="21" t="str">
        <f aca="false">IFERROR(VLOOKUP($A$1&amp;":"&amp;A1039,'Finish order'!C:K,6,FALSE()),"")</f>
        <v/>
      </c>
      <c r="C1039" s="21" t="str">
        <f aca="false">IFERROR(VLOOKUP(A$1&amp;":"&amp;A1039,'Finish order'!$C:$K,9,FALSE()),"")</f>
        <v/>
      </c>
      <c r="D1039" s="21" t="str">
        <f aca="false">IFERROR(VLOOKUP(A$1&amp;":"&amp;A1039,'Finish order'!$C:$K,7,FALSE()),"")</f>
        <v/>
      </c>
      <c r="E1039" s="29" t="str">
        <f aca="false">IFERROR(VLOOKUP($A$1&amp;":"&amp;A1039,'Finish order'!C:K,5,FALSE()),"")</f>
        <v/>
      </c>
      <c r="F1039" s="21" t="str">
        <f aca="false">IFERROR(VLOOKUP($A$1&amp;":"&amp;A1039,'Finish order'!C:K,4,FALSE()),"")</f>
        <v/>
      </c>
      <c r="G1039" s="21" t="str">
        <f aca="false" t="array" ref="G1039:G1039">IFERROR(SMALL(IF($D$2:$D1948=D1039,$A$2:$A$911*1.001),1),"")</f>
        <v/>
      </c>
      <c r="H1039" s="21" t="str">
        <f aca="false" t="array" ref="H1039:H1039">IFERROR(SMALL(IF($D$2:$D1948=D1039,$A$2:$A$911*1.0001),2),"")</f>
        <v/>
      </c>
      <c r="I1039" s="21" t="str">
        <f aca="false" t="array" ref="I1039:I1039">IFERROR(SMALL(IF($D$2:$D1948=D1039,$A$2:$A$911*1.00001),3),"")</f>
        <v/>
      </c>
      <c r="J1039" s="21" t="str">
        <f aca="false" t="array" ref="J1039:J1039">IFERROR(SMALL(IF($D$2:$D1948=D1039,$A$2:$A$911*1.000001),4),"")</f>
        <v/>
      </c>
      <c r="K1039" s="30" t="str">
        <f aca="false">IF(A1039&lt;&gt;"", IF(COUNT(G1039:J1039)=4, SUM(G1039:J1039), "No"), "")</f>
        <v>No</v>
      </c>
      <c r="L1039" s="30" t="str">
        <f aca="false">IF(A1039&lt;&gt;"", IF(COUNT(G1039:I1039)=3, SUM(G1039:I1039), "No"), "")</f>
        <v>No</v>
      </c>
      <c r="M1039" s="30" t="str">
        <f aca="false">IF(A1039&lt;&gt;"", IF(COUNT(G1039:H1039)=2, SUM(G1039:H1039), "No"), "")</f>
        <v>No</v>
      </c>
      <c r="N1039" s="30" t="str">
        <f aca="false">'Results 10 year vets'!$D1039&amp;":"&amp;Table1[[#Headers],[Male]]</f>
        <v>:Male</v>
      </c>
      <c r="O1039" s="31"/>
      <c r="P1039" s="31"/>
      <c r="Q1039" s="31"/>
      <c r="R1039" s="31"/>
      <c r="S1039" s="31"/>
      <c r="T1039" s="31"/>
      <c r="U1039" s="31"/>
      <c r="Z1039" s="33"/>
      <c r="AA1039" s="33"/>
      <c r="AB1039" s="33"/>
      <c r="AC1039" s="33"/>
      <c r="AD1039" s="31"/>
      <c r="AE1039" s="31"/>
      <c r="AF1039" s="31"/>
      <c r="AG1039" s="31"/>
      <c r="AH1039" s="31"/>
      <c r="AI1039" s="31"/>
      <c r="AJ1039" s="31"/>
      <c r="AK1039" s="31"/>
      <c r="AL1039" s="31"/>
      <c r="AM1039" s="31"/>
      <c r="AN1039" s="31"/>
      <c r="AO1039" s="31"/>
      <c r="AP1039" s="31"/>
      <c r="AQ1039" s="31"/>
      <c r="AR1039" s="31"/>
      <c r="AS1039" s="31"/>
      <c r="AT1039" s="31"/>
      <c r="AU1039" s="31"/>
      <c r="AV1039" s="31"/>
      <c r="AW1039" s="31"/>
      <c r="AX1039" s="31"/>
      <c r="AY1039" s="31"/>
      <c r="AZ1039" s="31"/>
      <c r="BA1039" s="31"/>
      <c r="BB1039" s="31"/>
      <c r="BC1039" s="31"/>
      <c r="BD1039" s="31"/>
      <c r="BE1039" s="31"/>
      <c r="BF1039" s="31"/>
      <c r="BG1039" s="31"/>
      <c r="BH1039" s="31"/>
      <c r="BI1039" s="31"/>
      <c r="BJ1039" s="31"/>
      <c r="BK1039" s="31"/>
      <c r="BL1039" s="31"/>
      <c r="BM1039" s="31"/>
      <c r="BN1039" s="31"/>
      <c r="BO1039" s="31"/>
      <c r="BP1039" s="31"/>
      <c r="BQ1039" s="31"/>
      <c r="BR1039" s="31"/>
      <c r="BS1039" s="31"/>
      <c r="BT1039" s="31"/>
      <c r="BU1039" s="31"/>
      <c r="BV1039" s="31"/>
      <c r="BW1039" s="31"/>
      <c r="BX1039" s="31"/>
      <c r="BY1039" s="31"/>
      <c r="BZ1039" s="31"/>
      <c r="CA1039" s="31"/>
      <c r="CB1039" s="31"/>
      <c r="CC1039" s="31"/>
      <c r="CD1039" s="31"/>
      <c r="CE1039" s="31"/>
      <c r="CF1039" s="31"/>
      <c r="CG1039" s="31"/>
      <c r="CH1039" s="31"/>
      <c r="CI1039" s="31"/>
      <c r="CJ1039" s="31"/>
      <c r="CK1039" s="31"/>
      <c r="CL1039" s="31"/>
      <c r="CM1039" s="31"/>
      <c r="CN1039" s="31"/>
      <c r="CO1039" s="31"/>
      <c r="CP1039" s="31"/>
      <c r="CQ1039" s="31"/>
      <c r="CR1039" s="31"/>
      <c r="CS1039" s="31"/>
      <c r="CT1039" s="31"/>
      <c r="CU1039" s="31"/>
      <c r="CV1039" s="31"/>
      <c r="CW1039" s="31"/>
      <c r="CX1039" s="31"/>
      <c r="CY1039" s="31"/>
      <c r="CZ1039" s="31"/>
      <c r="DA1039" s="31"/>
      <c r="DB1039" s="31"/>
      <c r="DC1039" s="31"/>
      <c r="DD1039" s="31"/>
      <c r="DE1039" s="31"/>
      <c r="DF1039" s="31"/>
      <c r="DG1039" s="31"/>
      <c r="DH1039" s="31"/>
      <c r="DI1039" s="31"/>
      <c r="DJ1039" s="31"/>
      <c r="DK1039" s="31"/>
      <c r="DL1039" s="31"/>
      <c r="DM1039" s="31"/>
      <c r="DN1039" s="31"/>
      <c r="DO1039" s="31"/>
      <c r="DP1039" s="31"/>
      <c r="DQ1039" s="31"/>
      <c r="DR1039" s="31"/>
      <c r="DS1039" s="31"/>
      <c r="DT1039" s="31"/>
      <c r="DU1039" s="31"/>
      <c r="DV1039" s="31"/>
      <c r="DW1039" s="31"/>
    </row>
    <row r="1040" customFormat="false" ht="15.75" hidden="false" customHeight="true" outlineLevel="0" collapsed="false">
      <c r="A1040" s="21" t="n">
        <v>1039</v>
      </c>
      <c r="B1040" s="21" t="str">
        <f aca="false">IFERROR(VLOOKUP($A$1&amp;":"&amp;A1040,'Finish order'!C:K,6,FALSE()),"")</f>
        <v/>
      </c>
      <c r="C1040" s="21" t="str">
        <f aca="false">IFERROR(VLOOKUP(A$1&amp;":"&amp;A1040,'Finish order'!$C:$K,9,FALSE()),"")</f>
        <v/>
      </c>
      <c r="D1040" s="21" t="str">
        <f aca="false">IFERROR(VLOOKUP(A$1&amp;":"&amp;A1040,'Finish order'!$C:$K,7,FALSE()),"")</f>
        <v/>
      </c>
      <c r="E1040" s="29" t="str">
        <f aca="false">IFERROR(VLOOKUP($A$1&amp;":"&amp;A1040,'Finish order'!C:K,5,FALSE()),"")</f>
        <v/>
      </c>
      <c r="F1040" s="21" t="str">
        <f aca="false">IFERROR(VLOOKUP($A$1&amp;":"&amp;A1040,'Finish order'!C:K,4,FALSE()),"")</f>
        <v/>
      </c>
      <c r="G1040" s="21" t="str">
        <f aca="false" t="array" ref="G1040:G1040">IFERROR(SMALL(IF($D$2:$D1949=D1040,$A$2:$A$911*1.001),1),"")</f>
        <v/>
      </c>
      <c r="H1040" s="21" t="str">
        <f aca="false" t="array" ref="H1040:H1040">IFERROR(SMALL(IF($D$2:$D1949=D1040,$A$2:$A$911*1.0001),2),"")</f>
        <v/>
      </c>
      <c r="I1040" s="21" t="str">
        <f aca="false" t="array" ref="I1040:I1040">IFERROR(SMALL(IF($D$2:$D1949=D1040,$A$2:$A$911*1.00001),3),"")</f>
        <v/>
      </c>
      <c r="J1040" s="21" t="str">
        <f aca="false" t="array" ref="J1040:J1040">IFERROR(SMALL(IF($D$2:$D1949=D1040,$A$2:$A$911*1.000001),4),"")</f>
        <v/>
      </c>
      <c r="K1040" s="30" t="str">
        <f aca="false">IF(A1040&lt;&gt;"", IF(COUNT(G1040:J1040)=4, SUM(G1040:J1040), "No"), "")</f>
        <v>No</v>
      </c>
      <c r="L1040" s="30" t="str">
        <f aca="false">IF(A1040&lt;&gt;"", IF(COUNT(G1040:I1040)=3, SUM(G1040:I1040), "No"), "")</f>
        <v>No</v>
      </c>
      <c r="M1040" s="30" t="str">
        <f aca="false">IF(A1040&lt;&gt;"", IF(COUNT(G1040:H1040)=2, SUM(G1040:H1040), "No"), "")</f>
        <v>No</v>
      </c>
      <c r="N1040" s="30" t="str">
        <f aca="false">'Results 10 year vets'!$D1040&amp;":"&amp;Table1[[#Headers],[Male]]</f>
        <v>:Male</v>
      </c>
      <c r="O1040" s="31"/>
      <c r="P1040" s="31"/>
      <c r="Q1040" s="31"/>
      <c r="R1040" s="31"/>
      <c r="S1040" s="31"/>
      <c r="T1040" s="31"/>
      <c r="U1040" s="31"/>
      <c r="Z1040" s="33"/>
      <c r="AA1040" s="33"/>
      <c r="AB1040" s="33"/>
      <c r="AC1040" s="33"/>
      <c r="AD1040" s="31"/>
      <c r="AE1040" s="31"/>
      <c r="AF1040" s="31"/>
      <c r="AG1040" s="31"/>
      <c r="AH1040" s="31"/>
      <c r="AI1040" s="31"/>
      <c r="AJ1040" s="31"/>
      <c r="AK1040" s="31"/>
      <c r="AL1040" s="31"/>
      <c r="AM1040" s="31"/>
      <c r="AN1040" s="31"/>
      <c r="AO1040" s="31"/>
      <c r="AP1040" s="31"/>
      <c r="AQ1040" s="31"/>
      <c r="AR1040" s="31"/>
      <c r="AS1040" s="31"/>
      <c r="AT1040" s="31"/>
      <c r="AU1040" s="31"/>
      <c r="AV1040" s="31"/>
      <c r="AW1040" s="31"/>
      <c r="AX1040" s="31"/>
      <c r="AY1040" s="31"/>
      <c r="AZ1040" s="31"/>
      <c r="BA1040" s="31"/>
      <c r="BB1040" s="31"/>
      <c r="BC1040" s="31"/>
      <c r="BD1040" s="31"/>
      <c r="BE1040" s="31"/>
      <c r="BF1040" s="31"/>
      <c r="BG1040" s="31"/>
      <c r="BH1040" s="31"/>
      <c r="BI1040" s="31"/>
      <c r="BJ1040" s="31"/>
      <c r="BK1040" s="31"/>
      <c r="BL1040" s="31"/>
      <c r="BM1040" s="31"/>
      <c r="BN1040" s="31"/>
      <c r="BO1040" s="31"/>
      <c r="BP1040" s="31"/>
      <c r="BQ1040" s="31"/>
      <c r="BR1040" s="31"/>
      <c r="BS1040" s="31"/>
      <c r="BT1040" s="31"/>
      <c r="BU1040" s="31"/>
      <c r="BV1040" s="31"/>
      <c r="BW1040" s="31"/>
      <c r="BX1040" s="31"/>
      <c r="BY1040" s="31"/>
      <c r="BZ1040" s="31"/>
      <c r="CA1040" s="31"/>
      <c r="CB1040" s="31"/>
      <c r="CC1040" s="31"/>
      <c r="CD1040" s="31"/>
      <c r="CE1040" s="31"/>
      <c r="CF1040" s="31"/>
      <c r="CG1040" s="31"/>
      <c r="CH1040" s="31"/>
      <c r="CI1040" s="31"/>
      <c r="CJ1040" s="31"/>
      <c r="CK1040" s="31"/>
      <c r="CL1040" s="31"/>
      <c r="CM1040" s="31"/>
      <c r="CN1040" s="31"/>
      <c r="CO1040" s="31"/>
      <c r="CP1040" s="31"/>
      <c r="CQ1040" s="31"/>
      <c r="CR1040" s="31"/>
      <c r="CS1040" s="31"/>
      <c r="CT1040" s="31"/>
      <c r="CU1040" s="31"/>
      <c r="CV1040" s="31"/>
      <c r="CW1040" s="31"/>
      <c r="CX1040" s="31"/>
      <c r="CY1040" s="31"/>
      <c r="CZ1040" s="31"/>
      <c r="DA1040" s="31"/>
      <c r="DB1040" s="31"/>
      <c r="DC1040" s="31"/>
      <c r="DD1040" s="31"/>
      <c r="DE1040" s="31"/>
      <c r="DF1040" s="31"/>
      <c r="DG1040" s="31"/>
      <c r="DH1040" s="31"/>
      <c r="DI1040" s="31"/>
      <c r="DJ1040" s="31"/>
      <c r="DK1040" s="31"/>
      <c r="DL1040" s="31"/>
      <c r="DM1040" s="31"/>
      <c r="DN1040" s="31"/>
      <c r="DO1040" s="31"/>
      <c r="DP1040" s="31"/>
      <c r="DQ1040" s="31"/>
      <c r="DR1040" s="31"/>
      <c r="DS1040" s="31"/>
      <c r="DT1040" s="31"/>
      <c r="DU1040" s="31"/>
      <c r="DV1040" s="31"/>
      <c r="DW1040" s="31"/>
    </row>
    <row r="1041" customFormat="false" ht="15.75" hidden="false" customHeight="true" outlineLevel="0" collapsed="false">
      <c r="A1041" s="21" t="n">
        <v>1040</v>
      </c>
      <c r="B1041" s="21" t="str">
        <f aca="false">IFERROR(VLOOKUP($A$1&amp;":"&amp;A1041,'Finish order'!C:K,6,FALSE()),"")</f>
        <v/>
      </c>
      <c r="C1041" s="21" t="str">
        <f aca="false">IFERROR(VLOOKUP(A$1&amp;":"&amp;A1041,'Finish order'!$C:$K,9,FALSE()),"")</f>
        <v/>
      </c>
      <c r="D1041" s="21" t="str">
        <f aca="false">IFERROR(VLOOKUP(A$1&amp;":"&amp;A1041,'Finish order'!$C:$K,7,FALSE()),"")</f>
        <v/>
      </c>
      <c r="E1041" s="29" t="str">
        <f aca="false">IFERROR(VLOOKUP($A$1&amp;":"&amp;A1041,'Finish order'!C:K,5,FALSE()),"")</f>
        <v/>
      </c>
      <c r="F1041" s="21" t="str">
        <f aca="false">IFERROR(VLOOKUP($A$1&amp;":"&amp;A1041,'Finish order'!C:K,4,FALSE()),"")</f>
        <v/>
      </c>
      <c r="G1041" s="21" t="str">
        <f aca="false" t="array" ref="G1041:G1041">IFERROR(SMALL(IF($D$2:$D1950=D1041,$A$2:$A$911*1.001),1),"")</f>
        <v/>
      </c>
      <c r="H1041" s="21" t="str">
        <f aca="false" t="array" ref="H1041:H1041">IFERROR(SMALL(IF($D$2:$D1950=D1041,$A$2:$A$911*1.0001),2),"")</f>
        <v/>
      </c>
      <c r="I1041" s="21" t="str">
        <f aca="false" t="array" ref="I1041:I1041">IFERROR(SMALL(IF($D$2:$D1950=D1041,$A$2:$A$911*1.00001),3),"")</f>
        <v/>
      </c>
      <c r="J1041" s="21" t="str">
        <f aca="false" t="array" ref="J1041:J1041">IFERROR(SMALL(IF($D$2:$D1950=D1041,$A$2:$A$911*1.000001),4),"")</f>
        <v/>
      </c>
      <c r="K1041" s="30" t="str">
        <f aca="false">IF(A1041&lt;&gt;"", IF(COUNT(G1041:J1041)=4, SUM(G1041:J1041), "No"), "")</f>
        <v>No</v>
      </c>
      <c r="L1041" s="30" t="str">
        <f aca="false">IF(A1041&lt;&gt;"", IF(COUNT(G1041:I1041)=3, SUM(G1041:I1041), "No"), "")</f>
        <v>No</v>
      </c>
      <c r="M1041" s="30" t="str">
        <f aca="false">IF(A1041&lt;&gt;"", IF(COUNT(G1041:H1041)=2, SUM(G1041:H1041), "No"), "")</f>
        <v>No</v>
      </c>
      <c r="N1041" s="30" t="str">
        <f aca="false">'Results 10 year vets'!$D1041&amp;":"&amp;Table1[[#Headers],[Male]]</f>
        <v>:Male</v>
      </c>
      <c r="O1041" s="31"/>
      <c r="P1041" s="31"/>
      <c r="Q1041" s="31"/>
      <c r="R1041" s="31"/>
      <c r="S1041" s="31"/>
      <c r="T1041" s="31"/>
      <c r="U1041" s="31"/>
      <c r="Z1041" s="33"/>
      <c r="AA1041" s="33"/>
      <c r="AB1041" s="33"/>
      <c r="AC1041" s="33"/>
      <c r="AD1041" s="31"/>
      <c r="AE1041" s="31"/>
      <c r="AF1041" s="31"/>
      <c r="AG1041" s="31"/>
      <c r="AH1041" s="31"/>
      <c r="AI1041" s="31"/>
      <c r="AJ1041" s="31"/>
      <c r="AK1041" s="31"/>
      <c r="AL1041" s="31"/>
      <c r="AM1041" s="31"/>
      <c r="AN1041" s="31"/>
      <c r="AO1041" s="31"/>
      <c r="AP1041" s="31"/>
      <c r="AQ1041" s="31"/>
      <c r="AR1041" s="31"/>
      <c r="AS1041" s="31"/>
      <c r="AT1041" s="31"/>
      <c r="AU1041" s="31"/>
      <c r="AV1041" s="31"/>
      <c r="AW1041" s="31"/>
      <c r="AX1041" s="31"/>
      <c r="AY1041" s="31"/>
      <c r="AZ1041" s="31"/>
      <c r="BA1041" s="31"/>
      <c r="BB1041" s="31"/>
      <c r="BC1041" s="31"/>
      <c r="BD1041" s="31"/>
      <c r="BE1041" s="31"/>
      <c r="BF1041" s="31"/>
      <c r="BG1041" s="31"/>
      <c r="BH1041" s="31"/>
      <c r="BI1041" s="31"/>
      <c r="BJ1041" s="31"/>
      <c r="BK1041" s="31"/>
      <c r="BL1041" s="31"/>
      <c r="BM1041" s="31"/>
      <c r="BN1041" s="31"/>
      <c r="BO1041" s="31"/>
      <c r="BP1041" s="31"/>
      <c r="BQ1041" s="31"/>
      <c r="BR1041" s="31"/>
      <c r="BS1041" s="31"/>
      <c r="BT1041" s="31"/>
      <c r="BU1041" s="31"/>
      <c r="BV1041" s="31"/>
      <c r="BW1041" s="31"/>
      <c r="BX1041" s="31"/>
      <c r="BY1041" s="31"/>
      <c r="BZ1041" s="31"/>
      <c r="CA1041" s="31"/>
      <c r="CB1041" s="31"/>
      <c r="CC1041" s="31"/>
      <c r="CD1041" s="31"/>
      <c r="CE1041" s="31"/>
      <c r="CF1041" s="31"/>
      <c r="CG1041" s="31"/>
      <c r="CH1041" s="31"/>
      <c r="CI1041" s="31"/>
      <c r="CJ1041" s="31"/>
      <c r="CK1041" s="31"/>
      <c r="CL1041" s="31"/>
      <c r="CM1041" s="31"/>
      <c r="CN1041" s="31"/>
      <c r="CO1041" s="31"/>
      <c r="CP1041" s="31"/>
      <c r="CQ1041" s="31"/>
      <c r="CR1041" s="31"/>
      <c r="CS1041" s="31"/>
      <c r="CT1041" s="31"/>
      <c r="CU1041" s="31"/>
      <c r="CV1041" s="31"/>
      <c r="CW1041" s="31"/>
      <c r="CX1041" s="31"/>
      <c r="CY1041" s="31"/>
      <c r="CZ1041" s="31"/>
      <c r="DA1041" s="31"/>
      <c r="DB1041" s="31"/>
      <c r="DC1041" s="31"/>
      <c r="DD1041" s="31"/>
      <c r="DE1041" s="31"/>
      <c r="DF1041" s="31"/>
      <c r="DG1041" s="31"/>
      <c r="DH1041" s="31"/>
      <c r="DI1041" s="31"/>
      <c r="DJ1041" s="31"/>
      <c r="DK1041" s="31"/>
      <c r="DL1041" s="31"/>
      <c r="DM1041" s="31"/>
      <c r="DN1041" s="31"/>
      <c r="DO1041" s="31"/>
      <c r="DP1041" s="31"/>
      <c r="DQ1041" s="31"/>
      <c r="DR1041" s="31"/>
      <c r="DS1041" s="31"/>
      <c r="DT1041" s="31"/>
      <c r="DU1041" s="31"/>
      <c r="DV1041" s="31"/>
      <c r="DW1041" s="31"/>
    </row>
    <row r="1042" customFormat="false" ht="15.75" hidden="false" customHeight="true" outlineLevel="0" collapsed="false">
      <c r="A1042" s="21" t="n">
        <v>1041</v>
      </c>
      <c r="B1042" s="21" t="str">
        <f aca="false">IFERROR(VLOOKUP($A$1&amp;":"&amp;A1042,'Finish order'!C:K,6,FALSE()),"")</f>
        <v/>
      </c>
      <c r="C1042" s="21" t="str">
        <f aca="false">IFERROR(VLOOKUP(A$1&amp;":"&amp;A1042,'Finish order'!$C:$K,9,FALSE()),"")</f>
        <v/>
      </c>
      <c r="D1042" s="21" t="str">
        <f aca="false">IFERROR(VLOOKUP(A$1&amp;":"&amp;A1042,'Finish order'!$C:$K,7,FALSE()),"")</f>
        <v/>
      </c>
      <c r="E1042" s="29" t="str">
        <f aca="false">IFERROR(VLOOKUP($A$1&amp;":"&amp;A1042,'Finish order'!C:K,5,FALSE()),"")</f>
        <v/>
      </c>
      <c r="F1042" s="21" t="str">
        <f aca="false">IFERROR(VLOOKUP($A$1&amp;":"&amp;A1042,'Finish order'!C:K,4,FALSE()),"")</f>
        <v/>
      </c>
      <c r="G1042" s="21" t="str">
        <f aca="false" t="array" ref="G1042:G1042">IFERROR(SMALL(IF($D$2:$D1951=D1042,$A$2:$A$911*1.001),1),"")</f>
        <v/>
      </c>
      <c r="H1042" s="21" t="str">
        <f aca="false" t="array" ref="H1042:H1042">IFERROR(SMALL(IF($D$2:$D1951=D1042,$A$2:$A$911*1.0001),2),"")</f>
        <v/>
      </c>
      <c r="I1042" s="21" t="str">
        <f aca="false" t="array" ref="I1042:I1042">IFERROR(SMALL(IF($D$2:$D1951=D1042,$A$2:$A$911*1.00001),3),"")</f>
        <v/>
      </c>
      <c r="J1042" s="21" t="str">
        <f aca="false" t="array" ref="J1042:J1042">IFERROR(SMALL(IF($D$2:$D1951=D1042,$A$2:$A$911*1.000001),4),"")</f>
        <v/>
      </c>
      <c r="K1042" s="30" t="str">
        <f aca="false">IF(A1042&lt;&gt;"", IF(COUNT(G1042:J1042)=4, SUM(G1042:J1042), "No"), "")</f>
        <v>No</v>
      </c>
      <c r="L1042" s="30" t="str">
        <f aca="false">IF(A1042&lt;&gt;"", IF(COUNT(G1042:I1042)=3, SUM(G1042:I1042), "No"), "")</f>
        <v>No</v>
      </c>
      <c r="M1042" s="30" t="str">
        <f aca="false">IF(A1042&lt;&gt;"", IF(COUNT(G1042:H1042)=2, SUM(G1042:H1042), "No"), "")</f>
        <v>No</v>
      </c>
      <c r="N1042" s="30" t="str">
        <f aca="false">'Results 10 year vets'!$D1042&amp;":"&amp;Table1[[#Headers],[Male]]</f>
        <v>:Male</v>
      </c>
      <c r="O1042" s="31"/>
      <c r="P1042" s="31"/>
      <c r="Q1042" s="31"/>
      <c r="R1042" s="31"/>
      <c r="S1042" s="31"/>
      <c r="T1042" s="31"/>
      <c r="U1042" s="31"/>
      <c r="Z1042" s="33"/>
      <c r="AA1042" s="33"/>
      <c r="AB1042" s="33"/>
      <c r="AC1042" s="33"/>
      <c r="AD1042" s="31"/>
      <c r="AE1042" s="31"/>
      <c r="AF1042" s="31"/>
      <c r="AG1042" s="31"/>
      <c r="AH1042" s="31"/>
      <c r="AI1042" s="31"/>
      <c r="AJ1042" s="31"/>
      <c r="AK1042" s="31"/>
      <c r="AL1042" s="31"/>
      <c r="AM1042" s="31"/>
      <c r="AN1042" s="31"/>
      <c r="AO1042" s="31"/>
      <c r="AP1042" s="31"/>
      <c r="AQ1042" s="31"/>
      <c r="AR1042" s="31"/>
      <c r="AS1042" s="31"/>
      <c r="AT1042" s="31"/>
      <c r="AU1042" s="31"/>
      <c r="AV1042" s="31"/>
      <c r="AW1042" s="31"/>
      <c r="AX1042" s="31"/>
      <c r="AY1042" s="31"/>
      <c r="AZ1042" s="31"/>
      <c r="BA1042" s="31"/>
      <c r="BB1042" s="31"/>
      <c r="BC1042" s="31"/>
      <c r="BD1042" s="31"/>
      <c r="BE1042" s="31"/>
      <c r="BF1042" s="31"/>
      <c r="BG1042" s="31"/>
      <c r="BH1042" s="31"/>
      <c r="BI1042" s="31"/>
      <c r="BJ1042" s="31"/>
      <c r="BK1042" s="31"/>
      <c r="BL1042" s="31"/>
      <c r="BM1042" s="31"/>
      <c r="BN1042" s="31"/>
      <c r="BO1042" s="31"/>
      <c r="BP1042" s="31"/>
      <c r="BQ1042" s="31"/>
      <c r="BR1042" s="31"/>
      <c r="BS1042" s="31"/>
      <c r="BT1042" s="31"/>
      <c r="BU1042" s="31"/>
      <c r="BV1042" s="31"/>
      <c r="BW1042" s="31"/>
      <c r="BX1042" s="31"/>
      <c r="BY1042" s="31"/>
      <c r="BZ1042" s="31"/>
      <c r="CA1042" s="31"/>
      <c r="CB1042" s="31"/>
      <c r="CC1042" s="31"/>
      <c r="CD1042" s="31"/>
      <c r="CE1042" s="31"/>
      <c r="CF1042" s="31"/>
      <c r="CG1042" s="31"/>
      <c r="CH1042" s="31"/>
      <c r="CI1042" s="31"/>
      <c r="CJ1042" s="31"/>
      <c r="CK1042" s="31"/>
      <c r="CL1042" s="31"/>
      <c r="CM1042" s="31"/>
      <c r="CN1042" s="31"/>
      <c r="CO1042" s="31"/>
      <c r="CP1042" s="31"/>
      <c r="CQ1042" s="31"/>
      <c r="CR1042" s="31"/>
      <c r="CS1042" s="31"/>
      <c r="CT1042" s="31"/>
      <c r="CU1042" s="31"/>
      <c r="CV1042" s="31"/>
      <c r="CW1042" s="31"/>
      <c r="CX1042" s="31"/>
      <c r="CY1042" s="31"/>
      <c r="CZ1042" s="31"/>
      <c r="DA1042" s="31"/>
      <c r="DB1042" s="31"/>
      <c r="DC1042" s="31"/>
      <c r="DD1042" s="31"/>
      <c r="DE1042" s="31"/>
      <c r="DF1042" s="31"/>
      <c r="DG1042" s="31"/>
      <c r="DH1042" s="31"/>
      <c r="DI1042" s="31"/>
      <c r="DJ1042" s="31"/>
      <c r="DK1042" s="31"/>
      <c r="DL1042" s="31"/>
      <c r="DM1042" s="31"/>
      <c r="DN1042" s="31"/>
      <c r="DO1042" s="31"/>
      <c r="DP1042" s="31"/>
      <c r="DQ1042" s="31"/>
      <c r="DR1042" s="31"/>
      <c r="DS1042" s="31"/>
      <c r="DT1042" s="31"/>
      <c r="DU1042" s="31"/>
      <c r="DV1042" s="31"/>
      <c r="DW1042" s="31"/>
    </row>
    <row r="1043" customFormat="false" ht="15.75" hidden="false" customHeight="true" outlineLevel="0" collapsed="false">
      <c r="A1043" s="21" t="n">
        <v>1042</v>
      </c>
      <c r="B1043" s="21" t="str">
        <f aca="false">IFERROR(VLOOKUP($A$1&amp;":"&amp;A1043,'Finish order'!C:K,6,FALSE()),"")</f>
        <v/>
      </c>
      <c r="C1043" s="21" t="str">
        <f aca="false">IFERROR(VLOOKUP(A$1&amp;":"&amp;A1043,'Finish order'!$C:$K,9,FALSE()),"")</f>
        <v/>
      </c>
      <c r="D1043" s="21" t="str">
        <f aca="false">IFERROR(VLOOKUP(A$1&amp;":"&amp;A1043,'Finish order'!$C:$K,7,FALSE()),"")</f>
        <v/>
      </c>
      <c r="E1043" s="29" t="str">
        <f aca="false">IFERROR(VLOOKUP($A$1&amp;":"&amp;A1043,'Finish order'!C:K,5,FALSE()),"")</f>
        <v/>
      </c>
      <c r="F1043" s="21" t="str">
        <f aca="false">IFERROR(VLOOKUP($A$1&amp;":"&amp;A1043,'Finish order'!C:K,4,FALSE()),"")</f>
        <v/>
      </c>
      <c r="G1043" s="21" t="str">
        <f aca="false" t="array" ref="G1043:G1043">IFERROR(SMALL(IF($D$2:$D1952=D1043,$A$2:$A$911*1.001),1),"")</f>
        <v/>
      </c>
      <c r="H1043" s="21" t="str">
        <f aca="false" t="array" ref="H1043:H1043">IFERROR(SMALL(IF($D$2:$D1952=D1043,$A$2:$A$911*1.0001),2),"")</f>
        <v/>
      </c>
      <c r="I1043" s="21" t="str">
        <f aca="false" t="array" ref="I1043:I1043">IFERROR(SMALL(IF($D$2:$D1952=D1043,$A$2:$A$911*1.00001),3),"")</f>
        <v/>
      </c>
      <c r="J1043" s="21" t="str">
        <f aca="false" t="array" ref="J1043:J1043">IFERROR(SMALL(IF($D$2:$D1952=D1043,$A$2:$A$911*1.000001),4),"")</f>
        <v/>
      </c>
      <c r="K1043" s="30" t="str">
        <f aca="false">IF(A1043&lt;&gt;"", IF(COUNT(G1043:J1043)=4, SUM(G1043:J1043), "No"), "")</f>
        <v>No</v>
      </c>
      <c r="L1043" s="30" t="str">
        <f aca="false">IF(A1043&lt;&gt;"", IF(COUNT(G1043:I1043)=3, SUM(G1043:I1043), "No"), "")</f>
        <v>No</v>
      </c>
      <c r="M1043" s="30" t="str">
        <f aca="false">IF(A1043&lt;&gt;"", IF(COUNT(G1043:H1043)=2, SUM(G1043:H1043), "No"), "")</f>
        <v>No</v>
      </c>
      <c r="N1043" s="30" t="str">
        <f aca="false">'Results 10 year vets'!$D1043&amp;":"&amp;Table1[[#Headers],[Male]]</f>
        <v>:Male</v>
      </c>
      <c r="O1043" s="31"/>
      <c r="P1043" s="31"/>
      <c r="Q1043" s="31"/>
      <c r="R1043" s="31"/>
      <c r="S1043" s="31"/>
      <c r="T1043" s="31"/>
      <c r="U1043" s="31"/>
      <c r="Z1043" s="33"/>
      <c r="AA1043" s="33"/>
      <c r="AB1043" s="33"/>
      <c r="AC1043" s="33"/>
      <c r="AD1043" s="31"/>
      <c r="AE1043" s="31"/>
      <c r="AF1043" s="31"/>
      <c r="AG1043" s="31"/>
      <c r="AH1043" s="31"/>
      <c r="AI1043" s="31"/>
      <c r="AJ1043" s="31"/>
      <c r="AK1043" s="31"/>
      <c r="AL1043" s="31"/>
      <c r="AM1043" s="31"/>
      <c r="AN1043" s="31"/>
      <c r="AO1043" s="31"/>
      <c r="AP1043" s="31"/>
      <c r="AQ1043" s="31"/>
      <c r="AR1043" s="31"/>
      <c r="AS1043" s="31"/>
      <c r="AT1043" s="31"/>
      <c r="AU1043" s="31"/>
      <c r="AV1043" s="31"/>
      <c r="AW1043" s="31"/>
      <c r="AX1043" s="31"/>
      <c r="AY1043" s="31"/>
      <c r="AZ1043" s="31"/>
      <c r="BA1043" s="31"/>
      <c r="BB1043" s="31"/>
      <c r="BC1043" s="31"/>
      <c r="BD1043" s="31"/>
      <c r="BE1043" s="31"/>
      <c r="BF1043" s="31"/>
      <c r="BG1043" s="31"/>
      <c r="BH1043" s="31"/>
      <c r="BI1043" s="31"/>
      <c r="BJ1043" s="31"/>
      <c r="BK1043" s="31"/>
      <c r="BL1043" s="31"/>
      <c r="BM1043" s="31"/>
      <c r="BN1043" s="31"/>
      <c r="BO1043" s="31"/>
      <c r="BP1043" s="31"/>
      <c r="BQ1043" s="31"/>
      <c r="BR1043" s="31"/>
      <c r="BS1043" s="31"/>
      <c r="BT1043" s="31"/>
      <c r="BU1043" s="31"/>
      <c r="BV1043" s="31"/>
      <c r="BW1043" s="31"/>
      <c r="BX1043" s="31"/>
      <c r="BY1043" s="31"/>
      <c r="BZ1043" s="31"/>
      <c r="CA1043" s="31"/>
      <c r="CB1043" s="31"/>
      <c r="CC1043" s="31"/>
      <c r="CD1043" s="31"/>
      <c r="CE1043" s="31"/>
      <c r="CF1043" s="31"/>
      <c r="CG1043" s="31"/>
      <c r="CH1043" s="31"/>
      <c r="CI1043" s="31"/>
      <c r="CJ1043" s="31"/>
      <c r="CK1043" s="31"/>
      <c r="CL1043" s="31"/>
      <c r="CM1043" s="31"/>
      <c r="CN1043" s="31"/>
      <c r="CO1043" s="31"/>
      <c r="CP1043" s="31"/>
      <c r="CQ1043" s="31"/>
      <c r="CR1043" s="31"/>
      <c r="CS1043" s="31"/>
      <c r="CT1043" s="31"/>
      <c r="CU1043" s="31"/>
      <c r="CV1043" s="31"/>
      <c r="CW1043" s="31"/>
      <c r="CX1043" s="31"/>
      <c r="CY1043" s="31"/>
      <c r="CZ1043" s="31"/>
      <c r="DA1043" s="31"/>
      <c r="DB1043" s="31"/>
      <c r="DC1043" s="31"/>
      <c r="DD1043" s="31"/>
      <c r="DE1043" s="31"/>
      <c r="DF1043" s="31"/>
      <c r="DG1043" s="31"/>
      <c r="DH1043" s="31"/>
      <c r="DI1043" s="31"/>
      <c r="DJ1043" s="31"/>
      <c r="DK1043" s="31"/>
      <c r="DL1043" s="31"/>
      <c r="DM1043" s="31"/>
      <c r="DN1043" s="31"/>
      <c r="DO1043" s="31"/>
      <c r="DP1043" s="31"/>
      <c r="DQ1043" s="31"/>
      <c r="DR1043" s="31"/>
      <c r="DS1043" s="31"/>
      <c r="DT1043" s="31"/>
      <c r="DU1043" s="31"/>
      <c r="DV1043" s="31"/>
      <c r="DW1043" s="31"/>
    </row>
    <row r="1044" customFormat="false" ht="15.75" hidden="false" customHeight="true" outlineLevel="0" collapsed="false">
      <c r="A1044" s="21" t="n">
        <v>1043</v>
      </c>
      <c r="B1044" s="21" t="str">
        <f aca="false">IFERROR(VLOOKUP($A$1&amp;":"&amp;A1044,'Finish order'!C:K,6,FALSE()),"")</f>
        <v/>
      </c>
      <c r="C1044" s="21" t="str">
        <f aca="false">IFERROR(VLOOKUP(A$1&amp;":"&amp;A1044,'Finish order'!$C:$K,9,FALSE()),"")</f>
        <v/>
      </c>
      <c r="D1044" s="21" t="str">
        <f aca="false">IFERROR(VLOOKUP(A$1&amp;":"&amp;A1044,'Finish order'!$C:$K,7,FALSE()),"")</f>
        <v/>
      </c>
      <c r="E1044" s="29" t="str">
        <f aca="false">IFERROR(VLOOKUP($A$1&amp;":"&amp;A1044,'Finish order'!C:K,5,FALSE()),"")</f>
        <v/>
      </c>
      <c r="F1044" s="21" t="str">
        <f aca="false">IFERROR(VLOOKUP($A$1&amp;":"&amp;A1044,'Finish order'!C:K,4,FALSE()),"")</f>
        <v/>
      </c>
      <c r="G1044" s="21" t="str">
        <f aca="false" t="array" ref="G1044:G1044">IFERROR(SMALL(IF($D$2:$D1953=D1044,$A$2:$A$911*1.001),1),"")</f>
        <v/>
      </c>
      <c r="H1044" s="21" t="str">
        <f aca="false" t="array" ref="H1044:H1044">IFERROR(SMALL(IF($D$2:$D1953=D1044,$A$2:$A$911*1.0001),2),"")</f>
        <v/>
      </c>
      <c r="I1044" s="21" t="str">
        <f aca="false" t="array" ref="I1044:I1044">IFERROR(SMALL(IF($D$2:$D1953=D1044,$A$2:$A$911*1.00001),3),"")</f>
        <v/>
      </c>
      <c r="J1044" s="21" t="str">
        <f aca="false" t="array" ref="J1044:J1044">IFERROR(SMALL(IF($D$2:$D1953=D1044,$A$2:$A$911*1.000001),4),"")</f>
        <v/>
      </c>
      <c r="K1044" s="30" t="str">
        <f aca="false">IF(A1044&lt;&gt;"", IF(COUNT(G1044:J1044)=4, SUM(G1044:J1044), "No"), "")</f>
        <v>No</v>
      </c>
      <c r="L1044" s="30" t="str">
        <f aca="false">IF(A1044&lt;&gt;"", IF(COUNT(G1044:I1044)=3, SUM(G1044:I1044), "No"), "")</f>
        <v>No</v>
      </c>
      <c r="M1044" s="30" t="str">
        <f aca="false">IF(A1044&lt;&gt;"", IF(COUNT(G1044:H1044)=2, SUM(G1044:H1044), "No"), "")</f>
        <v>No</v>
      </c>
      <c r="N1044" s="30" t="str">
        <f aca="false">'Results 10 year vets'!$D1044&amp;":"&amp;Table1[[#Headers],[Male]]</f>
        <v>:Male</v>
      </c>
      <c r="O1044" s="31"/>
      <c r="P1044" s="31"/>
      <c r="Q1044" s="31"/>
      <c r="R1044" s="31"/>
      <c r="S1044" s="31"/>
      <c r="T1044" s="31"/>
      <c r="U1044" s="31"/>
      <c r="Z1044" s="33"/>
      <c r="AA1044" s="33"/>
      <c r="AB1044" s="33"/>
      <c r="AC1044" s="33"/>
      <c r="AD1044" s="31"/>
      <c r="AE1044" s="31"/>
      <c r="AF1044" s="31"/>
      <c r="AG1044" s="31"/>
      <c r="AH1044" s="31"/>
      <c r="AI1044" s="31"/>
      <c r="AJ1044" s="31"/>
      <c r="AK1044" s="31"/>
      <c r="AL1044" s="31"/>
      <c r="AM1044" s="31"/>
      <c r="AN1044" s="31"/>
      <c r="AO1044" s="31"/>
      <c r="AP1044" s="31"/>
      <c r="AQ1044" s="31"/>
      <c r="AR1044" s="31"/>
      <c r="AS1044" s="31"/>
      <c r="AT1044" s="31"/>
      <c r="AU1044" s="31"/>
      <c r="AV1044" s="31"/>
      <c r="AW1044" s="31"/>
      <c r="AX1044" s="31"/>
      <c r="AY1044" s="31"/>
      <c r="AZ1044" s="31"/>
      <c r="BA1044" s="31"/>
      <c r="BB1044" s="31"/>
      <c r="BC1044" s="31"/>
      <c r="BD1044" s="31"/>
      <c r="BE1044" s="31"/>
      <c r="BF1044" s="31"/>
      <c r="BG1044" s="31"/>
      <c r="BH1044" s="31"/>
      <c r="BI1044" s="31"/>
      <c r="BJ1044" s="31"/>
      <c r="BK1044" s="31"/>
      <c r="BL1044" s="31"/>
      <c r="BM1044" s="31"/>
      <c r="BN1044" s="31"/>
      <c r="BO1044" s="31"/>
      <c r="BP1044" s="31"/>
      <c r="BQ1044" s="31"/>
      <c r="BR1044" s="31"/>
      <c r="BS1044" s="31"/>
      <c r="BT1044" s="31"/>
      <c r="BU1044" s="31"/>
      <c r="BV1044" s="31"/>
      <c r="BW1044" s="31"/>
      <c r="BX1044" s="31"/>
      <c r="BY1044" s="31"/>
      <c r="BZ1044" s="31"/>
      <c r="CA1044" s="31"/>
      <c r="CB1044" s="31"/>
      <c r="CC1044" s="31"/>
      <c r="CD1044" s="31"/>
      <c r="CE1044" s="31"/>
      <c r="CF1044" s="31"/>
      <c r="CG1044" s="31"/>
      <c r="CH1044" s="31"/>
      <c r="CI1044" s="31"/>
      <c r="CJ1044" s="31"/>
      <c r="CK1044" s="31"/>
      <c r="CL1044" s="31"/>
      <c r="CM1044" s="31"/>
      <c r="CN1044" s="31"/>
      <c r="CO1044" s="31"/>
      <c r="CP1044" s="31"/>
      <c r="CQ1044" s="31"/>
      <c r="CR1044" s="31"/>
      <c r="CS1044" s="31"/>
      <c r="CT1044" s="31"/>
      <c r="CU1044" s="31"/>
      <c r="CV1044" s="31"/>
      <c r="CW1044" s="31"/>
      <c r="CX1044" s="31"/>
      <c r="CY1044" s="31"/>
      <c r="CZ1044" s="31"/>
      <c r="DA1044" s="31"/>
      <c r="DB1044" s="31"/>
      <c r="DC1044" s="31"/>
      <c r="DD1044" s="31"/>
      <c r="DE1044" s="31"/>
      <c r="DF1044" s="31"/>
      <c r="DG1044" s="31"/>
      <c r="DH1044" s="31"/>
      <c r="DI1044" s="31"/>
      <c r="DJ1044" s="31"/>
      <c r="DK1044" s="31"/>
      <c r="DL1044" s="31"/>
      <c r="DM1044" s="31"/>
      <c r="DN1044" s="31"/>
      <c r="DO1044" s="31"/>
      <c r="DP1044" s="31"/>
      <c r="DQ1044" s="31"/>
      <c r="DR1044" s="31"/>
      <c r="DS1044" s="31"/>
      <c r="DT1044" s="31"/>
      <c r="DU1044" s="31"/>
      <c r="DV1044" s="31"/>
      <c r="DW1044" s="31"/>
    </row>
    <row r="1045" customFormat="false" ht="15.75" hidden="false" customHeight="true" outlineLevel="0" collapsed="false">
      <c r="A1045" s="21" t="n">
        <v>1044</v>
      </c>
      <c r="B1045" s="21" t="str">
        <f aca="false">IFERROR(VLOOKUP($A$1&amp;":"&amp;A1045,'Finish order'!C:K,6,FALSE()),"")</f>
        <v/>
      </c>
      <c r="C1045" s="21" t="str">
        <f aca="false">IFERROR(VLOOKUP(A$1&amp;":"&amp;A1045,'Finish order'!$C:$K,9,FALSE()),"")</f>
        <v/>
      </c>
      <c r="D1045" s="21" t="str">
        <f aca="false">IFERROR(VLOOKUP(A$1&amp;":"&amp;A1045,'Finish order'!$C:$K,7,FALSE()),"")</f>
        <v/>
      </c>
      <c r="E1045" s="29" t="str">
        <f aca="false">IFERROR(VLOOKUP($A$1&amp;":"&amp;A1045,'Finish order'!C:K,5,FALSE()),"")</f>
        <v/>
      </c>
      <c r="F1045" s="21" t="str">
        <f aca="false">IFERROR(VLOOKUP($A$1&amp;":"&amp;A1045,'Finish order'!C:K,4,FALSE()),"")</f>
        <v/>
      </c>
      <c r="G1045" s="21" t="str">
        <f aca="false" t="array" ref="G1045:G1045">IFERROR(SMALL(IF($D$2:$D1954=D1045,$A$2:$A$911*1.001),1),"")</f>
        <v/>
      </c>
      <c r="H1045" s="21" t="str">
        <f aca="false" t="array" ref="H1045:H1045">IFERROR(SMALL(IF($D$2:$D1954=D1045,$A$2:$A$911*1.0001),2),"")</f>
        <v/>
      </c>
      <c r="I1045" s="21" t="str">
        <f aca="false" t="array" ref="I1045:I1045">IFERROR(SMALL(IF($D$2:$D1954=D1045,$A$2:$A$911*1.00001),3),"")</f>
        <v/>
      </c>
      <c r="J1045" s="21" t="str">
        <f aca="false" t="array" ref="J1045:J1045">IFERROR(SMALL(IF($D$2:$D1954=D1045,$A$2:$A$911*1.000001),4),"")</f>
        <v/>
      </c>
      <c r="K1045" s="30" t="str">
        <f aca="false">IF(A1045&lt;&gt;"", IF(COUNT(G1045:J1045)=4, SUM(G1045:J1045), "No"), "")</f>
        <v>No</v>
      </c>
      <c r="L1045" s="30" t="str">
        <f aca="false">IF(A1045&lt;&gt;"", IF(COUNT(G1045:I1045)=3, SUM(G1045:I1045), "No"), "")</f>
        <v>No</v>
      </c>
      <c r="M1045" s="30" t="str">
        <f aca="false">IF(A1045&lt;&gt;"", IF(COUNT(G1045:H1045)=2, SUM(G1045:H1045), "No"), "")</f>
        <v>No</v>
      </c>
      <c r="N1045" s="30" t="str">
        <f aca="false">'Results 10 year vets'!$D1045&amp;":"&amp;Table1[[#Headers],[Male]]</f>
        <v>:Male</v>
      </c>
      <c r="O1045" s="31"/>
      <c r="P1045" s="31"/>
      <c r="Q1045" s="31"/>
      <c r="R1045" s="31"/>
      <c r="S1045" s="31"/>
      <c r="T1045" s="31"/>
      <c r="U1045" s="31"/>
      <c r="Z1045" s="33"/>
      <c r="AA1045" s="33"/>
      <c r="AB1045" s="33"/>
      <c r="AC1045" s="33"/>
      <c r="AD1045" s="31"/>
      <c r="AE1045" s="31"/>
      <c r="AF1045" s="31"/>
      <c r="AG1045" s="31"/>
      <c r="AH1045" s="31"/>
      <c r="AI1045" s="31"/>
      <c r="AJ1045" s="31"/>
      <c r="AK1045" s="31"/>
      <c r="AL1045" s="31"/>
      <c r="AM1045" s="31"/>
      <c r="AN1045" s="31"/>
      <c r="AO1045" s="31"/>
      <c r="AP1045" s="31"/>
      <c r="AQ1045" s="31"/>
      <c r="AR1045" s="31"/>
      <c r="AS1045" s="31"/>
      <c r="AT1045" s="31"/>
      <c r="AU1045" s="31"/>
      <c r="AV1045" s="31"/>
      <c r="AW1045" s="31"/>
      <c r="AX1045" s="31"/>
      <c r="AY1045" s="31"/>
      <c r="AZ1045" s="31"/>
      <c r="BA1045" s="31"/>
      <c r="BB1045" s="31"/>
      <c r="BC1045" s="31"/>
      <c r="BD1045" s="31"/>
      <c r="BE1045" s="31"/>
      <c r="BF1045" s="31"/>
      <c r="BG1045" s="31"/>
      <c r="BH1045" s="31"/>
      <c r="BI1045" s="31"/>
      <c r="BJ1045" s="31"/>
      <c r="BK1045" s="31"/>
      <c r="BL1045" s="31"/>
      <c r="BM1045" s="31"/>
      <c r="BN1045" s="31"/>
      <c r="BO1045" s="31"/>
      <c r="BP1045" s="31"/>
      <c r="BQ1045" s="31"/>
      <c r="BR1045" s="31"/>
      <c r="BS1045" s="31"/>
      <c r="BT1045" s="31"/>
      <c r="BU1045" s="31"/>
      <c r="BV1045" s="31"/>
      <c r="BW1045" s="31"/>
      <c r="BX1045" s="31"/>
      <c r="BY1045" s="31"/>
      <c r="BZ1045" s="31"/>
      <c r="CA1045" s="31"/>
      <c r="CB1045" s="31"/>
      <c r="CC1045" s="31"/>
      <c r="CD1045" s="31"/>
      <c r="CE1045" s="31"/>
      <c r="CF1045" s="31"/>
      <c r="CG1045" s="31"/>
      <c r="CH1045" s="31"/>
      <c r="CI1045" s="31"/>
      <c r="CJ1045" s="31"/>
      <c r="CK1045" s="31"/>
      <c r="CL1045" s="31"/>
      <c r="CM1045" s="31"/>
      <c r="CN1045" s="31"/>
      <c r="CO1045" s="31"/>
      <c r="CP1045" s="31"/>
      <c r="CQ1045" s="31"/>
      <c r="CR1045" s="31"/>
      <c r="CS1045" s="31"/>
      <c r="CT1045" s="31"/>
      <c r="CU1045" s="31"/>
      <c r="CV1045" s="31"/>
      <c r="CW1045" s="31"/>
      <c r="CX1045" s="31"/>
      <c r="CY1045" s="31"/>
      <c r="CZ1045" s="31"/>
      <c r="DA1045" s="31"/>
      <c r="DB1045" s="31"/>
      <c r="DC1045" s="31"/>
      <c r="DD1045" s="31"/>
      <c r="DE1045" s="31"/>
      <c r="DF1045" s="31"/>
      <c r="DG1045" s="31"/>
      <c r="DH1045" s="31"/>
      <c r="DI1045" s="31"/>
      <c r="DJ1045" s="31"/>
      <c r="DK1045" s="31"/>
      <c r="DL1045" s="31"/>
      <c r="DM1045" s="31"/>
      <c r="DN1045" s="31"/>
      <c r="DO1045" s="31"/>
      <c r="DP1045" s="31"/>
      <c r="DQ1045" s="31"/>
      <c r="DR1045" s="31"/>
      <c r="DS1045" s="31"/>
      <c r="DT1045" s="31"/>
      <c r="DU1045" s="31"/>
      <c r="DV1045" s="31"/>
      <c r="DW1045" s="31"/>
    </row>
    <row r="1046" customFormat="false" ht="15.75" hidden="false" customHeight="true" outlineLevel="0" collapsed="false">
      <c r="A1046" s="21" t="n">
        <v>1045</v>
      </c>
      <c r="B1046" s="21" t="str">
        <f aca="false">IFERROR(VLOOKUP($A$1&amp;":"&amp;A1046,'Finish order'!C:K,6,FALSE()),"")</f>
        <v/>
      </c>
      <c r="C1046" s="21" t="str">
        <f aca="false">IFERROR(VLOOKUP(A$1&amp;":"&amp;A1046,'Finish order'!$C:$K,9,FALSE()),"")</f>
        <v/>
      </c>
      <c r="D1046" s="21" t="str">
        <f aca="false">IFERROR(VLOOKUP(A$1&amp;":"&amp;A1046,'Finish order'!$C:$K,7,FALSE()),"")</f>
        <v/>
      </c>
      <c r="E1046" s="29" t="str">
        <f aca="false">IFERROR(VLOOKUP($A$1&amp;":"&amp;A1046,'Finish order'!C:K,5,FALSE()),"")</f>
        <v/>
      </c>
      <c r="F1046" s="21" t="str">
        <f aca="false">IFERROR(VLOOKUP($A$1&amp;":"&amp;A1046,'Finish order'!C:K,4,FALSE()),"")</f>
        <v/>
      </c>
      <c r="G1046" s="21" t="str">
        <f aca="false" t="array" ref="G1046:G1046">IFERROR(SMALL(IF($D$2:$D1955=D1046,$A$2:$A$911*1.001),1),"")</f>
        <v/>
      </c>
      <c r="H1046" s="21" t="str">
        <f aca="false" t="array" ref="H1046:H1046">IFERROR(SMALL(IF($D$2:$D1955=D1046,$A$2:$A$911*1.0001),2),"")</f>
        <v/>
      </c>
      <c r="I1046" s="21" t="str">
        <f aca="false" t="array" ref="I1046:I1046">IFERROR(SMALL(IF($D$2:$D1955=D1046,$A$2:$A$911*1.00001),3),"")</f>
        <v/>
      </c>
      <c r="J1046" s="21" t="str">
        <f aca="false" t="array" ref="J1046:J1046">IFERROR(SMALL(IF($D$2:$D1955=D1046,$A$2:$A$911*1.000001),4),"")</f>
        <v/>
      </c>
      <c r="K1046" s="30" t="str">
        <f aca="false">IF(A1046&lt;&gt;"", IF(COUNT(G1046:J1046)=4, SUM(G1046:J1046), "No"), "")</f>
        <v>No</v>
      </c>
      <c r="L1046" s="30" t="str">
        <f aca="false">IF(A1046&lt;&gt;"", IF(COUNT(G1046:I1046)=3, SUM(G1046:I1046), "No"), "")</f>
        <v>No</v>
      </c>
      <c r="M1046" s="30" t="str">
        <f aca="false">IF(A1046&lt;&gt;"", IF(COUNT(G1046:H1046)=2, SUM(G1046:H1046), "No"), "")</f>
        <v>No</v>
      </c>
      <c r="N1046" s="30" t="str">
        <f aca="false">'Results 10 year vets'!$D1046&amp;":"&amp;Table1[[#Headers],[Male]]</f>
        <v>:Male</v>
      </c>
      <c r="O1046" s="31"/>
      <c r="P1046" s="31"/>
      <c r="Q1046" s="31"/>
      <c r="R1046" s="31"/>
      <c r="S1046" s="31"/>
      <c r="T1046" s="31"/>
      <c r="U1046" s="31"/>
      <c r="Z1046" s="33"/>
      <c r="AA1046" s="33"/>
      <c r="AB1046" s="33"/>
      <c r="AC1046" s="33"/>
      <c r="AD1046" s="31"/>
      <c r="AE1046" s="31"/>
      <c r="AF1046" s="31"/>
      <c r="AG1046" s="31"/>
      <c r="AH1046" s="31"/>
      <c r="AI1046" s="31"/>
      <c r="AJ1046" s="31"/>
      <c r="AK1046" s="31"/>
      <c r="AL1046" s="31"/>
      <c r="AM1046" s="31"/>
      <c r="AN1046" s="31"/>
      <c r="AO1046" s="31"/>
      <c r="AP1046" s="31"/>
      <c r="AQ1046" s="31"/>
      <c r="AR1046" s="31"/>
      <c r="AS1046" s="31"/>
      <c r="AT1046" s="31"/>
      <c r="AU1046" s="31"/>
      <c r="AV1046" s="31"/>
      <c r="AW1046" s="31"/>
      <c r="AX1046" s="31"/>
      <c r="AY1046" s="31"/>
      <c r="AZ1046" s="31"/>
      <c r="BA1046" s="31"/>
      <c r="BB1046" s="31"/>
      <c r="BC1046" s="31"/>
      <c r="BD1046" s="31"/>
      <c r="BE1046" s="31"/>
      <c r="BF1046" s="31"/>
      <c r="BG1046" s="31"/>
      <c r="BH1046" s="31"/>
      <c r="BI1046" s="31"/>
      <c r="BJ1046" s="31"/>
      <c r="BK1046" s="31"/>
      <c r="BL1046" s="31"/>
      <c r="BM1046" s="31"/>
      <c r="BN1046" s="31"/>
      <c r="BO1046" s="31"/>
      <c r="BP1046" s="31"/>
      <c r="BQ1046" s="31"/>
      <c r="BR1046" s="31"/>
      <c r="BS1046" s="31"/>
      <c r="BT1046" s="31"/>
      <c r="BU1046" s="31"/>
      <c r="BV1046" s="31"/>
      <c r="BW1046" s="31"/>
      <c r="BX1046" s="31"/>
      <c r="BY1046" s="31"/>
      <c r="BZ1046" s="31"/>
      <c r="CA1046" s="31"/>
      <c r="CB1046" s="31"/>
      <c r="CC1046" s="31"/>
      <c r="CD1046" s="31"/>
      <c r="CE1046" s="31"/>
      <c r="CF1046" s="31"/>
      <c r="CG1046" s="31"/>
      <c r="CH1046" s="31"/>
      <c r="CI1046" s="31"/>
      <c r="CJ1046" s="31"/>
      <c r="CK1046" s="31"/>
      <c r="CL1046" s="31"/>
      <c r="CM1046" s="31"/>
      <c r="CN1046" s="31"/>
      <c r="CO1046" s="31"/>
      <c r="CP1046" s="31"/>
      <c r="CQ1046" s="31"/>
      <c r="CR1046" s="31"/>
      <c r="CS1046" s="31"/>
      <c r="CT1046" s="31"/>
      <c r="CU1046" s="31"/>
      <c r="CV1046" s="31"/>
      <c r="CW1046" s="31"/>
      <c r="CX1046" s="31"/>
      <c r="CY1046" s="31"/>
      <c r="CZ1046" s="31"/>
      <c r="DA1046" s="31"/>
      <c r="DB1046" s="31"/>
      <c r="DC1046" s="31"/>
      <c r="DD1046" s="31"/>
      <c r="DE1046" s="31"/>
      <c r="DF1046" s="31"/>
      <c r="DG1046" s="31"/>
      <c r="DH1046" s="31"/>
      <c r="DI1046" s="31"/>
      <c r="DJ1046" s="31"/>
      <c r="DK1046" s="31"/>
      <c r="DL1046" s="31"/>
      <c r="DM1046" s="31"/>
      <c r="DN1046" s="31"/>
      <c r="DO1046" s="31"/>
      <c r="DP1046" s="31"/>
      <c r="DQ1046" s="31"/>
      <c r="DR1046" s="31"/>
      <c r="DS1046" s="31"/>
      <c r="DT1046" s="31"/>
      <c r="DU1046" s="31"/>
      <c r="DV1046" s="31"/>
      <c r="DW1046" s="31"/>
    </row>
    <row r="1047" customFormat="false" ht="15.75" hidden="false" customHeight="true" outlineLevel="0" collapsed="false">
      <c r="A1047" s="21" t="n">
        <v>1046</v>
      </c>
      <c r="B1047" s="21" t="str">
        <f aca="false">IFERROR(VLOOKUP($A$1&amp;":"&amp;A1047,'Finish order'!C:K,6,FALSE()),"")</f>
        <v/>
      </c>
      <c r="C1047" s="21" t="str">
        <f aca="false">IFERROR(VLOOKUP(A$1&amp;":"&amp;A1047,'Finish order'!$C:$K,9,FALSE()),"")</f>
        <v/>
      </c>
      <c r="D1047" s="21" t="str">
        <f aca="false">IFERROR(VLOOKUP(A$1&amp;":"&amp;A1047,'Finish order'!$C:$K,7,FALSE()),"")</f>
        <v/>
      </c>
      <c r="E1047" s="29" t="str">
        <f aca="false">IFERROR(VLOOKUP($A$1&amp;":"&amp;A1047,'Finish order'!C:K,5,FALSE()),"")</f>
        <v/>
      </c>
      <c r="F1047" s="21" t="str">
        <f aca="false">IFERROR(VLOOKUP($A$1&amp;":"&amp;A1047,'Finish order'!C:K,4,FALSE()),"")</f>
        <v/>
      </c>
      <c r="G1047" s="21" t="str">
        <f aca="false" t="array" ref="G1047:G1047">IFERROR(SMALL(IF($D$2:$D1956=D1047,$A$2:$A$911*1.001),1),"")</f>
        <v/>
      </c>
      <c r="H1047" s="21" t="str">
        <f aca="false" t="array" ref="H1047:H1047">IFERROR(SMALL(IF($D$2:$D1956=D1047,$A$2:$A$911*1.0001),2),"")</f>
        <v/>
      </c>
      <c r="I1047" s="21" t="str">
        <f aca="false" t="array" ref="I1047:I1047">IFERROR(SMALL(IF($D$2:$D1956=D1047,$A$2:$A$911*1.00001),3),"")</f>
        <v/>
      </c>
      <c r="J1047" s="21" t="str">
        <f aca="false" t="array" ref="J1047:J1047">IFERROR(SMALL(IF($D$2:$D1956=D1047,$A$2:$A$911*1.000001),4),"")</f>
        <v/>
      </c>
      <c r="K1047" s="30" t="str">
        <f aca="false">IF(A1047&lt;&gt;"", IF(COUNT(G1047:J1047)=4, SUM(G1047:J1047), "No"), "")</f>
        <v>No</v>
      </c>
      <c r="L1047" s="30" t="str">
        <f aca="false">IF(A1047&lt;&gt;"", IF(COUNT(G1047:I1047)=3, SUM(G1047:I1047), "No"), "")</f>
        <v>No</v>
      </c>
      <c r="M1047" s="30" t="str">
        <f aca="false">IF(A1047&lt;&gt;"", IF(COUNT(G1047:H1047)=2, SUM(G1047:H1047), "No"), "")</f>
        <v>No</v>
      </c>
      <c r="N1047" s="30" t="str">
        <f aca="false">'Results 10 year vets'!$D1047&amp;":"&amp;Table1[[#Headers],[Male]]</f>
        <v>:Male</v>
      </c>
      <c r="O1047" s="31"/>
      <c r="P1047" s="31"/>
      <c r="Q1047" s="31"/>
      <c r="R1047" s="31"/>
      <c r="S1047" s="31"/>
      <c r="T1047" s="31"/>
      <c r="U1047" s="31"/>
      <c r="Z1047" s="33"/>
      <c r="AA1047" s="33"/>
      <c r="AB1047" s="33"/>
      <c r="AC1047" s="33"/>
      <c r="AD1047" s="31"/>
      <c r="AE1047" s="31"/>
      <c r="AF1047" s="31"/>
      <c r="AG1047" s="31"/>
      <c r="AH1047" s="31"/>
      <c r="AI1047" s="31"/>
      <c r="AJ1047" s="31"/>
      <c r="AK1047" s="31"/>
      <c r="AL1047" s="31"/>
      <c r="AM1047" s="31"/>
      <c r="AN1047" s="31"/>
      <c r="AO1047" s="31"/>
      <c r="AP1047" s="31"/>
      <c r="AQ1047" s="31"/>
      <c r="AR1047" s="31"/>
      <c r="AS1047" s="31"/>
      <c r="AT1047" s="31"/>
      <c r="AU1047" s="31"/>
      <c r="AV1047" s="31"/>
      <c r="AW1047" s="31"/>
      <c r="AX1047" s="31"/>
      <c r="AY1047" s="31"/>
      <c r="AZ1047" s="31"/>
      <c r="BA1047" s="31"/>
      <c r="BB1047" s="31"/>
      <c r="BC1047" s="31"/>
      <c r="BD1047" s="31"/>
      <c r="BE1047" s="31"/>
      <c r="BF1047" s="31"/>
      <c r="BG1047" s="31"/>
      <c r="BH1047" s="31"/>
      <c r="BI1047" s="31"/>
      <c r="BJ1047" s="31"/>
      <c r="BK1047" s="31"/>
      <c r="BL1047" s="31"/>
      <c r="BM1047" s="31"/>
      <c r="BN1047" s="31"/>
      <c r="BO1047" s="31"/>
      <c r="BP1047" s="31"/>
      <c r="BQ1047" s="31"/>
      <c r="BR1047" s="31"/>
      <c r="BS1047" s="31"/>
      <c r="BT1047" s="31"/>
      <c r="BU1047" s="31"/>
      <c r="BV1047" s="31"/>
      <c r="BW1047" s="31"/>
      <c r="BX1047" s="31"/>
      <c r="BY1047" s="31"/>
      <c r="BZ1047" s="31"/>
      <c r="CA1047" s="31"/>
      <c r="CB1047" s="31"/>
      <c r="CC1047" s="31"/>
      <c r="CD1047" s="31"/>
      <c r="CE1047" s="31"/>
      <c r="CF1047" s="31"/>
      <c r="CG1047" s="31"/>
      <c r="CH1047" s="31"/>
      <c r="CI1047" s="31"/>
      <c r="CJ1047" s="31"/>
      <c r="CK1047" s="31"/>
      <c r="CL1047" s="31"/>
      <c r="CM1047" s="31"/>
      <c r="CN1047" s="31"/>
      <c r="CO1047" s="31"/>
      <c r="CP1047" s="31"/>
      <c r="CQ1047" s="31"/>
      <c r="CR1047" s="31"/>
      <c r="CS1047" s="31"/>
      <c r="CT1047" s="31"/>
      <c r="CU1047" s="31"/>
      <c r="CV1047" s="31"/>
      <c r="CW1047" s="31"/>
      <c r="CX1047" s="31"/>
      <c r="CY1047" s="31"/>
      <c r="CZ1047" s="31"/>
      <c r="DA1047" s="31"/>
      <c r="DB1047" s="31"/>
      <c r="DC1047" s="31"/>
      <c r="DD1047" s="31"/>
      <c r="DE1047" s="31"/>
      <c r="DF1047" s="31"/>
      <c r="DG1047" s="31"/>
      <c r="DH1047" s="31"/>
      <c r="DI1047" s="31"/>
      <c r="DJ1047" s="31"/>
      <c r="DK1047" s="31"/>
      <c r="DL1047" s="31"/>
      <c r="DM1047" s="31"/>
      <c r="DN1047" s="31"/>
      <c r="DO1047" s="31"/>
      <c r="DP1047" s="31"/>
      <c r="DQ1047" s="31"/>
      <c r="DR1047" s="31"/>
      <c r="DS1047" s="31"/>
      <c r="DT1047" s="31"/>
      <c r="DU1047" s="31"/>
      <c r="DV1047" s="31"/>
      <c r="DW1047" s="31"/>
    </row>
    <row r="1048" customFormat="false" ht="15.75" hidden="false" customHeight="true" outlineLevel="0" collapsed="false">
      <c r="A1048" s="21" t="n">
        <v>1047</v>
      </c>
      <c r="B1048" s="21" t="str">
        <f aca="false">IFERROR(VLOOKUP($A$1&amp;":"&amp;A1048,'Finish order'!C:K,6,FALSE()),"")</f>
        <v/>
      </c>
      <c r="C1048" s="21" t="str">
        <f aca="false">IFERROR(VLOOKUP(A$1&amp;":"&amp;A1048,'Finish order'!$C:$K,9,FALSE()),"")</f>
        <v/>
      </c>
      <c r="D1048" s="21" t="str">
        <f aca="false">IFERROR(VLOOKUP(A$1&amp;":"&amp;A1048,'Finish order'!$C:$K,7,FALSE()),"")</f>
        <v/>
      </c>
      <c r="E1048" s="29" t="str">
        <f aca="false">IFERROR(VLOOKUP($A$1&amp;":"&amp;A1048,'Finish order'!C:K,5,FALSE()),"")</f>
        <v/>
      </c>
      <c r="F1048" s="21" t="str">
        <f aca="false">IFERROR(VLOOKUP($A$1&amp;":"&amp;A1048,'Finish order'!C:K,4,FALSE()),"")</f>
        <v/>
      </c>
      <c r="G1048" s="21" t="str">
        <f aca="false" t="array" ref="G1048:G1048">IFERROR(SMALL(IF($D$2:$D1957=D1048,$A$2:$A$911*1.001),1),"")</f>
        <v/>
      </c>
      <c r="H1048" s="21" t="str">
        <f aca="false" t="array" ref="H1048:H1048">IFERROR(SMALL(IF($D$2:$D1957=D1048,$A$2:$A$911*1.0001),2),"")</f>
        <v/>
      </c>
      <c r="I1048" s="21" t="str">
        <f aca="false" t="array" ref="I1048:I1048">IFERROR(SMALL(IF($D$2:$D1957=D1048,$A$2:$A$911*1.00001),3),"")</f>
        <v/>
      </c>
      <c r="J1048" s="21" t="str">
        <f aca="false" t="array" ref="J1048:J1048">IFERROR(SMALL(IF($D$2:$D1957=D1048,$A$2:$A$911*1.000001),4),"")</f>
        <v/>
      </c>
      <c r="K1048" s="30" t="str">
        <f aca="false">IF(A1048&lt;&gt;"", IF(COUNT(G1048:J1048)=4, SUM(G1048:J1048), "No"), "")</f>
        <v>No</v>
      </c>
      <c r="L1048" s="30" t="str">
        <f aca="false">IF(A1048&lt;&gt;"", IF(COUNT(G1048:I1048)=3, SUM(G1048:I1048), "No"), "")</f>
        <v>No</v>
      </c>
      <c r="M1048" s="30" t="str">
        <f aca="false">IF(A1048&lt;&gt;"", IF(COUNT(G1048:H1048)=2, SUM(G1048:H1048), "No"), "")</f>
        <v>No</v>
      </c>
      <c r="N1048" s="30" t="str">
        <f aca="false">'Results 10 year vets'!$D1048&amp;":"&amp;Table1[[#Headers],[Male]]</f>
        <v>:Male</v>
      </c>
      <c r="O1048" s="31"/>
      <c r="P1048" s="31"/>
      <c r="Q1048" s="31"/>
      <c r="R1048" s="31"/>
      <c r="S1048" s="31"/>
      <c r="T1048" s="31"/>
      <c r="U1048" s="31"/>
      <c r="Z1048" s="33"/>
      <c r="AA1048" s="33"/>
      <c r="AB1048" s="33"/>
      <c r="AC1048" s="33"/>
      <c r="AD1048" s="31"/>
      <c r="AE1048" s="31"/>
      <c r="AF1048" s="31"/>
      <c r="AG1048" s="31"/>
      <c r="AH1048" s="31"/>
      <c r="AI1048" s="31"/>
      <c r="AJ1048" s="31"/>
      <c r="AK1048" s="31"/>
      <c r="AL1048" s="31"/>
      <c r="AM1048" s="31"/>
      <c r="AN1048" s="31"/>
      <c r="AO1048" s="31"/>
      <c r="AP1048" s="31"/>
      <c r="AQ1048" s="31"/>
      <c r="AR1048" s="31"/>
      <c r="AS1048" s="31"/>
      <c r="AT1048" s="31"/>
      <c r="AU1048" s="31"/>
      <c r="AV1048" s="31"/>
      <c r="AW1048" s="31"/>
      <c r="AX1048" s="31"/>
      <c r="AY1048" s="31"/>
      <c r="AZ1048" s="31"/>
      <c r="BA1048" s="31"/>
      <c r="BB1048" s="31"/>
      <c r="BC1048" s="31"/>
      <c r="BD1048" s="31"/>
      <c r="BE1048" s="31"/>
      <c r="BF1048" s="31"/>
      <c r="BG1048" s="31"/>
      <c r="BH1048" s="31"/>
      <c r="BI1048" s="31"/>
      <c r="BJ1048" s="31"/>
      <c r="BK1048" s="31"/>
      <c r="BL1048" s="31"/>
      <c r="BM1048" s="31"/>
      <c r="BN1048" s="31"/>
      <c r="BO1048" s="31"/>
      <c r="BP1048" s="31"/>
      <c r="BQ1048" s="31"/>
      <c r="BR1048" s="31"/>
      <c r="BS1048" s="31"/>
      <c r="BT1048" s="31"/>
      <c r="BU1048" s="31"/>
      <c r="BV1048" s="31"/>
      <c r="BW1048" s="31"/>
      <c r="BX1048" s="31"/>
      <c r="BY1048" s="31"/>
      <c r="BZ1048" s="31"/>
      <c r="CA1048" s="31"/>
      <c r="CB1048" s="31"/>
      <c r="CC1048" s="31"/>
      <c r="CD1048" s="31"/>
      <c r="CE1048" s="31"/>
      <c r="CF1048" s="31"/>
      <c r="CG1048" s="31"/>
      <c r="CH1048" s="31"/>
      <c r="CI1048" s="31"/>
      <c r="CJ1048" s="31"/>
      <c r="CK1048" s="31"/>
      <c r="CL1048" s="31"/>
      <c r="CM1048" s="31"/>
      <c r="CN1048" s="31"/>
      <c r="CO1048" s="31"/>
      <c r="CP1048" s="31"/>
      <c r="CQ1048" s="31"/>
      <c r="CR1048" s="31"/>
      <c r="CS1048" s="31"/>
      <c r="CT1048" s="31"/>
      <c r="CU1048" s="31"/>
      <c r="CV1048" s="31"/>
      <c r="CW1048" s="31"/>
      <c r="CX1048" s="31"/>
      <c r="CY1048" s="31"/>
      <c r="CZ1048" s="31"/>
      <c r="DA1048" s="31"/>
      <c r="DB1048" s="31"/>
      <c r="DC1048" s="31"/>
      <c r="DD1048" s="31"/>
      <c r="DE1048" s="31"/>
      <c r="DF1048" s="31"/>
      <c r="DG1048" s="31"/>
      <c r="DH1048" s="31"/>
      <c r="DI1048" s="31"/>
      <c r="DJ1048" s="31"/>
      <c r="DK1048" s="31"/>
      <c r="DL1048" s="31"/>
      <c r="DM1048" s="31"/>
      <c r="DN1048" s="31"/>
      <c r="DO1048" s="31"/>
      <c r="DP1048" s="31"/>
      <c r="DQ1048" s="31"/>
      <c r="DR1048" s="31"/>
      <c r="DS1048" s="31"/>
      <c r="DT1048" s="31"/>
      <c r="DU1048" s="31"/>
      <c r="DV1048" s="31"/>
      <c r="DW1048" s="31"/>
    </row>
    <row r="1049" customFormat="false" ht="15.75" hidden="false" customHeight="true" outlineLevel="0" collapsed="false">
      <c r="A1049" s="21" t="n">
        <v>1048</v>
      </c>
      <c r="B1049" s="21" t="str">
        <f aca="false">IFERROR(VLOOKUP($A$1&amp;":"&amp;A1049,'Finish order'!C:K,6,FALSE()),"")</f>
        <v/>
      </c>
      <c r="C1049" s="21" t="str">
        <f aca="false">IFERROR(VLOOKUP(A$1&amp;":"&amp;A1049,'Finish order'!$C:$K,9,FALSE()),"")</f>
        <v/>
      </c>
      <c r="D1049" s="21" t="str">
        <f aca="false">IFERROR(VLOOKUP(A$1&amp;":"&amp;A1049,'Finish order'!$C:$K,7,FALSE()),"")</f>
        <v/>
      </c>
      <c r="E1049" s="29" t="str">
        <f aca="false">IFERROR(VLOOKUP($A$1&amp;":"&amp;A1049,'Finish order'!C:K,5,FALSE()),"")</f>
        <v/>
      </c>
      <c r="F1049" s="21" t="str">
        <f aca="false">IFERROR(VLOOKUP($A$1&amp;":"&amp;A1049,'Finish order'!C:K,4,FALSE()),"")</f>
        <v/>
      </c>
      <c r="G1049" s="21" t="str">
        <f aca="false" t="array" ref="G1049:G1049">IFERROR(SMALL(IF($D$2:$D1958=D1049,$A$2:$A$911*1.001),1),"")</f>
        <v/>
      </c>
      <c r="H1049" s="21" t="str">
        <f aca="false" t="array" ref="H1049:H1049">IFERROR(SMALL(IF($D$2:$D1958=D1049,$A$2:$A$911*1.0001),2),"")</f>
        <v/>
      </c>
      <c r="I1049" s="21" t="str">
        <f aca="false" t="array" ref="I1049:I1049">IFERROR(SMALL(IF($D$2:$D1958=D1049,$A$2:$A$911*1.00001),3),"")</f>
        <v/>
      </c>
      <c r="J1049" s="21" t="str">
        <f aca="false" t="array" ref="J1049:J1049">IFERROR(SMALL(IF($D$2:$D1958=D1049,$A$2:$A$911*1.000001),4),"")</f>
        <v/>
      </c>
      <c r="K1049" s="30" t="str">
        <f aca="false">IF(A1049&lt;&gt;"", IF(COUNT(G1049:J1049)=4, SUM(G1049:J1049), "No"), "")</f>
        <v>No</v>
      </c>
      <c r="L1049" s="30" t="str">
        <f aca="false">IF(A1049&lt;&gt;"", IF(COUNT(G1049:I1049)=3, SUM(G1049:I1049), "No"), "")</f>
        <v>No</v>
      </c>
      <c r="M1049" s="30" t="str">
        <f aca="false">IF(A1049&lt;&gt;"", IF(COUNT(G1049:H1049)=2, SUM(G1049:H1049), "No"), "")</f>
        <v>No</v>
      </c>
      <c r="N1049" s="30" t="str">
        <f aca="false">'Results 10 year vets'!$D1049&amp;":"&amp;Table1[[#Headers],[Male]]</f>
        <v>:Male</v>
      </c>
      <c r="O1049" s="31"/>
      <c r="P1049" s="31"/>
      <c r="Q1049" s="31"/>
      <c r="R1049" s="31"/>
      <c r="S1049" s="31"/>
      <c r="T1049" s="31"/>
      <c r="U1049" s="31"/>
      <c r="Z1049" s="33"/>
      <c r="AA1049" s="33"/>
      <c r="AB1049" s="33"/>
      <c r="AC1049" s="33"/>
      <c r="AD1049" s="31"/>
      <c r="AE1049" s="31"/>
      <c r="AF1049" s="31"/>
      <c r="AG1049" s="31"/>
      <c r="AH1049" s="31"/>
      <c r="AI1049" s="31"/>
      <c r="AJ1049" s="31"/>
      <c r="AK1049" s="31"/>
      <c r="AL1049" s="31"/>
      <c r="AM1049" s="31"/>
      <c r="AN1049" s="31"/>
      <c r="AO1049" s="31"/>
      <c r="AP1049" s="31"/>
      <c r="AQ1049" s="31"/>
      <c r="AR1049" s="31"/>
      <c r="AS1049" s="31"/>
      <c r="AT1049" s="31"/>
      <c r="AU1049" s="31"/>
      <c r="AV1049" s="31"/>
      <c r="AW1049" s="31"/>
      <c r="AX1049" s="31"/>
      <c r="AY1049" s="31"/>
      <c r="AZ1049" s="31"/>
      <c r="BA1049" s="31"/>
      <c r="BB1049" s="31"/>
      <c r="BC1049" s="31"/>
      <c r="BD1049" s="31"/>
      <c r="BE1049" s="31"/>
      <c r="BF1049" s="31"/>
      <c r="BG1049" s="31"/>
      <c r="BH1049" s="31"/>
      <c r="BI1049" s="31"/>
      <c r="BJ1049" s="31"/>
      <c r="BK1049" s="31"/>
      <c r="BL1049" s="31"/>
      <c r="BM1049" s="31"/>
      <c r="BN1049" s="31"/>
      <c r="BO1049" s="31"/>
      <c r="BP1049" s="31"/>
      <c r="BQ1049" s="31"/>
      <c r="BR1049" s="31"/>
      <c r="BS1049" s="31"/>
      <c r="BT1049" s="31"/>
      <c r="BU1049" s="31"/>
      <c r="BV1049" s="31"/>
      <c r="BW1049" s="31"/>
      <c r="BX1049" s="31"/>
      <c r="BY1049" s="31"/>
      <c r="BZ1049" s="31"/>
      <c r="CA1049" s="31"/>
      <c r="CB1049" s="31"/>
      <c r="CC1049" s="31"/>
      <c r="CD1049" s="31"/>
      <c r="CE1049" s="31"/>
      <c r="CF1049" s="31"/>
      <c r="CG1049" s="31"/>
      <c r="CH1049" s="31"/>
      <c r="CI1049" s="31"/>
      <c r="CJ1049" s="31"/>
      <c r="CK1049" s="31"/>
      <c r="CL1049" s="31"/>
      <c r="CM1049" s="31"/>
      <c r="CN1049" s="31"/>
      <c r="CO1049" s="31"/>
      <c r="CP1049" s="31"/>
      <c r="CQ1049" s="31"/>
      <c r="CR1049" s="31"/>
      <c r="CS1049" s="31"/>
      <c r="CT1049" s="31"/>
      <c r="CU1049" s="31"/>
      <c r="CV1049" s="31"/>
      <c r="CW1049" s="31"/>
      <c r="CX1049" s="31"/>
      <c r="CY1049" s="31"/>
      <c r="CZ1049" s="31"/>
      <c r="DA1049" s="31"/>
      <c r="DB1049" s="31"/>
      <c r="DC1049" s="31"/>
      <c r="DD1049" s="31"/>
      <c r="DE1049" s="31"/>
      <c r="DF1049" s="31"/>
      <c r="DG1049" s="31"/>
      <c r="DH1049" s="31"/>
      <c r="DI1049" s="31"/>
      <c r="DJ1049" s="31"/>
      <c r="DK1049" s="31"/>
      <c r="DL1049" s="31"/>
      <c r="DM1049" s="31"/>
      <c r="DN1049" s="31"/>
      <c r="DO1049" s="31"/>
      <c r="DP1049" s="31"/>
      <c r="DQ1049" s="31"/>
      <c r="DR1049" s="31"/>
      <c r="DS1049" s="31"/>
      <c r="DT1049" s="31"/>
      <c r="DU1049" s="31"/>
      <c r="DV1049" s="31"/>
      <c r="DW1049" s="31"/>
    </row>
    <row r="1050" customFormat="false" ht="15.75" hidden="false" customHeight="true" outlineLevel="0" collapsed="false">
      <c r="A1050" s="21" t="n">
        <v>1049</v>
      </c>
      <c r="B1050" s="21" t="str">
        <f aca="false">IFERROR(VLOOKUP($A$1&amp;":"&amp;A1050,'Finish order'!C:K,6,FALSE()),"")</f>
        <v/>
      </c>
      <c r="C1050" s="21" t="str">
        <f aca="false">IFERROR(VLOOKUP(A$1&amp;":"&amp;A1050,'Finish order'!$C:$K,9,FALSE()),"")</f>
        <v/>
      </c>
      <c r="D1050" s="21" t="str">
        <f aca="false">IFERROR(VLOOKUP(A$1&amp;":"&amp;A1050,'Finish order'!$C:$K,7,FALSE()),"")</f>
        <v/>
      </c>
      <c r="E1050" s="29" t="str">
        <f aca="false">IFERROR(VLOOKUP($A$1&amp;":"&amp;A1050,'Finish order'!C:K,5,FALSE()),"")</f>
        <v/>
      </c>
      <c r="F1050" s="21" t="str">
        <f aca="false">IFERROR(VLOOKUP($A$1&amp;":"&amp;A1050,'Finish order'!C:K,4,FALSE()),"")</f>
        <v/>
      </c>
      <c r="G1050" s="21" t="str">
        <f aca="false" t="array" ref="G1050:G1050">IFERROR(SMALL(IF($D$2:$D1959=D1050,$A$2:$A$911*1.001),1),"")</f>
        <v/>
      </c>
      <c r="H1050" s="21" t="str">
        <f aca="false" t="array" ref="H1050:H1050">IFERROR(SMALL(IF($D$2:$D1959=D1050,$A$2:$A$911*1.0001),2),"")</f>
        <v/>
      </c>
      <c r="I1050" s="21" t="str">
        <f aca="false" t="array" ref="I1050:I1050">IFERROR(SMALL(IF($D$2:$D1959=D1050,$A$2:$A$911*1.00001),3),"")</f>
        <v/>
      </c>
      <c r="J1050" s="21" t="str">
        <f aca="false" t="array" ref="J1050:J1050">IFERROR(SMALL(IF($D$2:$D1959=D1050,$A$2:$A$911*1.000001),4),"")</f>
        <v/>
      </c>
      <c r="K1050" s="30" t="str">
        <f aca="false">IF(A1050&lt;&gt;"", IF(COUNT(G1050:J1050)=4, SUM(G1050:J1050), "No"), "")</f>
        <v>No</v>
      </c>
      <c r="L1050" s="30" t="str">
        <f aca="false">IF(A1050&lt;&gt;"", IF(COUNT(G1050:I1050)=3, SUM(G1050:I1050), "No"), "")</f>
        <v>No</v>
      </c>
      <c r="M1050" s="30" t="str">
        <f aca="false">IF(A1050&lt;&gt;"", IF(COUNT(G1050:H1050)=2, SUM(G1050:H1050), "No"), "")</f>
        <v>No</v>
      </c>
      <c r="N1050" s="30" t="str">
        <f aca="false">'Results 10 year vets'!$D1050&amp;":"&amp;Table1[[#Headers],[Male]]</f>
        <v>:Male</v>
      </c>
      <c r="O1050" s="31"/>
      <c r="P1050" s="31"/>
      <c r="Q1050" s="31"/>
      <c r="R1050" s="31"/>
      <c r="S1050" s="31"/>
      <c r="T1050" s="31"/>
      <c r="U1050" s="31"/>
      <c r="Z1050" s="33"/>
      <c r="AA1050" s="33"/>
      <c r="AB1050" s="33"/>
      <c r="AC1050" s="33"/>
      <c r="AD1050" s="31"/>
      <c r="AE1050" s="31"/>
      <c r="AF1050" s="31"/>
      <c r="AG1050" s="31"/>
      <c r="AH1050" s="31"/>
      <c r="AI1050" s="31"/>
      <c r="AJ1050" s="31"/>
      <c r="AK1050" s="31"/>
      <c r="AL1050" s="31"/>
      <c r="AM1050" s="31"/>
      <c r="AN1050" s="31"/>
      <c r="AO1050" s="31"/>
      <c r="AP1050" s="31"/>
      <c r="AQ1050" s="31"/>
      <c r="AR1050" s="31"/>
      <c r="AS1050" s="31"/>
      <c r="AT1050" s="31"/>
      <c r="AU1050" s="31"/>
      <c r="AV1050" s="31"/>
      <c r="AW1050" s="31"/>
      <c r="AX1050" s="31"/>
      <c r="AY1050" s="31"/>
      <c r="AZ1050" s="31"/>
      <c r="BA1050" s="31"/>
      <c r="BB1050" s="31"/>
      <c r="BC1050" s="31"/>
      <c r="BD1050" s="31"/>
      <c r="BE1050" s="31"/>
      <c r="BF1050" s="31"/>
      <c r="BG1050" s="31"/>
      <c r="BH1050" s="31"/>
      <c r="BI1050" s="31"/>
      <c r="BJ1050" s="31"/>
      <c r="BK1050" s="31"/>
      <c r="BL1050" s="31"/>
      <c r="BM1050" s="31"/>
      <c r="BN1050" s="31"/>
      <c r="BO1050" s="31"/>
      <c r="BP1050" s="31"/>
      <c r="BQ1050" s="31"/>
      <c r="BR1050" s="31"/>
      <c r="BS1050" s="31"/>
      <c r="BT1050" s="31"/>
      <c r="BU1050" s="31"/>
      <c r="BV1050" s="31"/>
      <c r="BW1050" s="31"/>
      <c r="BX1050" s="31"/>
      <c r="BY1050" s="31"/>
      <c r="BZ1050" s="31"/>
      <c r="CA1050" s="31"/>
      <c r="CB1050" s="31"/>
      <c r="CC1050" s="31"/>
      <c r="CD1050" s="31"/>
      <c r="CE1050" s="31"/>
      <c r="CF1050" s="31"/>
      <c r="CG1050" s="31"/>
      <c r="CH1050" s="31"/>
      <c r="CI1050" s="31"/>
      <c r="CJ1050" s="31"/>
      <c r="CK1050" s="31"/>
      <c r="CL1050" s="31"/>
      <c r="CM1050" s="31"/>
      <c r="CN1050" s="31"/>
      <c r="CO1050" s="31"/>
      <c r="CP1050" s="31"/>
      <c r="CQ1050" s="31"/>
      <c r="CR1050" s="31"/>
      <c r="CS1050" s="31"/>
      <c r="CT1050" s="31"/>
      <c r="CU1050" s="31"/>
      <c r="CV1050" s="31"/>
      <c r="CW1050" s="31"/>
      <c r="CX1050" s="31"/>
      <c r="CY1050" s="31"/>
      <c r="CZ1050" s="31"/>
      <c r="DA1050" s="31"/>
      <c r="DB1050" s="31"/>
      <c r="DC1050" s="31"/>
      <c r="DD1050" s="31"/>
      <c r="DE1050" s="31"/>
      <c r="DF1050" s="31"/>
      <c r="DG1050" s="31"/>
      <c r="DH1050" s="31"/>
      <c r="DI1050" s="31"/>
      <c r="DJ1050" s="31"/>
      <c r="DK1050" s="31"/>
      <c r="DL1050" s="31"/>
      <c r="DM1050" s="31"/>
      <c r="DN1050" s="31"/>
      <c r="DO1050" s="31"/>
      <c r="DP1050" s="31"/>
      <c r="DQ1050" s="31"/>
      <c r="DR1050" s="31"/>
      <c r="DS1050" s="31"/>
      <c r="DT1050" s="31"/>
      <c r="DU1050" s="31"/>
      <c r="DV1050" s="31"/>
      <c r="DW1050" s="31"/>
    </row>
    <row r="1051" customFormat="false" ht="15.75" hidden="false" customHeight="true" outlineLevel="0" collapsed="false">
      <c r="A1051" s="21" t="n">
        <v>1050</v>
      </c>
      <c r="B1051" s="21" t="str">
        <f aca="false">IFERROR(VLOOKUP($A$1&amp;":"&amp;A1051,'Finish order'!C:K,6,FALSE()),"")</f>
        <v/>
      </c>
      <c r="C1051" s="21" t="str">
        <f aca="false">IFERROR(VLOOKUP(A$1&amp;":"&amp;A1051,'Finish order'!$C:$K,9,FALSE()),"")</f>
        <v/>
      </c>
      <c r="D1051" s="21" t="str">
        <f aca="false">IFERROR(VLOOKUP(A$1&amp;":"&amp;A1051,'Finish order'!$C:$K,7,FALSE()),"")</f>
        <v/>
      </c>
      <c r="E1051" s="29" t="str">
        <f aca="false">IFERROR(VLOOKUP($A$1&amp;":"&amp;A1051,'Finish order'!C:K,5,FALSE()),"")</f>
        <v/>
      </c>
      <c r="F1051" s="21" t="str">
        <f aca="false">IFERROR(VLOOKUP($A$1&amp;":"&amp;A1051,'Finish order'!C:K,4,FALSE()),"")</f>
        <v/>
      </c>
      <c r="G1051" s="21" t="str">
        <f aca="false" t="array" ref="G1051:G1051">IFERROR(SMALL(IF($D$2:$D1960=D1051,$A$2:$A$911*1.001),1),"")</f>
        <v/>
      </c>
      <c r="H1051" s="21" t="str">
        <f aca="false" t="array" ref="H1051:H1051">IFERROR(SMALL(IF($D$2:$D1960=D1051,$A$2:$A$911*1.0001),2),"")</f>
        <v/>
      </c>
      <c r="I1051" s="21" t="str">
        <f aca="false" t="array" ref="I1051:I1051">IFERROR(SMALL(IF($D$2:$D1960=D1051,$A$2:$A$911*1.00001),3),"")</f>
        <v/>
      </c>
      <c r="J1051" s="21" t="str">
        <f aca="false" t="array" ref="J1051:J1051">IFERROR(SMALL(IF($D$2:$D1960=D1051,$A$2:$A$911*1.000001),4),"")</f>
        <v/>
      </c>
      <c r="K1051" s="30" t="str">
        <f aca="false">IF(A1051&lt;&gt;"", IF(COUNT(G1051:J1051)=4, SUM(G1051:J1051), "No"), "")</f>
        <v>No</v>
      </c>
      <c r="L1051" s="30" t="str">
        <f aca="false">IF(A1051&lt;&gt;"", IF(COUNT(G1051:I1051)=3, SUM(G1051:I1051), "No"), "")</f>
        <v>No</v>
      </c>
      <c r="M1051" s="30" t="str">
        <f aca="false">IF(A1051&lt;&gt;"", IF(COUNT(G1051:H1051)=2, SUM(G1051:H1051), "No"), "")</f>
        <v>No</v>
      </c>
      <c r="N1051" s="30" t="str">
        <f aca="false">'Results 10 year vets'!$D1051&amp;":"&amp;Table1[[#Headers],[Male]]</f>
        <v>:Male</v>
      </c>
      <c r="O1051" s="31"/>
      <c r="P1051" s="31"/>
      <c r="Q1051" s="31"/>
      <c r="R1051" s="31"/>
      <c r="S1051" s="31"/>
      <c r="T1051" s="31"/>
      <c r="U1051" s="31"/>
      <c r="Z1051" s="33"/>
      <c r="AA1051" s="33"/>
      <c r="AB1051" s="33"/>
      <c r="AC1051" s="33"/>
      <c r="AD1051" s="31"/>
      <c r="AE1051" s="31"/>
      <c r="AF1051" s="31"/>
      <c r="AG1051" s="31"/>
      <c r="AH1051" s="31"/>
      <c r="AI1051" s="31"/>
      <c r="AJ1051" s="31"/>
      <c r="AK1051" s="31"/>
      <c r="AL1051" s="31"/>
      <c r="AM1051" s="31"/>
      <c r="AN1051" s="31"/>
      <c r="AO1051" s="31"/>
      <c r="AP1051" s="31"/>
      <c r="AQ1051" s="31"/>
      <c r="AR1051" s="31"/>
      <c r="AS1051" s="31"/>
      <c r="AT1051" s="31"/>
      <c r="AU1051" s="31"/>
      <c r="AV1051" s="31"/>
      <c r="AW1051" s="31"/>
      <c r="AX1051" s="31"/>
      <c r="AY1051" s="31"/>
      <c r="AZ1051" s="31"/>
      <c r="BA1051" s="31"/>
      <c r="BB1051" s="31"/>
      <c r="BC1051" s="31"/>
      <c r="BD1051" s="31"/>
      <c r="BE1051" s="31"/>
      <c r="BF1051" s="31"/>
      <c r="BG1051" s="31"/>
      <c r="BH1051" s="31"/>
      <c r="BI1051" s="31"/>
      <c r="BJ1051" s="31"/>
      <c r="BK1051" s="31"/>
      <c r="BL1051" s="31"/>
      <c r="BM1051" s="31"/>
      <c r="BN1051" s="31"/>
      <c r="BO1051" s="31"/>
      <c r="BP1051" s="31"/>
      <c r="BQ1051" s="31"/>
      <c r="BR1051" s="31"/>
      <c r="BS1051" s="31"/>
      <c r="BT1051" s="31"/>
      <c r="BU1051" s="31"/>
      <c r="BV1051" s="31"/>
      <c r="BW1051" s="31"/>
      <c r="BX1051" s="31"/>
      <c r="BY1051" s="31"/>
      <c r="BZ1051" s="31"/>
      <c r="CA1051" s="31"/>
      <c r="CB1051" s="31"/>
      <c r="CC1051" s="31"/>
      <c r="CD1051" s="31"/>
      <c r="CE1051" s="31"/>
      <c r="CF1051" s="31"/>
      <c r="CG1051" s="31"/>
      <c r="CH1051" s="31"/>
      <c r="CI1051" s="31"/>
      <c r="CJ1051" s="31"/>
      <c r="CK1051" s="31"/>
      <c r="CL1051" s="31"/>
      <c r="CM1051" s="31"/>
      <c r="CN1051" s="31"/>
      <c r="CO1051" s="31"/>
      <c r="CP1051" s="31"/>
      <c r="CQ1051" s="31"/>
      <c r="CR1051" s="31"/>
      <c r="CS1051" s="31"/>
      <c r="CT1051" s="31"/>
      <c r="CU1051" s="31"/>
      <c r="CV1051" s="31"/>
      <c r="CW1051" s="31"/>
      <c r="CX1051" s="31"/>
      <c r="CY1051" s="31"/>
      <c r="CZ1051" s="31"/>
      <c r="DA1051" s="31"/>
      <c r="DB1051" s="31"/>
      <c r="DC1051" s="31"/>
      <c r="DD1051" s="31"/>
      <c r="DE1051" s="31"/>
      <c r="DF1051" s="31"/>
      <c r="DG1051" s="31"/>
      <c r="DH1051" s="31"/>
      <c r="DI1051" s="31"/>
      <c r="DJ1051" s="31"/>
      <c r="DK1051" s="31"/>
      <c r="DL1051" s="31"/>
      <c r="DM1051" s="31"/>
      <c r="DN1051" s="31"/>
      <c r="DO1051" s="31"/>
      <c r="DP1051" s="31"/>
      <c r="DQ1051" s="31"/>
      <c r="DR1051" s="31"/>
      <c r="DS1051" s="31"/>
      <c r="DT1051" s="31"/>
      <c r="DU1051" s="31"/>
      <c r="DV1051" s="31"/>
      <c r="DW1051" s="31"/>
    </row>
    <row r="1052" customFormat="false" ht="15.75" hidden="false" customHeight="true" outlineLevel="0" collapsed="false">
      <c r="A1052" s="21" t="n">
        <v>1051</v>
      </c>
      <c r="B1052" s="21" t="str">
        <f aca="false">IFERROR(VLOOKUP($A$1&amp;":"&amp;A1052,'Finish order'!C:K,6,FALSE()),"")</f>
        <v/>
      </c>
      <c r="C1052" s="21" t="str">
        <f aca="false">IFERROR(VLOOKUP(A$1&amp;":"&amp;A1052,'Finish order'!$C:$K,9,FALSE()),"")</f>
        <v/>
      </c>
      <c r="D1052" s="21" t="str">
        <f aca="false">IFERROR(VLOOKUP(A$1&amp;":"&amp;A1052,'Finish order'!$C:$K,7,FALSE()),"")</f>
        <v/>
      </c>
      <c r="E1052" s="29" t="str">
        <f aca="false">IFERROR(VLOOKUP($A$1&amp;":"&amp;A1052,'Finish order'!C:K,5,FALSE()),"")</f>
        <v/>
      </c>
      <c r="F1052" s="21" t="str">
        <f aca="false">IFERROR(VLOOKUP($A$1&amp;":"&amp;A1052,'Finish order'!C:K,4,FALSE()),"")</f>
        <v/>
      </c>
      <c r="G1052" s="21" t="str">
        <f aca="false" t="array" ref="G1052:G1052">IFERROR(SMALL(IF($D$2:$D1961=D1052,$A$2:$A$911*1.001),1),"")</f>
        <v/>
      </c>
      <c r="H1052" s="21" t="str">
        <f aca="false" t="array" ref="H1052:H1052">IFERROR(SMALL(IF($D$2:$D1961=D1052,$A$2:$A$911*1.0001),2),"")</f>
        <v/>
      </c>
      <c r="I1052" s="21" t="str">
        <f aca="false" t="array" ref="I1052:I1052">IFERROR(SMALL(IF($D$2:$D1961=D1052,$A$2:$A$911*1.00001),3),"")</f>
        <v/>
      </c>
      <c r="J1052" s="21" t="str">
        <f aca="false" t="array" ref="J1052:J1052">IFERROR(SMALL(IF($D$2:$D1961=D1052,$A$2:$A$911*1.000001),4),"")</f>
        <v/>
      </c>
      <c r="K1052" s="30" t="str">
        <f aca="false">IF(A1052&lt;&gt;"", IF(COUNT(G1052:J1052)=4, SUM(G1052:J1052), "No"), "")</f>
        <v>No</v>
      </c>
      <c r="L1052" s="30" t="str">
        <f aca="false">IF(A1052&lt;&gt;"", IF(COUNT(G1052:I1052)=3, SUM(G1052:I1052), "No"), "")</f>
        <v>No</v>
      </c>
      <c r="M1052" s="30" t="str">
        <f aca="false">IF(A1052&lt;&gt;"", IF(COUNT(G1052:H1052)=2, SUM(G1052:H1052), "No"), "")</f>
        <v>No</v>
      </c>
      <c r="N1052" s="30" t="str">
        <f aca="false">'Results 10 year vets'!$D1052&amp;":"&amp;Table1[[#Headers],[Male]]</f>
        <v>:Male</v>
      </c>
      <c r="O1052" s="31"/>
      <c r="P1052" s="31"/>
      <c r="Q1052" s="31"/>
      <c r="R1052" s="31"/>
      <c r="S1052" s="31"/>
      <c r="T1052" s="31"/>
      <c r="U1052" s="31"/>
      <c r="Z1052" s="33"/>
      <c r="AA1052" s="33"/>
      <c r="AB1052" s="33"/>
      <c r="AC1052" s="33"/>
      <c r="AD1052" s="31"/>
      <c r="AE1052" s="31"/>
      <c r="AF1052" s="31"/>
      <c r="AG1052" s="31"/>
      <c r="AH1052" s="31"/>
      <c r="AI1052" s="31"/>
      <c r="AJ1052" s="31"/>
      <c r="AK1052" s="31"/>
      <c r="AL1052" s="31"/>
      <c r="AM1052" s="31"/>
      <c r="AN1052" s="31"/>
      <c r="AO1052" s="31"/>
      <c r="AP1052" s="31"/>
      <c r="AQ1052" s="31"/>
      <c r="AR1052" s="31"/>
      <c r="AS1052" s="31"/>
      <c r="AT1052" s="31"/>
      <c r="AU1052" s="31"/>
      <c r="AV1052" s="31"/>
      <c r="AW1052" s="31"/>
      <c r="AX1052" s="31"/>
      <c r="AY1052" s="31"/>
      <c r="AZ1052" s="31"/>
      <c r="BA1052" s="31"/>
      <c r="BB1052" s="31"/>
      <c r="BC1052" s="31"/>
      <c r="BD1052" s="31"/>
      <c r="BE1052" s="31"/>
      <c r="BF1052" s="31"/>
      <c r="BG1052" s="31"/>
      <c r="BH1052" s="31"/>
      <c r="BI1052" s="31"/>
      <c r="BJ1052" s="31"/>
      <c r="BK1052" s="31"/>
      <c r="BL1052" s="31"/>
      <c r="BM1052" s="31"/>
      <c r="BN1052" s="31"/>
      <c r="BO1052" s="31"/>
      <c r="BP1052" s="31"/>
      <c r="BQ1052" s="31"/>
      <c r="BR1052" s="31"/>
      <c r="BS1052" s="31"/>
      <c r="BT1052" s="31"/>
      <c r="BU1052" s="31"/>
      <c r="BV1052" s="31"/>
      <c r="BW1052" s="31"/>
      <c r="BX1052" s="31"/>
      <c r="BY1052" s="31"/>
      <c r="BZ1052" s="31"/>
      <c r="CA1052" s="31"/>
      <c r="CB1052" s="31"/>
      <c r="CC1052" s="31"/>
      <c r="CD1052" s="31"/>
      <c r="CE1052" s="31"/>
      <c r="CF1052" s="31"/>
      <c r="CG1052" s="31"/>
      <c r="CH1052" s="31"/>
      <c r="CI1052" s="31"/>
      <c r="CJ1052" s="31"/>
      <c r="CK1052" s="31"/>
      <c r="CL1052" s="31"/>
      <c r="CM1052" s="31"/>
      <c r="CN1052" s="31"/>
      <c r="CO1052" s="31"/>
      <c r="CP1052" s="31"/>
      <c r="CQ1052" s="31"/>
      <c r="CR1052" s="31"/>
      <c r="CS1052" s="31"/>
      <c r="CT1052" s="31"/>
      <c r="CU1052" s="31"/>
      <c r="CV1052" s="31"/>
      <c r="CW1052" s="31"/>
      <c r="CX1052" s="31"/>
      <c r="CY1052" s="31"/>
      <c r="CZ1052" s="31"/>
      <c r="DA1052" s="31"/>
      <c r="DB1052" s="31"/>
      <c r="DC1052" s="31"/>
      <c r="DD1052" s="31"/>
      <c r="DE1052" s="31"/>
      <c r="DF1052" s="31"/>
      <c r="DG1052" s="31"/>
      <c r="DH1052" s="31"/>
      <c r="DI1052" s="31"/>
      <c r="DJ1052" s="31"/>
      <c r="DK1052" s="31"/>
      <c r="DL1052" s="31"/>
      <c r="DM1052" s="31"/>
      <c r="DN1052" s="31"/>
      <c r="DO1052" s="31"/>
      <c r="DP1052" s="31"/>
      <c r="DQ1052" s="31"/>
      <c r="DR1052" s="31"/>
      <c r="DS1052" s="31"/>
      <c r="DT1052" s="31"/>
      <c r="DU1052" s="31"/>
      <c r="DV1052" s="31"/>
      <c r="DW1052" s="31"/>
    </row>
    <row r="1053" customFormat="false" ht="15.75" hidden="false" customHeight="true" outlineLevel="0" collapsed="false">
      <c r="A1053" s="21" t="n">
        <v>1052</v>
      </c>
      <c r="B1053" s="21" t="str">
        <f aca="false">IFERROR(VLOOKUP($A$1&amp;":"&amp;A1053,'Finish order'!C:K,6,FALSE()),"")</f>
        <v/>
      </c>
      <c r="C1053" s="21" t="str">
        <f aca="false">IFERROR(VLOOKUP(A$1&amp;":"&amp;A1053,'Finish order'!$C:$K,9,FALSE()),"")</f>
        <v/>
      </c>
      <c r="D1053" s="21" t="str">
        <f aca="false">IFERROR(VLOOKUP(A$1&amp;":"&amp;A1053,'Finish order'!$C:$K,7,FALSE()),"")</f>
        <v/>
      </c>
      <c r="E1053" s="29" t="str">
        <f aca="false">IFERROR(VLOOKUP($A$1&amp;":"&amp;A1053,'Finish order'!C:K,5,FALSE()),"")</f>
        <v/>
      </c>
      <c r="F1053" s="21" t="str">
        <f aca="false">IFERROR(VLOOKUP($A$1&amp;":"&amp;A1053,'Finish order'!C:K,4,FALSE()),"")</f>
        <v/>
      </c>
      <c r="G1053" s="21" t="str">
        <f aca="false" t="array" ref="G1053:G1053">IFERROR(SMALL(IF($D$2:$D1962=D1053,$A$2:$A$911*1.001),1),"")</f>
        <v/>
      </c>
      <c r="H1053" s="21" t="str">
        <f aca="false" t="array" ref="H1053:H1053">IFERROR(SMALL(IF($D$2:$D1962=D1053,$A$2:$A$911*1.0001),2),"")</f>
        <v/>
      </c>
      <c r="I1053" s="21" t="str">
        <f aca="false" t="array" ref="I1053:I1053">IFERROR(SMALL(IF($D$2:$D1962=D1053,$A$2:$A$911*1.00001),3),"")</f>
        <v/>
      </c>
      <c r="J1053" s="21" t="str">
        <f aca="false" t="array" ref="J1053:J1053">IFERROR(SMALL(IF($D$2:$D1962=D1053,$A$2:$A$911*1.000001),4),"")</f>
        <v/>
      </c>
      <c r="K1053" s="30" t="str">
        <f aca="false">IF(A1053&lt;&gt;"", IF(COUNT(G1053:J1053)=4, SUM(G1053:J1053), "No"), "")</f>
        <v>No</v>
      </c>
      <c r="L1053" s="30" t="str">
        <f aca="false">IF(A1053&lt;&gt;"", IF(COUNT(G1053:I1053)=3, SUM(G1053:I1053), "No"), "")</f>
        <v>No</v>
      </c>
      <c r="M1053" s="30" t="str">
        <f aca="false">IF(A1053&lt;&gt;"", IF(COUNT(G1053:H1053)=2, SUM(G1053:H1053), "No"), "")</f>
        <v>No</v>
      </c>
      <c r="N1053" s="30" t="str">
        <f aca="false">'Results 10 year vets'!$D1053&amp;":"&amp;Table1[[#Headers],[Male]]</f>
        <v>:Male</v>
      </c>
      <c r="O1053" s="31"/>
      <c r="P1053" s="31"/>
      <c r="Q1053" s="31"/>
      <c r="R1053" s="31"/>
      <c r="S1053" s="31"/>
      <c r="T1053" s="31"/>
      <c r="U1053" s="31"/>
      <c r="Z1053" s="33"/>
      <c r="AA1053" s="33"/>
      <c r="AB1053" s="33"/>
      <c r="AC1053" s="33"/>
      <c r="AD1053" s="31"/>
      <c r="AE1053" s="31"/>
      <c r="AF1053" s="31"/>
      <c r="AG1053" s="31"/>
      <c r="AH1053" s="31"/>
      <c r="AI1053" s="31"/>
      <c r="AJ1053" s="31"/>
      <c r="AK1053" s="31"/>
      <c r="AL1053" s="31"/>
      <c r="AM1053" s="31"/>
      <c r="AN1053" s="31"/>
      <c r="AO1053" s="31"/>
      <c r="AP1053" s="31"/>
      <c r="AQ1053" s="31"/>
      <c r="AR1053" s="31"/>
      <c r="AS1053" s="31"/>
      <c r="AT1053" s="31"/>
      <c r="AU1053" s="31"/>
      <c r="AV1053" s="31"/>
      <c r="AW1053" s="31"/>
      <c r="AX1053" s="31"/>
      <c r="AY1053" s="31"/>
      <c r="AZ1053" s="31"/>
      <c r="BA1053" s="31"/>
      <c r="BB1053" s="31"/>
      <c r="BC1053" s="31"/>
      <c r="BD1053" s="31"/>
      <c r="BE1053" s="31"/>
      <c r="BF1053" s="31"/>
      <c r="BG1053" s="31"/>
      <c r="BH1053" s="31"/>
      <c r="BI1053" s="31"/>
      <c r="BJ1053" s="31"/>
      <c r="BK1053" s="31"/>
      <c r="BL1053" s="31"/>
      <c r="BM1053" s="31"/>
      <c r="BN1053" s="31"/>
      <c r="BO1053" s="31"/>
      <c r="BP1053" s="31"/>
      <c r="BQ1053" s="31"/>
      <c r="BR1053" s="31"/>
      <c r="BS1053" s="31"/>
      <c r="BT1053" s="31"/>
      <c r="BU1053" s="31"/>
      <c r="BV1053" s="31"/>
      <c r="BW1053" s="31"/>
      <c r="BX1053" s="31"/>
      <c r="BY1053" s="31"/>
      <c r="BZ1053" s="31"/>
      <c r="CA1053" s="31"/>
      <c r="CB1053" s="31"/>
      <c r="CC1053" s="31"/>
      <c r="CD1053" s="31"/>
      <c r="CE1053" s="31"/>
      <c r="CF1053" s="31"/>
      <c r="CG1053" s="31"/>
      <c r="CH1053" s="31"/>
      <c r="CI1053" s="31"/>
      <c r="CJ1053" s="31"/>
      <c r="CK1053" s="31"/>
      <c r="CL1053" s="31"/>
      <c r="CM1053" s="31"/>
      <c r="CN1053" s="31"/>
      <c r="CO1053" s="31"/>
      <c r="CP1053" s="31"/>
      <c r="CQ1053" s="31"/>
      <c r="CR1053" s="31"/>
      <c r="CS1053" s="31"/>
      <c r="CT1053" s="31"/>
      <c r="CU1053" s="31"/>
      <c r="CV1053" s="31"/>
      <c r="CW1053" s="31"/>
      <c r="CX1053" s="31"/>
      <c r="CY1053" s="31"/>
      <c r="CZ1053" s="31"/>
      <c r="DA1053" s="31"/>
      <c r="DB1053" s="31"/>
      <c r="DC1053" s="31"/>
      <c r="DD1053" s="31"/>
      <c r="DE1053" s="31"/>
      <c r="DF1053" s="31"/>
      <c r="DG1053" s="31"/>
      <c r="DH1053" s="31"/>
      <c r="DI1053" s="31"/>
      <c r="DJ1053" s="31"/>
      <c r="DK1053" s="31"/>
      <c r="DL1053" s="31"/>
      <c r="DM1053" s="31"/>
      <c r="DN1053" s="31"/>
      <c r="DO1053" s="31"/>
      <c r="DP1053" s="31"/>
      <c r="DQ1053" s="31"/>
      <c r="DR1053" s="31"/>
      <c r="DS1053" s="31"/>
      <c r="DT1053" s="31"/>
      <c r="DU1053" s="31"/>
      <c r="DV1053" s="31"/>
      <c r="DW1053" s="31"/>
    </row>
    <row r="1054" customFormat="false" ht="15.75" hidden="false" customHeight="true" outlineLevel="0" collapsed="false">
      <c r="A1054" s="21" t="n">
        <v>1053</v>
      </c>
      <c r="B1054" s="21" t="str">
        <f aca="false">IFERROR(VLOOKUP($A$1&amp;":"&amp;A1054,'Finish order'!C:K,6,FALSE()),"")</f>
        <v/>
      </c>
      <c r="C1054" s="21" t="str">
        <f aca="false">IFERROR(VLOOKUP(A$1&amp;":"&amp;A1054,'Finish order'!$C:$K,9,FALSE()),"")</f>
        <v/>
      </c>
      <c r="D1054" s="21" t="str">
        <f aca="false">IFERROR(VLOOKUP(A$1&amp;":"&amp;A1054,'Finish order'!$C:$K,7,FALSE()),"")</f>
        <v/>
      </c>
      <c r="E1054" s="29" t="str">
        <f aca="false">IFERROR(VLOOKUP($A$1&amp;":"&amp;A1054,'Finish order'!C:K,5,FALSE()),"")</f>
        <v/>
      </c>
      <c r="F1054" s="21" t="str">
        <f aca="false">IFERROR(VLOOKUP($A$1&amp;":"&amp;A1054,'Finish order'!C:K,4,FALSE()),"")</f>
        <v/>
      </c>
      <c r="G1054" s="21" t="str">
        <f aca="false" t="array" ref="G1054:G1054">IFERROR(SMALL(IF($D$2:$D1963=D1054,$A$2:$A$911*1.001),1),"")</f>
        <v/>
      </c>
      <c r="H1054" s="21" t="str">
        <f aca="false" t="array" ref="H1054:H1054">IFERROR(SMALL(IF($D$2:$D1963=D1054,$A$2:$A$911*1.0001),2),"")</f>
        <v/>
      </c>
      <c r="I1054" s="21" t="str">
        <f aca="false" t="array" ref="I1054:I1054">IFERROR(SMALL(IF($D$2:$D1963=D1054,$A$2:$A$911*1.00001),3),"")</f>
        <v/>
      </c>
      <c r="J1054" s="21" t="str">
        <f aca="false" t="array" ref="J1054:J1054">IFERROR(SMALL(IF($D$2:$D1963=D1054,$A$2:$A$911*1.000001),4),"")</f>
        <v/>
      </c>
      <c r="K1054" s="30" t="str">
        <f aca="false">IF(A1054&lt;&gt;"", IF(COUNT(G1054:J1054)=4, SUM(G1054:J1054), "No"), "")</f>
        <v>No</v>
      </c>
      <c r="L1054" s="30" t="str">
        <f aca="false">IF(A1054&lt;&gt;"", IF(COUNT(G1054:I1054)=3, SUM(G1054:I1054), "No"), "")</f>
        <v>No</v>
      </c>
      <c r="M1054" s="30" t="str">
        <f aca="false">IF(A1054&lt;&gt;"", IF(COUNT(G1054:H1054)=2, SUM(G1054:H1054), "No"), "")</f>
        <v>No</v>
      </c>
      <c r="N1054" s="30" t="str">
        <f aca="false">'Results 10 year vets'!$D1054&amp;":"&amp;Table1[[#Headers],[Male]]</f>
        <v>:Male</v>
      </c>
      <c r="O1054" s="31"/>
      <c r="P1054" s="31"/>
      <c r="Q1054" s="31"/>
      <c r="R1054" s="31"/>
      <c r="S1054" s="31"/>
      <c r="T1054" s="31"/>
      <c r="U1054" s="31"/>
      <c r="Z1054" s="33"/>
      <c r="AA1054" s="33"/>
      <c r="AB1054" s="33"/>
      <c r="AC1054" s="33"/>
      <c r="AD1054" s="31"/>
      <c r="AE1054" s="31"/>
      <c r="AF1054" s="31"/>
      <c r="AG1054" s="31"/>
      <c r="AH1054" s="31"/>
      <c r="AI1054" s="31"/>
      <c r="AJ1054" s="31"/>
      <c r="AK1054" s="31"/>
      <c r="AL1054" s="31"/>
      <c r="AM1054" s="31"/>
      <c r="AN1054" s="31"/>
      <c r="AO1054" s="31"/>
      <c r="AP1054" s="31"/>
      <c r="AQ1054" s="31"/>
      <c r="AR1054" s="31"/>
      <c r="AS1054" s="31"/>
      <c r="AT1054" s="31"/>
      <c r="AU1054" s="31"/>
      <c r="AV1054" s="31"/>
      <c r="AW1054" s="31"/>
      <c r="AX1054" s="31"/>
      <c r="AY1054" s="31"/>
      <c r="AZ1054" s="31"/>
      <c r="BA1054" s="31"/>
      <c r="BB1054" s="31"/>
      <c r="BC1054" s="31"/>
      <c r="BD1054" s="31"/>
      <c r="BE1054" s="31"/>
      <c r="BF1054" s="31"/>
      <c r="BG1054" s="31"/>
      <c r="BH1054" s="31"/>
      <c r="BI1054" s="31"/>
      <c r="BJ1054" s="31"/>
      <c r="BK1054" s="31"/>
      <c r="BL1054" s="31"/>
      <c r="BM1054" s="31"/>
      <c r="BN1054" s="31"/>
      <c r="BO1054" s="31"/>
      <c r="BP1054" s="31"/>
      <c r="BQ1054" s="31"/>
      <c r="BR1054" s="31"/>
      <c r="BS1054" s="31"/>
      <c r="BT1054" s="31"/>
      <c r="BU1054" s="31"/>
      <c r="BV1054" s="31"/>
      <c r="BW1054" s="31"/>
      <c r="BX1054" s="31"/>
      <c r="BY1054" s="31"/>
      <c r="BZ1054" s="31"/>
      <c r="CA1054" s="31"/>
      <c r="CB1054" s="31"/>
      <c r="CC1054" s="31"/>
      <c r="CD1054" s="31"/>
      <c r="CE1054" s="31"/>
      <c r="CF1054" s="31"/>
      <c r="CG1054" s="31"/>
      <c r="CH1054" s="31"/>
      <c r="CI1054" s="31"/>
      <c r="CJ1054" s="31"/>
      <c r="CK1054" s="31"/>
      <c r="CL1054" s="31"/>
      <c r="CM1054" s="31"/>
      <c r="CN1054" s="31"/>
      <c r="CO1054" s="31"/>
      <c r="CP1054" s="31"/>
      <c r="CQ1054" s="31"/>
      <c r="CR1054" s="31"/>
      <c r="CS1054" s="31"/>
      <c r="CT1054" s="31"/>
      <c r="CU1054" s="31"/>
      <c r="CV1054" s="31"/>
      <c r="CW1054" s="31"/>
      <c r="CX1054" s="31"/>
      <c r="CY1054" s="31"/>
      <c r="CZ1054" s="31"/>
      <c r="DA1054" s="31"/>
      <c r="DB1054" s="31"/>
      <c r="DC1054" s="31"/>
      <c r="DD1054" s="31"/>
      <c r="DE1054" s="31"/>
      <c r="DF1054" s="31"/>
      <c r="DG1054" s="31"/>
      <c r="DH1054" s="31"/>
      <c r="DI1054" s="31"/>
      <c r="DJ1054" s="31"/>
      <c r="DK1054" s="31"/>
      <c r="DL1054" s="31"/>
      <c r="DM1054" s="31"/>
      <c r="DN1054" s="31"/>
      <c r="DO1054" s="31"/>
      <c r="DP1054" s="31"/>
      <c r="DQ1054" s="31"/>
      <c r="DR1054" s="31"/>
      <c r="DS1054" s="31"/>
      <c r="DT1054" s="31"/>
      <c r="DU1054" s="31"/>
      <c r="DV1054" s="31"/>
      <c r="DW1054" s="31"/>
    </row>
    <row r="1055" customFormat="false" ht="15.75" hidden="false" customHeight="true" outlineLevel="0" collapsed="false">
      <c r="A1055" s="21" t="n">
        <v>1054</v>
      </c>
      <c r="B1055" s="21" t="str">
        <f aca="false">IFERROR(VLOOKUP($A$1&amp;":"&amp;A1055,'Finish order'!C:K,6,FALSE()),"")</f>
        <v/>
      </c>
      <c r="C1055" s="21" t="str">
        <f aca="false">IFERROR(VLOOKUP(A$1&amp;":"&amp;A1055,'Finish order'!$C:$K,9,FALSE()),"")</f>
        <v/>
      </c>
      <c r="D1055" s="21" t="str">
        <f aca="false">IFERROR(VLOOKUP(A$1&amp;":"&amp;A1055,'Finish order'!$C:$K,7,FALSE()),"")</f>
        <v/>
      </c>
      <c r="E1055" s="29" t="str">
        <f aca="false">IFERROR(VLOOKUP($A$1&amp;":"&amp;A1055,'Finish order'!C:K,5,FALSE()),"")</f>
        <v/>
      </c>
      <c r="F1055" s="21" t="str">
        <f aca="false">IFERROR(VLOOKUP($A$1&amp;":"&amp;A1055,'Finish order'!C:K,4,FALSE()),"")</f>
        <v/>
      </c>
      <c r="G1055" s="21" t="str">
        <f aca="false" t="array" ref="G1055:G1055">IFERROR(SMALL(IF($D$2:$D1964=D1055,$A$2:$A$911*1.001),1),"")</f>
        <v/>
      </c>
      <c r="H1055" s="21" t="str">
        <f aca="false" t="array" ref="H1055:H1055">IFERROR(SMALL(IF($D$2:$D1964=D1055,$A$2:$A$911*1.0001),2),"")</f>
        <v/>
      </c>
      <c r="I1055" s="21" t="str">
        <f aca="false" t="array" ref="I1055:I1055">IFERROR(SMALL(IF($D$2:$D1964=D1055,$A$2:$A$911*1.00001),3),"")</f>
        <v/>
      </c>
      <c r="J1055" s="21" t="str">
        <f aca="false" t="array" ref="J1055:J1055">IFERROR(SMALL(IF($D$2:$D1964=D1055,$A$2:$A$911*1.000001),4),"")</f>
        <v/>
      </c>
      <c r="K1055" s="30" t="str">
        <f aca="false">IF(A1055&lt;&gt;"", IF(COUNT(G1055:J1055)=4, SUM(G1055:J1055), "No"), "")</f>
        <v>No</v>
      </c>
      <c r="L1055" s="30" t="str">
        <f aca="false">IF(A1055&lt;&gt;"", IF(COUNT(G1055:I1055)=3, SUM(G1055:I1055), "No"), "")</f>
        <v>No</v>
      </c>
      <c r="M1055" s="30" t="str">
        <f aca="false">IF(A1055&lt;&gt;"", IF(COUNT(G1055:H1055)=2, SUM(G1055:H1055), "No"), "")</f>
        <v>No</v>
      </c>
      <c r="N1055" s="30" t="str">
        <f aca="false">'Results 10 year vets'!$D1055&amp;":"&amp;Table1[[#Headers],[Male]]</f>
        <v>:Male</v>
      </c>
      <c r="O1055" s="31"/>
      <c r="P1055" s="31"/>
      <c r="Q1055" s="31"/>
      <c r="R1055" s="31"/>
      <c r="S1055" s="31"/>
      <c r="T1055" s="31"/>
      <c r="U1055" s="31"/>
      <c r="Z1055" s="33"/>
      <c r="AA1055" s="33"/>
      <c r="AB1055" s="33"/>
      <c r="AC1055" s="33"/>
      <c r="AD1055" s="31"/>
      <c r="AE1055" s="31"/>
      <c r="AF1055" s="31"/>
      <c r="AG1055" s="31"/>
      <c r="AH1055" s="31"/>
      <c r="AI1055" s="31"/>
      <c r="AJ1055" s="31"/>
      <c r="AK1055" s="31"/>
      <c r="AL1055" s="31"/>
      <c r="AM1055" s="31"/>
      <c r="AN1055" s="31"/>
      <c r="AO1055" s="31"/>
      <c r="AP1055" s="31"/>
      <c r="AQ1055" s="31"/>
      <c r="AR1055" s="31"/>
      <c r="AS1055" s="31"/>
      <c r="AT1055" s="31"/>
      <c r="AU1055" s="31"/>
      <c r="AV1055" s="31"/>
      <c r="AW1055" s="31"/>
      <c r="AX1055" s="31"/>
      <c r="AY1055" s="31"/>
      <c r="AZ1055" s="31"/>
      <c r="BA1055" s="31"/>
      <c r="BB1055" s="31"/>
      <c r="BC1055" s="31"/>
      <c r="BD1055" s="31"/>
      <c r="BE1055" s="31"/>
      <c r="BF1055" s="31"/>
      <c r="BG1055" s="31"/>
      <c r="BH1055" s="31"/>
      <c r="BI1055" s="31"/>
      <c r="BJ1055" s="31"/>
      <c r="BK1055" s="31"/>
      <c r="BL1055" s="31"/>
      <c r="BM1055" s="31"/>
      <c r="BN1055" s="31"/>
      <c r="BO1055" s="31"/>
      <c r="BP1055" s="31"/>
      <c r="BQ1055" s="31"/>
      <c r="BR1055" s="31"/>
      <c r="BS1055" s="31"/>
      <c r="BT1055" s="31"/>
      <c r="BU1055" s="31"/>
      <c r="BV1055" s="31"/>
      <c r="BW1055" s="31"/>
      <c r="BX1055" s="31"/>
      <c r="BY1055" s="31"/>
      <c r="BZ1055" s="31"/>
      <c r="CA1055" s="31"/>
      <c r="CB1055" s="31"/>
      <c r="CC1055" s="31"/>
      <c r="CD1055" s="31"/>
      <c r="CE1055" s="31"/>
      <c r="CF1055" s="31"/>
      <c r="CG1055" s="31"/>
      <c r="CH1055" s="31"/>
      <c r="CI1055" s="31"/>
      <c r="CJ1055" s="31"/>
      <c r="CK1055" s="31"/>
      <c r="CL1055" s="31"/>
      <c r="CM1055" s="31"/>
      <c r="CN1055" s="31"/>
      <c r="CO1055" s="31"/>
      <c r="CP1055" s="31"/>
      <c r="CQ1055" s="31"/>
      <c r="CR1055" s="31"/>
      <c r="CS1055" s="31"/>
      <c r="CT1055" s="31"/>
      <c r="CU1055" s="31"/>
      <c r="CV1055" s="31"/>
      <c r="CW1055" s="31"/>
      <c r="CX1055" s="31"/>
      <c r="CY1055" s="31"/>
      <c r="CZ1055" s="31"/>
      <c r="DA1055" s="31"/>
      <c r="DB1055" s="31"/>
      <c r="DC1055" s="31"/>
      <c r="DD1055" s="31"/>
      <c r="DE1055" s="31"/>
      <c r="DF1055" s="31"/>
      <c r="DG1055" s="31"/>
      <c r="DH1055" s="31"/>
      <c r="DI1055" s="31"/>
      <c r="DJ1055" s="31"/>
      <c r="DK1055" s="31"/>
      <c r="DL1055" s="31"/>
      <c r="DM1055" s="31"/>
      <c r="DN1055" s="31"/>
      <c r="DO1055" s="31"/>
      <c r="DP1055" s="31"/>
      <c r="DQ1055" s="31"/>
      <c r="DR1055" s="31"/>
      <c r="DS1055" s="31"/>
      <c r="DT1055" s="31"/>
      <c r="DU1055" s="31"/>
      <c r="DV1055" s="31"/>
      <c r="DW1055" s="31"/>
    </row>
    <row r="1056" customFormat="false" ht="15.75" hidden="false" customHeight="true" outlineLevel="0" collapsed="false">
      <c r="A1056" s="21" t="n">
        <v>1055</v>
      </c>
      <c r="B1056" s="21" t="str">
        <f aca="false">IFERROR(VLOOKUP($A$1&amp;":"&amp;A1056,'Finish order'!C:K,6,FALSE()),"")</f>
        <v/>
      </c>
      <c r="C1056" s="21" t="str">
        <f aca="false">IFERROR(VLOOKUP(A$1&amp;":"&amp;A1056,'Finish order'!$C:$K,9,FALSE()),"")</f>
        <v/>
      </c>
      <c r="D1056" s="21" t="str">
        <f aca="false">IFERROR(VLOOKUP(A$1&amp;":"&amp;A1056,'Finish order'!$C:$K,7,FALSE()),"")</f>
        <v/>
      </c>
      <c r="E1056" s="29" t="str">
        <f aca="false">IFERROR(VLOOKUP($A$1&amp;":"&amp;A1056,'Finish order'!C:K,5,FALSE()),"")</f>
        <v/>
      </c>
      <c r="F1056" s="21" t="str">
        <f aca="false">IFERROR(VLOOKUP($A$1&amp;":"&amp;A1056,'Finish order'!C:K,4,FALSE()),"")</f>
        <v/>
      </c>
      <c r="G1056" s="21" t="str">
        <f aca="false" t="array" ref="G1056:G1056">IFERROR(SMALL(IF($D$2:$D1965=D1056,$A$2:$A$911*1.001),1),"")</f>
        <v/>
      </c>
      <c r="H1056" s="21" t="str">
        <f aca="false" t="array" ref="H1056:H1056">IFERROR(SMALL(IF($D$2:$D1965=D1056,$A$2:$A$911*1.0001),2),"")</f>
        <v/>
      </c>
      <c r="I1056" s="21" t="str">
        <f aca="false" t="array" ref="I1056:I1056">IFERROR(SMALL(IF($D$2:$D1965=D1056,$A$2:$A$911*1.00001),3),"")</f>
        <v/>
      </c>
      <c r="J1056" s="21" t="str">
        <f aca="false" t="array" ref="J1056:J1056">IFERROR(SMALL(IF($D$2:$D1965=D1056,$A$2:$A$911*1.000001),4),"")</f>
        <v/>
      </c>
      <c r="K1056" s="30" t="str">
        <f aca="false">IF(A1056&lt;&gt;"", IF(COUNT(G1056:J1056)=4, SUM(G1056:J1056), "No"), "")</f>
        <v>No</v>
      </c>
      <c r="L1056" s="30" t="str">
        <f aca="false">IF(A1056&lt;&gt;"", IF(COUNT(G1056:I1056)=3, SUM(G1056:I1056), "No"), "")</f>
        <v>No</v>
      </c>
      <c r="M1056" s="30" t="str">
        <f aca="false">IF(A1056&lt;&gt;"", IF(COUNT(G1056:H1056)=2, SUM(G1056:H1056), "No"), "")</f>
        <v>No</v>
      </c>
      <c r="N1056" s="30" t="str">
        <f aca="false">'Results 10 year vets'!$D1056&amp;":"&amp;Table1[[#Headers],[Male]]</f>
        <v>:Male</v>
      </c>
      <c r="O1056" s="31"/>
      <c r="P1056" s="31"/>
      <c r="Q1056" s="31"/>
      <c r="R1056" s="31"/>
      <c r="S1056" s="31"/>
      <c r="T1056" s="31"/>
      <c r="U1056" s="31"/>
      <c r="Z1056" s="33"/>
      <c r="AA1056" s="33"/>
      <c r="AB1056" s="33"/>
      <c r="AC1056" s="33"/>
      <c r="AD1056" s="31"/>
      <c r="AE1056" s="31"/>
      <c r="AF1056" s="31"/>
      <c r="AG1056" s="31"/>
      <c r="AH1056" s="31"/>
      <c r="AI1056" s="31"/>
      <c r="AJ1056" s="31"/>
      <c r="AK1056" s="31"/>
      <c r="AL1056" s="31"/>
      <c r="AM1056" s="31"/>
      <c r="AN1056" s="31"/>
      <c r="AO1056" s="31"/>
      <c r="AP1056" s="31"/>
      <c r="AQ1056" s="31"/>
      <c r="AR1056" s="31"/>
      <c r="AS1056" s="31"/>
      <c r="AT1056" s="31"/>
      <c r="AU1056" s="31"/>
      <c r="AV1056" s="31"/>
      <c r="AW1056" s="31"/>
      <c r="AX1056" s="31"/>
      <c r="AY1056" s="31"/>
      <c r="AZ1056" s="31"/>
      <c r="BA1056" s="31"/>
      <c r="BB1056" s="31"/>
      <c r="BC1056" s="31"/>
      <c r="BD1056" s="31"/>
      <c r="BE1056" s="31"/>
      <c r="BF1056" s="31"/>
      <c r="BG1056" s="31"/>
      <c r="BH1056" s="31"/>
      <c r="BI1056" s="31"/>
      <c r="BJ1056" s="31"/>
      <c r="BK1056" s="31"/>
      <c r="BL1056" s="31"/>
      <c r="BM1056" s="31"/>
      <c r="BN1056" s="31"/>
      <c r="BO1056" s="31"/>
      <c r="BP1056" s="31"/>
      <c r="BQ1056" s="31"/>
      <c r="BR1056" s="31"/>
      <c r="BS1056" s="31"/>
      <c r="BT1056" s="31"/>
      <c r="BU1056" s="31"/>
      <c r="BV1056" s="31"/>
      <c r="BW1056" s="31"/>
      <c r="BX1056" s="31"/>
      <c r="BY1056" s="31"/>
      <c r="BZ1056" s="31"/>
      <c r="CA1056" s="31"/>
      <c r="CB1056" s="31"/>
      <c r="CC1056" s="31"/>
      <c r="CD1056" s="31"/>
      <c r="CE1056" s="31"/>
      <c r="CF1056" s="31"/>
      <c r="CG1056" s="31"/>
      <c r="CH1056" s="31"/>
      <c r="CI1056" s="31"/>
      <c r="CJ1056" s="31"/>
      <c r="CK1056" s="31"/>
      <c r="CL1056" s="31"/>
      <c r="CM1056" s="31"/>
      <c r="CN1056" s="31"/>
      <c r="CO1056" s="31"/>
      <c r="CP1056" s="31"/>
      <c r="CQ1056" s="31"/>
      <c r="CR1056" s="31"/>
      <c r="CS1056" s="31"/>
      <c r="CT1056" s="31"/>
      <c r="CU1056" s="31"/>
      <c r="CV1056" s="31"/>
      <c r="CW1056" s="31"/>
      <c r="CX1056" s="31"/>
      <c r="CY1056" s="31"/>
      <c r="CZ1056" s="31"/>
      <c r="DA1056" s="31"/>
      <c r="DB1056" s="31"/>
      <c r="DC1056" s="31"/>
      <c r="DD1056" s="31"/>
      <c r="DE1056" s="31"/>
      <c r="DF1056" s="31"/>
      <c r="DG1056" s="31"/>
      <c r="DH1056" s="31"/>
      <c r="DI1056" s="31"/>
      <c r="DJ1056" s="31"/>
      <c r="DK1056" s="31"/>
      <c r="DL1056" s="31"/>
      <c r="DM1056" s="31"/>
      <c r="DN1056" s="31"/>
      <c r="DO1056" s="31"/>
      <c r="DP1056" s="31"/>
      <c r="DQ1056" s="31"/>
      <c r="DR1056" s="31"/>
      <c r="DS1056" s="31"/>
      <c r="DT1056" s="31"/>
      <c r="DU1056" s="31"/>
      <c r="DV1056" s="31"/>
      <c r="DW1056" s="31"/>
    </row>
    <row r="1057" customFormat="false" ht="15.75" hidden="false" customHeight="true" outlineLevel="0" collapsed="false">
      <c r="A1057" s="21" t="n">
        <v>1056</v>
      </c>
      <c r="B1057" s="21" t="str">
        <f aca="false">IFERROR(VLOOKUP($A$1&amp;":"&amp;A1057,'Finish order'!C:K,6,FALSE()),"")</f>
        <v/>
      </c>
      <c r="C1057" s="21" t="str">
        <f aca="false">IFERROR(VLOOKUP(A$1&amp;":"&amp;A1057,'Finish order'!$C:$K,9,FALSE()),"")</f>
        <v/>
      </c>
      <c r="D1057" s="21" t="str">
        <f aca="false">IFERROR(VLOOKUP(A$1&amp;":"&amp;A1057,'Finish order'!$C:$K,7,FALSE()),"")</f>
        <v/>
      </c>
      <c r="E1057" s="29" t="str">
        <f aca="false">IFERROR(VLOOKUP($A$1&amp;":"&amp;A1057,'Finish order'!C:K,5,FALSE()),"")</f>
        <v/>
      </c>
      <c r="F1057" s="21" t="str">
        <f aca="false">IFERROR(VLOOKUP($A$1&amp;":"&amp;A1057,'Finish order'!C:K,4,FALSE()),"")</f>
        <v/>
      </c>
      <c r="G1057" s="21" t="str">
        <f aca="false" t="array" ref="G1057:G1057">IFERROR(SMALL(IF($D$2:$D1966=D1057,$A$2:$A$911*1.001),1),"")</f>
        <v/>
      </c>
      <c r="H1057" s="21" t="str">
        <f aca="false" t="array" ref="H1057:H1057">IFERROR(SMALL(IF($D$2:$D1966=D1057,$A$2:$A$911*1.0001),2),"")</f>
        <v/>
      </c>
      <c r="I1057" s="21" t="str">
        <f aca="false" t="array" ref="I1057:I1057">IFERROR(SMALL(IF($D$2:$D1966=D1057,$A$2:$A$911*1.00001),3),"")</f>
        <v/>
      </c>
      <c r="J1057" s="21" t="str">
        <f aca="false" t="array" ref="J1057:J1057">IFERROR(SMALL(IF($D$2:$D1966=D1057,$A$2:$A$911*1.000001),4),"")</f>
        <v/>
      </c>
      <c r="K1057" s="30" t="str">
        <f aca="false">IF(A1057&lt;&gt;"", IF(COUNT(G1057:J1057)=4, SUM(G1057:J1057), "No"), "")</f>
        <v>No</v>
      </c>
      <c r="L1057" s="30" t="str">
        <f aca="false">IF(A1057&lt;&gt;"", IF(COUNT(G1057:I1057)=3, SUM(G1057:I1057), "No"), "")</f>
        <v>No</v>
      </c>
      <c r="M1057" s="30" t="str">
        <f aca="false">IF(A1057&lt;&gt;"", IF(COUNT(G1057:H1057)=2, SUM(G1057:H1057), "No"), "")</f>
        <v>No</v>
      </c>
      <c r="N1057" s="30" t="str">
        <f aca="false">'Results 10 year vets'!$D1057&amp;":"&amp;Table1[[#Headers],[Male]]</f>
        <v>:Male</v>
      </c>
      <c r="O1057" s="31"/>
      <c r="P1057" s="31"/>
      <c r="Q1057" s="31"/>
      <c r="R1057" s="31"/>
      <c r="S1057" s="31"/>
      <c r="T1057" s="31"/>
      <c r="U1057" s="31"/>
      <c r="Z1057" s="33"/>
      <c r="AA1057" s="33"/>
      <c r="AB1057" s="33"/>
      <c r="AC1057" s="33"/>
      <c r="AD1057" s="31"/>
      <c r="AE1057" s="31"/>
      <c r="AF1057" s="31"/>
      <c r="AG1057" s="31"/>
      <c r="AH1057" s="31"/>
      <c r="AI1057" s="31"/>
      <c r="AJ1057" s="31"/>
      <c r="AK1057" s="31"/>
      <c r="AL1057" s="31"/>
      <c r="AM1057" s="31"/>
      <c r="AN1057" s="31"/>
      <c r="AO1057" s="31"/>
      <c r="AP1057" s="31"/>
      <c r="AQ1057" s="31"/>
      <c r="AR1057" s="31"/>
      <c r="AS1057" s="31"/>
      <c r="AT1057" s="31"/>
      <c r="AU1057" s="31"/>
      <c r="AV1057" s="31"/>
      <c r="AW1057" s="31"/>
      <c r="AX1057" s="31"/>
      <c r="AY1057" s="31"/>
      <c r="AZ1057" s="31"/>
      <c r="BA1057" s="31"/>
      <c r="BB1057" s="31"/>
      <c r="BC1057" s="31"/>
      <c r="BD1057" s="31"/>
      <c r="BE1057" s="31"/>
      <c r="BF1057" s="31"/>
      <c r="BG1057" s="31"/>
      <c r="BH1057" s="31"/>
      <c r="BI1057" s="31"/>
      <c r="BJ1057" s="31"/>
      <c r="BK1057" s="31"/>
      <c r="BL1057" s="31"/>
      <c r="BM1057" s="31"/>
      <c r="BN1057" s="31"/>
      <c r="BO1057" s="31"/>
      <c r="BP1057" s="31"/>
      <c r="BQ1057" s="31"/>
      <c r="BR1057" s="31"/>
      <c r="BS1057" s="31"/>
      <c r="BT1057" s="31"/>
      <c r="BU1057" s="31"/>
      <c r="BV1057" s="31"/>
      <c r="BW1057" s="31"/>
      <c r="BX1057" s="31"/>
      <c r="BY1057" s="31"/>
      <c r="BZ1057" s="31"/>
      <c r="CA1057" s="31"/>
      <c r="CB1057" s="31"/>
      <c r="CC1057" s="31"/>
      <c r="CD1057" s="31"/>
      <c r="CE1057" s="31"/>
      <c r="CF1057" s="31"/>
      <c r="CG1057" s="31"/>
      <c r="CH1057" s="31"/>
      <c r="CI1057" s="31"/>
      <c r="CJ1057" s="31"/>
      <c r="CK1057" s="31"/>
      <c r="CL1057" s="31"/>
      <c r="CM1057" s="31"/>
      <c r="CN1057" s="31"/>
      <c r="CO1057" s="31"/>
      <c r="CP1057" s="31"/>
      <c r="CQ1057" s="31"/>
      <c r="CR1057" s="31"/>
      <c r="CS1057" s="31"/>
      <c r="CT1057" s="31"/>
      <c r="CU1057" s="31"/>
      <c r="CV1057" s="31"/>
      <c r="CW1057" s="31"/>
      <c r="CX1057" s="31"/>
      <c r="CY1057" s="31"/>
      <c r="CZ1057" s="31"/>
      <c r="DA1057" s="31"/>
      <c r="DB1057" s="31"/>
      <c r="DC1057" s="31"/>
      <c r="DD1057" s="31"/>
      <c r="DE1057" s="31"/>
      <c r="DF1057" s="31"/>
      <c r="DG1057" s="31"/>
      <c r="DH1057" s="31"/>
      <c r="DI1057" s="31"/>
      <c r="DJ1057" s="31"/>
      <c r="DK1057" s="31"/>
      <c r="DL1057" s="31"/>
      <c r="DM1057" s="31"/>
      <c r="DN1057" s="31"/>
      <c r="DO1057" s="31"/>
      <c r="DP1057" s="31"/>
      <c r="DQ1057" s="31"/>
      <c r="DR1057" s="31"/>
      <c r="DS1057" s="31"/>
      <c r="DT1057" s="31"/>
      <c r="DU1057" s="31"/>
      <c r="DV1057" s="31"/>
      <c r="DW1057" s="31"/>
    </row>
    <row r="1058" customFormat="false" ht="15.75" hidden="false" customHeight="true" outlineLevel="0" collapsed="false">
      <c r="A1058" s="21" t="n">
        <v>1057</v>
      </c>
      <c r="B1058" s="21" t="str">
        <f aca="false">IFERROR(VLOOKUP($A$1&amp;":"&amp;A1058,'Finish order'!C:K,6,FALSE()),"")</f>
        <v/>
      </c>
      <c r="C1058" s="21" t="str">
        <f aca="false">IFERROR(VLOOKUP(A$1&amp;":"&amp;A1058,'Finish order'!$C:$K,9,FALSE()),"")</f>
        <v/>
      </c>
      <c r="D1058" s="21" t="str">
        <f aca="false">IFERROR(VLOOKUP(A$1&amp;":"&amp;A1058,'Finish order'!$C:$K,7,FALSE()),"")</f>
        <v/>
      </c>
      <c r="E1058" s="29" t="str">
        <f aca="false">IFERROR(VLOOKUP($A$1&amp;":"&amp;A1058,'Finish order'!C:K,5,FALSE()),"")</f>
        <v/>
      </c>
      <c r="F1058" s="21" t="str">
        <f aca="false">IFERROR(VLOOKUP($A$1&amp;":"&amp;A1058,'Finish order'!C:K,4,FALSE()),"")</f>
        <v/>
      </c>
      <c r="G1058" s="21" t="str">
        <f aca="false" t="array" ref="G1058:G1058">IFERROR(SMALL(IF($D$2:$D1967=D1058,$A$2:$A$911*1.001),1),"")</f>
        <v/>
      </c>
      <c r="H1058" s="21" t="str">
        <f aca="false" t="array" ref="H1058:H1058">IFERROR(SMALL(IF($D$2:$D1967=D1058,$A$2:$A$911*1.0001),2),"")</f>
        <v/>
      </c>
      <c r="I1058" s="21" t="str">
        <f aca="false" t="array" ref="I1058:I1058">IFERROR(SMALL(IF($D$2:$D1967=D1058,$A$2:$A$911*1.00001),3),"")</f>
        <v/>
      </c>
      <c r="J1058" s="21" t="str">
        <f aca="false" t="array" ref="J1058:J1058">IFERROR(SMALL(IF($D$2:$D1967=D1058,$A$2:$A$911*1.000001),4),"")</f>
        <v/>
      </c>
      <c r="K1058" s="30" t="str">
        <f aca="false">IF(A1058&lt;&gt;"", IF(COUNT(G1058:J1058)=4, SUM(G1058:J1058), "No"), "")</f>
        <v>No</v>
      </c>
      <c r="L1058" s="30" t="str">
        <f aca="false">IF(A1058&lt;&gt;"", IF(COUNT(G1058:I1058)=3, SUM(G1058:I1058), "No"), "")</f>
        <v>No</v>
      </c>
      <c r="M1058" s="30" t="str">
        <f aca="false">IF(A1058&lt;&gt;"", IF(COUNT(G1058:H1058)=2, SUM(G1058:H1058), "No"), "")</f>
        <v>No</v>
      </c>
      <c r="N1058" s="30" t="str">
        <f aca="false">'Results 10 year vets'!$D1058&amp;":"&amp;Table1[[#Headers],[Male]]</f>
        <v>:Male</v>
      </c>
      <c r="O1058" s="31"/>
      <c r="P1058" s="31"/>
      <c r="Q1058" s="31"/>
      <c r="R1058" s="31"/>
      <c r="S1058" s="31"/>
      <c r="T1058" s="31"/>
      <c r="U1058" s="31"/>
      <c r="Z1058" s="33"/>
      <c r="AA1058" s="33"/>
      <c r="AB1058" s="33"/>
      <c r="AC1058" s="33"/>
      <c r="AD1058" s="31"/>
      <c r="AE1058" s="31"/>
      <c r="AF1058" s="31"/>
      <c r="AG1058" s="31"/>
      <c r="AH1058" s="31"/>
      <c r="AI1058" s="31"/>
      <c r="AJ1058" s="31"/>
      <c r="AK1058" s="31"/>
      <c r="AL1058" s="31"/>
      <c r="AM1058" s="31"/>
      <c r="AN1058" s="31"/>
      <c r="AO1058" s="31"/>
      <c r="AP1058" s="31"/>
      <c r="AQ1058" s="31"/>
      <c r="AR1058" s="31"/>
      <c r="AS1058" s="31"/>
      <c r="AT1058" s="31"/>
      <c r="AU1058" s="31"/>
      <c r="AV1058" s="31"/>
      <c r="AW1058" s="31"/>
      <c r="AX1058" s="31"/>
      <c r="AY1058" s="31"/>
      <c r="AZ1058" s="31"/>
      <c r="BA1058" s="31"/>
      <c r="BB1058" s="31"/>
      <c r="BC1058" s="31"/>
      <c r="BD1058" s="31"/>
      <c r="BE1058" s="31"/>
      <c r="BF1058" s="31"/>
      <c r="BG1058" s="31"/>
      <c r="BH1058" s="31"/>
      <c r="BI1058" s="31"/>
      <c r="BJ1058" s="31"/>
      <c r="BK1058" s="31"/>
      <c r="BL1058" s="31"/>
      <c r="BM1058" s="31"/>
      <c r="BN1058" s="31"/>
      <c r="BO1058" s="31"/>
      <c r="BP1058" s="31"/>
      <c r="BQ1058" s="31"/>
      <c r="BR1058" s="31"/>
      <c r="BS1058" s="31"/>
      <c r="BT1058" s="31"/>
      <c r="BU1058" s="31"/>
      <c r="BV1058" s="31"/>
      <c r="BW1058" s="31"/>
      <c r="BX1058" s="31"/>
      <c r="BY1058" s="31"/>
      <c r="BZ1058" s="31"/>
      <c r="CA1058" s="31"/>
      <c r="CB1058" s="31"/>
      <c r="CC1058" s="31"/>
      <c r="CD1058" s="31"/>
      <c r="CE1058" s="31"/>
      <c r="CF1058" s="31"/>
      <c r="CG1058" s="31"/>
      <c r="CH1058" s="31"/>
      <c r="CI1058" s="31"/>
      <c r="CJ1058" s="31"/>
      <c r="CK1058" s="31"/>
      <c r="CL1058" s="31"/>
      <c r="CM1058" s="31"/>
      <c r="CN1058" s="31"/>
      <c r="CO1058" s="31"/>
      <c r="CP1058" s="31"/>
      <c r="CQ1058" s="31"/>
      <c r="CR1058" s="31"/>
      <c r="CS1058" s="31"/>
      <c r="CT1058" s="31"/>
      <c r="CU1058" s="31"/>
      <c r="CV1058" s="31"/>
      <c r="CW1058" s="31"/>
      <c r="CX1058" s="31"/>
      <c r="CY1058" s="31"/>
      <c r="CZ1058" s="31"/>
      <c r="DA1058" s="31"/>
      <c r="DB1058" s="31"/>
      <c r="DC1058" s="31"/>
      <c r="DD1058" s="31"/>
      <c r="DE1058" s="31"/>
      <c r="DF1058" s="31"/>
      <c r="DG1058" s="31"/>
      <c r="DH1058" s="31"/>
      <c r="DI1058" s="31"/>
      <c r="DJ1058" s="31"/>
      <c r="DK1058" s="31"/>
      <c r="DL1058" s="31"/>
      <c r="DM1058" s="31"/>
      <c r="DN1058" s="31"/>
      <c r="DO1058" s="31"/>
      <c r="DP1058" s="31"/>
      <c r="DQ1058" s="31"/>
      <c r="DR1058" s="31"/>
      <c r="DS1058" s="31"/>
      <c r="DT1058" s="31"/>
      <c r="DU1058" s="31"/>
      <c r="DV1058" s="31"/>
      <c r="DW1058" s="31"/>
    </row>
    <row r="1059" customFormat="false" ht="15.75" hidden="false" customHeight="true" outlineLevel="0" collapsed="false">
      <c r="A1059" s="21" t="n">
        <v>1058</v>
      </c>
      <c r="B1059" s="21" t="str">
        <f aca="false">IFERROR(VLOOKUP($A$1&amp;":"&amp;A1059,'Finish order'!C:K,6,FALSE()),"")</f>
        <v/>
      </c>
      <c r="C1059" s="21" t="str">
        <f aca="false">IFERROR(VLOOKUP(A$1&amp;":"&amp;A1059,'Finish order'!$C:$K,9,FALSE()),"")</f>
        <v/>
      </c>
      <c r="D1059" s="21" t="str">
        <f aca="false">IFERROR(VLOOKUP(A$1&amp;":"&amp;A1059,'Finish order'!$C:$K,7,FALSE()),"")</f>
        <v/>
      </c>
      <c r="E1059" s="29" t="str">
        <f aca="false">IFERROR(VLOOKUP($A$1&amp;":"&amp;A1059,'Finish order'!C:K,5,FALSE()),"")</f>
        <v/>
      </c>
      <c r="F1059" s="21" t="str">
        <f aca="false">IFERROR(VLOOKUP($A$1&amp;":"&amp;A1059,'Finish order'!C:K,4,FALSE()),"")</f>
        <v/>
      </c>
      <c r="G1059" s="21" t="str">
        <f aca="false" t="array" ref="G1059:G1059">IFERROR(SMALL(IF($D$2:$D1968=D1059,$A$2:$A$911*1.001),1),"")</f>
        <v/>
      </c>
      <c r="H1059" s="21" t="str">
        <f aca="false" t="array" ref="H1059:H1059">IFERROR(SMALL(IF($D$2:$D1968=D1059,$A$2:$A$911*1.0001),2),"")</f>
        <v/>
      </c>
      <c r="I1059" s="21" t="str">
        <f aca="false" t="array" ref="I1059:I1059">IFERROR(SMALL(IF($D$2:$D1968=D1059,$A$2:$A$911*1.00001),3),"")</f>
        <v/>
      </c>
      <c r="J1059" s="21" t="str">
        <f aca="false" t="array" ref="J1059:J1059">IFERROR(SMALL(IF($D$2:$D1968=D1059,$A$2:$A$911*1.000001),4),"")</f>
        <v/>
      </c>
      <c r="K1059" s="30" t="str">
        <f aca="false">IF(A1059&lt;&gt;"", IF(COUNT(G1059:J1059)=4, SUM(G1059:J1059), "No"), "")</f>
        <v>No</v>
      </c>
      <c r="L1059" s="30" t="str">
        <f aca="false">IF(A1059&lt;&gt;"", IF(COUNT(G1059:I1059)=3, SUM(G1059:I1059), "No"), "")</f>
        <v>No</v>
      </c>
      <c r="M1059" s="30" t="str">
        <f aca="false">IF(A1059&lt;&gt;"", IF(COUNT(G1059:H1059)=2, SUM(G1059:H1059), "No"), "")</f>
        <v>No</v>
      </c>
      <c r="N1059" s="30" t="str">
        <f aca="false">'Results 10 year vets'!$D1059&amp;":"&amp;Table1[[#Headers],[Male]]</f>
        <v>:Male</v>
      </c>
      <c r="O1059" s="31"/>
      <c r="P1059" s="31"/>
      <c r="Q1059" s="31"/>
      <c r="R1059" s="31"/>
      <c r="S1059" s="31"/>
      <c r="T1059" s="31"/>
      <c r="U1059" s="31"/>
      <c r="Z1059" s="33"/>
      <c r="AA1059" s="33"/>
      <c r="AB1059" s="33"/>
      <c r="AC1059" s="33"/>
      <c r="AD1059" s="31"/>
      <c r="AE1059" s="31"/>
      <c r="AF1059" s="31"/>
      <c r="AG1059" s="31"/>
      <c r="AH1059" s="31"/>
      <c r="AI1059" s="31"/>
      <c r="AJ1059" s="31"/>
      <c r="AK1059" s="31"/>
      <c r="AL1059" s="31"/>
      <c r="AM1059" s="31"/>
      <c r="AN1059" s="31"/>
      <c r="AO1059" s="31"/>
      <c r="AP1059" s="31"/>
      <c r="AQ1059" s="31"/>
      <c r="AR1059" s="31"/>
      <c r="AS1059" s="31"/>
      <c r="AT1059" s="31"/>
      <c r="AU1059" s="31"/>
      <c r="AV1059" s="31"/>
      <c r="AW1059" s="31"/>
      <c r="AX1059" s="31"/>
      <c r="AY1059" s="31"/>
      <c r="AZ1059" s="31"/>
      <c r="BA1059" s="31"/>
      <c r="BB1059" s="31"/>
      <c r="BC1059" s="31"/>
      <c r="BD1059" s="31"/>
      <c r="BE1059" s="31"/>
      <c r="BF1059" s="31"/>
      <c r="BG1059" s="31"/>
      <c r="BH1059" s="31"/>
      <c r="BI1059" s="31"/>
      <c r="BJ1059" s="31"/>
      <c r="BK1059" s="31"/>
      <c r="BL1059" s="31"/>
      <c r="BM1059" s="31"/>
      <c r="BN1059" s="31"/>
      <c r="BO1059" s="31"/>
      <c r="BP1059" s="31"/>
      <c r="BQ1059" s="31"/>
      <c r="BR1059" s="31"/>
      <c r="BS1059" s="31"/>
      <c r="BT1059" s="31"/>
      <c r="BU1059" s="31"/>
      <c r="BV1059" s="31"/>
      <c r="BW1059" s="31"/>
      <c r="BX1059" s="31"/>
      <c r="BY1059" s="31"/>
      <c r="BZ1059" s="31"/>
      <c r="CA1059" s="31"/>
      <c r="CB1059" s="31"/>
      <c r="CC1059" s="31"/>
      <c r="CD1059" s="31"/>
      <c r="CE1059" s="31"/>
      <c r="CF1059" s="31"/>
      <c r="CG1059" s="31"/>
      <c r="CH1059" s="31"/>
      <c r="CI1059" s="31"/>
      <c r="CJ1059" s="31"/>
      <c r="CK1059" s="31"/>
      <c r="CL1059" s="31"/>
      <c r="CM1059" s="31"/>
      <c r="CN1059" s="31"/>
      <c r="CO1059" s="31"/>
      <c r="CP1059" s="31"/>
      <c r="CQ1059" s="31"/>
      <c r="CR1059" s="31"/>
      <c r="CS1059" s="31"/>
      <c r="CT1059" s="31"/>
      <c r="CU1059" s="31"/>
      <c r="CV1059" s="31"/>
      <c r="CW1059" s="31"/>
      <c r="CX1059" s="31"/>
      <c r="CY1059" s="31"/>
      <c r="CZ1059" s="31"/>
      <c r="DA1059" s="31"/>
      <c r="DB1059" s="31"/>
      <c r="DC1059" s="31"/>
      <c r="DD1059" s="31"/>
      <c r="DE1059" s="31"/>
      <c r="DF1059" s="31"/>
      <c r="DG1059" s="31"/>
      <c r="DH1059" s="31"/>
      <c r="DI1059" s="31"/>
      <c r="DJ1059" s="31"/>
      <c r="DK1059" s="31"/>
      <c r="DL1059" s="31"/>
      <c r="DM1059" s="31"/>
      <c r="DN1059" s="31"/>
      <c r="DO1059" s="31"/>
      <c r="DP1059" s="31"/>
      <c r="DQ1059" s="31"/>
      <c r="DR1059" s="31"/>
      <c r="DS1059" s="31"/>
      <c r="DT1059" s="31"/>
      <c r="DU1059" s="31"/>
      <c r="DV1059" s="31"/>
      <c r="DW1059" s="31"/>
    </row>
    <row r="1060" customFormat="false" ht="15.75" hidden="false" customHeight="true" outlineLevel="0" collapsed="false">
      <c r="A1060" s="21" t="n">
        <v>1059</v>
      </c>
      <c r="B1060" s="21" t="str">
        <f aca="false">IFERROR(VLOOKUP($A$1&amp;":"&amp;A1060,'Finish order'!C:K,6,FALSE()),"")</f>
        <v/>
      </c>
      <c r="C1060" s="21" t="str">
        <f aca="false">IFERROR(VLOOKUP(A$1&amp;":"&amp;A1060,'Finish order'!$C:$K,9,FALSE()),"")</f>
        <v/>
      </c>
      <c r="D1060" s="21" t="str">
        <f aca="false">IFERROR(VLOOKUP(A$1&amp;":"&amp;A1060,'Finish order'!$C:$K,7,FALSE()),"")</f>
        <v/>
      </c>
      <c r="E1060" s="29" t="str">
        <f aca="false">IFERROR(VLOOKUP($A$1&amp;":"&amp;A1060,'Finish order'!C:K,5,FALSE()),"")</f>
        <v/>
      </c>
      <c r="F1060" s="21" t="str">
        <f aca="false">IFERROR(VLOOKUP($A$1&amp;":"&amp;A1060,'Finish order'!C:K,4,FALSE()),"")</f>
        <v/>
      </c>
      <c r="G1060" s="21" t="str">
        <f aca="false" t="array" ref="G1060:G1060">IFERROR(SMALL(IF($D$2:$D1969=D1060,$A$2:$A$911*1.001),1),"")</f>
        <v/>
      </c>
      <c r="H1060" s="21" t="str">
        <f aca="false" t="array" ref="H1060:H1060">IFERROR(SMALL(IF($D$2:$D1969=D1060,$A$2:$A$911*1.0001),2),"")</f>
        <v/>
      </c>
      <c r="I1060" s="21" t="str">
        <f aca="false" t="array" ref="I1060:I1060">IFERROR(SMALL(IF($D$2:$D1969=D1060,$A$2:$A$911*1.00001),3),"")</f>
        <v/>
      </c>
      <c r="J1060" s="21" t="str">
        <f aca="false" t="array" ref="J1060:J1060">IFERROR(SMALL(IF($D$2:$D1969=D1060,$A$2:$A$911*1.000001),4),"")</f>
        <v/>
      </c>
      <c r="K1060" s="30" t="str">
        <f aca="false">IF(A1060&lt;&gt;"", IF(COUNT(G1060:J1060)=4, SUM(G1060:J1060), "No"), "")</f>
        <v>No</v>
      </c>
      <c r="L1060" s="30" t="str">
        <f aca="false">IF(A1060&lt;&gt;"", IF(COUNT(G1060:I1060)=3, SUM(G1060:I1060), "No"), "")</f>
        <v>No</v>
      </c>
      <c r="M1060" s="30" t="str">
        <f aca="false">IF(A1060&lt;&gt;"", IF(COUNT(G1060:H1060)=2, SUM(G1060:H1060), "No"), "")</f>
        <v>No</v>
      </c>
      <c r="N1060" s="30" t="str">
        <f aca="false">'Results 10 year vets'!$D1060&amp;":"&amp;Table1[[#Headers],[Male]]</f>
        <v>:Male</v>
      </c>
      <c r="O1060" s="31"/>
      <c r="P1060" s="31"/>
      <c r="Q1060" s="31"/>
      <c r="R1060" s="31"/>
      <c r="S1060" s="31"/>
      <c r="T1060" s="31"/>
      <c r="U1060" s="31"/>
      <c r="Z1060" s="33"/>
      <c r="AA1060" s="33"/>
      <c r="AB1060" s="33"/>
      <c r="AC1060" s="33"/>
      <c r="AD1060" s="31"/>
      <c r="AE1060" s="31"/>
      <c r="AF1060" s="31"/>
      <c r="AG1060" s="31"/>
      <c r="AH1060" s="31"/>
      <c r="AI1060" s="31"/>
      <c r="AJ1060" s="31"/>
      <c r="AK1060" s="31"/>
      <c r="AL1060" s="31"/>
      <c r="AM1060" s="31"/>
      <c r="AN1060" s="31"/>
      <c r="AO1060" s="31"/>
      <c r="AP1060" s="31"/>
      <c r="AQ1060" s="31"/>
      <c r="AR1060" s="31"/>
      <c r="AS1060" s="31"/>
      <c r="AT1060" s="31"/>
      <c r="AU1060" s="31"/>
      <c r="AV1060" s="31"/>
      <c r="AW1060" s="31"/>
      <c r="AX1060" s="31"/>
      <c r="AY1060" s="31"/>
      <c r="AZ1060" s="31"/>
      <c r="BA1060" s="31"/>
      <c r="BB1060" s="31"/>
      <c r="BC1060" s="31"/>
      <c r="BD1060" s="31"/>
      <c r="BE1060" s="31"/>
      <c r="BF1060" s="31"/>
      <c r="BG1060" s="31"/>
      <c r="BH1060" s="31"/>
      <c r="BI1060" s="31"/>
      <c r="BJ1060" s="31"/>
      <c r="BK1060" s="31"/>
      <c r="BL1060" s="31"/>
      <c r="BM1060" s="31"/>
      <c r="BN1060" s="31"/>
      <c r="BO1060" s="31"/>
      <c r="BP1060" s="31"/>
      <c r="BQ1060" s="31"/>
      <c r="BR1060" s="31"/>
      <c r="BS1060" s="31"/>
      <c r="BT1060" s="31"/>
      <c r="BU1060" s="31"/>
      <c r="BV1060" s="31"/>
      <c r="BW1060" s="31"/>
      <c r="BX1060" s="31"/>
      <c r="BY1060" s="31"/>
      <c r="BZ1060" s="31"/>
      <c r="CA1060" s="31"/>
      <c r="CB1060" s="31"/>
      <c r="CC1060" s="31"/>
      <c r="CD1060" s="31"/>
      <c r="CE1060" s="31"/>
      <c r="CF1060" s="31"/>
      <c r="CG1060" s="31"/>
      <c r="CH1060" s="31"/>
      <c r="CI1060" s="31"/>
      <c r="CJ1060" s="31"/>
      <c r="CK1060" s="31"/>
      <c r="CL1060" s="31"/>
      <c r="CM1060" s="31"/>
      <c r="CN1060" s="31"/>
      <c r="CO1060" s="31"/>
      <c r="CP1060" s="31"/>
      <c r="CQ1060" s="31"/>
      <c r="CR1060" s="31"/>
      <c r="CS1060" s="31"/>
      <c r="CT1060" s="31"/>
      <c r="CU1060" s="31"/>
      <c r="CV1060" s="31"/>
      <c r="CW1060" s="31"/>
      <c r="CX1060" s="31"/>
      <c r="CY1060" s="31"/>
      <c r="CZ1060" s="31"/>
      <c r="DA1060" s="31"/>
      <c r="DB1060" s="31"/>
      <c r="DC1060" s="31"/>
      <c r="DD1060" s="31"/>
      <c r="DE1060" s="31"/>
      <c r="DF1060" s="31"/>
      <c r="DG1060" s="31"/>
      <c r="DH1060" s="31"/>
      <c r="DI1060" s="31"/>
      <c r="DJ1060" s="31"/>
      <c r="DK1060" s="31"/>
      <c r="DL1060" s="31"/>
      <c r="DM1060" s="31"/>
      <c r="DN1060" s="31"/>
      <c r="DO1060" s="31"/>
      <c r="DP1060" s="31"/>
      <c r="DQ1060" s="31"/>
      <c r="DR1060" s="31"/>
      <c r="DS1060" s="31"/>
      <c r="DT1060" s="31"/>
      <c r="DU1060" s="31"/>
      <c r="DV1060" s="31"/>
      <c r="DW1060" s="31"/>
    </row>
    <row r="1061" customFormat="false" ht="15.75" hidden="false" customHeight="true" outlineLevel="0" collapsed="false">
      <c r="A1061" s="21" t="n">
        <v>1060</v>
      </c>
      <c r="B1061" s="21" t="str">
        <f aca="false">IFERROR(VLOOKUP($A$1&amp;":"&amp;A1061,'Finish order'!C:K,6,FALSE()),"")</f>
        <v/>
      </c>
      <c r="C1061" s="21" t="str">
        <f aca="false">IFERROR(VLOOKUP(A$1&amp;":"&amp;A1061,'Finish order'!$C:$K,9,FALSE()),"")</f>
        <v/>
      </c>
      <c r="D1061" s="21" t="str">
        <f aca="false">IFERROR(VLOOKUP(A$1&amp;":"&amp;A1061,'Finish order'!$C:$K,7,FALSE()),"")</f>
        <v/>
      </c>
      <c r="E1061" s="29" t="str">
        <f aca="false">IFERROR(VLOOKUP($A$1&amp;":"&amp;A1061,'Finish order'!C:K,5,FALSE()),"")</f>
        <v/>
      </c>
      <c r="F1061" s="21" t="str">
        <f aca="false">IFERROR(VLOOKUP($A$1&amp;":"&amp;A1061,'Finish order'!C:K,4,FALSE()),"")</f>
        <v/>
      </c>
      <c r="G1061" s="21" t="str">
        <f aca="false" t="array" ref="G1061:G1061">IFERROR(SMALL(IF($D$2:$D1970=D1061,$A$2:$A$911*1.001),1),"")</f>
        <v/>
      </c>
      <c r="H1061" s="21" t="str">
        <f aca="false" t="array" ref="H1061:H1061">IFERROR(SMALL(IF($D$2:$D1970=D1061,$A$2:$A$911*1.0001),2),"")</f>
        <v/>
      </c>
      <c r="I1061" s="21" t="str">
        <f aca="false" t="array" ref="I1061:I1061">IFERROR(SMALL(IF($D$2:$D1970=D1061,$A$2:$A$911*1.00001),3),"")</f>
        <v/>
      </c>
      <c r="J1061" s="21" t="str">
        <f aca="false" t="array" ref="J1061:J1061">IFERROR(SMALL(IF($D$2:$D1970=D1061,$A$2:$A$911*1.000001),4),"")</f>
        <v/>
      </c>
      <c r="K1061" s="30" t="str">
        <f aca="false">IF(A1061&lt;&gt;"", IF(COUNT(G1061:J1061)=4, SUM(G1061:J1061), "No"), "")</f>
        <v>No</v>
      </c>
      <c r="L1061" s="30" t="str">
        <f aca="false">IF(A1061&lt;&gt;"", IF(COUNT(G1061:I1061)=3, SUM(G1061:I1061), "No"), "")</f>
        <v>No</v>
      </c>
      <c r="M1061" s="30" t="str">
        <f aca="false">IF(A1061&lt;&gt;"", IF(COUNT(G1061:H1061)=2, SUM(G1061:H1061), "No"), "")</f>
        <v>No</v>
      </c>
      <c r="N1061" s="30" t="str">
        <f aca="false">'Results 10 year vets'!$D1061&amp;":"&amp;Table1[[#Headers],[Male]]</f>
        <v>:Male</v>
      </c>
      <c r="O1061" s="31"/>
      <c r="P1061" s="31"/>
      <c r="Q1061" s="31"/>
      <c r="R1061" s="31"/>
      <c r="S1061" s="31"/>
      <c r="T1061" s="31"/>
      <c r="U1061" s="31"/>
      <c r="Z1061" s="33"/>
      <c r="AA1061" s="33"/>
      <c r="AB1061" s="33"/>
      <c r="AC1061" s="33"/>
      <c r="AD1061" s="31"/>
      <c r="AE1061" s="31"/>
      <c r="AF1061" s="31"/>
      <c r="AG1061" s="31"/>
      <c r="AH1061" s="31"/>
      <c r="AI1061" s="31"/>
      <c r="AJ1061" s="31"/>
      <c r="AK1061" s="31"/>
      <c r="AL1061" s="31"/>
      <c r="AM1061" s="31"/>
      <c r="AN1061" s="31"/>
      <c r="AO1061" s="31"/>
      <c r="AP1061" s="31"/>
      <c r="AQ1061" s="31"/>
      <c r="AR1061" s="31"/>
      <c r="AS1061" s="31"/>
      <c r="AT1061" s="31"/>
      <c r="AU1061" s="31"/>
      <c r="AV1061" s="31"/>
      <c r="AW1061" s="31"/>
      <c r="AX1061" s="31"/>
      <c r="AY1061" s="31"/>
      <c r="AZ1061" s="31"/>
      <c r="BA1061" s="31"/>
      <c r="BB1061" s="31"/>
      <c r="BC1061" s="31"/>
      <c r="BD1061" s="31"/>
      <c r="BE1061" s="31"/>
      <c r="BF1061" s="31"/>
      <c r="BG1061" s="31"/>
      <c r="BH1061" s="31"/>
      <c r="BI1061" s="31"/>
      <c r="BJ1061" s="31"/>
      <c r="BK1061" s="31"/>
      <c r="BL1061" s="31"/>
      <c r="BM1061" s="31"/>
      <c r="BN1061" s="31"/>
      <c r="BO1061" s="31"/>
      <c r="BP1061" s="31"/>
      <c r="BQ1061" s="31"/>
      <c r="BR1061" s="31"/>
      <c r="BS1061" s="31"/>
      <c r="BT1061" s="31"/>
      <c r="BU1061" s="31"/>
      <c r="BV1061" s="31"/>
      <c r="BW1061" s="31"/>
      <c r="BX1061" s="31"/>
      <c r="BY1061" s="31"/>
      <c r="BZ1061" s="31"/>
      <c r="CA1061" s="31"/>
      <c r="CB1061" s="31"/>
      <c r="CC1061" s="31"/>
      <c r="CD1061" s="31"/>
      <c r="CE1061" s="31"/>
      <c r="CF1061" s="31"/>
      <c r="CG1061" s="31"/>
      <c r="CH1061" s="31"/>
      <c r="CI1061" s="31"/>
      <c r="CJ1061" s="31"/>
      <c r="CK1061" s="31"/>
      <c r="CL1061" s="31"/>
      <c r="CM1061" s="31"/>
      <c r="CN1061" s="31"/>
      <c r="CO1061" s="31"/>
      <c r="CP1061" s="31"/>
      <c r="CQ1061" s="31"/>
      <c r="CR1061" s="31"/>
      <c r="CS1061" s="31"/>
      <c r="CT1061" s="31"/>
      <c r="CU1061" s="31"/>
      <c r="CV1061" s="31"/>
      <c r="CW1061" s="31"/>
      <c r="CX1061" s="31"/>
      <c r="CY1061" s="31"/>
      <c r="CZ1061" s="31"/>
      <c r="DA1061" s="31"/>
      <c r="DB1061" s="31"/>
      <c r="DC1061" s="31"/>
      <c r="DD1061" s="31"/>
      <c r="DE1061" s="31"/>
      <c r="DF1061" s="31"/>
      <c r="DG1061" s="31"/>
      <c r="DH1061" s="31"/>
      <c r="DI1061" s="31"/>
      <c r="DJ1061" s="31"/>
      <c r="DK1061" s="31"/>
      <c r="DL1061" s="31"/>
      <c r="DM1061" s="31"/>
      <c r="DN1061" s="31"/>
      <c r="DO1061" s="31"/>
      <c r="DP1061" s="31"/>
      <c r="DQ1061" s="31"/>
      <c r="DR1061" s="31"/>
      <c r="DS1061" s="31"/>
      <c r="DT1061" s="31"/>
      <c r="DU1061" s="31"/>
      <c r="DV1061" s="31"/>
      <c r="DW1061" s="31"/>
    </row>
    <row r="1062" customFormat="false" ht="15.75" hidden="false" customHeight="true" outlineLevel="0" collapsed="false">
      <c r="A1062" s="21" t="n">
        <v>1061</v>
      </c>
      <c r="B1062" s="21" t="str">
        <f aca="false">IFERROR(VLOOKUP($A$1&amp;":"&amp;A1062,'Finish order'!C:K,6,FALSE()),"")</f>
        <v/>
      </c>
      <c r="C1062" s="21" t="str">
        <f aca="false">IFERROR(VLOOKUP(A$1&amp;":"&amp;A1062,'Finish order'!$C:$K,9,FALSE()),"")</f>
        <v/>
      </c>
      <c r="D1062" s="21" t="str">
        <f aca="false">IFERROR(VLOOKUP(A$1&amp;":"&amp;A1062,'Finish order'!$C:$K,7,FALSE()),"")</f>
        <v/>
      </c>
      <c r="E1062" s="29" t="str">
        <f aca="false">IFERROR(VLOOKUP($A$1&amp;":"&amp;A1062,'Finish order'!C:K,5,FALSE()),"")</f>
        <v/>
      </c>
      <c r="F1062" s="21" t="str">
        <f aca="false">IFERROR(VLOOKUP($A$1&amp;":"&amp;A1062,'Finish order'!C:K,4,FALSE()),"")</f>
        <v/>
      </c>
      <c r="G1062" s="21" t="str">
        <f aca="false" t="array" ref="G1062:G1062">IFERROR(SMALL(IF($D$2:$D1971=D1062,$A$2:$A$911*1.001),1),"")</f>
        <v/>
      </c>
      <c r="H1062" s="21" t="str">
        <f aca="false" t="array" ref="H1062:H1062">IFERROR(SMALL(IF($D$2:$D1971=D1062,$A$2:$A$911*1.0001),2),"")</f>
        <v/>
      </c>
      <c r="I1062" s="21" t="str">
        <f aca="false" t="array" ref="I1062:I1062">IFERROR(SMALL(IF($D$2:$D1971=D1062,$A$2:$A$911*1.00001),3),"")</f>
        <v/>
      </c>
      <c r="J1062" s="21" t="str">
        <f aca="false" t="array" ref="J1062:J1062">IFERROR(SMALL(IF($D$2:$D1971=D1062,$A$2:$A$911*1.000001),4),"")</f>
        <v/>
      </c>
      <c r="K1062" s="30" t="str">
        <f aca="false">IF(A1062&lt;&gt;"", IF(COUNT(G1062:J1062)=4, SUM(G1062:J1062), "No"), "")</f>
        <v>No</v>
      </c>
      <c r="L1062" s="30" t="str">
        <f aca="false">IF(A1062&lt;&gt;"", IF(COUNT(G1062:I1062)=3, SUM(G1062:I1062), "No"), "")</f>
        <v>No</v>
      </c>
      <c r="M1062" s="30" t="str">
        <f aca="false">IF(A1062&lt;&gt;"", IF(COUNT(G1062:H1062)=2, SUM(G1062:H1062), "No"), "")</f>
        <v>No</v>
      </c>
      <c r="N1062" s="30" t="str">
        <f aca="false">'Results 10 year vets'!$D1062&amp;":"&amp;Table1[[#Headers],[Male]]</f>
        <v>:Male</v>
      </c>
      <c r="O1062" s="31"/>
      <c r="P1062" s="31"/>
      <c r="Q1062" s="31"/>
      <c r="R1062" s="31"/>
      <c r="S1062" s="31"/>
      <c r="T1062" s="31"/>
      <c r="U1062" s="31"/>
      <c r="Z1062" s="33"/>
      <c r="AA1062" s="33"/>
      <c r="AB1062" s="33"/>
      <c r="AC1062" s="33"/>
      <c r="AD1062" s="31"/>
      <c r="AE1062" s="31"/>
      <c r="AF1062" s="31"/>
      <c r="AG1062" s="31"/>
      <c r="AH1062" s="31"/>
      <c r="AI1062" s="31"/>
      <c r="AJ1062" s="31"/>
      <c r="AK1062" s="31"/>
      <c r="AL1062" s="31"/>
      <c r="AM1062" s="31"/>
      <c r="AN1062" s="31"/>
      <c r="AO1062" s="31"/>
      <c r="AP1062" s="31"/>
      <c r="AQ1062" s="31"/>
      <c r="AR1062" s="31"/>
      <c r="AS1062" s="31"/>
      <c r="AT1062" s="31"/>
      <c r="AU1062" s="31"/>
      <c r="AV1062" s="31"/>
      <c r="AW1062" s="31"/>
      <c r="AX1062" s="31"/>
      <c r="AY1062" s="31"/>
      <c r="AZ1062" s="31"/>
      <c r="BA1062" s="31"/>
      <c r="BB1062" s="31"/>
      <c r="BC1062" s="31"/>
      <c r="BD1062" s="31"/>
      <c r="BE1062" s="31"/>
      <c r="BF1062" s="31"/>
      <c r="BG1062" s="31"/>
      <c r="BH1062" s="31"/>
      <c r="BI1062" s="31"/>
      <c r="BJ1062" s="31"/>
      <c r="BK1062" s="31"/>
      <c r="BL1062" s="31"/>
      <c r="BM1062" s="31"/>
      <c r="BN1062" s="31"/>
      <c r="BO1062" s="31"/>
      <c r="BP1062" s="31"/>
      <c r="BQ1062" s="31"/>
      <c r="BR1062" s="31"/>
      <c r="BS1062" s="31"/>
      <c r="BT1062" s="31"/>
      <c r="BU1062" s="31"/>
      <c r="BV1062" s="31"/>
      <c r="BW1062" s="31"/>
      <c r="BX1062" s="31"/>
      <c r="BY1062" s="31"/>
      <c r="BZ1062" s="31"/>
      <c r="CA1062" s="31"/>
      <c r="CB1062" s="31"/>
      <c r="CC1062" s="31"/>
      <c r="CD1062" s="31"/>
      <c r="CE1062" s="31"/>
      <c r="CF1062" s="31"/>
      <c r="CG1062" s="31"/>
      <c r="CH1062" s="31"/>
      <c r="CI1062" s="31"/>
      <c r="CJ1062" s="31"/>
      <c r="CK1062" s="31"/>
      <c r="CL1062" s="31"/>
      <c r="CM1062" s="31"/>
      <c r="CN1062" s="31"/>
      <c r="CO1062" s="31"/>
      <c r="CP1062" s="31"/>
      <c r="CQ1062" s="31"/>
      <c r="CR1062" s="31"/>
      <c r="CS1062" s="31"/>
      <c r="CT1062" s="31"/>
      <c r="CU1062" s="31"/>
      <c r="CV1062" s="31"/>
      <c r="CW1062" s="31"/>
      <c r="CX1062" s="31"/>
      <c r="CY1062" s="31"/>
      <c r="CZ1062" s="31"/>
      <c r="DA1062" s="31"/>
      <c r="DB1062" s="31"/>
      <c r="DC1062" s="31"/>
      <c r="DD1062" s="31"/>
      <c r="DE1062" s="31"/>
      <c r="DF1062" s="31"/>
      <c r="DG1062" s="31"/>
      <c r="DH1062" s="31"/>
      <c r="DI1062" s="31"/>
      <c r="DJ1062" s="31"/>
      <c r="DK1062" s="31"/>
      <c r="DL1062" s="31"/>
      <c r="DM1062" s="31"/>
      <c r="DN1062" s="31"/>
      <c r="DO1062" s="31"/>
      <c r="DP1062" s="31"/>
      <c r="DQ1062" s="31"/>
      <c r="DR1062" s="31"/>
      <c r="DS1062" s="31"/>
      <c r="DT1062" s="31"/>
      <c r="DU1062" s="31"/>
      <c r="DV1062" s="31"/>
      <c r="DW1062" s="31"/>
    </row>
    <row r="1063" customFormat="false" ht="15.75" hidden="false" customHeight="true" outlineLevel="0" collapsed="false">
      <c r="A1063" s="21" t="n">
        <v>1062</v>
      </c>
      <c r="B1063" s="21" t="str">
        <f aca="false">IFERROR(VLOOKUP($A$1&amp;":"&amp;A1063,'Finish order'!C:K,6,FALSE()),"")</f>
        <v/>
      </c>
      <c r="C1063" s="21" t="str">
        <f aca="false">IFERROR(VLOOKUP(A$1&amp;":"&amp;A1063,'Finish order'!$C:$K,9,FALSE()),"")</f>
        <v/>
      </c>
      <c r="D1063" s="21" t="str">
        <f aca="false">IFERROR(VLOOKUP(A$1&amp;":"&amp;A1063,'Finish order'!$C:$K,7,FALSE()),"")</f>
        <v/>
      </c>
      <c r="E1063" s="29" t="str">
        <f aca="false">IFERROR(VLOOKUP($A$1&amp;":"&amp;A1063,'Finish order'!C:K,5,FALSE()),"")</f>
        <v/>
      </c>
      <c r="F1063" s="21" t="str">
        <f aca="false">IFERROR(VLOOKUP($A$1&amp;":"&amp;A1063,'Finish order'!C:K,4,FALSE()),"")</f>
        <v/>
      </c>
      <c r="G1063" s="21" t="str">
        <f aca="false" t="array" ref="G1063:G1063">IFERROR(SMALL(IF($D$2:$D1972=D1063,$A$2:$A$911*1.001),1),"")</f>
        <v/>
      </c>
      <c r="H1063" s="21" t="str">
        <f aca="false" t="array" ref="H1063:H1063">IFERROR(SMALL(IF($D$2:$D1972=D1063,$A$2:$A$911*1.0001),2),"")</f>
        <v/>
      </c>
      <c r="I1063" s="21" t="str">
        <f aca="false" t="array" ref="I1063:I1063">IFERROR(SMALL(IF($D$2:$D1972=D1063,$A$2:$A$911*1.00001),3),"")</f>
        <v/>
      </c>
      <c r="J1063" s="21" t="str">
        <f aca="false" t="array" ref="J1063:J1063">IFERROR(SMALL(IF($D$2:$D1972=D1063,$A$2:$A$911*1.000001),4),"")</f>
        <v/>
      </c>
      <c r="K1063" s="30" t="str">
        <f aca="false">IF(A1063&lt;&gt;"", IF(COUNT(G1063:J1063)=4, SUM(G1063:J1063), "No"), "")</f>
        <v>No</v>
      </c>
      <c r="L1063" s="30" t="str">
        <f aca="false">IF(A1063&lt;&gt;"", IF(COUNT(G1063:I1063)=3, SUM(G1063:I1063), "No"), "")</f>
        <v>No</v>
      </c>
      <c r="M1063" s="30" t="str">
        <f aca="false">IF(A1063&lt;&gt;"", IF(COUNT(G1063:H1063)=2, SUM(G1063:H1063), "No"), "")</f>
        <v>No</v>
      </c>
      <c r="N1063" s="30" t="str">
        <f aca="false">'Results 10 year vets'!$D1063&amp;":"&amp;Table1[[#Headers],[Male]]</f>
        <v>:Male</v>
      </c>
      <c r="O1063" s="31"/>
      <c r="P1063" s="31"/>
      <c r="Q1063" s="31"/>
      <c r="R1063" s="31"/>
      <c r="S1063" s="31"/>
      <c r="T1063" s="31"/>
      <c r="U1063" s="31"/>
      <c r="Z1063" s="33"/>
      <c r="AA1063" s="33"/>
      <c r="AB1063" s="33"/>
      <c r="AC1063" s="33"/>
      <c r="AD1063" s="31"/>
      <c r="AE1063" s="31"/>
      <c r="AF1063" s="31"/>
      <c r="AG1063" s="31"/>
      <c r="AH1063" s="31"/>
      <c r="AI1063" s="31"/>
      <c r="AJ1063" s="31"/>
      <c r="AK1063" s="31"/>
      <c r="AL1063" s="31"/>
      <c r="AM1063" s="31"/>
      <c r="AN1063" s="31"/>
      <c r="AO1063" s="31"/>
      <c r="AP1063" s="31"/>
      <c r="AQ1063" s="31"/>
      <c r="AR1063" s="31"/>
      <c r="AS1063" s="31"/>
      <c r="AT1063" s="31"/>
      <c r="AU1063" s="31"/>
      <c r="AV1063" s="31"/>
      <c r="AW1063" s="31"/>
      <c r="AX1063" s="31"/>
      <c r="AY1063" s="31"/>
      <c r="AZ1063" s="31"/>
      <c r="BA1063" s="31"/>
      <c r="BB1063" s="31"/>
      <c r="BC1063" s="31"/>
      <c r="BD1063" s="31"/>
      <c r="BE1063" s="31"/>
      <c r="BF1063" s="31"/>
      <c r="BG1063" s="31"/>
      <c r="BH1063" s="31"/>
      <c r="BI1063" s="31"/>
      <c r="BJ1063" s="31"/>
      <c r="BK1063" s="31"/>
      <c r="BL1063" s="31"/>
      <c r="BM1063" s="31"/>
      <c r="BN1063" s="31"/>
      <c r="BO1063" s="31"/>
      <c r="BP1063" s="31"/>
      <c r="BQ1063" s="31"/>
      <c r="BR1063" s="31"/>
      <c r="BS1063" s="31"/>
      <c r="BT1063" s="31"/>
      <c r="BU1063" s="31"/>
      <c r="BV1063" s="31"/>
      <c r="BW1063" s="31"/>
      <c r="BX1063" s="31"/>
      <c r="BY1063" s="31"/>
      <c r="BZ1063" s="31"/>
      <c r="CA1063" s="31"/>
      <c r="CB1063" s="31"/>
      <c r="CC1063" s="31"/>
      <c r="CD1063" s="31"/>
      <c r="CE1063" s="31"/>
      <c r="CF1063" s="31"/>
      <c r="CG1063" s="31"/>
      <c r="CH1063" s="31"/>
      <c r="CI1063" s="31"/>
      <c r="CJ1063" s="31"/>
      <c r="CK1063" s="31"/>
      <c r="CL1063" s="31"/>
      <c r="CM1063" s="31"/>
      <c r="CN1063" s="31"/>
      <c r="CO1063" s="31"/>
      <c r="CP1063" s="31"/>
      <c r="CQ1063" s="31"/>
      <c r="CR1063" s="31"/>
      <c r="CS1063" s="31"/>
      <c r="CT1063" s="31"/>
      <c r="CU1063" s="31"/>
      <c r="CV1063" s="31"/>
      <c r="CW1063" s="31"/>
      <c r="CX1063" s="31"/>
      <c r="CY1063" s="31"/>
      <c r="CZ1063" s="31"/>
      <c r="DA1063" s="31"/>
      <c r="DB1063" s="31"/>
      <c r="DC1063" s="31"/>
      <c r="DD1063" s="31"/>
      <c r="DE1063" s="31"/>
      <c r="DF1063" s="31"/>
      <c r="DG1063" s="31"/>
      <c r="DH1063" s="31"/>
      <c r="DI1063" s="31"/>
      <c r="DJ1063" s="31"/>
      <c r="DK1063" s="31"/>
      <c r="DL1063" s="31"/>
      <c r="DM1063" s="31"/>
      <c r="DN1063" s="31"/>
      <c r="DO1063" s="31"/>
      <c r="DP1063" s="31"/>
      <c r="DQ1063" s="31"/>
      <c r="DR1063" s="31"/>
      <c r="DS1063" s="31"/>
      <c r="DT1063" s="31"/>
      <c r="DU1063" s="31"/>
      <c r="DV1063" s="31"/>
      <c r="DW1063" s="31"/>
    </row>
    <row r="1064" customFormat="false" ht="15.75" hidden="false" customHeight="true" outlineLevel="0" collapsed="false">
      <c r="A1064" s="21" t="n">
        <v>1063</v>
      </c>
      <c r="B1064" s="21" t="str">
        <f aca="false">IFERROR(VLOOKUP($A$1&amp;":"&amp;A1064,'Finish order'!C:K,6,FALSE()),"")</f>
        <v/>
      </c>
      <c r="C1064" s="21" t="str">
        <f aca="false">IFERROR(VLOOKUP(A$1&amp;":"&amp;A1064,'Finish order'!$C:$K,9,FALSE()),"")</f>
        <v/>
      </c>
      <c r="D1064" s="21" t="str">
        <f aca="false">IFERROR(VLOOKUP(A$1&amp;":"&amp;A1064,'Finish order'!$C:$K,7,FALSE()),"")</f>
        <v/>
      </c>
      <c r="E1064" s="29" t="str">
        <f aca="false">IFERROR(VLOOKUP($A$1&amp;":"&amp;A1064,'Finish order'!C:K,5,FALSE()),"")</f>
        <v/>
      </c>
      <c r="F1064" s="21" t="str">
        <f aca="false">IFERROR(VLOOKUP($A$1&amp;":"&amp;A1064,'Finish order'!C:K,4,FALSE()),"")</f>
        <v/>
      </c>
      <c r="G1064" s="21" t="str">
        <f aca="false" t="array" ref="G1064:G1064">IFERROR(SMALL(IF($D$2:$D1973=D1064,$A$2:$A$911*1.001),1),"")</f>
        <v/>
      </c>
      <c r="H1064" s="21" t="str">
        <f aca="false" t="array" ref="H1064:H1064">IFERROR(SMALL(IF($D$2:$D1973=D1064,$A$2:$A$911*1.0001),2),"")</f>
        <v/>
      </c>
      <c r="I1064" s="21" t="str">
        <f aca="false" t="array" ref="I1064:I1064">IFERROR(SMALL(IF($D$2:$D1973=D1064,$A$2:$A$911*1.00001),3),"")</f>
        <v/>
      </c>
      <c r="J1064" s="21" t="str">
        <f aca="false" t="array" ref="J1064:J1064">IFERROR(SMALL(IF($D$2:$D1973=D1064,$A$2:$A$911*1.000001),4),"")</f>
        <v/>
      </c>
      <c r="K1064" s="30" t="str">
        <f aca="false">IF(A1064&lt;&gt;"", IF(COUNT(G1064:J1064)=4, SUM(G1064:J1064), "No"), "")</f>
        <v>No</v>
      </c>
      <c r="L1064" s="30" t="str">
        <f aca="false">IF(A1064&lt;&gt;"", IF(COUNT(G1064:I1064)=3, SUM(G1064:I1064), "No"), "")</f>
        <v>No</v>
      </c>
      <c r="M1064" s="30" t="str">
        <f aca="false">IF(A1064&lt;&gt;"", IF(COUNT(G1064:H1064)=2, SUM(G1064:H1064), "No"), "")</f>
        <v>No</v>
      </c>
      <c r="N1064" s="30" t="str">
        <f aca="false">'Results 10 year vets'!$D1064&amp;":"&amp;Table1[[#Headers],[Male]]</f>
        <v>:Male</v>
      </c>
      <c r="O1064" s="31"/>
      <c r="P1064" s="31"/>
      <c r="Q1064" s="31"/>
      <c r="R1064" s="31"/>
      <c r="S1064" s="31"/>
      <c r="T1064" s="31"/>
      <c r="U1064" s="31"/>
      <c r="Z1064" s="33"/>
      <c r="AA1064" s="33"/>
      <c r="AB1064" s="33"/>
      <c r="AC1064" s="33"/>
      <c r="AD1064" s="31"/>
      <c r="AE1064" s="31"/>
      <c r="AF1064" s="31"/>
      <c r="AG1064" s="31"/>
      <c r="AH1064" s="31"/>
      <c r="AI1064" s="31"/>
      <c r="AJ1064" s="31"/>
      <c r="AK1064" s="31"/>
      <c r="AL1064" s="31"/>
      <c r="AM1064" s="31"/>
      <c r="AN1064" s="31"/>
      <c r="AO1064" s="31"/>
      <c r="AP1064" s="31"/>
      <c r="AQ1064" s="31"/>
      <c r="AR1064" s="31"/>
      <c r="AS1064" s="31"/>
      <c r="AT1064" s="31"/>
      <c r="AU1064" s="31"/>
      <c r="AV1064" s="31"/>
      <c r="AW1064" s="31"/>
      <c r="AX1064" s="31"/>
      <c r="AY1064" s="31"/>
      <c r="AZ1064" s="31"/>
      <c r="BA1064" s="31"/>
      <c r="BB1064" s="31"/>
      <c r="BC1064" s="31"/>
      <c r="BD1064" s="31"/>
      <c r="BE1064" s="31"/>
      <c r="BF1064" s="31"/>
      <c r="BG1064" s="31"/>
      <c r="BH1064" s="31"/>
      <c r="BI1064" s="31"/>
      <c r="BJ1064" s="31"/>
      <c r="BK1064" s="31"/>
      <c r="BL1064" s="31"/>
      <c r="BM1064" s="31"/>
      <c r="BN1064" s="31"/>
      <c r="BO1064" s="31"/>
      <c r="BP1064" s="31"/>
      <c r="BQ1064" s="31"/>
      <c r="BR1064" s="31"/>
      <c r="BS1064" s="31"/>
      <c r="BT1064" s="31"/>
      <c r="BU1064" s="31"/>
      <c r="BV1064" s="31"/>
      <c r="BW1064" s="31"/>
      <c r="BX1064" s="31"/>
      <c r="BY1064" s="31"/>
      <c r="BZ1064" s="31"/>
      <c r="CA1064" s="31"/>
      <c r="CB1064" s="31"/>
      <c r="CC1064" s="31"/>
      <c r="CD1064" s="31"/>
      <c r="CE1064" s="31"/>
      <c r="CF1064" s="31"/>
      <c r="CG1064" s="31"/>
      <c r="CH1064" s="31"/>
      <c r="CI1064" s="31"/>
      <c r="CJ1064" s="31"/>
      <c r="CK1064" s="31"/>
      <c r="CL1064" s="31"/>
      <c r="CM1064" s="31"/>
      <c r="CN1064" s="31"/>
      <c r="CO1064" s="31"/>
      <c r="CP1064" s="31"/>
      <c r="CQ1064" s="31"/>
      <c r="CR1064" s="31"/>
      <c r="CS1064" s="31"/>
      <c r="CT1064" s="31"/>
      <c r="CU1064" s="31"/>
      <c r="CV1064" s="31"/>
      <c r="CW1064" s="31"/>
      <c r="CX1064" s="31"/>
      <c r="CY1064" s="31"/>
      <c r="CZ1064" s="31"/>
      <c r="DA1064" s="31"/>
      <c r="DB1064" s="31"/>
      <c r="DC1064" s="31"/>
      <c r="DD1064" s="31"/>
      <c r="DE1064" s="31"/>
      <c r="DF1064" s="31"/>
      <c r="DG1064" s="31"/>
      <c r="DH1064" s="31"/>
      <c r="DI1064" s="31"/>
      <c r="DJ1064" s="31"/>
      <c r="DK1064" s="31"/>
      <c r="DL1064" s="31"/>
      <c r="DM1064" s="31"/>
      <c r="DN1064" s="31"/>
      <c r="DO1064" s="31"/>
      <c r="DP1064" s="31"/>
      <c r="DQ1064" s="31"/>
      <c r="DR1064" s="31"/>
      <c r="DS1064" s="31"/>
      <c r="DT1064" s="31"/>
      <c r="DU1064" s="31"/>
      <c r="DV1064" s="31"/>
      <c r="DW1064" s="31"/>
    </row>
    <row r="1065" customFormat="false" ht="15.75" hidden="false" customHeight="true" outlineLevel="0" collapsed="false">
      <c r="A1065" s="21" t="n">
        <v>1064</v>
      </c>
      <c r="B1065" s="21" t="str">
        <f aca="false">IFERROR(VLOOKUP($A$1&amp;":"&amp;A1065,'Finish order'!C:K,6,FALSE()),"")</f>
        <v/>
      </c>
      <c r="C1065" s="21" t="str">
        <f aca="false">IFERROR(VLOOKUP(A$1&amp;":"&amp;A1065,'Finish order'!$C:$K,9,FALSE()),"")</f>
        <v/>
      </c>
      <c r="D1065" s="21" t="str">
        <f aca="false">IFERROR(VLOOKUP(A$1&amp;":"&amp;A1065,'Finish order'!$C:$K,7,FALSE()),"")</f>
        <v/>
      </c>
      <c r="E1065" s="29" t="str">
        <f aca="false">IFERROR(VLOOKUP($A$1&amp;":"&amp;A1065,'Finish order'!C:K,5,FALSE()),"")</f>
        <v/>
      </c>
      <c r="F1065" s="21" t="str">
        <f aca="false">IFERROR(VLOOKUP($A$1&amp;":"&amp;A1065,'Finish order'!C:K,4,FALSE()),"")</f>
        <v/>
      </c>
      <c r="G1065" s="21" t="str">
        <f aca="false" t="array" ref="G1065:G1065">IFERROR(SMALL(IF($D$2:$D1974=D1065,$A$2:$A$911*1.001),1),"")</f>
        <v/>
      </c>
      <c r="H1065" s="21" t="str">
        <f aca="false" t="array" ref="H1065:H1065">IFERROR(SMALL(IF($D$2:$D1974=D1065,$A$2:$A$911*1.0001),2),"")</f>
        <v/>
      </c>
      <c r="I1065" s="21" t="str">
        <f aca="false" t="array" ref="I1065:I1065">IFERROR(SMALL(IF($D$2:$D1974=D1065,$A$2:$A$911*1.00001),3),"")</f>
        <v/>
      </c>
      <c r="J1065" s="21" t="str">
        <f aca="false" t="array" ref="J1065:J1065">IFERROR(SMALL(IF($D$2:$D1974=D1065,$A$2:$A$911*1.000001),4),"")</f>
        <v/>
      </c>
      <c r="K1065" s="30" t="str">
        <f aca="false">IF(A1065&lt;&gt;"", IF(COUNT(G1065:J1065)=4, SUM(G1065:J1065), "No"), "")</f>
        <v>No</v>
      </c>
      <c r="L1065" s="30" t="str">
        <f aca="false">IF(A1065&lt;&gt;"", IF(COUNT(G1065:I1065)=3, SUM(G1065:I1065), "No"), "")</f>
        <v>No</v>
      </c>
      <c r="M1065" s="30" t="str">
        <f aca="false">IF(A1065&lt;&gt;"", IF(COUNT(G1065:H1065)=2, SUM(G1065:H1065), "No"), "")</f>
        <v>No</v>
      </c>
      <c r="N1065" s="30" t="str">
        <f aca="false">'Results 10 year vets'!$D1065&amp;":"&amp;Table1[[#Headers],[Male]]</f>
        <v>:Male</v>
      </c>
      <c r="O1065" s="31"/>
      <c r="P1065" s="31"/>
      <c r="Q1065" s="31"/>
      <c r="R1065" s="31"/>
      <c r="S1065" s="31"/>
      <c r="T1065" s="31"/>
      <c r="U1065" s="31"/>
      <c r="Z1065" s="33"/>
      <c r="AA1065" s="33"/>
      <c r="AB1065" s="33"/>
      <c r="AC1065" s="33"/>
      <c r="AD1065" s="31"/>
      <c r="AE1065" s="31"/>
      <c r="AF1065" s="31"/>
      <c r="AG1065" s="31"/>
      <c r="AH1065" s="31"/>
      <c r="AI1065" s="31"/>
      <c r="AJ1065" s="31"/>
      <c r="AK1065" s="31"/>
      <c r="AL1065" s="31"/>
      <c r="AM1065" s="31"/>
      <c r="AN1065" s="31"/>
      <c r="AO1065" s="31"/>
      <c r="AP1065" s="31"/>
      <c r="AQ1065" s="31"/>
      <c r="AR1065" s="31"/>
      <c r="AS1065" s="31"/>
      <c r="AT1065" s="31"/>
      <c r="AU1065" s="31"/>
      <c r="AV1065" s="31"/>
      <c r="AW1065" s="31"/>
      <c r="AX1065" s="31"/>
      <c r="AY1065" s="31"/>
      <c r="AZ1065" s="31"/>
      <c r="BA1065" s="31"/>
      <c r="BB1065" s="31"/>
      <c r="BC1065" s="31"/>
      <c r="BD1065" s="31"/>
      <c r="BE1065" s="31"/>
      <c r="BF1065" s="31"/>
      <c r="BG1065" s="31"/>
      <c r="BH1065" s="31"/>
      <c r="BI1065" s="31"/>
      <c r="BJ1065" s="31"/>
      <c r="BK1065" s="31"/>
      <c r="BL1065" s="31"/>
      <c r="BM1065" s="31"/>
      <c r="BN1065" s="31"/>
      <c r="BO1065" s="31"/>
      <c r="BP1065" s="31"/>
      <c r="BQ1065" s="31"/>
      <c r="BR1065" s="31"/>
      <c r="BS1065" s="31"/>
      <c r="BT1065" s="31"/>
      <c r="BU1065" s="31"/>
      <c r="BV1065" s="31"/>
      <c r="BW1065" s="31"/>
      <c r="BX1065" s="31"/>
      <c r="BY1065" s="31"/>
      <c r="BZ1065" s="31"/>
      <c r="CA1065" s="31"/>
      <c r="CB1065" s="31"/>
      <c r="CC1065" s="31"/>
      <c r="CD1065" s="31"/>
      <c r="CE1065" s="31"/>
      <c r="CF1065" s="31"/>
      <c r="CG1065" s="31"/>
      <c r="CH1065" s="31"/>
      <c r="CI1065" s="31"/>
      <c r="CJ1065" s="31"/>
      <c r="CK1065" s="31"/>
      <c r="CL1065" s="31"/>
      <c r="CM1065" s="31"/>
      <c r="CN1065" s="31"/>
      <c r="CO1065" s="31"/>
      <c r="CP1065" s="31"/>
      <c r="CQ1065" s="31"/>
      <c r="CR1065" s="31"/>
      <c r="CS1065" s="31"/>
      <c r="CT1065" s="31"/>
      <c r="CU1065" s="31"/>
      <c r="CV1065" s="31"/>
      <c r="CW1065" s="31"/>
      <c r="CX1065" s="31"/>
      <c r="CY1065" s="31"/>
      <c r="CZ1065" s="31"/>
      <c r="DA1065" s="31"/>
      <c r="DB1065" s="31"/>
      <c r="DC1065" s="31"/>
      <c r="DD1065" s="31"/>
      <c r="DE1065" s="31"/>
      <c r="DF1065" s="31"/>
      <c r="DG1065" s="31"/>
      <c r="DH1065" s="31"/>
      <c r="DI1065" s="31"/>
      <c r="DJ1065" s="31"/>
      <c r="DK1065" s="31"/>
      <c r="DL1065" s="31"/>
      <c r="DM1065" s="31"/>
      <c r="DN1065" s="31"/>
      <c r="DO1065" s="31"/>
      <c r="DP1065" s="31"/>
      <c r="DQ1065" s="31"/>
      <c r="DR1065" s="31"/>
      <c r="DS1065" s="31"/>
      <c r="DT1065" s="31"/>
      <c r="DU1065" s="31"/>
      <c r="DV1065" s="31"/>
      <c r="DW1065" s="31"/>
    </row>
    <row r="1066" customFormat="false" ht="15.75" hidden="false" customHeight="true" outlineLevel="0" collapsed="false">
      <c r="A1066" s="21" t="n">
        <v>1065</v>
      </c>
      <c r="B1066" s="21" t="str">
        <f aca="false">IFERROR(VLOOKUP($A$1&amp;":"&amp;A1066,'Finish order'!C:K,6,FALSE()),"")</f>
        <v/>
      </c>
      <c r="C1066" s="21" t="str">
        <f aca="false">IFERROR(VLOOKUP(A$1&amp;":"&amp;A1066,'Finish order'!$C:$K,9,FALSE()),"")</f>
        <v/>
      </c>
      <c r="D1066" s="21" t="str">
        <f aca="false">IFERROR(VLOOKUP(A$1&amp;":"&amp;A1066,'Finish order'!$C:$K,7,FALSE()),"")</f>
        <v/>
      </c>
      <c r="E1066" s="29" t="str">
        <f aca="false">IFERROR(VLOOKUP($A$1&amp;":"&amp;A1066,'Finish order'!C:K,5,FALSE()),"")</f>
        <v/>
      </c>
      <c r="F1066" s="21" t="str">
        <f aca="false">IFERROR(VLOOKUP($A$1&amp;":"&amp;A1066,'Finish order'!C:K,4,FALSE()),"")</f>
        <v/>
      </c>
      <c r="G1066" s="21" t="str">
        <f aca="false" t="array" ref="G1066:G1066">IFERROR(SMALL(IF($D$2:$D1975=D1066,$A$2:$A$911*1.001),1),"")</f>
        <v/>
      </c>
      <c r="H1066" s="21" t="str">
        <f aca="false" t="array" ref="H1066:H1066">IFERROR(SMALL(IF($D$2:$D1975=D1066,$A$2:$A$911*1.0001),2),"")</f>
        <v/>
      </c>
      <c r="I1066" s="21" t="str">
        <f aca="false" t="array" ref="I1066:I1066">IFERROR(SMALL(IF($D$2:$D1975=D1066,$A$2:$A$911*1.00001),3),"")</f>
        <v/>
      </c>
      <c r="J1066" s="21" t="str">
        <f aca="false" t="array" ref="J1066:J1066">IFERROR(SMALL(IF($D$2:$D1975=D1066,$A$2:$A$911*1.000001),4),"")</f>
        <v/>
      </c>
      <c r="K1066" s="30" t="str">
        <f aca="false">IF(A1066&lt;&gt;"", IF(COUNT(G1066:J1066)=4, SUM(G1066:J1066), "No"), "")</f>
        <v>No</v>
      </c>
      <c r="L1066" s="30" t="str">
        <f aca="false">IF(A1066&lt;&gt;"", IF(COUNT(G1066:I1066)=3, SUM(G1066:I1066), "No"), "")</f>
        <v>No</v>
      </c>
      <c r="M1066" s="30" t="str">
        <f aca="false">IF(A1066&lt;&gt;"", IF(COUNT(G1066:H1066)=2, SUM(G1066:H1066), "No"), "")</f>
        <v>No</v>
      </c>
      <c r="N1066" s="30" t="str">
        <f aca="false">'Results 10 year vets'!$D1066&amp;":"&amp;Table1[[#Headers],[Male]]</f>
        <v>:Male</v>
      </c>
      <c r="O1066" s="31"/>
      <c r="P1066" s="31"/>
      <c r="Q1066" s="31"/>
      <c r="R1066" s="31"/>
      <c r="S1066" s="31"/>
      <c r="T1066" s="31"/>
      <c r="U1066" s="31"/>
      <c r="Z1066" s="33"/>
      <c r="AA1066" s="33"/>
      <c r="AB1066" s="33"/>
      <c r="AC1066" s="33"/>
      <c r="AD1066" s="31"/>
      <c r="AE1066" s="31"/>
      <c r="AF1066" s="31"/>
      <c r="AG1066" s="31"/>
      <c r="AH1066" s="31"/>
      <c r="AI1066" s="31"/>
      <c r="AJ1066" s="31"/>
      <c r="AK1066" s="31"/>
      <c r="AL1066" s="31"/>
      <c r="AM1066" s="31"/>
      <c r="AN1066" s="31"/>
      <c r="AO1066" s="31"/>
      <c r="AP1066" s="31"/>
      <c r="AQ1066" s="31"/>
      <c r="AR1066" s="31"/>
      <c r="AS1066" s="31"/>
      <c r="AT1066" s="31"/>
      <c r="AU1066" s="31"/>
      <c r="AV1066" s="31"/>
      <c r="AW1066" s="31"/>
      <c r="AX1066" s="31"/>
      <c r="AY1066" s="31"/>
      <c r="AZ1066" s="31"/>
      <c r="BA1066" s="31"/>
      <c r="BB1066" s="31"/>
      <c r="BC1066" s="31"/>
      <c r="BD1066" s="31"/>
      <c r="BE1066" s="31"/>
      <c r="BF1066" s="31"/>
      <c r="BG1066" s="31"/>
      <c r="BH1066" s="31"/>
      <c r="BI1066" s="31"/>
      <c r="BJ1066" s="31"/>
      <c r="BK1066" s="31"/>
      <c r="BL1066" s="31"/>
      <c r="BM1066" s="31"/>
      <c r="BN1066" s="31"/>
      <c r="BO1066" s="31"/>
      <c r="BP1066" s="31"/>
      <c r="BQ1066" s="31"/>
      <c r="BR1066" s="31"/>
      <c r="BS1066" s="31"/>
      <c r="BT1066" s="31"/>
      <c r="BU1066" s="31"/>
      <c r="BV1066" s="31"/>
      <c r="BW1066" s="31"/>
      <c r="BX1066" s="31"/>
      <c r="BY1066" s="31"/>
      <c r="BZ1066" s="31"/>
      <c r="CA1066" s="31"/>
      <c r="CB1066" s="31"/>
      <c r="CC1066" s="31"/>
      <c r="CD1066" s="31"/>
      <c r="CE1066" s="31"/>
      <c r="CF1066" s="31"/>
      <c r="CG1066" s="31"/>
      <c r="CH1066" s="31"/>
      <c r="CI1066" s="31"/>
      <c r="CJ1066" s="31"/>
      <c r="CK1066" s="31"/>
      <c r="CL1066" s="31"/>
      <c r="CM1066" s="31"/>
      <c r="CN1066" s="31"/>
      <c r="CO1066" s="31"/>
      <c r="CP1066" s="31"/>
      <c r="CQ1066" s="31"/>
      <c r="CR1066" s="31"/>
      <c r="CS1066" s="31"/>
      <c r="CT1066" s="31"/>
      <c r="CU1066" s="31"/>
      <c r="CV1066" s="31"/>
      <c r="CW1066" s="31"/>
      <c r="CX1066" s="31"/>
      <c r="CY1066" s="31"/>
      <c r="CZ1066" s="31"/>
      <c r="DA1066" s="31"/>
      <c r="DB1066" s="31"/>
      <c r="DC1066" s="31"/>
      <c r="DD1066" s="31"/>
      <c r="DE1066" s="31"/>
      <c r="DF1066" s="31"/>
      <c r="DG1066" s="31"/>
      <c r="DH1066" s="31"/>
      <c r="DI1066" s="31"/>
      <c r="DJ1066" s="31"/>
      <c r="DK1066" s="31"/>
      <c r="DL1066" s="31"/>
      <c r="DM1066" s="31"/>
      <c r="DN1066" s="31"/>
      <c r="DO1066" s="31"/>
      <c r="DP1066" s="31"/>
      <c r="DQ1066" s="31"/>
      <c r="DR1066" s="31"/>
      <c r="DS1066" s="31"/>
      <c r="DT1066" s="31"/>
      <c r="DU1066" s="31"/>
      <c r="DV1066" s="31"/>
      <c r="DW1066" s="31"/>
    </row>
    <row r="1067" customFormat="false" ht="15.75" hidden="false" customHeight="true" outlineLevel="0" collapsed="false">
      <c r="A1067" s="21" t="n">
        <v>1066</v>
      </c>
      <c r="B1067" s="21" t="str">
        <f aca="false">IFERROR(VLOOKUP($A$1&amp;":"&amp;A1067,'Finish order'!C:K,6,FALSE()),"")</f>
        <v/>
      </c>
      <c r="C1067" s="21" t="str">
        <f aca="false">IFERROR(VLOOKUP(A$1&amp;":"&amp;A1067,'Finish order'!$C:$K,9,FALSE()),"")</f>
        <v/>
      </c>
      <c r="D1067" s="21" t="str">
        <f aca="false">IFERROR(VLOOKUP(A$1&amp;":"&amp;A1067,'Finish order'!$C:$K,7,FALSE()),"")</f>
        <v/>
      </c>
      <c r="E1067" s="29" t="str">
        <f aca="false">IFERROR(VLOOKUP($A$1&amp;":"&amp;A1067,'Finish order'!C:K,5,FALSE()),"")</f>
        <v/>
      </c>
      <c r="F1067" s="21" t="str">
        <f aca="false">IFERROR(VLOOKUP($A$1&amp;":"&amp;A1067,'Finish order'!C:K,4,FALSE()),"")</f>
        <v/>
      </c>
      <c r="G1067" s="21" t="str">
        <f aca="false" t="array" ref="G1067:G1067">IFERROR(SMALL(IF($D$2:$D1976=D1067,$A$2:$A$911*1.001),1),"")</f>
        <v/>
      </c>
      <c r="H1067" s="21" t="str">
        <f aca="false" t="array" ref="H1067:H1067">IFERROR(SMALL(IF($D$2:$D1976=D1067,$A$2:$A$911*1.0001),2),"")</f>
        <v/>
      </c>
      <c r="I1067" s="21" t="str">
        <f aca="false" t="array" ref="I1067:I1067">IFERROR(SMALL(IF($D$2:$D1976=D1067,$A$2:$A$911*1.00001),3),"")</f>
        <v/>
      </c>
      <c r="J1067" s="21" t="str">
        <f aca="false" t="array" ref="J1067:J1067">IFERROR(SMALL(IF($D$2:$D1976=D1067,$A$2:$A$911*1.000001),4),"")</f>
        <v/>
      </c>
      <c r="K1067" s="30" t="str">
        <f aca="false">IF(A1067&lt;&gt;"", IF(COUNT(G1067:J1067)=4, SUM(G1067:J1067), "No"), "")</f>
        <v>No</v>
      </c>
      <c r="L1067" s="30" t="str">
        <f aca="false">IF(A1067&lt;&gt;"", IF(COUNT(G1067:I1067)=3, SUM(G1067:I1067), "No"), "")</f>
        <v>No</v>
      </c>
      <c r="M1067" s="30" t="str">
        <f aca="false">IF(A1067&lt;&gt;"", IF(COUNT(G1067:H1067)=2, SUM(G1067:H1067), "No"), "")</f>
        <v>No</v>
      </c>
      <c r="N1067" s="30" t="str">
        <f aca="false">'Results 10 year vets'!$D1067&amp;":"&amp;Table1[[#Headers],[Male]]</f>
        <v>:Male</v>
      </c>
      <c r="O1067" s="31"/>
      <c r="P1067" s="31"/>
      <c r="Q1067" s="31"/>
      <c r="R1067" s="31"/>
      <c r="S1067" s="31"/>
      <c r="T1067" s="31"/>
      <c r="U1067" s="31"/>
      <c r="Z1067" s="33"/>
      <c r="AA1067" s="33"/>
      <c r="AB1067" s="33"/>
      <c r="AC1067" s="33"/>
      <c r="AD1067" s="31"/>
      <c r="AE1067" s="31"/>
      <c r="AF1067" s="31"/>
      <c r="AG1067" s="31"/>
      <c r="AH1067" s="31"/>
      <c r="AI1067" s="31"/>
      <c r="AJ1067" s="31"/>
      <c r="AK1067" s="31"/>
      <c r="AL1067" s="31"/>
      <c r="AM1067" s="31"/>
      <c r="AN1067" s="31"/>
      <c r="AO1067" s="31"/>
      <c r="AP1067" s="31"/>
      <c r="AQ1067" s="31"/>
      <c r="AR1067" s="31"/>
      <c r="AS1067" s="31"/>
      <c r="AT1067" s="31"/>
      <c r="AU1067" s="31"/>
      <c r="AV1067" s="31"/>
      <c r="AW1067" s="31"/>
      <c r="AX1067" s="31"/>
      <c r="AY1067" s="31"/>
      <c r="AZ1067" s="31"/>
      <c r="BA1067" s="31"/>
      <c r="BB1067" s="31"/>
      <c r="BC1067" s="31"/>
      <c r="BD1067" s="31"/>
      <c r="BE1067" s="31"/>
      <c r="BF1067" s="31"/>
      <c r="BG1067" s="31"/>
      <c r="BH1067" s="31"/>
      <c r="BI1067" s="31"/>
      <c r="BJ1067" s="31"/>
      <c r="BK1067" s="31"/>
      <c r="BL1067" s="31"/>
      <c r="BM1067" s="31"/>
      <c r="BN1067" s="31"/>
      <c r="BO1067" s="31"/>
      <c r="BP1067" s="31"/>
      <c r="BQ1067" s="31"/>
      <c r="BR1067" s="31"/>
      <c r="BS1067" s="31"/>
      <c r="BT1067" s="31"/>
      <c r="BU1067" s="31"/>
      <c r="BV1067" s="31"/>
      <c r="BW1067" s="31"/>
      <c r="BX1067" s="31"/>
      <c r="BY1067" s="31"/>
      <c r="BZ1067" s="31"/>
      <c r="CA1067" s="31"/>
      <c r="CB1067" s="31"/>
      <c r="CC1067" s="31"/>
      <c r="CD1067" s="31"/>
      <c r="CE1067" s="31"/>
      <c r="CF1067" s="31"/>
      <c r="CG1067" s="31"/>
      <c r="CH1067" s="31"/>
      <c r="CI1067" s="31"/>
      <c r="CJ1067" s="31"/>
      <c r="CK1067" s="31"/>
      <c r="CL1067" s="31"/>
      <c r="CM1067" s="31"/>
      <c r="CN1067" s="31"/>
      <c r="CO1067" s="31"/>
      <c r="CP1067" s="31"/>
      <c r="CQ1067" s="31"/>
      <c r="CR1067" s="31"/>
      <c r="CS1067" s="31"/>
      <c r="CT1067" s="31"/>
      <c r="CU1067" s="31"/>
      <c r="CV1067" s="31"/>
      <c r="CW1067" s="31"/>
      <c r="CX1067" s="31"/>
      <c r="CY1067" s="31"/>
      <c r="CZ1067" s="31"/>
      <c r="DA1067" s="31"/>
      <c r="DB1067" s="31"/>
      <c r="DC1067" s="31"/>
      <c r="DD1067" s="31"/>
      <c r="DE1067" s="31"/>
      <c r="DF1067" s="31"/>
      <c r="DG1067" s="31"/>
      <c r="DH1067" s="31"/>
      <c r="DI1067" s="31"/>
      <c r="DJ1067" s="31"/>
      <c r="DK1067" s="31"/>
      <c r="DL1067" s="31"/>
      <c r="DM1067" s="31"/>
      <c r="DN1067" s="31"/>
      <c r="DO1067" s="31"/>
      <c r="DP1067" s="31"/>
      <c r="DQ1067" s="31"/>
      <c r="DR1067" s="31"/>
      <c r="DS1067" s="31"/>
      <c r="DT1067" s="31"/>
      <c r="DU1067" s="31"/>
      <c r="DV1067" s="31"/>
      <c r="DW1067" s="31"/>
    </row>
    <row r="1068" customFormat="false" ht="15.75" hidden="false" customHeight="true" outlineLevel="0" collapsed="false">
      <c r="A1068" s="21" t="n">
        <v>1067</v>
      </c>
      <c r="B1068" s="21" t="str">
        <f aca="false">IFERROR(VLOOKUP($A$1&amp;":"&amp;A1068,'Finish order'!C:K,6,FALSE()),"")</f>
        <v/>
      </c>
      <c r="C1068" s="21" t="str">
        <f aca="false">IFERROR(VLOOKUP(A$1&amp;":"&amp;A1068,'Finish order'!$C:$K,9,FALSE()),"")</f>
        <v/>
      </c>
      <c r="D1068" s="21" t="str">
        <f aca="false">IFERROR(VLOOKUP(A$1&amp;":"&amp;A1068,'Finish order'!$C:$K,7,FALSE()),"")</f>
        <v/>
      </c>
      <c r="E1068" s="29" t="str">
        <f aca="false">IFERROR(VLOOKUP($A$1&amp;":"&amp;A1068,'Finish order'!C:K,5,FALSE()),"")</f>
        <v/>
      </c>
      <c r="F1068" s="21" t="str">
        <f aca="false">IFERROR(VLOOKUP($A$1&amp;":"&amp;A1068,'Finish order'!C:K,4,FALSE()),"")</f>
        <v/>
      </c>
      <c r="G1068" s="21" t="str">
        <f aca="false" t="array" ref="G1068:G1068">IFERROR(SMALL(IF($D$2:$D1977=D1068,$A$2:$A$911*1.001),1),"")</f>
        <v/>
      </c>
      <c r="H1068" s="21" t="str">
        <f aca="false" t="array" ref="H1068:H1068">IFERROR(SMALL(IF($D$2:$D1977=D1068,$A$2:$A$911*1.0001),2),"")</f>
        <v/>
      </c>
      <c r="I1068" s="21" t="str">
        <f aca="false" t="array" ref="I1068:I1068">IFERROR(SMALL(IF($D$2:$D1977=D1068,$A$2:$A$911*1.00001),3),"")</f>
        <v/>
      </c>
      <c r="J1068" s="21" t="str">
        <f aca="false" t="array" ref="J1068:J1068">IFERROR(SMALL(IF($D$2:$D1977=D1068,$A$2:$A$911*1.000001),4),"")</f>
        <v/>
      </c>
      <c r="K1068" s="30" t="str">
        <f aca="false">IF(A1068&lt;&gt;"", IF(COUNT(G1068:J1068)=4, SUM(G1068:J1068), "No"), "")</f>
        <v>No</v>
      </c>
      <c r="L1068" s="30" t="str">
        <f aca="false">IF(A1068&lt;&gt;"", IF(COUNT(G1068:I1068)=3, SUM(G1068:I1068), "No"), "")</f>
        <v>No</v>
      </c>
      <c r="M1068" s="30" t="str">
        <f aca="false">IF(A1068&lt;&gt;"", IF(COUNT(G1068:H1068)=2, SUM(G1068:H1068), "No"), "")</f>
        <v>No</v>
      </c>
      <c r="N1068" s="30" t="str">
        <f aca="false">'Results 10 year vets'!$D1068&amp;":"&amp;Table1[[#Headers],[Male]]</f>
        <v>:Male</v>
      </c>
      <c r="O1068" s="31"/>
      <c r="P1068" s="31"/>
      <c r="Q1068" s="31"/>
      <c r="R1068" s="31"/>
      <c r="S1068" s="31"/>
      <c r="T1068" s="31"/>
      <c r="U1068" s="31"/>
      <c r="Z1068" s="33"/>
      <c r="AA1068" s="33"/>
      <c r="AB1068" s="33"/>
      <c r="AC1068" s="33"/>
      <c r="AD1068" s="31"/>
      <c r="AE1068" s="31"/>
      <c r="AF1068" s="31"/>
      <c r="AG1068" s="31"/>
      <c r="AH1068" s="31"/>
      <c r="AI1068" s="31"/>
      <c r="AJ1068" s="31"/>
      <c r="AK1068" s="31"/>
      <c r="AL1068" s="31"/>
      <c r="AM1068" s="31"/>
      <c r="AN1068" s="31"/>
      <c r="AO1068" s="31"/>
      <c r="AP1068" s="31"/>
      <c r="AQ1068" s="31"/>
      <c r="AR1068" s="31"/>
      <c r="AS1068" s="31"/>
      <c r="AT1068" s="31"/>
      <c r="AU1068" s="31"/>
      <c r="AV1068" s="31"/>
      <c r="AW1068" s="31"/>
      <c r="AX1068" s="31"/>
      <c r="AY1068" s="31"/>
      <c r="AZ1068" s="31"/>
      <c r="BA1068" s="31"/>
      <c r="BB1068" s="31"/>
      <c r="BC1068" s="31"/>
      <c r="BD1068" s="31"/>
      <c r="BE1068" s="31"/>
      <c r="BF1068" s="31"/>
      <c r="BG1068" s="31"/>
      <c r="BH1068" s="31"/>
      <c r="BI1068" s="31"/>
      <c r="BJ1068" s="31"/>
      <c r="BK1068" s="31"/>
      <c r="BL1068" s="31"/>
      <c r="BM1068" s="31"/>
      <c r="BN1068" s="31"/>
      <c r="BO1068" s="31"/>
      <c r="BP1068" s="31"/>
      <c r="BQ1068" s="31"/>
      <c r="BR1068" s="31"/>
      <c r="BS1068" s="31"/>
      <c r="BT1068" s="31"/>
      <c r="BU1068" s="31"/>
      <c r="BV1068" s="31"/>
      <c r="BW1068" s="31"/>
      <c r="BX1068" s="31"/>
      <c r="BY1068" s="31"/>
      <c r="BZ1068" s="31"/>
      <c r="CA1068" s="31"/>
      <c r="CB1068" s="31"/>
      <c r="CC1068" s="31"/>
      <c r="CD1068" s="31"/>
      <c r="CE1068" s="31"/>
      <c r="CF1068" s="31"/>
      <c r="CG1068" s="31"/>
      <c r="CH1068" s="31"/>
      <c r="CI1068" s="31"/>
      <c r="CJ1068" s="31"/>
      <c r="CK1068" s="31"/>
      <c r="CL1068" s="31"/>
      <c r="CM1068" s="31"/>
      <c r="CN1068" s="31"/>
      <c r="CO1068" s="31"/>
      <c r="CP1068" s="31"/>
      <c r="CQ1068" s="31"/>
      <c r="CR1068" s="31"/>
      <c r="CS1068" s="31"/>
      <c r="CT1068" s="31"/>
      <c r="CU1068" s="31"/>
      <c r="CV1068" s="31"/>
      <c r="CW1068" s="31"/>
      <c r="CX1068" s="31"/>
      <c r="CY1068" s="31"/>
      <c r="CZ1068" s="31"/>
      <c r="DA1068" s="31"/>
      <c r="DB1068" s="31"/>
      <c r="DC1068" s="31"/>
      <c r="DD1068" s="31"/>
      <c r="DE1068" s="31"/>
      <c r="DF1068" s="31"/>
      <c r="DG1068" s="31"/>
      <c r="DH1068" s="31"/>
      <c r="DI1068" s="31"/>
      <c r="DJ1068" s="31"/>
      <c r="DK1068" s="31"/>
      <c r="DL1068" s="31"/>
      <c r="DM1068" s="31"/>
      <c r="DN1068" s="31"/>
      <c r="DO1068" s="31"/>
      <c r="DP1068" s="31"/>
      <c r="DQ1068" s="31"/>
      <c r="DR1068" s="31"/>
      <c r="DS1068" s="31"/>
      <c r="DT1068" s="31"/>
      <c r="DU1068" s="31"/>
      <c r="DV1068" s="31"/>
      <c r="DW1068" s="31"/>
    </row>
    <row r="1069" customFormat="false" ht="15.75" hidden="false" customHeight="true" outlineLevel="0" collapsed="false">
      <c r="A1069" s="21" t="n">
        <v>1068</v>
      </c>
      <c r="B1069" s="21" t="str">
        <f aca="false">IFERROR(VLOOKUP($A$1&amp;":"&amp;A1069,'Finish order'!C:K,6,FALSE()),"")</f>
        <v/>
      </c>
      <c r="C1069" s="21" t="str">
        <f aca="false">IFERROR(VLOOKUP(A$1&amp;":"&amp;A1069,'Finish order'!$C:$K,9,FALSE()),"")</f>
        <v/>
      </c>
      <c r="D1069" s="21" t="str">
        <f aca="false">IFERROR(VLOOKUP(A$1&amp;":"&amp;A1069,'Finish order'!$C:$K,7,FALSE()),"")</f>
        <v/>
      </c>
      <c r="E1069" s="29" t="str">
        <f aca="false">IFERROR(VLOOKUP($A$1&amp;":"&amp;A1069,'Finish order'!C:K,5,FALSE()),"")</f>
        <v/>
      </c>
      <c r="F1069" s="21" t="str">
        <f aca="false">IFERROR(VLOOKUP($A$1&amp;":"&amp;A1069,'Finish order'!C:K,4,FALSE()),"")</f>
        <v/>
      </c>
      <c r="G1069" s="21" t="str">
        <f aca="false" t="array" ref="G1069:G1069">IFERROR(SMALL(IF($D$2:$D1978=D1069,$A$2:$A$911*1.001),1),"")</f>
        <v/>
      </c>
      <c r="H1069" s="21" t="str">
        <f aca="false" t="array" ref="H1069:H1069">IFERROR(SMALL(IF($D$2:$D1978=D1069,$A$2:$A$911*1.0001),2),"")</f>
        <v/>
      </c>
      <c r="I1069" s="21" t="str">
        <f aca="false" t="array" ref="I1069:I1069">IFERROR(SMALL(IF($D$2:$D1978=D1069,$A$2:$A$911*1.00001),3),"")</f>
        <v/>
      </c>
      <c r="J1069" s="21" t="str">
        <f aca="false" t="array" ref="J1069:J1069">IFERROR(SMALL(IF($D$2:$D1978=D1069,$A$2:$A$911*1.000001),4),"")</f>
        <v/>
      </c>
      <c r="K1069" s="30" t="str">
        <f aca="false">IF(A1069&lt;&gt;"", IF(COUNT(G1069:J1069)=4, SUM(G1069:J1069), "No"), "")</f>
        <v>No</v>
      </c>
      <c r="L1069" s="30" t="str">
        <f aca="false">IF(A1069&lt;&gt;"", IF(COUNT(G1069:I1069)=3, SUM(G1069:I1069), "No"), "")</f>
        <v>No</v>
      </c>
      <c r="M1069" s="30" t="str">
        <f aca="false">IF(A1069&lt;&gt;"", IF(COUNT(G1069:H1069)=2, SUM(G1069:H1069), "No"), "")</f>
        <v>No</v>
      </c>
      <c r="N1069" s="30" t="str">
        <f aca="false">'Results 10 year vets'!$D1069&amp;":"&amp;Table1[[#Headers],[Male]]</f>
        <v>:Male</v>
      </c>
      <c r="O1069" s="31"/>
      <c r="P1069" s="31"/>
      <c r="Q1069" s="31"/>
      <c r="R1069" s="31"/>
      <c r="S1069" s="31"/>
      <c r="T1069" s="31"/>
      <c r="U1069" s="31"/>
      <c r="Z1069" s="33"/>
      <c r="AA1069" s="33"/>
      <c r="AB1069" s="33"/>
      <c r="AC1069" s="33"/>
      <c r="AD1069" s="31"/>
      <c r="AE1069" s="31"/>
      <c r="AF1069" s="31"/>
      <c r="AG1069" s="31"/>
      <c r="AH1069" s="31"/>
      <c r="AI1069" s="31"/>
      <c r="AJ1069" s="31"/>
      <c r="AK1069" s="31"/>
      <c r="AL1069" s="31"/>
      <c r="AM1069" s="31"/>
      <c r="AN1069" s="31"/>
      <c r="AO1069" s="31"/>
      <c r="AP1069" s="31"/>
      <c r="AQ1069" s="31"/>
      <c r="AR1069" s="31"/>
      <c r="AS1069" s="31"/>
      <c r="AT1069" s="31"/>
      <c r="AU1069" s="31"/>
      <c r="AV1069" s="31"/>
      <c r="AW1069" s="31"/>
      <c r="AX1069" s="31"/>
      <c r="AY1069" s="31"/>
      <c r="AZ1069" s="31"/>
      <c r="BA1069" s="31"/>
      <c r="BB1069" s="31"/>
      <c r="BC1069" s="31"/>
      <c r="BD1069" s="31"/>
      <c r="BE1069" s="31"/>
      <c r="BF1069" s="31"/>
      <c r="BG1069" s="31"/>
      <c r="BH1069" s="31"/>
      <c r="BI1069" s="31"/>
      <c r="BJ1069" s="31"/>
      <c r="BK1069" s="31"/>
      <c r="BL1069" s="31"/>
      <c r="BM1069" s="31"/>
      <c r="BN1069" s="31"/>
      <c r="BO1069" s="31"/>
      <c r="BP1069" s="31"/>
      <c r="BQ1069" s="31"/>
      <c r="BR1069" s="31"/>
      <c r="BS1069" s="31"/>
      <c r="BT1069" s="31"/>
      <c r="BU1069" s="31"/>
      <c r="BV1069" s="31"/>
      <c r="BW1069" s="31"/>
      <c r="BX1069" s="31"/>
      <c r="BY1069" s="31"/>
      <c r="BZ1069" s="31"/>
      <c r="CA1069" s="31"/>
      <c r="CB1069" s="31"/>
      <c r="CC1069" s="31"/>
      <c r="CD1069" s="31"/>
      <c r="CE1069" s="31"/>
      <c r="CF1069" s="31"/>
      <c r="CG1069" s="31"/>
      <c r="CH1069" s="31"/>
      <c r="CI1069" s="31"/>
      <c r="CJ1069" s="31"/>
      <c r="CK1069" s="31"/>
      <c r="CL1069" s="31"/>
      <c r="CM1069" s="31"/>
      <c r="CN1069" s="31"/>
      <c r="CO1069" s="31"/>
      <c r="CP1069" s="31"/>
      <c r="CQ1069" s="31"/>
      <c r="CR1069" s="31"/>
      <c r="CS1069" s="31"/>
      <c r="CT1069" s="31"/>
      <c r="CU1069" s="31"/>
      <c r="CV1069" s="31"/>
      <c r="CW1069" s="31"/>
      <c r="CX1069" s="31"/>
      <c r="CY1069" s="31"/>
      <c r="CZ1069" s="31"/>
      <c r="DA1069" s="31"/>
      <c r="DB1069" s="31"/>
      <c r="DC1069" s="31"/>
      <c r="DD1069" s="31"/>
      <c r="DE1069" s="31"/>
      <c r="DF1069" s="31"/>
      <c r="DG1069" s="31"/>
      <c r="DH1069" s="31"/>
      <c r="DI1069" s="31"/>
      <c r="DJ1069" s="31"/>
      <c r="DK1069" s="31"/>
      <c r="DL1069" s="31"/>
      <c r="DM1069" s="31"/>
      <c r="DN1069" s="31"/>
      <c r="DO1069" s="31"/>
      <c r="DP1069" s="31"/>
      <c r="DQ1069" s="31"/>
      <c r="DR1069" s="31"/>
      <c r="DS1069" s="31"/>
      <c r="DT1069" s="31"/>
      <c r="DU1069" s="31"/>
      <c r="DV1069" s="31"/>
      <c r="DW1069" s="31"/>
    </row>
    <row r="1070" customFormat="false" ht="15.75" hidden="false" customHeight="true" outlineLevel="0" collapsed="false">
      <c r="A1070" s="21" t="n">
        <v>1069</v>
      </c>
      <c r="B1070" s="21" t="str">
        <f aca="false">IFERROR(VLOOKUP($A$1&amp;":"&amp;A1070,'Finish order'!C:K,6,FALSE()),"")</f>
        <v/>
      </c>
      <c r="C1070" s="21" t="str">
        <f aca="false">IFERROR(VLOOKUP(A$1&amp;":"&amp;A1070,'Finish order'!$C:$K,9,FALSE()),"")</f>
        <v/>
      </c>
      <c r="D1070" s="21" t="str">
        <f aca="false">IFERROR(VLOOKUP(A$1&amp;":"&amp;A1070,'Finish order'!$C:$K,7,FALSE()),"")</f>
        <v/>
      </c>
      <c r="E1070" s="29" t="str">
        <f aca="false">IFERROR(VLOOKUP($A$1&amp;":"&amp;A1070,'Finish order'!C:K,5,FALSE()),"")</f>
        <v/>
      </c>
      <c r="F1070" s="21" t="str">
        <f aca="false">IFERROR(VLOOKUP($A$1&amp;":"&amp;A1070,'Finish order'!C:K,4,FALSE()),"")</f>
        <v/>
      </c>
      <c r="G1070" s="21" t="str">
        <f aca="false" t="array" ref="G1070:G1070">IFERROR(SMALL(IF($D$2:$D1979=D1070,$A$2:$A$911*1.001),1),"")</f>
        <v/>
      </c>
      <c r="H1070" s="21" t="str">
        <f aca="false" t="array" ref="H1070:H1070">IFERROR(SMALL(IF($D$2:$D1979=D1070,$A$2:$A$911*1.0001),2),"")</f>
        <v/>
      </c>
      <c r="I1070" s="21" t="str">
        <f aca="false" t="array" ref="I1070:I1070">IFERROR(SMALL(IF($D$2:$D1979=D1070,$A$2:$A$911*1.00001),3),"")</f>
        <v/>
      </c>
      <c r="J1070" s="21" t="str">
        <f aca="false" t="array" ref="J1070:J1070">IFERROR(SMALL(IF($D$2:$D1979=D1070,$A$2:$A$911*1.000001),4),"")</f>
        <v/>
      </c>
      <c r="K1070" s="30" t="str">
        <f aca="false">IF(A1070&lt;&gt;"", IF(COUNT(G1070:J1070)=4, SUM(G1070:J1070), "No"), "")</f>
        <v>No</v>
      </c>
      <c r="L1070" s="30" t="str">
        <f aca="false">IF(A1070&lt;&gt;"", IF(COUNT(G1070:I1070)=3, SUM(G1070:I1070), "No"), "")</f>
        <v>No</v>
      </c>
      <c r="M1070" s="30" t="str">
        <f aca="false">IF(A1070&lt;&gt;"", IF(COUNT(G1070:H1070)=2, SUM(G1070:H1070), "No"), "")</f>
        <v>No</v>
      </c>
      <c r="N1070" s="30" t="str">
        <f aca="false">'Results 10 year vets'!$D1070&amp;":"&amp;Table1[[#Headers],[Male]]</f>
        <v>:Male</v>
      </c>
      <c r="O1070" s="31"/>
      <c r="P1070" s="31"/>
      <c r="Q1070" s="31"/>
      <c r="R1070" s="31"/>
      <c r="S1070" s="31"/>
      <c r="T1070" s="31"/>
      <c r="U1070" s="31"/>
      <c r="Z1070" s="33"/>
      <c r="AA1070" s="33"/>
      <c r="AB1070" s="33"/>
      <c r="AC1070" s="33"/>
      <c r="AD1070" s="31"/>
      <c r="AE1070" s="31"/>
      <c r="AF1070" s="31"/>
      <c r="AG1070" s="31"/>
      <c r="AH1070" s="31"/>
      <c r="AI1070" s="31"/>
      <c r="AJ1070" s="31"/>
      <c r="AK1070" s="31"/>
      <c r="AL1070" s="31"/>
      <c r="AM1070" s="31"/>
      <c r="AN1070" s="31"/>
      <c r="AO1070" s="31"/>
      <c r="AP1070" s="31"/>
      <c r="AQ1070" s="31"/>
      <c r="AR1070" s="31"/>
      <c r="AS1070" s="31"/>
      <c r="AT1070" s="31"/>
      <c r="AU1070" s="31"/>
      <c r="AV1070" s="31"/>
      <c r="AW1070" s="31"/>
      <c r="AX1070" s="31"/>
      <c r="AY1070" s="31"/>
      <c r="AZ1070" s="31"/>
      <c r="BA1070" s="31"/>
      <c r="BB1070" s="31"/>
      <c r="BC1070" s="31"/>
      <c r="BD1070" s="31"/>
      <c r="BE1070" s="31"/>
      <c r="BF1070" s="31"/>
      <c r="BG1070" s="31"/>
      <c r="BH1070" s="31"/>
      <c r="BI1070" s="31"/>
      <c r="BJ1070" s="31"/>
      <c r="BK1070" s="31"/>
      <c r="BL1070" s="31"/>
      <c r="BM1070" s="31"/>
      <c r="BN1070" s="31"/>
      <c r="BO1070" s="31"/>
      <c r="BP1070" s="31"/>
      <c r="BQ1070" s="31"/>
      <c r="BR1070" s="31"/>
      <c r="BS1070" s="31"/>
      <c r="BT1070" s="31"/>
      <c r="BU1070" s="31"/>
      <c r="BV1070" s="31"/>
      <c r="BW1070" s="31"/>
      <c r="BX1070" s="31"/>
      <c r="BY1070" s="31"/>
      <c r="BZ1070" s="31"/>
      <c r="CA1070" s="31"/>
      <c r="CB1070" s="31"/>
      <c r="CC1070" s="31"/>
      <c r="CD1070" s="31"/>
      <c r="CE1070" s="31"/>
      <c r="CF1070" s="31"/>
      <c r="CG1070" s="31"/>
      <c r="CH1070" s="31"/>
      <c r="CI1070" s="31"/>
      <c r="CJ1070" s="31"/>
      <c r="CK1070" s="31"/>
      <c r="CL1070" s="31"/>
      <c r="CM1070" s="31"/>
      <c r="CN1070" s="31"/>
      <c r="CO1070" s="31"/>
      <c r="CP1070" s="31"/>
      <c r="CQ1070" s="31"/>
      <c r="CR1070" s="31"/>
      <c r="CS1070" s="31"/>
      <c r="CT1070" s="31"/>
      <c r="CU1070" s="31"/>
      <c r="CV1070" s="31"/>
      <c r="CW1070" s="31"/>
      <c r="CX1070" s="31"/>
      <c r="CY1070" s="31"/>
      <c r="CZ1070" s="31"/>
      <c r="DA1070" s="31"/>
      <c r="DB1070" s="31"/>
      <c r="DC1070" s="31"/>
      <c r="DD1070" s="31"/>
      <c r="DE1070" s="31"/>
      <c r="DF1070" s="31"/>
      <c r="DG1070" s="31"/>
      <c r="DH1070" s="31"/>
      <c r="DI1070" s="31"/>
      <c r="DJ1070" s="31"/>
      <c r="DK1070" s="31"/>
      <c r="DL1070" s="31"/>
      <c r="DM1070" s="31"/>
      <c r="DN1070" s="31"/>
      <c r="DO1070" s="31"/>
      <c r="DP1070" s="31"/>
      <c r="DQ1070" s="31"/>
      <c r="DR1070" s="31"/>
      <c r="DS1070" s="31"/>
      <c r="DT1070" s="31"/>
      <c r="DU1070" s="31"/>
      <c r="DV1070" s="31"/>
      <c r="DW1070" s="31"/>
    </row>
    <row r="1071" customFormat="false" ht="15.75" hidden="false" customHeight="true" outlineLevel="0" collapsed="false">
      <c r="A1071" s="21" t="n">
        <v>1070</v>
      </c>
      <c r="B1071" s="21" t="str">
        <f aca="false">IFERROR(VLOOKUP($A$1&amp;":"&amp;A1071,'Finish order'!C:K,6,FALSE()),"")</f>
        <v/>
      </c>
      <c r="C1071" s="21" t="str">
        <f aca="false">IFERROR(VLOOKUP(A$1&amp;":"&amp;A1071,'Finish order'!$C:$K,9,FALSE()),"")</f>
        <v/>
      </c>
      <c r="D1071" s="21" t="str">
        <f aca="false">IFERROR(VLOOKUP(A$1&amp;":"&amp;A1071,'Finish order'!$C:$K,7,FALSE()),"")</f>
        <v/>
      </c>
      <c r="E1071" s="29" t="str">
        <f aca="false">IFERROR(VLOOKUP($A$1&amp;":"&amp;A1071,'Finish order'!C:K,5,FALSE()),"")</f>
        <v/>
      </c>
      <c r="F1071" s="21" t="str">
        <f aca="false">IFERROR(VLOOKUP($A$1&amp;":"&amp;A1071,'Finish order'!C:K,4,FALSE()),"")</f>
        <v/>
      </c>
      <c r="G1071" s="21" t="str">
        <f aca="false" t="array" ref="G1071:G1071">IFERROR(SMALL(IF($D$2:$D1980=D1071,$A$2:$A$911*1.001),1),"")</f>
        <v/>
      </c>
      <c r="H1071" s="21" t="str">
        <f aca="false" t="array" ref="H1071:H1071">IFERROR(SMALL(IF($D$2:$D1980=D1071,$A$2:$A$911*1.0001),2),"")</f>
        <v/>
      </c>
      <c r="I1071" s="21" t="str">
        <f aca="false" t="array" ref="I1071:I1071">IFERROR(SMALL(IF($D$2:$D1980=D1071,$A$2:$A$911*1.00001),3),"")</f>
        <v/>
      </c>
      <c r="J1071" s="21" t="str">
        <f aca="false" t="array" ref="J1071:J1071">IFERROR(SMALL(IF($D$2:$D1980=D1071,$A$2:$A$911*1.000001),4),"")</f>
        <v/>
      </c>
      <c r="K1071" s="30" t="str">
        <f aca="false">IF(A1071&lt;&gt;"", IF(COUNT(G1071:J1071)=4, SUM(G1071:J1071), "No"), "")</f>
        <v>No</v>
      </c>
      <c r="L1071" s="30" t="str">
        <f aca="false">IF(A1071&lt;&gt;"", IF(COUNT(G1071:I1071)=3, SUM(G1071:I1071), "No"), "")</f>
        <v>No</v>
      </c>
      <c r="M1071" s="30" t="str">
        <f aca="false">IF(A1071&lt;&gt;"", IF(COUNT(G1071:H1071)=2, SUM(G1071:H1071), "No"), "")</f>
        <v>No</v>
      </c>
      <c r="N1071" s="30" t="str">
        <f aca="false">'Results 10 year vets'!$D1071&amp;":"&amp;Table1[[#Headers],[Male]]</f>
        <v>:Male</v>
      </c>
      <c r="O1071" s="31"/>
      <c r="P1071" s="31"/>
      <c r="Q1071" s="31"/>
      <c r="R1071" s="31"/>
      <c r="S1071" s="31"/>
      <c r="T1071" s="31"/>
      <c r="U1071" s="31"/>
      <c r="Z1071" s="33"/>
      <c r="AA1071" s="33"/>
      <c r="AB1071" s="33"/>
      <c r="AC1071" s="33"/>
      <c r="AD1071" s="31"/>
      <c r="AE1071" s="31"/>
      <c r="AF1071" s="31"/>
      <c r="AG1071" s="31"/>
      <c r="AH1071" s="31"/>
      <c r="AI1071" s="31"/>
      <c r="AJ1071" s="31"/>
      <c r="AK1071" s="31"/>
      <c r="AL1071" s="31"/>
      <c r="AM1071" s="31"/>
      <c r="AN1071" s="31"/>
      <c r="AO1071" s="31"/>
      <c r="AP1071" s="31"/>
      <c r="AQ1071" s="31"/>
      <c r="AR1071" s="31"/>
      <c r="AS1071" s="31"/>
      <c r="AT1071" s="31"/>
      <c r="AU1071" s="31"/>
      <c r="AV1071" s="31"/>
      <c r="AW1071" s="31"/>
      <c r="AX1071" s="31"/>
      <c r="AY1071" s="31"/>
      <c r="AZ1071" s="31"/>
      <c r="BA1071" s="31"/>
      <c r="BB1071" s="31"/>
      <c r="BC1071" s="31"/>
      <c r="BD1071" s="31"/>
      <c r="BE1071" s="31"/>
      <c r="BF1071" s="31"/>
      <c r="BG1071" s="31"/>
      <c r="BH1071" s="31"/>
      <c r="BI1071" s="31"/>
      <c r="BJ1071" s="31"/>
      <c r="BK1071" s="31"/>
      <c r="BL1071" s="31"/>
      <c r="BM1071" s="31"/>
      <c r="BN1071" s="31"/>
      <c r="BO1071" s="31"/>
      <c r="BP1071" s="31"/>
      <c r="BQ1071" s="31"/>
      <c r="BR1071" s="31"/>
      <c r="BS1071" s="31"/>
      <c r="BT1071" s="31"/>
      <c r="BU1071" s="31"/>
      <c r="BV1071" s="31"/>
      <c r="BW1071" s="31"/>
      <c r="BX1071" s="31"/>
      <c r="BY1071" s="31"/>
      <c r="BZ1071" s="31"/>
      <c r="CA1071" s="31"/>
      <c r="CB1071" s="31"/>
      <c r="CC1071" s="31"/>
      <c r="CD1071" s="31"/>
      <c r="CE1071" s="31"/>
      <c r="CF1071" s="31"/>
      <c r="CG1071" s="31"/>
      <c r="CH1071" s="31"/>
      <c r="CI1071" s="31"/>
      <c r="CJ1071" s="31"/>
      <c r="CK1071" s="31"/>
      <c r="CL1071" s="31"/>
      <c r="CM1071" s="31"/>
      <c r="CN1071" s="31"/>
      <c r="CO1071" s="31"/>
      <c r="CP1071" s="31"/>
      <c r="CQ1071" s="31"/>
      <c r="CR1071" s="31"/>
      <c r="CS1071" s="31"/>
      <c r="CT1071" s="31"/>
      <c r="CU1071" s="31"/>
      <c r="CV1071" s="31"/>
      <c r="CW1071" s="31"/>
      <c r="CX1071" s="31"/>
      <c r="CY1071" s="31"/>
      <c r="CZ1071" s="31"/>
      <c r="DA1071" s="31"/>
      <c r="DB1071" s="31"/>
      <c r="DC1071" s="31"/>
      <c r="DD1071" s="31"/>
      <c r="DE1071" s="31"/>
      <c r="DF1071" s="31"/>
      <c r="DG1071" s="31"/>
      <c r="DH1071" s="31"/>
      <c r="DI1071" s="31"/>
      <c r="DJ1071" s="31"/>
      <c r="DK1071" s="31"/>
      <c r="DL1071" s="31"/>
      <c r="DM1071" s="31"/>
      <c r="DN1071" s="31"/>
      <c r="DO1071" s="31"/>
      <c r="DP1071" s="31"/>
      <c r="DQ1071" s="31"/>
      <c r="DR1071" s="31"/>
      <c r="DS1071" s="31"/>
      <c r="DT1071" s="31"/>
      <c r="DU1071" s="31"/>
      <c r="DV1071" s="31"/>
      <c r="DW1071" s="31"/>
    </row>
    <row r="1072" customFormat="false" ht="15.75" hidden="false" customHeight="true" outlineLevel="0" collapsed="false">
      <c r="A1072" s="21" t="n">
        <v>1071</v>
      </c>
      <c r="B1072" s="21" t="str">
        <f aca="false">IFERROR(VLOOKUP($A$1&amp;":"&amp;A1072,'Finish order'!C:K,6,FALSE()),"")</f>
        <v/>
      </c>
      <c r="C1072" s="21" t="str">
        <f aca="false">IFERROR(VLOOKUP(A$1&amp;":"&amp;A1072,'Finish order'!$C:$K,9,FALSE()),"")</f>
        <v/>
      </c>
      <c r="D1072" s="21" t="str">
        <f aca="false">IFERROR(VLOOKUP(A$1&amp;":"&amp;A1072,'Finish order'!$C:$K,7,FALSE()),"")</f>
        <v/>
      </c>
      <c r="E1072" s="29" t="str">
        <f aca="false">IFERROR(VLOOKUP($A$1&amp;":"&amp;A1072,'Finish order'!C:K,5,FALSE()),"")</f>
        <v/>
      </c>
      <c r="F1072" s="21" t="str">
        <f aca="false">IFERROR(VLOOKUP($A$1&amp;":"&amp;A1072,'Finish order'!C:K,4,FALSE()),"")</f>
        <v/>
      </c>
      <c r="G1072" s="21" t="str">
        <f aca="false" t="array" ref="G1072:G1072">IFERROR(SMALL(IF($D$2:$D1981=D1072,$A$2:$A$911*1.001),1),"")</f>
        <v/>
      </c>
      <c r="H1072" s="21" t="str">
        <f aca="false" t="array" ref="H1072:H1072">IFERROR(SMALL(IF($D$2:$D1981=D1072,$A$2:$A$911*1.0001),2),"")</f>
        <v/>
      </c>
      <c r="I1072" s="21" t="str">
        <f aca="false" t="array" ref="I1072:I1072">IFERROR(SMALL(IF($D$2:$D1981=D1072,$A$2:$A$911*1.00001),3),"")</f>
        <v/>
      </c>
      <c r="J1072" s="21" t="str">
        <f aca="false" t="array" ref="J1072:J1072">IFERROR(SMALL(IF($D$2:$D1981=D1072,$A$2:$A$911*1.000001),4),"")</f>
        <v/>
      </c>
      <c r="K1072" s="30" t="str">
        <f aca="false">IF(A1072&lt;&gt;"", IF(COUNT(G1072:J1072)=4, SUM(G1072:J1072), "No"), "")</f>
        <v>No</v>
      </c>
      <c r="L1072" s="30" t="str">
        <f aca="false">IF(A1072&lt;&gt;"", IF(COUNT(G1072:I1072)=3, SUM(G1072:I1072), "No"), "")</f>
        <v>No</v>
      </c>
      <c r="M1072" s="30" t="str">
        <f aca="false">IF(A1072&lt;&gt;"", IF(COUNT(G1072:H1072)=2, SUM(G1072:H1072), "No"), "")</f>
        <v>No</v>
      </c>
      <c r="N1072" s="30" t="str">
        <f aca="false">'Results 10 year vets'!$D1072&amp;":"&amp;Table1[[#Headers],[Male]]</f>
        <v>:Male</v>
      </c>
      <c r="O1072" s="31"/>
      <c r="P1072" s="31"/>
      <c r="Q1072" s="31"/>
      <c r="R1072" s="31"/>
      <c r="S1072" s="31"/>
      <c r="T1072" s="31"/>
      <c r="U1072" s="31"/>
      <c r="Z1072" s="33"/>
      <c r="AA1072" s="33"/>
      <c r="AB1072" s="33"/>
      <c r="AC1072" s="33"/>
      <c r="AD1072" s="31"/>
      <c r="AE1072" s="31"/>
      <c r="AF1072" s="31"/>
      <c r="AG1072" s="31"/>
      <c r="AH1072" s="31"/>
      <c r="AI1072" s="31"/>
      <c r="AJ1072" s="31"/>
      <c r="AK1072" s="31"/>
      <c r="AL1072" s="31"/>
      <c r="AM1072" s="31"/>
      <c r="AN1072" s="31"/>
      <c r="AO1072" s="31"/>
      <c r="AP1072" s="31"/>
      <c r="AQ1072" s="31"/>
      <c r="AR1072" s="31"/>
      <c r="AS1072" s="31"/>
      <c r="AT1072" s="31"/>
      <c r="AU1072" s="31"/>
      <c r="AV1072" s="31"/>
      <c r="AW1072" s="31"/>
      <c r="AX1072" s="31"/>
      <c r="AY1072" s="31"/>
      <c r="AZ1072" s="31"/>
      <c r="BA1072" s="31"/>
      <c r="BB1072" s="31"/>
      <c r="BC1072" s="31"/>
      <c r="BD1072" s="31"/>
      <c r="BE1072" s="31"/>
      <c r="BF1072" s="31"/>
      <c r="BG1072" s="31"/>
      <c r="BH1072" s="31"/>
      <c r="BI1072" s="31"/>
      <c r="BJ1072" s="31"/>
      <c r="BK1072" s="31"/>
      <c r="BL1072" s="31"/>
      <c r="BM1072" s="31"/>
      <c r="BN1072" s="31"/>
      <c r="BO1072" s="31"/>
      <c r="BP1072" s="31"/>
      <c r="BQ1072" s="31"/>
      <c r="BR1072" s="31"/>
      <c r="BS1072" s="31"/>
      <c r="BT1072" s="31"/>
      <c r="BU1072" s="31"/>
      <c r="BV1072" s="31"/>
      <c r="BW1072" s="31"/>
      <c r="BX1072" s="31"/>
      <c r="BY1072" s="31"/>
      <c r="BZ1072" s="31"/>
      <c r="CA1072" s="31"/>
      <c r="CB1072" s="31"/>
      <c r="CC1072" s="31"/>
      <c r="CD1072" s="31"/>
      <c r="CE1072" s="31"/>
      <c r="CF1072" s="31"/>
      <c r="CG1072" s="31"/>
      <c r="CH1072" s="31"/>
      <c r="CI1072" s="31"/>
      <c r="CJ1072" s="31"/>
      <c r="CK1072" s="31"/>
      <c r="CL1072" s="31"/>
      <c r="CM1072" s="31"/>
      <c r="CN1072" s="31"/>
      <c r="CO1072" s="31"/>
      <c r="CP1072" s="31"/>
      <c r="CQ1072" s="31"/>
      <c r="CR1072" s="31"/>
      <c r="CS1072" s="31"/>
      <c r="CT1072" s="31"/>
      <c r="CU1072" s="31"/>
      <c r="CV1072" s="31"/>
      <c r="CW1072" s="31"/>
      <c r="CX1072" s="31"/>
      <c r="CY1072" s="31"/>
      <c r="CZ1072" s="31"/>
      <c r="DA1072" s="31"/>
      <c r="DB1072" s="31"/>
      <c r="DC1072" s="31"/>
      <c r="DD1072" s="31"/>
      <c r="DE1072" s="31"/>
      <c r="DF1072" s="31"/>
      <c r="DG1072" s="31"/>
      <c r="DH1072" s="31"/>
      <c r="DI1072" s="31"/>
      <c r="DJ1072" s="31"/>
      <c r="DK1072" s="31"/>
      <c r="DL1072" s="31"/>
      <c r="DM1072" s="31"/>
      <c r="DN1072" s="31"/>
      <c r="DO1072" s="31"/>
      <c r="DP1072" s="31"/>
      <c r="DQ1072" s="31"/>
      <c r="DR1072" s="31"/>
      <c r="DS1072" s="31"/>
      <c r="DT1072" s="31"/>
      <c r="DU1072" s="31"/>
      <c r="DV1072" s="31"/>
      <c r="DW1072" s="31"/>
    </row>
    <row r="1073" customFormat="false" ht="15.75" hidden="false" customHeight="true" outlineLevel="0" collapsed="false">
      <c r="A1073" s="21" t="n">
        <v>1072</v>
      </c>
      <c r="B1073" s="21" t="str">
        <f aca="false">IFERROR(VLOOKUP($A$1&amp;":"&amp;A1073,'Finish order'!C:K,6,FALSE()),"")</f>
        <v/>
      </c>
      <c r="C1073" s="21" t="str">
        <f aca="false">IFERROR(VLOOKUP(A$1&amp;":"&amp;A1073,'Finish order'!$C:$K,9,FALSE()),"")</f>
        <v/>
      </c>
      <c r="D1073" s="21" t="str">
        <f aca="false">IFERROR(VLOOKUP(A$1&amp;":"&amp;A1073,'Finish order'!$C:$K,7,FALSE()),"")</f>
        <v/>
      </c>
      <c r="E1073" s="29" t="str">
        <f aca="false">IFERROR(VLOOKUP($A$1&amp;":"&amp;A1073,'Finish order'!C:K,5,FALSE()),"")</f>
        <v/>
      </c>
      <c r="F1073" s="21" t="str">
        <f aca="false">IFERROR(VLOOKUP($A$1&amp;":"&amp;A1073,'Finish order'!C:K,4,FALSE()),"")</f>
        <v/>
      </c>
      <c r="G1073" s="21" t="str">
        <f aca="false" t="array" ref="G1073:G1073">IFERROR(SMALL(IF($D$2:$D1982=D1073,$A$2:$A$911*1.001),1),"")</f>
        <v/>
      </c>
      <c r="H1073" s="21" t="str">
        <f aca="false" t="array" ref="H1073:H1073">IFERROR(SMALL(IF($D$2:$D1982=D1073,$A$2:$A$911*1.0001),2),"")</f>
        <v/>
      </c>
      <c r="I1073" s="21" t="str">
        <f aca="false" t="array" ref="I1073:I1073">IFERROR(SMALL(IF($D$2:$D1982=D1073,$A$2:$A$911*1.00001),3),"")</f>
        <v/>
      </c>
      <c r="J1073" s="21" t="str">
        <f aca="false" t="array" ref="J1073:J1073">IFERROR(SMALL(IF($D$2:$D1982=D1073,$A$2:$A$911*1.000001),4),"")</f>
        <v/>
      </c>
      <c r="K1073" s="30" t="str">
        <f aca="false">IF(A1073&lt;&gt;"", IF(COUNT(G1073:J1073)=4, SUM(G1073:J1073), "No"), "")</f>
        <v>No</v>
      </c>
      <c r="L1073" s="30" t="str">
        <f aca="false">IF(A1073&lt;&gt;"", IF(COUNT(G1073:I1073)=3, SUM(G1073:I1073), "No"), "")</f>
        <v>No</v>
      </c>
      <c r="M1073" s="30" t="str">
        <f aca="false">IF(A1073&lt;&gt;"", IF(COUNT(G1073:H1073)=2, SUM(G1073:H1073), "No"), "")</f>
        <v>No</v>
      </c>
      <c r="N1073" s="30" t="str">
        <f aca="false">'Results 10 year vets'!$D1073&amp;":"&amp;Table1[[#Headers],[Male]]</f>
        <v>:Male</v>
      </c>
      <c r="O1073" s="31"/>
      <c r="P1073" s="31"/>
      <c r="Q1073" s="31"/>
      <c r="R1073" s="31"/>
      <c r="S1073" s="31"/>
      <c r="T1073" s="31"/>
      <c r="U1073" s="31"/>
      <c r="Z1073" s="33"/>
      <c r="AA1073" s="33"/>
      <c r="AB1073" s="33"/>
      <c r="AC1073" s="33"/>
      <c r="AD1073" s="31"/>
      <c r="AE1073" s="31"/>
      <c r="AF1073" s="31"/>
      <c r="AG1073" s="31"/>
      <c r="AH1073" s="31"/>
      <c r="AI1073" s="31"/>
      <c r="AJ1073" s="31"/>
      <c r="AK1073" s="31"/>
      <c r="AL1073" s="31"/>
      <c r="AM1073" s="31"/>
      <c r="AN1073" s="31"/>
      <c r="AO1073" s="31"/>
      <c r="AP1073" s="31"/>
      <c r="AQ1073" s="31"/>
      <c r="AR1073" s="31"/>
      <c r="AS1073" s="31"/>
      <c r="AT1073" s="31"/>
      <c r="AU1073" s="31"/>
      <c r="AV1073" s="31"/>
      <c r="AW1073" s="31"/>
      <c r="AX1073" s="31"/>
      <c r="AY1073" s="31"/>
      <c r="AZ1073" s="31"/>
      <c r="BA1073" s="31"/>
      <c r="BB1073" s="31"/>
      <c r="BC1073" s="31"/>
      <c r="BD1073" s="31"/>
      <c r="BE1073" s="31"/>
      <c r="BF1073" s="31"/>
      <c r="BG1073" s="31"/>
      <c r="BH1073" s="31"/>
      <c r="BI1073" s="31"/>
      <c r="BJ1073" s="31"/>
      <c r="BK1073" s="31"/>
      <c r="BL1073" s="31"/>
      <c r="BM1073" s="31"/>
      <c r="BN1073" s="31"/>
      <c r="BO1073" s="31"/>
      <c r="BP1073" s="31"/>
      <c r="BQ1073" s="31"/>
      <c r="BR1073" s="31"/>
      <c r="BS1073" s="31"/>
      <c r="BT1073" s="31"/>
      <c r="BU1073" s="31"/>
      <c r="BV1073" s="31"/>
      <c r="BW1073" s="31"/>
      <c r="BX1073" s="31"/>
      <c r="BY1073" s="31"/>
      <c r="BZ1073" s="31"/>
      <c r="CA1073" s="31"/>
      <c r="CB1073" s="31"/>
      <c r="CC1073" s="31"/>
      <c r="CD1073" s="31"/>
      <c r="CE1073" s="31"/>
      <c r="CF1073" s="31"/>
      <c r="CG1073" s="31"/>
      <c r="CH1073" s="31"/>
      <c r="CI1073" s="31"/>
      <c r="CJ1073" s="31"/>
      <c r="CK1073" s="31"/>
      <c r="CL1073" s="31"/>
      <c r="CM1073" s="31"/>
      <c r="CN1073" s="31"/>
      <c r="CO1073" s="31"/>
      <c r="CP1073" s="31"/>
      <c r="CQ1073" s="31"/>
      <c r="CR1073" s="31"/>
      <c r="CS1073" s="31"/>
      <c r="CT1073" s="31"/>
      <c r="CU1073" s="31"/>
      <c r="CV1073" s="31"/>
      <c r="CW1073" s="31"/>
      <c r="CX1073" s="31"/>
      <c r="CY1073" s="31"/>
      <c r="CZ1073" s="31"/>
      <c r="DA1073" s="31"/>
      <c r="DB1073" s="31"/>
      <c r="DC1073" s="31"/>
      <c r="DD1073" s="31"/>
      <c r="DE1073" s="31"/>
      <c r="DF1073" s="31"/>
      <c r="DG1073" s="31"/>
      <c r="DH1073" s="31"/>
      <c r="DI1073" s="31"/>
      <c r="DJ1073" s="31"/>
      <c r="DK1073" s="31"/>
      <c r="DL1073" s="31"/>
      <c r="DM1073" s="31"/>
      <c r="DN1073" s="31"/>
      <c r="DO1073" s="31"/>
      <c r="DP1073" s="31"/>
      <c r="DQ1073" s="31"/>
      <c r="DR1073" s="31"/>
      <c r="DS1073" s="31"/>
      <c r="DT1073" s="31"/>
      <c r="DU1073" s="31"/>
      <c r="DV1073" s="31"/>
      <c r="DW1073" s="31"/>
    </row>
    <row r="1074" customFormat="false" ht="15.75" hidden="false" customHeight="true" outlineLevel="0" collapsed="false">
      <c r="A1074" s="21" t="n">
        <v>1073</v>
      </c>
      <c r="B1074" s="21" t="str">
        <f aca="false">IFERROR(VLOOKUP($A$1&amp;":"&amp;A1074,'Finish order'!C:K,6,FALSE()),"")</f>
        <v/>
      </c>
      <c r="C1074" s="21" t="str">
        <f aca="false">IFERROR(VLOOKUP(A$1&amp;":"&amp;A1074,'Finish order'!$C:$K,9,FALSE()),"")</f>
        <v/>
      </c>
      <c r="D1074" s="21" t="str">
        <f aca="false">IFERROR(VLOOKUP(A$1&amp;":"&amp;A1074,'Finish order'!$C:$K,7,FALSE()),"")</f>
        <v/>
      </c>
      <c r="E1074" s="29" t="str">
        <f aca="false">IFERROR(VLOOKUP($A$1&amp;":"&amp;A1074,'Finish order'!C:K,5,FALSE()),"")</f>
        <v/>
      </c>
      <c r="F1074" s="21" t="str">
        <f aca="false">IFERROR(VLOOKUP($A$1&amp;":"&amp;A1074,'Finish order'!C:K,4,FALSE()),"")</f>
        <v/>
      </c>
      <c r="G1074" s="21" t="str">
        <f aca="false" t="array" ref="G1074:G1074">IFERROR(SMALL(IF($D$2:$D1983=D1074,$A$2:$A$911*1.001),1),"")</f>
        <v/>
      </c>
      <c r="H1074" s="21" t="str">
        <f aca="false" t="array" ref="H1074:H1074">IFERROR(SMALL(IF($D$2:$D1983=D1074,$A$2:$A$911*1.0001),2),"")</f>
        <v/>
      </c>
      <c r="I1074" s="21" t="str">
        <f aca="false" t="array" ref="I1074:I1074">IFERROR(SMALL(IF($D$2:$D1983=D1074,$A$2:$A$911*1.00001),3),"")</f>
        <v/>
      </c>
      <c r="J1074" s="21" t="str">
        <f aca="false" t="array" ref="J1074:J1074">IFERROR(SMALL(IF($D$2:$D1983=D1074,$A$2:$A$911*1.000001),4),"")</f>
        <v/>
      </c>
      <c r="K1074" s="30" t="str">
        <f aca="false">IF(A1074&lt;&gt;"", IF(COUNT(G1074:J1074)=4, SUM(G1074:J1074), "No"), "")</f>
        <v>No</v>
      </c>
      <c r="L1074" s="30" t="str">
        <f aca="false">IF(A1074&lt;&gt;"", IF(COUNT(G1074:I1074)=3, SUM(G1074:I1074), "No"), "")</f>
        <v>No</v>
      </c>
      <c r="M1074" s="30" t="str">
        <f aca="false">IF(A1074&lt;&gt;"", IF(COUNT(G1074:H1074)=2, SUM(G1074:H1074), "No"), "")</f>
        <v>No</v>
      </c>
      <c r="N1074" s="30" t="str">
        <f aca="false">'Results 10 year vets'!$D1074&amp;":"&amp;Table1[[#Headers],[Male]]</f>
        <v>:Male</v>
      </c>
      <c r="O1074" s="31"/>
      <c r="P1074" s="31"/>
      <c r="Q1074" s="31"/>
      <c r="R1074" s="31"/>
      <c r="S1074" s="31"/>
      <c r="T1074" s="31"/>
      <c r="U1074" s="31"/>
      <c r="Z1074" s="33"/>
      <c r="AA1074" s="33"/>
      <c r="AB1074" s="33"/>
      <c r="AC1074" s="33"/>
      <c r="AD1074" s="31"/>
      <c r="AE1074" s="31"/>
      <c r="AF1074" s="31"/>
      <c r="AG1074" s="31"/>
      <c r="AH1074" s="31"/>
      <c r="AI1074" s="31"/>
      <c r="AJ1074" s="31"/>
      <c r="AK1074" s="31"/>
      <c r="AL1074" s="31"/>
      <c r="AM1074" s="31"/>
      <c r="AN1074" s="31"/>
      <c r="AO1074" s="31"/>
      <c r="AP1074" s="31"/>
      <c r="AQ1074" s="31"/>
      <c r="AR1074" s="31"/>
      <c r="AS1074" s="31"/>
      <c r="AT1074" s="31"/>
      <c r="AU1074" s="31"/>
      <c r="AV1074" s="31"/>
      <c r="AW1074" s="31"/>
      <c r="AX1074" s="31"/>
      <c r="AY1074" s="31"/>
      <c r="AZ1074" s="31"/>
      <c r="BA1074" s="31"/>
      <c r="BB1074" s="31"/>
      <c r="BC1074" s="31"/>
      <c r="BD1074" s="31"/>
      <c r="BE1074" s="31"/>
      <c r="BF1074" s="31"/>
      <c r="BG1074" s="31"/>
      <c r="BH1074" s="31"/>
      <c r="BI1074" s="31"/>
      <c r="BJ1074" s="31"/>
      <c r="BK1074" s="31"/>
      <c r="BL1074" s="31"/>
      <c r="BM1074" s="31"/>
      <c r="BN1074" s="31"/>
      <c r="BO1074" s="31"/>
      <c r="BP1074" s="31"/>
      <c r="BQ1074" s="31"/>
      <c r="BR1074" s="31"/>
      <c r="BS1074" s="31"/>
      <c r="BT1074" s="31"/>
      <c r="BU1074" s="31"/>
      <c r="BV1074" s="31"/>
      <c r="BW1074" s="31"/>
      <c r="BX1074" s="31"/>
      <c r="BY1074" s="31"/>
      <c r="BZ1074" s="31"/>
      <c r="CA1074" s="31"/>
      <c r="CB1074" s="31"/>
      <c r="CC1074" s="31"/>
      <c r="CD1074" s="31"/>
      <c r="CE1074" s="31"/>
      <c r="CF1074" s="31"/>
      <c r="CG1074" s="31"/>
      <c r="CH1074" s="31"/>
      <c r="CI1074" s="31"/>
      <c r="CJ1074" s="31"/>
      <c r="CK1074" s="31"/>
      <c r="CL1074" s="31"/>
      <c r="CM1074" s="31"/>
      <c r="CN1074" s="31"/>
      <c r="CO1074" s="31"/>
      <c r="CP1074" s="31"/>
      <c r="CQ1074" s="31"/>
      <c r="CR1074" s="31"/>
      <c r="CS1074" s="31"/>
      <c r="CT1074" s="31"/>
      <c r="CU1074" s="31"/>
      <c r="CV1074" s="31"/>
      <c r="CW1074" s="31"/>
      <c r="CX1074" s="31"/>
      <c r="CY1074" s="31"/>
      <c r="CZ1074" s="31"/>
      <c r="DA1074" s="31"/>
      <c r="DB1074" s="31"/>
      <c r="DC1074" s="31"/>
      <c r="DD1074" s="31"/>
      <c r="DE1074" s="31"/>
      <c r="DF1074" s="31"/>
      <c r="DG1074" s="31"/>
      <c r="DH1074" s="31"/>
      <c r="DI1074" s="31"/>
      <c r="DJ1074" s="31"/>
      <c r="DK1074" s="31"/>
      <c r="DL1074" s="31"/>
      <c r="DM1074" s="31"/>
      <c r="DN1074" s="31"/>
      <c r="DO1074" s="31"/>
      <c r="DP1074" s="31"/>
      <c r="DQ1074" s="31"/>
      <c r="DR1074" s="31"/>
      <c r="DS1074" s="31"/>
      <c r="DT1074" s="31"/>
      <c r="DU1074" s="31"/>
      <c r="DV1074" s="31"/>
      <c r="DW1074" s="31"/>
    </row>
    <row r="1075" customFormat="false" ht="15.75" hidden="false" customHeight="true" outlineLevel="0" collapsed="false">
      <c r="A1075" s="21" t="n">
        <v>1074</v>
      </c>
      <c r="B1075" s="21" t="str">
        <f aca="false">IFERROR(VLOOKUP($A$1&amp;":"&amp;A1075,'Finish order'!C:K,6,FALSE()),"")</f>
        <v/>
      </c>
      <c r="C1075" s="21" t="str">
        <f aca="false">IFERROR(VLOOKUP(A$1&amp;":"&amp;A1075,'Finish order'!$C:$K,9,FALSE()),"")</f>
        <v/>
      </c>
      <c r="D1075" s="21" t="str">
        <f aca="false">IFERROR(VLOOKUP(A$1&amp;":"&amp;A1075,'Finish order'!$C:$K,7,FALSE()),"")</f>
        <v/>
      </c>
      <c r="E1075" s="29" t="str">
        <f aca="false">IFERROR(VLOOKUP($A$1&amp;":"&amp;A1075,'Finish order'!C:K,5,FALSE()),"")</f>
        <v/>
      </c>
      <c r="F1075" s="21" t="str">
        <f aca="false">IFERROR(VLOOKUP($A$1&amp;":"&amp;A1075,'Finish order'!C:K,4,FALSE()),"")</f>
        <v/>
      </c>
      <c r="G1075" s="21" t="str">
        <f aca="false" t="array" ref="G1075:G1075">IFERROR(SMALL(IF($D$2:$D1984=D1075,$A$2:$A$911*1.001),1),"")</f>
        <v/>
      </c>
      <c r="H1075" s="21" t="str">
        <f aca="false" t="array" ref="H1075:H1075">IFERROR(SMALL(IF($D$2:$D1984=D1075,$A$2:$A$911*1.0001),2),"")</f>
        <v/>
      </c>
      <c r="I1075" s="21" t="str">
        <f aca="false" t="array" ref="I1075:I1075">IFERROR(SMALL(IF($D$2:$D1984=D1075,$A$2:$A$911*1.00001),3),"")</f>
        <v/>
      </c>
      <c r="J1075" s="21" t="str">
        <f aca="false" t="array" ref="J1075:J1075">IFERROR(SMALL(IF($D$2:$D1984=D1075,$A$2:$A$911*1.000001),4),"")</f>
        <v/>
      </c>
      <c r="K1075" s="30" t="str">
        <f aca="false">IF(A1075&lt;&gt;"", IF(COUNT(G1075:J1075)=4, SUM(G1075:J1075), "No"), "")</f>
        <v>No</v>
      </c>
      <c r="L1075" s="30" t="str">
        <f aca="false">IF(A1075&lt;&gt;"", IF(COUNT(G1075:I1075)=3, SUM(G1075:I1075), "No"), "")</f>
        <v>No</v>
      </c>
      <c r="M1075" s="30" t="str">
        <f aca="false">IF(A1075&lt;&gt;"", IF(COUNT(G1075:H1075)=2, SUM(G1075:H1075), "No"), "")</f>
        <v>No</v>
      </c>
      <c r="N1075" s="30" t="str">
        <f aca="false">'Results 10 year vets'!$D1075&amp;":"&amp;Table1[[#Headers],[Male]]</f>
        <v>:Male</v>
      </c>
      <c r="O1075" s="31"/>
      <c r="P1075" s="31"/>
      <c r="Q1075" s="31"/>
      <c r="R1075" s="31"/>
      <c r="S1075" s="31"/>
      <c r="T1075" s="31"/>
      <c r="U1075" s="31"/>
      <c r="Z1075" s="33"/>
      <c r="AA1075" s="33"/>
      <c r="AB1075" s="33"/>
      <c r="AC1075" s="33"/>
      <c r="AD1075" s="31"/>
      <c r="AE1075" s="31"/>
      <c r="AF1075" s="31"/>
      <c r="AG1075" s="31"/>
      <c r="AH1075" s="31"/>
      <c r="AI1075" s="31"/>
      <c r="AJ1075" s="31"/>
      <c r="AK1075" s="31"/>
      <c r="AL1075" s="31"/>
      <c r="AM1075" s="31"/>
      <c r="AN1075" s="31"/>
      <c r="AO1075" s="31"/>
      <c r="AP1075" s="31"/>
      <c r="AQ1075" s="31"/>
      <c r="AR1075" s="31"/>
      <c r="AS1075" s="31"/>
      <c r="AT1075" s="31"/>
      <c r="AU1075" s="31"/>
      <c r="AV1075" s="31"/>
      <c r="AW1075" s="31"/>
      <c r="AX1075" s="31"/>
      <c r="AY1075" s="31"/>
      <c r="AZ1075" s="31"/>
      <c r="BA1075" s="31"/>
      <c r="BB1075" s="31"/>
      <c r="BC1075" s="31"/>
      <c r="BD1075" s="31"/>
      <c r="BE1075" s="31"/>
      <c r="BF1075" s="31"/>
      <c r="BG1075" s="31"/>
      <c r="BH1075" s="31"/>
      <c r="BI1075" s="31"/>
      <c r="BJ1075" s="31"/>
      <c r="BK1075" s="31"/>
      <c r="BL1075" s="31"/>
      <c r="BM1075" s="31"/>
      <c r="BN1075" s="31"/>
      <c r="BO1075" s="31"/>
      <c r="BP1075" s="31"/>
      <c r="BQ1075" s="31"/>
      <c r="BR1075" s="31"/>
      <c r="BS1075" s="31"/>
      <c r="BT1075" s="31"/>
      <c r="BU1075" s="31"/>
      <c r="BV1075" s="31"/>
      <c r="BW1075" s="31"/>
      <c r="BX1075" s="31"/>
      <c r="BY1075" s="31"/>
      <c r="BZ1075" s="31"/>
      <c r="CA1075" s="31"/>
      <c r="CB1075" s="31"/>
      <c r="CC1075" s="31"/>
      <c r="CD1075" s="31"/>
      <c r="CE1075" s="31"/>
      <c r="CF1075" s="31"/>
      <c r="CG1075" s="31"/>
      <c r="CH1075" s="31"/>
      <c r="CI1075" s="31"/>
      <c r="CJ1075" s="31"/>
      <c r="CK1075" s="31"/>
      <c r="CL1075" s="31"/>
      <c r="CM1075" s="31"/>
      <c r="CN1075" s="31"/>
      <c r="CO1075" s="31"/>
      <c r="CP1075" s="31"/>
      <c r="CQ1075" s="31"/>
      <c r="CR1075" s="31"/>
      <c r="CS1075" s="31"/>
      <c r="CT1075" s="31"/>
      <c r="CU1075" s="31"/>
      <c r="CV1075" s="31"/>
      <c r="CW1075" s="31"/>
      <c r="CX1075" s="31"/>
      <c r="CY1075" s="31"/>
      <c r="CZ1075" s="31"/>
      <c r="DA1075" s="31"/>
      <c r="DB1075" s="31"/>
      <c r="DC1075" s="31"/>
      <c r="DD1075" s="31"/>
      <c r="DE1075" s="31"/>
      <c r="DF1075" s="31"/>
      <c r="DG1075" s="31"/>
      <c r="DH1075" s="31"/>
      <c r="DI1075" s="31"/>
      <c r="DJ1075" s="31"/>
      <c r="DK1075" s="31"/>
      <c r="DL1075" s="31"/>
      <c r="DM1075" s="31"/>
      <c r="DN1075" s="31"/>
      <c r="DO1075" s="31"/>
      <c r="DP1075" s="31"/>
      <c r="DQ1075" s="31"/>
      <c r="DR1075" s="31"/>
      <c r="DS1075" s="31"/>
      <c r="DT1075" s="31"/>
      <c r="DU1075" s="31"/>
      <c r="DV1075" s="31"/>
      <c r="DW1075" s="31"/>
    </row>
    <row r="1076" customFormat="false" ht="15.75" hidden="false" customHeight="true" outlineLevel="0" collapsed="false">
      <c r="A1076" s="21" t="n">
        <v>1075</v>
      </c>
      <c r="B1076" s="21" t="str">
        <f aca="false">IFERROR(VLOOKUP($A$1&amp;":"&amp;A1076,'Finish order'!C:K,6,FALSE()),"")</f>
        <v/>
      </c>
      <c r="C1076" s="21" t="str">
        <f aca="false">IFERROR(VLOOKUP(A$1&amp;":"&amp;A1076,'Finish order'!$C:$K,9,FALSE()),"")</f>
        <v/>
      </c>
      <c r="D1076" s="21" t="str">
        <f aca="false">IFERROR(VLOOKUP(A$1&amp;":"&amp;A1076,'Finish order'!$C:$K,7,FALSE()),"")</f>
        <v/>
      </c>
      <c r="E1076" s="29" t="str">
        <f aca="false">IFERROR(VLOOKUP($A$1&amp;":"&amp;A1076,'Finish order'!C:K,5,FALSE()),"")</f>
        <v/>
      </c>
      <c r="F1076" s="21" t="str">
        <f aca="false">IFERROR(VLOOKUP($A$1&amp;":"&amp;A1076,'Finish order'!C:K,4,FALSE()),"")</f>
        <v/>
      </c>
      <c r="G1076" s="21" t="str">
        <f aca="false" t="array" ref="G1076:G1076">IFERROR(SMALL(IF($D$2:$D1985=D1076,$A$2:$A$911*1.001),1),"")</f>
        <v/>
      </c>
      <c r="H1076" s="21" t="str">
        <f aca="false" t="array" ref="H1076:H1076">IFERROR(SMALL(IF($D$2:$D1985=D1076,$A$2:$A$911*1.0001),2),"")</f>
        <v/>
      </c>
      <c r="I1076" s="21" t="str">
        <f aca="false" t="array" ref="I1076:I1076">IFERROR(SMALL(IF($D$2:$D1985=D1076,$A$2:$A$911*1.00001),3),"")</f>
        <v/>
      </c>
      <c r="J1076" s="21" t="str">
        <f aca="false" t="array" ref="J1076:J1076">IFERROR(SMALL(IF($D$2:$D1985=D1076,$A$2:$A$911*1.000001),4),"")</f>
        <v/>
      </c>
      <c r="K1076" s="30" t="str">
        <f aca="false">IF(A1076&lt;&gt;"", IF(COUNT(G1076:J1076)=4, SUM(G1076:J1076), "No"), "")</f>
        <v>No</v>
      </c>
      <c r="L1076" s="30" t="str">
        <f aca="false">IF(A1076&lt;&gt;"", IF(COUNT(G1076:I1076)=3, SUM(G1076:I1076), "No"), "")</f>
        <v>No</v>
      </c>
      <c r="M1076" s="30" t="str">
        <f aca="false">IF(A1076&lt;&gt;"", IF(COUNT(G1076:H1076)=2, SUM(G1076:H1076), "No"), "")</f>
        <v>No</v>
      </c>
      <c r="N1076" s="30" t="str">
        <f aca="false">'Results 10 year vets'!$D1076&amp;":"&amp;Table1[[#Headers],[Male]]</f>
        <v>:Male</v>
      </c>
      <c r="O1076" s="31"/>
      <c r="P1076" s="31"/>
      <c r="Q1076" s="31"/>
      <c r="R1076" s="31"/>
      <c r="S1076" s="31"/>
      <c r="T1076" s="31"/>
      <c r="U1076" s="31"/>
      <c r="Z1076" s="33"/>
      <c r="AA1076" s="33"/>
      <c r="AB1076" s="33"/>
      <c r="AC1076" s="33"/>
      <c r="AD1076" s="31"/>
      <c r="AE1076" s="31"/>
      <c r="AF1076" s="31"/>
      <c r="AG1076" s="31"/>
      <c r="AH1076" s="31"/>
      <c r="AI1076" s="31"/>
      <c r="AJ1076" s="31"/>
      <c r="AK1076" s="31"/>
      <c r="AL1076" s="31"/>
      <c r="AM1076" s="31"/>
      <c r="AN1076" s="31"/>
      <c r="AO1076" s="31"/>
      <c r="AP1076" s="31"/>
      <c r="AQ1076" s="31"/>
      <c r="AR1076" s="31"/>
      <c r="AS1076" s="31"/>
      <c r="AT1076" s="31"/>
      <c r="AU1076" s="31"/>
      <c r="AV1076" s="31"/>
      <c r="AW1076" s="31"/>
      <c r="AX1076" s="31"/>
      <c r="AY1076" s="31"/>
      <c r="AZ1076" s="31"/>
      <c r="BA1076" s="31"/>
      <c r="BB1076" s="31"/>
      <c r="BC1076" s="31"/>
      <c r="BD1076" s="31"/>
      <c r="BE1076" s="31"/>
      <c r="BF1076" s="31"/>
      <c r="BG1076" s="31"/>
      <c r="BH1076" s="31"/>
      <c r="BI1076" s="31"/>
      <c r="BJ1076" s="31"/>
      <c r="BK1076" s="31"/>
      <c r="BL1076" s="31"/>
      <c r="BM1076" s="31"/>
      <c r="BN1076" s="31"/>
      <c r="BO1076" s="31"/>
      <c r="BP1076" s="31"/>
      <c r="BQ1076" s="31"/>
      <c r="BR1076" s="31"/>
      <c r="BS1076" s="31"/>
      <c r="BT1076" s="31"/>
      <c r="BU1076" s="31"/>
      <c r="BV1076" s="31"/>
      <c r="BW1076" s="31"/>
      <c r="BX1076" s="31"/>
      <c r="BY1076" s="31"/>
      <c r="BZ1076" s="31"/>
      <c r="CA1076" s="31"/>
      <c r="CB1076" s="31"/>
      <c r="CC1076" s="31"/>
      <c r="CD1076" s="31"/>
      <c r="CE1076" s="31"/>
      <c r="CF1076" s="31"/>
      <c r="CG1076" s="31"/>
      <c r="CH1076" s="31"/>
      <c r="CI1076" s="31"/>
      <c r="CJ1076" s="31"/>
      <c r="CK1076" s="31"/>
      <c r="CL1076" s="31"/>
      <c r="CM1076" s="31"/>
      <c r="CN1076" s="31"/>
      <c r="CO1076" s="31"/>
      <c r="CP1076" s="31"/>
      <c r="CQ1076" s="31"/>
      <c r="CR1076" s="31"/>
      <c r="CS1076" s="31"/>
      <c r="CT1076" s="31"/>
      <c r="CU1076" s="31"/>
      <c r="CV1076" s="31"/>
      <c r="CW1076" s="31"/>
      <c r="CX1076" s="31"/>
      <c r="CY1076" s="31"/>
      <c r="CZ1076" s="31"/>
      <c r="DA1076" s="31"/>
      <c r="DB1076" s="31"/>
      <c r="DC1076" s="31"/>
      <c r="DD1076" s="31"/>
      <c r="DE1076" s="31"/>
      <c r="DF1076" s="31"/>
      <c r="DG1076" s="31"/>
      <c r="DH1076" s="31"/>
      <c r="DI1076" s="31"/>
      <c r="DJ1076" s="31"/>
      <c r="DK1076" s="31"/>
      <c r="DL1076" s="31"/>
      <c r="DM1076" s="31"/>
      <c r="DN1076" s="31"/>
      <c r="DO1076" s="31"/>
      <c r="DP1076" s="31"/>
      <c r="DQ1076" s="31"/>
      <c r="DR1076" s="31"/>
      <c r="DS1076" s="31"/>
      <c r="DT1076" s="31"/>
      <c r="DU1076" s="31"/>
      <c r="DV1076" s="31"/>
      <c r="DW1076" s="31"/>
    </row>
    <row r="1077" customFormat="false" ht="15.75" hidden="false" customHeight="true" outlineLevel="0" collapsed="false">
      <c r="A1077" s="21" t="n">
        <v>1076</v>
      </c>
      <c r="B1077" s="21" t="str">
        <f aca="false">IFERROR(VLOOKUP($A$1&amp;":"&amp;A1077,'Finish order'!C:K,6,FALSE()),"")</f>
        <v/>
      </c>
      <c r="C1077" s="21" t="str">
        <f aca="false">IFERROR(VLOOKUP(A$1&amp;":"&amp;A1077,'Finish order'!$C:$K,9,FALSE()),"")</f>
        <v/>
      </c>
      <c r="D1077" s="21" t="str">
        <f aca="false">IFERROR(VLOOKUP(A$1&amp;":"&amp;A1077,'Finish order'!$C:$K,7,FALSE()),"")</f>
        <v/>
      </c>
      <c r="E1077" s="29" t="str">
        <f aca="false">IFERROR(VLOOKUP($A$1&amp;":"&amp;A1077,'Finish order'!C:K,5,FALSE()),"")</f>
        <v/>
      </c>
      <c r="F1077" s="21" t="str">
        <f aca="false">IFERROR(VLOOKUP($A$1&amp;":"&amp;A1077,'Finish order'!C:K,4,FALSE()),"")</f>
        <v/>
      </c>
      <c r="G1077" s="21" t="str">
        <f aca="false" t="array" ref="G1077:G1077">IFERROR(SMALL(IF($D$2:$D1986=D1077,$A$2:$A$911*1.001),1),"")</f>
        <v/>
      </c>
      <c r="H1077" s="21" t="str">
        <f aca="false" t="array" ref="H1077:H1077">IFERROR(SMALL(IF($D$2:$D1986=D1077,$A$2:$A$911*1.0001),2),"")</f>
        <v/>
      </c>
      <c r="I1077" s="21" t="str">
        <f aca="false" t="array" ref="I1077:I1077">IFERROR(SMALL(IF($D$2:$D1986=D1077,$A$2:$A$911*1.00001),3),"")</f>
        <v/>
      </c>
      <c r="J1077" s="21" t="str">
        <f aca="false" t="array" ref="J1077:J1077">IFERROR(SMALL(IF($D$2:$D1986=D1077,$A$2:$A$911*1.000001),4),"")</f>
        <v/>
      </c>
      <c r="K1077" s="30" t="str">
        <f aca="false">IF(A1077&lt;&gt;"", IF(COUNT(G1077:J1077)=4, SUM(G1077:J1077), "No"), "")</f>
        <v>No</v>
      </c>
      <c r="L1077" s="30" t="str">
        <f aca="false">IF(A1077&lt;&gt;"", IF(COUNT(G1077:I1077)=3, SUM(G1077:I1077), "No"), "")</f>
        <v>No</v>
      </c>
      <c r="M1077" s="30" t="str">
        <f aca="false">IF(A1077&lt;&gt;"", IF(COUNT(G1077:H1077)=2, SUM(G1077:H1077), "No"), "")</f>
        <v>No</v>
      </c>
      <c r="N1077" s="30" t="str">
        <f aca="false">'Results 10 year vets'!$D1077&amp;":"&amp;Table1[[#Headers],[Male]]</f>
        <v>:Male</v>
      </c>
      <c r="O1077" s="31"/>
      <c r="P1077" s="31"/>
      <c r="Q1077" s="31"/>
      <c r="R1077" s="31"/>
      <c r="S1077" s="31"/>
      <c r="T1077" s="31"/>
      <c r="U1077" s="31"/>
      <c r="Z1077" s="33"/>
      <c r="AA1077" s="33"/>
      <c r="AB1077" s="33"/>
      <c r="AC1077" s="33"/>
      <c r="AD1077" s="31"/>
      <c r="AE1077" s="31"/>
      <c r="AF1077" s="31"/>
      <c r="AG1077" s="31"/>
      <c r="AH1077" s="31"/>
      <c r="AI1077" s="31"/>
      <c r="AJ1077" s="31"/>
      <c r="AK1077" s="31"/>
      <c r="AL1077" s="31"/>
      <c r="AM1077" s="31"/>
      <c r="AN1077" s="31"/>
      <c r="AO1077" s="31"/>
      <c r="AP1077" s="31"/>
      <c r="AQ1077" s="31"/>
      <c r="AR1077" s="31"/>
      <c r="AS1077" s="31"/>
      <c r="AT1077" s="31"/>
      <c r="AU1077" s="31"/>
      <c r="AV1077" s="31"/>
      <c r="AW1077" s="31"/>
      <c r="AX1077" s="31"/>
      <c r="AY1077" s="31"/>
      <c r="AZ1077" s="31"/>
      <c r="BA1077" s="31"/>
      <c r="BB1077" s="31"/>
      <c r="BC1077" s="31"/>
      <c r="BD1077" s="31"/>
      <c r="BE1077" s="31"/>
      <c r="BF1077" s="31"/>
      <c r="BG1077" s="31"/>
      <c r="BH1077" s="31"/>
      <c r="BI1077" s="31"/>
      <c r="BJ1077" s="31"/>
      <c r="BK1077" s="31"/>
      <c r="BL1077" s="31"/>
      <c r="BM1077" s="31"/>
      <c r="BN1077" s="31"/>
      <c r="BO1077" s="31"/>
      <c r="BP1077" s="31"/>
      <c r="BQ1077" s="31"/>
      <c r="BR1077" s="31"/>
      <c r="BS1077" s="31"/>
      <c r="BT1077" s="31"/>
      <c r="BU1077" s="31"/>
      <c r="BV1077" s="31"/>
      <c r="BW1077" s="31"/>
      <c r="BX1077" s="31"/>
      <c r="BY1077" s="31"/>
      <c r="BZ1077" s="31"/>
      <c r="CA1077" s="31"/>
      <c r="CB1077" s="31"/>
      <c r="CC1077" s="31"/>
      <c r="CD1077" s="31"/>
      <c r="CE1077" s="31"/>
      <c r="CF1077" s="31"/>
      <c r="CG1077" s="31"/>
      <c r="CH1077" s="31"/>
      <c r="CI1077" s="31"/>
      <c r="CJ1077" s="31"/>
      <c r="CK1077" s="31"/>
      <c r="CL1077" s="31"/>
      <c r="CM1077" s="31"/>
      <c r="CN1077" s="31"/>
      <c r="CO1077" s="31"/>
      <c r="CP1077" s="31"/>
      <c r="CQ1077" s="31"/>
      <c r="CR1077" s="31"/>
      <c r="CS1077" s="31"/>
      <c r="CT1077" s="31"/>
      <c r="CU1077" s="31"/>
      <c r="CV1077" s="31"/>
      <c r="CW1077" s="31"/>
      <c r="CX1077" s="31"/>
      <c r="CY1077" s="31"/>
      <c r="CZ1077" s="31"/>
      <c r="DA1077" s="31"/>
      <c r="DB1077" s="31"/>
      <c r="DC1077" s="31"/>
      <c r="DD1077" s="31"/>
      <c r="DE1077" s="31"/>
      <c r="DF1077" s="31"/>
      <c r="DG1077" s="31"/>
      <c r="DH1077" s="31"/>
      <c r="DI1077" s="31"/>
      <c r="DJ1077" s="31"/>
      <c r="DK1077" s="31"/>
      <c r="DL1077" s="31"/>
      <c r="DM1077" s="31"/>
      <c r="DN1077" s="31"/>
      <c r="DO1077" s="31"/>
      <c r="DP1077" s="31"/>
      <c r="DQ1077" s="31"/>
      <c r="DR1077" s="31"/>
      <c r="DS1077" s="31"/>
      <c r="DT1077" s="31"/>
      <c r="DU1077" s="31"/>
      <c r="DV1077" s="31"/>
      <c r="DW1077" s="31"/>
    </row>
    <row r="1078" customFormat="false" ht="15.75" hidden="false" customHeight="true" outlineLevel="0" collapsed="false">
      <c r="A1078" s="21" t="n">
        <v>1077</v>
      </c>
      <c r="B1078" s="21" t="str">
        <f aca="false">IFERROR(VLOOKUP($A$1&amp;":"&amp;A1078,'Finish order'!C:K,6,FALSE()),"")</f>
        <v/>
      </c>
      <c r="C1078" s="21" t="str">
        <f aca="false">IFERROR(VLOOKUP(A$1&amp;":"&amp;A1078,'Finish order'!$C:$K,9,FALSE()),"")</f>
        <v/>
      </c>
      <c r="D1078" s="21" t="str">
        <f aca="false">IFERROR(VLOOKUP(A$1&amp;":"&amp;A1078,'Finish order'!$C:$K,7,FALSE()),"")</f>
        <v/>
      </c>
      <c r="E1078" s="29" t="str">
        <f aca="false">IFERROR(VLOOKUP($A$1&amp;":"&amp;A1078,'Finish order'!C:K,5,FALSE()),"")</f>
        <v/>
      </c>
      <c r="F1078" s="21" t="str">
        <f aca="false">IFERROR(VLOOKUP($A$1&amp;":"&amp;A1078,'Finish order'!C:K,4,FALSE()),"")</f>
        <v/>
      </c>
      <c r="G1078" s="21" t="str">
        <f aca="false" t="array" ref="G1078:G1078">IFERROR(SMALL(IF($D$2:$D1987=D1078,$A$2:$A$911*1.001),1),"")</f>
        <v/>
      </c>
      <c r="H1078" s="21" t="str">
        <f aca="false" t="array" ref="H1078:H1078">IFERROR(SMALL(IF($D$2:$D1987=D1078,$A$2:$A$911*1.0001),2),"")</f>
        <v/>
      </c>
      <c r="I1078" s="21" t="str">
        <f aca="false" t="array" ref="I1078:I1078">IFERROR(SMALL(IF($D$2:$D1987=D1078,$A$2:$A$911*1.00001),3),"")</f>
        <v/>
      </c>
      <c r="J1078" s="21" t="str">
        <f aca="false" t="array" ref="J1078:J1078">IFERROR(SMALL(IF($D$2:$D1987=D1078,$A$2:$A$911*1.000001),4),"")</f>
        <v/>
      </c>
      <c r="K1078" s="30" t="str">
        <f aca="false">IF(A1078&lt;&gt;"", IF(COUNT(G1078:J1078)=4, SUM(G1078:J1078), "No"), "")</f>
        <v>No</v>
      </c>
      <c r="L1078" s="30" t="str">
        <f aca="false">IF(A1078&lt;&gt;"", IF(COUNT(G1078:I1078)=3, SUM(G1078:I1078), "No"), "")</f>
        <v>No</v>
      </c>
      <c r="M1078" s="30" t="str">
        <f aca="false">IF(A1078&lt;&gt;"", IF(COUNT(G1078:H1078)=2, SUM(G1078:H1078), "No"), "")</f>
        <v>No</v>
      </c>
      <c r="N1078" s="30" t="str">
        <f aca="false">'Results 10 year vets'!$D1078&amp;":"&amp;Table1[[#Headers],[Male]]</f>
        <v>:Male</v>
      </c>
      <c r="O1078" s="31"/>
      <c r="P1078" s="31"/>
      <c r="Q1078" s="31"/>
      <c r="R1078" s="31"/>
      <c r="S1078" s="31"/>
      <c r="T1078" s="31"/>
      <c r="U1078" s="31"/>
      <c r="Z1078" s="33"/>
      <c r="AA1078" s="33"/>
      <c r="AB1078" s="33"/>
      <c r="AC1078" s="33"/>
      <c r="AD1078" s="31"/>
      <c r="AE1078" s="31"/>
      <c r="AF1078" s="31"/>
      <c r="AG1078" s="31"/>
      <c r="AH1078" s="31"/>
      <c r="AI1078" s="31"/>
      <c r="AJ1078" s="31"/>
      <c r="AK1078" s="31"/>
      <c r="AL1078" s="31"/>
      <c r="AM1078" s="31"/>
      <c r="AN1078" s="31"/>
      <c r="AO1078" s="31"/>
      <c r="AP1078" s="31"/>
      <c r="AQ1078" s="31"/>
      <c r="AR1078" s="31"/>
      <c r="AS1078" s="31"/>
      <c r="AT1078" s="31"/>
      <c r="AU1078" s="31"/>
      <c r="AV1078" s="31"/>
      <c r="AW1078" s="31"/>
      <c r="AX1078" s="31"/>
      <c r="AY1078" s="31"/>
      <c r="AZ1078" s="31"/>
      <c r="BA1078" s="31"/>
      <c r="BB1078" s="31"/>
      <c r="BC1078" s="31"/>
      <c r="BD1078" s="31"/>
      <c r="BE1078" s="31"/>
      <c r="BF1078" s="31"/>
      <c r="BG1078" s="31"/>
      <c r="BH1078" s="31"/>
      <c r="BI1078" s="31"/>
      <c r="BJ1078" s="31"/>
      <c r="BK1078" s="31"/>
      <c r="BL1078" s="31"/>
      <c r="BM1078" s="31"/>
      <c r="BN1078" s="31"/>
      <c r="BO1078" s="31"/>
      <c r="BP1078" s="31"/>
      <c r="BQ1078" s="31"/>
      <c r="BR1078" s="31"/>
      <c r="BS1078" s="31"/>
      <c r="BT1078" s="31"/>
      <c r="BU1078" s="31"/>
      <c r="BV1078" s="31"/>
      <c r="BW1078" s="31"/>
      <c r="BX1078" s="31"/>
      <c r="BY1078" s="31"/>
      <c r="BZ1078" s="31"/>
      <c r="CA1078" s="31"/>
      <c r="CB1078" s="31"/>
      <c r="CC1078" s="31"/>
      <c r="CD1078" s="31"/>
      <c r="CE1078" s="31"/>
      <c r="CF1078" s="31"/>
      <c r="CG1078" s="31"/>
      <c r="CH1078" s="31"/>
      <c r="CI1078" s="31"/>
      <c r="CJ1078" s="31"/>
      <c r="CK1078" s="31"/>
      <c r="CL1078" s="31"/>
      <c r="CM1078" s="31"/>
      <c r="CN1078" s="31"/>
      <c r="CO1078" s="31"/>
      <c r="CP1078" s="31"/>
      <c r="CQ1078" s="31"/>
      <c r="CR1078" s="31"/>
      <c r="CS1078" s="31"/>
      <c r="CT1078" s="31"/>
      <c r="CU1078" s="31"/>
      <c r="CV1078" s="31"/>
      <c r="CW1078" s="31"/>
      <c r="CX1078" s="31"/>
      <c r="CY1078" s="31"/>
      <c r="CZ1078" s="31"/>
      <c r="DA1078" s="31"/>
      <c r="DB1078" s="31"/>
      <c r="DC1078" s="31"/>
      <c r="DD1078" s="31"/>
      <c r="DE1078" s="31"/>
      <c r="DF1078" s="31"/>
      <c r="DG1078" s="31"/>
      <c r="DH1078" s="31"/>
      <c r="DI1078" s="31"/>
      <c r="DJ1078" s="31"/>
      <c r="DK1078" s="31"/>
      <c r="DL1078" s="31"/>
      <c r="DM1078" s="31"/>
      <c r="DN1078" s="31"/>
      <c r="DO1078" s="31"/>
      <c r="DP1078" s="31"/>
      <c r="DQ1078" s="31"/>
      <c r="DR1078" s="31"/>
      <c r="DS1078" s="31"/>
      <c r="DT1078" s="31"/>
      <c r="DU1078" s="31"/>
      <c r="DV1078" s="31"/>
      <c r="DW1078" s="31"/>
    </row>
    <row r="1079" customFormat="false" ht="15.75" hidden="false" customHeight="true" outlineLevel="0" collapsed="false">
      <c r="A1079" s="21" t="n">
        <v>1078</v>
      </c>
      <c r="B1079" s="21" t="str">
        <f aca="false">IFERROR(VLOOKUP($A$1&amp;":"&amp;A1079,'Finish order'!C:K,6,FALSE()),"")</f>
        <v/>
      </c>
      <c r="C1079" s="21" t="str">
        <f aca="false">IFERROR(VLOOKUP(A$1&amp;":"&amp;A1079,'Finish order'!$C:$K,9,FALSE()),"")</f>
        <v/>
      </c>
      <c r="D1079" s="21" t="str">
        <f aca="false">IFERROR(VLOOKUP(A$1&amp;":"&amp;A1079,'Finish order'!$C:$K,7,FALSE()),"")</f>
        <v/>
      </c>
      <c r="E1079" s="29" t="str">
        <f aca="false">IFERROR(VLOOKUP($A$1&amp;":"&amp;A1079,'Finish order'!C:K,5,FALSE()),"")</f>
        <v/>
      </c>
      <c r="F1079" s="21" t="str">
        <f aca="false">IFERROR(VLOOKUP($A$1&amp;":"&amp;A1079,'Finish order'!C:K,4,FALSE()),"")</f>
        <v/>
      </c>
      <c r="G1079" s="21" t="str">
        <f aca="false" t="array" ref="G1079:G1079">IFERROR(SMALL(IF($D$2:$D1988=D1079,$A$2:$A$911*1.001),1),"")</f>
        <v/>
      </c>
      <c r="H1079" s="21" t="str">
        <f aca="false" t="array" ref="H1079:H1079">IFERROR(SMALL(IF($D$2:$D1988=D1079,$A$2:$A$911*1.0001),2),"")</f>
        <v/>
      </c>
      <c r="I1079" s="21" t="str">
        <f aca="false" t="array" ref="I1079:I1079">IFERROR(SMALL(IF($D$2:$D1988=D1079,$A$2:$A$911*1.00001),3),"")</f>
        <v/>
      </c>
      <c r="J1079" s="21" t="str">
        <f aca="false" t="array" ref="J1079:J1079">IFERROR(SMALL(IF($D$2:$D1988=D1079,$A$2:$A$911*1.000001),4),"")</f>
        <v/>
      </c>
      <c r="K1079" s="30" t="str">
        <f aca="false">IF(A1079&lt;&gt;"", IF(COUNT(G1079:J1079)=4, SUM(G1079:J1079), "No"), "")</f>
        <v>No</v>
      </c>
      <c r="L1079" s="30" t="str">
        <f aca="false">IF(A1079&lt;&gt;"", IF(COUNT(G1079:I1079)=3, SUM(G1079:I1079), "No"), "")</f>
        <v>No</v>
      </c>
      <c r="M1079" s="30" t="str">
        <f aca="false">IF(A1079&lt;&gt;"", IF(COUNT(G1079:H1079)=2, SUM(G1079:H1079), "No"), "")</f>
        <v>No</v>
      </c>
      <c r="N1079" s="30" t="str">
        <f aca="false">'Results 10 year vets'!$D1079&amp;":"&amp;Table1[[#Headers],[Male]]</f>
        <v>:Male</v>
      </c>
      <c r="O1079" s="31"/>
      <c r="P1079" s="31"/>
      <c r="Q1079" s="31"/>
      <c r="R1079" s="31"/>
      <c r="S1079" s="31"/>
      <c r="T1079" s="31"/>
      <c r="U1079" s="31"/>
      <c r="Z1079" s="33"/>
      <c r="AA1079" s="33"/>
      <c r="AB1079" s="33"/>
      <c r="AC1079" s="33"/>
      <c r="AD1079" s="31"/>
      <c r="AE1079" s="31"/>
      <c r="AF1079" s="31"/>
      <c r="AG1079" s="31"/>
      <c r="AH1079" s="31"/>
      <c r="AI1079" s="31"/>
      <c r="AJ1079" s="31"/>
      <c r="AK1079" s="31"/>
      <c r="AL1079" s="31"/>
      <c r="AM1079" s="31"/>
      <c r="AN1079" s="31"/>
      <c r="AO1079" s="31"/>
      <c r="AP1079" s="31"/>
      <c r="AQ1079" s="31"/>
      <c r="AR1079" s="31"/>
      <c r="AS1079" s="31"/>
      <c r="AT1079" s="31"/>
      <c r="AU1079" s="31"/>
      <c r="AV1079" s="31"/>
      <c r="AW1079" s="31"/>
      <c r="AX1079" s="31"/>
      <c r="AY1079" s="31"/>
      <c r="AZ1079" s="31"/>
      <c r="BA1079" s="31"/>
      <c r="BB1079" s="31"/>
      <c r="BC1079" s="31"/>
      <c r="BD1079" s="31"/>
      <c r="BE1079" s="31"/>
      <c r="BF1079" s="31"/>
      <c r="BG1079" s="31"/>
      <c r="BH1079" s="31"/>
      <c r="BI1079" s="31"/>
      <c r="BJ1079" s="31"/>
      <c r="BK1079" s="31"/>
      <c r="BL1079" s="31"/>
      <c r="BM1079" s="31"/>
      <c r="BN1079" s="31"/>
      <c r="BO1079" s="31"/>
      <c r="BP1079" s="31"/>
      <c r="BQ1079" s="31"/>
      <c r="BR1079" s="31"/>
      <c r="BS1079" s="31"/>
      <c r="BT1079" s="31"/>
      <c r="BU1079" s="31"/>
      <c r="BV1079" s="31"/>
      <c r="BW1079" s="31"/>
      <c r="BX1079" s="31"/>
      <c r="BY1079" s="31"/>
      <c r="BZ1079" s="31"/>
      <c r="CA1079" s="31"/>
      <c r="CB1079" s="31"/>
      <c r="CC1079" s="31"/>
      <c r="CD1079" s="31"/>
      <c r="CE1079" s="31"/>
      <c r="CF1079" s="31"/>
      <c r="CG1079" s="31"/>
      <c r="CH1079" s="31"/>
      <c r="CI1079" s="31"/>
      <c r="CJ1079" s="31"/>
      <c r="CK1079" s="31"/>
      <c r="CL1079" s="31"/>
      <c r="CM1079" s="31"/>
      <c r="CN1079" s="31"/>
      <c r="CO1079" s="31"/>
      <c r="CP1079" s="31"/>
      <c r="CQ1079" s="31"/>
      <c r="CR1079" s="31"/>
      <c r="CS1079" s="31"/>
      <c r="CT1079" s="31"/>
      <c r="CU1079" s="31"/>
      <c r="CV1079" s="31"/>
      <c r="CW1079" s="31"/>
      <c r="CX1079" s="31"/>
      <c r="CY1079" s="31"/>
      <c r="CZ1079" s="31"/>
      <c r="DA1079" s="31"/>
      <c r="DB1079" s="31"/>
      <c r="DC1079" s="31"/>
      <c r="DD1079" s="31"/>
      <c r="DE1079" s="31"/>
      <c r="DF1079" s="31"/>
      <c r="DG1079" s="31"/>
      <c r="DH1079" s="31"/>
      <c r="DI1079" s="31"/>
      <c r="DJ1079" s="31"/>
      <c r="DK1079" s="31"/>
      <c r="DL1079" s="31"/>
      <c r="DM1079" s="31"/>
      <c r="DN1079" s="31"/>
      <c r="DO1079" s="31"/>
      <c r="DP1079" s="31"/>
      <c r="DQ1079" s="31"/>
      <c r="DR1079" s="31"/>
      <c r="DS1079" s="31"/>
      <c r="DT1079" s="31"/>
      <c r="DU1079" s="31"/>
      <c r="DV1079" s="31"/>
      <c r="DW1079" s="31"/>
    </row>
    <row r="1080" customFormat="false" ht="15.75" hidden="false" customHeight="true" outlineLevel="0" collapsed="false">
      <c r="A1080" s="21" t="n">
        <v>1079</v>
      </c>
      <c r="B1080" s="21" t="str">
        <f aca="false">IFERROR(VLOOKUP($A$1&amp;":"&amp;A1080,'Finish order'!C:K,6,FALSE()),"")</f>
        <v/>
      </c>
      <c r="C1080" s="21" t="str">
        <f aca="false">IFERROR(VLOOKUP(A$1&amp;":"&amp;A1080,'Finish order'!$C:$K,9,FALSE()),"")</f>
        <v/>
      </c>
      <c r="D1080" s="21" t="str">
        <f aca="false">IFERROR(VLOOKUP(A$1&amp;":"&amp;A1080,'Finish order'!$C:$K,7,FALSE()),"")</f>
        <v/>
      </c>
      <c r="E1080" s="29" t="str">
        <f aca="false">IFERROR(VLOOKUP($A$1&amp;":"&amp;A1080,'Finish order'!C:K,5,FALSE()),"")</f>
        <v/>
      </c>
      <c r="F1080" s="21" t="str">
        <f aca="false">IFERROR(VLOOKUP($A$1&amp;":"&amp;A1080,'Finish order'!C:K,4,FALSE()),"")</f>
        <v/>
      </c>
      <c r="G1080" s="21" t="str">
        <f aca="false" t="array" ref="G1080:G1080">IFERROR(SMALL(IF($D$2:$D1989=D1080,$A$2:$A$911*1.001),1),"")</f>
        <v/>
      </c>
      <c r="H1080" s="21" t="str">
        <f aca="false" t="array" ref="H1080:H1080">IFERROR(SMALL(IF($D$2:$D1989=D1080,$A$2:$A$911*1.0001),2),"")</f>
        <v/>
      </c>
      <c r="I1080" s="21" t="str">
        <f aca="false" t="array" ref="I1080:I1080">IFERROR(SMALL(IF($D$2:$D1989=D1080,$A$2:$A$911*1.00001),3),"")</f>
        <v/>
      </c>
      <c r="J1080" s="21" t="str">
        <f aca="false" t="array" ref="J1080:J1080">IFERROR(SMALL(IF($D$2:$D1989=D1080,$A$2:$A$911*1.000001),4),"")</f>
        <v/>
      </c>
      <c r="K1080" s="30" t="str">
        <f aca="false">IF(A1080&lt;&gt;"", IF(COUNT(G1080:J1080)=4, SUM(G1080:J1080), "No"), "")</f>
        <v>No</v>
      </c>
      <c r="L1080" s="30" t="str">
        <f aca="false">IF(A1080&lt;&gt;"", IF(COUNT(G1080:I1080)=3, SUM(G1080:I1080), "No"), "")</f>
        <v>No</v>
      </c>
      <c r="M1080" s="30" t="str">
        <f aca="false">IF(A1080&lt;&gt;"", IF(COUNT(G1080:H1080)=2, SUM(G1080:H1080), "No"), "")</f>
        <v>No</v>
      </c>
      <c r="N1080" s="30" t="str">
        <f aca="false">'Results 10 year vets'!$D1080&amp;":"&amp;Table1[[#Headers],[Male]]</f>
        <v>:Male</v>
      </c>
      <c r="O1080" s="31"/>
      <c r="P1080" s="31"/>
      <c r="Q1080" s="31"/>
      <c r="R1080" s="31"/>
      <c r="S1080" s="31"/>
      <c r="T1080" s="31"/>
      <c r="U1080" s="31"/>
      <c r="Z1080" s="33"/>
      <c r="AA1080" s="33"/>
      <c r="AB1080" s="33"/>
      <c r="AC1080" s="33"/>
      <c r="AD1080" s="31"/>
      <c r="AE1080" s="31"/>
      <c r="AF1080" s="31"/>
      <c r="AG1080" s="31"/>
      <c r="AH1080" s="31"/>
      <c r="AI1080" s="31"/>
      <c r="AJ1080" s="31"/>
      <c r="AK1080" s="31"/>
      <c r="AL1080" s="31"/>
      <c r="AM1080" s="31"/>
      <c r="AN1080" s="31"/>
      <c r="AO1080" s="31"/>
      <c r="AP1080" s="31"/>
      <c r="AQ1080" s="31"/>
      <c r="AR1080" s="31"/>
      <c r="AS1080" s="31"/>
      <c r="AT1080" s="31"/>
      <c r="AU1080" s="31"/>
      <c r="AV1080" s="31"/>
      <c r="AW1080" s="31"/>
      <c r="AX1080" s="31"/>
      <c r="AY1080" s="31"/>
      <c r="AZ1080" s="31"/>
      <c r="BA1080" s="31"/>
      <c r="BB1080" s="31"/>
      <c r="BC1080" s="31"/>
      <c r="BD1080" s="31"/>
      <c r="BE1080" s="31"/>
      <c r="BF1080" s="31"/>
      <c r="BG1080" s="31"/>
      <c r="BH1080" s="31"/>
      <c r="BI1080" s="31"/>
      <c r="BJ1080" s="31"/>
      <c r="BK1080" s="31"/>
      <c r="BL1080" s="31"/>
      <c r="BM1080" s="31"/>
      <c r="BN1080" s="31"/>
      <c r="BO1080" s="31"/>
      <c r="BP1080" s="31"/>
      <c r="BQ1080" s="31"/>
      <c r="BR1080" s="31"/>
      <c r="BS1080" s="31"/>
      <c r="BT1080" s="31"/>
      <c r="BU1080" s="31"/>
      <c r="BV1080" s="31"/>
      <c r="BW1080" s="31"/>
      <c r="BX1080" s="31"/>
      <c r="BY1080" s="31"/>
      <c r="BZ1080" s="31"/>
      <c r="CA1080" s="31"/>
      <c r="CB1080" s="31"/>
      <c r="CC1080" s="31"/>
      <c r="CD1080" s="31"/>
      <c r="CE1080" s="31"/>
      <c r="CF1080" s="31"/>
      <c r="CG1080" s="31"/>
      <c r="CH1080" s="31"/>
      <c r="CI1080" s="31"/>
      <c r="CJ1080" s="31"/>
      <c r="CK1080" s="31"/>
      <c r="CL1080" s="31"/>
      <c r="CM1080" s="31"/>
      <c r="CN1080" s="31"/>
      <c r="CO1080" s="31"/>
      <c r="CP1080" s="31"/>
      <c r="CQ1080" s="31"/>
      <c r="CR1080" s="31"/>
      <c r="CS1080" s="31"/>
      <c r="CT1080" s="31"/>
      <c r="CU1080" s="31"/>
      <c r="CV1080" s="31"/>
      <c r="CW1080" s="31"/>
      <c r="CX1080" s="31"/>
      <c r="CY1080" s="31"/>
      <c r="CZ1080" s="31"/>
      <c r="DA1080" s="31"/>
      <c r="DB1080" s="31"/>
      <c r="DC1080" s="31"/>
      <c r="DD1080" s="31"/>
      <c r="DE1080" s="31"/>
      <c r="DF1080" s="31"/>
      <c r="DG1080" s="31"/>
      <c r="DH1080" s="31"/>
      <c r="DI1080" s="31"/>
      <c r="DJ1080" s="31"/>
      <c r="DK1080" s="31"/>
      <c r="DL1080" s="31"/>
      <c r="DM1080" s="31"/>
      <c r="DN1080" s="31"/>
      <c r="DO1080" s="31"/>
      <c r="DP1080" s="31"/>
      <c r="DQ1080" s="31"/>
      <c r="DR1080" s="31"/>
      <c r="DS1080" s="31"/>
      <c r="DT1080" s="31"/>
      <c r="DU1080" s="31"/>
      <c r="DV1080" s="31"/>
      <c r="DW1080" s="31"/>
    </row>
    <row r="1081" customFormat="false" ht="15.75" hidden="false" customHeight="true" outlineLevel="0" collapsed="false">
      <c r="A1081" s="21" t="n">
        <v>1080</v>
      </c>
      <c r="B1081" s="21" t="str">
        <f aca="false">IFERROR(VLOOKUP($A$1&amp;":"&amp;A1081,'Finish order'!C:K,6,FALSE()),"")</f>
        <v/>
      </c>
      <c r="C1081" s="21" t="str">
        <f aca="false">IFERROR(VLOOKUP(A$1&amp;":"&amp;A1081,'Finish order'!$C:$K,9,FALSE()),"")</f>
        <v/>
      </c>
      <c r="D1081" s="21" t="str">
        <f aca="false">IFERROR(VLOOKUP(A$1&amp;":"&amp;A1081,'Finish order'!$C:$K,7,FALSE()),"")</f>
        <v/>
      </c>
      <c r="E1081" s="29" t="str">
        <f aca="false">IFERROR(VLOOKUP($A$1&amp;":"&amp;A1081,'Finish order'!C:K,5,FALSE()),"")</f>
        <v/>
      </c>
      <c r="F1081" s="21" t="str">
        <f aca="false">IFERROR(VLOOKUP($A$1&amp;":"&amp;A1081,'Finish order'!C:K,4,FALSE()),"")</f>
        <v/>
      </c>
      <c r="G1081" s="21" t="str">
        <f aca="false" t="array" ref="G1081:G1081">IFERROR(SMALL(IF($D$2:$D1990=D1081,$A$2:$A$911*1.001),1),"")</f>
        <v/>
      </c>
      <c r="H1081" s="21" t="str">
        <f aca="false" t="array" ref="H1081:H1081">IFERROR(SMALL(IF($D$2:$D1990=D1081,$A$2:$A$911*1.0001),2),"")</f>
        <v/>
      </c>
      <c r="I1081" s="21" t="str">
        <f aca="false" t="array" ref="I1081:I1081">IFERROR(SMALL(IF($D$2:$D1990=D1081,$A$2:$A$911*1.00001),3),"")</f>
        <v/>
      </c>
      <c r="J1081" s="21" t="str">
        <f aca="false" t="array" ref="J1081:J1081">IFERROR(SMALL(IF($D$2:$D1990=D1081,$A$2:$A$911*1.000001),4),"")</f>
        <v/>
      </c>
      <c r="K1081" s="30" t="str">
        <f aca="false">IF(A1081&lt;&gt;"", IF(COUNT(G1081:J1081)=4, SUM(G1081:J1081), "No"), "")</f>
        <v>No</v>
      </c>
      <c r="L1081" s="30" t="str">
        <f aca="false">IF(A1081&lt;&gt;"", IF(COUNT(G1081:I1081)=3, SUM(G1081:I1081), "No"), "")</f>
        <v>No</v>
      </c>
      <c r="M1081" s="30" t="str">
        <f aca="false">IF(A1081&lt;&gt;"", IF(COUNT(G1081:H1081)=2, SUM(G1081:H1081), "No"), "")</f>
        <v>No</v>
      </c>
      <c r="N1081" s="30" t="str">
        <f aca="false">'Results 10 year vets'!$D1081&amp;":"&amp;Table1[[#Headers],[Male]]</f>
        <v>:Male</v>
      </c>
      <c r="O1081" s="31"/>
      <c r="P1081" s="31"/>
      <c r="Q1081" s="31"/>
      <c r="R1081" s="31"/>
      <c r="S1081" s="31"/>
      <c r="T1081" s="31"/>
      <c r="U1081" s="31"/>
      <c r="Z1081" s="33"/>
      <c r="AA1081" s="33"/>
      <c r="AB1081" s="33"/>
      <c r="AC1081" s="33"/>
      <c r="AD1081" s="31"/>
      <c r="AE1081" s="31"/>
      <c r="AF1081" s="31"/>
      <c r="AG1081" s="31"/>
      <c r="AH1081" s="31"/>
      <c r="AI1081" s="31"/>
      <c r="AJ1081" s="31"/>
      <c r="AK1081" s="31"/>
      <c r="AL1081" s="31"/>
      <c r="AM1081" s="31"/>
      <c r="AN1081" s="31"/>
      <c r="AO1081" s="31"/>
      <c r="AP1081" s="31"/>
      <c r="AQ1081" s="31"/>
      <c r="AR1081" s="31"/>
      <c r="AS1081" s="31"/>
      <c r="AT1081" s="31"/>
      <c r="AU1081" s="31"/>
      <c r="AV1081" s="31"/>
      <c r="AW1081" s="31"/>
      <c r="AX1081" s="31"/>
      <c r="AY1081" s="31"/>
      <c r="AZ1081" s="31"/>
      <c r="BA1081" s="31"/>
      <c r="BB1081" s="31"/>
      <c r="BC1081" s="31"/>
      <c r="BD1081" s="31"/>
      <c r="BE1081" s="31"/>
      <c r="BF1081" s="31"/>
      <c r="BG1081" s="31"/>
      <c r="BH1081" s="31"/>
      <c r="BI1081" s="31"/>
      <c r="BJ1081" s="31"/>
      <c r="BK1081" s="31"/>
      <c r="BL1081" s="31"/>
      <c r="BM1081" s="31"/>
      <c r="BN1081" s="31"/>
      <c r="BO1081" s="31"/>
      <c r="BP1081" s="31"/>
      <c r="BQ1081" s="31"/>
      <c r="BR1081" s="31"/>
      <c r="BS1081" s="31"/>
      <c r="BT1081" s="31"/>
      <c r="BU1081" s="31"/>
      <c r="BV1081" s="31"/>
      <c r="BW1081" s="31"/>
      <c r="BX1081" s="31"/>
      <c r="BY1081" s="31"/>
      <c r="BZ1081" s="31"/>
      <c r="CA1081" s="31"/>
      <c r="CB1081" s="31"/>
      <c r="CC1081" s="31"/>
      <c r="CD1081" s="31"/>
      <c r="CE1081" s="31"/>
      <c r="CF1081" s="31"/>
      <c r="CG1081" s="31"/>
      <c r="CH1081" s="31"/>
      <c r="CI1081" s="31"/>
      <c r="CJ1081" s="31"/>
      <c r="CK1081" s="31"/>
      <c r="CL1081" s="31"/>
      <c r="CM1081" s="31"/>
      <c r="CN1081" s="31"/>
      <c r="CO1081" s="31"/>
      <c r="CP1081" s="31"/>
      <c r="CQ1081" s="31"/>
      <c r="CR1081" s="31"/>
      <c r="CS1081" s="31"/>
      <c r="CT1081" s="31"/>
      <c r="CU1081" s="31"/>
      <c r="CV1081" s="31"/>
      <c r="CW1081" s="31"/>
      <c r="CX1081" s="31"/>
      <c r="CY1081" s="31"/>
      <c r="CZ1081" s="31"/>
      <c r="DA1081" s="31"/>
      <c r="DB1081" s="31"/>
      <c r="DC1081" s="31"/>
      <c r="DD1081" s="31"/>
      <c r="DE1081" s="31"/>
      <c r="DF1081" s="31"/>
      <c r="DG1081" s="31"/>
      <c r="DH1081" s="31"/>
      <c r="DI1081" s="31"/>
      <c r="DJ1081" s="31"/>
      <c r="DK1081" s="31"/>
      <c r="DL1081" s="31"/>
      <c r="DM1081" s="31"/>
      <c r="DN1081" s="31"/>
      <c r="DO1081" s="31"/>
      <c r="DP1081" s="31"/>
      <c r="DQ1081" s="31"/>
      <c r="DR1081" s="31"/>
      <c r="DS1081" s="31"/>
      <c r="DT1081" s="31"/>
      <c r="DU1081" s="31"/>
      <c r="DV1081" s="31"/>
      <c r="DW1081" s="31"/>
    </row>
    <row r="1082" customFormat="false" ht="15.75" hidden="false" customHeight="true" outlineLevel="0" collapsed="false">
      <c r="A1082" s="21" t="n">
        <v>1081</v>
      </c>
      <c r="B1082" s="21" t="str">
        <f aca="false">IFERROR(VLOOKUP($A$1&amp;":"&amp;A1082,'Finish order'!C:K,6,FALSE()),"")</f>
        <v/>
      </c>
      <c r="C1082" s="21" t="str">
        <f aca="false">IFERROR(VLOOKUP(A$1&amp;":"&amp;A1082,'Finish order'!$C:$K,9,FALSE()),"")</f>
        <v/>
      </c>
      <c r="D1082" s="21" t="str">
        <f aca="false">IFERROR(VLOOKUP(A$1&amp;":"&amp;A1082,'Finish order'!$C:$K,7,FALSE()),"")</f>
        <v/>
      </c>
      <c r="E1082" s="29" t="str">
        <f aca="false">IFERROR(VLOOKUP($A$1&amp;":"&amp;A1082,'Finish order'!C:K,5,FALSE()),"")</f>
        <v/>
      </c>
      <c r="F1082" s="21" t="str">
        <f aca="false">IFERROR(VLOOKUP($A$1&amp;":"&amp;A1082,'Finish order'!C:K,4,FALSE()),"")</f>
        <v/>
      </c>
      <c r="G1082" s="21" t="str">
        <f aca="false" t="array" ref="G1082:G1082">IFERROR(SMALL(IF($D$2:$D1991=D1082,$A$2:$A$911*1.001),1),"")</f>
        <v/>
      </c>
      <c r="H1082" s="21" t="str">
        <f aca="false" t="array" ref="H1082:H1082">IFERROR(SMALL(IF($D$2:$D1991=D1082,$A$2:$A$911*1.0001),2),"")</f>
        <v/>
      </c>
      <c r="I1082" s="21" t="str">
        <f aca="false" t="array" ref="I1082:I1082">IFERROR(SMALL(IF($D$2:$D1991=D1082,$A$2:$A$911*1.00001),3),"")</f>
        <v/>
      </c>
      <c r="J1082" s="21" t="str">
        <f aca="false" t="array" ref="J1082:J1082">IFERROR(SMALL(IF($D$2:$D1991=D1082,$A$2:$A$911*1.000001),4),"")</f>
        <v/>
      </c>
      <c r="K1082" s="30" t="str">
        <f aca="false">IF(A1082&lt;&gt;"", IF(COUNT(G1082:J1082)=4, SUM(G1082:J1082), "No"), "")</f>
        <v>No</v>
      </c>
      <c r="L1082" s="30" t="str">
        <f aca="false">IF(A1082&lt;&gt;"", IF(COUNT(G1082:I1082)=3, SUM(G1082:I1082), "No"), "")</f>
        <v>No</v>
      </c>
      <c r="M1082" s="30" t="str">
        <f aca="false">IF(A1082&lt;&gt;"", IF(COUNT(G1082:H1082)=2, SUM(G1082:H1082), "No"), "")</f>
        <v>No</v>
      </c>
      <c r="N1082" s="30" t="str">
        <f aca="false">'Results 10 year vets'!$D1082&amp;":"&amp;Table1[[#Headers],[Male]]</f>
        <v>:Male</v>
      </c>
      <c r="O1082" s="31"/>
      <c r="P1082" s="31"/>
      <c r="Q1082" s="31"/>
      <c r="R1082" s="31"/>
      <c r="S1082" s="31"/>
      <c r="T1082" s="31"/>
      <c r="U1082" s="31"/>
      <c r="Z1082" s="33"/>
      <c r="AA1082" s="33"/>
      <c r="AB1082" s="33"/>
      <c r="AC1082" s="33"/>
      <c r="AD1082" s="31"/>
      <c r="AE1082" s="31"/>
      <c r="AF1082" s="31"/>
      <c r="AG1082" s="31"/>
      <c r="AH1082" s="31"/>
      <c r="AI1082" s="31"/>
      <c r="AJ1082" s="31"/>
      <c r="AK1082" s="31"/>
      <c r="AL1082" s="31"/>
      <c r="AM1082" s="31"/>
      <c r="AN1082" s="31"/>
      <c r="AO1082" s="31"/>
      <c r="AP1082" s="31"/>
      <c r="AQ1082" s="31"/>
      <c r="AR1082" s="31"/>
      <c r="AS1082" s="31"/>
      <c r="AT1082" s="31"/>
      <c r="AU1082" s="31"/>
      <c r="AV1082" s="31"/>
      <c r="AW1082" s="31"/>
      <c r="AX1082" s="31"/>
      <c r="AY1082" s="31"/>
      <c r="AZ1082" s="31"/>
      <c r="BA1082" s="31"/>
      <c r="BB1082" s="31"/>
      <c r="BC1082" s="31"/>
      <c r="BD1082" s="31"/>
      <c r="BE1082" s="31"/>
      <c r="BF1082" s="31"/>
      <c r="BG1082" s="31"/>
      <c r="BH1082" s="31"/>
      <c r="BI1082" s="31"/>
      <c r="BJ1082" s="31"/>
      <c r="BK1082" s="31"/>
      <c r="BL1082" s="31"/>
      <c r="BM1082" s="31"/>
      <c r="BN1082" s="31"/>
      <c r="BO1082" s="31"/>
      <c r="BP1082" s="31"/>
      <c r="BQ1082" s="31"/>
      <c r="BR1082" s="31"/>
      <c r="BS1082" s="31"/>
      <c r="BT1082" s="31"/>
      <c r="BU1082" s="31"/>
      <c r="BV1082" s="31"/>
      <c r="BW1082" s="31"/>
      <c r="BX1082" s="31"/>
      <c r="BY1082" s="31"/>
      <c r="BZ1082" s="31"/>
      <c r="CA1082" s="31"/>
      <c r="CB1082" s="31"/>
      <c r="CC1082" s="31"/>
      <c r="CD1082" s="31"/>
      <c r="CE1082" s="31"/>
      <c r="CF1082" s="31"/>
      <c r="CG1082" s="31"/>
      <c r="CH1082" s="31"/>
      <c r="CI1082" s="31"/>
      <c r="CJ1082" s="31"/>
      <c r="CK1082" s="31"/>
      <c r="CL1082" s="31"/>
      <c r="CM1082" s="31"/>
      <c r="CN1082" s="31"/>
      <c r="CO1082" s="31"/>
      <c r="CP1082" s="31"/>
      <c r="CQ1082" s="31"/>
      <c r="CR1082" s="31"/>
      <c r="CS1082" s="31"/>
      <c r="CT1082" s="31"/>
      <c r="CU1082" s="31"/>
      <c r="CV1082" s="31"/>
      <c r="CW1082" s="31"/>
      <c r="CX1082" s="31"/>
      <c r="CY1082" s="31"/>
      <c r="CZ1082" s="31"/>
      <c r="DA1082" s="31"/>
      <c r="DB1082" s="31"/>
      <c r="DC1082" s="31"/>
      <c r="DD1082" s="31"/>
      <c r="DE1082" s="31"/>
      <c r="DF1082" s="31"/>
      <c r="DG1082" s="31"/>
      <c r="DH1082" s="31"/>
      <c r="DI1082" s="31"/>
      <c r="DJ1082" s="31"/>
      <c r="DK1082" s="31"/>
      <c r="DL1082" s="31"/>
      <c r="DM1082" s="31"/>
      <c r="DN1082" s="31"/>
      <c r="DO1082" s="31"/>
      <c r="DP1082" s="31"/>
      <c r="DQ1082" s="31"/>
      <c r="DR1082" s="31"/>
      <c r="DS1082" s="31"/>
      <c r="DT1082" s="31"/>
      <c r="DU1082" s="31"/>
      <c r="DV1082" s="31"/>
      <c r="DW1082" s="31"/>
    </row>
    <row r="1083" customFormat="false" ht="15.75" hidden="false" customHeight="true" outlineLevel="0" collapsed="false">
      <c r="A1083" s="21" t="n">
        <v>1082</v>
      </c>
      <c r="B1083" s="21" t="str">
        <f aca="false">IFERROR(VLOOKUP($A$1&amp;":"&amp;A1083,'Finish order'!C:K,6,FALSE()),"")</f>
        <v/>
      </c>
      <c r="C1083" s="21" t="str">
        <f aca="false">IFERROR(VLOOKUP(A$1&amp;":"&amp;A1083,'Finish order'!$C:$K,9,FALSE()),"")</f>
        <v/>
      </c>
      <c r="D1083" s="21" t="str">
        <f aca="false">IFERROR(VLOOKUP(A$1&amp;":"&amp;A1083,'Finish order'!$C:$K,7,FALSE()),"")</f>
        <v/>
      </c>
      <c r="E1083" s="29" t="str">
        <f aca="false">IFERROR(VLOOKUP($A$1&amp;":"&amp;A1083,'Finish order'!C:K,5,FALSE()),"")</f>
        <v/>
      </c>
      <c r="F1083" s="21" t="str">
        <f aca="false">IFERROR(VLOOKUP($A$1&amp;":"&amp;A1083,'Finish order'!C:K,4,FALSE()),"")</f>
        <v/>
      </c>
      <c r="G1083" s="21" t="str">
        <f aca="false" t="array" ref="G1083:G1083">IFERROR(SMALL(IF($D$2:$D1992=D1083,$A$2:$A$911*1.001),1),"")</f>
        <v/>
      </c>
      <c r="H1083" s="21" t="str">
        <f aca="false" t="array" ref="H1083:H1083">IFERROR(SMALL(IF($D$2:$D1992=D1083,$A$2:$A$911*1.0001),2),"")</f>
        <v/>
      </c>
      <c r="I1083" s="21" t="str">
        <f aca="false" t="array" ref="I1083:I1083">IFERROR(SMALL(IF($D$2:$D1992=D1083,$A$2:$A$911*1.00001),3),"")</f>
        <v/>
      </c>
      <c r="J1083" s="21" t="str">
        <f aca="false" t="array" ref="J1083:J1083">IFERROR(SMALL(IF($D$2:$D1992=D1083,$A$2:$A$911*1.000001),4),"")</f>
        <v/>
      </c>
      <c r="K1083" s="30" t="str">
        <f aca="false">IF(A1083&lt;&gt;"", IF(COUNT(G1083:J1083)=4, SUM(G1083:J1083), "No"), "")</f>
        <v>No</v>
      </c>
      <c r="L1083" s="30" t="str">
        <f aca="false">IF(A1083&lt;&gt;"", IF(COUNT(G1083:I1083)=3, SUM(G1083:I1083), "No"), "")</f>
        <v>No</v>
      </c>
      <c r="M1083" s="30" t="str">
        <f aca="false">IF(A1083&lt;&gt;"", IF(COUNT(G1083:H1083)=2, SUM(G1083:H1083), "No"), "")</f>
        <v>No</v>
      </c>
      <c r="N1083" s="30" t="str">
        <f aca="false">'Results 10 year vets'!$D1083&amp;":"&amp;Table1[[#Headers],[Male]]</f>
        <v>:Male</v>
      </c>
      <c r="O1083" s="31"/>
      <c r="P1083" s="31"/>
      <c r="Q1083" s="31"/>
      <c r="R1083" s="31"/>
      <c r="S1083" s="31"/>
      <c r="T1083" s="31"/>
      <c r="U1083" s="31"/>
      <c r="Z1083" s="33"/>
      <c r="AA1083" s="33"/>
      <c r="AB1083" s="33"/>
      <c r="AC1083" s="33"/>
      <c r="AD1083" s="31"/>
      <c r="AE1083" s="31"/>
      <c r="AF1083" s="31"/>
      <c r="AG1083" s="31"/>
      <c r="AH1083" s="31"/>
      <c r="AI1083" s="31"/>
      <c r="AJ1083" s="31"/>
      <c r="AK1083" s="31"/>
      <c r="AL1083" s="31"/>
      <c r="AM1083" s="31"/>
      <c r="AN1083" s="31"/>
      <c r="AO1083" s="31"/>
      <c r="AP1083" s="31"/>
      <c r="AQ1083" s="31"/>
      <c r="AR1083" s="31"/>
      <c r="AS1083" s="31"/>
      <c r="AT1083" s="31"/>
      <c r="AU1083" s="31"/>
      <c r="AV1083" s="31"/>
      <c r="AW1083" s="31"/>
      <c r="AX1083" s="31"/>
      <c r="AY1083" s="31"/>
      <c r="AZ1083" s="31"/>
      <c r="BA1083" s="31"/>
      <c r="BB1083" s="31"/>
      <c r="BC1083" s="31"/>
      <c r="BD1083" s="31"/>
      <c r="BE1083" s="31"/>
      <c r="BF1083" s="31"/>
      <c r="BG1083" s="31"/>
      <c r="BH1083" s="31"/>
      <c r="BI1083" s="31"/>
      <c r="BJ1083" s="31"/>
      <c r="BK1083" s="31"/>
      <c r="BL1083" s="31"/>
      <c r="BM1083" s="31"/>
      <c r="BN1083" s="31"/>
      <c r="BO1083" s="31"/>
      <c r="BP1083" s="31"/>
      <c r="BQ1083" s="31"/>
      <c r="BR1083" s="31"/>
      <c r="BS1083" s="31"/>
      <c r="BT1083" s="31"/>
      <c r="BU1083" s="31"/>
      <c r="BV1083" s="31"/>
      <c r="BW1083" s="31"/>
      <c r="BX1083" s="31"/>
      <c r="BY1083" s="31"/>
      <c r="BZ1083" s="31"/>
      <c r="CA1083" s="31"/>
      <c r="CB1083" s="31"/>
      <c r="CC1083" s="31"/>
      <c r="CD1083" s="31"/>
      <c r="CE1083" s="31"/>
      <c r="CF1083" s="31"/>
      <c r="CG1083" s="31"/>
      <c r="CH1083" s="31"/>
      <c r="CI1083" s="31"/>
      <c r="CJ1083" s="31"/>
      <c r="CK1083" s="31"/>
      <c r="CL1083" s="31"/>
      <c r="CM1083" s="31"/>
      <c r="CN1083" s="31"/>
      <c r="CO1083" s="31"/>
      <c r="CP1083" s="31"/>
      <c r="CQ1083" s="31"/>
      <c r="CR1083" s="31"/>
      <c r="CS1083" s="31"/>
      <c r="CT1083" s="31"/>
      <c r="CU1083" s="31"/>
      <c r="CV1083" s="31"/>
      <c r="CW1083" s="31"/>
      <c r="CX1083" s="31"/>
      <c r="CY1083" s="31"/>
      <c r="CZ1083" s="31"/>
      <c r="DA1083" s="31"/>
      <c r="DB1083" s="31"/>
      <c r="DC1083" s="31"/>
      <c r="DD1083" s="31"/>
      <c r="DE1083" s="31"/>
      <c r="DF1083" s="31"/>
      <c r="DG1083" s="31"/>
      <c r="DH1083" s="31"/>
      <c r="DI1083" s="31"/>
      <c r="DJ1083" s="31"/>
      <c r="DK1083" s="31"/>
      <c r="DL1083" s="31"/>
      <c r="DM1083" s="31"/>
      <c r="DN1083" s="31"/>
      <c r="DO1083" s="31"/>
      <c r="DP1083" s="31"/>
      <c r="DQ1083" s="31"/>
      <c r="DR1083" s="31"/>
      <c r="DS1083" s="31"/>
      <c r="DT1083" s="31"/>
      <c r="DU1083" s="31"/>
      <c r="DV1083" s="31"/>
      <c r="DW1083" s="31"/>
    </row>
    <row r="1084" customFormat="false" ht="15.75" hidden="false" customHeight="true" outlineLevel="0" collapsed="false">
      <c r="A1084" s="21" t="n">
        <v>1083</v>
      </c>
      <c r="B1084" s="21" t="str">
        <f aca="false">IFERROR(VLOOKUP($A$1&amp;":"&amp;A1084,'Finish order'!C:K,6,FALSE()),"")</f>
        <v/>
      </c>
      <c r="C1084" s="21" t="str">
        <f aca="false">IFERROR(VLOOKUP(A$1&amp;":"&amp;A1084,'Finish order'!$C:$K,9,FALSE()),"")</f>
        <v/>
      </c>
      <c r="D1084" s="21" t="str">
        <f aca="false">IFERROR(VLOOKUP(A$1&amp;":"&amp;A1084,'Finish order'!$C:$K,7,FALSE()),"")</f>
        <v/>
      </c>
      <c r="E1084" s="29" t="str">
        <f aca="false">IFERROR(VLOOKUP($A$1&amp;":"&amp;A1084,'Finish order'!C:K,5,FALSE()),"")</f>
        <v/>
      </c>
      <c r="F1084" s="21" t="str">
        <f aca="false">IFERROR(VLOOKUP($A$1&amp;":"&amp;A1084,'Finish order'!C:K,4,FALSE()),"")</f>
        <v/>
      </c>
      <c r="G1084" s="21" t="str">
        <f aca="false" t="array" ref="G1084:G1084">IFERROR(SMALL(IF($D$2:$D1993=D1084,$A$2:$A$911*1.001),1),"")</f>
        <v/>
      </c>
      <c r="H1084" s="21" t="str">
        <f aca="false" t="array" ref="H1084:H1084">IFERROR(SMALL(IF($D$2:$D1993=D1084,$A$2:$A$911*1.0001),2),"")</f>
        <v/>
      </c>
      <c r="I1084" s="21" t="str">
        <f aca="false" t="array" ref="I1084:I1084">IFERROR(SMALL(IF($D$2:$D1993=D1084,$A$2:$A$911*1.00001),3),"")</f>
        <v/>
      </c>
      <c r="J1084" s="21" t="str">
        <f aca="false" t="array" ref="J1084:J1084">IFERROR(SMALL(IF($D$2:$D1993=D1084,$A$2:$A$911*1.000001),4),"")</f>
        <v/>
      </c>
      <c r="K1084" s="30" t="str">
        <f aca="false">IF(A1084&lt;&gt;"", IF(COUNT(G1084:J1084)=4, SUM(G1084:J1084), "No"), "")</f>
        <v>No</v>
      </c>
      <c r="L1084" s="30" t="str">
        <f aca="false">IF(A1084&lt;&gt;"", IF(COUNT(G1084:I1084)=3, SUM(G1084:I1084), "No"), "")</f>
        <v>No</v>
      </c>
      <c r="M1084" s="30" t="str">
        <f aca="false">IF(A1084&lt;&gt;"", IF(COUNT(G1084:H1084)=2, SUM(G1084:H1084), "No"), "")</f>
        <v>No</v>
      </c>
      <c r="N1084" s="30" t="str">
        <f aca="false">'Results 10 year vets'!$D1084&amp;":"&amp;Table1[[#Headers],[Male]]</f>
        <v>:Male</v>
      </c>
      <c r="O1084" s="31"/>
      <c r="P1084" s="31"/>
      <c r="Q1084" s="31"/>
      <c r="R1084" s="31"/>
      <c r="S1084" s="31"/>
      <c r="T1084" s="31"/>
      <c r="U1084" s="31"/>
      <c r="Z1084" s="33"/>
      <c r="AA1084" s="33"/>
      <c r="AB1084" s="33"/>
      <c r="AC1084" s="33"/>
      <c r="AD1084" s="31"/>
      <c r="AE1084" s="31"/>
      <c r="AF1084" s="31"/>
      <c r="AG1084" s="31"/>
      <c r="AH1084" s="31"/>
      <c r="AI1084" s="31"/>
      <c r="AJ1084" s="31"/>
      <c r="AK1084" s="31"/>
      <c r="AL1084" s="31"/>
      <c r="AM1084" s="31"/>
      <c r="AN1084" s="31"/>
      <c r="AO1084" s="31"/>
      <c r="AP1084" s="31"/>
      <c r="AQ1084" s="31"/>
      <c r="AR1084" s="31"/>
      <c r="AS1084" s="31"/>
      <c r="AT1084" s="31"/>
      <c r="AU1084" s="31"/>
      <c r="AV1084" s="31"/>
      <c r="AW1084" s="31"/>
      <c r="AX1084" s="31"/>
      <c r="AY1084" s="31"/>
      <c r="AZ1084" s="31"/>
      <c r="BA1084" s="31"/>
      <c r="BB1084" s="31"/>
      <c r="BC1084" s="31"/>
      <c r="BD1084" s="31"/>
      <c r="BE1084" s="31"/>
      <c r="BF1084" s="31"/>
      <c r="BG1084" s="31"/>
      <c r="BH1084" s="31"/>
      <c r="BI1084" s="31"/>
      <c r="BJ1084" s="31"/>
      <c r="BK1084" s="31"/>
      <c r="BL1084" s="31"/>
      <c r="BM1084" s="31"/>
      <c r="BN1084" s="31"/>
      <c r="BO1084" s="31"/>
      <c r="BP1084" s="31"/>
      <c r="BQ1084" s="31"/>
      <c r="BR1084" s="31"/>
      <c r="BS1084" s="31"/>
      <c r="BT1084" s="31"/>
      <c r="BU1084" s="31"/>
      <c r="BV1084" s="31"/>
      <c r="BW1084" s="31"/>
      <c r="BX1084" s="31"/>
      <c r="BY1084" s="31"/>
      <c r="BZ1084" s="31"/>
      <c r="CA1084" s="31"/>
      <c r="CB1084" s="31"/>
      <c r="CC1084" s="31"/>
      <c r="CD1084" s="31"/>
      <c r="CE1084" s="31"/>
      <c r="CF1084" s="31"/>
      <c r="CG1084" s="31"/>
      <c r="CH1084" s="31"/>
      <c r="CI1084" s="31"/>
      <c r="CJ1084" s="31"/>
      <c r="CK1084" s="31"/>
      <c r="CL1084" s="31"/>
      <c r="CM1084" s="31"/>
      <c r="CN1084" s="31"/>
      <c r="CO1084" s="31"/>
      <c r="CP1084" s="31"/>
      <c r="CQ1084" s="31"/>
      <c r="CR1084" s="31"/>
      <c r="CS1084" s="31"/>
      <c r="CT1084" s="31"/>
      <c r="CU1084" s="31"/>
      <c r="CV1084" s="31"/>
      <c r="CW1084" s="31"/>
      <c r="CX1084" s="31"/>
      <c r="CY1084" s="31"/>
      <c r="CZ1084" s="31"/>
      <c r="DA1084" s="31"/>
      <c r="DB1084" s="31"/>
      <c r="DC1084" s="31"/>
      <c r="DD1084" s="31"/>
      <c r="DE1084" s="31"/>
      <c r="DF1084" s="31"/>
      <c r="DG1084" s="31"/>
      <c r="DH1084" s="31"/>
      <c r="DI1084" s="31"/>
      <c r="DJ1084" s="31"/>
      <c r="DK1084" s="31"/>
      <c r="DL1084" s="31"/>
      <c r="DM1084" s="31"/>
      <c r="DN1084" s="31"/>
      <c r="DO1084" s="31"/>
      <c r="DP1084" s="31"/>
      <c r="DQ1084" s="31"/>
      <c r="DR1084" s="31"/>
      <c r="DS1084" s="31"/>
      <c r="DT1084" s="31"/>
      <c r="DU1084" s="31"/>
      <c r="DV1084" s="31"/>
      <c r="DW1084" s="31"/>
    </row>
    <row r="1085" customFormat="false" ht="15.75" hidden="false" customHeight="true" outlineLevel="0" collapsed="false">
      <c r="A1085" s="21" t="n">
        <v>1084</v>
      </c>
      <c r="B1085" s="21" t="str">
        <f aca="false">IFERROR(VLOOKUP($A$1&amp;":"&amp;A1085,'Finish order'!C:K,6,FALSE()),"")</f>
        <v/>
      </c>
      <c r="C1085" s="21" t="str">
        <f aca="false">IFERROR(VLOOKUP(A$1&amp;":"&amp;A1085,'Finish order'!$C:$K,9,FALSE()),"")</f>
        <v/>
      </c>
      <c r="D1085" s="21" t="str">
        <f aca="false">IFERROR(VLOOKUP(A$1&amp;":"&amp;A1085,'Finish order'!$C:$K,7,FALSE()),"")</f>
        <v/>
      </c>
      <c r="E1085" s="29" t="str">
        <f aca="false">IFERROR(VLOOKUP($A$1&amp;":"&amp;A1085,'Finish order'!C:K,5,FALSE()),"")</f>
        <v/>
      </c>
      <c r="F1085" s="21" t="str">
        <f aca="false">IFERROR(VLOOKUP($A$1&amp;":"&amp;A1085,'Finish order'!C:K,4,FALSE()),"")</f>
        <v/>
      </c>
      <c r="G1085" s="21" t="str">
        <f aca="false" t="array" ref="G1085:G1085">IFERROR(SMALL(IF($D$2:$D1994=D1085,$A$2:$A$911*1.001),1),"")</f>
        <v/>
      </c>
      <c r="H1085" s="21" t="str">
        <f aca="false" t="array" ref="H1085:H1085">IFERROR(SMALL(IF($D$2:$D1994=D1085,$A$2:$A$911*1.0001),2),"")</f>
        <v/>
      </c>
      <c r="I1085" s="21" t="str">
        <f aca="false" t="array" ref="I1085:I1085">IFERROR(SMALL(IF($D$2:$D1994=D1085,$A$2:$A$911*1.00001),3),"")</f>
        <v/>
      </c>
      <c r="J1085" s="21" t="str">
        <f aca="false" t="array" ref="J1085:J1085">IFERROR(SMALL(IF($D$2:$D1994=D1085,$A$2:$A$911*1.000001),4),"")</f>
        <v/>
      </c>
      <c r="K1085" s="30" t="str">
        <f aca="false">IF(A1085&lt;&gt;"", IF(COUNT(G1085:J1085)=4, SUM(G1085:J1085), "No"), "")</f>
        <v>No</v>
      </c>
      <c r="L1085" s="30" t="str">
        <f aca="false">IF(A1085&lt;&gt;"", IF(COUNT(G1085:I1085)=3, SUM(G1085:I1085), "No"), "")</f>
        <v>No</v>
      </c>
      <c r="M1085" s="30" t="str">
        <f aca="false">IF(A1085&lt;&gt;"", IF(COUNT(G1085:H1085)=2, SUM(G1085:H1085), "No"), "")</f>
        <v>No</v>
      </c>
      <c r="N1085" s="30" t="str">
        <f aca="false">'Results 10 year vets'!$D1085&amp;":"&amp;Table1[[#Headers],[Male]]</f>
        <v>:Male</v>
      </c>
      <c r="O1085" s="31"/>
      <c r="P1085" s="31"/>
      <c r="Q1085" s="31"/>
      <c r="R1085" s="31"/>
      <c r="S1085" s="31"/>
      <c r="T1085" s="31"/>
      <c r="U1085" s="31"/>
      <c r="Z1085" s="33"/>
      <c r="AA1085" s="33"/>
      <c r="AB1085" s="33"/>
      <c r="AC1085" s="33"/>
      <c r="AD1085" s="31"/>
      <c r="AE1085" s="31"/>
      <c r="AF1085" s="31"/>
      <c r="AG1085" s="31"/>
      <c r="AH1085" s="31"/>
      <c r="AI1085" s="31"/>
      <c r="AJ1085" s="31"/>
      <c r="AK1085" s="31"/>
      <c r="AL1085" s="31"/>
      <c r="AM1085" s="31"/>
      <c r="AN1085" s="31"/>
      <c r="AO1085" s="31"/>
      <c r="AP1085" s="31"/>
      <c r="AQ1085" s="31"/>
      <c r="AR1085" s="31"/>
      <c r="AS1085" s="31"/>
      <c r="AT1085" s="31"/>
      <c r="AU1085" s="31"/>
      <c r="AV1085" s="31"/>
      <c r="AW1085" s="31"/>
      <c r="AX1085" s="31"/>
      <c r="AY1085" s="31"/>
      <c r="AZ1085" s="31"/>
      <c r="BA1085" s="31"/>
      <c r="BB1085" s="31"/>
      <c r="BC1085" s="31"/>
      <c r="BD1085" s="31"/>
      <c r="BE1085" s="31"/>
      <c r="BF1085" s="31"/>
      <c r="BG1085" s="31"/>
      <c r="BH1085" s="31"/>
      <c r="BI1085" s="31"/>
      <c r="BJ1085" s="31"/>
      <c r="BK1085" s="31"/>
      <c r="BL1085" s="31"/>
      <c r="BM1085" s="31"/>
      <c r="BN1085" s="31"/>
      <c r="BO1085" s="31"/>
      <c r="BP1085" s="31"/>
      <c r="BQ1085" s="31"/>
      <c r="BR1085" s="31"/>
      <c r="BS1085" s="31"/>
      <c r="BT1085" s="31"/>
      <c r="BU1085" s="31"/>
      <c r="BV1085" s="31"/>
      <c r="BW1085" s="31"/>
      <c r="BX1085" s="31"/>
      <c r="BY1085" s="31"/>
      <c r="BZ1085" s="31"/>
      <c r="CA1085" s="31"/>
      <c r="CB1085" s="31"/>
      <c r="CC1085" s="31"/>
      <c r="CD1085" s="31"/>
      <c r="CE1085" s="31"/>
      <c r="CF1085" s="31"/>
      <c r="CG1085" s="31"/>
      <c r="CH1085" s="31"/>
      <c r="CI1085" s="31"/>
      <c r="CJ1085" s="31"/>
      <c r="CK1085" s="31"/>
      <c r="CL1085" s="31"/>
      <c r="CM1085" s="31"/>
      <c r="CN1085" s="31"/>
      <c r="CO1085" s="31"/>
      <c r="CP1085" s="31"/>
      <c r="CQ1085" s="31"/>
      <c r="CR1085" s="31"/>
      <c r="CS1085" s="31"/>
      <c r="CT1085" s="31"/>
      <c r="CU1085" s="31"/>
      <c r="CV1085" s="31"/>
      <c r="CW1085" s="31"/>
      <c r="CX1085" s="31"/>
      <c r="CY1085" s="31"/>
      <c r="CZ1085" s="31"/>
      <c r="DA1085" s="31"/>
      <c r="DB1085" s="31"/>
      <c r="DC1085" s="31"/>
      <c r="DD1085" s="31"/>
      <c r="DE1085" s="31"/>
      <c r="DF1085" s="31"/>
      <c r="DG1085" s="31"/>
      <c r="DH1085" s="31"/>
      <c r="DI1085" s="31"/>
      <c r="DJ1085" s="31"/>
      <c r="DK1085" s="31"/>
      <c r="DL1085" s="31"/>
      <c r="DM1085" s="31"/>
      <c r="DN1085" s="31"/>
      <c r="DO1085" s="31"/>
      <c r="DP1085" s="31"/>
      <c r="DQ1085" s="31"/>
      <c r="DR1085" s="31"/>
      <c r="DS1085" s="31"/>
      <c r="DT1085" s="31"/>
      <c r="DU1085" s="31"/>
      <c r="DV1085" s="31"/>
      <c r="DW1085" s="31"/>
    </row>
    <row r="1086" customFormat="false" ht="15.75" hidden="false" customHeight="true" outlineLevel="0" collapsed="false">
      <c r="A1086" s="21" t="n">
        <v>1085</v>
      </c>
      <c r="B1086" s="21" t="str">
        <f aca="false">IFERROR(VLOOKUP($A$1&amp;":"&amp;A1086,'Finish order'!C:K,6,FALSE()),"")</f>
        <v/>
      </c>
      <c r="C1086" s="21" t="str">
        <f aca="false">IFERROR(VLOOKUP(A$1&amp;":"&amp;A1086,'Finish order'!$C:$K,9,FALSE()),"")</f>
        <v/>
      </c>
      <c r="D1086" s="21" t="str">
        <f aca="false">IFERROR(VLOOKUP(A$1&amp;":"&amp;A1086,'Finish order'!$C:$K,7,FALSE()),"")</f>
        <v/>
      </c>
      <c r="E1086" s="29" t="str">
        <f aca="false">IFERROR(VLOOKUP($A$1&amp;":"&amp;A1086,'Finish order'!C:K,5,FALSE()),"")</f>
        <v/>
      </c>
      <c r="F1086" s="21" t="str">
        <f aca="false">IFERROR(VLOOKUP($A$1&amp;":"&amp;A1086,'Finish order'!C:K,4,FALSE()),"")</f>
        <v/>
      </c>
      <c r="G1086" s="21" t="str">
        <f aca="false" t="array" ref="G1086:G1086">IFERROR(SMALL(IF($D$2:$D1995=D1086,$A$2:$A$911*1.001),1),"")</f>
        <v/>
      </c>
      <c r="H1086" s="21" t="str">
        <f aca="false" t="array" ref="H1086:H1086">IFERROR(SMALL(IF($D$2:$D1995=D1086,$A$2:$A$911*1.0001),2),"")</f>
        <v/>
      </c>
      <c r="I1086" s="21" t="str">
        <f aca="false" t="array" ref="I1086:I1086">IFERROR(SMALL(IF($D$2:$D1995=D1086,$A$2:$A$911*1.00001),3),"")</f>
        <v/>
      </c>
      <c r="J1086" s="21" t="str">
        <f aca="false" t="array" ref="J1086:J1086">IFERROR(SMALL(IF($D$2:$D1995=D1086,$A$2:$A$911*1.000001),4),"")</f>
        <v/>
      </c>
      <c r="K1086" s="30" t="str">
        <f aca="false">IF(A1086&lt;&gt;"", IF(COUNT(G1086:J1086)=4, SUM(G1086:J1086), "No"), "")</f>
        <v>No</v>
      </c>
      <c r="L1086" s="30" t="str">
        <f aca="false">IF(A1086&lt;&gt;"", IF(COUNT(G1086:I1086)=3, SUM(G1086:I1086), "No"), "")</f>
        <v>No</v>
      </c>
      <c r="M1086" s="30" t="str">
        <f aca="false">IF(A1086&lt;&gt;"", IF(COUNT(G1086:H1086)=2, SUM(G1086:H1086), "No"), "")</f>
        <v>No</v>
      </c>
      <c r="N1086" s="30" t="str">
        <f aca="false">'Results 10 year vets'!$D1086&amp;":"&amp;Table1[[#Headers],[Male]]</f>
        <v>:Male</v>
      </c>
      <c r="O1086" s="31"/>
      <c r="P1086" s="31"/>
      <c r="Q1086" s="31"/>
      <c r="R1086" s="31"/>
      <c r="S1086" s="31"/>
      <c r="T1086" s="31"/>
      <c r="U1086" s="31"/>
      <c r="Z1086" s="33"/>
      <c r="AA1086" s="33"/>
      <c r="AB1086" s="33"/>
      <c r="AC1086" s="33"/>
      <c r="AD1086" s="31"/>
      <c r="AE1086" s="31"/>
      <c r="AF1086" s="31"/>
      <c r="AG1086" s="31"/>
      <c r="AH1086" s="31"/>
      <c r="AI1086" s="31"/>
      <c r="AJ1086" s="31"/>
      <c r="AK1086" s="31"/>
      <c r="AL1086" s="31"/>
      <c r="AM1086" s="31"/>
      <c r="AN1086" s="31"/>
      <c r="AO1086" s="31"/>
      <c r="AP1086" s="31"/>
      <c r="AQ1086" s="31"/>
      <c r="AR1086" s="31"/>
      <c r="AS1086" s="31"/>
      <c r="AT1086" s="31"/>
      <c r="AU1086" s="31"/>
      <c r="AV1086" s="31"/>
      <c r="AW1086" s="31"/>
      <c r="AX1086" s="31"/>
      <c r="AY1086" s="31"/>
      <c r="AZ1086" s="31"/>
      <c r="BA1086" s="31"/>
      <c r="BB1086" s="31"/>
      <c r="BC1086" s="31"/>
      <c r="BD1086" s="31"/>
      <c r="BE1086" s="31"/>
      <c r="BF1086" s="31"/>
      <c r="BG1086" s="31"/>
      <c r="BH1086" s="31"/>
      <c r="BI1086" s="31"/>
      <c r="BJ1086" s="31"/>
      <c r="BK1086" s="31"/>
      <c r="BL1086" s="31"/>
      <c r="BM1086" s="31"/>
      <c r="BN1086" s="31"/>
      <c r="BO1086" s="31"/>
      <c r="BP1086" s="31"/>
      <c r="BQ1086" s="31"/>
      <c r="BR1086" s="31"/>
      <c r="BS1086" s="31"/>
      <c r="BT1086" s="31"/>
      <c r="BU1086" s="31"/>
      <c r="BV1086" s="31"/>
      <c r="BW1086" s="31"/>
      <c r="BX1086" s="31"/>
      <c r="BY1086" s="31"/>
      <c r="BZ1086" s="31"/>
      <c r="CA1086" s="31"/>
      <c r="CB1086" s="31"/>
      <c r="CC1086" s="31"/>
      <c r="CD1086" s="31"/>
      <c r="CE1086" s="31"/>
      <c r="CF1086" s="31"/>
      <c r="CG1086" s="31"/>
      <c r="CH1086" s="31"/>
      <c r="CI1086" s="31"/>
      <c r="CJ1086" s="31"/>
      <c r="CK1086" s="31"/>
      <c r="CL1086" s="31"/>
      <c r="CM1086" s="31"/>
      <c r="CN1086" s="31"/>
      <c r="CO1086" s="31"/>
      <c r="CP1086" s="31"/>
      <c r="CQ1086" s="31"/>
      <c r="CR1086" s="31"/>
      <c r="CS1086" s="31"/>
      <c r="CT1086" s="31"/>
      <c r="CU1086" s="31"/>
      <c r="CV1086" s="31"/>
      <c r="CW1086" s="31"/>
      <c r="CX1086" s="31"/>
      <c r="CY1086" s="31"/>
      <c r="CZ1086" s="31"/>
      <c r="DA1086" s="31"/>
      <c r="DB1086" s="31"/>
      <c r="DC1086" s="31"/>
      <c r="DD1086" s="31"/>
      <c r="DE1086" s="31"/>
      <c r="DF1086" s="31"/>
      <c r="DG1086" s="31"/>
      <c r="DH1086" s="31"/>
      <c r="DI1086" s="31"/>
      <c r="DJ1086" s="31"/>
      <c r="DK1086" s="31"/>
      <c r="DL1086" s="31"/>
      <c r="DM1086" s="31"/>
      <c r="DN1086" s="31"/>
      <c r="DO1086" s="31"/>
      <c r="DP1086" s="31"/>
      <c r="DQ1086" s="31"/>
      <c r="DR1086" s="31"/>
      <c r="DS1086" s="31"/>
      <c r="DT1086" s="31"/>
      <c r="DU1086" s="31"/>
      <c r="DV1086" s="31"/>
      <c r="DW1086" s="31"/>
    </row>
    <row r="1087" customFormat="false" ht="15.75" hidden="false" customHeight="true" outlineLevel="0" collapsed="false">
      <c r="A1087" s="21" t="n">
        <v>1086</v>
      </c>
      <c r="B1087" s="21" t="str">
        <f aca="false">IFERROR(VLOOKUP($A$1&amp;":"&amp;A1087,'Finish order'!C:K,6,FALSE()),"")</f>
        <v/>
      </c>
      <c r="C1087" s="21" t="str">
        <f aca="false">IFERROR(VLOOKUP(A$1&amp;":"&amp;A1087,'Finish order'!$C:$K,9,FALSE()),"")</f>
        <v/>
      </c>
      <c r="D1087" s="21" t="str">
        <f aca="false">IFERROR(VLOOKUP(A$1&amp;":"&amp;A1087,'Finish order'!$C:$K,7,FALSE()),"")</f>
        <v/>
      </c>
      <c r="E1087" s="29" t="str">
        <f aca="false">IFERROR(VLOOKUP($A$1&amp;":"&amp;A1087,'Finish order'!C:K,5,FALSE()),"")</f>
        <v/>
      </c>
      <c r="F1087" s="21" t="str">
        <f aca="false">IFERROR(VLOOKUP($A$1&amp;":"&amp;A1087,'Finish order'!C:K,4,FALSE()),"")</f>
        <v/>
      </c>
      <c r="G1087" s="21" t="str">
        <f aca="false" t="array" ref="G1087:G1087">IFERROR(SMALL(IF($D$2:$D1996=D1087,$A$2:$A$911*1.001),1),"")</f>
        <v/>
      </c>
      <c r="H1087" s="21" t="str">
        <f aca="false" t="array" ref="H1087:H1087">IFERROR(SMALL(IF($D$2:$D1996=D1087,$A$2:$A$911*1.0001),2),"")</f>
        <v/>
      </c>
      <c r="I1087" s="21" t="str">
        <f aca="false" t="array" ref="I1087:I1087">IFERROR(SMALL(IF($D$2:$D1996=D1087,$A$2:$A$911*1.00001),3),"")</f>
        <v/>
      </c>
      <c r="J1087" s="21" t="str">
        <f aca="false" t="array" ref="J1087:J1087">IFERROR(SMALL(IF($D$2:$D1996=D1087,$A$2:$A$911*1.000001),4),"")</f>
        <v/>
      </c>
      <c r="K1087" s="30" t="str">
        <f aca="false">IF(A1087&lt;&gt;"", IF(COUNT(G1087:J1087)=4, SUM(G1087:J1087), "No"), "")</f>
        <v>No</v>
      </c>
      <c r="L1087" s="30" t="str">
        <f aca="false">IF(A1087&lt;&gt;"", IF(COUNT(G1087:I1087)=3, SUM(G1087:I1087), "No"), "")</f>
        <v>No</v>
      </c>
      <c r="M1087" s="30" t="str">
        <f aca="false">IF(A1087&lt;&gt;"", IF(COUNT(G1087:H1087)=2, SUM(G1087:H1087), "No"), "")</f>
        <v>No</v>
      </c>
      <c r="N1087" s="30" t="str">
        <f aca="false">'Results 10 year vets'!$D1087&amp;":"&amp;Table1[[#Headers],[Male]]</f>
        <v>:Male</v>
      </c>
      <c r="O1087" s="31"/>
      <c r="P1087" s="31"/>
      <c r="Q1087" s="31"/>
      <c r="R1087" s="31"/>
      <c r="S1087" s="31"/>
      <c r="T1087" s="31"/>
      <c r="U1087" s="31"/>
      <c r="Z1087" s="33"/>
      <c r="AA1087" s="33"/>
      <c r="AB1087" s="33"/>
      <c r="AC1087" s="33"/>
      <c r="AD1087" s="31"/>
      <c r="AE1087" s="31"/>
      <c r="AF1087" s="31"/>
      <c r="AG1087" s="31"/>
      <c r="AH1087" s="31"/>
      <c r="AI1087" s="31"/>
      <c r="AJ1087" s="31"/>
      <c r="AK1087" s="31"/>
      <c r="AL1087" s="31"/>
      <c r="AM1087" s="31"/>
      <c r="AN1087" s="31"/>
      <c r="AO1087" s="31"/>
      <c r="AP1087" s="31"/>
      <c r="AQ1087" s="31"/>
      <c r="AR1087" s="31"/>
      <c r="AS1087" s="31"/>
      <c r="AT1087" s="31"/>
      <c r="AU1087" s="31"/>
      <c r="AV1087" s="31"/>
      <c r="AW1087" s="31"/>
      <c r="AX1087" s="31"/>
      <c r="AY1087" s="31"/>
      <c r="AZ1087" s="31"/>
      <c r="BA1087" s="31"/>
      <c r="BB1087" s="31"/>
      <c r="BC1087" s="31"/>
      <c r="BD1087" s="31"/>
      <c r="BE1087" s="31"/>
      <c r="BF1087" s="31"/>
      <c r="BG1087" s="31"/>
      <c r="BH1087" s="31"/>
      <c r="BI1087" s="31"/>
      <c r="BJ1087" s="31"/>
      <c r="BK1087" s="31"/>
      <c r="BL1087" s="31"/>
      <c r="BM1087" s="31"/>
      <c r="BN1087" s="31"/>
      <c r="BO1087" s="31"/>
      <c r="BP1087" s="31"/>
      <c r="BQ1087" s="31"/>
      <c r="BR1087" s="31"/>
      <c r="BS1087" s="31"/>
      <c r="BT1087" s="31"/>
      <c r="BU1087" s="31"/>
      <c r="BV1087" s="31"/>
      <c r="BW1087" s="31"/>
      <c r="BX1087" s="31"/>
      <c r="BY1087" s="31"/>
      <c r="BZ1087" s="31"/>
      <c r="CA1087" s="31"/>
      <c r="CB1087" s="31"/>
      <c r="CC1087" s="31"/>
      <c r="CD1087" s="31"/>
      <c r="CE1087" s="31"/>
      <c r="CF1087" s="31"/>
      <c r="CG1087" s="31"/>
      <c r="CH1087" s="31"/>
      <c r="CI1087" s="31"/>
      <c r="CJ1087" s="31"/>
      <c r="CK1087" s="31"/>
      <c r="CL1087" s="31"/>
      <c r="CM1087" s="31"/>
      <c r="CN1087" s="31"/>
      <c r="CO1087" s="31"/>
      <c r="CP1087" s="31"/>
      <c r="CQ1087" s="31"/>
      <c r="CR1087" s="31"/>
      <c r="CS1087" s="31"/>
      <c r="CT1087" s="31"/>
      <c r="CU1087" s="31"/>
      <c r="CV1087" s="31"/>
      <c r="CW1087" s="31"/>
      <c r="CX1087" s="31"/>
      <c r="CY1087" s="31"/>
      <c r="CZ1087" s="31"/>
      <c r="DA1087" s="31"/>
      <c r="DB1087" s="31"/>
      <c r="DC1087" s="31"/>
      <c r="DD1087" s="31"/>
      <c r="DE1087" s="31"/>
      <c r="DF1087" s="31"/>
      <c r="DG1087" s="31"/>
      <c r="DH1087" s="31"/>
      <c r="DI1087" s="31"/>
      <c r="DJ1087" s="31"/>
      <c r="DK1087" s="31"/>
      <c r="DL1087" s="31"/>
      <c r="DM1087" s="31"/>
      <c r="DN1087" s="31"/>
      <c r="DO1087" s="31"/>
      <c r="DP1087" s="31"/>
      <c r="DQ1087" s="31"/>
      <c r="DR1087" s="31"/>
      <c r="DS1087" s="31"/>
      <c r="DT1087" s="31"/>
      <c r="DU1087" s="31"/>
      <c r="DV1087" s="31"/>
      <c r="DW1087" s="31"/>
    </row>
    <row r="1088" customFormat="false" ht="15.75" hidden="false" customHeight="true" outlineLevel="0" collapsed="false">
      <c r="A1088" s="21" t="n">
        <v>1087</v>
      </c>
      <c r="B1088" s="21" t="str">
        <f aca="false">IFERROR(VLOOKUP($A$1&amp;":"&amp;A1088,'Finish order'!C:K,6,FALSE()),"")</f>
        <v/>
      </c>
      <c r="C1088" s="21" t="str">
        <f aca="false">IFERROR(VLOOKUP(A$1&amp;":"&amp;A1088,'Finish order'!$C:$K,9,FALSE()),"")</f>
        <v/>
      </c>
      <c r="D1088" s="21" t="str">
        <f aca="false">IFERROR(VLOOKUP(A$1&amp;":"&amp;A1088,'Finish order'!$C:$K,7,FALSE()),"")</f>
        <v/>
      </c>
      <c r="E1088" s="29" t="str">
        <f aca="false">IFERROR(VLOOKUP($A$1&amp;":"&amp;A1088,'Finish order'!C:K,5,FALSE()),"")</f>
        <v/>
      </c>
      <c r="F1088" s="21" t="str">
        <f aca="false">IFERROR(VLOOKUP($A$1&amp;":"&amp;A1088,'Finish order'!C:K,4,FALSE()),"")</f>
        <v/>
      </c>
      <c r="G1088" s="21" t="str">
        <f aca="false" t="array" ref="G1088:G1088">IFERROR(SMALL(IF($D$2:$D1997=D1088,$A$2:$A$911*1.001),1),"")</f>
        <v/>
      </c>
      <c r="H1088" s="21" t="str">
        <f aca="false" t="array" ref="H1088:H1088">IFERROR(SMALL(IF($D$2:$D1997=D1088,$A$2:$A$911*1.0001),2),"")</f>
        <v/>
      </c>
      <c r="I1088" s="21" t="str">
        <f aca="false" t="array" ref="I1088:I1088">IFERROR(SMALL(IF($D$2:$D1997=D1088,$A$2:$A$911*1.00001),3),"")</f>
        <v/>
      </c>
      <c r="J1088" s="21" t="str">
        <f aca="false" t="array" ref="J1088:J1088">IFERROR(SMALL(IF($D$2:$D1997=D1088,$A$2:$A$911*1.000001),4),"")</f>
        <v/>
      </c>
      <c r="K1088" s="30" t="str">
        <f aca="false">IF(A1088&lt;&gt;"", IF(COUNT(G1088:J1088)=4, SUM(G1088:J1088), "No"), "")</f>
        <v>No</v>
      </c>
      <c r="L1088" s="30" t="str">
        <f aca="false">IF(A1088&lt;&gt;"", IF(COUNT(G1088:I1088)=3, SUM(G1088:I1088), "No"), "")</f>
        <v>No</v>
      </c>
      <c r="M1088" s="30" t="str">
        <f aca="false">IF(A1088&lt;&gt;"", IF(COUNT(G1088:H1088)=2, SUM(G1088:H1088), "No"), "")</f>
        <v>No</v>
      </c>
      <c r="N1088" s="30" t="str">
        <f aca="false">'Results 10 year vets'!$D1088&amp;":"&amp;Table1[[#Headers],[Male]]</f>
        <v>:Male</v>
      </c>
      <c r="O1088" s="31"/>
      <c r="P1088" s="31"/>
      <c r="Q1088" s="31"/>
      <c r="R1088" s="31"/>
      <c r="S1088" s="31"/>
      <c r="T1088" s="31"/>
      <c r="U1088" s="31"/>
      <c r="Z1088" s="33"/>
      <c r="AA1088" s="33"/>
      <c r="AB1088" s="33"/>
      <c r="AC1088" s="33"/>
      <c r="AD1088" s="31"/>
      <c r="AE1088" s="31"/>
      <c r="AF1088" s="31"/>
      <c r="AG1088" s="31"/>
      <c r="AH1088" s="31"/>
      <c r="AI1088" s="31"/>
      <c r="AJ1088" s="31"/>
      <c r="AK1088" s="31"/>
      <c r="AL1088" s="31"/>
      <c r="AM1088" s="31"/>
      <c r="AN1088" s="31"/>
      <c r="AO1088" s="31"/>
      <c r="AP1088" s="31"/>
      <c r="AQ1088" s="31"/>
      <c r="AR1088" s="31"/>
      <c r="AS1088" s="31"/>
      <c r="AT1088" s="31"/>
      <c r="AU1088" s="31"/>
      <c r="AV1088" s="31"/>
      <c r="AW1088" s="31"/>
      <c r="AX1088" s="31"/>
      <c r="AY1088" s="31"/>
      <c r="AZ1088" s="31"/>
      <c r="BA1088" s="31"/>
      <c r="BB1088" s="31"/>
      <c r="BC1088" s="31"/>
      <c r="BD1088" s="31"/>
      <c r="BE1088" s="31"/>
      <c r="BF1088" s="31"/>
      <c r="BG1088" s="31"/>
      <c r="BH1088" s="31"/>
      <c r="BI1088" s="31"/>
      <c r="BJ1088" s="31"/>
      <c r="BK1088" s="31"/>
      <c r="BL1088" s="31"/>
      <c r="BM1088" s="31"/>
      <c r="BN1088" s="31"/>
      <c r="BO1088" s="31"/>
      <c r="BP1088" s="31"/>
      <c r="BQ1088" s="31"/>
      <c r="BR1088" s="31"/>
      <c r="BS1088" s="31"/>
      <c r="BT1088" s="31"/>
      <c r="BU1088" s="31"/>
      <c r="BV1088" s="31"/>
      <c r="BW1088" s="31"/>
      <c r="BX1088" s="31"/>
      <c r="BY1088" s="31"/>
      <c r="BZ1088" s="31"/>
      <c r="CA1088" s="31"/>
      <c r="CB1088" s="31"/>
      <c r="CC1088" s="31"/>
      <c r="CD1088" s="31"/>
      <c r="CE1088" s="31"/>
      <c r="CF1088" s="31"/>
      <c r="CG1088" s="31"/>
      <c r="CH1088" s="31"/>
      <c r="CI1088" s="31"/>
      <c r="CJ1088" s="31"/>
      <c r="CK1088" s="31"/>
      <c r="CL1088" s="31"/>
      <c r="CM1088" s="31"/>
      <c r="CN1088" s="31"/>
      <c r="CO1088" s="31"/>
      <c r="CP1088" s="31"/>
      <c r="CQ1088" s="31"/>
      <c r="CR1088" s="31"/>
      <c r="CS1088" s="31"/>
      <c r="CT1088" s="31"/>
      <c r="CU1088" s="31"/>
      <c r="CV1088" s="31"/>
      <c r="CW1088" s="31"/>
      <c r="CX1088" s="31"/>
      <c r="CY1088" s="31"/>
      <c r="CZ1088" s="31"/>
      <c r="DA1088" s="31"/>
      <c r="DB1088" s="31"/>
      <c r="DC1088" s="31"/>
      <c r="DD1088" s="31"/>
      <c r="DE1088" s="31"/>
      <c r="DF1088" s="31"/>
      <c r="DG1088" s="31"/>
      <c r="DH1088" s="31"/>
      <c r="DI1088" s="31"/>
      <c r="DJ1088" s="31"/>
      <c r="DK1088" s="31"/>
      <c r="DL1088" s="31"/>
      <c r="DM1088" s="31"/>
      <c r="DN1088" s="31"/>
      <c r="DO1088" s="31"/>
      <c r="DP1088" s="31"/>
      <c r="DQ1088" s="31"/>
      <c r="DR1088" s="31"/>
      <c r="DS1088" s="31"/>
      <c r="DT1088" s="31"/>
      <c r="DU1088" s="31"/>
      <c r="DV1088" s="31"/>
      <c r="DW1088" s="31"/>
    </row>
    <row r="1089" customFormat="false" ht="15.75" hidden="false" customHeight="true" outlineLevel="0" collapsed="false">
      <c r="A1089" s="21" t="n">
        <v>1088</v>
      </c>
      <c r="B1089" s="21" t="str">
        <f aca="false">IFERROR(VLOOKUP($A$1&amp;":"&amp;A1089,'Finish order'!C:K,6,FALSE()),"")</f>
        <v/>
      </c>
      <c r="C1089" s="21" t="str">
        <f aca="false">IFERROR(VLOOKUP(A$1&amp;":"&amp;A1089,'Finish order'!$C:$K,9,FALSE()),"")</f>
        <v/>
      </c>
      <c r="D1089" s="21" t="str">
        <f aca="false">IFERROR(VLOOKUP(A$1&amp;":"&amp;A1089,'Finish order'!$C:$K,7,FALSE()),"")</f>
        <v/>
      </c>
      <c r="E1089" s="29" t="str">
        <f aca="false">IFERROR(VLOOKUP($A$1&amp;":"&amp;A1089,'Finish order'!C:K,5,FALSE()),"")</f>
        <v/>
      </c>
      <c r="F1089" s="21" t="str">
        <f aca="false">IFERROR(VLOOKUP($A$1&amp;":"&amp;A1089,'Finish order'!C:K,4,FALSE()),"")</f>
        <v/>
      </c>
      <c r="G1089" s="21" t="str">
        <f aca="false" t="array" ref="G1089:G1089">IFERROR(SMALL(IF($D$2:$D1998=D1089,$A$2:$A$911*1.001),1),"")</f>
        <v/>
      </c>
      <c r="H1089" s="21" t="str">
        <f aca="false" t="array" ref="H1089:H1089">IFERROR(SMALL(IF($D$2:$D1998=D1089,$A$2:$A$911*1.0001),2),"")</f>
        <v/>
      </c>
      <c r="I1089" s="21" t="str">
        <f aca="false" t="array" ref="I1089:I1089">IFERROR(SMALL(IF($D$2:$D1998=D1089,$A$2:$A$911*1.00001),3),"")</f>
        <v/>
      </c>
      <c r="J1089" s="21" t="str">
        <f aca="false" t="array" ref="J1089:J1089">IFERROR(SMALL(IF($D$2:$D1998=D1089,$A$2:$A$911*1.000001),4),"")</f>
        <v/>
      </c>
      <c r="K1089" s="30" t="str">
        <f aca="false">IF(A1089&lt;&gt;"", IF(COUNT(G1089:J1089)=4, SUM(G1089:J1089), "No"), "")</f>
        <v>No</v>
      </c>
      <c r="L1089" s="30" t="str">
        <f aca="false">IF(A1089&lt;&gt;"", IF(COUNT(G1089:I1089)=3, SUM(G1089:I1089), "No"), "")</f>
        <v>No</v>
      </c>
      <c r="M1089" s="30" t="str">
        <f aca="false">IF(A1089&lt;&gt;"", IF(COUNT(G1089:H1089)=2, SUM(G1089:H1089), "No"), "")</f>
        <v>No</v>
      </c>
      <c r="N1089" s="30" t="str">
        <f aca="false">'Results 10 year vets'!$D1089&amp;":"&amp;Table1[[#Headers],[Male]]</f>
        <v>:Male</v>
      </c>
      <c r="O1089" s="31"/>
      <c r="P1089" s="31"/>
      <c r="Q1089" s="31"/>
      <c r="R1089" s="31"/>
      <c r="S1089" s="31"/>
      <c r="T1089" s="31"/>
      <c r="U1089" s="31"/>
      <c r="Z1089" s="33"/>
      <c r="AA1089" s="33"/>
      <c r="AB1089" s="33"/>
      <c r="AC1089" s="33"/>
      <c r="AD1089" s="31"/>
      <c r="AE1089" s="31"/>
      <c r="AF1089" s="31"/>
      <c r="AG1089" s="31"/>
      <c r="AH1089" s="31"/>
      <c r="AI1089" s="31"/>
      <c r="AJ1089" s="31"/>
      <c r="AK1089" s="31"/>
      <c r="AL1089" s="31"/>
      <c r="AM1089" s="31"/>
      <c r="AN1089" s="31"/>
      <c r="AO1089" s="31"/>
      <c r="AP1089" s="31"/>
      <c r="AQ1089" s="31"/>
      <c r="AR1089" s="31"/>
      <c r="AS1089" s="31"/>
      <c r="AT1089" s="31"/>
      <c r="AU1089" s="31"/>
      <c r="AV1089" s="31"/>
      <c r="AW1089" s="31"/>
      <c r="AX1089" s="31"/>
      <c r="AY1089" s="31"/>
      <c r="AZ1089" s="31"/>
      <c r="BA1089" s="31"/>
      <c r="BB1089" s="31"/>
      <c r="BC1089" s="31"/>
      <c r="BD1089" s="31"/>
      <c r="BE1089" s="31"/>
      <c r="BF1089" s="31"/>
      <c r="BG1089" s="31"/>
      <c r="BH1089" s="31"/>
      <c r="BI1089" s="31"/>
      <c r="BJ1089" s="31"/>
      <c r="BK1089" s="31"/>
      <c r="BL1089" s="31"/>
      <c r="BM1089" s="31"/>
      <c r="BN1089" s="31"/>
      <c r="BO1089" s="31"/>
      <c r="BP1089" s="31"/>
      <c r="BQ1089" s="31"/>
      <c r="BR1089" s="31"/>
      <c r="BS1089" s="31"/>
      <c r="BT1089" s="31"/>
      <c r="BU1089" s="31"/>
      <c r="BV1089" s="31"/>
      <c r="BW1089" s="31"/>
      <c r="BX1089" s="31"/>
      <c r="BY1089" s="31"/>
      <c r="BZ1089" s="31"/>
      <c r="CA1089" s="31"/>
      <c r="CB1089" s="31"/>
      <c r="CC1089" s="31"/>
      <c r="CD1089" s="31"/>
      <c r="CE1089" s="31"/>
      <c r="CF1089" s="31"/>
      <c r="CG1089" s="31"/>
      <c r="CH1089" s="31"/>
      <c r="CI1089" s="31"/>
      <c r="CJ1089" s="31"/>
      <c r="CK1089" s="31"/>
      <c r="CL1089" s="31"/>
      <c r="CM1089" s="31"/>
      <c r="CN1089" s="31"/>
      <c r="CO1089" s="31"/>
      <c r="CP1089" s="31"/>
      <c r="CQ1089" s="31"/>
      <c r="CR1089" s="31"/>
      <c r="CS1089" s="31"/>
      <c r="CT1089" s="31"/>
      <c r="CU1089" s="31"/>
      <c r="CV1089" s="31"/>
      <c r="CW1089" s="31"/>
      <c r="CX1089" s="31"/>
      <c r="CY1089" s="31"/>
      <c r="CZ1089" s="31"/>
      <c r="DA1089" s="31"/>
      <c r="DB1089" s="31"/>
      <c r="DC1089" s="31"/>
      <c r="DD1089" s="31"/>
      <c r="DE1089" s="31"/>
      <c r="DF1089" s="31"/>
      <c r="DG1089" s="31"/>
      <c r="DH1089" s="31"/>
      <c r="DI1089" s="31"/>
      <c r="DJ1089" s="31"/>
      <c r="DK1089" s="31"/>
      <c r="DL1089" s="31"/>
      <c r="DM1089" s="31"/>
      <c r="DN1089" s="31"/>
      <c r="DO1089" s="31"/>
      <c r="DP1089" s="31"/>
      <c r="DQ1089" s="31"/>
      <c r="DR1089" s="31"/>
      <c r="DS1089" s="31"/>
      <c r="DT1089" s="31"/>
      <c r="DU1089" s="31"/>
      <c r="DV1089" s="31"/>
      <c r="DW1089" s="31"/>
    </row>
    <row r="1090" customFormat="false" ht="15.75" hidden="false" customHeight="true" outlineLevel="0" collapsed="false">
      <c r="A1090" s="21" t="n">
        <v>1089</v>
      </c>
      <c r="B1090" s="21" t="str">
        <f aca="false">IFERROR(VLOOKUP($A$1&amp;":"&amp;A1090,'Finish order'!C:K,6,FALSE()),"")</f>
        <v/>
      </c>
      <c r="C1090" s="21" t="str">
        <f aca="false">IFERROR(VLOOKUP(A$1&amp;":"&amp;A1090,'Finish order'!$C:$K,9,FALSE()),"")</f>
        <v/>
      </c>
      <c r="D1090" s="21" t="str">
        <f aca="false">IFERROR(VLOOKUP(A$1&amp;":"&amp;A1090,'Finish order'!$C:$K,7,FALSE()),"")</f>
        <v/>
      </c>
      <c r="E1090" s="29" t="str">
        <f aca="false">IFERROR(VLOOKUP($A$1&amp;":"&amp;A1090,'Finish order'!C:K,5,FALSE()),"")</f>
        <v/>
      </c>
      <c r="F1090" s="21" t="str">
        <f aca="false">IFERROR(VLOOKUP($A$1&amp;":"&amp;A1090,'Finish order'!C:K,4,FALSE()),"")</f>
        <v/>
      </c>
      <c r="G1090" s="21" t="str">
        <f aca="false" t="array" ref="G1090:G1090">IFERROR(SMALL(IF($D$2:$D1999=D1090,$A$2:$A$911*1.001),1),"")</f>
        <v/>
      </c>
      <c r="H1090" s="21" t="str">
        <f aca="false" t="array" ref="H1090:H1090">IFERROR(SMALL(IF($D$2:$D1999=D1090,$A$2:$A$911*1.0001),2),"")</f>
        <v/>
      </c>
      <c r="I1090" s="21" t="str">
        <f aca="false" t="array" ref="I1090:I1090">IFERROR(SMALL(IF($D$2:$D1999=D1090,$A$2:$A$911*1.00001),3),"")</f>
        <v/>
      </c>
      <c r="J1090" s="21" t="str">
        <f aca="false" t="array" ref="J1090:J1090">IFERROR(SMALL(IF($D$2:$D1999=D1090,$A$2:$A$911*1.000001),4),"")</f>
        <v/>
      </c>
      <c r="K1090" s="30" t="str">
        <f aca="false">IF(A1090&lt;&gt;"", IF(COUNT(G1090:J1090)=4, SUM(G1090:J1090), "No"), "")</f>
        <v>No</v>
      </c>
      <c r="L1090" s="30" t="str">
        <f aca="false">IF(A1090&lt;&gt;"", IF(COUNT(G1090:I1090)=3, SUM(G1090:I1090), "No"), "")</f>
        <v>No</v>
      </c>
      <c r="M1090" s="30" t="str">
        <f aca="false">IF(A1090&lt;&gt;"", IF(COUNT(G1090:H1090)=2, SUM(G1090:H1090), "No"), "")</f>
        <v>No</v>
      </c>
      <c r="N1090" s="30" t="str">
        <f aca="false">'Results 10 year vets'!$D1090&amp;":"&amp;Table1[[#Headers],[Male]]</f>
        <v>:Male</v>
      </c>
      <c r="O1090" s="31"/>
      <c r="P1090" s="31"/>
      <c r="Q1090" s="31"/>
      <c r="R1090" s="31"/>
      <c r="S1090" s="31"/>
      <c r="T1090" s="31"/>
      <c r="U1090" s="31"/>
      <c r="Z1090" s="33"/>
      <c r="AA1090" s="33"/>
      <c r="AB1090" s="33"/>
      <c r="AC1090" s="33"/>
      <c r="AD1090" s="31"/>
      <c r="AE1090" s="31"/>
      <c r="AF1090" s="31"/>
      <c r="AG1090" s="31"/>
      <c r="AH1090" s="31"/>
      <c r="AI1090" s="31"/>
      <c r="AJ1090" s="31"/>
      <c r="AK1090" s="31"/>
      <c r="AL1090" s="31"/>
      <c r="AM1090" s="31"/>
      <c r="AN1090" s="31"/>
      <c r="AO1090" s="31"/>
      <c r="AP1090" s="31"/>
      <c r="AQ1090" s="31"/>
      <c r="AR1090" s="31"/>
      <c r="AS1090" s="31"/>
      <c r="AT1090" s="31"/>
      <c r="AU1090" s="31"/>
      <c r="AV1090" s="31"/>
      <c r="AW1090" s="31"/>
      <c r="AX1090" s="31"/>
      <c r="AY1090" s="31"/>
      <c r="AZ1090" s="31"/>
      <c r="BA1090" s="31"/>
      <c r="BB1090" s="31"/>
      <c r="BC1090" s="31"/>
      <c r="BD1090" s="31"/>
      <c r="BE1090" s="31"/>
      <c r="BF1090" s="31"/>
      <c r="BG1090" s="31"/>
      <c r="BH1090" s="31"/>
      <c r="BI1090" s="31"/>
      <c r="BJ1090" s="31"/>
      <c r="BK1090" s="31"/>
      <c r="BL1090" s="31"/>
      <c r="BM1090" s="31"/>
      <c r="BN1090" s="31"/>
      <c r="BO1090" s="31"/>
      <c r="BP1090" s="31"/>
      <c r="BQ1090" s="31"/>
      <c r="BR1090" s="31"/>
      <c r="BS1090" s="31"/>
      <c r="BT1090" s="31"/>
      <c r="BU1090" s="31"/>
      <c r="BV1090" s="31"/>
      <c r="BW1090" s="31"/>
      <c r="BX1090" s="31"/>
      <c r="BY1090" s="31"/>
      <c r="BZ1090" s="31"/>
      <c r="CA1090" s="31"/>
      <c r="CB1090" s="31"/>
      <c r="CC1090" s="31"/>
      <c r="CD1090" s="31"/>
      <c r="CE1090" s="31"/>
      <c r="CF1090" s="31"/>
      <c r="CG1090" s="31"/>
      <c r="CH1090" s="31"/>
      <c r="CI1090" s="31"/>
      <c r="CJ1090" s="31"/>
      <c r="CK1090" s="31"/>
      <c r="CL1090" s="31"/>
      <c r="CM1090" s="31"/>
      <c r="CN1090" s="31"/>
      <c r="CO1090" s="31"/>
      <c r="CP1090" s="31"/>
      <c r="CQ1090" s="31"/>
      <c r="CR1090" s="31"/>
      <c r="CS1090" s="31"/>
      <c r="CT1090" s="31"/>
      <c r="CU1090" s="31"/>
      <c r="CV1090" s="31"/>
      <c r="CW1090" s="31"/>
      <c r="CX1090" s="31"/>
      <c r="CY1090" s="31"/>
      <c r="CZ1090" s="31"/>
      <c r="DA1090" s="31"/>
      <c r="DB1090" s="31"/>
      <c r="DC1090" s="31"/>
      <c r="DD1090" s="31"/>
      <c r="DE1090" s="31"/>
      <c r="DF1090" s="31"/>
      <c r="DG1090" s="31"/>
      <c r="DH1090" s="31"/>
      <c r="DI1090" s="31"/>
      <c r="DJ1090" s="31"/>
      <c r="DK1090" s="31"/>
      <c r="DL1090" s="31"/>
      <c r="DM1090" s="31"/>
      <c r="DN1090" s="31"/>
      <c r="DO1090" s="31"/>
      <c r="DP1090" s="31"/>
      <c r="DQ1090" s="31"/>
      <c r="DR1090" s="31"/>
      <c r="DS1090" s="31"/>
      <c r="DT1090" s="31"/>
      <c r="DU1090" s="31"/>
      <c r="DV1090" s="31"/>
      <c r="DW1090" s="31"/>
    </row>
    <row r="1091" customFormat="false" ht="15.75" hidden="false" customHeight="true" outlineLevel="0" collapsed="false">
      <c r="A1091" s="21" t="n">
        <v>1090</v>
      </c>
      <c r="B1091" s="21" t="str">
        <f aca="false">IFERROR(VLOOKUP($A$1&amp;":"&amp;A1091,'Finish order'!C:K,6,FALSE()),"")</f>
        <v/>
      </c>
      <c r="C1091" s="21" t="str">
        <f aca="false">IFERROR(VLOOKUP(A$1&amp;":"&amp;A1091,'Finish order'!$C:$K,9,FALSE()),"")</f>
        <v/>
      </c>
      <c r="D1091" s="21" t="str">
        <f aca="false">IFERROR(VLOOKUP(A$1&amp;":"&amp;A1091,'Finish order'!$C:$K,7,FALSE()),"")</f>
        <v/>
      </c>
      <c r="E1091" s="29" t="str">
        <f aca="false">IFERROR(VLOOKUP($A$1&amp;":"&amp;A1091,'Finish order'!C:K,5,FALSE()),"")</f>
        <v/>
      </c>
      <c r="F1091" s="21" t="str">
        <f aca="false">IFERROR(VLOOKUP($A$1&amp;":"&amp;A1091,'Finish order'!C:K,4,FALSE()),"")</f>
        <v/>
      </c>
      <c r="G1091" s="21" t="str">
        <f aca="false" t="array" ref="G1091:G1091">IFERROR(SMALL(IF($D$2:$D2000=D1091,$A$2:$A$911*1.001),1),"")</f>
        <v/>
      </c>
      <c r="H1091" s="21" t="str">
        <f aca="false" t="array" ref="H1091:H1091">IFERROR(SMALL(IF($D$2:$D2000=D1091,$A$2:$A$911*1.0001),2),"")</f>
        <v/>
      </c>
      <c r="I1091" s="21" t="str">
        <f aca="false" t="array" ref="I1091:I1091">IFERROR(SMALL(IF($D$2:$D2000=D1091,$A$2:$A$911*1.00001),3),"")</f>
        <v/>
      </c>
      <c r="J1091" s="21" t="str">
        <f aca="false" t="array" ref="J1091:J1091">IFERROR(SMALL(IF($D$2:$D2000=D1091,$A$2:$A$911*1.000001),4),"")</f>
        <v/>
      </c>
      <c r="K1091" s="30" t="str">
        <f aca="false">IF(A1091&lt;&gt;"", IF(COUNT(G1091:J1091)=4, SUM(G1091:J1091), "No"), "")</f>
        <v>No</v>
      </c>
      <c r="L1091" s="30" t="str">
        <f aca="false">IF(A1091&lt;&gt;"", IF(COUNT(G1091:I1091)=3, SUM(G1091:I1091), "No"), "")</f>
        <v>No</v>
      </c>
      <c r="M1091" s="30" t="str">
        <f aca="false">IF(A1091&lt;&gt;"", IF(COUNT(G1091:H1091)=2, SUM(G1091:H1091), "No"), "")</f>
        <v>No</v>
      </c>
      <c r="N1091" s="30" t="str">
        <f aca="false">'Results 10 year vets'!$D1091&amp;":"&amp;Table1[[#Headers],[Male]]</f>
        <v>:Male</v>
      </c>
      <c r="O1091" s="31"/>
      <c r="P1091" s="31"/>
      <c r="Q1091" s="31"/>
      <c r="R1091" s="31"/>
      <c r="S1091" s="31"/>
      <c r="T1091" s="31"/>
      <c r="U1091" s="31"/>
      <c r="Z1091" s="33"/>
      <c r="AA1091" s="33"/>
      <c r="AB1091" s="33"/>
      <c r="AC1091" s="33"/>
      <c r="AD1091" s="31"/>
      <c r="AE1091" s="31"/>
      <c r="AF1091" s="31"/>
      <c r="AG1091" s="31"/>
      <c r="AH1091" s="31"/>
      <c r="AI1091" s="31"/>
      <c r="AJ1091" s="31"/>
      <c r="AK1091" s="31"/>
      <c r="AL1091" s="31"/>
      <c r="AM1091" s="31"/>
      <c r="AN1091" s="31"/>
      <c r="AO1091" s="31"/>
      <c r="AP1091" s="31"/>
      <c r="AQ1091" s="31"/>
      <c r="AR1091" s="31"/>
      <c r="AS1091" s="31"/>
      <c r="AT1091" s="31"/>
      <c r="AU1091" s="31"/>
      <c r="AV1091" s="31"/>
      <c r="AW1091" s="31"/>
      <c r="AX1091" s="31"/>
      <c r="AY1091" s="31"/>
      <c r="AZ1091" s="31"/>
      <c r="BA1091" s="31"/>
      <c r="BB1091" s="31"/>
      <c r="BC1091" s="31"/>
      <c r="BD1091" s="31"/>
      <c r="BE1091" s="31"/>
      <c r="BF1091" s="31"/>
      <c r="BG1091" s="31"/>
      <c r="BH1091" s="31"/>
      <c r="BI1091" s="31"/>
      <c r="BJ1091" s="31"/>
      <c r="BK1091" s="31"/>
      <c r="BL1091" s="31"/>
      <c r="BM1091" s="31"/>
      <c r="BN1091" s="31"/>
      <c r="BO1091" s="31"/>
      <c r="BP1091" s="31"/>
      <c r="BQ1091" s="31"/>
      <c r="BR1091" s="31"/>
      <c r="BS1091" s="31"/>
      <c r="BT1091" s="31"/>
      <c r="BU1091" s="31"/>
      <c r="BV1091" s="31"/>
      <c r="BW1091" s="31"/>
      <c r="BX1091" s="31"/>
      <c r="BY1091" s="31"/>
      <c r="BZ1091" s="31"/>
      <c r="CA1091" s="31"/>
      <c r="CB1091" s="31"/>
      <c r="CC1091" s="31"/>
      <c r="CD1091" s="31"/>
      <c r="CE1091" s="31"/>
      <c r="CF1091" s="31"/>
      <c r="CG1091" s="31"/>
      <c r="CH1091" s="31"/>
      <c r="CI1091" s="31"/>
      <c r="CJ1091" s="31"/>
      <c r="CK1091" s="31"/>
      <c r="CL1091" s="31"/>
      <c r="CM1091" s="31"/>
      <c r="CN1091" s="31"/>
      <c r="CO1091" s="31"/>
      <c r="CP1091" s="31"/>
      <c r="CQ1091" s="31"/>
      <c r="CR1091" s="31"/>
      <c r="CS1091" s="31"/>
      <c r="CT1091" s="31"/>
      <c r="CU1091" s="31"/>
      <c r="CV1091" s="31"/>
      <c r="CW1091" s="31"/>
      <c r="CX1091" s="31"/>
      <c r="CY1091" s="31"/>
      <c r="CZ1091" s="31"/>
      <c r="DA1091" s="31"/>
      <c r="DB1091" s="31"/>
      <c r="DC1091" s="31"/>
      <c r="DD1091" s="31"/>
      <c r="DE1091" s="31"/>
      <c r="DF1091" s="31"/>
      <c r="DG1091" s="31"/>
      <c r="DH1091" s="31"/>
      <c r="DI1091" s="31"/>
      <c r="DJ1091" s="31"/>
      <c r="DK1091" s="31"/>
      <c r="DL1091" s="31"/>
      <c r="DM1091" s="31"/>
      <c r="DN1091" s="31"/>
      <c r="DO1091" s="31"/>
      <c r="DP1091" s="31"/>
      <c r="DQ1091" s="31"/>
      <c r="DR1091" s="31"/>
      <c r="DS1091" s="31"/>
      <c r="DT1091" s="31"/>
      <c r="DU1091" s="31"/>
      <c r="DV1091" s="31"/>
      <c r="DW1091" s="31"/>
    </row>
    <row r="1092" customFormat="false" ht="15.75" hidden="false" customHeight="true" outlineLevel="0" collapsed="false">
      <c r="A1092" s="21" t="n">
        <v>1091</v>
      </c>
      <c r="B1092" s="21" t="str">
        <f aca="false">IFERROR(VLOOKUP($A$1&amp;":"&amp;A1092,'Finish order'!C:K,6,FALSE()),"")</f>
        <v/>
      </c>
      <c r="C1092" s="21" t="str">
        <f aca="false">IFERROR(VLOOKUP(A$1&amp;":"&amp;A1092,'Finish order'!$C:$K,9,FALSE()),"")</f>
        <v/>
      </c>
      <c r="D1092" s="21" t="str">
        <f aca="false">IFERROR(VLOOKUP(A$1&amp;":"&amp;A1092,'Finish order'!$C:$K,7,FALSE()),"")</f>
        <v/>
      </c>
      <c r="E1092" s="29" t="str">
        <f aca="false">IFERROR(VLOOKUP($A$1&amp;":"&amp;A1092,'Finish order'!C:K,5,FALSE()),"")</f>
        <v/>
      </c>
      <c r="F1092" s="21" t="str">
        <f aca="false">IFERROR(VLOOKUP($A$1&amp;":"&amp;A1092,'Finish order'!C:K,4,FALSE()),"")</f>
        <v/>
      </c>
      <c r="G1092" s="21" t="str">
        <f aca="false" t="array" ref="G1092:G1092">IFERROR(SMALL(IF($D$2:$D2001=D1092,$A$2:$A$911*1.001),1),"")</f>
        <v/>
      </c>
      <c r="H1092" s="21" t="str">
        <f aca="false" t="array" ref="H1092:H1092">IFERROR(SMALL(IF($D$2:$D2001=D1092,$A$2:$A$911*1.0001),2),"")</f>
        <v/>
      </c>
      <c r="I1092" s="21" t="str">
        <f aca="false" t="array" ref="I1092:I1092">IFERROR(SMALL(IF($D$2:$D2001=D1092,$A$2:$A$911*1.00001),3),"")</f>
        <v/>
      </c>
      <c r="J1092" s="21" t="str">
        <f aca="false" t="array" ref="J1092:J1092">IFERROR(SMALL(IF($D$2:$D2001=D1092,$A$2:$A$911*1.000001),4),"")</f>
        <v/>
      </c>
      <c r="K1092" s="30" t="str">
        <f aca="false">IF(A1092&lt;&gt;"", IF(COUNT(G1092:J1092)=4, SUM(G1092:J1092), "No"), "")</f>
        <v>No</v>
      </c>
      <c r="L1092" s="30" t="str">
        <f aca="false">IF(A1092&lt;&gt;"", IF(COUNT(G1092:I1092)=3, SUM(G1092:I1092), "No"), "")</f>
        <v>No</v>
      </c>
      <c r="M1092" s="30" t="str">
        <f aca="false">IF(A1092&lt;&gt;"", IF(COUNT(G1092:H1092)=2, SUM(G1092:H1092), "No"), "")</f>
        <v>No</v>
      </c>
      <c r="N1092" s="30" t="str">
        <f aca="false">'Results 10 year vets'!$D1092&amp;":"&amp;Table1[[#Headers],[Male]]</f>
        <v>:Male</v>
      </c>
      <c r="O1092" s="31"/>
      <c r="P1092" s="31"/>
      <c r="Q1092" s="31"/>
      <c r="R1092" s="31"/>
      <c r="S1092" s="31"/>
      <c r="T1092" s="31"/>
      <c r="U1092" s="31"/>
      <c r="Z1092" s="33"/>
      <c r="AA1092" s="33"/>
      <c r="AB1092" s="33"/>
      <c r="AC1092" s="33"/>
      <c r="AD1092" s="31"/>
      <c r="AE1092" s="31"/>
      <c r="AF1092" s="31"/>
      <c r="AG1092" s="31"/>
      <c r="AH1092" s="31"/>
      <c r="AI1092" s="31"/>
      <c r="AJ1092" s="31"/>
      <c r="AK1092" s="31"/>
      <c r="AL1092" s="31"/>
      <c r="AM1092" s="31"/>
      <c r="AN1092" s="31"/>
      <c r="AO1092" s="31"/>
      <c r="AP1092" s="31"/>
      <c r="AQ1092" s="31"/>
      <c r="AR1092" s="31"/>
      <c r="AS1092" s="31"/>
      <c r="AT1092" s="31"/>
      <c r="AU1092" s="31"/>
      <c r="AV1092" s="31"/>
      <c r="AW1092" s="31"/>
      <c r="AX1092" s="31"/>
      <c r="AY1092" s="31"/>
      <c r="AZ1092" s="31"/>
      <c r="BA1092" s="31"/>
      <c r="BB1092" s="31"/>
      <c r="BC1092" s="31"/>
      <c r="BD1092" s="31"/>
      <c r="BE1092" s="31"/>
      <c r="BF1092" s="31"/>
      <c r="BG1092" s="31"/>
      <c r="BH1092" s="31"/>
      <c r="BI1092" s="31"/>
      <c r="BJ1092" s="31"/>
      <c r="BK1092" s="31"/>
      <c r="BL1092" s="31"/>
      <c r="BM1092" s="31"/>
      <c r="BN1092" s="31"/>
      <c r="BO1092" s="31"/>
      <c r="BP1092" s="31"/>
      <c r="BQ1092" s="31"/>
      <c r="BR1092" s="31"/>
      <c r="BS1092" s="31"/>
      <c r="BT1092" s="31"/>
      <c r="BU1092" s="31"/>
      <c r="BV1092" s="31"/>
      <c r="BW1092" s="31"/>
      <c r="BX1092" s="31"/>
      <c r="BY1092" s="31"/>
      <c r="BZ1092" s="31"/>
      <c r="CA1092" s="31"/>
      <c r="CB1092" s="31"/>
      <c r="CC1092" s="31"/>
      <c r="CD1092" s="31"/>
      <c r="CE1092" s="31"/>
      <c r="CF1092" s="31"/>
      <c r="CG1092" s="31"/>
      <c r="CH1092" s="31"/>
      <c r="CI1092" s="31"/>
      <c r="CJ1092" s="31"/>
      <c r="CK1092" s="31"/>
      <c r="CL1092" s="31"/>
      <c r="CM1092" s="31"/>
      <c r="CN1092" s="31"/>
      <c r="CO1092" s="31"/>
      <c r="CP1092" s="31"/>
      <c r="CQ1092" s="31"/>
      <c r="CR1092" s="31"/>
      <c r="CS1092" s="31"/>
      <c r="CT1092" s="31"/>
      <c r="CU1092" s="31"/>
      <c r="CV1092" s="31"/>
      <c r="CW1092" s="31"/>
      <c r="CX1092" s="31"/>
      <c r="CY1092" s="31"/>
      <c r="CZ1092" s="31"/>
      <c r="DA1092" s="31"/>
      <c r="DB1092" s="31"/>
      <c r="DC1092" s="31"/>
      <c r="DD1092" s="31"/>
      <c r="DE1092" s="31"/>
      <c r="DF1092" s="31"/>
      <c r="DG1092" s="31"/>
      <c r="DH1092" s="31"/>
      <c r="DI1092" s="31"/>
      <c r="DJ1092" s="31"/>
      <c r="DK1092" s="31"/>
      <c r="DL1092" s="31"/>
      <c r="DM1092" s="31"/>
      <c r="DN1092" s="31"/>
      <c r="DO1092" s="31"/>
      <c r="DP1092" s="31"/>
      <c r="DQ1092" s="31"/>
      <c r="DR1092" s="31"/>
      <c r="DS1092" s="31"/>
      <c r="DT1092" s="31"/>
      <c r="DU1092" s="31"/>
      <c r="DV1092" s="31"/>
      <c r="DW1092" s="31"/>
    </row>
    <row r="1093" customFormat="false" ht="15.75" hidden="false" customHeight="true" outlineLevel="0" collapsed="false">
      <c r="A1093" s="21" t="n">
        <v>1092</v>
      </c>
      <c r="B1093" s="21" t="str">
        <f aca="false">IFERROR(VLOOKUP($A$1&amp;":"&amp;A1093,'Finish order'!C:K,6,FALSE()),"")</f>
        <v/>
      </c>
      <c r="C1093" s="21" t="str">
        <f aca="false">IFERROR(VLOOKUP(A$1&amp;":"&amp;A1093,'Finish order'!$C:$K,9,FALSE()),"")</f>
        <v/>
      </c>
      <c r="D1093" s="21" t="str">
        <f aca="false">IFERROR(VLOOKUP(A$1&amp;":"&amp;A1093,'Finish order'!$C:$K,7,FALSE()),"")</f>
        <v/>
      </c>
      <c r="E1093" s="29" t="str">
        <f aca="false">IFERROR(VLOOKUP($A$1&amp;":"&amp;A1093,'Finish order'!C:K,5,FALSE()),"")</f>
        <v/>
      </c>
      <c r="F1093" s="21" t="str">
        <f aca="false">IFERROR(VLOOKUP($A$1&amp;":"&amp;A1093,'Finish order'!C:K,4,FALSE()),"")</f>
        <v/>
      </c>
      <c r="G1093" s="21" t="str">
        <f aca="false" t="array" ref="G1093:G1093">IFERROR(SMALL(IF($D$2:$D2002=D1093,$A$2:$A$911*1.001),1),"")</f>
        <v/>
      </c>
      <c r="H1093" s="21" t="str">
        <f aca="false" t="array" ref="H1093:H1093">IFERROR(SMALL(IF($D$2:$D2002=D1093,$A$2:$A$911*1.0001),2),"")</f>
        <v/>
      </c>
      <c r="I1093" s="21" t="str">
        <f aca="false" t="array" ref="I1093:I1093">IFERROR(SMALL(IF($D$2:$D2002=D1093,$A$2:$A$911*1.00001),3),"")</f>
        <v/>
      </c>
      <c r="J1093" s="21" t="str">
        <f aca="false" t="array" ref="J1093:J1093">IFERROR(SMALL(IF($D$2:$D2002=D1093,$A$2:$A$911*1.000001),4),"")</f>
        <v/>
      </c>
      <c r="K1093" s="30" t="str">
        <f aca="false">IF(A1093&lt;&gt;"", IF(COUNT(G1093:J1093)=4, SUM(G1093:J1093), "No"), "")</f>
        <v>No</v>
      </c>
      <c r="L1093" s="30" t="str">
        <f aca="false">IF(A1093&lt;&gt;"", IF(COUNT(G1093:I1093)=3, SUM(G1093:I1093), "No"), "")</f>
        <v>No</v>
      </c>
      <c r="M1093" s="30" t="str">
        <f aca="false">IF(A1093&lt;&gt;"", IF(COUNT(G1093:H1093)=2, SUM(G1093:H1093), "No"), "")</f>
        <v>No</v>
      </c>
      <c r="N1093" s="30" t="str">
        <f aca="false">'Results 10 year vets'!$D1093&amp;":"&amp;Table1[[#Headers],[Male]]</f>
        <v>:Male</v>
      </c>
      <c r="O1093" s="31"/>
      <c r="P1093" s="31"/>
      <c r="Q1093" s="31"/>
      <c r="R1093" s="31"/>
      <c r="S1093" s="31"/>
      <c r="T1093" s="31"/>
      <c r="U1093" s="31"/>
      <c r="Z1093" s="33"/>
      <c r="AA1093" s="33"/>
      <c r="AB1093" s="33"/>
      <c r="AC1093" s="33"/>
      <c r="AD1093" s="31"/>
      <c r="AE1093" s="31"/>
      <c r="AF1093" s="31"/>
      <c r="AG1093" s="31"/>
      <c r="AH1093" s="31"/>
      <c r="AI1093" s="31"/>
      <c r="AJ1093" s="31"/>
      <c r="AK1093" s="31"/>
      <c r="AL1093" s="31"/>
      <c r="AM1093" s="31"/>
      <c r="AN1093" s="31"/>
      <c r="AO1093" s="31"/>
      <c r="AP1093" s="31"/>
      <c r="AQ1093" s="31"/>
      <c r="AR1093" s="31"/>
      <c r="AS1093" s="31"/>
      <c r="AT1093" s="31"/>
      <c r="AU1093" s="31"/>
      <c r="AV1093" s="31"/>
      <c r="AW1093" s="31"/>
      <c r="AX1093" s="31"/>
      <c r="AY1093" s="31"/>
      <c r="AZ1093" s="31"/>
      <c r="BA1093" s="31"/>
      <c r="BB1093" s="31"/>
      <c r="BC1093" s="31"/>
      <c r="BD1093" s="31"/>
      <c r="BE1093" s="31"/>
      <c r="BF1093" s="31"/>
      <c r="BG1093" s="31"/>
      <c r="BH1093" s="31"/>
      <c r="BI1093" s="31"/>
      <c r="BJ1093" s="31"/>
      <c r="BK1093" s="31"/>
      <c r="BL1093" s="31"/>
      <c r="BM1093" s="31"/>
      <c r="BN1093" s="31"/>
      <c r="BO1093" s="31"/>
      <c r="BP1093" s="31"/>
      <c r="BQ1093" s="31"/>
      <c r="BR1093" s="31"/>
      <c r="BS1093" s="31"/>
      <c r="BT1093" s="31"/>
      <c r="BU1093" s="31"/>
      <c r="BV1093" s="31"/>
      <c r="BW1093" s="31"/>
      <c r="BX1093" s="31"/>
      <c r="BY1093" s="31"/>
      <c r="BZ1093" s="31"/>
      <c r="CA1093" s="31"/>
      <c r="CB1093" s="31"/>
      <c r="CC1093" s="31"/>
      <c r="CD1093" s="31"/>
      <c r="CE1093" s="31"/>
      <c r="CF1093" s="31"/>
      <c r="CG1093" s="31"/>
      <c r="CH1093" s="31"/>
      <c r="CI1093" s="31"/>
      <c r="CJ1093" s="31"/>
      <c r="CK1093" s="31"/>
      <c r="CL1093" s="31"/>
      <c r="CM1093" s="31"/>
      <c r="CN1093" s="31"/>
      <c r="CO1093" s="31"/>
      <c r="CP1093" s="31"/>
      <c r="CQ1093" s="31"/>
      <c r="CR1093" s="31"/>
      <c r="CS1093" s="31"/>
      <c r="CT1093" s="31"/>
      <c r="CU1093" s="31"/>
      <c r="CV1093" s="31"/>
      <c r="CW1093" s="31"/>
      <c r="CX1093" s="31"/>
      <c r="CY1093" s="31"/>
      <c r="CZ1093" s="31"/>
      <c r="DA1093" s="31"/>
      <c r="DB1093" s="31"/>
      <c r="DC1093" s="31"/>
      <c r="DD1093" s="31"/>
      <c r="DE1093" s="31"/>
      <c r="DF1093" s="31"/>
      <c r="DG1093" s="31"/>
      <c r="DH1093" s="31"/>
      <c r="DI1093" s="31"/>
      <c r="DJ1093" s="31"/>
      <c r="DK1093" s="31"/>
      <c r="DL1093" s="31"/>
      <c r="DM1093" s="31"/>
      <c r="DN1093" s="31"/>
      <c r="DO1093" s="31"/>
      <c r="DP1093" s="31"/>
      <c r="DQ1093" s="31"/>
      <c r="DR1093" s="31"/>
      <c r="DS1093" s="31"/>
      <c r="DT1093" s="31"/>
      <c r="DU1093" s="31"/>
      <c r="DV1093" s="31"/>
      <c r="DW1093" s="31"/>
    </row>
    <row r="1094" customFormat="false" ht="15.75" hidden="false" customHeight="true" outlineLevel="0" collapsed="false">
      <c r="A1094" s="21" t="n">
        <v>1093</v>
      </c>
      <c r="B1094" s="21" t="str">
        <f aca="false">IFERROR(VLOOKUP($A$1&amp;":"&amp;A1094,'Finish order'!C:K,6,FALSE()),"")</f>
        <v/>
      </c>
      <c r="C1094" s="21" t="str">
        <f aca="false">IFERROR(VLOOKUP(A$1&amp;":"&amp;A1094,'Finish order'!$C:$K,9,FALSE()),"")</f>
        <v/>
      </c>
      <c r="D1094" s="21" t="str">
        <f aca="false">IFERROR(VLOOKUP(A$1&amp;":"&amp;A1094,'Finish order'!$C:$K,7,FALSE()),"")</f>
        <v/>
      </c>
      <c r="E1094" s="29" t="str">
        <f aca="false">IFERROR(VLOOKUP($A$1&amp;":"&amp;A1094,'Finish order'!C:K,5,FALSE()),"")</f>
        <v/>
      </c>
      <c r="F1094" s="21" t="str">
        <f aca="false">IFERROR(VLOOKUP($A$1&amp;":"&amp;A1094,'Finish order'!C:K,4,FALSE()),"")</f>
        <v/>
      </c>
      <c r="G1094" s="21" t="str">
        <f aca="false" t="array" ref="G1094:G1094">IFERROR(SMALL(IF($D$2:$D2003=D1094,$A$2:$A$911*1.001),1),"")</f>
        <v/>
      </c>
      <c r="H1094" s="21" t="str">
        <f aca="false" t="array" ref="H1094:H1094">IFERROR(SMALL(IF($D$2:$D2003=D1094,$A$2:$A$911*1.0001),2),"")</f>
        <v/>
      </c>
      <c r="I1094" s="21" t="str">
        <f aca="false" t="array" ref="I1094:I1094">IFERROR(SMALL(IF($D$2:$D2003=D1094,$A$2:$A$911*1.00001),3),"")</f>
        <v/>
      </c>
      <c r="J1094" s="21" t="str">
        <f aca="false" t="array" ref="J1094:J1094">IFERROR(SMALL(IF($D$2:$D2003=D1094,$A$2:$A$911*1.000001),4),"")</f>
        <v/>
      </c>
      <c r="K1094" s="30" t="str">
        <f aca="false">IF(A1094&lt;&gt;"", IF(COUNT(G1094:J1094)=4, SUM(G1094:J1094), "No"), "")</f>
        <v>No</v>
      </c>
      <c r="L1094" s="30" t="str">
        <f aca="false">IF(A1094&lt;&gt;"", IF(COUNT(G1094:I1094)=3, SUM(G1094:I1094), "No"), "")</f>
        <v>No</v>
      </c>
      <c r="M1094" s="30" t="str">
        <f aca="false">IF(A1094&lt;&gt;"", IF(COUNT(G1094:H1094)=2, SUM(G1094:H1094), "No"), "")</f>
        <v>No</v>
      </c>
      <c r="N1094" s="30" t="str">
        <f aca="false">'Results 10 year vets'!$D1094&amp;":"&amp;Table1[[#Headers],[Male]]</f>
        <v>:Male</v>
      </c>
      <c r="O1094" s="31"/>
      <c r="P1094" s="31"/>
      <c r="Q1094" s="31"/>
      <c r="R1094" s="31"/>
      <c r="S1094" s="31"/>
      <c r="T1094" s="31"/>
      <c r="U1094" s="31"/>
      <c r="Z1094" s="33"/>
      <c r="AA1094" s="33"/>
      <c r="AB1094" s="33"/>
      <c r="AC1094" s="33"/>
      <c r="AD1094" s="31"/>
      <c r="AE1094" s="31"/>
      <c r="AF1094" s="31"/>
      <c r="AG1094" s="31"/>
      <c r="AH1094" s="31"/>
      <c r="AI1094" s="31"/>
      <c r="AJ1094" s="31"/>
      <c r="AK1094" s="31"/>
      <c r="AL1094" s="31"/>
      <c r="AM1094" s="31"/>
      <c r="AN1094" s="31"/>
      <c r="AO1094" s="31"/>
      <c r="AP1094" s="31"/>
      <c r="AQ1094" s="31"/>
      <c r="AR1094" s="31"/>
      <c r="AS1094" s="31"/>
      <c r="AT1094" s="31"/>
      <c r="AU1094" s="31"/>
      <c r="AV1094" s="31"/>
      <c r="AW1094" s="31"/>
      <c r="AX1094" s="31"/>
      <c r="AY1094" s="31"/>
      <c r="AZ1094" s="31"/>
      <c r="BA1094" s="31"/>
      <c r="BB1094" s="31"/>
      <c r="BC1094" s="31"/>
      <c r="BD1094" s="31"/>
      <c r="BE1094" s="31"/>
      <c r="BF1094" s="31"/>
      <c r="BG1094" s="31"/>
      <c r="BH1094" s="31"/>
      <c r="BI1094" s="31"/>
      <c r="BJ1094" s="31"/>
      <c r="BK1094" s="31"/>
      <c r="BL1094" s="31"/>
      <c r="BM1094" s="31"/>
      <c r="BN1094" s="31"/>
      <c r="BO1094" s="31"/>
      <c r="BP1094" s="31"/>
      <c r="BQ1094" s="31"/>
      <c r="BR1094" s="31"/>
      <c r="BS1094" s="31"/>
      <c r="BT1094" s="31"/>
      <c r="BU1094" s="31"/>
      <c r="BV1094" s="31"/>
      <c r="BW1094" s="31"/>
      <c r="BX1094" s="31"/>
      <c r="BY1094" s="31"/>
      <c r="BZ1094" s="31"/>
      <c r="CA1094" s="31"/>
      <c r="CB1094" s="31"/>
      <c r="CC1094" s="31"/>
      <c r="CD1094" s="31"/>
      <c r="CE1094" s="31"/>
      <c r="CF1094" s="31"/>
      <c r="CG1094" s="31"/>
      <c r="CH1094" s="31"/>
      <c r="CI1094" s="31"/>
      <c r="CJ1094" s="31"/>
      <c r="CK1094" s="31"/>
      <c r="CL1094" s="31"/>
      <c r="CM1094" s="31"/>
      <c r="CN1094" s="31"/>
      <c r="CO1094" s="31"/>
      <c r="CP1094" s="31"/>
      <c r="CQ1094" s="31"/>
      <c r="CR1094" s="31"/>
      <c r="CS1094" s="31"/>
      <c r="CT1094" s="31"/>
      <c r="CU1094" s="31"/>
      <c r="CV1094" s="31"/>
      <c r="CW1094" s="31"/>
      <c r="CX1094" s="31"/>
      <c r="CY1094" s="31"/>
      <c r="CZ1094" s="31"/>
      <c r="DA1094" s="31"/>
      <c r="DB1094" s="31"/>
      <c r="DC1094" s="31"/>
      <c r="DD1094" s="31"/>
      <c r="DE1094" s="31"/>
      <c r="DF1094" s="31"/>
      <c r="DG1094" s="31"/>
      <c r="DH1094" s="31"/>
      <c r="DI1094" s="31"/>
      <c r="DJ1094" s="31"/>
      <c r="DK1094" s="31"/>
      <c r="DL1094" s="31"/>
      <c r="DM1094" s="31"/>
      <c r="DN1094" s="31"/>
      <c r="DO1094" s="31"/>
      <c r="DP1094" s="31"/>
      <c r="DQ1094" s="31"/>
      <c r="DR1094" s="31"/>
      <c r="DS1094" s="31"/>
      <c r="DT1094" s="31"/>
      <c r="DU1094" s="31"/>
      <c r="DV1094" s="31"/>
      <c r="DW1094" s="31"/>
    </row>
    <row r="1095" customFormat="false" ht="15.75" hidden="false" customHeight="true" outlineLevel="0" collapsed="false">
      <c r="A1095" s="21" t="n">
        <v>1094</v>
      </c>
      <c r="B1095" s="21" t="str">
        <f aca="false">IFERROR(VLOOKUP($A$1&amp;":"&amp;A1095,'Finish order'!C:K,6,FALSE()),"")</f>
        <v/>
      </c>
      <c r="C1095" s="21" t="str">
        <f aca="false">IFERROR(VLOOKUP(A$1&amp;":"&amp;A1095,'Finish order'!$C:$K,9,FALSE()),"")</f>
        <v/>
      </c>
      <c r="D1095" s="21" t="str">
        <f aca="false">IFERROR(VLOOKUP(A$1&amp;":"&amp;A1095,'Finish order'!$C:$K,7,FALSE()),"")</f>
        <v/>
      </c>
      <c r="E1095" s="29" t="str">
        <f aca="false">IFERROR(VLOOKUP($A$1&amp;":"&amp;A1095,'Finish order'!C:K,5,FALSE()),"")</f>
        <v/>
      </c>
      <c r="F1095" s="21" t="str">
        <f aca="false">IFERROR(VLOOKUP($A$1&amp;":"&amp;A1095,'Finish order'!C:K,4,FALSE()),"")</f>
        <v/>
      </c>
      <c r="G1095" s="21" t="str">
        <f aca="false" t="array" ref="G1095:G1095">IFERROR(SMALL(IF($D$2:$D2004=D1095,$A$2:$A$911*1.001),1),"")</f>
        <v/>
      </c>
      <c r="H1095" s="21" t="str">
        <f aca="false" t="array" ref="H1095:H1095">IFERROR(SMALL(IF($D$2:$D2004=D1095,$A$2:$A$911*1.0001),2),"")</f>
        <v/>
      </c>
      <c r="I1095" s="21" t="str">
        <f aca="false" t="array" ref="I1095:I1095">IFERROR(SMALL(IF($D$2:$D2004=D1095,$A$2:$A$911*1.00001),3),"")</f>
        <v/>
      </c>
      <c r="J1095" s="21" t="str">
        <f aca="false" t="array" ref="J1095:J1095">IFERROR(SMALL(IF($D$2:$D2004=D1095,$A$2:$A$911*1.000001),4),"")</f>
        <v/>
      </c>
      <c r="K1095" s="30" t="str">
        <f aca="false">IF(A1095&lt;&gt;"", IF(COUNT(G1095:J1095)=4, SUM(G1095:J1095), "No"), "")</f>
        <v>No</v>
      </c>
      <c r="L1095" s="30" t="str">
        <f aca="false">IF(A1095&lt;&gt;"", IF(COUNT(G1095:I1095)=3, SUM(G1095:I1095), "No"), "")</f>
        <v>No</v>
      </c>
      <c r="M1095" s="30" t="str">
        <f aca="false">IF(A1095&lt;&gt;"", IF(COUNT(G1095:H1095)=2, SUM(G1095:H1095), "No"), "")</f>
        <v>No</v>
      </c>
      <c r="N1095" s="30" t="str">
        <f aca="false">'Results 10 year vets'!$D1095&amp;":"&amp;Table1[[#Headers],[Male]]</f>
        <v>:Male</v>
      </c>
      <c r="O1095" s="31"/>
      <c r="P1095" s="31"/>
      <c r="Q1095" s="31"/>
      <c r="R1095" s="31"/>
      <c r="S1095" s="31"/>
      <c r="T1095" s="31"/>
      <c r="U1095" s="31"/>
      <c r="Z1095" s="33"/>
      <c r="AA1095" s="33"/>
      <c r="AB1095" s="33"/>
      <c r="AC1095" s="33"/>
      <c r="AD1095" s="31"/>
      <c r="AE1095" s="31"/>
      <c r="AF1095" s="31"/>
      <c r="AG1095" s="31"/>
      <c r="AH1095" s="31"/>
      <c r="AI1095" s="31"/>
      <c r="AJ1095" s="31"/>
      <c r="AK1095" s="31"/>
      <c r="AL1095" s="31"/>
      <c r="AM1095" s="31"/>
      <c r="AN1095" s="31"/>
      <c r="AO1095" s="31"/>
      <c r="AP1095" s="31"/>
      <c r="AQ1095" s="31"/>
      <c r="AR1095" s="31"/>
      <c r="AS1095" s="31"/>
      <c r="AT1095" s="31"/>
      <c r="AU1095" s="31"/>
      <c r="AV1095" s="31"/>
      <c r="AW1095" s="31"/>
      <c r="AX1095" s="31"/>
      <c r="AY1095" s="31"/>
      <c r="AZ1095" s="31"/>
      <c r="BA1095" s="31"/>
      <c r="BB1095" s="31"/>
      <c r="BC1095" s="31"/>
      <c r="BD1095" s="31"/>
      <c r="BE1095" s="31"/>
      <c r="BF1095" s="31"/>
      <c r="BG1095" s="31"/>
      <c r="BH1095" s="31"/>
      <c r="BI1095" s="31"/>
      <c r="BJ1095" s="31"/>
      <c r="BK1095" s="31"/>
      <c r="BL1095" s="31"/>
      <c r="BM1095" s="31"/>
      <c r="BN1095" s="31"/>
      <c r="BO1095" s="31"/>
      <c r="BP1095" s="31"/>
      <c r="BQ1095" s="31"/>
      <c r="BR1095" s="31"/>
      <c r="BS1095" s="31"/>
      <c r="BT1095" s="31"/>
      <c r="BU1095" s="31"/>
      <c r="BV1095" s="31"/>
      <c r="BW1095" s="31"/>
      <c r="BX1095" s="31"/>
      <c r="BY1095" s="31"/>
      <c r="BZ1095" s="31"/>
      <c r="CA1095" s="31"/>
      <c r="CB1095" s="31"/>
      <c r="CC1095" s="31"/>
      <c r="CD1095" s="31"/>
      <c r="CE1095" s="31"/>
      <c r="CF1095" s="31"/>
      <c r="CG1095" s="31"/>
      <c r="CH1095" s="31"/>
      <c r="CI1095" s="31"/>
      <c r="CJ1095" s="31"/>
      <c r="CK1095" s="31"/>
      <c r="CL1095" s="31"/>
      <c r="CM1095" s="31"/>
      <c r="CN1095" s="31"/>
      <c r="CO1095" s="31"/>
      <c r="CP1095" s="31"/>
      <c r="CQ1095" s="31"/>
      <c r="CR1095" s="31"/>
      <c r="CS1095" s="31"/>
      <c r="CT1095" s="31"/>
      <c r="CU1095" s="31"/>
      <c r="CV1095" s="31"/>
      <c r="CW1095" s="31"/>
      <c r="CX1095" s="31"/>
      <c r="CY1095" s="31"/>
      <c r="CZ1095" s="31"/>
      <c r="DA1095" s="31"/>
      <c r="DB1095" s="31"/>
      <c r="DC1095" s="31"/>
      <c r="DD1095" s="31"/>
      <c r="DE1095" s="31"/>
      <c r="DF1095" s="31"/>
      <c r="DG1095" s="31"/>
      <c r="DH1095" s="31"/>
      <c r="DI1095" s="31"/>
      <c r="DJ1095" s="31"/>
      <c r="DK1095" s="31"/>
      <c r="DL1095" s="31"/>
      <c r="DM1095" s="31"/>
      <c r="DN1095" s="31"/>
      <c r="DO1095" s="31"/>
      <c r="DP1095" s="31"/>
      <c r="DQ1095" s="31"/>
      <c r="DR1095" s="31"/>
      <c r="DS1095" s="31"/>
      <c r="DT1095" s="31"/>
      <c r="DU1095" s="31"/>
      <c r="DV1095" s="31"/>
      <c r="DW1095" s="31"/>
    </row>
    <row r="1096" customFormat="false" ht="15.75" hidden="false" customHeight="true" outlineLevel="0" collapsed="false">
      <c r="A1096" s="21" t="n">
        <v>1095</v>
      </c>
      <c r="B1096" s="21" t="str">
        <f aca="false">IFERROR(VLOOKUP($A$1&amp;":"&amp;A1096,'Finish order'!C:K,6,FALSE()),"")</f>
        <v/>
      </c>
      <c r="C1096" s="21" t="str">
        <f aca="false">IFERROR(VLOOKUP(A$1&amp;":"&amp;A1096,'Finish order'!$C:$K,9,FALSE()),"")</f>
        <v/>
      </c>
      <c r="D1096" s="21" t="str">
        <f aca="false">IFERROR(VLOOKUP(A$1&amp;":"&amp;A1096,'Finish order'!$C:$K,7,FALSE()),"")</f>
        <v/>
      </c>
      <c r="E1096" s="29" t="str">
        <f aca="false">IFERROR(VLOOKUP($A$1&amp;":"&amp;A1096,'Finish order'!C:K,5,FALSE()),"")</f>
        <v/>
      </c>
      <c r="F1096" s="21" t="str">
        <f aca="false">IFERROR(VLOOKUP($A$1&amp;":"&amp;A1096,'Finish order'!C:K,4,FALSE()),"")</f>
        <v/>
      </c>
      <c r="G1096" s="21" t="str">
        <f aca="false" t="array" ref="G1096:G1096">IFERROR(SMALL(IF($D$2:$D2005=D1096,$A$2:$A$911*1.001),1),"")</f>
        <v/>
      </c>
      <c r="H1096" s="21" t="str">
        <f aca="false" t="array" ref="H1096:H1096">IFERROR(SMALL(IF($D$2:$D2005=D1096,$A$2:$A$911*1.0001),2),"")</f>
        <v/>
      </c>
      <c r="I1096" s="21" t="str">
        <f aca="false" t="array" ref="I1096:I1096">IFERROR(SMALL(IF($D$2:$D2005=D1096,$A$2:$A$911*1.00001),3),"")</f>
        <v/>
      </c>
      <c r="J1096" s="21" t="str">
        <f aca="false" t="array" ref="J1096:J1096">IFERROR(SMALL(IF($D$2:$D2005=D1096,$A$2:$A$911*1.000001),4),"")</f>
        <v/>
      </c>
      <c r="K1096" s="30" t="str">
        <f aca="false">IF(A1096&lt;&gt;"", IF(COUNT(G1096:J1096)=4, SUM(G1096:J1096), "No"), "")</f>
        <v>No</v>
      </c>
      <c r="L1096" s="30" t="str">
        <f aca="false">IF(A1096&lt;&gt;"", IF(COUNT(G1096:I1096)=3, SUM(G1096:I1096), "No"), "")</f>
        <v>No</v>
      </c>
      <c r="M1096" s="30" t="str">
        <f aca="false">IF(A1096&lt;&gt;"", IF(COUNT(G1096:H1096)=2, SUM(G1096:H1096), "No"), "")</f>
        <v>No</v>
      </c>
      <c r="N1096" s="30" t="str">
        <f aca="false">'Results 10 year vets'!$D1096&amp;":"&amp;Table1[[#Headers],[Male]]</f>
        <v>:Male</v>
      </c>
      <c r="O1096" s="31"/>
      <c r="P1096" s="31"/>
      <c r="Q1096" s="31"/>
      <c r="R1096" s="31"/>
      <c r="S1096" s="31"/>
      <c r="T1096" s="31"/>
      <c r="U1096" s="31"/>
      <c r="Z1096" s="33"/>
      <c r="AA1096" s="33"/>
      <c r="AB1096" s="33"/>
      <c r="AC1096" s="33"/>
      <c r="AD1096" s="31"/>
      <c r="AE1096" s="31"/>
      <c r="AF1096" s="31"/>
      <c r="AG1096" s="31"/>
      <c r="AH1096" s="31"/>
      <c r="AI1096" s="31"/>
      <c r="AJ1096" s="31"/>
      <c r="AK1096" s="31"/>
      <c r="AL1096" s="31"/>
      <c r="AM1096" s="31"/>
      <c r="AN1096" s="31"/>
      <c r="AO1096" s="31"/>
      <c r="AP1096" s="31"/>
      <c r="AQ1096" s="31"/>
      <c r="AR1096" s="31"/>
      <c r="AS1096" s="31"/>
      <c r="AT1096" s="31"/>
      <c r="AU1096" s="31"/>
      <c r="AV1096" s="31"/>
      <c r="AW1096" s="31"/>
      <c r="AX1096" s="31"/>
      <c r="AY1096" s="31"/>
      <c r="AZ1096" s="31"/>
      <c r="BA1096" s="31"/>
      <c r="BB1096" s="31"/>
      <c r="BC1096" s="31"/>
      <c r="BD1096" s="31"/>
      <c r="BE1096" s="31"/>
      <c r="BF1096" s="31"/>
      <c r="BG1096" s="31"/>
      <c r="BH1096" s="31"/>
      <c r="BI1096" s="31"/>
      <c r="BJ1096" s="31"/>
      <c r="BK1096" s="31"/>
      <c r="BL1096" s="31"/>
      <c r="BM1096" s="31"/>
      <c r="BN1096" s="31"/>
      <c r="BO1096" s="31"/>
      <c r="BP1096" s="31"/>
      <c r="BQ1096" s="31"/>
      <c r="BR1096" s="31"/>
      <c r="BS1096" s="31"/>
      <c r="BT1096" s="31"/>
      <c r="BU1096" s="31"/>
      <c r="BV1096" s="31"/>
      <c r="BW1096" s="31"/>
      <c r="BX1096" s="31"/>
      <c r="BY1096" s="31"/>
      <c r="BZ1096" s="31"/>
      <c r="CA1096" s="31"/>
      <c r="CB1096" s="31"/>
      <c r="CC1096" s="31"/>
      <c r="CD1096" s="31"/>
      <c r="CE1096" s="31"/>
      <c r="CF1096" s="31"/>
      <c r="CG1096" s="31"/>
      <c r="CH1096" s="31"/>
      <c r="CI1096" s="31"/>
      <c r="CJ1096" s="31"/>
      <c r="CK1096" s="31"/>
      <c r="CL1096" s="31"/>
      <c r="CM1096" s="31"/>
      <c r="CN1096" s="31"/>
      <c r="CO1096" s="31"/>
      <c r="CP1096" s="31"/>
      <c r="CQ1096" s="31"/>
      <c r="CR1096" s="31"/>
      <c r="CS1096" s="31"/>
      <c r="CT1096" s="31"/>
      <c r="CU1096" s="31"/>
      <c r="CV1096" s="31"/>
      <c r="CW1096" s="31"/>
      <c r="CX1096" s="31"/>
      <c r="CY1096" s="31"/>
      <c r="CZ1096" s="31"/>
      <c r="DA1096" s="31"/>
      <c r="DB1096" s="31"/>
      <c r="DC1096" s="31"/>
      <c r="DD1096" s="31"/>
      <c r="DE1096" s="31"/>
      <c r="DF1096" s="31"/>
      <c r="DG1096" s="31"/>
      <c r="DH1096" s="31"/>
      <c r="DI1096" s="31"/>
      <c r="DJ1096" s="31"/>
      <c r="DK1096" s="31"/>
      <c r="DL1096" s="31"/>
      <c r="DM1096" s="31"/>
      <c r="DN1096" s="31"/>
      <c r="DO1096" s="31"/>
      <c r="DP1096" s="31"/>
      <c r="DQ1096" s="31"/>
      <c r="DR1096" s="31"/>
      <c r="DS1096" s="31"/>
      <c r="DT1096" s="31"/>
      <c r="DU1096" s="31"/>
      <c r="DV1096" s="31"/>
      <c r="DW1096" s="31"/>
    </row>
    <row r="1097" customFormat="false" ht="15.75" hidden="false" customHeight="true" outlineLevel="0" collapsed="false">
      <c r="A1097" s="21" t="n">
        <v>1096</v>
      </c>
      <c r="B1097" s="21" t="str">
        <f aca="false">IFERROR(VLOOKUP($A$1&amp;":"&amp;A1097,'Finish order'!C:K,6,FALSE()),"")</f>
        <v/>
      </c>
      <c r="C1097" s="21" t="str">
        <f aca="false">IFERROR(VLOOKUP(A$1&amp;":"&amp;A1097,'Finish order'!$C:$K,9,FALSE()),"")</f>
        <v/>
      </c>
      <c r="D1097" s="21" t="str">
        <f aca="false">IFERROR(VLOOKUP(A$1&amp;":"&amp;A1097,'Finish order'!$C:$K,7,FALSE()),"")</f>
        <v/>
      </c>
      <c r="E1097" s="29" t="str">
        <f aca="false">IFERROR(VLOOKUP($A$1&amp;":"&amp;A1097,'Finish order'!C:K,5,FALSE()),"")</f>
        <v/>
      </c>
      <c r="F1097" s="21" t="str">
        <f aca="false">IFERROR(VLOOKUP($A$1&amp;":"&amp;A1097,'Finish order'!C:K,4,FALSE()),"")</f>
        <v/>
      </c>
      <c r="G1097" s="21" t="str">
        <f aca="false" t="array" ref="G1097:G1097">IFERROR(SMALL(IF($D$2:$D2006=D1097,$A$2:$A$911*1.001),1),"")</f>
        <v/>
      </c>
      <c r="H1097" s="21" t="str">
        <f aca="false" t="array" ref="H1097:H1097">IFERROR(SMALL(IF($D$2:$D2006=D1097,$A$2:$A$911*1.0001),2),"")</f>
        <v/>
      </c>
      <c r="I1097" s="21" t="str">
        <f aca="false" t="array" ref="I1097:I1097">IFERROR(SMALL(IF($D$2:$D2006=D1097,$A$2:$A$911*1.00001),3),"")</f>
        <v/>
      </c>
      <c r="J1097" s="21" t="str">
        <f aca="false" t="array" ref="J1097:J1097">IFERROR(SMALL(IF($D$2:$D2006=D1097,$A$2:$A$911*1.000001),4),"")</f>
        <v/>
      </c>
      <c r="K1097" s="30" t="str">
        <f aca="false">IF(A1097&lt;&gt;"", IF(COUNT(G1097:J1097)=4, SUM(G1097:J1097), "No"), "")</f>
        <v>No</v>
      </c>
      <c r="L1097" s="30" t="str">
        <f aca="false">IF(A1097&lt;&gt;"", IF(COUNT(G1097:I1097)=3, SUM(G1097:I1097), "No"), "")</f>
        <v>No</v>
      </c>
      <c r="M1097" s="30" t="str">
        <f aca="false">IF(A1097&lt;&gt;"", IF(COUNT(G1097:H1097)=2, SUM(G1097:H1097), "No"), "")</f>
        <v>No</v>
      </c>
      <c r="N1097" s="30" t="str">
        <f aca="false">'Results 10 year vets'!$D1097&amp;":"&amp;Table1[[#Headers],[Male]]</f>
        <v>:Male</v>
      </c>
      <c r="O1097" s="31"/>
      <c r="P1097" s="31"/>
      <c r="Q1097" s="31"/>
      <c r="R1097" s="31"/>
      <c r="S1097" s="31"/>
      <c r="T1097" s="31"/>
      <c r="U1097" s="31"/>
      <c r="Z1097" s="33"/>
      <c r="AA1097" s="33"/>
      <c r="AB1097" s="33"/>
      <c r="AC1097" s="33"/>
      <c r="AD1097" s="31"/>
      <c r="AE1097" s="31"/>
      <c r="AF1097" s="31"/>
      <c r="AG1097" s="31"/>
      <c r="AH1097" s="31"/>
      <c r="AI1097" s="31"/>
      <c r="AJ1097" s="31"/>
      <c r="AK1097" s="31"/>
      <c r="AL1097" s="31"/>
      <c r="AM1097" s="31"/>
      <c r="AN1097" s="31"/>
      <c r="AO1097" s="31"/>
      <c r="AP1097" s="31"/>
      <c r="AQ1097" s="31"/>
      <c r="AR1097" s="31"/>
      <c r="AS1097" s="31"/>
      <c r="AT1097" s="31"/>
      <c r="AU1097" s="31"/>
      <c r="AV1097" s="31"/>
      <c r="AW1097" s="31"/>
      <c r="AX1097" s="31"/>
      <c r="AY1097" s="31"/>
      <c r="AZ1097" s="31"/>
      <c r="BA1097" s="31"/>
      <c r="BB1097" s="31"/>
      <c r="BC1097" s="31"/>
      <c r="BD1097" s="31"/>
      <c r="BE1097" s="31"/>
      <c r="BF1097" s="31"/>
      <c r="BG1097" s="31"/>
      <c r="BH1097" s="31"/>
      <c r="BI1097" s="31"/>
      <c r="BJ1097" s="31"/>
      <c r="BK1097" s="31"/>
      <c r="BL1097" s="31"/>
      <c r="BM1097" s="31"/>
      <c r="BN1097" s="31"/>
      <c r="BO1097" s="31"/>
      <c r="BP1097" s="31"/>
      <c r="BQ1097" s="31"/>
      <c r="BR1097" s="31"/>
      <c r="BS1097" s="31"/>
      <c r="BT1097" s="31"/>
      <c r="BU1097" s="31"/>
      <c r="BV1097" s="31"/>
      <c r="BW1097" s="31"/>
      <c r="BX1097" s="31"/>
      <c r="BY1097" s="31"/>
      <c r="BZ1097" s="31"/>
      <c r="CA1097" s="31"/>
      <c r="CB1097" s="31"/>
      <c r="CC1097" s="31"/>
      <c r="CD1097" s="31"/>
      <c r="CE1097" s="31"/>
      <c r="CF1097" s="31"/>
      <c r="CG1097" s="31"/>
      <c r="CH1097" s="31"/>
      <c r="CI1097" s="31"/>
      <c r="CJ1097" s="31"/>
      <c r="CK1097" s="31"/>
      <c r="CL1097" s="31"/>
      <c r="CM1097" s="31"/>
      <c r="CN1097" s="31"/>
      <c r="CO1097" s="31"/>
      <c r="CP1097" s="31"/>
      <c r="CQ1097" s="31"/>
      <c r="CR1097" s="31"/>
      <c r="CS1097" s="31"/>
      <c r="CT1097" s="31"/>
      <c r="CU1097" s="31"/>
      <c r="CV1097" s="31"/>
      <c r="CW1097" s="31"/>
      <c r="CX1097" s="31"/>
      <c r="CY1097" s="31"/>
      <c r="CZ1097" s="31"/>
      <c r="DA1097" s="31"/>
      <c r="DB1097" s="31"/>
      <c r="DC1097" s="31"/>
      <c r="DD1097" s="31"/>
      <c r="DE1097" s="31"/>
      <c r="DF1097" s="31"/>
      <c r="DG1097" s="31"/>
      <c r="DH1097" s="31"/>
      <c r="DI1097" s="31"/>
      <c r="DJ1097" s="31"/>
      <c r="DK1097" s="31"/>
      <c r="DL1097" s="31"/>
      <c r="DM1097" s="31"/>
      <c r="DN1097" s="31"/>
      <c r="DO1097" s="31"/>
      <c r="DP1097" s="31"/>
      <c r="DQ1097" s="31"/>
      <c r="DR1097" s="31"/>
      <c r="DS1097" s="31"/>
      <c r="DT1097" s="31"/>
      <c r="DU1097" s="31"/>
      <c r="DV1097" s="31"/>
      <c r="DW1097" s="31"/>
    </row>
    <row r="1098" customFormat="false" ht="15.75" hidden="false" customHeight="true" outlineLevel="0" collapsed="false">
      <c r="A1098" s="21" t="n">
        <v>1097</v>
      </c>
      <c r="B1098" s="21" t="str">
        <f aca="false">IFERROR(VLOOKUP($A$1&amp;":"&amp;A1098,'Finish order'!C:K,6,FALSE()),"")</f>
        <v/>
      </c>
      <c r="C1098" s="21" t="str">
        <f aca="false">IFERROR(VLOOKUP(A$1&amp;":"&amp;A1098,'Finish order'!$C:$K,9,FALSE()),"")</f>
        <v/>
      </c>
      <c r="D1098" s="21" t="str">
        <f aca="false">IFERROR(VLOOKUP(A$1&amp;":"&amp;A1098,'Finish order'!$C:$K,7,FALSE()),"")</f>
        <v/>
      </c>
      <c r="E1098" s="29" t="str">
        <f aca="false">IFERROR(VLOOKUP($A$1&amp;":"&amp;A1098,'Finish order'!C:K,5,FALSE()),"")</f>
        <v/>
      </c>
      <c r="F1098" s="21" t="str">
        <f aca="false">IFERROR(VLOOKUP($A$1&amp;":"&amp;A1098,'Finish order'!C:K,4,FALSE()),"")</f>
        <v/>
      </c>
      <c r="G1098" s="21" t="str">
        <f aca="false" t="array" ref="G1098:G1098">IFERROR(SMALL(IF($D$2:$D2007=D1098,$A$2:$A$911*1.001),1),"")</f>
        <v/>
      </c>
      <c r="H1098" s="21" t="str">
        <f aca="false" t="array" ref="H1098:H1098">IFERROR(SMALL(IF($D$2:$D2007=D1098,$A$2:$A$911*1.0001),2),"")</f>
        <v/>
      </c>
      <c r="I1098" s="21" t="str">
        <f aca="false" t="array" ref="I1098:I1098">IFERROR(SMALL(IF($D$2:$D2007=D1098,$A$2:$A$911*1.00001),3),"")</f>
        <v/>
      </c>
      <c r="J1098" s="21" t="str">
        <f aca="false" t="array" ref="J1098:J1098">IFERROR(SMALL(IF($D$2:$D2007=D1098,$A$2:$A$911*1.000001),4),"")</f>
        <v/>
      </c>
      <c r="K1098" s="30" t="str">
        <f aca="false">IF(A1098&lt;&gt;"", IF(COUNT(G1098:J1098)=4, SUM(G1098:J1098), "No"), "")</f>
        <v>No</v>
      </c>
      <c r="L1098" s="30" t="str">
        <f aca="false">IF(A1098&lt;&gt;"", IF(COUNT(G1098:I1098)=3, SUM(G1098:I1098), "No"), "")</f>
        <v>No</v>
      </c>
      <c r="M1098" s="30" t="str">
        <f aca="false">IF(A1098&lt;&gt;"", IF(COUNT(G1098:H1098)=2, SUM(G1098:H1098), "No"), "")</f>
        <v>No</v>
      </c>
      <c r="N1098" s="30" t="str">
        <f aca="false">'Results 10 year vets'!$D1098&amp;":"&amp;Table1[[#Headers],[Male]]</f>
        <v>:Male</v>
      </c>
      <c r="O1098" s="31"/>
      <c r="P1098" s="31"/>
      <c r="Q1098" s="31"/>
      <c r="R1098" s="31"/>
      <c r="S1098" s="31"/>
      <c r="T1098" s="31"/>
      <c r="U1098" s="31"/>
      <c r="Z1098" s="33"/>
      <c r="AA1098" s="33"/>
      <c r="AB1098" s="33"/>
      <c r="AC1098" s="33"/>
      <c r="AD1098" s="31"/>
      <c r="AE1098" s="31"/>
      <c r="AF1098" s="31"/>
      <c r="AG1098" s="31"/>
      <c r="AH1098" s="31"/>
      <c r="AI1098" s="31"/>
      <c r="AJ1098" s="31"/>
      <c r="AK1098" s="31"/>
      <c r="AL1098" s="31"/>
      <c r="AM1098" s="31"/>
      <c r="AN1098" s="31"/>
      <c r="AO1098" s="31"/>
      <c r="AP1098" s="31"/>
      <c r="AQ1098" s="31"/>
      <c r="AR1098" s="31"/>
      <c r="AS1098" s="31"/>
      <c r="AT1098" s="31"/>
      <c r="AU1098" s="31"/>
      <c r="AV1098" s="31"/>
      <c r="AW1098" s="31"/>
      <c r="AX1098" s="31"/>
      <c r="AY1098" s="31"/>
      <c r="AZ1098" s="31"/>
      <c r="BA1098" s="31"/>
      <c r="BB1098" s="31"/>
      <c r="BC1098" s="31"/>
      <c r="BD1098" s="31"/>
      <c r="BE1098" s="31"/>
      <c r="BF1098" s="31"/>
      <c r="BG1098" s="31"/>
      <c r="BH1098" s="31"/>
      <c r="BI1098" s="31"/>
      <c r="BJ1098" s="31"/>
      <c r="BK1098" s="31"/>
      <c r="BL1098" s="31"/>
      <c r="BM1098" s="31"/>
      <c r="BN1098" s="31"/>
      <c r="BO1098" s="31"/>
      <c r="BP1098" s="31"/>
      <c r="BQ1098" s="31"/>
      <c r="BR1098" s="31"/>
      <c r="BS1098" s="31"/>
      <c r="BT1098" s="31"/>
      <c r="BU1098" s="31"/>
      <c r="BV1098" s="31"/>
      <c r="BW1098" s="31"/>
      <c r="BX1098" s="31"/>
      <c r="BY1098" s="31"/>
      <c r="BZ1098" s="31"/>
      <c r="CA1098" s="31"/>
      <c r="CB1098" s="31"/>
      <c r="CC1098" s="31"/>
      <c r="CD1098" s="31"/>
      <c r="CE1098" s="31"/>
      <c r="CF1098" s="31"/>
      <c r="CG1098" s="31"/>
      <c r="CH1098" s="31"/>
      <c r="CI1098" s="31"/>
      <c r="CJ1098" s="31"/>
      <c r="CK1098" s="31"/>
      <c r="CL1098" s="31"/>
      <c r="CM1098" s="31"/>
      <c r="CN1098" s="31"/>
      <c r="CO1098" s="31"/>
      <c r="CP1098" s="31"/>
      <c r="CQ1098" s="31"/>
      <c r="CR1098" s="31"/>
      <c r="CS1098" s="31"/>
      <c r="CT1098" s="31"/>
      <c r="CU1098" s="31"/>
      <c r="CV1098" s="31"/>
      <c r="CW1098" s="31"/>
      <c r="CX1098" s="31"/>
      <c r="CY1098" s="31"/>
      <c r="CZ1098" s="31"/>
      <c r="DA1098" s="31"/>
      <c r="DB1098" s="31"/>
      <c r="DC1098" s="31"/>
      <c r="DD1098" s="31"/>
      <c r="DE1098" s="31"/>
      <c r="DF1098" s="31"/>
      <c r="DG1098" s="31"/>
      <c r="DH1098" s="31"/>
      <c r="DI1098" s="31"/>
      <c r="DJ1098" s="31"/>
      <c r="DK1098" s="31"/>
      <c r="DL1098" s="31"/>
      <c r="DM1098" s="31"/>
      <c r="DN1098" s="31"/>
      <c r="DO1098" s="31"/>
      <c r="DP1098" s="31"/>
      <c r="DQ1098" s="31"/>
      <c r="DR1098" s="31"/>
      <c r="DS1098" s="31"/>
      <c r="DT1098" s="31"/>
      <c r="DU1098" s="31"/>
      <c r="DV1098" s="31"/>
      <c r="DW1098" s="31"/>
    </row>
    <row r="1099" customFormat="false" ht="15.75" hidden="false" customHeight="true" outlineLevel="0" collapsed="false">
      <c r="A1099" s="21" t="n">
        <v>1098</v>
      </c>
      <c r="B1099" s="21" t="str">
        <f aca="false">IFERROR(VLOOKUP($A$1&amp;":"&amp;A1099,'Finish order'!C:K,6,FALSE()),"")</f>
        <v/>
      </c>
      <c r="C1099" s="21" t="str">
        <f aca="false">IFERROR(VLOOKUP(A$1&amp;":"&amp;A1099,'Finish order'!$C:$K,9,FALSE()),"")</f>
        <v/>
      </c>
      <c r="D1099" s="21" t="str">
        <f aca="false">IFERROR(VLOOKUP(A$1&amp;":"&amp;A1099,'Finish order'!$C:$K,7,FALSE()),"")</f>
        <v/>
      </c>
      <c r="E1099" s="29" t="str">
        <f aca="false">IFERROR(VLOOKUP($A$1&amp;":"&amp;A1099,'Finish order'!C:K,5,FALSE()),"")</f>
        <v/>
      </c>
      <c r="F1099" s="21" t="str">
        <f aca="false">IFERROR(VLOOKUP($A$1&amp;":"&amp;A1099,'Finish order'!C:K,4,FALSE()),"")</f>
        <v/>
      </c>
      <c r="G1099" s="21" t="str">
        <f aca="false" t="array" ref="G1099:G1099">IFERROR(SMALL(IF($D$2:$D2008=D1099,$A$2:$A$911*1.001),1),"")</f>
        <v/>
      </c>
      <c r="H1099" s="21" t="str">
        <f aca="false" t="array" ref="H1099:H1099">IFERROR(SMALL(IF($D$2:$D2008=D1099,$A$2:$A$911*1.0001),2),"")</f>
        <v/>
      </c>
      <c r="I1099" s="21" t="str">
        <f aca="false" t="array" ref="I1099:I1099">IFERROR(SMALL(IF($D$2:$D2008=D1099,$A$2:$A$911*1.00001),3),"")</f>
        <v/>
      </c>
      <c r="J1099" s="21" t="str">
        <f aca="false" t="array" ref="J1099:J1099">IFERROR(SMALL(IF($D$2:$D2008=D1099,$A$2:$A$911*1.000001),4),"")</f>
        <v/>
      </c>
      <c r="K1099" s="30" t="str">
        <f aca="false">IF(A1099&lt;&gt;"", IF(COUNT(G1099:J1099)=4, SUM(G1099:J1099), "No"), "")</f>
        <v>No</v>
      </c>
      <c r="L1099" s="30" t="str">
        <f aca="false">IF(A1099&lt;&gt;"", IF(COUNT(G1099:I1099)=3, SUM(G1099:I1099), "No"), "")</f>
        <v>No</v>
      </c>
      <c r="M1099" s="30" t="str">
        <f aca="false">IF(A1099&lt;&gt;"", IF(COUNT(G1099:H1099)=2, SUM(G1099:H1099), "No"), "")</f>
        <v>No</v>
      </c>
      <c r="N1099" s="30" t="str">
        <f aca="false">'Results 10 year vets'!$D1099&amp;":"&amp;Table1[[#Headers],[Male]]</f>
        <v>:Male</v>
      </c>
      <c r="O1099" s="31"/>
      <c r="P1099" s="31"/>
      <c r="Q1099" s="31"/>
      <c r="R1099" s="31"/>
      <c r="S1099" s="31"/>
      <c r="T1099" s="31"/>
      <c r="U1099" s="31"/>
      <c r="Z1099" s="33"/>
      <c r="AA1099" s="33"/>
      <c r="AB1099" s="33"/>
      <c r="AC1099" s="33"/>
      <c r="AD1099" s="31"/>
      <c r="AE1099" s="31"/>
      <c r="AF1099" s="31"/>
      <c r="AG1099" s="31"/>
      <c r="AH1099" s="31"/>
      <c r="AI1099" s="31"/>
      <c r="AJ1099" s="31"/>
      <c r="AK1099" s="31"/>
      <c r="AL1099" s="31"/>
      <c r="AM1099" s="31"/>
      <c r="AN1099" s="31"/>
      <c r="AO1099" s="31"/>
      <c r="AP1099" s="31"/>
      <c r="AQ1099" s="31"/>
      <c r="AR1099" s="31"/>
      <c r="AS1099" s="31"/>
      <c r="AT1099" s="31"/>
      <c r="AU1099" s="31"/>
      <c r="AV1099" s="31"/>
      <c r="AW1099" s="31"/>
      <c r="AX1099" s="31"/>
      <c r="AY1099" s="31"/>
      <c r="AZ1099" s="31"/>
      <c r="BA1099" s="31"/>
      <c r="BB1099" s="31"/>
      <c r="BC1099" s="31"/>
      <c r="BD1099" s="31"/>
      <c r="BE1099" s="31"/>
      <c r="BF1099" s="31"/>
      <c r="BG1099" s="31"/>
      <c r="BH1099" s="31"/>
      <c r="BI1099" s="31"/>
      <c r="BJ1099" s="31"/>
      <c r="BK1099" s="31"/>
      <c r="BL1099" s="31"/>
      <c r="BM1099" s="31"/>
      <c r="BN1099" s="31"/>
      <c r="BO1099" s="31"/>
      <c r="BP1099" s="31"/>
      <c r="BQ1099" s="31"/>
      <c r="BR1099" s="31"/>
      <c r="BS1099" s="31"/>
      <c r="BT1099" s="31"/>
      <c r="BU1099" s="31"/>
      <c r="BV1099" s="31"/>
      <c r="BW1099" s="31"/>
      <c r="BX1099" s="31"/>
      <c r="BY1099" s="31"/>
      <c r="BZ1099" s="31"/>
      <c r="CA1099" s="31"/>
      <c r="CB1099" s="31"/>
      <c r="CC1099" s="31"/>
      <c r="CD1099" s="31"/>
      <c r="CE1099" s="31"/>
      <c r="CF1099" s="31"/>
      <c r="CG1099" s="31"/>
      <c r="CH1099" s="31"/>
      <c r="CI1099" s="31"/>
      <c r="CJ1099" s="31"/>
      <c r="CK1099" s="31"/>
      <c r="CL1099" s="31"/>
      <c r="CM1099" s="31"/>
      <c r="CN1099" s="31"/>
      <c r="CO1099" s="31"/>
      <c r="CP1099" s="31"/>
      <c r="CQ1099" s="31"/>
      <c r="CR1099" s="31"/>
      <c r="CS1099" s="31"/>
      <c r="CT1099" s="31"/>
      <c r="CU1099" s="31"/>
      <c r="CV1099" s="31"/>
      <c r="CW1099" s="31"/>
      <c r="CX1099" s="31"/>
      <c r="CY1099" s="31"/>
      <c r="CZ1099" s="31"/>
      <c r="DA1099" s="31"/>
      <c r="DB1099" s="31"/>
      <c r="DC1099" s="31"/>
      <c r="DD1099" s="31"/>
      <c r="DE1099" s="31"/>
      <c r="DF1099" s="31"/>
      <c r="DG1099" s="31"/>
      <c r="DH1099" s="31"/>
      <c r="DI1099" s="31"/>
      <c r="DJ1099" s="31"/>
      <c r="DK1099" s="31"/>
      <c r="DL1099" s="31"/>
      <c r="DM1099" s="31"/>
      <c r="DN1099" s="31"/>
      <c r="DO1099" s="31"/>
      <c r="DP1099" s="31"/>
      <c r="DQ1099" s="31"/>
      <c r="DR1099" s="31"/>
      <c r="DS1099" s="31"/>
      <c r="DT1099" s="31"/>
      <c r="DU1099" s="31"/>
      <c r="DV1099" s="31"/>
      <c r="DW1099" s="31"/>
    </row>
    <row r="1100" customFormat="false" ht="15.75" hidden="false" customHeight="true" outlineLevel="0" collapsed="false">
      <c r="A1100" s="21" t="n">
        <v>1099</v>
      </c>
      <c r="B1100" s="21" t="str">
        <f aca="false">IFERROR(VLOOKUP($A$1&amp;":"&amp;A1100,'Finish order'!C:K,6,FALSE()),"")</f>
        <v/>
      </c>
      <c r="C1100" s="21" t="str">
        <f aca="false">IFERROR(VLOOKUP(A$1&amp;":"&amp;A1100,'Finish order'!$C:$K,9,FALSE()),"")</f>
        <v/>
      </c>
      <c r="D1100" s="21" t="str">
        <f aca="false">IFERROR(VLOOKUP(A$1&amp;":"&amp;A1100,'Finish order'!$C:$K,7,FALSE()),"")</f>
        <v/>
      </c>
      <c r="E1100" s="29" t="str">
        <f aca="false">IFERROR(VLOOKUP($A$1&amp;":"&amp;A1100,'Finish order'!C:K,5,FALSE()),"")</f>
        <v/>
      </c>
      <c r="F1100" s="21" t="str">
        <f aca="false">IFERROR(VLOOKUP($A$1&amp;":"&amp;A1100,'Finish order'!C:K,4,FALSE()),"")</f>
        <v/>
      </c>
      <c r="G1100" s="21" t="str">
        <f aca="false" t="array" ref="G1100:G1100">IFERROR(SMALL(IF($D$2:$D2009=D1100,$A$2:$A$911*1.001),1),"")</f>
        <v/>
      </c>
      <c r="H1100" s="21" t="str">
        <f aca="false" t="array" ref="H1100:H1100">IFERROR(SMALL(IF($D$2:$D2009=D1100,$A$2:$A$911*1.0001),2),"")</f>
        <v/>
      </c>
      <c r="I1100" s="21" t="str">
        <f aca="false" t="array" ref="I1100:I1100">IFERROR(SMALL(IF($D$2:$D2009=D1100,$A$2:$A$911*1.00001),3),"")</f>
        <v/>
      </c>
      <c r="J1100" s="21" t="str">
        <f aca="false" t="array" ref="J1100:J1100">IFERROR(SMALL(IF($D$2:$D2009=D1100,$A$2:$A$911*1.000001),4),"")</f>
        <v/>
      </c>
      <c r="K1100" s="30" t="str">
        <f aca="false">IF(A1100&lt;&gt;"", IF(COUNT(G1100:J1100)=4, SUM(G1100:J1100), "No"), "")</f>
        <v>No</v>
      </c>
      <c r="L1100" s="30" t="str">
        <f aca="false">IF(A1100&lt;&gt;"", IF(COUNT(G1100:I1100)=3, SUM(G1100:I1100), "No"), "")</f>
        <v>No</v>
      </c>
      <c r="M1100" s="30" t="str">
        <f aca="false">IF(A1100&lt;&gt;"", IF(COUNT(G1100:H1100)=2, SUM(G1100:H1100), "No"), "")</f>
        <v>No</v>
      </c>
      <c r="N1100" s="30" t="str">
        <f aca="false">'Results 10 year vets'!$D1100&amp;":"&amp;Table1[[#Headers],[Male]]</f>
        <v>:Male</v>
      </c>
      <c r="O1100" s="31"/>
      <c r="P1100" s="31"/>
      <c r="Q1100" s="31"/>
      <c r="R1100" s="31"/>
      <c r="S1100" s="31"/>
      <c r="T1100" s="31"/>
      <c r="U1100" s="31"/>
      <c r="Z1100" s="33"/>
      <c r="AA1100" s="33"/>
      <c r="AB1100" s="33"/>
      <c r="AC1100" s="33"/>
      <c r="AD1100" s="31"/>
      <c r="AE1100" s="31"/>
      <c r="AF1100" s="31"/>
      <c r="AG1100" s="31"/>
      <c r="AH1100" s="31"/>
      <c r="AI1100" s="31"/>
      <c r="AJ1100" s="31"/>
      <c r="AK1100" s="31"/>
      <c r="AL1100" s="31"/>
      <c r="AM1100" s="31"/>
      <c r="AN1100" s="31"/>
      <c r="AO1100" s="31"/>
      <c r="AP1100" s="31"/>
      <c r="AQ1100" s="31"/>
      <c r="AR1100" s="31"/>
      <c r="AS1100" s="31"/>
      <c r="AT1100" s="31"/>
      <c r="AU1100" s="31"/>
      <c r="AV1100" s="31"/>
      <c r="AW1100" s="31"/>
      <c r="AX1100" s="31"/>
      <c r="AY1100" s="31"/>
      <c r="AZ1100" s="31"/>
      <c r="BA1100" s="31"/>
      <c r="BB1100" s="31"/>
      <c r="BC1100" s="31"/>
      <c r="BD1100" s="31"/>
      <c r="BE1100" s="31"/>
      <c r="BF1100" s="31"/>
      <c r="BG1100" s="31"/>
      <c r="BH1100" s="31"/>
      <c r="BI1100" s="31"/>
      <c r="BJ1100" s="31"/>
      <c r="BK1100" s="31"/>
      <c r="BL1100" s="31"/>
      <c r="BM1100" s="31"/>
      <c r="BN1100" s="31"/>
      <c r="BO1100" s="31"/>
      <c r="BP1100" s="31"/>
      <c r="BQ1100" s="31"/>
      <c r="BR1100" s="31"/>
      <c r="BS1100" s="31"/>
      <c r="BT1100" s="31"/>
      <c r="BU1100" s="31"/>
      <c r="BV1100" s="31"/>
      <c r="BW1100" s="31"/>
      <c r="BX1100" s="31"/>
      <c r="BY1100" s="31"/>
      <c r="BZ1100" s="31"/>
      <c r="CA1100" s="31"/>
      <c r="CB1100" s="31"/>
      <c r="CC1100" s="31"/>
      <c r="CD1100" s="31"/>
      <c r="CE1100" s="31"/>
      <c r="CF1100" s="31"/>
      <c r="CG1100" s="31"/>
      <c r="CH1100" s="31"/>
      <c r="CI1100" s="31"/>
      <c r="CJ1100" s="31"/>
      <c r="CK1100" s="31"/>
      <c r="CL1100" s="31"/>
      <c r="CM1100" s="31"/>
      <c r="CN1100" s="31"/>
      <c r="CO1100" s="31"/>
      <c r="CP1100" s="31"/>
      <c r="CQ1100" s="31"/>
      <c r="CR1100" s="31"/>
      <c r="CS1100" s="31"/>
      <c r="CT1100" s="31"/>
      <c r="CU1100" s="31"/>
      <c r="CV1100" s="31"/>
      <c r="CW1100" s="31"/>
      <c r="CX1100" s="31"/>
      <c r="CY1100" s="31"/>
      <c r="CZ1100" s="31"/>
      <c r="DA1100" s="31"/>
      <c r="DB1100" s="31"/>
      <c r="DC1100" s="31"/>
      <c r="DD1100" s="31"/>
      <c r="DE1100" s="31"/>
      <c r="DF1100" s="31"/>
      <c r="DG1100" s="31"/>
      <c r="DH1100" s="31"/>
      <c r="DI1100" s="31"/>
      <c r="DJ1100" s="31"/>
      <c r="DK1100" s="31"/>
      <c r="DL1100" s="31"/>
      <c r="DM1100" s="31"/>
      <c r="DN1100" s="31"/>
      <c r="DO1100" s="31"/>
      <c r="DP1100" s="31"/>
      <c r="DQ1100" s="31"/>
      <c r="DR1100" s="31"/>
      <c r="DS1100" s="31"/>
      <c r="DT1100" s="31"/>
      <c r="DU1100" s="31"/>
      <c r="DV1100" s="31"/>
      <c r="DW1100" s="31"/>
    </row>
    <row r="1101" customFormat="false" ht="15.75" hidden="false" customHeight="true" outlineLevel="0" collapsed="false">
      <c r="A1101" s="21" t="n">
        <v>1100</v>
      </c>
      <c r="B1101" s="21" t="str">
        <f aca="false">IFERROR(VLOOKUP($A$1&amp;":"&amp;A1101,'Finish order'!C:K,6,FALSE()),"")</f>
        <v/>
      </c>
      <c r="C1101" s="21" t="str">
        <f aca="false">IFERROR(VLOOKUP(A$1&amp;":"&amp;A1101,'Finish order'!$C:$K,9,FALSE()),"")</f>
        <v/>
      </c>
      <c r="D1101" s="21" t="str">
        <f aca="false">IFERROR(VLOOKUP(A$1&amp;":"&amp;A1101,'Finish order'!$C:$K,7,FALSE()),"")</f>
        <v/>
      </c>
      <c r="E1101" s="29" t="str">
        <f aca="false">IFERROR(VLOOKUP($A$1&amp;":"&amp;A1101,'Finish order'!C:K,5,FALSE()),"")</f>
        <v/>
      </c>
      <c r="F1101" s="21" t="str">
        <f aca="false">IFERROR(VLOOKUP($A$1&amp;":"&amp;A1101,'Finish order'!C:K,4,FALSE()),"")</f>
        <v/>
      </c>
      <c r="G1101" s="21" t="str">
        <f aca="false" t="array" ref="G1101:G1101">IFERROR(SMALL(IF($D$2:$D2010=D1101,$A$2:$A$911*1.001),1),"")</f>
        <v/>
      </c>
      <c r="H1101" s="21" t="str">
        <f aca="false" t="array" ref="H1101:H1101">IFERROR(SMALL(IF($D$2:$D2010=D1101,$A$2:$A$911*1.0001),2),"")</f>
        <v/>
      </c>
      <c r="I1101" s="21" t="str">
        <f aca="false" t="array" ref="I1101:I1101">IFERROR(SMALL(IF($D$2:$D2010=D1101,$A$2:$A$911*1.00001),3),"")</f>
        <v/>
      </c>
      <c r="J1101" s="21" t="str">
        <f aca="false" t="array" ref="J1101:J1101">IFERROR(SMALL(IF($D$2:$D2010=D1101,$A$2:$A$911*1.000001),4),"")</f>
        <v/>
      </c>
      <c r="K1101" s="30" t="str">
        <f aca="false">IF(A1101&lt;&gt;"", IF(COUNT(G1101:J1101)=4, SUM(G1101:J1101), "No"), "")</f>
        <v>No</v>
      </c>
      <c r="L1101" s="30" t="str">
        <f aca="false">IF(A1101&lt;&gt;"", IF(COUNT(G1101:I1101)=3, SUM(G1101:I1101), "No"), "")</f>
        <v>No</v>
      </c>
      <c r="M1101" s="30" t="str">
        <f aca="false">IF(A1101&lt;&gt;"", IF(COUNT(G1101:H1101)=2, SUM(G1101:H1101), "No"), "")</f>
        <v>No</v>
      </c>
      <c r="N1101" s="30" t="str">
        <f aca="false">'Results 10 year vets'!$D1101&amp;":"&amp;Table1[[#Headers],[Male]]</f>
        <v>:Male</v>
      </c>
      <c r="O1101" s="31"/>
      <c r="P1101" s="31"/>
      <c r="Q1101" s="31"/>
      <c r="R1101" s="31"/>
      <c r="S1101" s="31"/>
      <c r="T1101" s="31"/>
      <c r="U1101" s="31"/>
      <c r="Z1101" s="33"/>
      <c r="AA1101" s="33"/>
      <c r="AB1101" s="33"/>
      <c r="AC1101" s="33"/>
      <c r="AD1101" s="31"/>
      <c r="AE1101" s="31"/>
      <c r="AF1101" s="31"/>
      <c r="AG1101" s="31"/>
      <c r="AH1101" s="31"/>
      <c r="AI1101" s="31"/>
      <c r="AJ1101" s="31"/>
      <c r="AK1101" s="31"/>
      <c r="AL1101" s="31"/>
      <c r="AM1101" s="31"/>
      <c r="AN1101" s="31"/>
      <c r="AO1101" s="31"/>
      <c r="AP1101" s="31"/>
      <c r="AQ1101" s="31"/>
      <c r="AR1101" s="31"/>
      <c r="AS1101" s="31"/>
      <c r="AT1101" s="31"/>
      <c r="AU1101" s="31"/>
      <c r="AV1101" s="31"/>
      <c r="AW1101" s="31"/>
      <c r="AX1101" s="31"/>
      <c r="AY1101" s="31"/>
      <c r="AZ1101" s="31"/>
      <c r="BA1101" s="31"/>
      <c r="BB1101" s="31"/>
      <c r="BC1101" s="31"/>
      <c r="BD1101" s="31"/>
      <c r="BE1101" s="31"/>
      <c r="BF1101" s="31"/>
      <c r="BG1101" s="31"/>
      <c r="BH1101" s="31"/>
      <c r="BI1101" s="31"/>
      <c r="BJ1101" s="31"/>
      <c r="BK1101" s="31"/>
      <c r="BL1101" s="31"/>
      <c r="BM1101" s="31"/>
      <c r="BN1101" s="31"/>
      <c r="BO1101" s="31"/>
      <c r="BP1101" s="31"/>
      <c r="BQ1101" s="31"/>
      <c r="BR1101" s="31"/>
      <c r="BS1101" s="31"/>
      <c r="BT1101" s="31"/>
      <c r="BU1101" s="31"/>
      <c r="BV1101" s="31"/>
      <c r="BW1101" s="31"/>
      <c r="BX1101" s="31"/>
      <c r="BY1101" s="31"/>
      <c r="BZ1101" s="31"/>
      <c r="CA1101" s="31"/>
      <c r="CB1101" s="31"/>
      <c r="CC1101" s="31"/>
      <c r="CD1101" s="31"/>
      <c r="CE1101" s="31"/>
      <c r="CF1101" s="31"/>
      <c r="CG1101" s="31"/>
      <c r="CH1101" s="31"/>
      <c r="CI1101" s="31"/>
      <c r="CJ1101" s="31"/>
      <c r="CK1101" s="31"/>
      <c r="CL1101" s="31"/>
      <c r="CM1101" s="31"/>
      <c r="CN1101" s="31"/>
      <c r="CO1101" s="31"/>
      <c r="CP1101" s="31"/>
      <c r="CQ1101" s="31"/>
      <c r="CR1101" s="31"/>
      <c r="CS1101" s="31"/>
      <c r="CT1101" s="31"/>
      <c r="CU1101" s="31"/>
      <c r="CV1101" s="31"/>
      <c r="CW1101" s="31"/>
      <c r="CX1101" s="31"/>
      <c r="CY1101" s="31"/>
      <c r="CZ1101" s="31"/>
      <c r="DA1101" s="31"/>
      <c r="DB1101" s="31"/>
      <c r="DC1101" s="31"/>
      <c r="DD1101" s="31"/>
      <c r="DE1101" s="31"/>
      <c r="DF1101" s="31"/>
      <c r="DG1101" s="31"/>
      <c r="DH1101" s="31"/>
      <c r="DI1101" s="31"/>
      <c r="DJ1101" s="31"/>
      <c r="DK1101" s="31"/>
      <c r="DL1101" s="31"/>
      <c r="DM1101" s="31"/>
      <c r="DN1101" s="31"/>
      <c r="DO1101" s="31"/>
      <c r="DP1101" s="31"/>
      <c r="DQ1101" s="31"/>
      <c r="DR1101" s="31"/>
      <c r="DS1101" s="31"/>
      <c r="DT1101" s="31"/>
      <c r="DU1101" s="31"/>
      <c r="DV1101" s="31"/>
      <c r="DW1101" s="31"/>
    </row>
    <row r="1102" customFormat="false" ht="15.75" hidden="false" customHeight="true" outlineLevel="0" collapsed="false">
      <c r="A1102" s="21" t="n">
        <v>1101</v>
      </c>
      <c r="B1102" s="21" t="str">
        <f aca="false">IFERROR(VLOOKUP($A$1&amp;":"&amp;A1102,'Finish order'!C:K,6,FALSE()),"")</f>
        <v/>
      </c>
      <c r="C1102" s="21" t="str">
        <f aca="false">IFERROR(VLOOKUP(A$1&amp;":"&amp;A1102,'Finish order'!$C:$K,9,FALSE()),"")</f>
        <v/>
      </c>
      <c r="D1102" s="21" t="str">
        <f aca="false">IFERROR(VLOOKUP(A$1&amp;":"&amp;A1102,'Finish order'!$C:$K,7,FALSE()),"")</f>
        <v/>
      </c>
      <c r="E1102" s="29" t="str">
        <f aca="false">IFERROR(VLOOKUP($A$1&amp;":"&amp;A1102,'Finish order'!C:K,5,FALSE()),"")</f>
        <v/>
      </c>
      <c r="F1102" s="21" t="str">
        <f aca="false">IFERROR(VLOOKUP($A$1&amp;":"&amp;A1102,'Finish order'!C:K,4,FALSE()),"")</f>
        <v/>
      </c>
      <c r="G1102" s="21" t="str">
        <f aca="false" t="array" ref="G1102:G1102">IFERROR(SMALL(IF($D$2:$D2011=D1102,$A$2:$A$911*1.001),1),"")</f>
        <v/>
      </c>
      <c r="H1102" s="21" t="str">
        <f aca="false" t="array" ref="H1102:H1102">IFERROR(SMALL(IF($D$2:$D2011=D1102,$A$2:$A$911*1.0001),2),"")</f>
        <v/>
      </c>
      <c r="I1102" s="21" t="str">
        <f aca="false" t="array" ref="I1102:I1102">IFERROR(SMALL(IF($D$2:$D2011=D1102,$A$2:$A$911*1.00001),3),"")</f>
        <v/>
      </c>
      <c r="J1102" s="21" t="str">
        <f aca="false" t="array" ref="J1102:J1102">IFERROR(SMALL(IF($D$2:$D2011=D1102,$A$2:$A$911*1.000001),4),"")</f>
        <v/>
      </c>
      <c r="K1102" s="30" t="str">
        <f aca="false">IF(A1102&lt;&gt;"", IF(COUNT(G1102:J1102)=4, SUM(G1102:J1102), "No"), "")</f>
        <v>No</v>
      </c>
      <c r="L1102" s="30" t="str">
        <f aca="false">IF(A1102&lt;&gt;"", IF(COUNT(G1102:I1102)=3, SUM(G1102:I1102), "No"), "")</f>
        <v>No</v>
      </c>
      <c r="M1102" s="30" t="str">
        <f aca="false">IF(A1102&lt;&gt;"", IF(COUNT(G1102:H1102)=2, SUM(G1102:H1102), "No"), "")</f>
        <v>No</v>
      </c>
      <c r="N1102" s="30" t="str">
        <f aca="false">'Results 10 year vets'!$D1102&amp;":"&amp;Table1[[#Headers],[Male]]</f>
        <v>:Male</v>
      </c>
      <c r="O1102" s="31"/>
      <c r="P1102" s="31"/>
      <c r="Q1102" s="31"/>
      <c r="R1102" s="31"/>
      <c r="S1102" s="31"/>
      <c r="T1102" s="31"/>
      <c r="U1102" s="31"/>
      <c r="Z1102" s="33"/>
      <c r="AA1102" s="33"/>
      <c r="AB1102" s="33"/>
      <c r="AC1102" s="33"/>
      <c r="AD1102" s="31"/>
      <c r="AE1102" s="31"/>
      <c r="AF1102" s="31"/>
      <c r="AG1102" s="31"/>
      <c r="AH1102" s="31"/>
      <c r="AI1102" s="31"/>
      <c r="AJ1102" s="31"/>
      <c r="AK1102" s="31"/>
      <c r="AL1102" s="31"/>
      <c r="AM1102" s="31"/>
      <c r="AN1102" s="31"/>
      <c r="AO1102" s="31"/>
      <c r="AP1102" s="31"/>
      <c r="AQ1102" s="31"/>
      <c r="AR1102" s="31"/>
      <c r="AS1102" s="31"/>
      <c r="AT1102" s="31"/>
      <c r="AU1102" s="31"/>
      <c r="AV1102" s="31"/>
      <c r="AW1102" s="31"/>
      <c r="AX1102" s="31"/>
      <c r="AY1102" s="31"/>
      <c r="AZ1102" s="31"/>
      <c r="BA1102" s="31"/>
      <c r="BB1102" s="31"/>
      <c r="BC1102" s="31"/>
      <c r="BD1102" s="31"/>
      <c r="BE1102" s="31"/>
      <c r="BF1102" s="31"/>
      <c r="BG1102" s="31"/>
      <c r="BH1102" s="31"/>
      <c r="BI1102" s="31"/>
      <c r="BJ1102" s="31"/>
      <c r="BK1102" s="31"/>
      <c r="BL1102" s="31"/>
      <c r="BM1102" s="31"/>
      <c r="BN1102" s="31"/>
      <c r="BO1102" s="31"/>
      <c r="BP1102" s="31"/>
      <c r="BQ1102" s="31"/>
      <c r="BR1102" s="31"/>
      <c r="BS1102" s="31"/>
      <c r="BT1102" s="31"/>
      <c r="BU1102" s="31"/>
      <c r="BV1102" s="31"/>
      <c r="BW1102" s="31"/>
      <c r="BX1102" s="31"/>
      <c r="BY1102" s="31"/>
      <c r="BZ1102" s="31"/>
      <c r="CA1102" s="31"/>
      <c r="CB1102" s="31"/>
      <c r="CC1102" s="31"/>
      <c r="CD1102" s="31"/>
      <c r="CE1102" s="31"/>
      <c r="CF1102" s="31"/>
      <c r="CG1102" s="31"/>
      <c r="CH1102" s="31"/>
      <c r="CI1102" s="31"/>
      <c r="CJ1102" s="31"/>
      <c r="CK1102" s="31"/>
      <c r="CL1102" s="31"/>
      <c r="CM1102" s="31"/>
      <c r="CN1102" s="31"/>
      <c r="CO1102" s="31"/>
      <c r="CP1102" s="31"/>
      <c r="CQ1102" s="31"/>
      <c r="CR1102" s="31"/>
      <c r="CS1102" s="31"/>
      <c r="CT1102" s="31"/>
      <c r="CU1102" s="31"/>
      <c r="CV1102" s="31"/>
      <c r="CW1102" s="31"/>
      <c r="CX1102" s="31"/>
      <c r="CY1102" s="31"/>
      <c r="CZ1102" s="31"/>
      <c r="DA1102" s="31"/>
      <c r="DB1102" s="31"/>
      <c r="DC1102" s="31"/>
      <c r="DD1102" s="31"/>
      <c r="DE1102" s="31"/>
      <c r="DF1102" s="31"/>
      <c r="DG1102" s="31"/>
      <c r="DH1102" s="31"/>
      <c r="DI1102" s="31"/>
      <c r="DJ1102" s="31"/>
      <c r="DK1102" s="31"/>
      <c r="DL1102" s="31"/>
      <c r="DM1102" s="31"/>
      <c r="DN1102" s="31"/>
      <c r="DO1102" s="31"/>
      <c r="DP1102" s="31"/>
      <c r="DQ1102" s="31"/>
      <c r="DR1102" s="31"/>
      <c r="DS1102" s="31"/>
      <c r="DT1102" s="31"/>
      <c r="DU1102" s="31"/>
      <c r="DV1102" s="31"/>
      <c r="DW1102" s="31"/>
    </row>
    <row r="1103" customFormat="false" ht="15.75" hidden="false" customHeight="true" outlineLevel="0" collapsed="false">
      <c r="A1103" s="21" t="n">
        <v>1102</v>
      </c>
      <c r="B1103" s="21" t="str">
        <f aca="false">IFERROR(VLOOKUP($A$1&amp;":"&amp;A1103,'Finish order'!C:K,6,FALSE()),"")</f>
        <v/>
      </c>
      <c r="C1103" s="21" t="str">
        <f aca="false">IFERROR(VLOOKUP(A$1&amp;":"&amp;A1103,'Finish order'!$C:$K,9,FALSE()),"")</f>
        <v/>
      </c>
      <c r="D1103" s="21" t="str">
        <f aca="false">IFERROR(VLOOKUP(A$1&amp;":"&amp;A1103,'Finish order'!$C:$K,7,FALSE()),"")</f>
        <v/>
      </c>
      <c r="E1103" s="29" t="str">
        <f aca="false">IFERROR(VLOOKUP($A$1&amp;":"&amp;A1103,'Finish order'!C:K,5,FALSE()),"")</f>
        <v/>
      </c>
      <c r="F1103" s="21" t="str">
        <f aca="false">IFERROR(VLOOKUP($A$1&amp;":"&amp;A1103,'Finish order'!C:K,4,FALSE()),"")</f>
        <v/>
      </c>
      <c r="G1103" s="21" t="str">
        <f aca="false" t="array" ref="G1103:G1103">IFERROR(SMALL(IF($D$2:$D2012=D1103,$A$2:$A$911*1.001),1),"")</f>
        <v/>
      </c>
      <c r="H1103" s="21" t="str">
        <f aca="false" t="array" ref="H1103:H1103">IFERROR(SMALL(IF($D$2:$D2012=D1103,$A$2:$A$911*1.0001),2),"")</f>
        <v/>
      </c>
      <c r="I1103" s="21" t="str">
        <f aca="false" t="array" ref="I1103:I1103">IFERROR(SMALL(IF($D$2:$D2012=D1103,$A$2:$A$911*1.00001),3),"")</f>
        <v/>
      </c>
      <c r="J1103" s="21" t="str">
        <f aca="false" t="array" ref="J1103:J1103">IFERROR(SMALL(IF($D$2:$D2012=D1103,$A$2:$A$911*1.000001),4),"")</f>
        <v/>
      </c>
      <c r="K1103" s="30" t="str">
        <f aca="false">IF(A1103&lt;&gt;"", IF(COUNT(G1103:J1103)=4, SUM(G1103:J1103), "No"), "")</f>
        <v>No</v>
      </c>
      <c r="L1103" s="30" t="str">
        <f aca="false">IF(A1103&lt;&gt;"", IF(COUNT(G1103:I1103)=3, SUM(G1103:I1103), "No"), "")</f>
        <v>No</v>
      </c>
      <c r="M1103" s="30" t="str">
        <f aca="false">IF(A1103&lt;&gt;"", IF(COUNT(G1103:H1103)=2, SUM(G1103:H1103), "No"), "")</f>
        <v>No</v>
      </c>
      <c r="N1103" s="30" t="str">
        <f aca="false">'Results 10 year vets'!$D1103&amp;":"&amp;Table1[[#Headers],[Male]]</f>
        <v>:Male</v>
      </c>
      <c r="O1103" s="31"/>
      <c r="P1103" s="31"/>
      <c r="Q1103" s="31"/>
      <c r="R1103" s="31"/>
      <c r="S1103" s="31"/>
      <c r="T1103" s="31"/>
      <c r="U1103" s="31"/>
      <c r="Z1103" s="33"/>
      <c r="AA1103" s="33"/>
      <c r="AB1103" s="33"/>
      <c r="AC1103" s="33"/>
      <c r="AD1103" s="31"/>
      <c r="AE1103" s="31"/>
      <c r="AF1103" s="31"/>
      <c r="AG1103" s="31"/>
      <c r="AH1103" s="31"/>
      <c r="AI1103" s="31"/>
      <c r="AJ1103" s="31"/>
      <c r="AK1103" s="31"/>
      <c r="AL1103" s="31"/>
      <c r="AM1103" s="31"/>
      <c r="AN1103" s="31"/>
      <c r="AO1103" s="31"/>
      <c r="AP1103" s="31"/>
      <c r="AQ1103" s="31"/>
      <c r="AR1103" s="31"/>
      <c r="AS1103" s="31"/>
      <c r="AT1103" s="31"/>
      <c r="AU1103" s="31"/>
      <c r="AV1103" s="31"/>
      <c r="AW1103" s="31"/>
      <c r="AX1103" s="31"/>
      <c r="AY1103" s="31"/>
      <c r="AZ1103" s="31"/>
      <c r="BA1103" s="31"/>
      <c r="BB1103" s="31"/>
      <c r="BC1103" s="31"/>
      <c r="BD1103" s="31"/>
      <c r="BE1103" s="31"/>
      <c r="BF1103" s="31"/>
      <c r="BG1103" s="31"/>
      <c r="BH1103" s="31"/>
      <c r="BI1103" s="31"/>
      <c r="BJ1103" s="31"/>
      <c r="BK1103" s="31"/>
      <c r="BL1103" s="31"/>
      <c r="BM1103" s="31"/>
      <c r="BN1103" s="31"/>
      <c r="BO1103" s="31"/>
      <c r="BP1103" s="31"/>
      <c r="BQ1103" s="31"/>
      <c r="BR1103" s="31"/>
      <c r="BS1103" s="31"/>
      <c r="BT1103" s="31"/>
      <c r="BU1103" s="31"/>
      <c r="BV1103" s="31"/>
      <c r="BW1103" s="31"/>
      <c r="BX1103" s="31"/>
      <c r="BY1103" s="31"/>
      <c r="BZ1103" s="31"/>
      <c r="CA1103" s="31"/>
      <c r="CB1103" s="31"/>
      <c r="CC1103" s="31"/>
      <c r="CD1103" s="31"/>
      <c r="CE1103" s="31"/>
      <c r="CF1103" s="31"/>
      <c r="CG1103" s="31"/>
      <c r="CH1103" s="31"/>
      <c r="CI1103" s="31"/>
      <c r="CJ1103" s="31"/>
      <c r="CK1103" s="31"/>
      <c r="CL1103" s="31"/>
      <c r="CM1103" s="31"/>
      <c r="CN1103" s="31"/>
      <c r="CO1103" s="31"/>
      <c r="CP1103" s="31"/>
      <c r="CQ1103" s="31"/>
      <c r="CR1103" s="31"/>
      <c r="CS1103" s="31"/>
      <c r="CT1103" s="31"/>
      <c r="CU1103" s="31"/>
      <c r="CV1103" s="31"/>
      <c r="CW1103" s="31"/>
      <c r="CX1103" s="31"/>
      <c r="CY1103" s="31"/>
      <c r="CZ1103" s="31"/>
      <c r="DA1103" s="31"/>
      <c r="DB1103" s="31"/>
      <c r="DC1103" s="31"/>
      <c r="DD1103" s="31"/>
      <c r="DE1103" s="31"/>
      <c r="DF1103" s="31"/>
      <c r="DG1103" s="31"/>
      <c r="DH1103" s="31"/>
      <c r="DI1103" s="31"/>
      <c r="DJ1103" s="31"/>
      <c r="DK1103" s="31"/>
      <c r="DL1103" s="31"/>
      <c r="DM1103" s="31"/>
      <c r="DN1103" s="31"/>
      <c r="DO1103" s="31"/>
      <c r="DP1103" s="31"/>
      <c r="DQ1103" s="31"/>
      <c r="DR1103" s="31"/>
      <c r="DS1103" s="31"/>
      <c r="DT1103" s="31"/>
      <c r="DU1103" s="31"/>
      <c r="DV1103" s="31"/>
      <c r="DW1103" s="31"/>
    </row>
    <row r="1104" customFormat="false" ht="15.75" hidden="false" customHeight="true" outlineLevel="0" collapsed="false">
      <c r="A1104" s="21" t="n">
        <v>1103</v>
      </c>
      <c r="B1104" s="21" t="str">
        <f aca="false">IFERROR(VLOOKUP($A$1&amp;":"&amp;A1104,'Finish order'!C:K,6,FALSE()),"")</f>
        <v/>
      </c>
      <c r="C1104" s="21" t="str">
        <f aca="false">IFERROR(VLOOKUP(A$1&amp;":"&amp;A1104,'Finish order'!$C:$K,9,FALSE()),"")</f>
        <v/>
      </c>
      <c r="D1104" s="21" t="str">
        <f aca="false">IFERROR(VLOOKUP(A$1&amp;":"&amp;A1104,'Finish order'!$C:$K,7,FALSE()),"")</f>
        <v/>
      </c>
      <c r="E1104" s="29" t="str">
        <f aca="false">IFERROR(VLOOKUP($A$1&amp;":"&amp;A1104,'Finish order'!C:K,5,FALSE()),"")</f>
        <v/>
      </c>
      <c r="F1104" s="21" t="str">
        <f aca="false">IFERROR(VLOOKUP($A$1&amp;":"&amp;A1104,'Finish order'!C:K,4,FALSE()),"")</f>
        <v/>
      </c>
      <c r="G1104" s="21" t="str">
        <f aca="false" t="array" ref="G1104:G1104">IFERROR(SMALL(IF($D$2:$D2013=D1104,$A$2:$A$911*1.001),1),"")</f>
        <v/>
      </c>
      <c r="H1104" s="21" t="str">
        <f aca="false" t="array" ref="H1104:H1104">IFERROR(SMALL(IF($D$2:$D2013=D1104,$A$2:$A$911*1.0001),2),"")</f>
        <v/>
      </c>
      <c r="I1104" s="21" t="str">
        <f aca="false" t="array" ref="I1104:I1104">IFERROR(SMALL(IF($D$2:$D2013=D1104,$A$2:$A$911*1.00001),3),"")</f>
        <v/>
      </c>
      <c r="J1104" s="21" t="str">
        <f aca="false" t="array" ref="J1104:J1104">IFERROR(SMALL(IF($D$2:$D2013=D1104,$A$2:$A$911*1.000001),4),"")</f>
        <v/>
      </c>
      <c r="K1104" s="30" t="str">
        <f aca="false">IF(A1104&lt;&gt;"", IF(COUNT(G1104:J1104)=4, SUM(G1104:J1104), "No"), "")</f>
        <v>No</v>
      </c>
      <c r="L1104" s="30" t="str">
        <f aca="false">IF(A1104&lt;&gt;"", IF(COUNT(G1104:I1104)=3, SUM(G1104:I1104), "No"), "")</f>
        <v>No</v>
      </c>
      <c r="M1104" s="30" t="str">
        <f aca="false">IF(A1104&lt;&gt;"", IF(COUNT(G1104:H1104)=2, SUM(G1104:H1104), "No"), "")</f>
        <v>No</v>
      </c>
      <c r="N1104" s="30" t="str">
        <f aca="false">'Results 10 year vets'!$D1104&amp;":"&amp;Table1[[#Headers],[Male]]</f>
        <v>:Male</v>
      </c>
      <c r="O1104" s="31"/>
      <c r="P1104" s="31"/>
      <c r="Q1104" s="31"/>
      <c r="R1104" s="31"/>
      <c r="S1104" s="31"/>
      <c r="T1104" s="31"/>
      <c r="U1104" s="31"/>
      <c r="Z1104" s="33"/>
      <c r="AA1104" s="33"/>
      <c r="AB1104" s="33"/>
      <c r="AC1104" s="33"/>
      <c r="AD1104" s="31"/>
      <c r="AE1104" s="31"/>
      <c r="AF1104" s="31"/>
      <c r="AG1104" s="31"/>
      <c r="AH1104" s="31"/>
      <c r="AI1104" s="31"/>
      <c r="AJ1104" s="31"/>
      <c r="AK1104" s="31"/>
      <c r="AL1104" s="31"/>
      <c r="AM1104" s="31"/>
      <c r="AN1104" s="31"/>
      <c r="AO1104" s="31"/>
      <c r="AP1104" s="31"/>
      <c r="AQ1104" s="31"/>
      <c r="AR1104" s="31"/>
      <c r="AS1104" s="31"/>
      <c r="AT1104" s="31"/>
      <c r="AU1104" s="31"/>
      <c r="AV1104" s="31"/>
      <c r="AW1104" s="31"/>
      <c r="AX1104" s="31"/>
      <c r="AY1104" s="31"/>
      <c r="AZ1104" s="31"/>
      <c r="BA1104" s="31"/>
      <c r="BB1104" s="31"/>
      <c r="BC1104" s="31"/>
      <c r="BD1104" s="31"/>
      <c r="BE1104" s="31"/>
      <c r="BF1104" s="31"/>
      <c r="BG1104" s="31"/>
      <c r="BH1104" s="31"/>
      <c r="BI1104" s="31"/>
      <c r="BJ1104" s="31"/>
      <c r="BK1104" s="31"/>
      <c r="BL1104" s="31"/>
      <c r="BM1104" s="31"/>
      <c r="BN1104" s="31"/>
      <c r="BO1104" s="31"/>
      <c r="BP1104" s="31"/>
      <c r="BQ1104" s="31"/>
      <c r="BR1104" s="31"/>
      <c r="BS1104" s="31"/>
      <c r="BT1104" s="31"/>
      <c r="BU1104" s="31"/>
      <c r="BV1104" s="31"/>
      <c r="BW1104" s="31"/>
      <c r="BX1104" s="31"/>
      <c r="BY1104" s="31"/>
      <c r="BZ1104" s="31"/>
      <c r="CA1104" s="31"/>
      <c r="CB1104" s="31"/>
      <c r="CC1104" s="31"/>
      <c r="CD1104" s="31"/>
      <c r="CE1104" s="31"/>
      <c r="CF1104" s="31"/>
      <c r="CG1104" s="31"/>
      <c r="CH1104" s="31"/>
      <c r="CI1104" s="31"/>
      <c r="CJ1104" s="31"/>
      <c r="CK1104" s="31"/>
      <c r="CL1104" s="31"/>
      <c r="CM1104" s="31"/>
      <c r="CN1104" s="31"/>
      <c r="CO1104" s="31"/>
      <c r="CP1104" s="31"/>
      <c r="CQ1104" s="31"/>
      <c r="CR1104" s="31"/>
      <c r="CS1104" s="31"/>
      <c r="CT1104" s="31"/>
      <c r="CU1104" s="31"/>
      <c r="CV1104" s="31"/>
      <c r="CW1104" s="31"/>
      <c r="CX1104" s="31"/>
      <c r="CY1104" s="31"/>
      <c r="CZ1104" s="31"/>
      <c r="DA1104" s="31"/>
      <c r="DB1104" s="31"/>
      <c r="DC1104" s="31"/>
      <c r="DD1104" s="31"/>
      <c r="DE1104" s="31"/>
      <c r="DF1104" s="31"/>
      <c r="DG1104" s="31"/>
      <c r="DH1104" s="31"/>
      <c r="DI1104" s="31"/>
      <c r="DJ1104" s="31"/>
      <c r="DK1104" s="31"/>
      <c r="DL1104" s="31"/>
      <c r="DM1104" s="31"/>
      <c r="DN1104" s="31"/>
      <c r="DO1104" s="31"/>
      <c r="DP1104" s="31"/>
      <c r="DQ1104" s="31"/>
      <c r="DR1104" s="31"/>
      <c r="DS1104" s="31"/>
      <c r="DT1104" s="31"/>
      <c r="DU1104" s="31"/>
      <c r="DV1104" s="31"/>
      <c r="DW1104" s="31"/>
    </row>
    <row r="1105" customFormat="false" ht="15.75" hidden="false" customHeight="true" outlineLevel="0" collapsed="false">
      <c r="A1105" s="21" t="n">
        <v>1104</v>
      </c>
      <c r="B1105" s="21" t="str">
        <f aca="false">IFERROR(VLOOKUP($A$1&amp;":"&amp;A1105,'Finish order'!C:K,6,FALSE()),"")</f>
        <v/>
      </c>
      <c r="C1105" s="21" t="str">
        <f aca="false">IFERROR(VLOOKUP(A$1&amp;":"&amp;A1105,'Finish order'!$C:$K,9,FALSE()),"")</f>
        <v/>
      </c>
      <c r="D1105" s="21" t="str">
        <f aca="false">IFERROR(VLOOKUP(A$1&amp;":"&amp;A1105,'Finish order'!$C:$K,7,FALSE()),"")</f>
        <v/>
      </c>
      <c r="E1105" s="29" t="str">
        <f aca="false">IFERROR(VLOOKUP($A$1&amp;":"&amp;A1105,'Finish order'!C:K,5,FALSE()),"")</f>
        <v/>
      </c>
      <c r="F1105" s="21" t="str">
        <f aca="false">IFERROR(VLOOKUP($A$1&amp;":"&amp;A1105,'Finish order'!C:K,4,FALSE()),"")</f>
        <v/>
      </c>
      <c r="G1105" s="21" t="str">
        <f aca="false" t="array" ref="G1105:G1105">IFERROR(SMALL(IF($D$2:$D2014=D1105,$A$2:$A$911*1.001),1),"")</f>
        <v/>
      </c>
      <c r="H1105" s="21" t="str">
        <f aca="false" t="array" ref="H1105:H1105">IFERROR(SMALL(IF($D$2:$D2014=D1105,$A$2:$A$911*1.0001),2),"")</f>
        <v/>
      </c>
      <c r="I1105" s="21" t="str">
        <f aca="false" t="array" ref="I1105:I1105">IFERROR(SMALL(IF($D$2:$D2014=D1105,$A$2:$A$911*1.00001),3),"")</f>
        <v/>
      </c>
      <c r="J1105" s="21" t="str">
        <f aca="false" t="array" ref="J1105:J1105">IFERROR(SMALL(IF($D$2:$D2014=D1105,$A$2:$A$911*1.000001),4),"")</f>
        <v/>
      </c>
      <c r="K1105" s="30" t="str">
        <f aca="false">IF(A1105&lt;&gt;"", IF(COUNT(G1105:J1105)=4, SUM(G1105:J1105), "No"), "")</f>
        <v>No</v>
      </c>
      <c r="L1105" s="30" t="str">
        <f aca="false">IF(A1105&lt;&gt;"", IF(COUNT(G1105:I1105)=3, SUM(G1105:I1105), "No"), "")</f>
        <v>No</v>
      </c>
      <c r="M1105" s="30" t="str">
        <f aca="false">IF(A1105&lt;&gt;"", IF(COUNT(G1105:H1105)=2, SUM(G1105:H1105), "No"), "")</f>
        <v>No</v>
      </c>
      <c r="N1105" s="30" t="str">
        <f aca="false">'Results 10 year vets'!$D1105&amp;":"&amp;Table1[[#Headers],[Male]]</f>
        <v>:Male</v>
      </c>
      <c r="O1105" s="31"/>
      <c r="P1105" s="31"/>
      <c r="Q1105" s="31"/>
      <c r="R1105" s="31"/>
      <c r="S1105" s="31"/>
      <c r="T1105" s="31"/>
      <c r="U1105" s="31"/>
      <c r="Z1105" s="33"/>
      <c r="AA1105" s="33"/>
      <c r="AB1105" s="33"/>
      <c r="AC1105" s="33"/>
      <c r="AD1105" s="31"/>
      <c r="AE1105" s="31"/>
      <c r="AF1105" s="31"/>
      <c r="AG1105" s="31"/>
      <c r="AH1105" s="31"/>
      <c r="AI1105" s="31"/>
      <c r="AJ1105" s="31"/>
      <c r="AK1105" s="31"/>
      <c r="AL1105" s="31"/>
      <c r="AM1105" s="31"/>
      <c r="AN1105" s="31"/>
      <c r="AO1105" s="31"/>
      <c r="AP1105" s="31"/>
      <c r="AQ1105" s="31"/>
      <c r="AR1105" s="31"/>
      <c r="AS1105" s="31"/>
      <c r="AT1105" s="31"/>
      <c r="AU1105" s="31"/>
      <c r="AV1105" s="31"/>
      <c r="AW1105" s="31"/>
      <c r="AX1105" s="31"/>
      <c r="AY1105" s="31"/>
      <c r="AZ1105" s="31"/>
      <c r="BA1105" s="31"/>
      <c r="BB1105" s="31"/>
      <c r="BC1105" s="31"/>
      <c r="BD1105" s="31"/>
      <c r="BE1105" s="31"/>
      <c r="BF1105" s="31"/>
      <c r="BG1105" s="31"/>
      <c r="BH1105" s="31"/>
      <c r="BI1105" s="31"/>
      <c r="BJ1105" s="31"/>
      <c r="BK1105" s="31"/>
      <c r="BL1105" s="31"/>
      <c r="BM1105" s="31"/>
      <c r="BN1105" s="31"/>
      <c r="BO1105" s="31"/>
      <c r="BP1105" s="31"/>
      <c r="BQ1105" s="31"/>
      <c r="BR1105" s="31"/>
      <c r="BS1105" s="31"/>
      <c r="BT1105" s="31"/>
      <c r="BU1105" s="31"/>
      <c r="BV1105" s="31"/>
      <c r="BW1105" s="31"/>
      <c r="BX1105" s="31"/>
      <c r="BY1105" s="31"/>
      <c r="BZ1105" s="31"/>
      <c r="CA1105" s="31"/>
      <c r="CB1105" s="31"/>
      <c r="CC1105" s="31"/>
      <c r="CD1105" s="31"/>
      <c r="CE1105" s="31"/>
      <c r="CF1105" s="31"/>
      <c r="CG1105" s="31"/>
      <c r="CH1105" s="31"/>
      <c r="CI1105" s="31"/>
      <c r="CJ1105" s="31"/>
      <c r="CK1105" s="31"/>
      <c r="CL1105" s="31"/>
      <c r="CM1105" s="31"/>
      <c r="CN1105" s="31"/>
      <c r="CO1105" s="31"/>
      <c r="CP1105" s="31"/>
      <c r="CQ1105" s="31"/>
      <c r="CR1105" s="31"/>
      <c r="CS1105" s="31"/>
      <c r="CT1105" s="31"/>
      <c r="CU1105" s="31"/>
      <c r="CV1105" s="31"/>
      <c r="CW1105" s="31"/>
      <c r="CX1105" s="31"/>
      <c r="CY1105" s="31"/>
      <c r="CZ1105" s="31"/>
      <c r="DA1105" s="31"/>
      <c r="DB1105" s="31"/>
      <c r="DC1105" s="31"/>
      <c r="DD1105" s="31"/>
      <c r="DE1105" s="31"/>
      <c r="DF1105" s="31"/>
      <c r="DG1105" s="31"/>
      <c r="DH1105" s="31"/>
      <c r="DI1105" s="31"/>
      <c r="DJ1105" s="31"/>
      <c r="DK1105" s="31"/>
      <c r="DL1105" s="31"/>
      <c r="DM1105" s="31"/>
      <c r="DN1105" s="31"/>
      <c r="DO1105" s="31"/>
      <c r="DP1105" s="31"/>
      <c r="DQ1105" s="31"/>
      <c r="DR1105" s="31"/>
      <c r="DS1105" s="31"/>
      <c r="DT1105" s="31"/>
      <c r="DU1105" s="31"/>
      <c r="DV1105" s="31"/>
      <c r="DW1105" s="31"/>
    </row>
    <row r="1106" customFormat="false" ht="15.75" hidden="false" customHeight="true" outlineLevel="0" collapsed="false">
      <c r="A1106" s="21" t="n">
        <v>1105</v>
      </c>
      <c r="B1106" s="21" t="str">
        <f aca="false">IFERROR(VLOOKUP($A$1&amp;":"&amp;A1106,'Finish order'!C:K,6,FALSE()),"")</f>
        <v/>
      </c>
      <c r="C1106" s="21" t="str">
        <f aca="false">IFERROR(VLOOKUP(A$1&amp;":"&amp;A1106,'Finish order'!$C:$K,9,FALSE()),"")</f>
        <v/>
      </c>
      <c r="D1106" s="21" t="str">
        <f aca="false">IFERROR(VLOOKUP(A$1&amp;":"&amp;A1106,'Finish order'!$C:$K,7,FALSE()),"")</f>
        <v/>
      </c>
      <c r="E1106" s="29" t="str">
        <f aca="false">IFERROR(VLOOKUP($A$1&amp;":"&amp;A1106,'Finish order'!C:K,5,FALSE()),"")</f>
        <v/>
      </c>
      <c r="F1106" s="21" t="str">
        <f aca="false">IFERROR(VLOOKUP($A$1&amp;":"&amp;A1106,'Finish order'!C:K,4,FALSE()),"")</f>
        <v/>
      </c>
      <c r="G1106" s="21" t="str">
        <f aca="false" t="array" ref="G1106:G1106">IFERROR(SMALL(IF($D$2:$D2015=D1106,$A$2:$A$911*1.001),1),"")</f>
        <v/>
      </c>
      <c r="H1106" s="21" t="str">
        <f aca="false" t="array" ref="H1106:H1106">IFERROR(SMALL(IF($D$2:$D2015=D1106,$A$2:$A$911*1.0001),2),"")</f>
        <v/>
      </c>
      <c r="I1106" s="21" t="str">
        <f aca="false" t="array" ref="I1106:I1106">IFERROR(SMALL(IF($D$2:$D2015=D1106,$A$2:$A$911*1.00001),3),"")</f>
        <v/>
      </c>
      <c r="J1106" s="21" t="str">
        <f aca="false" t="array" ref="J1106:J1106">IFERROR(SMALL(IF($D$2:$D2015=D1106,$A$2:$A$911*1.000001),4),"")</f>
        <v/>
      </c>
      <c r="K1106" s="30" t="str">
        <f aca="false">IF(A1106&lt;&gt;"", IF(COUNT(G1106:J1106)=4, SUM(G1106:J1106), "No"), "")</f>
        <v>No</v>
      </c>
      <c r="L1106" s="30" t="str">
        <f aca="false">IF(A1106&lt;&gt;"", IF(COUNT(G1106:I1106)=3, SUM(G1106:I1106), "No"), "")</f>
        <v>No</v>
      </c>
      <c r="M1106" s="30" t="str">
        <f aca="false">IF(A1106&lt;&gt;"", IF(COUNT(G1106:H1106)=2, SUM(G1106:H1106), "No"), "")</f>
        <v>No</v>
      </c>
      <c r="N1106" s="30" t="str">
        <f aca="false">'Results 10 year vets'!$D1106&amp;":"&amp;Table1[[#Headers],[Male]]</f>
        <v>:Male</v>
      </c>
      <c r="O1106" s="31"/>
      <c r="P1106" s="31"/>
      <c r="Q1106" s="31"/>
      <c r="R1106" s="31"/>
      <c r="S1106" s="31"/>
      <c r="T1106" s="31"/>
      <c r="U1106" s="31"/>
      <c r="Z1106" s="33"/>
      <c r="AA1106" s="33"/>
      <c r="AB1106" s="33"/>
      <c r="AC1106" s="33"/>
      <c r="AD1106" s="31"/>
      <c r="AE1106" s="31"/>
      <c r="AF1106" s="31"/>
      <c r="AG1106" s="31"/>
      <c r="AH1106" s="31"/>
      <c r="AI1106" s="31"/>
      <c r="AJ1106" s="31"/>
      <c r="AK1106" s="31"/>
      <c r="AL1106" s="31"/>
      <c r="AM1106" s="31"/>
      <c r="AN1106" s="31"/>
      <c r="AO1106" s="31"/>
      <c r="AP1106" s="31"/>
      <c r="AQ1106" s="31"/>
      <c r="AR1106" s="31"/>
      <c r="AS1106" s="31"/>
      <c r="AT1106" s="31"/>
      <c r="AU1106" s="31"/>
      <c r="AV1106" s="31"/>
      <c r="AW1106" s="31"/>
      <c r="AX1106" s="31"/>
      <c r="AY1106" s="31"/>
      <c r="AZ1106" s="31"/>
      <c r="BA1106" s="31"/>
      <c r="BB1106" s="31"/>
      <c r="BC1106" s="31"/>
      <c r="BD1106" s="31"/>
      <c r="BE1106" s="31"/>
      <c r="BF1106" s="31"/>
      <c r="BG1106" s="31"/>
      <c r="BH1106" s="31"/>
      <c r="BI1106" s="31"/>
      <c r="BJ1106" s="31"/>
      <c r="BK1106" s="31"/>
      <c r="BL1106" s="31"/>
      <c r="BM1106" s="31"/>
      <c r="BN1106" s="31"/>
      <c r="BO1106" s="31"/>
      <c r="BP1106" s="31"/>
      <c r="BQ1106" s="31"/>
      <c r="BR1106" s="31"/>
      <c r="BS1106" s="31"/>
      <c r="BT1106" s="31"/>
      <c r="BU1106" s="31"/>
      <c r="BV1106" s="31"/>
      <c r="BW1106" s="31"/>
      <c r="BX1106" s="31"/>
      <c r="BY1106" s="31"/>
      <c r="BZ1106" s="31"/>
      <c r="CA1106" s="31"/>
      <c r="CB1106" s="31"/>
      <c r="CC1106" s="31"/>
      <c r="CD1106" s="31"/>
      <c r="CE1106" s="31"/>
      <c r="CF1106" s="31"/>
      <c r="CG1106" s="31"/>
      <c r="CH1106" s="31"/>
      <c r="CI1106" s="31"/>
      <c r="CJ1106" s="31"/>
      <c r="CK1106" s="31"/>
      <c r="CL1106" s="31"/>
      <c r="CM1106" s="31"/>
      <c r="CN1106" s="31"/>
      <c r="CO1106" s="31"/>
      <c r="CP1106" s="31"/>
      <c r="CQ1106" s="31"/>
      <c r="CR1106" s="31"/>
      <c r="CS1106" s="31"/>
      <c r="CT1106" s="31"/>
      <c r="CU1106" s="31"/>
      <c r="CV1106" s="31"/>
      <c r="CW1106" s="31"/>
      <c r="CX1106" s="31"/>
      <c r="CY1106" s="31"/>
      <c r="CZ1106" s="31"/>
      <c r="DA1106" s="31"/>
      <c r="DB1106" s="31"/>
      <c r="DC1106" s="31"/>
      <c r="DD1106" s="31"/>
      <c r="DE1106" s="31"/>
      <c r="DF1106" s="31"/>
      <c r="DG1106" s="31"/>
      <c r="DH1106" s="31"/>
      <c r="DI1106" s="31"/>
      <c r="DJ1106" s="31"/>
      <c r="DK1106" s="31"/>
      <c r="DL1106" s="31"/>
      <c r="DM1106" s="31"/>
      <c r="DN1106" s="31"/>
      <c r="DO1106" s="31"/>
      <c r="DP1106" s="31"/>
      <c r="DQ1106" s="31"/>
      <c r="DR1106" s="31"/>
      <c r="DS1106" s="31"/>
      <c r="DT1106" s="31"/>
      <c r="DU1106" s="31"/>
      <c r="DV1106" s="31"/>
      <c r="DW1106" s="31"/>
    </row>
    <row r="1107" customFormat="false" ht="15.75" hidden="false" customHeight="true" outlineLevel="0" collapsed="false">
      <c r="A1107" s="21" t="n">
        <v>1106</v>
      </c>
      <c r="B1107" s="21" t="str">
        <f aca="false">IFERROR(VLOOKUP($A$1&amp;":"&amp;A1107,'Finish order'!C:K,6,FALSE()),"")</f>
        <v/>
      </c>
      <c r="C1107" s="21" t="str">
        <f aca="false">IFERROR(VLOOKUP(A$1&amp;":"&amp;A1107,'Finish order'!$C:$K,9,FALSE()),"")</f>
        <v/>
      </c>
      <c r="D1107" s="21" t="str">
        <f aca="false">IFERROR(VLOOKUP(A$1&amp;":"&amp;A1107,'Finish order'!$C:$K,7,FALSE()),"")</f>
        <v/>
      </c>
      <c r="E1107" s="29" t="str">
        <f aca="false">IFERROR(VLOOKUP($A$1&amp;":"&amp;A1107,'Finish order'!C:K,5,FALSE()),"")</f>
        <v/>
      </c>
      <c r="F1107" s="21" t="str">
        <f aca="false">IFERROR(VLOOKUP($A$1&amp;":"&amp;A1107,'Finish order'!C:K,4,FALSE()),"")</f>
        <v/>
      </c>
      <c r="G1107" s="21" t="str">
        <f aca="false" t="array" ref="G1107:G1107">IFERROR(SMALL(IF($D$2:$D2016=D1107,$A$2:$A$911*1.001),1),"")</f>
        <v/>
      </c>
      <c r="H1107" s="21" t="str">
        <f aca="false" t="array" ref="H1107:H1107">IFERROR(SMALL(IF($D$2:$D2016=D1107,$A$2:$A$911*1.0001),2),"")</f>
        <v/>
      </c>
      <c r="I1107" s="21" t="str">
        <f aca="false" t="array" ref="I1107:I1107">IFERROR(SMALL(IF($D$2:$D2016=D1107,$A$2:$A$911*1.00001),3),"")</f>
        <v/>
      </c>
      <c r="J1107" s="21" t="str">
        <f aca="false" t="array" ref="J1107:J1107">IFERROR(SMALL(IF($D$2:$D2016=D1107,$A$2:$A$911*1.000001),4),"")</f>
        <v/>
      </c>
      <c r="K1107" s="30" t="str">
        <f aca="false">IF(A1107&lt;&gt;"", IF(COUNT(G1107:J1107)=4, SUM(G1107:J1107), "No"), "")</f>
        <v>No</v>
      </c>
      <c r="L1107" s="30" t="str">
        <f aca="false">IF(A1107&lt;&gt;"", IF(COUNT(G1107:I1107)=3, SUM(G1107:I1107), "No"), "")</f>
        <v>No</v>
      </c>
      <c r="M1107" s="30" t="str">
        <f aca="false">IF(A1107&lt;&gt;"", IF(COUNT(G1107:H1107)=2, SUM(G1107:H1107), "No"), "")</f>
        <v>No</v>
      </c>
      <c r="N1107" s="30" t="str">
        <f aca="false">'Results 10 year vets'!$D1107&amp;":"&amp;Table1[[#Headers],[Male]]</f>
        <v>:Male</v>
      </c>
      <c r="O1107" s="31"/>
      <c r="P1107" s="31"/>
      <c r="Q1107" s="31"/>
      <c r="R1107" s="31"/>
      <c r="S1107" s="31"/>
      <c r="T1107" s="31"/>
      <c r="U1107" s="31"/>
      <c r="Z1107" s="33"/>
      <c r="AA1107" s="33"/>
      <c r="AB1107" s="33"/>
      <c r="AC1107" s="33"/>
      <c r="AD1107" s="31"/>
      <c r="AE1107" s="31"/>
      <c r="AF1107" s="31"/>
      <c r="AG1107" s="31"/>
      <c r="AH1107" s="31"/>
      <c r="AI1107" s="31"/>
      <c r="AJ1107" s="31"/>
      <c r="AK1107" s="31"/>
      <c r="AL1107" s="31"/>
      <c r="AM1107" s="31"/>
      <c r="AN1107" s="31"/>
      <c r="AO1107" s="31"/>
      <c r="AP1107" s="31"/>
      <c r="AQ1107" s="31"/>
      <c r="AR1107" s="31"/>
      <c r="AS1107" s="31"/>
      <c r="AT1107" s="31"/>
      <c r="AU1107" s="31"/>
      <c r="AV1107" s="31"/>
      <c r="AW1107" s="31"/>
      <c r="AX1107" s="31"/>
      <c r="AY1107" s="31"/>
      <c r="AZ1107" s="31"/>
      <c r="BA1107" s="31"/>
      <c r="BB1107" s="31"/>
      <c r="BC1107" s="31"/>
      <c r="BD1107" s="31"/>
      <c r="BE1107" s="31"/>
      <c r="BF1107" s="31"/>
      <c r="BG1107" s="31"/>
      <c r="BH1107" s="31"/>
      <c r="BI1107" s="31"/>
      <c r="BJ1107" s="31"/>
      <c r="BK1107" s="31"/>
      <c r="BL1107" s="31"/>
      <c r="BM1107" s="31"/>
      <c r="BN1107" s="31"/>
      <c r="BO1107" s="31"/>
      <c r="BP1107" s="31"/>
      <c r="BQ1107" s="31"/>
      <c r="BR1107" s="31"/>
      <c r="BS1107" s="31"/>
      <c r="BT1107" s="31"/>
      <c r="BU1107" s="31"/>
      <c r="BV1107" s="31"/>
      <c r="BW1107" s="31"/>
      <c r="BX1107" s="31"/>
      <c r="BY1107" s="31"/>
      <c r="BZ1107" s="31"/>
      <c r="CA1107" s="31"/>
      <c r="CB1107" s="31"/>
      <c r="CC1107" s="31"/>
      <c r="CD1107" s="31"/>
      <c r="CE1107" s="31"/>
      <c r="CF1107" s="31"/>
      <c r="CG1107" s="31"/>
      <c r="CH1107" s="31"/>
      <c r="CI1107" s="31"/>
      <c r="CJ1107" s="31"/>
      <c r="CK1107" s="31"/>
      <c r="CL1107" s="31"/>
      <c r="CM1107" s="31"/>
      <c r="CN1107" s="31"/>
      <c r="CO1107" s="31"/>
      <c r="CP1107" s="31"/>
      <c r="CQ1107" s="31"/>
      <c r="CR1107" s="31"/>
      <c r="CS1107" s="31"/>
      <c r="CT1107" s="31"/>
      <c r="CU1107" s="31"/>
      <c r="CV1107" s="31"/>
      <c r="CW1107" s="31"/>
      <c r="CX1107" s="31"/>
      <c r="CY1107" s="31"/>
      <c r="CZ1107" s="31"/>
      <c r="DA1107" s="31"/>
      <c r="DB1107" s="31"/>
      <c r="DC1107" s="31"/>
      <c r="DD1107" s="31"/>
      <c r="DE1107" s="31"/>
      <c r="DF1107" s="31"/>
      <c r="DG1107" s="31"/>
      <c r="DH1107" s="31"/>
      <c r="DI1107" s="31"/>
      <c r="DJ1107" s="31"/>
      <c r="DK1107" s="31"/>
      <c r="DL1107" s="31"/>
      <c r="DM1107" s="31"/>
      <c r="DN1107" s="31"/>
      <c r="DO1107" s="31"/>
      <c r="DP1107" s="31"/>
      <c r="DQ1107" s="31"/>
      <c r="DR1107" s="31"/>
      <c r="DS1107" s="31"/>
      <c r="DT1107" s="31"/>
      <c r="DU1107" s="31"/>
      <c r="DV1107" s="31"/>
      <c r="DW1107" s="31"/>
    </row>
    <row r="1108" customFormat="false" ht="15.75" hidden="false" customHeight="true" outlineLevel="0" collapsed="false">
      <c r="A1108" s="21" t="n">
        <v>1107</v>
      </c>
      <c r="B1108" s="21" t="str">
        <f aca="false">IFERROR(VLOOKUP($A$1&amp;":"&amp;A1108,'Finish order'!C:K,6,FALSE()),"")</f>
        <v/>
      </c>
      <c r="C1108" s="21" t="str">
        <f aca="false">IFERROR(VLOOKUP(A$1&amp;":"&amp;A1108,'Finish order'!$C:$K,9,FALSE()),"")</f>
        <v/>
      </c>
      <c r="D1108" s="21" t="str">
        <f aca="false">IFERROR(VLOOKUP(A$1&amp;":"&amp;A1108,'Finish order'!$C:$K,7,FALSE()),"")</f>
        <v/>
      </c>
      <c r="E1108" s="29" t="str">
        <f aca="false">IFERROR(VLOOKUP($A$1&amp;":"&amp;A1108,'Finish order'!C:K,5,FALSE()),"")</f>
        <v/>
      </c>
      <c r="F1108" s="21" t="str">
        <f aca="false">IFERROR(VLOOKUP($A$1&amp;":"&amp;A1108,'Finish order'!C:K,4,FALSE()),"")</f>
        <v/>
      </c>
      <c r="G1108" s="21" t="str">
        <f aca="false" t="array" ref="G1108:G1108">IFERROR(SMALL(IF($D$2:$D2017=D1108,$A$2:$A$911*1.001),1),"")</f>
        <v/>
      </c>
      <c r="H1108" s="21" t="str">
        <f aca="false" t="array" ref="H1108:H1108">IFERROR(SMALL(IF($D$2:$D2017=D1108,$A$2:$A$911*1.0001),2),"")</f>
        <v/>
      </c>
      <c r="I1108" s="21" t="str">
        <f aca="false" t="array" ref="I1108:I1108">IFERROR(SMALL(IF($D$2:$D2017=D1108,$A$2:$A$911*1.00001),3),"")</f>
        <v/>
      </c>
      <c r="J1108" s="21" t="str">
        <f aca="false" t="array" ref="J1108:J1108">IFERROR(SMALL(IF($D$2:$D2017=D1108,$A$2:$A$911*1.000001),4),"")</f>
        <v/>
      </c>
      <c r="K1108" s="30" t="str">
        <f aca="false">IF(A1108&lt;&gt;"", IF(COUNT(G1108:J1108)=4, SUM(G1108:J1108), "No"), "")</f>
        <v>No</v>
      </c>
      <c r="L1108" s="30" t="str">
        <f aca="false">IF(A1108&lt;&gt;"", IF(COUNT(G1108:I1108)=3, SUM(G1108:I1108), "No"), "")</f>
        <v>No</v>
      </c>
      <c r="M1108" s="30" t="str">
        <f aca="false">IF(A1108&lt;&gt;"", IF(COUNT(G1108:H1108)=2, SUM(G1108:H1108), "No"), "")</f>
        <v>No</v>
      </c>
      <c r="N1108" s="30" t="str">
        <f aca="false">'Results 10 year vets'!$D1108&amp;":"&amp;Table1[[#Headers],[Male]]</f>
        <v>:Male</v>
      </c>
      <c r="O1108" s="31"/>
      <c r="P1108" s="31"/>
      <c r="Q1108" s="31"/>
      <c r="R1108" s="31"/>
      <c r="S1108" s="31"/>
      <c r="T1108" s="31"/>
      <c r="U1108" s="31"/>
      <c r="Z1108" s="33"/>
      <c r="AA1108" s="33"/>
      <c r="AB1108" s="33"/>
      <c r="AC1108" s="33"/>
      <c r="AD1108" s="31"/>
      <c r="AE1108" s="31"/>
      <c r="AF1108" s="31"/>
      <c r="AG1108" s="31"/>
      <c r="AH1108" s="31"/>
      <c r="AI1108" s="31"/>
      <c r="AJ1108" s="31"/>
      <c r="AK1108" s="31"/>
      <c r="AL1108" s="31"/>
      <c r="AM1108" s="31"/>
      <c r="AN1108" s="31"/>
      <c r="AO1108" s="31"/>
      <c r="AP1108" s="31"/>
      <c r="AQ1108" s="31"/>
      <c r="AR1108" s="31"/>
      <c r="AS1108" s="31"/>
      <c r="AT1108" s="31"/>
      <c r="AU1108" s="31"/>
      <c r="AV1108" s="31"/>
      <c r="AW1108" s="31"/>
      <c r="AX1108" s="31"/>
      <c r="AY1108" s="31"/>
      <c r="AZ1108" s="31"/>
      <c r="BA1108" s="31"/>
      <c r="BB1108" s="31"/>
      <c r="BC1108" s="31"/>
      <c r="BD1108" s="31"/>
      <c r="BE1108" s="31"/>
      <c r="BF1108" s="31"/>
      <c r="BG1108" s="31"/>
      <c r="BH1108" s="31"/>
      <c r="BI1108" s="31"/>
      <c r="BJ1108" s="31"/>
      <c r="BK1108" s="31"/>
      <c r="BL1108" s="31"/>
      <c r="BM1108" s="31"/>
      <c r="BN1108" s="31"/>
      <c r="BO1108" s="31"/>
      <c r="BP1108" s="31"/>
      <c r="BQ1108" s="31"/>
      <c r="BR1108" s="31"/>
      <c r="BS1108" s="31"/>
      <c r="BT1108" s="31"/>
      <c r="BU1108" s="31"/>
      <c r="BV1108" s="31"/>
      <c r="BW1108" s="31"/>
      <c r="BX1108" s="31"/>
      <c r="BY1108" s="31"/>
      <c r="BZ1108" s="31"/>
      <c r="CA1108" s="31"/>
      <c r="CB1108" s="31"/>
      <c r="CC1108" s="31"/>
      <c r="CD1108" s="31"/>
      <c r="CE1108" s="31"/>
      <c r="CF1108" s="31"/>
      <c r="CG1108" s="31"/>
      <c r="CH1108" s="31"/>
      <c r="CI1108" s="31"/>
      <c r="CJ1108" s="31"/>
      <c r="CK1108" s="31"/>
      <c r="CL1108" s="31"/>
      <c r="CM1108" s="31"/>
      <c r="CN1108" s="31"/>
      <c r="CO1108" s="31"/>
      <c r="CP1108" s="31"/>
      <c r="CQ1108" s="31"/>
      <c r="CR1108" s="31"/>
      <c r="CS1108" s="31"/>
      <c r="CT1108" s="31"/>
      <c r="CU1108" s="31"/>
      <c r="CV1108" s="31"/>
      <c r="CW1108" s="31"/>
      <c r="CX1108" s="31"/>
      <c r="CY1108" s="31"/>
      <c r="CZ1108" s="31"/>
      <c r="DA1108" s="31"/>
      <c r="DB1108" s="31"/>
      <c r="DC1108" s="31"/>
      <c r="DD1108" s="31"/>
      <c r="DE1108" s="31"/>
      <c r="DF1108" s="31"/>
      <c r="DG1108" s="31"/>
      <c r="DH1108" s="31"/>
      <c r="DI1108" s="31"/>
      <c r="DJ1108" s="31"/>
      <c r="DK1108" s="31"/>
      <c r="DL1108" s="31"/>
      <c r="DM1108" s="31"/>
      <c r="DN1108" s="31"/>
      <c r="DO1108" s="31"/>
      <c r="DP1108" s="31"/>
      <c r="DQ1108" s="31"/>
      <c r="DR1108" s="31"/>
      <c r="DS1108" s="31"/>
      <c r="DT1108" s="31"/>
      <c r="DU1108" s="31"/>
      <c r="DV1108" s="31"/>
      <c r="DW1108" s="31"/>
    </row>
    <row r="1109" customFormat="false" ht="15.75" hidden="false" customHeight="true" outlineLevel="0" collapsed="false">
      <c r="A1109" s="21" t="n">
        <v>1108</v>
      </c>
      <c r="B1109" s="21" t="str">
        <f aca="false">IFERROR(VLOOKUP($A$1&amp;":"&amp;A1109,'Finish order'!C:K,6,FALSE()),"")</f>
        <v/>
      </c>
      <c r="C1109" s="21" t="str">
        <f aca="false">IFERROR(VLOOKUP(A$1&amp;":"&amp;A1109,'Finish order'!$C:$K,9,FALSE()),"")</f>
        <v/>
      </c>
      <c r="D1109" s="21" t="str">
        <f aca="false">IFERROR(VLOOKUP(A$1&amp;":"&amp;A1109,'Finish order'!$C:$K,7,FALSE()),"")</f>
        <v/>
      </c>
      <c r="E1109" s="29" t="str">
        <f aca="false">IFERROR(VLOOKUP($A$1&amp;":"&amp;A1109,'Finish order'!C:K,5,FALSE()),"")</f>
        <v/>
      </c>
      <c r="F1109" s="21" t="str">
        <f aca="false">IFERROR(VLOOKUP($A$1&amp;":"&amp;A1109,'Finish order'!C:K,4,FALSE()),"")</f>
        <v/>
      </c>
      <c r="G1109" s="21" t="str">
        <f aca="false" t="array" ref="G1109:G1109">IFERROR(SMALL(IF($D$2:$D2018=D1109,$A$2:$A$911*1.001),1),"")</f>
        <v/>
      </c>
      <c r="H1109" s="21" t="str">
        <f aca="false" t="array" ref="H1109:H1109">IFERROR(SMALL(IF($D$2:$D2018=D1109,$A$2:$A$911*1.0001),2),"")</f>
        <v/>
      </c>
      <c r="I1109" s="21" t="str">
        <f aca="false" t="array" ref="I1109:I1109">IFERROR(SMALL(IF($D$2:$D2018=D1109,$A$2:$A$911*1.00001),3),"")</f>
        <v/>
      </c>
      <c r="J1109" s="21" t="str">
        <f aca="false" t="array" ref="J1109:J1109">IFERROR(SMALL(IF($D$2:$D2018=D1109,$A$2:$A$911*1.000001),4),"")</f>
        <v/>
      </c>
      <c r="K1109" s="30" t="str">
        <f aca="false">IF(A1109&lt;&gt;"", IF(COUNT(G1109:J1109)=4, SUM(G1109:J1109), "No"), "")</f>
        <v>No</v>
      </c>
      <c r="L1109" s="30" t="str">
        <f aca="false">IF(A1109&lt;&gt;"", IF(COUNT(G1109:I1109)=3, SUM(G1109:I1109), "No"), "")</f>
        <v>No</v>
      </c>
      <c r="M1109" s="30" t="str">
        <f aca="false">IF(A1109&lt;&gt;"", IF(COUNT(G1109:H1109)=2, SUM(G1109:H1109), "No"), "")</f>
        <v>No</v>
      </c>
      <c r="N1109" s="30" t="str">
        <f aca="false">'Results 10 year vets'!$D1109&amp;":"&amp;Table1[[#Headers],[Male]]</f>
        <v>:Male</v>
      </c>
      <c r="O1109" s="31"/>
      <c r="P1109" s="31"/>
      <c r="Q1109" s="31"/>
      <c r="R1109" s="31"/>
      <c r="S1109" s="31"/>
      <c r="T1109" s="31"/>
      <c r="U1109" s="31"/>
      <c r="Z1109" s="33"/>
      <c r="AA1109" s="33"/>
      <c r="AB1109" s="33"/>
      <c r="AC1109" s="33"/>
      <c r="AD1109" s="31"/>
      <c r="AE1109" s="31"/>
      <c r="AF1109" s="31"/>
      <c r="AG1109" s="31"/>
      <c r="AH1109" s="31"/>
      <c r="AI1109" s="31"/>
      <c r="AJ1109" s="31"/>
      <c r="AK1109" s="31"/>
      <c r="AL1109" s="31"/>
      <c r="AM1109" s="31"/>
      <c r="AN1109" s="31"/>
      <c r="AO1109" s="31"/>
      <c r="AP1109" s="31"/>
      <c r="AQ1109" s="31"/>
      <c r="AR1109" s="31"/>
      <c r="AS1109" s="31"/>
      <c r="AT1109" s="31"/>
      <c r="AU1109" s="31"/>
      <c r="AV1109" s="31"/>
      <c r="AW1109" s="31"/>
      <c r="AX1109" s="31"/>
      <c r="AY1109" s="31"/>
      <c r="AZ1109" s="31"/>
      <c r="BA1109" s="31"/>
      <c r="BB1109" s="31"/>
      <c r="BC1109" s="31"/>
      <c r="BD1109" s="31"/>
      <c r="BE1109" s="31"/>
      <c r="BF1109" s="31"/>
      <c r="BG1109" s="31"/>
      <c r="BH1109" s="31"/>
      <c r="BI1109" s="31"/>
      <c r="BJ1109" s="31"/>
      <c r="BK1109" s="31"/>
      <c r="BL1109" s="31"/>
      <c r="BM1109" s="31"/>
      <c r="BN1109" s="31"/>
      <c r="BO1109" s="31"/>
      <c r="BP1109" s="31"/>
      <c r="BQ1109" s="31"/>
      <c r="BR1109" s="31"/>
      <c r="BS1109" s="31"/>
      <c r="BT1109" s="31"/>
      <c r="BU1109" s="31"/>
      <c r="BV1109" s="31"/>
      <c r="BW1109" s="31"/>
      <c r="BX1109" s="31"/>
      <c r="BY1109" s="31"/>
      <c r="BZ1109" s="31"/>
      <c r="CA1109" s="31"/>
      <c r="CB1109" s="31"/>
      <c r="CC1109" s="31"/>
      <c r="CD1109" s="31"/>
      <c r="CE1109" s="31"/>
      <c r="CF1109" s="31"/>
      <c r="CG1109" s="31"/>
      <c r="CH1109" s="31"/>
      <c r="CI1109" s="31"/>
      <c r="CJ1109" s="31"/>
      <c r="CK1109" s="31"/>
      <c r="CL1109" s="31"/>
      <c r="CM1109" s="31"/>
      <c r="CN1109" s="31"/>
      <c r="CO1109" s="31"/>
      <c r="CP1109" s="31"/>
      <c r="CQ1109" s="31"/>
      <c r="CR1109" s="31"/>
      <c r="CS1109" s="31"/>
      <c r="CT1109" s="31"/>
      <c r="CU1109" s="31"/>
      <c r="CV1109" s="31"/>
      <c r="CW1109" s="31"/>
      <c r="CX1109" s="31"/>
      <c r="CY1109" s="31"/>
      <c r="CZ1109" s="31"/>
      <c r="DA1109" s="31"/>
      <c r="DB1109" s="31"/>
      <c r="DC1109" s="31"/>
      <c r="DD1109" s="31"/>
      <c r="DE1109" s="31"/>
      <c r="DF1109" s="31"/>
      <c r="DG1109" s="31"/>
      <c r="DH1109" s="31"/>
      <c r="DI1109" s="31"/>
      <c r="DJ1109" s="31"/>
      <c r="DK1109" s="31"/>
      <c r="DL1109" s="31"/>
      <c r="DM1109" s="31"/>
      <c r="DN1109" s="31"/>
      <c r="DO1109" s="31"/>
      <c r="DP1109" s="31"/>
      <c r="DQ1109" s="31"/>
      <c r="DR1109" s="31"/>
      <c r="DS1109" s="31"/>
      <c r="DT1109" s="31"/>
      <c r="DU1109" s="31"/>
      <c r="DV1109" s="31"/>
      <c r="DW1109" s="31"/>
    </row>
    <row r="1110" customFormat="false" ht="15.75" hidden="false" customHeight="true" outlineLevel="0" collapsed="false">
      <c r="A1110" s="21" t="n">
        <v>1109</v>
      </c>
      <c r="B1110" s="21" t="str">
        <f aca="false">IFERROR(VLOOKUP($A$1&amp;":"&amp;A1110,'Finish order'!C:K,6,FALSE()),"")</f>
        <v/>
      </c>
      <c r="C1110" s="21" t="str">
        <f aca="false">IFERROR(VLOOKUP(A$1&amp;":"&amp;A1110,'Finish order'!$C:$K,9,FALSE()),"")</f>
        <v/>
      </c>
      <c r="D1110" s="21" t="str">
        <f aca="false">IFERROR(VLOOKUP(A$1&amp;":"&amp;A1110,'Finish order'!$C:$K,7,FALSE()),"")</f>
        <v/>
      </c>
      <c r="E1110" s="29" t="str">
        <f aca="false">IFERROR(VLOOKUP($A$1&amp;":"&amp;A1110,'Finish order'!C:K,5,FALSE()),"")</f>
        <v/>
      </c>
      <c r="F1110" s="21" t="str">
        <f aca="false">IFERROR(VLOOKUP($A$1&amp;":"&amp;A1110,'Finish order'!C:K,4,FALSE()),"")</f>
        <v/>
      </c>
      <c r="G1110" s="21" t="str">
        <f aca="false" t="array" ref="G1110:G1110">IFERROR(SMALL(IF($D$2:$D2019=D1110,$A$2:$A$911*1.001),1),"")</f>
        <v/>
      </c>
      <c r="H1110" s="21" t="str">
        <f aca="false" t="array" ref="H1110:H1110">IFERROR(SMALL(IF($D$2:$D2019=D1110,$A$2:$A$911*1.0001),2),"")</f>
        <v/>
      </c>
      <c r="I1110" s="21" t="str">
        <f aca="false" t="array" ref="I1110:I1110">IFERROR(SMALL(IF($D$2:$D2019=D1110,$A$2:$A$911*1.00001),3),"")</f>
        <v/>
      </c>
      <c r="J1110" s="21" t="str">
        <f aca="false" t="array" ref="J1110:J1110">IFERROR(SMALL(IF($D$2:$D2019=D1110,$A$2:$A$911*1.000001),4),"")</f>
        <v/>
      </c>
      <c r="K1110" s="30" t="str">
        <f aca="false">IF(A1110&lt;&gt;"", IF(COUNT(G1110:J1110)=4, SUM(G1110:J1110), "No"), "")</f>
        <v>No</v>
      </c>
      <c r="L1110" s="30" t="str">
        <f aca="false">IF(A1110&lt;&gt;"", IF(COUNT(G1110:I1110)=3, SUM(G1110:I1110), "No"), "")</f>
        <v>No</v>
      </c>
      <c r="M1110" s="30" t="str">
        <f aca="false">IF(A1110&lt;&gt;"", IF(COUNT(G1110:H1110)=2, SUM(G1110:H1110), "No"), "")</f>
        <v>No</v>
      </c>
      <c r="N1110" s="30" t="str">
        <f aca="false">'Results 10 year vets'!$D1110&amp;":"&amp;Table1[[#Headers],[Male]]</f>
        <v>:Male</v>
      </c>
      <c r="O1110" s="31"/>
      <c r="P1110" s="31"/>
      <c r="Q1110" s="31"/>
      <c r="R1110" s="31"/>
      <c r="S1110" s="31"/>
      <c r="T1110" s="31"/>
      <c r="U1110" s="31"/>
      <c r="Z1110" s="33"/>
      <c r="AA1110" s="33"/>
      <c r="AB1110" s="33"/>
      <c r="AC1110" s="33"/>
      <c r="AD1110" s="31"/>
      <c r="AE1110" s="31"/>
      <c r="AF1110" s="31"/>
      <c r="AG1110" s="31"/>
      <c r="AH1110" s="31"/>
      <c r="AI1110" s="31"/>
      <c r="AJ1110" s="31"/>
      <c r="AK1110" s="31"/>
      <c r="AL1110" s="31"/>
      <c r="AM1110" s="31"/>
      <c r="AN1110" s="31"/>
      <c r="AO1110" s="31"/>
      <c r="AP1110" s="31"/>
      <c r="AQ1110" s="31"/>
      <c r="AR1110" s="31"/>
      <c r="AS1110" s="31"/>
      <c r="AT1110" s="31"/>
      <c r="AU1110" s="31"/>
      <c r="AV1110" s="31"/>
      <c r="AW1110" s="31"/>
      <c r="AX1110" s="31"/>
      <c r="AY1110" s="31"/>
      <c r="AZ1110" s="31"/>
      <c r="BA1110" s="31"/>
      <c r="BB1110" s="31"/>
      <c r="BC1110" s="31"/>
      <c r="BD1110" s="31"/>
      <c r="BE1110" s="31"/>
      <c r="BF1110" s="31"/>
      <c r="BG1110" s="31"/>
      <c r="BH1110" s="31"/>
      <c r="BI1110" s="31"/>
      <c r="BJ1110" s="31"/>
      <c r="BK1110" s="31"/>
      <c r="BL1110" s="31"/>
      <c r="BM1110" s="31"/>
      <c r="BN1110" s="31"/>
      <c r="BO1110" s="31"/>
      <c r="BP1110" s="31"/>
      <c r="BQ1110" s="31"/>
      <c r="BR1110" s="31"/>
      <c r="BS1110" s="31"/>
      <c r="BT1110" s="31"/>
      <c r="BU1110" s="31"/>
      <c r="BV1110" s="31"/>
      <c r="BW1110" s="31"/>
      <c r="BX1110" s="31"/>
      <c r="BY1110" s="31"/>
      <c r="BZ1110" s="31"/>
      <c r="CA1110" s="31"/>
      <c r="CB1110" s="31"/>
      <c r="CC1110" s="31"/>
      <c r="CD1110" s="31"/>
      <c r="CE1110" s="31"/>
      <c r="CF1110" s="31"/>
      <c r="CG1110" s="31"/>
      <c r="CH1110" s="31"/>
      <c r="CI1110" s="31"/>
      <c r="CJ1110" s="31"/>
      <c r="CK1110" s="31"/>
      <c r="CL1110" s="31"/>
      <c r="CM1110" s="31"/>
      <c r="CN1110" s="31"/>
      <c r="CO1110" s="31"/>
      <c r="CP1110" s="31"/>
      <c r="CQ1110" s="31"/>
      <c r="CR1110" s="31"/>
      <c r="CS1110" s="31"/>
      <c r="CT1110" s="31"/>
      <c r="CU1110" s="31"/>
      <c r="CV1110" s="31"/>
      <c r="CW1110" s="31"/>
      <c r="CX1110" s="31"/>
      <c r="CY1110" s="31"/>
      <c r="CZ1110" s="31"/>
      <c r="DA1110" s="31"/>
      <c r="DB1110" s="31"/>
      <c r="DC1110" s="31"/>
      <c r="DD1110" s="31"/>
      <c r="DE1110" s="31"/>
      <c r="DF1110" s="31"/>
      <c r="DG1110" s="31"/>
      <c r="DH1110" s="31"/>
      <c r="DI1110" s="31"/>
      <c r="DJ1110" s="31"/>
      <c r="DK1110" s="31"/>
      <c r="DL1110" s="31"/>
      <c r="DM1110" s="31"/>
      <c r="DN1110" s="31"/>
      <c r="DO1110" s="31"/>
      <c r="DP1110" s="31"/>
      <c r="DQ1110" s="31"/>
      <c r="DR1110" s="31"/>
      <c r="DS1110" s="31"/>
      <c r="DT1110" s="31"/>
      <c r="DU1110" s="31"/>
      <c r="DV1110" s="31"/>
      <c r="DW1110" s="31"/>
    </row>
    <row r="1111" customFormat="false" ht="15.75" hidden="false" customHeight="true" outlineLevel="0" collapsed="false">
      <c r="A1111" s="21" t="n">
        <v>1110</v>
      </c>
      <c r="B1111" s="21" t="str">
        <f aca="false">IFERROR(VLOOKUP($A$1&amp;":"&amp;A1111,'Finish order'!C:K,6,FALSE()),"")</f>
        <v/>
      </c>
      <c r="C1111" s="21" t="str">
        <f aca="false">IFERROR(VLOOKUP(A$1&amp;":"&amp;A1111,'Finish order'!$C:$K,9,FALSE()),"")</f>
        <v/>
      </c>
      <c r="D1111" s="21" t="str">
        <f aca="false">IFERROR(VLOOKUP(A$1&amp;":"&amp;A1111,'Finish order'!$C:$K,7,FALSE()),"")</f>
        <v/>
      </c>
      <c r="E1111" s="29" t="str">
        <f aca="false">IFERROR(VLOOKUP($A$1&amp;":"&amp;A1111,'Finish order'!C:K,5,FALSE()),"")</f>
        <v/>
      </c>
      <c r="F1111" s="21" t="str">
        <f aca="false">IFERROR(VLOOKUP($A$1&amp;":"&amp;A1111,'Finish order'!C:K,4,FALSE()),"")</f>
        <v/>
      </c>
      <c r="G1111" s="21" t="str">
        <f aca="false" t="array" ref="G1111:G1111">IFERROR(SMALL(IF($D$2:$D2020=D1111,$A$2:$A$911*1.001),1),"")</f>
        <v/>
      </c>
      <c r="H1111" s="21" t="str">
        <f aca="false" t="array" ref="H1111:H1111">IFERROR(SMALL(IF($D$2:$D2020=D1111,$A$2:$A$911*1.0001),2),"")</f>
        <v/>
      </c>
      <c r="I1111" s="21" t="str">
        <f aca="false" t="array" ref="I1111:I1111">IFERROR(SMALL(IF($D$2:$D2020=D1111,$A$2:$A$911*1.00001),3),"")</f>
        <v/>
      </c>
      <c r="J1111" s="21" t="str">
        <f aca="false" t="array" ref="J1111:J1111">IFERROR(SMALL(IF($D$2:$D2020=D1111,$A$2:$A$911*1.000001),4),"")</f>
        <v/>
      </c>
      <c r="K1111" s="30" t="str">
        <f aca="false">IF(A1111&lt;&gt;"", IF(COUNT(G1111:J1111)=4, SUM(G1111:J1111), "No"), "")</f>
        <v>No</v>
      </c>
      <c r="L1111" s="30" t="str">
        <f aca="false">IF(A1111&lt;&gt;"", IF(COUNT(G1111:I1111)=3, SUM(G1111:I1111), "No"), "")</f>
        <v>No</v>
      </c>
      <c r="M1111" s="30" t="str">
        <f aca="false">IF(A1111&lt;&gt;"", IF(COUNT(G1111:H1111)=2, SUM(G1111:H1111), "No"), "")</f>
        <v>No</v>
      </c>
      <c r="N1111" s="30" t="str">
        <f aca="false">'Results 10 year vets'!$D1111&amp;":"&amp;Table1[[#Headers],[Male]]</f>
        <v>:Male</v>
      </c>
      <c r="O1111" s="31"/>
      <c r="P1111" s="31"/>
      <c r="Q1111" s="31"/>
      <c r="R1111" s="31"/>
      <c r="S1111" s="31"/>
      <c r="T1111" s="31"/>
      <c r="U1111" s="31"/>
      <c r="Z1111" s="33"/>
      <c r="AA1111" s="33"/>
      <c r="AB1111" s="33"/>
      <c r="AC1111" s="33"/>
      <c r="AD1111" s="31"/>
      <c r="AE1111" s="31"/>
      <c r="AF1111" s="31"/>
      <c r="AG1111" s="31"/>
      <c r="AH1111" s="31"/>
      <c r="AI1111" s="31"/>
      <c r="AJ1111" s="31"/>
      <c r="AK1111" s="31"/>
      <c r="AL1111" s="31"/>
      <c r="AM1111" s="31"/>
      <c r="AN1111" s="31"/>
      <c r="AO1111" s="31"/>
      <c r="AP1111" s="31"/>
      <c r="AQ1111" s="31"/>
      <c r="AR1111" s="31"/>
      <c r="AS1111" s="31"/>
      <c r="AT1111" s="31"/>
      <c r="AU1111" s="31"/>
      <c r="AV1111" s="31"/>
      <c r="AW1111" s="31"/>
      <c r="AX1111" s="31"/>
      <c r="AY1111" s="31"/>
      <c r="AZ1111" s="31"/>
      <c r="BA1111" s="31"/>
      <c r="BB1111" s="31"/>
      <c r="BC1111" s="31"/>
      <c r="BD1111" s="31"/>
      <c r="BE1111" s="31"/>
      <c r="BF1111" s="31"/>
      <c r="BG1111" s="31"/>
      <c r="BH1111" s="31"/>
      <c r="BI1111" s="31"/>
      <c r="BJ1111" s="31"/>
      <c r="BK1111" s="31"/>
      <c r="BL1111" s="31"/>
      <c r="BM1111" s="31"/>
      <c r="BN1111" s="31"/>
      <c r="BO1111" s="31"/>
      <c r="BP1111" s="31"/>
      <c r="BQ1111" s="31"/>
      <c r="BR1111" s="31"/>
      <c r="BS1111" s="31"/>
      <c r="BT1111" s="31"/>
      <c r="BU1111" s="31"/>
      <c r="BV1111" s="31"/>
      <c r="BW1111" s="31"/>
      <c r="BX1111" s="31"/>
      <c r="BY1111" s="31"/>
      <c r="BZ1111" s="31"/>
      <c r="CA1111" s="31"/>
      <c r="CB1111" s="31"/>
      <c r="CC1111" s="31"/>
      <c r="CD1111" s="31"/>
      <c r="CE1111" s="31"/>
      <c r="CF1111" s="31"/>
      <c r="CG1111" s="31"/>
      <c r="CH1111" s="31"/>
      <c r="CI1111" s="31"/>
      <c r="CJ1111" s="31"/>
      <c r="CK1111" s="31"/>
      <c r="CL1111" s="31"/>
      <c r="CM1111" s="31"/>
      <c r="CN1111" s="31"/>
      <c r="CO1111" s="31"/>
      <c r="CP1111" s="31"/>
      <c r="CQ1111" s="31"/>
      <c r="CR1111" s="31"/>
      <c r="CS1111" s="31"/>
      <c r="CT1111" s="31"/>
      <c r="CU1111" s="31"/>
      <c r="CV1111" s="31"/>
      <c r="CW1111" s="31"/>
      <c r="CX1111" s="31"/>
      <c r="CY1111" s="31"/>
      <c r="CZ1111" s="31"/>
      <c r="DA1111" s="31"/>
      <c r="DB1111" s="31"/>
      <c r="DC1111" s="31"/>
      <c r="DD1111" s="31"/>
      <c r="DE1111" s="31"/>
      <c r="DF1111" s="31"/>
      <c r="DG1111" s="31"/>
      <c r="DH1111" s="31"/>
      <c r="DI1111" s="31"/>
      <c r="DJ1111" s="31"/>
      <c r="DK1111" s="31"/>
      <c r="DL1111" s="31"/>
      <c r="DM1111" s="31"/>
      <c r="DN1111" s="31"/>
      <c r="DO1111" s="31"/>
      <c r="DP1111" s="31"/>
      <c r="DQ1111" s="31"/>
      <c r="DR1111" s="31"/>
      <c r="DS1111" s="31"/>
      <c r="DT1111" s="31"/>
      <c r="DU1111" s="31"/>
      <c r="DV1111" s="31"/>
      <c r="DW1111" s="31"/>
    </row>
    <row r="1112" customFormat="false" ht="15.75" hidden="false" customHeight="true" outlineLevel="0" collapsed="false">
      <c r="A1112" s="21" t="n">
        <v>1111</v>
      </c>
      <c r="B1112" s="21" t="str">
        <f aca="false">IFERROR(VLOOKUP($A$1&amp;":"&amp;A1112,'Finish order'!C:K,6,FALSE()),"")</f>
        <v/>
      </c>
      <c r="C1112" s="21" t="str">
        <f aca="false">IFERROR(VLOOKUP(A$1&amp;":"&amp;A1112,'Finish order'!$C:$K,9,FALSE()),"")</f>
        <v/>
      </c>
      <c r="D1112" s="21" t="str">
        <f aca="false">IFERROR(VLOOKUP(A$1&amp;":"&amp;A1112,'Finish order'!$C:$K,7,FALSE()),"")</f>
        <v/>
      </c>
      <c r="E1112" s="29" t="str">
        <f aca="false">IFERROR(VLOOKUP($A$1&amp;":"&amp;A1112,'Finish order'!C:K,5,FALSE()),"")</f>
        <v/>
      </c>
      <c r="F1112" s="21" t="str">
        <f aca="false">IFERROR(VLOOKUP($A$1&amp;":"&amp;A1112,'Finish order'!C:K,4,FALSE()),"")</f>
        <v/>
      </c>
      <c r="G1112" s="21" t="str">
        <f aca="false" t="array" ref="G1112:G1112">IFERROR(SMALL(IF($D$2:$D2021=D1112,$A$2:$A$911*1.001),1),"")</f>
        <v/>
      </c>
      <c r="H1112" s="21" t="str">
        <f aca="false" t="array" ref="H1112:H1112">IFERROR(SMALL(IF($D$2:$D2021=D1112,$A$2:$A$911*1.0001),2),"")</f>
        <v/>
      </c>
      <c r="I1112" s="21" t="str">
        <f aca="false" t="array" ref="I1112:I1112">IFERROR(SMALL(IF($D$2:$D2021=D1112,$A$2:$A$911*1.00001),3),"")</f>
        <v/>
      </c>
      <c r="J1112" s="21" t="str">
        <f aca="false" t="array" ref="J1112:J1112">IFERROR(SMALL(IF($D$2:$D2021=D1112,$A$2:$A$911*1.000001),4),"")</f>
        <v/>
      </c>
      <c r="K1112" s="30" t="str">
        <f aca="false">IF(A1112&lt;&gt;"", IF(COUNT(G1112:J1112)=4, SUM(G1112:J1112), "No"), "")</f>
        <v>No</v>
      </c>
      <c r="L1112" s="30" t="str">
        <f aca="false">IF(A1112&lt;&gt;"", IF(COUNT(G1112:I1112)=3, SUM(G1112:I1112), "No"), "")</f>
        <v>No</v>
      </c>
      <c r="M1112" s="30" t="str">
        <f aca="false">IF(A1112&lt;&gt;"", IF(COUNT(G1112:H1112)=2, SUM(G1112:H1112), "No"), "")</f>
        <v>No</v>
      </c>
      <c r="N1112" s="30" t="str">
        <f aca="false">'Results 10 year vets'!$D1112&amp;":"&amp;Table1[[#Headers],[Male]]</f>
        <v>:Male</v>
      </c>
      <c r="O1112" s="31"/>
      <c r="P1112" s="31"/>
      <c r="Q1112" s="31"/>
      <c r="R1112" s="31"/>
      <c r="S1112" s="31"/>
      <c r="T1112" s="31"/>
      <c r="U1112" s="31"/>
      <c r="Z1112" s="33"/>
      <c r="AA1112" s="33"/>
      <c r="AB1112" s="33"/>
      <c r="AC1112" s="33"/>
      <c r="AD1112" s="31"/>
      <c r="AE1112" s="31"/>
      <c r="AF1112" s="31"/>
      <c r="AG1112" s="31"/>
      <c r="AH1112" s="31"/>
      <c r="AI1112" s="31"/>
      <c r="AJ1112" s="31"/>
      <c r="AK1112" s="31"/>
      <c r="AL1112" s="31"/>
      <c r="AM1112" s="31"/>
      <c r="AN1112" s="31"/>
      <c r="AO1112" s="31"/>
      <c r="AP1112" s="31"/>
      <c r="AQ1112" s="31"/>
      <c r="AR1112" s="31"/>
      <c r="AS1112" s="31"/>
      <c r="AT1112" s="31"/>
      <c r="AU1112" s="31"/>
      <c r="AV1112" s="31"/>
      <c r="AW1112" s="31"/>
      <c r="AX1112" s="31"/>
      <c r="AY1112" s="31"/>
      <c r="AZ1112" s="31"/>
      <c r="BA1112" s="31"/>
      <c r="BB1112" s="31"/>
      <c r="BC1112" s="31"/>
      <c r="BD1112" s="31"/>
      <c r="BE1112" s="31"/>
      <c r="BF1112" s="31"/>
      <c r="BG1112" s="31"/>
      <c r="BH1112" s="31"/>
      <c r="BI1112" s="31"/>
      <c r="BJ1112" s="31"/>
      <c r="BK1112" s="31"/>
      <c r="BL1112" s="31"/>
      <c r="BM1112" s="31"/>
      <c r="BN1112" s="31"/>
      <c r="BO1112" s="31"/>
      <c r="BP1112" s="31"/>
      <c r="BQ1112" s="31"/>
      <c r="BR1112" s="31"/>
      <c r="BS1112" s="31"/>
      <c r="BT1112" s="31"/>
      <c r="BU1112" s="31"/>
      <c r="BV1112" s="31"/>
      <c r="BW1112" s="31"/>
      <c r="BX1112" s="31"/>
      <c r="BY1112" s="31"/>
      <c r="BZ1112" s="31"/>
      <c r="CA1112" s="31"/>
      <c r="CB1112" s="31"/>
      <c r="CC1112" s="31"/>
      <c r="CD1112" s="31"/>
      <c r="CE1112" s="31"/>
      <c r="CF1112" s="31"/>
      <c r="CG1112" s="31"/>
      <c r="CH1112" s="31"/>
      <c r="CI1112" s="31"/>
      <c r="CJ1112" s="31"/>
      <c r="CK1112" s="31"/>
      <c r="CL1112" s="31"/>
      <c r="CM1112" s="31"/>
      <c r="CN1112" s="31"/>
      <c r="CO1112" s="31"/>
      <c r="CP1112" s="31"/>
      <c r="CQ1112" s="31"/>
      <c r="CR1112" s="31"/>
      <c r="CS1112" s="31"/>
      <c r="CT1112" s="31"/>
      <c r="CU1112" s="31"/>
      <c r="CV1112" s="31"/>
      <c r="CW1112" s="31"/>
      <c r="CX1112" s="31"/>
      <c r="CY1112" s="31"/>
      <c r="CZ1112" s="31"/>
      <c r="DA1112" s="31"/>
      <c r="DB1112" s="31"/>
      <c r="DC1112" s="31"/>
      <c r="DD1112" s="31"/>
      <c r="DE1112" s="31"/>
      <c r="DF1112" s="31"/>
      <c r="DG1112" s="31"/>
      <c r="DH1112" s="31"/>
      <c r="DI1112" s="31"/>
      <c r="DJ1112" s="31"/>
      <c r="DK1112" s="31"/>
      <c r="DL1112" s="31"/>
      <c r="DM1112" s="31"/>
      <c r="DN1112" s="31"/>
      <c r="DO1112" s="31"/>
      <c r="DP1112" s="31"/>
      <c r="DQ1112" s="31"/>
      <c r="DR1112" s="31"/>
      <c r="DS1112" s="31"/>
      <c r="DT1112" s="31"/>
      <c r="DU1112" s="31"/>
      <c r="DV1112" s="31"/>
      <c r="DW1112" s="31"/>
    </row>
    <row r="1113" customFormat="false" ht="15.75" hidden="false" customHeight="true" outlineLevel="0" collapsed="false">
      <c r="A1113" s="21" t="n">
        <v>1112</v>
      </c>
      <c r="B1113" s="21" t="str">
        <f aca="false">IFERROR(VLOOKUP($A$1&amp;":"&amp;A1113,'Finish order'!C:K,6,FALSE()),"")</f>
        <v/>
      </c>
      <c r="C1113" s="21" t="str">
        <f aca="false">IFERROR(VLOOKUP(A$1&amp;":"&amp;A1113,'Finish order'!$C:$K,9,FALSE()),"")</f>
        <v/>
      </c>
      <c r="D1113" s="21" t="str">
        <f aca="false">IFERROR(VLOOKUP(A$1&amp;":"&amp;A1113,'Finish order'!$C:$K,7,FALSE()),"")</f>
        <v/>
      </c>
      <c r="E1113" s="29" t="str">
        <f aca="false">IFERROR(VLOOKUP($A$1&amp;":"&amp;A1113,'Finish order'!C:K,5,FALSE()),"")</f>
        <v/>
      </c>
      <c r="F1113" s="21" t="str">
        <f aca="false">IFERROR(VLOOKUP($A$1&amp;":"&amp;A1113,'Finish order'!C:K,4,FALSE()),"")</f>
        <v/>
      </c>
      <c r="G1113" s="21" t="str">
        <f aca="false" t="array" ref="G1113:G1113">IFERROR(SMALL(IF($D$2:$D2022=D1113,$A$2:$A$911*1.001),1),"")</f>
        <v/>
      </c>
      <c r="H1113" s="21" t="str">
        <f aca="false" t="array" ref="H1113:H1113">IFERROR(SMALL(IF($D$2:$D2022=D1113,$A$2:$A$911*1.0001),2),"")</f>
        <v/>
      </c>
      <c r="I1113" s="21" t="str">
        <f aca="false" t="array" ref="I1113:I1113">IFERROR(SMALL(IF($D$2:$D2022=D1113,$A$2:$A$911*1.00001),3),"")</f>
        <v/>
      </c>
      <c r="J1113" s="21" t="str">
        <f aca="false" t="array" ref="J1113:J1113">IFERROR(SMALL(IF($D$2:$D2022=D1113,$A$2:$A$911*1.000001),4),"")</f>
        <v/>
      </c>
      <c r="K1113" s="30" t="str">
        <f aca="false">IF(A1113&lt;&gt;"", IF(COUNT(G1113:J1113)=4, SUM(G1113:J1113), "No"), "")</f>
        <v>No</v>
      </c>
      <c r="L1113" s="30" t="str">
        <f aca="false">IF(A1113&lt;&gt;"", IF(COUNT(G1113:I1113)=3, SUM(G1113:I1113), "No"), "")</f>
        <v>No</v>
      </c>
      <c r="M1113" s="30" t="str">
        <f aca="false">IF(A1113&lt;&gt;"", IF(COUNT(G1113:H1113)=2, SUM(G1113:H1113), "No"), "")</f>
        <v>No</v>
      </c>
      <c r="N1113" s="30" t="str">
        <f aca="false">'Results 10 year vets'!$D1113&amp;":"&amp;Table1[[#Headers],[Male]]</f>
        <v>:Male</v>
      </c>
      <c r="O1113" s="31"/>
      <c r="P1113" s="31"/>
      <c r="Q1113" s="31"/>
      <c r="R1113" s="31"/>
      <c r="S1113" s="31"/>
      <c r="T1113" s="31"/>
      <c r="U1113" s="31"/>
      <c r="Z1113" s="33"/>
      <c r="AA1113" s="33"/>
      <c r="AB1113" s="33"/>
      <c r="AC1113" s="33"/>
      <c r="AD1113" s="31"/>
      <c r="AE1113" s="31"/>
      <c r="AF1113" s="31"/>
      <c r="AG1113" s="31"/>
      <c r="AH1113" s="31"/>
      <c r="AI1113" s="31"/>
      <c r="AJ1113" s="31"/>
      <c r="AK1113" s="31"/>
      <c r="AL1113" s="31"/>
      <c r="AM1113" s="31"/>
      <c r="AN1113" s="31"/>
      <c r="AO1113" s="31"/>
      <c r="AP1113" s="31"/>
      <c r="AQ1113" s="31"/>
      <c r="AR1113" s="31"/>
      <c r="AS1113" s="31"/>
      <c r="AT1113" s="31"/>
      <c r="AU1113" s="31"/>
      <c r="AV1113" s="31"/>
      <c r="AW1113" s="31"/>
      <c r="AX1113" s="31"/>
      <c r="AY1113" s="31"/>
      <c r="AZ1113" s="31"/>
      <c r="BA1113" s="31"/>
      <c r="BB1113" s="31"/>
      <c r="BC1113" s="31"/>
      <c r="BD1113" s="31"/>
      <c r="BE1113" s="31"/>
      <c r="BF1113" s="31"/>
      <c r="BG1113" s="31"/>
      <c r="BH1113" s="31"/>
      <c r="BI1113" s="31"/>
      <c r="BJ1113" s="31"/>
      <c r="BK1113" s="31"/>
      <c r="BL1113" s="31"/>
      <c r="BM1113" s="31"/>
      <c r="BN1113" s="31"/>
      <c r="BO1113" s="31"/>
      <c r="BP1113" s="31"/>
      <c r="BQ1113" s="31"/>
      <c r="BR1113" s="31"/>
      <c r="BS1113" s="31"/>
      <c r="BT1113" s="31"/>
      <c r="BU1113" s="31"/>
      <c r="BV1113" s="31"/>
      <c r="BW1113" s="31"/>
      <c r="BX1113" s="31"/>
      <c r="BY1113" s="31"/>
      <c r="BZ1113" s="31"/>
      <c r="CA1113" s="31"/>
      <c r="CB1113" s="31"/>
      <c r="CC1113" s="31"/>
      <c r="CD1113" s="31"/>
      <c r="CE1113" s="31"/>
      <c r="CF1113" s="31"/>
      <c r="CG1113" s="31"/>
      <c r="CH1113" s="31"/>
      <c r="CI1113" s="31"/>
      <c r="CJ1113" s="31"/>
      <c r="CK1113" s="31"/>
      <c r="CL1113" s="31"/>
      <c r="CM1113" s="31"/>
      <c r="CN1113" s="31"/>
      <c r="CO1113" s="31"/>
      <c r="CP1113" s="31"/>
      <c r="CQ1113" s="31"/>
      <c r="CR1113" s="31"/>
      <c r="CS1113" s="31"/>
      <c r="CT1113" s="31"/>
      <c r="CU1113" s="31"/>
      <c r="CV1113" s="31"/>
      <c r="CW1113" s="31"/>
      <c r="CX1113" s="31"/>
      <c r="CY1113" s="31"/>
      <c r="CZ1113" s="31"/>
      <c r="DA1113" s="31"/>
      <c r="DB1113" s="31"/>
      <c r="DC1113" s="31"/>
      <c r="DD1113" s="31"/>
      <c r="DE1113" s="31"/>
      <c r="DF1113" s="31"/>
      <c r="DG1113" s="31"/>
      <c r="DH1113" s="31"/>
      <c r="DI1113" s="31"/>
      <c r="DJ1113" s="31"/>
      <c r="DK1113" s="31"/>
      <c r="DL1113" s="31"/>
      <c r="DM1113" s="31"/>
      <c r="DN1113" s="31"/>
      <c r="DO1113" s="31"/>
      <c r="DP1113" s="31"/>
      <c r="DQ1113" s="31"/>
      <c r="DR1113" s="31"/>
      <c r="DS1113" s="31"/>
      <c r="DT1113" s="31"/>
      <c r="DU1113" s="31"/>
      <c r="DV1113" s="31"/>
      <c r="DW1113" s="31"/>
    </row>
    <row r="1114" customFormat="false" ht="15.75" hidden="false" customHeight="true" outlineLevel="0" collapsed="false">
      <c r="A1114" s="21" t="n">
        <v>1113</v>
      </c>
      <c r="B1114" s="21" t="str">
        <f aca="false">IFERROR(VLOOKUP($A$1&amp;":"&amp;A1114,'Finish order'!C:K,6,FALSE()),"")</f>
        <v/>
      </c>
      <c r="C1114" s="21" t="str">
        <f aca="false">IFERROR(VLOOKUP(A$1&amp;":"&amp;A1114,'Finish order'!$C:$K,9,FALSE()),"")</f>
        <v/>
      </c>
      <c r="D1114" s="21" t="str">
        <f aca="false">IFERROR(VLOOKUP(A$1&amp;":"&amp;A1114,'Finish order'!$C:$K,7,FALSE()),"")</f>
        <v/>
      </c>
      <c r="E1114" s="29" t="str">
        <f aca="false">IFERROR(VLOOKUP($A$1&amp;":"&amp;A1114,'Finish order'!C:K,5,FALSE()),"")</f>
        <v/>
      </c>
      <c r="F1114" s="21" t="str">
        <f aca="false">IFERROR(VLOOKUP($A$1&amp;":"&amp;A1114,'Finish order'!C:K,4,FALSE()),"")</f>
        <v/>
      </c>
      <c r="G1114" s="21" t="str">
        <f aca="false" t="array" ref="G1114:G1114">IFERROR(SMALL(IF($D$2:$D2023=D1114,$A$2:$A$911*1.001),1),"")</f>
        <v/>
      </c>
      <c r="H1114" s="21" t="str">
        <f aca="false" t="array" ref="H1114:H1114">IFERROR(SMALL(IF($D$2:$D2023=D1114,$A$2:$A$911*1.0001),2),"")</f>
        <v/>
      </c>
      <c r="I1114" s="21" t="str">
        <f aca="false" t="array" ref="I1114:I1114">IFERROR(SMALL(IF($D$2:$D2023=D1114,$A$2:$A$911*1.00001),3),"")</f>
        <v/>
      </c>
      <c r="J1114" s="21" t="str">
        <f aca="false" t="array" ref="J1114:J1114">IFERROR(SMALL(IF($D$2:$D2023=D1114,$A$2:$A$911*1.000001),4),"")</f>
        <v/>
      </c>
      <c r="K1114" s="30" t="str">
        <f aca="false">IF(A1114&lt;&gt;"", IF(COUNT(G1114:J1114)=4, SUM(G1114:J1114), "No"), "")</f>
        <v>No</v>
      </c>
      <c r="L1114" s="30" t="str">
        <f aca="false">IF(A1114&lt;&gt;"", IF(COUNT(G1114:I1114)=3, SUM(G1114:I1114), "No"), "")</f>
        <v>No</v>
      </c>
      <c r="M1114" s="30" t="str">
        <f aca="false">IF(A1114&lt;&gt;"", IF(COUNT(G1114:H1114)=2, SUM(G1114:H1114), "No"), "")</f>
        <v>No</v>
      </c>
      <c r="N1114" s="30" t="str">
        <f aca="false">'Results 10 year vets'!$D1114&amp;":"&amp;Table1[[#Headers],[Male]]</f>
        <v>:Male</v>
      </c>
      <c r="O1114" s="31"/>
      <c r="P1114" s="31"/>
      <c r="Q1114" s="31"/>
      <c r="R1114" s="31"/>
      <c r="S1114" s="31"/>
      <c r="T1114" s="31"/>
      <c r="U1114" s="31"/>
      <c r="Z1114" s="33"/>
      <c r="AA1114" s="33"/>
      <c r="AB1114" s="33"/>
      <c r="AC1114" s="33"/>
      <c r="AD1114" s="31"/>
      <c r="AE1114" s="31"/>
      <c r="AF1114" s="31"/>
      <c r="AG1114" s="31"/>
      <c r="AH1114" s="31"/>
      <c r="AI1114" s="31"/>
      <c r="AJ1114" s="31"/>
      <c r="AK1114" s="31"/>
      <c r="AL1114" s="31"/>
      <c r="AM1114" s="31"/>
      <c r="AN1114" s="31"/>
      <c r="AO1114" s="31"/>
      <c r="AP1114" s="31"/>
      <c r="AQ1114" s="31"/>
      <c r="AR1114" s="31"/>
      <c r="AS1114" s="31"/>
      <c r="AT1114" s="31"/>
      <c r="AU1114" s="31"/>
      <c r="AV1114" s="31"/>
      <c r="AW1114" s="31"/>
      <c r="AX1114" s="31"/>
      <c r="AY1114" s="31"/>
      <c r="AZ1114" s="31"/>
      <c r="BA1114" s="31"/>
      <c r="BB1114" s="31"/>
      <c r="BC1114" s="31"/>
      <c r="BD1114" s="31"/>
      <c r="BE1114" s="31"/>
      <c r="BF1114" s="31"/>
      <c r="BG1114" s="31"/>
      <c r="BH1114" s="31"/>
      <c r="BI1114" s="31"/>
      <c r="BJ1114" s="31"/>
      <c r="BK1114" s="31"/>
      <c r="BL1114" s="31"/>
      <c r="BM1114" s="31"/>
      <c r="BN1114" s="31"/>
      <c r="BO1114" s="31"/>
      <c r="BP1114" s="31"/>
      <c r="BQ1114" s="31"/>
      <c r="BR1114" s="31"/>
      <c r="BS1114" s="31"/>
      <c r="BT1114" s="31"/>
      <c r="BU1114" s="31"/>
      <c r="BV1114" s="31"/>
      <c r="BW1114" s="31"/>
      <c r="BX1114" s="31"/>
      <c r="BY1114" s="31"/>
      <c r="BZ1114" s="31"/>
      <c r="CA1114" s="31"/>
      <c r="CB1114" s="31"/>
      <c r="CC1114" s="31"/>
      <c r="CD1114" s="31"/>
      <c r="CE1114" s="31"/>
      <c r="CF1114" s="31"/>
      <c r="CG1114" s="31"/>
      <c r="CH1114" s="31"/>
      <c r="CI1114" s="31"/>
      <c r="CJ1114" s="31"/>
      <c r="CK1114" s="31"/>
      <c r="CL1114" s="31"/>
      <c r="CM1114" s="31"/>
      <c r="CN1114" s="31"/>
      <c r="CO1114" s="31"/>
      <c r="CP1114" s="31"/>
      <c r="CQ1114" s="31"/>
      <c r="CR1114" s="31"/>
      <c r="CS1114" s="31"/>
      <c r="CT1114" s="31"/>
      <c r="CU1114" s="31"/>
      <c r="CV1114" s="31"/>
      <c r="CW1114" s="31"/>
      <c r="CX1114" s="31"/>
      <c r="CY1114" s="31"/>
      <c r="CZ1114" s="31"/>
      <c r="DA1114" s="31"/>
      <c r="DB1114" s="31"/>
      <c r="DC1114" s="31"/>
      <c r="DD1114" s="31"/>
      <c r="DE1114" s="31"/>
      <c r="DF1114" s="31"/>
      <c r="DG1114" s="31"/>
      <c r="DH1114" s="31"/>
      <c r="DI1114" s="31"/>
      <c r="DJ1114" s="31"/>
      <c r="DK1114" s="31"/>
      <c r="DL1114" s="31"/>
      <c r="DM1114" s="31"/>
      <c r="DN1114" s="31"/>
      <c r="DO1114" s="31"/>
      <c r="DP1114" s="31"/>
      <c r="DQ1114" s="31"/>
      <c r="DR1114" s="31"/>
      <c r="DS1114" s="31"/>
      <c r="DT1114" s="31"/>
      <c r="DU1114" s="31"/>
      <c r="DV1114" s="31"/>
      <c r="DW1114" s="31"/>
    </row>
    <row r="1115" customFormat="false" ht="15.75" hidden="false" customHeight="true" outlineLevel="0" collapsed="false">
      <c r="A1115" s="21" t="n">
        <v>1114</v>
      </c>
      <c r="B1115" s="21" t="str">
        <f aca="false">IFERROR(VLOOKUP($A$1&amp;":"&amp;A1115,'Finish order'!C:K,6,FALSE()),"")</f>
        <v/>
      </c>
      <c r="C1115" s="21" t="str">
        <f aca="false">IFERROR(VLOOKUP(A$1&amp;":"&amp;A1115,'Finish order'!$C:$K,9,FALSE()),"")</f>
        <v/>
      </c>
      <c r="D1115" s="21" t="str">
        <f aca="false">IFERROR(VLOOKUP(A$1&amp;":"&amp;A1115,'Finish order'!$C:$K,7,FALSE()),"")</f>
        <v/>
      </c>
      <c r="E1115" s="29" t="str">
        <f aca="false">IFERROR(VLOOKUP($A$1&amp;":"&amp;A1115,'Finish order'!C:K,5,FALSE()),"")</f>
        <v/>
      </c>
      <c r="F1115" s="21" t="str">
        <f aca="false">IFERROR(VLOOKUP($A$1&amp;":"&amp;A1115,'Finish order'!C:K,4,FALSE()),"")</f>
        <v/>
      </c>
      <c r="G1115" s="21" t="str">
        <f aca="false" t="array" ref="G1115:G1115">IFERROR(SMALL(IF($D$2:$D2024=D1115,$A$2:$A$911*1.001),1),"")</f>
        <v/>
      </c>
      <c r="H1115" s="21" t="str">
        <f aca="false" t="array" ref="H1115:H1115">IFERROR(SMALL(IF($D$2:$D2024=D1115,$A$2:$A$911*1.0001),2),"")</f>
        <v/>
      </c>
      <c r="I1115" s="21" t="str">
        <f aca="false" t="array" ref="I1115:I1115">IFERROR(SMALL(IF($D$2:$D2024=D1115,$A$2:$A$911*1.00001),3),"")</f>
        <v/>
      </c>
      <c r="J1115" s="21" t="str">
        <f aca="false" t="array" ref="J1115:J1115">IFERROR(SMALL(IF($D$2:$D2024=D1115,$A$2:$A$911*1.000001),4),"")</f>
        <v/>
      </c>
      <c r="K1115" s="30" t="str">
        <f aca="false">IF(A1115&lt;&gt;"", IF(COUNT(G1115:J1115)=4, SUM(G1115:J1115), "No"), "")</f>
        <v>No</v>
      </c>
      <c r="L1115" s="30" t="str">
        <f aca="false">IF(A1115&lt;&gt;"", IF(COUNT(G1115:I1115)=3, SUM(G1115:I1115), "No"), "")</f>
        <v>No</v>
      </c>
      <c r="M1115" s="30" t="str">
        <f aca="false">IF(A1115&lt;&gt;"", IF(COUNT(G1115:H1115)=2, SUM(G1115:H1115), "No"), "")</f>
        <v>No</v>
      </c>
      <c r="N1115" s="30" t="str">
        <f aca="false">'Results 10 year vets'!$D1115&amp;":"&amp;Table1[[#Headers],[Male]]</f>
        <v>:Male</v>
      </c>
      <c r="O1115" s="31"/>
      <c r="P1115" s="31"/>
      <c r="Q1115" s="31"/>
      <c r="R1115" s="31"/>
      <c r="S1115" s="31"/>
      <c r="T1115" s="31"/>
      <c r="U1115" s="31"/>
      <c r="Z1115" s="33"/>
      <c r="AA1115" s="33"/>
      <c r="AB1115" s="33"/>
      <c r="AC1115" s="33"/>
      <c r="AD1115" s="31"/>
      <c r="AE1115" s="31"/>
      <c r="AF1115" s="31"/>
      <c r="AG1115" s="31"/>
      <c r="AH1115" s="31"/>
      <c r="AI1115" s="31"/>
      <c r="AJ1115" s="31"/>
      <c r="AK1115" s="31"/>
      <c r="AL1115" s="31"/>
      <c r="AM1115" s="31"/>
      <c r="AN1115" s="31"/>
      <c r="AO1115" s="31"/>
      <c r="AP1115" s="31"/>
      <c r="AQ1115" s="31"/>
      <c r="AR1115" s="31"/>
      <c r="AS1115" s="31"/>
      <c r="AT1115" s="31"/>
      <c r="AU1115" s="31"/>
      <c r="AV1115" s="31"/>
      <c r="AW1115" s="31"/>
      <c r="AX1115" s="31"/>
      <c r="AY1115" s="31"/>
      <c r="AZ1115" s="31"/>
      <c r="BA1115" s="31"/>
      <c r="BB1115" s="31"/>
      <c r="BC1115" s="31"/>
      <c r="BD1115" s="31"/>
      <c r="BE1115" s="31"/>
      <c r="BF1115" s="31"/>
      <c r="BG1115" s="31"/>
      <c r="BH1115" s="31"/>
      <c r="BI1115" s="31"/>
      <c r="BJ1115" s="31"/>
      <c r="BK1115" s="31"/>
      <c r="BL1115" s="31"/>
      <c r="BM1115" s="31"/>
      <c r="BN1115" s="31"/>
      <c r="BO1115" s="31"/>
      <c r="BP1115" s="31"/>
      <c r="BQ1115" s="31"/>
      <c r="BR1115" s="31"/>
      <c r="BS1115" s="31"/>
      <c r="BT1115" s="31"/>
      <c r="BU1115" s="31"/>
      <c r="BV1115" s="31"/>
      <c r="BW1115" s="31"/>
      <c r="BX1115" s="31"/>
      <c r="BY1115" s="31"/>
      <c r="BZ1115" s="31"/>
      <c r="CA1115" s="31"/>
      <c r="CB1115" s="31"/>
      <c r="CC1115" s="31"/>
      <c r="CD1115" s="31"/>
      <c r="CE1115" s="31"/>
      <c r="CF1115" s="31"/>
      <c r="CG1115" s="31"/>
      <c r="CH1115" s="31"/>
      <c r="CI1115" s="31"/>
      <c r="CJ1115" s="31"/>
      <c r="CK1115" s="31"/>
      <c r="CL1115" s="31"/>
      <c r="CM1115" s="31"/>
      <c r="CN1115" s="31"/>
      <c r="CO1115" s="31"/>
      <c r="CP1115" s="31"/>
      <c r="CQ1115" s="31"/>
      <c r="CR1115" s="31"/>
      <c r="CS1115" s="31"/>
      <c r="CT1115" s="31"/>
      <c r="CU1115" s="31"/>
      <c r="CV1115" s="31"/>
      <c r="CW1115" s="31"/>
      <c r="CX1115" s="31"/>
      <c r="CY1115" s="31"/>
      <c r="CZ1115" s="31"/>
      <c r="DA1115" s="31"/>
      <c r="DB1115" s="31"/>
      <c r="DC1115" s="31"/>
      <c r="DD1115" s="31"/>
      <c r="DE1115" s="31"/>
      <c r="DF1115" s="31"/>
      <c r="DG1115" s="31"/>
      <c r="DH1115" s="31"/>
      <c r="DI1115" s="31"/>
      <c r="DJ1115" s="31"/>
      <c r="DK1115" s="31"/>
      <c r="DL1115" s="31"/>
      <c r="DM1115" s="31"/>
      <c r="DN1115" s="31"/>
      <c r="DO1115" s="31"/>
      <c r="DP1115" s="31"/>
      <c r="DQ1115" s="31"/>
      <c r="DR1115" s="31"/>
      <c r="DS1115" s="31"/>
      <c r="DT1115" s="31"/>
      <c r="DU1115" s="31"/>
      <c r="DV1115" s="31"/>
      <c r="DW1115" s="31"/>
    </row>
    <row r="1116" customFormat="false" ht="15.75" hidden="false" customHeight="true" outlineLevel="0" collapsed="false">
      <c r="A1116" s="21" t="n">
        <v>1115</v>
      </c>
      <c r="B1116" s="21" t="str">
        <f aca="false">IFERROR(VLOOKUP($A$1&amp;":"&amp;A1116,'Finish order'!C:K,6,FALSE()),"")</f>
        <v/>
      </c>
      <c r="C1116" s="21" t="str">
        <f aca="false">IFERROR(VLOOKUP(A$1&amp;":"&amp;A1116,'Finish order'!$C:$K,9,FALSE()),"")</f>
        <v/>
      </c>
      <c r="D1116" s="21" t="str">
        <f aca="false">IFERROR(VLOOKUP(A$1&amp;":"&amp;A1116,'Finish order'!$C:$K,7,FALSE()),"")</f>
        <v/>
      </c>
      <c r="E1116" s="29" t="str">
        <f aca="false">IFERROR(VLOOKUP($A$1&amp;":"&amp;A1116,'Finish order'!C:K,5,FALSE()),"")</f>
        <v/>
      </c>
      <c r="F1116" s="21" t="str">
        <f aca="false">IFERROR(VLOOKUP($A$1&amp;":"&amp;A1116,'Finish order'!C:K,4,FALSE()),"")</f>
        <v/>
      </c>
      <c r="G1116" s="21" t="str">
        <f aca="false" t="array" ref="G1116:G1116">IFERROR(SMALL(IF($D$2:$D2025=D1116,$A$2:$A$911*1.001),1),"")</f>
        <v/>
      </c>
      <c r="H1116" s="21" t="str">
        <f aca="false" t="array" ref="H1116:H1116">IFERROR(SMALL(IF($D$2:$D2025=D1116,$A$2:$A$911*1.0001),2),"")</f>
        <v/>
      </c>
      <c r="I1116" s="21" t="str">
        <f aca="false" t="array" ref="I1116:I1116">IFERROR(SMALL(IF($D$2:$D2025=D1116,$A$2:$A$911*1.00001),3),"")</f>
        <v/>
      </c>
      <c r="J1116" s="21" t="str">
        <f aca="false" t="array" ref="J1116:J1116">IFERROR(SMALL(IF($D$2:$D2025=D1116,$A$2:$A$911*1.000001),4),"")</f>
        <v/>
      </c>
      <c r="K1116" s="30" t="str">
        <f aca="false">IF(A1116&lt;&gt;"", IF(COUNT(G1116:J1116)=4, SUM(G1116:J1116), "No"), "")</f>
        <v>No</v>
      </c>
      <c r="L1116" s="30" t="str">
        <f aca="false">IF(A1116&lt;&gt;"", IF(COUNT(G1116:I1116)=3, SUM(G1116:I1116), "No"), "")</f>
        <v>No</v>
      </c>
      <c r="M1116" s="30" t="str">
        <f aca="false">IF(A1116&lt;&gt;"", IF(COUNT(G1116:H1116)=2, SUM(G1116:H1116), "No"), "")</f>
        <v>No</v>
      </c>
      <c r="N1116" s="30" t="str">
        <f aca="false">'Results 10 year vets'!$D1116&amp;":"&amp;Table1[[#Headers],[Male]]</f>
        <v>:Male</v>
      </c>
      <c r="O1116" s="31"/>
      <c r="P1116" s="31"/>
      <c r="Q1116" s="31"/>
      <c r="R1116" s="31"/>
      <c r="S1116" s="31"/>
      <c r="T1116" s="31"/>
      <c r="U1116" s="31"/>
      <c r="Z1116" s="33"/>
      <c r="AA1116" s="33"/>
      <c r="AB1116" s="33"/>
      <c r="AC1116" s="33"/>
      <c r="AD1116" s="31"/>
      <c r="AE1116" s="31"/>
      <c r="AF1116" s="31"/>
      <c r="AG1116" s="31"/>
      <c r="AH1116" s="31"/>
      <c r="AI1116" s="31"/>
      <c r="AJ1116" s="31"/>
      <c r="AK1116" s="31"/>
      <c r="AL1116" s="31"/>
      <c r="AM1116" s="31"/>
      <c r="AN1116" s="31"/>
      <c r="AO1116" s="31"/>
      <c r="AP1116" s="31"/>
      <c r="AQ1116" s="31"/>
      <c r="AR1116" s="31"/>
      <c r="AS1116" s="31"/>
      <c r="AT1116" s="31"/>
      <c r="AU1116" s="31"/>
      <c r="AV1116" s="31"/>
      <c r="AW1116" s="31"/>
      <c r="AX1116" s="31"/>
      <c r="AY1116" s="31"/>
      <c r="AZ1116" s="31"/>
      <c r="BA1116" s="31"/>
      <c r="BB1116" s="31"/>
      <c r="BC1116" s="31"/>
      <c r="BD1116" s="31"/>
      <c r="BE1116" s="31"/>
      <c r="BF1116" s="31"/>
      <c r="BG1116" s="31"/>
      <c r="BH1116" s="31"/>
      <c r="BI1116" s="31"/>
      <c r="BJ1116" s="31"/>
      <c r="BK1116" s="31"/>
      <c r="BL1116" s="31"/>
      <c r="BM1116" s="31"/>
      <c r="BN1116" s="31"/>
      <c r="BO1116" s="31"/>
      <c r="BP1116" s="31"/>
      <c r="BQ1116" s="31"/>
      <c r="BR1116" s="31"/>
      <c r="BS1116" s="31"/>
      <c r="BT1116" s="31"/>
      <c r="BU1116" s="31"/>
      <c r="BV1116" s="31"/>
      <c r="BW1116" s="31"/>
      <c r="BX1116" s="31"/>
      <c r="BY1116" s="31"/>
      <c r="BZ1116" s="31"/>
      <c r="CA1116" s="31"/>
      <c r="CB1116" s="31"/>
      <c r="CC1116" s="31"/>
      <c r="CD1116" s="31"/>
      <c r="CE1116" s="31"/>
      <c r="CF1116" s="31"/>
      <c r="CG1116" s="31"/>
      <c r="CH1116" s="31"/>
      <c r="CI1116" s="31"/>
      <c r="CJ1116" s="31"/>
      <c r="CK1116" s="31"/>
      <c r="CL1116" s="31"/>
      <c r="CM1116" s="31"/>
      <c r="CN1116" s="31"/>
      <c r="CO1116" s="31"/>
      <c r="CP1116" s="31"/>
      <c r="CQ1116" s="31"/>
      <c r="CR1116" s="31"/>
      <c r="CS1116" s="31"/>
      <c r="CT1116" s="31"/>
      <c r="CU1116" s="31"/>
      <c r="CV1116" s="31"/>
      <c r="CW1116" s="31"/>
      <c r="CX1116" s="31"/>
      <c r="CY1116" s="31"/>
      <c r="CZ1116" s="31"/>
      <c r="DA1116" s="31"/>
      <c r="DB1116" s="31"/>
      <c r="DC1116" s="31"/>
      <c r="DD1116" s="31"/>
      <c r="DE1116" s="31"/>
      <c r="DF1116" s="31"/>
      <c r="DG1116" s="31"/>
      <c r="DH1116" s="31"/>
      <c r="DI1116" s="31"/>
      <c r="DJ1116" s="31"/>
      <c r="DK1116" s="31"/>
      <c r="DL1116" s="31"/>
      <c r="DM1116" s="31"/>
      <c r="DN1116" s="31"/>
      <c r="DO1116" s="31"/>
      <c r="DP1116" s="31"/>
      <c r="DQ1116" s="31"/>
      <c r="DR1116" s="31"/>
      <c r="DS1116" s="31"/>
      <c r="DT1116" s="31"/>
      <c r="DU1116" s="31"/>
      <c r="DV1116" s="31"/>
      <c r="DW1116" s="31"/>
    </row>
    <row r="1117" customFormat="false" ht="15.75" hidden="false" customHeight="true" outlineLevel="0" collapsed="false">
      <c r="A1117" s="21" t="n">
        <v>1116</v>
      </c>
      <c r="B1117" s="21" t="str">
        <f aca="false">IFERROR(VLOOKUP($A$1&amp;":"&amp;A1117,'Finish order'!C:K,6,FALSE()),"")</f>
        <v/>
      </c>
      <c r="C1117" s="21" t="str">
        <f aca="false">IFERROR(VLOOKUP(A$1&amp;":"&amp;A1117,'Finish order'!$C:$K,9,FALSE()),"")</f>
        <v/>
      </c>
      <c r="D1117" s="21" t="str">
        <f aca="false">IFERROR(VLOOKUP(A$1&amp;":"&amp;A1117,'Finish order'!$C:$K,7,FALSE()),"")</f>
        <v/>
      </c>
      <c r="E1117" s="29" t="str">
        <f aca="false">IFERROR(VLOOKUP($A$1&amp;":"&amp;A1117,'Finish order'!C:K,5,FALSE()),"")</f>
        <v/>
      </c>
      <c r="F1117" s="21" t="str">
        <f aca="false">IFERROR(VLOOKUP($A$1&amp;":"&amp;A1117,'Finish order'!C:K,4,FALSE()),"")</f>
        <v/>
      </c>
      <c r="G1117" s="21" t="str">
        <f aca="false" t="array" ref="G1117:G1117">IFERROR(SMALL(IF($D$2:$D2026=D1117,$A$2:$A$911*1.001),1),"")</f>
        <v/>
      </c>
      <c r="H1117" s="21" t="str">
        <f aca="false" t="array" ref="H1117:H1117">IFERROR(SMALL(IF($D$2:$D2026=D1117,$A$2:$A$911*1.0001),2),"")</f>
        <v/>
      </c>
      <c r="I1117" s="21" t="str">
        <f aca="false" t="array" ref="I1117:I1117">IFERROR(SMALL(IF($D$2:$D2026=D1117,$A$2:$A$911*1.00001),3),"")</f>
        <v/>
      </c>
      <c r="J1117" s="21" t="str">
        <f aca="false" t="array" ref="J1117:J1117">IFERROR(SMALL(IF($D$2:$D2026=D1117,$A$2:$A$911*1.000001),4),"")</f>
        <v/>
      </c>
      <c r="K1117" s="30" t="str">
        <f aca="false">IF(A1117&lt;&gt;"", IF(COUNT(G1117:J1117)=4, SUM(G1117:J1117), "No"), "")</f>
        <v>No</v>
      </c>
      <c r="L1117" s="30" t="str">
        <f aca="false">IF(A1117&lt;&gt;"", IF(COUNT(G1117:I1117)=3, SUM(G1117:I1117), "No"), "")</f>
        <v>No</v>
      </c>
      <c r="M1117" s="30" t="str">
        <f aca="false">IF(A1117&lt;&gt;"", IF(COUNT(G1117:H1117)=2, SUM(G1117:H1117), "No"), "")</f>
        <v>No</v>
      </c>
      <c r="N1117" s="30" t="str">
        <f aca="false">'Results 10 year vets'!$D1117&amp;":"&amp;Table1[[#Headers],[Male]]</f>
        <v>:Male</v>
      </c>
      <c r="O1117" s="31"/>
      <c r="P1117" s="31"/>
      <c r="Q1117" s="31"/>
      <c r="R1117" s="31"/>
      <c r="S1117" s="31"/>
      <c r="T1117" s="31"/>
      <c r="U1117" s="31"/>
      <c r="Z1117" s="33"/>
      <c r="AA1117" s="33"/>
      <c r="AB1117" s="33"/>
      <c r="AC1117" s="33"/>
      <c r="AD1117" s="31"/>
      <c r="AE1117" s="31"/>
      <c r="AF1117" s="31"/>
      <c r="AG1117" s="31"/>
      <c r="AH1117" s="31"/>
      <c r="AI1117" s="31"/>
      <c r="AJ1117" s="31"/>
      <c r="AK1117" s="31"/>
      <c r="AL1117" s="31"/>
      <c r="AM1117" s="31"/>
      <c r="AN1117" s="31"/>
      <c r="AO1117" s="31"/>
      <c r="AP1117" s="31"/>
      <c r="AQ1117" s="31"/>
      <c r="AR1117" s="31"/>
      <c r="AS1117" s="31"/>
      <c r="AT1117" s="31"/>
      <c r="AU1117" s="31"/>
      <c r="AV1117" s="31"/>
      <c r="AW1117" s="31"/>
      <c r="AX1117" s="31"/>
      <c r="AY1117" s="31"/>
      <c r="AZ1117" s="31"/>
      <c r="BA1117" s="31"/>
      <c r="BB1117" s="31"/>
      <c r="BC1117" s="31"/>
      <c r="BD1117" s="31"/>
      <c r="BE1117" s="31"/>
      <c r="BF1117" s="31"/>
      <c r="BG1117" s="31"/>
      <c r="BH1117" s="31"/>
      <c r="BI1117" s="31"/>
      <c r="BJ1117" s="31"/>
      <c r="BK1117" s="31"/>
      <c r="BL1117" s="31"/>
      <c r="BM1117" s="31"/>
      <c r="BN1117" s="31"/>
      <c r="BO1117" s="31"/>
      <c r="BP1117" s="31"/>
      <c r="BQ1117" s="31"/>
      <c r="BR1117" s="31"/>
      <c r="BS1117" s="31"/>
      <c r="BT1117" s="31"/>
      <c r="BU1117" s="31"/>
      <c r="BV1117" s="31"/>
      <c r="BW1117" s="31"/>
      <c r="BX1117" s="31"/>
      <c r="BY1117" s="31"/>
      <c r="BZ1117" s="31"/>
      <c r="CA1117" s="31"/>
      <c r="CB1117" s="31"/>
      <c r="CC1117" s="31"/>
      <c r="CD1117" s="31"/>
      <c r="CE1117" s="31"/>
      <c r="CF1117" s="31"/>
      <c r="CG1117" s="31"/>
      <c r="CH1117" s="31"/>
      <c r="CI1117" s="31"/>
      <c r="CJ1117" s="31"/>
      <c r="CK1117" s="31"/>
      <c r="CL1117" s="31"/>
      <c r="CM1117" s="31"/>
      <c r="CN1117" s="31"/>
      <c r="CO1117" s="31"/>
      <c r="CP1117" s="31"/>
      <c r="CQ1117" s="31"/>
      <c r="CR1117" s="31"/>
      <c r="CS1117" s="31"/>
      <c r="CT1117" s="31"/>
      <c r="CU1117" s="31"/>
      <c r="CV1117" s="31"/>
      <c r="CW1117" s="31"/>
      <c r="CX1117" s="31"/>
      <c r="CY1117" s="31"/>
      <c r="CZ1117" s="31"/>
      <c r="DA1117" s="31"/>
      <c r="DB1117" s="31"/>
      <c r="DC1117" s="31"/>
      <c r="DD1117" s="31"/>
      <c r="DE1117" s="31"/>
      <c r="DF1117" s="31"/>
      <c r="DG1117" s="31"/>
      <c r="DH1117" s="31"/>
      <c r="DI1117" s="31"/>
      <c r="DJ1117" s="31"/>
      <c r="DK1117" s="31"/>
      <c r="DL1117" s="31"/>
      <c r="DM1117" s="31"/>
      <c r="DN1117" s="31"/>
      <c r="DO1117" s="31"/>
      <c r="DP1117" s="31"/>
      <c r="DQ1117" s="31"/>
      <c r="DR1117" s="31"/>
      <c r="DS1117" s="31"/>
      <c r="DT1117" s="31"/>
      <c r="DU1117" s="31"/>
      <c r="DV1117" s="31"/>
      <c r="DW1117" s="31"/>
    </row>
    <row r="1118" customFormat="false" ht="15.75" hidden="false" customHeight="true" outlineLevel="0" collapsed="false">
      <c r="A1118" s="21" t="n">
        <v>1117</v>
      </c>
      <c r="B1118" s="21" t="str">
        <f aca="false">IFERROR(VLOOKUP($A$1&amp;":"&amp;A1118,'Finish order'!C:K,6,FALSE()),"")</f>
        <v/>
      </c>
      <c r="C1118" s="21" t="str">
        <f aca="false">IFERROR(VLOOKUP(A$1&amp;":"&amp;A1118,'Finish order'!$C:$K,9,FALSE()),"")</f>
        <v/>
      </c>
      <c r="D1118" s="21" t="str">
        <f aca="false">IFERROR(VLOOKUP(A$1&amp;":"&amp;A1118,'Finish order'!$C:$K,7,FALSE()),"")</f>
        <v/>
      </c>
      <c r="E1118" s="29" t="str">
        <f aca="false">IFERROR(VLOOKUP($A$1&amp;":"&amp;A1118,'Finish order'!C:K,5,FALSE()),"")</f>
        <v/>
      </c>
      <c r="F1118" s="21" t="str">
        <f aca="false">IFERROR(VLOOKUP($A$1&amp;":"&amp;A1118,'Finish order'!C:K,4,FALSE()),"")</f>
        <v/>
      </c>
      <c r="G1118" s="21" t="str">
        <f aca="false" t="array" ref="G1118:G1118">IFERROR(SMALL(IF($D$2:$D2027=D1118,$A$2:$A$911*1.001),1),"")</f>
        <v/>
      </c>
      <c r="H1118" s="21" t="str">
        <f aca="false" t="array" ref="H1118:H1118">IFERROR(SMALL(IF($D$2:$D2027=D1118,$A$2:$A$911*1.0001),2),"")</f>
        <v/>
      </c>
      <c r="I1118" s="21" t="str">
        <f aca="false" t="array" ref="I1118:I1118">IFERROR(SMALL(IF($D$2:$D2027=D1118,$A$2:$A$911*1.00001),3),"")</f>
        <v/>
      </c>
      <c r="J1118" s="21" t="str">
        <f aca="false" t="array" ref="J1118:J1118">IFERROR(SMALL(IF($D$2:$D2027=D1118,$A$2:$A$911*1.000001),4),"")</f>
        <v/>
      </c>
      <c r="K1118" s="30" t="str">
        <f aca="false">IF(A1118&lt;&gt;"", IF(COUNT(G1118:J1118)=4, SUM(G1118:J1118), "No"), "")</f>
        <v>No</v>
      </c>
      <c r="L1118" s="30" t="str">
        <f aca="false">IF(A1118&lt;&gt;"", IF(COUNT(G1118:I1118)=3, SUM(G1118:I1118), "No"), "")</f>
        <v>No</v>
      </c>
      <c r="M1118" s="30" t="str">
        <f aca="false">IF(A1118&lt;&gt;"", IF(COUNT(G1118:H1118)=2, SUM(G1118:H1118), "No"), "")</f>
        <v>No</v>
      </c>
      <c r="N1118" s="30" t="str">
        <f aca="false">'Results 10 year vets'!$D1118&amp;":"&amp;Table1[[#Headers],[Male]]</f>
        <v>:Male</v>
      </c>
      <c r="O1118" s="31"/>
      <c r="P1118" s="31"/>
      <c r="Q1118" s="31"/>
      <c r="R1118" s="31"/>
      <c r="S1118" s="31"/>
      <c r="T1118" s="31"/>
      <c r="U1118" s="31"/>
      <c r="Z1118" s="33"/>
      <c r="AA1118" s="33"/>
      <c r="AB1118" s="33"/>
      <c r="AC1118" s="33"/>
      <c r="AD1118" s="31"/>
      <c r="AE1118" s="31"/>
      <c r="AF1118" s="31"/>
      <c r="AG1118" s="31"/>
      <c r="AH1118" s="31"/>
      <c r="AI1118" s="31"/>
      <c r="AJ1118" s="31"/>
      <c r="AK1118" s="31"/>
      <c r="AL1118" s="31"/>
      <c r="AM1118" s="31"/>
      <c r="AN1118" s="31"/>
      <c r="AO1118" s="31"/>
      <c r="AP1118" s="31"/>
      <c r="AQ1118" s="31"/>
      <c r="AR1118" s="31"/>
      <c r="AS1118" s="31"/>
      <c r="AT1118" s="31"/>
      <c r="AU1118" s="31"/>
      <c r="AV1118" s="31"/>
      <c r="AW1118" s="31"/>
      <c r="AX1118" s="31"/>
      <c r="AY1118" s="31"/>
      <c r="AZ1118" s="31"/>
      <c r="BA1118" s="31"/>
      <c r="BB1118" s="31"/>
      <c r="BC1118" s="31"/>
      <c r="BD1118" s="31"/>
      <c r="BE1118" s="31"/>
      <c r="BF1118" s="31"/>
      <c r="BG1118" s="31"/>
      <c r="BH1118" s="31"/>
      <c r="BI1118" s="31"/>
      <c r="BJ1118" s="31"/>
      <c r="BK1118" s="31"/>
      <c r="BL1118" s="31"/>
      <c r="BM1118" s="31"/>
      <c r="BN1118" s="31"/>
      <c r="BO1118" s="31"/>
      <c r="BP1118" s="31"/>
      <c r="BQ1118" s="31"/>
      <c r="BR1118" s="31"/>
      <c r="BS1118" s="31"/>
      <c r="BT1118" s="31"/>
      <c r="BU1118" s="31"/>
      <c r="BV1118" s="31"/>
      <c r="BW1118" s="31"/>
      <c r="BX1118" s="31"/>
      <c r="BY1118" s="31"/>
      <c r="BZ1118" s="31"/>
      <c r="CA1118" s="31"/>
      <c r="CB1118" s="31"/>
      <c r="CC1118" s="31"/>
      <c r="CD1118" s="31"/>
      <c r="CE1118" s="31"/>
      <c r="CF1118" s="31"/>
      <c r="CG1118" s="31"/>
      <c r="CH1118" s="31"/>
      <c r="CI1118" s="31"/>
      <c r="CJ1118" s="31"/>
      <c r="CK1118" s="31"/>
      <c r="CL1118" s="31"/>
      <c r="CM1118" s="31"/>
      <c r="CN1118" s="31"/>
      <c r="CO1118" s="31"/>
      <c r="CP1118" s="31"/>
      <c r="CQ1118" s="31"/>
      <c r="CR1118" s="31"/>
      <c r="CS1118" s="31"/>
      <c r="CT1118" s="31"/>
      <c r="CU1118" s="31"/>
      <c r="CV1118" s="31"/>
      <c r="CW1118" s="31"/>
      <c r="CX1118" s="31"/>
      <c r="CY1118" s="31"/>
      <c r="CZ1118" s="31"/>
      <c r="DA1118" s="31"/>
      <c r="DB1118" s="31"/>
      <c r="DC1118" s="31"/>
      <c r="DD1118" s="31"/>
      <c r="DE1118" s="31"/>
      <c r="DF1118" s="31"/>
      <c r="DG1118" s="31"/>
      <c r="DH1118" s="31"/>
      <c r="DI1118" s="31"/>
      <c r="DJ1118" s="31"/>
      <c r="DK1118" s="31"/>
      <c r="DL1118" s="31"/>
      <c r="DM1118" s="31"/>
      <c r="DN1118" s="31"/>
      <c r="DO1118" s="31"/>
      <c r="DP1118" s="31"/>
      <c r="DQ1118" s="31"/>
      <c r="DR1118" s="31"/>
      <c r="DS1118" s="31"/>
      <c r="DT1118" s="31"/>
      <c r="DU1118" s="31"/>
      <c r="DV1118" s="31"/>
      <c r="DW1118" s="31"/>
    </row>
    <row r="1119" customFormat="false" ht="15.75" hidden="false" customHeight="true" outlineLevel="0" collapsed="false">
      <c r="A1119" s="21" t="n">
        <v>1118</v>
      </c>
      <c r="B1119" s="21" t="str">
        <f aca="false">IFERROR(VLOOKUP($A$1&amp;":"&amp;A1119,'Finish order'!C:K,6,FALSE()),"")</f>
        <v/>
      </c>
      <c r="C1119" s="21" t="str">
        <f aca="false">IFERROR(VLOOKUP(A$1&amp;":"&amp;A1119,'Finish order'!$C:$K,9,FALSE()),"")</f>
        <v/>
      </c>
      <c r="D1119" s="21" t="str">
        <f aca="false">IFERROR(VLOOKUP(A$1&amp;":"&amp;A1119,'Finish order'!$C:$K,7,FALSE()),"")</f>
        <v/>
      </c>
      <c r="E1119" s="29" t="str">
        <f aca="false">IFERROR(VLOOKUP($A$1&amp;":"&amp;A1119,'Finish order'!C:K,5,FALSE()),"")</f>
        <v/>
      </c>
      <c r="F1119" s="21" t="str">
        <f aca="false">IFERROR(VLOOKUP($A$1&amp;":"&amp;A1119,'Finish order'!C:K,4,FALSE()),"")</f>
        <v/>
      </c>
      <c r="G1119" s="21" t="str">
        <f aca="false" t="array" ref="G1119:G1119">IFERROR(SMALL(IF($D$2:$D2028=D1119,$A$2:$A$911*1.001),1),"")</f>
        <v/>
      </c>
      <c r="H1119" s="21" t="str">
        <f aca="false" t="array" ref="H1119:H1119">IFERROR(SMALL(IF($D$2:$D2028=D1119,$A$2:$A$911*1.0001),2),"")</f>
        <v/>
      </c>
      <c r="I1119" s="21" t="str">
        <f aca="false" t="array" ref="I1119:I1119">IFERROR(SMALL(IF($D$2:$D2028=D1119,$A$2:$A$911*1.00001),3),"")</f>
        <v/>
      </c>
      <c r="J1119" s="21" t="str">
        <f aca="false" t="array" ref="J1119:J1119">IFERROR(SMALL(IF($D$2:$D2028=D1119,$A$2:$A$911*1.000001),4),"")</f>
        <v/>
      </c>
      <c r="K1119" s="30" t="str">
        <f aca="false">IF(A1119&lt;&gt;"", IF(COUNT(G1119:J1119)=4, SUM(G1119:J1119), "No"), "")</f>
        <v>No</v>
      </c>
      <c r="L1119" s="30" t="str">
        <f aca="false">IF(A1119&lt;&gt;"", IF(COUNT(G1119:I1119)=3, SUM(G1119:I1119), "No"), "")</f>
        <v>No</v>
      </c>
      <c r="M1119" s="30" t="str">
        <f aca="false">IF(A1119&lt;&gt;"", IF(COUNT(G1119:H1119)=2, SUM(G1119:H1119), "No"), "")</f>
        <v>No</v>
      </c>
      <c r="N1119" s="30" t="str">
        <f aca="false">'Results 10 year vets'!$D1119&amp;":"&amp;Table1[[#Headers],[Male]]</f>
        <v>:Male</v>
      </c>
      <c r="O1119" s="31"/>
      <c r="P1119" s="31"/>
      <c r="Q1119" s="31"/>
      <c r="R1119" s="31"/>
      <c r="S1119" s="31"/>
      <c r="T1119" s="31"/>
      <c r="U1119" s="31"/>
      <c r="Z1119" s="33"/>
      <c r="AA1119" s="33"/>
      <c r="AB1119" s="33"/>
      <c r="AC1119" s="33"/>
      <c r="AD1119" s="31"/>
      <c r="AE1119" s="31"/>
      <c r="AF1119" s="31"/>
      <c r="AG1119" s="31"/>
      <c r="AH1119" s="31"/>
      <c r="AI1119" s="31"/>
      <c r="AJ1119" s="31"/>
      <c r="AK1119" s="31"/>
      <c r="AL1119" s="31"/>
      <c r="AM1119" s="31"/>
      <c r="AN1119" s="31"/>
      <c r="AO1119" s="31"/>
      <c r="AP1119" s="31"/>
      <c r="AQ1119" s="31"/>
      <c r="AR1119" s="31"/>
      <c r="AS1119" s="31"/>
      <c r="AT1119" s="31"/>
      <c r="AU1119" s="31"/>
      <c r="AV1119" s="31"/>
      <c r="AW1119" s="31"/>
      <c r="AX1119" s="31"/>
      <c r="AY1119" s="31"/>
      <c r="AZ1119" s="31"/>
      <c r="BA1119" s="31"/>
      <c r="BB1119" s="31"/>
      <c r="BC1119" s="31"/>
      <c r="BD1119" s="31"/>
      <c r="BE1119" s="31"/>
      <c r="BF1119" s="31"/>
      <c r="BG1119" s="31"/>
      <c r="BH1119" s="31"/>
      <c r="BI1119" s="31"/>
      <c r="BJ1119" s="31"/>
      <c r="BK1119" s="31"/>
      <c r="BL1119" s="31"/>
      <c r="BM1119" s="31"/>
      <c r="BN1119" s="31"/>
      <c r="BO1119" s="31"/>
      <c r="BP1119" s="31"/>
      <c r="BQ1119" s="31"/>
      <c r="BR1119" s="31"/>
      <c r="BS1119" s="31"/>
      <c r="BT1119" s="31"/>
      <c r="BU1119" s="31"/>
      <c r="BV1119" s="31"/>
      <c r="BW1119" s="31"/>
      <c r="BX1119" s="31"/>
      <c r="BY1119" s="31"/>
      <c r="BZ1119" s="31"/>
      <c r="CA1119" s="31"/>
      <c r="CB1119" s="31"/>
      <c r="CC1119" s="31"/>
      <c r="CD1119" s="31"/>
      <c r="CE1119" s="31"/>
      <c r="CF1119" s="31"/>
      <c r="CG1119" s="31"/>
      <c r="CH1119" s="31"/>
      <c r="CI1119" s="31"/>
      <c r="CJ1119" s="31"/>
      <c r="CK1119" s="31"/>
      <c r="CL1119" s="31"/>
      <c r="CM1119" s="31"/>
      <c r="CN1119" s="31"/>
      <c r="CO1119" s="31"/>
      <c r="CP1119" s="31"/>
      <c r="CQ1119" s="31"/>
      <c r="CR1119" s="31"/>
      <c r="CS1119" s="31"/>
      <c r="CT1119" s="31"/>
      <c r="CU1119" s="31"/>
      <c r="CV1119" s="31"/>
      <c r="CW1119" s="31"/>
      <c r="CX1119" s="31"/>
      <c r="CY1119" s="31"/>
      <c r="CZ1119" s="31"/>
      <c r="DA1119" s="31"/>
      <c r="DB1119" s="31"/>
      <c r="DC1119" s="31"/>
      <c r="DD1119" s="31"/>
      <c r="DE1119" s="31"/>
      <c r="DF1119" s="31"/>
      <c r="DG1119" s="31"/>
      <c r="DH1119" s="31"/>
      <c r="DI1119" s="31"/>
      <c r="DJ1119" s="31"/>
      <c r="DK1119" s="31"/>
      <c r="DL1119" s="31"/>
      <c r="DM1119" s="31"/>
      <c r="DN1119" s="31"/>
      <c r="DO1119" s="31"/>
      <c r="DP1119" s="31"/>
      <c r="DQ1119" s="31"/>
      <c r="DR1119" s="31"/>
      <c r="DS1119" s="31"/>
      <c r="DT1119" s="31"/>
      <c r="DU1119" s="31"/>
      <c r="DV1119" s="31"/>
      <c r="DW1119" s="31"/>
    </row>
    <row r="1120" customFormat="false" ht="15.75" hidden="false" customHeight="true" outlineLevel="0" collapsed="false">
      <c r="A1120" s="21" t="n">
        <v>1119</v>
      </c>
      <c r="B1120" s="21" t="str">
        <f aca="false">IFERROR(VLOOKUP($A$1&amp;":"&amp;A1120,'Finish order'!C:K,6,FALSE()),"")</f>
        <v/>
      </c>
      <c r="C1120" s="21" t="str">
        <f aca="false">IFERROR(VLOOKUP(A$1&amp;":"&amp;A1120,'Finish order'!$C:$K,9,FALSE()),"")</f>
        <v/>
      </c>
      <c r="D1120" s="21" t="str">
        <f aca="false">IFERROR(VLOOKUP(A$1&amp;":"&amp;A1120,'Finish order'!$C:$K,7,FALSE()),"")</f>
        <v/>
      </c>
      <c r="E1120" s="29" t="str">
        <f aca="false">IFERROR(VLOOKUP($A$1&amp;":"&amp;A1120,'Finish order'!C:K,5,FALSE()),"")</f>
        <v/>
      </c>
      <c r="F1120" s="21" t="str">
        <f aca="false">IFERROR(VLOOKUP($A$1&amp;":"&amp;A1120,'Finish order'!C:K,4,FALSE()),"")</f>
        <v/>
      </c>
      <c r="G1120" s="21" t="str">
        <f aca="false" t="array" ref="G1120:G1120">IFERROR(SMALL(IF($D$2:$D2029=D1120,$A$2:$A$911*1.001),1),"")</f>
        <v/>
      </c>
      <c r="H1120" s="21" t="str">
        <f aca="false" t="array" ref="H1120:H1120">IFERROR(SMALL(IF($D$2:$D2029=D1120,$A$2:$A$911*1.0001),2),"")</f>
        <v/>
      </c>
      <c r="I1120" s="21" t="str">
        <f aca="false" t="array" ref="I1120:I1120">IFERROR(SMALL(IF($D$2:$D2029=D1120,$A$2:$A$911*1.00001),3),"")</f>
        <v/>
      </c>
      <c r="J1120" s="21" t="str">
        <f aca="false" t="array" ref="J1120:J1120">IFERROR(SMALL(IF($D$2:$D2029=D1120,$A$2:$A$911*1.000001),4),"")</f>
        <v/>
      </c>
      <c r="K1120" s="30" t="str">
        <f aca="false">IF(A1120&lt;&gt;"", IF(COUNT(G1120:J1120)=4, SUM(G1120:J1120), "No"), "")</f>
        <v>No</v>
      </c>
      <c r="L1120" s="30" t="str">
        <f aca="false">IF(A1120&lt;&gt;"", IF(COUNT(G1120:I1120)=3, SUM(G1120:I1120), "No"), "")</f>
        <v>No</v>
      </c>
      <c r="M1120" s="30" t="str">
        <f aca="false">IF(A1120&lt;&gt;"", IF(COUNT(G1120:H1120)=2, SUM(G1120:H1120), "No"), "")</f>
        <v>No</v>
      </c>
      <c r="N1120" s="30" t="str">
        <f aca="false">'Results 10 year vets'!$D1120&amp;":"&amp;Table1[[#Headers],[Male]]</f>
        <v>:Male</v>
      </c>
      <c r="O1120" s="31"/>
      <c r="P1120" s="31"/>
      <c r="Q1120" s="31"/>
      <c r="R1120" s="31"/>
      <c r="S1120" s="31"/>
      <c r="T1120" s="31"/>
      <c r="U1120" s="31"/>
      <c r="Z1120" s="33"/>
      <c r="AA1120" s="33"/>
      <c r="AB1120" s="33"/>
      <c r="AC1120" s="33"/>
      <c r="AD1120" s="31"/>
      <c r="AE1120" s="31"/>
      <c r="AF1120" s="31"/>
      <c r="AG1120" s="31"/>
      <c r="AH1120" s="31"/>
      <c r="AI1120" s="31"/>
      <c r="AJ1120" s="31"/>
      <c r="AK1120" s="31"/>
      <c r="AL1120" s="31"/>
      <c r="AM1120" s="31"/>
      <c r="AN1120" s="31"/>
      <c r="AO1120" s="31"/>
      <c r="AP1120" s="31"/>
      <c r="AQ1120" s="31"/>
      <c r="AR1120" s="31"/>
      <c r="AS1120" s="31"/>
      <c r="AT1120" s="31"/>
      <c r="AU1120" s="31"/>
      <c r="AV1120" s="31"/>
      <c r="AW1120" s="31"/>
      <c r="AX1120" s="31"/>
      <c r="AY1120" s="31"/>
      <c r="AZ1120" s="31"/>
      <c r="BA1120" s="31"/>
      <c r="BB1120" s="31"/>
      <c r="BC1120" s="31"/>
      <c r="BD1120" s="31"/>
      <c r="BE1120" s="31"/>
      <c r="BF1120" s="31"/>
      <c r="BG1120" s="31"/>
      <c r="BH1120" s="31"/>
      <c r="BI1120" s="31"/>
      <c r="BJ1120" s="31"/>
      <c r="BK1120" s="31"/>
      <c r="BL1120" s="31"/>
      <c r="BM1120" s="31"/>
      <c r="BN1120" s="31"/>
      <c r="BO1120" s="31"/>
      <c r="BP1120" s="31"/>
      <c r="BQ1120" s="31"/>
      <c r="BR1120" s="31"/>
      <c r="BS1120" s="31"/>
      <c r="BT1120" s="31"/>
      <c r="BU1120" s="31"/>
      <c r="BV1120" s="31"/>
      <c r="BW1120" s="31"/>
      <c r="BX1120" s="31"/>
      <c r="BY1120" s="31"/>
      <c r="BZ1120" s="31"/>
      <c r="CA1120" s="31"/>
      <c r="CB1120" s="31"/>
      <c r="CC1120" s="31"/>
      <c r="CD1120" s="31"/>
      <c r="CE1120" s="31"/>
      <c r="CF1120" s="31"/>
      <c r="CG1120" s="31"/>
      <c r="CH1120" s="31"/>
      <c r="CI1120" s="31"/>
      <c r="CJ1120" s="31"/>
      <c r="CK1120" s="31"/>
      <c r="CL1120" s="31"/>
      <c r="CM1120" s="31"/>
      <c r="CN1120" s="31"/>
      <c r="CO1120" s="31"/>
      <c r="CP1120" s="31"/>
      <c r="CQ1120" s="31"/>
      <c r="CR1120" s="31"/>
      <c r="CS1120" s="31"/>
      <c r="CT1120" s="31"/>
      <c r="CU1120" s="31"/>
      <c r="CV1120" s="31"/>
      <c r="CW1120" s="31"/>
      <c r="CX1120" s="31"/>
      <c r="CY1120" s="31"/>
      <c r="CZ1120" s="31"/>
      <c r="DA1120" s="31"/>
      <c r="DB1120" s="31"/>
      <c r="DC1120" s="31"/>
      <c r="DD1120" s="31"/>
      <c r="DE1120" s="31"/>
      <c r="DF1120" s="31"/>
      <c r="DG1120" s="31"/>
      <c r="DH1120" s="31"/>
      <c r="DI1120" s="31"/>
      <c r="DJ1120" s="31"/>
      <c r="DK1120" s="31"/>
      <c r="DL1120" s="31"/>
      <c r="DM1120" s="31"/>
      <c r="DN1120" s="31"/>
      <c r="DO1120" s="31"/>
      <c r="DP1120" s="31"/>
      <c r="DQ1120" s="31"/>
      <c r="DR1120" s="31"/>
      <c r="DS1120" s="31"/>
      <c r="DT1120" s="31"/>
      <c r="DU1120" s="31"/>
      <c r="DV1120" s="31"/>
      <c r="DW1120" s="31"/>
    </row>
    <row r="1121" customFormat="false" ht="15.75" hidden="false" customHeight="true" outlineLevel="0" collapsed="false">
      <c r="A1121" s="21" t="n">
        <v>1120</v>
      </c>
      <c r="B1121" s="21" t="str">
        <f aca="false">IFERROR(VLOOKUP($A$1&amp;":"&amp;A1121,'Finish order'!C:K,6,FALSE()),"")</f>
        <v/>
      </c>
      <c r="C1121" s="21" t="str">
        <f aca="false">IFERROR(VLOOKUP(A$1&amp;":"&amp;A1121,'Finish order'!$C:$K,9,FALSE()),"")</f>
        <v/>
      </c>
      <c r="D1121" s="21" t="str">
        <f aca="false">IFERROR(VLOOKUP(A$1&amp;":"&amp;A1121,'Finish order'!$C:$K,7,FALSE()),"")</f>
        <v/>
      </c>
      <c r="E1121" s="29" t="str">
        <f aca="false">IFERROR(VLOOKUP($A$1&amp;":"&amp;A1121,'Finish order'!C:K,5,FALSE()),"")</f>
        <v/>
      </c>
      <c r="F1121" s="21" t="str">
        <f aca="false">IFERROR(VLOOKUP($A$1&amp;":"&amp;A1121,'Finish order'!C:K,4,FALSE()),"")</f>
        <v/>
      </c>
      <c r="G1121" s="21" t="str">
        <f aca="false" t="array" ref="G1121:G1121">IFERROR(SMALL(IF($D$2:$D2030=D1121,$A$2:$A$911*1.001),1),"")</f>
        <v/>
      </c>
      <c r="H1121" s="21" t="str">
        <f aca="false" t="array" ref="H1121:H1121">IFERROR(SMALL(IF($D$2:$D2030=D1121,$A$2:$A$911*1.0001),2),"")</f>
        <v/>
      </c>
      <c r="I1121" s="21" t="str">
        <f aca="false" t="array" ref="I1121:I1121">IFERROR(SMALL(IF($D$2:$D2030=D1121,$A$2:$A$911*1.00001),3),"")</f>
        <v/>
      </c>
      <c r="J1121" s="21" t="str">
        <f aca="false" t="array" ref="J1121:J1121">IFERROR(SMALL(IF($D$2:$D2030=D1121,$A$2:$A$911*1.000001),4),"")</f>
        <v/>
      </c>
      <c r="K1121" s="30" t="str">
        <f aca="false">IF(A1121&lt;&gt;"", IF(COUNT(G1121:J1121)=4, SUM(G1121:J1121), "No"), "")</f>
        <v>No</v>
      </c>
      <c r="L1121" s="30" t="str">
        <f aca="false">IF(A1121&lt;&gt;"", IF(COUNT(G1121:I1121)=3, SUM(G1121:I1121), "No"), "")</f>
        <v>No</v>
      </c>
      <c r="M1121" s="30" t="str">
        <f aca="false">IF(A1121&lt;&gt;"", IF(COUNT(G1121:H1121)=2, SUM(G1121:H1121), "No"), "")</f>
        <v>No</v>
      </c>
      <c r="N1121" s="30" t="str">
        <f aca="false">'Results 10 year vets'!$D1121&amp;":"&amp;Table1[[#Headers],[Male]]</f>
        <v>:Male</v>
      </c>
      <c r="O1121" s="31"/>
      <c r="P1121" s="31"/>
      <c r="Q1121" s="31"/>
      <c r="R1121" s="31"/>
      <c r="S1121" s="31"/>
      <c r="T1121" s="31"/>
      <c r="U1121" s="31"/>
      <c r="Z1121" s="33"/>
      <c r="AA1121" s="33"/>
      <c r="AB1121" s="33"/>
      <c r="AC1121" s="33"/>
      <c r="AD1121" s="31"/>
      <c r="AE1121" s="31"/>
      <c r="AF1121" s="31"/>
      <c r="AG1121" s="31"/>
      <c r="AH1121" s="31"/>
      <c r="AI1121" s="31"/>
      <c r="AJ1121" s="31"/>
      <c r="AK1121" s="31"/>
      <c r="AL1121" s="31"/>
      <c r="AM1121" s="31"/>
      <c r="AN1121" s="31"/>
      <c r="AO1121" s="31"/>
      <c r="AP1121" s="31"/>
      <c r="AQ1121" s="31"/>
      <c r="AR1121" s="31"/>
      <c r="AS1121" s="31"/>
      <c r="AT1121" s="31"/>
      <c r="AU1121" s="31"/>
      <c r="AV1121" s="31"/>
      <c r="AW1121" s="31"/>
      <c r="AX1121" s="31"/>
      <c r="AY1121" s="31"/>
      <c r="AZ1121" s="31"/>
      <c r="BA1121" s="31"/>
      <c r="BB1121" s="31"/>
      <c r="BC1121" s="31"/>
      <c r="BD1121" s="31"/>
      <c r="BE1121" s="31"/>
      <c r="BF1121" s="31"/>
      <c r="BG1121" s="31"/>
      <c r="BH1121" s="31"/>
      <c r="BI1121" s="31"/>
      <c r="BJ1121" s="31"/>
      <c r="BK1121" s="31"/>
      <c r="BL1121" s="31"/>
      <c r="BM1121" s="31"/>
      <c r="BN1121" s="31"/>
      <c r="BO1121" s="31"/>
      <c r="BP1121" s="31"/>
      <c r="BQ1121" s="31"/>
      <c r="BR1121" s="31"/>
      <c r="BS1121" s="31"/>
      <c r="BT1121" s="31"/>
      <c r="BU1121" s="31"/>
      <c r="BV1121" s="31"/>
      <c r="BW1121" s="31"/>
      <c r="BX1121" s="31"/>
      <c r="BY1121" s="31"/>
      <c r="BZ1121" s="31"/>
      <c r="CA1121" s="31"/>
      <c r="CB1121" s="31"/>
      <c r="CC1121" s="31"/>
      <c r="CD1121" s="31"/>
      <c r="CE1121" s="31"/>
      <c r="CF1121" s="31"/>
      <c r="CG1121" s="31"/>
      <c r="CH1121" s="31"/>
      <c r="CI1121" s="31"/>
      <c r="CJ1121" s="31"/>
      <c r="CK1121" s="31"/>
      <c r="CL1121" s="31"/>
      <c r="CM1121" s="31"/>
      <c r="CN1121" s="31"/>
      <c r="CO1121" s="31"/>
      <c r="CP1121" s="31"/>
      <c r="CQ1121" s="31"/>
      <c r="CR1121" s="31"/>
      <c r="CS1121" s="31"/>
      <c r="CT1121" s="31"/>
      <c r="CU1121" s="31"/>
      <c r="CV1121" s="31"/>
      <c r="CW1121" s="31"/>
      <c r="CX1121" s="31"/>
      <c r="CY1121" s="31"/>
      <c r="CZ1121" s="31"/>
      <c r="DA1121" s="31"/>
      <c r="DB1121" s="31"/>
      <c r="DC1121" s="31"/>
      <c r="DD1121" s="31"/>
      <c r="DE1121" s="31"/>
      <c r="DF1121" s="31"/>
      <c r="DG1121" s="31"/>
      <c r="DH1121" s="31"/>
      <c r="DI1121" s="31"/>
      <c r="DJ1121" s="31"/>
      <c r="DK1121" s="31"/>
      <c r="DL1121" s="31"/>
      <c r="DM1121" s="31"/>
      <c r="DN1121" s="31"/>
      <c r="DO1121" s="31"/>
      <c r="DP1121" s="31"/>
      <c r="DQ1121" s="31"/>
      <c r="DR1121" s="31"/>
      <c r="DS1121" s="31"/>
      <c r="DT1121" s="31"/>
      <c r="DU1121" s="31"/>
      <c r="DV1121" s="31"/>
      <c r="DW1121" s="31"/>
    </row>
    <row r="1122" customFormat="false" ht="15.75" hidden="false" customHeight="true" outlineLevel="0" collapsed="false">
      <c r="A1122" s="21" t="n">
        <v>1121</v>
      </c>
      <c r="B1122" s="21" t="str">
        <f aca="false">IFERROR(VLOOKUP($A$1&amp;":"&amp;A1122,'Finish order'!C:K,6,FALSE()),"")</f>
        <v/>
      </c>
      <c r="C1122" s="21" t="str">
        <f aca="false">IFERROR(VLOOKUP(A$1&amp;":"&amp;A1122,'Finish order'!$C:$K,9,FALSE()),"")</f>
        <v/>
      </c>
      <c r="D1122" s="21" t="str">
        <f aca="false">IFERROR(VLOOKUP(A$1&amp;":"&amp;A1122,'Finish order'!$C:$K,7,FALSE()),"")</f>
        <v/>
      </c>
      <c r="E1122" s="29" t="str">
        <f aca="false">IFERROR(VLOOKUP($A$1&amp;":"&amp;A1122,'Finish order'!C:K,5,FALSE()),"")</f>
        <v/>
      </c>
      <c r="F1122" s="21" t="str">
        <f aca="false">IFERROR(VLOOKUP($A$1&amp;":"&amp;A1122,'Finish order'!C:K,4,FALSE()),"")</f>
        <v/>
      </c>
      <c r="G1122" s="21" t="str">
        <f aca="false" t="array" ref="G1122:G1122">IFERROR(SMALL(IF($D$2:$D2031=D1122,$A$2:$A$911*1.001),1),"")</f>
        <v/>
      </c>
      <c r="H1122" s="21" t="str">
        <f aca="false" t="array" ref="H1122:H1122">IFERROR(SMALL(IF($D$2:$D2031=D1122,$A$2:$A$911*1.0001),2),"")</f>
        <v/>
      </c>
      <c r="I1122" s="21" t="str">
        <f aca="false" t="array" ref="I1122:I1122">IFERROR(SMALL(IF($D$2:$D2031=D1122,$A$2:$A$911*1.00001),3),"")</f>
        <v/>
      </c>
      <c r="J1122" s="21" t="str">
        <f aca="false" t="array" ref="J1122:J1122">IFERROR(SMALL(IF($D$2:$D2031=D1122,$A$2:$A$911*1.000001),4),"")</f>
        <v/>
      </c>
      <c r="K1122" s="30" t="str">
        <f aca="false">IF(A1122&lt;&gt;"", IF(COUNT(G1122:J1122)=4, SUM(G1122:J1122), "No"), "")</f>
        <v>No</v>
      </c>
      <c r="L1122" s="30" t="str">
        <f aca="false">IF(A1122&lt;&gt;"", IF(COUNT(G1122:I1122)=3, SUM(G1122:I1122), "No"), "")</f>
        <v>No</v>
      </c>
      <c r="M1122" s="30" t="str">
        <f aca="false">IF(A1122&lt;&gt;"", IF(COUNT(G1122:H1122)=2, SUM(G1122:H1122), "No"), "")</f>
        <v>No</v>
      </c>
      <c r="N1122" s="30" t="str">
        <f aca="false">'Results 10 year vets'!$D1122&amp;":"&amp;Table1[[#Headers],[Male]]</f>
        <v>:Male</v>
      </c>
      <c r="O1122" s="31"/>
      <c r="P1122" s="31"/>
      <c r="Q1122" s="31"/>
      <c r="R1122" s="31"/>
      <c r="S1122" s="31"/>
      <c r="T1122" s="31"/>
      <c r="U1122" s="31"/>
      <c r="Z1122" s="33"/>
      <c r="AA1122" s="33"/>
      <c r="AB1122" s="33"/>
      <c r="AC1122" s="33"/>
      <c r="AD1122" s="31"/>
      <c r="AE1122" s="31"/>
      <c r="AF1122" s="31"/>
      <c r="AG1122" s="31"/>
      <c r="AH1122" s="31"/>
      <c r="AI1122" s="31"/>
      <c r="AJ1122" s="31"/>
      <c r="AK1122" s="31"/>
      <c r="AL1122" s="31"/>
      <c r="AM1122" s="31"/>
      <c r="AN1122" s="31"/>
      <c r="AO1122" s="31"/>
      <c r="AP1122" s="31"/>
      <c r="AQ1122" s="31"/>
      <c r="AR1122" s="31"/>
      <c r="AS1122" s="31"/>
      <c r="AT1122" s="31"/>
      <c r="AU1122" s="31"/>
      <c r="AV1122" s="31"/>
      <c r="AW1122" s="31"/>
      <c r="AX1122" s="31"/>
      <c r="AY1122" s="31"/>
      <c r="AZ1122" s="31"/>
      <c r="BA1122" s="31"/>
      <c r="BB1122" s="31"/>
      <c r="BC1122" s="31"/>
      <c r="BD1122" s="31"/>
      <c r="BE1122" s="31"/>
      <c r="BF1122" s="31"/>
      <c r="BG1122" s="31"/>
      <c r="BH1122" s="31"/>
      <c r="BI1122" s="31"/>
      <c r="BJ1122" s="31"/>
      <c r="BK1122" s="31"/>
      <c r="BL1122" s="31"/>
      <c r="BM1122" s="31"/>
      <c r="BN1122" s="31"/>
      <c r="BO1122" s="31"/>
      <c r="BP1122" s="31"/>
      <c r="BQ1122" s="31"/>
      <c r="BR1122" s="31"/>
      <c r="BS1122" s="31"/>
      <c r="BT1122" s="31"/>
      <c r="BU1122" s="31"/>
      <c r="BV1122" s="31"/>
      <c r="BW1122" s="31"/>
      <c r="BX1122" s="31"/>
      <c r="BY1122" s="31"/>
      <c r="BZ1122" s="31"/>
      <c r="CA1122" s="31"/>
      <c r="CB1122" s="31"/>
      <c r="CC1122" s="31"/>
      <c r="CD1122" s="31"/>
      <c r="CE1122" s="31"/>
      <c r="CF1122" s="31"/>
      <c r="CG1122" s="31"/>
      <c r="CH1122" s="31"/>
      <c r="CI1122" s="31"/>
      <c r="CJ1122" s="31"/>
      <c r="CK1122" s="31"/>
      <c r="CL1122" s="31"/>
      <c r="CM1122" s="31"/>
      <c r="CN1122" s="31"/>
      <c r="CO1122" s="31"/>
      <c r="CP1122" s="31"/>
      <c r="CQ1122" s="31"/>
      <c r="CR1122" s="31"/>
      <c r="CS1122" s="31"/>
      <c r="CT1122" s="31"/>
      <c r="CU1122" s="31"/>
      <c r="CV1122" s="31"/>
      <c r="CW1122" s="31"/>
      <c r="CX1122" s="31"/>
      <c r="CY1122" s="31"/>
      <c r="CZ1122" s="31"/>
      <c r="DA1122" s="31"/>
      <c r="DB1122" s="31"/>
      <c r="DC1122" s="31"/>
      <c r="DD1122" s="31"/>
      <c r="DE1122" s="31"/>
      <c r="DF1122" s="31"/>
      <c r="DG1122" s="31"/>
      <c r="DH1122" s="31"/>
      <c r="DI1122" s="31"/>
      <c r="DJ1122" s="31"/>
      <c r="DK1122" s="31"/>
      <c r="DL1122" s="31"/>
      <c r="DM1122" s="31"/>
      <c r="DN1122" s="31"/>
      <c r="DO1122" s="31"/>
      <c r="DP1122" s="31"/>
      <c r="DQ1122" s="31"/>
      <c r="DR1122" s="31"/>
      <c r="DS1122" s="31"/>
      <c r="DT1122" s="31"/>
      <c r="DU1122" s="31"/>
      <c r="DV1122" s="31"/>
      <c r="DW1122" s="31"/>
    </row>
    <row r="1123" customFormat="false" ht="15.75" hidden="false" customHeight="true" outlineLevel="0" collapsed="false">
      <c r="A1123" s="21" t="n">
        <v>1122</v>
      </c>
      <c r="B1123" s="21" t="str">
        <f aca="false">IFERROR(VLOOKUP($A$1&amp;":"&amp;A1123,'Finish order'!C:K,6,FALSE()),"")</f>
        <v/>
      </c>
      <c r="C1123" s="21" t="str">
        <f aca="false">IFERROR(VLOOKUP(A$1&amp;":"&amp;A1123,'Finish order'!$C:$K,9,FALSE()),"")</f>
        <v/>
      </c>
      <c r="D1123" s="21" t="str">
        <f aca="false">IFERROR(VLOOKUP(A$1&amp;":"&amp;A1123,'Finish order'!$C:$K,7,FALSE()),"")</f>
        <v/>
      </c>
      <c r="E1123" s="29" t="str">
        <f aca="false">IFERROR(VLOOKUP($A$1&amp;":"&amp;A1123,'Finish order'!C:K,5,FALSE()),"")</f>
        <v/>
      </c>
      <c r="F1123" s="21" t="str">
        <f aca="false">IFERROR(VLOOKUP($A$1&amp;":"&amp;A1123,'Finish order'!C:K,4,FALSE()),"")</f>
        <v/>
      </c>
      <c r="G1123" s="21" t="str">
        <f aca="false" t="array" ref="G1123:G1123">IFERROR(SMALL(IF($D$2:$D2032=D1123,$A$2:$A$911*1.001),1),"")</f>
        <v/>
      </c>
      <c r="H1123" s="21" t="str">
        <f aca="false" t="array" ref="H1123:H1123">IFERROR(SMALL(IF($D$2:$D2032=D1123,$A$2:$A$911*1.0001),2),"")</f>
        <v/>
      </c>
      <c r="I1123" s="21" t="str">
        <f aca="false" t="array" ref="I1123:I1123">IFERROR(SMALL(IF($D$2:$D2032=D1123,$A$2:$A$911*1.00001),3),"")</f>
        <v/>
      </c>
      <c r="J1123" s="21" t="str">
        <f aca="false" t="array" ref="J1123:J1123">IFERROR(SMALL(IF($D$2:$D2032=D1123,$A$2:$A$911*1.000001),4),"")</f>
        <v/>
      </c>
      <c r="K1123" s="30" t="str">
        <f aca="false">IF(A1123&lt;&gt;"", IF(COUNT(G1123:J1123)=4, SUM(G1123:J1123), "No"), "")</f>
        <v>No</v>
      </c>
      <c r="L1123" s="30" t="str">
        <f aca="false">IF(A1123&lt;&gt;"", IF(COUNT(G1123:I1123)=3, SUM(G1123:I1123), "No"), "")</f>
        <v>No</v>
      </c>
      <c r="M1123" s="30" t="str">
        <f aca="false">IF(A1123&lt;&gt;"", IF(COUNT(G1123:H1123)=2, SUM(G1123:H1123), "No"), "")</f>
        <v>No</v>
      </c>
      <c r="N1123" s="30" t="str">
        <f aca="false">'Results 10 year vets'!$D1123&amp;":"&amp;Table1[[#Headers],[Male]]</f>
        <v>:Male</v>
      </c>
      <c r="O1123" s="31"/>
      <c r="P1123" s="31"/>
      <c r="Q1123" s="31"/>
      <c r="R1123" s="31"/>
      <c r="S1123" s="31"/>
      <c r="T1123" s="31"/>
      <c r="U1123" s="31"/>
      <c r="Z1123" s="33"/>
      <c r="AA1123" s="33"/>
      <c r="AB1123" s="33"/>
      <c r="AC1123" s="33"/>
      <c r="AD1123" s="31"/>
      <c r="AE1123" s="31"/>
      <c r="AF1123" s="31"/>
      <c r="AG1123" s="31"/>
      <c r="AH1123" s="31"/>
      <c r="AI1123" s="31"/>
      <c r="AJ1123" s="31"/>
      <c r="AK1123" s="31"/>
      <c r="AL1123" s="31"/>
      <c r="AM1123" s="31"/>
      <c r="AN1123" s="31"/>
      <c r="AO1123" s="31"/>
      <c r="AP1123" s="31"/>
      <c r="AQ1123" s="31"/>
      <c r="AR1123" s="31"/>
      <c r="AS1123" s="31"/>
      <c r="AT1123" s="31"/>
      <c r="AU1123" s="31"/>
      <c r="AV1123" s="31"/>
      <c r="AW1123" s="31"/>
      <c r="AX1123" s="31"/>
      <c r="AY1123" s="31"/>
      <c r="AZ1123" s="31"/>
      <c r="BA1123" s="31"/>
      <c r="BB1123" s="31"/>
      <c r="BC1123" s="31"/>
      <c r="BD1123" s="31"/>
      <c r="BE1123" s="31"/>
      <c r="BF1123" s="31"/>
      <c r="BG1123" s="31"/>
      <c r="BH1123" s="31"/>
      <c r="BI1123" s="31"/>
      <c r="BJ1123" s="31"/>
      <c r="BK1123" s="31"/>
      <c r="BL1123" s="31"/>
      <c r="BM1123" s="31"/>
      <c r="BN1123" s="31"/>
      <c r="BO1123" s="31"/>
      <c r="BP1123" s="31"/>
      <c r="BQ1123" s="31"/>
      <c r="BR1123" s="31"/>
      <c r="BS1123" s="31"/>
      <c r="BT1123" s="31"/>
      <c r="BU1123" s="31"/>
      <c r="BV1123" s="31"/>
      <c r="BW1123" s="31"/>
      <c r="BX1123" s="31"/>
      <c r="BY1123" s="31"/>
      <c r="BZ1123" s="31"/>
      <c r="CA1123" s="31"/>
      <c r="CB1123" s="31"/>
      <c r="CC1123" s="31"/>
      <c r="CD1123" s="31"/>
      <c r="CE1123" s="31"/>
      <c r="CF1123" s="31"/>
      <c r="CG1123" s="31"/>
      <c r="CH1123" s="31"/>
      <c r="CI1123" s="31"/>
      <c r="CJ1123" s="31"/>
      <c r="CK1123" s="31"/>
      <c r="CL1123" s="31"/>
      <c r="CM1123" s="31"/>
      <c r="CN1123" s="31"/>
      <c r="CO1123" s="31"/>
      <c r="CP1123" s="31"/>
      <c r="CQ1123" s="31"/>
      <c r="CR1123" s="31"/>
      <c r="CS1123" s="31"/>
      <c r="CT1123" s="31"/>
      <c r="CU1123" s="31"/>
      <c r="CV1123" s="31"/>
      <c r="CW1123" s="31"/>
      <c r="CX1123" s="31"/>
      <c r="CY1123" s="31"/>
      <c r="CZ1123" s="31"/>
      <c r="DA1123" s="31"/>
      <c r="DB1123" s="31"/>
      <c r="DC1123" s="31"/>
      <c r="DD1123" s="31"/>
      <c r="DE1123" s="31"/>
      <c r="DF1123" s="31"/>
      <c r="DG1123" s="31"/>
      <c r="DH1123" s="31"/>
      <c r="DI1123" s="31"/>
      <c r="DJ1123" s="31"/>
      <c r="DK1123" s="31"/>
      <c r="DL1123" s="31"/>
      <c r="DM1123" s="31"/>
      <c r="DN1123" s="31"/>
      <c r="DO1123" s="31"/>
      <c r="DP1123" s="31"/>
      <c r="DQ1123" s="31"/>
      <c r="DR1123" s="31"/>
      <c r="DS1123" s="31"/>
      <c r="DT1123" s="31"/>
      <c r="DU1123" s="31"/>
      <c r="DV1123" s="31"/>
      <c r="DW1123" s="31"/>
    </row>
    <row r="1124" customFormat="false" ht="15.75" hidden="false" customHeight="true" outlineLevel="0" collapsed="false">
      <c r="A1124" s="21" t="n">
        <v>1123</v>
      </c>
      <c r="B1124" s="21" t="str">
        <f aca="false">IFERROR(VLOOKUP($A$1&amp;":"&amp;A1124,'Finish order'!C:K,6,FALSE()),"")</f>
        <v/>
      </c>
      <c r="C1124" s="21" t="str">
        <f aca="false">IFERROR(VLOOKUP(A$1&amp;":"&amp;A1124,'Finish order'!$C:$K,9,FALSE()),"")</f>
        <v/>
      </c>
      <c r="D1124" s="21" t="str">
        <f aca="false">IFERROR(VLOOKUP(A$1&amp;":"&amp;A1124,'Finish order'!$C:$K,7,FALSE()),"")</f>
        <v/>
      </c>
      <c r="E1124" s="29" t="str">
        <f aca="false">IFERROR(VLOOKUP($A$1&amp;":"&amp;A1124,'Finish order'!C:K,5,FALSE()),"")</f>
        <v/>
      </c>
      <c r="F1124" s="21" t="str">
        <f aca="false">IFERROR(VLOOKUP($A$1&amp;":"&amp;A1124,'Finish order'!C:K,4,FALSE()),"")</f>
        <v/>
      </c>
      <c r="G1124" s="21" t="str">
        <f aca="false" t="array" ref="G1124:G1124">IFERROR(SMALL(IF($D$2:$D2033=D1124,$A$2:$A$911*1.001),1),"")</f>
        <v/>
      </c>
      <c r="H1124" s="21" t="str">
        <f aca="false" t="array" ref="H1124:H1124">IFERROR(SMALL(IF($D$2:$D2033=D1124,$A$2:$A$911*1.0001),2),"")</f>
        <v/>
      </c>
      <c r="I1124" s="21" t="str">
        <f aca="false" t="array" ref="I1124:I1124">IFERROR(SMALL(IF($D$2:$D2033=D1124,$A$2:$A$911*1.00001),3),"")</f>
        <v/>
      </c>
      <c r="J1124" s="21" t="str">
        <f aca="false" t="array" ref="J1124:J1124">IFERROR(SMALL(IF($D$2:$D2033=D1124,$A$2:$A$911*1.000001),4),"")</f>
        <v/>
      </c>
      <c r="K1124" s="30" t="str">
        <f aca="false">IF(A1124&lt;&gt;"", IF(COUNT(G1124:J1124)=4, SUM(G1124:J1124), "No"), "")</f>
        <v>No</v>
      </c>
      <c r="L1124" s="30" t="str">
        <f aca="false">IF(A1124&lt;&gt;"", IF(COUNT(G1124:I1124)=3, SUM(G1124:I1124), "No"), "")</f>
        <v>No</v>
      </c>
      <c r="M1124" s="30" t="str">
        <f aca="false">IF(A1124&lt;&gt;"", IF(COUNT(G1124:H1124)=2, SUM(G1124:H1124), "No"), "")</f>
        <v>No</v>
      </c>
      <c r="N1124" s="30" t="str">
        <f aca="false">'Results 10 year vets'!$D1124&amp;":"&amp;Table1[[#Headers],[Male]]</f>
        <v>:Male</v>
      </c>
      <c r="O1124" s="31"/>
      <c r="P1124" s="31"/>
      <c r="Q1124" s="31"/>
      <c r="R1124" s="31"/>
      <c r="S1124" s="31"/>
      <c r="T1124" s="31"/>
      <c r="U1124" s="31"/>
      <c r="Z1124" s="33"/>
      <c r="AA1124" s="33"/>
      <c r="AB1124" s="33"/>
      <c r="AC1124" s="33"/>
      <c r="AD1124" s="31"/>
      <c r="AE1124" s="31"/>
      <c r="AF1124" s="31"/>
      <c r="AG1124" s="31"/>
      <c r="AH1124" s="31"/>
      <c r="AI1124" s="31"/>
      <c r="AJ1124" s="31"/>
      <c r="AK1124" s="31"/>
      <c r="AL1124" s="31"/>
      <c r="AM1124" s="31"/>
      <c r="AN1124" s="31"/>
      <c r="AO1124" s="31"/>
      <c r="AP1124" s="31"/>
      <c r="AQ1124" s="31"/>
      <c r="AR1124" s="31"/>
      <c r="AS1124" s="31"/>
      <c r="AT1124" s="31"/>
      <c r="AU1124" s="31"/>
      <c r="AV1124" s="31"/>
      <c r="AW1124" s="31"/>
      <c r="AX1124" s="31"/>
      <c r="AY1124" s="31"/>
      <c r="AZ1124" s="31"/>
      <c r="BA1124" s="31"/>
      <c r="BB1124" s="31"/>
      <c r="BC1124" s="31"/>
      <c r="BD1124" s="31"/>
      <c r="BE1124" s="31"/>
      <c r="BF1124" s="31"/>
      <c r="BG1124" s="31"/>
      <c r="BH1124" s="31"/>
      <c r="BI1124" s="31"/>
      <c r="BJ1124" s="31"/>
      <c r="BK1124" s="31"/>
      <c r="BL1124" s="31"/>
      <c r="BM1124" s="31"/>
      <c r="BN1124" s="31"/>
      <c r="BO1124" s="31"/>
      <c r="BP1124" s="31"/>
      <c r="BQ1124" s="31"/>
      <c r="BR1124" s="31"/>
      <c r="BS1124" s="31"/>
      <c r="BT1124" s="31"/>
      <c r="BU1124" s="31"/>
      <c r="BV1124" s="31"/>
      <c r="BW1124" s="31"/>
      <c r="BX1124" s="31"/>
      <c r="BY1124" s="31"/>
      <c r="BZ1124" s="31"/>
      <c r="CA1124" s="31"/>
      <c r="CB1124" s="31"/>
      <c r="CC1124" s="31"/>
      <c r="CD1124" s="31"/>
      <c r="CE1124" s="31"/>
      <c r="CF1124" s="31"/>
      <c r="CG1124" s="31"/>
      <c r="CH1124" s="31"/>
      <c r="CI1124" s="31"/>
      <c r="CJ1124" s="31"/>
      <c r="CK1124" s="31"/>
      <c r="CL1124" s="31"/>
      <c r="CM1124" s="31"/>
      <c r="CN1124" s="31"/>
      <c r="CO1124" s="31"/>
      <c r="CP1124" s="31"/>
      <c r="CQ1124" s="31"/>
      <c r="CR1124" s="31"/>
      <c r="CS1124" s="31"/>
      <c r="CT1124" s="31"/>
      <c r="CU1124" s="31"/>
      <c r="CV1124" s="31"/>
      <c r="CW1124" s="31"/>
      <c r="CX1124" s="31"/>
      <c r="CY1124" s="31"/>
      <c r="CZ1124" s="31"/>
      <c r="DA1124" s="31"/>
      <c r="DB1124" s="31"/>
      <c r="DC1124" s="31"/>
      <c r="DD1124" s="31"/>
      <c r="DE1124" s="31"/>
      <c r="DF1124" s="31"/>
      <c r="DG1124" s="31"/>
      <c r="DH1124" s="31"/>
      <c r="DI1124" s="31"/>
      <c r="DJ1124" s="31"/>
      <c r="DK1124" s="31"/>
      <c r="DL1124" s="31"/>
      <c r="DM1124" s="31"/>
      <c r="DN1124" s="31"/>
      <c r="DO1124" s="31"/>
      <c r="DP1124" s="31"/>
      <c r="DQ1124" s="31"/>
      <c r="DR1124" s="31"/>
      <c r="DS1124" s="31"/>
      <c r="DT1124" s="31"/>
      <c r="DU1124" s="31"/>
      <c r="DV1124" s="31"/>
      <c r="DW1124" s="31"/>
    </row>
    <row r="1125" customFormat="false" ht="15.75" hidden="false" customHeight="true" outlineLevel="0" collapsed="false">
      <c r="A1125" s="21" t="n">
        <v>1124</v>
      </c>
      <c r="B1125" s="21" t="str">
        <f aca="false">IFERROR(VLOOKUP($A$1&amp;":"&amp;A1125,'Finish order'!C:K,6,FALSE()),"")</f>
        <v/>
      </c>
      <c r="C1125" s="21" t="str">
        <f aca="false">IFERROR(VLOOKUP(A$1&amp;":"&amp;A1125,'Finish order'!$C:$K,9,FALSE()),"")</f>
        <v/>
      </c>
      <c r="D1125" s="21" t="str">
        <f aca="false">IFERROR(VLOOKUP(A$1&amp;":"&amp;A1125,'Finish order'!$C:$K,7,FALSE()),"")</f>
        <v/>
      </c>
      <c r="E1125" s="29" t="str">
        <f aca="false">IFERROR(VLOOKUP($A$1&amp;":"&amp;A1125,'Finish order'!C:K,5,FALSE()),"")</f>
        <v/>
      </c>
      <c r="F1125" s="21" t="str">
        <f aca="false">IFERROR(VLOOKUP($A$1&amp;":"&amp;A1125,'Finish order'!C:K,4,FALSE()),"")</f>
        <v/>
      </c>
      <c r="G1125" s="21" t="str">
        <f aca="false" t="array" ref="G1125:G1125">IFERROR(SMALL(IF($D$2:$D2034=D1125,$A$2:$A$911*1.001),1),"")</f>
        <v/>
      </c>
      <c r="H1125" s="21" t="str">
        <f aca="false" t="array" ref="H1125:H1125">IFERROR(SMALL(IF($D$2:$D2034=D1125,$A$2:$A$911*1.0001),2),"")</f>
        <v/>
      </c>
      <c r="I1125" s="21" t="str">
        <f aca="false" t="array" ref="I1125:I1125">IFERROR(SMALL(IF($D$2:$D2034=D1125,$A$2:$A$911*1.00001),3),"")</f>
        <v/>
      </c>
      <c r="J1125" s="21" t="str">
        <f aca="false" t="array" ref="J1125:J1125">IFERROR(SMALL(IF($D$2:$D2034=D1125,$A$2:$A$911*1.000001),4),"")</f>
        <v/>
      </c>
      <c r="K1125" s="30" t="str">
        <f aca="false">IF(A1125&lt;&gt;"", IF(COUNT(G1125:J1125)=4, SUM(G1125:J1125), "No"), "")</f>
        <v>No</v>
      </c>
      <c r="L1125" s="30" t="str">
        <f aca="false">IF(A1125&lt;&gt;"", IF(COUNT(G1125:I1125)=3, SUM(G1125:I1125), "No"), "")</f>
        <v>No</v>
      </c>
      <c r="M1125" s="30" t="str">
        <f aca="false">IF(A1125&lt;&gt;"", IF(COUNT(G1125:H1125)=2, SUM(G1125:H1125), "No"), "")</f>
        <v>No</v>
      </c>
      <c r="N1125" s="30" t="str">
        <f aca="false">'Results 10 year vets'!$D1125&amp;":"&amp;Table1[[#Headers],[Male]]</f>
        <v>:Male</v>
      </c>
      <c r="O1125" s="31"/>
      <c r="P1125" s="31"/>
      <c r="Q1125" s="31"/>
      <c r="R1125" s="31"/>
      <c r="S1125" s="31"/>
      <c r="T1125" s="31"/>
      <c r="U1125" s="31"/>
      <c r="Z1125" s="33"/>
      <c r="AA1125" s="33"/>
      <c r="AB1125" s="33"/>
      <c r="AC1125" s="33"/>
      <c r="AD1125" s="31"/>
      <c r="AE1125" s="31"/>
      <c r="AF1125" s="31"/>
      <c r="AG1125" s="31"/>
      <c r="AH1125" s="31"/>
      <c r="AI1125" s="31"/>
      <c r="AJ1125" s="31"/>
      <c r="AK1125" s="31"/>
      <c r="AL1125" s="31"/>
      <c r="AM1125" s="31"/>
      <c r="AN1125" s="31"/>
      <c r="AO1125" s="31"/>
      <c r="AP1125" s="31"/>
      <c r="AQ1125" s="31"/>
      <c r="AR1125" s="31"/>
      <c r="AS1125" s="31"/>
      <c r="AT1125" s="31"/>
      <c r="AU1125" s="31"/>
      <c r="AV1125" s="31"/>
      <c r="AW1125" s="31"/>
      <c r="AX1125" s="31"/>
      <c r="AY1125" s="31"/>
      <c r="AZ1125" s="31"/>
      <c r="BA1125" s="31"/>
      <c r="BB1125" s="31"/>
      <c r="BC1125" s="31"/>
      <c r="BD1125" s="31"/>
      <c r="BE1125" s="31"/>
      <c r="BF1125" s="31"/>
      <c r="BG1125" s="31"/>
      <c r="BH1125" s="31"/>
      <c r="BI1125" s="31"/>
      <c r="BJ1125" s="31"/>
      <c r="BK1125" s="31"/>
      <c r="BL1125" s="31"/>
      <c r="BM1125" s="31"/>
      <c r="BN1125" s="31"/>
      <c r="BO1125" s="31"/>
      <c r="BP1125" s="31"/>
      <c r="BQ1125" s="31"/>
      <c r="BR1125" s="31"/>
      <c r="BS1125" s="31"/>
      <c r="BT1125" s="31"/>
      <c r="BU1125" s="31"/>
      <c r="BV1125" s="31"/>
      <c r="BW1125" s="31"/>
      <c r="BX1125" s="31"/>
      <c r="BY1125" s="31"/>
      <c r="BZ1125" s="31"/>
      <c r="CA1125" s="31"/>
      <c r="CB1125" s="31"/>
      <c r="CC1125" s="31"/>
      <c r="CD1125" s="31"/>
      <c r="CE1125" s="31"/>
      <c r="CF1125" s="31"/>
      <c r="CG1125" s="31"/>
      <c r="CH1125" s="31"/>
      <c r="CI1125" s="31"/>
      <c r="CJ1125" s="31"/>
      <c r="CK1125" s="31"/>
      <c r="CL1125" s="31"/>
      <c r="CM1125" s="31"/>
      <c r="CN1125" s="31"/>
      <c r="CO1125" s="31"/>
      <c r="CP1125" s="31"/>
      <c r="CQ1125" s="31"/>
      <c r="CR1125" s="31"/>
      <c r="CS1125" s="31"/>
      <c r="CT1125" s="31"/>
      <c r="CU1125" s="31"/>
      <c r="CV1125" s="31"/>
      <c r="CW1125" s="31"/>
      <c r="CX1125" s="31"/>
      <c r="CY1125" s="31"/>
      <c r="CZ1125" s="31"/>
      <c r="DA1125" s="31"/>
      <c r="DB1125" s="31"/>
      <c r="DC1125" s="31"/>
      <c r="DD1125" s="31"/>
      <c r="DE1125" s="31"/>
      <c r="DF1125" s="31"/>
      <c r="DG1125" s="31"/>
      <c r="DH1125" s="31"/>
      <c r="DI1125" s="31"/>
      <c r="DJ1125" s="31"/>
      <c r="DK1125" s="31"/>
      <c r="DL1125" s="31"/>
      <c r="DM1125" s="31"/>
      <c r="DN1125" s="31"/>
      <c r="DO1125" s="31"/>
      <c r="DP1125" s="31"/>
      <c r="DQ1125" s="31"/>
      <c r="DR1125" s="31"/>
      <c r="DS1125" s="31"/>
      <c r="DT1125" s="31"/>
      <c r="DU1125" s="31"/>
      <c r="DV1125" s="31"/>
      <c r="DW1125" s="31"/>
    </row>
    <row r="1126" customFormat="false" ht="15.75" hidden="false" customHeight="true" outlineLevel="0" collapsed="false">
      <c r="A1126" s="21" t="n">
        <v>1125</v>
      </c>
      <c r="B1126" s="21" t="str">
        <f aca="false">IFERROR(VLOOKUP($A$1&amp;":"&amp;A1126,'Finish order'!C:K,6,FALSE()),"")</f>
        <v/>
      </c>
      <c r="C1126" s="21" t="str">
        <f aca="false">IFERROR(VLOOKUP(A$1&amp;":"&amp;A1126,'Finish order'!$C:$K,9,FALSE()),"")</f>
        <v/>
      </c>
      <c r="D1126" s="21" t="str">
        <f aca="false">IFERROR(VLOOKUP(A$1&amp;":"&amp;A1126,'Finish order'!$C:$K,7,FALSE()),"")</f>
        <v/>
      </c>
      <c r="E1126" s="29" t="str">
        <f aca="false">IFERROR(VLOOKUP($A$1&amp;":"&amp;A1126,'Finish order'!C:K,5,FALSE()),"")</f>
        <v/>
      </c>
      <c r="F1126" s="21" t="str">
        <f aca="false">IFERROR(VLOOKUP($A$1&amp;":"&amp;A1126,'Finish order'!C:K,4,FALSE()),"")</f>
        <v/>
      </c>
      <c r="G1126" s="21" t="str">
        <f aca="false" t="array" ref="G1126:G1126">IFERROR(SMALL(IF($D$2:$D2035=D1126,$A$2:$A$911*1.001),1),"")</f>
        <v/>
      </c>
      <c r="H1126" s="21" t="str">
        <f aca="false" t="array" ref="H1126:H1126">IFERROR(SMALL(IF($D$2:$D2035=D1126,$A$2:$A$911*1.0001),2),"")</f>
        <v/>
      </c>
      <c r="I1126" s="21" t="str">
        <f aca="false" t="array" ref="I1126:I1126">IFERROR(SMALL(IF($D$2:$D2035=D1126,$A$2:$A$911*1.00001),3),"")</f>
        <v/>
      </c>
      <c r="J1126" s="21" t="str">
        <f aca="false" t="array" ref="J1126:J1126">IFERROR(SMALL(IF($D$2:$D2035=D1126,$A$2:$A$911*1.000001),4),"")</f>
        <v/>
      </c>
      <c r="K1126" s="30" t="str">
        <f aca="false">IF(A1126&lt;&gt;"", IF(COUNT(G1126:J1126)=4, SUM(G1126:J1126), "No"), "")</f>
        <v>No</v>
      </c>
      <c r="L1126" s="30" t="str">
        <f aca="false">IF(A1126&lt;&gt;"", IF(COUNT(G1126:I1126)=3, SUM(G1126:I1126), "No"), "")</f>
        <v>No</v>
      </c>
      <c r="M1126" s="30" t="str">
        <f aca="false">IF(A1126&lt;&gt;"", IF(COUNT(G1126:H1126)=2, SUM(G1126:H1126), "No"), "")</f>
        <v>No</v>
      </c>
      <c r="N1126" s="30" t="str">
        <f aca="false">'Results 10 year vets'!$D1126&amp;":"&amp;Table1[[#Headers],[Male]]</f>
        <v>:Male</v>
      </c>
      <c r="O1126" s="31"/>
      <c r="P1126" s="31"/>
      <c r="Q1126" s="31"/>
      <c r="R1126" s="31"/>
      <c r="S1126" s="31"/>
      <c r="T1126" s="31"/>
      <c r="U1126" s="31"/>
      <c r="Z1126" s="33"/>
      <c r="AA1126" s="33"/>
      <c r="AB1126" s="33"/>
      <c r="AC1126" s="33"/>
      <c r="AD1126" s="31"/>
      <c r="AE1126" s="31"/>
      <c r="AF1126" s="31"/>
      <c r="AG1126" s="31"/>
      <c r="AH1126" s="31"/>
      <c r="AI1126" s="31"/>
      <c r="AJ1126" s="31"/>
      <c r="AK1126" s="31"/>
      <c r="AL1126" s="31"/>
      <c r="AM1126" s="31"/>
      <c r="AN1126" s="31"/>
      <c r="AO1126" s="31"/>
      <c r="AP1126" s="31"/>
      <c r="AQ1126" s="31"/>
      <c r="AR1126" s="31"/>
      <c r="AS1126" s="31"/>
      <c r="AT1126" s="31"/>
      <c r="AU1126" s="31"/>
      <c r="AV1126" s="31"/>
      <c r="AW1126" s="31"/>
      <c r="AX1126" s="31"/>
      <c r="AY1126" s="31"/>
      <c r="AZ1126" s="31"/>
      <c r="BA1126" s="31"/>
      <c r="BB1126" s="31"/>
      <c r="BC1126" s="31"/>
      <c r="BD1126" s="31"/>
      <c r="BE1126" s="31"/>
      <c r="BF1126" s="31"/>
      <c r="BG1126" s="31"/>
      <c r="BH1126" s="31"/>
      <c r="BI1126" s="31"/>
      <c r="BJ1126" s="31"/>
      <c r="BK1126" s="31"/>
      <c r="BL1126" s="31"/>
      <c r="BM1126" s="31"/>
      <c r="BN1126" s="31"/>
      <c r="BO1126" s="31"/>
      <c r="BP1126" s="31"/>
      <c r="BQ1126" s="31"/>
      <c r="BR1126" s="31"/>
      <c r="BS1126" s="31"/>
      <c r="BT1126" s="31"/>
      <c r="BU1126" s="31"/>
      <c r="BV1126" s="31"/>
      <c r="BW1126" s="31"/>
      <c r="BX1126" s="31"/>
      <c r="BY1126" s="31"/>
      <c r="BZ1126" s="31"/>
      <c r="CA1126" s="31"/>
      <c r="CB1126" s="31"/>
      <c r="CC1126" s="31"/>
      <c r="CD1126" s="31"/>
      <c r="CE1126" s="31"/>
      <c r="CF1126" s="31"/>
      <c r="CG1126" s="31"/>
      <c r="CH1126" s="31"/>
      <c r="CI1126" s="31"/>
      <c r="CJ1126" s="31"/>
      <c r="CK1126" s="31"/>
      <c r="CL1126" s="31"/>
      <c r="CM1126" s="31"/>
      <c r="CN1126" s="31"/>
      <c r="CO1126" s="31"/>
      <c r="CP1126" s="31"/>
      <c r="CQ1126" s="31"/>
      <c r="CR1126" s="31"/>
      <c r="CS1126" s="31"/>
      <c r="CT1126" s="31"/>
      <c r="CU1126" s="31"/>
      <c r="CV1126" s="31"/>
      <c r="CW1126" s="31"/>
      <c r="CX1126" s="31"/>
      <c r="CY1126" s="31"/>
      <c r="CZ1126" s="31"/>
      <c r="DA1126" s="31"/>
      <c r="DB1126" s="31"/>
      <c r="DC1126" s="31"/>
      <c r="DD1126" s="31"/>
      <c r="DE1126" s="31"/>
      <c r="DF1126" s="31"/>
      <c r="DG1126" s="31"/>
      <c r="DH1126" s="31"/>
      <c r="DI1126" s="31"/>
      <c r="DJ1126" s="31"/>
      <c r="DK1126" s="31"/>
      <c r="DL1126" s="31"/>
      <c r="DM1126" s="31"/>
      <c r="DN1126" s="31"/>
      <c r="DO1126" s="31"/>
      <c r="DP1126" s="31"/>
      <c r="DQ1126" s="31"/>
      <c r="DR1126" s="31"/>
      <c r="DS1126" s="31"/>
      <c r="DT1126" s="31"/>
      <c r="DU1126" s="31"/>
      <c r="DV1126" s="31"/>
      <c r="DW1126" s="31"/>
    </row>
    <row r="1127" customFormat="false" ht="15.75" hidden="false" customHeight="true" outlineLevel="0" collapsed="false">
      <c r="A1127" s="21" t="n">
        <v>1126</v>
      </c>
      <c r="B1127" s="21" t="str">
        <f aca="false">IFERROR(VLOOKUP($A$1&amp;":"&amp;A1127,'Finish order'!C:K,6,FALSE()),"")</f>
        <v/>
      </c>
      <c r="C1127" s="21" t="str">
        <f aca="false">IFERROR(VLOOKUP(A$1&amp;":"&amp;A1127,'Finish order'!$C:$K,9,FALSE()),"")</f>
        <v/>
      </c>
      <c r="D1127" s="21" t="str">
        <f aca="false">IFERROR(VLOOKUP(A$1&amp;":"&amp;A1127,'Finish order'!$C:$K,7,FALSE()),"")</f>
        <v/>
      </c>
      <c r="E1127" s="29" t="str">
        <f aca="false">IFERROR(VLOOKUP($A$1&amp;":"&amp;A1127,'Finish order'!C:K,5,FALSE()),"")</f>
        <v/>
      </c>
      <c r="F1127" s="21" t="str">
        <f aca="false">IFERROR(VLOOKUP($A$1&amp;":"&amp;A1127,'Finish order'!C:K,4,FALSE()),"")</f>
        <v/>
      </c>
      <c r="G1127" s="21" t="str">
        <f aca="false" t="array" ref="G1127:G1127">IFERROR(SMALL(IF($D$2:$D2036=D1127,$A$2:$A$911*1.001),1),"")</f>
        <v/>
      </c>
      <c r="H1127" s="21" t="str">
        <f aca="false" t="array" ref="H1127:H1127">IFERROR(SMALL(IF($D$2:$D2036=D1127,$A$2:$A$911*1.0001),2),"")</f>
        <v/>
      </c>
      <c r="I1127" s="21" t="str">
        <f aca="false" t="array" ref="I1127:I1127">IFERROR(SMALL(IF($D$2:$D2036=D1127,$A$2:$A$911*1.00001),3),"")</f>
        <v/>
      </c>
      <c r="J1127" s="21" t="str">
        <f aca="false" t="array" ref="J1127:J1127">IFERROR(SMALL(IF($D$2:$D2036=D1127,$A$2:$A$911*1.000001),4),"")</f>
        <v/>
      </c>
      <c r="K1127" s="30" t="str">
        <f aca="false">IF(A1127&lt;&gt;"", IF(COUNT(G1127:J1127)=4, SUM(G1127:J1127), "No"), "")</f>
        <v>No</v>
      </c>
      <c r="L1127" s="30" t="str">
        <f aca="false">IF(A1127&lt;&gt;"", IF(COUNT(G1127:I1127)=3, SUM(G1127:I1127), "No"), "")</f>
        <v>No</v>
      </c>
      <c r="M1127" s="30" t="str">
        <f aca="false">IF(A1127&lt;&gt;"", IF(COUNT(G1127:H1127)=2, SUM(G1127:H1127), "No"), "")</f>
        <v>No</v>
      </c>
      <c r="N1127" s="30" t="str">
        <f aca="false">'Results 10 year vets'!$D1127&amp;":"&amp;Table1[[#Headers],[Male]]</f>
        <v>:Male</v>
      </c>
      <c r="O1127" s="31"/>
      <c r="P1127" s="31"/>
      <c r="Q1127" s="31"/>
      <c r="R1127" s="31"/>
      <c r="S1127" s="31"/>
      <c r="T1127" s="31"/>
      <c r="U1127" s="31"/>
      <c r="Z1127" s="33"/>
      <c r="AA1127" s="33"/>
      <c r="AB1127" s="33"/>
      <c r="AC1127" s="33"/>
      <c r="AD1127" s="31"/>
      <c r="AE1127" s="31"/>
      <c r="AF1127" s="31"/>
      <c r="AG1127" s="31"/>
      <c r="AH1127" s="31"/>
      <c r="AI1127" s="31"/>
      <c r="AJ1127" s="31"/>
      <c r="AK1127" s="31"/>
      <c r="AL1127" s="31"/>
      <c r="AM1127" s="31"/>
      <c r="AN1127" s="31"/>
      <c r="AO1127" s="31"/>
      <c r="AP1127" s="31"/>
      <c r="AQ1127" s="31"/>
      <c r="AR1127" s="31"/>
      <c r="AS1127" s="31"/>
      <c r="AT1127" s="31"/>
      <c r="AU1127" s="31"/>
      <c r="AV1127" s="31"/>
      <c r="AW1127" s="31"/>
      <c r="AX1127" s="31"/>
      <c r="AY1127" s="31"/>
      <c r="AZ1127" s="31"/>
      <c r="BA1127" s="31"/>
      <c r="BB1127" s="31"/>
      <c r="BC1127" s="31"/>
      <c r="BD1127" s="31"/>
      <c r="BE1127" s="31"/>
      <c r="BF1127" s="31"/>
      <c r="BG1127" s="31"/>
      <c r="BH1127" s="31"/>
      <c r="BI1127" s="31"/>
      <c r="BJ1127" s="31"/>
      <c r="BK1127" s="31"/>
      <c r="BL1127" s="31"/>
      <c r="BM1127" s="31"/>
      <c r="BN1127" s="31"/>
      <c r="BO1127" s="31"/>
      <c r="BP1127" s="31"/>
      <c r="BQ1127" s="31"/>
      <c r="BR1127" s="31"/>
      <c r="BS1127" s="31"/>
      <c r="BT1127" s="31"/>
      <c r="BU1127" s="31"/>
      <c r="BV1127" s="31"/>
      <c r="BW1127" s="31"/>
      <c r="BX1127" s="31"/>
      <c r="BY1127" s="31"/>
      <c r="BZ1127" s="31"/>
      <c r="CA1127" s="31"/>
      <c r="CB1127" s="31"/>
      <c r="CC1127" s="31"/>
      <c r="CD1127" s="31"/>
      <c r="CE1127" s="31"/>
      <c r="CF1127" s="31"/>
      <c r="CG1127" s="31"/>
      <c r="CH1127" s="31"/>
      <c r="CI1127" s="31"/>
      <c r="CJ1127" s="31"/>
      <c r="CK1127" s="31"/>
      <c r="CL1127" s="31"/>
      <c r="CM1127" s="31"/>
      <c r="CN1127" s="31"/>
      <c r="CO1127" s="31"/>
      <c r="CP1127" s="31"/>
      <c r="CQ1127" s="31"/>
      <c r="CR1127" s="31"/>
      <c r="CS1127" s="31"/>
      <c r="CT1127" s="31"/>
      <c r="CU1127" s="31"/>
      <c r="CV1127" s="31"/>
      <c r="CW1127" s="31"/>
      <c r="CX1127" s="31"/>
      <c r="CY1127" s="31"/>
      <c r="CZ1127" s="31"/>
      <c r="DA1127" s="31"/>
      <c r="DB1127" s="31"/>
      <c r="DC1127" s="31"/>
      <c r="DD1127" s="31"/>
      <c r="DE1127" s="31"/>
      <c r="DF1127" s="31"/>
      <c r="DG1127" s="31"/>
      <c r="DH1127" s="31"/>
      <c r="DI1127" s="31"/>
      <c r="DJ1127" s="31"/>
      <c r="DK1127" s="31"/>
      <c r="DL1127" s="31"/>
      <c r="DM1127" s="31"/>
      <c r="DN1127" s="31"/>
      <c r="DO1127" s="31"/>
      <c r="DP1127" s="31"/>
      <c r="DQ1127" s="31"/>
      <c r="DR1127" s="31"/>
      <c r="DS1127" s="31"/>
      <c r="DT1127" s="31"/>
      <c r="DU1127" s="31"/>
      <c r="DV1127" s="31"/>
      <c r="DW1127" s="31"/>
    </row>
    <row r="1128" customFormat="false" ht="15.75" hidden="false" customHeight="true" outlineLevel="0" collapsed="false">
      <c r="A1128" s="21" t="n">
        <v>1127</v>
      </c>
      <c r="B1128" s="21" t="str">
        <f aca="false">IFERROR(VLOOKUP($A$1&amp;":"&amp;A1128,'Finish order'!C:K,6,FALSE()),"")</f>
        <v/>
      </c>
      <c r="C1128" s="21" t="str">
        <f aca="false">IFERROR(VLOOKUP(A$1&amp;":"&amp;A1128,'Finish order'!$C:$K,9,FALSE()),"")</f>
        <v/>
      </c>
      <c r="D1128" s="21" t="str">
        <f aca="false">IFERROR(VLOOKUP(A$1&amp;":"&amp;A1128,'Finish order'!$C:$K,7,FALSE()),"")</f>
        <v/>
      </c>
      <c r="E1128" s="29" t="str">
        <f aca="false">IFERROR(VLOOKUP($A$1&amp;":"&amp;A1128,'Finish order'!C:K,5,FALSE()),"")</f>
        <v/>
      </c>
      <c r="F1128" s="21" t="str">
        <f aca="false">IFERROR(VLOOKUP($A$1&amp;":"&amp;A1128,'Finish order'!C:K,4,FALSE()),"")</f>
        <v/>
      </c>
      <c r="G1128" s="21" t="str">
        <f aca="false" t="array" ref="G1128:G1128">IFERROR(SMALL(IF($D$2:$D2037=D1128,$A$2:$A$911*1.001),1),"")</f>
        <v/>
      </c>
      <c r="H1128" s="21" t="str">
        <f aca="false" t="array" ref="H1128:H1128">IFERROR(SMALL(IF($D$2:$D2037=D1128,$A$2:$A$911*1.0001),2),"")</f>
        <v/>
      </c>
      <c r="I1128" s="21" t="str">
        <f aca="false" t="array" ref="I1128:I1128">IFERROR(SMALL(IF($D$2:$D2037=D1128,$A$2:$A$911*1.00001),3),"")</f>
        <v/>
      </c>
      <c r="J1128" s="21" t="str">
        <f aca="false" t="array" ref="J1128:J1128">IFERROR(SMALL(IF($D$2:$D2037=D1128,$A$2:$A$911*1.000001),4),"")</f>
        <v/>
      </c>
      <c r="K1128" s="30" t="str">
        <f aca="false">IF(A1128&lt;&gt;"", IF(COUNT(G1128:J1128)=4, SUM(G1128:J1128), "No"), "")</f>
        <v>No</v>
      </c>
      <c r="L1128" s="30" t="str">
        <f aca="false">IF(A1128&lt;&gt;"", IF(COUNT(G1128:I1128)=3, SUM(G1128:I1128), "No"), "")</f>
        <v>No</v>
      </c>
      <c r="M1128" s="30" t="str">
        <f aca="false">IF(A1128&lt;&gt;"", IF(COUNT(G1128:H1128)=2, SUM(G1128:H1128), "No"), "")</f>
        <v>No</v>
      </c>
      <c r="N1128" s="30" t="str">
        <f aca="false">'Results 10 year vets'!$D1128&amp;":"&amp;Table1[[#Headers],[Male]]</f>
        <v>:Male</v>
      </c>
      <c r="O1128" s="31"/>
      <c r="P1128" s="31"/>
      <c r="Q1128" s="31"/>
      <c r="R1128" s="31"/>
      <c r="S1128" s="31"/>
      <c r="T1128" s="31"/>
      <c r="U1128" s="31"/>
      <c r="Z1128" s="33"/>
      <c r="AA1128" s="33"/>
      <c r="AB1128" s="33"/>
      <c r="AC1128" s="33"/>
      <c r="AD1128" s="31"/>
      <c r="AE1128" s="31"/>
      <c r="AF1128" s="31"/>
      <c r="AG1128" s="31"/>
      <c r="AH1128" s="31"/>
      <c r="AI1128" s="31"/>
      <c r="AJ1128" s="31"/>
      <c r="AK1128" s="31"/>
      <c r="AL1128" s="31"/>
      <c r="AM1128" s="31"/>
      <c r="AN1128" s="31"/>
      <c r="AO1128" s="31"/>
      <c r="AP1128" s="31"/>
      <c r="AQ1128" s="31"/>
      <c r="AR1128" s="31"/>
      <c r="AS1128" s="31"/>
      <c r="AT1128" s="31"/>
      <c r="AU1128" s="31"/>
      <c r="AV1128" s="31"/>
      <c r="AW1128" s="31"/>
      <c r="AX1128" s="31"/>
      <c r="AY1128" s="31"/>
      <c r="AZ1128" s="31"/>
      <c r="BA1128" s="31"/>
      <c r="BB1128" s="31"/>
      <c r="BC1128" s="31"/>
      <c r="BD1128" s="31"/>
      <c r="BE1128" s="31"/>
      <c r="BF1128" s="31"/>
      <c r="BG1128" s="31"/>
      <c r="BH1128" s="31"/>
      <c r="BI1128" s="31"/>
      <c r="BJ1128" s="31"/>
      <c r="BK1128" s="31"/>
      <c r="BL1128" s="31"/>
      <c r="BM1128" s="31"/>
      <c r="BN1128" s="31"/>
      <c r="BO1128" s="31"/>
      <c r="BP1128" s="31"/>
      <c r="BQ1128" s="31"/>
      <c r="BR1128" s="31"/>
      <c r="BS1128" s="31"/>
      <c r="BT1128" s="31"/>
      <c r="BU1128" s="31"/>
      <c r="BV1128" s="31"/>
      <c r="BW1128" s="31"/>
      <c r="BX1128" s="31"/>
      <c r="BY1128" s="31"/>
      <c r="BZ1128" s="31"/>
      <c r="CA1128" s="31"/>
      <c r="CB1128" s="31"/>
      <c r="CC1128" s="31"/>
      <c r="CD1128" s="31"/>
      <c r="CE1128" s="31"/>
      <c r="CF1128" s="31"/>
      <c r="CG1128" s="31"/>
      <c r="CH1128" s="31"/>
      <c r="CI1128" s="31"/>
      <c r="CJ1128" s="31"/>
      <c r="CK1128" s="31"/>
      <c r="CL1128" s="31"/>
      <c r="CM1128" s="31"/>
      <c r="CN1128" s="31"/>
      <c r="CO1128" s="31"/>
      <c r="CP1128" s="31"/>
      <c r="CQ1128" s="31"/>
      <c r="CR1128" s="31"/>
      <c r="CS1128" s="31"/>
      <c r="CT1128" s="31"/>
      <c r="CU1128" s="31"/>
      <c r="CV1128" s="31"/>
      <c r="CW1128" s="31"/>
      <c r="CX1128" s="31"/>
      <c r="CY1128" s="31"/>
      <c r="CZ1128" s="31"/>
      <c r="DA1128" s="31"/>
      <c r="DB1128" s="31"/>
      <c r="DC1128" s="31"/>
      <c r="DD1128" s="31"/>
      <c r="DE1128" s="31"/>
      <c r="DF1128" s="31"/>
      <c r="DG1128" s="31"/>
      <c r="DH1128" s="31"/>
      <c r="DI1128" s="31"/>
      <c r="DJ1128" s="31"/>
      <c r="DK1128" s="31"/>
      <c r="DL1128" s="31"/>
      <c r="DM1128" s="31"/>
      <c r="DN1128" s="31"/>
      <c r="DO1128" s="31"/>
      <c r="DP1128" s="31"/>
      <c r="DQ1128" s="31"/>
      <c r="DR1128" s="31"/>
      <c r="DS1128" s="31"/>
      <c r="DT1128" s="31"/>
      <c r="DU1128" s="31"/>
      <c r="DV1128" s="31"/>
      <c r="DW1128" s="31"/>
    </row>
    <row r="1129" customFormat="false" ht="15.75" hidden="false" customHeight="true" outlineLevel="0" collapsed="false">
      <c r="A1129" s="21" t="n">
        <v>1128</v>
      </c>
      <c r="B1129" s="21" t="str">
        <f aca="false">IFERROR(VLOOKUP($A$1&amp;":"&amp;A1129,'Finish order'!C:K,6,FALSE()),"")</f>
        <v/>
      </c>
      <c r="C1129" s="21" t="str">
        <f aca="false">IFERROR(VLOOKUP(A$1&amp;":"&amp;A1129,'Finish order'!$C:$K,9,FALSE()),"")</f>
        <v/>
      </c>
      <c r="D1129" s="21" t="str">
        <f aca="false">IFERROR(VLOOKUP(A$1&amp;":"&amp;A1129,'Finish order'!$C:$K,7,FALSE()),"")</f>
        <v/>
      </c>
      <c r="E1129" s="29" t="str">
        <f aca="false">IFERROR(VLOOKUP($A$1&amp;":"&amp;A1129,'Finish order'!C:K,5,FALSE()),"")</f>
        <v/>
      </c>
      <c r="F1129" s="21" t="str">
        <f aca="false">IFERROR(VLOOKUP($A$1&amp;":"&amp;A1129,'Finish order'!C:K,4,FALSE()),"")</f>
        <v/>
      </c>
      <c r="G1129" s="21" t="str">
        <f aca="false" t="array" ref="G1129:G1129">IFERROR(SMALL(IF($D$2:$D2038=D1129,$A$2:$A$911*1.001),1),"")</f>
        <v/>
      </c>
      <c r="H1129" s="21" t="str">
        <f aca="false" t="array" ref="H1129:H1129">IFERROR(SMALL(IF($D$2:$D2038=D1129,$A$2:$A$911*1.0001),2),"")</f>
        <v/>
      </c>
      <c r="I1129" s="21" t="str">
        <f aca="false" t="array" ref="I1129:I1129">IFERROR(SMALL(IF($D$2:$D2038=D1129,$A$2:$A$911*1.00001),3),"")</f>
        <v/>
      </c>
      <c r="J1129" s="21" t="str">
        <f aca="false" t="array" ref="J1129:J1129">IFERROR(SMALL(IF($D$2:$D2038=D1129,$A$2:$A$911*1.000001),4),"")</f>
        <v/>
      </c>
      <c r="K1129" s="30" t="str">
        <f aca="false">IF(A1129&lt;&gt;"", IF(COUNT(G1129:J1129)=4, SUM(G1129:J1129), "No"), "")</f>
        <v>No</v>
      </c>
      <c r="L1129" s="30" t="str">
        <f aca="false">IF(A1129&lt;&gt;"", IF(COUNT(G1129:I1129)=3, SUM(G1129:I1129), "No"), "")</f>
        <v>No</v>
      </c>
      <c r="M1129" s="30" t="str">
        <f aca="false">IF(A1129&lt;&gt;"", IF(COUNT(G1129:H1129)=2, SUM(G1129:H1129), "No"), "")</f>
        <v>No</v>
      </c>
      <c r="N1129" s="30" t="str">
        <f aca="false">'Results 10 year vets'!$D1129&amp;":"&amp;Table1[[#Headers],[Male]]</f>
        <v>:Male</v>
      </c>
      <c r="O1129" s="31"/>
      <c r="P1129" s="31"/>
      <c r="Q1129" s="31"/>
      <c r="R1129" s="31"/>
      <c r="S1129" s="31"/>
      <c r="T1129" s="31"/>
      <c r="U1129" s="31"/>
      <c r="Z1129" s="33"/>
      <c r="AA1129" s="33"/>
      <c r="AB1129" s="33"/>
      <c r="AC1129" s="33"/>
      <c r="AD1129" s="31"/>
      <c r="AE1129" s="31"/>
      <c r="AF1129" s="31"/>
      <c r="AG1129" s="31"/>
      <c r="AH1129" s="31"/>
      <c r="AI1129" s="31"/>
      <c r="AJ1129" s="31"/>
      <c r="AK1129" s="31"/>
      <c r="AL1129" s="31"/>
      <c r="AM1129" s="31"/>
      <c r="AN1129" s="31"/>
      <c r="AO1129" s="31"/>
      <c r="AP1129" s="31"/>
      <c r="AQ1129" s="31"/>
      <c r="AR1129" s="31"/>
      <c r="AS1129" s="31"/>
      <c r="AT1129" s="31"/>
      <c r="AU1129" s="31"/>
      <c r="AV1129" s="31"/>
      <c r="AW1129" s="31"/>
      <c r="AX1129" s="31"/>
      <c r="AY1129" s="31"/>
      <c r="AZ1129" s="31"/>
      <c r="BA1129" s="31"/>
      <c r="BB1129" s="31"/>
      <c r="BC1129" s="31"/>
      <c r="BD1129" s="31"/>
      <c r="BE1129" s="31"/>
      <c r="BF1129" s="31"/>
      <c r="BG1129" s="31"/>
      <c r="BH1129" s="31"/>
      <c r="BI1129" s="31"/>
      <c r="BJ1129" s="31"/>
      <c r="BK1129" s="31"/>
      <c r="BL1129" s="31"/>
      <c r="BM1129" s="31"/>
      <c r="BN1129" s="31"/>
      <c r="BO1129" s="31"/>
      <c r="BP1129" s="31"/>
      <c r="BQ1129" s="31"/>
      <c r="BR1129" s="31"/>
      <c r="BS1129" s="31"/>
      <c r="BT1129" s="31"/>
      <c r="BU1129" s="31"/>
      <c r="BV1129" s="31"/>
      <c r="BW1129" s="31"/>
      <c r="BX1129" s="31"/>
      <c r="BY1129" s="31"/>
      <c r="BZ1129" s="31"/>
      <c r="CA1129" s="31"/>
      <c r="CB1129" s="31"/>
      <c r="CC1129" s="31"/>
      <c r="CD1129" s="31"/>
      <c r="CE1129" s="31"/>
      <c r="CF1129" s="31"/>
      <c r="CG1129" s="31"/>
      <c r="CH1129" s="31"/>
      <c r="CI1129" s="31"/>
      <c r="CJ1129" s="31"/>
      <c r="CK1129" s="31"/>
      <c r="CL1129" s="31"/>
      <c r="CM1129" s="31"/>
      <c r="CN1129" s="31"/>
      <c r="CO1129" s="31"/>
      <c r="CP1129" s="31"/>
      <c r="CQ1129" s="31"/>
      <c r="CR1129" s="31"/>
      <c r="CS1129" s="31"/>
      <c r="CT1129" s="31"/>
      <c r="CU1129" s="31"/>
      <c r="CV1129" s="31"/>
      <c r="CW1129" s="31"/>
      <c r="CX1129" s="31"/>
      <c r="CY1129" s="31"/>
      <c r="CZ1129" s="31"/>
      <c r="DA1129" s="31"/>
      <c r="DB1129" s="31"/>
      <c r="DC1129" s="31"/>
      <c r="DD1129" s="31"/>
      <c r="DE1129" s="31"/>
      <c r="DF1129" s="31"/>
      <c r="DG1129" s="31"/>
      <c r="DH1129" s="31"/>
      <c r="DI1129" s="31"/>
      <c r="DJ1129" s="31"/>
      <c r="DK1129" s="31"/>
      <c r="DL1129" s="31"/>
      <c r="DM1129" s="31"/>
      <c r="DN1129" s="31"/>
      <c r="DO1129" s="31"/>
      <c r="DP1129" s="31"/>
      <c r="DQ1129" s="31"/>
      <c r="DR1129" s="31"/>
      <c r="DS1129" s="31"/>
      <c r="DT1129" s="31"/>
      <c r="DU1129" s="31"/>
      <c r="DV1129" s="31"/>
      <c r="DW1129" s="31"/>
    </row>
    <row r="1130" customFormat="false" ht="15.75" hidden="false" customHeight="true" outlineLevel="0" collapsed="false">
      <c r="A1130" s="21" t="n">
        <v>1129</v>
      </c>
      <c r="B1130" s="21" t="str">
        <f aca="false">IFERROR(VLOOKUP($A$1&amp;":"&amp;A1130,'Finish order'!C:K,6,FALSE()),"")</f>
        <v/>
      </c>
      <c r="C1130" s="21" t="str">
        <f aca="false">IFERROR(VLOOKUP(A$1&amp;":"&amp;A1130,'Finish order'!$C:$K,9,FALSE()),"")</f>
        <v/>
      </c>
      <c r="D1130" s="21" t="str">
        <f aca="false">IFERROR(VLOOKUP(A$1&amp;":"&amp;A1130,'Finish order'!$C:$K,7,FALSE()),"")</f>
        <v/>
      </c>
      <c r="E1130" s="29" t="str">
        <f aca="false">IFERROR(VLOOKUP($A$1&amp;":"&amp;A1130,'Finish order'!C:K,5,FALSE()),"")</f>
        <v/>
      </c>
      <c r="F1130" s="21" t="str">
        <f aca="false">IFERROR(VLOOKUP($A$1&amp;":"&amp;A1130,'Finish order'!C:K,4,FALSE()),"")</f>
        <v/>
      </c>
      <c r="G1130" s="21" t="str">
        <f aca="false" t="array" ref="G1130:G1130">IFERROR(SMALL(IF($D$2:$D2039=D1130,$A$2:$A$911*1.001),1),"")</f>
        <v/>
      </c>
      <c r="H1130" s="21" t="str">
        <f aca="false" t="array" ref="H1130:H1130">IFERROR(SMALL(IF($D$2:$D2039=D1130,$A$2:$A$911*1.0001),2),"")</f>
        <v/>
      </c>
      <c r="I1130" s="21" t="str">
        <f aca="false" t="array" ref="I1130:I1130">IFERROR(SMALL(IF($D$2:$D2039=D1130,$A$2:$A$911*1.00001),3),"")</f>
        <v/>
      </c>
      <c r="J1130" s="21" t="str">
        <f aca="false" t="array" ref="J1130:J1130">IFERROR(SMALL(IF($D$2:$D2039=D1130,$A$2:$A$911*1.000001),4),"")</f>
        <v/>
      </c>
      <c r="K1130" s="30" t="str">
        <f aca="false">IF(A1130&lt;&gt;"", IF(COUNT(G1130:J1130)=4, SUM(G1130:J1130), "No"), "")</f>
        <v>No</v>
      </c>
      <c r="L1130" s="30" t="str">
        <f aca="false">IF(A1130&lt;&gt;"", IF(COUNT(G1130:I1130)=3, SUM(G1130:I1130), "No"), "")</f>
        <v>No</v>
      </c>
      <c r="M1130" s="30" t="str">
        <f aca="false">IF(A1130&lt;&gt;"", IF(COUNT(G1130:H1130)=2, SUM(G1130:H1130), "No"), "")</f>
        <v>No</v>
      </c>
      <c r="N1130" s="30" t="str">
        <f aca="false">'Results 10 year vets'!$D1130&amp;":"&amp;Table1[[#Headers],[Male]]</f>
        <v>:Male</v>
      </c>
      <c r="O1130" s="31"/>
      <c r="P1130" s="31"/>
      <c r="Q1130" s="31"/>
      <c r="R1130" s="31"/>
      <c r="S1130" s="31"/>
      <c r="T1130" s="31"/>
      <c r="U1130" s="31"/>
      <c r="Z1130" s="33"/>
      <c r="AA1130" s="33"/>
      <c r="AB1130" s="33"/>
      <c r="AC1130" s="33"/>
      <c r="AD1130" s="31"/>
      <c r="AE1130" s="31"/>
      <c r="AF1130" s="31"/>
      <c r="AG1130" s="31"/>
      <c r="AH1130" s="31"/>
      <c r="AI1130" s="31"/>
      <c r="AJ1130" s="31"/>
      <c r="AK1130" s="31"/>
      <c r="AL1130" s="31"/>
      <c r="AM1130" s="31"/>
      <c r="AN1130" s="31"/>
      <c r="AO1130" s="31"/>
      <c r="AP1130" s="31"/>
      <c r="AQ1130" s="31"/>
      <c r="AR1130" s="31"/>
      <c r="AS1130" s="31"/>
      <c r="AT1130" s="31"/>
      <c r="AU1130" s="31"/>
      <c r="AV1130" s="31"/>
      <c r="AW1130" s="31"/>
      <c r="AX1130" s="31"/>
      <c r="AY1130" s="31"/>
      <c r="AZ1130" s="31"/>
      <c r="BA1130" s="31"/>
      <c r="BB1130" s="31"/>
      <c r="BC1130" s="31"/>
      <c r="BD1130" s="31"/>
      <c r="BE1130" s="31"/>
      <c r="BF1130" s="31"/>
      <c r="BG1130" s="31"/>
      <c r="BH1130" s="31"/>
      <c r="BI1130" s="31"/>
      <c r="BJ1130" s="31"/>
      <c r="BK1130" s="31"/>
      <c r="BL1130" s="31"/>
      <c r="BM1130" s="31"/>
      <c r="BN1130" s="31"/>
      <c r="BO1130" s="31"/>
      <c r="BP1130" s="31"/>
      <c r="BQ1130" s="31"/>
      <c r="BR1130" s="31"/>
      <c r="BS1130" s="31"/>
      <c r="BT1130" s="31"/>
      <c r="BU1130" s="31"/>
      <c r="BV1130" s="31"/>
      <c r="BW1130" s="31"/>
      <c r="BX1130" s="31"/>
      <c r="BY1130" s="31"/>
      <c r="BZ1130" s="31"/>
      <c r="CA1130" s="31"/>
      <c r="CB1130" s="31"/>
      <c r="CC1130" s="31"/>
      <c r="CD1130" s="31"/>
      <c r="CE1130" s="31"/>
      <c r="CF1130" s="31"/>
      <c r="CG1130" s="31"/>
      <c r="CH1130" s="31"/>
      <c r="CI1130" s="31"/>
      <c r="CJ1130" s="31"/>
      <c r="CK1130" s="31"/>
      <c r="CL1130" s="31"/>
      <c r="CM1130" s="31"/>
      <c r="CN1130" s="31"/>
      <c r="CO1130" s="31"/>
      <c r="CP1130" s="31"/>
      <c r="CQ1130" s="31"/>
      <c r="CR1130" s="31"/>
      <c r="CS1130" s="31"/>
      <c r="CT1130" s="31"/>
      <c r="CU1130" s="31"/>
      <c r="CV1130" s="31"/>
      <c r="CW1130" s="31"/>
      <c r="CX1130" s="31"/>
      <c r="CY1130" s="31"/>
      <c r="CZ1130" s="31"/>
      <c r="DA1130" s="31"/>
      <c r="DB1130" s="31"/>
      <c r="DC1130" s="31"/>
      <c r="DD1130" s="31"/>
      <c r="DE1130" s="31"/>
      <c r="DF1130" s="31"/>
      <c r="DG1130" s="31"/>
      <c r="DH1130" s="31"/>
      <c r="DI1130" s="31"/>
      <c r="DJ1130" s="31"/>
      <c r="DK1130" s="31"/>
      <c r="DL1130" s="31"/>
      <c r="DM1130" s="31"/>
      <c r="DN1130" s="31"/>
      <c r="DO1130" s="31"/>
      <c r="DP1130" s="31"/>
      <c r="DQ1130" s="31"/>
      <c r="DR1130" s="31"/>
      <c r="DS1130" s="31"/>
      <c r="DT1130" s="31"/>
      <c r="DU1130" s="31"/>
      <c r="DV1130" s="31"/>
      <c r="DW1130" s="31"/>
    </row>
    <row r="1131" customFormat="false" ht="15.75" hidden="false" customHeight="true" outlineLevel="0" collapsed="false">
      <c r="A1131" s="21" t="n">
        <v>1130</v>
      </c>
      <c r="B1131" s="21" t="str">
        <f aca="false">IFERROR(VLOOKUP($A$1&amp;":"&amp;A1131,'Finish order'!C:K,6,FALSE()),"")</f>
        <v/>
      </c>
      <c r="C1131" s="21" t="str">
        <f aca="false">IFERROR(VLOOKUP(A$1&amp;":"&amp;A1131,'Finish order'!$C:$K,9,FALSE()),"")</f>
        <v/>
      </c>
      <c r="D1131" s="21" t="str">
        <f aca="false">IFERROR(VLOOKUP(A$1&amp;":"&amp;A1131,'Finish order'!$C:$K,7,FALSE()),"")</f>
        <v/>
      </c>
      <c r="E1131" s="29" t="str">
        <f aca="false">IFERROR(VLOOKUP($A$1&amp;":"&amp;A1131,'Finish order'!C:K,5,FALSE()),"")</f>
        <v/>
      </c>
      <c r="F1131" s="21" t="str">
        <f aca="false">IFERROR(VLOOKUP($A$1&amp;":"&amp;A1131,'Finish order'!C:K,4,FALSE()),"")</f>
        <v/>
      </c>
      <c r="G1131" s="21" t="str">
        <f aca="false" t="array" ref="G1131:G1131">IFERROR(SMALL(IF($D$2:$D2040=D1131,$A$2:$A$911*1.001),1),"")</f>
        <v/>
      </c>
      <c r="H1131" s="21" t="str">
        <f aca="false" t="array" ref="H1131:H1131">IFERROR(SMALL(IF($D$2:$D2040=D1131,$A$2:$A$911*1.0001),2),"")</f>
        <v/>
      </c>
      <c r="I1131" s="21" t="str">
        <f aca="false" t="array" ref="I1131:I1131">IFERROR(SMALL(IF($D$2:$D2040=D1131,$A$2:$A$911*1.00001),3),"")</f>
        <v/>
      </c>
      <c r="J1131" s="21" t="str">
        <f aca="false" t="array" ref="J1131:J1131">IFERROR(SMALL(IF($D$2:$D2040=D1131,$A$2:$A$911*1.000001),4),"")</f>
        <v/>
      </c>
      <c r="K1131" s="30" t="str">
        <f aca="false">IF(A1131&lt;&gt;"", IF(COUNT(G1131:J1131)=4, SUM(G1131:J1131), "No"), "")</f>
        <v>No</v>
      </c>
      <c r="L1131" s="30" t="str">
        <f aca="false">IF(A1131&lt;&gt;"", IF(COUNT(G1131:I1131)=3, SUM(G1131:I1131), "No"), "")</f>
        <v>No</v>
      </c>
      <c r="M1131" s="30" t="str">
        <f aca="false">IF(A1131&lt;&gt;"", IF(COUNT(G1131:H1131)=2, SUM(G1131:H1131), "No"), "")</f>
        <v>No</v>
      </c>
      <c r="N1131" s="30" t="str">
        <f aca="false">'Results 10 year vets'!$D1131&amp;":"&amp;Table1[[#Headers],[Male]]</f>
        <v>:Male</v>
      </c>
      <c r="O1131" s="31"/>
      <c r="P1131" s="31"/>
      <c r="Q1131" s="31"/>
      <c r="R1131" s="31"/>
      <c r="S1131" s="31"/>
      <c r="T1131" s="31"/>
      <c r="U1131" s="31"/>
      <c r="Z1131" s="33"/>
      <c r="AA1131" s="33"/>
      <c r="AB1131" s="33"/>
      <c r="AC1131" s="33"/>
      <c r="AD1131" s="31"/>
      <c r="AE1131" s="31"/>
      <c r="AF1131" s="31"/>
      <c r="AG1131" s="31"/>
      <c r="AH1131" s="31"/>
      <c r="AI1131" s="31"/>
      <c r="AJ1131" s="31"/>
      <c r="AK1131" s="31"/>
      <c r="AL1131" s="31"/>
      <c r="AM1131" s="31"/>
      <c r="AN1131" s="31"/>
      <c r="AO1131" s="31"/>
      <c r="AP1131" s="31"/>
      <c r="AQ1131" s="31"/>
      <c r="AR1131" s="31"/>
      <c r="AS1131" s="31"/>
      <c r="AT1131" s="31"/>
      <c r="AU1131" s="31"/>
      <c r="AV1131" s="31"/>
      <c r="AW1131" s="31"/>
      <c r="AX1131" s="31"/>
      <c r="AY1131" s="31"/>
      <c r="AZ1131" s="31"/>
      <c r="BA1131" s="31"/>
      <c r="BB1131" s="31"/>
      <c r="BC1131" s="31"/>
      <c r="BD1131" s="31"/>
      <c r="BE1131" s="31"/>
      <c r="BF1131" s="31"/>
      <c r="BG1131" s="31"/>
      <c r="BH1131" s="31"/>
      <c r="BI1131" s="31"/>
      <c r="BJ1131" s="31"/>
      <c r="BK1131" s="31"/>
      <c r="BL1131" s="31"/>
      <c r="BM1131" s="31"/>
      <c r="BN1131" s="31"/>
      <c r="BO1131" s="31"/>
      <c r="BP1131" s="31"/>
      <c r="BQ1131" s="31"/>
      <c r="BR1131" s="31"/>
      <c r="BS1131" s="31"/>
      <c r="BT1131" s="31"/>
      <c r="BU1131" s="31"/>
      <c r="BV1131" s="31"/>
      <c r="BW1131" s="31"/>
      <c r="BX1131" s="31"/>
      <c r="BY1131" s="31"/>
      <c r="BZ1131" s="31"/>
      <c r="CA1131" s="31"/>
      <c r="CB1131" s="31"/>
      <c r="CC1131" s="31"/>
      <c r="CD1131" s="31"/>
      <c r="CE1131" s="31"/>
      <c r="CF1131" s="31"/>
      <c r="CG1131" s="31"/>
      <c r="CH1131" s="31"/>
      <c r="CI1131" s="31"/>
      <c r="CJ1131" s="31"/>
      <c r="CK1131" s="31"/>
      <c r="CL1131" s="31"/>
      <c r="CM1131" s="31"/>
      <c r="CN1131" s="31"/>
      <c r="CO1131" s="31"/>
      <c r="CP1131" s="31"/>
      <c r="CQ1131" s="31"/>
      <c r="CR1131" s="31"/>
      <c r="CS1131" s="31"/>
      <c r="CT1131" s="31"/>
      <c r="CU1131" s="31"/>
      <c r="CV1131" s="31"/>
      <c r="CW1131" s="31"/>
      <c r="CX1131" s="31"/>
      <c r="CY1131" s="31"/>
      <c r="CZ1131" s="31"/>
      <c r="DA1131" s="31"/>
      <c r="DB1131" s="31"/>
      <c r="DC1131" s="31"/>
      <c r="DD1131" s="31"/>
      <c r="DE1131" s="31"/>
      <c r="DF1131" s="31"/>
      <c r="DG1131" s="31"/>
      <c r="DH1131" s="31"/>
      <c r="DI1131" s="31"/>
      <c r="DJ1131" s="31"/>
      <c r="DK1131" s="31"/>
      <c r="DL1131" s="31"/>
      <c r="DM1131" s="31"/>
      <c r="DN1131" s="31"/>
      <c r="DO1131" s="31"/>
      <c r="DP1131" s="31"/>
      <c r="DQ1131" s="31"/>
      <c r="DR1131" s="31"/>
      <c r="DS1131" s="31"/>
      <c r="DT1131" s="31"/>
      <c r="DU1131" s="31"/>
      <c r="DV1131" s="31"/>
      <c r="DW1131" s="31"/>
    </row>
    <row r="1132" customFormat="false" ht="15.75" hidden="false" customHeight="true" outlineLevel="0" collapsed="false">
      <c r="A1132" s="21" t="n">
        <v>1131</v>
      </c>
      <c r="B1132" s="21" t="str">
        <f aca="false">IFERROR(VLOOKUP($A$1&amp;":"&amp;A1132,'Finish order'!C:K,6,FALSE()),"")</f>
        <v/>
      </c>
      <c r="C1132" s="21" t="str">
        <f aca="false">IFERROR(VLOOKUP(A$1&amp;":"&amp;A1132,'Finish order'!$C:$K,9,FALSE()),"")</f>
        <v/>
      </c>
      <c r="D1132" s="21" t="str">
        <f aca="false">IFERROR(VLOOKUP(A$1&amp;":"&amp;A1132,'Finish order'!$C:$K,7,FALSE()),"")</f>
        <v/>
      </c>
      <c r="E1132" s="29" t="str">
        <f aca="false">IFERROR(VLOOKUP($A$1&amp;":"&amp;A1132,'Finish order'!C:K,5,FALSE()),"")</f>
        <v/>
      </c>
      <c r="F1132" s="21" t="str">
        <f aca="false">IFERROR(VLOOKUP($A$1&amp;":"&amp;A1132,'Finish order'!C:K,4,FALSE()),"")</f>
        <v/>
      </c>
      <c r="G1132" s="21" t="str">
        <f aca="false" t="array" ref="G1132:G1132">IFERROR(SMALL(IF($D$2:$D2041=D1132,$A$2:$A$911*1.001),1),"")</f>
        <v/>
      </c>
      <c r="H1132" s="21" t="str">
        <f aca="false" t="array" ref="H1132:H1132">IFERROR(SMALL(IF($D$2:$D2041=D1132,$A$2:$A$911*1.0001),2),"")</f>
        <v/>
      </c>
      <c r="I1132" s="21" t="str">
        <f aca="false" t="array" ref="I1132:I1132">IFERROR(SMALL(IF($D$2:$D2041=D1132,$A$2:$A$911*1.00001),3),"")</f>
        <v/>
      </c>
      <c r="J1132" s="21" t="str">
        <f aca="false" t="array" ref="J1132:J1132">IFERROR(SMALL(IF($D$2:$D2041=D1132,$A$2:$A$911*1.000001),4),"")</f>
        <v/>
      </c>
      <c r="K1132" s="30" t="str">
        <f aca="false">IF(A1132&lt;&gt;"", IF(COUNT(G1132:J1132)=4, SUM(G1132:J1132), "No"), "")</f>
        <v>No</v>
      </c>
      <c r="L1132" s="30" t="str">
        <f aca="false">IF(A1132&lt;&gt;"", IF(COUNT(G1132:I1132)=3, SUM(G1132:I1132), "No"), "")</f>
        <v>No</v>
      </c>
      <c r="M1132" s="30" t="str">
        <f aca="false">IF(A1132&lt;&gt;"", IF(COUNT(G1132:H1132)=2, SUM(G1132:H1132), "No"), "")</f>
        <v>No</v>
      </c>
      <c r="N1132" s="30" t="str">
        <f aca="false">'Results 10 year vets'!$D1132&amp;":"&amp;Table1[[#Headers],[Male]]</f>
        <v>:Male</v>
      </c>
      <c r="O1132" s="31"/>
      <c r="P1132" s="31"/>
      <c r="Q1132" s="31"/>
      <c r="R1132" s="31"/>
      <c r="S1132" s="31"/>
      <c r="T1132" s="31"/>
      <c r="U1132" s="31"/>
      <c r="Z1132" s="33"/>
      <c r="AA1132" s="33"/>
      <c r="AB1132" s="33"/>
      <c r="AC1132" s="33"/>
      <c r="AD1132" s="31"/>
      <c r="AE1132" s="31"/>
      <c r="AF1132" s="31"/>
      <c r="AG1132" s="31"/>
      <c r="AH1132" s="31"/>
      <c r="AI1132" s="31"/>
      <c r="AJ1132" s="31"/>
      <c r="AK1132" s="31"/>
      <c r="AL1132" s="31"/>
      <c r="AM1132" s="31"/>
      <c r="AN1132" s="31"/>
      <c r="AO1132" s="31"/>
      <c r="AP1132" s="31"/>
      <c r="AQ1132" s="31"/>
      <c r="AR1132" s="31"/>
      <c r="AS1132" s="31"/>
      <c r="AT1132" s="31"/>
      <c r="AU1132" s="31"/>
      <c r="AV1132" s="31"/>
      <c r="AW1132" s="31"/>
      <c r="AX1132" s="31"/>
      <c r="AY1132" s="31"/>
      <c r="AZ1132" s="31"/>
      <c r="BA1132" s="31"/>
      <c r="BB1132" s="31"/>
      <c r="BC1132" s="31"/>
      <c r="BD1132" s="31"/>
      <c r="BE1132" s="31"/>
      <c r="BF1132" s="31"/>
      <c r="BG1132" s="31"/>
      <c r="BH1132" s="31"/>
      <c r="BI1132" s="31"/>
      <c r="BJ1132" s="31"/>
      <c r="BK1132" s="31"/>
      <c r="BL1132" s="31"/>
      <c r="BM1132" s="31"/>
      <c r="BN1132" s="31"/>
      <c r="BO1132" s="31"/>
      <c r="BP1132" s="31"/>
      <c r="BQ1132" s="31"/>
      <c r="BR1132" s="31"/>
      <c r="BS1132" s="31"/>
      <c r="BT1132" s="31"/>
      <c r="BU1132" s="31"/>
      <c r="BV1132" s="31"/>
      <c r="BW1132" s="31"/>
      <c r="BX1132" s="31"/>
      <c r="BY1132" s="31"/>
      <c r="BZ1132" s="31"/>
      <c r="CA1132" s="31"/>
      <c r="CB1132" s="31"/>
      <c r="CC1132" s="31"/>
      <c r="CD1132" s="31"/>
      <c r="CE1132" s="31"/>
      <c r="CF1132" s="31"/>
      <c r="CG1132" s="31"/>
      <c r="CH1132" s="31"/>
      <c r="CI1132" s="31"/>
      <c r="CJ1132" s="31"/>
      <c r="CK1132" s="31"/>
      <c r="CL1132" s="31"/>
      <c r="CM1132" s="31"/>
      <c r="CN1132" s="31"/>
      <c r="CO1132" s="31"/>
      <c r="CP1132" s="31"/>
      <c r="CQ1132" s="31"/>
      <c r="CR1132" s="31"/>
      <c r="CS1132" s="31"/>
      <c r="CT1132" s="31"/>
      <c r="CU1132" s="31"/>
      <c r="CV1132" s="31"/>
      <c r="CW1132" s="31"/>
      <c r="CX1132" s="31"/>
      <c r="CY1132" s="31"/>
      <c r="CZ1132" s="31"/>
      <c r="DA1132" s="31"/>
      <c r="DB1132" s="31"/>
      <c r="DC1132" s="31"/>
      <c r="DD1132" s="31"/>
      <c r="DE1132" s="31"/>
      <c r="DF1132" s="31"/>
      <c r="DG1132" s="31"/>
      <c r="DH1132" s="31"/>
      <c r="DI1132" s="31"/>
      <c r="DJ1132" s="31"/>
      <c r="DK1132" s="31"/>
      <c r="DL1132" s="31"/>
      <c r="DM1132" s="31"/>
      <c r="DN1132" s="31"/>
      <c r="DO1132" s="31"/>
      <c r="DP1132" s="31"/>
      <c r="DQ1132" s="31"/>
      <c r="DR1132" s="31"/>
      <c r="DS1132" s="31"/>
      <c r="DT1132" s="31"/>
      <c r="DU1132" s="31"/>
      <c r="DV1132" s="31"/>
      <c r="DW1132" s="31"/>
    </row>
    <row r="1133" customFormat="false" ht="15.75" hidden="false" customHeight="true" outlineLevel="0" collapsed="false">
      <c r="A1133" s="21" t="n">
        <v>1132</v>
      </c>
      <c r="B1133" s="21" t="str">
        <f aca="false">IFERROR(VLOOKUP($A$1&amp;":"&amp;A1133,'Finish order'!C:K,6,FALSE()),"")</f>
        <v/>
      </c>
      <c r="C1133" s="21" t="str">
        <f aca="false">IFERROR(VLOOKUP(A$1&amp;":"&amp;A1133,'Finish order'!$C:$K,9,FALSE()),"")</f>
        <v/>
      </c>
      <c r="D1133" s="21" t="str">
        <f aca="false">IFERROR(VLOOKUP(A$1&amp;":"&amp;A1133,'Finish order'!$C:$K,7,FALSE()),"")</f>
        <v/>
      </c>
      <c r="E1133" s="29" t="str">
        <f aca="false">IFERROR(VLOOKUP($A$1&amp;":"&amp;A1133,'Finish order'!C:K,5,FALSE()),"")</f>
        <v/>
      </c>
      <c r="F1133" s="21" t="str">
        <f aca="false">IFERROR(VLOOKUP($A$1&amp;":"&amp;A1133,'Finish order'!C:K,4,FALSE()),"")</f>
        <v/>
      </c>
      <c r="G1133" s="21" t="str">
        <f aca="false" t="array" ref="G1133:G1133">IFERROR(SMALL(IF($D$2:$D2042=D1133,$A$2:$A$911*1.001),1),"")</f>
        <v/>
      </c>
      <c r="H1133" s="21" t="str">
        <f aca="false" t="array" ref="H1133:H1133">IFERROR(SMALL(IF($D$2:$D2042=D1133,$A$2:$A$911*1.0001),2),"")</f>
        <v/>
      </c>
      <c r="I1133" s="21" t="str">
        <f aca="false" t="array" ref="I1133:I1133">IFERROR(SMALL(IF($D$2:$D2042=D1133,$A$2:$A$911*1.00001),3),"")</f>
        <v/>
      </c>
      <c r="J1133" s="21" t="str">
        <f aca="false" t="array" ref="J1133:J1133">IFERROR(SMALL(IF($D$2:$D2042=D1133,$A$2:$A$911*1.000001),4),"")</f>
        <v/>
      </c>
      <c r="K1133" s="30" t="str">
        <f aca="false">IF(A1133&lt;&gt;"", IF(COUNT(G1133:J1133)=4, SUM(G1133:J1133), "No"), "")</f>
        <v>No</v>
      </c>
      <c r="L1133" s="30" t="str">
        <f aca="false">IF(A1133&lt;&gt;"", IF(COUNT(G1133:I1133)=3, SUM(G1133:I1133), "No"), "")</f>
        <v>No</v>
      </c>
      <c r="M1133" s="30" t="str">
        <f aca="false">IF(A1133&lt;&gt;"", IF(COUNT(G1133:H1133)=2, SUM(G1133:H1133), "No"), "")</f>
        <v>No</v>
      </c>
      <c r="N1133" s="30" t="str">
        <f aca="false">'Results 10 year vets'!$D1133&amp;":"&amp;Table1[[#Headers],[Male]]</f>
        <v>:Male</v>
      </c>
      <c r="O1133" s="31"/>
      <c r="P1133" s="31"/>
      <c r="Q1133" s="31"/>
      <c r="R1133" s="31"/>
      <c r="S1133" s="31"/>
      <c r="T1133" s="31"/>
      <c r="U1133" s="31"/>
      <c r="Z1133" s="33"/>
      <c r="AA1133" s="33"/>
      <c r="AB1133" s="33"/>
      <c r="AC1133" s="33"/>
      <c r="AD1133" s="31"/>
      <c r="AE1133" s="31"/>
      <c r="AF1133" s="31"/>
      <c r="AG1133" s="31"/>
      <c r="AH1133" s="31"/>
      <c r="AI1133" s="31"/>
      <c r="AJ1133" s="31"/>
      <c r="AK1133" s="31"/>
      <c r="AL1133" s="31"/>
      <c r="AM1133" s="31"/>
      <c r="AN1133" s="31"/>
      <c r="AO1133" s="31"/>
      <c r="AP1133" s="31"/>
      <c r="AQ1133" s="31"/>
      <c r="AR1133" s="31"/>
      <c r="AS1133" s="31"/>
      <c r="AT1133" s="31"/>
      <c r="AU1133" s="31"/>
      <c r="AV1133" s="31"/>
      <c r="AW1133" s="31"/>
      <c r="AX1133" s="31"/>
      <c r="AY1133" s="31"/>
      <c r="AZ1133" s="31"/>
      <c r="BA1133" s="31"/>
      <c r="BB1133" s="31"/>
      <c r="BC1133" s="31"/>
      <c r="BD1133" s="31"/>
      <c r="BE1133" s="31"/>
      <c r="BF1133" s="31"/>
      <c r="BG1133" s="31"/>
      <c r="BH1133" s="31"/>
      <c r="BI1133" s="31"/>
      <c r="BJ1133" s="31"/>
      <c r="BK1133" s="31"/>
      <c r="BL1133" s="31"/>
      <c r="BM1133" s="31"/>
      <c r="BN1133" s="31"/>
      <c r="BO1133" s="31"/>
      <c r="BP1133" s="31"/>
      <c r="BQ1133" s="31"/>
      <c r="BR1133" s="31"/>
      <c r="BS1133" s="31"/>
      <c r="BT1133" s="31"/>
      <c r="BU1133" s="31"/>
      <c r="BV1133" s="31"/>
      <c r="BW1133" s="31"/>
      <c r="BX1133" s="31"/>
      <c r="BY1133" s="31"/>
      <c r="BZ1133" s="31"/>
      <c r="CA1133" s="31"/>
      <c r="CB1133" s="31"/>
      <c r="CC1133" s="31"/>
      <c r="CD1133" s="31"/>
      <c r="CE1133" s="31"/>
      <c r="CF1133" s="31"/>
      <c r="CG1133" s="31"/>
      <c r="CH1133" s="31"/>
      <c r="CI1133" s="31"/>
      <c r="CJ1133" s="31"/>
      <c r="CK1133" s="31"/>
      <c r="CL1133" s="31"/>
      <c r="CM1133" s="31"/>
      <c r="CN1133" s="31"/>
      <c r="CO1133" s="31"/>
      <c r="CP1133" s="31"/>
      <c r="CQ1133" s="31"/>
      <c r="CR1133" s="31"/>
      <c r="CS1133" s="31"/>
      <c r="CT1133" s="31"/>
      <c r="CU1133" s="31"/>
      <c r="CV1133" s="31"/>
      <c r="CW1133" s="31"/>
      <c r="CX1133" s="31"/>
      <c r="CY1133" s="31"/>
      <c r="CZ1133" s="31"/>
      <c r="DA1133" s="31"/>
      <c r="DB1133" s="31"/>
      <c r="DC1133" s="31"/>
      <c r="DD1133" s="31"/>
      <c r="DE1133" s="31"/>
      <c r="DF1133" s="31"/>
      <c r="DG1133" s="31"/>
      <c r="DH1133" s="31"/>
      <c r="DI1133" s="31"/>
      <c r="DJ1133" s="31"/>
      <c r="DK1133" s="31"/>
      <c r="DL1133" s="31"/>
      <c r="DM1133" s="31"/>
      <c r="DN1133" s="31"/>
      <c r="DO1133" s="31"/>
      <c r="DP1133" s="31"/>
      <c r="DQ1133" s="31"/>
      <c r="DR1133" s="31"/>
      <c r="DS1133" s="31"/>
      <c r="DT1133" s="31"/>
      <c r="DU1133" s="31"/>
      <c r="DV1133" s="31"/>
      <c r="DW1133" s="31"/>
    </row>
    <row r="1134" customFormat="false" ht="15.75" hidden="false" customHeight="true" outlineLevel="0" collapsed="false">
      <c r="A1134" s="21" t="n">
        <v>1133</v>
      </c>
      <c r="B1134" s="21" t="str">
        <f aca="false">IFERROR(VLOOKUP($A$1&amp;":"&amp;A1134,'Finish order'!C:K,6,FALSE()),"")</f>
        <v/>
      </c>
      <c r="C1134" s="21" t="str">
        <f aca="false">IFERROR(VLOOKUP(A$1&amp;":"&amp;A1134,'Finish order'!$C:$K,9,FALSE()),"")</f>
        <v/>
      </c>
      <c r="D1134" s="21" t="str">
        <f aca="false">IFERROR(VLOOKUP(A$1&amp;":"&amp;A1134,'Finish order'!$C:$K,7,FALSE()),"")</f>
        <v/>
      </c>
      <c r="E1134" s="29" t="str">
        <f aca="false">IFERROR(VLOOKUP($A$1&amp;":"&amp;A1134,'Finish order'!C:K,5,FALSE()),"")</f>
        <v/>
      </c>
      <c r="F1134" s="21" t="str">
        <f aca="false">IFERROR(VLOOKUP($A$1&amp;":"&amp;A1134,'Finish order'!C:K,4,FALSE()),"")</f>
        <v/>
      </c>
      <c r="G1134" s="21" t="str">
        <f aca="false" t="array" ref="G1134:G1134">IFERROR(SMALL(IF($D$2:$D2043=D1134,$A$2:$A$911*1.001),1),"")</f>
        <v/>
      </c>
      <c r="H1134" s="21" t="str">
        <f aca="false" t="array" ref="H1134:H1134">IFERROR(SMALL(IF($D$2:$D2043=D1134,$A$2:$A$911*1.0001),2),"")</f>
        <v/>
      </c>
      <c r="I1134" s="21" t="str">
        <f aca="false" t="array" ref="I1134:I1134">IFERROR(SMALL(IF($D$2:$D2043=D1134,$A$2:$A$911*1.00001),3),"")</f>
        <v/>
      </c>
      <c r="J1134" s="21" t="str">
        <f aca="false" t="array" ref="J1134:J1134">IFERROR(SMALL(IF($D$2:$D2043=D1134,$A$2:$A$911*1.000001),4),"")</f>
        <v/>
      </c>
      <c r="K1134" s="30" t="str">
        <f aca="false">IF(A1134&lt;&gt;"", IF(COUNT(G1134:J1134)=4, SUM(G1134:J1134), "No"), "")</f>
        <v>No</v>
      </c>
      <c r="L1134" s="30" t="str">
        <f aca="false">IF(A1134&lt;&gt;"", IF(COUNT(G1134:I1134)=3, SUM(G1134:I1134), "No"), "")</f>
        <v>No</v>
      </c>
      <c r="M1134" s="30" t="str">
        <f aca="false">IF(A1134&lt;&gt;"", IF(COUNT(G1134:H1134)=2, SUM(G1134:H1134), "No"), "")</f>
        <v>No</v>
      </c>
      <c r="N1134" s="30" t="str">
        <f aca="false">'Results 10 year vets'!$D1134&amp;":"&amp;Table1[[#Headers],[Male]]</f>
        <v>:Male</v>
      </c>
      <c r="O1134" s="31"/>
      <c r="P1134" s="31"/>
      <c r="Q1134" s="31"/>
      <c r="R1134" s="31"/>
      <c r="S1134" s="31"/>
      <c r="T1134" s="31"/>
      <c r="U1134" s="31"/>
      <c r="Z1134" s="33"/>
      <c r="AA1134" s="33"/>
      <c r="AB1134" s="33"/>
      <c r="AC1134" s="33"/>
      <c r="AD1134" s="31"/>
      <c r="AE1134" s="31"/>
      <c r="AF1134" s="31"/>
      <c r="AG1134" s="31"/>
      <c r="AH1134" s="31"/>
      <c r="AI1134" s="31"/>
      <c r="AJ1134" s="31"/>
      <c r="AK1134" s="31"/>
      <c r="AL1134" s="31"/>
      <c r="AM1134" s="31"/>
      <c r="AN1134" s="31"/>
      <c r="AO1134" s="31"/>
      <c r="AP1134" s="31"/>
      <c r="AQ1134" s="31"/>
      <c r="AR1134" s="31"/>
      <c r="AS1134" s="31"/>
      <c r="AT1134" s="31"/>
      <c r="AU1134" s="31"/>
      <c r="AV1134" s="31"/>
      <c r="AW1134" s="31"/>
      <c r="AX1134" s="31"/>
      <c r="AY1134" s="31"/>
      <c r="AZ1134" s="31"/>
      <c r="BA1134" s="31"/>
      <c r="BB1134" s="31"/>
      <c r="BC1134" s="31"/>
      <c r="BD1134" s="31"/>
      <c r="BE1134" s="31"/>
      <c r="BF1134" s="31"/>
      <c r="BG1134" s="31"/>
      <c r="BH1134" s="31"/>
      <c r="BI1134" s="31"/>
      <c r="BJ1134" s="31"/>
      <c r="BK1134" s="31"/>
      <c r="BL1134" s="31"/>
      <c r="BM1134" s="31"/>
      <c r="BN1134" s="31"/>
      <c r="BO1134" s="31"/>
      <c r="BP1134" s="31"/>
      <c r="BQ1134" s="31"/>
      <c r="BR1134" s="31"/>
      <c r="BS1134" s="31"/>
      <c r="BT1134" s="31"/>
      <c r="BU1134" s="31"/>
      <c r="BV1134" s="31"/>
      <c r="BW1134" s="31"/>
      <c r="BX1134" s="31"/>
      <c r="BY1134" s="31"/>
      <c r="BZ1134" s="31"/>
      <c r="CA1134" s="31"/>
      <c r="CB1134" s="31"/>
      <c r="CC1134" s="31"/>
      <c r="CD1134" s="31"/>
      <c r="CE1134" s="31"/>
      <c r="CF1134" s="31"/>
      <c r="CG1134" s="31"/>
      <c r="CH1134" s="31"/>
      <c r="CI1134" s="31"/>
      <c r="CJ1134" s="31"/>
      <c r="CK1134" s="31"/>
      <c r="CL1134" s="31"/>
      <c r="CM1134" s="31"/>
      <c r="CN1134" s="31"/>
      <c r="CO1134" s="31"/>
      <c r="CP1134" s="31"/>
      <c r="CQ1134" s="31"/>
      <c r="CR1134" s="31"/>
      <c r="CS1134" s="31"/>
      <c r="CT1134" s="31"/>
      <c r="CU1134" s="31"/>
      <c r="CV1134" s="31"/>
      <c r="CW1134" s="31"/>
      <c r="CX1134" s="31"/>
      <c r="CY1134" s="31"/>
      <c r="CZ1134" s="31"/>
      <c r="DA1134" s="31"/>
      <c r="DB1134" s="31"/>
      <c r="DC1134" s="31"/>
      <c r="DD1134" s="31"/>
      <c r="DE1134" s="31"/>
      <c r="DF1134" s="31"/>
      <c r="DG1134" s="31"/>
      <c r="DH1134" s="31"/>
      <c r="DI1134" s="31"/>
      <c r="DJ1134" s="31"/>
      <c r="DK1134" s="31"/>
      <c r="DL1134" s="31"/>
      <c r="DM1134" s="31"/>
      <c r="DN1134" s="31"/>
      <c r="DO1134" s="31"/>
      <c r="DP1134" s="31"/>
      <c r="DQ1134" s="31"/>
      <c r="DR1134" s="31"/>
      <c r="DS1134" s="31"/>
      <c r="DT1134" s="31"/>
      <c r="DU1134" s="31"/>
      <c r="DV1134" s="31"/>
      <c r="DW1134" s="31"/>
    </row>
    <row r="1135" customFormat="false" ht="15.75" hidden="false" customHeight="true" outlineLevel="0" collapsed="false">
      <c r="A1135" s="21" t="n">
        <v>1134</v>
      </c>
      <c r="B1135" s="21" t="str">
        <f aca="false">IFERROR(VLOOKUP($A$1&amp;":"&amp;A1135,'Finish order'!C:K,6,FALSE()),"")</f>
        <v/>
      </c>
      <c r="C1135" s="21" t="str">
        <f aca="false">IFERROR(VLOOKUP(A$1&amp;":"&amp;A1135,'Finish order'!$C:$K,9,FALSE()),"")</f>
        <v/>
      </c>
      <c r="D1135" s="21" t="str">
        <f aca="false">IFERROR(VLOOKUP(A$1&amp;":"&amp;A1135,'Finish order'!$C:$K,7,FALSE()),"")</f>
        <v/>
      </c>
      <c r="E1135" s="29" t="str">
        <f aca="false">IFERROR(VLOOKUP($A$1&amp;":"&amp;A1135,'Finish order'!C:K,5,FALSE()),"")</f>
        <v/>
      </c>
      <c r="F1135" s="21" t="str">
        <f aca="false">IFERROR(VLOOKUP($A$1&amp;":"&amp;A1135,'Finish order'!C:K,4,FALSE()),"")</f>
        <v/>
      </c>
      <c r="G1135" s="21" t="str">
        <f aca="false" t="array" ref="G1135:G1135">IFERROR(SMALL(IF($D$2:$D2044=D1135,$A$2:$A$911*1.001),1),"")</f>
        <v/>
      </c>
      <c r="H1135" s="21" t="str">
        <f aca="false" t="array" ref="H1135:H1135">IFERROR(SMALL(IF($D$2:$D2044=D1135,$A$2:$A$911*1.0001),2),"")</f>
        <v/>
      </c>
      <c r="I1135" s="21" t="str">
        <f aca="false" t="array" ref="I1135:I1135">IFERROR(SMALL(IF($D$2:$D2044=D1135,$A$2:$A$911*1.00001),3),"")</f>
        <v/>
      </c>
      <c r="J1135" s="21" t="str">
        <f aca="false" t="array" ref="J1135:J1135">IFERROR(SMALL(IF($D$2:$D2044=D1135,$A$2:$A$911*1.000001),4),"")</f>
        <v/>
      </c>
      <c r="K1135" s="30" t="str">
        <f aca="false">IF(A1135&lt;&gt;"", IF(COUNT(G1135:J1135)=4, SUM(G1135:J1135), "No"), "")</f>
        <v>No</v>
      </c>
      <c r="L1135" s="30" t="str">
        <f aca="false">IF(A1135&lt;&gt;"", IF(COUNT(G1135:I1135)=3, SUM(G1135:I1135), "No"), "")</f>
        <v>No</v>
      </c>
      <c r="M1135" s="30" t="str">
        <f aca="false">IF(A1135&lt;&gt;"", IF(COUNT(G1135:H1135)=2, SUM(G1135:H1135), "No"), "")</f>
        <v>No</v>
      </c>
      <c r="N1135" s="30" t="str">
        <f aca="false">'Results 10 year vets'!$D1135&amp;":"&amp;Table1[[#Headers],[Male]]</f>
        <v>:Male</v>
      </c>
      <c r="O1135" s="31"/>
      <c r="P1135" s="31"/>
      <c r="Q1135" s="31"/>
      <c r="R1135" s="31"/>
      <c r="S1135" s="31"/>
      <c r="T1135" s="31"/>
      <c r="U1135" s="31"/>
      <c r="Z1135" s="33"/>
      <c r="AA1135" s="33"/>
      <c r="AB1135" s="33"/>
      <c r="AC1135" s="33"/>
      <c r="AD1135" s="31"/>
      <c r="AE1135" s="31"/>
      <c r="AF1135" s="31"/>
      <c r="AG1135" s="31"/>
      <c r="AH1135" s="31"/>
      <c r="AI1135" s="31"/>
      <c r="AJ1135" s="31"/>
      <c r="AK1135" s="31"/>
      <c r="AL1135" s="31"/>
      <c r="AM1135" s="31"/>
      <c r="AN1135" s="31"/>
      <c r="AO1135" s="31"/>
      <c r="AP1135" s="31"/>
      <c r="AQ1135" s="31"/>
      <c r="AR1135" s="31"/>
      <c r="AS1135" s="31"/>
      <c r="AT1135" s="31"/>
      <c r="AU1135" s="31"/>
      <c r="AV1135" s="31"/>
      <c r="AW1135" s="31"/>
      <c r="AX1135" s="31"/>
      <c r="AY1135" s="31"/>
      <c r="AZ1135" s="31"/>
      <c r="BA1135" s="31"/>
      <c r="BB1135" s="31"/>
      <c r="BC1135" s="31"/>
      <c r="BD1135" s="31"/>
      <c r="BE1135" s="31"/>
      <c r="BF1135" s="31"/>
      <c r="BG1135" s="31"/>
      <c r="BH1135" s="31"/>
      <c r="BI1135" s="31"/>
      <c r="BJ1135" s="31"/>
      <c r="BK1135" s="31"/>
      <c r="BL1135" s="31"/>
      <c r="BM1135" s="31"/>
      <c r="BN1135" s="31"/>
      <c r="BO1135" s="31"/>
      <c r="BP1135" s="31"/>
      <c r="BQ1135" s="31"/>
      <c r="BR1135" s="31"/>
      <c r="BS1135" s="31"/>
      <c r="BT1135" s="31"/>
      <c r="BU1135" s="31"/>
      <c r="BV1135" s="31"/>
      <c r="BW1135" s="31"/>
      <c r="BX1135" s="31"/>
      <c r="BY1135" s="31"/>
      <c r="BZ1135" s="31"/>
      <c r="CA1135" s="31"/>
      <c r="CB1135" s="31"/>
      <c r="CC1135" s="31"/>
      <c r="CD1135" s="31"/>
      <c r="CE1135" s="31"/>
      <c r="CF1135" s="31"/>
      <c r="CG1135" s="31"/>
      <c r="CH1135" s="31"/>
      <c r="CI1135" s="31"/>
      <c r="CJ1135" s="31"/>
      <c r="CK1135" s="31"/>
      <c r="CL1135" s="31"/>
      <c r="CM1135" s="31"/>
      <c r="CN1135" s="31"/>
      <c r="CO1135" s="31"/>
      <c r="CP1135" s="31"/>
      <c r="CQ1135" s="31"/>
      <c r="CR1135" s="31"/>
      <c r="CS1135" s="31"/>
      <c r="CT1135" s="31"/>
      <c r="CU1135" s="31"/>
      <c r="CV1135" s="31"/>
      <c r="CW1135" s="31"/>
      <c r="CX1135" s="31"/>
      <c r="CY1135" s="31"/>
      <c r="CZ1135" s="31"/>
      <c r="DA1135" s="31"/>
      <c r="DB1135" s="31"/>
      <c r="DC1135" s="31"/>
      <c r="DD1135" s="31"/>
      <c r="DE1135" s="31"/>
      <c r="DF1135" s="31"/>
      <c r="DG1135" s="31"/>
      <c r="DH1135" s="31"/>
      <c r="DI1135" s="31"/>
      <c r="DJ1135" s="31"/>
      <c r="DK1135" s="31"/>
      <c r="DL1135" s="31"/>
      <c r="DM1135" s="31"/>
      <c r="DN1135" s="31"/>
      <c r="DO1135" s="31"/>
      <c r="DP1135" s="31"/>
      <c r="DQ1135" s="31"/>
      <c r="DR1135" s="31"/>
      <c r="DS1135" s="31"/>
      <c r="DT1135" s="31"/>
      <c r="DU1135" s="31"/>
      <c r="DV1135" s="31"/>
      <c r="DW1135" s="31"/>
    </row>
    <row r="1136" customFormat="false" ht="15.75" hidden="false" customHeight="true" outlineLevel="0" collapsed="false">
      <c r="A1136" s="21" t="n">
        <v>1135</v>
      </c>
      <c r="B1136" s="21" t="str">
        <f aca="false">IFERROR(VLOOKUP($A$1&amp;":"&amp;A1136,'Finish order'!C:K,6,FALSE()),"")</f>
        <v/>
      </c>
      <c r="C1136" s="21" t="str">
        <f aca="false">IFERROR(VLOOKUP(A$1&amp;":"&amp;A1136,'Finish order'!$C:$K,9,FALSE()),"")</f>
        <v/>
      </c>
      <c r="D1136" s="21" t="str">
        <f aca="false">IFERROR(VLOOKUP(A$1&amp;":"&amp;A1136,'Finish order'!$C:$K,7,FALSE()),"")</f>
        <v/>
      </c>
      <c r="E1136" s="29" t="str">
        <f aca="false">IFERROR(VLOOKUP($A$1&amp;":"&amp;A1136,'Finish order'!C:K,5,FALSE()),"")</f>
        <v/>
      </c>
      <c r="F1136" s="21" t="str">
        <f aca="false">IFERROR(VLOOKUP($A$1&amp;":"&amp;A1136,'Finish order'!C:K,4,FALSE()),"")</f>
        <v/>
      </c>
      <c r="G1136" s="21" t="str">
        <f aca="false" t="array" ref="G1136:G1136">IFERROR(SMALL(IF($D$2:$D2045=D1136,$A$2:$A$911*1.001),1),"")</f>
        <v/>
      </c>
      <c r="H1136" s="21" t="str">
        <f aca="false" t="array" ref="H1136:H1136">IFERROR(SMALL(IF($D$2:$D2045=D1136,$A$2:$A$911*1.0001),2),"")</f>
        <v/>
      </c>
      <c r="I1136" s="21" t="str">
        <f aca="false" t="array" ref="I1136:I1136">IFERROR(SMALL(IF($D$2:$D2045=D1136,$A$2:$A$911*1.00001),3),"")</f>
        <v/>
      </c>
      <c r="J1136" s="21" t="str">
        <f aca="false" t="array" ref="J1136:J1136">IFERROR(SMALL(IF($D$2:$D2045=D1136,$A$2:$A$911*1.000001),4),"")</f>
        <v/>
      </c>
      <c r="K1136" s="30" t="str">
        <f aca="false">IF(A1136&lt;&gt;"", IF(COUNT(G1136:J1136)=4, SUM(G1136:J1136), "No"), "")</f>
        <v>No</v>
      </c>
      <c r="L1136" s="30" t="str">
        <f aca="false">IF(A1136&lt;&gt;"", IF(COUNT(G1136:I1136)=3, SUM(G1136:I1136), "No"), "")</f>
        <v>No</v>
      </c>
      <c r="M1136" s="30" t="str">
        <f aca="false">IF(A1136&lt;&gt;"", IF(COUNT(G1136:H1136)=2, SUM(G1136:H1136), "No"), "")</f>
        <v>No</v>
      </c>
      <c r="N1136" s="30" t="str">
        <f aca="false">'Results 10 year vets'!$D1136&amp;":"&amp;Table1[[#Headers],[Male]]</f>
        <v>:Male</v>
      </c>
      <c r="O1136" s="31"/>
      <c r="P1136" s="31"/>
      <c r="Q1136" s="31"/>
      <c r="R1136" s="31"/>
      <c r="S1136" s="31"/>
      <c r="T1136" s="31"/>
      <c r="U1136" s="31"/>
      <c r="Z1136" s="33"/>
      <c r="AA1136" s="33"/>
      <c r="AB1136" s="33"/>
      <c r="AC1136" s="33"/>
      <c r="AD1136" s="31"/>
      <c r="AE1136" s="31"/>
      <c r="AF1136" s="31"/>
      <c r="AG1136" s="31"/>
      <c r="AH1136" s="31"/>
      <c r="AI1136" s="31"/>
      <c r="AJ1136" s="31"/>
      <c r="AK1136" s="31"/>
      <c r="AL1136" s="31"/>
      <c r="AM1136" s="31"/>
      <c r="AN1136" s="31"/>
      <c r="AO1136" s="31"/>
      <c r="AP1136" s="31"/>
      <c r="AQ1136" s="31"/>
      <c r="AR1136" s="31"/>
      <c r="AS1136" s="31"/>
      <c r="AT1136" s="31"/>
      <c r="AU1136" s="31"/>
      <c r="AV1136" s="31"/>
      <c r="AW1136" s="31"/>
      <c r="AX1136" s="31"/>
      <c r="AY1136" s="31"/>
      <c r="AZ1136" s="31"/>
      <c r="BA1136" s="31"/>
      <c r="BB1136" s="31"/>
      <c r="BC1136" s="31"/>
      <c r="BD1136" s="31"/>
      <c r="BE1136" s="31"/>
      <c r="BF1136" s="31"/>
      <c r="BG1136" s="31"/>
      <c r="BH1136" s="31"/>
      <c r="BI1136" s="31"/>
      <c r="BJ1136" s="31"/>
      <c r="BK1136" s="31"/>
      <c r="BL1136" s="31"/>
      <c r="BM1136" s="31"/>
      <c r="BN1136" s="31"/>
      <c r="BO1136" s="31"/>
      <c r="BP1136" s="31"/>
      <c r="BQ1136" s="31"/>
      <c r="BR1136" s="31"/>
      <c r="BS1136" s="31"/>
      <c r="BT1136" s="31"/>
      <c r="BU1136" s="31"/>
      <c r="BV1136" s="31"/>
      <c r="BW1136" s="31"/>
      <c r="BX1136" s="31"/>
      <c r="BY1136" s="31"/>
      <c r="BZ1136" s="31"/>
      <c r="CA1136" s="31"/>
      <c r="CB1136" s="31"/>
      <c r="CC1136" s="31"/>
      <c r="CD1136" s="31"/>
      <c r="CE1136" s="31"/>
      <c r="CF1136" s="31"/>
      <c r="CG1136" s="31"/>
      <c r="CH1136" s="31"/>
      <c r="CI1136" s="31"/>
      <c r="CJ1136" s="31"/>
      <c r="CK1136" s="31"/>
      <c r="CL1136" s="31"/>
      <c r="CM1136" s="31"/>
      <c r="CN1136" s="31"/>
      <c r="CO1136" s="31"/>
      <c r="CP1136" s="31"/>
      <c r="CQ1136" s="31"/>
      <c r="CR1136" s="31"/>
      <c r="CS1136" s="31"/>
      <c r="CT1136" s="31"/>
      <c r="CU1136" s="31"/>
      <c r="CV1136" s="31"/>
      <c r="CW1136" s="31"/>
      <c r="CX1136" s="31"/>
      <c r="CY1136" s="31"/>
      <c r="CZ1136" s="31"/>
      <c r="DA1136" s="31"/>
      <c r="DB1136" s="31"/>
      <c r="DC1136" s="31"/>
      <c r="DD1136" s="31"/>
      <c r="DE1136" s="31"/>
      <c r="DF1136" s="31"/>
      <c r="DG1136" s="31"/>
      <c r="DH1136" s="31"/>
      <c r="DI1136" s="31"/>
      <c r="DJ1136" s="31"/>
      <c r="DK1136" s="31"/>
      <c r="DL1136" s="31"/>
      <c r="DM1136" s="31"/>
      <c r="DN1136" s="31"/>
      <c r="DO1136" s="31"/>
      <c r="DP1136" s="31"/>
      <c r="DQ1136" s="31"/>
      <c r="DR1136" s="31"/>
      <c r="DS1136" s="31"/>
      <c r="DT1136" s="31"/>
      <c r="DU1136" s="31"/>
      <c r="DV1136" s="31"/>
      <c r="DW1136" s="31"/>
    </row>
    <row r="1137" customFormat="false" ht="15.75" hidden="false" customHeight="true" outlineLevel="0" collapsed="false">
      <c r="A1137" s="21" t="n">
        <v>1136</v>
      </c>
      <c r="B1137" s="21" t="str">
        <f aca="false">IFERROR(VLOOKUP($A$1&amp;":"&amp;A1137,'Finish order'!C:K,6,FALSE()),"")</f>
        <v/>
      </c>
      <c r="C1137" s="21" t="str">
        <f aca="false">IFERROR(VLOOKUP(A$1&amp;":"&amp;A1137,'Finish order'!$C:$K,9,FALSE()),"")</f>
        <v/>
      </c>
      <c r="D1137" s="21" t="str">
        <f aca="false">IFERROR(VLOOKUP(A$1&amp;":"&amp;A1137,'Finish order'!$C:$K,7,FALSE()),"")</f>
        <v/>
      </c>
      <c r="E1137" s="29" t="str">
        <f aca="false">IFERROR(VLOOKUP($A$1&amp;":"&amp;A1137,'Finish order'!C:K,5,FALSE()),"")</f>
        <v/>
      </c>
      <c r="F1137" s="21" t="str">
        <f aca="false">IFERROR(VLOOKUP($A$1&amp;":"&amp;A1137,'Finish order'!C:K,4,FALSE()),"")</f>
        <v/>
      </c>
      <c r="G1137" s="21" t="str">
        <f aca="false" t="array" ref="G1137:G1137">IFERROR(SMALL(IF($D$2:$D2046=D1137,$A$2:$A$911*1.001),1),"")</f>
        <v/>
      </c>
      <c r="H1137" s="21" t="str">
        <f aca="false" t="array" ref="H1137:H1137">IFERROR(SMALL(IF($D$2:$D2046=D1137,$A$2:$A$911*1.0001),2),"")</f>
        <v/>
      </c>
      <c r="I1137" s="21" t="str">
        <f aca="false" t="array" ref="I1137:I1137">IFERROR(SMALL(IF($D$2:$D2046=D1137,$A$2:$A$911*1.00001),3),"")</f>
        <v/>
      </c>
      <c r="J1137" s="21" t="str">
        <f aca="false" t="array" ref="J1137:J1137">IFERROR(SMALL(IF($D$2:$D2046=D1137,$A$2:$A$911*1.000001),4),"")</f>
        <v/>
      </c>
      <c r="K1137" s="30" t="str">
        <f aca="false">IF(A1137&lt;&gt;"", IF(COUNT(G1137:J1137)=4, SUM(G1137:J1137), "No"), "")</f>
        <v>No</v>
      </c>
      <c r="L1137" s="30" t="str">
        <f aca="false">IF(A1137&lt;&gt;"", IF(COUNT(G1137:I1137)=3, SUM(G1137:I1137), "No"), "")</f>
        <v>No</v>
      </c>
      <c r="M1137" s="30" t="str">
        <f aca="false">IF(A1137&lt;&gt;"", IF(COUNT(G1137:H1137)=2, SUM(G1137:H1137), "No"), "")</f>
        <v>No</v>
      </c>
      <c r="N1137" s="30" t="str">
        <f aca="false">'Results 10 year vets'!$D1137&amp;":"&amp;Table1[[#Headers],[Male]]</f>
        <v>:Male</v>
      </c>
      <c r="O1137" s="31"/>
      <c r="P1137" s="31"/>
      <c r="Q1137" s="31"/>
      <c r="R1137" s="31"/>
      <c r="S1137" s="31"/>
      <c r="T1137" s="31"/>
      <c r="U1137" s="31"/>
      <c r="Z1137" s="33"/>
      <c r="AA1137" s="33"/>
      <c r="AB1137" s="33"/>
      <c r="AC1137" s="33"/>
      <c r="AD1137" s="31"/>
      <c r="AE1137" s="31"/>
      <c r="AF1137" s="31"/>
      <c r="AG1137" s="31"/>
      <c r="AH1137" s="31"/>
      <c r="AI1137" s="31"/>
      <c r="AJ1137" s="31"/>
      <c r="AK1137" s="31"/>
      <c r="AL1137" s="31"/>
      <c r="AM1137" s="31"/>
      <c r="AN1137" s="31"/>
      <c r="AO1137" s="31"/>
      <c r="AP1137" s="31"/>
      <c r="AQ1137" s="31"/>
      <c r="AR1137" s="31"/>
      <c r="AS1137" s="31"/>
      <c r="AT1137" s="31"/>
      <c r="AU1137" s="31"/>
      <c r="AV1137" s="31"/>
      <c r="AW1137" s="31"/>
      <c r="AX1137" s="31"/>
      <c r="AY1137" s="31"/>
      <c r="AZ1137" s="31"/>
      <c r="BA1137" s="31"/>
      <c r="BB1137" s="31"/>
      <c r="BC1137" s="31"/>
      <c r="BD1137" s="31"/>
      <c r="BE1137" s="31"/>
      <c r="BF1137" s="31"/>
      <c r="BG1137" s="31"/>
      <c r="BH1137" s="31"/>
      <c r="BI1137" s="31"/>
      <c r="BJ1137" s="31"/>
      <c r="BK1137" s="31"/>
      <c r="BL1137" s="31"/>
      <c r="BM1137" s="31"/>
      <c r="BN1137" s="31"/>
      <c r="BO1137" s="31"/>
      <c r="BP1137" s="31"/>
      <c r="BQ1137" s="31"/>
      <c r="BR1137" s="31"/>
      <c r="BS1137" s="31"/>
      <c r="BT1137" s="31"/>
      <c r="BU1137" s="31"/>
      <c r="BV1137" s="31"/>
      <c r="BW1137" s="31"/>
      <c r="BX1137" s="31"/>
      <c r="BY1137" s="31"/>
      <c r="BZ1137" s="31"/>
      <c r="CA1137" s="31"/>
      <c r="CB1137" s="31"/>
      <c r="CC1137" s="31"/>
      <c r="CD1137" s="31"/>
      <c r="CE1137" s="31"/>
      <c r="CF1137" s="31"/>
      <c r="CG1137" s="31"/>
      <c r="CH1137" s="31"/>
      <c r="CI1137" s="31"/>
      <c r="CJ1137" s="31"/>
      <c r="CK1137" s="31"/>
      <c r="CL1137" s="31"/>
      <c r="CM1137" s="31"/>
      <c r="CN1137" s="31"/>
      <c r="CO1137" s="31"/>
      <c r="CP1137" s="31"/>
      <c r="CQ1137" s="31"/>
      <c r="CR1137" s="31"/>
      <c r="CS1137" s="31"/>
      <c r="CT1137" s="31"/>
      <c r="CU1137" s="31"/>
      <c r="CV1137" s="31"/>
      <c r="CW1137" s="31"/>
      <c r="CX1137" s="31"/>
      <c r="CY1137" s="31"/>
      <c r="CZ1137" s="31"/>
      <c r="DA1137" s="31"/>
      <c r="DB1137" s="31"/>
      <c r="DC1137" s="31"/>
      <c r="DD1137" s="31"/>
      <c r="DE1137" s="31"/>
      <c r="DF1137" s="31"/>
      <c r="DG1137" s="31"/>
      <c r="DH1137" s="31"/>
      <c r="DI1137" s="31"/>
      <c r="DJ1137" s="31"/>
      <c r="DK1137" s="31"/>
      <c r="DL1137" s="31"/>
      <c r="DM1137" s="31"/>
      <c r="DN1137" s="31"/>
      <c r="DO1137" s="31"/>
      <c r="DP1137" s="31"/>
      <c r="DQ1137" s="31"/>
      <c r="DR1137" s="31"/>
      <c r="DS1137" s="31"/>
      <c r="DT1137" s="31"/>
      <c r="DU1137" s="31"/>
      <c r="DV1137" s="31"/>
      <c r="DW1137" s="31"/>
    </row>
    <row r="1138" customFormat="false" ht="15.75" hidden="false" customHeight="true" outlineLevel="0" collapsed="false">
      <c r="A1138" s="21" t="n">
        <v>1137</v>
      </c>
      <c r="B1138" s="21" t="str">
        <f aca="false">IFERROR(VLOOKUP($A$1&amp;":"&amp;A1138,'Finish order'!C:K,6,FALSE()),"")</f>
        <v/>
      </c>
      <c r="C1138" s="21" t="str">
        <f aca="false">IFERROR(VLOOKUP(A$1&amp;":"&amp;A1138,'Finish order'!$C:$K,9,FALSE()),"")</f>
        <v/>
      </c>
      <c r="D1138" s="21" t="str">
        <f aca="false">IFERROR(VLOOKUP(A$1&amp;":"&amp;A1138,'Finish order'!$C:$K,7,FALSE()),"")</f>
        <v/>
      </c>
      <c r="E1138" s="29" t="str">
        <f aca="false">IFERROR(VLOOKUP($A$1&amp;":"&amp;A1138,'Finish order'!C:K,5,FALSE()),"")</f>
        <v/>
      </c>
      <c r="F1138" s="21" t="str">
        <f aca="false">IFERROR(VLOOKUP($A$1&amp;":"&amp;A1138,'Finish order'!C:K,4,FALSE()),"")</f>
        <v/>
      </c>
      <c r="G1138" s="21" t="str">
        <f aca="false" t="array" ref="G1138:G1138">IFERROR(SMALL(IF($D$2:$D2047=D1138,$A$2:$A$911*1.001),1),"")</f>
        <v/>
      </c>
      <c r="H1138" s="21" t="str">
        <f aca="false" t="array" ref="H1138:H1138">IFERROR(SMALL(IF($D$2:$D2047=D1138,$A$2:$A$911*1.0001),2),"")</f>
        <v/>
      </c>
      <c r="I1138" s="21" t="str">
        <f aca="false" t="array" ref="I1138:I1138">IFERROR(SMALL(IF($D$2:$D2047=D1138,$A$2:$A$911*1.00001),3),"")</f>
        <v/>
      </c>
      <c r="J1138" s="21" t="str">
        <f aca="false" t="array" ref="J1138:J1138">IFERROR(SMALL(IF($D$2:$D2047=D1138,$A$2:$A$911*1.000001),4),"")</f>
        <v/>
      </c>
      <c r="K1138" s="30" t="str">
        <f aca="false">IF(A1138&lt;&gt;"", IF(COUNT(G1138:J1138)=4, SUM(G1138:J1138), "No"), "")</f>
        <v>No</v>
      </c>
      <c r="L1138" s="30" t="str">
        <f aca="false">IF(A1138&lt;&gt;"", IF(COUNT(G1138:I1138)=3, SUM(G1138:I1138), "No"), "")</f>
        <v>No</v>
      </c>
      <c r="M1138" s="30" t="str">
        <f aca="false">IF(A1138&lt;&gt;"", IF(COUNT(G1138:H1138)=2, SUM(G1138:H1138), "No"), "")</f>
        <v>No</v>
      </c>
      <c r="N1138" s="30" t="str">
        <f aca="false">'Results 10 year vets'!$D1138&amp;":"&amp;Table1[[#Headers],[Male]]</f>
        <v>:Male</v>
      </c>
      <c r="O1138" s="31"/>
      <c r="P1138" s="31"/>
      <c r="Q1138" s="31"/>
      <c r="R1138" s="31"/>
      <c r="S1138" s="31"/>
      <c r="T1138" s="31"/>
      <c r="U1138" s="31"/>
      <c r="Z1138" s="33"/>
      <c r="AA1138" s="33"/>
      <c r="AB1138" s="33"/>
      <c r="AC1138" s="33"/>
      <c r="AD1138" s="31"/>
      <c r="AE1138" s="31"/>
      <c r="AF1138" s="31"/>
      <c r="AG1138" s="31"/>
      <c r="AH1138" s="31"/>
      <c r="AI1138" s="31"/>
      <c r="AJ1138" s="31"/>
      <c r="AK1138" s="31"/>
      <c r="AL1138" s="31"/>
      <c r="AM1138" s="31"/>
      <c r="AN1138" s="31"/>
      <c r="AO1138" s="31"/>
      <c r="AP1138" s="31"/>
      <c r="AQ1138" s="31"/>
      <c r="AR1138" s="31"/>
      <c r="AS1138" s="31"/>
      <c r="AT1138" s="31"/>
      <c r="AU1138" s="31"/>
      <c r="AV1138" s="31"/>
      <c r="AW1138" s="31"/>
      <c r="AX1138" s="31"/>
      <c r="AY1138" s="31"/>
      <c r="AZ1138" s="31"/>
      <c r="BA1138" s="31"/>
      <c r="BB1138" s="31"/>
      <c r="BC1138" s="31"/>
      <c r="BD1138" s="31"/>
      <c r="BE1138" s="31"/>
      <c r="BF1138" s="31"/>
      <c r="BG1138" s="31"/>
      <c r="BH1138" s="31"/>
      <c r="BI1138" s="31"/>
      <c r="BJ1138" s="31"/>
      <c r="BK1138" s="31"/>
      <c r="BL1138" s="31"/>
      <c r="BM1138" s="31"/>
      <c r="BN1138" s="31"/>
      <c r="BO1138" s="31"/>
      <c r="BP1138" s="31"/>
      <c r="BQ1138" s="31"/>
      <c r="BR1138" s="31"/>
      <c r="BS1138" s="31"/>
      <c r="BT1138" s="31"/>
      <c r="BU1138" s="31"/>
      <c r="BV1138" s="31"/>
      <c r="BW1138" s="31"/>
      <c r="BX1138" s="31"/>
      <c r="BY1138" s="31"/>
      <c r="BZ1138" s="31"/>
      <c r="CA1138" s="31"/>
      <c r="CB1138" s="31"/>
      <c r="CC1138" s="31"/>
      <c r="CD1138" s="31"/>
      <c r="CE1138" s="31"/>
      <c r="CF1138" s="31"/>
      <c r="CG1138" s="31"/>
      <c r="CH1138" s="31"/>
      <c r="CI1138" s="31"/>
      <c r="CJ1138" s="31"/>
      <c r="CK1138" s="31"/>
      <c r="CL1138" s="31"/>
      <c r="CM1138" s="31"/>
      <c r="CN1138" s="31"/>
      <c r="CO1138" s="31"/>
      <c r="CP1138" s="31"/>
      <c r="CQ1138" s="31"/>
      <c r="CR1138" s="31"/>
      <c r="CS1138" s="31"/>
      <c r="CT1138" s="31"/>
      <c r="CU1138" s="31"/>
      <c r="CV1138" s="31"/>
      <c r="CW1138" s="31"/>
      <c r="CX1138" s="31"/>
      <c r="CY1138" s="31"/>
      <c r="CZ1138" s="31"/>
      <c r="DA1138" s="31"/>
      <c r="DB1138" s="31"/>
      <c r="DC1138" s="31"/>
      <c r="DD1138" s="31"/>
      <c r="DE1138" s="31"/>
      <c r="DF1138" s="31"/>
      <c r="DG1138" s="31"/>
      <c r="DH1138" s="31"/>
      <c r="DI1138" s="31"/>
      <c r="DJ1138" s="31"/>
      <c r="DK1138" s="31"/>
      <c r="DL1138" s="31"/>
      <c r="DM1138" s="31"/>
      <c r="DN1138" s="31"/>
      <c r="DO1138" s="31"/>
      <c r="DP1138" s="31"/>
      <c r="DQ1138" s="31"/>
      <c r="DR1138" s="31"/>
      <c r="DS1138" s="31"/>
      <c r="DT1138" s="31"/>
      <c r="DU1138" s="31"/>
      <c r="DV1138" s="31"/>
      <c r="DW1138" s="31"/>
    </row>
    <row r="1139" customFormat="false" ht="15.75" hidden="false" customHeight="true" outlineLevel="0" collapsed="false">
      <c r="A1139" s="21" t="n">
        <v>1138</v>
      </c>
      <c r="B1139" s="21" t="str">
        <f aca="false">IFERROR(VLOOKUP($A$1&amp;":"&amp;A1139,'Finish order'!C:K,6,FALSE()),"")</f>
        <v/>
      </c>
      <c r="C1139" s="21" t="str">
        <f aca="false">IFERROR(VLOOKUP(A$1&amp;":"&amp;A1139,'Finish order'!$C:$K,9,FALSE()),"")</f>
        <v/>
      </c>
      <c r="D1139" s="21" t="str">
        <f aca="false">IFERROR(VLOOKUP(A$1&amp;":"&amp;A1139,'Finish order'!$C:$K,7,FALSE()),"")</f>
        <v/>
      </c>
      <c r="E1139" s="29" t="str">
        <f aca="false">IFERROR(VLOOKUP($A$1&amp;":"&amp;A1139,'Finish order'!C:K,5,FALSE()),"")</f>
        <v/>
      </c>
      <c r="F1139" s="21" t="str">
        <f aca="false">IFERROR(VLOOKUP($A$1&amp;":"&amp;A1139,'Finish order'!C:K,4,FALSE()),"")</f>
        <v/>
      </c>
      <c r="G1139" s="21" t="str">
        <f aca="false" t="array" ref="G1139:G1139">IFERROR(SMALL(IF($D$2:$D2048=D1139,$A$2:$A$911*1.001),1),"")</f>
        <v/>
      </c>
      <c r="H1139" s="21" t="str">
        <f aca="false" t="array" ref="H1139:H1139">IFERROR(SMALL(IF($D$2:$D2048=D1139,$A$2:$A$911*1.0001),2),"")</f>
        <v/>
      </c>
      <c r="I1139" s="21" t="str">
        <f aca="false" t="array" ref="I1139:I1139">IFERROR(SMALL(IF($D$2:$D2048=D1139,$A$2:$A$911*1.00001),3),"")</f>
        <v/>
      </c>
      <c r="J1139" s="21" t="str">
        <f aca="false" t="array" ref="J1139:J1139">IFERROR(SMALL(IF($D$2:$D2048=D1139,$A$2:$A$911*1.000001),4),"")</f>
        <v/>
      </c>
      <c r="K1139" s="30" t="str">
        <f aca="false">IF(A1139&lt;&gt;"", IF(COUNT(G1139:J1139)=4, SUM(G1139:J1139), "No"), "")</f>
        <v>No</v>
      </c>
      <c r="L1139" s="30" t="str">
        <f aca="false">IF(A1139&lt;&gt;"", IF(COUNT(G1139:I1139)=3, SUM(G1139:I1139), "No"), "")</f>
        <v>No</v>
      </c>
      <c r="M1139" s="30" t="str">
        <f aca="false">IF(A1139&lt;&gt;"", IF(COUNT(G1139:H1139)=2, SUM(G1139:H1139), "No"), "")</f>
        <v>No</v>
      </c>
      <c r="N1139" s="30" t="str">
        <f aca="false">'Results 10 year vets'!$D1139&amp;":"&amp;Table1[[#Headers],[Male]]</f>
        <v>:Male</v>
      </c>
      <c r="O1139" s="31"/>
      <c r="P1139" s="31"/>
      <c r="Q1139" s="31"/>
      <c r="R1139" s="31"/>
      <c r="S1139" s="31"/>
      <c r="T1139" s="31"/>
      <c r="U1139" s="31"/>
      <c r="Z1139" s="33"/>
      <c r="AA1139" s="33"/>
      <c r="AB1139" s="33"/>
      <c r="AC1139" s="33"/>
      <c r="AD1139" s="31"/>
      <c r="AE1139" s="31"/>
      <c r="AF1139" s="31"/>
      <c r="AG1139" s="31"/>
      <c r="AH1139" s="31"/>
      <c r="AI1139" s="31"/>
      <c r="AJ1139" s="31"/>
      <c r="AK1139" s="31"/>
      <c r="AL1139" s="31"/>
      <c r="AM1139" s="31"/>
      <c r="AN1139" s="31"/>
      <c r="AO1139" s="31"/>
      <c r="AP1139" s="31"/>
      <c r="AQ1139" s="31"/>
      <c r="AR1139" s="31"/>
      <c r="AS1139" s="31"/>
      <c r="AT1139" s="31"/>
      <c r="AU1139" s="31"/>
      <c r="AV1139" s="31"/>
      <c r="AW1139" s="31"/>
      <c r="AX1139" s="31"/>
      <c r="AY1139" s="31"/>
      <c r="AZ1139" s="31"/>
      <c r="BA1139" s="31"/>
      <c r="BB1139" s="31"/>
      <c r="BC1139" s="31"/>
      <c r="BD1139" s="31"/>
      <c r="BE1139" s="31"/>
      <c r="BF1139" s="31"/>
      <c r="BG1139" s="31"/>
      <c r="BH1139" s="31"/>
      <c r="BI1139" s="31"/>
      <c r="BJ1139" s="31"/>
      <c r="BK1139" s="31"/>
      <c r="BL1139" s="31"/>
      <c r="BM1139" s="31"/>
      <c r="BN1139" s="31"/>
      <c r="BO1139" s="31"/>
      <c r="BP1139" s="31"/>
      <c r="BQ1139" s="31"/>
      <c r="BR1139" s="31"/>
      <c r="BS1139" s="31"/>
      <c r="BT1139" s="31"/>
      <c r="BU1139" s="31"/>
      <c r="BV1139" s="31"/>
      <c r="BW1139" s="31"/>
      <c r="BX1139" s="31"/>
      <c r="BY1139" s="31"/>
      <c r="BZ1139" s="31"/>
      <c r="CA1139" s="31"/>
      <c r="CB1139" s="31"/>
      <c r="CC1139" s="31"/>
      <c r="CD1139" s="31"/>
      <c r="CE1139" s="31"/>
      <c r="CF1139" s="31"/>
      <c r="CG1139" s="31"/>
      <c r="CH1139" s="31"/>
      <c r="CI1139" s="31"/>
      <c r="CJ1139" s="31"/>
      <c r="CK1139" s="31"/>
      <c r="CL1139" s="31"/>
      <c r="CM1139" s="31"/>
      <c r="CN1139" s="31"/>
      <c r="CO1139" s="31"/>
      <c r="CP1139" s="31"/>
      <c r="CQ1139" s="31"/>
      <c r="CR1139" s="31"/>
      <c r="CS1139" s="31"/>
      <c r="CT1139" s="31"/>
      <c r="CU1139" s="31"/>
      <c r="CV1139" s="31"/>
      <c r="CW1139" s="31"/>
      <c r="CX1139" s="31"/>
      <c r="CY1139" s="31"/>
      <c r="CZ1139" s="31"/>
      <c r="DA1139" s="31"/>
      <c r="DB1139" s="31"/>
      <c r="DC1139" s="31"/>
      <c r="DD1139" s="31"/>
      <c r="DE1139" s="31"/>
      <c r="DF1139" s="31"/>
      <c r="DG1139" s="31"/>
      <c r="DH1139" s="31"/>
      <c r="DI1139" s="31"/>
      <c r="DJ1139" s="31"/>
      <c r="DK1139" s="31"/>
      <c r="DL1139" s="31"/>
      <c r="DM1139" s="31"/>
      <c r="DN1139" s="31"/>
      <c r="DO1139" s="31"/>
      <c r="DP1139" s="31"/>
      <c r="DQ1139" s="31"/>
      <c r="DR1139" s="31"/>
      <c r="DS1139" s="31"/>
      <c r="DT1139" s="31"/>
      <c r="DU1139" s="31"/>
      <c r="DV1139" s="31"/>
      <c r="DW1139" s="31"/>
    </row>
    <row r="1140" customFormat="false" ht="15.75" hidden="false" customHeight="true" outlineLevel="0" collapsed="false">
      <c r="A1140" s="21" t="n">
        <v>1139</v>
      </c>
      <c r="B1140" s="21" t="str">
        <f aca="false">IFERROR(VLOOKUP($A$1&amp;":"&amp;A1140,'Finish order'!C:K,6,FALSE()),"")</f>
        <v/>
      </c>
      <c r="C1140" s="21" t="str">
        <f aca="false">IFERROR(VLOOKUP(A$1&amp;":"&amp;A1140,'Finish order'!$C:$K,9,FALSE()),"")</f>
        <v/>
      </c>
      <c r="D1140" s="21" t="str">
        <f aca="false">IFERROR(VLOOKUP(A$1&amp;":"&amp;A1140,'Finish order'!$C:$K,7,FALSE()),"")</f>
        <v/>
      </c>
      <c r="E1140" s="29" t="str">
        <f aca="false">IFERROR(VLOOKUP($A$1&amp;":"&amp;A1140,'Finish order'!C:K,5,FALSE()),"")</f>
        <v/>
      </c>
      <c r="F1140" s="21" t="str">
        <f aca="false">IFERROR(VLOOKUP($A$1&amp;":"&amp;A1140,'Finish order'!C:K,4,FALSE()),"")</f>
        <v/>
      </c>
      <c r="G1140" s="21" t="str">
        <f aca="false" t="array" ref="G1140:G1140">IFERROR(SMALL(IF($D$2:$D2049=D1140,$A$2:$A$911*1.001),1),"")</f>
        <v/>
      </c>
      <c r="H1140" s="21" t="str">
        <f aca="false" t="array" ref="H1140:H1140">IFERROR(SMALL(IF($D$2:$D2049=D1140,$A$2:$A$911*1.0001),2),"")</f>
        <v/>
      </c>
      <c r="I1140" s="21" t="str">
        <f aca="false" t="array" ref="I1140:I1140">IFERROR(SMALL(IF($D$2:$D2049=D1140,$A$2:$A$911*1.00001),3),"")</f>
        <v/>
      </c>
      <c r="J1140" s="21" t="str">
        <f aca="false" t="array" ref="J1140:J1140">IFERROR(SMALL(IF($D$2:$D2049=D1140,$A$2:$A$911*1.000001),4),"")</f>
        <v/>
      </c>
      <c r="K1140" s="30" t="str">
        <f aca="false">IF(A1140&lt;&gt;"", IF(COUNT(G1140:J1140)=4, SUM(G1140:J1140), "No"), "")</f>
        <v>No</v>
      </c>
      <c r="L1140" s="30" t="str">
        <f aca="false">IF(A1140&lt;&gt;"", IF(COUNT(G1140:I1140)=3, SUM(G1140:I1140), "No"), "")</f>
        <v>No</v>
      </c>
      <c r="M1140" s="30" t="str">
        <f aca="false">IF(A1140&lt;&gt;"", IF(COUNT(G1140:H1140)=2, SUM(G1140:H1140), "No"), "")</f>
        <v>No</v>
      </c>
      <c r="N1140" s="30" t="str">
        <f aca="false">'Results 10 year vets'!$D1140&amp;":"&amp;Table1[[#Headers],[Male]]</f>
        <v>:Male</v>
      </c>
      <c r="O1140" s="31"/>
      <c r="P1140" s="31"/>
      <c r="Q1140" s="31"/>
      <c r="R1140" s="31"/>
      <c r="S1140" s="31"/>
      <c r="T1140" s="31"/>
      <c r="U1140" s="31"/>
      <c r="Z1140" s="33"/>
      <c r="AA1140" s="33"/>
      <c r="AB1140" s="33"/>
      <c r="AC1140" s="33"/>
      <c r="AD1140" s="31"/>
      <c r="AE1140" s="31"/>
      <c r="AF1140" s="31"/>
      <c r="AG1140" s="31"/>
      <c r="AH1140" s="31"/>
      <c r="AI1140" s="31"/>
      <c r="AJ1140" s="31"/>
      <c r="AK1140" s="31"/>
      <c r="AL1140" s="31"/>
      <c r="AM1140" s="31"/>
      <c r="AN1140" s="31"/>
      <c r="AO1140" s="31"/>
      <c r="AP1140" s="31"/>
      <c r="AQ1140" s="31"/>
      <c r="AR1140" s="31"/>
      <c r="AS1140" s="31"/>
      <c r="AT1140" s="31"/>
      <c r="AU1140" s="31"/>
      <c r="AV1140" s="31"/>
      <c r="AW1140" s="31"/>
      <c r="AX1140" s="31"/>
      <c r="AY1140" s="31"/>
      <c r="AZ1140" s="31"/>
      <c r="BA1140" s="31"/>
      <c r="BB1140" s="31"/>
      <c r="BC1140" s="31"/>
      <c r="BD1140" s="31"/>
      <c r="BE1140" s="31"/>
      <c r="BF1140" s="31"/>
      <c r="BG1140" s="31"/>
      <c r="BH1140" s="31"/>
      <c r="BI1140" s="31"/>
      <c r="BJ1140" s="31"/>
      <c r="BK1140" s="31"/>
      <c r="BL1140" s="31"/>
      <c r="BM1140" s="31"/>
      <c r="BN1140" s="31"/>
      <c r="BO1140" s="31"/>
      <c r="BP1140" s="31"/>
      <c r="BQ1140" s="31"/>
      <c r="BR1140" s="31"/>
      <c r="BS1140" s="31"/>
      <c r="BT1140" s="31"/>
      <c r="BU1140" s="31"/>
      <c r="BV1140" s="31"/>
      <c r="BW1140" s="31"/>
      <c r="BX1140" s="31"/>
      <c r="BY1140" s="31"/>
      <c r="BZ1140" s="31"/>
      <c r="CA1140" s="31"/>
      <c r="CB1140" s="31"/>
      <c r="CC1140" s="31"/>
      <c r="CD1140" s="31"/>
      <c r="CE1140" s="31"/>
      <c r="CF1140" s="31"/>
      <c r="CG1140" s="31"/>
      <c r="CH1140" s="31"/>
      <c r="CI1140" s="31"/>
      <c r="CJ1140" s="31"/>
      <c r="CK1140" s="31"/>
      <c r="CL1140" s="31"/>
      <c r="CM1140" s="31"/>
      <c r="CN1140" s="31"/>
      <c r="CO1140" s="31"/>
      <c r="CP1140" s="31"/>
      <c r="CQ1140" s="31"/>
      <c r="CR1140" s="31"/>
      <c r="CS1140" s="31"/>
      <c r="CT1140" s="31"/>
      <c r="CU1140" s="31"/>
      <c r="CV1140" s="31"/>
      <c r="CW1140" s="31"/>
      <c r="CX1140" s="31"/>
      <c r="CY1140" s="31"/>
      <c r="CZ1140" s="31"/>
      <c r="DA1140" s="31"/>
      <c r="DB1140" s="31"/>
      <c r="DC1140" s="31"/>
      <c r="DD1140" s="31"/>
      <c r="DE1140" s="31"/>
      <c r="DF1140" s="31"/>
      <c r="DG1140" s="31"/>
      <c r="DH1140" s="31"/>
      <c r="DI1140" s="31"/>
      <c r="DJ1140" s="31"/>
      <c r="DK1140" s="31"/>
      <c r="DL1140" s="31"/>
      <c r="DM1140" s="31"/>
      <c r="DN1140" s="31"/>
      <c r="DO1140" s="31"/>
      <c r="DP1140" s="31"/>
      <c r="DQ1140" s="31"/>
      <c r="DR1140" s="31"/>
      <c r="DS1140" s="31"/>
      <c r="DT1140" s="31"/>
      <c r="DU1140" s="31"/>
      <c r="DV1140" s="31"/>
      <c r="DW1140" s="31"/>
    </row>
    <row r="1141" customFormat="false" ht="15.75" hidden="false" customHeight="true" outlineLevel="0" collapsed="false">
      <c r="A1141" s="21" t="n">
        <v>1140</v>
      </c>
      <c r="B1141" s="21" t="str">
        <f aca="false">IFERROR(VLOOKUP($A$1&amp;":"&amp;A1141,'Finish order'!C:K,6,FALSE()),"")</f>
        <v/>
      </c>
      <c r="C1141" s="21" t="str">
        <f aca="false">IFERROR(VLOOKUP(A$1&amp;":"&amp;A1141,'Finish order'!$C:$K,9,FALSE()),"")</f>
        <v/>
      </c>
      <c r="D1141" s="21" t="str">
        <f aca="false">IFERROR(VLOOKUP(A$1&amp;":"&amp;A1141,'Finish order'!$C:$K,7,FALSE()),"")</f>
        <v/>
      </c>
      <c r="E1141" s="29" t="str">
        <f aca="false">IFERROR(VLOOKUP($A$1&amp;":"&amp;A1141,'Finish order'!C:K,5,FALSE()),"")</f>
        <v/>
      </c>
      <c r="F1141" s="21" t="str">
        <f aca="false">IFERROR(VLOOKUP($A$1&amp;":"&amp;A1141,'Finish order'!C:K,4,FALSE()),"")</f>
        <v/>
      </c>
      <c r="G1141" s="21" t="str">
        <f aca="false" t="array" ref="G1141:G1141">IFERROR(SMALL(IF($D$2:$D2050=D1141,$A$2:$A$911*1.001),1),"")</f>
        <v/>
      </c>
      <c r="H1141" s="21" t="str">
        <f aca="false" t="array" ref="H1141:H1141">IFERROR(SMALL(IF($D$2:$D2050=D1141,$A$2:$A$911*1.0001),2),"")</f>
        <v/>
      </c>
      <c r="I1141" s="21" t="str">
        <f aca="false" t="array" ref="I1141:I1141">IFERROR(SMALL(IF($D$2:$D2050=D1141,$A$2:$A$911*1.00001),3),"")</f>
        <v/>
      </c>
      <c r="J1141" s="21" t="str">
        <f aca="false" t="array" ref="J1141:J1141">IFERROR(SMALL(IF($D$2:$D2050=D1141,$A$2:$A$911*1.000001),4),"")</f>
        <v/>
      </c>
      <c r="K1141" s="30" t="str">
        <f aca="false">IF(A1141&lt;&gt;"", IF(COUNT(G1141:J1141)=4, SUM(G1141:J1141), "No"), "")</f>
        <v>No</v>
      </c>
      <c r="L1141" s="30" t="str">
        <f aca="false">IF(A1141&lt;&gt;"", IF(COUNT(G1141:I1141)=3, SUM(G1141:I1141), "No"), "")</f>
        <v>No</v>
      </c>
      <c r="M1141" s="30" t="str">
        <f aca="false">IF(A1141&lt;&gt;"", IF(COUNT(G1141:H1141)=2, SUM(G1141:H1141), "No"), "")</f>
        <v>No</v>
      </c>
      <c r="N1141" s="30" t="str">
        <f aca="false">'Results 10 year vets'!$D1141&amp;":"&amp;Table1[[#Headers],[Male]]</f>
        <v>:Male</v>
      </c>
      <c r="O1141" s="31"/>
      <c r="P1141" s="31"/>
      <c r="Q1141" s="31"/>
      <c r="R1141" s="31"/>
      <c r="S1141" s="31"/>
      <c r="T1141" s="31"/>
      <c r="U1141" s="31"/>
      <c r="Z1141" s="33"/>
      <c r="AA1141" s="33"/>
      <c r="AB1141" s="33"/>
      <c r="AC1141" s="33"/>
      <c r="AD1141" s="31"/>
      <c r="AE1141" s="31"/>
      <c r="AF1141" s="31"/>
      <c r="AG1141" s="31"/>
      <c r="AH1141" s="31"/>
      <c r="AI1141" s="31"/>
      <c r="AJ1141" s="31"/>
      <c r="AK1141" s="31"/>
      <c r="AL1141" s="31"/>
      <c r="AM1141" s="31"/>
      <c r="AN1141" s="31"/>
      <c r="AO1141" s="31"/>
      <c r="AP1141" s="31"/>
      <c r="AQ1141" s="31"/>
      <c r="AR1141" s="31"/>
      <c r="AS1141" s="31"/>
      <c r="AT1141" s="31"/>
      <c r="AU1141" s="31"/>
      <c r="AV1141" s="31"/>
      <c r="AW1141" s="31"/>
      <c r="AX1141" s="31"/>
      <c r="AY1141" s="31"/>
      <c r="AZ1141" s="31"/>
      <c r="BA1141" s="31"/>
      <c r="BB1141" s="31"/>
      <c r="BC1141" s="31"/>
      <c r="BD1141" s="31"/>
      <c r="BE1141" s="31"/>
      <c r="BF1141" s="31"/>
      <c r="BG1141" s="31"/>
      <c r="BH1141" s="31"/>
      <c r="BI1141" s="31"/>
      <c r="BJ1141" s="31"/>
      <c r="BK1141" s="31"/>
      <c r="BL1141" s="31"/>
      <c r="BM1141" s="31"/>
      <c r="BN1141" s="31"/>
      <c r="BO1141" s="31"/>
      <c r="BP1141" s="31"/>
      <c r="BQ1141" s="31"/>
      <c r="BR1141" s="31"/>
      <c r="BS1141" s="31"/>
      <c r="BT1141" s="31"/>
      <c r="BU1141" s="31"/>
      <c r="BV1141" s="31"/>
      <c r="BW1141" s="31"/>
      <c r="BX1141" s="31"/>
      <c r="BY1141" s="31"/>
      <c r="BZ1141" s="31"/>
      <c r="CA1141" s="31"/>
      <c r="CB1141" s="31"/>
      <c r="CC1141" s="31"/>
      <c r="CD1141" s="31"/>
      <c r="CE1141" s="31"/>
      <c r="CF1141" s="31"/>
      <c r="CG1141" s="31"/>
      <c r="CH1141" s="31"/>
      <c r="CI1141" s="31"/>
      <c r="CJ1141" s="31"/>
      <c r="CK1141" s="31"/>
      <c r="CL1141" s="31"/>
      <c r="CM1141" s="31"/>
      <c r="CN1141" s="31"/>
      <c r="CO1141" s="31"/>
      <c r="CP1141" s="31"/>
      <c r="CQ1141" s="31"/>
      <c r="CR1141" s="31"/>
      <c r="CS1141" s="31"/>
      <c r="CT1141" s="31"/>
      <c r="CU1141" s="31"/>
      <c r="CV1141" s="31"/>
      <c r="CW1141" s="31"/>
      <c r="CX1141" s="31"/>
      <c r="CY1141" s="31"/>
      <c r="CZ1141" s="31"/>
      <c r="DA1141" s="31"/>
      <c r="DB1141" s="31"/>
      <c r="DC1141" s="31"/>
      <c r="DD1141" s="31"/>
      <c r="DE1141" s="31"/>
      <c r="DF1141" s="31"/>
      <c r="DG1141" s="31"/>
      <c r="DH1141" s="31"/>
      <c r="DI1141" s="31"/>
      <c r="DJ1141" s="31"/>
      <c r="DK1141" s="31"/>
      <c r="DL1141" s="31"/>
      <c r="DM1141" s="31"/>
      <c r="DN1141" s="31"/>
      <c r="DO1141" s="31"/>
      <c r="DP1141" s="31"/>
      <c r="DQ1141" s="31"/>
      <c r="DR1141" s="31"/>
      <c r="DS1141" s="31"/>
      <c r="DT1141" s="31"/>
      <c r="DU1141" s="31"/>
      <c r="DV1141" s="31"/>
      <c r="DW1141" s="31"/>
    </row>
    <row r="1142" customFormat="false" ht="15.75" hidden="false" customHeight="true" outlineLevel="0" collapsed="false">
      <c r="A1142" s="21" t="n">
        <v>1141</v>
      </c>
      <c r="B1142" s="21" t="str">
        <f aca="false">IFERROR(VLOOKUP($A$1&amp;":"&amp;A1142,'Finish order'!C:K,6,FALSE()),"")</f>
        <v/>
      </c>
      <c r="C1142" s="21" t="str">
        <f aca="false">IFERROR(VLOOKUP(A$1&amp;":"&amp;A1142,'Finish order'!$C:$K,9,FALSE()),"")</f>
        <v/>
      </c>
      <c r="D1142" s="21" t="str">
        <f aca="false">IFERROR(VLOOKUP(A$1&amp;":"&amp;A1142,'Finish order'!$C:$K,7,FALSE()),"")</f>
        <v/>
      </c>
      <c r="E1142" s="29" t="str">
        <f aca="false">IFERROR(VLOOKUP($A$1&amp;":"&amp;A1142,'Finish order'!C:K,5,FALSE()),"")</f>
        <v/>
      </c>
      <c r="F1142" s="21" t="str">
        <f aca="false">IFERROR(VLOOKUP($A$1&amp;":"&amp;A1142,'Finish order'!C:K,4,FALSE()),"")</f>
        <v/>
      </c>
      <c r="G1142" s="21" t="str">
        <f aca="false" t="array" ref="G1142:G1142">IFERROR(SMALL(IF($D$2:$D2051=D1142,$A$2:$A$911*1.001),1),"")</f>
        <v/>
      </c>
      <c r="H1142" s="21" t="str">
        <f aca="false" t="array" ref="H1142:H1142">IFERROR(SMALL(IF($D$2:$D2051=D1142,$A$2:$A$911*1.0001),2),"")</f>
        <v/>
      </c>
      <c r="I1142" s="21" t="str">
        <f aca="false" t="array" ref="I1142:I1142">IFERROR(SMALL(IF($D$2:$D2051=D1142,$A$2:$A$911*1.00001),3),"")</f>
        <v/>
      </c>
      <c r="J1142" s="21" t="str">
        <f aca="false" t="array" ref="J1142:J1142">IFERROR(SMALL(IF($D$2:$D2051=D1142,$A$2:$A$911*1.000001),4),"")</f>
        <v/>
      </c>
      <c r="K1142" s="30" t="str">
        <f aca="false">IF(A1142&lt;&gt;"", IF(COUNT(G1142:J1142)=4, SUM(G1142:J1142), "No"), "")</f>
        <v>No</v>
      </c>
      <c r="L1142" s="30" t="str">
        <f aca="false">IF(A1142&lt;&gt;"", IF(COUNT(G1142:I1142)=3, SUM(G1142:I1142), "No"), "")</f>
        <v>No</v>
      </c>
      <c r="M1142" s="30" t="str">
        <f aca="false">IF(A1142&lt;&gt;"", IF(COUNT(G1142:H1142)=2, SUM(G1142:H1142), "No"), "")</f>
        <v>No</v>
      </c>
      <c r="N1142" s="30" t="str">
        <f aca="false">'Results 10 year vets'!$D1142&amp;":"&amp;Table1[[#Headers],[Male]]</f>
        <v>:Male</v>
      </c>
      <c r="O1142" s="31"/>
      <c r="P1142" s="31"/>
      <c r="Q1142" s="31"/>
      <c r="R1142" s="31"/>
      <c r="S1142" s="31"/>
      <c r="T1142" s="31"/>
      <c r="U1142" s="31"/>
      <c r="Z1142" s="33"/>
      <c r="AA1142" s="33"/>
      <c r="AB1142" s="33"/>
      <c r="AC1142" s="33"/>
      <c r="AD1142" s="31"/>
      <c r="AE1142" s="31"/>
      <c r="AF1142" s="31"/>
      <c r="AG1142" s="31"/>
      <c r="AH1142" s="31"/>
      <c r="AI1142" s="31"/>
      <c r="AJ1142" s="31"/>
      <c r="AK1142" s="31"/>
      <c r="AL1142" s="31"/>
      <c r="AM1142" s="31"/>
      <c r="AN1142" s="31"/>
      <c r="AO1142" s="31"/>
      <c r="AP1142" s="31"/>
      <c r="AQ1142" s="31"/>
      <c r="AR1142" s="31"/>
      <c r="AS1142" s="31"/>
      <c r="AT1142" s="31"/>
      <c r="AU1142" s="31"/>
      <c r="AV1142" s="31"/>
      <c r="AW1142" s="31"/>
      <c r="AX1142" s="31"/>
      <c r="AY1142" s="31"/>
      <c r="AZ1142" s="31"/>
      <c r="BA1142" s="31"/>
      <c r="BB1142" s="31"/>
      <c r="BC1142" s="31"/>
      <c r="BD1142" s="31"/>
      <c r="BE1142" s="31"/>
      <c r="BF1142" s="31"/>
      <c r="BG1142" s="31"/>
      <c r="BH1142" s="31"/>
      <c r="BI1142" s="31"/>
      <c r="BJ1142" s="31"/>
      <c r="BK1142" s="31"/>
      <c r="BL1142" s="31"/>
      <c r="BM1142" s="31"/>
      <c r="BN1142" s="31"/>
      <c r="BO1142" s="31"/>
      <c r="BP1142" s="31"/>
      <c r="BQ1142" s="31"/>
      <c r="BR1142" s="31"/>
      <c r="BS1142" s="31"/>
      <c r="BT1142" s="31"/>
      <c r="BU1142" s="31"/>
      <c r="BV1142" s="31"/>
      <c r="BW1142" s="31"/>
      <c r="BX1142" s="31"/>
      <c r="BY1142" s="31"/>
      <c r="BZ1142" s="31"/>
      <c r="CA1142" s="31"/>
      <c r="CB1142" s="31"/>
      <c r="CC1142" s="31"/>
      <c r="CD1142" s="31"/>
      <c r="CE1142" s="31"/>
      <c r="CF1142" s="31"/>
      <c r="CG1142" s="31"/>
      <c r="CH1142" s="31"/>
      <c r="CI1142" s="31"/>
      <c r="CJ1142" s="31"/>
      <c r="CK1142" s="31"/>
      <c r="CL1142" s="31"/>
      <c r="CM1142" s="31"/>
      <c r="CN1142" s="31"/>
      <c r="CO1142" s="31"/>
      <c r="CP1142" s="31"/>
      <c r="CQ1142" s="31"/>
      <c r="CR1142" s="31"/>
      <c r="CS1142" s="31"/>
      <c r="CT1142" s="31"/>
      <c r="CU1142" s="31"/>
      <c r="CV1142" s="31"/>
      <c r="CW1142" s="31"/>
      <c r="CX1142" s="31"/>
      <c r="CY1142" s="31"/>
      <c r="CZ1142" s="31"/>
      <c r="DA1142" s="31"/>
      <c r="DB1142" s="31"/>
      <c r="DC1142" s="31"/>
      <c r="DD1142" s="31"/>
      <c r="DE1142" s="31"/>
      <c r="DF1142" s="31"/>
      <c r="DG1142" s="31"/>
      <c r="DH1142" s="31"/>
      <c r="DI1142" s="31"/>
      <c r="DJ1142" s="31"/>
      <c r="DK1142" s="31"/>
      <c r="DL1142" s="31"/>
      <c r="DM1142" s="31"/>
      <c r="DN1142" s="31"/>
      <c r="DO1142" s="31"/>
      <c r="DP1142" s="31"/>
      <c r="DQ1142" s="31"/>
      <c r="DR1142" s="31"/>
      <c r="DS1142" s="31"/>
      <c r="DT1142" s="31"/>
      <c r="DU1142" s="31"/>
      <c r="DV1142" s="31"/>
      <c r="DW1142" s="31"/>
    </row>
    <row r="1143" customFormat="false" ht="15.75" hidden="false" customHeight="true" outlineLevel="0" collapsed="false">
      <c r="A1143" s="21" t="n">
        <v>1142</v>
      </c>
      <c r="B1143" s="21" t="str">
        <f aca="false">IFERROR(VLOOKUP($A$1&amp;":"&amp;A1143,'Finish order'!C:K,6,FALSE()),"")</f>
        <v/>
      </c>
      <c r="C1143" s="21" t="str">
        <f aca="false">IFERROR(VLOOKUP(A$1&amp;":"&amp;A1143,'Finish order'!$C:$K,9,FALSE()),"")</f>
        <v/>
      </c>
      <c r="D1143" s="21" t="str">
        <f aca="false">IFERROR(VLOOKUP(A$1&amp;":"&amp;A1143,'Finish order'!$C:$K,7,FALSE()),"")</f>
        <v/>
      </c>
      <c r="E1143" s="29" t="str">
        <f aca="false">IFERROR(VLOOKUP($A$1&amp;":"&amp;A1143,'Finish order'!C:K,5,FALSE()),"")</f>
        <v/>
      </c>
      <c r="F1143" s="21" t="str">
        <f aca="false">IFERROR(VLOOKUP($A$1&amp;":"&amp;A1143,'Finish order'!C:K,4,FALSE()),"")</f>
        <v/>
      </c>
      <c r="G1143" s="21" t="str">
        <f aca="false" t="array" ref="G1143:G1143">IFERROR(SMALL(IF($D$2:$D2052=D1143,$A$2:$A$911*1.001),1),"")</f>
        <v/>
      </c>
      <c r="H1143" s="21" t="str">
        <f aca="false" t="array" ref="H1143:H1143">IFERROR(SMALL(IF($D$2:$D2052=D1143,$A$2:$A$911*1.0001),2),"")</f>
        <v/>
      </c>
      <c r="I1143" s="21" t="str">
        <f aca="false" t="array" ref="I1143:I1143">IFERROR(SMALL(IF($D$2:$D2052=D1143,$A$2:$A$911*1.00001),3),"")</f>
        <v/>
      </c>
      <c r="J1143" s="21" t="str">
        <f aca="false" t="array" ref="J1143:J1143">IFERROR(SMALL(IF($D$2:$D2052=D1143,$A$2:$A$911*1.000001),4),"")</f>
        <v/>
      </c>
      <c r="K1143" s="30" t="str">
        <f aca="false">IF(A1143&lt;&gt;"", IF(COUNT(G1143:J1143)=4, SUM(G1143:J1143), "No"), "")</f>
        <v>No</v>
      </c>
      <c r="L1143" s="30" t="str">
        <f aca="false">IF(A1143&lt;&gt;"", IF(COUNT(G1143:I1143)=3, SUM(G1143:I1143), "No"), "")</f>
        <v>No</v>
      </c>
      <c r="M1143" s="30" t="str">
        <f aca="false">IF(A1143&lt;&gt;"", IF(COUNT(G1143:H1143)=2, SUM(G1143:H1143), "No"), "")</f>
        <v>No</v>
      </c>
      <c r="N1143" s="30" t="str">
        <f aca="false">'Results 10 year vets'!$D1143&amp;":"&amp;Table1[[#Headers],[Male]]</f>
        <v>:Male</v>
      </c>
      <c r="O1143" s="31"/>
      <c r="P1143" s="31"/>
      <c r="Q1143" s="31"/>
      <c r="R1143" s="31"/>
      <c r="S1143" s="31"/>
      <c r="T1143" s="31"/>
      <c r="U1143" s="31"/>
      <c r="Z1143" s="33"/>
      <c r="AA1143" s="33"/>
      <c r="AB1143" s="33"/>
      <c r="AC1143" s="33"/>
      <c r="AD1143" s="31"/>
      <c r="AE1143" s="31"/>
      <c r="AF1143" s="31"/>
      <c r="AG1143" s="31"/>
      <c r="AH1143" s="31"/>
      <c r="AI1143" s="31"/>
      <c r="AJ1143" s="31"/>
      <c r="AK1143" s="31"/>
      <c r="AL1143" s="31"/>
      <c r="AM1143" s="31"/>
      <c r="AN1143" s="31"/>
      <c r="AO1143" s="31"/>
      <c r="AP1143" s="31"/>
      <c r="AQ1143" s="31"/>
      <c r="AR1143" s="31"/>
      <c r="AS1143" s="31"/>
      <c r="AT1143" s="31"/>
      <c r="AU1143" s="31"/>
      <c r="AV1143" s="31"/>
      <c r="AW1143" s="31"/>
      <c r="AX1143" s="31"/>
      <c r="AY1143" s="31"/>
      <c r="AZ1143" s="31"/>
      <c r="BA1143" s="31"/>
      <c r="BB1143" s="31"/>
      <c r="BC1143" s="31"/>
      <c r="BD1143" s="31"/>
      <c r="BE1143" s="31"/>
      <c r="BF1143" s="31"/>
      <c r="BG1143" s="31"/>
      <c r="BH1143" s="31"/>
      <c r="BI1143" s="31"/>
      <c r="BJ1143" s="31"/>
      <c r="BK1143" s="31"/>
      <c r="BL1143" s="31"/>
      <c r="BM1143" s="31"/>
      <c r="BN1143" s="31"/>
      <c r="BO1143" s="31"/>
      <c r="BP1143" s="31"/>
      <c r="BQ1143" s="31"/>
      <c r="BR1143" s="31"/>
      <c r="BS1143" s="31"/>
      <c r="BT1143" s="31"/>
      <c r="BU1143" s="31"/>
      <c r="BV1143" s="31"/>
      <c r="BW1143" s="31"/>
      <c r="BX1143" s="31"/>
      <c r="BY1143" s="31"/>
      <c r="BZ1143" s="31"/>
      <c r="CA1143" s="31"/>
      <c r="CB1143" s="31"/>
      <c r="CC1143" s="31"/>
      <c r="CD1143" s="31"/>
      <c r="CE1143" s="31"/>
      <c r="CF1143" s="31"/>
      <c r="CG1143" s="31"/>
      <c r="CH1143" s="31"/>
      <c r="CI1143" s="31"/>
      <c r="CJ1143" s="31"/>
      <c r="CK1143" s="31"/>
      <c r="CL1143" s="31"/>
      <c r="CM1143" s="31"/>
      <c r="CN1143" s="31"/>
      <c r="CO1143" s="31"/>
      <c r="CP1143" s="31"/>
      <c r="CQ1143" s="31"/>
      <c r="CR1143" s="31"/>
      <c r="CS1143" s="31"/>
      <c r="CT1143" s="31"/>
      <c r="CU1143" s="31"/>
      <c r="CV1143" s="31"/>
      <c r="CW1143" s="31"/>
      <c r="CX1143" s="31"/>
      <c r="CY1143" s="31"/>
      <c r="CZ1143" s="31"/>
      <c r="DA1143" s="31"/>
      <c r="DB1143" s="31"/>
      <c r="DC1143" s="31"/>
      <c r="DD1143" s="31"/>
      <c r="DE1143" s="31"/>
      <c r="DF1143" s="31"/>
      <c r="DG1143" s="31"/>
      <c r="DH1143" s="31"/>
      <c r="DI1143" s="31"/>
      <c r="DJ1143" s="31"/>
      <c r="DK1143" s="31"/>
      <c r="DL1143" s="31"/>
      <c r="DM1143" s="31"/>
      <c r="DN1143" s="31"/>
      <c r="DO1143" s="31"/>
      <c r="DP1143" s="31"/>
      <c r="DQ1143" s="31"/>
      <c r="DR1143" s="31"/>
      <c r="DS1143" s="31"/>
      <c r="DT1143" s="31"/>
      <c r="DU1143" s="31"/>
      <c r="DV1143" s="31"/>
      <c r="DW1143" s="31"/>
    </row>
    <row r="1144" customFormat="false" ht="15.75" hidden="false" customHeight="true" outlineLevel="0" collapsed="false">
      <c r="A1144" s="21" t="n">
        <v>1143</v>
      </c>
      <c r="B1144" s="21" t="str">
        <f aca="false">IFERROR(VLOOKUP($A$1&amp;":"&amp;A1144,'Finish order'!C:K,6,FALSE()),"")</f>
        <v/>
      </c>
      <c r="C1144" s="21" t="str">
        <f aca="false">IFERROR(VLOOKUP(A$1&amp;":"&amp;A1144,'Finish order'!$C:$K,9,FALSE()),"")</f>
        <v/>
      </c>
      <c r="D1144" s="21" t="str">
        <f aca="false">IFERROR(VLOOKUP(A$1&amp;":"&amp;A1144,'Finish order'!$C:$K,7,FALSE()),"")</f>
        <v/>
      </c>
      <c r="E1144" s="29" t="str">
        <f aca="false">IFERROR(VLOOKUP($A$1&amp;":"&amp;A1144,'Finish order'!C:K,5,FALSE()),"")</f>
        <v/>
      </c>
      <c r="F1144" s="21" t="str">
        <f aca="false">IFERROR(VLOOKUP($A$1&amp;":"&amp;A1144,'Finish order'!C:K,4,FALSE()),"")</f>
        <v/>
      </c>
      <c r="G1144" s="21" t="str">
        <f aca="false" t="array" ref="G1144:G1144">IFERROR(SMALL(IF($D$2:$D2053=D1144,$A$2:$A$911*1.001),1),"")</f>
        <v/>
      </c>
      <c r="H1144" s="21" t="str">
        <f aca="false" t="array" ref="H1144:H1144">IFERROR(SMALL(IF($D$2:$D2053=D1144,$A$2:$A$911*1.0001),2),"")</f>
        <v/>
      </c>
      <c r="I1144" s="21" t="str">
        <f aca="false" t="array" ref="I1144:I1144">IFERROR(SMALL(IF($D$2:$D2053=D1144,$A$2:$A$911*1.00001),3),"")</f>
        <v/>
      </c>
      <c r="J1144" s="21" t="str">
        <f aca="false" t="array" ref="J1144:J1144">IFERROR(SMALL(IF($D$2:$D2053=D1144,$A$2:$A$911*1.000001),4),"")</f>
        <v/>
      </c>
      <c r="K1144" s="30" t="str">
        <f aca="false">IF(A1144&lt;&gt;"", IF(COUNT(G1144:J1144)=4, SUM(G1144:J1144), "No"), "")</f>
        <v>No</v>
      </c>
      <c r="L1144" s="30" t="str">
        <f aca="false">IF(A1144&lt;&gt;"", IF(COUNT(G1144:I1144)=3, SUM(G1144:I1144), "No"), "")</f>
        <v>No</v>
      </c>
      <c r="M1144" s="30" t="str">
        <f aca="false">IF(A1144&lt;&gt;"", IF(COUNT(G1144:H1144)=2, SUM(G1144:H1144), "No"), "")</f>
        <v>No</v>
      </c>
      <c r="N1144" s="30" t="str">
        <f aca="false">'Results 10 year vets'!$D1144&amp;":"&amp;Table1[[#Headers],[Male]]</f>
        <v>:Male</v>
      </c>
      <c r="O1144" s="31"/>
      <c r="P1144" s="31"/>
      <c r="Q1144" s="31"/>
      <c r="R1144" s="31"/>
      <c r="S1144" s="31"/>
      <c r="T1144" s="31"/>
      <c r="U1144" s="31"/>
      <c r="Z1144" s="33"/>
      <c r="AA1144" s="33"/>
      <c r="AB1144" s="33"/>
      <c r="AC1144" s="33"/>
      <c r="AD1144" s="31"/>
      <c r="AE1144" s="31"/>
      <c r="AF1144" s="31"/>
      <c r="AG1144" s="31"/>
      <c r="AH1144" s="31"/>
      <c r="AI1144" s="31"/>
      <c r="AJ1144" s="31"/>
      <c r="AK1144" s="31"/>
      <c r="AL1144" s="31"/>
      <c r="AM1144" s="31"/>
      <c r="AN1144" s="31"/>
      <c r="AO1144" s="31"/>
      <c r="AP1144" s="31"/>
      <c r="AQ1144" s="31"/>
      <c r="AR1144" s="31"/>
      <c r="AS1144" s="31"/>
      <c r="AT1144" s="31"/>
      <c r="AU1144" s="31"/>
      <c r="AV1144" s="31"/>
      <c r="AW1144" s="31"/>
      <c r="AX1144" s="31"/>
      <c r="AY1144" s="31"/>
      <c r="AZ1144" s="31"/>
      <c r="BA1144" s="31"/>
      <c r="BB1144" s="31"/>
      <c r="BC1144" s="31"/>
      <c r="BD1144" s="31"/>
      <c r="BE1144" s="31"/>
      <c r="BF1144" s="31"/>
      <c r="BG1144" s="31"/>
      <c r="BH1144" s="31"/>
      <c r="BI1144" s="31"/>
      <c r="BJ1144" s="31"/>
      <c r="BK1144" s="31"/>
      <c r="BL1144" s="31"/>
      <c r="BM1144" s="31"/>
      <c r="BN1144" s="31"/>
      <c r="BO1144" s="31"/>
      <c r="BP1144" s="31"/>
      <c r="BQ1144" s="31"/>
      <c r="BR1144" s="31"/>
      <c r="BS1144" s="31"/>
      <c r="BT1144" s="31"/>
      <c r="BU1144" s="31"/>
      <c r="BV1144" s="31"/>
      <c r="BW1144" s="31"/>
      <c r="BX1144" s="31"/>
      <c r="BY1144" s="31"/>
      <c r="BZ1144" s="31"/>
      <c r="CA1144" s="31"/>
      <c r="CB1144" s="31"/>
      <c r="CC1144" s="31"/>
      <c r="CD1144" s="31"/>
      <c r="CE1144" s="31"/>
      <c r="CF1144" s="31"/>
      <c r="CG1144" s="31"/>
      <c r="CH1144" s="31"/>
      <c r="CI1144" s="31"/>
      <c r="CJ1144" s="31"/>
      <c r="CK1144" s="31"/>
      <c r="CL1144" s="31"/>
      <c r="CM1144" s="31"/>
      <c r="CN1144" s="31"/>
      <c r="CO1144" s="31"/>
      <c r="CP1144" s="31"/>
      <c r="CQ1144" s="31"/>
      <c r="CR1144" s="31"/>
      <c r="CS1144" s="31"/>
      <c r="CT1144" s="31"/>
      <c r="CU1144" s="31"/>
      <c r="CV1144" s="31"/>
      <c r="CW1144" s="31"/>
      <c r="CX1144" s="31"/>
      <c r="CY1144" s="31"/>
      <c r="CZ1144" s="31"/>
      <c r="DA1144" s="31"/>
      <c r="DB1144" s="31"/>
      <c r="DC1144" s="31"/>
      <c r="DD1144" s="31"/>
      <c r="DE1144" s="31"/>
      <c r="DF1144" s="31"/>
      <c r="DG1144" s="31"/>
      <c r="DH1144" s="31"/>
      <c r="DI1144" s="31"/>
      <c r="DJ1144" s="31"/>
      <c r="DK1144" s="31"/>
      <c r="DL1144" s="31"/>
      <c r="DM1144" s="31"/>
      <c r="DN1144" s="31"/>
      <c r="DO1144" s="31"/>
      <c r="DP1144" s="31"/>
      <c r="DQ1144" s="31"/>
      <c r="DR1144" s="31"/>
      <c r="DS1144" s="31"/>
      <c r="DT1144" s="31"/>
      <c r="DU1144" s="31"/>
      <c r="DV1144" s="31"/>
      <c r="DW1144" s="31"/>
    </row>
    <row r="1145" customFormat="false" ht="15.75" hidden="false" customHeight="true" outlineLevel="0" collapsed="false">
      <c r="A1145" s="21" t="n">
        <v>1144</v>
      </c>
      <c r="B1145" s="21" t="str">
        <f aca="false">IFERROR(VLOOKUP($A$1&amp;":"&amp;A1145,'Finish order'!C:K,6,FALSE()),"")</f>
        <v/>
      </c>
      <c r="C1145" s="21" t="str">
        <f aca="false">IFERROR(VLOOKUP(A$1&amp;":"&amp;A1145,'Finish order'!$C:$K,9,FALSE()),"")</f>
        <v/>
      </c>
      <c r="D1145" s="21" t="str">
        <f aca="false">IFERROR(VLOOKUP(A$1&amp;":"&amp;A1145,'Finish order'!$C:$K,7,FALSE()),"")</f>
        <v/>
      </c>
      <c r="E1145" s="29" t="str">
        <f aca="false">IFERROR(VLOOKUP($A$1&amp;":"&amp;A1145,'Finish order'!C:K,5,FALSE()),"")</f>
        <v/>
      </c>
      <c r="F1145" s="21" t="str">
        <f aca="false">IFERROR(VLOOKUP($A$1&amp;":"&amp;A1145,'Finish order'!C:K,4,FALSE()),"")</f>
        <v/>
      </c>
      <c r="G1145" s="21" t="str">
        <f aca="false" t="array" ref="G1145:G1145">IFERROR(SMALL(IF($D$2:$D2054=D1145,$A$2:$A$911*1.001),1),"")</f>
        <v/>
      </c>
      <c r="H1145" s="21" t="str">
        <f aca="false" t="array" ref="H1145:H1145">IFERROR(SMALL(IF($D$2:$D2054=D1145,$A$2:$A$911*1.0001),2),"")</f>
        <v/>
      </c>
      <c r="I1145" s="21" t="str">
        <f aca="false" t="array" ref="I1145:I1145">IFERROR(SMALL(IF($D$2:$D2054=D1145,$A$2:$A$911*1.00001),3),"")</f>
        <v/>
      </c>
      <c r="J1145" s="21" t="str">
        <f aca="false" t="array" ref="J1145:J1145">IFERROR(SMALL(IF($D$2:$D2054=D1145,$A$2:$A$911*1.000001),4),"")</f>
        <v/>
      </c>
      <c r="K1145" s="30" t="str">
        <f aca="false">IF(A1145&lt;&gt;"", IF(COUNT(G1145:J1145)=4, SUM(G1145:J1145), "No"), "")</f>
        <v>No</v>
      </c>
      <c r="L1145" s="30" t="str">
        <f aca="false">IF(A1145&lt;&gt;"", IF(COUNT(G1145:I1145)=3, SUM(G1145:I1145), "No"), "")</f>
        <v>No</v>
      </c>
      <c r="M1145" s="30" t="str">
        <f aca="false">IF(A1145&lt;&gt;"", IF(COUNT(G1145:H1145)=2, SUM(G1145:H1145), "No"), "")</f>
        <v>No</v>
      </c>
      <c r="N1145" s="30" t="str">
        <f aca="false">'Results 10 year vets'!$D1145&amp;":"&amp;Table1[[#Headers],[Male]]</f>
        <v>:Male</v>
      </c>
      <c r="O1145" s="31"/>
      <c r="P1145" s="31"/>
      <c r="Q1145" s="31"/>
      <c r="R1145" s="31"/>
      <c r="S1145" s="31"/>
      <c r="T1145" s="31"/>
      <c r="U1145" s="31"/>
      <c r="Z1145" s="33"/>
      <c r="AA1145" s="33"/>
      <c r="AB1145" s="33"/>
      <c r="AC1145" s="33"/>
      <c r="AD1145" s="31"/>
      <c r="AE1145" s="31"/>
      <c r="AF1145" s="31"/>
      <c r="AG1145" s="31"/>
      <c r="AH1145" s="31"/>
      <c r="AI1145" s="31"/>
      <c r="AJ1145" s="31"/>
      <c r="AK1145" s="31"/>
      <c r="AL1145" s="31"/>
      <c r="AM1145" s="31"/>
      <c r="AN1145" s="31"/>
      <c r="AO1145" s="31"/>
      <c r="AP1145" s="31"/>
      <c r="AQ1145" s="31"/>
      <c r="AR1145" s="31"/>
      <c r="AS1145" s="31"/>
      <c r="AT1145" s="31"/>
      <c r="AU1145" s="31"/>
      <c r="AV1145" s="31"/>
      <c r="AW1145" s="31"/>
      <c r="AX1145" s="31"/>
      <c r="AY1145" s="31"/>
      <c r="AZ1145" s="31"/>
      <c r="BA1145" s="31"/>
      <c r="BB1145" s="31"/>
      <c r="BC1145" s="31"/>
      <c r="BD1145" s="31"/>
      <c r="BE1145" s="31"/>
      <c r="BF1145" s="31"/>
      <c r="BG1145" s="31"/>
      <c r="BH1145" s="31"/>
      <c r="BI1145" s="31"/>
      <c r="BJ1145" s="31"/>
      <c r="BK1145" s="31"/>
      <c r="BL1145" s="31"/>
      <c r="BM1145" s="31"/>
      <c r="BN1145" s="31"/>
      <c r="BO1145" s="31"/>
      <c r="BP1145" s="31"/>
      <c r="BQ1145" s="31"/>
      <c r="BR1145" s="31"/>
      <c r="BS1145" s="31"/>
      <c r="BT1145" s="31"/>
      <c r="BU1145" s="31"/>
      <c r="BV1145" s="31"/>
      <c r="BW1145" s="31"/>
      <c r="BX1145" s="31"/>
      <c r="BY1145" s="31"/>
      <c r="BZ1145" s="31"/>
      <c r="CA1145" s="31"/>
      <c r="CB1145" s="31"/>
      <c r="CC1145" s="31"/>
      <c r="CD1145" s="31"/>
      <c r="CE1145" s="31"/>
      <c r="CF1145" s="31"/>
      <c r="CG1145" s="31"/>
      <c r="CH1145" s="31"/>
      <c r="CI1145" s="31"/>
      <c r="CJ1145" s="31"/>
      <c r="CK1145" s="31"/>
      <c r="CL1145" s="31"/>
      <c r="CM1145" s="31"/>
      <c r="CN1145" s="31"/>
      <c r="CO1145" s="31"/>
      <c r="CP1145" s="31"/>
      <c r="CQ1145" s="31"/>
      <c r="CR1145" s="31"/>
      <c r="CS1145" s="31"/>
      <c r="CT1145" s="31"/>
      <c r="CU1145" s="31"/>
      <c r="CV1145" s="31"/>
      <c r="CW1145" s="31"/>
      <c r="CX1145" s="31"/>
      <c r="CY1145" s="31"/>
      <c r="CZ1145" s="31"/>
      <c r="DA1145" s="31"/>
      <c r="DB1145" s="31"/>
      <c r="DC1145" s="31"/>
      <c r="DD1145" s="31"/>
      <c r="DE1145" s="31"/>
      <c r="DF1145" s="31"/>
      <c r="DG1145" s="31"/>
      <c r="DH1145" s="31"/>
      <c r="DI1145" s="31"/>
      <c r="DJ1145" s="31"/>
      <c r="DK1145" s="31"/>
      <c r="DL1145" s="31"/>
      <c r="DM1145" s="31"/>
      <c r="DN1145" s="31"/>
      <c r="DO1145" s="31"/>
      <c r="DP1145" s="31"/>
      <c r="DQ1145" s="31"/>
      <c r="DR1145" s="31"/>
      <c r="DS1145" s="31"/>
      <c r="DT1145" s="31"/>
      <c r="DU1145" s="31"/>
      <c r="DV1145" s="31"/>
      <c r="DW1145" s="31"/>
    </row>
    <row r="1146" customFormat="false" ht="15.75" hidden="false" customHeight="true" outlineLevel="0" collapsed="false">
      <c r="A1146" s="21" t="n">
        <v>1145</v>
      </c>
      <c r="B1146" s="21" t="str">
        <f aca="false">IFERROR(VLOOKUP($A$1&amp;":"&amp;A1146,'Finish order'!C:K,6,FALSE()),"")</f>
        <v/>
      </c>
      <c r="C1146" s="21" t="str">
        <f aca="false">IFERROR(VLOOKUP(A$1&amp;":"&amp;A1146,'Finish order'!$C:$K,9,FALSE()),"")</f>
        <v/>
      </c>
      <c r="D1146" s="21" t="str">
        <f aca="false">IFERROR(VLOOKUP(A$1&amp;":"&amp;A1146,'Finish order'!$C:$K,7,FALSE()),"")</f>
        <v/>
      </c>
      <c r="E1146" s="29" t="str">
        <f aca="false">IFERROR(VLOOKUP($A$1&amp;":"&amp;A1146,'Finish order'!C:K,5,FALSE()),"")</f>
        <v/>
      </c>
      <c r="F1146" s="21" t="str">
        <f aca="false">IFERROR(VLOOKUP($A$1&amp;":"&amp;A1146,'Finish order'!C:K,4,FALSE()),"")</f>
        <v/>
      </c>
      <c r="G1146" s="21" t="str">
        <f aca="false" t="array" ref="G1146:G1146">IFERROR(SMALL(IF($D$2:$D2055=D1146,$A$2:$A$911*1.001),1),"")</f>
        <v/>
      </c>
      <c r="H1146" s="21" t="str">
        <f aca="false" t="array" ref="H1146:H1146">IFERROR(SMALL(IF($D$2:$D2055=D1146,$A$2:$A$911*1.0001),2),"")</f>
        <v/>
      </c>
      <c r="I1146" s="21" t="str">
        <f aca="false" t="array" ref="I1146:I1146">IFERROR(SMALL(IF($D$2:$D2055=D1146,$A$2:$A$911*1.00001),3),"")</f>
        <v/>
      </c>
      <c r="J1146" s="21" t="str">
        <f aca="false" t="array" ref="J1146:J1146">IFERROR(SMALL(IF($D$2:$D2055=D1146,$A$2:$A$911*1.000001),4),"")</f>
        <v/>
      </c>
      <c r="K1146" s="30" t="str">
        <f aca="false">IF(A1146&lt;&gt;"", IF(COUNT(G1146:J1146)=4, SUM(G1146:J1146), "No"), "")</f>
        <v>No</v>
      </c>
      <c r="L1146" s="30" t="str">
        <f aca="false">IF(A1146&lt;&gt;"", IF(COUNT(G1146:I1146)=3, SUM(G1146:I1146), "No"), "")</f>
        <v>No</v>
      </c>
      <c r="M1146" s="30" t="str">
        <f aca="false">IF(A1146&lt;&gt;"", IF(COUNT(G1146:H1146)=2, SUM(G1146:H1146), "No"), "")</f>
        <v>No</v>
      </c>
      <c r="N1146" s="30" t="str">
        <f aca="false">'Results 10 year vets'!$D1146&amp;":"&amp;Table1[[#Headers],[Male]]</f>
        <v>:Male</v>
      </c>
      <c r="O1146" s="31"/>
      <c r="P1146" s="31"/>
      <c r="Q1146" s="31"/>
      <c r="R1146" s="31"/>
      <c r="S1146" s="31"/>
      <c r="T1146" s="31"/>
      <c r="U1146" s="31"/>
      <c r="Z1146" s="33"/>
      <c r="AA1146" s="33"/>
      <c r="AB1146" s="33"/>
      <c r="AC1146" s="33"/>
      <c r="AD1146" s="31"/>
      <c r="AE1146" s="31"/>
      <c r="AF1146" s="31"/>
      <c r="AG1146" s="31"/>
      <c r="AH1146" s="31"/>
      <c r="AI1146" s="31"/>
      <c r="AJ1146" s="31"/>
      <c r="AK1146" s="31"/>
      <c r="AL1146" s="31"/>
      <c r="AM1146" s="31"/>
      <c r="AN1146" s="31"/>
      <c r="AO1146" s="31"/>
      <c r="AP1146" s="31"/>
      <c r="AQ1146" s="31"/>
      <c r="AR1146" s="31"/>
      <c r="AS1146" s="31"/>
      <c r="AT1146" s="31"/>
      <c r="AU1146" s="31"/>
      <c r="AV1146" s="31"/>
      <c r="AW1146" s="31"/>
      <c r="AX1146" s="31"/>
      <c r="AY1146" s="31"/>
      <c r="AZ1146" s="31"/>
      <c r="BA1146" s="31"/>
      <c r="BB1146" s="31"/>
      <c r="BC1146" s="31"/>
      <c r="BD1146" s="31"/>
      <c r="BE1146" s="31"/>
      <c r="BF1146" s="31"/>
      <c r="BG1146" s="31"/>
      <c r="BH1146" s="31"/>
      <c r="BI1146" s="31"/>
      <c r="BJ1146" s="31"/>
      <c r="BK1146" s="31"/>
      <c r="BL1146" s="31"/>
      <c r="BM1146" s="31"/>
      <c r="BN1146" s="31"/>
      <c r="BO1146" s="31"/>
      <c r="BP1146" s="31"/>
      <c r="BQ1146" s="31"/>
      <c r="BR1146" s="31"/>
      <c r="BS1146" s="31"/>
      <c r="BT1146" s="31"/>
      <c r="BU1146" s="31"/>
      <c r="BV1146" s="31"/>
      <c r="BW1146" s="31"/>
      <c r="BX1146" s="31"/>
      <c r="BY1146" s="31"/>
      <c r="BZ1146" s="31"/>
      <c r="CA1146" s="31"/>
      <c r="CB1146" s="31"/>
      <c r="CC1146" s="31"/>
      <c r="CD1146" s="31"/>
      <c r="CE1146" s="31"/>
      <c r="CF1146" s="31"/>
      <c r="CG1146" s="31"/>
      <c r="CH1146" s="31"/>
      <c r="CI1146" s="31"/>
      <c r="CJ1146" s="31"/>
      <c r="CK1146" s="31"/>
      <c r="CL1146" s="31"/>
      <c r="CM1146" s="31"/>
      <c r="CN1146" s="31"/>
      <c r="CO1146" s="31"/>
      <c r="CP1146" s="31"/>
      <c r="CQ1146" s="31"/>
      <c r="CR1146" s="31"/>
      <c r="CS1146" s="31"/>
      <c r="CT1146" s="31"/>
      <c r="CU1146" s="31"/>
      <c r="CV1146" s="31"/>
      <c r="CW1146" s="31"/>
      <c r="CX1146" s="31"/>
      <c r="CY1146" s="31"/>
      <c r="CZ1146" s="31"/>
      <c r="DA1146" s="31"/>
      <c r="DB1146" s="31"/>
      <c r="DC1146" s="31"/>
      <c r="DD1146" s="31"/>
      <c r="DE1146" s="31"/>
      <c r="DF1146" s="31"/>
      <c r="DG1146" s="31"/>
      <c r="DH1146" s="31"/>
      <c r="DI1146" s="31"/>
      <c r="DJ1146" s="31"/>
      <c r="DK1146" s="31"/>
      <c r="DL1146" s="31"/>
      <c r="DM1146" s="31"/>
      <c r="DN1146" s="31"/>
      <c r="DO1146" s="31"/>
      <c r="DP1146" s="31"/>
      <c r="DQ1146" s="31"/>
      <c r="DR1146" s="31"/>
      <c r="DS1146" s="31"/>
      <c r="DT1146" s="31"/>
      <c r="DU1146" s="31"/>
      <c r="DV1146" s="31"/>
      <c r="DW1146" s="31"/>
    </row>
    <row r="1147" customFormat="false" ht="15.75" hidden="false" customHeight="true" outlineLevel="0" collapsed="false">
      <c r="A1147" s="21" t="n">
        <v>1146</v>
      </c>
      <c r="B1147" s="21" t="str">
        <f aca="false">IFERROR(VLOOKUP($A$1&amp;":"&amp;A1147,'Finish order'!C:K,6,FALSE()),"")</f>
        <v/>
      </c>
      <c r="C1147" s="21" t="str">
        <f aca="false">IFERROR(VLOOKUP(A$1&amp;":"&amp;A1147,'Finish order'!$C:$K,9,FALSE()),"")</f>
        <v/>
      </c>
      <c r="D1147" s="21" t="str">
        <f aca="false">IFERROR(VLOOKUP(A$1&amp;":"&amp;A1147,'Finish order'!$C:$K,7,FALSE()),"")</f>
        <v/>
      </c>
      <c r="E1147" s="29" t="str">
        <f aca="false">IFERROR(VLOOKUP($A$1&amp;":"&amp;A1147,'Finish order'!C:K,5,FALSE()),"")</f>
        <v/>
      </c>
      <c r="F1147" s="21" t="str">
        <f aca="false">IFERROR(VLOOKUP($A$1&amp;":"&amp;A1147,'Finish order'!C:K,4,FALSE()),"")</f>
        <v/>
      </c>
      <c r="G1147" s="21" t="str">
        <f aca="false" t="array" ref="G1147:G1147">IFERROR(SMALL(IF($D$2:$D2056=D1147,$A$2:$A$911*1.001),1),"")</f>
        <v/>
      </c>
      <c r="H1147" s="21" t="str">
        <f aca="false" t="array" ref="H1147:H1147">IFERROR(SMALL(IF($D$2:$D2056=D1147,$A$2:$A$911*1.0001),2),"")</f>
        <v/>
      </c>
      <c r="I1147" s="21" t="str">
        <f aca="false" t="array" ref="I1147:I1147">IFERROR(SMALL(IF($D$2:$D2056=D1147,$A$2:$A$911*1.00001),3),"")</f>
        <v/>
      </c>
      <c r="J1147" s="21" t="str">
        <f aca="false" t="array" ref="J1147:J1147">IFERROR(SMALL(IF($D$2:$D2056=D1147,$A$2:$A$911*1.000001),4),"")</f>
        <v/>
      </c>
      <c r="K1147" s="30" t="str">
        <f aca="false">IF(A1147&lt;&gt;"", IF(COUNT(G1147:J1147)=4, SUM(G1147:J1147), "No"), "")</f>
        <v>No</v>
      </c>
      <c r="L1147" s="30" t="str">
        <f aca="false">IF(A1147&lt;&gt;"", IF(COUNT(G1147:I1147)=3, SUM(G1147:I1147), "No"), "")</f>
        <v>No</v>
      </c>
      <c r="M1147" s="30" t="str">
        <f aca="false">IF(A1147&lt;&gt;"", IF(COUNT(G1147:H1147)=2, SUM(G1147:H1147), "No"), "")</f>
        <v>No</v>
      </c>
      <c r="N1147" s="30" t="str">
        <f aca="false">'Results 10 year vets'!$D1147&amp;":"&amp;Table1[[#Headers],[Male]]</f>
        <v>:Male</v>
      </c>
      <c r="O1147" s="31"/>
      <c r="P1147" s="31"/>
      <c r="Q1147" s="31"/>
      <c r="R1147" s="31"/>
      <c r="S1147" s="31"/>
      <c r="T1147" s="31"/>
      <c r="U1147" s="31"/>
      <c r="Z1147" s="33"/>
      <c r="AA1147" s="33"/>
      <c r="AB1147" s="33"/>
      <c r="AC1147" s="33"/>
      <c r="AD1147" s="31"/>
      <c r="AE1147" s="31"/>
      <c r="AF1147" s="31"/>
      <c r="AG1147" s="31"/>
      <c r="AH1147" s="31"/>
      <c r="AI1147" s="31"/>
      <c r="AJ1147" s="31"/>
      <c r="AK1147" s="31"/>
      <c r="AL1147" s="31"/>
      <c r="AM1147" s="31"/>
      <c r="AN1147" s="31"/>
      <c r="AO1147" s="31"/>
      <c r="AP1147" s="31"/>
      <c r="AQ1147" s="31"/>
      <c r="AR1147" s="31"/>
      <c r="AS1147" s="31"/>
      <c r="AT1147" s="31"/>
      <c r="AU1147" s="31"/>
      <c r="AV1147" s="31"/>
      <c r="AW1147" s="31"/>
      <c r="AX1147" s="31"/>
      <c r="AY1147" s="31"/>
      <c r="AZ1147" s="31"/>
      <c r="BA1147" s="31"/>
      <c r="BB1147" s="31"/>
      <c r="BC1147" s="31"/>
      <c r="BD1147" s="31"/>
      <c r="BE1147" s="31"/>
      <c r="BF1147" s="31"/>
      <c r="BG1147" s="31"/>
      <c r="BH1147" s="31"/>
      <c r="BI1147" s="31"/>
      <c r="BJ1147" s="31"/>
      <c r="BK1147" s="31"/>
      <c r="BL1147" s="31"/>
      <c r="BM1147" s="31"/>
      <c r="BN1147" s="31"/>
      <c r="BO1147" s="31"/>
      <c r="BP1147" s="31"/>
      <c r="BQ1147" s="31"/>
      <c r="BR1147" s="31"/>
      <c r="BS1147" s="31"/>
      <c r="BT1147" s="31"/>
      <c r="BU1147" s="31"/>
      <c r="BV1147" s="31"/>
      <c r="BW1147" s="31"/>
      <c r="BX1147" s="31"/>
      <c r="BY1147" s="31"/>
      <c r="BZ1147" s="31"/>
      <c r="CA1147" s="31"/>
      <c r="CB1147" s="31"/>
      <c r="CC1147" s="31"/>
      <c r="CD1147" s="31"/>
      <c r="CE1147" s="31"/>
      <c r="CF1147" s="31"/>
      <c r="CG1147" s="31"/>
      <c r="CH1147" s="31"/>
      <c r="CI1147" s="31"/>
      <c r="CJ1147" s="31"/>
      <c r="CK1147" s="31"/>
      <c r="CL1147" s="31"/>
      <c r="CM1147" s="31"/>
      <c r="CN1147" s="31"/>
      <c r="CO1147" s="31"/>
      <c r="CP1147" s="31"/>
      <c r="CQ1147" s="31"/>
      <c r="CR1147" s="31"/>
      <c r="CS1147" s="31"/>
      <c r="CT1147" s="31"/>
      <c r="CU1147" s="31"/>
      <c r="CV1147" s="31"/>
      <c r="CW1147" s="31"/>
      <c r="CX1147" s="31"/>
      <c r="CY1147" s="31"/>
      <c r="CZ1147" s="31"/>
      <c r="DA1147" s="31"/>
      <c r="DB1147" s="31"/>
      <c r="DC1147" s="31"/>
      <c r="DD1147" s="31"/>
      <c r="DE1147" s="31"/>
      <c r="DF1147" s="31"/>
      <c r="DG1147" s="31"/>
      <c r="DH1147" s="31"/>
      <c r="DI1147" s="31"/>
      <c r="DJ1147" s="31"/>
      <c r="DK1147" s="31"/>
      <c r="DL1147" s="31"/>
      <c r="DM1147" s="31"/>
      <c r="DN1147" s="31"/>
      <c r="DO1147" s="31"/>
      <c r="DP1147" s="31"/>
      <c r="DQ1147" s="31"/>
      <c r="DR1147" s="31"/>
      <c r="DS1147" s="31"/>
      <c r="DT1147" s="31"/>
      <c r="DU1147" s="31"/>
      <c r="DV1147" s="31"/>
      <c r="DW1147" s="31"/>
    </row>
    <row r="1148" customFormat="false" ht="15.75" hidden="false" customHeight="true" outlineLevel="0" collapsed="false">
      <c r="A1148" s="21" t="n">
        <v>1147</v>
      </c>
      <c r="B1148" s="21" t="str">
        <f aca="false">IFERROR(VLOOKUP($A$1&amp;":"&amp;A1148,'Finish order'!C:K,6,FALSE()),"")</f>
        <v/>
      </c>
      <c r="C1148" s="21" t="str">
        <f aca="false">IFERROR(VLOOKUP(A$1&amp;":"&amp;A1148,'Finish order'!$C:$K,9,FALSE()),"")</f>
        <v/>
      </c>
      <c r="D1148" s="21" t="str">
        <f aca="false">IFERROR(VLOOKUP(A$1&amp;":"&amp;A1148,'Finish order'!$C:$K,7,FALSE()),"")</f>
        <v/>
      </c>
      <c r="E1148" s="29" t="str">
        <f aca="false">IFERROR(VLOOKUP($A$1&amp;":"&amp;A1148,'Finish order'!C:K,5,FALSE()),"")</f>
        <v/>
      </c>
      <c r="F1148" s="21" t="str">
        <f aca="false">IFERROR(VLOOKUP($A$1&amp;":"&amp;A1148,'Finish order'!C:K,4,FALSE()),"")</f>
        <v/>
      </c>
      <c r="G1148" s="21" t="str">
        <f aca="false" t="array" ref="G1148:G1148">IFERROR(SMALL(IF($D$2:$D2057=D1148,$A$2:$A$911*1.001),1),"")</f>
        <v/>
      </c>
      <c r="H1148" s="21" t="str">
        <f aca="false" t="array" ref="H1148:H1148">IFERROR(SMALL(IF($D$2:$D2057=D1148,$A$2:$A$911*1.0001),2),"")</f>
        <v/>
      </c>
      <c r="I1148" s="21" t="str">
        <f aca="false" t="array" ref="I1148:I1148">IFERROR(SMALL(IF($D$2:$D2057=D1148,$A$2:$A$911*1.00001),3),"")</f>
        <v/>
      </c>
      <c r="J1148" s="21" t="str">
        <f aca="false" t="array" ref="J1148:J1148">IFERROR(SMALL(IF($D$2:$D2057=D1148,$A$2:$A$911*1.000001),4),"")</f>
        <v/>
      </c>
      <c r="K1148" s="30" t="str">
        <f aca="false">IF(A1148&lt;&gt;"", IF(COUNT(G1148:J1148)=4, SUM(G1148:J1148), "No"), "")</f>
        <v>No</v>
      </c>
      <c r="L1148" s="30" t="str">
        <f aca="false">IF(A1148&lt;&gt;"", IF(COUNT(G1148:I1148)=3, SUM(G1148:I1148), "No"), "")</f>
        <v>No</v>
      </c>
      <c r="M1148" s="30" t="str">
        <f aca="false">IF(A1148&lt;&gt;"", IF(COUNT(G1148:H1148)=2, SUM(G1148:H1148), "No"), "")</f>
        <v>No</v>
      </c>
      <c r="N1148" s="30" t="str">
        <f aca="false">'Results 10 year vets'!$D1148&amp;":"&amp;Table1[[#Headers],[Male]]</f>
        <v>:Male</v>
      </c>
      <c r="O1148" s="31"/>
      <c r="P1148" s="31"/>
      <c r="Q1148" s="31"/>
      <c r="R1148" s="31"/>
      <c r="S1148" s="31"/>
      <c r="T1148" s="31"/>
      <c r="U1148" s="31"/>
      <c r="Z1148" s="33"/>
      <c r="AA1148" s="33"/>
      <c r="AB1148" s="33"/>
      <c r="AC1148" s="33"/>
      <c r="AD1148" s="31"/>
      <c r="AE1148" s="31"/>
      <c r="AF1148" s="31"/>
      <c r="AG1148" s="31"/>
      <c r="AH1148" s="31"/>
      <c r="AI1148" s="31"/>
      <c r="AJ1148" s="31"/>
      <c r="AK1148" s="31"/>
      <c r="AL1148" s="31"/>
      <c r="AM1148" s="31"/>
      <c r="AN1148" s="31"/>
      <c r="AO1148" s="31"/>
      <c r="AP1148" s="31"/>
      <c r="AQ1148" s="31"/>
      <c r="AR1148" s="31"/>
      <c r="AS1148" s="31"/>
      <c r="AT1148" s="31"/>
      <c r="AU1148" s="31"/>
      <c r="AV1148" s="31"/>
      <c r="AW1148" s="31"/>
      <c r="AX1148" s="31"/>
      <c r="AY1148" s="31"/>
      <c r="AZ1148" s="31"/>
      <c r="BA1148" s="31"/>
      <c r="BB1148" s="31"/>
      <c r="BC1148" s="31"/>
      <c r="BD1148" s="31"/>
      <c r="BE1148" s="31"/>
      <c r="BF1148" s="31"/>
      <c r="BG1148" s="31"/>
      <c r="BH1148" s="31"/>
      <c r="BI1148" s="31"/>
      <c r="BJ1148" s="31"/>
      <c r="BK1148" s="31"/>
      <c r="BL1148" s="31"/>
      <c r="BM1148" s="31"/>
      <c r="BN1148" s="31"/>
      <c r="BO1148" s="31"/>
      <c r="BP1148" s="31"/>
      <c r="BQ1148" s="31"/>
      <c r="BR1148" s="31"/>
      <c r="BS1148" s="31"/>
      <c r="BT1148" s="31"/>
      <c r="BU1148" s="31"/>
      <c r="BV1148" s="31"/>
      <c r="BW1148" s="31"/>
      <c r="BX1148" s="31"/>
      <c r="BY1148" s="31"/>
      <c r="BZ1148" s="31"/>
      <c r="CA1148" s="31"/>
      <c r="CB1148" s="31"/>
      <c r="CC1148" s="31"/>
      <c r="CD1148" s="31"/>
      <c r="CE1148" s="31"/>
      <c r="CF1148" s="31"/>
      <c r="CG1148" s="31"/>
      <c r="CH1148" s="31"/>
      <c r="CI1148" s="31"/>
      <c r="CJ1148" s="31"/>
      <c r="CK1148" s="31"/>
      <c r="CL1148" s="31"/>
      <c r="CM1148" s="31"/>
      <c r="CN1148" s="31"/>
      <c r="CO1148" s="31"/>
      <c r="CP1148" s="31"/>
      <c r="CQ1148" s="31"/>
      <c r="CR1148" s="31"/>
      <c r="CS1148" s="31"/>
      <c r="CT1148" s="31"/>
      <c r="CU1148" s="31"/>
      <c r="CV1148" s="31"/>
      <c r="CW1148" s="31"/>
      <c r="CX1148" s="31"/>
      <c r="CY1148" s="31"/>
      <c r="CZ1148" s="31"/>
      <c r="DA1148" s="31"/>
      <c r="DB1148" s="31"/>
      <c r="DC1148" s="31"/>
      <c r="DD1148" s="31"/>
      <c r="DE1148" s="31"/>
      <c r="DF1148" s="31"/>
      <c r="DG1148" s="31"/>
      <c r="DH1148" s="31"/>
      <c r="DI1148" s="31"/>
      <c r="DJ1148" s="31"/>
      <c r="DK1148" s="31"/>
      <c r="DL1148" s="31"/>
      <c r="DM1148" s="31"/>
      <c r="DN1148" s="31"/>
      <c r="DO1148" s="31"/>
      <c r="DP1148" s="31"/>
      <c r="DQ1148" s="31"/>
      <c r="DR1148" s="31"/>
      <c r="DS1148" s="31"/>
      <c r="DT1148" s="31"/>
      <c r="DU1148" s="31"/>
      <c r="DV1148" s="31"/>
      <c r="DW1148" s="31"/>
    </row>
    <row r="1149" customFormat="false" ht="15.75" hidden="false" customHeight="true" outlineLevel="0" collapsed="false">
      <c r="A1149" s="21" t="n">
        <v>1148</v>
      </c>
      <c r="B1149" s="21" t="str">
        <f aca="false">IFERROR(VLOOKUP($A$1&amp;":"&amp;A1149,'Finish order'!C:K,6,FALSE()),"")</f>
        <v/>
      </c>
      <c r="C1149" s="21" t="str">
        <f aca="false">IFERROR(VLOOKUP(A$1&amp;":"&amp;A1149,'Finish order'!$C:$K,9,FALSE()),"")</f>
        <v/>
      </c>
      <c r="D1149" s="21" t="str">
        <f aca="false">IFERROR(VLOOKUP(A$1&amp;":"&amp;A1149,'Finish order'!$C:$K,7,FALSE()),"")</f>
        <v/>
      </c>
      <c r="E1149" s="29" t="str">
        <f aca="false">IFERROR(VLOOKUP($A$1&amp;":"&amp;A1149,'Finish order'!C:K,5,FALSE()),"")</f>
        <v/>
      </c>
      <c r="F1149" s="21" t="str">
        <f aca="false">IFERROR(VLOOKUP($A$1&amp;":"&amp;A1149,'Finish order'!C:K,4,FALSE()),"")</f>
        <v/>
      </c>
      <c r="G1149" s="21" t="str">
        <f aca="false" t="array" ref="G1149:G1149">IFERROR(SMALL(IF($D$2:$D2058=D1149,$A$2:$A$911*1.001),1),"")</f>
        <v/>
      </c>
      <c r="H1149" s="21" t="str">
        <f aca="false" t="array" ref="H1149:H1149">IFERROR(SMALL(IF($D$2:$D2058=D1149,$A$2:$A$911*1.0001),2),"")</f>
        <v/>
      </c>
      <c r="I1149" s="21" t="str">
        <f aca="false" t="array" ref="I1149:I1149">IFERROR(SMALL(IF($D$2:$D2058=D1149,$A$2:$A$911*1.00001),3),"")</f>
        <v/>
      </c>
      <c r="J1149" s="21" t="str">
        <f aca="false" t="array" ref="J1149:J1149">IFERROR(SMALL(IF($D$2:$D2058=D1149,$A$2:$A$911*1.000001),4),"")</f>
        <v/>
      </c>
      <c r="K1149" s="30" t="str">
        <f aca="false">IF(A1149&lt;&gt;"", IF(COUNT(G1149:J1149)=4, SUM(G1149:J1149), "No"), "")</f>
        <v>No</v>
      </c>
      <c r="L1149" s="30" t="str">
        <f aca="false">IF(A1149&lt;&gt;"", IF(COUNT(G1149:I1149)=3, SUM(G1149:I1149), "No"), "")</f>
        <v>No</v>
      </c>
      <c r="M1149" s="30" t="str">
        <f aca="false">IF(A1149&lt;&gt;"", IF(COUNT(G1149:H1149)=2, SUM(G1149:H1149), "No"), "")</f>
        <v>No</v>
      </c>
      <c r="N1149" s="30" t="str">
        <f aca="false">'Results 10 year vets'!$D1149&amp;":"&amp;Table1[[#Headers],[Male]]</f>
        <v>:Male</v>
      </c>
      <c r="O1149" s="31"/>
      <c r="P1149" s="31"/>
      <c r="Q1149" s="31"/>
      <c r="R1149" s="31"/>
      <c r="S1149" s="31"/>
      <c r="T1149" s="31"/>
      <c r="U1149" s="31"/>
      <c r="Z1149" s="33"/>
      <c r="AA1149" s="33"/>
      <c r="AB1149" s="33"/>
      <c r="AC1149" s="33"/>
      <c r="AD1149" s="31"/>
      <c r="AE1149" s="31"/>
      <c r="AF1149" s="31"/>
      <c r="AG1149" s="31"/>
      <c r="AH1149" s="31"/>
      <c r="AI1149" s="31"/>
      <c r="AJ1149" s="31"/>
      <c r="AK1149" s="31"/>
      <c r="AL1149" s="31"/>
      <c r="AM1149" s="31"/>
      <c r="AN1149" s="31"/>
      <c r="AO1149" s="31"/>
      <c r="AP1149" s="31"/>
      <c r="AQ1149" s="31"/>
      <c r="AR1149" s="31"/>
      <c r="AS1149" s="31"/>
      <c r="AT1149" s="31"/>
      <c r="AU1149" s="31"/>
      <c r="AV1149" s="31"/>
      <c r="AW1149" s="31"/>
      <c r="AX1149" s="31"/>
      <c r="AY1149" s="31"/>
      <c r="AZ1149" s="31"/>
      <c r="BA1149" s="31"/>
      <c r="BB1149" s="31"/>
      <c r="BC1149" s="31"/>
      <c r="BD1149" s="31"/>
      <c r="BE1149" s="31"/>
      <c r="BF1149" s="31"/>
      <c r="BG1149" s="31"/>
      <c r="BH1149" s="31"/>
      <c r="BI1149" s="31"/>
      <c r="BJ1149" s="31"/>
      <c r="BK1149" s="31"/>
      <c r="BL1149" s="31"/>
      <c r="BM1149" s="31"/>
      <c r="BN1149" s="31"/>
      <c r="BO1149" s="31"/>
      <c r="BP1149" s="31"/>
      <c r="BQ1149" s="31"/>
      <c r="BR1149" s="31"/>
      <c r="BS1149" s="31"/>
      <c r="BT1149" s="31"/>
      <c r="BU1149" s="31"/>
      <c r="BV1149" s="31"/>
      <c r="BW1149" s="31"/>
      <c r="BX1149" s="31"/>
      <c r="BY1149" s="31"/>
      <c r="BZ1149" s="31"/>
      <c r="CA1149" s="31"/>
      <c r="CB1149" s="31"/>
      <c r="CC1149" s="31"/>
      <c r="CD1149" s="31"/>
      <c r="CE1149" s="31"/>
      <c r="CF1149" s="31"/>
      <c r="CG1149" s="31"/>
      <c r="CH1149" s="31"/>
      <c r="CI1149" s="31"/>
      <c r="CJ1149" s="31"/>
      <c r="CK1149" s="31"/>
      <c r="CL1149" s="31"/>
      <c r="CM1149" s="31"/>
      <c r="CN1149" s="31"/>
      <c r="CO1149" s="31"/>
      <c r="CP1149" s="31"/>
      <c r="CQ1149" s="31"/>
      <c r="CR1149" s="31"/>
      <c r="CS1149" s="31"/>
      <c r="CT1149" s="31"/>
      <c r="CU1149" s="31"/>
      <c r="CV1149" s="31"/>
      <c r="CW1149" s="31"/>
      <c r="CX1149" s="31"/>
      <c r="CY1149" s="31"/>
      <c r="CZ1149" s="31"/>
      <c r="DA1149" s="31"/>
      <c r="DB1149" s="31"/>
      <c r="DC1149" s="31"/>
      <c r="DD1149" s="31"/>
      <c r="DE1149" s="31"/>
      <c r="DF1149" s="31"/>
      <c r="DG1149" s="31"/>
      <c r="DH1149" s="31"/>
      <c r="DI1149" s="31"/>
      <c r="DJ1149" s="31"/>
      <c r="DK1149" s="31"/>
      <c r="DL1149" s="31"/>
      <c r="DM1149" s="31"/>
      <c r="DN1149" s="31"/>
      <c r="DO1149" s="31"/>
      <c r="DP1149" s="31"/>
      <c r="DQ1149" s="31"/>
      <c r="DR1149" s="31"/>
      <c r="DS1149" s="31"/>
      <c r="DT1149" s="31"/>
      <c r="DU1149" s="31"/>
      <c r="DV1149" s="31"/>
      <c r="DW1149" s="31"/>
    </row>
    <row r="1150" customFormat="false" ht="15.75" hidden="false" customHeight="true" outlineLevel="0" collapsed="false">
      <c r="A1150" s="21" t="n">
        <v>1149</v>
      </c>
      <c r="B1150" s="21" t="str">
        <f aca="false">IFERROR(VLOOKUP($A$1&amp;":"&amp;A1150,'Finish order'!C:K,6,FALSE()),"")</f>
        <v/>
      </c>
      <c r="C1150" s="21" t="str">
        <f aca="false">IFERROR(VLOOKUP(A$1&amp;":"&amp;A1150,'Finish order'!$C:$K,9,FALSE()),"")</f>
        <v/>
      </c>
      <c r="D1150" s="21" t="str">
        <f aca="false">IFERROR(VLOOKUP(A$1&amp;":"&amp;A1150,'Finish order'!$C:$K,7,FALSE()),"")</f>
        <v/>
      </c>
      <c r="E1150" s="29" t="str">
        <f aca="false">IFERROR(VLOOKUP($A$1&amp;":"&amp;A1150,'Finish order'!C:K,5,FALSE()),"")</f>
        <v/>
      </c>
      <c r="F1150" s="21" t="str">
        <f aca="false">IFERROR(VLOOKUP($A$1&amp;":"&amp;A1150,'Finish order'!C:K,4,FALSE()),"")</f>
        <v/>
      </c>
      <c r="G1150" s="21" t="str">
        <f aca="false" t="array" ref="G1150:G1150">IFERROR(SMALL(IF($D$2:$D2059=D1150,$A$2:$A$911*1.001),1),"")</f>
        <v/>
      </c>
      <c r="H1150" s="21" t="str">
        <f aca="false" t="array" ref="H1150:H1150">IFERROR(SMALL(IF($D$2:$D2059=D1150,$A$2:$A$911*1.0001),2),"")</f>
        <v/>
      </c>
      <c r="I1150" s="21" t="str">
        <f aca="false" t="array" ref="I1150:I1150">IFERROR(SMALL(IF($D$2:$D2059=D1150,$A$2:$A$911*1.00001),3),"")</f>
        <v/>
      </c>
      <c r="J1150" s="21" t="str">
        <f aca="false" t="array" ref="J1150:J1150">IFERROR(SMALL(IF($D$2:$D2059=D1150,$A$2:$A$911*1.000001),4),"")</f>
        <v/>
      </c>
      <c r="K1150" s="30" t="str">
        <f aca="false">IF(A1150&lt;&gt;"", IF(COUNT(G1150:J1150)=4, SUM(G1150:J1150), "No"), "")</f>
        <v>No</v>
      </c>
      <c r="L1150" s="30" t="str">
        <f aca="false">IF(A1150&lt;&gt;"", IF(COUNT(G1150:I1150)=3, SUM(G1150:I1150), "No"), "")</f>
        <v>No</v>
      </c>
      <c r="M1150" s="30" t="str">
        <f aca="false">IF(A1150&lt;&gt;"", IF(COUNT(G1150:H1150)=2, SUM(G1150:H1150), "No"), "")</f>
        <v>No</v>
      </c>
      <c r="N1150" s="30" t="str">
        <f aca="false">'Results 10 year vets'!$D1150&amp;":"&amp;Table1[[#Headers],[Male]]</f>
        <v>:Male</v>
      </c>
      <c r="O1150" s="31"/>
      <c r="P1150" s="31"/>
      <c r="Q1150" s="31"/>
      <c r="R1150" s="31"/>
      <c r="S1150" s="31"/>
      <c r="T1150" s="31"/>
      <c r="U1150" s="31"/>
      <c r="Z1150" s="33"/>
      <c r="AA1150" s="33"/>
      <c r="AB1150" s="33"/>
      <c r="AC1150" s="33"/>
      <c r="AD1150" s="31"/>
      <c r="AE1150" s="31"/>
      <c r="AF1150" s="31"/>
      <c r="AG1150" s="31"/>
      <c r="AH1150" s="31"/>
      <c r="AI1150" s="31"/>
      <c r="AJ1150" s="31"/>
      <c r="AK1150" s="31"/>
      <c r="AL1150" s="31"/>
      <c r="AM1150" s="31"/>
      <c r="AN1150" s="31"/>
      <c r="AO1150" s="31"/>
      <c r="AP1150" s="31"/>
      <c r="AQ1150" s="31"/>
      <c r="AR1150" s="31"/>
      <c r="AS1150" s="31"/>
      <c r="AT1150" s="31"/>
      <c r="AU1150" s="31"/>
      <c r="AV1150" s="31"/>
      <c r="AW1150" s="31"/>
      <c r="AX1150" s="31"/>
      <c r="AY1150" s="31"/>
      <c r="AZ1150" s="31"/>
      <c r="BA1150" s="31"/>
      <c r="BB1150" s="31"/>
      <c r="BC1150" s="31"/>
      <c r="BD1150" s="31"/>
      <c r="BE1150" s="31"/>
      <c r="BF1150" s="31"/>
      <c r="BG1150" s="31"/>
      <c r="BH1150" s="31"/>
      <c r="BI1150" s="31"/>
      <c r="BJ1150" s="31"/>
      <c r="BK1150" s="31"/>
      <c r="BL1150" s="31"/>
      <c r="BM1150" s="31"/>
      <c r="BN1150" s="31"/>
      <c r="BO1150" s="31"/>
      <c r="BP1150" s="31"/>
      <c r="BQ1150" s="31"/>
      <c r="BR1150" s="31"/>
      <c r="BS1150" s="31"/>
      <c r="BT1150" s="31"/>
      <c r="BU1150" s="31"/>
      <c r="BV1150" s="31"/>
      <c r="BW1150" s="31"/>
      <c r="BX1150" s="31"/>
      <c r="BY1150" s="31"/>
      <c r="BZ1150" s="31"/>
      <c r="CA1150" s="31"/>
      <c r="CB1150" s="31"/>
      <c r="CC1150" s="31"/>
      <c r="CD1150" s="31"/>
      <c r="CE1150" s="31"/>
      <c r="CF1150" s="31"/>
      <c r="CG1150" s="31"/>
      <c r="CH1150" s="31"/>
      <c r="CI1150" s="31"/>
      <c r="CJ1150" s="31"/>
      <c r="CK1150" s="31"/>
      <c r="CL1150" s="31"/>
      <c r="CM1150" s="31"/>
      <c r="CN1150" s="31"/>
      <c r="CO1150" s="31"/>
      <c r="CP1150" s="31"/>
      <c r="CQ1150" s="31"/>
      <c r="CR1150" s="31"/>
      <c r="CS1150" s="31"/>
      <c r="CT1150" s="31"/>
      <c r="CU1150" s="31"/>
      <c r="CV1150" s="31"/>
      <c r="CW1150" s="31"/>
      <c r="CX1150" s="31"/>
      <c r="CY1150" s="31"/>
      <c r="CZ1150" s="31"/>
      <c r="DA1150" s="31"/>
      <c r="DB1150" s="31"/>
      <c r="DC1150" s="31"/>
      <c r="DD1150" s="31"/>
      <c r="DE1150" s="31"/>
      <c r="DF1150" s="31"/>
      <c r="DG1150" s="31"/>
      <c r="DH1150" s="31"/>
      <c r="DI1150" s="31"/>
      <c r="DJ1150" s="31"/>
      <c r="DK1150" s="31"/>
      <c r="DL1150" s="31"/>
      <c r="DM1150" s="31"/>
      <c r="DN1150" s="31"/>
      <c r="DO1150" s="31"/>
      <c r="DP1150" s="31"/>
      <c r="DQ1150" s="31"/>
      <c r="DR1150" s="31"/>
      <c r="DS1150" s="31"/>
      <c r="DT1150" s="31"/>
      <c r="DU1150" s="31"/>
      <c r="DV1150" s="31"/>
      <c r="DW1150" s="31"/>
    </row>
    <row r="1151" customFormat="false" ht="15.75" hidden="false" customHeight="true" outlineLevel="0" collapsed="false">
      <c r="A1151" s="21" t="n">
        <v>1150</v>
      </c>
      <c r="B1151" s="21" t="str">
        <f aca="false">IFERROR(VLOOKUP($A$1&amp;":"&amp;A1151,'Finish order'!C:K,6,FALSE()),"")</f>
        <v/>
      </c>
      <c r="C1151" s="21" t="str">
        <f aca="false">IFERROR(VLOOKUP(A$1&amp;":"&amp;A1151,'Finish order'!$C:$K,9,FALSE()),"")</f>
        <v/>
      </c>
      <c r="D1151" s="21" t="str">
        <f aca="false">IFERROR(VLOOKUP(A$1&amp;":"&amp;A1151,'Finish order'!$C:$K,7,FALSE()),"")</f>
        <v/>
      </c>
      <c r="E1151" s="29" t="str">
        <f aca="false">IFERROR(VLOOKUP($A$1&amp;":"&amp;A1151,'Finish order'!C:K,5,FALSE()),"")</f>
        <v/>
      </c>
      <c r="F1151" s="21" t="str">
        <f aca="false">IFERROR(VLOOKUP($A$1&amp;":"&amp;A1151,'Finish order'!C:K,4,FALSE()),"")</f>
        <v/>
      </c>
      <c r="G1151" s="21" t="str">
        <f aca="false" t="array" ref="G1151:G1151">IFERROR(SMALL(IF($D$2:$D2060=D1151,$A$2:$A$911*1.001),1),"")</f>
        <v/>
      </c>
      <c r="H1151" s="21" t="str">
        <f aca="false" t="array" ref="H1151:H1151">IFERROR(SMALL(IF($D$2:$D2060=D1151,$A$2:$A$911*1.0001),2),"")</f>
        <v/>
      </c>
      <c r="I1151" s="21" t="str">
        <f aca="false" t="array" ref="I1151:I1151">IFERROR(SMALL(IF($D$2:$D2060=D1151,$A$2:$A$911*1.00001),3),"")</f>
        <v/>
      </c>
      <c r="J1151" s="21" t="str">
        <f aca="false" t="array" ref="J1151:J1151">IFERROR(SMALL(IF($D$2:$D2060=D1151,$A$2:$A$911*1.000001),4),"")</f>
        <v/>
      </c>
      <c r="K1151" s="30" t="str">
        <f aca="false">IF(A1151&lt;&gt;"", IF(COUNT(G1151:J1151)=4, SUM(G1151:J1151), "No"), "")</f>
        <v>No</v>
      </c>
      <c r="L1151" s="30" t="str">
        <f aca="false">IF(A1151&lt;&gt;"", IF(COUNT(G1151:I1151)=3, SUM(G1151:I1151), "No"), "")</f>
        <v>No</v>
      </c>
      <c r="M1151" s="30" t="str">
        <f aca="false">IF(A1151&lt;&gt;"", IF(COUNT(G1151:H1151)=2, SUM(G1151:H1151), "No"), "")</f>
        <v>No</v>
      </c>
      <c r="N1151" s="30" t="str">
        <f aca="false">'Results 10 year vets'!$D1151&amp;":"&amp;Table1[[#Headers],[Male]]</f>
        <v>:Male</v>
      </c>
      <c r="O1151" s="31"/>
      <c r="P1151" s="31"/>
      <c r="Q1151" s="31"/>
      <c r="R1151" s="31"/>
      <c r="S1151" s="31"/>
      <c r="T1151" s="31"/>
      <c r="U1151" s="31"/>
      <c r="Z1151" s="33"/>
      <c r="AA1151" s="33"/>
      <c r="AB1151" s="33"/>
      <c r="AC1151" s="33"/>
      <c r="AD1151" s="31"/>
      <c r="AE1151" s="31"/>
      <c r="AF1151" s="31"/>
      <c r="AG1151" s="31"/>
      <c r="AH1151" s="31"/>
      <c r="AI1151" s="31"/>
      <c r="AJ1151" s="31"/>
      <c r="AK1151" s="31"/>
      <c r="AL1151" s="31"/>
      <c r="AM1151" s="31"/>
      <c r="AN1151" s="31"/>
      <c r="AO1151" s="31"/>
      <c r="AP1151" s="31"/>
      <c r="AQ1151" s="31"/>
      <c r="AR1151" s="31"/>
      <c r="AS1151" s="31"/>
      <c r="AT1151" s="31"/>
      <c r="AU1151" s="31"/>
      <c r="AV1151" s="31"/>
      <c r="AW1151" s="31"/>
      <c r="AX1151" s="31"/>
      <c r="AY1151" s="31"/>
      <c r="AZ1151" s="31"/>
      <c r="BA1151" s="31"/>
      <c r="BB1151" s="31"/>
      <c r="BC1151" s="31"/>
      <c r="BD1151" s="31"/>
      <c r="BE1151" s="31"/>
      <c r="BF1151" s="31"/>
      <c r="BG1151" s="31"/>
      <c r="BH1151" s="31"/>
      <c r="BI1151" s="31"/>
      <c r="BJ1151" s="31"/>
      <c r="BK1151" s="31"/>
      <c r="BL1151" s="31"/>
      <c r="BM1151" s="31"/>
      <c r="BN1151" s="31"/>
      <c r="BO1151" s="31"/>
      <c r="BP1151" s="31"/>
      <c r="BQ1151" s="31"/>
      <c r="BR1151" s="31"/>
      <c r="BS1151" s="31"/>
      <c r="BT1151" s="31"/>
      <c r="BU1151" s="31"/>
      <c r="BV1151" s="31"/>
      <c r="BW1151" s="31"/>
      <c r="BX1151" s="31"/>
      <c r="BY1151" s="31"/>
      <c r="BZ1151" s="31"/>
      <c r="CA1151" s="31"/>
      <c r="CB1151" s="31"/>
      <c r="CC1151" s="31"/>
      <c r="CD1151" s="31"/>
      <c r="CE1151" s="31"/>
      <c r="CF1151" s="31"/>
      <c r="CG1151" s="31"/>
      <c r="CH1151" s="31"/>
      <c r="CI1151" s="31"/>
      <c r="CJ1151" s="31"/>
      <c r="CK1151" s="31"/>
      <c r="CL1151" s="31"/>
      <c r="CM1151" s="31"/>
      <c r="CN1151" s="31"/>
      <c r="CO1151" s="31"/>
      <c r="CP1151" s="31"/>
      <c r="CQ1151" s="31"/>
      <c r="CR1151" s="31"/>
      <c r="CS1151" s="31"/>
      <c r="CT1151" s="31"/>
      <c r="CU1151" s="31"/>
      <c r="CV1151" s="31"/>
      <c r="CW1151" s="31"/>
      <c r="CX1151" s="31"/>
      <c r="CY1151" s="31"/>
      <c r="CZ1151" s="31"/>
      <c r="DA1151" s="31"/>
      <c r="DB1151" s="31"/>
      <c r="DC1151" s="31"/>
      <c r="DD1151" s="31"/>
      <c r="DE1151" s="31"/>
      <c r="DF1151" s="31"/>
      <c r="DG1151" s="31"/>
      <c r="DH1151" s="31"/>
      <c r="DI1151" s="31"/>
      <c r="DJ1151" s="31"/>
      <c r="DK1151" s="31"/>
      <c r="DL1151" s="31"/>
      <c r="DM1151" s="31"/>
      <c r="DN1151" s="31"/>
      <c r="DO1151" s="31"/>
      <c r="DP1151" s="31"/>
      <c r="DQ1151" s="31"/>
      <c r="DR1151" s="31"/>
      <c r="DS1151" s="31"/>
      <c r="DT1151" s="31"/>
      <c r="DU1151" s="31"/>
      <c r="DV1151" s="31"/>
      <c r="DW1151" s="31"/>
    </row>
    <row r="1152" customFormat="false" ht="15.75" hidden="false" customHeight="true" outlineLevel="0" collapsed="false">
      <c r="A1152" s="21" t="n">
        <v>1151</v>
      </c>
      <c r="B1152" s="21" t="str">
        <f aca="false">IFERROR(VLOOKUP($A$1&amp;":"&amp;A1152,'Finish order'!C:K,6,FALSE()),"")</f>
        <v/>
      </c>
      <c r="C1152" s="21" t="str">
        <f aca="false">IFERROR(VLOOKUP(A$1&amp;":"&amp;A1152,'Finish order'!$C:$K,9,FALSE()),"")</f>
        <v/>
      </c>
      <c r="D1152" s="21" t="str">
        <f aca="false">IFERROR(VLOOKUP(A$1&amp;":"&amp;A1152,'Finish order'!$C:$K,7,FALSE()),"")</f>
        <v/>
      </c>
      <c r="E1152" s="29" t="str">
        <f aca="false">IFERROR(VLOOKUP($A$1&amp;":"&amp;A1152,'Finish order'!C:K,5,FALSE()),"")</f>
        <v/>
      </c>
      <c r="F1152" s="21" t="str">
        <f aca="false">IFERROR(VLOOKUP($A$1&amp;":"&amp;A1152,'Finish order'!C:K,4,FALSE()),"")</f>
        <v/>
      </c>
      <c r="G1152" s="21" t="str">
        <f aca="false" t="array" ref="G1152:G1152">IFERROR(SMALL(IF($D$2:$D2061=D1152,$A$2:$A$911*1.001),1),"")</f>
        <v/>
      </c>
      <c r="H1152" s="21" t="str">
        <f aca="false" t="array" ref="H1152:H1152">IFERROR(SMALL(IF($D$2:$D2061=D1152,$A$2:$A$911*1.0001),2),"")</f>
        <v/>
      </c>
      <c r="I1152" s="21" t="str">
        <f aca="false" t="array" ref="I1152:I1152">IFERROR(SMALL(IF($D$2:$D2061=D1152,$A$2:$A$911*1.00001),3),"")</f>
        <v/>
      </c>
      <c r="J1152" s="21" t="str">
        <f aca="false" t="array" ref="J1152:J1152">IFERROR(SMALL(IF($D$2:$D2061=D1152,$A$2:$A$911*1.000001),4),"")</f>
        <v/>
      </c>
      <c r="K1152" s="30" t="str">
        <f aca="false">IF(A1152&lt;&gt;"", IF(COUNT(G1152:J1152)=4, SUM(G1152:J1152), "No"), "")</f>
        <v>No</v>
      </c>
      <c r="L1152" s="30" t="str">
        <f aca="false">IF(A1152&lt;&gt;"", IF(COUNT(G1152:I1152)=3, SUM(G1152:I1152), "No"), "")</f>
        <v>No</v>
      </c>
      <c r="M1152" s="30" t="str">
        <f aca="false">IF(A1152&lt;&gt;"", IF(COUNT(G1152:H1152)=2, SUM(G1152:H1152), "No"), "")</f>
        <v>No</v>
      </c>
      <c r="N1152" s="30" t="str">
        <f aca="false">'Results 10 year vets'!$D1152&amp;":"&amp;Table1[[#Headers],[Male]]</f>
        <v>:Male</v>
      </c>
      <c r="O1152" s="31"/>
      <c r="P1152" s="31"/>
      <c r="Q1152" s="31"/>
      <c r="R1152" s="31"/>
      <c r="S1152" s="31"/>
      <c r="T1152" s="31"/>
      <c r="U1152" s="31"/>
      <c r="Z1152" s="33"/>
      <c r="AA1152" s="33"/>
      <c r="AB1152" s="33"/>
      <c r="AC1152" s="33"/>
      <c r="AD1152" s="31"/>
      <c r="AE1152" s="31"/>
      <c r="AF1152" s="31"/>
      <c r="AG1152" s="31"/>
      <c r="AH1152" s="31"/>
      <c r="AI1152" s="31"/>
      <c r="AJ1152" s="31"/>
      <c r="AK1152" s="31"/>
      <c r="AL1152" s="31"/>
      <c r="AM1152" s="31"/>
      <c r="AN1152" s="31"/>
      <c r="AO1152" s="31"/>
      <c r="AP1152" s="31"/>
      <c r="AQ1152" s="31"/>
      <c r="AR1152" s="31"/>
      <c r="AS1152" s="31"/>
      <c r="AT1152" s="31"/>
      <c r="AU1152" s="31"/>
      <c r="AV1152" s="31"/>
      <c r="AW1152" s="31"/>
      <c r="AX1152" s="31"/>
      <c r="AY1152" s="31"/>
      <c r="AZ1152" s="31"/>
      <c r="BA1152" s="31"/>
      <c r="BB1152" s="31"/>
      <c r="BC1152" s="31"/>
      <c r="BD1152" s="31"/>
      <c r="BE1152" s="31"/>
      <c r="BF1152" s="31"/>
      <c r="BG1152" s="31"/>
      <c r="BH1152" s="31"/>
      <c r="BI1152" s="31"/>
      <c r="BJ1152" s="31"/>
      <c r="BK1152" s="31"/>
      <c r="BL1152" s="31"/>
      <c r="BM1152" s="31"/>
      <c r="BN1152" s="31"/>
      <c r="BO1152" s="31"/>
      <c r="BP1152" s="31"/>
      <c r="BQ1152" s="31"/>
      <c r="BR1152" s="31"/>
      <c r="BS1152" s="31"/>
      <c r="BT1152" s="31"/>
      <c r="BU1152" s="31"/>
      <c r="BV1152" s="31"/>
      <c r="BW1152" s="31"/>
      <c r="BX1152" s="31"/>
      <c r="BY1152" s="31"/>
      <c r="BZ1152" s="31"/>
      <c r="CA1152" s="31"/>
      <c r="CB1152" s="31"/>
      <c r="CC1152" s="31"/>
      <c r="CD1152" s="31"/>
      <c r="CE1152" s="31"/>
      <c r="CF1152" s="31"/>
      <c r="CG1152" s="31"/>
      <c r="CH1152" s="31"/>
      <c r="CI1152" s="31"/>
      <c r="CJ1152" s="31"/>
      <c r="CK1152" s="31"/>
      <c r="CL1152" s="31"/>
      <c r="CM1152" s="31"/>
      <c r="CN1152" s="31"/>
      <c r="CO1152" s="31"/>
      <c r="CP1152" s="31"/>
      <c r="CQ1152" s="31"/>
      <c r="CR1152" s="31"/>
      <c r="CS1152" s="31"/>
      <c r="CT1152" s="31"/>
      <c r="CU1152" s="31"/>
      <c r="CV1152" s="31"/>
      <c r="CW1152" s="31"/>
      <c r="CX1152" s="31"/>
      <c r="CY1152" s="31"/>
      <c r="CZ1152" s="31"/>
      <c r="DA1152" s="31"/>
      <c r="DB1152" s="31"/>
      <c r="DC1152" s="31"/>
      <c r="DD1152" s="31"/>
      <c r="DE1152" s="31"/>
      <c r="DF1152" s="31"/>
      <c r="DG1152" s="31"/>
      <c r="DH1152" s="31"/>
      <c r="DI1152" s="31"/>
      <c r="DJ1152" s="31"/>
      <c r="DK1152" s="31"/>
      <c r="DL1152" s="31"/>
      <c r="DM1152" s="31"/>
      <c r="DN1152" s="31"/>
      <c r="DO1152" s="31"/>
      <c r="DP1152" s="31"/>
      <c r="DQ1152" s="31"/>
      <c r="DR1152" s="31"/>
      <c r="DS1152" s="31"/>
      <c r="DT1152" s="31"/>
      <c r="DU1152" s="31"/>
      <c r="DV1152" s="31"/>
      <c r="DW1152" s="31"/>
    </row>
    <row r="1153" customFormat="false" ht="15.75" hidden="false" customHeight="true" outlineLevel="0" collapsed="false">
      <c r="A1153" s="21" t="n">
        <v>1152</v>
      </c>
      <c r="B1153" s="21" t="str">
        <f aca="false">IFERROR(VLOOKUP($A$1&amp;":"&amp;A1153,'Finish order'!C:K,6,FALSE()),"")</f>
        <v/>
      </c>
      <c r="C1153" s="21" t="str">
        <f aca="false">IFERROR(VLOOKUP(A$1&amp;":"&amp;A1153,'Finish order'!$C:$K,9,FALSE()),"")</f>
        <v/>
      </c>
      <c r="D1153" s="21" t="str">
        <f aca="false">IFERROR(VLOOKUP(A$1&amp;":"&amp;A1153,'Finish order'!$C:$K,7,FALSE()),"")</f>
        <v/>
      </c>
      <c r="E1153" s="29" t="str">
        <f aca="false">IFERROR(VLOOKUP($A$1&amp;":"&amp;A1153,'Finish order'!C:K,5,FALSE()),"")</f>
        <v/>
      </c>
      <c r="F1153" s="21" t="str">
        <f aca="false">IFERROR(VLOOKUP($A$1&amp;":"&amp;A1153,'Finish order'!C:K,4,FALSE()),"")</f>
        <v/>
      </c>
      <c r="G1153" s="21" t="str">
        <f aca="false" t="array" ref="G1153:G1153">IFERROR(SMALL(IF($D$2:$D2062=D1153,$A$2:$A$911*1.001),1),"")</f>
        <v/>
      </c>
      <c r="H1153" s="21" t="str">
        <f aca="false" t="array" ref="H1153:H1153">IFERROR(SMALL(IF($D$2:$D2062=D1153,$A$2:$A$911*1.0001),2),"")</f>
        <v/>
      </c>
      <c r="I1153" s="21" t="str">
        <f aca="false" t="array" ref="I1153:I1153">IFERROR(SMALL(IF($D$2:$D2062=D1153,$A$2:$A$911*1.00001),3),"")</f>
        <v/>
      </c>
      <c r="J1153" s="21" t="str">
        <f aca="false" t="array" ref="J1153:J1153">IFERROR(SMALL(IF($D$2:$D2062=D1153,$A$2:$A$911*1.000001),4),"")</f>
        <v/>
      </c>
      <c r="K1153" s="30" t="str">
        <f aca="false">IF(A1153&lt;&gt;"", IF(COUNT(G1153:J1153)=4, SUM(G1153:J1153), "No"), "")</f>
        <v>No</v>
      </c>
      <c r="L1153" s="30" t="str">
        <f aca="false">IF(A1153&lt;&gt;"", IF(COUNT(G1153:I1153)=3, SUM(G1153:I1153), "No"), "")</f>
        <v>No</v>
      </c>
      <c r="M1153" s="30" t="str">
        <f aca="false">IF(A1153&lt;&gt;"", IF(COUNT(G1153:H1153)=2, SUM(G1153:H1153), "No"), "")</f>
        <v>No</v>
      </c>
      <c r="N1153" s="30" t="str">
        <f aca="false">'Results 10 year vets'!$D1153&amp;":"&amp;Table1[[#Headers],[Male]]</f>
        <v>:Male</v>
      </c>
      <c r="O1153" s="31"/>
      <c r="P1153" s="31"/>
      <c r="Q1153" s="31"/>
      <c r="R1153" s="31"/>
      <c r="S1153" s="31"/>
      <c r="T1153" s="31"/>
      <c r="U1153" s="31"/>
      <c r="Z1153" s="33"/>
      <c r="AA1153" s="33"/>
      <c r="AB1153" s="33"/>
      <c r="AC1153" s="33"/>
      <c r="AD1153" s="31"/>
      <c r="AE1153" s="31"/>
      <c r="AF1153" s="31"/>
      <c r="AG1153" s="31"/>
      <c r="AH1153" s="31"/>
      <c r="AI1153" s="31"/>
      <c r="AJ1153" s="31"/>
      <c r="AK1153" s="31"/>
      <c r="AL1153" s="31"/>
      <c r="AM1153" s="31"/>
      <c r="AN1153" s="31"/>
      <c r="AO1153" s="31"/>
      <c r="AP1153" s="31"/>
      <c r="AQ1153" s="31"/>
      <c r="AR1153" s="31"/>
      <c r="AS1153" s="31"/>
      <c r="AT1153" s="31"/>
      <c r="AU1153" s="31"/>
      <c r="AV1153" s="31"/>
      <c r="AW1153" s="31"/>
      <c r="AX1153" s="31"/>
      <c r="AY1153" s="31"/>
      <c r="AZ1153" s="31"/>
      <c r="BA1153" s="31"/>
      <c r="BB1153" s="31"/>
      <c r="BC1153" s="31"/>
      <c r="BD1153" s="31"/>
      <c r="BE1153" s="31"/>
      <c r="BF1153" s="31"/>
      <c r="BG1153" s="31"/>
      <c r="BH1153" s="31"/>
      <c r="BI1153" s="31"/>
      <c r="BJ1153" s="31"/>
      <c r="BK1153" s="31"/>
      <c r="BL1153" s="31"/>
      <c r="BM1153" s="31"/>
      <c r="BN1153" s="31"/>
      <c r="BO1153" s="31"/>
      <c r="BP1153" s="31"/>
      <c r="BQ1153" s="31"/>
      <c r="BR1153" s="31"/>
      <c r="BS1153" s="31"/>
      <c r="BT1153" s="31"/>
      <c r="BU1153" s="31"/>
      <c r="BV1153" s="31"/>
      <c r="BW1153" s="31"/>
      <c r="BX1153" s="31"/>
      <c r="BY1153" s="31"/>
      <c r="BZ1153" s="31"/>
      <c r="CA1153" s="31"/>
      <c r="CB1153" s="31"/>
      <c r="CC1153" s="31"/>
      <c r="CD1153" s="31"/>
      <c r="CE1153" s="31"/>
      <c r="CF1153" s="31"/>
      <c r="CG1153" s="31"/>
      <c r="CH1153" s="31"/>
      <c r="CI1153" s="31"/>
      <c r="CJ1153" s="31"/>
      <c r="CK1153" s="31"/>
      <c r="CL1153" s="31"/>
      <c r="CM1153" s="31"/>
      <c r="CN1153" s="31"/>
      <c r="CO1153" s="31"/>
      <c r="CP1153" s="31"/>
      <c r="CQ1153" s="31"/>
      <c r="CR1153" s="31"/>
      <c r="CS1153" s="31"/>
      <c r="CT1153" s="31"/>
      <c r="CU1153" s="31"/>
      <c r="CV1153" s="31"/>
      <c r="CW1153" s="31"/>
      <c r="CX1153" s="31"/>
      <c r="CY1153" s="31"/>
      <c r="CZ1153" s="31"/>
      <c r="DA1153" s="31"/>
      <c r="DB1153" s="31"/>
      <c r="DC1153" s="31"/>
      <c r="DD1153" s="31"/>
      <c r="DE1153" s="31"/>
      <c r="DF1153" s="31"/>
      <c r="DG1153" s="31"/>
      <c r="DH1153" s="31"/>
      <c r="DI1153" s="31"/>
      <c r="DJ1153" s="31"/>
      <c r="DK1153" s="31"/>
      <c r="DL1153" s="31"/>
      <c r="DM1153" s="31"/>
      <c r="DN1153" s="31"/>
      <c r="DO1153" s="31"/>
      <c r="DP1153" s="31"/>
      <c r="DQ1153" s="31"/>
      <c r="DR1153" s="31"/>
      <c r="DS1153" s="31"/>
      <c r="DT1153" s="31"/>
      <c r="DU1153" s="31"/>
      <c r="DV1153" s="31"/>
      <c r="DW1153" s="31"/>
    </row>
    <row r="1154" customFormat="false" ht="15.75" hidden="false" customHeight="true" outlineLevel="0" collapsed="false">
      <c r="A1154" s="21" t="n">
        <v>1153</v>
      </c>
      <c r="B1154" s="21" t="str">
        <f aca="false">IFERROR(VLOOKUP($A$1&amp;":"&amp;A1154,'Finish order'!C:K,6,FALSE()),"")</f>
        <v/>
      </c>
      <c r="C1154" s="21" t="str">
        <f aca="false">IFERROR(VLOOKUP(A$1&amp;":"&amp;A1154,'Finish order'!$C:$K,9,FALSE()),"")</f>
        <v/>
      </c>
      <c r="D1154" s="21" t="str">
        <f aca="false">IFERROR(VLOOKUP(A$1&amp;":"&amp;A1154,'Finish order'!$C:$K,7,FALSE()),"")</f>
        <v/>
      </c>
      <c r="E1154" s="29" t="str">
        <f aca="false">IFERROR(VLOOKUP($A$1&amp;":"&amp;A1154,'Finish order'!C:K,5,FALSE()),"")</f>
        <v/>
      </c>
      <c r="F1154" s="21" t="str">
        <f aca="false">IFERROR(VLOOKUP($A$1&amp;":"&amp;A1154,'Finish order'!C:K,4,FALSE()),"")</f>
        <v/>
      </c>
      <c r="G1154" s="21" t="str">
        <f aca="false" t="array" ref="G1154:G1154">IFERROR(SMALL(IF($D$2:$D2063=D1154,$A$2:$A$911*1.001),1),"")</f>
        <v/>
      </c>
      <c r="H1154" s="21" t="str">
        <f aca="false" t="array" ref="H1154:H1154">IFERROR(SMALL(IF($D$2:$D2063=D1154,$A$2:$A$911*1.0001),2),"")</f>
        <v/>
      </c>
      <c r="I1154" s="21" t="str">
        <f aca="false" t="array" ref="I1154:I1154">IFERROR(SMALL(IF($D$2:$D2063=D1154,$A$2:$A$911*1.00001),3),"")</f>
        <v/>
      </c>
      <c r="J1154" s="21" t="str">
        <f aca="false" t="array" ref="J1154:J1154">IFERROR(SMALL(IF($D$2:$D2063=D1154,$A$2:$A$911*1.000001),4),"")</f>
        <v/>
      </c>
      <c r="K1154" s="30" t="str">
        <f aca="false">IF(A1154&lt;&gt;"", IF(COUNT(G1154:J1154)=4, SUM(G1154:J1154), "No"), "")</f>
        <v>No</v>
      </c>
      <c r="L1154" s="30" t="str">
        <f aca="false">IF(A1154&lt;&gt;"", IF(COUNT(G1154:I1154)=3, SUM(G1154:I1154), "No"), "")</f>
        <v>No</v>
      </c>
      <c r="M1154" s="30" t="str">
        <f aca="false">IF(A1154&lt;&gt;"", IF(COUNT(G1154:H1154)=2, SUM(G1154:H1154), "No"), "")</f>
        <v>No</v>
      </c>
      <c r="N1154" s="30" t="str">
        <f aca="false">'Results 10 year vets'!$D1154&amp;":"&amp;Table1[[#Headers],[Male]]</f>
        <v>:Male</v>
      </c>
      <c r="O1154" s="31"/>
      <c r="P1154" s="31"/>
      <c r="Q1154" s="31"/>
      <c r="R1154" s="31"/>
      <c r="S1154" s="31"/>
      <c r="T1154" s="31"/>
      <c r="U1154" s="31"/>
      <c r="Z1154" s="33"/>
      <c r="AA1154" s="33"/>
      <c r="AB1154" s="33"/>
      <c r="AC1154" s="33"/>
      <c r="AD1154" s="31"/>
      <c r="AE1154" s="31"/>
      <c r="AF1154" s="31"/>
      <c r="AG1154" s="31"/>
      <c r="AH1154" s="31"/>
      <c r="AI1154" s="31"/>
      <c r="AJ1154" s="31"/>
      <c r="AK1154" s="31"/>
      <c r="AL1154" s="31"/>
      <c r="AM1154" s="31"/>
      <c r="AN1154" s="31"/>
      <c r="AO1154" s="31"/>
      <c r="AP1154" s="31"/>
      <c r="AQ1154" s="31"/>
      <c r="AR1154" s="31"/>
      <c r="AS1154" s="31"/>
      <c r="AT1154" s="31"/>
      <c r="AU1154" s="31"/>
      <c r="AV1154" s="31"/>
      <c r="AW1154" s="31"/>
      <c r="AX1154" s="31"/>
      <c r="AY1154" s="31"/>
      <c r="AZ1154" s="31"/>
      <c r="BA1154" s="31"/>
      <c r="BB1154" s="31"/>
      <c r="BC1154" s="31"/>
      <c r="BD1154" s="31"/>
      <c r="BE1154" s="31"/>
      <c r="BF1154" s="31"/>
      <c r="BG1154" s="31"/>
      <c r="BH1154" s="31"/>
      <c r="BI1154" s="31"/>
      <c r="BJ1154" s="31"/>
      <c r="BK1154" s="31"/>
      <c r="BL1154" s="31"/>
      <c r="BM1154" s="31"/>
      <c r="BN1154" s="31"/>
      <c r="BO1154" s="31"/>
      <c r="BP1154" s="31"/>
      <c r="BQ1154" s="31"/>
      <c r="BR1154" s="31"/>
      <c r="BS1154" s="31"/>
      <c r="BT1154" s="31"/>
      <c r="BU1154" s="31"/>
      <c r="BV1154" s="31"/>
      <c r="BW1154" s="31"/>
      <c r="BX1154" s="31"/>
      <c r="BY1154" s="31"/>
      <c r="BZ1154" s="31"/>
      <c r="CA1154" s="31"/>
      <c r="CB1154" s="31"/>
      <c r="CC1154" s="31"/>
      <c r="CD1154" s="31"/>
      <c r="CE1154" s="31"/>
      <c r="CF1154" s="31"/>
      <c r="CG1154" s="31"/>
      <c r="CH1154" s="31"/>
      <c r="CI1154" s="31"/>
      <c r="CJ1154" s="31"/>
      <c r="CK1154" s="31"/>
      <c r="CL1154" s="31"/>
      <c r="CM1154" s="31"/>
      <c r="CN1154" s="31"/>
      <c r="CO1154" s="31"/>
      <c r="CP1154" s="31"/>
      <c r="CQ1154" s="31"/>
      <c r="CR1154" s="31"/>
      <c r="CS1154" s="31"/>
      <c r="CT1154" s="31"/>
      <c r="CU1154" s="31"/>
      <c r="CV1154" s="31"/>
      <c r="CW1154" s="31"/>
      <c r="CX1154" s="31"/>
      <c r="CY1154" s="31"/>
      <c r="CZ1154" s="31"/>
      <c r="DA1154" s="31"/>
      <c r="DB1154" s="31"/>
      <c r="DC1154" s="31"/>
      <c r="DD1154" s="31"/>
      <c r="DE1154" s="31"/>
      <c r="DF1154" s="31"/>
      <c r="DG1154" s="31"/>
      <c r="DH1154" s="31"/>
      <c r="DI1154" s="31"/>
      <c r="DJ1154" s="31"/>
      <c r="DK1154" s="31"/>
      <c r="DL1154" s="31"/>
      <c r="DM1154" s="31"/>
      <c r="DN1154" s="31"/>
      <c r="DO1154" s="31"/>
      <c r="DP1154" s="31"/>
      <c r="DQ1154" s="31"/>
      <c r="DR1154" s="31"/>
      <c r="DS1154" s="31"/>
      <c r="DT1154" s="31"/>
      <c r="DU1154" s="31"/>
      <c r="DV1154" s="31"/>
      <c r="DW1154" s="31"/>
    </row>
    <row r="1155" customFormat="false" ht="15.75" hidden="false" customHeight="true" outlineLevel="0" collapsed="false">
      <c r="A1155" s="21" t="n">
        <v>1154</v>
      </c>
      <c r="B1155" s="21" t="str">
        <f aca="false">IFERROR(VLOOKUP($A$1&amp;":"&amp;A1155,'Finish order'!C:K,6,FALSE()),"")</f>
        <v/>
      </c>
      <c r="C1155" s="21" t="str">
        <f aca="false">IFERROR(VLOOKUP(A$1&amp;":"&amp;A1155,'Finish order'!$C:$K,9,FALSE()),"")</f>
        <v/>
      </c>
      <c r="D1155" s="21" t="str">
        <f aca="false">IFERROR(VLOOKUP(A$1&amp;":"&amp;A1155,'Finish order'!$C:$K,7,FALSE()),"")</f>
        <v/>
      </c>
      <c r="E1155" s="29" t="str">
        <f aca="false">IFERROR(VLOOKUP($A$1&amp;":"&amp;A1155,'Finish order'!C:K,5,FALSE()),"")</f>
        <v/>
      </c>
      <c r="F1155" s="21" t="str">
        <f aca="false">IFERROR(VLOOKUP($A$1&amp;":"&amp;A1155,'Finish order'!C:K,4,FALSE()),"")</f>
        <v/>
      </c>
      <c r="G1155" s="21" t="str">
        <f aca="false" t="array" ref="G1155:G1155">IFERROR(SMALL(IF($D$2:$D2064=D1155,$A$2:$A$911*1.001),1),"")</f>
        <v/>
      </c>
      <c r="H1155" s="21" t="str">
        <f aca="false" t="array" ref="H1155:H1155">IFERROR(SMALL(IF($D$2:$D2064=D1155,$A$2:$A$911*1.0001),2),"")</f>
        <v/>
      </c>
      <c r="I1155" s="21" t="str">
        <f aca="false" t="array" ref="I1155:I1155">IFERROR(SMALL(IF($D$2:$D2064=D1155,$A$2:$A$911*1.00001),3),"")</f>
        <v/>
      </c>
      <c r="J1155" s="21" t="str">
        <f aca="false" t="array" ref="J1155:J1155">IFERROR(SMALL(IF($D$2:$D2064=D1155,$A$2:$A$911*1.000001),4),"")</f>
        <v/>
      </c>
      <c r="K1155" s="30" t="str">
        <f aca="false">IF(A1155&lt;&gt;"", IF(COUNT(G1155:J1155)=4, SUM(G1155:J1155), "No"), "")</f>
        <v>No</v>
      </c>
      <c r="L1155" s="30" t="str">
        <f aca="false">IF(A1155&lt;&gt;"", IF(COUNT(G1155:I1155)=3, SUM(G1155:I1155), "No"), "")</f>
        <v>No</v>
      </c>
      <c r="M1155" s="30" t="str">
        <f aca="false">IF(A1155&lt;&gt;"", IF(COUNT(G1155:H1155)=2, SUM(G1155:H1155), "No"), "")</f>
        <v>No</v>
      </c>
      <c r="N1155" s="30" t="str">
        <f aca="false">'Results 10 year vets'!$D1155&amp;":"&amp;Table1[[#Headers],[Male]]</f>
        <v>:Male</v>
      </c>
      <c r="O1155" s="31"/>
      <c r="P1155" s="31"/>
      <c r="Q1155" s="31"/>
      <c r="R1155" s="31"/>
      <c r="S1155" s="31"/>
      <c r="T1155" s="31"/>
      <c r="U1155" s="31"/>
      <c r="Z1155" s="33"/>
      <c r="AA1155" s="33"/>
      <c r="AB1155" s="33"/>
      <c r="AC1155" s="33"/>
      <c r="AD1155" s="31"/>
      <c r="AE1155" s="31"/>
      <c r="AF1155" s="31"/>
      <c r="AG1155" s="31"/>
      <c r="AH1155" s="31"/>
      <c r="AI1155" s="31"/>
      <c r="AJ1155" s="31"/>
      <c r="AK1155" s="31"/>
      <c r="AL1155" s="31"/>
      <c r="AM1155" s="31"/>
      <c r="AN1155" s="31"/>
      <c r="AO1155" s="31"/>
      <c r="AP1155" s="31"/>
      <c r="AQ1155" s="31"/>
      <c r="AR1155" s="31"/>
      <c r="AS1155" s="31"/>
      <c r="AT1155" s="31"/>
      <c r="AU1155" s="31"/>
      <c r="AV1155" s="31"/>
      <c r="AW1155" s="31"/>
      <c r="AX1155" s="31"/>
      <c r="AY1155" s="31"/>
      <c r="AZ1155" s="31"/>
      <c r="BA1155" s="31"/>
      <c r="BB1155" s="31"/>
      <c r="BC1155" s="31"/>
      <c r="BD1155" s="31"/>
      <c r="BE1155" s="31"/>
      <c r="BF1155" s="31"/>
      <c r="BG1155" s="31"/>
      <c r="BH1155" s="31"/>
      <c r="BI1155" s="31"/>
      <c r="BJ1155" s="31"/>
      <c r="BK1155" s="31"/>
      <c r="BL1155" s="31"/>
      <c r="BM1155" s="31"/>
      <c r="BN1155" s="31"/>
      <c r="BO1155" s="31"/>
      <c r="BP1155" s="31"/>
      <c r="BQ1155" s="31"/>
      <c r="BR1155" s="31"/>
      <c r="BS1155" s="31"/>
      <c r="BT1155" s="31"/>
      <c r="BU1155" s="31"/>
      <c r="BV1155" s="31"/>
      <c r="BW1155" s="31"/>
      <c r="BX1155" s="31"/>
      <c r="BY1155" s="31"/>
      <c r="BZ1155" s="31"/>
      <c r="CA1155" s="31"/>
      <c r="CB1155" s="31"/>
      <c r="CC1155" s="31"/>
      <c r="CD1155" s="31"/>
      <c r="CE1155" s="31"/>
      <c r="CF1155" s="31"/>
      <c r="CG1155" s="31"/>
      <c r="CH1155" s="31"/>
      <c r="CI1155" s="31"/>
      <c r="CJ1155" s="31"/>
      <c r="CK1155" s="31"/>
      <c r="CL1155" s="31"/>
      <c r="CM1155" s="31"/>
      <c r="CN1155" s="31"/>
      <c r="CO1155" s="31"/>
      <c r="CP1155" s="31"/>
      <c r="CQ1155" s="31"/>
      <c r="CR1155" s="31"/>
      <c r="CS1155" s="31"/>
      <c r="CT1155" s="31"/>
      <c r="CU1155" s="31"/>
      <c r="CV1155" s="31"/>
      <c r="CW1155" s="31"/>
      <c r="CX1155" s="31"/>
      <c r="CY1155" s="31"/>
      <c r="CZ1155" s="31"/>
      <c r="DA1155" s="31"/>
      <c r="DB1155" s="31"/>
      <c r="DC1155" s="31"/>
      <c r="DD1155" s="31"/>
      <c r="DE1155" s="31"/>
      <c r="DF1155" s="31"/>
      <c r="DG1155" s="31"/>
      <c r="DH1155" s="31"/>
      <c r="DI1155" s="31"/>
      <c r="DJ1155" s="31"/>
      <c r="DK1155" s="31"/>
      <c r="DL1155" s="31"/>
      <c r="DM1155" s="31"/>
      <c r="DN1155" s="31"/>
      <c r="DO1155" s="31"/>
      <c r="DP1155" s="31"/>
      <c r="DQ1155" s="31"/>
      <c r="DR1155" s="31"/>
      <c r="DS1155" s="31"/>
      <c r="DT1155" s="31"/>
      <c r="DU1155" s="31"/>
      <c r="DV1155" s="31"/>
      <c r="DW1155" s="31"/>
    </row>
    <row r="1156" customFormat="false" ht="15.75" hidden="false" customHeight="true" outlineLevel="0" collapsed="false">
      <c r="A1156" s="21" t="n">
        <v>1155</v>
      </c>
      <c r="B1156" s="21" t="str">
        <f aca="false">IFERROR(VLOOKUP($A$1&amp;":"&amp;A1156,'Finish order'!C:K,6,FALSE()),"")</f>
        <v/>
      </c>
      <c r="C1156" s="21" t="str">
        <f aca="false">IFERROR(VLOOKUP(A$1&amp;":"&amp;A1156,'Finish order'!$C:$K,9,FALSE()),"")</f>
        <v/>
      </c>
      <c r="D1156" s="21" t="str">
        <f aca="false">IFERROR(VLOOKUP(A$1&amp;":"&amp;A1156,'Finish order'!$C:$K,7,FALSE()),"")</f>
        <v/>
      </c>
      <c r="E1156" s="29" t="str">
        <f aca="false">IFERROR(VLOOKUP($A$1&amp;":"&amp;A1156,'Finish order'!C:K,5,FALSE()),"")</f>
        <v/>
      </c>
      <c r="F1156" s="21" t="str">
        <f aca="false">IFERROR(VLOOKUP($A$1&amp;":"&amp;A1156,'Finish order'!C:K,4,FALSE()),"")</f>
        <v/>
      </c>
      <c r="G1156" s="21" t="str">
        <f aca="false" t="array" ref="G1156:G1156">IFERROR(SMALL(IF($D$2:$D2065=D1156,$A$2:$A$911*1.001),1),"")</f>
        <v/>
      </c>
      <c r="H1156" s="21" t="str">
        <f aca="false" t="array" ref="H1156:H1156">IFERROR(SMALL(IF($D$2:$D2065=D1156,$A$2:$A$911*1.0001),2),"")</f>
        <v/>
      </c>
      <c r="I1156" s="21" t="str">
        <f aca="false" t="array" ref="I1156:I1156">IFERROR(SMALL(IF($D$2:$D2065=D1156,$A$2:$A$911*1.00001),3),"")</f>
        <v/>
      </c>
      <c r="J1156" s="21" t="str">
        <f aca="false" t="array" ref="J1156:J1156">IFERROR(SMALL(IF($D$2:$D2065=D1156,$A$2:$A$911*1.000001),4),"")</f>
        <v/>
      </c>
      <c r="K1156" s="30" t="str">
        <f aca="false">IF(A1156&lt;&gt;"", IF(COUNT(G1156:J1156)=4, SUM(G1156:J1156), "No"), "")</f>
        <v>No</v>
      </c>
      <c r="L1156" s="30" t="str">
        <f aca="false">IF(A1156&lt;&gt;"", IF(COUNT(G1156:I1156)=3, SUM(G1156:I1156), "No"), "")</f>
        <v>No</v>
      </c>
      <c r="M1156" s="30" t="str">
        <f aca="false">IF(A1156&lt;&gt;"", IF(COUNT(G1156:H1156)=2, SUM(G1156:H1156), "No"), "")</f>
        <v>No</v>
      </c>
      <c r="N1156" s="30" t="str">
        <f aca="false">'Results 10 year vets'!$D1156&amp;":"&amp;Table1[[#Headers],[Male]]</f>
        <v>:Male</v>
      </c>
      <c r="O1156" s="31"/>
      <c r="P1156" s="31"/>
      <c r="Q1156" s="31"/>
      <c r="R1156" s="31"/>
      <c r="S1156" s="31"/>
      <c r="T1156" s="31"/>
      <c r="U1156" s="31"/>
      <c r="Z1156" s="33"/>
      <c r="AA1156" s="33"/>
      <c r="AB1156" s="33"/>
      <c r="AC1156" s="33"/>
      <c r="AD1156" s="31"/>
      <c r="AE1156" s="31"/>
      <c r="AF1156" s="31"/>
      <c r="AG1156" s="31"/>
      <c r="AH1156" s="31"/>
      <c r="AI1156" s="31"/>
      <c r="AJ1156" s="31"/>
      <c r="AK1156" s="31"/>
      <c r="AL1156" s="31"/>
      <c r="AM1156" s="31"/>
      <c r="AN1156" s="31"/>
      <c r="AO1156" s="31"/>
      <c r="AP1156" s="31"/>
      <c r="AQ1156" s="31"/>
      <c r="AR1156" s="31"/>
      <c r="AS1156" s="31"/>
      <c r="AT1156" s="31"/>
      <c r="AU1156" s="31"/>
      <c r="AV1156" s="31"/>
      <c r="AW1156" s="31"/>
      <c r="AX1156" s="31"/>
      <c r="AY1156" s="31"/>
      <c r="AZ1156" s="31"/>
      <c r="BA1156" s="31"/>
      <c r="BB1156" s="31"/>
      <c r="BC1156" s="31"/>
      <c r="BD1156" s="31"/>
      <c r="BE1156" s="31"/>
      <c r="BF1156" s="31"/>
      <c r="BG1156" s="31"/>
      <c r="BH1156" s="31"/>
      <c r="BI1156" s="31"/>
      <c r="BJ1156" s="31"/>
      <c r="BK1156" s="31"/>
      <c r="BL1156" s="31"/>
      <c r="BM1156" s="31"/>
      <c r="BN1156" s="31"/>
      <c r="BO1156" s="31"/>
      <c r="BP1156" s="31"/>
      <c r="BQ1156" s="31"/>
      <c r="BR1156" s="31"/>
      <c r="BS1156" s="31"/>
      <c r="BT1156" s="31"/>
      <c r="BU1156" s="31"/>
      <c r="BV1156" s="31"/>
      <c r="BW1156" s="31"/>
      <c r="BX1156" s="31"/>
      <c r="BY1156" s="31"/>
      <c r="BZ1156" s="31"/>
      <c r="CA1156" s="31"/>
      <c r="CB1156" s="31"/>
      <c r="CC1156" s="31"/>
      <c r="CD1156" s="31"/>
      <c r="CE1156" s="31"/>
      <c r="CF1156" s="31"/>
      <c r="CG1156" s="31"/>
      <c r="CH1156" s="31"/>
      <c r="CI1156" s="31"/>
      <c r="CJ1156" s="31"/>
      <c r="CK1156" s="31"/>
      <c r="CL1156" s="31"/>
      <c r="CM1156" s="31"/>
      <c r="CN1156" s="31"/>
      <c r="CO1156" s="31"/>
      <c r="CP1156" s="31"/>
      <c r="CQ1156" s="31"/>
      <c r="CR1156" s="31"/>
      <c r="CS1156" s="31"/>
      <c r="CT1156" s="31"/>
      <c r="CU1156" s="31"/>
      <c r="CV1156" s="31"/>
      <c r="CW1156" s="31"/>
      <c r="CX1156" s="31"/>
      <c r="CY1156" s="31"/>
      <c r="CZ1156" s="31"/>
      <c r="DA1156" s="31"/>
      <c r="DB1156" s="31"/>
      <c r="DC1156" s="31"/>
      <c r="DD1156" s="31"/>
      <c r="DE1156" s="31"/>
      <c r="DF1156" s="31"/>
      <c r="DG1156" s="31"/>
      <c r="DH1156" s="31"/>
      <c r="DI1156" s="31"/>
      <c r="DJ1156" s="31"/>
      <c r="DK1156" s="31"/>
      <c r="DL1156" s="31"/>
      <c r="DM1156" s="31"/>
      <c r="DN1156" s="31"/>
      <c r="DO1156" s="31"/>
      <c r="DP1156" s="31"/>
      <c r="DQ1156" s="31"/>
      <c r="DR1156" s="31"/>
      <c r="DS1156" s="31"/>
      <c r="DT1156" s="31"/>
      <c r="DU1156" s="31"/>
      <c r="DV1156" s="31"/>
      <c r="DW1156" s="31"/>
    </row>
    <row r="1157" customFormat="false" ht="15.75" hidden="false" customHeight="true" outlineLevel="0" collapsed="false">
      <c r="A1157" s="21" t="n">
        <v>1156</v>
      </c>
      <c r="B1157" s="21" t="str">
        <f aca="false">IFERROR(VLOOKUP($A$1&amp;":"&amp;A1157,'Finish order'!C:K,6,FALSE()),"")</f>
        <v/>
      </c>
      <c r="C1157" s="21" t="str">
        <f aca="false">IFERROR(VLOOKUP(A$1&amp;":"&amp;A1157,'Finish order'!$C:$K,9,FALSE()),"")</f>
        <v/>
      </c>
      <c r="D1157" s="21" t="str">
        <f aca="false">IFERROR(VLOOKUP(A$1&amp;":"&amp;A1157,'Finish order'!$C:$K,7,FALSE()),"")</f>
        <v/>
      </c>
      <c r="E1157" s="29" t="str">
        <f aca="false">IFERROR(VLOOKUP($A$1&amp;":"&amp;A1157,'Finish order'!C:K,5,FALSE()),"")</f>
        <v/>
      </c>
      <c r="F1157" s="21" t="str">
        <f aca="false">IFERROR(VLOOKUP($A$1&amp;":"&amp;A1157,'Finish order'!C:K,4,FALSE()),"")</f>
        <v/>
      </c>
      <c r="G1157" s="21" t="str">
        <f aca="false" t="array" ref="G1157:G1157">IFERROR(SMALL(IF($D$2:$D2066=D1157,$A$2:$A$911*1.001),1),"")</f>
        <v/>
      </c>
      <c r="H1157" s="21" t="str">
        <f aca="false" t="array" ref="H1157:H1157">IFERROR(SMALL(IF($D$2:$D2066=D1157,$A$2:$A$911*1.0001),2),"")</f>
        <v/>
      </c>
      <c r="I1157" s="21" t="str">
        <f aca="false" t="array" ref="I1157:I1157">IFERROR(SMALL(IF($D$2:$D2066=D1157,$A$2:$A$911*1.00001),3),"")</f>
        <v/>
      </c>
      <c r="J1157" s="21" t="str">
        <f aca="false" t="array" ref="J1157:J1157">IFERROR(SMALL(IF($D$2:$D2066=D1157,$A$2:$A$911*1.000001),4),"")</f>
        <v/>
      </c>
      <c r="K1157" s="30" t="str">
        <f aca="false">IF(A1157&lt;&gt;"", IF(COUNT(G1157:J1157)=4, SUM(G1157:J1157), "No"), "")</f>
        <v>No</v>
      </c>
      <c r="L1157" s="30" t="str">
        <f aca="false">IF(A1157&lt;&gt;"", IF(COUNT(G1157:I1157)=3, SUM(G1157:I1157), "No"), "")</f>
        <v>No</v>
      </c>
      <c r="M1157" s="30" t="str">
        <f aca="false">IF(A1157&lt;&gt;"", IF(COUNT(G1157:H1157)=2, SUM(G1157:H1157), "No"), "")</f>
        <v>No</v>
      </c>
      <c r="N1157" s="30" t="str">
        <f aca="false">'Results 10 year vets'!$D1157&amp;":"&amp;Table1[[#Headers],[Male]]</f>
        <v>:Male</v>
      </c>
      <c r="O1157" s="31"/>
      <c r="P1157" s="31"/>
      <c r="Q1157" s="31"/>
      <c r="R1157" s="31"/>
      <c r="S1157" s="31"/>
      <c r="T1157" s="31"/>
      <c r="U1157" s="31"/>
      <c r="Z1157" s="33"/>
      <c r="AA1157" s="33"/>
      <c r="AB1157" s="33"/>
      <c r="AC1157" s="33"/>
      <c r="AD1157" s="31"/>
      <c r="AE1157" s="31"/>
      <c r="AF1157" s="31"/>
      <c r="AG1157" s="31"/>
      <c r="AH1157" s="31"/>
      <c r="AI1157" s="31"/>
      <c r="AJ1157" s="31"/>
      <c r="AK1157" s="31"/>
      <c r="AL1157" s="31"/>
      <c r="AM1157" s="31"/>
      <c r="AN1157" s="31"/>
      <c r="AO1157" s="31"/>
      <c r="AP1157" s="31"/>
      <c r="AQ1157" s="31"/>
      <c r="AR1157" s="31"/>
      <c r="AS1157" s="31"/>
      <c r="AT1157" s="31"/>
      <c r="AU1157" s="31"/>
      <c r="AV1157" s="31"/>
      <c r="AW1157" s="31"/>
      <c r="AX1157" s="31"/>
      <c r="AY1157" s="31"/>
      <c r="AZ1157" s="31"/>
      <c r="BA1157" s="31"/>
      <c r="BB1157" s="31"/>
      <c r="BC1157" s="31"/>
      <c r="BD1157" s="31"/>
      <c r="BE1157" s="31"/>
      <c r="BF1157" s="31"/>
      <c r="BG1157" s="31"/>
      <c r="BH1157" s="31"/>
      <c r="BI1157" s="31"/>
      <c r="BJ1157" s="31"/>
      <c r="BK1157" s="31"/>
      <c r="BL1157" s="31"/>
      <c r="BM1157" s="31"/>
      <c r="BN1157" s="31"/>
      <c r="BO1157" s="31"/>
      <c r="BP1157" s="31"/>
      <c r="BQ1157" s="31"/>
      <c r="BR1157" s="31"/>
      <c r="BS1157" s="31"/>
      <c r="BT1157" s="31"/>
      <c r="BU1157" s="31"/>
      <c r="BV1157" s="31"/>
      <c r="BW1157" s="31"/>
      <c r="BX1157" s="31"/>
      <c r="BY1157" s="31"/>
      <c r="BZ1157" s="31"/>
      <c r="CA1157" s="31"/>
      <c r="CB1157" s="31"/>
      <c r="CC1157" s="31"/>
      <c r="CD1157" s="31"/>
      <c r="CE1157" s="31"/>
      <c r="CF1157" s="31"/>
      <c r="CG1157" s="31"/>
      <c r="CH1157" s="31"/>
      <c r="CI1157" s="31"/>
      <c r="CJ1157" s="31"/>
      <c r="CK1157" s="31"/>
      <c r="CL1157" s="31"/>
      <c r="CM1157" s="31"/>
      <c r="CN1157" s="31"/>
      <c r="CO1157" s="31"/>
      <c r="CP1157" s="31"/>
      <c r="CQ1157" s="31"/>
      <c r="CR1157" s="31"/>
      <c r="CS1157" s="31"/>
      <c r="CT1157" s="31"/>
      <c r="CU1157" s="31"/>
      <c r="CV1157" s="31"/>
      <c r="CW1157" s="31"/>
      <c r="CX1157" s="31"/>
      <c r="CY1157" s="31"/>
      <c r="CZ1157" s="31"/>
      <c r="DA1157" s="31"/>
      <c r="DB1157" s="31"/>
      <c r="DC1157" s="31"/>
      <c r="DD1157" s="31"/>
      <c r="DE1157" s="31"/>
      <c r="DF1157" s="31"/>
      <c r="DG1157" s="31"/>
      <c r="DH1157" s="31"/>
      <c r="DI1157" s="31"/>
      <c r="DJ1157" s="31"/>
      <c r="DK1157" s="31"/>
      <c r="DL1157" s="31"/>
      <c r="DM1157" s="31"/>
      <c r="DN1157" s="31"/>
      <c r="DO1157" s="31"/>
      <c r="DP1157" s="31"/>
      <c r="DQ1157" s="31"/>
      <c r="DR1157" s="31"/>
      <c r="DS1157" s="31"/>
      <c r="DT1157" s="31"/>
      <c r="DU1157" s="31"/>
      <c r="DV1157" s="31"/>
      <c r="DW1157" s="31"/>
    </row>
    <row r="1158" customFormat="false" ht="15.75" hidden="false" customHeight="true" outlineLevel="0" collapsed="false">
      <c r="A1158" s="21" t="n">
        <v>1157</v>
      </c>
      <c r="B1158" s="21" t="str">
        <f aca="false">IFERROR(VLOOKUP($A$1&amp;":"&amp;A1158,'Finish order'!C:K,6,FALSE()),"")</f>
        <v/>
      </c>
      <c r="C1158" s="21" t="str">
        <f aca="false">IFERROR(VLOOKUP(A$1&amp;":"&amp;A1158,'Finish order'!$C:$K,9,FALSE()),"")</f>
        <v/>
      </c>
      <c r="D1158" s="21" t="str">
        <f aca="false">IFERROR(VLOOKUP(A$1&amp;":"&amp;A1158,'Finish order'!$C:$K,7,FALSE()),"")</f>
        <v/>
      </c>
      <c r="E1158" s="29" t="str">
        <f aca="false">IFERROR(VLOOKUP($A$1&amp;":"&amp;A1158,'Finish order'!C:K,5,FALSE()),"")</f>
        <v/>
      </c>
      <c r="F1158" s="21" t="str">
        <f aca="false">IFERROR(VLOOKUP($A$1&amp;":"&amp;A1158,'Finish order'!C:K,4,FALSE()),"")</f>
        <v/>
      </c>
      <c r="G1158" s="21" t="str">
        <f aca="false" t="array" ref="G1158:G1158">IFERROR(SMALL(IF($D$2:$D2067=D1158,$A$2:$A$911*1.001),1),"")</f>
        <v/>
      </c>
      <c r="H1158" s="21" t="str">
        <f aca="false" t="array" ref="H1158:H1158">IFERROR(SMALL(IF($D$2:$D2067=D1158,$A$2:$A$911*1.0001),2),"")</f>
        <v/>
      </c>
      <c r="I1158" s="21" t="str">
        <f aca="false" t="array" ref="I1158:I1158">IFERROR(SMALL(IF($D$2:$D2067=D1158,$A$2:$A$911*1.00001),3),"")</f>
        <v/>
      </c>
      <c r="J1158" s="21" t="str">
        <f aca="false" t="array" ref="J1158:J1158">IFERROR(SMALL(IF($D$2:$D2067=D1158,$A$2:$A$911*1.000001),4),"")</f>
        <v/>
      </c>
      <c r="K1158" s="30" t="str">
        <f aca="false">IF(A1158&lt;&gt;"", IF(COUNT(G1158:J1158)=4, SUM(G1158:J1158), "No"), "")</f>
        <v>No</v>
      </c>
      <c r="L1158" s="30" t="str">
        <f aca="false">IF(A1158&lt;&gt;"", IF(COUNT(G1158:I1158)=3, SUM(G1158:I1158), "No"), "")</f>
        <v>No</v>
      </c>
      <c r="M1158" s="30" t="str">
        <f aca="false">IF(A1158&lt;&gt;"", IF(COUNT(G1158:H1158)=2, SUM(G1158:H1158), "No"), "")</f>
        <v>No</v>
      </c>
      <c r="N1158" s="30" t="str">
        <f aca="false">'Results 10 year vets'!$D1158&amp;":"&amp;Table1[[#Headers],[Male]]</f>
        <v>:Male</v>
      </c>
      <c r="O1158" s="31"/>
      <c r="P1158" s="31"/>
      <c r="Q1158" s="31"/>
      <c r="R1158" s="31"/>
      <c r="S1158" s="31"/>
      <c r="T1158" s="31"/>
      <c r="U1158" s="31"/>
      <c r="Z1158" s="33"/>
      <c r="AA1158" s="33"/>
      <c r="AB1158" s="33"/>
      <c r="AC1158" s="33"/>
      <c r="AD1158" s="31"/>
      <c r="AE1158" s="31"/>
      <c r="AF1158" s="31"/>
      <c r="AG1158" s="31"/>
      <c r="AH1158" s="31"/>
      <c r="AI1158" s="31"/>
      <c r="AJ1158" s="31"/>
      <c r="AK1158" s="31"/>
      <c r="AL1158" s="31"/>
      <c r="AM1158" s="31"/>
      <c r="AN1158" s="31"/>
      <c r="AO1158" s="31"/>
      <c r="AP1158" s="31"/>
      <c r="AQ1158" s="31"/>
      <c r="AR1158" s="31"/>
      <c r="AS1158" s="31"/>
      <c r="AT1158" s="31"/>
      <c r="AU1158" s="31"/>
      <c r="AV1158" s="31"/>
      <c r="AW1158" s="31"/>
      <c r="AX1158" s="31"/>
      <c r="AY1158" s="31"/>
      <c r="AZ1158" s="31"/>
      <c r="BA1158" s="31"/>
      <c r="BB1158" s="31"/>
      <c r="BC1158" s="31"/>
      <c r="BD1158" s="31"/>
      <c r="BE1158" s="31"/>
      <c r="BF1158" s="31"/>
      <c r="BG1158" s="31"/>
      <c r="BH1158" s="31"/>
      <c r="BI1158" s="31"/>
      <c r="BJ1158" s="31"/>
      <c r="BK1158" s="31"/>
      <c r="BL1158" s="31"/>
      <c r="BM1158" s="31"/>
      <c r="BN1158" s="31"/>
      <c r="BO1158" s="31"/>
      <c r="BP1158" s="31"/>
      <c r="BQ1158" s="31"/>
      <c r="BR1158" s="31"/>
      <c r="BS1158" s="31"/>
      <c r="BT1158" s="31"/>
      <c r="BU1158" s="31"/>
      <c r="BV1158" s="31"/>
      <c r="BW1158" s="31"/>
      <c r="BX1158" s="31"/>
      <c r="BY1158" s="31"/>
      <c r="BZ1158" s="31"/>
      <c r="CA1158" s="31"/>
      <c r="CB1158" s="31"/>
      <c r="CC1158" s="31"/>
      <c r="CD1158" s="31"/>
      <c r="CE1158" s="31"/>
      <c r="CF1158" s="31"/>
      <c r="CG1158" s="31"/>
      <c r="CH1158" s="31"/>
      <c r="CI1158" s="31"/>
      <c r="CJ1158" s="31"/>
      <c r="CK1158" s="31"/>
      <c r="CL1158" s="31"/>
      <c r="CM1158" s="31"/>
      <c r="CN1158" s="31"/>
      <c r="CO1158" s="31"/>
      <c r="CP1158" s="31"/>
      <c r="CQ1158" s="31"/>
      <c r="CR1158" s="31"/>
      <c r="CS1158" s="31"/>
      <c r="CT1158" s="31"/>
      <c r="CU1158" s="31"/>
      <c r="CV1158" s="31"/>
      <c r="CW1158" s="31"/>
      <c r="CX1158" s="31"/>
      <c r="CY1158" s="31"/>
      <c r="CZ1158" s="31"/>
      <c r="DA1158" s="31"/>
      <c r="DB1158" s="31"/>
      <c r="DC1158" s="31"/>
      <c r="DD1158" s="31"/>
      <c r="DE1158" s="31"/>
      <c r="DF1158" s="31"/>
      <c r="DG1158" s="31"/>
      <c r="DH1158" s="31"/>
      <c r="DI1158" s="31"/>
      <c r="DJ1158" s="31"/>
      <c r="DK1158" s="31"/>
      <c r="DL1158" s="31"/>
      <c r="DM1158" s="31"/>
      <c r="DN1158" s="31"/>
      <c r="DO1158" s="31"/>
      <c r="DP1158" s="31"/>
      <c r="DQ1158" s="31"/>
      <c r="DR1158" s="31"/>
      <c r="DS1158" s="31"/>
      <c r="DT1158" s="31"/>
      <c r="DU1158" s="31"/>
      <c r="DV1158" s="31"/>
      <c r="DW1158" s="31"/>
    </row>
    <row r="1159" customFormat="false" ht="15.75" hidden="false" customHeight="true" outlineLevel="0" collapsed="false">
      <c r="A1159" s="21" t="n">
        <v>1158</v>
      </c>
      <c r="B1159" s="21" t="str">
        <f aca="false">IFERROR(VLOOKUP($A$1&amp;":"&amp;A1159,'Finish order'!C:K,6,FALSE()),"")</f>
        <v/>
      </c>
      <c r="C1159" s="21" t="str">
        <f aca="false">IFERROR(VLOOKUP(A$1&amp;":"&amp;A1159,'Finish order'!$C:$K,9,FALSE()),"")</f>
        <v/>
      </c>
      <c r="D1159" s="21" t="str">
        <f aca="false">IFERROR(VLOOKUP(A$1&amp;":"&amp;A1159,'Finish order'!$C:$K,7,FALSE()),"")</f>
        <v/>
      </c>
      <c r="E1159" s="29" t="str">
        <f aca="false">IFERROR(VLOOKUP($A$1&amp;":"&amp;A1159,'Finish order'!C:K,5,FALSE()),"")</f>
        <v/>
      </c>
      <c r="F1159" s="21" t="str">
        <f aca="false">IFERROR(VLOOKUP($A$1&amp;":"&amp;A1159,'Finish order'!C:K,4,FALSE()),"")</f>
        <v/>
      </c>
      <c r="G1159" s="21" t="str">
        <f aca="false" t="array" ref="G1159:G1159">IFERROR(SMALL(IF($D$2:$D2068=D1159,$A$2:$A$911*1.001),1),"")</f>
        <v/>
      </c>
      <c r="H1159" s="21" t="str">
        <f aca="false" t="array" ref="H1159:H1159">IFERROR(SMALL(IF($D$2:$D2068=D1159,$A$2:$A$911*1.0001),2),"")</f>
        <v/>
      </c>
      <c r="I1159" s="21" t="str">
        <f aca="false" t="array" ref="I1159:I1159">IFERROR(SMALL(IF($D$2:$D2068=D1159,$A$2:$A$911*1.00001),3),"")</f>
        <v/>
      </c>
      <c r="J1159" s="21" t="str">
        <f aca="false" t="array" ref="J1159:J1159">IFERROR(SMALL(IF($D$2:$D2068=D1159,$A$2:$A$911*1.000001),4),"")</f>
        <v/>
      </c>
      <c r="K1159" s="30" t="str">
        <f aca="false">IF(A1159&lt;&gt;"", IF(COUNT(G1159:J1159)=4, SUM(G1159:J1159), "No"), "")</f>
        <v>No</v>
      </c>
      <c r="L1159" s="30" t="str">
        <f aca="false">IF(A1159&lt;&gt;"", IF(COUNT(G1159:I1159)=3, SUM(G1159:I1159), "No"), "")</f>
        <v>No</v>
      </c>
      <c r="M1159" s="30" t="str">
        <f aca="false">IF(A1159&lt;&gt;"", IF(COUNT(G1159:H1159)=2, SUM(G1159:H1159), "No"), "")</f>
        <v>No</v>
      </c>
      <c r="N1159" s="30" t="str">
        <f aca="false">'Results 10 year vets'!$D1159&amp;":"&amp;Table1[[#Headers],[Male]]</f>
        <v>:Male</v>
      </c>
      <c r="O1159" s="31"/>
      <c r="P1159" s="31"/>
      <c r="Q1159" s="31"/>
      <c r="R1159" s="31"/>
      <c r="S1159" s="31"/>
      <c r="T1159" s="31"/>
      <c r="U1159" s="31"/>
      <c r="Z1159" s="33"/>
      <c r="AA1159" s="33"/>
      <c r="AB1159" s="33"/>
      <c r="AC1159" s="33"/>
      <c r="AD1159" s="31"/>
      <c r="AE1159" s="31"/>
      <c r="AF1159" s="31"/>
      <c r="AG1159" s="31"/>
      <c r="AH1159" s="31"/>
      <c r="AI1159" s="31"/>
      <c r="AJ1159" s="31"/>
      <c r="AK1159" s="31"/>
      <c r="AL1159" s="31"/>
      <c r="AM1159" s="31"/>
      <c r="AN1159" s="31"/>
      <c r="AO1159" s="31"/>
      <c r="AP1159" s="31"/>
      <c r="AQ1159" s="31"/>
      <c r="AR1159" s="31"/>
      <c r="AS1159" s="31"/>
      <c r="AT1159" s="31"/>
      <c r="AU1159" s="31"/>
      <c r="AV1159" s="31"/>
      <c r="AW1159" s="31"/>
      <c r="AX1159" s="31"/>
      <c r="AY1159" s="31"/>
      <c r="AZ1159" s="31"/>
      <c r="BA1159" s="31"/>
      <c r="BB1159" s="31"/>
      <c r="BC1159" s="31"/>
      <c r="BD1159" s="31"/>
      <c r="BE1159" s="31"/>
      <c r="BF1159" s="31"/>
      <c r="BG1159" s="31"/>
      <c r="BH1159" s="31"/>
      <c r="BI1159" s="31"/>
      <c r="BJ1159" s="31"/>
      <c r="BK1159" s="31"/>
      <c r="BL1159" s="31"/>
      <c r="BM1159" s="31"/>
      <c r="BN1159" s="31"/>
      <c r="BO1159" s="31"/>
      <c r="BP1159" s="31"/>
      <c r="BQ1159" s="31"/>
      <c r="BR1159" s="31"/>
      <c r="BS1159" s="31"/>
      <c r="BT1159" s="31"/>
      <c r="BU1159" s="31"/>
      <c r="BV1159" s="31"/>
      <c r="BW1159" s="31"/>
      <c r="BX1159" s="31"/>
      <c r="BY1159" s="31"/>
      <c r="BZ1159" s="31"/>
      <c r="CA1159" s="31"/>
      <c r="CB1159" s="31"/>
      <c r="CC1159" s="31"/>
      <c r="CD1159" s="31"/>
      <c r="CE1159" s="31"/>
      <c r="CF1159" s="31"/>
      <c r="CG1159" s="31"/>
      <c r="CH1159" s="31"/>
      <c r="CI1159" s="31"/>
      <c r="CJ1159" s="31"/>
      <c r="CK1159" s="31"/>
      <c r="CL1159" s="31"/>
      <c r="CM1159" s="31"/>
      <c r="CN1159" s="31"/>
      <c r="CO1159" s="31"/>
      <c r="CP1159" s="31"/>
      <c r="CQ1159" s="31"/>
      <c r="CR1159" s="31"/>
      <c r="CS1159" s="31"/>
      <c r="CT1159" s="31"/>
      <c r="CU1159" s="31"/>
      <c r="CV1159" s="31"/>
      <c r="CW1159" s="31"/>
      <c r="CX1159" s="31"/>
      <c r="CY1159" s="31"/>
      <c r="CZ1159" s="31"/>
      <c r="DA1159" s="31"/>
      <c r="DB1159" s="31"/>
      <c r="DC1159" s="31"/>
      <c r="DD1159" s="31"/>
      <c r="DE1159" s="31"/>
      <c r="DF1159" s="31"/>
      <c r="DG1159" s="31"/>
      <c r="DH1159" s="31"/>
      <c r="DI1159" s="31"/>
      <c r="DJ1159" s="31"/>
      <c r="DK1159" s="31"/>
      <c r="DL1159" s="31"/>
      <c r="DM1159" s="31"/>
      <c r="DN1159" s="31"/>
      <c r="DO1159" s="31"/>
      <c r="DP1159" s="31"/>
      <c r="DQ1159" s="31"/>
      <c r="DR1159" s="31"/>
      <c r="DS1159" s="31"/>
      <c r="DT1159" s="31"/>
      <c r="DU1159" s="31"/>
      <c r="DV1159" s="31"/>
      <c r="DW1159" s="31"/>
    </row>
    <row r="1160" customFormat="false" ht="15.75" hidden="false" customHeight="true" outlineLevel="0" collapsed="false">
      <c r="A1160" s="21" t="n">
        <v>1159</v>
      </c>
      <c r="B1160" s="21" t="str">
        <f aca="false">IFERROR(VLOOKUP($A$1&amp;":"&amp;A1160,'Finish order'!C:K,6,FALSE()),"")</f>
        <v/>
      </c>
      <c r="C1160" s="21" t="str">
        <f aca="false">IFERROR(VLOOKUP(A$1&amp;":"&amp;A1160,'Finish order'!$C:$K,9,FALSE()),"")</f>
        <v/>
      </c>
      <c r="D1160" s="21" t="str">
        <f aca="false">IFERROR(VLOOKUP(A$1&amp;":"&amp;A1160,'Finish order'!$C:$K,7,FALSE()),"")</f>
        <v/>
      </c>
      <c r="E1160" s="29" t="str">
        <f aca="false">IFERROR(VLOOKUP($A$1&amp;":"&amp;A1160,'Finish order'!C:K,5,FALSE()),"")</f>
        <v/>
      </c>
      <c r="F1160" s="21" t="str">
        <f aca="false">IFERROR(VLOOKUP($A$1&amp;":"&amp;A1160,'Finish order'!C:K,4,FALSE()),"")</f>
        <v/>
      </c>
      <c r="G1160" s="21" t="str">
        <f aca="false" t="array" ref="G1160:G1160">IFERROR(SMALL(IF($D$2:$D2069=D1160,$A$2:$A$911*1.001),1),"")</f>
        <v/>
      </c>
      <c r="H1160" s="21" t="str">
        <f aca="false" t="array" ref="H1160:H1160">IFERROR(SMALL(IF($D$2:$D2069=D1160,$A$2:$A$911*1.0001),2),"")</f>
        <v/>
      </c>
      <c r="I1160" s="21" t="str">
        <f aca="false" t="array" ref="I1160:I1160">IFERROR(SMALL(IF($D$2:$D2069=D1160,$A$2:$A$911*1.00001),3),"")</f>
        <v/>
      </c>
      <c r="J1160" s="21" t="str">
        <f aca="false" t="array" ref="J1160:J1160">IFERROR(SMALL(IF($D$2:$D2069=D1160,$A$2:$A$911*1.000001),4),"")</f>
        <v/>
      </c>
      <c r="K1160" s="30" t="str">
        <f aca="false">IF(A1160&lt;&gt;"", IF(COUNT(G1160:J1160)=4, SUM(G1160:J1160), "No"), "")</f>
        <v>No</v>
      </c>
      <c r="L1160" s="30" t="str">
        <f aca="false">IF(A1160&lt;&gt;"", IF(COUNT(G1160:I1160)=3, SUM(G1160:I1160), "No"), "")</f>
        <v>No</v>
      </c>
      <c r="M1160" s="30" t="str">
        <f aca="false">IF(A1160&lt;&gt;"", IF(COUNT(G1160:H1160)=2, SUM(G1160:H1160), "No"), "")</f>
        <v>No</v>
      </c>
      <c r="N1160" s="30" t="str">
        <f aca="false">'Results 10 year vets'!$D1160&amp;":"&amp;Table1[[#Headers],[Male]]</f>
        <v>:Male</v>
      </c>
      <c r="O1160" s="31"/>
      <c r="P1160" s="31"/>
      <c r="Q1160" s="31"/>
      <c r="R1160" s="31"/>
      <c r="S1160" s="31"/>
      <c r="T1160" s="31"/>
      <c r="U1160" s="31"/>
      <c r="Z1160" s="33"/>
      <c r="AA1160" s="33"/>
      <c r="AB1160" s="33"/>
      <c r="AC1160" s="33"/>
      <c r="AD1160" s="31"/>
      <c r="AE1160" s="31"/>
      <c r="AF1160" s="31"/>
      <c r="AG1160" s="31"/>
      <c r="AH1160" s="31"/>
      <c r="AI1160" s="31"/>
      <c r="AJ1160" s="31"/>
      <c r="AK1160" s="31"/>
      <c r="AL1160" s="31"/>
      <c r="AM1160" s="31"/>
      <c r="AN1160" s="31"/>
      <c r="AO1160" s="31"/>
      <c r="AP1160" s="31"/>
      <c r="AQ1160" s="31"/>
      <c r="AR1160" s="31"/>
      <c r="AS1160" s="31"/>
      <c r="AT1160" s="31"/>
      <c r="AU1160" s="31"/>
      <c r="AV1160" s="31"/>
      <c r="AW1160" s="31"/>
      <c r="AX1160" s="31"/>
      <c r="AY1160" s="31"/>
      <c r="AZ1160" s="31"/>
      <c r="BA1160" s="31"/>
      <c r="BB1160" s="31"/>
      <c r="BC1160" s="31"/>
      <c r="BD1160" s="31"/>
      <c r="BE1160" s="31"/>
      <c r="BF1160" s="31"/>
      <c r="BG1160" s="31"/>
      <c r="BH1160" s="31"/>
      <c r="BI1160" s="31"/>
      <c r="BJ1160" s="31"/>
      <c r="BK1160" s="31"/>
      <c r="BL1160" s="31"/>
      <c r="BM1160" s="31"/>
      <c r="BN1160" s="31"/>
      <c r="BO1160" s="31"/>
      <c r="BP1160" s="31"/>
      <c r="BQ1160" s="31"/>
      <c r="BR1160" s="31"/>
      <c r="BS1160" s="31"/>
      <c r="BT1160" s="31"/>
      <c r="BU1160" s="31"/>
      <c r="BV1160" s="31"/>
      <c r="BW1160" s="31"/>
      <c r="BX1160" s="31"/>
      <c r="BY1160" s="31"/>
      <c r="BZ1160" s="31"/>
      <c r="CA1160" s="31"/>
      <c r="CB1160" s="31"/>
      <c r="CC1160" s="31"/>
      <c r="CD1160" s="31"/>
      <c r="CE1160" s="31"/>
      <c r="CF1160" s="31"/>
      <c r="CG1160" s="31"/>
      <c r="CH1160" s="31"/>
      <c r="CI1160" s="31"/>
      <c r="CJ1160" s="31"/>
      <c r="CK1160" s="31"/>
      <c r="CL1160" s="31"/>
      <c r="CM1160" s="31"/>
      <c r="CN1160" s="31"/>
      <c r="CO1160" s="31"/>
      <c r="CP1160" s="31"/>
      <c r="CQ1160" s="31"/>
      <c r="CR1160" s="31"/>
      <c r="CS1160" s="31"/>
      <c r="CT1160" s="31"/>
      <c r="CU1160" s="31"/>
      <c r="CV1160" s="31"/>
      <c r="CW1160" s="31"/>
      <c r="CX1160" s="31"/>
      <c r="CY1160" s="31"/>
      <c r="CZ1160" s="31"/>
      <c r="DA1160" s="31"/>
      <c r="DB1160" s="31"/>
      <c r="DC1160" s="31"/>
      <c r="DD1160" s="31"/>
      <c r="DE1160" s="31"/>
      <c r="DF1160" s="31"/>
      <c r="DG1160" s="31"/>
      <c r="DH1160" s="31"/>
      <c r="DI1160" s="31"/>
      <c r="DJ1160" s="31"/>
      <c r="DK1160" s="31"/>
      <c r="DL1160" s="31"/>
      <c r="DM1160" s="31"/>
      <c r="DN1160" s="31"/>
      <c r="DO1160" s="31"/>
      <c r="DP1160" s="31"/>
      <c r="DQ1160" s="31"/>
      <c r="DR1160" s="31"/>
      <c r="DS1160" s="31"/>
      <c r="DT1160" s="31"/>
      <c r="DU1160" s="31"/>
      <c r="DV1160" s="31"/>
      <c r="DW1160" s="31"/>
    </row>
    <row r="1161" customFormat="false" ht="15.75" hidden="false" customHeight="true" outlineLevel="0" collapsed="false">
      <c r="A1161" s="21" t="n">
        <v>1160</v>
      </c>
      <c r="B1161" s="21" t="str">
        <f aca="false">IFERROR(VLOOKUP($A$1&amp;":"&amp;A1161,'Finish order'!C:K,6,FALSE()),"")</f>
        <v/>
      </c>
      <c r="C1161" s="21" t="str">
        <f aca="false">IFERROR(VLOOKUP(A$1&amp;":"&amp;A1161,'Finish order'!$C:$K,9,FALSE()),"")</f>
        <v/>
      </c>
      <c r="D1161" s="21" t="str">
        <f aca="false">IFERROR(VLOOKUP(A$1&amp;":"&amp;A1161,'Finish order'!$C:$K,7,FALSE()),"")</f>
        <v/>
      </c>
      <c r="E1161" s="29" t="str">
        <f aca="false">IFERROR(VLOOKUP($A$1&amp;":"&amp;A1161,'Finish order'!C:K,5,FALSE()),"")</f>
        <v/>
      </c>
      <c r="F1161" s="21" t="str">
        <f aca="false">IFERROR(VLOOKUP($A$1&amp;":"&amp;A1161,'Finish order'!C:K,4,FALSE()),"")</f>
        <v/>
      </c>
      <c r="G1161" s="21" t="str">
        <f aca="false" t="array" ref="G1161:G1161">IFERROR(SMALL(IF($D$2:$D2070=D1161,$A$2:$A$911*1.001),1),"")</f>
        <v/>
      </c>
      <c r="H1161" s="21" t="str">
        <f aca="false" t="array" ref="H1161:H1161">IFERROR(SMALL(IF($D$2:$D2070=D1161,$A$2:$A$911*1.0001),2),"")</f>
        <v/>
      </c>
      <c r="I1161" s="21" t="str">
        <f aca="false" t="array" ref="I1161:I1161">IFERROR(SMALL(IF($D$2:$D2070=D1161,$A$2:$A$911*1.00001),3),"")</f>
        <v/>
      </c>
      <c r="J1161" s="21" t="str">
        <f aca="false" t="array" ref="J1161:J1161">IFERROR(SMALL(IF($D$2:$D2070=D1161,$A$2:$A$911*1.000001),4),"")</f>
        <v/>
      </c>
      <c r="K1161" s="30" t="str">
        <f aca="false">IF(A1161&lt;&gt;"", IF(COUNT(G1161:J1161)=4, SUM(G1161:J1161), "No"), "")</f>
        <v>No</v>
      </c>
      <c r="L1161" s="30" t="str">
        <f aca="false">IF(A1161&lt;&gt;"", IF(COUNT(G1161:I1161)=3, SUM(G1161:I1161), "No"), "")</f>
        <v>No</v>
      </c>
      <c r="M1161" s="30" t="str">
        <f aca="false">IF(A1161&lt;&gt;"", IF(COUNT(G1161:H1161)=2, SUM(G1161:H1161), "No"), "")</f>
        <v>No</v>
      </c>
      <c r="N1161" s="30" t="str">
        <f aca="false">'Results 10 year vets'!$D1161&amp;":"&amp;Table1[[#Headers],[Male]]</f>
        <v>:Male</v>
      </c>
      <c r="O1161" s="31"/>
      <c r="P1161" s="31"/>
      <c r="Q1161" s="31"/>
      <c r="R1161" s="31"/>
      <c r="S1161" s="31"/>
      <c r="T1161" s="31"/>
      <c r="U1161" s="31"/>
      <c r="Z1161" s="33"/>
      <c r="AA1161" s="33"/>
      <c r="AB1161" s="33"/>
      <c r="AC1161" s="33"/>
      <c r="AD1161" s="31"/>
      <c r="AE1161" s="31"/>
      <c r="AF1161" s="31"/>
      <c r="AG1161" s="31"/>
      <c r="AH1161" s="31"/>
      <c r="AI1161" s="31"/>
      <c r="AJ1161" s="31"/>
      <c r="AK1161" s="31"/>
      <c r="AL1161" s="31"/>
      <c r="AM1161" s="31"/>
      <c r="AN1161" s="31"/>
      <c r="AO1161" s="31"/>
      <c r="AP1161" s="31"/>
      <c r="AQ1161" s="31"/>
      <c r="AR1161" s="31"/>
      <c r="AS1161" s="31"/>
      <c r="AT1161" s="31"/>
      <c r="AU1161" s="31"/>
      <c r="AV1161" s="31"/>
      <c r="AW1161" s="31"/>
      <c r="AX1161" s="31"/>
      <c r="AY1161" s="31"/>
      <c r="AZ1161" s="31"/>
      <c r="BA1161" s="31"/>
      <c r="BB1161" s="31"/>
      <c r="BC1161" s="31"/>
      <c r="BD1161" s="31"/>
      <c r="BE1161" s="31"/>
      <c r="BF1161" s="31"/>
      <c r="BG1161" s="31"/>
      <c r="BH1161" s="31"/>
      <c r="BI1161" s="31"/>
      <c r="BJ1161" s="31"/>
      <c r="BK1161" s="31"/>
      <c r="BL1161" s="31"/>
      <c r="BM1161" s="31"/>
      <c r="BN1161" s="31"/>
      <c r="BO1161" s="31"/>
      <c r="BP1161" s="31"/>
      <c r="BQ1161" s="31"/>
      <c r="BR1161" s="31"/>
      <c r="BS1161" s="31"/>
      <c r="BT1161" s="31"/>
      <c r="BU1161" s="31"/>
      <c r="BV1161" s="31"/>
      <c r="BW1161" s="31"/>
      <c r="BX1161" s="31"/>
      <c r="BY1161" s="31"/>
      <c r="BZ1161" s="31"/>
      <c r="CA1161" s="31"/>
      <c r="CB1161" s="31"/>
      <c r="CC1161" s="31"/>
      <c r="CD1161" s="31"/>
      <c r="CE1161" s="31"/>
      <c r="CF1161" s="31"/>
      <c r="CG1161" s="31"/>
      <c r="CH1161" s="31"/>
      <c r="CI1161" s="31"/>
      <c r="CJ1161" s="31"/>
      <c r="CK1161" s="31"/>
      <c r="CL1161" s="31"/>
      <c r="CM1161" s="31"/>
      <c r="CN1161" s="31"/>
      <c r="CO1161" s="31"/>
      <c r="CP1161" s="31"/>
      <c r="CQ1161" s="31"/>
      <c r="CR1161" s="31"/>
      <c r="CS1161" s="31"/>
      <c r="CT1161" s="31"/>
      <c r="CU1161" s="31"/>
      <c r="CV1161" s="31"/>
      <c r="CW1161" s="31"/>
      <c r="CX1161" s="31"/>
      <c r="CY1161" s="31"/>
      <c r="CZ1161" s="31"/>
      <c r="DA1161" s="31"/>
      <c r="DB1161" s="31"/>
      <c r="DC1161" s="31"/>
      <c r="DD1161" s="31"/>
      <c r="DE1161" s="31"/>
      <c r="DF1161" s="31"/>
      <c r="DG1161" s="31"/>
      <c r="DH1161" s="31"/>
      <c r="DI1161" s="31"/>
      <c r="DJ1161" s="31"/>
      <c r="DK1161" s="31"/>
      <c r="DL1161" s="31"/>
      <c r="DM1161" s="31"/>
      <c r="DN1161" s="31"/>
      <c r="DO1161" s="31"/>
      <c r="DP1161" s="31"/>
      <c r="DQ1161" s="31"/>
      <c r="DR1161" s="31"/>
      <c r="DS1161" s="31"/>
      <c r="DT1161" s="31"/>
      <c r="DU1161" s="31"/>
      <c r="DV1161" s="31"/>
      <c r="DW1161" s="31"/>
    </row>
    <row r="1162" customFormat="false" ht="15.75" hidden="false" customHeight="true" outlineLevel="0" collapsed="false">
      <c r="A1162" s="21" t="n">
        <v>1161</v>
      </c>
      <c r="B1162" s="21" t="str">
        <f aca="false">IFERROR(VLOOKUP($A$1&amp;":"&amp;A1162,'Finish order'!C:K,6,FALSE()),"")</f>
        <v/>
      </c>
      <c r="C1162" s="21" t="str">
        <f aca="false">IFERROR(VLOOKUP(A$1&amp;":"&amp;A1162,'Finish order'!$C:$K,9,FALSE()),"")</f>
        <v/>
      </c>
      <c r="D1162" s="21" t="str">
        <f aca="false">IFERROR(VLOOKUP(A$1&amp;":"&amp;A1162,'Finish order'!$C:$K,7,FALSE()),"")</f>
        <v/>
      </c>
      <c r="E1162" s="29" t="str">
        <f aca="false">IFERROR(VLOOKUP($A$1&amp;":"&amp;A1162,'Finish order'!C:K,5,FALSE()),"")</f>
        <v/>
      </c>
      <c r="F1162" s="21" t="str">
        <f aca="false">IFERROR(VLOOKUP($A$1&amp;":"&amp;A1162,'Finish order'!C:K,4,FALSE()),"")</f>
        <v/>
      </c>
      <c r="G1162" s="21" t="str">
        <f aca="false" t="array" ref="G1162:G1162">IFERROR(SMALL(IF($D$2:$D2071=D1162,$A$2:$A$911*1.001),1),"")</f>
        <v/>
      </c>
      <c r="H1162" s="21" t="str">
        <f aca="false" t="array" ref="H1162:H1162">IFERROR(SMALL(IF($D$2:$D2071=D1162,$A$2:$A$911*1.0001),2),"")</f>
        <v/>
      </c>
      <c r="I1162" s="21" t="str">
        <f aca="false" t="array" ref="I1162:I1162">IFERROR(SMALL(IF($D$2:$D2071=D1162,$A$2:$A$911*1.00001),3),"")</f>
        <v/>
      </c>
      <c r="J1162" s="21" t="str">
        <f aca="false" t="array" ref="J1162:J1162">IFERROR(SMALL(IF($D$2:$D2071=D1162,$A$2:$A$911*1.000001),4),"")</f>
        <v/>
      </c>
      <c r="K1162" s="30" t="str">
        <f aca="false">IF(A1162&lt;&gt;"", IF(COUNT(G1162:J1162)=4, SUM(G1162:J1162), "No"), "")</f>
        <v>No</v>
      </c>
      <c r="L1162" s="30" t="str">
        <f aca="false">IF(A1162&lt;&gt;"", IF(COUNT(G1162:I1162)=3, SUM(G1162:I1162), "No"), "")</f>
        <v>No</v>
      </c>
      <c r="M1162" s="30" t="str">
        <f aca="false">IF(A1162&lt;&gt;"", IF(COUNT(G1162:H1162)=2, SUM(G1162:H1162), "No"), "")</f>
        <v>No</v>
      </c>
      <c r="N1162" s="30" t="str">
        <f aca="false">'Results 10 year vets'!$D1162&amp;":"&amp;Table1[[#Headers],[Male]]</f>
        <v>:Male</v>
      </c>
      <c r="O1162" s="31"/>
      <c r="P1162" s="31"/>
      <c r="Q1162" s="31"/>
      <c r="R1162" s="31"/>
      <c r="S1162" s="31"/>
      <c r="T1162" s="31"/>
      <c r="U1162" s="31"/>
      <c r="Z1162" s="33"/>
      <c r="AA1162" s="33"/>
      <c r="AB1162" s="33"/>
      <c r="AC1162" s="33"/>
      <c r="AD1162" s="31"/>
      <c r="AE1162" s="31"/>
      <c r="AF1162" s="31"/>
      <c r="AG1162" s="31"/>
      <c r="AH1162" s="31"/>
      <c r="AI1162" s="31"/>
      <c r="AJ1162" s="31"/>
      <c r="AK1162" s="31"/>
      <c r="AL1162" s="31"/>
      <c r="AM1162" s="31"/>
      <c r="AN1162" s="31"/>
      <c r="AO1162" s="31"/>
      <c r="AP1162" s="31"/>
      <c r="AQ1162" s="31"/>
      <c r="AR1162" s="31"/>
      <c r="AS1162" s="31"/>
      <c r="AT1162" s="31"/>
      <c r="AU1162" s="31"/>
      <c r="AV1162" s="31"/>
      <c r="AW1162" s="31"/>
      <c r="AX1162" s="31"/>
      <c r="AY1162" s="31"/>
      <c r="AZ1162" s="31"/>
      <c r="BA1162" s="31"/>
      <c r="BB1162" s="31"/>
      <c r="BC1162" s="31"/>
      <c r="BD1162" s="31"/>
      <c r="BE1162" s="31"/>
      <c r="BF1162" s="31"/>
      <c r="BG1162" s="31"/>
      <c r="BH1162" s="31"/>
      <c r="BI1162" s="31"/>
      <c r="BJ1162" s="31"/>
      <c r="BK1162" s="31"/>
      <c r="BL1162" s="31"/>
      <c r="BM1162" s="31"/>
      <c r="BN1162" s="31"/>
      <c r="BO1162" s="31"/>
      <c r="BP1162" s="31"/>
      <c r="BQ1162" s="31"/>
      <c r="BR1162" s="31"/>
      <c r="BS1162" s="31"/>
      <c r="BT1162" s="31"/>
      <c r="BU1162" s="31"/>
      <c r="BV1162" s="31"/>
      <c r="BW1162" s="31"/>
      <c r="BX1162" s="31"/>
      <c r="BY1162" s="31"/>
      <c r="BZ1162" s="31"/>
      <c r="CA1162" s="31"/>
      <c r="CB1162" s="31"/>
      <c r="CC1162" s="31"/>
      <c r="CD1162" s="31"/>
      <c r="CE1162" s="31"/>
      <c r="CF1162" s="31"/>
      <c r="CG1162" s="31"/>
      <c r="CH1162" s="31"/>
      <c r="CI1162" s="31"/>
      <c r="CJ1162" s="31"/>
      <c r="CK1162" s="31"/>
      <c r="CL1162" s="31"/>
      <c r="CM1162" s="31"/>
      <c r="CN1162" s="31"/>
      <c r="CO1162" s="31"/>
      <c r="CP1162" s="31"/>
      <c r="CQ1162" s="31"/>
      <c r="CR1162" s="31"/>
      <c r="CS1162" s="31"/>
      <c r="CT1162" s="31"/>
      <c r="CU1162" s="31"/>
      <c r="CV1162" s="31"/>
      <c r="CW1162" s="31"/>
      <c r="CX1162" s="31"/>
      <c r="CY1162" s="31"/>
      <c r="CZ1162" s="31"/>
      <c r="DA1162" s="31"/>
      <c r="DB1162" s="31"/>
      <c r="DC1162" s="31"/>
      <c r="DD1162" s="31"/>
      <c r="DE1162" s="31"/>
      <c r="DF1162" s="31"/>
      <c r="DG1162" s="31"/>
      <c r="DH1162" s="31"/>
      <c r="DI1162" s="31"/>
      <c r="DJ1162" s="31"/>
      <c r="DK1162" s="31"/>
      <c r="DL1162" s="31"/>
      <c r="DM1162" s="31"/>
      <c r="DN1162" s="31"/>
      <c r="DO1162" s="31"/>
      <c r="DP1162" s="31"/>
      <c r="DQ1162" s="31"/>
      <c r="DR1162" s="31"/>
      <c r="DS1162" s="31"/>
      <c r="DT1162" s="31"/>
      <c r="DU1162" s="31"/>
      <c r="DV1162" s="31"/>
      <c r="DW1162" s="31"/>
    </row>
    <row r="1163" customFormat="false" ht="15.75" hidden="false" customHeight="true" outlineLevel="0" collapsed="false">
      <c r="A1163" s="21" t="n">
        <v>1162</v>
      </c>
      <c r="B1163" s="21" t="str">
        <f aca="false">IFERROR(VLOOKUP($A$1&amp;":"&amp;A1163,'Finish order'!C:K,6,FALSE()),"")</f>
        <v/>
      </c>
      <c r="C1163" s="21" t="str">
        <f aca="false">IFERROR(VLOOKUP(A$1&amp;":"&amp;A1163,'Finish order'!$C:$K,9,FALSE()),"")</f>
        <v/>
      </c>
      <c r="D1163" s="21" t="str">
        <f aca="false">IFERROR(VLOOKUP(A$1&amp;":"&amp;A1163,'Finish order'!$C:$K,7,FALSE()),"")</f>
        <v/>
      </c>
      <c r="E1163" s="29" t="str">
        <f aca="false">IFERROR(VLOOKUP($A$1&amp;":"&amp;A1163,'Finish order'!C:K,5,FALSE()),"")</f>
        <v/>
      </c>
      <c r="F1163" s="21" t="str">
        <f aca="false">IFERROR(VLOOKUP($A$1&amp;":"&amp;A1163,'Finish order'!C:K,4,FALSE()),"")</f>
        <v/>
      </c>
      <c r="G1163" s="21" t="str">
        <f aca="false" t="array" ref="G1163:G1163">IFERROR(SMALL(IF($D$2:$D2072=D1163,$A$2:$A$911*1.001),1),"")</f>
        <v/>
      </c>
      <c r="H1163" s="21" t="str">
        <f aca="false" t="array" ref="H1163:H1163">IFERROR(SMALL(IF($D$2:$D2072=D1163,$A$2:$A$911*1.0001),2),"")</f>
        <v/>
      </c>
      <c r="I1163" s="21" t="str">
        <f aca="false" t="array" ref="I1163:I1163">IFERROR(SMALL(IF($D$2:$D2072=D1163,$A$2:$A$911*1.00001),3),"")</f>
        <v/>
      </c>
      <c r="J1163" s="21" t="str">
        <f aca="false" t="array" ref="J1163:J1163">IFERROR(SMALL(IF($D$2:$D2072=D1163,$A$2:$A$911*1.000001),4),"")</f>
        <v/>
      </c>
      <c r="K1163" s="30" t="str">
        <f aca="false">IF(A1163&lt;&gt;"", IF(COUNT(G1163:J1163)=4, SUM(G1163:J1163), "No"), "")</f>
        <v>No</v>
      </c>
      <c r="L1163" s="30" t="str">
        <f aca="false">IF(A1163&lt;&gt;"", IF(COUNT(G1163:I1163)=3, SUM(G1163:I1163), "No"), "")</f>
        <v>No</v>
      </c>
      <c r="M1163" s="30" t="str">
        <f aca="false">IF(A1163&lt;&gt;"", IF(COUNT(G1163:H1163)=2, SUM(G1163:H1163), "No"), "")</f>
        <v>No</v>
      </c>
      <c r="N1163" s="30" t="str">
        <f aca="false">'Results 10 year vets'!$D1163&amp;":"&amp;Table1[[#Headers],[Male]]</f>
        <v>:Male</v>
      </c>
      <c r="O1163" s="31"/>
      <c r="P1163" s="31"/>
      <c r="Q1163" s="31"/>
      <c r="R1163" s="31"/>
      <c r="S1163" s="31"/>
      <c r="T1163" s="31"/>
      <c r="U1163" s="31"/>
      <c r="Z1163" s="33"/>
      <c r="AA1163" s="33"/>
      <c r="AB1163" s="33"/>
      <c r="AC1163" s="33"/>
      <c r="AD1163" s="31"/>
      <c r="AE1163" s="31"/>
      <c r="AF1163" s="31"/>
      <c r="AG1163" s="31"/>
      <c r="AH1163" s="31"/>
      <c r="AI1163" s="31"/>
      <c r="AJ1163" s="31"/>
      <c r="AK1163" s="31"/>
      <c r="AL1163" s="31"/>
      <c r="AM1163" s="31"/>
      <c r="AN1163" s="31"/>
      <c r="AO1163" s="31"/>
      <c r="AP1163" s="31"/>
      <c r="AQ1163" s="31"/>
      <c r="AR1163" s="31"/>
      <c r="AS1163" s="31"/>
      <c r="AT1163" s="31"/>
      <c r="AU1163" s="31"/>
      <c r="AV1163" s="31"/>
      <c r="AW1163" s="31"/>
      <c r="AX1163" s="31"/>
      <c r="AY1163" s="31"/>
      <c r="AZ1163" s="31"/>
      <c r="BA1163" s="31"/>
      <c r="BB1163" s="31"/>
      <c r="BC1163" s="31"/>
      <c r="BD1163" s="31"/>
      <c r="BE1163" s="31"/>
      <c r="BF1163" s="31"/>
      <c r="BG1163" s="31"/>
      <c r="BH1163" s="31"/>
      <c r="BI1163" s="31"/>
      <c r="BJ1163" s="31"/>
      <c r="BK1163" s="31"/>
      <c r="BL1163" s="31"/>
      <c r="BM1163" s="31"/>
      <c r="BN1163" s="31"/>
      <c r="BO1163" s="31"/>
      <c r="BP1163" s="31"/>
      <c r="BQ1163" s="31"/>
      <c r="BR1163" s="31"/>
      <c r="BS1163" s="31"/>
      <c r="BT1163" s="31"/>
      <c r="BU1163" s="31"/>
      <c r="BV1163" s="31"/>
      <c r="BW1163" s="31"/>
      <c r="BX1163" s="31"/>
      <c r="BY1163" s="31"/>
      <c r="BZ1163" s="31"/>
      <c r="CA1163" s="31"/>
      <c r="CB1163" s="31"/>
      <c r="CC1163" s="31"/>
      <c r="CD1163" s="31"/>
      <c r="CE1163" s="31"/>
      <c r="CF1163" s="31"/>
      <c r="CG1163" s="31"/>
      <c r="CH1163" s="31"/>
      <c r="CI1163" s="31"/>
      <c r="CJ1163" s="31"/>
      <c r="CK1163" s="31"/>
      <c r="CL1163" s="31"/>
      <c r="CM1163" s="31"/>
      <c r="CN1163" s="31"/>
      <c r="CO1163" s="31"/>
      <c r="CP1163" s="31"/>
      <c r="CQ1163" s="31"/>
      <c r="CR1163" s="31"/>
      <c r="CS1163" s="31"/>
      <c r="CT1163" s="31"/>
      <c r="CU1163" s="31"/>
      <c r="CV1163" s="31"/>
      <c r="CW1163" s="31"/>
      <c r="CX1163" s="31"/>
      <c r="CY1163" s="31"/>
      <c r="CZ1163" s="31"/>
      <c r="DA1163" s="31"/>
      <c r="DB1163" s="31"/>
      <c r="DC1163" s="31"/>
      <c r="DD1163" s="31"/>
      <c r="DE1163" s="31"/>
      <c r="DF1163" s="31"/>
      <c r="DG1163" s="31"/>
      <c r="DH1163" s="31"/>
      <c r="DI1163" s="31"/>
      <c r="DJ1163" s="31"/>
      <c r="DK1163" s="31"/>
      <c r="DL1163" s="31"/>
      <c r="DM1163" s="31"/>
      <c r="DN1163" s="31"/>
      <c r="DO1163" s="31"/>
      <c r="DP1163" s="31"/>
      <c r="DQ1163" s="31"/>
      <c r="DR1163" s="31"/>
      <c r="DS1163" s="31"/>
      <c r="DT1163" s="31"/>
      <c r="DU1163" s="31"/>
      <c r="DV1163" s="31"/>
      <c r="DW1163" s="31"/>
    </row>
    <row r="1164" customFormat="false" ht="15.75" hidden="false" customHeight="true" outlineLevel="0" collapsed="false">
      <c r="A1164" s="21" t="n">
        <v>1163</v>
      </c>
      <c r="B1164" s="21" t="str">
        <f aca="false">IFERROR(VLOOKUP($A$1&amp;":"&amp;A1164,'Finish order'!C:K,6,FALSE()),"")</f>
        <v/>
      </c>
      <c r="C1164" s="21" t="str">
        <f aca="false">IFERROR(VLOOKUP(A$1&amp;":"&amp;A1164,'Finish order'!$C:$K,9,FALSE()),"")</f>
        <v/>
      </c>
      <c r="D1164" s="21" t="str">
        <f aca="false">IFERROR(VLOOKUP(A$1&amp;":"&amp;A1164,'Finish order'!$C:$K,7,FALSE()),"")</f>
        <v/>
      </c>
      <c r="E1164" s="29" t="str">
        <f aca="false">IFERROR(VLOOKUP($A$1&amp;":"&amp;A1164,'Finish order'!C:K,5,FALSE()),"")</f>
        <v/>
      </c>
      <c r="F1164" s="21" t="str">
        <f aca="false">IFERROR(VLOOKUP($A$1&amp;":"&amp;A1164,'Finish order'!C:K,4,FALSE()),"")</f>
        <v/>
      </c>
      <c r="G1164" s="21" t="str">
        <f aca="false" t="array" ref="G1164:G1164">IFERROR(SMALL(IF($D$2:$D2073=D1164,$A$2:$A$911*1.001),1),"")</f>
        <v/>
      </c>
      <c r="H1164" s="21" t="str">
        <f aca="false" t="array" ref="H1164:H1164">IFERROR(SMALL(IF($D$2:$D2073=D1164,$A$2:$A$911*1.0001),2),"")</f>
        <v/>
      </c>
      <c r="I1164" s="21" t="str">
        <f aca="false" t="array" ref="I1164:I1164">IFERROR(SMALL(IF($D$2:$D2073=D1164,$A$2:$A$911*1.00001),3),"")</f>
        <v/>
      </c>
      <c r="J1164" s="21" t="str">
        <f aca="false" t="array" ref="J1164:J1164">IFERROR(SMALL(IF($D$2:$D2073=D1164,$A$2:$A$911*1.000001),4),"")</f>
        <v/>
      </c>
      <c r="K1164" s="30" t="str">
        <f aca="false">IF(A1164&lt;&gt;"", IF(COUNT(G1164:J1164)=4, SUM(G1164:J1164), "No"), "")</f>
        <v>No</v>
      </c>
      <c r="L1164" s="30" t="str">
        <f aca="false">IF(A1164&lt;&gt;"", IF(COUNT(G1164:I1164)=3, SUM(G1164:I1164), "No"), "")</f>
        <v>No</v>
      </c>
      <c r="M1164" s="30" t="str">
        <f aca="false">IF(A1164&lt;&gt;"", IF(COUNT(G1164:H1164)=2, SUM(G1164:H1164), "No"), "")</f>
        <v>No</v>
      </c>
      <c r="N1164" s="30" t="str">
        <f aca="false">'Results 10 year vets'!$D1164&amp;":"&amp;Table1[[#Headers],[Male]]</f>
        <v>:Male</v>
      </c>
      <c r="O1164" s="31"/>
      <c r="P1164" s="31"/>
      <c r="Q1164" s="31"/>
      <c r="R1164" s="31"/>
      <c r="S1164" s="31"/>
      <c r="T1164" s="31"/>
      <c r="U1164" s="31"/>
      <c r="Z1164" s="33"/>
      <c r="AA1164" s="33"/>
      <c r="AB1164" s="33"/>
      <c r="AC1164" s="33"/>
      <c r="AD1164" s="31"/>
      <c r="AE1164" s="31"/>
      <c r="AF1164" s="31"/>
      <c r="AG1164" s="31"/>
      <c r="AH1164" s="31"/>
      <c r="AI1164" s="31"/>
      <c r="AJ1164" s="31"/>
      <c r="AK1164" s="31"/>
      <c r="AL1164" s="31"/>
      <c r="AM1164" s="31"/>
      <c r="AN1164" s="31"/>
      <c r="AO1164" s="31"/>
      <c r="AP1164" s="31"/>
      <c r="AQ1164" s="31"/>
      <c r="AR1164" s="31"/>
      <c r="AS1164" s="31"/>
      <c r="AT1164" s="31"/>
      <c r="AU1164" s="31"/>
      <c r="AV1164" s="31"/>
      <c r="AW1164" s="31"/>
      <c r="AX1164" s="31"/>
      <c r="AY1164" s="31"/>
      <c r="AZ1164" s="31"/>
      <c r="BA1164" s="31"/>
      <c r="BB1164" s="31"/>
      <c r="BC1164" s="31"/>
      <c r="BD1164" s="31"/>
      <c r="BE1164" s="31"/>
      <c r="BF1164" s="31"/>
      <c r="BG1164" s="31"/>
      <c r="BH1164" s="31"/>
      <c r="BI1164" s="31"/>
      <c r="BJ1164" s="31"/>
      <c r="BK1164" s="31"/>
      <c r="BL1164" s="31"/>
      <c r="BM1164" s="31"/>
      <c r="BN1164" s="31"/>
      <c r="BO1164" s="31"/>
      <c r="BP1164" s="31"/>
      <c r="BQ1164" s="31"/>
      <c r="BR1164" s="31"/>
      <c r="BS1164" s="31"/>
      <c r="BT1164" s="31"/>
      <c r="BU1164" s="31"/>
      <c r="BV1164" s="31"/>
      <c r="BW1164" s="31"/>
      <c r="BX1164" s="31"/>
      <c r="BY1164" s="31"/>
      <c r="BZ1164" s="31"/>
      <c r="CA1164" s="31"/>
      <c r="CB1164" s="31"/>
      <c r="CC1164" s="31"/>
      <c r="CD1164" s="31"/>
      <c r="CE1164" s="31"/>
      <c r="CF1164" s="31"/>
      <c r="CG1164" s="31"/>
      <c r="CH1164" s="31"/>
      <c r="CI1164" s="31"/>
      <c r="CJ1164" s="31"/>
      <c r="CK1164" s="31"/>
      <c r="CL1164" s="31"/>
      <c r="CM1164" s="31"/>
      <c r="CN1164" s="31"/>
      <c r="CO1164" s="31"/>
      <c r="CP1164" s="31"/>
      <c r="CQ1164" s="31"/>
      <c r="CR1164" s="31"/>
      <c r="CS1164" s="31"/>
      <c r="CT1164" s="31"/>
      <c r="CU1164" s="31"/>
      <c r="CV1164" s="31"/>
      <c r="CW1164" s="31"/>
      <c r="CX1164" s="31"/>
      <c r="CY1164" s="31"/>
      <c r="CZ1164" s="31"/>
      <c r="DA1164" s="31"/>
      <c r="DB1164" s="31"/>
      <c r="DC1164" s="31"/>
      <c r="DD1164" s="31"/>
      <c r="DE1164" s="31"/>
      <c r="DF1164" s="31"/>
      <c r="DG1164" s="31"/>
      <c r="DH1164" s="31"/>
      <c r="DI1164" s="31"/>
      <c r="DJ1164" s="31"/>
      <c r="DK1164" s="31"/>
      <c r="DL1164" s="31"/>
      <c r="DM1164" s="31"/>
      <c r="DN1164" s="31"/>
      <c r="DO1164" s="31"/>
      <c r="DP1164" s="31"/>
      <c r="DQ1164" s="31"/>
      <c r="DR1164" s="31"/>
      <c r="DS1164" s="31"/>
      <c r="DT1164" s="31"/>
      <c r="DU1164" s="31"/>
      <c r="DV1164" s="31"/>
      <c r="DW1164" s="31"/>
    </row>
    <row r="1165" customFormat="false" ht="15.75" hidden="false" customHeight="true" outlineLevel="0" collapsed="false">
      <c r="A1165" s="21" t="n">
        <v>1164</v>
      </c>
      <c r="B1165" s="21" t="str">
        <f aca="false">IFERROR(VLOOKUP($A$1&amp;":"&amp;A1165,'Finish order'!C:K,6,FALSE()),"")</f>
        <v/>
      </c>
      <c r="C1165" s="21" t="str">
        <f aca="false">IFERROR(VLOOKUP(A$1&amp;":"&amp;A1165,'Finish order'!$C:$K,9,FALSE()),"")</f>
        <v/>
      </c>
      <c r="D1165" s="21" t="str">
        <f aca="false">IFERROR(VLOOKUP(A$1&amp;":"&amp;A1165,'Finish order'!$C:$K,7,FALSE()),"")</f>
        <v/>
      </c>
      <c r="E1165" s="29" t="str">
        <f aca="false">IFERROR(VLOOKUP($A$1&amp;":"&amp;A1165,'Finish order'!C:K,5,FALSE()),"")</f>
        <v/>
      </c>
      <c r="F1165" s="21" t="str">
        <f aca="false">IFERROR(VLOOKUP($A$1&amp;":"&amp;A1165,'Finish order'!C:K,4,FALSE()),"")</f>
        <v/>
      </c>
      <c r="G1165" s="21" t="str">
        <f aca="false" t="array" ref="G1165:G1165">IFERROR(SMALL(IF($D$2:$D2074=D1165,$A$2:$A$911*1.001),1),"")</f>
        <v/>
      </c>
      <c r="H1165" s="21" t="str">
        <f aca="false" t="array" ref="H1165:H1165">IFERROR(SMALL(IF($D$2:$D2074=D1165,$A$2:$A$911*1.0001),2),"")</f>
        <v/>
      </c>
      <c r="I1165" s="21" t="str">
        <f aca="false" t="array" ref="I1165:I1165">IFERROR(SMALL(IF($D$2:$D2074=D1165,$A$2:$A$911*1.00001),3),"")</f>
        <v/>
      </c>
      <c r="J1165" s="21" t="str">
        <f aca="false" t="array" ref="J1165:J1165">IFERROR(SMALL(IF($D$2:$D2074=D1165,$A$2:$A$911*1.000001),4),"")</f>
        <v/>
      </c>
      <c r="K1165" s="30" t="str">
        <f aca="false">IF(A1165&lt;&gt;"", IF(COUNT(G1165:J1165)=4, SUM(G1165:J1165), "No"), "")</f>
        <v>No</v>
      </c>
      <c r="L1165" s="30" t="str">
        <f aca="false">IF(A1165&lt;&gt;"", IF(COUNT(G1165:I1165)=3, SUM(G1165:I1165), "No"), "")</f>
        <v>No</v>
      </c>
      <c r="M1165" s="30" t="str">
        <f aca="false">IF(A1165&lt;&gt;"", IF(COUNT(G1165:H1165)=2, SUM(G1165:H1165), "No"), "")</f>
        <v>No</v>
      </c>
      <c r="N1165" s="30" t="str">
        <f aca="false">'Results 10 year vets'!$D1165&amp;":"&amp;Table1[[#Headers],[Male]]</f>
        <v>:Male</v>
      </c>
      <c r="O1165" s="31"/>
      <c r="P1165" s="31"/>
      <c r="Q1165" s="31"/>
      <c r="R1165" s="31"/>
      <c r="S1165" s="31"/>
      <c r="T1165" s="31"/>
      <c r="U1165" s="31"/>
      <c r="Z1165" s="33"/>
      <c r="AA1165" s="33"/>
      <c r="AB1165" s="33"/>
      <c r="AC1165" s="33"/>
      <c r="AD1165" s="31"/>
      <c r="AE1165" s="31"/>
      <c r="AF1165" s="31"/>
      <c r="AG1165" s="31"/>
      <c r="AH1165" s="31"/>
      <c r="AI1165" s="31"/>
      <c r="AJ1165" s="31"/>
      <c r="AK1165" s="31"/>
      <c r="AL1165" s="31"/>
      <c r="AM1165" s="31"/>
      <c r="AN1165" s="31"/>
      <c r="AO1165" s="31"/>
      <c r="AP1165" s="31"/>
      <c r="AQ1165" s="31"/>
      <c r="AR1165" s="31"/>
      <c r="AS1165" s="31"/>
      <c r="AT1165" s="31"/>
      <c r="AU1165" s="31"/>
      <c r="AV1165" s="31"/>
      <c r="AW1165" s="31"/>
      <c r="AX1165" s="31"/>
      <c r="AY1165" s="31"/>
      <c r="AZ1165" s="31"/>
      <c r="BA1165" s="31"/>
      <c r="BB1165" s="31"/>
      <c r="BC1165" s="31"/>
      <c r="BD1165" s="31"/>
      <c r="BE1165" s="31"/>
      <c r="BF1165" s="31"/>
      <c r="BG1165" s="31"/>
      <c r="BH1165" s="31"/>
      <c r="BI1165" s="31"/>
      <c r="BJ1165" s="31"/>
      <c r="BK1165" s="31"/>
      <c r="BL1165" s="31"/>
      <c r="BM1165" s="31"/>
      <c r="BN1165" s="31"/>
      <c r="BO1165" s="31"/>
      <c r="BP1165" s="31"/>
      <c r="BQ1165" s="31"/>
      <c r="BR1165" s="31"/>
      <c r="BS1165" s="31"/>
      <c r="BT1165" s="31"/>
      <c r="BU1165" s="31"/>
      <c r="BV1165" s="31"/>
      <c r="BW1165" s="31"/>
      <c r="BX1165" s="31"/>
      <c r="BY1165" s="31"/>
      <c r="BZ1165" s="31"/>
      <c r="CA1165" s="31"/>
      <c r="CB1165" s="31"/>
      <c r="CC1165" s="31"/>
      <c r="CD1165" s="31"/>
      <c r="CE1165" s="31"/>
      <c r="CF1165" s="31"/>
      <c r="CG1165" s="31"/>
      <c r="CH1165" s="31"/>
      <c r="CI1165" s="31"/>
      <c r="CJ1165" s="31"/>
      <c r="CK1165" s="31"/>
      <c r="CL1165" s="31"/>
      <c r="CM1165" s="31"/>
      <c r="CN1165" s="31"/>
      <c r="CO1165" s="31"/>
      <c r="CP1165" s="31"/>
      <c r="CQ1165" s="31"/>
      <c r="CR1165" s="31"/>
      <c r="CS1165" s="31"/>
      <c r="CT1165" s="31"/>
      <c r="CU1165" s="31"/>
      <c r="CV1165" s="31"/>
      <c r="CW1165" s="31"/>
      <c r="CX1165" s="31"/>
      <c r="CY1165" s="31"/>
      <c r="CZ1165" s="31"/>
      <c r="DA1165" s="31"/>
      <c r="DB1165" s="31"/>
      <c r="DC1165" s="31"/>
      <c r="DD1165" s="31"/>
      <c r="DE1165" s="31"/>
      <c r="DF1165" s="31"/>
      <c r="DG1165" s="31"/>
      <c r="DH1165" s="31"/>
      <c r="DI1165" s="31"/>
      <c r="DJ1165" s="31"/>
      <c r="DK1165" s="31"/>
      <c r="DL1165" s="31"/>
      <c r="DM1165" s="31"/>
      <c r="DN1165" s="31"/>
      <c r="DO1165" s="31"/>
      <c r="DP1165" s="31"/>
      <c r="DQ1165" s="31"/>
      <c r="DR1165" s="31"/>
      <c r="DS1165" s="31"/>
      <c r="DT1165" s="31"/>
      <c r="DU1165" s="31"/>
      <c r="DV1165" s="31"/>
      <c r="DW1165" s="31"/>
    </row>
    <row r="1166" customFormat="false" ht="15.75" hidden="false" customHeight="true" outlineLevel="0" collapsed="false">
      <c r="A1166" s="21" t="n">
        <v>1165</v>
      </c>
      <c r="B1166" s="21" t="str">
        <f aca="false">IFERROR(VLOOKUP($A$1&amp;":"&amp;A1166,'Finish order'!C:K,6,FALSE()),"")</f>
        <v/>
      </c>
      <c r="C1166" s="21" t="str">
        <f aca="false">IFERROR(VLOOKUP(A$1&amp;":"&amp;A1166,'Finish order'!$C:$K,9,FALSE()),"")</f>
        <v/>
      </c>
      <c r="D1166" s="21" t="str">
        <f aca="false">IFERROR(VLOOKUP(A$1&amp;":"&amp;A1166,'Finish order'!$C:$K,7,FALSE()),"")</f>
        <v/>
      </c>
      <c r="E1166" s="29" t="str">
        <f aca="false">IFERROR(VLOOKUP($A$1&amp;":"&amp;A1166,'Finish order'!C:K,5,FALSE()),"")</f>
        <v/>
      </c>
      <c r="F1166" s="21" t="str">
        <f aca="false">IFERROR(VLOOKUP($A$1&amp;":"&amp;A1166,'Finish order'!C:K,4,FALSE()),"")</f>
        <v/>
      </c>
      <c r="G1166" s="21" t="str">
        <f aca="false" t="array" ref="G1166:G1166">IFERROR(SMALL(IF($D$2:$D2075=D1166,$A$2:$A$911*1.001),1),"")</f>
        <v/>
      </c>
      <c r="H1166" s="21" t="str">
        <f aca="false" t="array" ref="H1166:H1166">IFERROR(SMALL(IF($D$2:$D2075=D1166,$A$2:$A$911*1.0001),2),"")</f>
        <v/>
      </c>
      <c r="I1166" s="21" t="str">
        <f aca="false" t="array" ref="I1166:I1166">IFERROR(SMALL(IF($D$2:$D2075=D1166,$A$2:$A$911*1.00001),3),"")</f>
        <v/>
      </c>
      <c r="J1166" s="21" t="str">
        <f aca="false" t="array" ref="J1166:J1166">IFERROR(SMALL(IF($D$2:$D2075=D1166,$A$2:$A$911*1.000001),4),"")</f>
        <v/>
      </c>
      <c r="K1166" s="30" t="str">
        <f aca="false">IF(A1166&lt;&gt;"", IF(COUNT(G1166:J1166)=4, SUM(G1166:J1166), "No"), "")</f>
        <v>No</v>
      </c>
      <c r="L1166" s="30" t="str">
        <f aca="false">IF(A1166&lt;&gt;"", IF(COUNT(G1166:I1166)=3, SUM(G1166:I1166), "No"), "")</f>
        <v>No</v>
      </c>
      <c r="M1166" s="30" t="str">
        <f aca="false">IF(A1166&lt;&gt;"", IF(COUNT(G1166:H1166)=2, SUM(G1166:H1166), "No"), "")</f>
        <v>No</v>
      </c>
      <c r="N1166" s="30" t="str">
        <f aca="false">'Results 10 year vets'!$D1166&amp;":"&amp;Table1[[#Headers],[Male]]</f>
        <v>:Male</v>
      </c>
      <c r="O1166" s="31"/>
      <c r="P1166" s="31"/>
      <c r="Q1166" s="31"/>
      <c r="R1166" s="31"/>
      <c r="S1166" s="31"/>
      <c r="T1166" s="31"/>
      <c r="U1166" s="31"/>
      <c r="Z1166" s="33"/>
      <c r="AA1166" s="33"/>
      <c r="AB1166" s="33"/>
      <c r="AC1166" s="33"/>
      <c r="AD1166" s="31"/>
      <c r="AE1166" s="31"/>
      <c r="AF1166" s="31"/>
      <c r="AG1166" s="31"/>
      <c r="AH1166" s="31"/>
      <c r="AI1166" s="31"/>
      <c r="AJ1166" s="31"/>
      <c r="AK1166" s="31"/>
      <c r="AL1166" s="31"/>
      <c r="AM1166" s="31"/>
      <c r="AN1166" s="31"/>
      <c r="AO1166" s="31"/>
      <c r="AP1166" s="31"/>
      <c r="AQ1166" s="31"/>
      <c r="AR1166" s="31"/>
      <c r="AS1166" s="31"/>
      <c r="AT1166" s="31"/>
      <c r="AU1166" s="31"/>
      <c r="AV1166" s="31"/>
      <c r="AW1166" s="31"/>
      <c r="AX1166" s="31"/>
      <c r="AY1166" s="31"/>
      <c r="AZ1166" s="31"/>
      <c r="BA1166" s="31"/>
      <c r="BB1166" s="31"/>
      <c r="BC1166" s="31"/>
      <c r="BD1166" s="31"/>
      <c r="BE1166" s="31"/>
      <c r="BF1166" s="31"/>
      <c r="BG1166" s="31"/>
      <c r="BH1166" s="31"/>
      <c r="BI1166" s="31"/>
      <c r="BJ1166" s="31"/>
      <c r="BK1166" s="31"/>
      <c r="BL1166" s="31"/>
      <c r="BM1166" s="31"/>
      <c r="BN1166" s="31"/>
      <c r="BO1166" s="31"/>
      <c r="BP1166" s="31"/>
      <c r="BQ1166" s="31"/>
      <c r="BR1166" s="31"/>
      <c r="BS1166" s="31"/>
      <c r="BT1166" s="31"/>
      <c r="BU1166" s="31"/>
      <c r="BV1166" s="31"/>
      <c r="BW1166" s="31"/>
      <c r="BX1166" s="31"/>
      <c r="BY1166" s="31"/>
      <c r="BZ1166" s="31"/>
      <c r="CA1166" s="31"/>
      <c r="CB1166" s="31"/>
      <c r="CC1166" s="31"/>
      <c r="CD1166" s="31"/>
      <c r="CE1166" s="31"/>
      <c r="CF1166" s="31"/>
      <c r="CG1166" s="31"/>
      <c r="CH1166" s="31"/>
      <c r="CI1166" s="31"/>
      <c r="CJ1166" s="31"/>
      <c r="CK1166" s="31"/>
      <c r="CL1166" s="31"/>
      <c r="CM1166" s="31"/>
      <c r="CN1166" s="31"/>
      <c r="CO1166" s="31"/>
      <c r="CP1166" s="31"/>
      <c r="CQ1166" s="31"/>
      <c r="CR1166" s="31"/>
      <c r="CS1166" s="31"/>
      <c r="CT1166" s="31"/>
      <c r="CU1166" s="31"/>
      <c r="CV1166" s="31"/>
      <c r="CW1166" s="31"/>
      <c r="CX1166" s="31"/>
      <c r="CY1166" s="31"/>
      <c r="CZ1166" s="31"/>
      <c r="DA1166" s="31"/>
      <c r="DB1166" s="31"/>
      <c r="DC1166" s="31"/>
      <c r="DD1166" s="31"/>
      <c r="DE1166" s="31"/>
      <c r="DF1166" s="31"/>
      <c r="DG1166" s="31"/>
      <c r="DH1166" s="31"/>
      <c r="DI1166" s="31"/>
      <c r="DJ1166" s="31"/>
      <c r="DK1166" s="31"/>
      <c r="DL1166" s="31"/>
      <c r="DM1166" s="31"/>
      <c r="DN1166" s="31"/>
      <c r="DO1166" s="31"/>
      <c r="DP1166" s="31"/>
      <c r="DQ1166" s="31"/>
      <c r="DR1166" s="31"/>
      <c r="DS1166" s="31"/>
      <c r="DT1166" s="31"/>
      <c r="DU1166" s="31"/>
      <c r="DV1166" s="31"/>
      <c r="DW1166" s="31"/>
    </row>
    <row r="1167" customFormat="false" ht="15.75" hidden="false" customHeight="true" outlineLevel="0" collapsed="false">
      <c r="A1167" s="21" t="n">
        <v>1166</v>
      </c>
      <c r="B1167" s="21" t="str">
        <f aca="false">IFERROR(VLOOKUP($A$1&amp;":"&amp;A1167,'Finish order'!C:K,6,FALSE()),"")</f>
        <v/>
      </c>
      <c r="C1167" s="21" t="str">
        <f aca="false">IFERROR(VLOOKUP(A$1&amp;":"&amp;A1167,'Finish order'!$C:$K,9,FALSE()),"")</f>
        <v/>
      </c>
      <c r="D1167" s="21" t="str">
        <f aca="false">IFERROR(VLOOKUP(A$1&amp;":"&amp;A1167,'Finish order'!$C:$K,7,FALSE()),"")</f>
        <v/>
      </c>
      <c r="E1167" s="29" t="str">
        <f aca="false">IFERROR(VLOOKUP($A$1&amp;":"&amp;A1167,'Finish order'!C:K,5,FALSE()),"")</f>
        <v/>
      </c>
      <c r="F1167" s="21" t="str">
        <f aca="false">IFERROR(VLOOKUP($A$1&amp;":"&amp;A1167,'Finish order'!C:K,4,FALSE()),"")</f>
        <v/>
      </c>
      <c r="G1167" s="21" t="str">
        <f aca="false" t="array" ref="G1167:G1167">IFERROR(SMALL(IF($D$2:$D2076=D1167,$A$2:$A$911*1.001),1),"")</f>
        <v/>
      </c>
      <c r="H1167" s="21" t="str">
        <f aca="false" t="array" ref="H1167:H1167">IFERROR(SMALL(IF($D$2:$D2076=D1167,$A$2:$A$911*1.0001),2),"")</f>
        <v/>
      </c>
      <c r="I1167" s="21" t="str">
        <f aca="false" t="array" ref="I1167:I1167">IFERROR(SMALL(IF($D$2:$D2076=D1167,$A$2:$A$911*1.00001),3),"")</f>
        <v/>
      </c>
      <c r="J1167" s="21" t="str">
        <f aca="false" t="array" ref="J1167:J1167">IFERROR(SMALL(IF($D$2:$D2076=D1167,$A$2:$A$911*1.000001),4),"")</f>
        <v/>
      </c>
      <c r="K1167" s="30" t="str">
        <f aca="false">IF(A1167&lt;&gt;"", IF(COUNT(G1167:J1167)=4, SUM(G1167:J1167), "No"), "")</f>
        <v>No</v>
      </c>
      <c r="L1167" s="30" t="str">
        <f aca="false">IF(A1167&lt;&gt;"", IF(COUNT(G1167:I1167)=3, SUM(G1167:I1167), "No"), "")</f>
        <v>No</v>
      </c>
      <c r="M1167" s="30" t="str">
        <f aca="false">IF(A1167&lt;&gt;"", IF(COUNT(G1167:H1167)=2, SUM(G1167:H1167), "No"), "")</f>
        <v>No</v>
      </c>
      <c r="N1167" s="30" t="str">
        <f aca="false">'Results 10 year vets'!$D1167&amp;":"&amp;Table1[[#Headers],[Male]]</f>
        <v>:Male</v>
      </c>
      <c r="O1167" s="31"/>
      <c r="P1167" s="31"/>
      <c r="Q1167" s="31"/>
      <c r="R1167" s="31"/>
      <c r="S1167" s="31"/>
      <c r="T1167" s="31"/>
      <c r="U1167" s="31"/>
      <c r="Z1167" s="33"/>
      <c r="AA1167" s="33"/>
      <c r="AB1167" s="33"/>
      <c r="AC1167" s="33"/>
      <c r="AD1167" s="31"/>
      <c r="AE1167" s="31"/>
      <c r="AF1167" s="31"/>
      <c r="AG1167" s="31"/>
      <c r="AH1167" s="31"/>
      <c r="AI1167" s="31"/>
      <c r="AJ1167" s="31"/>
      <c r="AK1167" s="31"/>
      <c r="AL1167" s="31"/>
      <c r="AM1167" s="31"/>
      <c r="AN1167" s="31"/>
      <c r="AO1167" s="31"/>
      <c r="AP1167" s="31"/>
      <c r="AQ1167" s="31"/>
      <c r="AR1167" s="31"/>
      <c r="AS1167" s="31"/>
      <c r="AT1167" s="31"/>
      <c r="AU1167" s="31"/>
      <c r="AV1167" s="31"/>
      <c r="AW1167" s="31"/>
      <c r="AX1167" s="31"/>
      <c r="AY1167" s="31"/>
      <c r="AZ1167" s="31"/>
      <c r="BA1167" s="31"/>
      <c r="BB1167" s="31"/>
      <c r="BC1167" s="31"/>
      <c r="BD1167" s="31"/>
      <c r="BE1167" s="31"/>
      <c r="BF1167" s="31"/>
      <c r="BG1167" s="31"/>
      <c r="BH1167" s="31"/>
      <c r="BI1167" s="31"/>
      <c r="BJ1167" s="31"/>
      <c r="BK1167" s="31"/>
      <c r="BL1167" s="31"/>
      <c r="BM1167" s="31"/>
      <c r="BN1167" s="31"/>
      <c r="BO1167" s="31"/>
      <c r="BP1167" s="31"/>
      <c r="BQ1167" s="31"/>
      <c r="BR1167" s="31"/>
      <c r="BS1167" s="31"/>
      <c r="BT1167" s="31"/>
      <c r="BU1167" s="31"/>
      <c r="BV1167" s="31"/>
      <c r="BW1167" s="31"/>
      <c r="BX1167" s="31"/>
      <c r="BY1167" s="31"/>
      <c r="BZ1167" s="31"/>
      <c r="CA1167" s="31"/>
      <c r="CB1167" s="31"/>
      <c r="CC1167" s="31"/>
      <c r="CD1167" s="31"/>
      <c r="CE1167" s="31"/>
      <c r="CF1167" s="31"/>
      <c r="CG1167" s="31"/>
      <c r="CH1167" s="31"/>
      <c r="CI1167" s="31"/>
      <c r="CJ1167" s="31"/>
      <c r="CK1167" s="31"/>
      <c r="CL1167" s="31"/>
      <c r="CM1167" s="31"/>
      <c r="CN1167" s="31"/>
      <c r="CO1167" s="31"/>
      <c r="CP1167" s="31"/>
      <c r="CQ1167" s="31"/>
      <c r="CR1167" s="31"/>
      <c r="CS1167" s="31"/>
      <c r="CT1167" s="31"/>
      <c r="CU1167" s="31"/>
      <c r="CV1167" s="31"/>
      <c r="CW1167" s="31"/>
      <c r="CX1167" s="31"/>
      <c r="CY1167" s="31"/>
      <c r="CZ1167" s="31"/>
      <c r="DA1167" s="31"/>
      <c r="DB1167" s="31"/>
      <c r="DC1167" s="31"/>
      <c r="DD1167" s="31"/>
      <c r="DE1167" s="31"/>
      <c r="DF1167" s="31"/>
      <c r="DG1167" s="31"/>
      <c r="DH1167" s="31"/>
      <c r="DI1167" s="31"/>
      <c r="DJ1167" s="31"/>
      <c r="DK1167" s="31"/>
      <c r="DL1167" s="31"/>
      <c r="DM1167" s="31"/>
      <c r="DN1167" s="31"/>
      <c r="DO1167" s="31"/>
      <c r="DP1167" s="31"/>
      <c r="DQ1167" s="31"/>
      <c r="DR1167" s="31"/>
      <c r="DS1167" s="31"/>
      <c r="DT1167" s="31"/>
      <c r="DU1167" s="31"/>
      <c r="DV1167" s="31"/>
      <c r="DW1167" s="31"/>
    </row>
    <row r="1168" customFormat="false" ht="15.75" hidden="false" customHeight="true" outlineLevel="0" collapsed="false">
      <c r="A1168" s="21" t="n">
        <v>1167</v>
      </c>
      <c r="B1168" s="21" t="str">
        <f aca="false">IFERROR(VLOOKUP($A$1&amp;":"&amp;A1168,'Finish order'!C:K,6,FALSE()),"")</f>
        <v/>
      </c>
      <c r="C1168" s="21" t="str">
        <f aca="false">IFERROR(VLOOKUP(A$1&amp;":"&amp;A1168,'Finish order'!$C:$K,9,FALSE()),"")</f>
        <v/>
      </c>
      <c r="D1168" s="21" t="str">
        <f aca="false">IFERROR(VLOOKUP(A$1&amp;":"&amp;A1168,'Finish order'!$C:$K,7,FALSE()),"")</f>
        <v/>
      </c>
      <c r="E1168" s="29" t="str">
        <f aca="false">IFERROR(VLOOKUP($A$1&amp;":"&amp;A1168,'Finish order'!C:K,5,FALSE()),"")</f>
        <v/>
      </c>
      <c r="F1168" s="21" t="str">
        <f aca="false">IFERROR(VLOOKUP($A$1&amp;":"&amp;A1168,'Finish order'!C:K,4,FALSE()),"")</f>
        <v/>
      </c>
      <c r="G1168" s="21" t="str">
        <f aca="false" t="array" ref="G1168:G1168">IFERROR(SMALL(IF($D$2:$D2077=D1168,$A$2:$A$911*1.001),1),"")</f>
        <v/>
      </c>
      <c r="H1168" s="21" t="str">
        <f aca="false" t="array" ref="H1168:H1168">IFERROR(SMALL(IF($D$2:$D2077=D1168,$A$2:$A$911*1.0001),2),"")</f>
        <v/>
      </c>
      <c r="I1168" s="21" t="str">
        <f aca="false" t="array" ref="I1168:I1168">IFERROR(SMALL(IF($D$2:$D2077=D1168,$A$2:$A$911*1.00001),3),"")</f>
        <v/>
      </c>
      <c r="J1168" s="21" t="str">
        <f aca="false" t="array" ref="J1168:J1168">IFERROR(SMALL(IF($D$2:$D2077=D1168,$A$2:$A$911*1.000001),4),"")</f>
        <v/>
      </c>
      <c r="K1168" s="30" t="str">
        <f aca="false">IF(A1168&lt;&gt;"", IF(COUNT(G1168:J1168)=4, SUM(G1168:J1168), "No"), "")</f>
        <v>No</v>
      </c>
      <c r="L1168" s="30" t="str">
        <f aca="false">IF(A1168&lt;&gt;"", IF(COUNT(G1168:I1168)=3, SUM(G1168:I1168), "No"), "")</f>
        <v>No</v>
      </c>
      <c r="M1168" s="30" t="str">
        <f aca="false">IF(A1168&lt;&gt;"", IF(COUNT(G1168:H1168)=2, SUM(G1168:H1168), "No"), "")</f>
        <v>No</v>
      </c>
      <c r="N1168" s="30" t="str">
        <f aca="false">'Results 10 year vets'!$D1168&amp;":"&amp;Table1[[#Headers],[Male]]</f>
        <v>:Male</v>
      </c>
      <c r="O1168" s="31"/>
      <c r="P1168" s="31"/>
      <c r="Q1168" s="31"/>
      <c r="R1168" s="31"/>
      <c r="S1168" s="31"/>
      <c r="T1168" s="31"/>
      <c r="U1168" s="31"/>
      <c r="Z1168" s="33"/>
      <c r="AA1168" s="33"/>
      <c r="AB1168" s="33"/>
      <c r="AC1168" s="33"/>
      <c r="AD1168" s="31"/>
      <c r="AE1168" s="31"/>
      <c r="AF1168" s="31"/>
      <c r="AG1168" s="31"/>
      <c r="AH1168" s="31"/>
      <c r="AI1168" s="31"/>
      <c r="AJ1168" s="31"/>
      <c r="AK1168" s="31"/>
      <c r="AL1168" s="31"/>
      <c r="AM1168" s="31"/>
      <c r="AN1168" s="31"/>
      <c r="AO1168" s="31"/>
      <c r="AP1168" s="31"/>
      <c r="AQ1168" s="31"/>
      <c r="AR1168" s="31"/>
      <c r="AS1168" s="31"/>
      <c r="AT1168" s="31"/>
      <c r="AU1168" s="31"/>
      <c r="AV1168" s="31"/>
      <c r="AW1168" s="31"/>
      <c r="AX1168" s="31"/>
      <c r="AY1168" s="31"/>
      <c r="AZ1168" s="31"/>
      <c r="BA1168" s="31"/>
      <c r="BB1168" s="31"/>
      <c r="BC1168" s="31"/>
      <c r="BD1168" s="31"/>
      <c r="BE1168" s="31"/>
      <c r="BF1168" s="31"/>
      <c r="BG1168" s="31"/>
      <c r="BH1168" s="31"/>
      <c r="BI1168" s="31"/>
      <c r="BJ1168" s="31"/>
      <c r="BK1168" s="31"/>
      <c r="BL1168" s="31"/>
      <c r="BM1168" s="31"/>
      <c r="BN1168" s="31"/>
      <c r="BO1168" s="31"/>
      <c r="BP1168" s="31"/>
      <c r="BQ1168" s="31"/>
      <c r="BR1168" s="31"/>
      <c r="BS1168" s="31"/>
      <c r="BT1168" s="31"/>
      <c r="BU1168" s="31"/>
      <c r="BV1168" s="31"/>
      <c r="BW1168" s="31"/>
      <c r="BX1168" s="31"/>
      <c r="BY1168" s="31"/>
      <c r="BZ1168" s="31"/>
      <c r="CA1168" s="31"/>
      <c r="CB1168" s="31"/>
      <c r="CC1168" s="31"/>
      <c r="CD1168" s="31"/>
      <c r="CE1168" s="31"/>
      <c r="CF1168" s="31"/>
      <c r="CG1168" s="31"/>
      <c r="CH1168" s="31"/>
      <c r="CI1168" s="31"/>
      <c r="CJ1168" s="31"/>
      <c r="CK1168" s="31"/>
      <c r="CL1168" s="31"/>
      <c r="CM1168" s="31"/>
      <c r="CN1168" s="31"/>
      <c r="CO1168" s="31"/>
      <c r="CP1168" s="31"/>
      <c r="CQ1168" s="31"/>
      <c r="CR1168" s="31"/>
      <c r="CS1168" s="31"/>
      <c r="CT1168" s="31"/>
      <c r="CU1168" s="31"/>
      <c r="CV1168" s="31"/>
      <c r="CW1168" s="31"/>
      <c r="CX1168" s="31"/>
      <c r="CY1168" s="31"/>
      <c r="CZ1168" s="31"/>
      <c r="DA1168" s="31"/>
      <c r="DB1168" s="31"/>
      <c r="DC1168" s="31"/>
      <c r="DD1168" s="31"/>
      <c r="DE1168" s="31"/>
      <c r="DF1168" s="31"/>
      <c r="DG1168" s="31"/>
      <c r="DH1168" s="31"/>
      <c r="DI1168" s="31"/>
      <c r="DJ1168" s="31"/>
      <c r="DK1168" s="31"/>
      <c r="DL1168" s="31"/>
      <c r="DM1168" s="31"/>
      <c r="DN1168" s="31"/>
      <c r="DO1168" s="31"/>
      <c r="DP1168" s="31"/>
      <c r="DQ1168" s="31"/>
      <c r="DR1168" s="31"/>
      <c r="DS1168" s="31"/>
      <c r="DT1168" s="31"/>
      <c r="DU1168" s="31"/>
      <c r="DV1168" s="31"/>
      <c r="DW1168" s="31"/>
    </row>
    <row r="1169" customFormat="false" ht="15.75" hidden="false" customHeight="true" outlineLevel="0" collapsed="false">
      <c r="A1169" s="21" t="n">
        <v>1168</v>
      </c>
      <c r="B1169" s="21" t="str">
        <f aca="false">IFERROR(VLOOKUP($A$1&amp;":"&amp;A1169,'Finish order'!C:K,6,FALSE()),"")</f>
        <v/>
      </c>
      <c r="C1169" s="21" t="str">
        <f aca="false">IFERROR(VLOOKUP(A$1&amp;":"&amp;A1169,'Finish order'!$C:$K,9,FALSE()),"")</f>
        <v/>
      </c>
      <c r="D1169" s="21" t="str">
        <f aca="false">IFERROR(VLOOKUP(A$1&amp;":"&amp;A1169,'Finish order'!$C:$K,7,FALSE()),"")</f>
        <v/>
      </c>
      <c r="E1169" s="29" t="str">
        <f aca="false">IFERROR(VLOOKUP($A$1&amp;":"&amp;A1169,'Finish order'!C:K,5,FALSE()),"")</f>
        <v/>
      </c>
      <c r="F1169" s="21" t="str">
        <f aca="false">IFERROR(VLOOKUP($A$1&amp;":"&amp;A1169,'Finish order'!C:K,4,FALSE()),"")</f>
        <v/>
      </c>
      <c r="G1169" s="21" t="str">
        <f aca="false" t="array" ref="G1169:G1169">IFERROR(SMALL(IF($D$2:$D2078=D1169,$A$2:$A$911*1.001),1),"")</f>
        <v/>
      </c>
      <c r="H1169" s="21" t="str">
        <f aca="false" t="array" ref="H1169:H1169">IFERROR(SMALL(IF($D$2:$D2078=D1169,$A$2:$A$911*1.0001),2),"")</f>
        <v/>
      </c>
      <c r="I1169" s="21" t="str">
        <f aca="false" t="array" ref="I1169:I1169">IFERROR(SMALL(IF($D$2:$D2078=D1169,$A$2:$A$911*1.00001),3),"")</f>
        <v/>
      </c>
      <c r="J1169" s="21" t="str">
        <f aca="false" t="array" ref="J1169:J1169">IFERROR(SMALL(IF($D$2:$D2078=D1169,$A$2:$A$911*1.000001),4),"")</f>
        <v/>
      </c>
      <c r="K1169" s="30" t="str">
        <f aca="false">IF(A1169&lt;&gt;"", IF(COUNT(G1169:J1169)=4, SUM(G1169:J1169), "No"), "")</f>
        <v>No</v>
      </c>
      <c r="L1169" s="30" t="str">
        <f aca="false">IF(A1169&lt;&gt;"", IF(COUNT(G1169:I1169)=3, SUM(G1169:I1169), "No"), "")</f>
        <v>No</v>
      </c>
      <c r="M1169" s="30" t="str">
        <f aca="false">IF(A1169&lt;&gt;"", IF(COUNT(G1169:H1169)=2, SUM(G1169:H1169), "No"), "")</f>
        <v>No</v>
      </c>
      <c r="N1169" s="30" t="str">
        <f aca="false">'Results 10 year vets'!$D1169&amp;":"&amp;Table1[[#Headers],[Male]]</f>
        <v>:Male</v>
      </c>
      <c r="O1169" s="31"/>
      <c r="P1169" s="31"/>
      <c r="Q1169" s="31"/>
      <c r="R1169" s="31"/>
      <c r="S1169" s="31"/>
      <c r="T1169" s="31"/>
      <c r="U1169" s="31"/>
      <c r="Z1169" s="33"/>
      <c r="AA1169" s="33"/>
      <c r="AB1169" s="33"/>
      <c r="AC1169" s="33"/>
      <c r="AD1169" s="31"/>
      <c r="AE1169" s="31"/>
      <c r="AF1169" s="31"/>
      <c r="AG1169" s="31"/>
      <c r="AH1169" s="31"/>
      <c r="AI1169" s="31"/>
      <c r="AJ1169" s="31"/>
      <c r="AK1169" s="31"/>
      <c r="AL1169" s="31"/>
      <c r="AM1169" s="31"/>
      <c r="AN1169" s="31"/>
      <c r="AO1169" s="31"/>
      <c r="AP1169" s="31"/>
      <c r="AQ1169" s="31"/>
      <c r="AR1169" s="31"/>
      <c r="AS1169" s="31"/>
      <c r="AT1169" s="31"/>
      <c r="AU1169" s="31"/>
      <c r="AV1169" s="31"/>
      <c r="AW1169" s="31"/>
      <c r="AX1169" s="31"/>
      <c r="AY1169" s="31"/>
      <c r="AZ1169" s="31"/>
      <c r="BA1169" s="31"/>
      <c r="BB1169" s="31"/>
      <c r="BC1169" s="31"/>
      <c r="BD1169" s="31"/>
      <c r="BE1169" s="31"/>
      <c r="BF1169" s="31"/>
      <c r="BG1169" s="31"/>
      <c r="BH1169" s="31"/>
      <c r="BI1169" s="31"/>
      <c r="BJ1169" s="31"/>
      <c r="BK1169" s="31"/>
      <c r="BL1169" s="31"/>
      <c r="BM1169" s="31"/>
      <c r="BN1169" s="31"/>
      <c r="BO1169" s="31"/>
      <c r="BP1169" s="31"/>
      <c r="BQ1169" s="31"/>
      <c r="BR1169" s="31"/>
      <c r="BS1169" s="31"/>
      <c r="BT1169" s="31"/>
      <c r="BU1169" s="31"/>
      <c r="BV1169" s="31"/>
      <c r="BW1169" s="31"/>
      <c r="BX1169" s="31"/>
      <c r="BY1169" s="31"/>
      <c r="BZ1169" s="31"/>
      <c r="CA1169" s="31"/>
      <c r="CB1169" s="31"/>
      <c r="CC1169" s="31"/>
      <c r="CD1169" s="31"/>
      <c r="CE1169" s="31"/>
      <c r="CF1169" s="31"/>
      <c r="CG1169" s="31"/>
      <c r="CH1169" s="31"/>
      <c r="CI1169" s="31"/>
      <c r="CJ1169" s="31"/>
      <c r="CK1169" s="31"/>
      <c r="CL1169" s="31"/>
      <c r="CM1169" s="31"/>
      <c r="CN1169" s="31"/>
      <c r="CO1169" s="31"/>
      <c r="CP1169" s="31"/>
      <c r="CQ1169" s="31"/>
      <c r="CR1169" s="31"/>
      <c r="CS1169" s="31"/>
      <c r="CT1169" s="31"/>
      <c r="CU1169" s="31"/>
      <c r="CV1169" s="31"/>
      <c r="CW1169" s="31"/>
      <c r="CX1169" s="31"/>
      <c r="CY1169" s="31"/>
      <c r="CZ1169" s="31"/>
      <c r="DA1169" s="31"/>
      <c r="DB1169" s="31"/>
      <c r="DC1169" s="31"/>
      <c r="DD1169" s="31"/>
      <c r="DE1169" s="31"/>
      <c r="DF1169" s="31"/>
      <c r="DG1169" s="31"/>
      <c r="DH1169" s="31"/>
      <c r="DI1169" s="31"/>
      <c r="DJ1169" s="31"/>
      <c r="DK1169" s="31"/>
      <c r="DL1169" s="31"/>
      <c r="DM1169" s="31"/>
      <c r="DN1169" s="31"/>
      <c r="DO1169" s="31"/>
      <c r="DP1169" s="31"/>
      <c r="DQ1169" s="31"/>
      <c r="DR1169" s="31"/>
      <c r="DS1169" s="31"/>
      <c r="DT1169" s="31"/>
      <c r="DU1169" s="31"/>
      <c r="DV1169" s="31"/>
      <c r="DW1169" s="31"/>
    </row>
    <row r="1170" customFormat="false" ht="15.75" hidden="false" customHeight="true" outlineLevel="0" collapsed="false">
      <c r="A1170" s="21" t="n">
        <v>1169</v>
      </c>
      <c r="B1170" s="21" t="str">
        <f aca="false">IFERROR(VLOOKUP($A$1&amp;":"&amp;A1170,'Finish order'!C:K,6,FALSE()),"")</f>
        <v/>
      </c>
      <c r="C1170" s="21" t="str">
        <f aca="false">IFERROR(VLOOKUP(A$1&amp;":"&amp;A1170,'Finish order'!$C:$K,9,FALSE()),"")</f>
        <v/>
      </c>
      <c r="D1170" s="21" t="str">
        <f aca="false">IFERROR(VLOOKUP(A$1&amp;":"&amp;A1170,'Finish order'!$C:$K,7,FALSE()),"")</f>
        <v/>
      </c>
      <c r="E1170" s="29" t="str">
        <f aca="false">IFERROR(VLOOKUP($A$1&amp;":"&amp;A1170,'Finish order'!C:K,5,FALSE()),"")</f>
        <v/>
      </c>
      <c r="F1170" s="21" t="str">
        <f aca="false">IFERROR(VLOOKUP($A$1&amp;":"&amp;A1170,'Finish order'!C:K,4,FALSE()),"")</f>
        <v/>
      </c>
      <c r="G1170" s="21" t="str">
        <f aca="false" t="array" ref="G1170:G1170">IFERROR(SMALL(IF($D$2:$D2079=D1170,$A$2:$A$911*1.001),1),"")</f>
        <v/>
      </c>
      <c r="H1170" s="21" t="str">
        <f aca="false" t="array" ref="H1170:H1170">IFERROR(SMALL(IF($D$2:$D2079=D1170,$A$2:$A$911*1.0001),2),"")</f>
        <v/>
      </c>
      <c r="I1170" s="21" t="str">
        <f aca="false" t="array" ref="I1170:I1170">IFERROR(SMALL(IF($D$2:$D2079=D1170,$A$2:$A$911*1.00001),3),"")</f>
        <v/>
      </c>
      <c r="J1170" s="21" t="str">
        <f aca="false" t="array" ref="J1170:J1170">IFERROR(SMALL(IF($D$2:$D2079=D1170,$A$2:$A$911*1.000001),4),"")</f>
        <v/>
      </c>
      <c r="K1170" s="30" t="str">
        <f aca="false">IF(A1170&lt;&gt;"", IF(COUNT(G1170:J1170)=4, SUM(G1170:J1170), "No"), "")</f>
        <v>No</v>
      </c>
      <c r="L1170" s="30" t="str">
        <f aca="false">IF(A1170&lt;&gt;"", IF(COUNT(G1170:I1170)=3, SUM(G1170:I1170), "No"), "")</f>
        <v>No</v>
      </c>
      <c r="M1170" s="30" t="str">
        <f aca="false">IF(A1170&lt;&gt;"", IF(COUNT(G1170:H1170)=2, SUM(G1170:H1170), "No"), "")</f>
        <v>No</v>
      </c>
      <c r="N1170" s="30" t="str">
        <f aca="false">'Results 10 year vets'!$D1170&amp;":"&amp;Table1[[#Headers],[Male]]</f>
        <v>:Male</v>
      </c>
      <c r="O1170" s="31"/>
      <c r="P1170" s="31"/>
      <c r="Q1170" s="31"/>
      <c r="R1170" s="31"/>
      <c r="S1170" s="31"/>
      <c r="T1170" s="31"/>
      <c r="U1170" s="31"/>
      <c r="Z1170" s="33"/>
      <c r="AA1170" s="33"/>
      <c r="AB1170" s="33"/>
      <c r="AC1170" s="33"/>
      <c r="AD1170" s="31"/>
      <c r="AE1170" s="31"/>
      <c r="AF1170" s="31"/>
      <c r="AG1170" s="31"/>
      <c r="AH1170" s="31"/>
      <c r="AI1170" s="31"/>
      <c r="AJ1170" s="31"/>
      <c r="AK1170" s="31"/>
      <c r="AL1170" s="31"/>
      <c r="AM1170" s="31"/>
      <c r="AN1170" s="31"/>
      <c r="AO1170" s="31"/>
      <c r="AP1170" s="31"/>
      <c r="AQ1170" s="31"/>
      <c r="AR1170" s="31"/>
      <c r="AS1170" s="31"/>
      <c r="AT1170" s="31"/>
      <c r="AU1170" s="31"/>
      <c r="AV1170" s="31"/>
      <c r="AW1170" s="31"/>
      <c r="AX1170" s="31"/>
      <c r="AY1170" s="31"/>
      <c r="AZ1170" s="31"/>
      <c r="BA1170" s="31"/>
      <c r="BB1170" s="31"/>
      <c r="BC1170" s="31"/>
      <c r="BD1170" s="31"/>
      <c r="BE1170" s="31"/>
      <c r="BF1170" s="31"/>
      <c r="BG1170" s="31"/>
      <c r="BH1170" s="31"/>
      <c r="BI1170" s="31"/>
      <c r="BJ1170" s="31"/>
      <c r="BK1170" s="31"/>
      <c r="BL1170" s="31"/>
      <c r="BM1170" s="31"/>
      <c r="BN1170" s="31"/>
      <c r="BO1170" s="31"/>
      <c r="BP1170" s="31"/>
      <c r="BQ1170" s="31"/>
      <c r="BR1170" s="31"/>
      <c r="BS1170" s="31"/>
      <c r="BT1170" s="31"/>
      <c r="BU1170" s="31"/>
      <c r="BV1170" s="31"/>
      <c r="BW1170" s="31"/>
      <c r="BX1170" s="31"/>
      <c r="BY1170" s="31"/>
      <c r="BZ1170" s="31"/>
      <c r="CA1170" s="31"/>
      <c r="CB1170" s="31"/>
      <c r="CC1170" s="31"/>
      <c r="CD1170" s="31"/>
      <c r="CE1170" s="31"/>
      <c r="CF1170" s="31"/>
      <c r="CG1170" s="31"/>
      <c r="CH1170" s="31"/>
      <c r="CI1170" s="31"/>
      <c r="CJ1170" s="31"/>
      <c r="CK1170" s="31"/>
      <c r="CL1170" s="31"/>
      <c r="CM1170" s="31"/>
      <c r="CN1170" s="31"/>
      <c r="CO1170" s="31"/>
      <c r="CP1170" s="31"/>
      <c r="CQ1170" s="31"/>
      <c r="CR1170" s="31"/>
      <c r="CS1170" s="31"/>
      <c r="CT1170" s="31"/>
      <c r="CU1170" s="31"/>
      <c r="CV1170" s="31"/>
      <c r="CW1170" s="31"/>
      <c r="CX1170" s="31"/>
      <c r="CY1170" s="31"/>
      <c r="CZ1170" s="31"/>
      <c r="DA1170" s="31"/>
      <c r="DB1170" s="31"/>
      <c r="DC1170" s="31"/>
      <c r="DD1170" s="31"/>
      <c r="DE1170" s="31"/>
      <c r="DF1170" s="31"/>
      <c r="DG1170" s="31"/>
      <c r="DH1170" s="31"/>
      <c r="DI1170" s="31"/>
      <c r="DJ1170" s="31"/>
      <c r="DK1170" s="31"/>
      <c r="DL1170" s="31"/>
      <c r="DM1170" s="31"/>
      <c r="DN1170" s="31"/>
      <c r="DO1170" s="31"/>
      <c r="DP1170" s="31"/>
      <c r="DQ1170" s="31"/>
      <c r="DR1170" s="31"/>
      <c r="DS1170" s="31"/>
      <c r="DT1170" s="31"/>
      <c r="DU1170" s="31"/>
      <c r="DV1170" s="31"/>
      <c r="DW1170" s="31"/>
    </row>
    <row r="1171" customFormat="false" ht="15.75" hidden="false" customHeight="true" outlineLevel="0" collapsed="false">
      <c r="A1171" s="21" t="n">
        <v>1170</v>
      </c>
      <c r="B1171" s="21" t="str">
        <f aca="false">IFERROR(VLOOKUP($A$1&amp;":"&amp;A1171,'Finish order'!C:K,6,FALSE()),"")</f>
        <v/>
      </c>
      <c r="C1171" s="21" t="str">
        <f aca="false">IFERROR(VLOOKUP(A$1&amp;":"&amp;A1171,'Finish order'!$C:$K,9,FALSE()),"")</f>
        <v/>
      </c>
      <c r="D1171" s="21" t="str">
        <f aca="false">IFERROR(VLOOKUP(A$1&amp;":"&amp;A1171,'Finish order'!$C:$K,7,FALSE()),"")</f>
        <v/>
      </c>
      <c r="E1171" s="29" t="str">
        <f aca="false">IFERROR(VLOOKUP($A$1&amp;":"&amp;A1171,'Finish order'!C:K,5,FALSE()),"")</f>
        <v/>
      </c>
      <c r="F1171" s="21" t="str">
        <f aca="false">IFERROR(VLOOKUP($A$1&amp;":"&amp;A1171,'Finish order'!C:K,4,FALSE()),"")</f>
        <v/>
      </c>
      <c r="G1171" s="21" t="str">
        <f aca="false" t="array" ref="G1171:G1171">IFERROR(SMALL(IF($D$2:$D2080=D1171,$A$2:$A$911*1.001),1),"")</f>
        <v/>
      </c>
      <c r="H1171" s="21" t="str">
        <f aca="false" t="array" ref="H1171:H1171">IFERROR(SMALL(IF($D$2:$D2080=D1171,$A$2:$A$911*1.0001),2),"")</f>
        <v/>
      </c>
      <c r="I1171" s="21" t="str">
        <f aca="false" t="array" ref="I1171:I1171">IFERROR(SMALL(IF($D$2:$D2080=D1171,$A$2:$A$911*1.00001),3),"")</f>
        <v/>
      </c>
      <c r="J1171" s="21" t="str">
        <f aca="false" t="array" ref="J1171:J1171">IFERROR(SMALL(IF($D$2:$D2080=D1171,$A$2:$A$911*1.000001),4),"")</f>
        <v/>
      </c>
      <c r="K1171" s="30" t="str">
        <f aca="false">IF(A1171&lt;&gt;"", IF(COUNT(G1171:J1171)=4, SUM(G1171:J1171), "No"), "")</f>
        <v>No</v>
      </c>
      <c r="L1171" s="30" t="str">
        <f aca="false">IF(A1171&lt;&gt;"", IF(COUNT(G1171:I1171)=3, SUM(G1171:I1171), "No"), "")</f>
        <v>No</v>
      </c>
      <c r="M1171" s="30" t="str">
        <f aca="false">IF(A1171&lt;&gt;"", IF(COUNT(G1171:H1171)=2, SUM(G1171:H1171), "No"), "")</f>
        <v>No</v>
      </c>
      <c r="N1171" s="30" t="str">
        <f aca="false">'Results 10 year vets'!$D1171&amp;":"&amp;Table1[[#Headers],[Male]]</f>
        <v>:Male</v>
      </c>
      <c r="O1171" s="31"/>
      <c r="P1171" s="31"/>
      <c r="Q1171" s="31"/>
      <c r="R1171" s="31"/>
      <c r="S1171" s="31"/>
      <c r="T1171" s="31"/>
      <c r="U1171" s="31"/>
      <c r="Z1171" s="33"/>
      <c r="AA1171" s="33"/>
      <c r="AB1171" s="33"/>
      <c r="AC1171" s="33"/>
      <c r="AD1171" s="31"/>
      <c r="AE1171" s="31"/>
      <c r="AF1171" s="31"/>
      <c r="AG1171" s="31"/>
      <c r="AH1171" s="31"/>
      <c r="AI1171" s="31"/>
      <c r="AJ1171" s="31"/>
      <c r="AK1171" s="31"/>
      <c r="AL1171" s="31"/>
      <c r="AM1171" s="31"/>
      <c r="AN1171" s="31"/>
      <c r="AO1171" s="31"/>
      <c r="AP1171" s="31"/>
      <c r="AQ1171" s="31"/>
      <c r="AR1171" s="31"/>
      <c r="AS1171" s="31"/>
      <c r="AT1171" s="31"/>
      <c r="AU1171" s="31"/>
      <c r="AV1171" s="31"/>
      <c r="AW1171" s="31"/>
      <c r="AX1171" s="31"/>
      <c r="AY1171" s="31"/>
      <c r="AZ1171" s="31"/>
      <c r="BA1171" s="31"/>
      <c r="BB1171" s="31"/>
      <c r="BC1171" s="31"/>
      <c r="BD1171" s="31"/>
      <c r="BE1171" s="31"/>
      <c r="BF1171" s="31"/>
      <c r="BG1171" s="31"/>
      <c r="BH1171" s="31"/>
      <c r="BI1171" s="31"/>
      <c r="BJ1171" s="31"/>
      <c r="BK1171" s="31"/>
      <c r="BL1171" s="31"/>
      <c r="BM1171" s="31"/>
      <c r="BN1171" s="31"/>
      <c r="BO1171" s="31"/>
      <c r="BP1171" s="31"/>
      <c r="BQ1171" s="31"/>
      <c r="BR1171" s="31"/>
      <c r="BS1171" s="31"/>
      <c r="BT1171" s="31"/>
      <c r="BU1171" s="31"/>
      <c r="BV1171" s="31"/>
      <c r="BW1171" s="31"/>
      <c r="BX1171" s="31"/>
      <c r="BY1171" s="31"/>
      <c r="BZ1171" s="31"/>
      <c r="CA1171" s="31"/>
      <c r="CB1171" s="31"/>
      <c r="CC1171" s="31"/>
      <c r="CD1171" s="31"/>
      <c r="CE1171" s="31"/>
      <c r="CF1171" s="31"/>
      <c r="CG1171" s="31"/>
      <c r="CH1171" s="31"/>
      <c r="CI1171" s="31"/>
      <c r="CJ1171" s="31"/>
      <c r="CK1171" s="31"/>
      <c r="CL1171" s="31"/>
      <c r="CM1171" s="31"/>
      <c r="CN1171" s="31"/>
      <c r="CO1171" s="31"/>
      <c r="CP1171" s="31"/>
      <c r="CQ1171" s="31"/>
      <c r="CR1171" s="31"/>
      <c r="CS1171" s="31"/>
      <c r="CT1171" s="31"/>
      <c r="CU1171" s="31"/>
      <c r="CV1171" s="31"/>
      <c r="CW1171" s="31"/>
      <c r="CX1171" s="31"/>
      <c r="CY1171" s="31"/>
      <c r="CZ1171" s="31"/>
      <c r="DA1171" s="31"/>
      <c r="DB1171" s="31"/>
      <c r="DC1171" s="31"/>
      <c r="DD1171" s="31"/>
      <c r="DE1171" s="31"/>
      <c r="DF1171" s="31"/>
      <c r="DG1171" s="31"/>
      <c r="DH1171" s="31"/>
      <c r="DI1171" s="31"/>
      <c r="DJ1171" s="31"/>
      <c r="DK1171" s="31"/>
      <c r="DL1171" s="31"/>
      <c r="DM1171" s="31"/>
      <c r="DN1171" s="31"/>
      <c r="DO1171" s="31"/>
      <c r="DP1171" s="31"/>
      <c r="DQ1171" s="31"/>
      <c r="DR1171" s="31"/>
      <c r="DS1171" s="31"/>
      <c r="DT1171" s="31"/>
      <c r="DU1171" s="31"/>
      <c r="DV1171" s="31"/>
      <c r="DW1171" s="31"/>
    </row>
    <row r="1172" customFormat="false" ht="15.75" hidden="false" customHeight="true" outlineLevel="0" collapsed="false">
      <c r="A1172" s="21" t="n">
        <v>1171</v>
      </c>
      <c r="B1172" s="21" t="str">
        <f aca="false">IFERROR(VLOOKUP($A$1&amp;":"&amp;A1172,'Finish order'!C:K,6,FALSE()),"")</f>
        <v/>
      </c>
      <c r="C1172" s="21" t="str">
        <f aca="false">IFERROR(VLOOKUP(A$1&amp;":"&amp;A1172,'Finish order'!$C:$K,9,FALSE()),"")</f>
        <v/>
      </c>
      <c r="D1172" s="21" t="str">
        <f aca="false">IFERROR(VLOOKUP(A$1&amp;":"&amp;A1172,'Finish order'!$C:$K,7,FALSE()),"")</f>
        <v/>
      </c>
      <c r="E1172" s="29" t="str">
        <f aca="false">IFERROR(VLOOKUP($A$1&amp;":"&amp;A1172,'Finish order'!C:K,5,FALSE()),"")</f>
        <v/>
      </c>
      <c r="F1172" s="21" t="str">
        <f aca="false">IFERROR(VLOOKUP($A$1&amp;":"&amp;A1172,'Finish order'!C:K,4,FALSE()),"")</f>
        <v/>
      </c>
      <c r="G1172" s="21" t="str">
        <f aca="false" t="array" ref="G1172:G1172">IFERROR(SMALL(IF($D$2:$D2081=D1172,$A$2:$A$911*1.001),1),"")</f>
        <v/>
      </c>
      <c r="H1172" s="21" t="str">
        <f aca="false" t="array" ref="H1172:H1172">IFERROR(SMALL(IF($D$2:$D2081=D1172,$A$2:$A$911*1.0001),2),"")</f>
        <v/>
      </c>
      <c r="I1172" s="21" t="str">
        <f aca="false" t="array" ref="I1172:I1172">IFERROR(SMALL(IF($D$2:$D2081=D1172,$A$2:$A$911*1.00001),3),"")</f>
        <v/>
      </c>
      <c r="J1172" s="21" t="str">
        <f aca="false" t="array" ref="J1172:J1172">IFERROR(SMALL(IF($D$2:$D2081=D1172,$A$2:$A$911*1.000001),4),"")</f>
        <v/>
      </c>
      <c r="K1172" s="30" t="str">
        <f aca="false">IF(A1172&lt;&gt;"", IF(COUNT(G1172:J1172)=4, SUM(G1172:J1172), "No"), "")</f>
        <v>No</v>
      </c>
      <c r="L1172" s="30" t="str">
        <f aca="false">IF(A1172&lt;&gt;"", IF(COUNT(G1172:I1172)=3, SUM(G1172:I1172), "No"), "")</f>
        <v>No</v>
      </c>
      <c r="M1172" s="30" t="str">
        <f aca="false">IF(A1172&lt;&gt;"", IF(COUNT(G1172:H1172)=2, SUM(G1172:H1172), "No"), "")</f>
        <v>No</v>
      </c>
      <c r="N1172" s="30" t="str">
        <f aca="false">'Results 10 year vets'!$D1172&amp;":"&amp;Table1[[#Headers],[Male]]</f>
        <v>:Male</v>
      </c>
      <c r="O1172" s="31"/>
      <c r="P1172" s="31"/>
      <c r="Q1172" s="31"/>
      <c r="R1172" s="31"/>
      <c r="S1172" s="31"/>
      <c r="T1172" s="31"/>
      <c r="U1172" s="31"/>
      <c r="Z1172" s="33"/>
      <c r="AA1172" s="33"/>
      <c r="AB1172" s="33"/>
      <c r="AC1172" s="33"/>
      <c r="AD1172" s="31"/>
      <c r="AE1172" s="31"/>
      <c r="AF1172" s="31"/>
      <c r="AG1172" s="31"/>
      <c r="AH1172" s="31"/>
      <c r="AI1172" s="31"/>
      <c r="AJ1172" s="31"/>
      <c r="AK1172" s="31"/>
      <c r="AL1172" s="31"/>
      <c r="AM1172" s="31"/>
      <c r="AN1172" s="31"/>
      <c r="AO1172" s="31"/>
      <c r="AP1172" s="31"/>
      <c r="AQ1172" s="31"/>
      <c r="AR1172" s="31"/>
      <c r="AS1172" s="31"/>
      <c r="AT1172" s="31"/>
      <c r="AU1172" s="31"/>
      <c r="AV1172" s="31"/>
      <c r="AW1172" s="31"/>
      <c r="AX1172" s="31"/>
      <c r="AY1172" s="31"/>
      <c r="AZ1172" s="31"/>
      <c r="BA1172" s="31"/>
      <c r="BB1172" s="31"/>
      <c r="BC1172" s="31"/>
      <c r="BD1172" s="31"/>
      <c r="BE1172" s="31"/>
      <c r="BF1172" s="31"/>
      <c r="BG1172" s="31"/>
      <c r="BH1172" s="31"/>
      <c r="BI1172" s="31"/>
      <c r="BJ1172" s="31"/>
      <c r="BK1172" s="31"/>
      <c r="BL1172" s="31"/>
      <c r="BM1172" s="31"/>
      <c r="BN1172" s="31"/>
      <c r="BO1172" s="31"/>
      <c r="BP1172" s="31"/>
      <c r="BQ1172" s="31"/>
      <c r="BR1172" s="31"/>
      <c r="BS1172" s="31"/>
      <c r="BT1172" s="31"/>
      <c r="BU1172" s="31"/>
      <c r="BV1172" s="31"/>
      <c r="BW1172" s="31"/>
      <c r="BX1172" s="31"/>
      <c r="BY1172" s="31"/>
      <c r="BZ1172" s="31"/>
      <c r="CA1172" s="31"/>
      <c r="CB1172" s="31"/>
      <c r="CC1172" s="31"/>
      <c r="CD1172" s="31"/>
      <c r="CE1172" s="31"/>
      <c r="CF1172" s="31"/>
      <c r="CG1172" s="31"/>
      <c r="CH1172" s="31"/>
      <c r="CI1172" s="31"/>
      <c r="CJ1172" s="31"/>
      <c r="CK1172" s="31"/>
      <c r="CL1172" s="31"/>
      <c r="CM1172" s="31"/>
      <c r="CN1172" s="31"/>
      <c r="CO1172" s="31"/>
      <c r="CP1172" s="31"/>
      <c r="CQ1172" s="31"/>
      <c r="CR1172" s="31"/>
      <c r="CS1172" s="31"/>
      <c r="CT1172" s="31"/>
      <c r="CU1172" s="31"/>
      <c r="CV1172" s="31"/>
      <c r="CW1172" s="31"/>
      <c r="CX1172" s="31"/>
      <c r="CY1172" s="31"/>
      <c r="CZ1172" s="31"/>
      <c r="DA1172" s="31"/>
      <c r="DB1172" s="31"/>
      <c r="DC1172" s="31"/>
      <c r="DD1172" s="31"/>
      <c r="DE1172" s="31"/>
      <c r="DF1172" s="31"/>
      <c r="DG1172" s="31"/>
      <c r="DH1172" s="31"/>
      <c r="DI1172" s="31"/>
      <c r="DJ1172" s="31"/>
      <c r="DK1172" s="31"/>
      <c r="DL1172" s="31"/>
      <c r="DM1172" s="31"/>
      <c r="DN1172" s="31"/>
      <c r="DO1172" s="31"/>
      <c r="DP1172" s="31"/>
      <c r="DQ1172" s="31"/>
      <c r="DR1172" s="31"/>
      <c r="DS1172" s="31"/>
      <c r="DT1172" s="31"/>
      <c r="DU1172" s="31"/>
      <c r="DV1172" s="31"/>
      <c r="DW1172" s="31"/>
    </row>
    <row r="1173" customFormat="false" ht="15.75" hidden="false" customHeight="true" outlineLevel="0" collapsed="false">
      <c r="A1173" s="21" t="n">
        <v>1172</v>
      </c>
      <c r="B1173" s="21" t="str">
        <f aca="false">IFERROR(VLOOKUP($A$1&amp;":"&amp;A1173,'Finish order'!C:K,6,FALSE()),"")</f>
        <v/>
      </c>
      <c r="C1173" s="21" t="str">
        <f aca="false">IFERROR(VLOOKUP(A$1&amp;":"&amp;A1173,'Finish order'!$C:$K,9,FALSE()),"")</f>
        <v/>
      </c>
      <c r="D1173" s="21" t="str">
        <f aca="false">IFERROR(VLOOKUP(A$1&amp;":"&amp;A1173,'Finish order'!$C:$K,7,FALSE()),"")</f>
        <v/>
      </c>
      <c r="E1173" s="29" t="str">
        <f aca="false">IFERROR(VLOOKUP($A$1&amp;":"&amp;A1173,'Finish order'!C:K,5,FALSE()),"")</f>
        <v/>
      </c>
      <c r="F1173" s="21" t="str">
        <f aca="false">IFERROR(VLOOKUP($A$1&amp;":"&amp;A1173,'Finish order'!C:K,4,FALSE()),"")</f>
        <v/>
      </c>
      <c r="G1173" s="21" t="str">
        <f aca="false" t="array" ref="G1173:G1173">IFERROR(SMALL(IF($D$2:$D2082=D1173,$A$2:$A$911*1.001),1),"")</f>
        <v/>
      </c>
      <c r="H1173" s="21" t="str">
        <f aca="false" t="array" ref="H1173:H1173">IFERROR(SMALL(IF($D$2:$D2082=D1173,$A$2:$A$911*1.0001),2),"")</f>
        <v/>
      </c>
      <c r="I1173" s="21" t="str">
        <f aca="false" t="array" ref="I1173:I1173">IFERROR(SMALL(IF($D$2:$D2082=D1173,$A$2:$A$911*1.00001),3),"")</f>
        <v/>
      </c>
      <c r="J1173" s="21" t="str">
        <f aca="false" t="array" ref="J1173:J1173">IFERROR(SMALL(IF($D$2:$D2082=D1173,$A$2:$A$911*1.000001),4),"")</f>
        <v/>
      </c>
      <c r="K1173" s="30" t="str">
        <f aca="false">IF(A1173&lt;&gt;"", IF(COUNT(G1173:J1173)=4, SUM(G1173:J1173), "No"), "")</f>
        <v>No</v>
      </c>
      <c r="L1173" s="30" t="str">
        <f aca="false">IF(A1173&lt;&gt;"", IF(COUNT(G1173:I1173)=3, SUM(G1173:I1173), "No"), "")</f>
        <v>No</v>
      </c>
      <c r="M1173" s="30" t="str">
        <f aca="false">IF(A1173&lt;&gt;"", IF(COUNT(G1173:H1173)=2, SUM(G1173:H1173), "No"), "")</f>
        <v>No</v>
      </c>
      <c r="N1173" s="30" t="str">
        <f aca="false">'Results 10 year vets'!$D1173&amp;":"&amp;Table1[[#Headers],[Male]]</f>
        <v>:Male</v>
      </c>
      <c r="O1173" s="31"/>
      <c r="P1173" s="31"/>
      <c r="Q1173" s="31"/>
      <c r="R1173" s="31"/>
      <c r="S1173" s="31"/>
      <c r="T1173" s="31"/>
      <c r="U1173" s="31"/>
      <c r="Z1173" s="33"/>
      <c r="AA1173" s="33"/>
      <c r="AB1173" s="33"/>
      <c r="AC1173" s="33"/>
      <c r="AD1173" s="31"/>
      <c r="AE1173" s="31"/>
      <c r="AF1173" s="31"/>
      <c r="AG1173" s="31"/>
      <c r="AH1173" s="31"/>
      <c r="AI1173" s="31"/>
      <c r="AJ1173" s="31"/>
      <c r="AK1173" s="31"/>
      <c r="AL1173" s="31"/>
      <c r="AM1173" s="31"/>
      <c r="AN1173" s="31"/>
      <c r="AO1173" s="31"/>
      <c r="AP1173" s="31"/>
      <c r="AQ1173" s="31"/>
      <c r="AR1173" s="31"/>
      <c r="AS1173" s="31"/>
      <c r="AT1173" s="31"/>
      <c r="AU1173" s="31"/>
      <c r="AV1173" s="31"/>
      <c r="AW1173" s="31"/>
      <c r="AX1173" s="31"/>
      <c r="AY1173" s="31"/>
      <c r="AZ1173" s="31"/>
      <c r="BA1173" s="31"/>
      <c r="BB1173" s="31"/>
      <c r="BC1173" s="31"/>
      <c r="BD1173" s="31"/>
      <c r="BE1173" s="31"/>
      <c r="BF1173" s="31"/>
      <c r="BG1173" s="31"/>
      <c r="BH1173" s="31"/>
      <c r="BI1173" s="31"/>
      <c r="BJ1173" s="31"/>
      <c r="BK1173" s="31"/>
      <c r="BL1173" s="31"/>
      <c r="BM1173" s="31"/>
      <c r="BN1173" s="31"/>
      <c r="BO1173" s="31"/>
      <c r="BP1173" s="31"/>
      <c r="BQ1173" s="31"/>
      <c r="BR1173" s="31"/>
      <c r="BS1173" s="31"/>
      <c r="BT1173" s="31"/>
      <c r="BU1173" s="31"/>
      <c r="BV1173" s="31"/>
      <c r="BW1173" s="31"/>
      <c r="BX1173" s="31"/>
      <c r="BY1173" s="31"/>
      <c r="BZ1173" s="31"/>
      <c r="CA1173" s="31"/>
      <c r="CB1173" s="31"/>
      <c r="CC1173" s="31"/>
      <c r="CD1173" s="31"/>
      <c r="CE1173" s="31"/>
      <c r="CF1173" s="31"/>
      <c r="CG1173" s="31"/>
      <c r="CH1173" s="31"/>
      <c r="CI1173" s="31"/>
      <c r="CJ1173" s="31"/>
      <c r="CK1173" s="31"/>
      <c r="CL1173" s="31"/>
      <c r="CM1173" s="31"/>
      <c r="CN1173" s="31"/>
      <c r="CO1173" s="31"/>
      <c r="CP1173" s="31"/>
      <c r="CQ1173" s="31"/>
      <c r="CR1173" s="31"/>
      <c r="CS1173" s="31"/>
      <c r="CT1173" s="31"/>
      <c r="CU1173" s="31"/>
      <c r="CV1173" s="31"/>
      <c r="CW1173" s="31"/>
      <c r="CX1173" s="31"/>
      <c r="CY1173" s="31"/>
      <c r="CZ1173" s="31"/>
      <c r="DA1173" s="31"/>
      <c r="DB1173" s="31"/>
      <c r="DC1173" s="31"/>
      <c r="DD1173" s="31"/>
      <c r="DE1173" s="31"/>
      <c r="DF1173" s="31"/>
      <c r="DG1173" s="31"/>
      <c r="DH1173" s="31"/>
      <c r="DI1173" s="31"/>
      <c r="DJ1173" s="31"/>
      <c r="DK1173" s="31"/>
      <c r="DL1173" s="31"/>
      <c r="DM1173" s="31"/>
      <c r="DN1173" s="31"/>
      <c r="DO1173" s="31"/>
      <c r="DP1173" s="31"/>
      <c r="DQ1173" s="31"/>
      <c r="DR1173" s="31"/>
      <c r="DS1173" s="31"/>
      <c r="DT1173" s="31"/>
      <c r="DU1173" s="31"/>
      <c r="DV1173" s="31"/>
      <c r="DW1173" s="31"/>
    </row>
    <row r="1174" customFormat="false" ht="15.75" hidden="false" customHeight="true" outlineLevel="0" collapsed="false">
      <c r="A1174" s="21" t="n">
        <v>1173</v>
      </c>
      <c r="B1174" s="21" t="str">
        <f aca="false">IFERROR(VLOOKUP($A$1&amp;":"&amp;A1174,'Finish order'!C:K,6,FALSE()),"")</f>
        <v/>
      </c>
      <c r="C1174" s="21" t="str">
        <f aca="false">IFERROR(VLOOKUP(A$1&amp;":"&amp;A1174,'Finish order'!$C:$K,9,FALSE()),"")</f>
        <v/>
      </c>
      <c r="D1174" s="21" t="str">
        <f aca="false">IFERROR(VLOOKUP(A$1&amp;":"&amp;A1174,'Finish order'!$C:$K,7,FALSE()),"")</f>
        <v/>
      </c>
      <c r="E1174" s="29" t="str">
        <f aca="false">IFERROR(VLOOKUP($A$1&amp;":"&amp;A1174,'Finish order'!C:K,5,FALSE()),"")</f>
        <v/>
      </c>
      <c r="F1174" s="21" t="str">
        <f aca="false">IFERROR(VLOOKUP($A$1&amp;":"&amp;A1174,'Finish order'!C:K,4,FALSE()),"")</f>
        <v/>
      </c>
      <c r="G1174" s="21" t="str">
        <f aca="false" t="array" ref="G1174:G1174">IFERROR(SMALL(IF($D$2:$D2083=D1174,$A$2:$A$911*1.001),1),"")</f>
        <v/>
      </c>
      <c r="H1174" s="21" t="str">
        <f aca="false" t="array" ref="H1174:H1174">IFERROR(SMALL(IF($D$2:$D2083=D1174,$A$2:$A$911*1.0001),2),"")</f>
        <v/>
      </c>
      <c r="I1174" s="21" t="str">
        <f aca="false" t="array" ref="I1174:I1174">IFERROR(SMALL(IF($D$2:$D2083=D1174,$A$2:$A$911*1.00001),3),"")</f>
        <v/>
      </c>
      <c r="J1174" s="21" t="str">
        <f aca="false" t="array" ref="J1174:J1174">IFERROR(SMALL(IF($D$2:$D2083=D1174,$A$2:$A$911*1.000001),4),"")</f>
        <v/>
      </c>
      <c r="K1174" s="30" t="str">
        <f aca="false">IF(A1174&lt;&gt;"", IF(COUNT(G1174:J1174)=4, SUM(G1174:J1174), "No"), "")</f>
        <v>No</v>
      </c>
      <c r="L1174" s="30" t="str">
        <f aca="false">IF(A1174&lt;&gt;"", IF(COUNT(G1174:I1174)=3, SUM(G1174:I1174), "No"), "")</f>
        <v>No</v>
      </c>
      <c r="M1174" s="30" t="str">
        <f aca="false">IF(A1174&lt;&gt;"", IF(COUNT(G1174:H1174)=2, SUM(G1174:H1174), "No"), "")</f>
        <v>No</v>
      </c>
      <c r="N1174" s="30" t="str">
        <f aca="false">'Results 10 year vets'!$D1174&amp;":"&amp;Table1[[#Headers],[Male]]</f>
        <v>:Male</v>
      </c>
      <c r="O1174" s="31"/>
      <c r="P1174" s="31"/>
      <c r="Q1174" s="31"/>
      <c r="R1174" s="31"/>
      <c r="S1174" s="31"/>
      <c r="T1174" s="31"/>
      <c r="U1174" s="31"/>
      <c r="Z1174" s="33"/>
      <c r="AA1174" s="33"/>
      <c r="AB1174" s="33"/>
      <c r="AC1174" s="33"/>
      <c r="AD1174" s="31"/>
      <c r="AE1174" s="31"/>
      <c r="AF1174" s="31"/>
      <c r="AG1174" s="31"/>
      <c r="AH1174" s="31"/>
      <c r="AI1174" s="31"/>
      <c r="AJ1174" s="31"/>
      <c r="AK1174" s="31"/>
      <c r="AL1174" s="31"/>
      <c r="AM1174" s="31"/>
      <c r="AN1174" s="31"/>
      <c r="AO1174" s="31"/>
      <c r="AP1174" s="31"/>
      <c r="AQ1174" s="31"/>
      <c r="AR1174" s="31"/>
      <c r="AS1174" s="31"/>
      <c r="AT1174" s="31"/>
      <c r="AU1174" s="31"/>
      <c r="AV1174" s="31"/>
      <c r="AW1174" s="31"/>
      <c r="AX1174" s="31"/>
      <c r="AY1174" s="31"/>
      <c r="AZ1174" s="31"/>
      <c r="BA1174" s="31"/>
      <c r="BB1174" s="31"/>
      <c r="BC1174" s="31"/>
      <c r="BD1174" s="31"/>
      <c r="BE1174" s="31"/>
      <c r="BF1174" s="31"/>
      <c r="BG1174" s="31"/>
      <c r="BH1174" s="31"/>
      <c r="BI1174" s="31"/>
      <c r="BJ1174" s="31"/>
      <c r="BK1174" s="31"/>
      <c r="BL1174" s="31"/>
      <c r="BM1174" s="31"/>
      <c r="BN1174" s="31"/>
      <c r="BO1174" s="31"/>
      <c r="BP1174" s="31"/>
      <c r="BQ1174" s="31"/>
      <c r="BR1174" s="31"/>
      <c r="BS1174" s="31"/>
      <c r="BT1174" s="31"/>
      <c r="BU1174" s="31"/>
      <c r="BV1174" s="31"/>
      <c r="BW1174" s="31"/>
      <c r="BX1174" s="31"/>
      <c r="BY1174" s="31"/>
      <c r="BZ1174" s="31"/>
      <c r="CA1174" s="31"/>
      <c r="CB1174" s="31"/>
      <c r="CC1174" s="31"/>
      <c r="CD1174" s="31"/>
      <c r="CE1174" s="31"/>
      <c r="CF1174" s="31"/>
      <c r="CG1174" s="31"/>
      <c r="CH1174" s="31"/>
      <c r="CI1174" s="31"/>
      <c r="CJ1174" s="31"/>
      <c r="CK1174" s="31"/>
      <c r="CL1174" s="31"/>
      <c r="CM1174" s="31"/>
      <c r="CN1174" s="31"/>
      <c r="CO1174" s="31"/>
      <c r="CP1174" s="31"/>
      <c r="CQ1174" s="31"/>
      <c r="CR1174" s="31"/>
      <c r="CS1174" s="31"/>
      <c r="CT1174" s="31"/>
      <c r="CU1174" s="31"/>
      <c r="CV1174" s="31"/>
      <c r="CW1174" s="31"/>
      <c r="CX1174" s="31"/>
      <c r="CY1174" s="31"/>
      <c r="CZ1174" s="31"/>
      <c r="DA1174" s="31"/>
      <c r="DB1174" s="31"/>
      <c r="DC1174" s="31"/>
      <c r="DD1174" s="31"/>
      <c r="DE1174" s="31"/>
      <c r="DF1174" s="31"/>
      <c r="DG1174" s="31"/>
      <c r="DH1174" s="31"/>
      <c r="DI1174" s="31"/>
      <c r="DJ1174" s="31"/>
      <c r="DK1174" s="31"/>
      <c r="DL1174" s="31"/>
      <c r="DM1174" s="31"/>
      <c r="DN1174" s="31"/>
      <c r="DO1174" s="31"/>
      <c r="DP1174" s="31"/>
      <c r="DQ1174" s="31"/>
      <c r="DR1174" s="31"/>
      <c r="DS1174" s="31"/>
      <c r="DT1174" s="31"/>
      <c r="DU1174" s="31"/>
      <c r="DV1174" s="31"/>
      <c r="DW1174" s="31"/>
    </row>
    <row r="1175" customFormat="false" ht="15.75" hidden="false" customHeight="true" outlineLevel="0" collapsed="false">
      <c r="A1175" s="21" t="n">
        <v>1174</v>
      </c>
      <c r="B1175" s="21" t="str">
        <f aca="false">IFERROR(VLOOKUP($A$1&amp;":"&amp;A1175,'Finish order'!C:K,6,FALSE()),"")</f>
        <v/>
      </c>
      <c r="C1175" s="21" t="str">
        <f aca="false">IFERROR(VLOOKUP(A$1&amp;":"&amp;A1175,'Finish order'!$C:$K,9,FALSE()),"")</f>
        <v/>
      </c>
      <c r="D1175" s="21" t="str">
        <f aca="false">IFERROR(VLOOKUP(A$1&amp;":"&amp;A1175,'Finish order'!$C:$K,7,FALSE()),"")</f>
        <v/>
      </c>
      <c r="E1175" s="29" t="str">
        <f aca="false">IFERROR(VLOOKUP($A$1&amp;":"&amp;A1175,'Finish order'!C:K,5,FALSE()),"")</f>
        <v/>
      </c>
      <c r="F1175" s="21" t="str">
        <f aca="false">IFERROR(VLOOKUP($A$1&amp;":"&amp;A1175,'Finish order'!C:K,4,FALSE()),"")</f>
        <v/>
      </c>
      <c r="G1175" s="21" t="str">
        <f aca="false" t="array" ref="G1175:G1175">IFERROR(SMALL(IF($D$2:$D2084=D1175,$A$2:$A$911*1.001),1),"")</f>
        <v/>
      </c>
      <c r="H1175" s="21" t="str">
        <f aca="false" t="array" ref="H1175:H1175">IFERROR(SMALL(IF($D$2:$D2084=D1175,$A$2:$A$911*1.0001),2),"")</f>
        <v/>
      </c>
      <c r="I1175" s="21" t="str">
        <f aca="false" t="array" ref="I1175:I1175">IFERROR(SMALL(IF($D$2:$D2084=D1175,$A$2:$A$911*1.00001),3),"")</f>
        <v/>
      </c>
      <c r="J1175" s="21" t="str">
        <f aca="false" t="array" ref="J1175:J1175">IFERROR(SMALL(IF($D$2:$D2084=D1175,$A$2:$A$911*1.000001),4),"")</f>
        <v/>
      </c>
      <c r="K1175" s="30" t="str">
        <f aca="false">IF(A1175&lt;&gt;"", IF(COUNT(G1175:J1175)=4, SUM(G1175:J1175), "No"), "")</f>
        <v>No</v>
      </c>
      <c r="L1175" s="30" t="str">
        <f aca="false">IF(A1175&lt;&gt;"", IF(COUNT(G1175:I1175)=3, SUM(G1175:I1175), "No"), "")</f>
        <v>No</v>
      </c>
      <c r="M1175" s="30" t="str">
        <f aca="false">IF(A1175&lt;&gt;"", IF(COUNT(G1175:H1175)=2, SUM(G1175:H1175), "No"), "")</f>
        <v>No</v>
      </c>
      <c r="N1175" s="30" t="str">
        <f aca="false">'Results 10 year vets'!$D1175&amp;":"&amp;Table1[[#Headers],[Male]]</f>
        <v>:Male</v>
      </c>
      <c r="O1175" s="31"/>
      <c r="P1175" s="31"/>
      <c r="Q1175" s="31"/>
      <c r="R1175" s="31"/>
      <c r="S1175" s="31"/>
      <c r="T1175" s="31"/>
      <c r="U1175" s="31"/>
      <c r="Z1175" s="33"/>
      <c r="AA1175" s="33"/>
      <c r="AB1175" s="33"/>
      <c r="AC1175" s="33"/>
      <c r="AD1175" s="31"/>
      <c r="AE1175" s="31"/>
      <c r="AF1175" s="31"/>
      <c r="AG1175" s="31"/>
      <c r="AH1175" s="31"/>
      <c r="AI1175" s="31"/>
      <c r="AJ1175" s="31"/>
      <c r="AK1175" s="31"/>
      <c r="AL1175" s="31"/>
      <c r="AM1175" s="31"/>
      <c r="AN1175" s="31"/>
      <c r="AO1175" s="31"/>
      <c r="AP1175" s="31"/>
      <c r="AQ1175" s="31"/>
      <c r="AR1175" s="31"/>
      <c r="AS1175" s="31"/>
      <c r="AT1175" s="31"/>
      <c r="AU1175" s="31"/>
      <c r="AV1175" s="31"/>
      <c r="AW1175" s="31"/>
      <c r="AX1175" s="31"/>
      <c r="AY1175" s="31"/>
      <c r="AZ1175" s="31"/>
      <c r="BA1175" s="31"/>
      <c r="BB1175" s="31"/>
      <c r="BC1175" s="31"/>
      <c r="BD1175" s="31"/>
      <c r="BE1175" s="31"/>
      <c r="BF1175" s="31"/>
      <c r="BG1175" s="31"/>
      <c r="BH1175" s="31"/>
      <c r="BI1175" s="31"/>
      <c r="BJ1175" s="31"/>
      <c r="BK1175" s="31"/>
      <c r="BL1175" s="31"/>
      <c r="BM1175" s="31"/>
      <c r="BN1175" s="31"/>
      <c r="BO1175" s="31"/>
      <c r="BP1175" s="31"/>
      <c r="BQ1175" s="31"/>
      <c r="BR1175" s="31"/>
      <c r="BS1175" s="31"/>
      <c r="BT1175" s="31"/>
      <c r="BU1175" s="31"/>
      <c r="BV1175" s="31"/>
      <c r="BW1175" s="31"/>
      <c r="BX1175" s="31"/>
      <c r="BY1175" s="31"/>
      <c r="BZ1175" s="31"/>
      <c r="CA1175" s="31"/>
      <c r="CB1175" s="31"/>
      <c r="CC1175" s="31"/>
      <c r="CD1175" s="31"/>
      <c r="CE1175" s="31"/>
      <c r="CF1175" s="31"/>
      <c r="CG1175" s="31"/>
      <c r="CH1175" s="31"/>
      <c r="CI1175" s="31"/>
      <c r="CJ1175" s="31"/>
      <c r="CK1175" s="31"/>
      <c r="CL1175" s="31"/>
      <c r="CM1175" s="31"/>
      <c r="CN1175" s="31"/>
      <c r="CO1175" s="31"/>
      <c r="CP1175" s="31"/>
      <c r="CQ1175" s="31"/>
      <c r="CR1175" s="31"/>
      <c r="CS1175" s="31"/>
      <c r="CT1175" s="31"/>
      <c r="CU1175" s="31"/>
      <c r="CV1175" s="31"/>
      <c r="CW1175" s="31"/>
      <c r="CX1175" s="31"/>
      <c r="CY1175" s="31"/>
      <c r="CZ1175" s="31"/>
      <c r="DA1175" s="31"/>
      <c r="DB1175" s="31"/>
      <c r="DC1175" s="31"/>
      <c r="DD1175" s="31"/>
      <c r="DE1175" s="31"/>
      <c r="DF1175" s="31"/>
      <c r="DG1175" s="31"/>
      <c r="DH1175" s="31"/>
      <c r="DI1175" s="31"/>
      <c r="DJ1175" s="31"/>
      <c r="DK1175" s="31"/>
      <c r="DL1175" s="31"/>
      <c r="DM1175" s="31"/>
      <c r="DN1175" s="31"/>
      <c r="DO1175" s="31"/>
      <c r="DP1175" s="31"/>
      <c r="DQ1175" s="31"/>
      <c r="DR1175" s="31"/>
      <c r="DS1175" s="31"/>
      <c r="DT1175" s="31"/>
      <c r="DU1175" s="31"/>
      <c r="DV1175" s="31"/>
      <c r="DW1175" s="31"/>
    </row>
    <row r="1176" customFormat="false" ht="15.75" hidden="false" customHeight="true" outlineLevel="0" collapsed="false">
      <c r="A1176" s="21" t="n">
        <v>1175</v>
      </c>
      <c r="B1176" s="21" t="str">
        <f aca="false">IFERROR(VLOOKUP($A$1&amp;":"&amp;A1176,'Finish order'!C:K,6,FALSE()),"")</f>
        <v/>
      </c>
      <c r="C1176" s="21" t="str">
        <f aca="false">IFERROR(VLOOKUP(A$1&amp;":"&amp;A1176,'Finish order'!$C:$K,9,FALSE()),"")</f>
        <v/>
      </c>
      <c r="D1176" s="21" t="str">
        <f aca="false">IFERROR(VLOOKUP(A$1&amp;":"&amp;A1176,'Finish order'!$C:$K,7,FALSE()),"")</f>
        <v/>
      </c>
      <c r="E1176" s="29" t="str">
        <f aca="false">IFERROR(VLOOKUP($A$1&amp;":"&amp;A1176,'Finish order'!C:K,5,FALSE()),"")</f>
        <v/>
      </c>
      <c r="F1176" s="21" t="str">
        <f aca="false">IFERROR(VLOOKUP($A$1&amp;":"&amp;A1176,'Finish order'!C:K,4,FALSE()),"")</f>
        <v/>
      </c>
      <c r="G1176" s="21" t="str">
        <f aca="false" t="array" ref="G1176:G1176">IFERROR(SMALL(IF($D$2:$D2085=D1176,$A$2:$A$911*1.001),1),"")</f>
        <v/>
      </c>
      <c r="H1176" s="21" t="str">
        <f aca="false" t="array" ref="H1176:H1176">IFERROR(SMALL(IF($D$2:$D2085=D1176,$A$2:$A$911*1.0001),2),"")</f>
        <v/>
      </c>
      <c r="I1176" s="21" t="str">
        <f aca="false" t="array" ref="I1176:I1176">IFERROR(SMALL(IF($D$2:$D2085=D1176,$A$2:$A$911*1.00001),3),"")</f>
        <v/>
      </c>
      <c r="J1176" s="21" t="str">
        <f aca="false" t="array" ref="J1176:J1176">IFERROR(SMALL(IF($D$2:$D2085=D1176,$A$2:$A$911*1.000001),4),"")</f>
        <v/>
      </c>
      <c r="K1176" s="30" t="str">
        <f aca="false">IF(A1176&lt;&gt;"", IF(COUNT(G1176:J1176)=4, SUM(G1176:J1176), "No"), "")</f>
        <v>No</v>
      </c>
      <c r="L1176" s="30" t="str">
        <f aca="false">IF(A1176&lt;&gt;"", IF(COUNT(G1176:I1176)=3, SUM(G1176:I1176), "No"), "")</f>
        <v>No</v>
      </c>
      <c r="M1176" s="30" t="str">
        <f aca="false">IF(A1176&lt;&gt;"", IF(COUNT(G1176:H1176)=2, SUM(G1176:H1176), "No"), "")</f>
        <v>No</v>
      </c>
      <c r="N1176" s="30" t="str">
        <f aca="false">'Results 10 year vets'!$D1176&amp;":"&amp;Table1[[#Headers],[Male]]</f>
        <v>:Male</v>
      </c>
      <c r="O1176" s="31"/>
      <c r="P1176" s="31"/>
      <c r="Q1176" s="31"/>
      <c r="R1176" s="31"/>
      <c r="S1176" s="31"/>
      <c r="T1176" s="31"/>
      <c r="U1176" s="31"/>
      <c r="Z1176" s="33"/>
      <c r="AA1176" s="33"/>
      <c r="AB1176" s="33"/>
      <c r="AC1176" s="33"/>
      <c r="AD1176" s="31"/>
      <c r="AE1176" s="31"/>
      <c r="AF1176" s="31"/>
      <c r="AG1176" s="31"/>
      <c r="AH1176" s="31"/>
      <c r="AI1176" s="31"/>
      <c r="AJ1176" s="31"/>
      <c r="AK1176" s="31"/>
      <c r="AL1176" s="31"/>
      <c r="AM1176" s="31"/>
      <c r="AN1176" s="31"/>
      <c r="AO1176" s="31"/>
      <c r="AP1176" s="31"/>
      <c r="AQ1176" s="31"/>
      <c r="AR1176" s="31"/>
      <c r="AS1176" s="31"/>
      <c r="AT1176" s="31"/>
      <c r="AU1176" s="31"/>
      <c r="AV1176" s="31"/>
      <c r="AW1176" s="31"/>
      <c r="AX1176" s="31"/>
      <c r="AY1176" s="31"/>
      <c r="AZ1176" s="31"/>
      <c r="BA1176" s="31"/>
      <c r="BB1176" s="31"/>
      <c r="BC1176" s="31"/>
      <c r="BD1176" s="31"/>
      <c r="BE1176" s="31"/>
      <c r="BF1176" s="31"/>
      <c r="BG1176" s="31"/>
      <c r="BH1176" s="31"/>
      <c r="BI1176" s="31"/>
      <c r="BJ1176" s="31"/>
      <c r="BK1176" s="31"/>
      <c r="BL1176" s="31"/>
      <c r="BM1176" s="31"/>
      <c r="BN1176" s="31"/>
      <c r="BO1176" s="31"/>
      <c r="BP1176" s="31"/>
      <c r="BQ1176" s="31"/>
      <c r="BR1176" s="31"/>
      <c r="BS1176" s="31"/>
      <c r="BT1176" s="31"/>
      <c r="BU1176" s="31"/>
      <c r="BV1176" s="31"/>
      <c r="BW1176" s="31"/>
      <c r="BX1176" s="31"/>
      <c r="BY1176" s="31"/>
      <c r="BZ1176" s="31"/>
      <c r="CA1176" s="31"/>
      <c r="CB1176" s="31"/>
      <c r="CC1176" s="31"/>
      <c r="CD1176" s="31"/>
      <c r="CE1176" s="31"/>
      <c r="CF1176" s="31"/>
      <c r="CG1176" s="31"/>
      <c r="CH1176" s="31"/>
      <c r="CI1176" s="31"/>
      <c r="CJ1176" s="31"/>
      <c r="CK1176" s="31"/>
      <c r="CL1176" s="31"/>
      <c r="CM1176" s="31"/>
      <c r="CN1176" s="31"/>
      <c r="CO1176" s="31"/>
      <c r="CP1176" s="31"/>
      <c r="CQ1176" s="31"/>
      <c r="CR1176" s="31"/>
      <c r="CS1176" s="31"/>
      <c r="CT1176" s="31"/>
      <c r="CU1176" s="31"/>
      <c r="CV1176" s="31"/>
      <c r="CW1176" s="31"/>
      <c r="CX1176" s="31"/>
      <c r="CY1176" s="31"/>
      <c r="CZ1176" s="31"/>
      <c r="DA1176" s="31"/>
      <c r="DB1176" s="31"/>
      <c r="DC1176" s="31"/>
      <c r="DD1176" s="31"/>
      <c r="DE1176" s="31"/>
      <c r="DF1176" s="31"/>
      <c r="DG1176" s="31"/>
      <c r="DH1176" s="31"/>
      <c r="DI1176" s="31"/>
      <c r="DJ1176" s="31"/>
      <c r="DK1176" s="31"/>
      <c r="DL1176" s="31"/>
      <c r="DM1176" s="31"/>
      <c r="DN1176" s="31"/>
      <c r="DO1176" s="31"/>
      <c r="DP1176" s="31"/>
      <c r="DQ1176" s="31"/>
      <c r="DR1176" s="31"/>
      <c r="DS1176" s="31"/>
      <c r="DT1176" s="31"/>
      <c r="DU1176" s="31"/>
      <c r="DV1176" s="31"/>
      <c r="DW1176" s="31"/>
    </row>
    <row r="1177" customFormat="false" ht="15.75" hidden="false" customHeight="true" outlineLevel="0" collapsed="false">
      <c r="A1177" s="21" t="n">
        <v>1176</v>
      </c>
      <c r="B1177" s="21" t="str">
        <f aca="false">IFERROR(VLOOKUP($A$1&amp;":"&amp;A1177,'Finish order'!C:K,6,FALSE()),"")</f>
        <v/>
      </c>
      <c r="C1177" s="21" t="str">
        <f aca="false">IFERROR(VLOOKUP(A$1&amp;":"&amp;A1177,'Finish order'!$C:$K,9,FALSE()),"")</f>
        <v/>
      </c>
      <c r="D1177" s="21" t="str">
        <f aca="false">IFERROR(VLOOKUP(A$1&amp;":"&amp;A1177,'Finish order'!$C:$K,7,FALSE()),"")</f>
        <v/>
      </c>
      <c r="E1177" s="29" t="str">
        <f aca="false">IFERROR(VLOOKUP($A$1&amp;":"&amp;A1177,'Finish order'!C:K,5,FALSE()),"")</f>
        <v/>
      </c>
      <c r="F1177" s="21" t="str">
        <f aca="false">IFERROR(VLOOKUP($A$1&amp;":"&amp;A1177,'Finish order'!C:K,4,FALSE()),"")</f>
        <v/>
      </c>
      <c r="G1177" s="21" t="str">
        <f aca="false" t="array" ref="G1177:G1177">IFERROR(SMALL(IF($D$2:$D2086=D1177,$A$2:$A$911*1.001),1),"")</f>
        <v/>
      </c>
      <c r="H1177" s="21" t="str">
        <f aca="false" t="array" ref="H1177:H1177">IFERROR(SMALL(IF($D$2:$D2086=D1177,$A$2:$A$911*1.0001),2),"")</f>
        <v/>
      </c>
      <c r="I1177" s="21" t="str">
        <f aca="false" t="array" ref="I1177:I1177">IFERROR(SMALL(IF($D$2:$D2086=D1177,$A$2:$A$911*1.00001),3),"")</f>
        <v/>
      </c>
      <c r="J1177" s="21" t="str">
        <f aca="false" t="array" ref="J1177:J1177">IFERROR(SMALL(IF($D$2:$D2086=D1177,$A$2:$A$911*1.000001),4),"")</f>
        <v/>
      </c>
      <c r="K1177" s="30" t="str">
        <f aca="false">IF(A1177&lt;&gt;"", IF(COUNT(G1177:J1177)=4, SUM(G1177:J1177), "No"), "")</f>
        <v>No</v>
      </c>
      <c r="L1177" s="30" t="str">
        <f aca="false">IF(A1177&lt;&gt;"", IF(COUNT(G1177:I1177)=3, SUM(G1177:I1177), "No"), "")</f>
        <v>No</v>
      </c>
      <c r="M1177" s="30" t="str">
        <f aca="false">IF(A1177&lt;&gt;"", IF(COUNT(G1177:H1177)=2, SUM(G1177:H1177), "No"), "")</f>
        <v>No</v>
      </c>
      <c r="N1177" s="30" t="str">
        <f aca="false">'Results 10 year vets'!$D1177&amp;":"&amp;Table1[[#Headers],[Male]]</f>
        <v>:Male</v>
      </c>
      <c r="O1177" s="31"/>
      <c r="P1177" s="31"/>
      <c r="Q1177" s="31"/>
      <c r="R1177" s="31"/>
      <c r="S1177" s="31"/>
      <c r="T1177" s="31"/>
      <c r="U1177" s="31"/>
      <c r="Z1177" s="33"/>
      <c r="AA1177" s="33"/>
      <c r="AB1177" s="33"/>
      <c r="AC1177" s="33"/>
      <c r="AD1177" s="31"/>
      <c r="AE1177" s="31"/>
      <c r="AF1177" s="31"/>
      <c r="AG1177" s="31"/>
      <c r="AH1177" s="31"/>
      <c r="AI1177" s="31"/>
      <c r="AJ1177" s="31"/>
      <c r="AK1177" s="31"/>
      <c r="AL1177" s="31"/>
      <c r="AM1177" s="31"/>
      <c r="AN1177" s="31"/>
      <c r="AO1177" s="31"/>
      <c r="AP1177" s="31"/>
      <c r="AQ1177" s="31"/>
      <c r="AR1177" s="31"/>
      <c r="AS1177" s="31"/>
      <c r="AT1177" s="31"/>
      <c r="AU1177" s="31"/>
      <c r="AV1177" s="31"/>
      <c r="AW1177" s="31"/>
      <c r="AX1177" s="31"/>
      <c r="AY1177" s="31"/>
      <c r="AZ1177" s="31"/>
      <c r="BA1177" s="31"/>
      <c r="BB1177" s="31"/>
      <c r="BC1177" s="31"/>
      <c r="BD1177" s="31"/>
      <c r="BE1177" s="31"/>
      <c r="BF1177" s="31"/>
      <c r="BG1177" s="31"/>
      <c r="BH1177" s="31"/>
      <c r="BI1177" s="31"/>
      <c r="BJ1177" s="31"/>
      <c r="BK1177" s="31"/>
      <c r="BL1177" s="31"/>
      <c r="BM1177" s="31"/>
      <c r="BN1177" s="31"/>
      <c r="BO1177" s="31"/>
      <c r="BP1177" s="31"/>
      <c r="BQ1177" s="31"/>
      <c r="BR1177" s="31"/>
      <c r="BS1177" s="31"/>
      <c r="BT1177" s="31"/>
      <c r="BU1177" s="31"/>
      <c r="BV1177" s="31"/>
      <c r="BW1177" s="31"/>
      <c r="BX1177" s="31"/>
      <c r="BY1177" s="31"/>
      <c r="BZ1177" s="31"/>
      <c r="CA1177" s="31"/>
      <c r="CB1177" s="31"/>
      <c r="CC1177" s="31"/>
      <c r="CD1177" s="31"/>
      <c r="CE1177" s="31"/>
      <c r="CF1177" s="31"/>
      <c r="CG1177" s="31"/>
      <c r="CH1177" s="31"/>
      <c r="CI1177" s="31"/>
      <c r="CJ1177" s="31"/>
      <c r="CK1177" s="31"/>
      <c r="CL1177" s="31"/>
      <c r="CM1177" s="31"/>
      <c r="CN1177" s="31"/>
      <c r="CO1177" s="31"/>
      <c r="CP1177" s="31"/>
      <c r="CQ1177" s="31"/>
      <c r="CR1177" s="31"/>
      <c r="CS1177" s="31"/>
      <c r="CT1177" s="31"/>
      <c r="CU1177" s="31"/>
      <c r="CV1177" s="31"/>
      <c r="CW1177" s="31"/>
      <c r="CX1177" s="31"/>
      <c r="CY1177" s="31"/>
      <c r="CZ1177" s="31"/>
      <c r="DA1177" s="31"/>
      <c r="DB1177" s="31"/>
      <c r="DC1177" s="31"/>
      <c r="DD1177" s="31"/>
      <c r="DE1177" s="31"/>
      <c r="DF1177" s="31"/>
      <c r="DG1177" s="31"/>
      <c r="DH1177" s="31"/>
      <c r="DI1177" s="31"/>
      <c r="DJ1177" s="31"/>
      <c r="DK1177" s="31"/>
      <c r="DL1177" s="31"/>
      <c r="DM1177" s="31"/>
      <c r="DN1177" s="31"/>
      <c r="DO1177" s="31"/>
      <c r="DP1177" s="31"/>
      <c r="DQ1177" s="31"/>
      <c r="DR1177" s="31"/>
      <c r="DS1177" s="31"/>
      <c r="DT1177" s="31"/>
      <c r="DU1177" s="31"/>
      <c r="DV1177" s="31"/>
      <c r="DW1177" s="31"/>
    </row>
    <row r="1178" customFormat="false" ht="15.75" hidden="false" customHeight="true" outlineLevel="0" collapsed="false">
      <c r="A1178" s="21" t="n">
        <v>1177</v>
      </c>
      <c r="B1178" s="21" t="str">
        <f aca="false">IFERROR(VLOOKUP($A$1&amp;":"&amp;A1178,'Finish order'!C:K,6,FALSE()),"")</f>
        <v/>
      </c>
      <c r="C1178" s="21" t="str">
        <f aca="false">IFERROR(VLOOKUP(A$1&amp;":"&amp;A1178,'Finish order'!$C:$K,9,FALSE()),"")</f>
        <v/>
      </c>
      <c r="D1178" s="21" t="str">
        <f aca="false">IFERROR(VLOOKUP(A$1&amp;":"&amp;A1178,'Finish order'!$C:$K,7,FALSE()),"")</f>
        <v/>
      </c>
      <c r="E1178" s="29" t="str">
        <f aca="false">IFERROR(VLOOKUP($A$1&amp;":"&amp;A1178,'Finish order'!C:K,5,FALSE()),"")</f>
        <v/>
      </c>
      <c r="F1178" s="21" t="str">
        <f aca="false">IFERROR(VLOOKUP($A$1&amp;":"&amp;A1178,'Finish order'!C:K,4,FALSE()),"")</f>
        <v/>
      </c>
      <c r="G1178" s="21" t="str">
        <f aca="false" t="array" ref="G1178:G1178">IFERROR(SMALL(IF($D$2:$D2087=D1178,$A$2:$A$911*1.001),1),"")</f>
        <v/>
      </c>
      <c r="H1178" s="21" t="str">
        <f aca="false" t="array" ref="H1178:H1178">IFERROR(SMALL(IF($D$2:$D2087=D1178,$A$2:$A$911*1.0001),2),"")</f>
        <v/>
      </c>
      <c r="I1178" s="21" t="str">
        <f aca="false" t="array" ref="I1178:I1178">IFERROR(SMALL(IF($D$2:$D2087=D1178,$A$2:$A$911*1.00001),3),"")</f>
        <v/>
      </c>
      <c r="J1178" s="21" t="str">
        <f aca="false" t="array" ref="J1178:J1178">IFERROR(SMALL(IF($D$2:$D2087=D1178,$A$2:$A$911*1.000001),4),"")</f>
        <v/>
      </c>
      <c r="K1178" s="30" t="str">
        <f aca="false">IF(A1178&lt;&gt;"", IF(COUNT(G1178:J1178)=4, SUM(G1178:J1178), "No"), "")</f>
        <v>No</v>
      </c>
      <c r="L1178" s="30" t="str">
        <f aca="false">IF(A1178&lt;&gt;"", IF(COUNT(G1178:I1178)=3, SUM(G1178:I1178), "No"), "")</f>
        <v>No</v>
      </c>
      <c r="M1178" s="30" t="str">
        <f aca="false">IF(A1178&lt;&gt;"", IF(COUNT(G1178:H1178)=2, SUM(G1178:H1178), "No"), "")</f>
        <v>No</v>
      </c>
      <c r="N1178" s="30" t="str">
        <f aca="false">'Results 10 year vets'!$D1178&amp;":"&amp;Table1[[#Headers],[Male]]</f>
        <v>:Male</v>
      </c>
      <c r="O1178" s="31"/>
      <c r="P1178" s="31"/>
      <c r="Q1178" s="31"/>
      <c r="R1178" s="31"/>
      <c r="S1178" s="31"/>
      <c r="T1178" s="31"/>
      <c r="U1178" s="31"/>
      <c r="Z1178" s="33"/>
      <c r="AA1178" s="33"/>
      <c r="AB1178" s="33"/>
      <c r="AC1178" s="33"/>
      <c r="AD1178" s="31"/>
      <c r="AE1178" s="31"/>
      <c r="AF1178" s="31"/>
      <c r="AG1178" s="31"/>
      <c r="AH1178" s="31"/>
      <c r="AI1178" s="31"/>
      <c r="AJ1178" s="31"/>
      <c r="AK1178" s="31"/>
      <c r="AL1178" s="31"/>
      <c r="AM1178" s="31"/>
      <c r="AN1178" s="31"/>
      <c r="AO1178" s="31"/>
      <c r="AP1178" s="31"/>
      <c r="AQ1178" s="31"/>
      <c r="AR1178" s="31"/>
      <c r="AS1178" s="31"/>
      <c r="AT1178" s="31"/>
      <c r="AU1178" s="31"/>
      <c r="AV1178" s="31"/>
      <c r="AW1178" s="31"/>
      <c r="AX1178" s="31"/>
      <c r="AY1178" s="31"/>
      <c r="AZ1178" s="31"/>
      <c r="BA1178" s="31"/>
      <c r="BB1178" s="31"/>
      <c r="BC1178" s="31"/>
      <c r="BD1178" s="31"/>
      <c r="BE1178" s="31"/>
      <c r="BF1178" s="31"/>
      <c r="BG1178" s="31"/>
      <c r="BH1178" s="31"/>
      <c r="BI1178" s="31"/>
      <c r="BJ1178" s="31"/>
      <c r="BK1178" s="31"/>
      <c r="BL1178" s="31"/>
      <c r="BM1178" s="31"/>
      <c r="BN1178" s="31"/>
      <c r="BO1178" s="31"/>
      <c r="BP1178" s="31"/>
      <c r="BQ1178" s="31"/>
      <c r="BR1178" s="31"/>
      <c r="BS1178" s="31"/>
      <c r="BT1178" s="31"/>
      <c r="BU1178" s="31"/>
      <c r="BV1178" s="31"/>
      <c r="BW1178" s="31"/>
      <c r="BX1178" s="31"/>
      <c r="BY1178" s="31"/>
      <c r="BZ1178" s="31"/>
      <c r="CA1178" s="31"/>
      <c r="CB1178" s="31"/>
      <c r="CC1178" s="31"/>
      <c r="CD1178" s="31"/>
      <c r="CE1178" s="31"/>
      <c r="CF1178" s="31"/>
      <c r="CG1178" s="31"/>
      <c r="CH1178" s="31"/>
      <c r="CI1178" s="31"/>
      <c r="CJ1178" s="31"/>
      <c r="CK1178" s="31"/>
      <c r="CL1178" s="31"/>
      <c r="CM1178" s="31"/>
      <c r="CN1178" s="31"/>
      <c r="CO1178" s="31"/>
      <c r="CP1178" s="31"/>
      <c r="CQ1178" s="31"/>
      <c r="CR1178" s="31"/>
      <c r="CS1178" s="31"/>
      <c r="CT1178" s="31"/>
      <c r="CU1178" s="31"/>
      <c r="CV1178" s="31"/>
      <c r="CW1178" s="31"/>
      <c r="CX1178" s="31"/>
      <c r="CY1178" s="31"/>
      <c r="CZ1178" s="31"/>
      <c r="DA1178" s="31"/>
      <c r="DB1178" s="31"/>
      <c r="DC1178" s="31"/>
      <c r="DD1178" s="31"/>
      <c r="DE1178" s="31"/>
      <c r="DF1178" s="31"/>
      <c r="DG1178" s="31"/>
      <c r="DH1178" s="31"/>
      <c r="DI1178" s="31"/>
      <c r="DJ1178" s="31"/>
      <c r="DK1178" s="31"/>
      <c r="DL1178" s="31"/>
      <c r="DM1178" s="31"/>
      <c r="DN1178" s="31"/>
      <c r="DO1178" s="31"/>
      <c r="DP1178" s="31"/>
      <c r="DQ1178" s="31"/>
      <c r="DR1178" s="31"/>
      <c r="DS1178" s="31"/>
      <c r="DT1178" s="31"/>
      <c r="DU1178" s="31"/>
      <c r="DV1178" s="31"/>
      <c r="DW1178" s="31"/>
    </row>
    <row r="1179" customFormat="false" ht="15.75" hidden="false" customHeight="true" outlineLevel="0" collapsed="false">
      <c r="A1179" s="21" t="n">
        <v>1178</v>
      </c>
      <c r="B1179" s="21" t="str">
        <f aca="false">IFERROR(VLOOKUP($A$1&amp;":"&amp;A1179,'Finish order'!C:K,6,FALSE()),"")</f>
        <v/>
      </c>
      <c r="C1179" s="21" t="str">
        <f aca="false">IFERROR(VLOOKUP(A$1&amp;":"&amp;A1179,'Finish order'!$C:$K,9,FALSE()),"")</f>
        <v/>
      </c>
      <c r="D1179" s="21" t="str">
        <f aca="false">IFERROR(VLOOKUP(A$1&amp;":"&amp;A1179,'Finish order'!$C:$K,7,FALSE()),"")</f>
        <v/>
      </c>
      <c r="E1179" s="29" t="str">
        <f aca="false">IFERROR(VLOOKUP($A$1&amp;":"&amp;A1179,'Finish order'!C:K,5,FALSE()),"")</f>
        <v/>
      </c>
      <c r="F1179" s="21" t="str">
        <f aca="false">IFERROR(VLOOKUP($A$1&amp;":"&amp;A1179,'Finish order'!C:K,4,FALSE()),"")</f>
        <v/>
      </c>
      <c r="G1179" s="21" t="str">
        <f aca="false" t="array" ref="G1179:G1179">IFERROR(SMALL(IF($D$2:$D2088=D1179,$A$2:$A$911*1.001),1),"")</f>
        <v/>
      </c>
      <c r="H1179" s="21" t="str">
        <f aca="false" t="array" ref="H1179:H1179">IFERROR(SMALL(IF($D$2:$D2088=D1179,$A$2:$A$911*1.0001),2),"")</f>
        <v/>
      </c>
      <c r="I1179" s="21" t="str">
        <f aca="false" t="array" ref="I1179:I1179">IFERROR(SMALL(IF($D$2:$D2088=D1179,$A$2:$A$911*1.00001),3),"")</f>
        <v/>
      </c>
      <c r="J1179" s="21" t="str">
        <f aca="false" t="array" ref="J1179:J1179">IFERROR(SMALL(IF($D$2:$D2088=D1179,$A$2:$A$911*1.000001),4),"")</f>
        <v/>
      </c>
      <c r="K1179" s="30" t="str">
        <f aca="false">IF(A1179&lt;&gt;"", IF(COUNT(G1179:J1179)=4, SUM(G1179:J1179), "No"), "")</f>
        <v>No</v>
      </c>
      <c r="L1179" s="30" t="str">
        <f aca="false">IF(A1179&lt;&gt;"", IF(COUNT(G1179:I1179)=3, SUM(G1179:I1179), "No"), "")</f>
        <v>No</v>
      </c>
      <c r="M1179" s="30" t="str">
        <f aca="false">IF(A1179&lt;&gt;"", IF(COUNT(G1179:H1179)=2, SUM(G1179:H1179), "No"), "")</f>
        <v>No</v>
      </c>
      <c r="N1179" s="30" t="str">
        <f aca="false">'Results 10 year vets'!$D1179&amp;":"&amp;Table1[[#Headers],[Male]]</f>
        <v>:Male</v>
      </c>
      <c r="O1179" s="31"/>
      <c r="P1179" s="31"/>
      <c r="Q1179" s="31"/>
      <c r="R1179" s="31"/>
      <c r="S1179" s="31"/>
      <c r="T1179" s="31"/>
      <c r="U1179" s="31"/>
      <c r="Z1179" s="33"/>
      <c r="AA1179" s="33"/>
      <c r="AB1179" s="33"/>
      <c r="AC1179" s="33"/>
      <c r="AD1179" s="31"/>
      <c r="AE1179" s="31"/>
      <c r="AF1179" s="31"/>
      <c r="AG1179" s="31"/>
      <c r="AH1179" s="31"/>
      <c r="AI1179" s="31"/>
      <c r="AJ1179" s="31"/>
      <c r="AK1179" s="31"/>
      <c r="AL1179" s="31"/>
      <c r="AM1179" s="31"/>
      <c r="AN1179" s="31"/>
      <c r="AO1179" s="31"/>
      <c r="AP1179" s="31"/>
      <c r="AQ1179" s="31"/>
      <c r="AR1179" s="31"/>
      <c r="AS1179" s="31"/>
      <c r="AT1179" s="31"/>
      <c r="AU1179" s="31"/>
      <c r="AV1179" s="31"/>
      <c r="AW1179" s="31"/>
      <c r="AX1179" s="31"/>
      <c r="AY1179" s="31"/>
      <c r="AZ1179" s="31"/>
      <c r="BA1179" s="31"/>
      <c r="BB1179" s="31"/>
      <c r="BC1179" s="31"/>
      <c r="BD1179" s="31"/>
      <c r="BE1179" s="31"/>
      <c r="BF1179" s="31"/>
      <c r="BG1179" s="31"/>
      <c r="BH1179" s="31"/>
      <c r="BI1179" s="31"/>
      <c r="BJ1179" s="31"/>
      <c r="BK1179" s="31"/>
      <c r="BL1179" s="31"/>
      <c r="BM1179" s="31"/>
      <c r="BN1179" s="31"/>
      <c r="BO1179" s="31"/>
      <c r="BP1179" s="31"/>
      <c r="BQ1179" s="31"/>
      <c r="BR1179" s="31"/>
      <c r="BS1179" s="31"/>
      <c r="BT1179" s="31"/>
      <c r="BU1179" s="31"/>
      <c r="BV1179" s="31"/>
      <c r="BW1179" s="31"/>
      <c r="BX1179" s="31"/>
      <c r="BY1179" s="31"/>
      <c r="BZ1179" s="31"/>
      <c r="CA1179" s="31"/>
      <c r="CB1179" s="31"/>
      <c r="CC1179" s="31"/>
      <c r="CD1179" s="31"/>
      <c r="CE1179" s="31"/>
      <c r="CF1179" s="31"/>
      <c r="CG1179" s="31"/>
      <c r="CH1179" s="31"/>
      <c r="CI1179" s="31"/>
      <c r="CJ1179" s="31"/>
      <c r="CK1179" s="31"/>
      <c r="CL1179" s="31"/>
      <c r="CM1179" s="31"/>
      <c r="CN1179" s="31"/>
      <c r="CO1179" s="31"/>
      <c r="CP1179" s="31"/>
      <c r="CQ1179" s="31"/>
      <c r="CR1179" s="31"/>
      <c r="CS1179" s="31"/>
      <c r="CT1179" s="31"/>
      <c r="CU1179" s="31"/>
      <c r="CV1179" s="31"/>
      <c r="CW1179" s="31"/>
      <c r="CX1179" s="31"/>
      <c r="CY1179" s="31"/>
      <c r="CZ1179" s="31"/>
      <c r="DA1179" s="31"/>
      <c r="DB1179" s="31"/>
      <c r="DC1179" s="31"/>
      <c r="DD1179" s="31"/>
      <c r="DE1179" s="31"/>
      <c r="DF1179" s="31"/>
      <c r="DG1179" s="31"/>
      <c r="DH1179" s="31"/>
      <c r="DI1179" s="31"/>
      <c r="DJ1179" s="31"/>
      <c r="DK1179" s="31"/>
      <c r="DL1179" s="31"/>
      <c r="DM1179" s="31"/>
      <c r="DN1179" s="31"/>
      <c r="DO1179" s="31"/>
      <c r="DP1179" s="31"/>
      <c r="DQ1179" s="31"/>
      <c r="DR1179" s="31"/>
      <c r="DS1179" s="31"/>
      <c r="DT1179" s="31"/>
      <c r="DU1179" s="31"/>
      <c r="DV1179" s="31"/>
      <c r="DW1179" s="31"/>
    </row>
    <row r="1180" customFormat="false" ht="15.75" hidden="false" customHeight="true" outlineLevel="0" collapsed="false">
      <c r="A1180" s="21" t="n">
        <v>1179</v>
      </c>
      <c r="B1180" s="21" t="str">
        <f aca="false">IFERROR(VLOOKUP($A$1&amp;":"&amp;A1180,'Finish order'!C:K,6,FALSE()),"")</f>
        <v/>
      </c>
      <c r="C1180" s="21" t="str">
        <f aca="false">IFERROR(VLOOKUP(A$1&amp;":"&amp;A1180,'Finish order'!$C:$K,9,FALSE()),"")</f>
        <v/>
      </c>
      <c r="D1180" s="21" t="str">
        <f aca="false">IFERROR(VLOOKUP(A$1&amp;":"&amp;A1180,'Finish order'!$C:$K,7,FALSE()),"")</f>
        <v/>
      </c>
      <c r="E1180" s="29" t="str">
        <f aca="false">IFERROR(VLOOKUP($A$1&amp;":"&amp;A1180,'Finish order'!C:K,5,FALSE()),"")</f>
        <v/>
      </c>
      <c r="F1180" s="21" t="str">
        <f aca="false">IFERROR(VLOOKUP($A$1&amp;":"&amp;A1180,'Finish order'!C:K,4,FALSE()),"")</f>
        <v/>
      </c>
      <c r="G1180" s="21" t="str">
        <f aca="false" t="array" ref="G1180:G1180">IFERROR(SMALL(IF($D$2:$D2089=D1180,$A$2:$A$911*1.001),1),"")</f>
        <v/>
      </c>
      <c r="H1180" s="21" t="str">
        <f aca="false" t="array" ref="H1180:H1180">IFERROR(SMALL(IF($D$2:$D2089=D1180,$A$2:$A$911*1.0001),2),"")</f>
        <v/>
      </c>
      <c r="I1180" s="21" t="str">
        <f aca="false" t="array" ref="I1180:I1180">IFERROR(SMALL(IF($D$2:$D2089=D1180,$A$2:$A$911*1.00001),3),"")</f>
        <v/>
      </c>
      <c r="J1180" s="21" t="str">
        <f aca="false" t="array" ref="J1180:J1180">IFERROR(SMALL(IF($D$2:$D2089=D1180,$A$2:$A$911*1.000001),4),"")</f>
        <v/>
      </c>
      <c r="K1180" s="30" t="str">
        <f aca="false">IF(A1180&lt;&gt;"", IF(COUNT(G1180:J1180)=4, SUM(G1180:J1180), "No"), "")</f>
        <v>No</v>
      </c>
      <c r="L1180" s="30" t="str">
        <f aca="false">IF(A1180&lt;&gt;"", IF(COUNT(G1180:I1180)=3, SUM(G1180:I1180), "No"), "")</f>
        <v>No</v>
      </c>
      <c r="M1180" s="30" t="str">
        <f aca="false">IF(A1180&lt;&gt;"", IF(COUNT(G1180:H1180)=2, SUM(G1180:H1180), "No"), "")</f>
        <v>No</v>
      </c>
      <c r="N1180" s="30" t="str">
        <f aca="false">'Results 10 year vets'!$D1180&amp;":"&amp;Table1[[#Headers],[Male]]</f>
        <v>:Male</v>
      </c>
      <c r="O1180" s="31"/>
      <c r="P1180" s="31"/>
      <c r="Q1180" s="31"/>
      <c r="R1180" s="31"/>
      <c r="S1180" s="31"/>
      <c r="T1180" s="31"/>
      <c r="U1180" s="31"/>
      <c r="Z1180" s="33"/>
      <c r="AA1180" s="33"/>
      <c r="AB1180" s="33"/>
      <c r="AC1180" s="33"/>
      <c r="AD1180" s="31"/>
      <c r="AE1180" s="31"/>
      <c r="AF1180" s="31"/>
      <c r="AG1180" s="31"/>
      <c r="AH1180" s="31"/>
      <c r="AI1180" s="31"/>
      <c r="AJ1180" s="31"/>
      <c r="AK1180" s="31"/>
      <c r="AL1180" s="31"/>
      <c r="AM1180" s="31"/>
      <c r="AN1180" s="31"/>
      <c r="AO1180" s="31"/>
      <c r="AP1180" s="31"/>
      <c r="AQ1180" s="31"/>
      <c r="AR1180" s="31"/>
      <c r="AS1180" s="31"/>
      <c r="AT1180" s="31"/>
      <c r="AU1180" s="31"/>
      <c r="AV1180" s="31"/>
      <c r="AW1180" s="31"/>
      <c r="AX1180" s="31"/>
      <c r="AY1180" s="31"/>
      <c r="AZ1180" s="31"/>
      <c r="BA1180" s="31"/>
      <c r="BB1180" s="31"/>
      <c r="BC1180" s="31"/>
      <c r="BD1180" s="31"/>
      <c r="BE1180" s="31"/>
      <c r="BF1180" s="31"/>
      <c r="BG1180" s="31"/>
      <c r="BH1180" s="31"/>
      <c r="BI1180" s="31"/>
      <c r="BJ1180" s="31"/>
      <c r="BK1180" s="31"/>
      <c r="BL1180" s="31"/>
      <c r="BM1180" s="31"/>
      <c r="BN1180" s="31"/>
      <c r="BO1180" s="31"/>
      <c r="BP1180" s="31"/>
      <c r="BQ1180" s="31"/>
      <c r="BR1180" s="31"/>
      <c r="BS1180" s="31"/>
      <c r="BT1180" s="31"/>
      <c r="BU1180" s="31"/>
      <c r="BV1180" s="31"/>
      <c r="BW1180" s="31"/>
      <c r="BX1180" s="31"/>
      <c r="BY1180" s="31"/>
      <c r="BZ1180" s="31"/>
      <c r="CA1180" s="31"/>
      <c r="CB1180" s="31"/>
      <c r="CC1180" s="31"/>
      <c r="CD1180" s="31"/>
      <c r="CE1180" s="31"/>
      <c r="CF1180" s="31"/>
      <c r="CG1180" s="31"/>
      <c r="CH1180" s="31"/>
      <c r="CI1180" s="31"/>
      <c r="CJ1180" s="31"/>
      <c r="CK1180" s="31"/>
      <c r="CL1180" s="31"/>
      <c r="CM1180" s="31"/>
      <c r="CN1180" s="31"/>
      <c r="CO1180" s="31"/>
      <c r="CP1180" s="31"/>
      <c r="CQ1180" s="31"/>
      <c r="CR1180" s="31"/>
      <c r="CS1180" s="31"/>
      <c r="CT1180" s="31"/>
      <c r="CU1180" s="31"/>
      <c r="CV1180" s="31"/>
      <c r="CW1180" s="31"/>
      <c r="CX1180" s="31"/>
      <c r="CY1180" s="31"/>
      <c r="CZ1180" s="31"/>
      <c r="DA1180" s="31"/>
      <c r="DB1180" s="31"/>
      <c r="DC1180" s="31"/>
      <c r="DD1180" s="31"/>
      <c r="DE1180" s="31"/>
      <c r="DF1180" s="31"/>
      <c r="DG1180" s="31"/>
      <c r="DH1180" s="31"/>
      <c r="DI1180" s="31"/>
      <c r="DJ1180" s="31"/>
      <c r="DK1180" s="31"/>
      <c r="DL1180" s="31"/>
      <c r="DM1180" s="31"/>
      <c r="DN1180" s="31"/>
      <c r="DO1180" s="31"/>
      <c r="DP1180" s="31"/>
      <c r="DQ1180" s="31"/>
      <c r="DR1180" s="31"/>
      <c r="DS1180" s="31"/>
      <c r="DT1180" s="31"/>
      <c r="DU1180" s="31"/>
      <c r="DV1180" s="31"/>
      <c r="DW1180" s="31"/>
    </row>
    <row r="1181" customFormat="false" ht="15.75" hidden="false" customHeight="true" outlineLevel="0" collapsed="false">
      <c r="A1181" s="21" t="n">
        <v>1180</v>
      </c>
      <c r="B1181" s="21" t="str">
        <f aca="false">IFERROR(VLOOKUP($A$1&amp;":"&amp;A1181,'Finish order'!C:K,6,FALSE()),"")</f>
        <v/>
      </c>
      <c r="C1181" s="21" t="str">
        <f aca="false">IFERROR(VLOOKUP(A$1&amp;":"&amp;A1181,'Finish order'!$C:$K,9,FALSE()),"")</f>
        <v/>
      </c>
      <c r="D1181" s="21" t="str">
        <f aca="false">IFERROR(VLOOKUP(A$1&amp;":"&amp;A1181,'Finish order'!$C:$K,7,FALSE()),"")</f>
        <v/>
      </c>
      <c r="E1181" s="29" t="str">
        <f aca="false">IFERROR(VLOOKUP($A$1&amp;":"&amp;A1181,'Finish order'!C:K,5,FALSE()),"")</f>
        <v/>
      </c>
      <c r="F1181" s="21" t="str">
        <f aca="false">IFERROR(VLOOKUP($A$1&amp;":"&amp;A1181,'Finish order'!C:K,4,FALSE()),"")</f>
        <v/>
      </c>
      <c r="G1181" s="21" t="str">
        <f aca="false" t="array" ref="G1181:G1181">IFERROR(SMALL(IF($D$2:$D2090=D1181,$A$2:$A$911*1.001),1),"")</f>
        <v/>
      </c>
      <c r="H1181" s="21" t="str">
        <f aca="false" t="array" ref="H1181:H1181">IFERROR(SMALL(IF($D$2:$D2090=D1181,$A$2:$A$911*1.0001),2),"")</f>
        <v/>
      </c>
      <c r="I1181" s="21" t="str">
        <f aca="false" t="array" ref="I1181:I1181">IFERROR(SMALL(IF($D$2:$D2090=D1181,$A$2:$A$911*1.00001),3),"")</f>
        <v/>
      </c>
      <c r="J1181" s="21" t="str">
        <f aca="false" t="array" ref="J1181:J1181">IFERROR(SMALL(IF($D$2:$D2090=D1181,$A$2:$A$911*1.000001),4),"")</f>
        <v/>
      </c>
      <c r="K1181" s="30" t="str">
        <f aca="false">IF(A1181&lt;&gt;"", IF(COUNT(G1181:J1181)=4, SUM(G1181:J1181), "No"), "")</f>
        <v>No</v>
      </c>
      <c r="L1181" s="30" t="str">
        <f aca="false">IF(A1181&lt;&gt;"", IF(COUNT(G1181:I1181)=3, SUM(G1181:I1181), "No"), "")</f>
        <v>No</v>
      </c>
      <c r="M1181" s="30" t="str">
        <f aca="false">IF(A1181&lt;&gt;"", IF(COUNT(G1181:H1181)=2, SUM(G1181:H1181), "No"), "")</f>
        <v>No</v>
      </c>
      <c r="N1181" s="30" t="str">
        <f aca="false">'Results 10 year vets'!$D1181&amp;":"&amp;Table1[[#Headers],[Male]]</f>
        <v>:Male</v>
      </c>
      <c r="O1181" s="31"/>
      <c r="P1181" s="31"/>
      <c r="Q1181" s="31"/>
      <c r="R1181" s="31"/>
      <c r="S1181" s="31"/>
      <c r="T1181" s="31"/>
      <c r="U1181" s="31"/>
      <c r="Z1181" s="33"/>
      <c r="AA1181" s="33"/>
      <c r="AB1181" s="33"/>
      <c r="AC1181" s="33"/>
      <c r="AD1181" s="31"/>
      <c r="AE1181" s="31"/>
      <c r="AF1181" s="31"/>
      <c r="AG1181" s="31"/>
      <c r="AH1181" s="31"/>
      <c r="AI1181" s="31"/>
      <c r="AJ1181" s="31"/>
      <c r="AK1181" s="31"/>
      <c r="AL1181" s="31"/>
      <c r="AM1181" s="31"/>
      <c r="AN1181" s="31"/>
      <c r="AO1181" s="31"/>
      <c r="AP1181" s="31"/>
      <c r="AQ1181" s="31"/>
      <c r="AR1181" s="31"/>
      <c r="AS1181" s="31"/>
      <c r="AT1181" s="31"/>
      <c r="AU1181" s="31"/>
      <c r="AV1181" s="31"/>
      <c r="AW1181" s="31"/>
      <c r="AX1181" s="31"/>
      <c r="AY1181" s="31"/>
      <c r="AZ1181" s="31"/>
      <c r="BA1181" s="31"/>
      <c r="BB1181" s="31"/>
      <c r="BC1181" s="31"/>
      <c r="BD1181" s="31"/>
      <c r="BE1181" s="31"/>
      <c r="BF1181" s="31"/>
      <c r="BG1181" s="31"/>
      <c r="BH1181" s="31"/>
      <c r="BI1181" s="31"/>
      <c r="BJ1181" s="31"/>
      <c r="BK1181" s="31"/>
      <c r="BL1181" s="31"/>
      <c r="BM1181" s="31"/>
      <c r="BN1181" s="31"/>
      <c r="BO1181" s="31"/>
      <c r="BP1181" s="31"/>
      <c r="BQ1181" s="31"/>
      <c r="BR1181" s="31"/>
      <c r="BS1181" s="31"/>
      <c r="BT1181" s="31"/>
      <c r="BU1181" s="31"/>
      <c r="BV1181" s="31"/>
      <c r="BW1181" s="31"/>
      <c r="BX1181" s="31"/>
      <c r="BY1181" s="31"/>
      <c r="BZ1181" s="31"/>
      <c r="CA1181" s="31"/>
      <c r="CB1181" s="31"/>
      <c r="CC1181" s="31"/>
      <c r="CD1181" s="31"/>
      <c r="CE1181" s="31"/>
      <c r="CF1181" s="31"/>
      <c r="CG1181" s="31"/>
      <c r="CH1181" s="31"/>
      <c r="CI1181" s="31"/>
      <c r="CJ1181" s="31"/>
      <c r="CK1181" s="31"/>
      <c r="CL1181" s="31"/>
      <c r="CM1181" s="31"/>
      <c r="CN1181" s="31"/>
      <c r="CO1181" s="31"/>
      <c r="CP1181" s="31"/>
      <c r="CQ1181" s="31"/>
      <c r="CR1181" s="31"/>
      <c r="CS1181" s="31"/>
      <c r="CT1181" s="31"/>
      <c r="CU1181" s="31"/>
      <c r="CV1181" s="31"/>
      <c r="CW1181" s="31"/>
      <c r="CX1181" s="31"/>
      <c r="CY1181" s="31"/>
      <c r="CZ1181" s="31"/>
      <c r="DA1181" s="31"/>
      <c r="DB1181" s="31"/>
      <c r="DC1181" s="31"/>
      <c r="DD1181" s="31"/>
      <c r="DE1181" s="31"/>
      <c r="DF1181" s="31"/>
      <c r="DG1181" s="31"/>
      <c r="DH1181" s="31"/>
      <c r="DI1181" s="31"/>
      <c r="DJ1181" s="31"/>
      <c r="DK1181" s="31"/>
      <c r="DL1181" s="31"/>
      <c r="DM1181" s="31"/>
      <c r="DN1181" s="31"/>
      <c r="DO1181" s="31"/>
      <c r="DP1181" s="31"/>
      <c r="DQ1181" s="31"/>
      <c r="DR1181" s="31"/>
      <c r="DS1181" s="31"/>
      <c r="DT1181" s="31"/>
      <c r="DU1181" s="31"/>
      <c r="DV1181" s="31"/>
      <c r="DW1181" s="31"/>
    </row>
    <row r="1182" customFormat="false" ht="15.75" hidden="false" customHeight="true" outlineLevel="0" collapsed="false">
      <c r="A1182" s="21" t="n">
        <v>1181</v>
      </c>
      <c r="B1182" s="21" t="str">
        <f aca="false">IFERROR(VLOOKUP($A$1&amp;":"&amp;A1182,'Finish order'!C:K,6,FALSE()),"")</f>
        <v/>
      </c>
      <c r="C1182" s="21" t="str">
        <f aca="false">IFERROR(VLOOKUP(A$1&amp;":"&amp;A1182,'Finish order'!$C:$K,9,FALSE()),"")</f>
        <v/>
      </c>
      <c r="D1182" s="21" t="str">
        <f aca="false">IFERROR(VLOOKUP(A$1&amp;":"&amp;A1182,'Finish order'!$C:$K,7,FALSE()),"")</f>
        <v/>
      </c>
      <c r="E1182" s="29" t="str">
        <f aca="false">IFERROR(VLOOKUP($A$1&amp;":"&amp;A1182,'Finish order'!C:K,5,FALSE()),"")</f>
        <v/>
      </c>
      <c r="F1182" s="21" t="str">
        <f aca="false">IFERROR(VLOOKUP($A$1&amp;":"&amp;A1182,'Finish order'!C:K,4,FALSE()),"")</f>
        <v/>
      </c>
      <c r="G1182" s="21" t="str">
        <f aca="false" t="array" ref="G1182:G1182">IFERROR(SMALL(IF($D$2:$D2091=D1182,$A$2:$A$911*1.001),1),"")</f>
        <v/>
      </c>
      <c r="H1182" s="21" t="str">
        <f aca="false" t="array" ref="H1182:H1182">IFERROR(SMALL(IF($D$2:$D2091=D1182,$A$2:$A$911*1.0001),2),"")</f>
        <v/>
      </c>
      <c r="I1182" s="21" t="str">
        <f aca="false" t="array" ref="I1182:I1182">IFERROR(SMALL(IF($D$2:$D2091=D1182,$A$2:$A$911*1.00001),3),"")</f>
        <v/>
      </c>
      <c r="J1182" s="21" t="str">
        <f aca="false" t="array" ref="J1182:J1182">IFERROR(SMALL(IF($D$2:$D2091=D1182,$A$2:$A$911*1.000001),4),"")</f>
        <v/>
      </c>
      <c r="K1182" s="30" t="str">
        <f aca="false">IF(A1182&lt;&gt;"", IF(COUNT(G1182:J1182)=4, SUM(G1182:J1182), "No"), "")</f>
        <v>No</v>
      </c>
      <c r="L1182" s="30" t="str">
        <f aca="false">IF(A1182&lt;&gt;"", IF(COUNT(G1182:I1182)=3, SUM(G1182:I1182), "No"), "")</f>
        <v>No</v>
      </c>
      <c r="M1182" s="30" t="str">
        <f aca="false">IF(A1182&lt;&gt;"", IF(COUNT(G1182:H1182)=2, SUM(G1182:H1182), "No"), "")</f>
        <v>No</v>
      </c>
      <c r="N1182" s="30" t="str">
        <f aca="false">'Results 10 year vets'!$D1182&amp;":"&amp;Table1[[#Headers],[Male]]</f>
        <v>:Male</v>
      </c>
      <c r="O1182" s="31"/>
      <c r="P1182" s="31"/>
      <c r="Q1182" s="31"/>
      <c r="R1182" s="31"/>
      <c r="S1182" s="31"/>
      <c r="T1182" s="31"/>
      <c r="U1182" s="31"/>
      <c r="Z1182" s="33"/>
      <c r="AA1182" s="33"/>
      <c r="AB1182" s="33"/>
      <c r="AC1182" s="33"/>
      <c r="AD1182" s="31"/>
      <c r="AE1182" s="31"/>
      <c r="AF1182" s="31"/>
      <c r="AG1182" s="31"/>
      <c r="AH1182" s="31"/>
      <c r="AI1182" s="31"/>
      <c r="AJ1182" s="31"/>
      <c r="AK1182" s="31"/>
      <c r="AL1182" s="31"/>
      <c r="AM1182" s="31"/>
      <c r="AN1182" s="31"/>
      <c r="AO1182" s="31"/>
      <c r="AP1182" s="31"/>
      <c r="AQ1182" s="31"/>
      <c r="AR1182" s="31"/>
      <c r="AS1182" s="31"/>
      <c r="AT1182" s="31"/>
      <c r="AU1182" s="31"/>
      <c r="AV1182" s="31"/>
      <c r="AW1182" s="31"/>
      <c r="AX1182" s="31"/>
      <c r="AY1182" s="31"/>
      <c r="AZ1182" s="31"/>
      <c r="BA1182" s="31"/>
      <c r="BB1182" s="31"/>
      <c r="BC1182" s="31"/>
      <c r="BD1182" s="31"/>
      <c r="BE1182" s="31"/>
      <c r="BF1182" s="31"/>
      <c r="BG1182" s="31"/>
      <c r="BH1182" s="31"/>
      <c r="BI1182" s="31"/>
      <c r="BJ1182" s="31"/>
      <c r="BK1182" s="31"/>
      <c r="BL1182" s="31"/>
      <c r="BM1182" s="31"/>
      <c r="BN1182" s="31"/>
      <c r="BO1182" s="31"/>
      <c r="BP1182" s="31"/>
      <c r="BQ1182" s="31"/>
      <c r="BR1182" s="31"/>
      <c r="BS1182" s="31"/>
      <c r="BT1182" s="31"/>
      <c r="BU1182" s="31"/>
      <c r="BV1182" s="31"/>
      <c r="BW1182" s="31"/>
      <c r="BX1182" s="31"/>
      <c r="BY1182" s="31"/>
      <c r="BZ1182" s="31"/>
      <c r="CA1182" s="31"/>
      <c r="CB1182" s="31"/>
      <c r="CC1182" s="31"/>
      <c r="CD1182" s="31"/>
      <c r="CE1182" s="31"/>
      <c r="CF1182" s="31"/>
      <c r="CG1182" s="31"/>
      <c r="CH1182" s="31"/>
      <c r="CI1182" s="31"/>
      <c r="CJ1182" s="31"/>
      <c r="CK1182" s="31"/>
      <c r="CL1182" s="31"/>
      <c r="CM1182" s="31"/>
      <c r="CN1182" s="31"/>
      <c r="CO1182" s="31"/>
      <c r="CP1182" s="31"/>
      <c r="CQ1182" s="31"/>
      <c r="CR1182" s="31"/>
      <c r="CS1182" s="31"/>
      <c r="CT1182" s="31"/>
      <c r="CU1182" s="31"/>
      <c r="CV1182" s="31"/>
      <c r="CW1182" s="31"/>
      <c r="CX1182" s="31"/>
      <c r="CY1182" s="31"/>
      <c r="CZ1182" s="31"/>
      <c r="DA1182" s="31"/>
      <c r="DB1182" s="31"/>
      <c r="DC1182" s="31"/>
      <c r="DD1182" s="31"/>
      <c r="DE1182" s="31"/>
      <c r="DF1182" s="31"/>
      <c r="DG1182" s="31"/>
      <c r="DH1182" s="31"/>
      <c r="DI1182" s="31"/>
      <c r="DJ1182" s="31"/>
      <c r="DK1182" s="31"/>
      <c r="DL1182" s="31"/>
      <c r="DM1182" s="31"/>
      <c r="DN1182" s="31"/>
      <c r="DO1182" s="31"/>
      <c r="DP1182" s="31"/>
      <c r="DQ1182" s="31"/>
      <c r="DR1182" s="31"/>
      <c r="DS1182" s="31"/>
      <c r="DT1182" s="31"/>
      <c r="DU1182" s="31"/>
      <c r="DV1182" s="31"/>
      <c r="DW1182" s="31"/>
    </row>
    <row r="1183" customFormat="false" ht="15.75" hidden="false" customHeight="true" outlineLevel="0" collapsed="false">
      <c r="A1183" s="21" t="n">
        <v>1182</v>
      </c>
      <c r="B1183" s="21" t="str">
        <f aca="false">IFERROR(VLOOKUP($A$1&amp;":"&amp;A1183,'Finish order'!C:K,6,FALSE()),"")</f>
        <v/>
      </c>
      <c r="C1183" s="21" t="str">
        <f aca="false">IFERROR(VLOOKUP(A$1&amp;":"&amp;A1183,'Finish order'!$C:$K,9,FALSE()),"")</f>
        <v/>
      </c>
      <c r="D1183" s="21" t="str">
        <f aca="false">IFERROR(VLOOKUP(A$1&amp;":"&amp;A1183,'Finish order'!$C:$K,7,FALSE()),"")</f>
        <v/>
      </c>
      <c r="E1183" s="29" t="str">
        <f aca="false">IFERROR(VLOOKUP($A$1&amp;":"&amp;A1183,'Finish order'!C:K,5,FALSE()),"")</f>
        <v/>
      </c>
      <c r="F1183" s="21" t="str">
        <f aca="false">IFERROR(VLOOKUP($A$1&amp;":"&amp;A1183,'Finish order'!C:K,4,FALSE()),"")</f>
        <v/>
      </c>
      <c r="G1183" s="21" t="str">
        <f aca="false" t="array" ref="G1183:G1183">IFERROR(SMALL(IF($D$2:$D2092=D1183,$A$2:$A$911*1.001),1),"")</f>
        <v/>
      </c>
      <c r="H1183" s="21" t="str">
        <f aca="false" t="array" ref="H1183:H1183">IFERROR(SMALL(IF($D$2:$D2092=D1183,$A$2:$A$911*1.0001),2),"")</f>
        <v/>
      </c>
      <c r="I1183" s="21" t="str">
        <f aca="false" t="array" ref="I1183:I1183">IFERROR(SMALL(IF($D$2:$D2092=D1183,$A$2:$A$911*1.00001),3),"")</f>
        <v/>
      </c>
      <c r="J1183" s="21" t="str">
        <f aca="false" t="array" ref="J1183:J1183">IFERROR(SMALL(IF($D$2:$D2092=D1183,$A$2:$A$911*1.000001),4),"")</f>
        <v/>
      </c>
      <c r="K1183" s="30" t="str">
        <f aca="false">IF(A1183&lt;&gt;"", IF(COUNT(G1183:J1183)=4, SUM(G1183:J1183), "No"), "")</f>
        <v>No</v>
      </c>
      <c r="L1183" s="30" t="str">
        <f aca="false">IF(A1183&lt;&gt;"", IF(COUNT(G1183:I1183)=3, SUM(G1183:I1183), "No"), "")</f>
        <v>No</v>
      </c>
      <c r="M1183" s="30" t="str">
        <f aca="false">IF(A1183&lt;&gt;"", IF(COUNT(G1183:H1183)=2, SUM(G1183:H1183), "No"), "")</f>
        <v>No</v>
      </c>
      <c r="N1183" s="30" t="str">
        <f aca="false">'Results 10 year vets'!$D1183&amp;":"&amp;Table1[[#Headers],[Male]]</f>
        <v>:Male</v>
      </c>
      <c r="O1183" s="31"/>
      <c r="P1183" s="31"/>
      <c r="Q1183" s="31"/>
      <c r="R1183" s="31"/>
      <c r="S1183" s="31"/>
      <c r="T1183" s="31"/>
      <c r="U1183" s="31"/>
      <c r="Z1183" s="33"/>
      <c r="AA1183" s="33"/>
      <c r="AB1183" s="33"/>
      <c r="AC1183" s="33"/>
      <c r="AD1183" s="31"/>
      <c r="AE1183" s="31"/>
      <c r="AF1183" s="31"/>
      <c r="AG1183" s="31"/>
      <c r="AH1183" s="31"/>
      <c r="AI1183" s="31"/>
      <c r="AJ1183" s="31"/>
      <c r="AK1183" s="31"/>
      <c r="AL1183" s="31"/>
      <c r="AM1183" s="31"/>
      <c r="AN1183" s="31"/>
      <c r="AO1183" s="31"/>
      <c r="AP1183" s="31"/>
      <c r="AQ1183" s="31"/>
      <c r="AR1183" s="31"/>
      <c r="AS1183" s="31"/>
      <c r="AT1183" s="31"/>
      <c r="AU1183" s="31"/>
      <c r="AV1183" s="31"/>
      <c r="AW1183" s="31"/>
      <c r="AX1183" s="31"/>
      <c r="AY1183" s="31"/>
      <c r="AZ1183" s="31"/>
      <c r="BA1183" s="31"/>
      <c r="BB1183" s="31"/>
      <c r="BC1183" s="31"/>
      <c r="BD1183" s="31"/>
      <c r="BE1183" s="31"/>
      <c r="BF1183" s="31"/>
      <c r="BG1183" s="31"/>
      <c r="BH1183" s="31"/>
      <c r="BI1183" s="31"/>
      <c r="BJ1183" s="31"/>
      <c r="BK1183" s="31"/>
      <c r="BL1183" s="31"/>
      <c r="BM1183" s="31"/>
      <c r="BN1183" s="31"/>
      <c r="BO1183" s="31"/>
      <c r="BP1183" s="31"/>
      <c r="BQ1183" s="31"/>
      <c r="BR1183" s="31"/>
      <c r="BS1183" s="31"/>
      <c r="BT1183" s="31"/>
      <c r="BU1183" s="31"/>
      <c r="BV1183" s="31"/>
      <c r="BW1183" s="31"/>
      <c r="BX1183" s="31"/>
      <c r="BY1183" s="31"/>
      <c r="BZ1183" s="31"/>
      <c r="CA1183" s="31"/>
      <c r="CB1183" s="31"/>
      <c r="CC1183" s="31"/>
      <c r="CD1183" s="31"/>
      <c r="CE1183" s="31"/>
      <c r="CF1183" s="31"/>
      <c r="CG1183" s="31"/>
      <c r="CH1183" s="31"/>
      <c r="CI1183" s="31"/>
      <c r="CJ1183" s="31"/>
      <c r="CK1183" s="31"/>
      <c r="CL1183" s="31"/>
      <c r="CM1183" s="31"/>
      <c r="CN1183" s="31"/>
      <c r="CO1183" s="31"/>
      <c r="CP1183" s="31"/>
      <c r="CQ1183" s="31"/>
      <c r="CR1183" s="31"/>
      <c r="CS1183" s="31"/>
      <c r="CT1183" s="31"/>
      <c r="CU1183" s="31"/>
      <c r="CV1183" s="31"/>
      <c r="CW1183" s="31"/>
      <c r="CX1183" s="31"/>
      <c r="CY1183" s="31"/>
      <c r="CZ1183" s="31"/>
      <c r="DA1183" s="31"/>
      <c r="DB1183" s="31"/>
      <c r="DC1183" s="31"/>
      <c r="DD1183" s="31"/>
      <c r="DE1183" s="31"/>
      <c r="DF1183" s="31"/>
      <c r="DG1183" s="31"/>
      <c r="DH1183" s="31"/>
      <c r="DI1183" s="31"/>
      <c r="DJ1183" s="31"/>
      <c r="DK1183" s="31"/>
      <c r="DL1183" s="31"/>
      <c r="DM1183" s="31"/>
      <c r="DN1183" s="31"/>
      <c r="DO1183" s="31"/>
      <c r="DP1183" s="31"/>
      <c r="DQ1183" s="31"/>
      <c r="DR1183" s="31"/>
      <c r="DS1183" s="31"/>
      <c r="DT1183" s="31"/>
      <c r="DU1183" s="31"/>
      <c r="DV1183" s="31"/>
      <c r="DW1183" s="31"/>
    </row>
    <row r="1184" customFormat="false" ht="15.75" hidden="false" customHeight="true" outlineLevel="0" collapsed="false">
      <c r="A1184" s="21" t="n">
        <v>1183</v>
      </c>
      <c r="B1184" s="21" t="str">
        <f aca="false">IFERROR(VLOOKUP($A$1&amp;":"&amp;A1184,'Finish order'!C:K,6,FALSE()),"")</f>
        <v/>
      </c>
      <c r="C1184" s="21" t="str">
        <f aca="false">IFERROR(VLOOKUP(A$1&amp;":"&amp;A1184,'Finish order'!$C:$K,9,FALSE()),"")</f>
        <v/>
      </c>
      <c r="D1184" s="21" t="str">
        <f aca="false">IFERROR(VLOOKUP(A$1&amp;":"&amp;A1184,'Finish order'!$C:$K,7,FALSE()),"")</f>
        <v/>
      </c>
      <c r="E1184" s="29" t="str">
        <f aca="false">IFERROR(VLOOKUP($A$1&amp;":"&amp;A1184,'Finish order'!C:K,5,FALSE()),"")</f>
        <v/>
      </c>
      <c r="F1184" s="21" t="str">
        <f aca="false">IFERROR(VLOOKUP($A$1&amp;":"&amp;A1184,'Finish order'!C:K,4,FALSE()),"")</f>
        <v/>
      </c>
      <c r="G1184" s="21" t="str">
        <f aca="false" t="array" ref="G1184:G1184">IFERROR(SMALL(IF($D$2:$D2093=D1184,$A$2:$A$911*1.001),1),"")</f>
        <v/>
      </c>
      <c r="H1184" s="21" t="str">
        <f aca="false" t="array" ref="H1184:H1184">IFERROR(SMALL(IF($D$2:$D2093=D1184,$A$2:$A$911*1.0001),2),"")</f>
        <v/>
      </c>
      <c r="I1184" s="21" t="str">
        <f aca="false" t="array" ref="I1184:I1184">IFERROR(SMALL(IF($D$2:$D2093=D1184,$A$2:$A$911*1.00001),3),"")</f>
        <v/>
      </c>
      <c r="J1184" s="21" t="str">
        <f aca="false" t="array" ref="J1184:J1184">IFERROR(SMALL(IF($D$2:$D2093=D1184,$A$2:$A$911*1.000001),4),"")</f>
        <v/>
      </c>
      <c r="K1184" s="30" t="str">
        <f aca="false">IF(A1184&lt;&gt;"", IF(COUNT(G1184:J1184)=4, SUM(G1184:J1184), "No"), "")</f>
        <v>No</v>
      </c>
      <c r="L1184" s="30" t="str">
        <f aca="false">IF(A1184&lt;&gt;"", IF(COUNT(G1184:I1184)=3, SUM(G1184:I1184), "No"), "")</f>
        <v>No</v>
      </c>
      <c r="M1184" s="30" t="str">
        <f aca="false">IF(A1184&lt;&gt;"", IF(COUNT(G1184:H1184)=2, SUM(G1184:H1184), "No"), "")</f>
        <v>No</v>
      </c>
      <c r="N1184" s="30" t="str">
        <f aca="false">'Results 10 year vets'!$D1184&amp;":"&amp;Table1[[#Headers],[Male]]</f>
        <v>:Male</v>
      </c>
      <c r="O1184" s="31"/>
      <c r="P1184" s="31"/>
      <c r="Q1184" s="31"/>
      <c r="R1184" s="31"/>
      <c r="S1184" s="31"/>
      <c r="T1184" s="31"/>
      <c r="U1184" s="31"/>
      <c r="Z1184" s="33"/>
      <c r="AA1184" s="33"/>
      <c r="AB1184" s="33"/>
      <c r="AC1184" s="33"/>
      <c r="AD1184" s="31"/>
      <c r="AE1184" s="31"/>
      <c r="AF1184" s="31"/>
      <c r="AG1184" s="31"/>
      <c r="AH1184" s="31"/>
      <c r="AI1184" s="31"/>
      <c r="AJ1184" s="31"/>
      <c r="AK1184" s="31"/>
      <c r="AL1184" s="31"/>
      <c r="AM1184" s="31"/>
      <c r="AN1184" s="31"/>
      <c r="AO1184" s="31"/>
      <c r="AP1184" s="31"/>
      <c r="AQ1184" s="31"/>
      <c r="AR1184" s="31"/>
      <c r="AS1184" s="31"/>
      <c r="AT1184" s="31"/>
      <c r="AU1184" s="31"/>
      <c r="AV1184" s="31"/>
      <c r="AW1184" s="31"/>
      <c r="AX1184" s="31"/>
      <c r="AY1184" s="31"/>
      <c r="AZ1184" s="31"/>
      <c r="BA1184" s="31"/>
      <c r="BB1184" s="31"/>
      <c r="BC1184" s="31"/>
      <c r="BD1184" s="31"/>
      <c r="BE1184" s="31"/>
      <c r="BF1184" s="31"/>
      <c r="BG1184" s="31"/>
      <c r="BH1184" s="31"/>
      <c r="BI1184" s="31"/>
      <c r="BJ1184" s="31"/>
      <c r="BK1184" s="31"/>
      <c r="BL1184" s="31"/>
      <c r="BM1184" s="31"/>
      <c r="BN1184" s="31"/>
      <c r="BO1184" s="31"/>
      <c r="BP1184" s="31"/>
      <c r="BQ1184" s="31"/>
      <c r="BR1184" s="31"/>
      <c r="BS1184" s="31"/>
      <c r="BT1184" s="31"/>
      <c r="BU1184" s="31"/>
      <c r="BV1184" s="31"/>
      <c r="BW1184" s="31"/>
      <c r="BX1184" s="31"/>
      <c r="BY1184" s="31"/>
      <c r="BZ1184" s="31"/>
      <c r="CA1184" s="31"/>
      <c r="CB1184" s="31"/>
      <c r="CC1184" s="31"/>
      <c r="CD1184" s="31"/>
      <c r="CE1184" s="31"/>
      <c r="CF1184" s="31"/>
      <c r="CG1184" s="31"/>
      <c r="CH1184" s="31"/>
      <c r="CI1184" s="31"/>
      <c r="CJ1184" s="31"/>
      <c r="CK1184" s="31"/>
      <c r="CL1184" s="31"/>
      <c r="CM1184" s="31"/>
      <c r="CN1184" s="31"/>
      <c r="CO1184" s="31"/>
      <c r="CP1184" s="31"/>
      <c r="CQ1184" s="31"/>
      <c r="CR1184" s="31"/>
      <c r="CS1184" s="31"/>
      <c r="CT1184" s="31"/>
      <c r="CU1184" s="31"/>
      <c r="CV1184" s="31"/>
      <c r="CW1184" s="31"/>
      <c r="CX1184" s="31"/>
      <c r="CY1184" s="31"/>
      <c r="CZ1184" s="31"/>
      <c r="DA1184" s="31"/>
      <c r="DB1184" s="31"/>
      <c r="DC1184" s="31"/>
      <c r="DD1184" s="31"/>
      <c r="DE1184" s="31"/>
      <c r="DF1184" s="31"/>
      <c r="DG1184" s="31"/>
      <c r="DH1184" s="31"/>
      <c r="DI1184" s="31"/>
      <c r="DJ1184" s="31"/>
      <c r="DK1184" s="31"/>
      <c r="DL1184" s="31"/>
      <c r="DM1184" s="31"/>
      <c r="DN1184" s="31"/>
      <c r="DO1184" s="31"/>
      <c r="DP1184" s="31"/>
      <c r="DQ1184" s="31"/>
      <c r="DR1184" s="31"/>
      <c r="DS1184" s="31"/>
      <c r="DT1184" s="31"/>
      <c r="DU1184" s="31"/>
      <c r="DV1184" s="31"/>
      <c r="DW1184" s="31"/>
    </row>
    <row r="1185" customFormat="false" ht="15.75" hidden="false" customHeight="true" outlineLevel="0" collapsed="false">
      <c r="A1185" s="21" t="n">
        <v>1184</v>
      </c>
      <c r="B1185" s="21" t="str">
        <f aca="false">IFERROR(VLOOKUP($A$1&amp;":"&amp;A1185,'Finish order'!C:K,6,FALSE()),"")</f>
        <v/>
      </c>
      <c r="C1185" s="21" t="str">
        <f aca="false">IFERROR(VLOOKUP(A$1&amp;":"&amp;A1185,'Finish order'!$C:$K,9,FALSE()),"")</f>
        <v/>
      </c>
      <c r="D1185" s="21" t="str">
        <f aca="false">IFERROR(VLOOKUP(A$1&amp;":"&amp;A1185,'Finish order'!$C:$K,7,FALSE()),"")</f>
        <v/>
      </c>
      <c r="E1185" s="29" t="str">
        <f aca="false">IFERROR(VLOOKUP($A$1&amp;":"&amp;A1185,'Finish order'!C:K,5,FALSE()),"")</f>
        <v/>
      </c>
      <c r="F1185" s="21" t="str">
        <f aca="false">IFERROR(VLOOKUP($A$1&amp;":"&amp;A1185,'Finish order'!C:K,4,FALSE()),"")</f>
        <v/>
      </c>
      <c r="G1185" s="21" t="str">
        <f aca="false" t="array" ref="G1185:G1185">IFERROR(SMALL(IF($D$2:$D2094=D1185,$A$2:$A$911*1.001),1),"")</f>
        <v/>
      </c>
      <c r="H1185" s="21" t="str">
        <f aca="false" t="array" ref="H1185:H1185">IFERROR(SMALL(IF($D$2:$D2094=D1185,$A$2:$A$911*1.0001),2),"")</f>
        <v/>
      </c>
      <c r="I1185" s="21" t="str">
        <f aca="false" t="array" ref="I1185:I1185">IFERROR(SMALL(IF($D$2:$D2094=D1185,$A$2:$A$911*1.00001),3),"")</f>
        <v/>
      </c>
      <c r="J1185" s="21" t="str">
        <f aca="false" t="array" ref="J1185:J1185">IFERROR(SMALL(IF($D$2:$D2094=D1185,$A$2:$A$911*1.000001),4),"")</f>
        <v/>
      </c>
      <c r="K1185" s="30" t="str">
        <f aca="false">IF(A1185&lt;&gt;"", IF(COUNT(G1185:J1185)=4, SUM(G1185:J1185), "No"), "")</f>
        <v>No</v>
      </c>
      <c r="L1185" s="30" t="str">
        <f aca="false">IF(A1185&lt;&gt;"", IF(COUNT(G1185:I1185)=3, SUM(G1185:I1185), "No"), "")</f>
        <v>No</v>
      </c>
      <c r="M1185" s="30" t="str">
        <f aca="false">IF(A1185&lt;&gt;"", IF(COUNT(G1185:H1185)=2, SUM(G1185:H1185), "No"), "")</f>
        <v>No</v>
      </c>
      <c r="N1185" s="30" t="str">
        <f aca="false">'Results 10 year vets'!$D1185&amp;":"&amp;Table1[[#Headers],[Male]]</f>
        <v>:Male</v>
      </c>
      <c r="O1185" s="31"/>
      <c r="P1185" s="31"/>
      <c r="Q1185" s="31"/>
      <c r="R1185" s="31"/>
      <c r="S1185" s="31"/>
      <c r="T1185" s="31"/>
      <c r="U1185" s="31"/>
      <c r="Z1185" s="33"/>
      <c r="AA1185" s="33"/>
      <c r="AB1185" s="33"/>
      <c r="AC1185" s="33"/>
      <c r="AD1185" s="31"/>
      <c r="AE1185" s="31"/>
      <c r="AF1185" s="31"/>
      <c r="AG1185" s="31"/>
      <c r="AH1185" s="31"/>
      <c r="AI1185" s="31"/>
      <c r="AJ1185" s="31"/>
      <c r="AK1185" s="31"/>
      <c r="AL1185" s="31"/>
      <c r="AM1185" s="31"/>
      <c r="AN1185" s="31"/>
      <c r="AO1185" s="31"/>
      <c r="AP1185" s="31"/>
      <c r="AQ1185" s="31"/>
      <c r="AR1185" s="31"/>
      <c r="AS1185" s="31"/>
      <c r="AT1185" s="31"/>
      <c r="AU1185" s="31"/>
      <c r="AV1185" s="31"/>
      <c r="AW1185" s="31"/>
      <c r="AX1185" s="31"/>
      <c r="AY1185" s="31"/>
      <c r="AZ1185" s="31"/>
      <c r="BA1185" s="31"/>
      <c r="BB1185" s="31"/>
      <c r="BC1185" s="31"/>
      <c r="BD1185" s="31"/>
      <c r="BE1185" s="31"/>
      <c r="BF1185" s="31"/>
      <c r="BG1185" s="31"/>
      <c r="BH1185" s="31"/>
      <c r="BI1185" s="31"/>
      <c r="BJ1185" s="31"/>
      <c r="BK1185" s="31"/>
      <c r="BL1185" s="31"/>
      <c r="BM1185" s="31"/>
      <c r="BN1185" s="31"/>
      <c r="BO1185" s="31"/>
      <c r="BP1185" s="31"/>
      <c r="BQ1185" s="31"/>
      <c r="BR1185" s="31"/>
      <c r="BS1185" s="31"/>
      <c r="BT1185" s="31"/>
      <c r="BU1185" s="31"/>
      <c r="BV1185" s="31"/>
      <c r="BW1185" s="31"/>
      <c r="BX1185" s="31"/>
      <c r="BY1185" s="31"/>
      <c r="BZ1185" s="31"/>
      <c r="CA1185" s="31"/>
      <c r="CB1185" s="31"/>
      <c r="CC1185" s="31"/>
      <c r="CD1185" s="31"/>
      <c r="CE1185" s="31"/>
      <c r="CF1185" s="31"/>
      <c r="CG1185" s="31"/>
      <c r="CH1185" s="31"/>
      <c r="CI1185" s="31"/>
      <c r="CJ1185" s="31"/>
      <c r="CK1185" s="31"/>
      <c r="CL1185" s="31"/>
      <c r="CM1185" s="31"/>
      <c r="CN1185" s="31"/>
      <c r="CO1185" s="31"/>
      <c r="CP1185" s="31"/>
      <c r="CQ1185" s="31"/>
      <c r="CR1185" s="31"/>
      <c r="CS1185" s="31"/>
      <c r="CT1185" s="31"/>
      <c r="CU1185" s="31"/>
      <c r="CV1185" s="31"/>
      <c r="CW1185" s="31"/>
      <c r="CX1185" s="31"/>
      <c r="CY1185" s="31"/>
      <c r="CZ1185" s="31"/>
      <c r="DA1185" s="31"/>
      <c r="DB1185" s="31"/>
      <c r="DC1185" s="31"/>
      <c r="DD1185" s="31"/>
      <c r="DE1185" s="31"/>
      <c r="DF1185" s="31"/>
      <c r="DG1185" s="31"/>
      <c r="DH1185" s="31"/>
      <c r="DI1185" s="31"/>
      <c r="DJ1185" s="31"/>
      <c r="DK1185" s="31"/>
      <c r="DL1185" s="31"/>
      <c r="DM1185" s="31"/>
      <c r="DN1185" s="31"/>
      <c r="DO1185" s="31"/>
      <c r="DP1185" s="31"/>
      <c r="DQ1185" s="31"/>
      <c r="DR1185" s="31"/>
      <c r="DS1185" s="31"/>
      <c r="DT1185" s="31"/>
      <c r="DU1185" s="31"/>
      <c r="DV1185" s="31"/>
      <c r="DW1185" s="31"/>
    </row>
    <row r="1186" customFormat="false" ht="15.75" hidden="false" customHeight="true" outlineLevel="0" collapsed="false">
      <c r="A1186" s="21" t="n">
        <v>1185</v>
      </c>
      <c r="B1186" s="21" t="str">
        <f aca="false">IFERROR(VLOOKUP($A$1&amp;":"&amp;A1186,'Finish order'!C:K,6,FALSE()),"")</f>
        <v/>
      </c>
      <c r="C1186" s="21" t="str">
        <f aca="false">IFERROR(VLOOKUP(A$1&amp;":"&amp;A1186,'Finish order'!$C:$K,9,FALSE()),"")</f>
        <v/>
      </c>
      <c r="D1186" s="21" t="str">
        <f aca="false">IFERROR(VLOOKUP(A$1&amp;":"&amp;A1186,'Finish order'!$C:$K,7,FALSE()),"")</f>
        <v/>
      </c>
      <c r="E1186" s="29" t="str">
        <f aca="false">IFERROR(VLOOKUP($A$1&amp;":"&amp;A1186,'Finish order'!C:K,5,FALSE()),"")</f>
        <v/>
      </c>
      <c r="F1186" s="21" t="str">
        <f aca="false">IFERROR(VLOOKUP($A$1&amp;":"&amp;A1186,'Finish order'!C:K,4,FALSE()),"")</f>
        <v/>
      </c>
      <c r="G1186" s="21" t="str">
        <f aca="false" t="array" ref="G1186:G1186">IFERROR(SMALL(IF($D$2:$D2095=D1186,$A$2:$A$911*1.001),1),"")</f>
        <v/>
      </c>
      <c r="H1186" s="21" t="str">
        <f aca="false" t="array" ref="H1186:H1186">IFERROR(SMALL(IF($D$2:$D2095=D1186,$A$2:$A$911*1.0001),2),"")</f>
        <v/>
      </c>
      <c r="I1186" s="21" t="str">
        <f aca="false" t="array" ref="I1186:I1186">IFERROR(SMALL(IF($D$2:$D2095=D1186,$A$2:$A$911*1.00001),3),"")</f>
        <v/>
      </c>
      <c r="J1186" s="21" t="str">
        <f aca="false" t="array" ref="J1186:J1186">IFERROR(SMALL(IF($D$2:$D2095=D1186,$A$2:$A$911*1.000001),4),"")</f>
        <v/>
      </c>
      <c r="K1186" s="30" t="str">
        <f aca="false">IF(A1186&lt;&gt;"", IF(COUNT(G1186:J1186)=4, SUM(G1186:J1186), "No"), "")</f>
        <v>No</v>
      </c>
      <c r="L1186" s="30" t="str">
        <f aca="false">IF(A1186&lt;&gt;"", IF(COUNT(G1186:I1186)=3, SUM(G1186:I1186), "No"), "")</f>
        <v>No</v>
      </c>
      <c r="M1186" s="30" t="str">
        <f aca="false">IF(A1186&lt;&gt;"", IF(COUNT(G1186:H1186)=2, SUM(G1186:H1186), "No"), "")</f>
        <v>No</v>
      </c>
      <c r="N1186" s="30" t="str">
        <f aca="false">'Results 10 year vets'!$D1186&amp;":"&amp;Table1[[#Headers],[Male]]</f>
        <v>:Male</v>
      </c>
      <c r="O1186" s="31"/>
      <c r="P1186" s="31"/>
      <c r="Q1186" s="31"/>
      <c r="R1186" s="31"/>
      <c r="S1186" s="31"/>
      <c r="T1186" s="31"/>
      <c r="U1186" s="31"/>
      <c r="Z1186" s="33"/>
      <c r="AA1186" s="33"/>
      <c r="AB1186" s="33"/>
      <c r="AC1186" s="33"/>
      <c r="AD1186" s="31"/>
      <c r="AE1186" s="31"/>
      <c r="AF1186" s="31"/>
      <c r="AG1186" s="31"/>
      <c r="AH1186" s="31"/>
      <c r="AI1186" s="31"/>
      <c r="AJ1186" s="31"/>
      <c r="AK1186" s="31"/>
      <c r="AL1186" s="31"/>
      <c r="AM1186" s="31"/>
      <c r="AN1186" s="31"/>
      <c r="AO1186" s="31"/>
      <c r="AP1186" s="31"/>
      <c r="AQ1186" s="31"/>
      <c r="AR1186" s="31"/>
      <c r="AS1186" s="31"/>
      <c r="AT1186" s="31"/>
      <c r="AU1186" s="31"/>
      <c r="AV1186" s="31"/>
      <c r="AW1186" s="31"/>
      <c r="AX1186" s="31"/>
      <c r="AY1186" s="31"/>
      <c r="AZ1186" s="31"/>
      <c r="BA1186" s="31"/>
      <c r="BB1186" s="31"/>
      <c r="BC1186" s="31"/>
      <c r="BD1186" s="31"/>
      <c r="BE1186" s="31"/>
      <c r="BF1186" s="31"/>
      <c r="BG1186" s="31"/>
      <c r="BH1186" s="31"/>
      <c r="BI1186" s="31"/>
      <c r="BJ1186" s="31"/>
      <c r="BK1186" s="31"/>
      <c r="BL1186" s="31"/>
      <c r="BM1186" s="31"/>
      <c r="BN1186" s="31"/>
      <c r="BO1186" s="31"/>
      <c r="BP1186" s="31"/>
      <c r="BQ1186" s="31"/>
      <c r="BR1186" s="31"/>
      <c r="BS1186" s="31"/>
      <c r="BT1186" s="31"/>
      <c r="BU1186" s="31"/>
      <c r="BV1186" s="31"/>
      <c r="BW1186" s="31"/>
      <c r="BX1186" s="31"/>
      <c r="BY1186" s="31"/>
      <c r="BZ1186" s="31"/>
      <c r="CA1186" s="31"/>
      <c r="CB1186" s="31"/>
      <c r="CC1186" s="31"/>
      <c r="CD1186" s="31"/>
      <c r="CE1186" s="31"/>
      <c r="CF1186" s="31"/>
      <c r="CG1186" s="31"/>
      <c r="CH1186" s="31"/>
      <c r="CI1186" s="31"/>
      <c r="CJ1186" s="31"/>
      <c r="CK1186" s="31"/>
      <c r="CL1186" s="31"/>
      <c r="CM1186" s="31"/>
      <c r="CN1186" s="31"/>
      <c r="CO1186" s="31"/>
      <c r="CP1186" s="31"/>
      <c r="CQ1186" s="31"/>
      <c r="CR1186" s="31"/>
      <c r="CS1186" s="31"/>
      <c r="CT1186" s="31"/>
      <c r="CU1186" s="31"/>
      <c r="CV1186" s="31"/>
      <c r="CW1186" s="31"/>
      <c r="CX1186" s="31"/>
      <c r="CY1186" s="31"/>
      <c r="CZ1186" s="31"/>
      <c r="DA1186" s="31"/>
      <c r="DB1186" s="31"/>
      <c r="DC1186" s="31"/>
      <c r="DD1186" s="31"/>
      <c r="DE1186" s="31"/>
      <c r="DF1186" s="31"/>
      <c r="DG1186" s="31"/>
      <c r="DH1186" s="31"/>
      <c r="DI1186" s="31"/>
      <c r="DJ1186" s="31"/>
      <c r="DK1186" s="31"/>
      <c r="DL1186" s="31"/>
      <c r="DM1186" s="31"/>
      <c r="DN1186" s="31"/>
      <c r="DO1186" s="31"/>
      <c r="DP1186" s="31"/>
      <c r="DQ1186" s="31"/>
      <c r="DR1186" s="31"/>
      <c r="DS1186" s="31"/>
      <c r="DT1186" s="31"/>
      <c r="DU1186" s="31"/>
      <c r="DV1186" s="31"/>
      <c r="DW1186" s="31"/>
    </row>
    <row r="1187" customFormat="false" ht="15.75" hidden="false" customHeight="true" outlineLevel="0" collapsed="false">
      <c r="A1187" s="21" t="n">
        <v>1186</v>
      </c>
      <c r="B1187" s="21" t="str">
        <f aca="false">IFERROR(VLOOKUP($A$1&amp;":"&amp;A1187,'Finish order'!C:K,6,FALSE()),"")</f>
        <v/>
      </c>
      <c r="C1187" s="21" t="str">
        <f aca="false">IFERROR(VLOOKUP(A$1&amp;":"&amp;A1187,'Finish order'!$C:$K,9,FALSE()),"")</f>
        <v/>
      </c>
      <c r="D1187" s="21" t="str">
        <f aca="false">IFERROR(VLOOKUP(A$1&amp;":"&amp;A1187,'Finish order'!$C:$K,7,FALSE()),"")</f>
        <v/>
      </c>
      <c r="E1187" s="29" t="str">
        <f aca="false">IFERROR(VLOOKUP($A$1&amp;":"&amp;A1187,'Finish order'!C:K,5,FALSE()),"")</f>
        <v/>
      </c>
      <c r="F1187" s="21" t="str">
        <f aca="false">IFERROR(VLOOKUP($A$1&amp;":"&amp;A1187,'Finish order'!C:K,4,FALSE()),"")</f>
        <v/>
      </c>
      <c r="G1187" s="21" t="str">
        <f aca="false" t="array" ref="G1187:G1187">IFERROR(SMALL(IF($D$2:$D2096=D1187,$A$2:$A$911*1.001),1),"")</f>
        <v/>
      </c>
      <c r="H1187" s="21" t="str">
        <f aca="false" t="array" ref="H1187:H1187">IFERROR(SMALL(IF($D$2:$D2096=D1187,$A$2:$A$911*1.0001),2),"")</f>
        <v/>
      </c>
      <c r="I1187" s="21" t="str">
        <f aca="false" t="array" ref="I1187:I1187">IFERROR(SMALL(IF($D$2:$D2096=D1187,$A$2:$A$911*1.00001),3),"")</f>
        <v/>
      </c>
      <c r="J1187" s="21" t="str">
        <f aca="false" t="array" ref="J1187:J1187">IFERROR(SMALL(IF($D$2:$D2096=D1187,$A$2:$A$911*1.000001),4),"")</f>
        <v/>
      </c>
      <c r="K1187" s="30" t="str">
        <f aca="false">IF(A1187&lt;&gt;"", IF(COUNT(G1187:J1187)=4, SUM(G1187:J1187), "No"), "")</f>
        <v>No</v>
      </c>
      <c r="L1187" s="30" t="str">
        <f aca="false">IF(A1187&lt;&gt;"", IF(COUNT(G1187:I1187)=3, SUM(G1187:I1187), "No"), "")</f>
        <v>No</v>
      </c>
      <c r="M1187" s="30" t="str">
        <f aca="false">IF(A1187&lt;&gt;"", IF(COUNT(G1187:H1187)=2, SUM(G1187:H1187), "No"), "")</f>
        <v>No</v>
      </c>
      <c r="N1187" s="30" t="str">
        <f aca="false">'Results 10 year vets'!$D1187&amp;":"&amp;Table1[[#Headers],[Male]]</f>
        <v>:Male</v>
      </c>
      <c r="O1187" s="31"/>
      <c r="P1187" s="31"/>
      <c r="Q1187" s="31"/>
      <c r="R1187" s="31"/>
      <c r="S1187" s="31"/>
      <c r="T1187" s="31"/>
      <c r="U1187" s="31"/>
      <c r="Z1187" s="33"/>
      <c r="AA1187" s="33"/>
      <c r="AB1187" s="33"/>
      <c r="AC1187" s="33"/>
      <c r="AD1187" s="31"/>
      <c r="AE1187" s="31"/>
      <c r="AF1187" s="31"/>
      <c r="AG1187" s="31"/>
      <c r="AH1187" s="31"/>
      <c r="AI1187" s="31"/>
      <c r="AJ1187" s="31"/>
      <c r="AK1187" s="31"/>
      <c r="AL1187" s="31"/>
      <c r="AM1187" s="31"/>
      <c r="AN1187" s="31"/>
      <c r="AO1187" s="31"/>
      <c r="AP1187" s="31"/>
      <c r="AQ1187" s="31"/>
      <c r="AR1187" s="31"/>
      <c r="AS1187" s="31"/>
      <c r="AT1187" s="31"/>
      <c r="AU1187" s="31"/>
      <c r="AV1187" s="31"/>
      <c r="AW1187" s="31"/>
      <c r="AX1187" s="31"/>
      <c r="AY1187" s="31"/>
      <c r="AZ1187" s="31"/>
      <c r="BA1187" s="31"/>
      <c r="BB1187" s="31"/>
      <c r="BC1187" s="31"/>
      <c r="BD1187" s="31"/>
      <c r="BE1187" s="31"/>
      <c r="BF1187" s="31"/>
      <c r="BG1187" s="31"/>
      <c r="BH1187" s="31"/>
      <c r="BI1187" s="31"/>
      <c r="BJ1187" s="31"/>
      <c r="BK1187" s="31"/>
      <c r="BL1187" s="31"/>
      <c r="BM1187" s="31"/>
      <c r="BN1187" s="31"/>
      <c r="BO1187" s="31"/>
      <c r="BP1187" s="31"/>
      <c r="BQ1187" s="31"/>
      <c r="BR1187" s="31"/>
      <c r="BS1187" s="31"/>
      <c r="BT1187" s="31"/>
      <c r="BU1187" s="31"/>
      <c r="BV1187" s="31"/>
      <c r="BW1187" s="31"/>
      <c r="BX1187" s="31"/>
      <c r="BY1187" s="31"/>
      <c r="BZ1187" s="31"/>
      <c r="CA1187" s="31"/>
      <c r="CB1187" s="31"/>
      <c r="CC1187" s="31"/>
      <c r="CD1187" s="31"/>
      <c r="CE1187" s="31"/>
      <c r="CF1187" s="31"/>
      <c r="CG1187" s="31"/>
      <c r="CH1187" s="31"/>
      <c r="CI1187" s="31"/>
      <c r="CJ1187" s="31"/>
      <c r="CK1187" s="31"/>
      <c r="CL1187" s="31"/>
      <c r="CM1187" s="31"/>
      <c r="CN1187" s="31"/>
      <c r="CO1187" s="31"/>
      <c r="CP1187" s="31"/>
      <c r="CQ1187" s="31"/>
      <c r="CR1187" s="31"/>
      <c r="CS1187" s="31"/>
      <c r="CT1187" s="31"/>
      <c r="CU1187" s="31"/>
      <c r="CV1187" s="31"/>
      <c r="CW1187" s="31"/>
      <c r="CX1187" s="31"/>
      <c r="CY1187" s="31"/>
      <c r="CZ1187" s="31"/>
      <c r="DA1187" s="31"/>
      <c r="DB1187" s="31"/>
      <c r="DC1187" s="31"/>
      <c r="DD1187" s="31"/>
      <c r="DE1187" s="31"/>
      <c r="DF1187" s="31"/>
      <c r="DG1187" s="31"/>
      <c r="DH1187" s="31"/>
      <c r="DI1187" s="31"/>
      <c r="DJ1187" s="31"/>
      <c r="DK1187" s="31"/>
      <c r="DL1187" s="31"/>
      <c r="DM1187" s="31"/>
      <c r="DN1187" s="31"/>
      <c r="DO1187" s="31"/>
      <c r="DP1187" s="31"/>
      <c r="DQ1187" s="31"/>
      <c r="DR1187" s="31"/>
      <c r="DS1187" s="31"/>
      <c r="DT1187" s="31"/>
      <c r="DU1187" s="31"/>
      <c r="DV1187" s="31"/>
      <c r="DW1187" s="31"/>
    </row>
    <row r="1188" customFormat="false" ht="15.75" hidden="false" customHeight="true" outlineLevel="0" collapsed="false">
      <c r="A1188" s="21" t="n">
        <v>1187</v>
      </c>
      <c r="B1188" s="21" t="str">
        <f aca="false">IFERROR(VLOOKUP($A$1&amp;":"&amp;A1188,'Finish order'!C:K,6,FALSE()),"")</f>
        <v/>
      </c>
      <c r="C1188" s="21" t="str">
        <f aca="false">IFERROR(VLOOKUP(A$1&amp;":"&amp;A1188,'Finish order'!$C:$K,9,FALSE()),"")</f>
        <v/>
      </c>
      <c r="D1188" s="21" t="str">
        <f aca="false">IFERROR(VLOOKUP(A$1&amp;":"&amp;A1188,'Finish order'!$C:$K,7,FALSE()),"")</f>
        <v/>
      </c>
      <c r="E1188" s="29" t="str">
        <f aca="false">IFERROR(VLOOKUP($A$1&amp;":"&amp;A1188,'Finish order'!C:K,5,FALSE()),"")</f>
        <v/>
      </c>
      <c r="F1188" s="21" t="str">
        <f aca="false">IFERROR(VLOOKUP($A$1&amp;":"&amp;A1188,'Finish order'!C:K,4,FALSE()),"")</f>
        <v/>
      </c>
      <c r="G1188" s="21" t="str">
        <f aca="false" t="array" ref="G1188:G1188">IFERROR(SMALL(IF($D$2:$D2097=D1188,$A$2:$A$911*1.001),1),"")</f>
        <v/>
      </c>
      <c r="H1188" s="21" t="str">
        <f aca="false" t="array" ref="H1188:H1188">IFERROR(SMALL(IF($D$2:$D2097=D1188,$A$2:$A$911*1.0001),2),"")</f>
        <v/>
      </c>
      <c r="I1188" s="21" t="str">
        <f aca="false" t="array" ref="I1188:I1188">IFERROR(SMALL(IF($D$2:$D2097=D1188,$A$2:$A$911*1.00001),3),"")</f>
        <v/>
      </c>
      <c r="J1188" s="21" t="str">
        <f aca="false" t="array" ref="J1188:J1188">IFERROR(SMALL(IF($D$2:$D2097=D1188,$A$2:$A$911*1.000001),4),"")</f>
        <v/>
      </c>
      <c r="K1188" s="30" t="str">
        <f aca="false">IF(A1188&lt;&gt;"", IF(COUNT(G1188:J1188)=4, SUM(G1188:J1188), "No"), "")</f>
        <v>No</v>
      </c>
      <c r="L1188" s="30" t="str">
        <f aca="false">IF(A1188&lt;&gt;"", IF(COUNT(G1188:I1188)=3, SUM(G1188:I1188), "No"), "")</f>
        <v>No</v>
      </c>
      <c r="M1188" s="30" t="str">
        <f aca="false">IF(A1188&lt;&gt;"", IF(COUNT(G1188:H1188)=2, SUM(G1188:H1188), "No"), "")</f>
        <v>No</v>
      </c>
      <c r="N1188" s="30" t="str">
        <f aca="false">'Results 10 year vets'!$D1188&amp;":"&amp;Table1[[#Headers],[Male]]</f>
        <v>:Male</v>
      </c>
      <c r="O1188" s="31"/>
      <c r="P1188" s="31"/>
      <c r="Q1188" s="31"/>
      <c r="R1188" s="31"/>
      <c r="S1188" s="31"/>
      <c r="T1188" s="31"/>
      <c r="U1188" s="31"/>
      <c r="Z1188" s="33"/>
      <c r="AA1188" s="33"/>
      <c r="AB1188" s="33"/>
      <c r="AC1188" s="33"/>
      <c r="AD1188" s="31"/>
      <c r="AE1188" s="31"/>
      <c r="AF1188" s="31"/>
      <c r="AG1188" s="31"/>
      <c r="AH1188" s="31"/>
      <c r="AI1188" s="31"/>
      <c r="AJ1188" s="31"/>
      <c r="AK1188" s="31"/>
      <c r="AL1188" s="31"/>
      <c r="AM1188" s="31"/>
      <c r="AN1188" s="31"/>
      <c r="AO1188" s="31"/>
      <c r="AP1188" s="31"/>
      <c r="AQ1188" s="31"/>
      <c r="AR1188" s="31"/>
      <c r="AS1188" s="31"/>
      <c r="AT1188" s="31"/>
      <c r="AU1188" s="31"/>
      <c r="AV1188" s="31"/>
      <c r="AW1188" s="31"/>
      <c r="AX1188" s="31"/>
      <c r="AY1188" s="31"/>
      <c r="AZ1188" s="31"/>
      <c r="BA1188" s="31"/>
      <c r="BB1188" s="31"/>
      <c r="BC1188" s="31"/>
      <c r="BD1188" s="31"/>
      <c r="BE1188" s="31"/>
      <c r="BF1188" s="31"/>
      <c r="BG1188" s="31"/>
      <c r="BH1188" s="31"/>
      <c r="BI1188" s="31"/>
      <c r="BJ1188" s="31"/>
      <c r="BK1188" s="31"/>
      <c r="BL1188" s="31"/>
      <c r="BM1188" s="31"/>
      <c r="BN1188" s="31"/>
      <c r="BO1188" s="31"/>
      <c r="BP1188" s="31"/>
      <c r="BQ1188" s="31"/>
      <c r="BR1188" s="31"/>
      <c r="BS1188" s="31"/>
      <c r="BT1188" s="31"/>
      <c r="BU1188" s="31"/>
      <c r="BV1188" s="31"/>
      <c r="BW1188" s="31"/>
      <c r="BX1188" s="31"/>
      <c r="BY1188" s="31"/>
      <c r="BZ1188" s="31"/>
      <c r="CA1188" s="31"/>
      <c r="CB1188" s="31"/>
      <c r="CC1188" s="31"/>
      <c r="CD1188" s="31"/>
      <c r="CE1188" s="31"/>
      <c r="CF1188" s="31"/>
      <c r="CG1188" s="31"/>
      <c r="CH1188" s="31"/>
      <c r="CI1188" s="31"/>
      <c r="CJ1188" s="31"/>
      <c r="CK1188" s="31"/>
      <c r="CL1188" s="31"/>
      <c r="CM1188" s="31"/>
      <c r="CN1188" s="31"/>
      <c r="CO1188" s="31"/>
      <c r="CP1188" s="31"/>
      <c r="CQ1188" s="31"/>
      <c r="CR1188" s="31"/>
      <c r="CS1188" s="31"/>
      <c r="CT1188" s="31"/>
      <c r="CU1188" s="31"/>
      <c r="CV1188" s="31"/>
      <c r="CW1188" s="31"/>
      <c r="CX1188" s="31"/>
      <c r="CY1188" s="31"/>
      <c r="CZ1188" s="31"/>
      <c r="DA1188" s="31"/>
      <c r="DB1188" s="31"/>
      <c r="DC1188" s="31"/>
      <c r="DD1188" s="31"/>
      <c r="DE1188" s="31"/>
      <c r="DF1188" s="31"/>
      <c r="DG1188" s="31"/>
      <c r="DH1188" s="31"/>
      <c r="DI1188" s="31"/>
      <c r="DJ1188" s="31"/>
      <c r="DK1188" s="31"/>
      <c r="DL1188" s="31"/>
      <c r="DM1188" s="31"/>
      <c r="DN1188" s="31"/>
      <c r="DO1188" s="31"/>
      <c r="DP1188" s="31"/>
      <c r="DQ1188" s="31"/>
      <c r="DR1188" s="31"/>
      <c r="DS1188" s="31"/>
      <c r="DT1188" s="31"/>
      <c r="DU1188" s="31"/>
      <c r="DV1188" s="31"/>
      <c r="DW1188" s="31"/>
    </row>
    <row r="1189" customFormat="false" ht="15.75" hidden="false" customHeight="true" outlineLevel="0" collapsed="false">
      <c r="A1189" s="21" t="n">
        <v>1188</v>
      </c>
      <c r="B1189" s="21" t="str">
        <f aca="false">IFERROR(VLOOKUP($A$1&amp;":"&amp;A1189,'Finish order'!C:K,6,FALSE()),"")</f>
        <v/>
      </c>
      <c r="C1189" s="21" t="str">
        <f aca="false">IFERROR(VLOOKUP(A$1&amp;":"&amp;A1189,'Finish order'!$C:$K,9,FALSE()),"")</f>
        <v/>
      </c>
      <c r="D1189" s="21" t="str">
        <f aca="false">IFERROR(VLOOKUP(A$1&amp;":"&amp;A1189,'Finish order'!$C:$K,7,FALSE()),"")</f>
        <v/>
      </c>
      <c r="E1189" s="29" t="str">
        <f aca="false">IFERROR(VLOOKUP($A$1&amp;":"&amp;A1189,'Finish order'!C:K,5,FALSE()),"")</f>
        <v/>
      </c>
      <c r="F1189" s="21" t="str">
        <f aca="false">IFERROR(VLOOKUP($A$1&amp;":"&amp;A1189,'Finish order'!C:K,4,FALSE()),"")</f>
        <v/>
      </c>
      <c r="G1189" s="21" t="str">
        <f aca="false" t="array" ref="G1189:G1189">IFERROR(SMALL(IF($D$2:$D2098=D1189,$A$2:$A$911*1.001),1),"")</f>
        <v/>
      </c>
      <c r="H1189" s="21" t="str">
        <f aca="false" t="array" ref="H1189:H1189">IFERROR(SMALL(IF($D$2:$D2098=D1189,$A$2:$A$911*1.0001),2),"")</f>
        <v/>
      </c>
      <c r="I1189" s="21" t="str">
        <f aca="false" t="array" ref="I1189:I1189">IFERROR(SMALL(IF($D$2:$D2098=D1189,$A$2:$A$911*1.00001),3),"")</f>
        <v/>
      </c>
      <c r="J1189" s="21" t="str">
        <f aca="false" t="array" ref="J1189:J1189">IFERROR(SMALL(IF($D$2:$D2098=D1189,$A$2:$A$911*1.000001),4),"")</f>
        <v/>
      </c>
      <c r="K1189" s="30" t="str">
        <f aca="false">IF(A1189&lt;&gt;"", IF(COUNT(G1189:J1189)=4, SUM(G1189:J1189), "No"), "")</f>
        <v>No</v>
      </c>
      <c r="L1189" s="30" t="str">
        <f aca="false">IF(A1189&lt;&gt;"", IF(COUNT(G1189:I1189)=3, SUM(G1189:I1189), "No"), "")</f>
        <v>No</v>
      </c>
      <c r="M1189" s="30" t="str">
        <f aca="false">IF(A1189&lt;&gt;"", IF(COUNT(G1189:H1189)=2, SUM(G1189:H1189), "No"), "")</f>
        <v>No</v>
      </c>
      <c r="N1189" s="30" t="str">
        <f aca="false">'Results 10 year vets'!$D1189&amp;":"&amp;Table1[[#Headers],[Male]]</f>
        <v>:Male</v>
      </c>
      <c r="O1189" s="31"/>
      <c r="P1189" s="31"/>
      <c r="Q1189" s="31"/>
      <c r="R1189" s="31"/>
      <c r="S1189" s="31"/>
      <c r="T1189" s="31"/>
      <c r="U1189" s="31"/>
      <c r="Z1189" s="33"/>
      <c r="AA1189" s="33"/>
      <c r="AB1189" s="33"/>
      <c r="AC1189" s="33"/>
      <c r="AD1189" s="31"/>
      <c r="AE1189" s="31"/>
      <c r="AF1189" s="31"/>
      <c r="AG1189" s="31"/>
      <c r="AH1189" s="31"/>
      <c r="AI1189" s="31"/>
      <c r="AJ1189" s="31"/>
      <c r="AK1189" s="31"/>
      <c r="AL1189" s="31"/>
      <c r="AM1189" s="31"/>
      <c r="AN1189" s="31"/>
      <c r="AO1189" s="31"/>
      <c r="AP1189" s="31"/>
      <c r="AQ1189" s="31"/>
      <c r="AR1189" s="31"/>
      <c r="AS1189" s="31"/>
      <c r="AT1189" s="31"/>
      <c r="AU1189" s="31"/>
      <c r="AV1189" s="31"/>
      <c r="AW1189" s="31"/>
      <c r="AX1189" s="31"/>
      <c r="AY1189" s="31"/>
      <c r="AZ1189" s="31"/>
      <c r="BA1189" s="31"/>
      <c r="BB1189" s="31"/>
      <c r="BC1189" s="31"/>
      <c r="BD1189" s="31"/>
      <c r="BE1189" s="31"/>
      <c r="BF1189" s="31"/>
      <c r="BG1189" s="31"/>
      <c r="BH1189" s="31"/>
      <c r="BI1189" s="31"/>
      <c r="BJ1189" s="31"/>
      <c r="BK1189" s="31"/>
      <c r="BL1189" s="31"/>
      <c r="BM1189" s="31"/>
      <c r="BN1189" s="31"/>
      <c r="BO1189" s="31"/>
      <c r="BP1189" s="31"/>
      <c r="BQ1189" s="31"/>
      <c r="BR1189" s="31"/>
      <c r="BS1189" s="31"/>
      <c r="BT1189" s="31"/>
      <c r="BU1189" s="31"/>
      <c r="BV1189" s="31"/>
      <c r="BW1189" s="31"/>
      <c r="BX1189" s="31"/>
      <c r="BY1189" s="31"/>
      <c r="BZ1189" s="31"/>
      <c r="CA1189" s="31"/>
      <c r="CB1189" s="31"/>
      <c r="CC1189" s="31"/>
      <c r="CD1189" s="31"/>
      <c r="CE1189" s="31"/>
      <c r="CF1189" s="31"/>
      <c r="CG1189" s="31"/>
      <c r="CH1189" s="31"/>
      <c r="CI1189" s="31"/>
      <c r="CJ1189" s="31"/>
      <c r="CK1189" s="31"/>
      <c r="CL1189" s="31"/>
      <c r="CM1189" s="31"/>
      <c r="CN1189" s="31"/>
      <c r="CO1189" s="31"/>
      <c r="CP1189" s="31"/>
      <c r="CQ1189" s="31"/>
      <c r="CR1189" s="31"/>
      <c r="CS1189" s="31"/>
      <c r="CT1189" s="31"/>
      <c r="CU1189" s="31"/>
      <c r="CV1189" s="31"/>
      <c r="CW1189" s="31"/>
      <c r="CX1189" s="31"/>
      <c r="CY1189" s="31"/>
      <c r="CZ1189" s="31"/>
      <c r="DA1189" s="31"/>
      <c r="DB1189" s="31"/>
      <c r="DC1189" s="31"/>
      <c r="DD1189" s="31"/>
      <c r="DE1189" s="31"/>
      <c r="DF1189" s="31"/>
      <c r="DG1189" s="31"/>
      <c r="DH1189" s="31"/>
      <c r="DI1189" s="31"/>
      <c r="DJ1189" s="31"/>
      <c r="DK1189" s="31"/>
      <c r="DL1189" s="31"/>
      <c r="DM1189" s="31"/>
      <c r="DN1189" s="31"/>
      <c r="DO1189" s="31"/>
      <c r="DP1189" s="31"/>
      <c r="DQ1189" s="31"/>
      <c r="DR1189" s="31"/>
      <c r="DS1189" s="31"/>
      <c r="DT1189" s="31"/>
      <c r="DU1189" s="31"/>
      <c r="DV1189" s="31"/>
      <c r="DW1189" s="31"/>
    </row>
    <row r="1190" customFormat="false" ht="15.75" hidden="false" customHeight="true" outlineLevel="0" collapsed="false">
      <c r="A1190" s="21" t="n">
        <v>1189</v>
      </c>
      <c r="B1190" s="21" t="str">
        <f aca="false">IFERROR(VLOOKUP($A$1&amp;":"&amp;A1190,'Finish order'!C:K,6,FALSE()),"")</f>
        <v/>
      </c>
      <c r="C1190" s="21" t="str">
        <f aca="false">IFERROR(VLOOKUP(A$1&amp;":"&amp;A1190,'Finish order'!$C:$K,9,FALSE()),"")</f>
        <v/>
      </c>
      <c r="D1190" s="21" t="str">
        <f aca="false">IFERROR(VLOOKUP(A$1&amp;":"&amp;A1190,'Finish order'!$C:$K,7,FALSE()),"")</f>
        <v/>
      </c>
      <c r="E1190" s="29" t="str">
        <f aca="false">IFERROR(VLOOKUP($A$1&amp;":"&amp;A1190,'Finish order'!C:K,5,FALSE()),"")</f>
        <v/>
      </c>
      <c r="F1190" s="21" t="str">
        <f aca="false">IFERROR(VLOOKUP($A$1&amp;":"&amp;A1190,'Finish order'!C:K,4,FALSE()),"")</f>
        <v/>
      </c>
      <c r="G1190" s="21" t="str">
        <f aca="false" t="array" ref="G1190:G1190">IFERROR(SMALL(IF($D$2:$D2099=D1190,$A$2:$A$911*1.001),1),"")</f>
        <v/>
      </c>
      <c r="H1190" s="21" t="str">
        <f aca="false" t="array" ref="H1190:H1190">IFERROR(SMALL(IF($D$2:$D2099=D1190,$A$2:$A$911*1.0001),2),"")</f>
        <v/>
      </c>
      <c r="I1190" s="21" t="str">
        <f aca="false" t="array" ref="I1190:I1190">IFERROR(SMALL(IF($D$2:$D2099=D1190,$A$2:$A$911*1.00001),3),"")</f>
        <v/>
      </c>
      <c r="J1190" s="21" t="str">
        <f aca="false" t="array" ref="J1190:J1190">IFERROR(SMALL(IF($D$2:$D2099=D1190,$A$2:$A$911*1.000001),4),"")</f>
        <v/>
      </c>
      <c r="K1190" s="30" t="str">
        <f aca="false">IF(A1190&lt;&gt;"", IF(COUNT(G1190:J1190)=4, SUM(G1190:J1190), "No"), "")</f>
        <v>No</v>
      </c>
      <c r="L1190" s="30" t="str">
        <f aca="false">IF(A1190&lt;&gt;"", IF(COUNT(G1190:I1190)=3, SUM(G1190:I1190), "No"), "")</f>
        <v>No</v>
      </c>
      <c r="M1190" s="30" t="str">
        <f aca="false">IF(A1190&lt;&gt;"", IF(COUNT(G1190:H1190)=2, SUM(G1190:H1190), "No"), "")</f>
        <v>No</v>
      </c>
      <c r="N1190" s="30" t="str">
        <f aca="false">'Results 10 year vets'!$D1190&amp;":"&amp;Table1[[#Headers],[Male]]</f>
        <v>:Male</v>
      </c>
      <c r="O1190" s="31"/>
      <c r="P1190" s="31"/>
      <c r="Q1190" s="31"/>
      <c r="R1190" s="31"/>
      <c r="S1190" s="31"/>
      <c r="T1190" s="31"/>
      <c r="U1190" s="31"/>
      <c r="Z1190" s="33"/>
      <c r="AA1190" s="33"/>
      <c r="AB1190" s="33"/>
      <c r="AC1190" s="33"/>
      <c r="AD1190" s="31"/>
      <c r="AE1190" s="31"/>
      <c r="AF1190" s="31"/>
      <c r="AG1190" s="31"/>
      <c r="AH1190" s="31"/>
      <c r="AI1190" s="31"/>
      <c r="AJ1190" s="31"/>
      <c r="AK1190" s="31"/>
      <c r="AL1190" s="31"/>
      <c r="AM1190" s="31"/>
      <c r="AN1190" s="31"/>
      <c r="AO1190" s="31"/>
      <c r="AP1190" s="31"/>
      <c r="AQ1190" s="31"/>
      <c r="AR1190" s="31"/>
      <c r="AS1190" s="31"/>
      <c r="AT1190" s="31"/>
      <c r="AU1190" s="31"/>
      <c r="AV1190" s="31"/>
      <c r="AW1190" s="31"/>
      <c r="AX1190" s="31"/>
      <c r="AY1190" s="31"/>
      <c r="AZ1190" s="31"/>
      <c r="BA1190" s="31"/>
      <c r="BB1190" s="31"/>
      <c r="BC1190" s="31"/>
      <c r="BD1190" s="31"/>
      <c r="BE1190" s="31"/>
      <c r="BF1190" s="31"/>
      <c r="BG1190" s="31"/>
      <c r="BH1190" s="31"/>
      <c r="BI1190" s="31"/>
      <c r="BJ1190" s="31"/>
      <c r="BK1190" s="31"/>
      <c r="BL1190" s="31"/>
      <c r="BM1190" s="31"/>
      <c r="BN1190" s="31"/>
      <c r="BO1190" s="31"/>
      <c r="BP1190" s="31"/>
      <c r="BQ1190" s="31"/>
      <c r="BR1190" s="31"/>
      <c r="BS1190" s="31"/>
      <c r="BT1190" s="31"/>
      <c r="BU1190" s="31"/>
      <c r="BV1190" s="31"/>
      <c r="BW1190" s="31"/>
      <c r="BX1190" s="31"/>
      <c r="BY1190" s="31"/>
      <c r="BZ1190" s="31"/>
      <c r="CA1190" s="31"/>
      <c r="CB1190" s="31"/>
      <c r="CC1190" s="31"/>
      <c r="CD1190" s="31"/>
      <c r="CE1190" s="31"/>
      <c r="CF1190" s="31"/>
      <c r="CG1190" s="31"/>
      <c r="CH1190" s="31"/>
      <c r="CI1190" s="31"/>
      <c r="CJ1190" s="31"/>
      <c r="CK1190" s="31"/>
      <c r="CL1190" s="31"/>
      <c r="CM1190" s="31"/>
      <c r="CN1190" s="31"/>
      <c r="CO1190" s="31"/>
      <c r="CP1190" s="31"/>
      <c r="CQ1190" s="31"/>
      <c r="CR1190" s="31"/>
      <c r="CS1190" s="31"/>
      <c r="CT1190" s="31"/>
      <c r="CU1190" s="31"/>
      <c r="CV1190" s="31"/>
      <c r="CW1190" s="31"/>
      <c r="CX1190" s="31"/>
      <c r="CY1190" s="31"/>
      <c r="CZ1190" s="31"/>
      <c r="DA1190" s="31"/>
      <c r="DB1190" s="31"/>
      <c r="DC1190" s="31"/>
      <c r="DD1190" s="31"/>
      <c r="DE1190" s="31"/>
      <c r="DF1190" s="31"/>
      <c r="DG1190" s="31"/>
      <c r="DH1190" s="31"/>
      <c r="DI1190" s="31"/>
      <c r="DJ1190" s="31"/>
      <c r="DK1190" s="31"/>
      <c r="DL1190" s="31"/>
      <c r="DM1190" s="31"/>
      <c r="DN1190" s="31"/>
      <c r="DO1190" s="31"/>
      <c r="DP1190" s="31"/>
      <c r="DQ1190" s="31"/>
      <c r="DR1190" s="31"/>
      <c r="DS1190" s="31"/>
      <c r="DT1190" s="31"/>
      <c r="DU1190" s="31"/>
      <c r="DV1190" s="31"/>
      <c r="DW1190" s="31"/>
    </row>
    <row r="1191" customFormat="false" ht="15.75" hidden="false" customHeight="true" outlineLevel="0" collapsed="false">
      <c r="A1191" s="21" t="n">
        <v>1190</v>
      </c>
      <c r="B1191" s="21" t="str">
        <f aca="false">IFERROR(VLOOKUP($A$1&amp;":"&amp;A1191,'Finish order'!C:K,6,FALSE()),"")</f>
        <v/>
      </c>
      <c r="C1191" s="21" t="str">
        <f aca="false">IFERROR(VLOOKUP(A$1&amp;":"&amp;A1191,'Finish order'!$C:$K,9,FALSE()),"")</f>
        <v/>
      </c>
      <c r="D1191" s="21" t="str">
        <f aca="false">IFERROR(VLOOKUP(A$1&amp;":"&amp;A1191,'Finish order'!$C:$K,7,FALSE()),"")</f>
        <v/>
      </c>
      <c r="E1191" s="29" t="str">
        <f aca="false">IFERROR(VLOOKUP($A$1&amp;":"&amp;A1191,'Finish order'!C:K,5,FALSE()),"")</f>
        <v/>
      </c>
      <c r="F1191" s="21" t="str">
        <f aca="false">IFERROR(VLOOKUP($A$1&amp;":"&amp;A1191,'Finish order'!C:K,4,FALSE()),"")</f>
        <v/>
      </c>
      <c r="G1191" s="21" t="str">
        <f aca="false" t="array" ref="G1191:G1191">IFERROR(SMALL(IF($D$2:$D2100=D1191,$A$2:$A$911*1.001),1),"")</f>
        <v/>
      </c>
      <c r="H1191" s="21" t="str">
        <f aca="false" t="array" ref="H1191:H1191">IFERROR(SMALL(IF($D$2:$D2100=D1191,$A$2:$A$911*1.0001),2),"")</f>
        <v/>
      </c>
      <c r="I1191" s="21" t="str">
        <f aca="false" t="array" ref="I1191:I1191">IFERROR(SMALL(IF($D$2:$D2100=D1191,$A$2:$A$911*1.00001),3),"")</f>
        <v/>
      </c>
      <c r="J1191" s="21" t="str">
        <f aca="false" t="array" ref="J1191:J1191">IFERROR(SMALL(IF($D$2:$D2100=D1191,$A$2:$A$911*1.000001),4),"")</f>
        <v/>
      </c>
      <c r="K1191" s="30" t="str">
        <f aca="false">IF(A1191&lt;&gt;"", IF(COUNT(G1191:J1191)=4, SUM(G1191:J1191), "No"), "")</f>
        <v>No</v>
      </c>
      <c r="L1191" s="30" t="str">
        <f aca="false">IF(A1191&lt;&gt;"", IF(COUNT(G1191:I1191)=3, SUM(G1191:I1191), "No"), "")</f>
        <v>No</v>
      </c>
      <c r="M1191" s="30" t="str">
        <f aca="false">IF(A1191&lt;&gt;"", IF(COUNT(G1191:H1191)=2, SUM(G1191:H1191), "No"), "")</f>
        <v>No</v>
      </c>
      <c r="N1191" s="30" t="str">
        <f aca="false">'Results 10 year vets'!$D1191&amp;":"&amp;Table1[[#Headers],[Male]]</f>
        <v>:Male</v>
      </c>
      <c r="O1191" s="31"/>
      <c r="P1191" s="31"/>
      <c r="Q1191" s="31"/>
      <c r="R1191" s="31"/>
      <c r="S1191" s="31"/>
      <c r="T1191" s="31"/>
      <c r="U1191" s="31"/>
      <c r="Z1191" s="33"/>
      <c r="AA1191" s="33"/>
      <c r="AB1191" s="33"/>
      <c r="AC1191" s="33"/>
      <c r="AD1191" s="31"/>
      <c r="AE1191" s="31"/>
      <c r="AF1191" s="31"/>
      <c r="AG1191" s="31"/>
      <c r="AH1191" s="31"/>
      <c r="AI1191" s="31"/>
      <c r="AJ1191" s="31"/>
      <c r="AK1191" s="31"/>
      <c r="AL1191" s="31"/>
      <c r="AM1191" s="31"/>
      <c r="AN1191" s="31"/>
      <c r="AO1191" s="31"/>
      <c r="AP1191" s="31"/>
      <c r="AQ1191" s="31"/>
      <c r="AR1191" s="31"/>
      <c r="AS1191" s="31"/>
      <c r="AT1191" s="31"/>
      <c r="AU1191" s="31"/>
      <c r="AV1191" s="31"/>
      <c r="AW1191" s="31"/>
      <c r="AX1191" s="31"/>
      <c r="AY1191" s="31"/>
      <c r="AZ1191" s="31"/>
      <c r="BA1191" s="31"/>
      <c r="BB1191" s="31"/>
      <c r="BC1191" s="31"/>
      <c r="BD1191" s="31"/>
      <c r="BE1191" s="31"/>
      <c r="BF1191" s="31"/>
      <c r="BG1191" s="31"/>
      <c r="BH1191" s="31"/>
      <c r="BI1191" s="31"/>
      <c r="BJ1191" s="31"/>
      <c r="BK1191" s="31"/>
      <c r="BL1191" s="31"/>
      <c r="BM1191" s="31"/>
      <c r="BN1191" s="31"/>
      <c r="BO1191" s="31"/>
      <c r="BP1191" s="31"/>
      <c r="BQ1191" s="31"/>
      <c r="BR1191" s="31"/>
      <c r="BS1191" s="31"/>
      <c r="BT1191" s="31"/>
      <c r="BU1191" s="31"/>
      <c r="BV1191" s="31"/>
      <c r="BW1191" s="31"/>
      <c r="BX1191" s="31"/>
      <c r="BY1191" s="31"/>
      <c r="BZ1191" s="31"/>
      <c r="CA1191" s="31"/>
      <c r="CB1191" s="31"/>
      <c r="CC1191" s="31"/>
      <c r="CD1191" s="31"/>
      <c r="CE1191" s="31"/>
      <c r="CF1191" s="31"/>
      <c r="CG1191" s="31"/>
      <c r="CH1191" s="31"/>
      <c r="CI1191" s="31"/>
      <c r="CJ1191" s="31"/>
      <c r="CK1191" s="31"/>
      <c r="CL1191" s="31"/>
      <c r="CM1191" s="31"/>
      <c r="CN1191" s="31"/>
      <c r="CO1191" s="31"/>
      <c r="CP1191" s="31"/>
      <c r="CQ1191" s="31"/>
      <c r="CR1191" s="31"/>
      <c r="CS1191" s="31"/>
      <c r="CT1191" s="31"/>
      <c r="CU1191" s="31"/>
      <c r="CV1191" s="31"/>
      <c r="CW1191" s="31"/>
      <c r="CX1191" s="31"/>
      <c r="CY1191" s="31"/>
      <c r="CZ1191" s="31"/>
      <c r="DA1191" s="31"/>
      <c r="DB1191" s="31"/>
      <c r="DC1191" s="31"/>
      <c r="DD1191" s="31"/>
      <c r="DE1191" s="31"/>
      <c r="DF1191" s="31"/>
      <c r="DG1191" s="31"/>
      <c r="DH1191" s="31"/>
      <c r="DI1191" s="31"/>
      <c r="DJ1191" s="31"/>
      <c r="DK1191" s="31"/>
      <c r="DL1191" s="31"/>
      <c r="DM1191" s="31"/>
      <c r="DN1191" s="31"/>
      <c r="DO1191" s="31"/>
      <c r="DP1191" s="31"/>
      <c r="DQ1191" s="31"/>
      <c r="DR1191" s="31"/>
      <c r="DS1191" s="31"/>
      <c r="DT1191" s="31"/>
      <c r="DU1191" s="31"/>
      <c r="DV1191" s="31"/>
      <c r="DW1191" s="31"/>
    </row>
    <row r="1192" customFormat="false" ht="15.75" hidden="false" customHeight="true" outlineLevel="0" collapsed="false">
      <c r="A1192" s="21" t="n">
        <v>1191</v>
      </c>
      <c r="B1192" s="21" t="str">
        <f aca="false">IFERROR(VLOOKUP($A$1&amp;":"&amp;A1192,'Finish order'!C:K,6,FALSE()),"")</f>
        <v/>
      </c>
      <c r="C1192" s="21" t="str">
        <f aca="false">IFERROR(VLOOKUP(A$1&amp;":"&amp;A1192,'Finish order'!$C:$K,9,FALSE()),"")</f>
        <v/>
      </c>
      <c r="D1192" s="21" t="str">
        <f aca="false">IFERROR(VLOOKUP(A$1&amp;":"&amp;A1192,'Finish order'!$C:$K,7,FALSE()),"")</f>
        <v/>
      </c>
      <c r="E1192" s="29" t="str">
        <f aca="false">IFERROR(VLOOKUP($A$1&amp;":"&amp;A1192,'Finish order'!C:K,5,FALSE()),"")</f>
        <v/>
      </c>
      <c r="F1192" s="21" t="str">
        <f aca="false">IFERROR(VLOOKUP($A$1&amp;":"&amp;A1192,'Finish order'!C:K,4,FALSE()),"")</f>
        <v/>
      </c>
      <c r="G1192" s="21" t="str">
        <f aca="false" t="array" ref="G1192:G1192">IFERROR(SMALL(IF($D$2:$D2101=D1192,$A$2:$A$911*1.001),1),"")</f>
        <v/>
      </c>
      <c r="H1192" s="21" t="str">
        <f aca="false" t="array" ref="H1192:H1192">IFERROR(SMALL(IF($D$2:$D2101=D1192,$A$2:$A$911*1.0001),2),"")</f>
        <v/>
      </c>
      <c r="I1192" s="21" t="str">
        <f aca="false" t="array" ref="I1192:I1192">IFERROR(SMALL(IF($D$2:$D2101=D1192,$A$2:$A$911*1.00001),3),"")</f>
        <v/>
      </c>
      <c r="J1192" s="21" t="str">
        <f aca="false" t="array" ref="J1192:J1192">IFERROR(SMALL(IF($D$2:$D2101=D1192,$A$2:$A$911*1.000001),4),"")</f>
        <v/>
      </c>
      <c r="K1192" s="30" t="str">
        <f aca="false">IF(A1192&lt;&gt;"", IF(COUNT(G1192:J1192)=4, SUM(G1192:J1192), "No"), "")</f>
        <v>No</v>
      </c>
      <c r="L1192" s="30" t="str">
        <f aca="false">IF(A1192&lt;&gt;"", IF(COUNT(G1192:I1192)=3, SUM(G1192:I1192), "No"), "")</f>
        <v>No</v>
      </c>
      <c r="M1192" s="30" t="str">
        <f aca="false">IF(A1192&lt;&gt;"", IF(COUNT(G1192:H1192)=2, SUM(G1192:H1192), "No"), "")</f>
        <v>No</v>
      </c>
      <c r="N1192" s="30" t="str">
        <f aca="false">'Results 10 year vets'!$D1192&amp;":"&amp;Table1[[#Headers],[Male]]</f>
        <v>:Male</v>
      </c>
      <c r="O1192" s="31"/>
      <c r="P1192" s="31"/>
      <c r="Q1192" s="31"/>
      <c r="R1192" s="31"/>
      <c r="S1192" s="31"/>
      <c r="T1192" s="31"/>
      <c r="U1192" s="31"/>
      <c r="Z1192" s="33"/>
      <c r="AA1192" s="33"/>
      <c r="AB1192" s="33"/>
      <c r="AC1192" s="33"/>
      <c r="AD1192" s="31"/>
      <c r="AE1192" s="31"/>
      <c r="AF1192" s="31"/>
      <c r="AG1192" s="31"/>
      <c r="AH1192" s="31"/>
      <c r="AI1192" s="31"/>
      <c r="AJ1192" s="31"/>
      <c r="AK1192" s="31"/>
      <c r="AL1192" s="31"/>
      <c r="AM1192" s="31"/>
      <c r="AN1192" s="31"/>
      <c r="AO1192" s="31"/>
      <c r="AP1192" s="31"/>
      <c r="AQ1192" s="31"/>
      <c r="AR1192" s="31"/>
      <c r="AS1192" s="31"/>
      <c r="AT1192" s="31"/>
      <c r="AU1192" s="31"/>
      <c r="AV1192" s="31"/>
      <c r="AW1192" s="31"/>
      <c r="AX1192" s="31"/>
      <c r="AY1192" s="31"/>
      <c r="AZ1192" s="31"/>
      <c r="BA1192" s="31"/>
      <c r="BB1192" s="31"/>
      <c r="BC1192" s="31"/>
      <c r="BD1192" s="31"/>
      <c r="BE1192" s="31"/>
      <c r="BF1192" s="31"/>
      <c r="BG1192" s="31"/>
      <c r="BH1192" s="31"/>
      <c r="BI1192" s="31"/>
      <c r="BJ1192" s="31"/>
      <c r="BK1192" s="31"/>
      <c r="BL1192" s="31"/>
      <c r="BM1192" s="31"/>
      <c r="BN1192" s="31"/>
      <c r="BO1192" s="31"/>
      <c r="BP1192" s="31"/>
      <c r="BQ1192" s="31"/>
      <c r="BR1192" s="31"/>
      <c r="BS1192" s="31"/>
      <c r="BT1192" s="31"/>
      <c r="BU1192" s="31"/>
      <c r="BV1192" s="31"/>
      <c r="BW1192" s="31"/>
      <c r="BX1192" s="31"/>
      <c r="BY1192" s="31"/>
      <c r="BZ1192" s="31"/>
      <c r="CA1192" s="31"/>
      <c r="CB1192" s="31"/>
      <c r="CC1192" s="31"/>
      <c r="CD1192" s="31"/>
      <c r="CE1192" s="31"/>
      <c r="CF1192" s="31"/>
      <c r="CG1192" s="31"/>
      <c r="CH1192" s="31"/>
      <c r="CI1192" s="31"/>
      <c r="CJ1192" s="31"/>
      <c r="CK1192" s="31"/>
      <c r="CL1192" s="31"/>
      <c r="CM1192" s="31"/>
      <c r="CN1192" s="31"/>
      <c r="CO1192" s="31"/>
      <c r="CP1192" s="31"/>
      <c r="CQ1192" s="31"/>
      <c r="CR1192" s="31"/>
      <c r="CS1192" s="31"/>
      <c r="CT1192" s="31"/>
      <c r="CU1192" s="31"/>
      <c r="CV1192" s="31"/>
      <c r="CW1192" s="31"/>
      <c r="CX1192" s="31"/>
      <c r="CY1192" s="31"/>
      <c r="CZ1192" s="31"/>
      <c r="DA1192" s="31"/>
      <c r="DB1192" s="31"/>
      <c r="DC1192" s="31"/>
      <c r="DD1192" s="31"/>
      <c r="DE1192" s="31"/>
      <c r="DF1192" s="31"/>
      <c r="DG1192" s="31"/>
      <c r="DH1192" s="31"/>
      <c r="DI1192" s="31"/>
      <c r="DJ1192" s="31"/>
      <c r="DK1192" s="31"/>
      <c r="DL1192" s="31"/>
      <c r="DM1192" s="31"/>
      <c r="DN1192" s="31"/>
      <c r="DO1192" s="31"/>
      <c r="DP1192" s="31"/>
      <c r="DQ1192" s="31"/>
      <c r="DR1192" s="31"/>
      <c r="DS1192" s="31"/>
      <c r="DT1192" s="31"/>
      <c r="DU1192" s="31"/>
      <c r="DV1192" s="31"/>
      <c r="DW1192" s="31"/>
    </row>
    <row r="1193" customFormat="false" ht="15.75" hidden="false" customHeight="true" outlineLevel="0" collapsed="false">
      <c r="A1193" s="21" t="n">
        <v>1192</v>
      </c>
      <c r="B1193" s="21" t="str">
        <f aca="false">IFERROR(VLOOKUP($A$1&amp;":"&amp;A1193,'Finish order'!C:K,6,FALSE()),"")</f>
        <v/>
      </c>
      <c r="C1193" s="21" t="str">
        <f aca="false">IFERROR(VLOOKUP(A$1&amp;":"&amp;A1193,'Finish order'!$C:$K,9,FALSE()),"")</f>
        <v/>
      </c>
      <c r="D1193" s="21" t="str">
        <f aca="false">IFERROR(VLOOKUP(A$1&amp;":"&amp;A1193,'Finish order'!$C:$K,7,FALSE()),"")</f>
        <v/>
      </c>
      <c r="E1193" s="29" t="str">
        <f aca="false">IFERROR(VLOOKUP($A$1&amp;":"&amp;A1193,'Finish order'!C:K,5,FALSE()),"")</f>
        <v/>
      </c>
      <c r="F1193" s="21" t="str">
        <f aca="false">IFERROR(VLOOKUP($A$1&amp;":"&amp;A1193,'Finish order'!C:K,4,FALSE()),"")</f>
        <v/>
      </c>
      <c r="G1193" s="21" t="str">
        <f aca="false" t="array" ref="G1193:G1193">IFERROR(SMALL(IF($D$2:$D2102=D1193,$A$2:$A$911*1.001),1),"")</f>
        <v/>
      </c>
      <c r="H1193" s="21" t="str">
        <f aca="false" t="array" ref="H1193:H1193">IFERROR(SMALL(IF($D$2:$D2102=D1193,$A$2:$A$911*1.0001),2),"")</f>
        <v/>
      </c>
      <c r="I1193" s="21" t="str">
        <f aca="false" t="array" ref="I1193:I1193">IFERROR(SMALL(IF($D$2:$D2102=D1193,$A$2:$A$911*1.00001),3),"")</f>
        <v/>
      </c>
      <c r="J1193" s="21" t="str">
        <f aca="false" t="array" ref="J1193:J1193">IFERROR(SMALL(IF($D$2:$D2102=D1193,$A$2:$A$911*1.000001),4),"")</f>
        <v/>
      </c>
      <c r="K1193" s="30" t="str">
        <f aca="false">IF(A1193&lt;&gt;"", IF(COUNT(G1193:J1193)=4, SUM(G1193:J1193), "No"), "")</f>
        <v>No</v>
      </c>
      <c r="L1193" s="30" t="str">
        <f aca="false">IF(A1193&lt;&gt;"", IF(COUNT(G1193:I1193)=3, SUM(G1193:I1193), "No"), "")</f>
        <v>No</v>
      </c>
      <c r="M1193" s="30" t="str">
        <f aca="false">IF(A1193&lt;&gt;"", IF(COUNT(G1193:H1193)=2, SUM(G1193:H1193), "No"), "")</f>
        <v>No</v>
      </c>
      <c r="N1193" s="30" t="str">
        <f aca="false">'Results 10 year vets'!$D1193&amp;":"&amp;Table1[[#Headers],[Male]]</f>
        <v>:Male</v>
      </c>
      <c r="O1193" s="31"/>
      <c r="P1193" s="31"/>
      <c r="Q1193" s="31"/>
      <c r="R1193" s="31"/>
      <c r="S1193" s="31"/>
      <c r="T1193" s="31"/>
      <c r="U1193" s="31"/>
      <c r="Z1193" s="33"/>
      <c r="AA1193" s="33"/>
      <c r="AB1193" s="33"/>
      <c r="AC1193" s="33"/>
      <c r="AD1193" s="31"/>
      <c r="AE1193" s="31"/>
      <c r="AF1193" s="31"/>
      <c r="AG1193" s="31"/>
      <c r="AH1193" s="31"/>
      <c r="AI1193" s="31"/>
      <c r="AJ1193" s="31"/>
      <c r="AK1193" s="31"/>
      <c r="AL1193" s="31"/>
      <c r="AM1193" s="31"/>
      <c r="AN1193" s="31"/>
      <c r="AO1193" s="31"/>
      <c r="AP1193" s="31"/>
      <c r="AQ1193" s="31"/>
      <c r="AR1193" s="31"/>
      <c r="AS1193" s="31"/>
      <c r="AT1193" s="31"/>
      <c r="AU1193" s="31"/>
      <c r="AV1193" s="31"/>
      <c r="AW1193" s="31"/>
      <c r="AX1193" s="31"/>
      <c r="AY1193" s="31"/>
      <c r="AZ1193" s="31"/>
      <c r="BA1193" s="31"/>
      <c r="BB1193" s="31"/>
      <c r="BC1193" s="31"/>
      <c r="BD1193" s="31"/>
      <c r="BE1193" s="31"/>
      <c r="BF1193" s="31"/>
      <c r="BG1193" s="31"/>
      <c r="BH1193" s="31"/>
      <c r="BI1193" s="31"/>
      <c r="BJ1193" s="31"/>
      <c r="BK1193" s="31"/>
      <c r="BL1193" s="31"/>
      <c r="BM1193" s="31"/>
      <c r="BN1193" s="31"/>
      <c r="BO1193" s="31"/>
      <c r="BP1193" s="31"/>
      <c r="BQ1193" s="31"/>
      <c r="BR1193" s="31"/>
      <c r="BS1193" s="31"/>
      <c r="BT1193" s="31"/>
      <c r="BU1193" s="31"/>
      <c r="BV1193" s="31"/>
      <c r="BW1193" s="31"/>
      <c r="BX1193" s="31"/>
      <c r="BY1193" s="31"/>
      <c r="BZ1193" s="31"/>
      <c r="CA1193" s="31"/>
      <c r="CB1193" s="31"/>
      <c r="CC1193" s="31"/>
      <c r="CD1193" s="31"/>
      <c r="CE1193" s="31"/>
      <c r="CF1193" s="31"/>
      <c r="CG1193" s="31"/>
      <c r="CH1193" s="31"/>
      <c r="CI1193" s="31"/>
      <c r="CJ1193" s="31"/>
      <c r="CK1193" s="31"/>
      <c r="CL1193" s="31"/>
      <c r="CM1193" s="31"/>
      <c r="CN1193" s="31"/>
      <c r="CO1193" s="31"/>
      <c r="CP1193" s="31"/>
      <c r="CQ1193" s="31"/>
      <c r="CR1193" s="31"/>
      <c r="CS1193" s="31"/>
      <c r="CT1193" s="31"/>
      <c r="CU1193" s="31"/>
      <c r="CV1193" s="31"/>
      <c r="CW1193" s="31"/>
      <c r="CX1193" s="31"/>
      <c r="CY1193" s="31"/>
      <c r="CZ1193" s="31"/>
      <c r="DA1193" s="31"/>
      <c r="DB1193" s="31"/>
      <c r="DC1193" s="31"/>
      <c r="DD1193" s="31"/>
      <c r="DE1193" s="31"/>
      <c r="DF1193" s="31"/>
      <c r="DG1193" s="31"/>
      <c r="DH1193" s="31"/>
      <c r="DI1193" s="31"/>
      <c r="DJ1193" s="31"/>
      <c r="DK1193" s="31"/>
      <c r="DL1193" s="31"/>
      <c r="DM1193" s="31"/>
      <c r="DN1193" s="31"/>
      <c r="DO1193" s="31"/>
      <c r="DP1193" s="31"/>
      <c r="DQ1193" s="31"/>
      <c r="DR1193" s="31"/>
      <c r="DS1193" s="31"/>
      <c r="DT1193" s="31"/>
      <c r="DU1193" s="31"/>
      <c r="DV1193" s="31"/>
      <c r="DW1193" s="31"/>
    </row>
    <row r="1194" customFormat="false" ht="15.75" hidden="false" customHeight="true" outlineLevel="0" collapsed="false">
      <c r="A1194" s="21" t="n">
        <v>1193</v>
      </c>
      <c r="B1194" s="21" t="str">
        <f aca="false">IFERROR(VLOOKUP($A$1&amp;":"&amp;A1194,'Finish order'!C:K,6,FALSE()),"")</f>
        <v/>
      </c>
      <c r="C1194" s="21" t="str">
        <f aca="false">IFERROR(VLOOKUP(A$1&amp;":"&amp;A1194,'Finish order'!$C:$K,9,FALSE()),"")</f>
        <v/>
      </c>
      <c r="D1194" s="21" t="str">
        <f aca="false">IFERROR(VLOOKUP(A$1&amp;":"&amp;A1194,'Finish order'!$C:$K,7,FALSE()),"")</f>
        <v/>
      </c>
      <c r="E1194" s="29" t="str">
        <f aca="false">IFERROR(VLOOKUP($A$1&amp;":"&amp;A1194,'Finish order'!C:K,5,FALSE()),"")</f>
        <v/>
      </c>
      <c r="F1194" s="21" t="str">
        <f aca="false">IFERROR(VLOOKUP($A$1&amp;":"&amp;A1194,'Finish order'!C:K,4,FALSE()),"")</f>
        <v/>
      </c>
      <c r="G1194" s="21" t="str">
        <f aca="false" t="array" ref="G1194:G1194">IFERROR(SMALL(IF($D$2:$D2103=D1194,$A$2:$A$911*1.001),1),"")</f>
        <v/>
      </c>
      <c r="H1194" s="21" t="str">
        <f aca="false" t="array" ref="H1194:H1194">IFERROR(SMALL(IF($D$2:$D2103=D1194,$A$2:$A$911*1.0001),2),"")</f>
        <v/>
      </c>
      <c r="I1194" s="21" t="str">
        <f aca="false" t="array" ref="I1194:I1194">IFERROR(SMALL(IF($D$2:$D2103=D1194,$A$2:$A$911*1.00001),3),"")</f>
        <v/>
      </c>
      <c r="J1194" s="21" t="str">
        <f aca="false" t="array" ref="J1194:J1194">IFERROR(SMALL(IF($D$2:$D2103=D1194,$A$2:$A$911*1.000001),4),"")</f>
        <v/>
      </c>
      <c r="K1194" s="30" t="str">
        <f aca="false">IF(A1194&lt;&gt;"", IF(COUNT(G1194:J1194)=4, SUM(G1194:J1194), "No"), "")</f>
        <v>No</v>
      </c>
      <c r="L1194" s="30" t="str">
        <f aca="false">IF(A1194&lt;&gt;"", IF(COUNT(G1194:I1194)=3, SUM(G1194:I1194), "No"), "")</f>
        <v>No</v>
      </c>
      <c r="M1194" s="30" t="str">
        <f aca="false">IF(A1194&lt;&gt;"", IF(COUNT(G1194:H1194)=2, SUM(G1194:H1194), "No"), "")</f>
        <v>No</v>
      </c>
      <c r="N1194" s="30" t="str">
        <f aca="false">'Results 10 year vets'!$D1194&amp;":"&amp;Table1[[#Headers],[Male]]</f>
        <v>:Male</v>
      </c>
      <c r="O1194" s="31"/>
      <c r="P1194" s="31"/>
      <c r="Q1194" s="31"/>
      <c r="R1194" s="31"/>
      <c r="S1194" s="31"/>
      <c r="T1194" s="31"/>
      <c r="U1194" s="31"/>
      <c r="Z1194" s="33"/>
      <c r="AA1194" s="33"/>
      <c r="AB1194" s="33"/>
      <c r="AC1194" s="33"/>
      <c r="AD1194" s="31"/>
      <c r="AE1194" s="31"/>
      <c r="AF1194" s="31"/>
      <c r="AG1194" s="31"/>
      <c r="AH1194" s="31"/>
      <c r="AI1194" s="31"/>
      <c r="AJ1194" s="31"/>
      <c r="AK1194" s="31"/>
      <c r="AL1194" s="31"/>
      <c r="AM1194" s="31"/>
      <c r="AN1194" s="31"/>
      <c r="AO1194" s="31"/>
      <c r="AP1194" s="31"/>
      <c r="AQ1194" s="31"/>
      <c r="AR1194" s="31"/>
      <c r="AS1194" s="31"/>
      <c r="AT1194" s="31"/>
      <c r="AU1194" s="31"/>
      <c r="AV1194" s="31"/>
      <c r="AW1194" s="31"/>
      <c r="AX1194" s="31"/>
      <c r="AY1194" s="31"/>
      <c r="AZ1194" s="31"/>
      <c r="BA1194" s="31"/>
      <c r="BB1194" s="31"/>
      <c r="BC1194" s="31"/>
      <c r="BD1194" s="31"/>
      <c r="BE1194" s="31"/>
      <c r="BF1194" s="31"/>
      <c r="BG1194" s="31"/>
      <c r="BH1194" s="31"/>
      <c r="BI1194" s="31"/>
      <c r="BJ1194" s="31"/>
      <c r="BK1194" s="31"/>
      <c r="BL1194" s="31"/>
      <c r="BM1194" s="31"/>
      <c r="BN1194" s="31"/>
      <c r="BO1194" s="31"/>
      <c r="BP1194" s="31"/>
      <c r="BQ1194" s="31"/>
      <c r="BR1194" s="31"/>
      <c r="BS1194" s="31"/>
      <c r="BT1194" s="31"/>
      <c r="BU1194" s="31"/>
      <c r="BV1194" s="31"/>
      <c r="BW1194" s="31"/>
      <c r="BX1194" s="31"/>
      <c r="BY1194" s="31"/>
      <c r="BZ1194" s="31"/>
      <c r="CA1194" s="31"/>
      <c r="CB1194" s="31"/>
      <c r="CC1194" s="31"/>
      <c r="CD1194" s="31"/>
      <c r="CE1194" s="31"/>
      <c r="CF1194" s="31"/>
      <c r="CG1194" s="31"/>
      <c r="CH1194" s="31"/>
      <c r="CI1194" s="31"/>
      <c r="CJ1194" s="31"/>
      <c r="CK1194" s="31"/>
      <c r="CL1194" s="31"/>
      <c r="CM1194" s="31"/>
      <c r="CN1194" s="31"/>
      <c r="CO1194" s="31"/>
      <c r="CP1194" s="31"/>
      <c r="CQ1194" s="31"/>
      <c r="CR1194" s="31"/>
      <c r="CS1194" s="31"/>
      <c r="CT1194" s="31"/>
      <c r="CU1194" s="31"/>
      <c r="CV1194" s="31"/>
      <c r="CW1194" s="31"/>
      <c r="CX1194" s="31"/>
      <c r="CY1194" s="31"/>
      <c r="CZ1194" s="31"/>
      <c r="DA1194" s="31"/>
      <c r="DB1194" s="31"/>
      <c r="DC1194" s="31"/>
      <c r="DD1194" s="31"/>
      <c r="DE1194" s="31"/>
      <c r="DF1194" s="31"/>
      <c r="DG1194" s="31"/>
      <c r="DH1194" s="31"/>
      <c r="DI1194" s="31"/>
      <c r="DJ1194" s="31"/>
      <c r="DK1194" s="31"/>
      <c r="DL1194" s="31"/>
      <c r="DM1194" s="31"/>
      <c r="DN1194" s="31"/>
      <c r="DO1194" s="31"/>
      <c r="DP1194" s="31"/>
      <c r="DQ1194" s="31"/>
      <c r="DR1194" s="31"/>
      <c r="DS1194" s="31"/>
      <c r="DT1194" s="31"/>
      <c r="DU1194" s="31"/>
      <c r="DV1194" s="31"/>
      <c r="DW1194" s="31"/>
    </row>
    <row r="1195" customFormat="false" ht="15.75" hidden="false" customHeight="true" outlineLevel="0" collapsed="false">
      <c r="A1195" s="21" t="n">
        <v>1194</v>
      </c>
      <c r="B1195" s="21" t="str">
        <f aca="false">IFERROR(VLOOKUP($A$1&amp;":"&amp;A1195,'Finish order'!C:K,6,FALSE()),"")</f>
        <v/>
      </c>
      <c r="C1195" s="21" t="str">
        <f aca="false">IFERROR(VLOOKUP(A$1&amp;":"&amp;A1195,'Finish order'!$C:$K,9,FALSE()),"")</f>
        <v/>
      </c>
      <c r="D1195" s="21" t="str">
        <f aca="false">IFERROR(VLOOKUP(A$1&amp;":"&amp;A1195,'Finish order'!$C:$K,7,FALSE()),"")</f>
        <v/>
      </c>
      <c r="E1195" s="29" t="str">
        <f aca="false">IFERROR(VLOOKUP($A$1&amp;":"&amp;A1195,'Finish order'!C:K,5,FALSE()),"")</f>
        <v/>
      </c>
      <c r="F1195" s="21" t="str">
        <f aca="false">IFERROR(VLOOKUP($A$1&amp;":"&amp;A1195,'Finish order'!C:K,4,FALSE()),"")</f>
        <v/>
      </c>
      <c r="G1195" s="21" t="str">
        <f aca="false" t="array" ref="G1195:G1195">IFERROR(SMALL(IF($D$2:$D2104=D1195,$A$2:$A$911*1.001),1),"")</f>
        <v/>
      </c>
      <c r="H1195" s="21" t="str">
        <f aca="false" t="array" ref="H1195:H1195">IFERROR(SMALL(IF($D$2:$D2104=D1195,$A$2:$A$911*1.0001),2),"")</f>
        <v/>
      </c>
      <c r="I1195" s="21" t="str">
        <f aca="false" t="array" ref="I1195:I1195">IFERROR(SMALL(IF($D$2:$D2104=D1195,$A$2:$A$911*1.00001),3),"")</f>
        <v/>
      </c>
      <c r="J1195" s="21" t="str">
        <f aca="false" t="array" ref="J1195:J1195">IFERROR(SMALL(IF($D$2:$D2104=D1195,$A$2:$A$911*1.000001),4),"")</f>
        <v/>
      </c>
      <c r="K1195" s="30" t="str">
        <f aca="false">IF(A1195&lt;&gt;"", IF(COUNT(G1195:J1195)=4, SUM(G1195:J1195), "No"), "")</f>
        <v>No</v>
      </c>
      <c r="L1195" s="30" t="str">
        <f aca="false">IF(A1195&lt;&gt;"", IF(COUNT(G1195:I1195)=3, SUM(G1195:I1195), "No"), "")</f>
        <v>No</v>
      </c>
      <c r="M1195" s="30" t="str">
        <f aca="false">IF(A1195&lt;&gt;"", IF(COUNT(G1195:H1195)=2, SUM(G1195:H1195), "No"), "")</f>
        <v>No</v>
      </c>
      <c r="N1195" s="30" t="str">
        <f aca="false">'Results 10 year vets'!$D1195&amp;":"&amp;Table1[[#Headers],[Male]]</f>
        <v>:Male</v>
      </c>
      <c r="O1195" s="31"/>
      <c r="P1195" s="31"/>
      <c r="Q1195" s="31"/>
      <c r="R1195" s="31"/>
      <c r="S1195" s="31"/>
      <c r="T1195" s="31"/>
      <c r="U1195" s="31"/>
      <c r="Z1195" s="33"/>
      <c r="AA1195" s="33"/>
      <c r="AB1195" s="33"/>
      <c r="AC1195" s="33"/>
      <c r="AD1195" s="31"/>
      <c r="AE1195" s="31"/>
      <c r="AF1195" s="31"/>
      <c r="AG1195" s="31"/>
      <c r="AH1195" s="31"/>
      <c r="AI1195" s="31"/>
      <c r="AJ1195" s="31"/>
      <c r="AK1195" s="31"/>
      <c r="AL1195" s="31"/>
      <c r="AM1195" s="31"/>
      <c r="AN1195" s="31"/>
      <c r="AO1195" s="31"/>
      <c r="AP1195" s="31"/>
      <c r="AQ1195" s="31"/>
      <c r="AR1195" s="31"/>
      <c r="AS1195" s="31"/>
      <c r="AT1195" s="31"/>
      <c r="AU1195" s="31"/>
      <c r="AV1195" s="31"/>
      <c r="AW1195" s="31"/>
      <c r="AX1195" s="31"/>
      <c r="AY1195" s="31"/>
      <c r="AZ1195" s="31"/>
      <c r="BA1195" s="31"/>
      <c r="BB1195" s="31"/>
      <c r="BC1195" s="31"/>
      <c r="BD1195" s="31"/>
      <c r="BE1195" s="31"/>
      <c r="BF1195" s="31"/>
      <c r="BG1195" s="31"/>
      <c r="BH1195" s="31"/>
      <c r="BI1195" s="31"/>
      <c r="BJ1195" s="31"/>
      <c r="BK1195" s="31"/>
      <c r="BL1195" s="31"/>
      <c r="BM1195" s="31"/>
      <c r="BN1195" s="31"/>
      <c r="BO1195" s="31"/>
      <c r="BP1195" s="31"/>
      <c r="BQ1195" s="31"/>
      <c r="BR1195" s="31"/>
      <c r="BS1195" s="31"/>
      <c r="BT1195" s="31"/>
      <c r="BU1195" s="31"/>
      <c r="BV1195" s="31"/>
      <c r="BW1195" s="31"/>
      <c r="BX1195" s="31"/>
      <c r="BY1195" s="31"/>
      <c r="BZ1195" s="31"/>
      <c r="CA1195" s="31"/>
      <c r="CB1195" s="31"/>
      <c r="CC1195" s="31"/>
      <c r="CD1195" s="31"/>
      <c r="CE1195" s="31"/>
      <c r="CF1195" s="31"/>
      <c r="CG1195" s="31"/>
      <c r="CH1195" s="31"/>
      <c r="CI1195" s="31"/>
      <c r="CJ1195" s="31"/>
      <c r="CK1195" s="31"/>
      <c r="CL1195" s="31"/>
      <c r="CM1195" s="31"/>
      <c r="CN1195" s="31"/>
      <c r="CO1195" s="31"/>
      <c r="CP1195" s="31"/>
      <c r="CQ1195" s="31"/>
      <c r="CR1195" s="31"/>
      <c r="CS1195" s="31"/>
      <c r="CT1195" s="31"/>
      <c r="CU1195" s="31"/>
      <c r="CV1195" s="31"/>
      <c r="CW1195" s="31"/>
      <c r="CX1195" s="31"/>
      <c r="CY1195" s="31"/>
      <c r="CZ1195" s="31"/>
      <c r="DA1195" s="31"/>
      <c r="DB1195" s="31"/>
      <c r="DC1195" s="31"/>
      <c r="DD1195" s="31"/>
      <c r="DE1195" s="31"/>
      <c r="DF1195" s="31"/>
      <c r="DG1195" s="31"/>
      <c r="DH1195" s="31"/>
      <c r="DI1195" s="31"/>
      <c r="DJ1195" s="31"/>
      <c r="DK1195" s="31"/>
      <c r="DL1195" s="31"/>
      <c r="DM1195" s="31"/>
      <c r="DN1195" s="31"/>
      <c r="DO1195" s="31"/>
      <c r="DP1195" s="31"/>
      <c r="DQ1195" s="31"/>
      <c r="DR1195" s="31"/>
      <c r="DS1195" s="31"/>
      <c r="DT1195" s="31"/>
      <c r="DU1195" s="31"/>
      <c r="DV1195" s="31"/>
      <c r="DW1195" s="31"/>
    </row>
    <row r="1196" customFormat="false" ht="15.75" hidden="false" customHeight="true" outlineLevel="0" collapsed="false">
      <c r="A1196" s="21" t="n">
        <v>1195</v>
      </c>
      <c r="B1196" s="21" t="str">
        <f aca="false">IFERROR(VLOOKUP($A$1&amp;":"&amp;A1196,'Finish order'!C:K,6,FALSE()),"")</f>
        <v/>
      </c>
      <c r="C1196" s="21" t="str">
        <f aca="false">IFERROR(VLOOKUP(A$1&amp;":"&amp;A1196,'Finish order'!$C:$K,9,FALSE()),"")</f>
        <v/>
      </c>
      <c r="D1196" s="21" t="str">
        <f aca="false">IFERROR(VLOOKUP(A$1&amp;":"&amp;A1196,'Finish order'!$C:$K,7,FALSE()),"")</f>
        <v/>
      </c>
      <c r="E1196" s="29" t="str">
        <f aca="false">IFERROR(VLOOKUP($A$1&amp;":"&amp;A1196,'Finish order'!C:K,5,FALSE()),"")</f>
        <v/>
      </c>
      <c r="F1196" s="21" t="str">
        <f aca="false">IFERROR(VLOOKUP($A$1&amp;":"&amp;A1196,'Finish order'!C:K,4,FALSE()),"")</f>
        <v/>
      </c>
      <c r="G1196" s="21" t="str">
        <f aca="false" t="array" ref="G1196:G1196">IFERROR(SMALL(IF($D$2:$D2105=D1196,$A$2:$A$911*1.001),1),"")</f>
        <v/>
      </c>
      <c r="H1196" s="21" t="str">
        <f aca="false" t="array" ref="H1196:H1196">IFERROR(SMALL(IF($D$2:$D2105=D1196,$A$2:$A$911*1.0001),2),"")</f>
        <v/>
      </c>
      <c r="I1196" s="21" t="str">
        <f aca="false" t="array" ref="I1196:I1196">IFERROR(SMALL(IF($D$2:$D2105=D1196,$A$2:$A$911*1.00001),3),"")</f>
        <v/>
      </c>
      <c r="J1196" s="21" t="str">
        <f aca="false" t="array" ref="J1196:J1196">IFERROR(SMALL(IF($D$2:$D2105=D1196,$A$2:$A$911*1.000001),4),"")</f>
        <v/>
      </c>
      <c r="K1196" s="30" t="str">
        <f aca="false">IF(A1196&lt;&gt;"", IF(COUNT(G1196:J1196)=4, SUM(G1196:J1196), "No"), "")</f>
        <v>No</v>
      </c>
      <c r="L1196" s="30" t="str">
        <f aca="false">IF(A1196&lt;&gt;"", IF(COUNT(G1196:I1196)=3, SUM(G1196:I1196), "No"), "")</f>
        <v>No</v>
      </c>
      <c r="M1196" s="30" t="str">
        <f aca="false">IF(A1196&lt;&gt;"", IF(COUNT(G1196:H1196)=2, SUM(G1196:H1196), "No"), "")</f>
        <v>No</v>
      </c>
      <c r="N1196" s="30" t="str">
        <f aca="false">'Results 10 year vets'!$D1196&amp;":"&amp;Table1[[#Headers],[Male]]</f>
        <v>:Male</v>
      </c>
      <c r="O1196" s="31"/>
      <c r="P1196" s="31"/>
      <c r="Q1196" s="31"/>
      <c r="R1196" s="31"/>
      <c r="S1196" s="31"/>
      <c r="T1196" s="31"/>
      <c r="U1196" s="31"/>
      <c r="Z1196" s="33"/>
      <c r="AA1196" s="33"/>
      <c r="AB1196" s="33"/>
      <c r="AC1196" s="33"/>
      <c r="AD1196" s="31"/>
      <c r="AE1196" s="31"/>
      <c r="AF1196" s="31"/>
      <c r="AG1196" s="31"/>
      <c r="AH1196" s="31"/>
      <c r="AI1196" s="31"/>
      <c r="AJ1196" s="31"/>
      <c r="AK1196" s="31"/>
      <c r="AL1196" s="31"/>
      <c r="AM1196" s="31"/>
      <c r="AN1196" s="31"/>
      <c r="AO1196" s="31"/>
      <c r="AP1196" s="31"/>
      <c r="AQ1196" s="31"/>
      <c r="AR1196" s="31"/>
      <c r="AS1196" s="31"/>
      <c r="AT1196" s="31"/>
      <c r="AU1196" s="31"/>
      <c r="AV1196" s="31"/>
      <c r="AW1196" s="31"/>
      <c r="AX1196" s="31"/>
      <c r="AY1196" s="31"/>
      <c r="AZ1196" s="31"/>
      <c r="BA1196" s="31"/>
      <c r="BB1196" s="31"/>
      <c r="BC1196" s="31"/>
      <c r="BD1196" s="31"/>
      <c r="BE1196" s="31"/>
      <c r="BF1196" s="31"/>
      <c r="BG1196" s="31"/>
      <c r="BH1196" s="31"/>
      <c r="BI1196" s="31"/>
      <c r="BJ1196" s="31"/>
      <c r="BK1196" s="31"/>
      <c r="BL1196" s="31"/>
      <c r="BM1196" s="31"/>
      <c r="BN1196" s="31"/>
      <c r="BO1196" s="31"/>
      <c r="BP1196" s="31"/>
      <c r="BQ1196" s="31"/>
      <c r="BR1196" s="31"/>
      <c r="BS1196" s="31"/>
      <c r="BT1196" s="31"/>
      <c r="BU1196" s="31"/>
      <c r="BV1196" s="31"/>
      <c r="BW1196" s="31"/>
      <c r="BX1196" s="31"/>
      <c r="BY1196" s="31"/>
      <c r="BZ1196" s="31"/>
      <c r="CA1196" s="31"/>
      <c r="CB1196" s="31"/>
      <c r="CC1196" s="31"/>
      <c r="CD1196" s="31"/>
      <c r="CE1196" s="31"/>
      <c r="CF1196" s="31"/>
      <c r="CG1196" s="31"/>
      <c r="CH1196" s="31"/>
      <c r="CI1196" s="31"/>
      <c r="CJ1196" s="31"/>
      <c r="CK1196" s="31"/>
      <c r="CL1196" s="31"/>
      <c r="CM1196" s="31"/>
      <c r="CN1196" s="31"/>
      <c r="CO1196" s="31"/>
      <c r="CP1196" s="31"/>
      <c r="CQ1196" s="31"/>
      <c r="CR1196" s="31"/>
      <c r="CS1196" s="31"/>
      <c r="CT1196" s="31"/>
      <c r="CU1196" s="31"/>
      <c r="CV1196" s="31"/>
      <c r="CW1196" s="31"/>
      <c r="CX1196" s="31"/>
      <c r="CY1196" s="31"/>
      <c r="CZ1196" s="31"/>
      <c r="DA1196" s="31"/>
      <c r="DB1196" s="31"/>
      <c r="DC1196" s="31"/>
      <c r="DD1196" s="31"/>
      <c r="DE1196" s="31"/>
      <c r="DF1196" s="31"/>
      <c r="DG1196" s="31"/>
      <c r="DH1196" s="31"/>
      <c r="DI1196" s="31"/>
      <c r="DJ1196" s="31"/>
      <c r="DK1196" s="31"/>
      <c r="DL1196" s="31"/>
      <c r="DM1196" s="31"/>
      <c r="DN1196" s="31"/>
      <c r="DO1196" s="31"/>
      <c r="DP1196" s="31"/>
      <c r="DQ1196" s="31"/>
      <c r="DR1196" s="31"/>
      <c r="DS1196" s="31"/>
      <c r="DT1196" s="31"/>
      <c r="DU1196" s="31"/>
      <c r="DV1196" s="31"/>
      <c r="DW1196" s="31"/>
    </row>
    <row r="1197" customFormat="false" ht="15.75" hidden="false" customHeight="true" outlineLevel="0" collapsed="false">
      <c r="A1197" s="21" t="n">
        <v>1196</v>
      </c>
      <c r="B1197" s="21" t="str">
        <f aca="false">IFERROR(VLOOKUP($A$1&amp;":"&amp;A1197,'Finish order'!C:K,6,FALSE()),"")</f>
        <v/>
      </c>
      <c r="C1197" s="21" t="str">
        <f aca="false">IFERROR(VLOOKUP(A$1&amp;":"&amp;A1197,'Finish order'!$C:$K,9,FALSE()),"")</f>
        <v/>
      </c>
      <c r="D1197" s="21" t="str">
        <f aca="false">IFERROR(VLOOKUP(A$1&amp;":"&amp;A1197,'Finish order'!$C:$K,7,FALSE()),"")</f>
        <v/>
      </c>
      <c r="E1197" s="29" t="str">
        <f aca="false">IFERROR(VLOOKUP($A$1&amp;":"&amp;A1197,'Finish order'!C:K,5,FALSE()),"")</f>
        <v/>
      </c>
      <c r="F1197" s="21" t="str">
        <f aca="false">IFERROR(VLOOKUP($A$1&amp;":"&amp;A1197,'Finish order'!C:K,4,FALSE()),"")</f>
        <v/>
      </c>
      <c r="G1197" s="21" t="str">
        <f aca="false" t="array" ref="G1197:G1197">IFERROR(SMALL(IF($D$2:$D2106=D1197,$A$2:$A$911*1.001),1),"")</f>
        <v/>
      </c>
      <c r="H1197" s="21" t="str">
        <f aca="false" t="array" ref="H1197:H1197">IFERROR(SMALL(IF($D$2:$D2106=D1197,$A$2:$A$911*1.0001),2),"")</f>
        <v/>
      </c>
      <c r="I1197" s="21" t="str">
        <f aca="false" t="array" ref="I1197:I1197">IFERROR(SMALL(IF($D$2:$D2106=D1197,$A$2:$A$911*1.00001),3),"")</f>
        <v/>
      </c>
      <c r="J1197" s="21" t="str">
        <f aca="false" t="array" ref="J1197:J1197">IFERROR(SMALL(IF($D$2:$D2106=D1197,$A$2:$A$911*1.000001),4),"")</f>
        <v/>
      </c>
      <c r="K1197" s="30" t="str">
        <f aca="false">IF(A1197&lt;&gt;"", IF(COUNT(G1197:J1197)=4, SUM(G1197:J1197), "No"), "")</f>
        <v>No</v>
      </c>
      <c r="L1197" s="30" t="str">
        <f aca="false">IF(A1197&lt;&gt;"", IF(COUNT(G1197:I1197)=3, SUM(G1197:I1197), "No"), "")</f>
        <v>No</v>
      </c>
      <c r="M1197" s="30" t="str">
        <f aca="false">IF(A1197&lt;&gt;"", IF(COUNT(G1197:H1197)=2, SUM(G1197:H1197), "No"), "")</f>
        <v>No</v>
      </c>
      <c r="N1197" s="30" t="str">
        <f aca="false">'Results 10 year vets'!$D1197&amp;":"&amp;Table1[[#Headers],[Male]]</f>
        <v>:Male</v>
      </c>
      <c r="O1197" s="31"/>
      <c r="P1197" s="31"/>
      <c r="Q1197" s="31"/>
      <c r="R1197" s="31"/>
      <c r="S1197" s="31"/>
      <c r="T1197" s="31"/>
      <c r="U1197" s="31"/>
      <c r="Z1197" s="33"/>
      <c r="AA1197" s="33"/>
      <c r="AB1197" s="33"/>
      <c r="AC1197" s="33"/>
      <c r="AD1197" s="31"/>
      <c r="AE1197" s="31"/>
      <c r="AF1197" s="31"/>
      <c r="AG1197" s="31"/>
      <c r="AH1197" s="31"/>
      <c r="AI1197" s="31"/>
      <c r="AJ1197" s="31"/>
      <c r="AK1197" s="31"/>
      <c r="AL1197" s="31"/>
      <c r="AM1197" s="31"/>
      <c r="AN1197" s="31"/>
      <c r="AO1197" s="31"/>
      <c r="AP1197" s="31"/>
      <c r="AQ1197" s="31"/>
      <c r="AR1197" s="31"/>
      <c r="AS1197" s="31"/>
      <c r="AT1197" s="31"/>
      <c r="AU1197" s="31"/>
      <c r="AV1197" s="31"/>
      <c r="AW1197" s="31"/>
      <c r="AX1197" s="31"/>
      <c r="AY1197" s="31"/>
      <c r="AZ1197" s="31"/>
      <c r="BA1197" s="31"/>
      <c r="BB1197" s="31"/>
      <c r="BC1197" s="31"/>
      <c r="BD1197" s="31"/>
      <c r="BE1197" s="31"/>
      <c r="BF1197" s="31"/>
      <c r="BG1197" s="31"/>
      <c r="BH1197" s="31"/>
      <c r="BI1197" s="31"/>
      <c r="BJ1197" s="31"/>
      <c r="BK1197" s="31"/>
      <c r="BL1197" s="31"/>
      <c r="BM1197" s="31"/>
      <c r="BN1197" s="31"/>
      <c r="BO1197" s="31"/>
      <c r="BP1197" s="31"/>
      <c r="BQ1197" s="31"/>
      <c r="BR1197" s="31"/>
      <c r="BS1197" s="31"/>
      <c r="BT1197" s="31"/>
      <c r="BU1197" s="31"/>
      <c r="BV1197" s="31"/>
      <c r="BW1197" s="31"/>
      <c r="BX1197" s="31"/>
      <c r="BY1197" s="31"/>
      <c r="BZ1197" s="31"/>
      <c r="CA1197" s="31"/>
      <c r="CB1197" s="31"/>
      <c r="CC1197" s="31"/>
      <c r="CD1197" s="31"/>
      <c r="CE1197" s="31"/>
      <c r="CF1197" s="31"/>
      <c r="CG1197" s="31"/>
      <c r="CH1197" s="31"/>
      <c r="CI1197" s="31"/>
      <c r="CJ1197" s="31"/>
      <c r="CK1197" s="31"/>
      <c r="CL1197" s="31"/>
      <c r="CM1197" s="31"/>
      <c r="CN1197" s="31"/>
      <c r="CO1197" s="31"/>
      <c r="CP1197" s="31"/>
      <c r="CQ1197" s="31"/>
      <c r="CR1197" s="31"/>
      <c r="CS1197" s="31"/>
      <c r="CT1197" s="31"/>
      <c r="CU1197" s="31"/>
      <c r="CV1197" s="31"/>
      <c r="CW1197" s="31"/>
      <c r="CX1197" s="31"/>
      <c r="CY1197" s="31"/>
      <c r="CZ1197" s="31"/>
      <c r="DA1197" s="31"/>
      <c r="DB1197" s="31"/>
      <c r="DC1197" s="31"/>
      <c r="DD1197" s="31"/>
      <c r="DE1197" s="31"/>
      <c r="DF1197" s="31"/>
      <c r="DG1197" s="31"/>
      <c r="DH1197" s="31"/>
      <c r="DI1197" s="31"/>
      <c r="DJ1197" s="31"/>
      <c r="DK1197" s="31"/>
      <c r="DL1197" s="31"/>
      <c r="DM1197" s="31"/>
      <c r="DN1197" s="31"/>
      <c r="DO1197" s="31"/>
      <c r="DP1197" s="31"/>
      <c r="DQ1197" s="31"/>
      <c r="DR1197" s="31"/>
      <c r="DS1197" s="31"/>
      <c r="DT1197" s="31"/>
      <c r="DU1197" s="31"/>
      <c r="DV1197" s="31"/>
      <c r="DW1197" s="31"/>
    </row>
    <row r="1198" customFormat="false" ht="15.75" hidden="false" customHeight="true" outlineLevel="0" collapsed="false">
      <c r="A1198" s="21" t="n">
        <v>1197</v>
      </c>
      <c r="B1198" s="21" t="str">
        <f aca="false">IFERROR(VLOOKUP($A$1&amp;":"&amp;A1198,'Finish order'!C:K,6,FALSE()),"")</f>
        <v/>
      </c>
      <c r="C1198" s="21" t="str">
        <f aca="false">IFERROR(VLOOKUP(A$1&amp;":"&amp;A1198,'Finish order'!$C:$K,9,FALSE()),"")</f>
        <v/>
      </c>
      <c r="D1198" s="21" t="str">
        <f aca="false">IFERROR(VLOOKUP(A$1&amp;":"&amp;A1198,'Finish order'!$C:$K,7,FALSE()),"")</f>
        <v/>
      </c>
      <c r="E1198" s="29" t="str">
        <f aca="false">IFERROR(VLOOKUP($A$1&amp;":"&amp;A1198,'Finish order'!C:K,5,FALSE()),"")</f>
        <v/>
      </c>
      <c r="F1198" s="21" t="str">
        <f aca="false">IFERROR(VLOOKUP($A$1&amp;":"&amp;A1198,'Finish order'!C:K,4,FALSE()),"")</f>
        <v/>
      </c>
      <c r="G1198" s="21" t="str">
        <f aca="false" t="array" ref="G1198:G1198">IFERROR(SMALL(IF($D$2:$D2107=D1198,$A$2:$A$911*1.001),1),"")</f>
        <v/>
      </c>
      <c r="H1198" s="21" t="str">
        <f aca="false" t="array" ref="H1198:H1198">IFERROR(SMALL(IF($D$2:$D2107=D1198,$A$2:$A$911*1.0001),2),"")</f>
        <v/>
      </c>
      <c r="I1198" s="21" t="str">
        <f aca="false" t="array" ref="I1198:I1198">IFERROR(SMALL(IF($D$2:$D2107=D1198,$A$2:$A$911*1.00001),3),"")</f>
        <v/>
      </c>
      <c r="J1198" s="21" t="str">
        <f aca="false" t="array" ref="J1198:J1198">IFERROR(SMALL(IF($D$2:$D2107=D1198,$A$2:$A$911*1.000001),4),"")</f>
        <v/>
      </c>
      <c r="K1198" s="30" t="str">
        <f aca="false">IF(A1198&lt;&gt;"", IF(COUNT(G1198:J1198)=4, SUM(G1198:J1198), "No"), "")</f>
        <v>No</v>
      </c>
      <c r="L1198" s="30" t="str">
        <f aca="false">IF(A1198&lt;&gt;"", IF(COUNT(G1198:I1198)=3, SUM(G1198:I1198), "No"), "")</f>
        <v>No</v>
      </c>
      <c r="M1198" s="30" t="str">
        <f aca="false">IF(A1198&lt;&gt;"", IF(COUNT(G1198:H1198)=2, SUM(G1198:H1198), "No"), "")</f>
        <v>No</v>
      </c>
      <c r="N1198" s="30" t="str">
        <f aca="false">'Results 10 year vets'!$D1198&amp;":"&amp;Table1[[#Headers],[Male]]</f>
        <v>:Male</v>
      </c>
      <c r="O1198" s="31"/>
      <c r="P1198" s="31"/>
      <c r="Q1198" s="31"/>
      <c r="R1198" s="31"/>
      <c r="S1198" s="31"/>
      <c r="T1198" s="31"/>
      <c r="U1198" s="31"/>
      <c r="Z1198" s="33"/>
      <c r="AA1198" s="33"/>
      <c r="AB1198" s="33"/>
      <c r="AC1198" s="33"/>
      <c r="AD1198" s="31"/>
      <c r="AE1198" s="31"/>
      <c r="AF1198" s="31"/>
      <c r="AG1198" s="31"/>
      <c r="AH1198" s="31"/>
      <c r="AI1198" s="31"/>
      <c r="AJ1198" s="31"/>
      <c r="AK1198" s="31"/>
      <c r="AL1198" s="31"/>
      <c r="AM1198" s="31"/>
      <c r="AN1198" s="31"/>
      <c r="AO1198" s="31"/>
      <c r="AP1198" s="31"/>
      <c r="AQ1198" s="31"/>
      <c r="AR1198" s="31"/>
      <c r="AS1198" s="31"/>
      <c r="AT1198" s="31"/>
      <c r="AU1198" s="31"/>
      <c r="AV1198" s="31"/>
      <c r="AW1198" s="31"/>
      <c r="AX1198" s="31"/>
      <c r="AY1198" s="31"/>
      <c r="AZ1198" s="31"/>
      <c r="BA1198" s="31"/>
      <c r="BB1198" s="31"/>
      <c r="BC1198" s="31"/>
      <c r="BD1198" s="31"/>
      <c r="BE1198" s="31"/>
      <c r="BF1198" s="31"/>
      <c r="BG1198" s="31"/>
      <c r="BH1198" s="31"/>
      <c r="BI1198" s="31"/>
      <c r="BJ1198" s="31"/>
      <c r="BK1198" s="31"/>
      <c r="BL1198" s="31"/>
      <c r="BM1198" s="31"/>
      <c r="BN1198" s="31"/>
      <c r="BO1198" s="31"/>
      <c r="BP1198" s="31"/>
      <c r="BQ1198" s="31"/>
      <c r="BR1198" s="31"/>
      <c r="BS1198" s="31"/>
      <c r="BT1198" s="31"/>
      <c r="BU1198" s="31"/>
      <c r="BV1198" s="31"/>
      <c r="BW1198" s="31"/>
      <c r="BX1198" s="31"/>
      <c r="BY1198" s="31"/>
      <c r="BZ1198" s="31"/>
      <c r="CA1198" s="31"/>
      <c r="CB1198" s="31"/>
      <c r="CC1198" s="31"/>
      <c r="CD1198" s="31"/>
      <c r="CE1198" s="31"/>
      <c r="CF1198" s="31"/>
      <c r="CG1198" s="31"/>
      <c r="CH1198" s="31"/>
      <c r="CI1198" s="31"/>
      <c r="CJ1198" s="31"/>
      <c r="CK1198" s="31"/>
      <c r="CL1198" s="31"/>
      <c r="CM1198" s="31"/>
      <c r="CN1198" s="31"/>
      <c r="CO1198" s="31"/>
      <c r="CP1198" s="31"/>
      <c r="CQ1198" s="31"/>
      <c r="CR1198" s="31"/>
      <c r="CS1198" s="31"/>
      <c r="CT1198" s="31"/>
      <c r="CU1198" s="31"/>
      <c r="CV1198" s="31"/>
      <c r="CW1198" s="31"/>
      <c r="CX1198" s="31"/>
      <c r="CY1198" s="31"/>
      <c r="CZ1198" s="31"/>
      <c r="DA1198" s="31"/>
      <c r="DB1198" s="31"/>
      <c r="DC1198" s="31"/>
      <c r="DD1198" s="31"/>
      <c r="DE1198" s="31"/>
      <c r="DF1198" s="31"/>
      <c r="DG1198" s="31"/>
      <c r="DH1198" s="31"/>
      <c r="DI1198" s="31"/>
      <c r="DJ1198" s="31"/>
      <c r="DK1198" s="31"/>
      <c r="DL1198" s="31"/>
      <c r="DM1198" s="31"/>
      <c r="DN1198" s="31"/>
      <c r="DO1198" s="31"/>
      <c r="DP1198" s="31"/>
      <c r="DQ1198" s="31"/>
      <c r="DR1198" s="31"/>
      <c r="DS1198" s="31"/>
      <c r="DT1198" s="31"/>
      <c r="DU1198" s="31"/>
      <c r="DV1198" s="31"/>
      <c r="DW1198" s="31"/>
    </row>
    <row r="1199" customFormat="false" ht="15.75" hidden="false" customHeight="true" outlineLevel="0" collapsed="false">
      <c r="A1199" s="21" t="n">
        <v>1198</v>
      </c>
      <c r="B1199" s="21" t="str">
        <f aca="false">IFERROR(VLOOKUP($A$1&amp;":"&amp;A1199,'Finish order'!C:K,6,FALSE()),"")</f>
        <v/>
      </c>
      <c r="C1199" s="21" t="str">
        <f aca="false">IFERROR(VLOOKUP(A$1&amp;":"&amp;A1199,'Finish order'!$C:$K,9,FALSE()),"")</f>
        <v/>
      </c>
      <c r="D1199" s="21" t="str">
        <f aca="false">IFERROR(VLOOKUP(A$1&amp;":"&amp;A1199,'Finish order'!$C:$K,7,FALSE()),"")</f>
        <v/>
      </c>
      <c r="E1199" s="29" t="str">
        <f aca="false">IFERROR(VLOOKUP($A$1&amp;":"&amp;A1199,'Finish order'!C:K,5,FALSE()),"")</f>
        <v/>
      </c>
      <c r="F1199" s="21" t="str">
        <f aca="false">IFERROR(VLOOKUP($A$1&amp;":"&amp;A1199,'Finish order'!C:K,4,FALSE()),"")</f>
        <v/>
      </c>
      <c r="G1199" s="21" t="str">
        <f aca="false" t="array" ref="G1199:G1199">IFERROR(SMALL(IF($D$2:$D2108=D1199,$A$2:$A$911*1.001),1),"")</f>
        <v/>
      </c>
      <c r="H1199" s="21" t="str">
        <f aca="false" t="array" ref="H1199:H1199">IFERROR(SMALL(IF($D$2:$D2108=D1199,$A$2:$A$911*1.0001),2),"")</f>
        <v/>
      </c>
      <c r="I1199" s="21" t="str">
        <f aca="false" t="array" ref="I1199:I1199">IFERROR(SMALL(IF($D$2:$D2108=D1199,$A$2:$A$911*1.00001),3),"")</f>
        <v/>
      </c>
      <c r="J1199" s="21" t="str">
        <f aca="false" t="array" ref="J1199:J1199">IFERROR(SMALL(IF($D$2:$D2108=D1199,$A$2:$A$911*1.000001),4),"")</f>
        <v/>
      </c>
      <c r="K1199" s="30" t="str">
        <f aca="false">IF(A1199&lt;&gt;"", IF(COUNT(G1199:J1199)=4, SUM(G1199:J1199), "No"), "")</f>
        <v>No</v>
      </c>
      <c r="L1199" s="30" t="str">
        <f aca="false">IF(A1199&lt;&gt;"", IF(COUNT(G1199:I1199)=3, SUM(G1199:I1199), "No"), "")</f>
        <v>No</v>
      </c>
      <c r="M1199" s="30" t="str">
        <f aca="false">IF(A1199&lt;&gt;"", IF(COUNT(G1199:H1199)=2, SUM(G1199:H1199), "No"), "")</f>
        <v>No</v>
      </c>
      <c r="N1199" s="30" t="str">
        <f aca="false">'Results 10 year vets'!$D1199&amp;":"&amp;Table1[[#Headers],[Male]]</f>
        <v>:Male</v>
      </c>
      <c r="O1199" s="31"/>
      <c r="P1199" s="31"/>
      <c r="Q1199" s="31"/>
      <c r="R1199" s="31"/>
      <c r="S1199" s="31"/>
      <c r="T1199" s="31"/>
      <c r="U1199" s="31"/>
      <c r="Z1199" s="33"/>
      <c r="AA1199" s="33"/>
      <c r="AB1199" s="33"/>
      <c r="AC1199" s="33"/>
      <c r="AD1199" s="31"/>
      <c r="AE1199" s="31"/>
      <c r="AF1199" s="31"/>
      <c r="AG1199" s="31"/>
      <c r="AH1199" s="31"/>
      <c r="AI1199" s="31"/>
      <c r="AJ1199" s="31"/>
      <c r="AK1199" s="31"/>
      <c r="AL1199" s="31"/>
      <c r="AM1199" s="31"/>
      <c r="AN1199" s="31"/>
      <c r="AO1199" s="31"/>
      <c r="AP1199" s="31"/>
      <c r="AQ1199" s="31"/>
      <c r="AR1199" s="31"/>
      <c r="AS1199" s="31"/>
      <c r="AT1199" s="31"/>
      <c r="AU1199" s="31"/>
      <c r="AV1199" s="31"/>
      <c r="AW1199" s="31"/>
      <c r="AX1199" s="31"/>
      <c r="AY1199" s="31"/>
      <c r="AZ1199" s="31"/>
      <c r="BA1199" s="31"/>
      <c r="BB1199" s="31"/>
      <c r="BC1199" s="31"/>
      <c r="BD1199" s="31"/>
      <c r="BE1199" s="31"/>
      <c r="BF1199" s="31"/>
      <c r="BG1199" s="31"/>
      <c r="BH1199" s="31"/>
      <c r="BI1199" s="31"/>
      <c r="BJ1199" s="31"/>
      <c r="BK1199" s="31"/>
      <c r="BL1199" s="31"/>
      <c r="BM1199" s="31"/>
      <c r="BN1199" s="31"/>
      <c r="BO1199" s="31"/>
      <c r="BP1199" s="31"/>
      <c r="BQ1199" s="31"/>
      <c r="BR1199" s="31"/>
      <c r="BS1199" s="31"/>
      <c r="BT1199" s="31"/>
      <c r="BU1199" s="31"/>
      <c r="BV1199" s="31"/>
      <c r="BW1199" s="31"/>
      <c r="BX1199" s="31"/>
      <c r="BY1199" s="31"/>
      <c r="BZ1199" s="31"/>
      <c r="CA1199" s="31"/>
      <c r="CB1199" s="31"/>
      <c r="CC1199" s="31"/>
      <c r="CD1199" s="31"/>
      <c r="CE1199" s="31"/>
      <c r="CF1199" s="31"/>
      <c r="CG1199" s="31"/>
      <c r="CH1199" s="31"/>
      <c r="CI1199" s="31"/>
      <c r="CJ1199" s="31"/>
      <c r="CK1199" s="31"/>
      <c r="CL1199" s="31"/>
      <c r="CM1199" s="31"/>
      <c r="CN1199" s="31"/>
      <c r="CO1199" s="31"/>
      <c r="CP1199" s="31"/>
      <c r="CQ1199" s="31"/>
      <c r="CR1199" s="31"/>
      <c r="CS1199" s="31"/>
      <c r="CT1199" s="31"/>
      <c r="CU1199" s="31"/>
      <c r="CV1199" s="31"/>
      <c r="CW1199" s="31"/>
      <c r="CX1199" s="31"/>
      <c r="CY1199" s="31"/>
      <c r="CZ1199" s="31"/>
      <c r="DA1199" s="31"/>
      <c r="DB1199" s="31"/>
      <c r="DC1199" s="31"/>
      <c r="DD1199" s="31"/>
      <c r="DE1199" s="31"/>
      <c r="DF1199" s="31"/>
      <c r="DG1199" s="31"/>
      <c r="DH1199" s="31"/>
      <c r="DI1199" s="31"/>
      <c r="DJ1199" s="31"/>
      <c r="DK1199" s="31"/>
      <c r="DL1199" s="31"/>
      <c r="DM1199" s="31"/>
      <c r="DN1199" s="31"/>
      <c r="DO1199" s="31"/>
      <c r="DP1199" s="31"/>
      <c r="DQ1199" s="31"/>
      <c r="DR1199" s="31"/>
      <c r="DS1199" s="31"/>
      <c r="DT1199" s="31"/>
      <c r="DU1199" s="31"/>
      <c r="DV1199" s="31"/>
      <c r="DW1199" s="31"/>
    </row>
    <row r="1200" customFormat="false" ht="15.75" hidden="false" customHeight="true" outlineLevel="0" collapsed="false">
      <c r="A1200" s="21" t="n">
        <v>1199</v>
      </c>
      <c r="B1200" s="21" t="str">
        <f aca="false">IFERROR(VLOOKUP($A$1&amp;":"&amp;A1200,'Finish order'!C:K,6,FALSE()),"")</f>
        <v/>
      </c>
      <c r="C1200" s="21" t="str">
        <f aca="false">IFERROR(VLOOKUP(A$1&amp;":"&amp;A1200,'Finish order'!$C:$K,9,FALSE()),"")</f>
        <v/>
      </c>
      <c r="D1200" s="21" t="str">
        <f aca="false">IFERROR(VLOOKUP(A$1&amp;":"&amp;A1200,'Finish order'!$C:$K,7,FALSE()),"")</f>
        <v/>
      </c>
      <c r="E1200" s="29" t="str">
        <f aca="false">IFERROR(VLOOKUP($A$1&amp;":"&amp;A1200,'Finish order'!C:K,5,FALSE()),"")</f>
        <v/>
      </c>
      <c r="F1200" s="21" t="str">
        <f aca="false">IFERROR(VLOOKUP($A$1&amp;":"&amp;A1200,'Finish order'!C:K,4,FALSE()),"")</f>
        <v/>
      </c>
      <c r="G1200" s="21" t="str">
        <f aca="false" t="array" ref="G1200:G1200">IFERROR(SMALL(IF($D$2:$D2109=D1200,$A$2:$A$911*1.001),1),"")</f>
        <v/>
      </c>
      <c r="H1200" s="21" t="str">
        <f aca="false" t="array" ref="H1200:H1200">IFERROR(SMALL(IF($D$2:$D2109=D1200,$A$2:$A$911*1.0001),2),"")</f>
        <v/>
      </c>
      <c r="I1200" s="21" t="str">
        <f aca="false" t="array" ref="I1200:I1200">IFERROR(SMALL(IF($D$2:$D2109=D1200,$A$2:$A$911*1.00001),3),"")</f>
        <v/>
      </c>
      <c r="J1200" s="21" t="str">
        <f aca="false" t="array" ref="J1200:J1200">IFERROR(SMALL(IF($D$2:$D2109=D1200,$A$2:$A$911*1.000001),4),"")</f>
        <v/>
      </c>
      <c r="K1200" s="30" t="str">
        <f aca="false">IF(A1200&lt;&gt;"", IF(COUNT(G1200:J1200)=4, SUM(G1200:J1200), "No"), "")</f>
        <v>No</v>
      </c>
      <c r="L1200" s="30" t="str">
        <f aca="false">IF(A1200&lt;&gt;"", IF(COUNT(G1200:I1200)=3, SUM(G1200:I1200), "No"), "")</f>
        <v>No</v>
      </c>
      <c r="M1200" s="30" t="str">
        <f aca="false">IF(A1200&lt;&gt;"", IF(COUNT(G1200:H1200)=2, SUM(G1200:H1200), "No"), "")</f>
        <v>No</v>
      </c>
      <c r="N1200" s="30" t="str">
        <f aca="false">'Results 10 year vets'!$D1200&amp;":"&amp;Table1[[#Headers],[Male]]</f>
        <v>:Male</v>
      </c>
      <c r="O1200" s="31"/>
      <c r="P1200" s="31"/>
      <c r="Q1200" s="31"/>
      <c r="R1200" s="31"/>
      <c r="S1200" s="31"/>
      <c r="T1200" s="31"/>
      <c r="U1200" s="31"/>
      <c r="Z1200" s="33"/>
      <c r="AA1200" s="33"/>
      <c r="AB1200" s="33"/>
      <c r="AC1200" s="33"/>
      <c r="AD1200" s="31"/>
      <c r="AE1200" s="31"/>
      <c r="AF1200" s="31"/>
      <c r="AG1200" s="31"/>
      <c r="AH1200" s="31"/>
      <c r="AI1200" s="31"/>
      <c r="AJ1200" s="31"/>
      <c r="AK1200" s="31"/>
      <c r="AL1200" s="31"/>
      <c r="AM1200" s="31"/>
      <c r="AN1200" s="31"/>
      <c r="AO1200" s="31"/>
      <c r="AP1200" s="31"/>
      <c r="AQ1200" s="31"/>
      <c r="AR1200" s="31"/>
      <c r="AS1200" s="31"/>
      <c r="AT1200" s="31"/>
      <c r="AU1200" s="31"/>
      <c r="AV1200" s="31"/>
      <c r="AW1200" s="31"/>
      <c r="AX1200" s="31"/>
      <c r="AY1200" s="31"/>
      <c r="AZ1200" s="31"/>
      <c r="BA1200" s="31"/>
      <c r="BB1200" s="31"/>
      <c r="BC1200" s="31"/>
      <c r="BD1200" s="31"/>
      <c r="BE1200" s="31"/>
      <c r="BF1200" s="31"/>
      <c r="BG1200" s="31"/>
      <c r="BH1200" s="31"/>
      <c r="BI1200" s="31"/>
      <c r="BJ1200" s="31"/>
      <c r="BK1200" s="31"/>
      <c r="BL1200" s="31"/>
      <c r="BM1200" s="31"/>
      <c r="BN1200" s="31"/>
      <c r="BO1200" s="31"/>
      <c r="BP1200" s="31"/>
      <c r="BQ1200" s="31"/>
      <c r="BR1200" s="31"/>
      <c r="BS1200" s="31"/>
      <c r="BT1200" s="31"/>
      <c r="BU1200" s="31"/>
      <c r="BV1200" s="31"/>
      <c r="BW1200" s="31"/>
      <c r="BX1200" s="31"/>
      <c r="BY1200" s="31"/>
      <c r="BZ1200" s="31"/>
      <c r="CA1200" s="31"/>
      <c r="CB1200" s="31"/>
      <c r="CC1200" s="31"/>
      <c r="CD1200" s="31"/>
      <c r="CE1200" s="31"/>
      <c r="CF1200" s="31"/>
      <c r="CG1200" s="31"/>
      <c r="CH1200" s="31"/>
      <c r="CI1200" s="31"/>
      <c r="CJ1200" s="31"/>
      <c r="CK1200" s="31"/>
      <c r="CL1200" s="31"/>
      <c r="CM1200" s="31"/>
      <c r="CN1200" s="31"/>
      <c r="CO1200" s="31"/>
      <c r="CP1200" s="31"/>
      <c r="CQ1200" s="31"/>
      <c r="CR1200" s="31"/>
      <c r="CS1200" s="31"/>
      <c r="CT1200" s="31"/>
      <c r="CU1200" s="31"/>
      <c r="CV1200" s="31"/>
      <c r="CW1200" s="31"/>
      <c r="CX1200" s="31"/>
      <c r="CY1200" s="31"/>
      <c r="CZ1200" s="31"/>
      <c r="DA1200" s="31"/>
      <c r="DB1200" s="31"/>
      <c r="DC1200" s="31"/>
      <c r="DD1200" s="31"/>
      <c r="DE1200" s="31"/>
      <c r="DF1200" s="31"/>
      <c r="DG1200" s="31"/>
      <c r="DH1200" s="31"/>
      <c r="DI1200" s="31"/>
      <c r="DJ1200" s="31"/>
      <c r="DK1200" s="31"/>
      <c r="DL1200" s="31"/>
      <c r="DM1200" s="31"/>
      <c r="DN1200" s="31"/>
      <c r="DO1200" s="31"/>
      <c r="DP1200" s="31"/>
      <c r="DQ1200" s="31"/>
      <c r="DR1200" s="31"/>
      <c r="DS1200" s="31"/>
      <c r="DT1200" s="31"/>
      <c r="DU1200" s="31"/>
      <c r="DV1200" s="31"/>
      <c r="DW1200" s="31"/>
    </row>
    <row r="1201" customFormat="false" ht="15.75" hidden="false" customHeight="true" outlineLevel="0" collapsed="false">
      <c r="A1201" s="21" t="n">
        <v>1200</v>
      </c>
      <c r="B1201" s="21" t="str">
        <f aca="false">IFERROR(VLOOKUP($A$1&amp;":"&amp;A1201,'Finish order'!C:K,6,FALSE()),"")</f>
        <v/>
      </c>
      <c r="C1201" s="21" t="str">
        <f aca="false">IFERROR(VLOOKUP(A$1&amp;":"&amp;A1201,'Finish order'!$C:$K,9,FALSE()),"")</f>
        <v/>
      </c>
      <c r="D1201" s="21" t="str">
        <f aca="false">IFERROR(VLOOKUP(A$1&amp;":"&amp;A1201,'Finish order'!$C:$K,7,FALSE()),"")</f>
        <v/>
      </c>
      <c r="E1201" s="29" t="str">
        <f aca="false">IFERROR(VLOOKUP($A$1&amp;":"&amp;A1201,'Finish order'!C:K,5,FALSE()),"")</f>
        <v/>
      </c>
      <c r="F1201" s="21" t="str">
        <f aca="false">IFERROR(VLOOKUP($A$1&amp;":"&amp;A1201,'Finish order'!C:K,4,FALSE()),"")</f>
        <v/>
      </c>
      <c r="G1201" s="21" t="str">
        <f aca="false" t="array" ref="G1201:G1201">IFERROR(SMALL(IF($D$2:$D2110=D1201,$A$2:$A$911*1.001),1),"")</f>
        <v/>
      </c>
      <c r="H1201" s="21" t="str">
        <f aca="false" t="array" ref="H1201:H1201">IFERROR(SMALL(IF($D$2:$D2110=D1201,$A$2:$A$911*1.0001),2),"")</f>
        <v/>
      </c>
      <c r="I1201" s="21" t="str">
        <f aca="false" t="array" ref="I1201:I1201">IFERROR(SMALL(IF($D$2:$D2110=D1201,$A$2:$A$911*1.00001),3),"")</f>
        <v/>
      </c>
      <c r="J1201" s="21" t="str">
        <f aca="false" t="array" ref="J1201:J1201">IFERROR(SMALL(IF($D$2:$D2110=D1201,$A$2:$A$911*1.000001),4),"")</f>
        <v/>
      </c>
      <c r="K1201" s="30" t="str">
        <f aca="false">IF(A1201&lt;&gt;"", IF(COUNT(G1201:J1201)=4, SUM(G1201:J1201), "No"), "")</f>
        <v>No</v>
      </c>
      <c r="L1201" s="30" t="str">
        <f aca="false">IF(A1201&lt;&gt;"", IF(COUNT(G1201:I1201)=3, SUM(G1201:I1201), "No"), "")</f>
        <v>No</v>
      </c>
      <c r="M1201" s="30" t="str">
        <f aca="false">IF(A1201&lt;&gt;"", IF(COUNT(G1201:H1201)=2, SUM(G1201:H1201), "No"), "")</f>
        <v>No</v>
      </c>
      <c r="N1201" s="30" t="str">
        <f aca="false">'Results 10 year vets'!$D1201&amp;":"&amp;Table1[[#Headers],[Male]]</f>
        <v>:Male</v>
      </c>
      <c r="O1201" s="31"/>
      <c r="P1201" s="31"/>
      <c r="Q1201" s="31"/>
      <c r="R1201" s="31"/>
      <c r="S1201" s="31"/>
      <c r="T1201" s="31"/>
      <c r="U1201" s="31"/>
      <c r="Z1201" s="33"/>
      <c r="AA1201" s="33"/>
      <c r="AB1201" s="33"/>
      <c r="AC1201" s="33"/>
      <c r="AD1201" s="31"/>
      <c r="AE1201" s="31"/>
      <c r="AF1201" s="31"/>
      <c r="AG1201" s="31"/>
      <c r="AH1201" s="31"/>
      <c r="AI1201" s="31"/>
      <c r="AJ1201" s="31"/>
      <c r="AK1201" s="31"/>
      <c r="AL1201" s="31"/>
      <c r="AM1201" s="31"/>
      <c r="AN1201" s="31"/>
      <c r="AO1201" s="31"/>
      <c r="AP1201" s="31"/>
      <c r="AQ1201" s="31"/>
      <c r="AR1201" s="31"/>
      <c r="AS1201" s="31"/>
      <c r="AT1201" s="31"/>
      <c r="AU1201" s="31"/>
      <c r="AV1201" s="31"/>
      <c r="AW1201" s="31"/>
      <c r="AX1201" s="31"/>
      <c r="AY1201" s="31"/>
      <c r="AZ1201" s="31"/>
      <c r="BA1201" s="31"/>
      <c r="BB1201" s="31"/>
      <c r="BC1201" s="31"/>
      <c r="BD1201" s="31"/>
      <c r="BE1201" s="31"/>
      <c r="BF1201" s="31"/>
      <c r="BG1201" s="31"/>
      <c r="BH1201" s="31"/>
      <c r="BI1201" s="31"/>
      <c r="BJ1201" s="31"/>
      <c r="BK1201" s="31"/>
      <c r="BL1201" s="31"/>
      <c r="BM1201" s="31"/>
      <c r="BN1201" s="31"/>
      <c r="BO1201" s="31"/>
      <c r="BP1201" s="31"/>
      <c r="BQ1201" s="31"/>
      <c r="BR1201" s="31"/>
      <c r="BS1201" s="31"/>
      <c r="BT1201" s="31"/>
      <c r="BU1201" s="31"/>
      <c r="BV1201" s="31"/>
      <c r="BW1201" s="31"/>
      <c r="BX1201" s="31"/>
      <c r="BY1201" s="31"/>
      <c r="BZ1201" s="31"/>
      <c r="CA1201" s="31"/>
      <c r="CB1201" s="31"/>
      <c r="CC1201" s="31"/>
      <c r="CD1201" s="31"/>
      <c r="CE1201" s="31"/>
      <c r="CF1201" s="31"/>
      <c r="CG1201" s="31"/>
      <c r="CH1201" s="31"/>
      <c r="CI1201" s="31"/>
      <c r="CJ1201" s="31"/>
      <c r="CK1201" s="31"/>
      <c r="CL1201" s="31"/>
      <c r="CM1201" s="31"/>
      <c r="CN1201" s="31"/>
      <c r="CO1201" s="31"/>
      <c r="CP1201" s="31"/>
      <c r="CQ1201" s="31"/>
      <c r="CR1201" s="31"/>
      <c r="CS1201" s="31"/>
      <c r="CT1201" s="31"/>
      <c r="CU1201" s="31"/>
      <c r="CV1201" s="31"/>
      <c r="CW1201" s="31"/>
      <c r="CX1201" s="31"/>
      <c r="CY1201" s="31"/>
      <c r="CZ1201" s="31"/>
      <c r="DA1201" s="31"/>
      <c r="DB1201" s="31"/>
      <c r="DC1201" s="31"/>
      <c r="DD1201" s="31"/>
      <c r="DE1201" s="31"/>
      <c r="DF1201" s="31"/>
      <c r="DG1201" s="31"/>
      <c r="DH1201" s="31"/>
      <c r="DI1201" s="31"/>
      <c r="DJ1201" s="31"/>
      <c r="DK1201" s="31"/>
      <c r="DL1201" s="31"/>
      <c r="DM1201" s="31"/>
      <c r="DN1201" s="31"/>
      <c r="DO1201" s="31"/>
      <c r="DP1201" s="31"/>
      <c r="DQ1201" s="31"/>
      <c r="DR1201" s="31"/>
      <c r="DS1201" s="31"/>
      <c r="DT1201" s="31"/>
      <c r="DU1201" s="31"/>
      <c r="DV1201" s="31"/>
      <c r="DW1201" s="31"/>
    </row>
    <row r="1202" customFormat="false" ht="15.75" hidden="false" customHeight="true" outlineLevel="0" collapsed="false">
      <c r="A1202" s="21" t="n">
        <v>1201</v>
      </c>
      <c r="B1202" s="21" t="str">
        <f aca="false">IFERROR(VLOOKUP($A$1&amp;":"&amp;A1202,'Finish order'!C:K,6,FALSE()),"")</f>
        <v/>
      </c>
      <c r="C1202" s="21" t="str">
        <f aca="false">IFERROR(VLOOKUP(A$1&amp;":"&amp;A1202,'Finish order'!$C:$K,9,FALSE()),"")</f>
        <v/>
      </c>
      <c r="D1202" s="21" t="str">
        <f aca="false">IFERROR(VLOOKUP(A$1&amp;":"&amp;A1202,'Finish order'!$C:$K,7,FALSE()),"")</f>
        <v/>
      </c>
      <c r="E1202" s="29" t="str">
        <f aca="false">IFERROR(VLOOKUP($A$1&amp;":"&amp;A1202,'Finish order'!C:K,5,FALSE()),"")</f>
        <v/>
      </c>
      <c r="F1202" s="21" t="str">
        <f aca="false">IFERROR(VLOOKUP($A$1&amp;":"&amp;A1202,'Finish order'!C:K,4,FALSE()),"")</f>
        <v/>
      </c>
      <c r="G1202" s="21" t="str">
        <f aca="false" t="array" ref="G1202:G1202">IFERROR(SMALL(IF($D$2:$D2111=D1202,$A$2:$A$911*1.001),1),"")</f>
        <v/>
      </c>
      <c r="H1202" s="21" t="str">
        <f aca="false" t="array" ref="H1202:H1202">IFERROR(SMALL(IF($D$2:$D2111=D1202,$A$2:$A$911*1.0001),2),"")</f>
        <v/>
      </c>
      <c r="I1202" s="21" t="str">
        <f aca="false" t="array" ref="I1202:I1202">IFERROR(SMALL(IF($D$2:$D2111=D1202,$A$2:$A$911*1.00001),3),"")</f>
        <v/>
      </c>
      <c r="J1202" s="21" t="str">
        <f aca="false" t="array" ref="J1202:J1202">IFERROR(SMALL(IF($D$2:$D2111=D1202,$A$2:$A$911*1.000001),4),"")</f>
        <v/>
      </c>
      <c r="K1202" s="30" t="str">
        <f aca="false">IF(A1202&lt;&gt;"", IF(COUNT(G1202:J1202)=4, SUM(G1202:J1202), "No"), "")</f>
        <v>No</v>
      </c>
      <c r="L1202" s="30" t="str">
        <f aca="false">IF(A1202&lt;&gt;"", IF(COUNT(G1202:I1202)=3, SUM(G1202:I1202), "No"), "")</f>
        <v>No</v>
      </c>
      <c r="M1202" s="30" t="str">
        <f aca="false">IF(A1202&lt;&gt;"", IF(COUNT(G1202:H1202)=2, SUM(G1202:H1202), "No"), "")</f>
        <v>No</v>
      </c>
      <c r="N1202" s="30" t="str">
        <f aca="false">'Results 10 year vets'!$D1202&amp;":"&amp;Table1[[#Headers],[Male]]</f>
        <v>:Male</v>
      </c>
      <c r="O1202" s="31"/>
      <c r="P1202" s="31"/>
      <c r="Q1202" s="31"/>
      <c r="R1202" s="31"/>
      <c r="S1202" s="31"/>
      <c r="T1202" s="31"/>
      <c r="U1202" s="31"/>
      <c r="Z1202" s="33"/>
      <c r="AA1202" s="33"/>
      <c r="AB1202" s="33"/>
      <c r="AC1202" s="33"/>
      <c r="AD1202" s="31"/>
      <c r="AE1202" s="31"/>
      <c r="AF1202" s="31"/>
      <c r="AG1202" s="31"/>
      <c r="AH1202" s="31"/>
      <c r="AI1202" s="31"/>
      <c r="AJ1202" s="31"/>
      <c r="AK1202" s="31"/>
      <c r="AL1202" s="31"/>
      <c r="AM1202" s="31"/>
      <c r="AN1202" s="31"/>
      <c r="AO1202" s="31"/>
      <c r="AP1202" s="31"/>
      <c r="AQ1202" s="31"/>
      <c r="AR1202" s="31"/>
      <c r="AS1202" s="31"/>
      <c r="AT1202" s="31"/>
      <c r="AU1202" s="31"/>
      <c r="AV1202" s="31"/>
      <c r="AW1202" s="31"/>
      <c r="AX1202" s="31"/>
      <c r="AY1202" s="31"/>
      <c r="AZ1202" s="31"/>
      <c r="BA1202" s="31"/>
      <c r="BB1202" s="31"/>
      <c r="BC1202" s="31"/>
      <c r="BD1202" s="31"/>
      <c r="BE1202" s="31"/>
      <c r="BF1202" s="31"/>
      <c r="BG1202" s="31"/>
      <c r="BH1202" s="31"/>
      <c r="BI1202" s="31"/>
      <c r="BJ1202" s="31"/>
      <c r="BK1202" s="31"/>
      <c r="BL1202" s="31"/>
      <c r="BM1202" s="31"/>
      <c r="BN1202" s="31"/>
      <c r="BO1202" s="31"/>
      <c r="BP1202" s="31"/>
      <c r="BQ1202" s="31"/>
      <c r="BR1202" s="31"/>
      <c r="BS1202" s="31"/>
      <c r="BT1202" s="31"/>
      <c r="BU1202" s="31"/>
      <c r="BV1202" s="31"/>
      <c r="BW1202" s="31"/>
      <c r="BX1202" s="31"/>
      <c r="BY1202" s="31"/>
      <c r="BZ1202" s="31"/>
      <c r="CA1202" s="31"/>
      <c r="CB1202" s="31"/>
      <c r="CC1202" s="31"/>
      <c r="CD1202" s="31"/>
      <c r="CE1202" s="31"/>
      <c r="CF1202" s="31"/>
      <c r="CG1202" s="31"/>
      <c r="CH1202" s="31"/>
      <c r="CI1202" s="31"/>
      <c r="CJ1202" s="31"/>
      <c r="CK1202" s="31"/>
      <c r="CL1202" s="31"/>
      <c r="CM1202" s="31"/>
      <c r="CN1202" s="31"/>
      <c r="CO1202" s="31"/>
      <c r="CP1202" s="31"/>
      <c r="CQ1202" s="31"/>
      <c r="CR1202" s="31"/>
      <c r="CS1202" s="31"/>
      <c r="CT1202" s="31"/>
      <c r="CU1202" s="31"/>
      <c r="CV1202" s="31"/>
      <c r="CW1202" s="31"/>
      <c r="CX1202" s="31"/>
      <c r="CY1202" s="31"/>
      <c r="CZ1202" s="31"/>
      <c r="DA1202" s="31"/>
      <c r="DB1202" s="31"/>
      <c r="DC1202" s="31"/>
      <c r="DD1202" s="31"/>
      <c r="DE1202" s="31"/>
      <c r="DF1202" s="31"/>
      <c r="DG1202" s="31"/>
      <c r="DH1202" s="31"/>
      <c r="DI1202" s="31"/>
      <c r="DJ1202" s="31"/>
      <c r="DK1202" s="31"/>
      <c r="DL1202" s="31"/>
      <c r="DM1202" s="31"/>
      <c r="DN1202" s="31"/>
      <c r="DO1202" s="31"/>
      <c r="DP1202" s="31"/>
      <c r="DQ1202" s="31"/>
      <c r="DR1202" s="31"/>
      <c r="DS1202" s="31"/>
      <c r="DT1202" s="31"/>
      <c r="DU1202" s="31"/>
      <c r="DV1202" s="31"/>
      <c r="DW1202" s="31"/>
    </row>
    <row r="1203" customFormat="false" ht="15.75" hidden="false" customHeight="true" outlineLevel="0" collapsed="false">
      <c r="A1203" s="21" t="n">
        <v>1202</v>
      </c>
      <c r="B1203" s="21" t="str">
        <f aca="false">IFERROR(VLOOKUP($A$1&amp;":"&amp;A1203,'Finish order'!C:K,6,FALSE()),"")</f>
        <v/>
      </c>
      <c r="C1203" s="21" t="str">
        <f aca="false">IFERROR(VLOOKUP(A$1&amp;":"&amp;A1203,'Finish order'!$C:$K,9,FALSE()),"")</f>
        <v/>
      </c>
      <c r="D1203" s="21" t="str">
        <f aca="false">IFERROR(VLOOKUP(A$1&amp;":"&amp;A1203,'Finish order'!$C:$K,7,FALSE()),"")</f>
        <v/>
      </c>
      <c r="E1203" s="29" t="str">
        <f aca="false">IFERROR(VLOOKUP($A$1&amp;":"&amp;A1203,'Finish order'!C:K,5,FALSE()),"")</f>
        <v/>
      </c>
      <c r="F1203" s="21" t="str">
        <f aca="false">IFERROR(VLOOKUP($A$1&amp;":"&amp;A1203,'Finish order'!C:K,4,FALSE()),"")</f>
        <v/>
      </c>
      <c r="G1203" s="21" t="str">
        <f aca="false" t="array" ref="G1203:G1203">IFERROR(SMALL(IF($D$2:$D2112=D1203,$A$2:$A$911*1.001),1),"")</f>
        <v/>
      </c>
      <c r="H1203" s="21" t="str">
        <f aca="false" t="array" ref="H1203:H1203">IFERROR(SMALL(IF($D$2:$D2112=D1203,$A$2:$A$911*1.0001),2),"")</f>
        <v/>
      </c>
      <c r="I1203" s="21" t="str">
        <f aca="false" t="array" ref="I1203:I1203">IFERROR(SMALL(IF($D$2:$D2112=D1203,$A$2:$A$911*1.00001),3),"")</f>
        <v/>
      </c>
      <c r="J1203" s="21" t="str">
        <f aca="false" t="array" ref="J1203:J1203">IFERROR(SMALL(IF($D$2:$D2112=D1203,$A$2:$A$911*1.000001),4),"")</f>
        <v/>
      </c>
      <c r="K1203" s="30" t="str">
        <f aca="false">IF(A1203&lt;&gt;"", IF(COUNT(G1203:J1203)=4, SUM(G1203:J1203), "No"), "")</f>
        <v>No</v>
      </c>
      <c r="L1203" s="30" t="str">
        <f aca="false">IF(A1203&lt;&gt;"", IF(COUNT(G1203:I1203)=3, SUM(G1203:I1203), "No"), "")</f>
        <v>No</v>
      </c>
      <c r="M1203" s="30" t="str">
        <f aca="false">IF(A1203&lt;&gt;"", IF(COUNT(G1203:H1203)=2, SUM(G1203:H1203), "No"), "")</f>
        <v>No</v>
      </c>
      <c r="N1203" s="30" t="str">
        <f aca="false">'Results 10 year vets'!$D1203&amp;":"&amp;Table1[[#Headers],[Male]]</f>
        <v>:Male</v>
      </c>
      <c r="O1203" s="31"/>
      <c r="P1203" s="31"/>
      <c r="Q1203" s="31"/>
      <c r="R1203" s="31"/>
      <c r="S1203" s="31"/>
      <c r="T1203" s="31"/>
      <c r="U1203" s="31"/>
      <c r="Z1203" s="33"/>
      <c r="AA1203" s="33"/>
      <c r="AB1203" s="33"/>
      <c r="AC1203" s="33"/>
      <c r="AD1203" s="31"/>
      <c r="AE1203" s="31"/>
      <c r="AF1203" s="31"/>
      <c r="AG1203" s="31"/>
      <c r="AH1203" s="31"/>
      <c r="AI1203" s="31"/>
      <c r="AJ1203" s="31"/>
      <c r="AK1203" s="31"/>
      <c r="AL1203" s="31"/>
      <c r="AM1203" s="31"/>
      <c r="AN1203" s="31"/>
      <c r="AO1203" s="31"/>
      <c r="AP1203" s="31"/>
      <c r="AQ1203" s="31"/>
      <c r="AR1203" s="31"/>
      <c r="AS1203" s="31"/>
      <c r="AT1203" s="31"/>
      <c r="AU1203" s="31"/>
      <c r="AV1203" s="31"/>
      <c r="AW1203" s="31"/>
      <c r="AX1203" s="31"/>
      <c r="AY1203" s="31"/>
      <c r="AZ1203" s="31"/>
      <c r="BA1203" s="31"/>
      <c r="BB1203" s="31"/>
      <c r="BC1203" s="31"/>
      <c r="BD1203" s="31"/>
      <c r="BE1203" s="31"/>
      <c r="BF1203" s="31"/>
      <c r="BG1203" s="31"/>
      <c r="BH1203" s="31"/>
      <c r="BI1203" s="31"/>
      <c r="BJ1203" s="31"/>
      <c r="BK1203" s="31"/>
      <c r="BL1203" s="31"/>
      <c r="BM1203" s="31"/>
      <c r="BN1203" s="31"/>
      <c r="BO1203" s="31"/>
      <c r="BP1203" s="31"/>
      <c r="BQ1203" s="31"/>
      <c r="BR1203" s="31"/>
      <c r="BS1203" s="31"/>
      <c r="BT1203" s="31"/>
      <c r="BU1203" s="31"/>
      <c r="BV1203" s="31"/>
      <c r="BW1203" s="31"/>
      <c r="BX1203" s="31"/>
      <c r="BY1203" s="31"/>
      <c r="BZ1203" s="31"/>
      <c r="CA1203" s="31"/>
      <c r="CB1203" s="31"/>
      <c r="CC1203" s="31"/>
      <c r="CD1203" s="31"/>
      <c r="CE1203" s="31"/>
      <c r="CF1203" s="31"/>
      <c r="CG1203" s="31"/>
      <c r="CH1203" s="31"/>
      <c r="CI1203" s="31"/>
      <c r="CJ1203" s="31"/>
      <c r="CK1203" s="31"/>
      <c r="CL1203" s="31"/>
      <c r="CM1203" s="31"/>
      <c r="CN1203" s="31"/>
      <c r="CO1203" s="31"/>
      <c r="CP1203" s="31"/>
      <c r="CQ1203" s="31"/>
      <c r="CR1203" s="31"/>
      <c r="CS1203" s="31"/>
      <c r="CT1203" s="31"/>
      <c r="CU1203" s="31"/>
      <c r="CV1203" s="31"/>
      <c r="CW1203" s="31"/>
      <c r="CX1203" s="31"/>
      <c r="CY1203" s="31"/>
      <c r="CZ1203" s="31"/>
      <c r="DA1203" s="31"/>
      <c r="DB1203" s="31"/>
      <c r="DC1203" s="31"/>
      <c r="DD1203" s="31"/>
      <c r="DE1203" s="31"/>
      <c r="DF1203" s="31"/>
      <c r="DG1203" s="31"/>
      <c r="DH1203" s="31"/>
      <c r="DI1203" s="31"/>
      <c r="DJ1203" s="31"/>
      <c r="DK1203" s="31"/>
      <c r="DL1203" s="31"/>
      <c r="DM1203" s="31"/>
      <c r="DN1203" s="31"/>
      <c r="DO1203" s="31"/>
      <c r="DP1203" s="31"/>
      <c r="DQ1203" s="31"/>
      <c r="DR1203" s="31"/>
      <c r="DS1203" s="31"/>
      <c r="DT1203" s="31"/>
      <c r="DU1203" s="31"/>
      <c r="DV1203" s="31"/>
      <c r="DW1203" s="31"/>
    </row>
    <row r="1204" customFormat="false" ht="15.75" hidden="false" customHeight="true" outlineLevel="0" collapsed="false">
      <c r="A1204" s="21" t="n">
        <v>1203</v>
      </c>
      <c r="B1204" s="21" t="str">
        <f aca="false">IFERROR(VLOOKUP($A$1&amp;":"&amp;A1204,'Finish order'!C:K,6,FALSE()),"")</f>
        <v/>
      </c>
      <c r="C1204" s="21" t="str">
        <f aca="false">IFERROR(VLOOKUP(A$1&amp;":"&amp;A1204,'Finish order'!$C:$K,9,FALSE()),"")</f>
        <v/>
      </c>
      <c r="D1204" s="21" t="str">
        <f aca="false">IFERROR(VLOOKUP(A$1&amp;":"&amp;A1204,'Finish order'!$C:$K,7,FALSE()),"")</f>
        <v/>
      </c>
      <c r="E1204" s="29" t="str">
        <f aca="false">IFERROR(VLOOKUP($A$1&amp;":"&amp;A1204,'Finish order'!C:K,5,FALSE()),"")</f>
        <v/>
      </c>
      <c r="F1204" s="21" t="str">
        <f aca="false">IFERROR(VLOOKUP($A$1&amp;":"&amp;A1204,'Finish order'!C:K,4,FALSE()),"")</f>
        <v/>
      </c>
      <c r="G1204" s="21" t="str">
        <f aca="false" t="array" ref="G1204:G1204">IFERROR(SMALL(IF($D$2:$D2113=D1204,$A$2:$A$911*1.001),1),"")</f>
        <v/>
      </c>
      <c r="H1204" s="21" t="str">
        <f aca="false" t="array" ref="H1204:H1204">IFERROR(SMALL(IF($D$2:$D2113=D1204,$A$2:$A$911*1.0001),2),"")</f>
        <v/>
      </c>
      <c r="I1204" s="21" t="str">
        <f aca="false" t="array" ref="I1204:I1204">IFERROR(SMALL(IF($D$2:$D2113=D1204,$A$2:$A$911*1.00001),3),"")</f>
        <v/>
      </c>
      <c r="J1204" s="21" t="str">
        <f aca="false" t="array" ref="J1204:J1204">IFERROR(SMALL(IF($D$2:$D2113=D1204,$A$2:$A$911*1.000001),4),"")</f>
        <v/>
      </c>
      <c r="K1204" s="30" t="str">
        <f aca="false">IF(A1204&lt;&gt;"", IF(COUNT(G1204:J1204)=4, SUM(G1204:J1204), "No"), "")</f>
        <v>No</v>
      </c>
      <c r="L1204" s="30" t="str">
        <f aca="false">IF(A1204&lt;&gt;"", IF(COUNT(G1204:I1204)=3, SUM(G1204:I1204), "No"), "")</f>
        <v>No</v>
      </c>
      <c r="M1204" s="30" t="str">
        <f aca="false">IF(A1204&lt;&gt;"", IF(COUNT(G1204:H1204)=2, SUM(G1204:H1204), "No"), "")</f>
        <v>No</v>
      </c>
      <c r="N1204" s="30" t="str">
        <f aca="false">'Results 10 year vets'!$D1204&amp;":"&amp;Table1[[#Headers],[Male]]</f>
        <v>:Male</v>
      </c>
      <c r="O1204" s="31"/>
      <c r="P1204" s="31"/>
      <c r="Q1204" s="31"/>
      <c r="R1204" s="31"/>
      <c r="S1204" s="31"/>
      <c r="T1204" s="31"/>
      <c r="U1204" s="31"/>
      <c r="Z1204" s="33"/>
      <c r="AA1204" s="33"/>
      <c r="AB1204" s="33"/>
      <c r="AC1204" s="33"/>
      <c r="AD1204" s="31"/>
      <c r="AE1204" s="31"/>
      <c r="AF1204" s="31"/>
      <c r="AG1204" s="31"/>
      <c r="AH1204" s="31"/>
      <c r="AI1204" s="31"/>
      <c r="AJ1204" s="31"/>
      <c r="AK1204" s="31"/>
      <c r="AL1204" s="31"/>
      <c r="AM1204" s="31"/>
      <c r="AN1204" s="31"/>
      <c r="AO1204" s="31"/>
      <c r="AP1204" s="31"/>
      <c r="AQ1204" s="31"/>
      <c r="AR1204" s="31"/>
      <c r="AS1204" s="31"/>
      <c r="AT1204" s="31"/>
      <c r="AU1204" s="31"/>
      <c r="AV1204" s="31"/>
      <c r="AW1204" s="31"/>
      <c r="AX1204" s="31"/>
      <c r="AY1204" s="31"/>
      <c r="AZ1204" s="31"/>
      <c r="BA1204" s="31"/>
      <c r="BB1204" s="31"/>
      <c r="BC1204" s="31"/>
      <c r="BD1204" s="31"/>
      <c r="BE1204" s="31"/>
      <c r="BF1204" s="31"/>
      <c r="BG1204" s="31"/>
      <c r="BH1204" s="31"/>
      <c r="BI1204" s="31"/>
      <c r="BJ1204" s="31"/>
      <c r="BK1204" s="31"/>
      <c r="BL1204" s="31"/>
      <c r="BM1204" s="31"/>
      <c r="BN1204" s="31"/>
      <c r="BO1204" s="31"/>
      <c r="BP1204" s="31"/>
      <c r="BQ1204" s="31"/>
      <c r="BR1204" s="31"/>
      <c r="BS1204" s="31"/>
      <c r="BT1204" s="31"/>
      <c r="BU1204" s="31"/>
      <c r="BV1204" s="31"/>
      <c r="BW1204" s="31"/>
      <c r="BX1204" s="31"/>
      <c r="BY1204" s="31"/>
      <c r="BZ1204" s="31"/>
      <c r="CA1204" s="31"/>
      <c r="CB1204" s="31"/>
      <c r="CC1204" s="31"/>
      <c r="CD1204" s="31"/>
      <c r="CE1204" s="31"/>
      <c r="CF1204" s="31"/>
      <c r="CG1204" s="31"/>
      <c r="CH1204" s="31"/>
      <c r="CI1204" s="31"/>
      <c r="CJ1204" s="31"/>
      <c r="CK1204" s="31"/>
      <c r="CL1204" s="31"/>
      <c r="CM1204" s="31"/>
      <c r="CN1204" s="31"/>
      <c r="CO1204" s="31"/>
      <c r="CP1204" s="31"/>
      <c r="CQ1204" s="31"/>
      <c r="CR1204" s="31"/>
      <c r="CS1204" s="31"/>
      <c r="CT1204" s="31"/>
      <c r="CU1204" s="31"/>
      <c r="CV1204" s="31"/>
      <c r="CW1204" s="31"/>
      <c r="CX1204" s="31"/>
      <c r="CY1204" s="31"/>
      <c r="CZ1204" s="31"/>
      <c r="DA1204" s="31"/>
      <c r="DB1204" s="31"/>
      <c r="DC1204" s="31"/>
      <c r="DD1204" s="31"/>
      <c r="DE1204" s="31"/>
      <c r="DF1204" s="31"/>
      <c r="DG1204" s="31"/>
      <c r="DH1204" s="31"/>
      <c r="DI1204" s="31"/>
      <c r="DJ1204" s="31"/>
      <c r="DK1204" s="31"/>
      <c r="DL1204" s="31"/>
      <c r="DM1204" s="31"/>
      <c r="DN1204" s="31"/>
      <c r="DO1204" s="31"/>
      <c r="DP1204" s="31"/>
      <c r="DQ1204" s="31"/>
      <c r="DR1204" s="31"/>
      <c r="DS1204" s="31"/>
      <c r="DT1204" s="31"/>
      <c r="DU1204" s="31"/>
      <c r="DV1204" s="31"/>
      <c r="DW1204" s="31"/>
    </row>
    <row r="1205" customFormat="false" ht="15.75" hidden="false" customHeight="true" outlineLevel="0" collapsed="false">
      <c r="A1205" s="21" t="n">
        <v>1204</v>
      </c>
      <c r="B1205" s="21" t="str">
        <f aca="false">IFERROR(VLOOKUP($A$1&amp;":"&amp;A1205,'Finish order'!C:K,6,FALSE()),"")</f>
        <v/>
      </c>
      <c r="C1205" s="21" t="str">
        <f aca="false">IFERROR(VLOOKUP(A$1&amp;":"&amp;A1205,'Finish order'!$C:$K,9,FALSE()),"")</f>
        <v/>
      </c>
      <c r="D1205" s="21" t="str">
        <f aca="false">IFERROR(VLOOKUP(A$1&amp;":"&amp;A1205,'Finish order'!$C:$K,7,FALSE()),"")</f>
        <v/>
      </c>
      <c r="E1205" s="29" t="str">
        <f aca="false">IFERROR(VLOOKUP($A$1&amp;":"&amp;A1205,'Finish order'!C:K,5,FALSE()),"")</f>
        <v/>
      </c>
      <c r="F1205" s="21" t="str">
        <f aca="false">IFERROR(VLOOKUP($A$1&amp;":"&amp;A1205,'Finish order'!C:K,4,FALSE()),"")</f>
        <v/>
      </c>
      <c r="G1205" s="21" t="str">
        <f aca="false" t="array" ref="G1205:G1205">IFERROR(SMALL(IF($D$2:$D2114=D1205,$A$2:$A$911*1.001),1),"")</f>
        <v/>
      </c>
      <c r="H1205" s="21" t="str">
        <f aca="false" t="array" ref="H1205:H1205">IFERROR(SMALL(IF($D$2:$D2114=D1205,$A$2:$A$911*1.0001),2),"")</f>
        <v/>
      </c>
      <c r="I1205" s="21" t="str">
        <f aca="false" t="array" ref="I1205:I1205">IFERROR(SMALL(IF($D$2:$D2114=D1205,$A$2:$A$911*1.00001),3),"")</f>
        <v/>
      </c>
      <c r="J1205" s="21" t="str">
        <f aca="false" t="array" ref="J1205:J1205">IFERROR(SMALL(IF($D$2:$D2114=D1205,$A$2:$A$911*1.000001),4),"")</f>
        <v/>
      </c>
      <c r="K1205" s="30" t="str">
        <f aca="false">IF(A1205&lt;&gt;"", IF(COUNT(G1205:J1205)=4, SUM(G1205:J1205), "No"), "")</f>
        <v>No</v>
      </c>
      <c r="L1205" s="30" t="str">
        <f aca="false">IF(A1205&lt;&gt;"", IF(COUNT(G1205:I1205)=3, SUM(G1205:I1205), "No"), "")</f>
        <v>No</v>
      </c>
      <c r="M1205" s="30" t="str">
        <f aca="false">IF(A1205&lt;&gt;"", IF(COUNT(G1205:H1205)=2, SUM(G1205:H1205), "No"), "")</f>
        <v>No</v>
      </c>
      <c r="N1205" s="30" t="str">
        <f aca="false">'Results 10 year vets'!$D1205&amp;":"&amp;Table1[[#Headers],[Male]]</f>
        <v>:Male</v>
      </c>
      <c r="O1205" s="31"/>
      <c r="P1205" s="31"/>
      <c r="Q1205" s="31"/>
      <c r="R1205" s="31"/>
      <c r="S1205" s="31"/>
      <c r="T1205" s="31"/>
      <c r="U1205" s="31"/>
      <c r="Z1205" s="33"/>
      <c r="AA1205" s="33"/>
      <c r="AB1205" s="33"/>
      <c r="AC1205" s="33"/>
      <c r="AD1205" s="31"/>
      <c r="AE1205" s="31"/>
      <c r="AF1205" s="31"/>
      <c r="AG1205" s="31"/>
      <c r="AH1205" s="31"/>
      <c r="AI1205" s="31"/>
      <c r="AJ1205" s="31"/>
      <c r="AK1205" s="31"/>
      <c r="AL1205" s="31"/>
      <c r="AM1205" s="31"/>
      <c r="AN1205" s="31"/>
      <c r="AO1205" s="31"/>
      <c r="AP1205" s="31"/>
      <c r="AQ1205" s="31"/>
      <c r="AR1205" s="31"/>
      <c r="AS1205" s="31"/>
      <c r="AT1205" s="31"/>
      <c r="AU1205" s="31"/>
      <c r="AV1205" s="31"/>
      <c r="AW1205" s="31"/>
      <c r="AX1205" s="31"/>
      <c r="AY1205" s="31"/>
      <c r="AZ1205" s="31"/>
      <c r="BA1205" s="31"/>
      <c r="BB1205" s="31"/>
      <c r="BC1205" s="31"/>
      <c r="BD1205" s="31"/>
      <c r="BE1205" s="31"/>
      <c r="BF1205" s="31"/>
      <c r="BG1205" s="31"/>
      <c r="BH1205" s="31"/>
      <c r="BI1205" s="31"/>
      <c r="BJ1205" s="31"/>
      <c r="BK1205" s="31"/>
      <c r="BL1205" s="31"/>
      <c r="BM1205" s="31"/>
      <c r="BN1205" s="31"/>
      <c r="BO1205" s="31"/>
      <c r="BP1205" s="31"/>
      <c r="BQ1205" s="31"/>
      <c r="BR1205" s="31"/>
      <c r="BS1205" s="31"/>
      <c r="BT1205" s="31"/>
      <c r="BU1205" s="31"/>
      <c r="BV1205" s="31"/>
      <c r="BW1205" s="31"/>
      <c r="BX1205" s="31"/>
      <c r="BY1205" s="31"/>
      <c r="BZ1205" s="31"/>
      <c r="CA1205" s="31"/>
      <c r="CB1205" s="31"/>
      <c r="CC1205" s="31"/>
      <c r="CD1205" s="31"/>
      <c r="CE1205" s="31"/>
      <c r="CF1205" s="31"/>
      <c r="CG1205" s="31"/>
      <c r="CH1205" s="31"/>
      <c r="CI1205" s="31"/>
      <c r="CJ1205" s="31"/>
      <c r="CK1205" s="31"/>
      <c r="CL1205" s="31"/>
      <c r="CM1205" s="31"/>
      <c r="CN1205" s="31"/>
      <c r="CO1205" s="31"/>
      <c r="CP1205" s="31"/>
      <c r="CQ1205" s="31"/>
      <c r="CR1205" s="31"/>
      <c r="CS1205" s="31"/>
      <c r="CT1205" s="31"/>
      <c r="CU1205" s="31"/>
      <c r="CV1205" s="31"/>
      <c r="CW1205" s="31"/>
      <c r="CX1205" s="31"/>
      <c r="CY1205" s="31"/>
      <c r="CZ1205" s="31"/>
      <c r="DA1205" s="31"/>
      <c r="DB1205" s="31"/>
      <c r="DC1205" s="31"/>
      <c r="DD1205" s="31"/>
      <c r="DE1205" s="31"/>
      <c r="DF1205" s="31"/>
      <c r="DG1205" s="31"/>
      <c r="DH1205" s="31"/>
      <c r="DI1205" s="31"/>
      <c r="DJ1205" s="31"/>
      <c r="DK1205" s="31"/>
      <c r="DL1205" s="31"/>
      <c r="DM1205" s="31"/>
      <c r="DN1205" s="31"/>
      <c r="DO1205" s="31"/>
      <c r="DP1205" s="31"/>
      <c r="DQ1205" s="31"/>
      <c r="DR1205" s="31"/>
      <c r="DS1205" s="31"/>
      <c r="DT1205" s="31"/>
      <c r="DU1205" s="31"/>
      <c r="DV1205" s="31"/>
      <c r="DW1205" s="31"/>
    </row>
    <row r="1206" customFormat="false" ht="15.75" hidden="false" customHeight="true" outlineLevel="0" collapsed="false">
      <c r="A1206" s="21" t="n">
        <v>1205</v>
      </c>
      <c r="B1206" s="21" t="str">
        <f aca="false">IFERROR(VLOOKUP($A$1&amp;":"&amp;A1206,'Finish order'!C:K,6,FALSE()),"")</f>
        <v/>
      </c>
      <c r="C1206" s="21" t="str">
        <f aca="false">IFERROR(VLOOKUP(A$1&amp;":"&amp;A1206,'Finish order'!$C:$K,9,FALSE()),"")</f>
        <v/>
      </c>
      <c r="D1206" s="21" t="str">
        <f aca="false">IFERROR(VLOOKUP(A$1&amp;":"&amp;A1206,'Finish order'!$C:$K,7,FALSE()),"")</f>
        <v/>
      </c>
      <c r="E1206" s="29" t="str">
        <f aca="false">IFERROR(VLOOKUP($A$1&amp;":"&amp;A1206,'Finish order'!C:K,5,FALSE()),"")</f>
        <v/>
      </c>
      <c r="F1206" s="21" t="str">
        <f aca="false">IFERROR(VLOOKUP($A$1&amp;":"&amp;A1206,'Finish order'!C:K,4,FALSE()),"")</f>
        <v/>
      </c>
      <c r="G1206" s="21" t="str">
        <f aca="false" t="array" ref="G1206:G1206">IFERROR(SMALL(IF($D$2:$D2115=D1206,$A$2:$A$911*1.001),1),"")</f>
        <v/>
      </c>
      <c r="H1206" s="21" t="str">
        <f aca="false" t="array" ref="H1206:H1206">IFERROR(SMALL(IF($D$2:$D2115=D1206,$A$2:$A$911*1.0001),2),"")</f>
        <v/>
      </c>
      <c r="I1206" s="21" t="str">
        <f aca="false" t="array" ref="I1206:I1206">IFERROR(SMALL(IF($D$2:$D2115=D1206,$A$2:$A$911*1.00001),3),"")</f>
        <v/>
      </c>
      <c r="J1206" s="21" t="str">
        <f aca="false" t="array" ref="J1206:J1206">IFERROR(SMALL(IF($D$2:$D2115=D1206,$A$2:$A$911*1.000001),4),"")</f>
        <v/>
      </c>
      <c r="K1206" s="30" t="str">
        <f aca="false">IF(A1206&lt;&gt;"", IF(COUNT(G1206:J1206)=4, SUM(G1206:J1206), "No"), "")</f>
        <v>No</v>
      </c>
      <c r="L1206" s="30" t="str">
        <f aca="false">IF(A1206&lt;&gt;"", IF(COUNT(G1206:I1206)=3, SUM(G1206:I1206), "No"), "")</f>
        <v>No</v>
      </c>
      <c r="M1206" s="30" t="str">
        <f aca="false">IF(A1206&lt;&gt;"", IF(COUNT(G1206:H1206)=2, SUM(G1206:H1206), "No"), "")</f>
        <v>No</v>
      </c>
      <c r="N1206" s="30" t="str">
        <f aca="false">'Results 10 year vets'!$D1206&amp;":"&amp;Table1[[#Headers],[Male]]</f>
        <v>:Male</v>
      </c>
      <c r="O1206" s="31"/>
      <c r="P1206" s="31"/>
      <c r="Q1206" s="31"/>
      <c r="R1206" s="31"/>
      <c r="S1206" s="31"/>
      <c r="T1206" s="31"/>
      <c r="U1206" s="31"/>
      <c r="Z1206" s="33"/>
      <c r="AA1206" s="33"/>
      <c r="AB1206" s="33"/>
      <c r="AC1206" s="33"/>
      <c r="AD1206" s="31"/>
      <c r="AE1206" s="31"/>
      <c r="AF1206" s="31"/>
      <c r="AG1206" s="31"/>
      <c r="AH1206" s="31"/>
      <c r="AI1206" s="31"/>
      <c r="AJ1206" s="31"/>
      <c r="AK1206" s="31"/>
      <c r="AL1206" s="31"/>
      <c r="AM1206" s="31"/>
      <c r="AN1206" s="31"/>
      <c r="AO1206" s="31"/>
      <c r="AP1206" s="31"/>
      <c r="AQ1206" s="31"/>
      <c r="AR1206" s="31"/>
      <c r="AS1206" s="31"/>
      <c r="AT1206" s="31"/>
      <c r="AU1206" s="31"/>
      <c r="AV1206" s="31"/>
      <c r="AW1206" s="31"/>
      <c r="AX1206" s="31"/>
      <c r="AY1206" s="31"/>
      <c r="AZ1206" s="31"/>
      <c r="BA1206" s="31"/>
      <c r="BB1206" s="31"/>
      <c r="BC1206" s="31"/>
      <c r="BD1206" s="31"/>
      <c r="BE1206" s="31"/>
      <c r="BF1206" s="31"/>
      <c r="BG1206" s="31"/>
      <c r="BH1206" s="31"/>
      <c r="BI1206" s="31"/>
      <c r="BJ1206" s="31"/>
      <c r="BK1206" s="31"/>
      <c r="BL1206" s="31"/>
      <c r="BM1206" s="31"/>
      <c r="BN1206" s="31"/>
      <c r="BO1206" s="31"/>
      <c r="BP1206" s="31"/>
      <c r="BQ1206" s="31"/>
      <c r="BR1206" s="31"/>
      <c r="BS1206" s="31"/>
      <c r="BT1206" s="31"/>
      <c r="BU1206" s="31"/>
      <c r="BV1206" s="31"/>
      <c r="BW1206" s="31"/>
      <c r="BX1206" s="31"/>
      <c r="BY1206" s="31"/>
      <c r="BZ1206" s="31"/>
      <c r="CA1206" s="31"/>
      <c r="CB1206" s="31"/>
      <c r="CC1206" s="31"/>
      <c r="CD1206" s="31"/>
      <c r="CE1206" s="31"/>
      <c r="CF1206" s="31"/>
      <c r="CG1206" s="31"/>
      <c r="CH1206" s="31"/>
      <c r="CI1206" s="31"/>
      <c r="CJ1206" s="31"/>
      <c r="CK1206" s="31"/>
      <c r="CL1206" s="31"/>
      <c r="CM1206" s="31"/>
      <c r="CN1206" s="31"/>
      <c r="CO1206" s="31"/>
      <c r="CP1206" s="31"/>
      <c r="CQ1206" s="31"/>
      <c r="CR1206" s="31"/>
      <c r="CS1206" s="31"/>
      <c r="CT1206" s="31"/>
      <c r="CU1206" s="31"/>
      <c r="CV1206" s="31"/>
      <c r="CW1206" s="31"/>
      <c r="CX1206" s="31"/>
      <c r="CY1206" s="31"/>
      <c r="CZ1206" s="31"/>
      <c r="DA1206" s="31"/>
      <c r="DB1206" s="31"/>
      <c r="DC1206" s="31"/>
      <c r="DD1206" s="31"/>
      <c r="DE1206" s="31"/>
      <c r="DF1206" s="31"/>
      <c r="DG1206" s="31"/>
      <c r="DH1206" s="31"/>
      <c r="DI1206" s="31"/>
      <c r="DJ1206" s="31"/>
      <c r="DK1206" s="31"/>
      <c r="DL1206" s="31"/>
      <c r="DM1206" s="31"/>
      <c r="DN1206" s="31"/>
      <c r="DO1206" s="31"/>
      <c r="DP1206" s="31"/>
      <c r="DQ1206" s="31"/>
      <c r="DR1206" s="31"/>
      <c r="DS1206" s="31"/>
      <c r="DT1206" s="31"/>
      <c r="DU1206" s="31"/>
      <c r="DV1206" s="31"/>
      <c r="DW1206" s="31"/>
    </row>
    <row r="1207" customFormat="false" ht="15.75" hidden="false" customHeight="true" outlineLevel="0" collapsed="false">
      <c r="A1207" s="21" t="n">
        <v>1206</v>
      </c>
      <c r="B1207" s="21" t="str">
        <f aca="false">IFERROR(VLOOKUP($A$1&amp;":"&amp;A1207,'Finish order'!C:K,6,FALSE()),"")</f>
        <v/>
      </c>
      <c r="C1207" s="21" t="str">
        <f aca="false">IFERROR(VLOOKUP(A$1&amp;":"&amp;A1207,'Finish order'!$C:$K,9,FALSE()),"")</f>
        <v/>
      </c>
      <c r="D1207" s="21" t="str">
        <f aca="false">IFERROR(VLOOKUP(A$1&amp;":"&amp;A1207,'Finish order'!$C:$K,7,FALSE()),"")</f>
        <v/>
      </c>
      <c r="E1207" s="29" t="str">
        <f aca="false">IFERROR(VLOOKUP($A$1&amp;":"&amp;A1207,'Finish order'!C:K,5,FALSE()),"")</f>
        <v/>
      </c>
      <c r="F1207" s="21" t="str">
        <f aca="false">IFERROR(VLOOKUP($A$1&amp;":"&amp;A1207,'Finish order'!C:K,4,FALSE()),"")</f>
        <v/>
      </c>
      <c r="G1207" s="21" t="str">
        <f aca="false" t="array" ref="G1207:G1207">IFERROR(SMALL(IF($D$2:$D2116=D1207,$A$2:$A$911*1.001),1),"")</f>
        <v/>
      </c>
      <c r="H1207" s="21" t="str">
        <f aca="false" t="array" ref="H1207:H1207">IFERROR(SMALL(IF($D$2:$D2116=D1207,$A$2:$A$911*1.0001),2),"")</f>
        <v/>
      </c>
      <c r="I1207" s="21" t="str">
        <f aca="false" t="array" ref="I1207:I1207">IFERROR(SMALL(IF($D$2:$D2116=D1207,$A$2:$A$911*1.00001),3),"")</f>
        <v/>
      </c>
      <c r="J1207" s="21" t="str">
        <f aca="false" t="array" ref="J1207:J1207">IFERROR(SMALL(IF($D$2:$D2116=D1207,$A$2:$A$911*1.000001),4),"")</f>
        <v/>
      </c>
      <c r="K1207" s="30" t="str">
        <f aca="false">IF(A1207&lt;&gt;"", IF(COUNT(G1207:J1207)=4, SUM(G1207:J1207), "No"), "")</f>
        <v>No</v>
      </c>
      <c r="L1207" s="30" t="str">
        <f aca="false">IF(A1207&lt;&gt;"", IF(COUNT(G1207:I1207)=3, SUM(G1207:I1207), "No"), "")</f>
        <v>No</v>
      </c>
      <c r="M1207" s="30" t="str">
        <f aca="false">IF(A1207&lt;&gt;"", IF(COUNT(G1207:H1207)=2, SUM(G1207:H1207), "No"), "")</f>
        <v>No</v>
      </c>
      <c r="N1207" s="30" t="str">
        <f aca="false">'Results 10 year vets'!$D1207&amp;":"&amp;Table1[[#Headers],[Male]]</f>
        <v>:Male</v>
      </c>
      <c r="O1207" s="31"/>
      <c r="P1207" s="31"/>
      <c r="Q1207" s="31"/>
      <c r="R1207" s="31"/>
      <c r="S1207" s="31"/>
      <c r="T1207" s="31"/>
      <c r="U1207" s="31"/>
      <c r="Z1207" s="33"/>
      <c r="AA1207" s="33"/>
      <c r="AB1207" s="33"/>
      <c r="AC1207" s="33"/>
      <c r="AD1207" s="31"/>
      <c r="AE1207" s="31"/>
      <c r="AF1207" s="31"/>
      <c r="AG1207" s="31"/>
      <c r="AH1207" s="31"/>
      <c r="AI1207" s="31"/>
      <c r="AJ1207" s="31"/>
      <c r="AK1207" s="31"/>
      <c r="AL1207" s="31"/>
      <c r="AM1207" s="31"/>
      <c r="AN1207" s="31"/>
      <c r="AO1207" s="31"/>
      <c r="AP1207" s="31"/>
      <c r="AQ1207" s="31"/>
      <c r="AR1207" s="31"/>
      <c r="AS1207" s="31"/>
      <c r="AT1207" s="31"/>
      <c r="AU1207" s="31"/>
      <c r="AV1207" s="31"/>
      <c r="AW1207" s="31"/>
      <c r="AX1207" s="31"/>
      <c r="AY1207" s="31"/>
      <c r="AZ1207" s="31"/>
      <c r="BA1207" s="31"/>
      <c r="BB1207" s="31"/>
      <c r="BC1207" s="31"/>
      <c r="BD1207" s="31"/>
      <c r="BE1207" s="31"/>
      <c r="BF1207" s="31"/>
      <c r="BG1207" s="31"/>
      <c r="BH1207" s="31"/>
      <c r="BI1207" s="31"/>
      <c r="BJ1207" s="31"/>
      <c r="BK1207" s="31"/>
      <c r="BL1207" s="31"/>
      <c r="BM1207" s="31"/>
      <c r="BN1207" s="31"/>
      <c r="BO1207" s="31"/>
      <c r="BP1207" s="31"/>
      <c r="BQ1207" s="31"/>
      <c r="BR1207" s="31"/>
      <c r="BS1207" s="31"/>
      <c r="BT1207" s="31"/>
      <c r="BU1207" s="31"/>
      <c r="BV1207" s="31"/>
      <c r="BW1207" s="31"/>
      <c r="BX1207" s="31"/>
      <c r="BY1207" s="31"/>
      <c r="BZ1207" s="31"/>
      <c r="CA1207" s="31"/>
      <c r="CB1207" s="31"/>
      <c r="CC1207" s="31"/>
      <c r="CD1207" s="31"/>
      <c r="CE1207" s="31"/>
      <c r="CF1207" s="31"/>
      <c r="CG1207" s="31"/>
      <c r="CH1207" s="31"/>
      <c r="CI1207" s="31"/>
      <c r="CJ1207" s="31"/>
      <c r="CK1207" s="31"/>
      <c r="CL1207" s="31"/>
      <c r="CM1207" s="31"/>
      <c r="CN1207" s="31"/>
      <c r="CO1207" s="31"/>
      <c r="CP1207" s="31"/>
      <c r="CQ1207" s="31"/>
      <c r="CR1207" s="31"/>
      <c r="CS1207" s="31"/>
      <c r="CT1207" s="31"/>
      <c r="CU1207" s="31"/>
      <c r="CV1207" s="31"/>
      <c r="CW1207" s="31"/>
      <c r="CX1207" s="31"/>
      <c r="CY1207" s="31"/>
      <c r="CZ1207" s="31"/>
      <c r="DA1207" s="31"/>
      <c r="DB1207" s="31"/>
      <c r="DC1207" s="31"/>
      <c r="DD1207" s="31"/>
      <c r="DE1207" s="31"/>
      <c r="DF1207" s="31"/>
      <c r="DG1207" s="31"/>
      <c r="DH1207" s="31"/>
      <c r="DI1207" s="31"/>
      <c r="DJ1207" s="31"/>
      <c r="DK1207" s="31"/>
      <c r="DL1207" s="31"/>
      <c r="DM1207" s="31"/>
      <c r="DN1207" s="31"/>
      <c r="DO1207" s="31"/>
      <c r="DP1207" s="31"/>
      <c r="DQ1207" s="31"/>
      <c r="DR1207" s="31"/>
      <c r="DS1207" s="31"/>
      <c r="DT1207" s="31"/>
      <c r="DU1207" s="31"/>
      <c r="DV1207" s="31"/>
      <c r="DW1207" s="31"/>
    </row>
    <row r="1208" customFormat="false" ht="15.75" hidden="false" customHeight="true" outlineLevel="0" collapsed="false">
      <c r="A1208" s="21" t="n">
        <v>1207</v>
      </c>
      <c r="B1208" s="21" t="str">
        <f aca="false">IFERROR(VLOOKUP($A$1&amp;":"&amp;A1208,'Finish order'!C:K,6,FALSE()),"")</f>
        <v/>
      </c>
      <c r="C1208" s="21" t="str">
        <f aca="false">IFERROR(VLOOKUP(A$1&amp;":"&amp;A1208,'Finish order'!$C:$K,9,FALSE()),"")</f>
        <v/>
      </c>
      <c r="D1208" s="21" t="str">
        <f aca="false">IFERROR(VLOOKUP(A$1&amp;":"&amp;A1208,'Finish order'!$C:$K,7,FALSE()),"")</f>
        <v/>
      </c>
      <c r="E1208" s="29" t="str">
        <f aca="false">IFERROR(VLOOKUP($A$1&amp;":"&amp;A1208,'Finish order'!C:K,5,FALSE()),"")</f>
        <v/>
      </c>
      <c r="F1208" s="21" t="str">
        <f aca="false">IFERROR(VLOOKUP($A$1&amp;":"&amp;A1208,'Finish order'!C:K,4,FALSE()),"")</f>
        <v/>
      </c>
      <c r="G1208" s="21" t="str">
        <f aca="false" t="array" ref="G1208:G1208">IFERROR(SMALL(IF($D$2:$D2117=D1208,$A$2:$A$911*1.001),1),"")</f>
        <v/>
      </c>
      <c r="H1208" s="21" t="str">
        <f aca="false" t="array" ref="H1208:H1208">IFERROR(SMALL(IF($D$2:$D2117=D1208,$A$2:$A$911*1.0001),2),"")</f>
        <v/>
      </c>
      <c r="I1208" s="21" t="str">
        <f aca="false" t="array" ref="I1208:I1208">IFERROR(SMALL(IF($D$2:$D2117=D1208,$A$2:$A$911*1.00001),3),"")</f>
        <v/>
      </c>
      <c r="J1208" s="21" t="str">
        <f aca="false" t="array" ref="J1208:J1208">IFERROR(SMALL(IF($D$2:$D2117=D1208,$A$2:$A$911*1.000001),4),"")</f>
        <v/>
      </c>
      <c r="K1208" s="30" t="str">
        <f aca="false">IF(A1208&lt;&gt;"", IF(COUNT(G1208:J1208)=4, SUM(G1208:J1208), "No"), "")</f>
        <v>No</v>
      </c>
      <c r="L1208" s="30" t="str">
        <f aca="false">IF(A1208&lt;&gt;"", IF(COUNT(G1208:I1208)=3, SUM(G1208:I1208), "No"), "")</f>
        <v>No</v>
      </c>
      <c r="M1208" s="30" t="str">
        <f aca="false">IF(A1208&lt;&gt;"", IF(COUNT(G1208:H1208)=2, SUM(G1208:H1208), "No"), "")</f>
        <v>No</v>
      </c>
      <c r="N1208" s="30" t="str">
        <f aca="false">'Results 10 year vets'!$D1208&amp;":"&amp;Table1[[#Headers],[Male]]</f>
        <v>:Male</v>
      </c>
      <c r="O1208" s="31"/>
      <c r="P1208" s="31"/>
      <c r="Q1208" s="31"/>
      <c r="R1208" s="31"/>
      <c r="S1208" s="31"/>
      <c r="T1208" s="31"/>
      <c r="U1208" s="31"/>
      <c r="Z1208" s="33"/>
      <c r="AA1208" s="33"/>
      <c r="AB1208" s="33"/>
      <c r="AC1208" s="33"/>
      <c r="AD1208" s="31"/>
      <c r="AE1208" s="31"/>
      <c r="AF1208" s="31"/>
      <c r="AG1208" s="31"/>
      <c r="AH1208" s="31"/>
      <c r="AI1208" s="31"/>
      <c r="AJ1208" s="31"/>
      <c r="AK1208" s="31"/>
      <c r="AL1208" s="31"/>
      <c r="AM1208" s="31"/>
      <c r="AN1208" s="31"/>
      <c r="AO1208" s="31"/>
      <c r="AP1208" s="31"/>
      <c r="AQ1208" s="31"/>
      <c r="AR1208" s="31"/>
      <c r="AS1208" s="31"/>
      <c r="AT1208" s="31"/>
      <c r="AU1208" s="31"/>
      <c r="AV1208" s="31"/>
      <c r="AW1208" s="31"/>
      <c r="AX1208" s="31"/>
      <c r="AY1208" s="31"/>
      <c r="AZ1208" s="31"/>
      <c r="BA1208" s="31"/>
      <c r="BB1208" s="31"/>
      <c r="BC1208" s="31"/>
      <c r="BD1208" s="31"/>
      <c r="BE1208" s="31"/>
      <c r="BF1208" s="31"/>
      <c r="BG1208" s="31"/>
      <c r="BH1208" s="31"/>
      <c r="BI1208" s="31"/>
      <c r="BJ1208" s="31"/>
      <c r="BK1208" s="31"/>
      <c r="BL1208" s="31"/>
      <c r="BM1208" s="31"/>
      <c r="BN1208" s="31"/>
      <c r="BO1208" s="31"/>
      <c r="BP1208" s="31"/>
      <c r="BQ1208" s="31"/>
      <c r="BR1208" s="31"/>
      <c r="BS1208" s="31"/>
      <c r="BT1208" s="31"/>
      <c r="BU1208" s="31"/>
      <c r="BV1208" s="31"/>
      <c r="BW1208" s="31"/>
      <c r="BX1208" s="31"/>
      <c r="BY1208" s="31"/>
      <c r="BZ1208" s="31"/>
      <c r="CA1208" s="31"/>
      <c r="CB1208" s="31"/>
      <c r="CC1208" s="31"/>
      <c r="CD1208" s="31"/>
      <c r="CE1208" s="31"/>
      <c r="CF1208" s="31"/>
      <c r="CG1208" s="31"/>
      <c r="CH1208" s="31"/>
      <c r="CI1208" s="31"/>
      <c r="CJ1208" s="31"/>
      <c r="CK1208" s="31"/>
      <c r="CL1208" s="31"/>
      <c r="CM1208" s="31"/>
      <c r="CN1208" s="31"/>
      <c r="CO1208" s="31"/>
      <c r="CP1208" s="31"/>
      <c r="CQ1208" s="31"/>
      <c r="CR1208" s="31"/>
      <c r="CS1208" s="31"/>
      <c r="CT1208" s="31"/>
      <c r="CU1208" s="31"/>
      <c r="CV1208" s="31"/>
      <c r="CW1208" s="31"/>
      <c r="CX1208" s="31"/>
      <c r="CY1208" s="31"/>
      <c r="CZ1208" s="31"/>
      <c r="DA1208" s="31"/>
      <c r="DB1208" s="31"/>
      <c r="DC1208" s="31"/>
      <c r="DD1208" s="31"/>
      <c r="DE1208" s="31"/>
      <c r="DF1208" s="31"/>
      <c r="DG1208" s="31"/>
      <c r="DH1208" s="31"/>
      <c r="DI1208" s="31"/>
      <c r="DJ1208" s="31"/>
      <c r="DK1208" s="31"/>
      <c r="DL1208" s="31"/>
      <c r="DM1208" s="31"/>
      <c r="DN1208" s="31"/>
      <c r="DO1208" s="31"/>
      <c r="DP1208" s="31"/>
      <c r="DQ1208" s="31"/>
      <c r="DR1208" s="31"/>
      <c r="DS1208" s="31"/>
      <c r="DT1208" s="31"/>
      <c r="DU1208" s="31"/>
      <c r="DV1208" s="31"/>
      <c r="DW1208" s="31"/>
    </row>
    <row r="1209" customFormat="false" ht="15.75" hidden="false" customHeight="true" outlineLevel="0" collapsed="false">
      <c r="A1209" s="21" t="n">
        <v>1208</v>
      </c>
      <c r="B1209" s="21" t="str">
        <f aca="false">IFERROR(VLOOKUP($A$1&amp;":"&amp;A1209,'Finish order'!C:K,6,FALSE()),"")</f>
        <v/>
      </c>
      <c r="C1209" s="21" t="str">
        <f aca="false">IFERROR(VLOOKUP(A$1&amp;":"&amp;A1209,'Finish order'!$C:$K,9,FALSE()),"")</f>
        <v/>
      </c>
      <c r="D1209" s="21" t="str">
        <f aca="false">IFERROR(VLOOKUP(A$1&amp;":"&amp;A1209,'Finish order'!$C:$K,7,FALSE()),"")</f>
        <v/>
      </c>
      <c r="E1209" s="29" t="str">
        <f aca="false">IFERROR(VLOOKUP($A$1&amp;":"&amp;A1209,'Finish order'!C:K,5,FALSE()),"")</f>
        <v/>
      </c>
      <c r="F1209" s="21" t="str">
        <f aca="false">IFERROR(VLOOKUP($A$1&amp;":"&amp;A1209,'Finish order'!C:K,4,FALSE()),"")</f>
        <v/>
      </c>
      <c r="G1209" s="21" t="str">
        <f aca="false" t="array" ref="G1209:G1209">IFERROR(SMALL(IF($D$2:$D2118=D1209,$A$2:$A$911*1.001),1),"")</f>
        <v/>
      </c>
      <c r="H1209" s="21" t="str">
        <f aca="false" t="array" ref="H1209:H1209">IFERROR(SMALL(IF($D$2:$D2118=D1209,$A$2:$A$911*1.0001),2),"")</f>
        <v/>
      </c>
      <c r="I1209" s="21" t="str">
        <f aca="false" t="array" ref="I1209:I1209">IFERROR(SMALL(IF($D$2:$D2118=D1209,$A$2:$A$911*1.00001),3),"")</f>
        <v/>
      </c>
      <c r="J1209" s="21" t="str">
        <f aca="false" t="array" ref="J1209:J1209">IFERROR(SMALL(IF($D$2:$D2118=D1209,$A$2:$A$911*1.000001),4),"")</f>
        <v/>
      </c>
      <c r="K1209" s="30" t="str">
        <f aca="false">IF(A1209&lt;&gt;"", IF(COUNT(G1209:J1209)=4, SUM(G1209:J1209), "No"), "")</f>
        <v>No</v>
      </c>
      <c r="L1209" s="30" t="str">
        <f aca="false">IF(A1209&lt;&gt;"", IF(COUNT(G1209:I1209)=3, SUM(G1209:I1209), "No"), "")</f>
        <v>No</v>
      </c>
      <c r="M1209" s="30" t="str">
        <f aca="false">IF(A1209&lt;&gt;"", IF(COUNT(G1209:H1209)=2, SUM(G1209:H1209), "No"), "")</f>
        <v>No</v>
      </c>
      <c r="N1209" s="30" t="str">
        <f aca="false">'Results 10 year vets'!$D1209&amp;":"&amp;Table1[[#Headers],[Male]]</f>
        <v>:Male</v>
      </c>
      <c r="O1209" s="31"/>
      <c r="P1209" s="31"/>
      <c r="Q1209" s="31"/>
      <c r="R1209" s="31"/>
      <c r="S1209" s="31"/>
      <c r="T1209" s="31"/>
      <c r="U1209" s="31"/>
      <c r="Z1209" s="33"/>
      <c r="AA1209" s="33"/>
      <c r="AB1209" s="33"/>
      <c r="AC1209" s="33"/>
      <c r="AD1209" s="31"/>
      <c r="AE1209" s="31"/>
      <c r="AF1209" s="31"/>
      <c r="AG1209" s="31"/>
      <c r="AH1209" s="31"/>
      <c r="AI1209" s="31"/>
      <c r="AJ1209" s="31"/>
      <c r="AK1209" s="31"/>
      <c r="AL1209" s="31"/>
      <c r="AM1209" s="31"/>
      <c r="AN1209" s="31"/>
      <c r="AO1209" s="31"/>
      <c r="AP1209" s="31"/>
      <c r="AQ1209" s="31"/>
      <c r="AR1209" s="31"/>
      <c r="AS1209" s="31"/>
      <c r="AT1209" s="31"/>
      <c r="AU1209" s="31"/>
      <c r="AV1209" s="31"/>
      <c r="AW1209" s="31"/>
      <c r="AX1209" s="31"/>
      <c r="AY1209" s="31"/>
      <c r="AZ1209" s="31"/>
      <c r="BA1209" s="31"/>
      <c r="BB1209" s="31"/>
      <c r="BC1209" s="31"/>
      <c r="BD1209" s="31"/>
      <c r="BE1209" s="31"/>
      <c r="BF1209" s="31"/>
      <c r="BG1209" s="31"/>
      <c r="BH1209" s="31"/>
      <c r="BI1209" s="31"/>
      <c r="BJ1209" s="31"/>
      <c r="BK1209" s="31"/>
      <c r="BL1209" s="31"/>
      <c r="BM1209" s="31"/>
      <c r="BN1209" s="31"/>
      <c r="BO1209" s="31"/>
      <c r="BP1209" s="31"/>
      <c r="BQ1209" s="31"/>
      <c r="BR1209" s="31"/>
      <c r="BS1209" s="31"/>
      <c r="BT1209" s="31"/>
      <c r="BU1209" s="31"/>
      <c r="BV1209" s="31"/>
      <c r="BW1209" s="31"/>
      <c r="BX1209" s="31"/>
      <c r="BY1209" s="31"/>
      <c r="BZ1209" s="31"/>
      <c r="CA1209" s="31"/>
      <c r="CB1209" s="31"/>
      <c r="CC1209" s="31"/>
      <c r="CD1209" s="31"/>
      <c r="CE1209" s="31"/>
      <c r="CF1209" s="31"/>
      <c r="CG1209" s="31"/>
      <c r="CH1209" s="31"/>
      <c r="CI1209" s="31"/>
      <c r="CJ1209" s="31"/>
      <c r="CK1209" s="31"/>
      <c r="CL1209" s="31"/>
      <c r="CM1209" s="31"/>
      <c r="CN1209" s="31"/>
      <c r="CO1209" s="31"/>
      <c r="CP1209" s="31"/>
      <c r="CQ1209" s="31"/>
      <c r="CR1209" s="31"/>
      <c r="CS1209" s="31"/>
      <c r="CT1209" s="31"/>
      <c r="CU1209" s="31"/>
      <c r="CV1209" s="31"/>
      <c r="CW1209" s="31"/>
      <c r="CX1209" s="31"/>
      <c r="CY1209" s="31"/>
      <c r="CZ1209" s="31"/>
      <c r="DA1209" s="31"/>
      <c r="DB1209" s="31"/>
      <c r="DC1209" s="31"/>
      <c r="DD1209" s="31"/>
      <c r="DE1209" s="31"/>
      <c r="DF1209" s="31"/>
      <c r="DG1209" s="31"/>
      <c r="DH1209" s="31"/>
      <c r="DI1209" s="31"/>
      <c r="DJ1209" s="31"/>
      <c r="DK1209" s="31"/>
      <c r="DL1209" s="31"/>
      <c r="DM1209" s="31"/>
      <c r="DN1209" s="31"/>
      <c r="DO1209" s="31"/>
      <c r="DP1209" s="31"/>
      <c r="DQ1209" s="31"/>
      <c r="DR1209" s="31"/>
      <c r="DS1209" s="31"/>
      <c r="DT1209" s="31"/>
      <c r="DU1209" s="31"/>
      <c r="DV1209" s="31"/>
      <c r="DW1209" s="31"/>
    </row>
    <row r="1210" customFormat="false" ht="15.75" hidden="false" customHeight="true" outlineLevel="0" collapsed="false">
      <c r="A1210" s="21" t="n">
        <v>1209</v>
      </c>
      <c r="B1210" s="21" t="str">
        <f aca="false">IFERROR(VLOOKUP($A$1&amp;":"&amp;A1210,'Finish order'!C:K,6,FALSE()),"")</f>
        <v/>
      </c>
      <c r="C1210" s="21" t="str">
        <f aca="false">IFERROR(VLOOKUP(A$1&amp;":"&amp;A1210,'Finish order'!$C:$K,9,FALSE()),"")</f>
        <v/>
      </c>
      <c r="D1210" s="21" t="str">
        <f aca="false">IFERROR(VLOOKUP(A$1&amp;":"&amp;A1210,'Finish order'!$C:$K,7,FALSE()),"")</f>
        <v/>
      </c>
      <c r="E1210" s="29" t="str">
        <f aca="false">IFERROR(VLOOKUP($A$1&amp;":"&amp;A1210,'Finish order'!C:K,5,FALSE()),"")</f>
        <v/>
      </c>
      <c r="F1210" s="21" t="str">
        <f aca="false">IFERROR(VLOOKUP($A$1&amp;":"&amp;A1210,'Finish order'!C:K,4,FALSE()),"")</f>
        <v/>
      </c>
      <c r="G1210" s="21" t="str">
        <f aca="false" t="array" ref="G1210:G1210">IFERROR(SMALL(IF($D$2:$D2119=D1210,$A$2:$A$911*1.001),1),"")</f>
        <v/>
      </c>
      <c r="H1210" s="21" t="str">
        <f aca="false" t="array" ref="H1210:H1210">IFERROR(SMALL(IF($D$2:$D2119=D1210,$A$2:$A$911*1.0001),2),"")</f>
        <v/>
      </c>
      <c r="I1210" s="21" t="str">
        <f aca="false" t="array" ref="I1210:I1210">IFERROR(SMALL(IF($D$2:$D2119=D1210,$A$2:$A$911*1.00001),3),"")</f>
        <v/>
      </c>
      <c r="J1210" s="21" t="str">
        <f aca="false" t="array" ref="J1210:J1210">IFERROR(SMALL(IF($D$2:$D2119=D1210,$A$2:$A$911*1.000001),4),"")</f>
        <v/>
      </c>
      <c r="K1210" s="30" t="str">
        <f aca="false">IF(A1210&lt;&gt;"", IF(COUNT(G1210:J1210)=4, SUM(G1210:J1210), "No"), "")</f>
        <v>No</v>
      </c>
      <c r="L1210" s="30" t="str">
        <f aca="false">IF(A1210&lt;&gt;"", IF(COUNT(G1210:I1210)=3, SUM(G1210:I1210), "No"), "")</f>
        <v>No</v>
      </c>
      <c r="M1210" s="30" t="str">
        <f aca="false">IF(A1210&lt;&gt;"", IF(COUNT(G1210:H1210)=2, SUM(G1210:H1210), "No"), "")</f>
        <v>No</v>
      </c>
      <c r="N1210" s="30" t="str">
        <f aca="false">'Results 10 year vets'!$D1210&amp;":"&amp;Table1[[#Headers],[Male]]</f>
        <v>:Male</v>
      </c>
      <c r="O1210" s="31"/>
      <c r="P1210" s="31"/>
      <c r="Q1210" s="31"/>
      <c r="R1210" s="31"/>
      <c r="S1210" s="31"/>
      <c r="T1210" s="31"/>
      <c r="U1210" s="31"/>
      <c r="Z1210" s="33"/>
      <c r="AA1210" s="33"/>
      <c r="AB1210" s="33"/>
      <c r="AC1210" s="33"/>
      <c r="AD1210" s="31"/>
      <c r="AE1210" s="31"/>
      <c r="AF1210" s="31"/>
      <c r="AG1210" s="31"/>
      <c r="AH1210" s="31"/>
      <c r="AI1210" s="31"/>
      <c r="AJ1210" s="31"/>
      <c r="AK1210" s="31"/>
      <c r="AL1210" s="31"/>
      <c r="AM1210" s="31"/>
      <c r="AN1210" s="31"/>
      <c r="AO1210" s="31"/>
      <c r="AP1210" s="31"/>
      <c r="AQ1210" s="31"/>
      <c r="AR1210" s="31"/>
      <c r="AS1210" s="31"/>
      <c r="AT1210" s="31"/>
      <c r="AU1210" s="31"/>
      <c r="AV1210" s="31"/>
      <c r="AW1210" s="31"/>
      <c r="AX1210" s="31"/>
      <c r="AY1210" s="31"/>
      <c r="AZ1210" s="31"/>
      <c r="BA1210" s="31"/>
      <c r="BB1210" s="31"/>
      <c r="BC1210" s="31"/>
      <c r="BD1210" s="31"/>
      <c r="BE1210" s="31"/>
      <c r="BF1210" s="31"/>
      <c r="BG1210" s="31"/>
      <c r="BH1210" s="31"/>
      <c r="BI1210" s="31"/>
      <c r="BJ1210" s="31"/>
      <c r="BK1210" s="31"/>
      <c r="BL1210" s="31"/>
      <c r="BM1210" s="31"/>
      <c r="BN1210" s="31"/>
      <c r="BO1210" s="31"/>
      <c r="BP1210" s="31"/>
      <c r="BQ1210" s="31"/>
      <c r="BR1210" s="31"/>
      <c r="BS1210" s="31"/>
      <c r="BT1210" s="31"/>
      <c r="BU1210" s="31"/>
      <c r="BV1210" s="31"/>
      <c r="BW1210" s="31"/>
      <c r="BX1210" s="31"/>
      <c r="BY1210" s="31"/>
      <c r="BZ1210" s="31"/>
      <c r="CA1210" s="31"/>
      <c r="CB1210" s="31"/>
      <c r="CC1210" s="31"/>
      <c r="CD1210" s="31"/>
      <c r="CE1210" s="31"/>
      <c r="CF1210" s="31"/>
      <c r="CG1210" s="31"/>
      <c r="CH1210" s="31"/>
      <c r="CI1210" s="31"/>
      <c r="CJ1210" s="31"/>
      <c r="CK1210" s="31"/>
      <c r="CL1210" s="31"/>
      <c r="CM1210" s="31"/>
      <c r="CN1210" s="31"/>
      <c r="CO1210" s="31"/>
      <c r="CP1210" s="31"/>
      <c r="CQ1210" s="31"/>
      <c r="CR1210" s="31"/>
      <c r="CS1210" s="31"/>
      <c r="CT1210" s="31"/>
      <c r="CU1210" s="31"/>
      <c r="CV1210" s="31"/>
      <c r="CW1210" s="31"/>
      <c r="CX1210" s="31"/>
      <c r="CY1210" s="31"/>
      <c r="CZ1210" s="31"/>
      <c r="DA1210" s="31"/>
      <c r="DB1210" s="31"/>
      <c r="DC1210" s="31"/>
      <c r="DD1210" s="31"/>
      <c r="DE1210" s="31"/>
      <c r="DF1210" s="31"/>
      <c r="DG1210" s="31"/>
      <c r="DH1210" s="31"/>
      <c r="DI1210" s="31"/>
      <c r="DJ1210" s="31"/>
      <c r="DK1210" s="31"/>
      <c r="DL1210" s="31"/>
      <c r="DM1210" s="31"/>
      <c r="DN1210" s="31"/>
      <c r="DO1210" s="31"/>
      <c r="DP1210" s="31"/>
      <c r="DQ1210" s="31"/>
      <c r="DR1210" s="31"/>
      <c r="DS1210" s="31"/>
      <c r="DT1210" s="31"/>
      <c r="DU1210" s="31"/>
      <c r="DV1210" s="31"/>
      <c r="DW1210" s="31"/>
    </row>
    <row r="1211" customFormat="false" ht="15.75" hidden="false" customHeight="true" outlineLevel="0" collapsed="false">
      <c r="A1211" s="21" t="n">
        <v>1210</v>
      </c>
      <c r="B1211" s="21" t="str">
        <f aca="false">IFERROR(VLOOKUP($A$1&amp;":"&amp;A1211,'Finish order'!C:K,6,FALSE()),"")</f>
        <v/>
      </c>
      <c r="C1211" s="21" t="str">
        <f aca="false">IFERROR(VLOOKUP(A$1&amp;":"&amp;A1211,'Finish order'!$C:$K,9,FALSE()),"")</f>
        <v/>
      </c>
      <c r="D1211" s="21" t="str">
        <f aca="false">IFERROR(VLOOKUP(A$1&amp;":"&amp;A1211,'Finish order'!$C:$K,7,FALSE()),"")</f>
        <v/>
      </c>
      <c r="E1211" s="29" t="str">
        <f aca="false">IFERROR(VLOOKUP($A$1&amp;":"&amp;A1211,'Finish order'!C:K,5,FALSE()),"")</f>
        <v/>
      </c>
      <c r="F1211" s="21" t="str">
        <f aca="false">IFERROR(VLOOKUP($A$1&amp;":"&amp;A1211,'Finish order'!C:K,4,FALSE()),"")</f>
        <v/>
      </c>
      <c r="G1211" s="21" t="str">
        <f aca="false" t="array" ref="G1211:G1211">IFERROR(SMALL(IF($D$2:$D2120=D1211,$A$2:$A$911*1.001),1),"")</f>
        <v/>
      </c>
      <c r="H1211" s="21" t="str">
        <f aca="false" t="array" ref="H1211:H1211">IFERROR(SMALL(IF($D$2:$D2120=D1211,$A$2:$A$911*1.0001),2),"")</f>
        <v/>
      </c>
      <c r="I1211" s="21" t="str">
        <f aca="false" t="array" ref="I1211:I1211">IFERROR(SMALL(IF($D$2:$D2120=D1211,$A$2:$A$911*1.00001),3),"")</f>
        <v/>
      </c>
      <c r="J1211" s="21" t="str">
        <f aca="false" t="array" ref="J1211:J1211">IFERROR(SMALL(IF($D$2:$D2120=D1211,$A$2:$A$911*1.000001),4),"")</f>
        <v/>
      </c>
      <c r="K1211" s="30" t="str">
        <f aca="false">IF(A1211&lt;&gt;"", IF(COUNT(G1211:J1211)=4, SUM(G1211:J1211), "No"), "")</f>
        <v>No</v>
      </c>
      <c r="L1211" s="30" t="str">
        <f aca="false">IF(A1211&lt;&gt;"", IF(COUNT(G1211:I1211)=3, SUM(G1211:I1211), "No"), "")</f>
        <v>No</v>
      </c>
      <c r="M1211" s="30" t="str">
        <f aca="false">IF(A1211&lt;&gt;"", IF(COUNT(G1211:H1211)=2, SUM(G1211:H1211), "No"), "")</f>
        <v>No</v>
      </c>
      <c r="N1211" s="30" t="str">
        <f aca="false">'Results 10 year vets'!$D1211&amp;":"&amp;Table1[[#Headers],[Male]]</f>
        <v>:Male</v>
      </c>
      <c r="O1211" s="31"/>
      <c r="P1211" s="31"/>
      <c r="Q1211" s="31"/>
      <c r="R1211" s="31"/>
      <c r="S1211" s="31"/>
      <c r="T1211" s="31"/>
      <c r="U1211" s="31"/>
      <c r="Z1211" s="33"/>
      <c r="AA1211" s="33"/>
      <c r="AB1211" s="33"/>
      <c r="AC1211" s="33"/>
      <c r="AD1211" s="31"/>
      <c r="AE1211" s="31"/>
      <c r="AF1211" s="31"/>
      <c r="AG1211" s="31"/>
      <c r="AH1211" s="31"/>
      <c r="AI1211" s="31"/>
      <c r="AJ1211" s="31"/>
      <c r="AK1211" s="31"/>
      <c r="AL1211" s="31"/>
      <c r="AM1211" s="31"/>
      <c r="AN1211" s="31"/>
      <c r="AO1211" s="31"/>
      <c r="AP1211" s="31"/>
      <c r="AQ1211" s="31"/>
      <c r="AR1211" s="31"/>
      <c r="AS1211" s="31"/>
      <c r="AT1211" s="31"/>
      <c r="AU1211" s="31"/>
      <c r="AV1211" s="31"/>
      <c r="AW1211" s="31"/>
      <c r="AX1211" s="31"/>
      <c r="AY1211" s="31"/>
      <c r="AZ1211" s="31"/>
      <c r="BA1211" s="31"/>
      <c r="BB1211" s="31"/>
      <c r="BC1211" s="31"/>
      <c r="BD1211" s="31"/>
      <c r="BE1211" s="31"/>
      <c r="BF1211" s="31"/>
      <c r="BG1211" s="31"/>
      <c r="BH1211" s="31"/>
      <c r="BI1211" s="31"/>
      <c r="BJ1211" s="31"/>
      <c r="BK1211" s="31"/>
      <c r="BL1211" s="31"/>
      <c r="BM1211" s="31"/>
      <c r="BN1211" s="31"/>
      <c r="BO1211" s="31"/>
      <c r="BP1211" s="31"/>
      <c r="BQ1211" s="31"/>
      <c r="BR1211" s="31"/>
      <c r="BS1211" s="31"/>
      <c r="BT1211" s="31"/>
      <c r="BU1211" s="31"/>
      <c r="BV1211" s="31"/>
      <c r="BW1211" s="31"/>
      <c r="BX1211" s="31"/>
      <c r="BY1211" s="31"/>
      <c r="BZ1211" s="31"/>
      <c r="CA1211" s="31"/>
      <c r="CB1211" s="31"/>
      <c r="CC1211" s="31"/>
      <c r="CD1211" s="31"/>
      <c r="CE1211" s="31"/>
      <c r="CF1211" s="31"/>
      <c r="CG1211" s="31"/>
      <c r="CH1211" s="31"/>
      <c r="CI1211" s="31"/>
      <c r="CJ1211" s="31"/>
      <c r="CK1211" s="31"/>
      <c r="CL1211" s="31"/>
      <c r="CM1211" s="31"/>
      <c r="CN1211" s="31"/>
      <c r="CO1211" s="31"/>
      <c r="CP1211" s="31"/>
      <c r="CQ1211" s="31"/>
      <c r="CR1211" s="31"/>
      <c r="CS1211" s="31"/>
      <c r="CT1211" s="31"/>
      <c r="CU1211" s="31"/>
      <c r="CV1211" s="31"/>
      <c r="CW1211" s="31"/>
      <c r="CX1211" s="31"/>
      <c r="CY1211" s="31"/>
      <c r="CZ1211" s="31"/>
      <c r="DA1211" s="31"/>
      <c r="DB1211" s="31"/>
      <c r="DC1211" s="31"/>
      <c r="DD1211" s="31"/>
      <c r="DE1211" s="31"/>
      <c r="DF1211" s="31"/>
      <c r="DG1211" s="31"/>
      <c r="DH1211" s="31"/>
      <c r="DI1211" s="31"/>
      <c r="DJ1211" s="31"/>
      <c r="DK1211" s="31"/>
      <c r="DL1211" s="31"/>
      <c r="DM1211" s="31"/>
      <c r="DN1211" s="31"/>
      <c r="DO1211" s="31"/>
      <c r="DP1211" s="31"/>
      <c r="DQ1211" s="31"/>
      <c r="DR1211" s="31"/>
      <c r="DS1211" s="31"/>
      <c r="DT1211" s="31"/>
      <c r="DU1211" s="31"/>
      <c r="DV1211" s="31"/>
      <c r="DW1211" s="31"/>
    </row>
    <row r="1212" customFormat="false" ht="15.75" hidden="false" customHeight="true" outlineLevel="0" collapsed="false">
      <c r="A1212" s="21" t="n">
        <v>1211</v>
      </c>
      <c r="B1212" s="21" t="str">
        <f aca="false">IFERROR(VLOOKUP($A$1&amp;":"&amp;A1212,'Finish order'!C:K,6,FALSE()),"")</f>
        <v/>
      </c>
      <c r="C1212" s="21" t="str">
        <f aca="false">IFERROR(VLOOKUP(A$1&amp;":"&amp;A1212,'Finish order'!$C:$K,9,FALSE()),"")</f>
        <v/>
      </c>
      <c r="D1212" s="21" t="str">
        <f aca="false">IFERROR(VLOOKUP(A$1&amp;":"&amp;A1212,'Finish order'!$C:$K,7,FALSE()),"")</f>
        <v/>
      </c>
      <c r="E1212" s="29" t="str">
        <f aca="false">IFERROR(VLOOKUP($A$1&amp;":"&amp;A1212,'Finish order'!C:K,5,FALSE()),"")</f>
        <v/>
      </c>
      <c r="F1212" s="21" t="str">
        <f aca="false">IFERROR(VLOOKUP($A$1&amp;":"&amp;A1212,'Finish order'!C:K,4,FALSE()),"")</f>
        <v/>
      </c>
      <c r="G1212" s="21" t="str">
        <f aca="false" t="array" ref="G1212:G1212">IFERROR(SMALL(IF($D$2:$D2121=D1212,$A$2:$A$911*1.001),1),"")</f>
        <v/>
      </c>
      <c r="H1212" s="21" t="str">
        <f aca="false" t="array" ref="H1212:H1212">IFERROR(SMALL(IF($D$2:$D2121=D1212,$A$2:$A$911*1.0001),2),"")</f>
        <v/>
      </c>
      <c r="I1212" s="21" t="str">
        <f aca="false" t="array" ref="I1212:I1212">IFERROR(SMALL(IF($D$2:$D2121=D1212,$A$2:$A$911*1.00001),3),"")</f>
        <v/>
      </c>
      <c r="J1212" s="21" t="str">
        <f aca="false" t="array" ref="J1212:J1212">IFERROR(SMALL(IF($D$2:$D2121=D1212,$A$2:$A$911*1.000001),4),"")</f>
        <v/>
      </c>
      <c r="K1212" s="30" t="str">
        <f aca="false">IF(A1212&lt;&gt;"", IF(COUNT(G1212:J1212)=4, SUM(G1212:J1212), "No"), "")</f>
        <v>No</v>
      </c>
      <c r="L1212" s="30" t="str">
        <f aca="false">IF(A1212&lt;&gt;"", IF(COUNT(G1212:I1212)=3, SUM(G1212:I1212), "No"), "")</f>
        <v>No</v>
      </c>
      <c r="M1212" s="30" t="str">
        <f aca="false">IF(A1212&lt;&gt;"", IF(COUNT(G1212:H1212)=2, SUM(G1212:H1212), "No"), "")</f>
        <v>No</v>
      </c>
      <c r="N1212" s="30" t="str">
        <f aca="false">'Results 10 year vets'!$D1212&amp;":"&amp;Table1[[#Headers],[Male]]</f>
        <v>:Male</v>
      </c>
      <c r="O1212" s="31"/>
      <c r="P1212" s="31"/>
      <c r="Q1212" s="31"/>
      <c r="R1212" s="31"/>
      <c r="S1212" s="31"/>
      <c r="T1212" s="31"/>
      <c r="U1212" s="31"/>
      <c r="Z1212" s="33"/>
      <c r="AA1212" s="33"/>
      <c r="AB1212" s="33"/>
      <c r="AC1212" s="33"/>
      <c r="AD1212" s="31"/>
      <c r="AE1212" s="31"/>
      <c r="AF1212" s="31"/>
      <c r="AG1212" s="31"/>
      <c r="AH1212" s="31"/>
      <c r="AI1212" s="31"/>
      <c r="AJ1212" s="31"/>
      <c r="AK1212" s="31"/>
      <c r="AL1212" s="31"/>
      <c r="AM1212" s="31"/>
      <c r="AN1212" s="31"/>
      <c r="AO1212" s="31"/>
      <c r="AP1212" s="31"/>
      <c r="AQ1212" s="31"/>
      <c r="AR1212" s="31"/>
      <c r="AS1212" s="31"/>
      <c r="AT1212" s="31"/>
      <c r="AU1212" s="31"/>
      <c r="AV1212" s="31"/>
      <c r="AW1212" s="31"/>
      <c r="AX1212" s="31"/>
      <c r="AY1212" s="31"/>
      <c r="AZ1212" s="31"/>
      <c r="BA1212" s="31"/>
      <c r="BB1212" s="31"/>
      <c r="BC1212" s="31"/>
      <c r="BD1212" s="31"/>
      <c r="BE1212" s="31"/>
      <c r="BF1212" s="31"/>
      <c r="BG1212" s="31"/>
      <c r="BH1212" s="31"/>
      <c r="BI1212" s="31"/>
      <c r="BJ1212" s="31"/>
      <c r="BK1212" s="31"/>
      <c r="BL1212" s="31"/>
      <c r="BM1212" s="31"/>
      <c r="BN1212" s="31"/>
      <c r="BO1212" s="31"/>
      <c r="BP1212" s="31"/>
      <c r="BQ1212" s="31"/>
      <c r="BR1212" s="31"/>
      <c r="BS1212" s="31"/>
      <c r="BT1212" s="31"/>
      <c r="BU1212" s="31"/>
      <c r="BV1212" s="31"/>
      <c r="BW1212" s="31"/>
      <c r="BX1212" s="31"/>
      <c r="BY1212" s="31"/>
      <c r="BZ1212" s="31"/>
      <c r="CA1212" s="31"/>
      <c r="CB1212" s="31"/>
      <c r="CC1212" s="31"/>
      <c r="CD1212" s="31"/>
      <c r="CE1212" s="31"/>
      <c r="CF1212" s="31"/>
      <c r="CG1212" s="31"/>
      <c r="CH1212" s="31"/>
      <c r="CI1212" s="31"/>
      <c r="CJ1212" s="31"/>
      <c r="CK1212" s="31"/>
      <c r="CL1212" s="31"/>
      <c r="CM1212" s="31"/>
      <c r="CN1212" s="31"/>
      <c r="CO1212" s="31"/>
      <c r="CP1212" s="31"/>
      <c r="CQ1212" s="31"/>
      <c r="CR1212" s="31"/>
      <c r="CS1212" s="31"/>
      <c r="CT1212" s="31"/>
      <c r="CU1212" s="31"/>
      <c r="CV1212" s="31"/>
      <c r="CW1212" s="31"/>
      <c r="CX1212" s="31"/>
      <c r="CY1212" s="31"/>
      <c r="CZ1212" s="31"/>
      <c r="DA1212" s="31"/>
      <c r="DB1212" s="31"/>
      <c r="DC1212" s="31"/>
      <c r="DD1212" s="31"/>
      <c r="DE1212" s="31"/>
      <c r="DF1212" s="31"/>
      <c r="DG1212" s="31"/>
      <c r="DH1212" s="31"/>
      <c r="DI1212" s="31"/>
      <c r="DJ1212" s="31"/>
      <c r="DK1212" s="31"/>
      <c r="DL1212" s="31"/>
      <c r="DM1212" s="31"/>
      <c r="DN1212" s="31"/>
      <c r="DO1212" s="31"/>
      <c r="DP1212" s="31"/>
      <c r="DQ1212" s="31"/>
      <c r="DR1212" s="31"/>
      <c r="DS1212" s="31"/>
      <c r="DT1212" s="31"/>
      <c r="DU1212" s="31"/>
      <c r="DV1212" s="31"/>
      <c r="DW1212" s="31"/>
    </row>
    <row r="1213" customFormat="false" ht="15.75" hidden="false" customHeight="true" outlineLevel="0" collapsed="false">
      <c r="A1213" s="21" t="n">
        <v>1212</v>
      </c>
      <c r="B1213" s="21" t="str">
        <f aca="false">IFERROR(VLOOKUP($A$1&amp;":"&amp;A1213,'Finish order'!C:K,6,FALSE()),"")</f>
        <v/>
      </c>
      <c r="C1213" s="21" t="str">
        <f aca="false">IFERROR(VLOOKUP(A$1&amp;":"&amp;A1213,'Finish order'!$C:$K,9,FALSE()),"")</f>
        <v/>
      </c>
      <c r="D1213" s="21" t="str">
        <f aca="false">IFERROR(VLOOKUP(A$1&amp;":"&amp;A1213,'Finish order'!$C:$K,7,FALSE()),"")</f>
        <v/>
      </c>
      <c r="E1213" s="29" t="str">
        <f aca="false">IFERROR(VLOOKUP($A$1&amp;":"&amp;A1213,'Finish order'!C:K,5,FALSE()),"")</f>
        <v/>
      </c>
      <c r="F1213" s="21" t="str">
        <f aca="false">IFERROR(VLOOKUP($A$1&amp;":"&amp;A1213,'Finish order'!C:K,4,FALSE()),"")</f>
        <v/>
      </c>
      <c r="G1213" s="21" t="str">
        <f aca="false" t="array" ref="G1213:G1213">IFERROR(SMALL(IF($D$2:$D2122=D1213,$A$2:$A$911*1.001),1),"")</f>
        <v/>
      </c>
      <c r="H1213" s="21" t="str">
        <f aca="false" t="array" ref="H1213:H1213">IFERROR(SMALL(IF($D$2:$D2122=D1213,$A$2:$A$911*1.0001),2),"")</f>
        <v/>
      </c>
      <c r="I1213" s="21" t="str">
        <f aca="false" t="array" ref="I1213:I1213">IFERROR(SMALL(IF($D$2:$D2122=D1213,$A$2:$A$911*1.00001),3),"")</f>
        <v/>
      </c>
      <c r="J1213" s="21" t="str">
        <f aca="false" t="array" ref="J1213:J1213">IFERROR(SMALL(IF($D$2:$D2122=D1213,$A$2:$A$911*1.000001),4),"")</f>
        <v/>
      </c>
      <c r="K1213" s="30" t="str">
        <f aca="false">IF(A1213&lt;&gt;"", IF(COUNT(G1213:J1213)=4, SUM(G1213:J1213), "No"), "")</f>
        <v>No</v>
      </c>
      <c r="L1213" s="30" t="str">
        <f aca="false">IF(A1213&lt;&gt;"", IF(COUNT(G1213:I1213)=3, SUM(G1213:I1213), "No"), "")</f>
        <v>No</v>
      </c>
      <c r="M1213" s="30" t="str">
        <f aca="false">IF(A1213&lt;&gt;"", IF(COUNT(G1213:H1213)=2, SUM(G1213:H1213), "No"), "")</f>
        <v>No</v>
      </c>
      <c r="N1213" s="30" t="str">
        <f aca="false">'Results 10 year vets'!$D1213&amp;":"&amp;Table1[[#Headers],[Male]]</f>
        <v>:Male</v>
      </c>
      <c r="O1213" s="31"/>
      <c r="P1213" s="31"/>
      <c r="Q1213" s="31"/>
      <c r="R1213" s="31"/>
      <c r="S1213" s="31"/>
      <c r="T1213" s="31"/>
      <c r="U1213" s="31"/>
      <c r="Z1213" s="33"/>
      <c r="AA1213" s="33"/>
      <c r="AB1213" s="33"/>
      <c r="AC1213" s="33"/>
      <c r="AD1213" s="31"/>
      <c r="AE1213" s="31"/>
      <c r="AF1213" s="31"/>
      <c r="AG1213" s="31"/>
      <c r="AH1213" s="31"/>
      <c r="AI1213" s="31"/>
      <c r="AJ1213" s="31"/>
      <c r="AK1213" s="31"/>
      <c r="AL1213" s="31"/>
      <c r="AM1213" s="31"/>
      <c r="AN1213" s="31"/>
      <c r="AO1213" s="31"/>
      <c r="AP1213" s="31"/>
      <c r="AQ1213" s="31"/>
      <c r="AR1213" s="31"/>
      <c r="AS1213" s="31"/>
      <c r="AT1213" s="31"/>
      <c r="AU1213" s="31"/>
      <c r="AV1213" s="31"/>
      <c r="AW1213" s="31"/>
      <c r="AX1213" s="31"/>
      <c r="AY1213" s="31"/>
      <c r="AZ1213" s="31"/>
      <c r="BA1213" s="31"/>
      <c r="BB1213" s="31"/>
      <c r="BC1213" s="31"/>
      <c r="BD1213" s="31"/>
      <c r="BE1213" s="31"/>
      <c r="BF1213" s="31"/>
      <c r="BG1213" s="31"/>
      <c r="BH1213" s="31"/>
      <c r="BI1213" s="31"/>
      <c r="BJ1213" s="31"/>
      <c r="BK1213" s="31"/>
      <c r="BL1213" s="31"/>
      <c r="BM1213" s="31"/>
      <c r="BN1213" s="31"/>
      <c r="BO1213" s="31"/>
      <c r="BP1213" s="31"/>
      <c r="BQ1213" s="31"/>
      <c r="BR1213" s="31"/>
      <c r="BS1213" s="31"/>
      <c r="BT1213" s="31"/>
      <c r="BU1213" s="31"/>
      <c r="BV1213" s="31"/>
      <c r="BW1213" s="31"/>
      <c r="BX1213" s="31"/>
      <c r="BY1213" s="31"/>
      <c r="BZ1213" s="31"/>
      <c r="CA1213" s="31"/>
      <c r="CB1213" s="31"/>
      <c r="CC1213" s="31"/>
      <c r="CD1213" s="31"/>
      <c r="CE1213" s="31"/>
      <c r="CF1213" s="31"/>
      <c r="CG1213" s="31"/>
      <c r="CH1213" s="31"/>
      <c r="CI1213" s="31"/>
      <c r="CJ1213" s="31"/>
      <c r="CK1213" s="31"/>
      <c r="CL1213" s="31"/>
      <c r="CM1213" s="31"/>
      <c r="CN1213" s="31"/>
      <c r="CO1213" s="31"/>
      <c r="CP1213" s="31"/>
      <c r="CQ1213" s="31"/>
      <c r="CR1213" s="31"/>
      <c r="CS1213" s="31"/>
      <c r="CT1213" s="31"/>
      <c r="CU1213" s="31"/>
      <c r="CV1213" s="31"/>
      <c r="CW1213" s="31"/>
      <c r="CX1213" s="31"/>
      <c r="CY1213" s="31"/>
      <c r="CZ1213" s="31"/>
      <c r="DA1213" s="31"/>
      <c r="DB1213" s="31"/>
      <c r="DC1213" s="31"/>
      <c r="DD1213" s="31"/>
      <c r="DE1213" s="31"/>
      <c r="DF1213" s="31"/>
      <c r="DG1213" s="31"/>
      <c r="DH1213" s="31"/>
      <c r="DI1213" s="31"/>
      <c r="DJ1213" s="31"/>
      <c r="DK1213" s="31"/>
      <c r="DL1213" s="31"/>
      <c r="DM1213" s="31"/>
      <c r="DN1213" s="31"/>
      <c r="DO1213" s="31"/>
      <c r="DP1213" s="31"/>
      <c r="DQ1213" s="31"/>
      <c r="DR1213" s="31"/>
      <c r="DS1213" s="31"/>
      <c r="DT1213" s="31"/>
      <c r="DU1213" s="31"/>
      <c r="DV1213" s="31"/>
      <c r="DW1213" s="31"/>
    </row>
    <row r="1214" customFormat="false" ht="15.75" hidden="false" customHeight="true" outlineLevel="0" collapsed="false">
      <c r="A1214" s="21" t="n">
        <v>1213</v>
      </c>
      <c r="B1214" s="21" t="str">
        <f aca="false">IFERROR(VLOOKUP($A$1&amp;":"&amp;A1214,'Finish order'!C:K,6,FALSE()),"")</f>
        <v/>
      </c>
      <c r="C1214" s="21" t="str">
        <f aca="false">IFERROR(VLOOKUP(A$1&amp;":"&amp;A1214,'Finish order'!$C:$K,9,FALSE()),"")</f>
        <v/>
      </c>
      <c r="D1214" s="21" t="str">
        <f aca="false">IFERROR(VLOOKUP(A$1&amp;":"&amp;A1214,'Finish order'!$C:$K,7,FALSE()),"")</f>
        <v/>
      </c>
      <c r="E1214" s="29" t="str">
        <f aca="false">IFERROR(VLOOKUP($A$1&amp;":"&amp;A1214,'Finish order'!C:K,5,FALSE()),"")</f>
        <v/>
      </c>
      <c r="F1214" s="21" t="str">
        <f aca="false">IFERROR(VLOOKUP($A$1&amp;":"&amp;A1214,'Finish order'!C:K,4,FALSE()),"")</f>
        <v/>
      </c>
      <c r="G1214" s="21" t="str">
        <f aca="false" t="array" ref="G1214:G1214">IFERROR(SMALL(IF($D$2:$D2123=D1214,$A$2:$A$911*1.001),1),"")</f>
        <v/>
      </c>
      <c r="H1214" s="21" t="str">
        <f aca="false" t="array" ref="H1214:H1214">IFERROR(SMALL(IF($D$2:$D2123=D1214,$A$2:$A$911*1.0001),2),"")</f>
        <v/>
      </c>
      <c r="I1214" s="21" t="str">
        <f aca="false" t="array" ref="I1214:I1214">IFERROR(SMALL(IF($D$2:$D2123=D1214,$A$2:$A$911*1.00001),3),"")</f>
        <v/>
      </c>
      <c r="J1214" s="21" t="str">
        <f aca="false" t="array" ref="J1214:J1214">IFERROR(SMALL(IF($D$2:$D2123=D1214,$A$2:$A$911*1.000001),4),"")</f>
        <v/>
      </c>
      <c r="K1214" s="30" t="str">
        <f aca="false">IF(A1214&lt;&gt;"", IF(COUNT(G1214:J1214)=4, SUM(G1214:J1214), "No"), "")</f>
        <v>No</v>
      </c>
      <c r="L1214" s="30" t="str">
        <f aca="false">IF(A1214&lt;&gt;"", IF(COUNT(G1214:I1214)=3, SUM(G1214:I1214), "No"), "")</f>
        <v>No</v>
      </c>
      <c r="M1214" s="30" t="str">
        <f aca="false">IF(A1214&lt;&gt;"", IF(COUNT(G1214:H1214)=2, SUM(G1214:H1214), "No"), "")</f>
        <v>No</v>
      </c>
      <c r="N1214" s="30" t="str">
        <f aca="false">'Results 10 year vets'!$D1214&amp;":"&amp;Table1[[#Headers],[Male]]</f>
        <v>:Male</v>
      </c>
      <c r="O1214" s="31"/>
      <c r="P1214" s="31"/>
      <c r="Q1214" s="31"/>
      <c r="R1214" s="31"/>
      <c r="S1214" s="31"/>
      <c r="T1214" s="31"/>
      <c r="U1214" s="31"/>
      <c r="Z1214" s="33"/>
      <c r="AA1214" s="33"/>
      <c r="AB1214" s="33"/>
      <c r="AC1214" s="33"/>
      <c r="AD1214" s="31"/>
      <c r="AE1214" s="31"/>
      <c r="AF1214" s="31"/>
      <c r="AG1214" s="31"/>
      <c r="AH1214" s="31"/>
      <c r="AI1214" s="31"/>
      <c r="AJ1214" s="31"/>
      <c r="AK1214" s="31"/>
      <c r="AL1214" s="31"/>
      <c r="AM1214" s="31"/>
      <c r="AN1214" s="31"/>
      <c r="AO1214" s="31"/>
      <c r="AP1214" s="31"/>
      <c r="AQ1214" s="31"/>
      <c r="AR1214" s="31"/>
      <c r="AS1214" s="31"/>
      <c r="AT1214" s="31"/>
      <c r="AU1214" s="31"/>
      <c r="AV1214" s="31"/>
      <c r="AW1214" s="31"/>
      <c r="AX1214" s="31"/>
      <c r="AY1214" s="31"/>
      <c r="AZ1214" s="31"/>
      <c r="BA1214" s="31"/>
      <c r="BB1214" s="31"/>
      <c r="BC1214" s="31"/>
      <c r="BD1214" s="31"/>
      <c r="BE1214" s="31"/>
      <c r="BF1214" s="31"/>
      <c r="BG1214" s="31"/>
      <c r="BH1214" s="31"/>
      <c r="BI1214" s="31"/>
      <c r="BJ1214" s="31"/>
      <c r="BK1214" s="31"/>
      <c r="BL1214" s="31"/>
      <c r="BM1214" s="31"/>
      <c r="BN1214" s="31"/>
      <c r="BO1214" s="31"/>
      <c r="BP1214" s="31"/>
      <c r="BQ1214" s="31"/>
      <c r="BR1214" s="31"/>
      <c r="BS1214" s="31"/>
      <c r="BT1214" s="31"/>
      <c r="BU1214" s="31"/>
      <c r="BV1214" s="31"/>
      <c r="BW1214" s="31"/>
      <c r="BX1214" s="31"/>
      <c r="BY1214" s="31"/>
      <c r="BZ1214" s="31"/>
      <c r="CA1214" s="31"/>
      <c r="CB1214" s="31"/>
      <c r="CC1214" s="31"/>
      <c r="CD1214" s="31"/>
      <c r="CE1214" s="31"/>
      <c r="CF1214" s="31"/>
      <c r="CG1214" s="31"/>
      <c r="CH1214" s="31"/>
      <c r="CI1214" s="31"/>
      <c r="CJ1214" s="31"/>
      <c r="CK1214" s="31"/>
      <c r="CL1214" s="31"/>
      <c r="CM1214" s="31"/>
      <c r="CN1214" s="31"/>
      <c r="CO1214" s="31"/>
      <c r="CP1214" s="31"/>
      <c r="CQ1214" s="31"/>
      <c r="CR1214" s="31"/>
      <c r="CS1214" s="31"/>
      <c r="CT1214" s="31"/>
      <c r="CU1214" s="31"/>
      <c r="CV1214" s="31"/>
      <c r="CW1214" s="31"/>
      <c r="CX1214" s="31"/>
      <c r="CY1214" s="31"/>
      <c r="CZ1214" s="31"/>
      <c r="DA1214" s="31"/>
      <c r="DB1214" s="31"/>
      <c r="DC1214" s="31"/>
      <c r="DD1214" s="31"/>
      <c r="DE1214" s="31"/>
      <c r="DF1214" s="31"/>
      <c r="DG1214" s="31"/>
      <c r="DH1214" s="31"/>
      <c r="DI1214" s="31"/>
      <c r="DJ1214" s="31"/>
      <c r="DK1214" s="31"/>
      <c r="DL1214" s="31"/>
      <c r="DM1214" s="31"/>
      <c r="DN1214" s="31"/>
      <c r="DO1214" s="31"/>
      <c r="DP1214" s="31"/>
      <c r="DQ1214" s="31"/>
      <c r="DR1214" s="31"/>
      <c r="DS1214" s="31"/>
      <c r="DT1214" s="31"/>
      <c r="DU1214" s="31"/>
      <c r="DV1214" s="31"/>
      <c r="DW1214" s="31"/>
    </row>
    <row r="1215" customFormat="false" ht="15.75" hidden="false" customHeight="true" outlineLevel="0" collapsed="false">
      <c r="A1215" s="21" t="n">
        <v>1214</v>
      </c>
      <c r="B1215" s="21" t="str">
        <f aca="false">IFERROR(VLOOKUP($A$1&amp;":"&amp;A1215,'Finish order'!C:K,6,FALSE()),"")</f>
        <v/>
      </c>
      <c r="C1215" s="21" t="str">
        <f aca="false">IFERROR(VLOOKUP(A$1&amp;":"&amp;A1215,'Finish order'!$C:$K,9,FALSE()),"")</f>
        <v/>
      </c>
      <c r="D1215" s="21" t="str">
        <f aca="false">IFERROR(VLOOKUP(A$1&amp;":"&amp;A1215,'Finish order'!$C:$K,7,FALSE()),"")</f>
        <v/>
      </c>
      <c r="E1215" s="29" t="str">
        <f aca="false">IFERROR(VLOOKUP($A$1&amp;":"&amp;A1215,'Finish order'!C:K,5,FALSE()),"")</f>
        <v/>
      </c>
      <c r="F1215" s="21" t="str">
        <f aca="false">IFERROR(VLOOKUP($A$1&amp;":"&amp;A1215,'Finish order'!C:K,4,FALSE()),"")</f>
        <v/>
      </c>
      <c r="G1215" s="21" t="str">
        <f aca="false" t="array" ref="G1215:G1215">IFERROR(SMALL(IF($D$2:$D2124=D1215,$A$2:$A$911*1.001),1),"")</f>
        <v/>
      </c>
      <c r="H1215" s="21" t="str">
        <f aca="false" t="array" ref="H1215:H1215">IFERROR(SMALL(IF($D$2:$D2124=D1215,$A$2:$A$911*1.0001),2),"")</f>
        <v/>
      </c>
      <c r="I1215" s="21" t="str">
        <f aca="false" t="array" ref="I1215:I1215">IFERROR(SMALL(IF($D$2:$D2124=D1215,$A$2:$A$911*1.00001),3),"")</f>
        <v/>
      </c>
      <c r="J1215" s="21" t="str">
        <f aca="false" t="array" ref="J1215:J1215">IFERROR(SMALL(IF($D$2:$D2124=D1215,$A$2:$A$911*1.000001),4),"")</f>
        <v/>
      </c>
      <c r="K1215" s="30" t="str">
        <f aca="false">IF(A1215&lt;&gt;"", IF(COUNT(G1215:J1215)=4, SUM(G1215:J1215), "No"), "")</f>
        <v>No</v>
      </c>
      <c r="L1215" s="30" t="str">
        <f aca="false">IF(A1215&lt;&gt;"", IF(COUNT(G1215:I1215)=3, SUM(G1215:I1215), "No"), "")</f>
        <v>No</v>
      </c>
      <c r="M1215" s="30" t="str">
        <f aca="false">IF(A1215&lt;&gt;"", IF(COUNT(G1215:H1215)=2, SUM(G1215:H1215), "No"), "")</f>
        <v>No</v>
      </c>
      <c r="N1215" s="30" t="str">
        <f aca="false">'Results 10 year vets'!$D1215&amp;":"&amp;Table1[[#Headers],[Male]]</f>
        <v>:Male</v>
      </c>
      <c r="O1215" s="31"/>
      <c r="P1215" s="31"/>
      <c r="Q1215" s="31"/>
      <c r="R1215" s="31"/>
      <c r="S1215" s="31"/>
      <c r="T1215" s="31"/>
      <c r="U1215" s="31"/>
      <c r="Z1215" s="33"/>
      <c r="AA1215" s="33"/>
      <c r="AB1215" s="33"/>
      <c r="AC1215" s="33"/>
      <c r="AD1215" s="31"/>
      <c r="AE1215" s="31"/>
      <c r="AF1215" s="31"/>
      <c r="AG1215" s="31"/>
      <c r="AH1215" s="31"/>
      <c r="AI1215" s="31"/>
      <c r="AJ1215" s="31"/>
      <c r="AK1215" s="31"/>
      <c r="AL1215" s="31"/>
      <c r="AM1215" s="31"/>
      <c r="AN1215" s="31"/>
      <c r="AO1215" s="31"/>
      <c r="AP1215" s="31"/>
      <c r="AQ1215" s="31"/>
      <c r="AR1215" s="31"/>
      <c r="AS1215" s="31"/>
      <c r="AT1215" s="31"/>
      <c r="AU1215" s="31"/>
      <c r="AV1215" s="31"/>
      <c r="AW1215" s="31"/>
      <c r="AX1215" s="31"/>
      <c r="AY1215" s="31"/>
      <c r="AZ1215" s="31"/>
      <c r="BA1215" s="31"/>
      <c r="BB1215" s="31"/>
      <c r="BC1215" s="31"/>
      <c r="BD1215" s="31"/>
      <c r="BE1215" s="31"/>
      <c r="BF1215" s="31"/>
      <c r="BG1215" s="31"/>
      <c r="BH1215" s="31"/>
      <c r="BI1215" s="31"/>
      <c r="BJ1215" s="31"/>
      <c r="BK1215" s="31"/>
      <c r="BL1215" s="31"/>
      <c r="BM1215" s="31"/>
      <c r="BN1215" s="31"/>
      <c r="BO1215" s="31"/>
      <c r="BP1215" s="31"/>
      <c r="BQ1215" s="31"/>
      <c r="BR1215" s="31"/>
      <c r="BS1215" s="31"/>
      <c r="BT1215" s="31"/>
      <c r="BU1215" s="31"/>
      <c r="BV1215" s="31"/>
      <c r="BW1215" s="31"/>
      <c r="BX1215" s="31"/>
      <c r="BY1215" s="31"/>
      <c r="BZ1215" s="31"/>
      <c r="CA1215" s="31"/>
      <c r="CB1215" s="31"/>
      <c r="CC1215" s="31"/>
      <c r="CD1215" s="31"/>
      <c r="CE1215" s="31"/>
      <c r="CF1215" s="31"/>
      <c r="CG1215" s="31"/>
      <c r="CH1215" s="31"/>
      <c r="CI1215" s="31"/>
      <c r="CJ1215" s="31"/>
      <c r="CK1215" s="31"/>
      <c r="CL1215" s="31"/>
      <c r="CM1215" s="31"/>
      <c r="CN1215" s="31"/>
      <c r="CO1215" s="31"/>
      <c r="CP1215" s="31"/>
      <c r="CQ1215" s="31"/>
      <c r="CR1215" s="31"/>
      <c r="CS1215" s="31"/>
      <c r="CT1215" s="31"/>
      <c r="CU1215" s="31"/>
      <c r="CV1215" s="31"/>
      <c r="CW1215" s="31"/>
      <c r="CX1215" s="31"/>
      <c r="CY1215" s="31"/>
      <c r="CZ1215" s="31"/>
      <c r="DA1215" s="31"/>
      <c r="DB1215" s="31"/>
      <c r="DC1215" s="31"/>
      <c r="DD1215" s="31"/>
      <c r="DE1215" s="31"/>
      <c r="DF1215" s="31"/>
      <c r="DG1215" s="31"/>
      <c r="DH1215" s="31"/>
      <c r="DI1215" s="31"/>
      <c r="DJ1215" s="31"/>
      <c r="DK1215" s="31"/>
      <c r="DL1215" s="31"/>
      <c r="DM1215" s="31"/>
      <c r="DN1215" s="31"/>
      <c r="DO1215" s="31"/>
      <c r="DP1215" s="31"/>
      <c r="DQ1215" s="31"/>
      <c r="DR1215" s="31"/>
      <c r="DS1215" s="31"/>
      <c r="DT1215" s="31"/>
      <c r="DU1215" s="31"/>
      <c r="DV1215" s="31"/>
      <c r="DW1215" s="31"/>
    </row>
    <row r="1216" customFormat="false" ht="15.75" hidden="false" customHeight="true" outlineLevel="0" collapsed="false">
      <c r="A1216" s="21" t="n">
        <v>1215</v>
      </c>
      <c r="B1216" s="21" t="str">
        <f aca="false">IFERROR(VLOOKUP($A$1&amp;":"&amp;A1216,'Finish order'!C:K,6,FALSE()),"")</f>
        <v/>
      </c>
      <c r="C1216" s="21" t="str">
        <f aca="false">IFERROR(VLOOKUP(A$1&amp;":"&amp;A1216,'Finish order'!$C:$K,9,FALSE()),"")</f>
        <v/>
      </c>
      <c r="D1216" s="21" t="str">
        <f aca="false">IFERROR(VLOOKUP(A$1&amp;":"&amp;A1216,'Finish order'!$C:$K,7,FALSE()),"")</f>
        <v/>
      </c>
      <c r="E1216" s="29" t="str">
        <f aca="false">IFERROR(VLOOKUP($A$1&amp;":"&amp;A1216,'Finish order'!C:K,5,FALSE()),"")</f>
        <v/>
      </c>
      <c r="F1216" s="21" t="str">
        <f aca="false">IFERROR(VLOOKUP($A$1&amp;":"&amp;A1216,'Finish order'!C:K,4,FALSE()),"")</f>
        <v/>
      </c>
      <c r="G1216" s="21" t="str">
        <f aca="false" t="array" ref="G1216:G1216">IFERROR(SMALL(IF($D$2:$D2125=D1216,$A$2:$A$911*1.001),1),"")</f>
        <v/>
      </c>
      <c r="H1216" s="21" t="str">
        <f aca="false" t="array" ref="H1216:H1216">IFERROR(SMALL(IF($D$2:$D2125=D1216,$A$2:$A$911*1.0001),2),"")</f>
        <v/>
      </c>
      <c r="I1216" s="21" t="str">
        <f aca="false" t="array" ref="I1216:I1216">IFERROR(SMALL(IF($D$2:$D2125=D1216,$A$2:$A$911*1.00001),3),"")</f>
        <v/>
      </c>
      <c r="J1216" s="21" t="str">
        <f aca="false" t="array" ref="J1216:J1216">IFERROR(SMALL(IF($D$2:$D2125=D1216,$A$2:$A$911*1.000001),4),"")</f>
        <v/>
      </c>
      <c r="K1216" s="30" t="str">
        <f aca="false">IF(A1216&lt;&gt;"", IF(COUNT(G1216:J1216)=4, SUM(G1216:J1216), "No"), "")</f>
        <v>No</v>
      </c>
      <c r="L1216" s="30" t="str">
        <f aca="false">IF(A1216&lt;&gt;"", IF(COUNT(G1216:I1216)=3, SUM(G1216:I1216), "No"), "")</f>
        <v>No</v>
      </c>
      <c r="M1216" s="30" t="str">
        <f aca="false">IF(A1216&lt;&gt;"", IF(COUNT(G1216:H1216)=2, SUM(G1216:H1216), "No"), "")</f>
        <v>No</v>
      </c>
      <c r="N1216" s="30" t="str">
        <f aca="false">'Results 10 year vets'!$D1216&amp;":"&amp;Table1[[#Headers],[Male]]</f>
        <v>:Male</v>
      </c>
      <c r="O1216" s="31"/>
      <c r="P1216" s="31"/>
      <c r="Q1216" s="31"/>
      <c r="R1216" s="31"/>
      <c r="S1216" s="31"/>
      <c r="T1216" s="31"/>
      <c r="U1216" s="31"/>
      <c r="Z1216" s="33"/>
      <c r="AA1216" s="33"/>
      <c r="AB1216" s="33"/>
      <c r="AC1216" s="33"/>
      <c r="AD1216" s="31"/>
      <c r="AE1216" s="31"/>
      <c r="AF1216" s="31"/>
      <c r="AG1216" s="31"/>
      <c r="AH1216" s="31"/>
      <c r="AI1216" s="31"/>
      <c r="AJ1216" s="31"/>
      <c r="AK1216" s="31"/>
      <c r="AL1216" s="31"/>
      <c r="AM1216" s="31"/>
      <c r="AN1216" s="31"/>
      <c r="AO1216" s="31"/>
      <c r="AP1216" s="31"/>
      <c r="AQ1216" s="31"/>
      <c r="AR1216" s="31"/>
      <c r="AS1216" s="31"/>
      <c r="AT1216" s="31"/>
      <c r="AU1216" s="31"/>
      <c r="AV1216" s="31"/>
      <c r="AW1216" s="31"/>
      <c r="AX1216" s="31"/>
      <c r="AY1216" s="31"/>
      <c r="AZ1216" s="31"/>
      <c r="BA1216" s="31"/>
      <c r="BB1216" s="31"/>
      <c r="BC1216" s="31"/>
      <c r="BD1216" s="31"/>
      <c r="BE1216" s="31"/>
      <c r="BF1216" s="31"/>
      <c r="BG1216" s="31"/>
      <c r="BH1216" s="31"/>
      <c r="BI1216" s="31"/>
      <c r="BJ1216" s="31"/>
      <c r="BK1216" s="31"/>
      <c r="BL1216" s="31"/>
      <c r="BM1216" s="31"/>
      <c r="BN1216" s="31"/>
      <c r="BO1216" s="31"/>
      <c r="BP1216" s="31"/>
      <c r="BQ1216" s="31"/>
      <c r="BR1216" s="31"/>
      <c r="BS1216" s="31"/>
      <c r="BT1216" s="31"/>
      <c r="BU1216" s="31"/>
      <c r="BV1216" s="31"/>
      <c r="BW1216" s="31"/>
      <c r="BX1216" s="31"/>
      <c r="BY1216" s="31"/>
      <c r="BZ1216" s="31"/>
      <c r="CA1216" s="31"/>
      <c r="CB1216" s="31"/>
      <c r="CC1216" s="31"/>
      <c r="CD1216" s="31"/>
      <c r="CE1216" s="31"/>
      <c r="CF1216" s="31"/>
      <c r="CG1216" s="31"/>
      <c r="CH1216" s="31"/>
      <c r="CI1216" s="31"/>
      <c r="CJ1216" s="31"/>
      <c r="CK1216" s="31"/>
      <c r="CL1216" s="31"/>
      <c r="CM1216" s="31"/>
      <c r="CN1216" s="31"/>
      <c r="CO1216" s="31"/>
      <c r="CP1216" s="31"/>
      <c r="CQ1216" s="31"/>
      <c r="CR1216" s="31"/>
      <c r="CS1216" s="31"/>
      <c r="CT1216" s="31"/>
      <c r="CU1216" s="31"/>
      <c r="CV1216" s="31"/>
      <c r="CW1216" s="31"/>
      <c r="CX1216" s="31"/>
      <c r="CY1216" s="31"/>
      <c r="CZ1216" s="31"/>
      <c r="DA1216" s="31"/>
      <c r="DB1216" s="31"/>
      <c r="DC1216" s="31"/>
      <c r="DD1216" s="31"/>
      <c r="DE1216" s="31"/>
      <c r="DF1216" s="31"/>
      <c r="DG1216" s="31"/>
      <c r="DH1216" s="31"/>
      <c r="DI1216" s="31"/>
      <c r="DJ1216" s="31"/>
      <c r="DK1216" s="31"/>
      <c r="DL1216" s="31"/>
      <c r="DM1216" s="31"/>
      <c r="DN1216" s="31"/>
      <c r="DO1216" s="31"/>
      <c r="DP1216" s="31"/>
      <c r="DQ1216" s="31"/>
      <c r="DR1216" s="31"/>
      <c r="DS1216" s="31"/>
      <c r="DT1216" s="31"/>
      <c r="DU1216" s="31"/>
      <c r="DV1216" s="31"/>
      <c r="DW1216" s="31"/>
    </row>
    <row r="1217" customFormat="false" ht="15.75" hidden="false" customHeight="true" outlineLevel="0" collapsed="false">
      <c r="A1217" s="21" t="n">
        <v>1216</v>
      </c>
      <c r="B1217" s="21" t="str">
        <f aca="false">IFERROR(VLOOKUP($A$1&amp;":"&amp;A1217,'Finish order'!C:K,6,FALSE()),"")</f>
        <v/>
      </c>
      <c r="C1217" s="21" t="str">
        <f aca="false">IFERROR(VLOOKUP(A$1&amp;":"&amp;A1217,'Finish order'!$C:$K,9,FALSE()),"")</f>
        <v/>
      </c>
      <c r="D1217" s="21" t="str">
        <f aca="false">IFERROR(VLOOKUP(A$1&amp;":"&amp;A1217,'Finish order'!$C:$K,7,FALSE()),"")</f>
        <v/>
      </c>
      <c r="E1217" s="29" t="str">
        <f aca="false">IFERROR(VLOOKUP($A$1&amp;":"&amp;A1217,'Finish order'!C:K,5,FALSE()),"")</f>
        <v/>
      </c>
      <c r="F1217" s="21" t="str">
        <f aca="false">IFERROR(VLOOKUP($A$1&amp;":"&amp;A1217,'Finish order'!C:K,4,FALSE()),"")</f>
        <v/>
      </c>
      <c r="G1217" s="21" t="str">
        <f aca="false" t="array" ref="G1217:G1217">IFERROR(SMALL(IF($D$2:$D2126=D1217,$A$2:$A$911*1.001),1),"")</f>
        <v/>
      </c>
      <c r="H1217" s="21" t="str">
        <f aca="false" t="array" ref="H1217:H1217">IFERROR(SMALL(IF($D$2:$D2126=D1217,$A$2:$A$911*1.0001),2),"")</f>
        <v/>
      </c>
      <c r="I1217" s="21" t="str">
        <f aca="false" t="array" ref="I1217:I1217">IFERROR(SMALL(IF($D$2:$D2126=D1217,$A$2:$A$911*1.00001),3),"")</f>
        <v/>
      </c>
      <c r="J1217" s="21" t="str">
        <f aca="false" t="array" ref="J1217:J1217">IFERROR(SMALL(IF($D$2:$D2126=D1217,$A$2:$A$911*1.000001),4),"")</f>
        <v/>
      </c>
      <c r="K1217" s="30" t="str">
        <f aca="false">IF(A1217&lt;&gt;"", IF(COUNT(G1217:J1217)=4, SUM(G1217:J1217), "No"), "")</f>
        <v>No</v>
      </c>
      <c r="L1217" s="30" t="str">
        <f aca="false">IF(A1217&lt;&gt;"", IF(COUNT(G1217:I1217)=3, SUM(G1217:I1217), "No"), "")</f>
        <v>No</v>
      </c>
      <c r="M1217" s="30" t="str">
        <f aca="false">IF(A1217&lt;&gt;"", IF(COUNT(G1217:H1217)=2, SUM(G1217:H1217), "No"), "")</f>
        <v>No</v>
      </c>
      <c r="N1217" s="30" t="str">
        <f aca="false">'Results 10 year vets'!$D1217&amp;":"&amp;Table1[[#Headers],[Male]]</f>
        <v>:Male</v>
      </c>
      <c r="O1217" s="31"/>
      <c r="P1217" s="31"/>
      <c r="Q1217" s="31"/>
      <c r="R1217" s="31"/>
      <c r="S1217" s="31"/>
      <c r="T1217" s="31"/>
      <c r="U1217" s="31"/>
      <c r="Z1217" s="33"/>
      <c r="AA1217" s="33"/>
      <c r="AB1217" s="33"/>
      <c r="AC1217" s="33"/>
      <c r="AD1217" s="31"/>
      <c r="AE1217" s="31"/>
      <c r="AF1217" s="31"/>
      <c r="AG1217" s="31"/>
      <c r="AH1217" s="31"/>
      <c r="AI1217" s="31"/>
      <c r="AJ1217" s="31"/>
      <c r="AK1217" s="31"/>
      <c r="AL1217" s="31"/>
      <c r="AM1217" s="31"/>
      <c r="AN1217" s="31"/>
      <c r="AO1217" s="31"/>
      <c r="AP1217" s="31"/>
      <c r="AQ1217" s="31"/>
      <c r="AR1217" s="31"/>
      <c r="AS1217" s="31"/>
      <c r="AT1217" s="31"/>
      <c r="AU1217" s="31"/>
      <c r="AV1217" s="31"/>
      <c r="AW1217" s="31"/>
      <c r="AX1217" s="31"/>
      <c r="AY1217" s="31"/>
      <c r="AZ1217" s="31"/>
      <c r="BA1217" s="31"/>
      <c r="BB1217" s="31"/>
      <c r="BC1217" s="31"/>
      <c r="BD1217" s="31"/>
      <c r="BE1217" s="31"/>
      <c r="BF1217" s="31"/>
      <c r="BG1217" s="31"/>
      <c r="BH1217" s="31"/>
      <c r="BI1217" s="31"/>
      <c r="BJ1217" s="31"/>
      <c r="BK1217" s="31"/>
      <c r="BL1217" s="31"/>
      <c r="BM1217" s="31"/>
      <c r="BN1217" s="31"/>
      <c r="BO1217" s="31"/>
      <c r="BP1217" s="31"/>
      <c r="BQ1217" s="31"/>
      <c r="BR1217" s="31"/>
      <c r="BS1217" s="31"/>
      <c r="BT1217" s="31"/>
      <c r="BU1217" s="31"/>
      <c r="BV1217" s="31"/>
      <c r="BW1217" s="31"/>
      <c r="BX1217" s="31"/>
      <c r="BY1217" s="31"/>
      <c r="BZ1217" s="31"/>
      <c r="CA1217" s="31"/>
      <c r="CB1217" s="31"/>
      <c r="CC1217" s="31"/>
      <c r="CD1217" s="31"/>
      <c r="CE1217" s="31"/>
      <c r="CF1217" s="31"/>
      <c r="CG1217" s="31"/>
      <c r="CH1217" s="31"/>
      <c r="CI1217" s="31"/>
      <c r="CJ1217" s="31"/>
      <c r="CK1217" s="31"/>
      <c r="CL1217" s="31"/>
      <c r="CM1217" s="31"/>
      <c r="CN1217" s="31"/>
      <c r="CO1217" s="31"/>
      <c r="CP1217" s="31"/>
      <c r="CQ1217" s="31"/>
      <c r="CR1217" s="31"/>
      <c r="CS1217" s="31"/>
      <c r="CT1217" s="31"/>
      <c r="CU1217" s="31"/>
      <c r="CV1217" s="31"/>
      <c r="CW1217" s="31"/>
      <c r="CX1217" s="31"/>
      <c r="CY1217" s="31"/>
      <c r="CZ1217" s="31"/>
      <c r="DA1217" s="31"/>
      <c r="DB1217" s="31"/>
      <c r="DC1217" s="31"/>
      <c r="DD1217" s="31"/>
      <c r="DE1217" s="31"/>
      <c r="DF1217" s="31"/>
      <c r="DG1217" s="31"/>
      <c r="DH1217" s="31"/>
      <c r="DI1217" s="31"/>
      <c r="DJ1217" s="31"/>
      <c r="DK1217" s="31"/>
      <c r="DL1217" s="31"/>
      <c r="DM1217" s="31"/>
      <c r="DN1217" s="31"/>
      <c r="DO1217" s="31"/>
      <c r="DP1217" s="31"/>
      <c r="DQ1217" s="31"/>
      <c r="DR1217" s="31"/>
      <c r="DS1217" s="31"/>
      <c r="DT1217" s="31"/>
      <c r="DU1217" s="31"/>
      <c r="DV1217" s="31"/>
      <c r="DW1217" s="31"/>
    </row>
    <row r="1218" customFormat="false" ht="15.75" hidden="false" customHeight="true" outlineLevel="0" collapsed="false">
      <c r="A1218" s="21" t="n">
        <v>1217</v>
      </c>
      <c r="B1218" s="21" t="str">
        <f aca="false">IFERROR(VLOOKUP($A$1&amp;":"&amp;A1218,'Finish order'!C:K,6,FALSE()),"")</f>
        <v/>
      </c>
      <c r="C1218" s="21" t="str">
        <f aca="false">IFERROR(VLOOKUP(A$1&amp;":"&amp;A1218,'Finish order'!$C:$K,9,FALSE()),"")</f>
        <v/>
      </c>
      <c r="D1218" s="21" t="str">
        <f aca="false">IFERROR(VLOOKUP(A$1&amp;":"&amp;A1218,'Finish order'!$C:$K,7,FALSE()),"")</f>
        <v/>
      </c>
      <c r="E1218" s="29" t="str">
        <f aca="false">IFERROR(VLOOKUP($A$1&amp;":"&amp;A1218,'Finish order'!C:K,5,FALSE()),"")</f>
        <v/>
      </c>
      <c r="F1218" s="21" t="str">
        <f aca="false">IFERROR(VLOOKUP($A$1&amp;":"&amp;A1218,'Finish order'!C:K,4,FALSE()),"")</f>
        <v/>
      </c>
      <c r="G1218" s="21" t="str">
        <f aca="false" t="array" ref="G1218:G1218">IFERROR(SMALL(IF($D$2:$D2127=D1218,$A$2:$A$911*1.001),1),"")</f>
        <v/>
      </c>
      <c r="H1218" s="21" t="str">
        <f aca="false" t="array" ref="H1218:H1218">IFERROR(SMALL(IF($D$2:$D2127=D1218,$A$2:$A$911*1.0001),2),"")</f>
        <v/>
      </c>
      <c r="I1218" s="21" t="str">
        <f aca="false" t="array" ref="I1218:I1218">IFERROR(SMALL(IF($D$2:$D2127=D1218,$A$2:$A$911*1.00001),3),"")</f>
        <v/>
      </c>
      <c r="J1218" s="21" t="str">
        <f aca="false" t="array" ref="J1218:J1218">IFERROR(SMALL(IF($D$2:$D2127=D1218,$A$2:$A$911*1.000001),4),"")</f>
        <v/>
      </c>
      <c r="K1218" s="30" t="str">
        <f aca="false">IF(A1218&lt;&gt;"", IF(COUNT(G1218:J1218)=4, SUM(G1218:J1218), "No"), "")</f>
        <v>No</v>
      </c>
      <c r="L1218" s="30" t="str">
        <f aca="false">IF(A1218&lt;&gt;"", IF(COUNT(G1218:I1218)=3, SUM(G1218:I1218), "No"), "")</f>
        <v>No</v>
      </c>
      <c r="M1218" s="30" t="str">
        <f aca="false">IF(A1218&lt;&gt;"", IF(COUNT(G1218:H1218)=2, SUM(G1218:H1218), "No"), "")</f>
        <v>No</v>
      </c>
      <c r="N1218" s="30" t="str">
        <f aca="false">'Results 10 year vets'!$D1218&amp;":"&amp;Table1[[#Headers],[Male]]</f>
        <v>:Male</v>
      </c>
      <c r="O1218" s="31"/>
      <c r="P1218" s="31"/>
      <c r="Q1218" s="31"/>
      <c r="R1218" s="31"/>
      <c r="S1218" s="31"/>
      <c r="T1218" s="31"/>
      <c r="U1218" s="31"/>
      <c r="Z1218" s="33"/>
      <c r="AA1218" s="33"/>
      <c r="AB1218" s="33"/>
      <c r="AC1218" s="33"/>
      <c r="AD1218" s="31"/>
      <c r="AE1218" s="31"/>
      <c r="AF1218" s="31"/>
      <c r="AG1218" s="31"/>
      <c r="AH1218" s="31"/>
      <c r="AI1218" s="31"/>
      <c r="AJ1218" s="31"/>
      <c r="AK1218" s="31"/>
      <c r="AL1218" s="31"/>
      <c r="AM1218" s="31"/>
      <c r="AN1218" s="31"/>
      <c r="AO1218" s="31"/>
      <c r="AP1218" s="31"/>
      <c r="AQ1218" s="31"/>
      <c r="AR1218" s="31"/>
      <c r="AS1218" s="31"/>
      <c r="AT1218" s="31"/>
      <c r="AU1218" s="31"/>
      <c r="AV1218" s="31"/>
      <c r="AW1218" s="31"/>
      <c r="AX1218" s="31"/>
      <c r="AY1218" s="31"/>
      <c r="AZ1218" s="31"/>
      <c r="BA1218" s="31"/>
      <c r="BB1218" s="31"/>
      <c r="BC1218" s="31"/>
      <c r="BD1218" s="31"/>
      <c r="BE1218" s="31"/>
      <c r="BF1218" s="31"/>
      <c r="BG1218" s="31"/>
      <c r="BH1218" s="31"/>
      <c r="BI1218" s="31"/>
      <c r="BJ1218" s="31"/>
      <c r="BK1218" s="31"/>
      <c r="BL1218" s="31"/>
      <c r="BM1218" s="31"/>
      <c r="BN1218" s="31"/>
      <c r="BO1218" s="31"/>
      <c r="BP1218" s="31"/>
      <c r="BQ1218" s="31"/>
      <c r="BR1218" s="31"/>
      <c r="BS1218" s="31"/>
      <c r="BT1218" s="31"/>
      <c r="BU1218" s="31"/>
      <c r="BV1218" s="31"/>
      <c r="BW1218" s="31"/>
      <c r="BX1218" s="31"/>
      <c r="BY1218" s="31"/>
      <c r="BZ1218" s="31"/>
      <c r="CA1218" s="31"/>
      <c r="CB1218" s="31"/>
      <c r="CC1218" s="31"/>
      <c r="CD1218" s="31"/>
      <c r="CE1218" s="31"/>
      <c r="CF1218" s="31"/>
      <c r="CG1218" s="31"/>
      <c r="CH1218" s="31"/>
      <c r="CI1218" s="31"/>
      <c r="CJ1218" s="31"/>
      <c r="CK1218" s="31"/>
      <c r="CL1218" s="31"/>
      <c r="CM1218" s="31"/>
      <c r="CN1218" s="31"/>
      <c r="CO1218" s="31"/>
      <c r="CP1218" s="31"/>
      <c r="CQ1218" s="31"/>
      <c r="CR1218" s="31"/>
      <c r="CS1218" s="31"/>
      <c r="CT1218" s="31"/>
      <c r="CU1218" s="31"/>
      <c r="CV1218" s="31"/>
      <c r="CW1218" s="31"/>
      <c r="CX1218" s="31"/>
      <c r="CY1218" s="31"/>
      <c r="CZ1218" s="31"/>
      <c r="DA1218" s="31"/>
      <c r="DB1218" s="31"/>
      <c r="DC1218" s="31"/>
      <c r="DD1218" s="31"/>
      <c r="DE1218" s="31"/>
      <c r="DF1218" s="31"/>
      <c r="DG1218" s="31"/>
      <c r="DH1218" s="31"/>
      <c r="DI1218" s="31"/>
      <c r="DJ1218" s="31"/>
      <c r="DK1218" s="31"/>
      <c r="DL1218" s="31"/>
      <c r="DM1218" s="31"/>
      <c r="DN1218" s="31"/>
      <c r="DO1218" s="31"/>
      <c r="DP1218" s="31"/>
      <c r="DQ1218" s="31"/>
      <c r="DR1218" s="31"/>
      <c r="DS1218" s="31"/>
      <c r="DT1218" s="31"/>
      <c r="DU1218" s="31"/>
      <c r="DV1218" s="31"/>
      <c r="DW1218" s="31"/>
    </row>
    <row r="1219" customFormat="false" ht="15.75" hidden="false" customHeight="true" outlineLevel="0" collapsed="false">
      <c r="A1219" s="21" t="n">
        <v>1218</v>
      </c>
      <c r="B1219" s="21" t="str">
        <f aca="false">IFERROR(VLOOKUP($A$1&amp;":"&amp;A1219,'Finish order'!C:K,6,FALSE()),"")</f>
        <v/>
      </c>
      <c r="C1219" s="21" t="str">
        <f aca="false">IFERROR(VLOOKUP(A$1&amp;":"&amp;A1219,'Finish order'!$C:$K,9,FALSE()),"")</f>
        <v/>
      </c>
      <c r="D1219" s="21" t="str">
        <f aca="false">IFERROR(VLOOKUP(A$1&amp;":"&amp;A1219,'Finish order'!$C:$K,7,FALSE()),"")</f>
        <v/>
      </c>
      <c r="E1219" s="29" t="str">
        <f aca="false">IFERROR(VLOOKUP($A$1&amp;":"&amp;A1219,'Finish order'!C:K,5,FALSE()),"")</f>
        <v/>
      </c>
      <c r="F1219" s="21" t="str">
        <f aca="false">IFERROR(VLOOKUP($A$1&amp;":"&amp;A1219,'Finish order'!C:K,4,FALSE()),"")</f>
        <v/>
      </c>
      <c r="G1219" s="21" t="str">
        <f aca="false" t="array" ref="G1219:G1219">IFERROR(SMALL(IF($D$2:$D2128=D1219,$A$2:$A$911*1.001),1),"")</f>
        <v/>
      </c>
      <c r="H1219" s="21" t="str">
        <f aca="false" t="array" ref="H1219:H1219">IFERROR(SMALL(IF($D$2:$D2128=D1219,$A$2:$A$911*1.0001),2),"")</f>
        <v/>
      </c>
      <c r="I1219" s="21" t="str">
        <f aca="false" t="array" ref="I1219:I1219">IFERROR(SMALL(IF($D$2:$D2128=D1219,$A$2:$A$911*1.00001),3),"")</f>
        <v/>
      </c>
      <c r="J1219" s="21" t="str">
        <f aca="false" t="array" ref="J1219:J1219">IFERROR(SMALL(IF($D$2:$D2128=D1219,$A$2:$A$911*1.000001),4),"")</f>
        <v/>
      </c>
      <c r="K1219" s="30" t="str">
        <f aca="false">IF(A1219&lt;&gt;"", IF(COUNT(G1219:J1219)=4, SUM(G1219:J1219), "No"), "")</f>
        <v>No</v>
      </c>
      <c r="L1219" s="30" t="str">
        <f aca="false">IF(A1219&lt;&gt;"", IF(COUNT(G1219:I1219)=3, SUM(G1219:I1219), "No"), "")</f>
        <v>No</v>
      </c>
      <c r="M1219" s="30" t="str">
        <f aca="false">IF(A1219&lt;&gt;"", IF(COUNT(G1219:H1219)=2, SUM(G1219:H1219), "No"), "")</f>
        <v>No</v>
      </c>
      <c r="N1219" s="30" t="str">
        <f aca="false">'Results 10 year vets'!$D1219&amp;":"&amp;Table1[[#Headers],[Male]]</f>
        <v>:Male</v>
      </c>
      <c r="O1219" s="31"/>
      <c r="P1219" s="31"/>
      <c r="Q1219" s="31"/>
      <c r="R1219" s="31"/>
      <c r="S1219" s="31"/>
      <c r="T1219" s="31"/>
      <c r="U1219" s="31"/>
      <c r="Z1219" s="33"/>
      <c r="AA1219" s="33"/>
      <c r="AB1219" s="33"/>
      <c r="AC1219" s="33"/>
      <c r="AD1219" s="31"/>
      <c r="AE1219" s="31"/>
      <c r="AF1219" s="31"/>
      <c r="AG1219" s="31"/>
      <c r="AH1219" s="31"/>
      <c r="AI1219" s="31"/>
      <c r="AJ1219" s="31"/>
      <c r="AK1219" s="31"/>
      <c r="AL1219" s="31"/>
      <c r="AM1219" s="31"/>
      <c r="AN1219" s="31"/>
      <c r="AO1219" s="31"/>
      <c r="AP1219" s="31"/>
      <c r="AQ1219" s="31"/>
      <c r="AR1219" s="31"/>
      <c r="AS1219" s="31"/>
      <c r="AT1219" s="31"/>
      <c r="AU1219" s="31"/>
      <c r="AV1219" s="31"/>
      <c r="AW1219" s="31"/>
      <c r="AX1219" s="31"/>
      <c r="AY1219" s="31"/>
      <c r="AZ1219" s="31"/>
      <c r="BA1219" s="31"/>
      <c r="BB1219" s="31"/>
      <c r="BC1219" s="31"/>
      <c r="BD1219" s="31"/>
      <c r="BE1219" s="31"/>
      <c r="BF1219" s="31"/>
      <c r="BG1219" s="31"/>
      <c r="BH1219" s="31"/>
      <c r="BI1219" s="31"/>
      <c r="BJ1219" s="31"/>
      <c r="BK1219" s="31"/>
      <c r="BL1219" s="31"/>
      <c r="BM1219" s="31"/>
      <c r="BN1219" s="31"/>
      <c r="BO1219" s="31"/>
      <c r="BP1219" s="31"/>
      <c r="BQ1219" s="31"/>
      <c r="BR1219" s="31"/>
      <c r="BS1219" s="31"/>
      <c r="BT1219" s="31"/>
      <c r="BU1219" s="31"/>
      <c r="BV1219" s="31"/>
      <c r="BW1219" s="31"/>
      <c r="BX1219" s="31"/>
      <c r="BY1219" s="31"/>
      <c r="BZ1219" s="31"/>
      <c r="CA1219" s="31"/>
      <c r="CB1219" s="31"/>
      <c r="CC1219" s="31"/>
      <c r="CD1219" s="31"/>
      <c r="CE1219" s="31"/>
      <c r="CF1219" s="31"/>
      <c r="CG1219" s="31"/>
      <c r="CH1219" s="31"/>
      <c r="CI1219" s="31"/>
      <c r="CJ1219" s="31"/>
      <c r="CK1219" s="31"/>
      <c r="CL1219" s="31"/>
      <c r="CM1219" s="31"/>
      <c r="CN1219" s="31"/>
      <c r="CO1219" s="31"/>
      <c r="CP1219" s="31"/>
      <c r="CQ1219" s="31"/>
      <c r="CR1219" s="31"/>
      <c r="CS1219" s="31"/>
      <c r="CT1219" s="31"/>
      <c r="CU1219" s="31"/>
      <c r="CV1219" s="31"/>
      <c r="CW1219" s="31"/>
      <c r="CX1219" s="31"/>
      <c r="CY1219" s="31"/>
      <c r="CZ1219" s="31"/>
      <c r="DA1219" s="31"/>
      <c r="DB1219" s="31"/>
      <c r="DC1219" s="31"/>
      <c r="DD1219" s="31"/>
      <c r="DE1219" s="31"/>
      <c r="DF1219" s="31"/>
      <c r="DG1219" s="31"/>
      <c r="DH1219" s="31"/>
      <c r="DI1219" s="31"/>
      <c r="DJ1219" s="31"/>
      <c r="DK1219" s="31"/>
      <c r="DL1219" s="31"/>
      <c r="DM1219" s="31"/>
      <c r="DN1219" s="31"/>
      <c r="DO1219" s="31"/>
      <c r="DP1219" s="31"/>
      <c r="DQ1219" s="31"/>
      <c r="DR1219" s="31"/>
      <c r="DS1219" s="31"/>
      <c r="DT1219" s="31"/>
      <c r="DU1219" s="31"/>
      <c r="DV1219" s="31"/>
      <c r="DW1219" s="31"/>
    </row>
    <row r="1220" customFormat="false" ht="15.75" hidden="false" customHeight="true" outlineLevel="0" collapsed="false">
      <c r="A1220" s="21" t="n">
        <v>1219</v>
      </c>
      <c r="B1220" s="21" t="str">
        <f aca="false">IFERROR(VLOOKUP($A$1&amp;":"&amp;A1220,'Finish order'!C:K,6,FALSE()),"")</f>
        <v/>
      </c>
      <c r="C1220" s="21" t="str">
        <f aca="false">IFERROR(VLOOKUP(A$1&amp;":"&amp;A1220,'Finish order'!$C:$K,9,FALSE()),"")</f>
        <v/>
      </c>
      <c r="D1220" s="21" t="str">
        <f aca="false">IFERROR(VLOOKUP(A$1&amp;":"&amp;A1220,'Finish order'!$C:$K,7,FALSE()),"")</f>
        <v/>
      </c>
      <c r="E1220" s="29" t="str">
        <f aca="false">IFERROR(VLOOKUP($A$1&amp;":"&amp;A1220,'Finish order'!C:K,5,FALSE()),"")</f>
        <v/>
      </c>
      <c r="F1220" s="21" t="str">
        <f aca="false">IFERROR(VLOOKUP($A$1&amp;":"&amp;A1220,'Finish order'!C:K,4,FALSE()),"")</f>
        <v/>
      </c>
      <c r="G1220" s="21" t="str">
        <f aca="false" t="array" ref="G1220:G1220">IFERROR(SMALL(IF($D$2:$D2129=D1220,$A$2:$A$911*1.001),1),"")</f>
        <v/>
      </c>
      <c r="H1220" s="21" t="str">
        <f aca="false" t="array" ref="H1220:H1220">IFERROR(SMALL(IF($D$2:$D2129=D1220,$A$2:$A$911*1.0001),2),"")</f>
        <v/>
      </c>
      <c r="I1220" s="21" t="str">
        <f aca="false" t="array" ref="I1220:I1220">IFERROR(SMALL(IF($D$2:$D2129=D1220,$A$2:$A$911*1.00001),3),"")</f>
        <v/>
      </c>
      <c r="J1220" s="21" t="str">
        <f aca="false" t="array" ref="J1220:J1220">IFERROR(SMALL(IF($D$2:$D2129=D1220,$A$2:$A$911*1.000001),4),"")</f>
        <v/>
      </c>
      <c r="K1220" s="30" t="str">
        <f aca="false">IF(A1220&lt;&gt;"", IF(COUNT(G1220:J1220)=4, SUM(G1220:J1220), "No"), "")</f>
        <v>No</v>
      </c>
      <c r="L1220" s="30" t="str">
        <f aca="false">IF(A1220&lt;&gt;"", IF(COUNT(G1220:I1220)=3, SUM(G1220:I1220), "No"), "")</f>
        <v>No</v>
      </c>
      <c r="M1220" s="30" t="str">
        <f aca="false">IF(A1220&lt;&gt;"", IF(COUNT(G1220:H1220)=2, SUM(G1220:H1220), "No"), "")</f>
        <v>No</v>
      </c>
      <c r="N1220" s="30" t="str">
        <f aca="false">'Results 10 year vets'!$D1220&amp;":"&amp;Table1[[#Headers],[Male]]</f>
        <v>:Male</v>
      </c>
      <c r="O1220" s="31"/>
      <c r="P1220" s="31"/>
      <c r="Q1220" s="31"/>
      <c r="R1220" s="31"/>
      <c r="S1220" s="31"/>
      <c r="T1220" s="31"/>
      <c r="U1220" s="31"/>
      <c r="Z1220" s="33"/>
      <c r="AA1220" s="33"/>
      <c r="AB1220" s="33"/>
      <c r="AC1220" s="33"/>
      <c r="AD1220" s="31"/>
      <c r="AE1220" s="31"/>
      <c r="AF1220" s="31"/>
      <c r="AG1220" s="31"/>
      <c r="AH1220" s="31"/>
      <c r="AI1220" s="31"/>
      <c r="AJ1220" s="31"/>
      <c r="AK1220" s="31"/>
      <c r="AL1220" s="31"/>
      <c r="AM1220" s="31"/>
      <c r="AN1220" s="31"/>
      <c r="AO1220" s="31"/>
      <c r="AP1220" s="31"/>
      <c r="AQ1220" s="31"/>
      <c r="AR1220" s="31"/>
      <c r="AS1220" s="31"/>
      <c r="AT1220" s="31"/>
      <c r="AU1220" s="31"/>
      <c r="AV1220" s="31"/>
      <c r="AW1220" s="31"/>
      <c r="AX1220" s="31"/>
      <c r="AY1220" s="31"/>
      <c r="AZ1220" s="31"/>
      <c r="BA1220" s="31"/>
      <c r="BB1220" s="31"/>
      <c r="BC1220" s="31"/>
      <c r="BD1220" s="31"/>
      <c r="BE1220" s="31"/>
      <c r="BF1220" s="31"/>
      <c r="BG1220" s="31"/>
      <c r="BH1220" s="31"/>
      <c r="BI1220" s="31"/>
      <c r="BJ1220" s="31"/>
      <c r="BK1220" s="31"/>
      <c r="BL1220" s="31"/>
      <c r="BM1220" s="31"/>
      <c r="BN1220" s="31"/>
      <c r="BO1220" s="31"/>
      <c r="BP1220" s="31"/>
      <c r="BQ1220" s="31"/>
      <c r="BR1220" s="31"/>
      <c r="BS1220" s="31"/>
      <c r="BT1220" s="31"/>
      <c r="BU1220" s="31"/>
      <c r="BV1220" s="31"/>
      <c r="BW1220" s="31"/>
      <c r="BX1220" s="31"/>
      <c r="BY1220" s="31"/>
      <c r="BZ1220" s="31"/>
      <c r="CA1220" s="31"/>
      <c r="CB1220" s="31"/>
      <c r="CC1220" s="31"/>
      <c r="CD1220" s="31"/>
      <c r="CE1220" s="31"/>
      <c r="CF1220" s="31"/>
      <c r="CG1220" s="31"/>
      <c r="CH1220" s="31"/>
      <c r="CI1220" s="31"/>
      <c r="CJ1220" s="31"/>
      <c r="CK1220" s="31"/>
      <c r="CL1220" s="31"/>
      <c r="CM1220" s="31"/>
      <c r="CN1220" s="31"/>
      <c r="CO1220" s="31"/>
      <c r="CP1220" s="31"/>
      <c r="CQ1220" s="31"/>
      <c r="CR1220" s="31"/>
      <c r="CS1220" s="31"/>
      <c r="CT1220" s="31"/>
      <c r="CU1220" s="31"/>
      <c r="CV1220" s="31"/>
      <c r="CW1220" s="31"/>
      <c r="CX1220" s="31"/>
      <c r="CY1220" s="31"/>
      <c r="CZ1220" s="31"/>
      <c r="DA1220" s="31"/>
      <c r="DB1220" s="31"/>
      <c r="DC1220" s="31"/>
      <c r="DD1220" s="31"/>
      <c r="DE1220" s="31"/>
      <c r="DF1220" s="31"/>
      <c r="DG1220" s="31"/>
      <c r="DH1220" s="31"/>
      <c r="DI1220" s="31"/>
      <c r="DJ1220" s="31"/>
      <c r="DK1220" s="31"/>
      <c r="DL1220" s="31"/>
      <c r="DM1220" s="31"/>
      <c r="DN1220" s="31"/>
      <c r="DO1220" s="31"/>
      <c r="DP1220" s="31"/>
      <c r="DQ1220" s="31"/>
      <c r="DR1220" s="31"/>
      <c r="DS1220" s="31"/>
      <c r="DT1220" s="31"/>
      <c r="DU1220" s="31"/>
      <c r="DV1220" s="31"/>
      <c r="DW1220" s="31"/>
    </row>
    <row r="1221" customFormat="false" ht="15.75" hidden="false" customHeight="true" outlineLevel="0" collapsed="false">
      <c r="A1221" s="21" t="n">
        <v>1220</v>
      </c>
      <c r="B1221" s="21" t="str">
        <f aca="false">IFERROR(VLOOKUP($A$1&amp;":"&amp;A1221,'Finish order'!C:K,6,FALSE()),"")</f>
        <v/>
      </c>
      <c r="C1221" s="21" t="str">
        <f aca="false">IFERROR(VLOOKUP(A$1&amp;":"&amp;A1221,'Finish order'!$C:$K,9,FALSE()),"")</f>
        <v/>
      </c>
      <c r="D1221" s="21" t="str">
        <f aca="false">IFERROR(VLOOKUP(A$1&amp;":"&amp;A1221,'Finish order'!$C:$K,7,FALSE()),"")</f>
        <v/>
      </c>
      <c r="E1221" s="29" t="str">
        <f aca="false">IFERROR(VLOOKUP($A$1&amp;":"&amp;A1221,'Finish order'!C:K,5,FALSE()),"")</f>
        <v/>
      </c>
      <c r="F1221" s="21" t="str">
        <f aca="false">IFERROR(VLOOKUP($A$1&amp;":"&amp;A1221,'Finish order'!C:K,4,FALSE()),"")</f>
        <v/>
      </c>
      <c r="G1221" s="21" t="str">
        <f aca="false" t="array" ref="G1221:G1221">IFERROR(SMALL(IF($D$2:$D2130=D1221,$A$2:$A$911*1.001),1),"")</f>
        <v/>
      </c>
      <c r="H1221" s="21" t="str">
        <f aca="false" t="array" ref="H1221:H1221">IFERROR(SMALL(IF($D$2:$D2130=D1221,$A$2:$A$911*1.0001),2),"")</f>
        <v/>
      </c>
      <c r="I1221" s="21" t="str">
        <f aca="false" t="array" ref="I1221:I1221">IFERROR(SMALL(IF($D$2:$D2130=D1221,$A$2:$A$911*1.00001),3),"")</f>
        <v/>
      </c>
      <c r="J1221" s="21" t="str">
        <f aca="false" t="array" ref="J1221:J1221">IFERROR(SMALL(IF($D$2:$D2130=D1221,$A$2:$A$911*1.000001),4),"")</f>
        <v/>
      </c>
      <c r="K1221" s="30" t="str">
        <f aca="false">IF(A1221&lt;&gt;"", IF(COUNT(G1221:J1221)=4, SUM(G1221:J1221), "No"), "")</f>
        <v>No</v>
      </c>
      <c r="L1221" s="30" t="str">
        <f aca="false">IF(A1221&lt;&gt;"", IF(COUNT(G1221:I1221)=3, SUM(G1221:I1221), "No"), "")</f>
        <v>No</v>
      </c>
      <c r="M1221" s="30" t="str">
        <f aca="false">IF(A1221&lt;&gt;"", IF(COUNT(G1221:H1221)=2, SUM(G1221:H1221), "No"), "")</f>
        <v>No</v>
      </c>
      <c r="N1221" s="30" t="str">
        <f aca="false">'Results 10 year vets'!$D1221&amp;":"&amp;Table1[[#Headers],[Male]]</f>
        <v>:Male</v>
      </c>
      <c r="O1221" s="31"/>
      <c r="P1221" s="31"/>
      <c r="Q1221" s="31"/>
      <c r="R1221" s="31"/>
      <c r="S1221" s="31"/>
      <c r="T1221" s="31"/>
      <c r="U1221" s="31"/>
      <c r="Z1221" s="33"/>
      <c r="AA1221" s="33"/>
      <c r="AB1221" s="33"/>
      <c r="AC1221" s="33"/>
      <c r="AD1221" s="31"/>
      <c r="AE1221" s="31"/>
      <c r="AF1221" s="31"/>
      <c r="AG1221" s="31"/>
      <c r="AH1221" s="31"/>
      <c r="AI1221" s="31"/>
      <c r="AJ1221" s="31"/>
      <c r="AK1221" s="31"/>
      <c r="AL1221" s="31"/>
      <c r="AM1221" s="31"/>
      <c r="AN1221" s="31"/>
      <c r="AO1221" s="31"/>
      <c r="AP1221" s="31"/>
      <c r="AQ1221" s="31"/>
      <c r="AR1221" s="31"/>
      <c r="AS1221" s="31"/>
      <c r="AT1221" s="31"/>
      <c r="AU1221" s="31"/>
      <c r="AV1221" s="31"/>
      <c r="AW1221" s="31"/>
      <c r="AX1221" s="31"/>
      <c r="AY1221" s="31"/>
      <c r="AZ1221" s="31"/>
      <c r="BA1221" s="31"/>
      <c r="BB1221" s="31"/>
      <c r="BC1221" s="31"/>
      <c r="BD1221" s="31"/>
      <c r="BE1221" s="31"/>
      <c r="BF1221" s="31"/>
      <c r="BG1221" s="31"/>
      <c r="BH1221" s="31"/>
      <c r="BI1221" s="31"/>
      <c r="BJ1221" s="31"/>
      <c r="BK1221" s="31"/>
      <c r="BL1221" s="31"/>
      <c r="BM1221" s="31"/>
      <c r="BN1221" s="31"/>
      <c r="BO1221" s="31"/>
      <c r="BP1221" s="31"/>
      <c r="BQ1221" s="31"/>
      <c r="BR1221" s="31"/>
      <c r="BS1221" s="31"/>
      <c r="BT1221" s="31"/>
      <c r="BU1221" s="31"/>
      <c r="BV1221" s="31"/>
      <c r="BW1221" s="31"/>
      <c r="BX1221" s="31"/>
      <c r="BY1221" s="31"/>
      <c r="BZ1221" s="31"/>
      <c r="CA1221" s="31"/>
      <c r="CB1221" s="31"/>
      <c r="CC1221" s="31"/>
      <c r="CD1221" s="31"/>
      <c r="CE1221" s="31"/>
      <c r="CF1221" s="31"/>
      <c r="CG1221" s="31"/>
      <c r="CH1221" s="31"/>
      <c r="CI1221" s="31"/>
      <c r="CJ1221" s="31"/>
      <c r="CK1221" s="31"/>
      <c r="CL1221" s="31"/>
      <c r="CM1221" s="31"/>
      <c r="CN1221" s="31"/>
      <c r="CO1221" s="31"/>
      <c r="CP1221" s="31"/>
      <c r="CQ1221" s="31"/>
      <c r="CR1221" s="31"/>
      <c r="CS1221" s="31"/>
      <c r="CT1221" s="31"/>
      <c r="CU1221" s="31"/>
      <c r="CV1221" s="31"/>
      <c r="CW1221" s="31"/>
      <c r="CX1221" s="31"/>
      <c r="CY1221" s="31"/>
      <c r="CZ1221" s="31"/>
      <c r="DA1221" s="31"/>
      <c r="DB1221" s="31"/>
      <c r="DC1221" s="31"/>
      <c r="DD1221" s="31"/>
      <c r="DE1221" s="31"/>
      <c r="DF1221" s="31"/>
      <c r="DG1221" s="31"/>
      <c r="DH1221" s="31"/>
      <c r="DI1221" s="31"/>
      <c r="DJ1221" s="31"/>
      <c r="DK1221" s="31"/>
      <c r="DL1221" s="31"/>
      <c r="DM1221" s="31"/>
      <c r="DN1221" s="31"/>
      <c r="DO1221" s="31"/>
      <c r="DP1221" s="31"/>
      <c r="DQ1221" s="31"/>
      <c r="DR1221" s="31"/>
      <c r="DS1221" s="31"/>
      <c r="DT1221" s="31"/>
      <c r="DU1221" s="31"/>
      <c r="DV1221" s="31"/>
      <c r="DW1221" s="31"/>
    </row>
    <row r="1222" customFormat="false" ht="15.75" hidden="false" customHeight="true" outlineLevel="0" collapsed="false">
      <c r="A1222" s="21" t="n">
        <v>1221</v>
      </c>
      <c r="B1222" s="21" t="str">
        <f aca="false">IFERROR(VLOOKUP($A$1&amp;":"&amp;A1222,'Finish order'!C:K,6,FALSE()),"")</f>
        <v/>
      </c>
      <c r="C1222" s="21" t="str">
        <f aca="false">IFERROR(VLOOKUP(A$1&amp;":"&amp;A1222,'Finish order'!$C:$K,9,FALSE()),"")</f>
        <v/>
      </c>
      <c r="D1222" s="21" t="str">
        <f aca="false">IFERROR(VLOOKUP(A$1&amp;":"&amp;A1222,'Finish order'!$C:$K,7,FALSE()),"")</f>
        <v/>
      </c>
      <c r="E1222" s="29" t="str">
        <f aca="false">IFERROR(VLOOKUP($A$1&amp;":"&amp;A1222,'Finish order'!C:K,5,FALSE()),"")</f>
        <v/>
      </c>
      <c r="F1222" s="21" t="str">
        <f aca="false">IFERROR(VLOOKUP($A$1&amp;":"&amp;A1222,'Finish order'!C:K,4,FALSE()),"")</f>
        <v/>
      </c>
      <c r="G1222" s="21" t="str">
        <f aca="false" t="array" ref="G1222:G1222">IFERROR(SMALL(IF($D$2:$D2131=D1222,$A$2:$A$911*1.001),1),"")</f>
        <v/>
      </c>
      <c r="H1222" s="21" t="str">
        <f aca="false" t="array" ref="H1222:H1222">IFERROR(SMALL(IF($D$2:$D2131=D1222,$A$2:$A$911*1.0001),2),"")</f>
        <v/>
      </c>
      <c r="I1222" s="21" t="str">
        <f aca="false" t="array" ref="I1222:I1222">IFERROR(SMALL(IF($D$2:$D2131=D1222,$A$2:$A$911*1.00001),3),"")</f>
        <v/>
      </c>
      <c r="J1222" s="21" t="str">
        <f aca="false" t="array" ref="J1222:J1222">IFERROR(SMALL(IF($D$2:$D2131=D1222,$A$2:$A$911*1.000001),4),"")</f>
        <v/>
      </c>
      <c r="K1222" s="30" t="str">
        <f aca="false">IF(A1222&lt;&gt;"", IF(COUNT(G1222:J1222)=4, SUM(G1222:J1222), "No"), "")</f>
        <v>No</v>
      </c>
      <c r="L1222" s="30" t="str">
        <f aca="false">IF(A1222&lt;&gt;"", IF(COUNT(G1222:I1222)=3, SUM(G1222:I1222), "No"), "")</f>
        <v>No</v>
      </c>
      <c r="M1222" s="30" t="str">
        <f aca="false">IF(A1222&lt;&gt;"", IF(COUNT(G1222:H1222)=2, SUM(G1222:H1222), "No"), "")</f>
        <v>No</v>
      </c>
      <c r="N1222" s="30" t="str">
        <f aca="false">'Results 10 year vets'!$D1222&amp;":"&amp;Table1[[#Headers],[Male]]</f>
        <v>:Male</v>
      </c>
      <c r="O1222" s="31"/>
      <c r="P1222" s="31"/>
      <c r="Q1222" s="31"/>
      <c r="R1222" s="31"/>
      <c r="S1222" s="31"/>
      <c r="T1222" s="31"/>
      <c r="U1222" s="31"/>
      <c r="Z1222" s="33"/>
      <c r="AA1222" s="33"/>
      <c r="AB1222" s="33"/>
      <c r="AC1222" s="33"/>
      <c r="AD1222" s="31"/>
      <c r="AE1222" s="31"/>
      <c r="AF1222" s="31"/>
      <c r="AG1222" s="31"/>
      <c r="AH1222" s="31"/>
      <c r="AI1222" s="31"/>
      <c r="AJ1222" s="31"/>
      <c r="AK1222" s="31"/>
      <c r="AL1222" s="31"/>
      <c r="AM1222" s="31"/>
      <c r="AN1222" s="31"/>
      <c r="AO1222" s="31"/>
      <c r="AP1222" s="31"/>
      <c r="AQ1222" s="31"/>
      <c r="AR1222" s="31"/>
      <c r="AS1222" s="31"/>
      <c r="AT1222" s="31"/>
      <c r="AU1222" s="31"/>
      <c r="AV1222" s="31"/>
      <c r="AW1222" s="31"/>
      <c r="AX1222" s="31"/>
      <c r="AY1222" s="31"/>
      <c r="AZ1222" s="31"/>
      <c r="BA1222" s="31"/>
      <c r="BB1222" s="31"/>
      <c r="BC1222" s="31"/>
      <c r="BD1222" s="31"/>
      <c r="BE1222" s="31"/>
      <c r="BF1222" s="31"/>
      <c r="BG1222" s="31"/>
      <c r="BH1222" s="31"/>
      <c r="BI1222" s="31"/>
      <c r="BJ1222" s="31"/>
      <c r="BK1222" s="31"/>
      <c r="BL1222" s="31"/>
      <c r="BM1222" s="31"/>
      <c r="BN1222" s="31"/>
      <c r="BO1222" s="31"/>
      <c r="BP1222" s="31"/>
      <c r="BQ1222" s="31"/>
      <c r="BR1222" s="31"/>
      <c r="BS1222" s="31"/>
      <c r="BT1222" s="31"/>
      <c r="BU1222" s="31"/>
      <c r="BV1222" s="31"/>
      <c r="BW1222" s="31"/>
      <c r="BX1222" s="31"/>
      <c r="BY1222" s="31"/>
      <c r="BZ1222" s="31"/>
      <c r="CA1222" s="31"/>
      <c r="CB1222" s="31"/>
      <c r="CC1222" s="31"/>
      <c r="CD1222" s="31"/>
      <c r="CE1222" s="31"/>
      <c r="CF1222" s="31"/>
      <c r="CG1222" s="31"/>
      <c r="CH1222" s="31"/>
      <c r="CI1222" s="31"/>
      <c r="CJ1222" s="31"/>
      <c r="CK1222" s="31"/>
      <c r="CL1222" s="31"/>
      <c r="CM1222" s="31"/>
      <c r="CN1222" s="31"/>
      <c r="CO1222" s="31"/>
      <c r="CP1222" s="31"/>
      <c r="CQ1222" s="31"/>
      <c r="CR1222" s="31"/>
      <c r="CS1222" s="31"/>
      <c r="CT1222" s="31"/>
      <c r="CU1222" s="31"/>
      <c r="CV1222" s="31"/>
      <c r="CW1222" s="31"/>
      <c r="CX1222" s="31"/>
      <c r="CY1222" s="31"/>
      <c r="CZ1222" s="31"/>
      <c r="DA1222" s="31"/>
      <c r="DB1222" s="31"/>
      <c r="DC1222" s="31"/>
      <c r="DD1222" s="31"/>
      <c r="DE1222" s="31"/>
      <c r="DF1222" s="31"/>
      <c r="DG1222" s="31"/>
      <c r="DH1222" s="31"/>
      <c r="DI1222" s="31"/>
      <c r="DJ1222" s="31"/>
      <c r="DK1222" s="31"/>
      <c r="DL1222" s="31"/>
      <c r="DM1222" s="31"/>
      <c r="DN1222" s="31"/>
      <c r="DO1222" s="31"/>
      <c r="DP1222" s="31"/>
      <c r="DQ1222" s="31"/>
      <c r="DR1222" s="31"/>
      <c r="DS1222" s="31"/>
      <c r="DT1222" s="31"/>
      <c r="DU1222" s="31"/>
      <c r="DV1222" s="31"/>
      <c r="DW1222" s="31"/>
    </row>
    <row r="1223" customFormat="false" ht="15.75" hidden="false" customHeight="true" outlineLevel="0" collapsed="false">
      <c r="A1223" s="21" t="n">
        <v>1222</v>
      </c>
      <c r="B1223" s="21" t="str">
        <f aca="false">IFERROR(VLOOKUP($A$1&amp;":"&amp;A1223,'Finish order'!C:K,6,FALSE()),"")</f>
        <v/>
      </c>
      <c r="C1223" s="21" t="str">
        <f aca="false">IFERROR(VLOOKUP(A$1&amp;":"&amp;A1223,'Finish order'!$C:$K,9,FALSE()),"")</f>
        <v/>
      </c>
      <c r="D1223" s="21" t="str">
        <f aca="false">IFERROR(VLOOKUP(A$1&amp;":"&amp;A1223,'Finish order'!$C:$K,7,FALSE()),"")</f>
        <v/>
      </c>
      <c r="E1223" s="29" t="str">
        <f aca="false">IFERROR(VLOOKUP($A$1&amp;":"&amp;A1223,'Finish order'!C:K,5,FALSE()),"")</f>
        <v/>
      </c>
      <c r="F1223" s="21" t="str">
        <f aca="false">IFERROR(VLOOKUP($A$1&amp;":"&amp;A1223,'Finish order'!C:K,4,FALSE()),"")</f>
        <v/>
      </c>
      <c r="G1223" s="21" t="str">
        <f aca="false" t="array" ref="G1223:G1223">IFERROR(SMALL(IF($D$2:$D2132=D1223,$A$2:$A$911*1.001),1),"")</f>
        <v/>
      </c>
      <c r="H1223" s="21" t="str">
        <f aca="false" t="array" ref="H1223:H1223">IFERROR(SMALL(IF($D$2:$D2132=D1223,$A$2:$A$911*1.0001),2),"")</f>
        <v/>
      </c>
      <c r="I1223" s="21" t="str">
        <f aca="false" t="array" ref="I1223:I1223">IFERROR(SMALL(IF($D$2:$D2132=D1223,$A$2:$A$911*1.00001),3),"")</f>
        <v/>
      </c>
      <c r="J1223" s="21" t="str">
        <f aca="false" t="array" ref="J1223:J1223">IFERROR(SMALL(IF($D$2:$D2132=D1223,$A$2:$A$911*1.000001),4),"")</f>
        <v/>
      </c>
      <c r="K1223" s="30" t="str">
        <f aca="false">IF(A1223&lt;&gt;"", IF(COUNT(G1223:J1223)=4, SUM(G1223:J1223), "No"), "")</f>
        <v>No</v>
      </c>
      <c r="L1223" s="30" t="str">
        <f aca="false">IF(A1223&lt;&gt;"", IF(COUNT(G1223:I1223)=3, SUM(G1223:I1223), "No"), "")</f>
        <v>No</v>
      </c>
      <c r="M1223" s="30" t="str">
        <f aca="false">IF(A1223&lt;&gt;"", IF(COUNT(G1223:H1223)=2, SUM(G1223:H1223), "No"), "")</f>
        <v>No</v>
      </c>
      <c r="N1223" s="30" t="str">
        <f aca="false">'Results 10 year vets'!$D1223&amp;":"&amp;Table1[[#Headers],[Male]]</f>
        <v>:Male</v>
      </c>
      <c r="O1223" s="31"/>
      <c r="P1223" s="31"/>
      <c r="Q1223" s="31"/>
      <c r="R1223" s="31"/>
      <c r="S1223" s="31"/>
      <c r="T1223" s="31"/>
      <c r="U1223" s="31"/>
      <c r="Z1223" s="33"/>
      <c r="AA1223" s="33"/>
      <c r="AB1223" s="33"/>
      <c r="AC1223" s="33"/>
      <c r="AD1223" s="31"/>
      <c r="AE1223" s="31"/>
      <c r="AF1223" s="31"/>
      <c r="AG1223" s="31"/>
      <c r="AH1223" s="31"/>
      <c r="AI1223" s="31"/>
      <c r="AJ1223" s="31"/>
      <c r="AK1223" s="31"/>
      <c r="AL1223" s="31"/>
      <c r="AM1223" s="31"/>
      <c r="AN1223" s="31"/>
      <c r="AO1223" s="31"/>
      <c r="AP1223" s="31"/>
      <c r="AQ1223" s="31"/>
      <c r="AR1223" s="31"/>
      <c r="AS1223" s="31"/>
      <c r="AT1223" s="31"/>
      <c r="AU1223" s="31"/>
      <c r="AV1223" s="31"/>
      <c r="AW1223" s="31"/>
      <c r="AX1223" s="31"/>
      <c r="AY1223" s="31"/>
      <c r="AZ1223" s="31"/>
      <c r="BA1223" s="31"/>
      <c r="BB1223" s="31"/>
      <c r="BC1223" s="31"/>
      <c r="BD1223" s="31"/>
      <c r="BE1223" s="31"/>
      <c r="BF1223" s="31"/>
      <c r="BG1223" s="31"/>
      <c r="BH1223" s="31"/>
      <c r="BI1223" s="31"/>
      <c r="BJ1223" s="31"/>
      <c r="BK1223" s="31"/>
      <c r="BL1223" s="31"/>
      <c r="BM1223" s="31"/>
      <c r="BN1223" s="31"/>
      <c r="BO1223" s="31"/>
      <c r="BP1223" s="31"/>
      <c r="BQ1223" s="31"/>
      <c r="BR1223" s="31"/>
      <c r="BS1223" s="31"/>
      <c r="BT1223" s="31"/>
      <c r="BU1223" s="31"/>
      <c r="BV1223" s="31"/>
      <c r="BW1223" s="31"/>
      <c r="BX1223" s="31"/>
      <c r="BY1223" s="31"/>
      <c r="BZ1223" s="31"/>
      <c r="CA1223" s="31"/>
      <c r="CB1223" s="31"/>
      <c r="CC1223" s="31"/>
      <c r="CD1223" s="31"/>
      <c r="CE1223" s="31"/>
      <c r="CF1223" s="31"/>
      <c r="CG1223" s="31"/>
      <c r="CH1223" s="31"/>
      <c r="CI1223" s="31"/>
      <c r="CJ1223" s="31"/>
      <c r="CK1223" s="31"/>
      <c r="CL1223" s="31"/>
      <c r="CM1223" s="31"/>
      <c r="CN1223" s="31"/>
      <c r="CO1223" s="31"/>
      <c r="CP1223" s="31"/>
      <c r="CQ1223" s="31"/>
      <c r="CR1223" s="31"/>
      <c r="CS1223" s="31"/>
      <c r="CT1223" s="31"/>
      <c r="CU1223" s="31"/>
      <c r="CV1223" s="31"/>
      <c r="CW1223" s="31"/>
      <c r="CX1223" s="31"/>
      <c r="CY1223" s="31"/>
      <c r="CZ1223" s="31"/>
      <c r="DA1223" s="31"/>
      <c r="DB1223" s="31"/>
      <c r="DC1223" s="31"/>
      <c r="DD1223" s="31"/>
      <c r="DE1223" s="31"/>
      <c r="DF1223" s="31"/>
      <c r="DG1223" s="31"/>
      <c r="DH1223" s="31"/>
      <c r="DI1223" s="31"/>
      <c r="DJ1223" s="31"/>
      <c r="DK1223" s="31"/>
      <c r="DL1223" s="31"/>
      <c r="DM1223" s="31"/>
      <c r="DN1223" s="31"/>
      <c r="DO1223" s="31"/>
      <c r="DP1223" s="31"/>
      <c r="DQ1223" s="31"/>
      <c r="DR1223" s="31"/>
      <c r="DS1223" s="31"/>
      <c r="DT1223" s="31"/>
      <c r="DU1223" s="31"/>
      <c r="DV1223" s="31"/>
      <c r="DW1223" s="31"/>
    </row>
    <row r="1224" customFormat="false" ht="15.75" hidden="false" customHeight="true" outlineLevel="0" collapsed="false">
      <c r="A1224" s="21" t="n">
        <v>1223</v>
      </c>
      <c r="B1224" s="21" t="str">
        <f aca="false">IFERROR(VLOOKUP($A$1&amp;":"&amp;A1224,'Finish order'!C:K,6,FALSE()),"")</f>
        <v/>
      </c>
      <c r="C1224" s="21" t="str">
        <f aca="false">IFERROR(VLOOKUP(A$1&amp;":"&amp;A1224,'Finish order'!$C:$K,9,FALSE()),"")</f>
        <v/>
      </c>
      <c r="D1224" s="21" t="str">
        <f aca="false">IFERROR(VLOOKUP(A$1&amp;":"&amp;A1224,'Finish order'!$C:$K,7,FALSE()),"")</f>
        <v/>
      </c>
      <c r="E1224" s="29" t="str">
        <f aca="false">IFERROR(VLOOKUP($A$1&amp;":"&amp;A1224,'Finish order'!C:K,5,FALSE()),"")</f>
        <v/>
      </c>
      <c r="F1224" s="21" t="str">
        <f aca="false">IFERROR(VLOOKUP($A$1&amp;":"&amp;A1224,'Finish order'!C:K,4,FALSE()),"")</f>
        <v/>
      </c>
      <c r="G1224" s="21" t="str">
        <f aca="false" t="array" ref="G1224:G1224">IFERROR(SMALL(IF($D$2:$D2133=D1224,$A$2:$A$911*1.001),1),"")</f>
        <v/>
      </c>
      <c r="H1224" s="21" t="str">
        <f aca="false" t="array" ref="H1224:H1224">IFERROR(SMALL(IF($D$2:$D2133=D1224,$A$2:$A$911*1.0001),2),"")</f>
        <v/>
      </c>
      <c r="I1224" s="21" t="str">
        <f aca="false" t="array" ref="I1224:I1224">IFERROR(SMALL(IF($D$2:$D2133=D1224,$A$2:$A$911*1.00001),3),"")</f>
        <v/>
      </c>
      <c r="J1224" s="21" t="str">
        <f aca="false" t="array" ref="J1224:J1224">IFERROR(SMALL(IF($D$2:$D2133=D1224,$A$2:$A$911*1.000001),4),"")</f>
        <v/>
      </c>
      <c r="K1224" s="30" t="str">
        <f aca="false">IF(A1224&lt;&gt;"", IF(COUNT(G1224:J1224)=4, SUM(G1224:J1224), "No"), "")</f>
        <v>No</v>
      </c>
      <c r="L1224" s="30" t="str">
        <f aca="false">IF(A1224&lt;&gt;"", IF(COUNT(G1224:I1224)=3, SUM(G1224:I1224), "No"), "")</f>
        <v>No</v>
      </c>
      <c r="M1224" s="30" t="str">
        <f aca="false">IF(A1224&lt;&gt;"", IF(COUNT(G1224:H1224)=2, SUM(G1224:H1224), "No"), "")</f>
        <v>No</v>
      </c>
      <c r="N1224" s="30" t="str">
        <f aca="false">'Results 10 year vets'!$D1224&amp;":"&amp;Table1[[#Headers],[Male]]</f>
        <v>:Male</v>
      </c>
      <c r="O1224" s="31"/>
      <c r="P1224" s="31"/>
      <c r="Q1224" s="31"/>
      <c r="R1224" s="31"/>
      <c r="S1224" s="31"/>
      <c r="T1224" s="31"/>
      <c r="U1224" s="31"/>
      <c r="Z1224" s="33"/>
      <c r="AA1224" s="33"/>
      <c r="AB1224" s="33"/>
      <c r="AC1224" s="33"/>
      <c r="AD1224" s="31"/>
      <c r="AE1224" s="31"/>
      <c r="AF1224" s="31"/>
      <c r="AG1224" s="31"/>
      <c r="AH1224" s="31"/>
      <c r="AI1224" s="31"/>
      <c r="AJ1224" s="31"/>
      <c r="AK1224" s="31"/>
      <c r="AL1224" s="31"/>
      <c r="AM1224" s="31"/>
      <c r="AN1224" s="31"/>
      <c r="AO1224" s="31"/>
      <c r="AP1224" s="31"/>
      <c r="AQ1224" s="31"/>
      <c r="AR1224" s="31"/>
      <c r="AS1224" s="31"/>
      <c r="AT1224" s="31"/>
      <c r="AU1224" s="31"/>
      <c r="AV1224" s="31"/>
      <c r="AW1224" s="31"/>
      <c r="AX1224" s="31"/>
      <c r="AY1224" s="31"/>
      <c r="AZ1224" s="31"/>
      <c r="BA1224" s="31"/>
      <c r="BB1224" s="31"/>
      <c r="BC1224" s="31"/>
      <c r="BD1224" s="31"/>
      <c r="BE1224" s="31"/>
      <c r="BF1224" s="31"/>
      <c r="BG1224" s="31"/>
      <c r="BH1224" s="31"/>
      <c r="BI1224" s="31"/>
      <c r="BJ1224" s="31"/>
      <c r="BK1224" s="31"/>
      <c r="BL1224" s="31"/>
      <c r="BM1224" s="31"/>
      <c r="BN1224" s="31"/>
      <c r="BO1224" s="31"/>
      <c r="BP1224" s="31"/>
      <c r="BQ1224" s="31"/>
      <c r="BR1224" s="31"/>
      <c r="BS1224" s="31"/>
      <c r="BT1224" s="31"/>
      <c r="BU1224" s="31"/>
      <c r="BV1224" s="31"/>
      <c r="BW1224" s="31"/>
      <c r="BX1224" s="31"/>
      <c r="BY1224" s="31"/>
      <c r="BZ1224" s="31"/>
      <c r="CA1224" s="31"/>
      <c r="CB1224" s="31"/>
      <c r="CC1224" s="31"/>
      <c r="CD1224" s="31"/>
      <c r="CE1224" s="31"/>
      <c r="CF1224" s="31"/>
      <c r="CG1224" s="31"/>
      <c r="CH1224" s="31"/>
      <c r="CI1224" s="31"/>
      <c r="CJ1224" s="31"/>
      <c r="CK1224" s="31"/>
      <c r="CL1224" s="31"/>
      <c r="CM1224" s="31"/>
      <c r="CN1224" s="31"/>
      <c r="CO1224" s="31"/>
      <c r="CP1224" s="31"/>
      <c r="CQ1224" s="31"/>
      <c r="CR1224" s="31"/>
      <c r="CS1224" s="31"/>
      <c r="CT1224" s="31"/>
      <c r="CU1224" s="31"/>
      <c r="CV1224" s="31"/>
      <c r="CW1224" s="31"/>
      <c r="CX1224" s="31"/>
      <c r="CY1224" s="31"/>
      <c r="CZ1224" s="31"/>
      <c r="DA1224" s="31"/>
      <c r="DB1224" s="31"/>
      <c r="DC1224" s="31"/>
      <c r="DD1224" s="31"/>
      <c r="DE1224" s="31"/>
      <c r="DF1224" s="31"/>
      <c r="DG1224" s="31"/>
      <c r="DH1224" s="31"/>
      <c r="DI1224" s="31"/>
      <c r="DJ1224" s="31"/>
      <c r="DK1224" s="31"/>
      <c r="DL1224" s="31"/>
      <c r="DM1224" s="31"/>
      <c r="DN1224" s="31"/>
      <c r="DO1224" s="31"/>
      <c r="DP1224" s="31"/>
      <c r="DQ1224" s="31"/>
      <c r="DR1224" s="31"/>
      <c r="DS1224" s="31"/>
      <c r="DT1224" s="31"/>
      <c r="DU1224" s="31"/>
      <c r="DV1224" s="31"/>
      <c r="DW1224" s="31"/>
    </row>
    <row r="1225" customFormat="false" ht="15.75" hidden="false" customHeight="true" outlineLevel="0" collapsed="false">
      <c r="A1225" s="21" t="n">
        <v>1224</v>
      </c>
      <c r="B1225" s="21" t="str">
        <f aca="false">IFERROR(VLOOKUP($A$1&amp;":"&amp;A1225,'Finish order'!C:K,6,FALSE()),"")</f>
        <v/>
      </c>
      <c r="C1225" s="21" t="str">
        <f aca="false">IFERROR(VLOOKUP(A$1&amp;":"&amp;A1225,'Finish order'!$C:$K,9,FALSE()),"")</f>
        <v/>
      </c>
      <c r="D1225" s="21" t="str">
        <f aca="false">IFERROR(VLOOKUP(A$1&amp;":"&amp;A1225,'Finish order'!$C:$K,7,FALSE()),"")</f>
        <v/>
      </c>
      <c r="E1225" s="29" t="str">
        <f aca="false">IFERROR(VLOOKUP($A$1&amp;":"&amp;A1225,'Finish order'!C:K,5,FALSE()),"")</f>
        <v/>
      </c>
      <c r="F1225" s="21" t="str">
        <f aca="false">IFERROR(VLOOKUP($A$1&amp;":"&amp;A1225,'Finish order'!C:K,4,FALSE()),"")</f>
        <v/>
      </c>
      <c r="G1225" s="21" t="str">
        <f aca="false" t="array" ref="G1225:G1225">IFERROR(SMALL(IF($D$2:$D2134=D1225,$A$2:$A$911*1.001),1),"")</f>
        <v/>
      </c>
      <c r="H1225" s="21" t="str">
        <f aca="false" t="array" ref="H1225:H1225">IFERROR(SMALL(IF($D$2:$D2134=D1225,$A$2:$A$911*1.0001),2),"")</f>
        <v/>
      </c>
      <c r="I1225" s="21" t="str">
        <f aca="false" t="array" ref="I1225:I1225">IFERROR(SMALL(IF($D$2:$D2134=D1225,$A$2:$A$911*1.00001),3),"")</f>
        <v/>
      </c>
      <c r="J1225" s="21" t="str">
        <f aca="false" t="array" ref="J1225:J1225">IFERROR(SMALL(IF($D$2:$D2134=D1225,$A$2:$A$911*1.000001),4),"")</f>
        <v/>
      </c>
      <c r="K1225" s="30" t="str">
        <f aca="false">IF(A1225&lt;&gt;"", IF(COUNT(G1225:J1225)=4, SUM(G1225:J1225), "No"), "")</f>
        <v>No</v>
      </c>
      <c r="L1225" s="30" t="str">
        <f aca="false">IF(A1225&lt;&gt;"", IF(COUNT(G1225:I1225)=3, SUM(G1225:I1225), "No"), "")</f>
        <v>No</v>
      </c>
      <c r="M1225" s="30" t="str">
        <f aca="false">IF(A1225&lt;&gt;"", IF(COUNT(G1225:H1225)=2, SUM(G1225:H1225), "No"), "")</f>
        <v>No</v>
      </c>
      <c r="N1225" s="30" t="str">
        <f aca="false">'Results 10 year vets'!$D1225&amp;":"&amp;Table1[[#Headers],[Male]]</f>
        <v>:Male</v>
      </c>
      <c r="O1225" s="31"/>
      <c r="P1225" s="31"/>
      <c r="Q1225" s="31"/>
      <c r="R1225" s="31"/>
      <c r="S1225" s="31"/>
      <c r="T1225" s="31"/>
      <c r="U1225" s="31"/>
      <c r="Z1225" s="33"/>
      <c r="AA1225" s="33"/>
      <c r="AB1225" s="33"/>
      <c r="AC1225" s="33"/>
      <c r="AD1225" s="31"/>
      <c r="AE1225" s="31"/>
      <c r="AF1225" s="31"/>
      <c r="AG1225" s="31"/>
      <c r="AH1225" s="31"/>
      <c r="AI1225" s="31"/>
      <c r="AJ1225" s="31"/>
      <c r="AK1225" s="31"/>
      <c r="AL1225" s="31"/>
      <c r="AM1225" s="31"/>
      <c r="AN1225" s="31"/>
      <c r="AO1225" s="31"/>
      <c r="AP1225" s="31"/>
      <c r="AQ1225" s="31"/>
      <c r="AR1225" s="31"/>
      <c r="AS1225" s="31"/>
      <c r="AT1225" s="31"/>
      <c r="AU1225" s="31"/>
      <c r="AV1225" s="31"/>
      <c r="AW1225" s="31"/>
      <c r="AX1225" s="31"/>
      <c r="AY1225" s="31"/>
      <c r="AZ1225" s="31"/>
      <c r="BA1225" s="31"/>
      <c r="BB1225" s="31"/>
      <c r="BC1225" s="31"/>
      <c r="BD1225" s="31"/>
      <c r="BE1225" s="31"/>
      <c r="BF1225" s="31"/>
      <c r="BG1225" s="31"/>
      <c r="BH1225" s="31"/>
      <c r="BI1225" s="31"/>
      <c r="BJ1225" s="31"/>
      <c r="BK1225" s="31"/>
      <c r="BL1225" s="31"/>
      <c r="BM1225" s="31"/>
      <c r="BN1225" s="31"/>
      <c r="BO1225" s="31"/>
      <c r="BP1225" s="31"/>
      <c r="BQ1225" s="31"/>
      <c r="BR1225" s="31"/>
      <c r="BS1225" s="31"/>
      <c r="BT1225" s="31"/>
      <c r="BU1225" s="31"/>
      <c r="BV1225" s="31"/>
      <c r="BW1225" s="31"/>
      <c r="BX1225" s="31"/>
      <c r="BY1225" s="31"/>
      <c r="BZ1225" s="31"/>
      <c r="CA1225" s="31"/>
      <c r="CB1225" s="31"/>
      <c r="CC1225" s="31"/>
      <c r="CD1225" s="31"/>
      <c r="CE1225" s="31"/>
      <c r="CF1225" s="31"/>
      <c r="CG1225" s="31"/>
      <c r="CH1225" s="31"/>
      <c r="CI1225" s="31"/>
      <c r="CJ1225" s="31"/>
      <c r="CK1225" s="31"/>
      <c r="CL1225" s="31"/>
      <c r="CM1225" s="31"/>
      <c r="CN1225" s="31"/>
      <c r="CO1225" s="31"/>
      <c r="CP1225" s="31"/>
      <c r="CQ1225" s="31"/>
      <c r="CR1225" s="31"/>
      <c r="CS1225" s="31"/>
      <c r="CT1225" s="31"/>
      <c r="CU1225" s="31"/>
      <c r="CV1225" s="31"/>
      <c r="CW1225" s="31"/>
      <c r="CX1225" s="31"/>
      <c r="CY1225" s="31"/>
      <c r="CZ1225" s="31"/>
      <c r="DA1225" s="31"/>
      <c r="DB1225" s="31"/>
      <c r="DC1225" s="31"/>
      <c r="DD1225" s="31"/>
      <c r="DE1225" s="31"/>
      <c r="DF1225" s="31"/>
      <c r="DG1225" s="31"/>
      <c r="DH1225" s="31"/>
      <c r="DI1225" s="31"/>
      <c r="DJ1225" s="31"/>
      <c r="DK1225" s="31"/>
      <c r="DL1225" s="31"/>
      <c r="DM1225" s="31"/>
      <c r="DN1225" s="31"/>
      <c r="DO1225" s="31"/>
      <c r="DP1225" s="31"/>
      <c r="DQ1225" s="31"/>
      <c r="DR1225" s="31"/>
      <c r="DS1225" s="31"/>
      <c r="DT1225" s="31"/>
      <c r="DU1225" s="31"/>
      <c r="DV1225" s="31"/>
      <c r="DW1225" s="31"/>
    </row>
    <row r="1226" customFormat="false" ht="15.75" hidden="false" customHeight="true" outlineLevel="0" collapsed="false">
      <c r="A1226" s="21" t="n">
        <v>1225</v>
      </c>
      <c r="B1226" s="21" t="str">
        <f aca="false">IFERROR(VLOOKUP($A$1&amp;":"&amp;A1226,'Finish order'!C:K,6,FALSE()),"")</f>
        <v/>
      </c>
      <c r="C1226" s="21" t="str">
        <f aca="false">IFERROR(VLOOKUP(A$1&amp;":"&amp;A1226,'Finish order'!$C:$K,9,FALSE()),"")</f>
        <v/>
      </c>
      <c r="D1226" s="21" t="str">
        <f aca="false">IFERROR(VLOOKUP(A$1&amp;":"&amp;A1226,'Finish order'!$C:$K,7,FALSE()),"")</f>
        <v/>
      </c>
      <c r="E1226" s="29" t="str">
        <f aca="false">IFERROR(VLOOKUP($A$1&amp;":"&amp;A1226,'Finish order'!C:K,5,FALSE()),"")</f>
        <v/>
      </c>
      <c r="F1226" s="21" t="str">
        <f aca="false">IFERROR(VLOOKUP($A$1&amp;":"&amp;A1226,'Finish order'!C:K,4,FALSE()),"")</f>
        <v/>
      </c>
      <c r="G1226" s="21" t="str">
        <f aca="false" t="array" ref="G1226:G1226">IFERROR(SMALL(IF($D$2:$D2135=D1226,$A$2:$A$911*1.001),1),"")</f>
        <v/>
      </c>
      <c r="H1226" s="21" t="str">
        <f aca="false" t="array" ref="H1226:H1226">IFERROR(SMALL(IF($D$2:$D2135=D1226,$A$2:$A$911*1.0001),2),"")</f>
        <v/>
      </c>
      <c r="I1226" s="21" t="str">
        <f aca="false" t="array" ref="I1226:I1226">IFERROR(SMALL(IF($D$2:$D2135=D1226,$A$2:$A$911*1.00001),3),"")</f>
        <v/>
      </c>
      <c r="J1226" s="21" t="str">
        <f aca="false" t="array" ref="J1226:J1226">IFERROR(SMALL(IF($D$2:$D2135=D1226,$A$2:$A$911*1.000001),4),"")</f>
        <v/>
      </c>
      <c r="K1226" s="30" t="str">
        <f aca="false">IF(A1226&lt;&gt;"", IF(COUNT(G1226:J1226)=4, SUM(G1226:J1226), "No"), "")</f>
        <v>No</v>
      </c>
      <c r="L1226" s="30" t="str">
        <f aca="false">IF(A1226&lt;&gt;"", IF(COUNT(G1226:I1226)=3, SUM(G1226:I1226), "No"), "")</f>
        <v>No</v>
      </c>
      <c r="M1226" s="30" t="str">
        <f aca="false">IF(A1226&lt;&gt;"", IF(COUNT(G1226:H1226)=2, SUM(G1226:H1226), "No"), "")</f>
        <v>No</v>
      </c>
      <c r="N1226" s="30" t="str">
        <f aca="false">'Results 10 year vets'!$D1226&amp;":"&amp;Table1[[#Headers],[Male]]</f>
        <v>:Male</v>
      </c>
      <c r="O1226" s="31"/>
      <c r="P1226" s="31"/>
      <c r="Q1226" s="31"/>
      <c r="R1226" s="31"/>
      <c r="S1226" s="31"/>
      <c r="T1226" s="31"/>
      <c r="U1226" s="31"/>
      <c r="Z1226" s="33"/>
      <c r="AA1226" s="33"/>
      <c r="AB1226" s="33"/>
      <c r="AC1226" s="33"/>
      <c r="AD1226" s="31"/>
      <c r="AE1226" s="31"/>
      <c r="AF1226" s="31"/>
      <c r="AG1226" s="31"/>
      <c r="AH1226" s="31"/>
      <c r="AI1226" s="31"/>
      <c r="AJ1226" s="31"/>
      <c r="AK1226" s="31"/>
      <c r="AL1226" s="31"/>
      <c r="AM1226" s="31"/>
      <c r="AN1226" s="31"/>
      <c r="AO1226" s="31"/>
      <c r="AP1226" s="31"/>
      <c r="AQ1226" s="31"/>
      <c r="AR1226" s="31"/>
      <c r="AS1226" s="31"/>
      <c r="AT1226" s="31"/>
      <c r="AU1226" s="31"/>
      <c r="AV1226" s="31"/>
      <c r="AW1226" s="31"/>
      <c r="AX1226" s="31"/>
      <c r="AY1226" s="31"/>
      <c r="AZ1226" s="31"/>
      <c r="BA1226" s="31"/>
      <c r="BB1226" s="31"/>
      <c r="BC1226" s="31"/>
      <c r="BD1226" s="31"/>
      <c r="BE1226" s="31"/>
      <c r="BF1226" s="31"/>
      <c r="BG1226" s="31"/>
      <c r="BH1226" s="31"/>
      <c r="BI1226" s="31"/>
      <c r="BJ1226" s="31"/>
      <c r="BK1226" s="31"/>
      <c r="BL1226" s="31"/>
      <c r="BM1226" s="31"/>
      <c r="BN1226" s="31"/>
      <c r="BO1226" s="31"/>
      <c r="BP1226" s="31"/>
      <c r="BQ1226" s="31"/>
      <c r="BR1226" s="31"/>
      <c r="BS1226" s="31"/>
      <c r="BT1226" s="31"/>
      <c r="BU1226" s="31"/>
      <c r="BV1226" s="31"/>
      <c r="BW1226" s="31"/>
      <c r="BX1226" s="31"/>
      <c r="BY1226" s="31"/>
      <c r="BZ1226" s="31"/>
      <c r="CA1226" s="31"/>
      <c r="CB1226" s="31"/>
      <c r="CC1226" s="31"/>
      <c r="CD1226" s="31"/>
      <c r="CE1226" s="31"/>
      <c r="CF1226" s="31"/>
      <c r="CG1226" s="31"/>
      <c r="CH1226" s="31"/>
      <c r="CI1226" s="31"/>
      <c r="CJ1226" s="31"/>
      <c r="CK1226" s="31"/>
      <c r="CL1226" s="31"/>
      <c r="CM1226" s="31"/>
      <c r="CN1226" s="31"/>
      <c r="CO1226" s="31"/>
      <c r="CP1226" s="31"/>
      <c r="CQ1226" s="31"/>
      <c r="CR1226" s="31"/>
      <c r="CS1226" s="31"/>
      <c r="CT1226" s="31"/>
      <c r="CU1226" s="31"/>
      <c r="CV1226" s="31"/>
      <c r="CW1226" s="31"/>
      <c r="CX1226" s="31"/>
      <c r="CY1226" s="31"/>
      <c r="CZ1226" s="31"/>
      <c r="DA1226" s="31"/>
      <c r="DB1226" s="31"/>
      <c r="DC1226" s="31"/>
      <c r="DD1226" s="31"/>
      <c r="DE1226" s="31"/>
      <c r="DF1226" s="31"/>
      <c r="DG1226" s="31"/>
      <c r="DH1226" s="31"/>
      <c r="DI1226" s="31"/>
      <c r="DJ1226" s="31"/>
      <c r="DK1226" s="31"/>
      <c r="DL1226" s="31"/>
      <c r="DM1226" s="31"/>
      <c r="DN1226" s="31"/>
      <c r="DO1226" s="31"/>
      <c r="DP1226" s="31"/>
      <c r="DQ1226" s="31"/>
      <c r="DR1226" s="31"/>
      <c r="DS1226" s="31"/>
      <c r="DT1226" s="31"/>
      <c r="DU1226" s="31"/>
      <c r="DV1226" s="31"/>
      <c r="DW1226" s="31"/>
    </row>
    <row r="1227" customFormat="false" ht="15.75" hidden="false" customHeight="true" outlineLevel="0" collapsed="false">
      <c r="A1227" s="21" t="n">
        <v>1226</v>
      </c>
      <c r="B1227" s="21" t="str">
        <f aca="false">IFERROR(VLOOKUP($A$1&amp;":"&amp;A1227,'Finish order'!C:K,6,FALSE()),"")</f>
        <v/>
      </c>
      <c r="C1227" s="21" t="str">
        <f aca="false">IFERROR(VLOOKUP(A$1&amp;":"&amp;A1227,'Finish order'!$C:$K,9,FALSE()),"")</f>
        <v/>
      </c>
      <c r="D1227" s="21" t="str">
        <f aca="false">IFERROR(VLOOKUP(A$1&amp;":"&amp;A1227,'Finish order'!$C:$K,7,FALSE()),"")</f>
        <v/>
      </c>
      <c r="E1227" s="29" t="str">
        <f aca="false">IFERROR(VLOOKUP($A$1&amp;":"&amp;A1227,'Finish order'!C:K,5,FALSE()),"")</f>
        <v/>
      </c>
      <c r="F1227" s="21" t="str">
        <f aca="false">IFERROR(VLOOKUP($A$1&amp;":"&amp;A1227,'Finish order'!C:K,4,FALSE()),"")</f>
        <v/>
      </c>
      <c r="G1227" s="21" t="str">
        <f aca="false" t="array" ref="G1227:G1227">IFERROR(SMALL(IF($D$2:$D2136=D1227,$A$2:$A$911*1.001),1),"")</f>
        <v/>
      </c>
      <c r="H1227" s="21" t="str">
        <f aca="false" t="array" ref="H1227:H1227">IFERROR(SMALL(IF($D$2:$D2136=D1227,$A$2:$A$911*1.0001),2),"")</f>
        <v/>
      </c>
      <c r="I1227" s="21" t="str">
        <f aca="false" t="array" ref="I1227:I1227">IFERROR(SMALL(IF($D$2:$D2136=D1227,$A$2:$A$911*1.00001),3),"")</f>
        <v/>
      </c>
      <c r="J1227" s="21" t="str">
        <f aca="false" t="array" ref="J1227:J1227">IFERROR(SMALL(IF($D$2:$D2136=D1227,$A$2:$A$911*1.000001),4),"")</f>
        <v/>
      </c>
      <c r="K1227" s="30" t="str">
        <f aca="false">IF(A1227&lt;&gt;"", IF(COUNT(G1227:J1227)=4, SUM(G1227:J1227), "No"), "")</f>
        <v>No</v>
      </c>
      <c r="L1227" s="30" t="str">
        <f aca="false">IF(A1227&lt;&gt;"", IF(COUNT(G1227:I1227)=3, SUM(G1227:I1227), "No"), "")</f>
        <v>No</v>
      </c>
      <c r="M1227" s="30" t="str">
        <f aca="false">IF(A1227&lt;&gt;"", IF(COUNT(G1227:H1227)=2, SUM(G1227:H1227), "No"), "")</f>
        <v>No</v>
      </c>
      <c r="N1227" s="30" t="str">
        <f aca="false">'Results 10 year vets'!$D1227&amp;":"&amp;Table1[[#Headers],[Male]]</f>
        <v>:Male</v>
      </c>
      <c r="O1227" s="31"/>
      <c r="P1227" s="31"/>
      <c r="Q1227" s="31"/>
      <c r="R1227" s="31"/>
      <c r="S1227" s="31"/>
      <c r="T1227" s="31"/>
      <c r="U1227" s="31"/>
      <c r="Z1227" s="33"/>
      <c r="AA1227" s="33"/>
      <c r="AB1227" s="33"/>
      <c r="AC1227" s="33"/>
      <c r="AD1227" s="31"/>
      <c r="AE1227" s="31"/>
      <c r="AF1227" s="31"/>
      <c r="AG1227" s="31"/>
      <c r="AH1227" s="31"/>
      <c r="AI1227" s="31"/>
      <c r="AJ1227" s="31"/>
      <c r="AK1227" s="31"/>
      <c r="AL1227" s="31"/>
      <c r="AM1227" s="31"/>
      <c r="AN1227" s="31"/>
      <c r="AO1227" s="31"/>
      <c r="AP1227" s="31"/>
      <c r="AQ1227" s="31"/>
      <c r="AR1227" s="31"/>
      <c r="AS1227" s="31"/>
      <c r="AT1227" s="31"/>
      <c r="AU1227" s="31"/>
      <c r="AV1227" s="31"/>
      <c r="AW1227" s="31"/>
      <c r="AX1227" s="31"/>
      <c r="AY1227" s="31"/>
      <c r="AZ1227" s="31"/>
      <c r="BA1227" s="31"/>
      <c r="BB1227" s="31"/>
      <c r="BC1227" s="31"/>
      <c r="BD1227" s="31"/>
      <c r="BE1227" s="31"/>
      <c r="BF1227" s="31"/>
      <c r="BG1227" s="31"/>
      <c r="BH1227" s="31"/>
      <c r="BI1227" s="31"/>
      <c r="BJ1227" s="31"/>
      <c r="BK1227" s="31"/>
      <c r="BL1227" s="31"/>
      <c r="BM1227" s="31"/>
      <c r="BN1227" s="31"/>
      <c r="BO1227" s="31"/>
      <c r="BP1227" s="31"/>
      <c r="BQ1227" s="31"/>
      <c r="BR1227" s="31"/>
      <c r="BS1227" s="31"/>
      <c r="BT1227" s="31"/>
      <c r="BU1227" s="31"/>
      <c r="BV1227" s="31"/>
      <c r="BW1227" s="31"/>
      <c r="BX1227" s="31"/>
      <c r="BY1227" s="31"/>
      <c r="BZ1227" s="31"/>
      <c r="CA1227" s="31"/>
      <c r="CB1227" s="31"/>
      <c r="CC1227" s="31"/>
      <c r="CD1227" s="31"/>
      <c r="CE1227" s="31"/>
      <c r="CF1227" s="31"/>
      <c r="CG1227" s="31"/>
      <c r="CH1227" s="31"/>
      <c r="CI1227" s="31"/>
      <c r="CJ1227" s="31"/>
      <c r="CK1227" s="31"/>
      <c r="CL1227" s="31"/>
      <c r="CM1227" s="31"/>
      <c r="CN1227" s="31"/>
      <c r="CO1227" s="31"/>
      <c r="CP1227" s="31"/>
      <c r="CQ1227" s="31"/>
      <c r="CR1227" s="31"/>
      <c r="CS1227" s="31"/>
      <c r="CT1227" s="31"/>
      <c r="CU1227" s="31"/>
      <c r="CV1227" s="31"/>
      <c r="CW1227" s="31"/>
      <c r="CX1227" s="31"/>
      <c r="CY1227" s="31"/>
      <c r="CZ1227" s="31"/>
      <c r="DA1227" s="31"/>
      <c r="DB1227" s="31"/>
      <c r="DC1227" s="31"/>
      <c r="DD1227" s="31"/>
      <c r="DE1227" s="31"/>
      <c r="DF1227" s="31"/>
      <c r="DG1227" s="31"/>
      <c r="DH1227" s="31"/>
      <c r="DI1227" s="31"/>
      <c r="DJ1227" s="31"/>
      <c r="DK1227" s="31"/>
      <c r="DL1227" s="31"/>
      <c r="DM1227" s="31"/>
      <c r="DN1227" s="31"/>
      <c r="DO1227" s="31"/>
      <c r="DP1227" s="31"/>
      <c r="DQ1227" s="31"/>
      <c r="DR1227" s="31"/>
      <c r="DS1227" s="31"/>
      <c r="DT1227" s="31"/>
      <c r="DU1227" s="31"/>
      <c r="DV1227" s="31"/>
      <c r="DW1227" s="31"/>
    </row>
    <row r="1228" customFormat="false" ht="15.75" hidden="false" customHeight="true" outlineLevel="0" collapsed="false">
      <c r="A1228" s="21" t="n">
        <v>1227</v>
      </c>
      <c r="B1228" s="21" t="str">
        <f aca="false">IFERROR(VLOOKUP($A$1&amp;":"&amp;A1228,'Finish order'!C:K,6,FALSE()),"")</f>
        <v/>
      </c>
      <c r="C1228" s="21" t="str">
        <f aca="false">IFERROR(VLOOKUP(A$1&amp;":"&amp;A1228,'Finish order'!$C:$K,9,FALSE()),"")</f>
        <v/>
      </c>
      <c r="D1228" s="21" t="str">
        <f aca="false">IFERROR(VLOOKUP(A$1&amp;":"&amp;A1228,'Finish order'!$C:$K,7,FALSE()),"")</f>
        <v/>
      </c>
      <c r="E1228" s="29" t="str">
        <f aca="false">IFERROR(VLOOKUP($A$1&amp;":"&amp;A1228,'Finish order'!C:K,5,FALSE()),"")</f>
        <v/>
      </c>
      <c r="F1228" s="21" t="str">
        <f aca="false">IFERROR(VLOOKUP($A$1&amp;":"&amp;A1228,'Finish order'!C:K,4,FALSE()),"")</f>
        <v/>
      </c>
      <c r="G1228" s="21" t="str">
        <f aca="false" t="array" ref="G1228:G1228">IFERROR(SMALL(IF($D$2:$D2137=D1228,$A$2:$A$911*1.001),1),"")</f>
        <v/>
      </c>
      <c r="H1228" s="21" t="str">
        <f aca="false" t="array" ref="H1228:H1228">IFERROR(SMALL(IF($D$2:$D2137=D1228,$A$2:$A$911*1.0001),2),"")</f>
        <v/>
      </c>
      <c r="I1228" s="21" t="str">
        <f aca="false" t="array" ref="I1228:I1228">IFERROR(SMALL(IF($D$2:$D2137=D1228,$A$2:$A$911*1.00001),3),"")</f>
        <v/>
      </c>
      <c r="J1228" s="21" t="str">
        <f aca="false" t="array" ref="J1228:J1228">IFERROR(SMALL(IF($D$2:$D2137=D1228,$A$2:$A$911*1.000001),4),"")</f>
        <v/>
      </c>
      <c r="K1228" s="30" t="str">
        <f aca="false">IF(A1228&lt;&gt;"", IF(COUNT(G1228:J1228)=4, SUM(G1228:J1228), "No"), "")</f>
        <v>No</v>
      </c>
      <c r="L1228" s="30" t="str">
        <f aca="false">IF(A1228&lt;&gt;"", IF(COUNT(G1228:I1228)=3, SUM(G1228:I1228), "No"), "")</f>
        <v>No</v>
      </c>
      <c r="M1228" s="30" t="str">
        <f aca="false">IF(A1228&lt;&gt;"", IF(COUNT(G1228:H1228)=2, SUM(G1228:H1228), "No"), "")</f>
        <v>No</v>
      </c>
      <c r="N1228" s="30" t="str">
        <f aca="false">'Results 10 year vets'!$D1228&amp;":"&amp;Table1[[#Headers],[Male]]</f>
        <v>:Male</v>
      </c>
      <c r="O1228" s="31"/>
      <c r="P1228" s="31"/>
      <c r="Q1228" s="31"/>
      <c r="R1228" s="31"/>
      <c r="S1228" s="31"/>
      <c r="T1228" s="31"/>
      <c r="U1228" s="31"/>
      <c r="Z1228" s="33"/>
      <c r="AA1228" s="33"/>
      <c r="AB1228" s="33"/>
      <c r="AC1228" s="33"/>
      <c r="AD1228" s="31"/>
      <c r="AE1228" s="31"/>
      <c r="AF1228" s="31"/>
      <c r="AG1228" s="31"/>
      <c r="AH1228" s="31"/>
      <c r="AI1228" s="31"/>
      <c r="AJ1228" s="31"/>
      <c r="AK1228" s="31"/>
      <c r="AL1228" s="31"/>
      <c r="AM1228" s="31"/>
      <c r="AN1228" s="31"/>
      <c r="AO1228" s="31"/>
      <c r="AP1228" s="31"/>
      <c r="AQ1228" s="31"/>
      <c r="AR1228" s="31"/>
      <c r="AS1228" s="31"/>
      <c r="AT1228" s="31"/>
      <c r="AU1228" s="31"/>
      <c r="AV1228" s="31"/>
      <c r="AW1228" s="31"/>
      <c r="AX1228" s="31"/>
      <c r="AY1228" s="31"/>
      <c r="AZ1228" s="31"/>
      <c r="BA1228" s="31"/>
      <c r="BB1228" s="31"/>
      <c r="BC1228" s="31"/>
      <c r="BD1228" s="31"/>
      <c r="BE1228" s="31"/>
      <c r="BF1228" s="31"/>
      <c r="BG1228" s="31"/>
      <c r="BH1228" s="31"/>
      <c r="BI1228" s="31"/>
      <c r="BJ1228" s="31"/>
      <c r="BK1228" s="31"/>
      <c r="BL1228" s="31"/>
      <c r="BM1228" s="31"/>
      <c r="BN1228" s="31"/>
      <c r="BO1228" s="31"/>
      <c r="BP1228" s="31"/>
      <c r="BQ1228" s="31"/>
      <c r="BR1228" s="31"/>
      <c r="BS1228" s="31"/>
      <c r="BT1228" s="31"/>
      <c r="BU1228" s="31"/>
      <c r="BV1228" s="31"/>
      <c r="BW1228" s="31"/>
      <c r="BX1228" s="31"/>
      <c r="BY1228" s="31"/>
      <c r="BZ1228" s="31"/>
      <c r="CA1228" s="31"/>
      <c r="CB1228" s="31"/>
      <c r="CC1228" s="31"/>
      <c r="CD1228" s="31"/>
      <c r="CE1228" s="31"/>
      <c r="CF1228" s="31"/>
      <c r="CG1228" s="31"/>
      <c r="CH1228" s="31"/>
      <c r="CI1228" s="31"/>
      <c r="CJ1228" s="31"/>
      <c r="CK1228" s="31"/>
      <c r="CL1228" s="31"/>
      <c r="CM1228" s="31"/>
      <c r="CN1228" s="31"/>
      <c r="CO1228" s="31"/>
      <c r="CP1228" s="31"/>
      <c r="CQ1228" s="31"/>
      <c r="CR1228" s="31"/>
      <c r="CS1228" s="31"/>
      <c r="CT1228" s="31"/>
      <c r="CU1228" s="31"/>
      <c r="CV1228" s="31"/>
      <c r="CW1228" s="31"/>
      <c r="CX1228" s="31"/>
      <c r="CY1228" s="31"/>
      <c r="CZ1228" s="31"/>
      <c r="DA1228" s="31"/>
      <c r="DB1228" s="31"/>
      <c r="DC1228" s="31"/>
      <c r="DD1228" s="31"/>
      <c r="DE1228" s="31"/>
      <c r="DF1228" s="31"/>
      <c r="DG1228" s="31"/>
      <c r="DH1228" s="31"/>
      <c r="DI1228" s="31"/>
      <c r="DJ1228" s="31"/>
      <c r="DK1228" s="31"/>
      <c r="DL1228" s="31"/>
      <c r="DM1228" s="31"/>
      <c r="DN1228" s="31"/>
      <c r="DO1228" s="31"/>
      <c r="DP1228" s="31"/>
      <c r="DQ1228" s="31"/>
      <c r="DR1228" s="31"/>
      <c r="DS1228" s="31"/>
      <c r="DT1228" s="31"/>
      <c r="DU1228" s="31"/>
      <c r="DV1228" s="31"/>
      <c r="DW1228" s="31"/>
    </row>
    <row r="1229" customFormat="false" ht="15.75" hidden="false" customHeight="true" outlineLevel="0" collapsed="false">
      <c r="A1229" s="21" t="n">
        <v>1228</v>
      </c>
      <c r="B1229" s="21" t="str">
        <f aca="false">IFERROR(VLOOKUP($A$1&amp;":"&amp;A1229,'Finish order'!C:K,6,FALSE()),"")</f>
        <v/>
      </c>
      <c r="C1229" s="21" t="str">
        <f aca="false">IFERROR(VLOOKUP(A$1&amp;":"&amp;A1229,'Finish order'!$C:$K,9,FALSE()),"")</f>
        <v/>
      </c>
      <c r="D1229" s="21" t="str">
        <f aca="false">IFERROR(VLOOKUP(A$1&amp;":"&amp;A1229,'Finish order'!$C:$K,7,FALSE()),"")</f>
        <v/>
      </c>
      <c r="E1229" s="29" t="str">
        <f aca="false">IFERROR(VLOOKUP($A$1&amp;":"&amp;A1229,'Finish order'!C:K,5,FALSE()),"")</f>
        <v/>
      </c>
      <c r="F1229" s="21" t="str">
        <f aca="false">IFERROR(VLOOKUP($A$1&amp;":"&amp;A1229,'Finish order'!C:K,4,FALSE()),"")</f>
        <v/>
      </c>
      <c r="G1229" s="21" t="str">
        <f aca="false" t="array" ref="G1229:G1229">IFERROR(SMALL(IF($D$2:$D2138=D1229,$A$2:$A$911*1.001),1),"")</f>
        <v/>
      </c>
      <c r="H1229" s="21" t="str">
        <f aca="false" t="array" ref="H1229:H1229">IFERROR(SMALL(IF($D$2:$D2138=D1229,$A$2:$A$911*1.0001),2),"")</f>
        <v/>
      </c>
      <c r="I1229" s="21" t="str">
        <f aca="false" t="array" ref="I1229:I1229">IFERROR(SMALL(IF($D$2:$D2138=D1229,$A$2:$A$911*1.00001),3),"")</f>
        <v/>
      </c>
      <c r="J1229" s="21" t="str">
        <f aca="false" t="array" ref="J1229:J1229">IFERROR(SMALL(IF($D$2:$D2138=D1229,$A$2:$A$911*1.000001),4),"")</f>
        <v/>
      </c>
      <c r="K1229" s="30" t="str">
        <f aca="false">IF(A1229&lt;&gt;"", IF(COUNT(G1229:J1229)=4, SUM(G1229:J1229), "No"), "")</f>
        <v>No</v>
      </c>
      <c r="L1229" s="30" t="str">
        <f aca="false">IF(A1229&lt;&gt;"", IF(COUNT(G1229:I1229)=3, SUM(G1229:I1229), "No"), "")</f>
        <v>No</v>
      </c>
      <c r="M1229" s="30" t="str">
        <f aca="false">IF(A1229&lt;&gt;"", IF(COUNT(G1229:H1229)=2, SUM(G1229:H1229), "No"), "")</f>
        <v>No</v>
      </c>
      <c r="N1229" s="30" t="str">
        <f aca="false">'Results 10 year vets'!$D1229&amp;":"&amp;Table1[[#Headers],[Male]]</f>
        <v>:Male</v>
      </c>
      <c r="O1229" s="31"/>
      <c r="P1229" s="31"/>
      <c r="Q1229" s="31"/>
      <c r="R1229" s="31"/>
      <c r="S1229" s="31"/>
      <c r="T1229" s="31"/>
      <c r="U1229" s="31"/>
      <c r="Z1229" s="33"/>
      <c r="AA1229" s="33"/>
      <c r="AB1229" s="33"/>
      <c r="AC1229" s="33"/>
      <c r="AD1229" s="31"/>
      <c r="AE1229" s="31"/>
      <c r="AF1229" s="31"/>
      <c r="AG1229" s="31"/>
      <c r="AH1229" s="31"/>
      <c r="AI1229" s="31"/>
      <c r="AJ1229" s="31"/>
      <c r="AK1229" s="31"/>
      <c r="AL1229" s="31"/>
      <c r="AM1229" s="31"/>
      <c r="AN1229" s="31"/>
      <c r="AO1229" s="31"/>
      <c r="AP1229" s="31"/>
      <c r="AQ1229" s="31"/>
      <c r="AR1229" s="31"/>
      <c r="AS1229" s="31"/>
      <c r="AT1229" s="31"/>
      <c r="AU1229" s="31"/>
      <c r="AV1229" s="31"/>
      <c r="AW1229" s="31"/>
      <c r="AX1229" s="31"/>
      <c r="AY1229" s="31"/>
      <c r="AZ1229" s="31"/>
      <c r="BA1229" s="31"/>
      <c r="BB1229" s="31"/>
      <c r="BC1229" s="31"/>
      <c r="BD1229" s="31"/>
      <c r="BE1229" s="31"/>
      <c r="BF1229" s="31"/>
      <c r="BG1229" s="31"/>
      <c r="BH1229" s="31"/>
      <c r="BI1229" s="31"/>
      <c r="BJ1229" s="31"/>
      <c r="BK1229" s="31"/>
      <c r="BL1229" s="31"/>
      <c r="BM1229" s="31"/>
      <c r="BN1229" s="31"/>
      <c r="BO1229" s="31"/>
      <c r="BP1229" s="31"/>
      <c r="BQ1229" s="31"/>
      <c r="BR1229" s="31"/>
      <c r="BS1229" s="31"/>
      <c r="BT1229" s="31"/>
      <c r="BU1229" s="31"/>
      <c r="BV1229" s="31"/>
      <c r="BW1229" s="31"/>
      <c r="BX1229" s="31"/>
      <c r="BY1229" s="31"/>
      <c r="BZ1229" s="31"/>
      <c r="CA1229" s="31"/>
      <c r="CB1229" s="31"/>
      <c r="CC1229" s="31"/>
      <c r="CD1229" s="31"/>
      <c r="CE1229" s="31"/>
      <c r="CF1229" s="31"/>
      <c r="CG1229" s="31"/>
      <c r="CH1229" s="31"/>
      <c r="CI1229" s="31"/>
      <c r="CJ1229" s="31"/>
      <c r="CK1229" s="31"/>
      <c r="CL1229" s="31"/>
      <c r="CM1229" s="31"/>
      <c r="CN1229" s="31"/>
      <c r="CO1229" s="31"/>
      <c r="CP1229" s="31"/>
      <c r="CQ1229" s="31"/>
      <c r="CR1229" s="31"/>
      <c r="CS1229" s="31"/>
      <c r="CT1229" s="31"/>
      <c r="CU1229" s="31"/>
      <c r="CV1229" s="31"/>
      <c r="CW1229" s="31"/>
      <c r="CX1229" s="31"/>
      <c r="CY1229" s="31"/>
      <c r="CZ1229" s="31"/>
      <c r="DA1229" s="31"/>
      <c r="DB1229" s="31"/>
      <c r="DC1229" s="31"/>
      <c r="DD1229" s="31"/>
      <c r="DE1229" s="31"/>
      <c r="DF1229" s="31"/>
      <c r="DG1229" s="31"/>
      <c r="DH1229" s="31"/>
      <c r="DI1229" s="31"/>
      <c r="DJ1229" s="31"/>
      <c r="DK1229" s="31"/>
      <c r="DL1229" s="31"/>
      <c r="DM1229" s="31"/>
      <c r="DN1229" s="31"/>
      <c r="DO1229" s="31"/>
      <c r="DP1229" s="31"/>
      <c r="DQ1229" s="31"/>
      <c r="DR1229" s="31"/>
      <c r="DS1229" s="31"/>
      <c r="DT1229" s="31"/>
      <c r="DU1229" s="31"/>
      <c r="DV1229" s="31"/>
      <c r="DW1229" s="31"/>
    </row>
    <row r="1230" customFormat="false" ht="15.75" hidden="false" customHeight="true" outlineLevel="0" collapsed="false">
      <c r="A1230" s="21" t="n">
        <v>1229</v>
      </c>
      <c r="B1230" s="21" t="str">
        <f aca="false">IFERROR(VLOOKUP($A$1&amp;":"&amp;A1230,'Finish order'!C:K,6,FALSE()),"")</f>
        <v/>
      </c>
      <c r="C1230" s="21" t="str">
        <f aca="false">IFERROR(VLOOKUP(A$1&amp;":"&amp;A1230,'Finish order'!$C:$K,9,FALSE()),"")</f>
        <v/>
      </c>
      <c r="D1230" s="21" t="str">
        <f aca="false">IFERROR(VLOOKUP(A$1&amp;":"&amp;A1230,'Finish order'!$C:$K,7,FALSE()),"")</f>
        <v/>
      </c>
      <c r="E1230" s="29" t="str">
        <f aca="false">IFERROR(VLOOKUP($A$1&amp;":"&amp;A1230,'Finish order'!C:K,5,FALSE()),"")</f>
        <v/>
      </c>
      <c r="F1230" s="21" t="str">
        <f aca="false">IFERROR(VLOOKUP($A$1&amp;":"&amp;A1230,'Finish order'!C:K,4,FALSE()),"")</f>
        <v/>
      </c>
      <c r="G1230" s="21" t="str">
        <f aca="false" t="array" ref="G1230:G1230">IFERROR(SMALL(IF($D$2:$D2139=D1230,$A$2:$A$911*1.001),1),"")</f>
        <v/>
      </c>
      <c r="H1230" s="21" t="str">
        <f aca="false" t="array" ref="H1230:H1230">IFERROR(SMALL(IF($D$2:$D2139=D1230,$A$2:$A$911*1.0001),2),"")</f>
        <v/>
      </c>
      <c r="I1230" s="21" t="str">
        <f aca="false" t="array" ref="I1230:I1230">IFERROR(SMALL(IF($D$2:$D2139=D1230,$A$2:$A$911*1.00001),3),"")</f>
        <v/>
      </c>
      <c r="J1230" s="21" t="str">
        <f aca="false" t="array" ref="J1230:J1230">IFERROR(SMALL(IF($D$2:$D2139=D1230,$A$2:$A$911*1.000001),4),"")</f>
        <v/>
      </c>
      <c r="K1230" s="30" t="str">
        <f aca="false">IF(A1230&lt;&gt;"", IF(COUNT(G1230:J1230)=4, SUM(G1230:J1230), "No"), "")</f>
        <v>No</v>
      </c>
      <c r="L1230" s="30" t="str">
        <f aca="false">IF(A1230&lt;&gt;"", IF(COUNT(G1230:I1230)=3, SUM(G1230:I1230), "No"), "")</f>
        <v>No</v>
      </c>
      <c r="M1230" s="30" t="str">
        <f aca="false">IF(A1230&lt;&gt;"", IF(COUNT(G1230:H1230)=2, SUM(G1230:H1230), "No"), "")</f>
        <v>No</v>
      </c>
      <c r="N1230" s="30" t="str">
        <f aca="false">'Results 10 year vets'!$D1230&amp;":"&amp;Table1[[#Headers],[Male]]</f>
        <v>:Male</v>
      </c>
      <c r="O1230" s="31"/>
      <c r="P1230" s="31"/>
      <c r="Q1230" s="31"/>
      <c r="R1230" s="31"/>
      <c r="S1230" s="31"/>
      <c r="T1230" s="31"/>
      <c r="U1230" s="31"/>
      <c r="Z1230" s="33"/>
      <c r="AA1230" s="33"/>
      <c r="AB1230" s="33"/>
      <c r="AC1230" s="33"/>
      <c r="AD1230" s="31"/>
      <c r="AE1230" s="31"/>
      <c r="AF1230" s="31"/>
      <c r="AG1230" s="31"/>
      <c r="AH1230" s="31"/>
      <c r="AI1230" s="31"/>
      <c r="AJ1230" s="31"/>
      <c r="AK1230" s="31"/>
      <c r="AL1230" s="31"/>
      <c r="AM1230" s="31"/>
      <c r="AN1230" s="31"/>
      <c r="AO1230" s="31"/>
      <c r="AP1230" s="31"/>
      <c r="AQ1230" s="31"/>
      <c r="AR1230" s="31"/>
      <c r="AS1230" s="31"/>
      <c r="AT1230" s="31"/>
      <c r="AU1230" s="31"/>
      <c r="AV1230" s="31"/>
      <c r="AW1230" s="31"/>
      <c r="AX1230" s="31"/>
      <c r="AY1230" s="31"/>
      <c r="AZ1230" s="31"/>
      <c r="BA1230" s="31"/>
      <c r="BB1230" s="31"/>
      <c r="BC1230" s="31"/>
      <c r="BD1230" s="31"/>
      <c r="BE1230" s="31"/>
      <c r="BF1230" s="31"/>
      <c r="BG1230" s="31"/>
      <c r="BH1230" s="31"/>
      <c r="BI1230" s="31"/>
      <c r="BJ1230" s="31"/>
      <c r="BK1230" s="31"/>
      <c r="BL1230" s="31"/>
      <c r="BM1230" s="31"/>
      <c r="BN1230" s="31"/>
      <c r="BO1230" s="31"/>
      <c r="BP1230" s="31"/>
      <c r="BQ1230" s="31"/>
      <c r="BR1230" s="31"/>
      <c r="BS1230" s="31"/>
      <c r="BT1230" s="31"/>
      <c r="BU1230" s="31"/>
      <c r="BV1230" s="31"/>
      <c r="BW1230" s="31"/>
      <c r="BX1230" s="31"/>
      <c r="BY1230" s="31"/>
      <c r="BZ1230" s="31"/>
      <c r="CA1230" s="31"/>
      <c r="CB1230" s="31"/>
      <c r="CC1230" s="31"/>
      <c r="CD1230" s="31"/>
      <c r="CE1230" s="31"/>
      <c r="CF1230" s="31"/>
      <c r="CG1230" s="31"/>
      <c r="CH1230" s="31"/>
      <c r="CI1230" s="31"/>
      <c r="CJ1230" s="31"/>
      <c r="CK1230" s="31"/>
      <c r="CL1230" s="31"/>
      <c r="CM1230" s="31"/>
      <c r="CN1230" s="31"/>
      <c r="CO1230" s="31"/>
      <c r="CP1230" s="31"/>
      <c r="CQ1230" s="31"/>
      <c r="CR1230" s="31"/>
      <c r="CS1230" s="31"/>
      <c r="CT1230" s="31"/>
      <c r="CU1230" s="31"/>
      <c r="CV1230" s="31"/>
      <c r="CW1230" s="31"/>
      <c r="CX1230" s="31"/>
      <c r="CY1230" s="31"/>
      <c r="CZ1230" s="31"/>
      <c r="DA1230" s="31"/>
      <c r="DB1230" s="31"/>
      <c r="DC1230" s="31"/>
      <c r="DD1230" s="31"/>
      <c r="DE1230" s="31"/>
      <c r="DF1230" s="31"/>
      <c r="DG1230" s="31"/>
      <c r="DH1230" s="31"/>
      <c r="DI1230" s="31"/>
      <c r="DJ1230" s="31"/>
      <c r="DK1230" s="31"/>
      <c r="DL1230" s="31"/>
      <c r="DM1230" s="31"/>
      <c r="DN1230" s="31"/>
      <c r="DO1230" s="31"/>
      <c r="DP1230" s="31"/>
      <c r="DQ1230" s="31"/>
      <c r="DR1230" s="31"/>
      <c r="DS1230" s="31"/>
      <c r="DT1230" s="31"/>
      <c r="DU1230" s="31"/>
      <c r="DV1230" s="31"/>
      <c r="DW1230" s="31"/>
    </row>
    <row r="1231" customFormat="false" ht="15.75" hidden="false" customHeight="true" outlineLevel="0" collapsed="false">
      <c r="A1231" s="21" t="n">
        <v>1230</v>
      </c>
      <c r="B1231" s="21" t="str">
        <f aca="false">IFERROR(VLOOKUP($A$1&amp;":"&amp;A1231,'Finish order'!C:K,6,FALSE()),"")</f>
        <v/>
      </c>
      <c r="C1231" s="21" t="str">
        <f aca="false">IFERROR(VLOOKUP(A$1&amp;":"&amp;A1231,'Finish order'!$C:$K,9,FALSE()),"")</f>
        <v/>
      </c>
      <c r="D1231" s="21" t="str">
        <f aca="false">IFERROR(VLOOKUP(A$1&amp;":"&amp;A1231,'Finish order'!$C:$K,7,FALSE()),"")</f>
        <v/>
      </c>
      <c r="E1231" s="29" t="str">
        <f aca="false">IFERROR(VLOOKUP($A$1&amp;":"&amp;A1231,'Finish order'!C:K,5,FALSE()),"")</f>
        <v/>
      </c>
      <c r="F1231" s="21" t="str">
        <f aca="false">IFERROR(VLOOKUP($A$1&amp;":"&amp;A1231,'Finish order'!C:K,4,FALSE()),"")</f>
        <v/>
      </c>
      <c r="G1231" s="21" t="str">
        <f aca="false" t="array" ref="G1231:G1231">IFERROR(SMALL(IF($D$2:$D2140=D1231,$A$2:$A$911*1.001),1),"")</f>
        <v/>
      </c>
      <c r="H1231" s="21" t="str">
        <f aca="false" t="array" ref="H1231:H1231">IFERROR(SMALL(IF($D$2:$D2140=D1231,$A$2:$A$911*1.0001),2),"")</f>
        <v/>
      </c>
      <c r="I1231" s="21" t="str">
        <f aca="false" t="array" ref="I1231:I1231">IFERROR(SMALL(IF($D$2:$D2140=D1231,$A$2:$A$911*1.00001),3),"")</f>
        <v/>
      </c>
      <c r="J1231" s="21" t="str">
        <f aca="false" t="array" ref="J1231:J1231">IFERROR(SMALL(IF($D$2:$D2140=D1231,$A$2:$A$911*1.000001),4),"")</f>
        <v/>
      </c>
      <c r="K1231" s="30" t="str">
        <f aca="false">IF(A1231&lt;&gt;"", IF(COUNT(G1231:J1231)=4, SUM(G1231:J1231), "No"), "")</f>
        <v>No</v>
      </c>
      <c r="L1231" s="30" t="str">
        <f aca="false">IF(A1231&lt;&gt;"", IF(COUNT(G1231:I1231)=3, SUM(G1231:I1231), "No"), "")</f>
        <v>No</v>
      </c>
      <c r="M1231" s="30" t="str">
        <f aca="false">IF(A1231&lt;&gt;"", IF(COUNT(G1231:H1231)=2, SUM(G1231:H1231), "No"), "")</f>
        <v>No</v>
      </c>
      <c r="N1231" s="30" t="str">
        <f aca="false">'Results 10 year vets'!$D1231&amp;":"&amp;Table1[[#Headers],[Male]]</f>
        <v>:Male</v>
      </c>
      <c r="O1231" s="31"/>
      <c r="P1231" s="31"/>
      <c r="Q1231" s="31"/>
      <c r="R1231" s="31"/>
      <c r="S1231" s="31"/>
      <c r="T1231" s="31"/>
      <c r="U1231" s="31"/>
      <c r="Z1231" s="33"/>
      <c r="AA1231" s="33"/>
      <c r="AB1231" s="33"/>
      <c r="AC1231" s="33"/>
      <c r="AD1231" s="31"/>
      <c r="AE1231" s="31"/>
      <c r="AF1231" s="31"/>
      <c r="AG1231" s="31"/>
      <c r="AH1231" s="31"/>
      <c r="AI1231" s="31"/>
      <c r="AJ1231" s="31"/>
      <c r="AK1231" s="31"/>
      <c r="AL1231" s="31"/>
      <c r="AM1231" s="31"/>
      <c r="AN1231" s="31"/>
      <c r="AO1231" s="31"/>
      <c r="AP1231" s="31"/>
      <c r="AQ1231" s="31"/>
      <c r="AR1231" s="31"/>
      <c r="AS1231" s="31"/>
      <c r="AT1231" s="31"/>
      <c r="AU1231" s="31"/>
      <c r="AV1231" s="31"/>
      <c r="AW1231" s="31"/>
      <c r="AX1231" s="31"/>
      <c r="AY1231" s="31"/>
      <c r="AZ1231" s="31"/>
      <c r="BA1231" s="31"/>
      <c r="BB1231" s="31"/>
      <c r="BC1231" s="31"/>
      <c r="BD1231" s="31"/>
      <c r="BE1231" s="31"/>
      <c r="BF1231" s="31"/>
      <c r="BG1231" s="31"/>
      <c r="BH1231" s="31"/>
      <c r="BI1231" s="31"/>
      <c r="BJ1231" s="31"/>
      <c r="BK1231" s="31"/>
      <c r="BL1231" s="31"/>
      <c r="BM1231" s="31"/>
      <c r="BN1231" s="31"/>
      <c r="BO1231" s="31"/>
      <c r="BP1231" s="31"/>
      <c r="BQ1231" s="31"/>
      <c r="BR1231" s="31"/>
      <c r="BS1231" s="31"/>
      <c r="BT1231" s="31"/>
      <c r="BU1231" s="31"/>
      <c r="BV1231" s="31"/>
      <c r="BW1231" s="31"/>
      <c r="BX1231" s="31"/>
      <c r="BY1231" s="31"/>
      <c r="BZ1231" s="31"/>
      <c r="CA1231" s="31"/>
      <c r="CB1231" s="31"/>
      <c r="CC1231" s="31"/>
      <c r="CD1231" s="31"/>
      <c r="CE1231" s="31"/>
      <c r="CF1231" s="31"/>
      <c r="CG1231" s="31"/>
      <c r="CH1231" s="31"/>
      <c r="CI1231" s="31"/>
      <c r="CJ1231" s="31"/>
      <c r="CK1231" s="31"/>
      <c r="CL1231" s="31"/>
      <c r="CM1231" s="31"/>
      <c r="CN1231" s="31"/>
      <c r="CO1231" s="31"/>
      <c r="CP1231" s="31"/>
      <c r="CQ1231" s="31"/>
      <c r="CR1231" s="31"/>
      <c r="CS1231" s="31"/>
      <c r="CT1231" s="31"/>
      <c r="CU1231" s="31"/>
      <c r="CV1231" s="31"/>
      <c r="CW1231" s="31"/>
      <c r="CX1231" s="31"/>
      <c r="CY1231" s="31"/>
      <c r="CZ1231" s="31"/>
      <c r="DA1231" s="31"/>
      <c r="DB1231" s="31"/>
      <c r="DC1231" s="31"/>
      <c r="DD1231" s="31"/>
      <c r="DE1231" s="31"/>
      <c r="DF1231" s="31"/>
      <c r="DG1231" s="31"/>
      <c r="DH1231" s="31"/>
      <c r="DI1231" s="31"/>
      <c r="DJ1231" s="31"/>
      <c r="DK1231" s="31"/>
      <c r="DL1231" s="31"/>
      <c r="DM1231" s="31"/>
      <c r="DN1231" s="31"/>
      <c r="DO1231" s="31"/>
      <c r="DP1231" s="31"/>
      <c r="DQ1231" s="31"/>
      <c r="DR1231" s="31"/>
      <c r="DS1231" s="31"/>
      <c r="DT1231" s="31"/>
      <c r="DU1231" s="31"/>
      <c r="DV1231" s="31"/>
      <c r="DW1231" s="31"/>
    </row>
    <row r="1232" customFormat="false" ht="15.75" hidden="false" customHeight="true" outlineLevel="0" collapsed="false">
      <c r="A1232" s="21" t="n">
        <v>1231</v>
      </c>
      <c r="B1232" s="21" t="str">
        <f aca="false">IFERROR(VLOOKUP($A$1&amp;":"&amp;A1232,'Finish order'!C:K,6,FALSE()),"")</f>
        <v/>
      </c>
      <c r="C1232" s="21" t="str">
        <f aca="false">IFERROR(VLOOKUP(A$1&amp;":"&amp;A1232,'Finish order'!$C:$K,9,FALSE()),"")</f>
        <v/>
      </c>
      <c r="D1232" s="21" t="str">
        <f aca="false">IFERROR(VLOOKUP(A$1&amp;":"&amp;A1232,'Finish order'!$C:$K,7,FALSE()),"")</f>
        <v/>
      </c>
      <c r="E1232" s="29" t="str">
        <f aca="false">IFERROR(VLOOKUP($A$1&amp;":"&amp;A1232,'Finish order'!C:K,5,FALSE()),"")</f>
        <v/>
      </c>
      <c r="F1232" s="21" t="str">
        <f aca="false">IFERROR(VLOOKUP($A$1&amp;":"&amp;A1232,'Finish order'!C:K,4,FALSE()),"")</f>
        <v/>
      </c>
      <c r="G1232" s="21" t="str">
        <f aca="false" t="array" ref="G1232:G1232">IFERROR(SMALL(IF($D$2:$D2141=D1232,$A$2:$A$911*1.001),1),"")</f>
        <v/>
      </c>
      <c r="H1232" s="21" t="str">
        <f aca="false" t="array" ref="H1232:H1232">IFERROR(SMALL(IF($D$2:$D2141=D1232,$A$2:$A$911*1.0001),2),"")</f>
        <v/>
      </c>
      <c r="I1232" s="21" t="str">
        <f aca="false" t="array" ref="I1232:I1232">IFERROR(SMALL(IF($D$2:$D2141=D1232,$A$2:$A$911*1.00001),3),"")</f>
        <v/>
      </c>
      <c r="J1232" s="21" t="str">
        <f aca="false" t="array" ref="J1232:J1232">IFERROR(SMALL(IF($D$2:$D2141=D1232,$A$2:$A$911*1.000001),4),"")</f>
        <v/>
      </c>
      <c r="K1232" s="30" t="str">
        <f aca="false">IF(A1232&lt;&gt;"", IF(COUNT(G1232:J1232)=4, SUM(G1232:J1232), "No"), "")</f>
        <v>No</v>
      </c>
      <c r="L1232" s="30" t="str">
        <f aca="false">IF(A1232&lt;&gt;"", IF(COUNT(G1232:I1232)=3, SUM(G1232:I1232), "No"), "")</f>
        <v>No</v>
      </c>
      <c r="M1232" s="30" t="str">
        <f aca="false">IF(A1232&lt;&gt;"", IF(COUNT(G1232:H1232)=2, SUM(G1232:H1232), "No"), "")</f>
        <v>No</v>
      </c>
      <c r="N1232" s="30" t="str">
        <f aca="false">'Results 10 year vets'!$D1232&amp;":"&amp;Table1[[#Headers],[Male]]</f>
        <v>:Male</v>
      </c>
      <c r="O1232" s="31"/>
      <c r="P1232" s="31"/>
      <c r="Q1232" s="31"/>
      <c r="R1232" s="31"/>
      <c r="S1232" s="31"/>
      <c r="T1232" s="31"/>
      <c r="U1232" s="31"/>
      <c r="Z1232" s="33"/>
      <c r="AA1232" s="33"/>
      <c r="AB1232" s="33"/>
      <c r="AC1232" s="33"/>
      <c r="AD1232" s="31"/>
      <c r="AE1232" s="31"/>
      <c r="AF1232" s="31"/>
      <c r="AG1232" s="31"/>
      <c r="AH1232" s="31"/>
      <c r="AI1232" s="31"/>
      <c r="AJ1232" s="31"/>
      <c r="AK1232" s="31"/>
      <c r="AL1232" s="31"/>
      <c r="AM1232" s="31"/>
      <c r="AN1232" s="31"/>
      <c r="AO1232" s="31"/>
      <c r="AP1232" s="31"/>
      <c r="AQ1232" s="31"/>
      <c r="AR1232" s="31"/>
      <c r="AS1232" s="31"/>
      <c r="AT1232" s="31"/>
      <c r="AU1232" s="31"/>
      <c r="AV1232" s="31"/>
      <c r="AW1232" s="31"/>
      <c r="AX1232" s="31"/>
      <c r="AY1232" s="31"/>
      <c r="AZ1232" s="31"/>
      <c r="BA1232" s="31"/>
      <c r="BB1232" s="31"/>
      <c r="BC1232" s="31"/>
      <c r="BD1232" s="31"/>
      <c r="BE1232" s="31"/>
      <c r="BF1232" s="31"/>
      <c r="BG1232" s="31"/>
      <c r="BH1232" s="31"/>
      <c r="BI1232" s="31"/>
      <c r="BJ1232" s="31"/>
      <c r="BK1232" s="31"/>
      <c r="BL1232" s="31"/>
      <c r="BM1232" s="31"/>
      <c r="BN1232" s="31"/>
      <c r="BO1232" s="31"/>
      <c r="BP1232" s="31"/>
      <c r="BQ1232" s="31"/>
      <c r="BR1232" s="31"/>
      <c r="BS1232" s="31"/>
      <c r="BT1232" s="31"/>
      <c r="BU1232" s="31"/>
      <c r="BV1232" s="31"/>
      <c r="BW1232" s="31"/>
      <c r="BX1232" s="31"/>
      <c r="BY1232" s="31"/>
      <c r="BZ1232" s="31"/>
      <c r="CA1232" s="31"/>
      <c r="CB1232" s="31"/>
      <c r="CC1232" s="31"/>
      <c r="CD1232" s="31"/>
      <c r="CE1232" s="31"/>
      <c r="CF1232" s="31"/>
      <c r="CG1232" s="31"/>
      <c r="CH1232" s="31"/>
      <c r="CI1232" s="31"/>
      <c r="CJ1232" s="31"/>
      <c r="CK1232" s="31"/>
      <c r="CL1232" s="31"/>
      <c r="CM1232" s="31"/>
      <c r="CN1232" s="31"/>
      <c r="CO1232" s="31"/>
      <c r="CP1232" s="31"/>
      <c r="CQ1232" s="31"/>
      <c r="CR1232" s="31"/>
      <c r="CS1232" s="31"/>
      <c r="CT1232" s="31"/>
      <c r="CU1232" s="31"/>
      <c r="CV1232" s="31"/>
      <c r="CW1232" s="31"/>
      <c r="CX1232" s="31"/>
      <c r="CY1232" s="31"/>
      <c r="CZ1232" s="31"/>
      <c r="DA1232" s="31"/>
      <c r="DB1232" s="31"/>
      <c r="DC1232" s="31"/>
      <c r="DD1232" s="31"/>
      <c r="DE1232" s="31"/>
      <c r="DF1232" s="31"/>
      <c r="DG1232" s="31"/>
      <c r="DH1232" s="31"/>
      <c r="DI1232" s="31"/>
      <c r="DJ1232" s="31"/>
      <c r="DK1232" s="31"/>
      <c r="DL1232" s="31"/>
      <c r="DM1232" s="31"/>
      <c r="DN1232" s="31"/>
      <c r="DO1232" s="31"/>
      <c r="DP1232" s="31"/>
      <c r="DQ1232" s="31"/>
      <c r="DR1232" s="31"/>
      <c r="DS1232" s="31"/>
      <c r="DT1232" s="31"/>
      <c r="DU1232" s="31"/>
      <c r="DV1232" s="31"/>
      <c r="DW1232" s="31"/>
    </row>
    <row r="1233" customFormat="false" ht="15.75" hidden="false" customHeight="true" outlineLevel="0" collapsed="false">
      <c r="A1233" s="21" t="n">
        <v>1232</v>
      </c>
      <c r="B1233" s="21" t="str">
        <f aca="false">IFERROR(VLOOKUP($A$1&amp;":"&amp;A1233,'Finish order'!C:K,6,FALSE()),"")</f>
        <v/>
      </c>
      <c r="C1233" s="21" t="str">
        <f aca="false">IFERROR(VLOOKUP(A$1&amp;":"&amp;A1233,'Finish order'!$C:$K,9,FALSE()),"")</f>
        <v/>
      </c>
      <c r="D1233" s="21" t="str">
        <f aca="false">IFERROR(VLOOKUP(A$1&amp;":"&amp;A1233,'Finish order'!$C:$K,7,FALSE()),"")</f>
        <v/>
      </c>
      <c r="E1233" s="29" t="str">
        <f aca="false">IFERROR(VLOOKUP($A$1&amp;":"&amp;A1233,'Finish order'!C:K,5,FALSE()),"")</f>
        <v/>
      </c>
      <c r="F1233" s="21" t="str">
        <f aca="false">IFERROR(VLOOKUP($A$1&amp;":"&amp;A1233,'Finish order'!C:K,4,FALSE()),"")</f>
        <v/>
      </c>
      <c r="G1233" s="21" t="str">
        <f aca="false" t="array" ref="G1233:G1233">IFERROR(SMALL(IF($D$2:$D2142=D1233,$A$2:$A$911*1.001),1),"")</f>
        <v/>
      </c>
      <c r="H1233" s="21" t="str">
        <f aca="false" t="array" ref="H1233:H1233">IFERROR(SMALL(IF($D$2:$D2142=D1233,$A$2:$A$911*1.0001),2),"")</f>
        <v/>
      </c>
      <c r="I1233" s="21" t="str">
        <f aca="false" t="array" ref="I1233:I1233">IFERROR(SMALL(IF($D$2:$D2142=D1233,$A$2:$A$911*1.00001),3),"")</f>
        <v/>
      </c>
      <c r="J1233" s="21" t="str">
        <f aca="false" t="array" ref="J1233:J1233">IFERROR(SMALL(IF($D$2:$D2142=D1233,$A$2:$A$911*1.000001),4),"")</f>
        <v/>
      </c>
      <c r="K1233" s="30" t="str">
        <f aca="false">IF(A1233&lt;&gt;"", IF(COUNT(G1233:J1233)=4, SUM(G1233:J1233), "No"), "")</f>
        <v>No</v>
      </c>
      <c r="L1233" s="30" t="str">
        <f aca="false">IF(A1233&lt;&gt;"", IF(COUNT(G1233:I1233)=3, SUM(G1233:I1233), "No"), "")</f>
        <v>No</v>
      </c>
      <c r="M1233" s="30" t="str">
        <f aca="false">IF(A1233&lt;&gt;"", IF(COUNT(G1233:H1233)=2, SUM(G1233:H1233), "No"), "")</f>
        <v>No</v>
      </c>
      <c r="N1233" s="30" t="str">
        <f aca="false">'Results 10 year vets'!$D1233&amp;":"&amp;Table1[[#Headers],[Male]]</f>
        <v>:Male</v>
      </c>
      <c r="O1233" s="31"/>
      <c r="P1233" s="31"/>
      <c r="Q1233" s="31"/>
      <c r="R1233" s="31"/>
      <c r="S1233" s="31"/>
      <c r="T1233" s="31"/>
      <c r="U1233" s="31"/>
      <c r="Z1233" s="33"/>
      <c r="AA1233" s="33"/>
      <c r="AB1233" s="33"/>
      <c r="AC1233" s="33"/>
      <c r="AD1233" s="31"/>
      <c r="AE1233" s="31"/>
      <c r="AF1233" s="31"/>
      <c r="AG1233" s="31"/>
      <c r="AH1233" s="31"/>
      <c r="AI1233" s="31"/>
      <c r="AJ1233" s="31"/>
      <c r="AK1233" s="31"/>
      <c r="AL1233" s="31"/>
      <c r="AM1233" s="31"/>
      <c r="AN1233" s="31"/>
      <c r="AO1233" s="31"/>
      <c r="AP1233" s="31"/>
      <c r="AQ1233" s="31"/>
      <c r="AR1233" s="31"/>
      <c r="AS1233" s="31"/>
      <c r="AT1233" s="31"/>
      <c r="AU1233" s="31"/>
      <c r="AV1233" s="31"/>
      <c r="AW1233" s="31"/>
      <c r="AX1233" s="31"/>
      <c r="AY1233" s="31"/>
      <c r="AZ1233" s="31"/>
      <c r="BA1233" s="31"/>
      <c r="BB1233" s="31"/>
      <c r="BC1233" s="31"/>
      <c r="BD1233" s="31"/>
      <c r="BE1233" s="31"/>
      <c r="BF1233" s="31"/>
      <c r="BG1233" s="31"/>
      <c r="BH1233" s="31"/>
      <c r="BI1233" s="31"/>
      <c r="BJ1233" s="31"/>
      <c r="BK1233" s="31"/>
      <c r="BL1233" s="31"/>
      <c r="BM1233" s="31"/>
      <c r="BN1233" s="31"/>
      <c r="BO1233" s="31"/>
      <c r="BP1233" s="31"/>
      <c r="BQ1233" s="31"/>
      <c r="BR1233" s="31"/>
      <c r="BS1233" s="31"/>
      <c r="BT1233" s="31"/>
      <c r="BU1233" s="31"/>
      <c r="BV1233" s="31"/>
      <c r="BW1233" s="31"/>
      <c r="BX1233" s="31"/>
      <c r="BY1233" s="31"/>
      <c r="BZ1233" s="31"/>
      <c r="CA1233" s="31"/>
      <c r="CB1233" s="31"/>
      <c r="CC1233" s="31"/>
      <c r="CD1233" s="31"/>
      <c r="CE1233" s="31"/>
      <c r="CF1233" s="31"/>
      <c r="CG1233" s="31"/>
      <c r="CH1233" s="31"/>
      <c r="CI1233" s="31"/>
      <c r="CJ1233" s="31"/>
      <c r="CK1233" s="31"/>
      <c r="CL1233" s="31"/>
      <c r="CM1233" s="31"/>
      <c r="CN1233" s="31"/>
      <c r="CO1233" s="31"/>
      <c r="CP1233" s="31"/>
      <c r="CQ1233" s="31"/>
      <c r="CR1233" s="31"/>
      <c r="CS1233" s="31"/>
      <c r="CT1233" s="31"/>
      <c r="CU1233" s="31"/>
      <c r="CV1233" s="31"/>
      <c r="CW1233" s="31"/>
      <c r="CX1233" s="31"/>
      <c r="CY1233" s="31"/>
      <c r="CZ1233" s="31"/>
      <c r="DA1233" s="31"/>
      <c r="DB1233" s="31"/>
      <c r="DC1233" s="31"/>
      <c r="DD1233" s="31"/>
      <c r="DE1233" s="31"/>
      <c r="DF1233" s="31"/>
      <c r="DG1233" s="31"/>
      <c r="DH1233" s="31"/>
      <c r="DI1233" s="31"/>
      <c r="DJ1233" s="31"/>
      <c r="DK1233" s="31"/>
      <c r="DL1233" s="31"/>
      <c r="DM1233" s="31"/>
      <c r="DN1233" s="31"/>
      <c r="DO1233" s="31"/>
      <c r="DP1233" s="31"/>
      <c r="DQ1233" s="31"/>
      <c r="DR1233" s="31"/>
      <c r="DS1233" s="31"/>
      <c r="DT1233" s="31"/>
      <c r="DU1233" s="31"/>
      <c r="DV1233" s="31"/>
      <c r="DW1233" s="31"/>
    </row>
    <row r="1234" customFormat="false" ht="15.75" hidden="false" customHeight="true" outlineLevel="0" collapsed="false">
      <c r="A1234" s="21" t="n">
        <v>1233</v>
      </c>
      <c r="B1234" s="21" t="str">
        <f aca="false">IFERROR(VLOOKUP($A$1&amp;":"&amp;A1234,'Finish order'!C:K,6,FALSE()),"")</f>
        <v/>
      </c>
      <c r="C1234" s="21" t="str">
        <f aca="false">IFERROR(VLOOKUP(A$1&amp;":"&amp;A1234,'Finish order'!$C:$K,9,FALSE()),"")</f>
        <v/>
      </c>
      <c r="D1234" s="21" t="str">
        <f aca="false">IFERROR(VLOOKUP(A$1&amp;":"&amp;A1234,'Finish order'!$C:$K,7,FALSE()),"")</f>
        <v/>
      </c>
      <c r="E1234" s="29" t="str">
        <f aca="false">IFERROR(VLOOKUP($A$1&amp;":"&amp;A1234,'Finish order'!C:K,5,FALSE()),"")</f>
        <v/>
      </c>
      <c r="F1234" s="21" t="str">
        <f aca="false">IFERROR(VLOOKUP($A$1&amp;":"&amp;A1234,'Finish order'!C:K,4,FALSE()),"")</f>
        <v/>
      </c>
      <c r="G1234" s="21" t="str">
        <f aca="false" t="array" ref="G1234:G1234">IFERROR(SMALL(IF($D$2:$D2143=D1234,$A$2:$A$911*1.001),1),"")</f>
        <v/>
      </c>
      <c r="H1234" s="21" t="str">
        <f aca="false" t="array" ref="H1234:H1234">IFERROR(SMALL(IF($D$2:$D2143=D1234,$A$2:$A$911*1.0001),2),"")</f>
        <v/>
      </c>
      <c r="I1234" s="21" t="str">
        <f aca="false" t="array" ref="I1234:I1234">IFERROR(SMALL(IF($D$2:$D2143=D1234,$A$2:$A$911*1.00001),3),"")</f>
        <v/>
      </c>
      <c r="J1234" s="21" t="str">
        <f aca="false" t="array" ref="J1234:J1234">IFERROR(SMALL(IF($D$2:$D2143=D1234,$A$2:$A$911*1.000001),4),"")</f>
        <v/>
      </c>
      <c r="K1234" s="30" t="str">
        <f aca="false">IF(A1234&lt;&gt;"", IF(COUNT(G1234:J1234)=4, SUM(G1234:J1234), "No"), "")</f>
        <v>No</v>
      </c>
      <c r="L1234" s="30" t="str">
        <f aca="false">IF(A1234&lt;&gt;"", IF(COUNT(G1234:I1234)=3, SUM(G1234:I1234), "No"), "")</f>
        <v>No</v>
      </c>
      <c r="M1234" s="30" t="str">
        <f aca="false">IF(A1234&lt;&gt;"", IF(COUNT(G1234:H1234)=2, SUM(G1234:H1234), "No"), "")</f>
        <v>No</v>
      </c>
      <c r="N1234" s="30" t="str">
        <f aca="false">'Results 10 year vets'!$D1234&amp;":"&amp;Table1[[#Headers],[Male]]</f>
        <v>:Male</v>
      </c>
      <c r="O1234" s="31"/>
      <c r="P1234" s="31"/>
      <c r="Q1234" s="31"/>
      <c r="R1234" s="31"/>
      <c r="S1234" s="31"/>
      <c r="T1234" s="31"/>
      <c r="U1234" s="31"/>
      <c r="Z1234" s="33"/>
      <c r="AA1234" s="33"/>
      <c r="AB1234" s="33"/>
      <c r="AC1234" s="33"/>
      <c r="AD1234" s="31"/>
      <c r="AE1234" s="31"/>
      <c r="AF1234" s="31"/>
      <c r="AG1234" s="31"/>
      <c r="AH1234" s="31"/>
      <c r="AI1234" s="31"/>
      <c r="AJ1234" s="31"/>
      <c r="AK1234" s="31"/>
      <c r="AL1234" s="31"/>
      <c r="AM1234" s="31"/>
      <c r="AN1234" s="31"/>
      <c r="AO1234" s="31"/>
      <c r="AP1234" s="31"/>
      <c r="AQ1234" s="31"/>
      <c r="AR1234" s="31"/>
      <c r="AS1234" s="31"/>
      <c r="AT1234" s="31"/>
      <c r="AU1234" s="31"/>
      <c r="AV1234" s="31"/>
      <c r="AW1234" s="31"/>
      <c r="AX1234" s="31"/>
      <c r="AY1234" s="31"/>
      <c r="AZ1234" s="31"/>
      <c r="BA1234" s="31"/>
      <c r="BB1234" s="31"/>
      <c r="BC1234" s="31"/>
      <c r="BD1234" s="31"/>
      <c r="BE1234" s="31"/>
      <c r="BF1234" s="31"/>
      <c r="BG1234" s="31"/>
      <c r="BH1234" s="31"/>
      <c r="BI1234" s="31"/>
      <c r="BJ1234" s="31"/>
      <c r="BK1234" s="31"/>
      <c r="BL1234" s="31"/>
      <c r="BM1234" s="31"/>
      <c r="BN1234" s="31"/>
      <c r="BO1234" s="31"/>
      <c r="BP1234" s="31"/>
      <c r="BQ1234" s="31"/>
      <c r="BR1234" s="31"/>
      <c r="BS1234" s="31"/>
      <c r="BT1234" s="31"/>
      <c r="BU1234" s="31"/>
      <c r="BV1234" s="31"/>
      <c r="BW1234" s="31"/>
      <c r="BX1234" s="31"/>
      <c r="BY1234" s="31"/>
      <c r="BZ1234" s="31"/>
      <c r="CA1234" s="31"/>
      <c r="CB1234" s="31"/>
      <c r="CC1234" s="31"/>
      <c r="CD1234" s="31"/>
      <c r="CE1234" s="31"/>
      <c r="CF1234" s="31"/>
      <c r="CG1234" s="31"/>
      <c r="CH1234" s="31"/>
      <c r="CI1234" s="31"/>
      <c r="CJ1234" s="31"/>
      <c r="CK1234" s="31"/>
      <c r="CL1234" s="31"/>
      <c r="CM1234" s="31"/>
      <c r="CN1234" s="31"/>
      <c r="CO1234" s="31"/>
      <c r="CP1234" s="31"/>
      <c r="CQ1234" s="31"/>
      <c r="CR1234" s="31"/>
      <c r="CS1234" s="31"/>
      <c r="CT1234" s="31"/>
      <c r="CU1234" s="31"/>
      <c r="CV1234" s="31"/>
      <c r="CW1234" s="31"/>
      <c r="CX1234" s="31"/>
      <c r="CY1234" s="31"/>
      <c r="CZ1234" s="31"/>
      <c r="DA1234" s="31"/>
      <c r="DB1234" s="31"/>
      <c r="DC1234" s="31"/>
      <c r="DD1234" s="31"/>
      <c r="DE1234" s="31"/>
      <c r="DF1234" s="31"/>
      <c r="DG1234" s="31"/>
      <c r="DH1234" s="31"/>
      <c r="DI1234" s="31"/>
      <c r="DJ1234" s="31"/>
      <c r="DK1234" s="31"/>
      <c r="DL1234" s="31"/>
      <c r="DM1234" s="31"/>
      <c r="DN1234" s="31"/>
      <c r="DO1234" s="31"/>
      <c r="DP1234" s="31"/>
      <c r="DQ1234" s="31"/>
      <c r="DR1234" s="31"/>
      <c r="DS1234" s="31"/>
      <c r="DT1234" s="31"/>
      <c r="DU1234" s="31"/>
      <c r="DV1234" s="31"/>
      <c r="DW1234" s="31"/>
    </row>
    <row r="1235" customFormat="false" ht="15.75" hidden="false" customHeight="true" outlineLevel="0" collapsed="false">
      <c r="A1235" s="21" t="n">
        <v>1234</v>
      </c>
      <c r="B1235" s="21" t="str">
        <f aca="false">IFERROR(VLOOKUP($A$1&amp;":"&amp;A1235,'Finish order'!C:K,6,FALSE()),"")</f>
        <v/>
      </c>
      <c r="C1235" s="21" t="str">
        <f aca="false">IFERROR(VLOOKUP(A$1&amp;":"&amp;A1235,'Finish order'!$C:$K,9,FALSE()),"")</f>
        <v/>
      </c>
      <c r="D1235" s="21" t="str">
        <f aca="false">IFERROR(VLOOKUP(A$1&amp;":"&amp;A1235,'Finish order'!$C:$K,7,FALSE()),"")</f>
        <v/>
      </c>
      <c r="E1235" s="29" t="str">
        <f aca="false">IFERROR(VLOOKUP($A$1&amp;":"&amp;A1235,'Finish order'!C:K,5,FALSE()),"")</f>
        <v/>
      </c>
      <c r="F1235" s="21" t="str">
        <f aca="false">IFERROR(VLOOKUP($A$1&amp;":"&amp;A1235,'Finish order'!C:K,4,FALSE()),"")</f>
        <v/>
      </c>
      <c r="G1235" s="21" t="str">
        <f aca="false" t="array" ref="G1235:G1235">IFERROR(SMALL(IF($D$2:$D2144=D1235,$A$2:$A$911*1.001),1),"")</f>
        <v/>
      </c>
      <c r="H1235" s="21" t="str">
        <f aca="false" t="array" ref="H1235:H1235">IFERROR(SMALL(IF($D$2:$D2144=D1235,$A$2:$A$911*1.0001),2),"")</f>
        <v/>
      </c>
      <c r="I1235" s="21" t="str">
        <f aca="false" t="array" ref="I1235:I1235">IFERROR(SMALL(IF($D$2:$D2144=D1235,$A$2:$A$911*1.00001),3),"")</f>
        <v/>
      </c>
      <c r="J1235" s="21" t="str">
        <f aca="false" t="array" ref="J1235:J1235">IFERROR(SMALL(IF($D$2:$D2144=D1235,$A$2:$A$911*1.000001),4),"")</f>
        <v/>
      </c>
      <c r="K1235" s="30" t="str">
        <f aca="false">IF(A1235&lt;&gt;"", IF(COUNT(G1235:J1235)=4, SUM(G1235:J1235), "No"), "")</f>
        <v>No</v>
      </c>
      <c r="L1235" s="30" t="str">
        <f aca="false">IF(A1235&lt;&gt;"", IF(COUNT(G1235:I1235)=3, SUM(G1235:I1235), "No"), "")</f>
        <v>No</v>
      </c>
      <c r="M1235" s="30" t="str">
        <f aca="false">IF(A1235&lt;&gt;"", IF(COUNT(G1235:H1235)=2, SUM(G1235:H1235), "No"), "")</f>
        <v>No</v>
      </c>
      <c r="N1235" s="30" t="str">
        <f aca="false">'Results 10 year vets'!$D1235&amp;":"&amp;Table1[[#Headers],[Male]]</f>
        <v>:Male</v>
      </c>
      <c r="O1235" s="31"/>
      <c r="P1235" s="31"/>
      <c r="Q1235" s="31"/>
      <c r="R1235" s="31"/>
      <c r="S1235" s="31"/>
      <c r="T1235" s="31"/>
      <c r="U1235" s="31"/>
      <c r="Z1235" s="33"/>
      <c r="AA1235" s="33"/>
      <c r="AB1235" s="33"/>
      <c r="AC1235" s="33"/>
      <c r="AD1235" s="31"/>
      <c r="AE1235" s="31"/>
      <c r="AF1235" s="31"/>
      <c r="AG1235" s="31"/>
      <c r="AH1235" s="31"/>
      <c r="AI1235" s="31"/>
      <c r="AJ1235" s="31"/>
      <c r="AK1235" s="31"/>
      <c r="AL1235" s="31"/>
      <c r="AM1235" s="31"/>
      <c r="AN1235" s="31"/>
      <c r="AO1235" s="31"/>
      <c r="AP1235" s="31"/>
      <c r="AQ1235" s="31"/>
      <c r="AR1235" s="31"/>
      <c r="AS1235" s="31"/>
      <c r="AT1235" s="31"/>
      <c r="AU1235" s="31"/>
      <c r="AV1235" s="31"/>
      <c r="AW1235" s="31"/>
      <c r="AX1235" s="31"/>
      <c r="AY1235" s="31"/>
      <c r="AZ1235" s="31"/>
      <c r="BA1235" s="31"/>
      <c r="BB1235" s="31"/>
      <c r="BC1235" s="31"/>
      <c r="BD1235" s="31"/>
      <c r="BE1235" s="31"/>
      <c r="BF1235" s="31"/>
      <c r="BG1235" s="31"/>
      <c r="BH1235" s="31"/>
      <c r="BI1235" s="31"/>
      <c r="BJ1235" s="31"/>
      <c r="BK1235" s="31"/>
      <c r="BL1235" s="31"/>
      <c r="BM1235" s="31"/>
      <c r="BN1235" s="31"/>
      <c r="BO1235" s="31"/>
      <c r="BP1235" s="31"/>
      <c r="BQ1235" s="31"/>
      <c r="BR1235" s="31"/>
      <c r="BS1235" s="31"/>
      <c r="BT1235" s="31"/>
      <c r="BU1235" s="31"/>
      <c r="BV1235" s="31"/>
      <c r="BW1235" s="31"/>
      <c r="BX1235" s="31"/>
      <c r="BY1235" s="31"/>
      <c r="BZ1235" s="31"/>
      <c r="CA1235" s="31"/>
      <c r="CB1235" s="31"/>
      <c r="CC1235" s="31"/>
      <c r="CD1235" s="31"/>
      <c r="CE1235" s="31"/>
      <c r="CF1235" s="31"/>
      <c r="CG1235" s="31"/>
      <c r="CH1235" s="31"/>
      <c r="CI1235" s="31"/>
      <c r="CJ1235" s="31"/>
      <c r="CK1235" s="31"/>
      <c r="CL1235" s="31"/>
      <c r="CM1235" s="31"/>
      <c r="CN1235" s="31"/>
      <c r="CO1235" s="31"/>
      <c r="CP1235" s="31"/>
      <c r="CQ1235" s="31"/>
      <c r="CR1235" s="31"/>
      <c r="CS1235" s="31"/>
      <c r="CT1235" s="31"/>
      <c r="CU1235" s="31"/>
      <c r="CV1235" s="31"/>
      <c r="CW1235" s="31"/>
      <c r="CX1235" s="31"/>
      <c r="CY1235" s="31"/>
      <c r="CZ1235" s="31"/>
      <c r="DA1235" s="31"/>
      <c r="DB1235" s="31"/>
      <c r="DC1235" s="31"/>
      <c r="DD1235" s="31"/>
      <c r="DE1235" s="31"/>
      <c r="DF1235" s="31"/>
      <c r="DG1235" s="31"/>
      <c r="DH1235" s="31"/>
      <c r="DI1235" s="31"/>
      <c r="DJ1235" s="31"/>
      <c r="DK1235" s="31"/>
      <c r="DL1235" s="31"/>
      <c r="DM1235" s="31"/>
      <c r="DN1235" s="31"/>
      <c r="DO1235" s="31"/>
      <c r="DP1235" s="31"/>
      <c r="DQ1235" s="31"/>
      <c r="DR1235" s="31"/>
      <c r="DS1235" s="31"/>
      <c r="DT1235" s="31"/>
      <c r="DU1235" s="31"/>
      <c r="DV1235" s="31"/>
      <c r="DW1235" s="31"/>
    </row>
    <row r="1236" customFormat="false" ht="15.75" hidden="false" customHeight="true" outlineLevel="0" collapsed="false">
      <c r="A1236" s="21" t="n">
        <v>1235</v>
      </c>
      <c r="B1236" s="21" t="str">
        <f aca="false">IFERROR(VLOOKUP($A$1&amp;":"&amp;A1236,'Finish order'!C:K,6,FALSE()),"")</f>
        <v/>
      </c>
      <c r="C1236" s="21" t="str">
        <f aca="false">IFERROR(VLOOKUP(A$1&amp;":"&amp;A1236,'Finish order'!$C:$K,9,FALSE()),"")</f>
        <v/>
      </c>
      <c r="D1236" s="21" t="str">
        <f aca="false">IFERROR(VLOOKUP(A$1&amp;":"&amp;A1236,'Finish order'!$C:$K,7,FALSE()),"")</f>
        <v/>
      </c>
      <c r="E1236" s="29" t="str">
        <f aca="false">IFERROR(VLOOKUP($A$1&amp;":"&amp;A1236,'Finish order'!C:K,5,FALSE()),"")</f>
        <v/>
      </c>
      <c r="F1236" s="21" t="str">
        <f aca="false">IFERROR(VLOOKUP($A$1&amp;":"&amp;A1236,'Finish order'!C:K,4,FALSE()),"")</f>
        <v/>
      </c>
      <c r="G1236" s="21" t="str">
        <f aca="false" t="array" ref="G1236:G1236">IFERROR(SMALL(IF($D$2:$D2145=D1236,$A$2:$A$911*1.001),1),"")</f>
        <v/>
      </c>
      <c r="H1236" s="21" t="str">
        <f aca="false" t="array" ref="H1236:H1236">IFERROR(SMALL(IF($D$2:$D2145=D1236,$A$2:$A$911*1.0001),2),"")</f>
        <v/>
      </c>
      <c r="I1236" s="21" t="str">
        <f aca="false" t="array" ref="I1236:I1236">IFERROR(SMALL(IF($D$2:$D2145=D1236,$A$2:$A$911*1.00001),3),"")</f>
        <v/>
      </c>
      <c r="J1236" s="21" t="str">
        <f aca="false" t="array" ref="J1236:J1236">IFERROR(SMALL(IF($D$2:$D2145=D1236,$A$2:$A$911*1.000001),4),"")</f>
        <v/>
      </c>
      <c r="K1236" s="30" t="str">
        <f aca="false">IF(A1236&lt;&gt;"", IF(COUNT(G1236:J1236)=4, SUM(G1236:J1236), "No"), "")</f>
        <v>No</v>
      </c>
      <c r="L1236" s="30" t="str">
        <f aca="false">IF(A1236&lt;&gt;"", IF(COUNT(G1236:I1236)=3, SUM(G1236:I1236), "No"), "")</f>
        <v>No</v>
      </c>
      <c r="M1236" s="30" t="str">
        <f aca="false">IF(A1236&lt;&gt;"", IF(COUNT(G1236:H1236)=2, SUM(G1236:H1236), "No"), "")</f>
        <v>No</v>
      </c>
      <c r="N1236" s="30" t="str">
        <f aca="false">'Results 10 year vets'!$D1236&amp;":"&amp;Table1[[#Headers],[Male]]</f>
        <v>:Male</v>
      </c>
      <c r="O1236" s="31"/>
      <c r="P1236" s="31"/>
      <c r="Q1236" s="31"/>
      <c r="R1236" s="31"/>
      <c r="S1236" s="31"/>
      <c r="T1236" s="31"/>
      <c r="U1236" s="31"/>
      <c r="Z1236" s="33"/>
      <c r="AA1236" s="33"/>
      <c r="AB1236" s="33"/>
      <c r="AC1236" s="33"/>
      <c r="AD1236" s="31"/>
      <c r="AE1236" s="31"/>
      <c r="AF1236" s="31"/>
      <c r="AG1236" s="31"/>
      <c r="AH1236" s="31"/>
      <c r="AI1236" s="31"/>
      <c r="AJ1236" s="31"/>
      <c r="AK1236" s="31"/>
      <c r="AL1236" s="31"/>
      <c r="AM1236" s="31"/>
      <c r="AN1236" s="31"/>
      <c r="AO1236" s="31"/>
      <c r="AP1236" s="31"/>
      <c r="AQ1236" s="31"/>
      <c r="AR1236" s="31"/>
      <c r="AS1236" s="31"/>
      <c r="AT1236" s="31"/>
      <c r="AU1236" s="31"/>
      <c r="AV1236" s="31"/>
      <c r="AW1236" s="31"/>
      <c r="AX1236" s="31"/>
      <c r="AY1236" s="31"/>
      <c r="AZ1236" s="31"/>
      <c r="BA1236" s="31"/>
      <c r="BB1236" s="31"/>
      <c r="BC1236" s="31"/>
      <c r="BD1236" s="31"/>
      <c r="BE1236" s="31"/>
      <c r="BF1236" s="31"/>
      <c r="BG1236" s="31"/>
      <c r="BH1236" s="31"/>
      <c r="BI1236" s="31"/>
      <c r="BJ1236" s="31"/>
      <c r="BK1236" s="31"/>
      <c r="BL1236" s="31"/>
      <c r="BM1236" s="31"/>
      <c r="BN1236" s="31"/>
      <c r="BO1236" s="31"/>
      <c r="BP1236" s="31"/>
      <c r="BQ1236" s="31"/>
      <c r="BR1236" s="31"/>
      <c r="BS1236" s="31"/>
      <c r="BT1236" s="31"/>
      <c r="BU1236" s="31"/>
      <c r="BV1236" s="31"/>
      <c r="BW1236" s="31"/>
      <c r="BX1236" s="31"/>
      <c r="BY1236" s="31"/>
      <c r="BZ1236" s="31"/>
      <c r="CA1236" s="31"/>
      <c r="CB1236" s="31"/>
      <c r="CC1236" s="31"/>
      <c r="CD1236" s="31"/>
      <c r="CE1236" s="31"/>
      <c r="CF1236" s="31"/>
      <c r="CG1236" s="31"/>
      <c r="CH1236" s="31"/>
      <c r="CI1236" s="31"/>
      <c r="CJ1236" s="31"/>
      <c r="CK1236" s="31"/>
      <c r="CL1236" s="31"/>
      <c r="CM1236" s="31"/>
      <c r="CN1236" s="31"/>
      <c r="CO1236" s="31"/>
      <c r="CP1236" s="31"/>
      <c r="CQ1236" s="31"/>
      <c r="CR1236" s="31"/>
      <c r="CS1236" s="31"/>
      <c r="CT1236" s="31"/>
      <c r="CU1236" s="31"/>
      <c r="CV1236" s="31"/>
      <c r="CW1236" s="31"/>
      <c r="CX1236" s="31"/>
      <c r="CY1236" s="31"/>
      <c r="CZ1236" s="31"/>
      <c r="DA1236" s="31"/>
      <c r="DB1236" s="31"/>
      <c r="DC1236" s="31"/>
      <c r="DD1236" s="31"/>
      <c r="DE1236" s="31"/>
      <c r="DF1236" s="31"/>
      <c r="DG1236" s="31"/>
      <c r="DH1236" s="31"/>
      <c r="DI1236" s="31"/>
      <c r="DJ1236" s="31"/>
      <c r="DK1236" s="31"/>
      <c r="DL1236" s="31"/>
      <c r="DM1236" s="31"/>
      <c r="DN1236" s="31"/>
      <c r="DO1236" s="31"/>
      <c r="DP1236" s="31"/>
      <c r="DQ1236" s="31"/>
      <c r="DR1236" s="31"/>
      <c r="DS1236" s="31"/>
      <c r="DT1236" s="31"/>
      <c r="DU1236" s="31"/>
      <c r="DV1236" s="31"/>
      <c r="DW1236" s="31"/>
    </row>
    <row r="1237" customFormat="false" ht="15.75" hidden="false" customHeight="true" outlineLevel="0" collapsed="false">
      <c r="A1237" s="21" t="n">
        <v>1236</v>
      </c>
      <c r="B1237" s="21" t="str">
        <f aca="false">IFERROR(VLOOKUP($A$1&amp;":"&amp;A1237,'Finish order'!C:K,6,FALSE()),"")</f>
        <v/>
      </c>
      <c r="C1237" s="21" t="str">
        <f aca="false">IFERROR(VLOOKUP(A$1&amp;":"&amp;A1237,'Finish order'!$C:$K,9,FALSE()),"")</f>
        <v/>
      </c>
      <c r="D1237" s="21" t="str">
        <f aca="false">IFERROR(VLOOKUP(A$1&amp;":"&amp;A1237,'Finish order'!$C:$K,7,FALSE()),"")</f>
        <v/>
      </c>
      <c r="E1237" s="29" t="str">
        <f aca="false">IFERROR(VLOOKUP($A$1&amp;":"&amp;A1237,'Finish order'!C:K,5,FALSE()),"")</f>
        <v/>
      </c>
      <c r="F1237" s="21" t="str">
        <f aca="false">IFERROR(VLOOKUP($A$1&amp;":"&amp;A1237,'Finish order'!C:K,4,FALSE()),"")</f>
        <v/>
      </c>
      <c r="G1237" s="21" t="str">
        <f aca="false" t="array" ref="G1237:G1237">IFERROR(SMALL(IF($D$2:$D2146=D1237,$A$2:$A$911*1.001),1),"")</f>
        <v/>
      </c>
      <c r="H1237" s="21" t="str">
        <f aca="false" t="array" ref="H1237:H1237">IFERROR(SMALL(IF($D$2:$D2146=D1237,$A$2:$A$911*1.0001),2),"")</f>
        <v/>
      </c>
      <c r="I1237" s="21" t="str">
        <f aca="false" t="array" ref="I1237:I1237">IFERROR(SMALL(IF($D$2:$D2146=D1237,$A$2:$A$911*1.00001),3),"")</f>
        <v/>
      </c>
      <c r="J1237" s="21" t="str">
        <f aca="false" t="array" ref="J1237:J1237">IFERROR(SMALL(IF($D$2:$D2146=D1237,$A$2:$A$911*1.000001),4),"")</f>
        <v/>
      </c>
      <c r="K1237" s="30" t="str">
        <f aca="false">IF(A1237&lt;&gt;"", IF(COUNT(G1237:J1237)=4, SUM(G1237:J1237), "No"), "")</f>
        <v>No</v>
      </c>
      <c r="L1237" s="30" t="str">
        <f aca="false">IF(A1237&lt;&gt;"", IF(COUNT(G1237:I1237)=3, SUM(G1237:I1237), "No"), "")</f>
        <v>No</v>
      </c>
      <c r="M1237" s="30" t="str">
        <f aca="false">IF(A1237&lt;&gt;"", IF(COUNT(G1237:H1237)=2, SUM(G1237:H1237), "No"), "")</f>
        <v>No</v>
      </c>
      <c r="N1237" s="30" t="str">
        <f aca="false">'Results 10 year vets'!$D1237&amp;":"&amp;Table1[[#Headers],[Male]]</f>
        <v>:Male</v>
      </c>
      <c r="O1237" s="31"/>
      <c r="P1237" s="31"/>
      <c r="Q1237" s="31"/>
      <c r="R1237" s="31"/>
      <c r="S1237" s="31"/>
      <c r="T1237" s="31"/>
      <c r="U1237" s="31"/>
      <c r="Z1237" s="33"/>
      <c r="AA1237" s="33"/>
      <c r="AB1237" s="33"/>
      <c r="AC1237" s="33"/>
      <c r="AD1237" s="31"/>
      <c r="AE1237" s="31"/>
      <c r="AF1237" s="31"/>
      <c r="AG1237" s="31"/>
      <c r="AH1237" s="31"/>
      <c r="AI1237" s="31"/>
      <c r="AJ1237" s="31"/>
      <c r="AK1237" s="31"/>
      <c r="AL1237" s="31"/>
      <c r="AM1237" s="31"/>
      <c r="AN1237" s="31"/>
      <c r="AO1237" s="31"/>
      <c r="AP1237" s="31"/>
      <c r="AQ1237" s="31"/>
      <c r="AR1237" s="31"/>
      <c r="AS1237" s="31"/>
      <c r="AT1237" s="31"/>
      <c r="AU1237" s="31"/>
      <c r="AV1237" s="31"/>
      <c r="AW1237" s="31"/>
      <c r="AX1237" s="31"/>
      <c r="AY1237" s="31"/>
      <c r="AZ1237" s="31"/>
      <c r="BA1237" s="31"/>
      <c r="BB1237" s="31"/>
      <c r="BC1237" s="31"/>
      <c r="BD1237" s="31"/>
      <c r="BE1237" s="31"/>
      <c r="BF1237" s="31"/>
      <c r="BG1237" s="31"/>
      <c r="BH1237" s="31"/>
      <c r="BI1237" s="31"/>
      <c r="BJ1237" s="31"/>
      <c r="BK1237" s="31"/>
      <c r="BL1237" s="31"/>
      <c r="BM1237" s="31"/>
      <c r="BN1237" s="31"/>
      <c r="BO1237" s="31"/>
      <c r="BP1237" s="31"/>
      <c r="BQ1237" s="31"/>
      <c r="BR1237" s="31"/>
      <c r="BS1237" s="31"/>
      <c r="BT1237" s="31"/>
      <c r="BU1237" s="31"/>
      <c r="BV1237" s="31"/>
      <c r="BW1237" s="31"/>
      <c r="BX1237" s="31"/>
      <c r="BY1237" s="31"/>
      <c r="BZ1237" s="31"/>
      <c r="CA1237" s="31"/>
      <c r="CB1237" s="31"/>
      <c r="CC1237" s="31"/>
      <c r="CD1237" s="31"/>
      <c r="CE1237" s="31"/>
      <c r="CF1237" s="31"/>
      <c r="CG1237" s="31"/>
      <c r="CH1237" s="31"/>
      <c r="CI1237" s="31"/>
      <c r="CJ1237" s="31"/>
      <c r="CK1237" s="31"/>
      <c r="CL1237" s="31"/>
      <c r="CM1237" s="31"/>
      <c r="CN1237" s="31"/>
      <c r="CO1237" s="31"/>
      <c r="CP1237" s="31"/>
      <c r="CQ1237" s="31"/>
      <c r="CR1237" s="31"/>
      <c r="CS1237" s="31"/>
      <c r="CT1237" s="31"/>
      <c r="CU1237" s="31"/>
      <c r="CV1237" s="31"/>
      <c r="CW1237" s="31"/>
      <c r="CX1237" s="31"/>
      <c r="CY1237" s="31"/>
      <c r="CZ1237" s="31"/>
      <c r="DA1237" s="31"/>
      <c r="DB1237" s="31"/>
      <c r="DC1237" s="31"/>
      <c r="DD1237" s="31"/>
      <c r="DE1237" s="31"/>
      <c r="DF1237" s="31"/>
      <c r="DG1237" s="31"/>
      <c r="DH1237" s="31"/>
      <c r="DI1237" s="31"/>
      <c r="DJ1237" s="31"/>
      <c r="DK1237" s="31"/>
      <c r="DL1237" s="31"/>
      <c r="DM1237" s="31"/>
      <c r="DN1237" s="31"/>
      <c r="DO1237" s="31"/>
      <c r="DP1237" s="31"/>
      <c r="DQ1237" s="31"/>
      <c r="DR1237" s="31"/>
      <c r="DS1237" s="31"/>
      <c r="DT1237" s="31"/>
      <c r="DU1237" s="31"/>
      <c r="DV1237" s="31"/>
      <c r="DW1237" s="31"/>
    </row>
    <row r="1238" customFormat="false" ht="15.75" hidden="false" customHeight="true" outlineLevel="0" collapsed="false">
      <c r="A1238" s="21" t="n">
        <v>1237</v>
      </c>
      <c r="B1238" s="21" t="str">
        <f aca="false">IFERROR(VLOOKUP($A$1&amp;":"&amp;A1238,'Finish order'!C:K,6,FALSE()),"")</f>
        <v/>
      </c>
      <c r="C1238" s="21" t="str">
        <f aca="false">IFERROR(VLOOKUP(A$1&amp;":"&amp;A1238,'Finish order'!$C:$K,9,FALSE()),"")</f>
        <v/>
      </c>
      <c r="D1238" s="21" t="str">
        <f aca="false">IFERROR(VLOOKUP(A$1&amp;":"&amp;A1238,'Finish order'!$C:$K,7,FALSE()),"")</f>
        <v/>
      </c>
      <c r="E1238" s="29" t="str">
        <f aca="false">IFERROR(VLOOKUP($A$1&amp;":"&amp;A1238,'Finish order'!C:K,5,FALSE()),"")</f>
        <v/>
      </c>
      <c r="F1238" s="21" t="str">
        <f aca="false">IFERROR(VLOOKUP($A$1&amp;":"&amp;A1238,'Finish order'!C:K,4,FALSE()),"")</f>
        <v/>
      </c>
      <c r="G1238" s="21" t="str">
        <f aca="false" t="array" ref="G1238:G1238">IFERROR(SMALL(IF($D$2:$D2147=D1238,$A$2:$A$911*1.001),1),"")</f>
        <v/>
      </c>
      <c r="H1238" s="21" t="str">
        <f aca="false" t="array" ref="H1238:H1238">IFERROR(SMALL(IF($D$2:$D2147=D1238,$A$2:$A$911*1.0001),2),"")</f>
        <v/>
      </c>
      <c r="I1238" s="21" t="str">
        <f aca="false" t="array" ref="I1238:I1238">IFERROR(SMALL(IF($D$2:$D2147=D1238,$A$2:$A$911*1.00001),3),"")</f>
        <v/>
      </c>
      <c r="J1238" s="21" t="str">
        <f aca="false" t="array" ref="J1238:J1238">IFERROR(SMALL(IF($D$2:$D2147=D1238,$A$2:$A$911*1.000001),4),"")</f>
        <v/>
      </c>
      <c r="K1238" s="30" t="str">
        <f aca="false">IF(A1238&lt;&gt;"", IF(COUNT(G1238:J1238)=4, SUM(G1238:J1238), "No"), "")</f>
        <v>No</v>
      </c>
      <c r="L1238" s="30" t="str">
        <f aca="false">IF(A1238&lt;&gt;"", IF(COUNT(G1238:I1238)=3, SUM(G1238:I1238), "No"), "")</f>
        <v>No</v>
      </c>
      <c r="M1238" s="30" t="str">
        <f aca="false">IF(A1238&lt;&gt;"", IF(COUNT(G1238:H1238)=2, SUM(G1238:H1238), "No"), "")</f>
        <v>No</v>
      </c>
      <c r="N1238" s="30" t="str">
        <f aca="false">'Results 10 year vets'!$D1238&amp;":"&amp;Table1[[#Headers],[Male]]</f>
        <v>:Male</v>
      </c>
      <c r="O1238" s="31"/>
      <c r="P1238" s="31"/>
      <c r="Q1238" s="31"/>
      <c r="R1238" s="31"/>
      <c r="S1238" s="31"/>
      <c r="T1238" s="31"/>
      <c r="U1238" s="31"/>
      <c r="Z1238" s="33"/>
      <c r="AA1238" s="33"/>
      <c r="AB1238" s="33"/>
      <c r="AC1238" s="33"/>
      <c r="AD1238" s="31"/>
      <c r="AE1238" s="31"/>
      <c r="AF1238" s="31"/>
      <c r="AG1238" s="31"/>
      <c r="AH1238" s="31"/>
      <c r="AI1238" s="31"/>
      <c r="AJ1238" s="31"/>
      <c r="AK1238" s="31"/>
      <c r="AL1238" s="31"/>
      <c r="AM1238" s="31"/>
      <c r="AN1238" s="31"/>
      <c r="AO1238" s="31"/>
      <c r="AP1238" s="31"/>
      <c r="AQ1238" s="31"/>
      <c r="AR1238" s="31"/>
      <c r="AS1238" s="31"/>
      <c r="AT1238" s="31"/>
      <c r="AU1238" s="31"/>
      <c r="AV1238" s="31"/>
      <c r="AW1238" s="31"/>
      <c r="AX1238" s="31"/>
      <c r="AY1238" s="31"/>
      <c r="AZ1238" s="31"/>
      <c r="BA1238" s="31"/>
      <c r="BB1238" s="31"/>
      <c r="BC1238" s="31"/>
      <c r="BD1238" s="31"/>
      <c r="BE1238" s="31"/>
      <c r="BF1238" s="31"/>
      <c r="BG1238" s="31"/>
      <c r="BH1238" s="31"/>
      <c r="BI1238" s="31"/>
      <c r="BJ1238" s="31"/>
      <c r="BK1238" s="31"/>
      <c r="BL1238" s="31"/>
      <c r="BM1238" s="31"/>
      <c r="BN1238" s="31"/>
      <c r="BO1238" s="31"/>
      <c r="BP1238" s="31"/>
      <c r="BQ1238" s="31"/>
      <c r="BR1238" s="31"/>
      <c r="BS1238" s="31"/>
      <c r="BT1238" s="31"/>
      <c r="BU1238" s="31"/>
      <c r="BV1238" s="31"/>
      <c r="BW1238" s="31"/>
      <c r="BX1238" s="31"/>
      <c r="BY1238" s="31"/>
      <c r="BZ1238" s="31"/>
      <c r="CA1238" s="31"/>
      <c r="CB1238" s="31"/>
      <c r="CC1238" s="31"/>
      <c r="CD1238" s="31"/>
      <c r="CE1238" s="31"/>
      <c r="CF1238" s="31"/>
      <c r="CG1238" s="31"/>
      <c r="CH1238" s="31"/>
      <c r="CI1238" s="31"/>
      <c r="CJ1238" s="31"/>
      <c r="CK1238" s="31"/>
      <c r="CL1238" s="31"/>
      <c r="CM1238" s="31"/>
      <c r="CN1238" s="31"/>
      <c r="CO1238" s="31"/>
      <c r="CP1238" s="31"/>
      <c r="CQ1238" s="31"/>
      <c r="CR1238" s="31"/>
      <c r="CS1238" s="31"/>
      <c r="CT1238" s="31"/>
      <c r="CU1238" s="31"/>
      <c r="CV1238" s="31"/>
      <c r="CW1238" s="31"/>
      <c r="CX1238" s="31"/>
      <c r="CY1238" s="31"/>
      <c r="CZ1238" s="31"/>
      <c r="DA1238" s="31"/>
      <c r="DB1238" s="31"/>
      <c r="DC1238" s="31"/>
      <c r="DD1238" s="31"/>
      <c r="DE1238" s="31"/>
      <c r="DF1238" s="31"/>
      <c r="DG1238" s="31"/>
      <c r="DH1238" s="31"/>
      <c r="DI1238" s="31"/>
      <c r="DJ1238" s="31"/>
      <c r="DK1238" s="31"/>
      <c r="DL1238" s="31"/>
      <c r="DM1238" s="31"/>
      <c r="DN1238" s="31"/>
      <c r="DO1238" s="31"/>
      <c r="DP1238" s="31"/>
      <c r="DQ1238" s="31"/>
      <c r="DR1238" s="31"/>
      <c r="DS1238" s="31"/>
      <c r="DT1238" s="31"/>
      <c r="DU1238" s="31"/>
      <c r="DV1238" s="31"/>
      <c r="DW1238" s="31"/>
    </row>
    <row r="1239" customFormat="false" ht="15.75" hidden="false" customHeight="true" outlineLevel="0" collapsed="false">
      <c r="A1239" s="21" t="n">
        <v>1238</v>
      </c>
      <c r="B1239" s="21" t="str">
        <f aca="false">IFERROR(VLOOKUP($A$1&amp;":"&amp;A1239,'Finish order'!C:K,6,FALSE()),"")</f>
        <v/>
      </c>
      <c r="C1239" s="21" t="str">
        <f aca="false">IFERROR(VLOOKUP(A$1&amp;":"&amp;A1239,'Finish order'!$C:$K,9,FALSE()),"")</f>
        <v/>
      </c>
      <c r="D1239" s="21" t="str">
        <f aca="false">IFERROR(VLOOKUP(A$1&amp;":"&amp;A1239,'Finish order'!$C:$K,7,FALSE()),"")</f>
        <v/>
      </c>
      <c r="E1239" s="29" t="str">
        <f aca="false">IFERROR(VLOOKUP($A$1&amp;":"&amp;A1239,'Finish order'!C:K,5,FALSE()),"")</f>
        <v/>
      </c>
      <c r="F1239" s="21" t="str">
        <f aca="false">IFERROR(VLOOKUP($A$1&amp;":"&amp;A1239,'Finish order'!C:K,4,FALSE()),"")</f>
        <v/>
      </c>
      <c r="G1239" s="21" t="str">
        <f aca="false" t="array" ref="G1239:G1239">IFERROR(SMALL(IF($D$2:$D2148=D1239,$A$2:$A$911*1.001),1),"")</f>
        <v/>
      </c>
      <c r="H1239" s="21" t="str">
        <f aca="false" t="array" ref="H1239:H1239">IFERROR(SMALL(IF($D$2:$D2148=D1239,$A$2:$A$911*1.0001),2),"")</f>
        <v/>
      </c>
      <c r="I1239" s="21" t="str">
        <f aca="false" t="array" ref="I1239:I1239">IFERROR(SMALL(IF($D$2:$D2148=D1239,$A$2:$A$911*1.00001),3),"")</f>
        <v/>
      </c>
      <c r="J1239" s="21" t="str">
        <f aca="false" t="array" ref="J1239:J1239">IFERROR(SMALL(IF($D$2:$D2148=D1239,$A$2:$A$911*1.000001),4),"")</f>
        <v/>
      </c>
      <c r="K1239" s="30" t="str">
        <f aca="false">IF(A1239&lt;&gt;"", IF(COUNT(G1239:J1239)=4, SUM(G1239:J1239), "No"), "")</f>
        <v>No</v>
      </c>
      <c r="L1239" s="30" t="str">
        <f aca="false">IF(A1239&lt;&gt;"", IF(COUNT(G1239:I1239)=3, SUM(G1239:I1239), "No"), "")</f>
        <v>No</v>
      </c>
      <c r="M1239" s="30" t="str">
        <f aca="false">IF(A1239&lt;&gt;"", IF(COUNT(G1239:H1239)=2, SUM(G1239:H1239), "No"), "")</f>
        <v>No</v>
      </c>
      <c r="N1239" s="30" t="str">
        <f aca="false">'Results 10 year vets'!$D1239&amp;":"&amp;Table1[[#Headers],[Male]]</f>
        <v>:Male</v>
      </c>
      <c r="O1239" s="31"/>
      <c r="P1239" s="31"/>
      <c r="Q1239" s="31"/>
      <c r="R1239" s="31"/>
      <c r="S1239" s="31"/>
      <c r="T1239" s="31"/>
      <c r="U1239" s="31"/>
      <c r="Z1239" s="33"/>
      <c r="AA1239" s="33"/>
      <c r="AB1239" s="33"/>
      <c r="AC1239" s="33"/>
      <c r="AD1239" s="31"/>
      <c r="AE1239" s="31"/>
      <c r="AF1239" s="31"/>
      <c r="AG1239" s="31"/>
      <c r="AH1239" s="31"/>
      <c r="AI1239" s="31"/>
      <c r="AJ1239" s="31"/>
      <c r="AK1239" s="31"/>
      <c r="AL1239" s="31"/>
      <c r="AM1239" s="31"/>
      <c r="AN1239" s="31"/>
      <c r="AO1239" s="31"/>
      <c r="AP1239" s="31"/>
      <c r="AQ1239" s="31"/>
      <c r="AR1239" s="31"/>
      <c r="AS1239" s="31"/>
      <c r="AT1239" s="31"/>
      <c r="AU1239" s="31"/>
      <c r="AV1239" s="31"/>
      <c r="AW1239" s="31"/>
      <c r="AX1239" s="31"/>
      <c r="AY1239" s="31"/>
      <c r="AZ1239" s="31"/>
      <c r="BA1239" s="31"/>
      <c r="BB1239" s="31"/>
      <c r="BC1239" s="31"/>
      <c r="BD1239" s="31"/>
      <c r="BE1239" s="31"/>
      <c r="BF1239" s="31"/>
      <c r="BG1239" s="31"/>
      <c r="BH1239" s="31"/>
      <c r="BI1239" s="31"/>
      <c r="BJ1239" s="31"/>
      <c r="BK1239" s="31"/>
      <c r="BL1239" s="31"/>
      <c r="BM1239" s="31"/>
      <c r="BN1239" s="31"/>
      <c r="BO1239" s="31"/>
      <c r="BP1239" s="31"/>
      <c r="BQ1239" s="31"/>
      <c r="BR1239" s="31"/>
      <c r="BS1239" s="31"/>
      <c r="BT1239" s="31"/>
      <c r="BU1239" s="31"/>
      <c r="BV1239" s="31"/>
      <c r="BW1239" s="31"/>
      <c r="BX1239" s="31"/>
      <c r="BY1239" s="31"/>
      <c r="BZ1239" s="31"/>
      <c r="CA1239" s="31"/>
      <c r="CB1239" s="31"/>
      <c r="CC1239" s="31"/>
      <c r="CD1239" s="31"/>
      <c r="CE1239" s="31"/>
      <c r="CF1239" s="31"/>
      <c r="CG1239" s="31"/>
      <c r="CH1239" s="31"/>
      <c r="CI1239" s="31"/>
      <c r="CJ1239" s="31"/>
      <c r="CK1239" s="31"/>
      <c r="CL1239" s="31"/>
      <c r="CM1239" s="31"/>
      <c r="CN1239" s="31"/>
      <c r="CO1239" s="31"/>
      <c r="CP1239" s="31"/>
      <c r="CQ1239" s="31"/>
      <c r="CR1239" s="31"/>
      <c r="CS1239" s="31"/>
      <c r="CT1239" s="31"/>
      <c r="CU1239" s="31"/>
      <c r="CV1239" s="31"/>
      <c r="CW1239" s="31"/>
      <c r="CX1239" s="31"/>
      <c r="CY1239" s="31"/>
      <c r="CZ1239" s="31"/>
      <c r="DA1239" s="31"/>
      <c r="DB1239" s="31"/>
      <c r="DC1239" s="31"/>
      <c r="DD1239" s="31"/>
      <c r="DE1239" s="31"/>
      <c r="DF1239" s="31"/>
      <c r="DG1239" s="31"/>
      <c r="DH1239" s="31"/>
      <c r="DI1239" s="31"/>
      <c r="DJ1239" s="31"/>
      <c r="DK1239" s="31"/>
      <c r="DL1239" s="31"/>
      <c r="DM1239" s="31"/>
      <c r="DN1239" s="31"/>
      <c r="DO1239" s="31"/>
      <c r="DP1239" s="31"/>
      <c r="DQ1239" s="31"/>
      <c r="DR1239" s="31"/>
      <c r="DS1239" s="31"/>
      <c r="DT1239" s="31"/>
      <c r="DU1239" s="31"/>
      <c r="DV1239" s="31"/>
      <c r="DW1239" s="31"/>
    </row>
    <row r="1240" customFormat="false" ht="15.75" hidden="false" customHeight="true" outlineLevel="0" collapsed="false">
      <c r="A1240" s="21" t="n">
        <v>1239</v>
      </c>
      <c r="B1240" s="21" t="str">
        <f aca="false">IFERROR(VLOOKUP($A$1&amp;":"&amp;A1240,'Finish order'!C:K,6,FALSE()),"")</f>
        <v/>
      </c>
      <c r="C1240" s="21" t="str">
        <f aca="false">IFERROR(VLOOKUP(A$1&amp;":"&amp;A1240,'Finish order'!$C:$K,9,FALSE()),"")</f>
        <v/>
      </c>
      <c r="D1240" s="21" t="str">
        <f aca="false">IFERROR(VLOOKUP(A$1&amp;":"&amp;A1240,'Finish order'!$C:$K,7,FALSE()),"")</f>
        <v/>
      </c>
      <c r="E1240" s="29" t="str">
        <f aca="false">IFERROR(VLOOKUP($A$1&amp;":"&amp;A1240,'Finish order'!C:K,5,FALSE()),"")</f>
        <v/>
      </c>
      <c r="F1240" s="21" t="str">
        <f aca="false">IFERROR(VLOOKUP($A$1&amp;":"&amp;A1240,'Finish order'!C:K,4,FALSE()),"")</f>
        <v/>
      </c>
      <c r="G1240" s="21" t="str">
        <f aca="false" t="array" ref="G1240:G1240">IFERROR(SMALL(IF($D$2:$D2149=D1240,$A$2:$A$911*1.001),1),"")</f>
        <v/>
      </c>
      <c r="H1240" s="21" t="str">
        <f aca="false" t="array" ref="H1240:H1240">IFERROR(SMALL(IF($D$2:$D2149=D1240,$A$2:$A$911*1.0001),2),"")</f>
        <v/>
      </c>
      <c r="I1240" s="21" t="str">
        <f aca="false" t="array" ref="I1240:I1240">IFERROR(SMALL(IF($D$2:$D2149=D1240,$A$2:$A$911*1.00001),3),"")</f>
        <v/>
      </c>
      <c r="J1240" s="21" t="str">
        <f aca="false" t="array" ref="J1240:J1240">IFERROR(SMALL(IF($D$2:$D2149=D1240,$A$2:$A$911*1.000001),4),"")</f>
        <v/>
      </c>
      <c r="K1240" s="30" t="str">
        <f aca="false">IF(A1240&lt;&gt;"", IF(COUNT(G1240:J1240)=4, SUM(G1240:J1240), "No"), "")</f>
        <v>No</v>
      </c>
      <c r="L1240" s="30" t="str">
        <f aca="false">IF(A1240&lt;&gt;"", IF(COUNT(G1240:I1240)=3, SUM(G1240:I1240), "No"), "")</f>
        <v>No</v>
      </c>
      <c r="M1240" s="30" t="str">
        <f aca="false">IF(A1240&lt;&gt;"", IF(COUNT(G1240:H1240)=2, SUM(G1240:H1240), "No"), "")</f>
        <v>No</v>
      </c>
      <c r="N1240" s="30" t="str">
        <f aca="false">'Results 10 year vets'!$D1240&amp;":"&amp;Table1[[#Headers],[Male]]</f>
        <v>:Male</v>
      </c>
      <c r="O1240" s="31"/>
      <c r="P1240" s="31"/>
      <c r="Q1240" s="31"/>
      <c r="R1240" s="31"/>
      <c r="S1240" s="31"/>
      <c r="T1240" s="31"/>
      <c r="U1240" s="31"/>
      <c r="Z1240" s="33"/>
      <c r="AA1240" s="33"/>
      <c r="AB1240" s="33"/>
      <c r="AC1240" s="33"/>
      <c r="AD1240" s="31"/>
      <c r="AE1240" s="31"/>
      <c r="AF1240" s="31"/>
      <c r="AG1240" s="31"/>
      <c r="AH1240" s="31"/>
      <c r="AI1240" s="31"/>
      <c r="AJ1240" s="31"/>
      <c r="AK1240" s="31"/>
      <c r="AL1240" s="31"/>
      <c r="AM1240" s="31"/>
      <c r="AN1240" s="31"/>
      <c r="AO1240" s="31"/>
      <c r="AP1240" s="31"/>
      <c r="AQ1240" s="31"/>
      <c r="AR1240" s="31"/>
      <c r="AS1240" s="31"/>
      <c r="AT1240" s="31"/>
      <c r="AU1240" s="31"/>
      <c r="AV1240" s="31"/>
      <c r="AW1240" s="31"/>
      <c r="AX1240" s="31"/>
      <c r="AY1240" s="31"/>
      <c r="AZ1240" s="31"/>
      <c r="BA1240" s="31"/>
      <c r="BB1240" s="31"/>
      <c r="BC1240" s="31"/>
      <c r="BD1240" s="31"/>
      <c r="BE1240" s="31"/>
      <c r="BF1240" s="31"/>
      <c r="BG1240" s="31"/>
      <c r="BH1240" s="31"/>
      <c r="BI1240" s="31"/>
      <c r="BJ1240" s="31"/>
      <c r="BK1240" s="31"/>
      <c r="BL1240" s="31"/>
      <c r="BM1240" s="31"/>
      <c r="BN1240" s="31"/>
      <c r="BO1240" s="31"/>
      <c r="BP1240" s="31"/>
      <c r="BQ1240" s="31"/>
      <c r="BR1240" s="31"/>
      <c r="BS1240" s="31"/>
      <c r="BT1240" s="31"/>
      <c r="BU1240" s="31"/>
      <c r="BV1240" s="31"/>
      <c r="BW1240" s="31"/>
      <c r="BX1240" s="31"/>
      <c r="BY1240" s="31"/>
      <c r="BZ1240" s="31"/>
      <c r="CA1240" s="31"/>
      <c r="CB1240" s="31"/>
      <c r="CC1240" s="31"/>
      <c r="CD1240" s="31"/>
      <c r="CE1240" s="31"/>
      <c r="CF1240" s="31"/>
      <c r="CG1240" s="31"/>
      <c r="CH1240" s="31"/>
      <c r="CI1240" s="31"/>
      <c r="CJ1240" s="31"/>
      <c r="CK1240" s="31"/>
      <c r="CL1240" s="31"/>
      <c r="CM1240" s="31"/>
      <c r="CN1240" s="31"/>
      <c r="CO1240" s="31"/>
      <c r="CP1240" s="31"/>
      <c r="CQ1240" s="31"/>
      <c r="CR1240" s="31"/>
      <c r="CS1240" s="31"/>
      <c r="CT1240" s="31"/>
      <c r="CU1240" s="31"/>
      <c r="CV1240" s="31"/>
      <c r="CW1240" s="31"/>
      <c r="CX1240" s="31"/>
      <c r="CY1240" s="31"/>
      <c r="CZ1240" s="31"/>
      <c r="DA1240" s="31"/>
      <c r="DB1240" s="31"/>
      <c r="DC1240" s="31"/>
      <c r="DD1240" s="31"/>
      <c r="DE1240" s="31"/>
      <c r="DF1240" s="31"/>
      <c r="DG1240" s="31"/>
      <c r="DH1240" s="31"/>
      <c r="DI1240" s="31"/>
      <c r="DJ1240" s="31"/>
      <c r="DK1240" s="31"/>
      <c r="DL1240" s="31"/>
      <c r="DM1240" s="31"/>
      <c r="DN1240" s="31"/>
      <c r="DO1240" s="31"/>
      <c r="DP1240" s="31"/>
      <c r="DQ1240" s="31"/>
      <c r="DR1240" s="31"/>
      <c r="DS1240" s="31"/>
      <c r="DT1240" s="31"/>
      <c r="DU1240" s="31"/>
      <c r="DV1240" s="31"/>
      <c r="DW1240" s="31"/>
    </row>
    <row r="1241" customFormat="false" ht="15.75" hidden="false" customHeight="true" outlineLevel="0" collapsed="false">
      <c r="A1241" s="21" t="n">
        <v>1240</v>
      </c>
      <c r="B1241" s="21" t="str">
        <f aca="false">IFERROR(VLOOKUP($A$1&amp;":"&amp;A1241,'Finish order'!C:K,6,FALSE()),"")</f>
        <v/>
      </c>
      <c r="C1241" s="21" t="str">
        <f aca="false">IFERROR(VLOOKUP(A$1&amp;":"&amp;A1241,'Finish order'!$C:$K,9,FALSE()),"")</f>
        <v/>
      </c>
      <c r="D1241" s="21" t="str">
        <f aca="false">IFERROR(VLOOKUP(A$1&amp;":"&amp;A1241,'Finish order'!$C:$K,7,FALSE()),"")</f>
        <v/>
      </c>
      <c r="E1241" s="29" t="str">
        <f aca="false">IFERROR(VLOOKUP($A$1&amp;":"&amp;A1241,'Finish order'!C:K,5,FALSE()),"")</f>
        <v/>
      </c>
      <c r="F1241" s="21" t="str">
        <f aca="false">IFERROR(VLOOKUP($A$1&amp;":"&amp;A1241,'Finish order'!C:K,4,FALSE()),"")</f>
        <v/>
      </c>
      <c r="G1241" s="21" t="str">
        <f aca="false" t="array" ref="G1241:G1241">IFERROR(SMALL(IF($D$2:$D2150=D1241,$A$2:$A$911*1.001),1),"")</f>
        <v/>
      </c>
      <c r="H1241" s="21" t="str">
        <f aca="false" t="array" ref="H1241:H1241">IFERROR(SMALL(IF($D$2:$D2150=D1241,$A$2:$A$911*1.0001),2),"")</f>
        <v/>
      </c>
      <c r="I1241" s="21" t="str">
        <f aca="false" t="array" ref="I1241:I1241">IFERROR(SMALL(IF($D$2:$D2150=D1241,$A$2:$A$911*1.00001),3),"")</f>
        <v/>
      </c>
      <c r="J1241" s="21" t="str">
        <f aca="false" t="array" ref="J1241:J1241">IFERROR(SMALL(IF($D$2:$D2150=D1241,$A$2:$A$911*1.000001),4),"")</f>
        <v/>
      </c>
      <c r="K1241" s="30" t="str">
        <f aca="false">IF(A1241&lt;&gt;"", IF(COUNT(G1241:J1241)=4, SUM(G1241:J1241), "No"), "")</f>
        <v>No</v>
      </c>
      <c r="L1241" s="30" t="str">
        <f aca="false">IF(A1241&lt;&gt;"", IF(COUNT(G1241:I1241)=3, SUM(G1241:I1241), "No"), "")</f>
        <v>No</v>
      </c>
      <c r="M1241" s="30" t="str">
        <f aca="false">IF(A1241&lt;&gt;"", IF(COUNT(G1241:H1241)=2, SUM(G1241:H1241), "No"), "")</f>
        <v>No</v>
      </c>
      <c r="N1241" s="30" t="str">
        <f aca="false">'Results 10 year vets'!$D1241&amp;":"&amp;Table1[[#Headers],[Male]]</f>
        <v>:Male</v>
      </c>
      <c r="O1241" s="31"/>
      <c r="P1241" s="31"/>
      <c r="Q1241" s="31"/>
      <c r="R1241" s="31"/>
      <c r="S1241" s="31"/>
      <c r="T1241" s="31"/>
      <c r="U1241" s="31"/>
      <c r="Z1241" s="33"/>
      <c r="AA1241" s="33"/>
      <c r="AB1241" s="33"/>
      <c r="AC1241" s="33"/>
      <c r="AD1241" s="31"/>
      <c r="AE1241" s="31"/>
      <c r="AF1241" s="31"/>
      <c r="AG1241" s="31"/>
      <c r="AH1241" s="31"/>
      <c r="AI1241" s="31"/>
      <c r="AJ1241" s="31"/>
      <c r="AK1241" s="31"/>
      <c r="AL1241" s="31"/>
      <c r="AM1241" s="31"/>
      <c r="AN1241" s="31"/>
      <c r="AO1241" s="31"/>
      <c r="AP1241" s="31"/>
      <c r="AQ1241" s="31"/>
      <c r="AR1241" s="31"/>
      <c r="AS1241" s="31"/>
      <c r="AT1241" s="31"/>
      <c r="AU1241" s="31"/>
      <c r="AV1241" s="31"/>
      <c r="AW1241" s="31"/>
      <c r="AX1241" s="31"/>
      <c r="AY1241" s="31"/>
      <c r="AZ1241" s="31"/>
      <c r="BA1241" s="31"/>
      <c r="BB1241" s="31"/>
      <c r="BC1241" s="31"/>
      <c r="BD1241" s="31"/>
      <c r="BE1241" s="31"/>
      <c r="BF1241" s="31"/>
      <c r="BG1241" s="31"/>
      <c r="BH1241" s="31"/>
      <c r="BI1241" s="31"/>
      <c r="BJ1241" s="31"/>
      <c r="BK1241" s="31"/>
      <c r="BL1241" s="31"/>
      <c r="BM1241" s="31"/>
      <c r="BN1241" s="31"/>
      <c r="BO1241" s="31"/>
      <c r="BP1241" s="31"/>
      <c r="BQ1241" s="31"/>
      <c r="BR1241" s="31"/>
      <c r="BS1241" s="31"/>
      <c r="BT1241" s="31"/>
      <c r="BU1241" s="31"/>
      <c r="BV1241" s="31"/>
      <c r="BW1241" s="31"/>
      <c r="BX1241" s="31"/>
      <c r="BY1241" s="31"/>
      <c r="BZ1241" s="31"/>
      <c r="CA1241" s="31"/>
      <c r="CB1241" s="31"/>
      <c r="CC1241" s="31"/>
      <c r="CD1241" s="31"/>
      <c r="CE1241" s="31"/>
      <c r="CF1241" s="31"/>
      <c r="CG1241" s="31"/>
      <c r="CH1241" s="31"/>
      <c r="CI1241" s="31"/>
      <c r="CJ1241" s="31"/>
      <c r="CK1241" s="31"/>
      <c r="CL1241" s="31"/>
      <c r="CM1241" s="31"/>
      <c r="CN1241" s="31"/>
      <c r="CO1241" s="31"/>
      <c r="CP1241" s="31"/>
      <c r="CQ1241" s="31"/>
      <c r="CR1241" s="31"/>
      <c r="CS1241" s="31"/>
      <c r="CT1241" s="31"/>
      <c r="CU1241" s="31"/>
      <c r="CV1241" s="31"/>
      <c r="CW1241" s="31"/>
      <c r="CX1241" s="31"/>
      <c r="CY1241" s="31"/>
      <c r="CZ1241" s="31"/>
      <c r="DA1241" s="31"/>
      <c r="DB1241" s="31"/>
      <c r="DC1241" s="31"/>
      <c r="DD1241" s="31"/>
      <c r="DE1241" s="31"/>
      <c r="DF1241" s="31"/>
      <c r="DG1241" s="31"/>
      <c r="DH1241" s="31"/>
      <c r="DI1241" s="31"/>
      <c r="DJ1241" s="31"/>
      <c r="DK1241" s="31"/>
      <c r="DL1241" s="31"/>
      <c r="DM1241" s="31"/>
      <c r="DN1241" s="31"/>
      <c r="DO1241" s="31"/>
      <c r="DP1241" s="31"/>
      <c r="DQ1241" s="31"/>
      <c r="DR1241" s="31"/>
      <c r="DS1241" s="31"/>
      <c r="DT1241" s="31"/>
      <c r="DU1241" s="31"/>
      <c r="DV1241" s="31"/>
      <c r="DW1241" s="31"/>
    </row>
    <row r="1242" customFormat="false" ht="15.75" hidden="false" customHeight="true" outlineLevel="0" collapsed="false">
      <c r="A1242" s="21" t="n">
        <v>1241</v>
      </c>
      <c r="B1242" s="21" t="str">
        <f aca="false">IFERROR(VLOOKUP($A$1&amp;":"&amp;A1242,'Finish order'!C:K,6,FALSE()),"")</f>
        <v/>
      </c>
      <c r="C1242" s="21" t="str">
        <f aca="false">IFERROR(VLOOKUP(A$1&amp;":"&amp;A1242,'Finish order'!$C:$K,9,FALSE()),"")</f>
        <v/>
      </c>
      <c r="D1242" s="21" t="str">
        <f aca="false">IFERROR(VLOOKUP(A$1&amp;":"&amp;A1242,'Finish order'!$C:$K,7,FALSE()),"")</f>
        <v/>
      </c>
      <c r="E1242" s="29" t="str">
        <f aca="false">IFERROR(VLOOKUP($A$1&amp;":"&amp;A1242,'Finish order'!C:K,5,FALSE()),"")</f>
        <v/>
      </c>
      <c r="F1242" s="21" t="str">
        <f aca="false">IFERROR(VLOOKUP($A$1&amp;":"&amp;A1242,'Finish order'!C:K,4,FALSE()),"")</f>
        <v/>
      </c>
      <c r="G1242" s="21" t="str">
        <f aca="false" t="array" ref="G1242:G1242">IFERROR(SMALL(IF($D$2:$D2151=D1242,$A$2:$A$911*1.001),1),"")</f>
        <v/>
      </c>
      <c r="H1242" s="21" t="str">
        <f aca="false" t="array" ref="H1242:H1242">IFERROR(SMALL(IF($D$2:$D2151=D1242,$A$2:$A$911*1.0001),2),"")</f>
        <v/>
      </c>
      <c r="I1242" s="21" t="str">
        <f aca="false" t="array" ref="I1242:I1242">IFERROR(SMALL(IF($D$2:$D2151=D1242,$A$2:$A$911*1.00001),3),"")</f>
        <v/>
      </c>
      <c r="J1242" s="21" t="str">
        <f aca="false" t="array" ref="J1242:J1242">IFERROR(SMALL(IF($D$2:$D2151=D1242,$A$2:$A$911*1.000001),4),"")</f>
        <v/>
      </c>
      <c r="K1242" s="30" t="str">
        <f aca="false">IF(A1242&lt;&gt;"", IF(COUNT(G1242:J1242)=4, SUM(G1242:J1242), "No"), "")</f>
        <v>No</v>
      </c>
      <c r="L1242" s="30" t="str">
        <f aca="false">IF(A1242&lt;&gt;"", IF(COUNT(G1242:I1242)=3, SUM(G1242:I1242), "No"), "")</f>
        <v>No</v>
      </c>
      <c r="M1242" s="30" t="str">
        <f aca="false">IF(A1242&lt;&gt;"", IF(COUNT(G1242:H1242)=2, SUM(G1242:H1242), "No"), "")</f>
        <v>No</v>
      </c>
      <c r="N1242" s="30" t="str">
        <f aca="false">'Results 10 year vets'!$D1242&amp;":"&amp;Table1[[#Headers],[Male]]</f>
        <v>:Male</v>
      </c>
      <c r="O1242" s="31"/>
      <c r="P1242" s="31"/>
      <c r="Q1242" s="31"/>
      <c r="R1242" s="31"/>
      <c r="S1242" s="31"/>
      <c r="T1242" s="31"/>
      <c r="U1242" s="31"/>
      <c r="Z1242" s="33"/>
      <c r="AA1242" s="33"/>
      <c r="AB1242" s="33"/>
      <c r="AC1242" s="33"/>
      <c r="AD1242" s="31"/>
      <c r="AE1242" s="31"/>
      <c r="AF1242" s="31"/>
      <c r="AG1242" s="31"/>
      <c r="AH1242" s="31"/>
      <c r="AI1242" s="31"/>
      <c r="AJ1242" s="31"/>
      <c r="AK1242" s="31"/>
      <c r="AL1242" s="31"/>
      <c r="AM1242" s="31"/>
      <c r="AN1242" s="31"/>
      <c r="AO1242" s="31"/>
      <c r="AP1242" s="31"/>
      <c r="AQ1242" s="31"/>
      <c r="AR1242" s="31"/>
      <c r="AS1242" s="31"/>
      <c r="AT1242" s="31"/>
      <c r="AU1242" s="31"/>
      <c r="AV1242" s="31"/>
      <c r="AW1242" s="31"/>
      <c r="AX1242" s="31"/>
      <c r="AY1242" s="31"/>
      <c r="AZ1242" s="31"/>
      <c r="BA1242" s="31"/>
      <c r="BB1242" s="31"/>
      <c r="BC1242" s="31"/>
      <c r="BD1242" s="31"/>
      <c r="BE1242" s="31"/>
      <c r="BF1242" s="31"/>
      <c r="BG1242" s="31"/>
      <c r="BH1242" s="31"/>
      <c r="BI1242" s="31"/>
      <c r="BJ1242" s="31"/>
      <c r="BK1242" s="31"/>
      <c r="BL1242" s="31"/>
      <c r="BM1242" s="31"/>
      <c r="BN1242" s="31"/>
      <c r="BO1242" s="31"/>
      <c r="BP1242" s="31"/>
      <c r="BQ1242" s="31"/>
      <c r="BR1242" s="31"/>
      <c r="BS1242" s="31"/>
      <c r="BT1242" s="31"/>
      <c r="BU1242" s="31"/>
      <c r="BV1242" s="31"/>
      <c r="BW1242" s="31"/>
      <c r="BX1242" s="31"/>
      <c r="BY1242" s="31"/>
      <c r="BZ1242" s="31"/>
      <c r="CA1242" s="31"/>
      <c r="CB1242" s="31"/>
      <c r="CC1242" s="31"/>
      <c r="CD1242" s="31"/>
      <c r="CE1242" s="31"/>
      <c r="CF1242" s="31"/>
      <c r="CG1242" s="31"/>
      <c r="CH1242" s="31"/>
      <c r="CI1242" s="31"/>
      <c r="CJ1242" s="31"/>
      <c r="CK1242" s="31"/>
      <c r="CL1242" s="31"/>
      <c r="CM1242" s="31"/>
      <c r="CN1242" s="31"/>
      <c r="CO1242" s="31"/>
      <c r="CP1242" s="31"/>
      <c r="CQ1242" s="31"/>
      <c r="CR1242" s="31"/>
      <c r="CS1242" s="31"/>
      <c r="CT1242" s="31"/>
      <c r="CU1242" s="31"/>
      <c r="CV1242" s="31"/>
      <c r="CW1242" s="31"/>
      <c r="CX1242" s="31"/>
      <c r="CY1242" s="31"/>
      <c r="CZ1242" s="31"/>
      <c r="DA1242" s="31"/>
      <c r="DB1242" s="31"/>
      <c r="DC1242" s="31"/>
      <c r="DD1242" s="31"/>
      <c r="DE1242" s="31"/>
      <c r="DF1242" s="31"/>
      <c r="DG1242" s="31"/>
      <c r="DH1242" s="31"/>
      <c r="DI1242" s="31"/>
      <c r="DJ1242" s="31"/>
      <c r="DK1242" s="31"/>
      <c r="DL1242" s="31"/>
      <c r="DM1242" s="31"/>
      <c r="DN1242" s="31"/>
      <c r="DO1242" s="31"/>
      <c r="DP1242" s="31"/>
      <c r="DQ1242" s="31"/>
      <c r="DR1242" s="31"/>
      <c r="DS1242" s="31"/>
      <c r="DT1242" s="31"/>
      <c r="DU1242" s="31"/>
      <c r="DV1242" s="31"/>
      <c r="DW1242" s="31"/>
    </row>
    <row r="1243" customFormat="false" ht="15.75" hidden="false" customHeight="true" outlineLevel="0" collapsed="false">
      <c r="A1243" s="21" t="n">
        <v>1242</v>
      </c>
      <c r="B1243" s="21" t="str">
        <f aca="false">IFERROR(VLOOKUP($A$1&amp;":"&amp;A1243,'Finish order'!C:K,6,FALSE()),"")</f>
        <v/>
      </c>
      <c r="C1243" s="21" t="str">
        <f aca="false">IFERROR(VLOOKUP(A$1&amp;":"&amp;A1243,'Finish order'!$C:$K,9,FALSE()),"")</f>
        <v/>
      </c>
      <c r="D1243" s="21" t="str">
        <f aca="false">IFERROR(VLOOKUP(A$1&amp;":"&amp;A1243,'Finish order'!$C:$K,7,FALSE()),"")</f>
        <v/>
      </c>
      <c r="E1243" s="29" t="str">
        <f aca="false">IFERROR(VLOOKUP($A$1&amp;":"&amp;A1243,'Finish order'!C:K,5,FALSE()),"")</f>
        <v/>
      </c>
      <c r="F1243" s="21" t="str">
        <f aca="false">IFERROR(VLOOKUP($A$1&amp;":"&amp;A1243,'Finish order'!C:K,4,FALSE()),"")</f>
        <v/>
      </c>
      <c r="G1243" s="21" t="str">
        <f aca="false" t="array" ref="G1243:G1243">IFERROR(SMALL(IF($D$2:$D2152=D1243,$A$2:$A$911*1.001),1),"")</f>
        <v/>
      </c>
      <c r="H1243" s="21" t="str">
        <f aca="false" t="array" ref="H1243:H1243">IFERROR(SMALL(IF($D$2:$D2152=D1243,$A$2:$A$911*1.0001),2),"")</f>
        <v/>
      </c>
      <c r="I1243" s="21" t="str">
        <f aca="false" t="array" ref="I1243:I1243">IFERROR(SMALL(IF($D$2:$D2152=D1243,$A$2:$A$911*1.00001),3),"")</f>
        <v/>
      </c>
      <c r="J1243" s="21" t="str">
        <f aca="false" t="array" ref="J1243:J1243">IFERROR(SMALL(IF($D$2:$D2152=D1243,$A$2:$A$911*1.000001),4),"")</f>
        <v/>
      </c>
      <c r="K1243" s="30" t="str">
        <f aca="false">IF(A1243&lt;&gt;"", IF(COUNT(G1243:J1243)=4, SUM(G1243:J1243), "No"), "")</f>
        <v>No</v>
      </c>
      <c r="L1243" s="30" t="str">
        <f aca="false">IF(A1243&lt;&gt;"", IF(COUNT(G1243:I1243)=3, SUM(G1243:I1243), "No"), "")</f>
        <v>No</v>
      </c>
      <c r="M1243" s="30" t="str">
        <f aca="false">IF(A1243&lt;&gt;"", IF(COUNT(G1243:H1243)=2, SUM(G1243:H1243), "No"), "")</f>
        <v>No</v>
      </c>
      <c r="N1243" s="30" t="str">
        <f aca="false">'Results 10 year vets'!$D1243&amp;":"&amp;Table1[[#Headers],[Male]]</f>
        <v>:Male</v>
      </c>
      <c r="O1243" s="31"/>
      <c r="P1243" s="31"/>
      <c r="Q1243" s="31"/>
      <c r="R1243" s="31"/>
      <c r="S1243" s="31"/>
      <c r="T1243" s="31"/>
      <c r="U1243" s="31"/>
      <c r="Z1243" s="33"/>
      <c r="AA1243" s="33"/>
      <c r="AB1243" s="33"/>
      <c r="AC1243" s="33"/>
      <c r="AD1243" s="31"/>
      <c r="AE1243" s="31"/>
      <c r="AF1243" s="31"/>
      <c r="AG1243" s="31"/>
      <c r="AH1243" s="31"/>
      <c r="AI1243" s="31"/>
      <c r="AJ1243" s="31"/>
      <c r="AK1243" s="31"/>
      <c r="AL1243" s="31"/>
      <c r="AM1243" s="31"/>
      <c r="AN1243" s="31"/>
      <c r="AO1243" s="31"/>
      <c r="AP1243" s="31"/>
      <c r="AQ1243" s="31"/>
      <c r="AR1243" s="31"/>
      <c r="AS1243" s="31"/>
      <c r="AT1243" s="31"/>
      <c r="AU1243" s="31"/>
      <c r="AV1243" s="31"/>
      <c r="AW1243" s="31"/>
      <c r="AX1243" s="31"/>
      <c r="AY1243" s="31"/>
      <c r="AZ1243" s="31"/>
      <c r="BA1243" s="31"/>
      <c r="BB1243" s="31"/>
      <c r="BC1243" s="31"/>
      <c r="BD1243" s="31"/>
      <c r="BE1243" s="31"/>
      <c r="BF1243" s="31"/>
      <c r="BG1243" s="31"/>
      <c r="BH1243" s="31"/>
      <c r="BI1243" s="31"/>
      <c r="BJ1243" s="31"/>
      <c r="BK1243" s="31"/>
      <c r="BL1243" s="31"/>
      <c r="BM1243" s="31"/>
      <c r="BN1243" s="31"/>
      <c r="BO1243" s="31"/>
      <c r="BP1243" s="31"/>
      <c r="BQ1243" s="31"/>
      <c r="BR1243" s="31"/>
      <c r="BS1243" s="31"/>
      <c r="BT1243" s="31"/>
      <c r="BU1243" s="31"/>
      <c r="BV1243" s="31"/>
      <c r="BW1243" s="31"/>
      <c r="BX1243" s="31"/>
      <c r="BY1243" s="31"/>
      <c r="BZ1243" s="31"/>
      <c r="CA1243" s="31"/>
      <c r="CB1243" s="31"/>
      <c r="CC1243" s="31"/>
      <c r="CD1243" s="31"/>
      <c r="CE1243" s="31"/>
      <c r="CF1243" s="31"/>
      <c r="CG1243" s="31"/>
      <c r="CH1243" s="31"/>
      <c r="CI1243" s="31"/>
      <c r="CJ1243" s="31"/>
      <c r="CK1243" s="31"/>
      <c r="CL1243" s="31"/>
      <c r="CM1243" s="31"/>
      <c r="CN1243" s="31"/>
      <c r="CO1243" s="31"/>
      <c r="CP1243" s="31"/>
      <c r="CQ1243" s="31"/>
      <c r="CR1243" s="31"/>
      <c r="CS1243" s="31"/>
      <c r="CT1243" s="31"/>
      <c r="CU1243" s="31"/>
      <c r="CV1243" s="31"/>
      <c r="CW1243" s="31"/>
      <c r="CX1243" s="31"/>
      <c r="CY1243" s="31"/>
      <c r="CZ1243" s="31"/>
      <c r="DA1243" s="31"/>
      <c r="DB1243" s="31"/>
      <c r="DC1243" s="31"/>
      <c r="DD1243" s="31"/>
      <c r="DE1243" s="31"/>
      <c r="DF1243" s="31"/>
      <c r="DG1243" s="31"/>
      <c r="DH1243" s="31"/>
      <c r="DI1243" s="31"/>
      <c r="DJ1243" s="31"/>
      <c r="DK1243" s="31"/>
      <c r="DL1243" s="31"/>
      <c r="DM1243" s="31"/>
      <c r="DN1243" s="31"/>
      <c r="DO1243" s="31"/>
      <c r="DP1243" s="31"/>
      <c r="DQ1243" s="31"/>
      <c r="DR1243" s="31"/>
      <c r="DS1243" s="31"/>
      <c r="DT1243" s="31"/>
      <c r="DU1243" s="31"/>
      <c r="DV1243" s="31"/>
      <c r="DW1243" s="31"/>
    </row>
    <row r="1244" customFormat="false" ht="15.75" hidden="false" customHeight="true" outlineLevel="0" collapsed="false">
      <c r="A1244" s="21" t="n">
        <v>1243</v>
      </c>
      <c r="B1244" s="21" t="str">
        <f aca="false">IFERROR(VLOOKUP($A$1&amp;":"&amp;A1244,'Finish order'!C:K,6,FALSE()),"")</f>
        <v/>
      </c>
      <c r="C1244" s="21" t="str">
        <f aca="false">IFERROR(VLOOKUP(A$1&amp;":"&amp;A1244,'Finish order'!$C:$K,9,FALSE()),"")</f>
        <v/>
      </c>
      <c r="D1244" s="21" t="str">
        <f aca="false">IFERROR(VLOOKUP(A$1&amp;":"&amp;A1244,'Finish order'!$C:$K,7,FALSE()),"")</f>
        <v/>
      </c>
      <c r="E1244" s="29" t="str">
        <f aca="false">IFERROR(VLOOKUP($A$1&amp;":"&amp;A1244,'Finish order'!C:K,5,FALSE()),"")</f>
        <v/>
      </c>
      <c r="F1244" s="21" t="str">
        <f aca="false">IFERROR(VLOOKUP($A$1&amp;":"&amp;A1244,'Finish order'!C:K,4,FALSE()),"")</f>
        <v/>
      </c>
      <c r="G1244" s="21" t="str">
        <f aca="false" t="array" ref="G1244:G1244">IFERROR(SMALL(IF($D$2:$D2153=D1244,$A$2:$A$911*1.001),1),"")</f>
        <v/>
      </c>
      <c r="H1244" s="21" t="str">
        <f aca="false" t="array" ref="H1244:H1244">IFERROR(SMALL(IF($D$2:$D2153=D1244,$A$2:$A$911*1.0001),2),"")</f>
        <v/>
      </c>
      <c r="I1244" s="21" t="str">
        <f aca="false" t="array" ref="I1244:I1244">IFERROR(SMALL(IF($D$2:$D2153=D1244,$A$2:$A$911*1.00001),3),"")</f>
        <v/>
      </c>
      <c r="J1244" s="21" t="str">
        <f aca="false" t="array" ref="J1244:J1244">IFERROR(SMALL(IF($D$2:$D2153=D1244,$A$2:$A$911*1.000001),4),"")</f>
        <v/>
      </c>
      <c r="K1244" s="30" t="str">
        <f aca="false">IF(A1244&lt;&gt;"", IF(COUNT(G1244:J1244)=4, SUM(G1244:J1244), "No"), "")</f>
        <v>No</v>
      </c>
      <c r="L1244" s="30" t="str">
        <f aca="false">IF(A1244&lt;&gt;"", IF(COUNT(G1244:I1244)=3, SUM(G1244:I1244), "No"), "")</f>
        <v>No</v>
      </c>
      <c r="M1244" s="30" t="str">
        <f aca="false">IF(A1244&lt;&gt;"", IF(COUNT(G1244:H1244)=2, SUM(G1244:H1244), "No"), "")</f>
        <v>No</v>
      </c>
      <c r="N1244" s="30" t="str">
        <f aca="false">'Results 10 year vets'!$D1244&amp;":"&amp;Table1[[#Headers],[Male]]</f>
        <v>:Male</v>
      </c>
      <c r="O1244" s="31"/>
      <c r="P1244" s="31"/>
      <c r="Q1244" s="31"/>
      <c r="R1244" s="31"/>
      <c r="S1244" s="31"/>
      <c r="T1244" s="31"/>
      <c r="U1244" s="31"/>
      <c r="Z1244" s="33"/>
      <c r="AA1244" s="33"/>
      <c r="AB1244" s="33"/>
      <c r="AC1244" s="33"/>
      <c r="AD1244" s="31"/>
      <c r="AE1244" s="31"/>
      <c r="AF1244" s="31"/>
      <c r="AG1244" s="31"/>
      <c r="AH1244" s="31"/>
      <c r="AI1244" s="31"/>
      <c r="AJ1244" s="31"/>
      <c r="AK1244" s="31"/>
      <c r="AL1244" s="31"/>
      <c r="AM1244" s="31"/>
      <c r="AN1244" s="31"/>
      <c r="AO1244" s="31"/>
      <c r="AP1244" s="31"/>
      <c r="AQ1244" s="31"/>
      <c r="AR1244" s="31"/>
      <c r="AS1244" s="31"/>
      <c r="AT1244" s="31"/>
      <c r="AU1244" s="31"/>
      <c r="AV1244" s="31"/>
      <c r="AW1244" s="31"/>
      <c r="AX1244" s="31"/>
      <c r="AY1244" s="31"/>
      <c r="AZ1244" s="31"/>
      <c r="BA1244" s="31"/>
      <c r="BB1244" s="31"/>
      <c r="BC1244" s="31"/>
      <c r="BD1244" s="31"/>
      <c r="BE1244" s="31"/>
      <c r="BF1244" s="31"/>
      <c r="BG1244" s="31"/>
      <c r="BH1244" s="31"/>
      <c r="BI1244" s="31"/>
      <c r="BJ1244" s="31"/>
      <c r="BK1244" s="31"/>
      <c r="BL1244" s="31"/>
      <c r="BM1244" s="31"/>
      <c r="BN1244" s="31"/>
      <c r="BO1244" s="31"/>
      <c r="BP1244" s="31"/>
      <c r="BQ1244" s="31"/>
      <c r="BR1244" s="31"/>
      <c r="BS1244" s="31"/>
      <c r="BT1244" s="31"/>
      <c r="BU1244" s="31"/>
      <c r="BV1244" s="31"/>
      <c r="BW1244" s="31"/>
      <c r="BX1244" s="31"/>
      <c r="BY1244" s="31"/>
      <c r="BZ1244" s="31"/>
      <c r="CA1244" s="31"/>
      <c r="CB1244" s="31"/>
      <c r="CC1244" s="31"/>
      <c r="CD1244" s="31"/>
      <c r="CE1244" s="31"/>
      <c r="CF1244" s="31"/>
      <c r="CG1244" s="31"/>
      <c r="CH1244" s="31"/>
      <c r="CI1244" s="31"/>
      <c r="CJ1244" s="31"/>
      <c r="CK1244" s="31"/>
      <c r="CL1244" s="31"/>
      <c r="CM1244" s="31"/>
      <c r="CN1244" s="31"/>
      <c r="CO1244" s="31"/>
      <c r="CP1244" s="31"/>
      <c r="CQ1244" s="31"/>
      <c r="CR1244" s="31"/>
      <c r="CS1244" s="31"/>
      <c r="CT1244" s="31"/>
      <c r="CU1244" s="31"/>
      <c r="CV1244" s="31"/>
      <c r="CW1244" s="31"/>
      <c r="CX1244" s="31"/>
      <c r="CY1244" s="31"/>
      <c r="CZ1244" s="31"/>
      <c r="DA1244" s="31"/>
      <c r="DB1244" s="31"/>
      <c r="DC1244" s="31"/>
      <c r="DD1244" s="31"/>
      <c r="DE1244" s="31"/>
      <c r="DF1244" s="31"/>
      <c r="DG1244" s="31"/>
      <c r="DH1244" s="31"/>
      <c r="DI1244" s="31"/>
      <c r="DJ1244" s="31"/>
      <c r="DK1244" s="31"/>
      <c r="DL1244" s="31"/>
      <c r="DM1244" s="31"/>
      <c r="DN1244" s="31"/>
      <c r="DO1244" s="31"/>
      <c r="DP1244" s="31"/>
      <c r="DQ1244" s="31"/>
      <c r="DR1244" s="31"/>
      <c r="DS1244" s="31"/>
      <c r="DT1244" s="31"/>
      <c r="DU1244" s="31"/>
      <c r="DV1244" s="31"/>
      <c r="DW1244" s="31"/>
    </row>
    <row r="1245" customFormat="false" ht="15.75" hidden="false" customHeight="true" outlineLevel="0" collapsed="false">
      <c r="A1245" s="21" t="n">
        <v>1244</v>
      </c>
      <c r="B1245" s="21" t="str">
        <f aca="false">IFERROR(VLOOKUP($A$1&amp;":"&amp;A1245,'Finish order'!C:K,6,FALSE()),"")</f>
        <v/>
      </c>
      <c r="C1245" s="21" t="str">
        <f aca="false">IFERROR(VLOOKUP(A$1&amp;":"&amp;A1245,'Finish order'!$C:$K,9,FALSE()),"")</f>
        <v/>
      </c>
      <c r="D1245" s="21" t="str">
        <f aca="false">IFERROR(VLOOKUP(A$1&amp;":"&amp;A1245,'Finish order'!$C:$K,7,FALSE()),"")</f>
        <v/>
      </c>
      <c r="E1245" s="29" t="str">
        <f aca="false">IFERROR(VLOOKUP($A$1&amp;":"&amp;A1245,'Finish order'!C:K,5,FALSE()),"")</f>
        <v/>
      </c>
      <c r="F1245" s="21" t="str">
        <f aca="false">IFERROR(VLOOKUP($A$1&amp;":"&amp;A1245,'Finish order'!C:K,4,FALSE()),"")</f>
        <v/>
      </c>
      <c r="G1245" s="21" t="str">
        <f aca="false" t="array" ref="G1245:G1245">IFERROR(SMALL(IF($D$2:$D2154=D1245,$A$2:$A$911*1.001),1),"")</f>
        <v/>
      </c>
      <c r="H1245" s="21" t="str">
        <f aca="false" t="array" ref="H1245:H1245">IFERROR(SMALL(IF($D$2:$D2154=D1245,$A$2:$A$911*1.0001),2),"")</f>
        <v/>
      </c>
      <c r="I1245" s="21" t="str">
        <f aca="false" t="array" ref="I1245:I1245">IFERROR(SMALL(IF($D$2:$D2154=D1245,$A$2:$A$911*1.00001),3),"")</f>
        <v/>
      </c>
      <c r="J1245" s="21" t="str">
        <f aca="false" t="array" ref="J1245:J1245">IFERROR(SMALL(IF($D$2:$D2154=D1245,$A$2:$A$911*1.000001),4),"")</f>
        <v/>
      </c>
      <c r="K1245" s="30" t="str">
        <f aca="false">IF(A1245&lt;&gt;"", IF(COUNT(G1245:J1245)=4, SUM(G1245:J1245), "No"), "")</f>
        <v>No</v>
      </c>
      <c r="L1245" s="30" t="str">
        <f aca="false">IF(A1245&lt;&gt;"", IF(COUNT(G1245:I1245)=3, SUM(G1245:I1245), "No"), "")</f>
        <v>No</v>
      </c>
      <c r="M1245" s="30" t="str">
        <f aca="false">IF(A1245&lt;&gt;"", IF(COUNT(G1245:H1245)=2, SUM(G1245:H1245), "No"), "")</f>
        <v>No</v>
      </c>
      <c r="N1245" s="30" t="str">
        <f aca="false">'Results 10 year vets'!$D1245&amp;":"&amp;Table1[[#Headers],[Male]]</f>
        <v>:Male</v>
      </c>
      <c r="O1245" s="31"/>
      <c r="P1245" s="31"/>
      <c r="Q1245" s="31"/>
      <c r="R1245" s="31"/>
      <c r="S1245" s="31"/>
      <c r="T1245" s="31"/>
      <c r="U1245" s="31"/>
      <c r="Z1245" s="33"/>
      <c r="AA1245" s="33"/>
      <c r="AB1245" s="33"/>
      <c r="AC1245" s="33"/>
      <c r="AD1245" s="31"/>
      <c r="AE1245" s="31"/>
      <c r="AF1245" s="31"/>
      <c r="AG1245" s="31"/>
      <c r="AH1245" s="31"/>
      <c r="AI1245" s="31"/>
      <c r="AJ1245" s="31"/>
      <c r="AK1245" s="31"/>
      <c r="AL1245" s="31"/>
      <c r="AM1245" s="31"/>
      <c r="AN1245" s="31"/>
      <c r="AO1245" s="31"/>
      <c r="AP1245" s="31"/>
      <c r="AQ1245" s="31"/>
      <c r="AR1245" s="31"/>
      <c r="AS1245" s="31"/>
      <c r="AT1245" s="31"/>
      <c r="AU1245" s="31"/>
      <c r="AV1245" s="31"/>
      <c r="AW1245" s="31"/>
      <c r="AX1245" s="31"/>
      <c r="AY1245" s="31"/>
      <c r="AZ1245" s="31"/>
      <c r="BA1245" s="31"/>
      <c r="BB1245" s="31"/>
      <c r="BC1245" s="31"/>
      <c r="BD1245" s="31"/>
      <c r="BE1245" s="31"/>
      <c r="BF1245" s="31"/>
      <c r="BG1245" s="31"/>
      <c r="BH1245" s="31"/>
      <c r="BI1245" s="31"/>
      <c r="BJ1245" s="31"/>
      <c r="BK1245" s="31"/>
      <c r="BL1245" s="31"/>
      <c r="BM1245" s="31"/>
      <c r="BN1245" s="31"/>
      <c r="BO1245" s="31"/>
      <c r="BP1245" s="31"/>
      <c r="BQ1245" s="31"/>
      <c r="BR1245" s="31"/>
      <c r="BS1245" s="31"/>
      <c r="BT1245" s="31"/>
      <c r="BU1245" s="31"/>
      <c r="BV1245" s="31"/>
      <c r="BW1245" s="31"/>
      <c r="BX1245" s="31"/>
      <c r="BY1245" s="31"/>
      <c r="BZ1245" s="31"/>
      <c r="CA1245" s="31"/>
      <c r="CB1245" s="31"/>
      <c r="CC1245" s="31"/>
      <c r="CD1245" s="31"/>
      <c r="CE1245" s="31"/>
      <c r="CF1245" s="31"/>
      <c r="CG1245" s="31"/>
      <c r="CH1245" s="31"/>
      <c r="CI1245" s="31"/>
      <c r="CJ1245" s="31"/>
      <c r="CK1245" s="31"/>
      <c r="CL1245" s="31"/>
      <c r="CM1245" s="31"/>
      <c r="CN1245" s="31"/>
      <c r="CO1245" s="31"/>
      <c r="CP1245" s="31"/>
      <c r="CQ1245" s="31"/>
      <c r="CR1245" s="31"/>
      <c r="CS1245" s="31"/>
      <c r="CT1245" s="31"/>
      <c r="CU1245" s="31"/>
      <c r="CV1245" s="31"/>
      <c r="CW1245" s="31"/>
      <c r="CX1245" s="31"/>
      <c r="CY1245" s="31"/>
      <c r="CZ1245" s="31"/>
      <c r="DA1245" s="31"/>
      <c r="DB1245" s="31"/>
      <c r="DC1245" s="31"/>
      <c r="DD1245" s="31"/>
      <c r="DE1245" s="31"/>
      <c r="DF1245" s="31"/>
      <c r="DG1245" s="31"/>
      <c r="DH1245" s="31"/>
      <c r="DI1245" s="31"/>
      <c r="DJ1245" s="31"/>
      <c r="DK1245" s="31"/>
      <c r="DL1245" s="31"/>
      <c r="DM1245" s="31"/>
      <c r="DN1245" s="31"/>
      <c r="DO1245" s="31"/>
      <c r="DP1245" s="31"/>
      <c r="DQ1245" s="31"/>
      <c r="DR1245" s="31"/>
      <c r="DS1245" s="31"/>
      <c r="DT1245" s="31"/>
      <c r="DU1245" s="31"/>
      <c r="DV1245" s="31"/>
      <c r="DW1245" s="31"/>
    </row>
    <row r="1246" customFormat="false" ht="15.75" hidden="false" customHeight="true" outlineLevel="0" collapsed="false">
      <c r="A1246" s="21" t="n">
        <v>1245</v>
      </c>
      <c r="B1246" s="21" t="str">
        <f aca="false">IFERROR(VLOOKUP($A$1&amp;":"&amp;A1246,'Finish order'!C:K,6,FALSE()),"")</f>
        <v/>
      </c>
      <c r="C1246" s="21" t="str">
        <f aca="false">IFERROR(VLOOKUP(A$1&amp;":"&amp;A1246,'Finish order'!$C:$K,9,FALSE()),"")</f>
        <v/>
      </c>
      <c r="D1246" s="21" t="str">
        <f aca="false">IFERROR(VLOOKUP(A$1&amp;":"&amp;A1246,'Finish order'!$C:$K,7,FALSE()),"")</f>
        <v/>
      </c>
      <c r="E1246" s="29" t="str">
        <f aca="false">IFERROR(VLOOKUP($A$1&amp;":"&amp;A1246,'Finish order'!C:K,5,FALSE()),"")</f>
        <v/>
      </c>
      <c r="F1246" s="21" t="str">
        <f aca="false">IFERROR(VLOOKUP($A$1&amp;":"&amp;A1246,'Finish order'!C:K,4,FALSE()),"")</f>
        <v/>
      </c>
      <c r="G1246" s="21" t="str">
        <f aca="false" t="array" ref="G1246:G1246">IFERROR(SMALL(IF($D$2:$D2155=D1246,$A$2:$A$911*1.001),1),"")</f>
        <v/>
      </c>
      <c r="H1246" s="21" t="str">
        <f aca="false" t="array" ref="H1246:H1246">IFERROR(SMALL(IF($D$2:$D2155=D1246,$A$2:$A$911*1.0001),2),"")</f>
        <v/>
      </c>
      <c r="I1246" s="21" t="str">
        <f aca="false" t="array" ref="I1246:I1246">IFERROR(SMALL(IF($D$2:$D2155=D1246,$A$2:$A$911*1.00001),3),"")</f>
        <v/>
      </c>
      <c r="J1246" s="21" t="str">
        <f aca="false" t="array" ref="J1246:J1246">IFERROR(SMALL(IF($D$2:$D2155=D1246,$A$2:$A$911*1.000001),4),"")</f>
        <v/>
      </c>
      <c r="K1246" s="30" t="str">
        <f aca="false">IF(A1246&lt;&gt;"", IF(COUNT(G1246:J1246)=4, SUM(G1246:J1246), "No"), "")</f>
        <v>No</v>
      </c>
      <c r="L1246" s="30" t="str">
        <f aca="false">IF(A1246&lt;&gt;"", IF(COUNT(G1246:I1246)=3, SUM(G1246:I1246), "No"), "")</f>
        <v>No</v>
      </c>
      <c r="M1246" s="30" t="str">
        <f aca="false">IF(A1246&lt;&gt;"", IF(COUNT(G1246:H1246)=2, SUM(G1246:H1246), "No"), "")</f>
        <v>No</v>
      </c>
      <c r="N1246" s="30" t="str">
        <f aca="false">'Results 10 year vets'!$D1246&amp;":"&amp;Table1[[#Headers],[Male]]</f>
        <v>:Male</v>
      </c>
      <c r="O1246" s="31"/>
      <c r="P1246" s="31"/>
      <c r="Q1246" s="31"/>
      <c r="R1246" s="31"/>
      <c r="S1246" s="31"/>
      <c r="T1246" s="31"/>
      <c r="U1246" s="31"/>
      <c r="Z1246" s="33"/>
      <c r="AA1246" s="33"/>
      <c r="AB1246" s="33"/>
      <c r="AC1246" s="33"/>
      <c r="AD1246" s="31"/>
      <c r="AE1246" s="31"/>
      <c r="AF1246" s="31"/>
      <c r="AG1246" s="31"/>
      <c r="AH1246" s="31"/>
      <c r="AI1246" s="31"/>
      <c r="AJ1246" s="31"/>
      <c r="AK1246" s="31"/>
      <c r="AL1246" s="31"/>
      <c r="AM1246" s="31"/>
      <c r="AN1246" s="31"/>
      <c r="AO1246" s="31"/>
      <c r="AP1246" s="31"/>
      <c r="AQ1246" s="31"/>
      <c r="AR1246" s="31"/>
      <c r="AS1246" s="31"/>
      <c r="AT1246" s="31"/>
      <c r="AU1246" s="31"/>
      <c r="AV1246" s="31"/>
      <c r="AW1246" s="31"/>
      <c r="AX1246" s="31"/>
      <c r="AY1246" s="31"/>
      <c r="AZ1246" s="31"/>
      <c r="BA1246" s="31"/>
      <c r="BB1246" s="31"/>
      <c r="BC1246" s="31"/>
      <c r="BD1246" s="31"/>
      <c r="BE1246" s="31"/>
      <c r="BF1246" s="31"/>
      <c r="BG1246" s="31"/>
      <c r="BH1246" s="31"/>
      <c r="BI1246" s="31"/>
      <c r="BJ1246" s="31"/>
      <c r="BK1246" s="31"/>
      <c r="BL1246" s="31"/>
      <c r="BM1246" s="31"/>
      <c r="BN1246" s="31"/>
      <c r="BO1246" s="31"/>
      <c r="BP1246" s="31"/>
      <c r="BQ1246" s="31"/>
      <c r="BR1246" s="31"/>
      <c r="BS1246" s="31"/>
      <c r="BT1246" s="31"/>
      <c r="BU1246" s="31"/>
      <c r="BV1246" s="31"/>
      <c r="BW1246" s="31"/>
      <c r="BX1246" s="31"/>
      <c r="BY1246" s="31"/>
      <c r="BZ1246" s="31"/>
      <c r="CA1246" s="31"/>
      <c r="CB1246" s="31"/>
      <c r="CC1246" s="31"/>
      <c r="CD1246" s="31"/>
      <c r="CE1246" s="31"/>
      <c r="CF1246" s="31"/>
      <c r="CG1246" s="31"/>
      <c r="CH1246" s="31"/>
      <c r="CI1246" s="31"/>
      <c r="CJ1246" s="31"/>
      <c r="CK1246" s="31"/>
      <c r="CL1246" s="31"/>
      <c r="CM1246" s="31"/>
      <c r="CN1246" s="31"/>
      <c r="CO1246" s="31"/>
      <c r="CP1246" s="31"/>
      <c r="CQ1246" s="31"/>
      <c r="CR1246" s="31"/>
      <c r="CS1246" s="31"/>
      <c r="CT1246" s="31"/>
      <c r="CU1246" s="31"/>
      <c r="CV1246" s="31"/>
      <c r="CW1246" s="31"/>
      <c r="CX1246" s="31"/>
      <c r="CY1246" s="31"/>
      <c r="CZ1246" s="31"/>
      <c r="DA1246" s="31"/>
      <c r="DB1246" s="31"/>
      <c r="DC1246" s="31"/>
      <c r="DD1246" s="31"/>
      <c r="DE1246" s="31"/>
      <c r="DF1246" s="31"/>
      <c r="DG1246" s="31"/>
      <c r="DH1246" s="31"/>
      <c r="DI1246" s="31"/>
      <c r="DJ1246" s="31"/>
      <c r="DK1246" s="31"/>
      <c r="DL1246" s="31"/>
      <c r="DM1246" s="31"/>
      <c r="DN1246" s="31"/>
      <c r="DO1246" s="31"/>
      <c r="DP1246" s="31"/>
      <c r="DQ1246" s="31"/>
      <c r="DR1246" s="31"/>
      <c r="DS1246" s="31"/>
      <c r="DT1246" s="31"/>
      <c r="DU1246" s="31"/>
      <c r="DV1246" s="31"/>
      <c r="DW1246" s="31"/>
    </row>
    <row r="1247" customFormat="false" ht="15.75" hidden="false" customHeight="true" outlineLevel="0" collapsed="false">
      <c r="A1247" s="21" t="n">
        <v>1246</v>
      </c>
      <c r="B1247" s="21" t="str">
        <f aca="false">IFERROR(VLOOKUP($A$1&amp;":"&amp;A1247,'Finish order'!C:K,6,FALSE()),"")</f>
        <v/>
      </c>
      <c r="C1247" s="21" t="str">
        <f aca="false">IFERROR(VLOOKUP(A$1&amp;":"&amp;A1247,'Finish order'!$C:$K,9,FALSE()),"")</f>
        <v/>
      </c>
      <c r="D1247" s="21" t="str">
        <f aca="false">IFERROR(VLOOKUP(A$1&amp;":"&amp;A1247,'Finish order'!$C:$K,7,FALSE()),"")</f>
        <v/>
      </c>
      <c r="E1247" s="29" t="str">
        <f aca="false">IFERROR(VLOOKUP($A$1&amp;":"&amp;A1247,'Finish order'!C:K,5,FALSE()),"")</f>
        <v/>
      </c>
      <c r="F1247" s="21" t="str">
        <f aca="false">IFERROR(VLOOKUP($A$1&amp;":"&amp;A1247,'Finish order'!C:K,4,FALSE()),"")</f>
        <v/>
      </c>
      <c r="G1247" s="21" t="str">
        <f aca="false" t="array" ref="G1247:G1247">IFERROR(SMALL(IF($D$2:$D2156=D1247,$A$2:$A$911*1.001),1),"")</f>
        <v/>
      </c>
      <c r="H1247" s="21" t="str">
        <f aca="false" t="array" ref="H1247:H1247">IFERROR(SMALL(IF($D$2:$D2156=D1247,$A$2:$A$911*1.0001),2),"")</f>
        <v/>
      </c>
      <c r="I1247" s="21" t="str">
        <f aca="false" t="array" ref="I1247:I1247">IFERROR(SMALL(IF($D$2:$D2156=D1247,$A$2:$A$911*1.00001),3),"")</f>
        <v/>
      </c>
      <c r="J1247" s="21" t="str">
        <f aca="false" t="array" ref="J1247:J1247">IFERROR(SMALL(IF($D$2:$D2156=D1247,$A$2:$A$911*1.000001),4),"")</f>
        <v/>
      </c>
      <c r="K1247" s="30" t="str">
        <f aca="false">IF(A1247&lt;&gt;"", IF(COUNT(G1247:J1247)=4, SUM(G1247:J1247), "No"), "")</f>
        <v>No</v>
      </c>
      <c r="L1247" s="30" t="str">
        <f aca="false">IF(A1247&lt;&gt;"", IF(COUNT(G1247:I1247)=3, SUM(G1247:I1247), "No"), "")</f>
        <v>No</v>
      </c>
      <c r="M1247" s="30" t="str">
        <f aca="false">IF(A1247&lt;&gt;"", IF(COUNT(G1247:H1247)=2, SUM(G1247:H1247), "No"), "")</f>
        <v>No</v>
      </c>
      <c r="N1247" s="30" t="str">
        <f aca="false">'Results 10 year vets'!$D1247&amp;":"&amp;Table1[[#Headers],[Male]]</f>
        <v>:Male</v>
      </c>
      <c r="O1247" s="31"/>
      <c r="P1247" s="31"/>
      <c r="Q1247" s="31"/>
      <c r="R1247" s="31"/>
      <c r="S1247" s="31"/>
      <c r="T1247" s="31"/>
      <c r="U1247" s="31"/>
      <c r="Z1247" s="33"/>
      <c r="AA1247" s="33"/>
      <c r="AB1247" s="33"/>
      <c r="AC1247" s="33"/>
      <c r="AD1247" s="31"/>
      <c r="AE1247" s="31"/>
      <c r="AF1247" s="31"/>
      <c r="AG1247" s="31"/>
      <c r="AH1247" s="31"/>
      <c r="AI1247" s="31"/>
      <c r="AJ1247" s="31"/>
      <c r="AK1247" s="31"/>
      <c r="AL1247" s="31"/>
      <c r="AM1247" s="31"/>
      <c r="AN1247" s="31"/>
      <c r="AO1247" s="31"/>
      <c r="AP1247" s="31"/>
      <c r="AQ1247" s="31"/>
      <c r="AR1247" s="31"/>
      <c r="AS1247" s="31"/>
      <c r="AT1247" s="31"/>
      <c r="AU1247" s="31"/>
      <c r="AV1247" s="31"/>
      <c r="AW1247" s="31"/>
      <c r="AX1247" s="31"/>
      <c r="AY1247" s="31"/>
      <c r="AZ1247" s="31"/>
      <c r="BA1247" s="31"/>
      <c r="BB1247" s="31"/>
      <c r="BC1247" s="31"/>
      <c r="BD1247" s="31"/>
      <c r="BE1247" s="31"/>
      <c r="BF1247" s="31"/>
      <c r="BG1247" s="31"/>
      <c r="BH1247" s="31"/>
      <c r="BI1247" s="31"/>
      <c r="BJ1247" s="31"/>
      <c r="BK1247" s="31"/>
      <c r="BL1247" s="31"/>
      <c r="BM1247" s="31"/>
      <c r="BN1247" s="31"/>
      <c r="BO1247" s="31"/>
      <c r="BP1247" s="31"/>
      <c r="BQ1247" s="31"/>
      <c r="BR1247" s="31"/>
      <c r="BS1247" s="31"/>
      <c r="BT1247" s="31"/>
      <c r="BU1247" s="31"/>
      <c r="BV1247" s="31"/>
      <c r="BW1247" s="31"/>
      <c r="BX1247" s="31"/>
      <c r="BY1247" s="31"/>
      <c r="BZ1247" s="31"/>
      <c r="CA1247" s="31"/>
      <c r="CB1247" s="31"/>
      <c r="CC1247" s="31"/>
      <c r="CD1247" s="31"/>
      <c r="CE1247" s="31"/>
      <c r="CF1247" s="31"/>
      <c r="CG1247" s="31"/>
      <c r="CH1247" s="31"/>
      <c r="CI1247" s="31"/>
      <c r="CJ1247" s="31"/>
      <c r="CK1247" s="31"/>
      <c r="CL1247" s="31"/>
      <c r="CM1247" s="31"/>
      <c r="CN1247" s="31"/>
      <c r="CO1247" s="31"/>
      <c r="CP1247" s="31"/>
      <c r="CQ1247" s="31"/>
      <c r="CR1247" s="31"/>
      <c r="CS1247" s="31"/>
      <c r="CT1247" s="31"/>
      <c r="CU1247" s="31"/>
      <c r="CV1247" s="31"/>
      <c r="CW1247" s="31"/>
      <c r="CX1247" s="31"/>
      <c r="CY1247" s="31"/>
      <c r="CZ1247" s="31"/>
      <c r="DA1247" s="31"/>
      <c r="DB1247" s="31"/>
      <c r="DC1247" s="31"/>
      <c r="DD1247" s="31"/>
      <c r="DE1247" s="31"/>
      <c r="DF1247" s="31"/>
      <c r="DG1247" s="31"/>
      <c r="DH1247" s="31"/>
      <c r="DI1247" s="31"/>
      <c r="DJ1247" s="31"/>
      <c r="DK1247" s="31"/>
      <c r="DL1247" s="31"/>
      <c r="DM1247" s="31"/>
      <c r="DN1247" s="31"/>
      <c r="DO1247" s="31"/>
      <c r="DP1247" s="31"/>
      <c r="DQ1247" s="31"/>
      <c r="DR1247" s="31"/>
      <c r="DS1247" s="31"/>
      <c r="DT1247" s="31"/>
      <c r="DU1247" s="31"/>
      <c r="DV1247" s="31"/>
      <c r="DW1247" s="31"/>
    </row>
    <row r="1248" customFormat="false" ht="15.75" hidden="false" customHeight="true" outlineLevel="0" collapsed="false">
      <c r="A1248" s="21" t="n">
        <v>1247</v>
      </c>
      <c r="B1248" s="21" t="str">
        <f aca="false">IFERROR(VLOOKUP($A$1&amp;":"&amp;A1248,'Finish order'!C:K,6,FALSE()),"")</f>
        <v/>
      </c>
      <c r="C1248" s="21" t="str">
        <f aca="false">IFERROR(VLOOKUP(A$1&amp;":"&amp;A1248,'Finish order'!$C:$K,9,FALSE()),"")</f>
        <v/>
      </c>
      <c r="D1248" s="21" t="str">
        <f aca="false">IFERROR(VLOOKUP(A$1&amp;":"&amp;A1248,'Finish order'!$C:$K,7,FALSE()),"")</f>
        <v/>
      </c>
      <c r="E1248" s="29" t="str">
        <f aca="false">IFERROR(VLOOKUP($A$1&amp;":"&amp;A1248,'Finish order'!C:K,5,FALSE()),"")</f>
        <v/>
      </c>
      <c r="F1248" s="21" t="str">
        <f aca="false">IFERROR(VLOOKUP($A$1&amp;":"&amp;A1248,'Finish order'!C:K,4,FALSE()),"")</f>
        <v/>
      </c>
      <c r="G1248" s="21" t="str">
        <f aca="false" t="array" ref="G1248:G1248">IFERROR(SMALL(IF($D$2:$D2157=D1248,$A$2:$A$911*1.001),1),"")</f>
        <v/>
      </c>
      <c r="H1248" s="21" t="str">
        <f aca="false" t="array" ref="H1248:H1248">IFERROR(SMALL(IF($D$2:$D2157=D1248,$A$2:$A$911*1.0001),2),"")</f>
        <v/>
      </c>
      <c r="I1248" s="21" t="str">
        <f aca="false" t="array" ref="I1248:I1248">IFERROR(SMALL(IF($D$2:$D2157=D1248,$A$2:$A$911*1.00001),3),"")</f>
        <v/>
      </c>
      <c r="J1248" s="21" t="str">
        <f aca="false" t="array" ref="J1248:J1248">IFERROR(SMALL(IF($D$2:$D2157=D1248,$A$2:$A$911*1.000001),4),"")</f>
        <v/>
      </c>
      <c r="K1248" s="30" t="str">
        <f aca="false">IF(A1248&lt;&gt;"", IF(COUNT(G1248:J1248)=4, SUM(G1248:J1248), "No"), "")</f>
        <v>No</v>
      </c>
      <c r="L1248" s="30" t="str">
        <f aca="false">IF(A1248&lt;&gt;"", IF(COUNT(G1248:I1248)=3, SUM(G1248:I1248), "No"), "")</f>
        <v>No</v>
      </c>
      <c r="M1248" s="30" t="str">
        <f aca="false">IF(A1248&lt;&gt;"", IF(COUNT(G1248:H1248)=2, SUM(G1248:H1248), "No"), "")</f>
        <v>No</v>
      </c>
      <c r="N1248" s="30" t="str">
        <f aca="false">'Results 10 year vets'!$D1248&amp;":"&amp;Table1[[#Headers],[Male]]</f>
        <v>:Male</v>
      </c>
      <c r="O1248" s="31"/>
      <c r="P1248" s="31"/>
      <c r="Q1248" s="31"/>
      <c r="R1248" s="31"/>
      <c r="S1248" s="31"/>
      <c r="T1248" s="31"/>
      <c r="U1248" s="31"/>
      <c r="Z1248" s="33"/>
      <c r="AA1248" s="33"/>
      <c r="AB1248" s="33"/>
      <c r="AC1248" s="33"/>
      <c r="AD1248" s="31"/>
      <c r="AE1248" s="31"/>
      <c r="AF1248" s="31"/>
      <c r="AG1248" s="31"/>
      <c r="AH1248" s="31"/>
      <c r="AI1248" s="31"/>
      <c r="AJ1248" s="31"/>
      <c r="AK1248" s="31"/>
      <c r="AL1248" s="31"/>
      <c r="AM1248" s="31"/>
      <c r="AN1248" s="31"/>
      <c r="AO1248" s="31"/>
      <c r="AP1248" s="31"/>
      <c r="AQ1248" s="31"/>
      <c r="AR1248" s="31"/>
      <c r="AS1248" s="31"/>
      <c r="AT1248" s="31"/>
      <c r="AU1248" s="31"/>
      <c r="AV1248" s="31"/>
      <c r="AW1248" s="31"/>
      <c r="AX1248" s="31"/>
      <c r="AY1248" s="31"/>
      <c r="AZ1248" s="31"/>
      <c r="BA1248" s="31"/>
      <c r="BB1248" s="31"/>
      <c r="BC1248" s="31"/>
      <c r="BD1248" s="31"/>
      <c r="BE1248" s="31"/>
      <c r="BF1248" s="31"/>
      <c r="BG1248" s="31"/>
      <c r="BH1248" s="31"/>
      <c r="BI1248" s="31"/>
      <c r="BJ1248" s="31"/>
      <c r="BK1248" s="31"/>
      <c r="BL1248" s="31"/>
      <c r="BM1248" s="31"/>
      <c r="BN1248" s="31"/>
      <c r="BO1248" s="31"/>
      <c r="BP1248" s="31"/>
      <c r="BQ1248" s="31"/>
      <c r="BR1248" s="31"/>
      <c r="BS1248" s="31"/>
      <c r="BT1248" s="31"/>
      <c r="BU1248" s="31"/>
      <c r="BV1248" s="31"/>
      <c r="BW1248" s="31"/>
      <c r="BX1248" s="31"/>
      <c r="BY1248" s="31"/>
      <c r="BZ1248" s="31"/>
      <c r="CA1248" s="31"/>
      <c r="CB1248" s="31"/>
      <c r="CC1248" s="31"/>
      <c r="CD1248" s="31"/>
      <c r="CE1248" s="31"/>
      <c r="CF1248" s="31"/>
      <c r="CG1248" s="31"/>
      <c r="CH1248" s="31"/>
      <c r="CI1248" s="31"/>
      <c r="CJ1248" s="31"/>
      <c r="CK1248" s="31"/>
      <c r="CL1248" s="31"/>
      <c r="CM1248" s="31"/>
      <c r="CN1248" s="31"/>
      <c r="CO1248" s="31"/>
      <c r="CP1248" s="31"/>
      <c r="CQ1248" s="31"/>
      <c r="CR1248" s="31"/>
      <c r="CS1248" s="31"/>
      <c r="CT1248" s="31"/>
      <c r="CU1248" s="31"/>
      <c r="CV1248" s="31"/>
      <c r="CW1248" s="31"/>
      <c r="CX1248" s="31"/>
      <c r="CY1248" s="31"/>
      <c r="CZ1248" s="31"/>
      <c r="DA1248" s="31"/>
      <c r="DB1248" s="31"/>
      <c r="DC1248" s="31"/>
      <c r="DD1248" s="31"/>
      <c r="DE1248" s="31"/>
      <c r="DF1248" s="31"/>
      <c r="DG1248" s="31"/>
      <c r="DH1248" s="31"/>
      <c r="DI1248" s="31"/>
      <c r="DJ1248" s="31"/>
      <c r="DK1248" s="31"/>
      <c r="DL1248" s="31"/>
      <c r="DM1248" s="31"/>
      <c r="DN1248" s="31"/>
      <c r="DO1248" s="31"/>
      <c r="DP1248" s="31"/>
      <c r="DQ1248" s="31"/>
      <c r="DR1248" s="31"/>
      <c r="DS1248" s="31"/>
      <c r="DT1248" s="31"/>
      <c r="DU1248" s="31"/>
      <c r="DV1248" s="31"/>
      <c r="DW1248" s="31"/>
    </row>
    <row r="1249" customFormat="false" ht="15.75" hidden="false" customHeight="true" outlineLevel="0" collapsed="false">
      <c r="A1249" s="21" t="n">
        <v>1248</v>
      </c>
      <c r="B1249" s="21" t="str">
        <f aca="false">IFERROR(VLOOKUP($A$1&amp;":"&amp;A1249,'Finish order'!C:K,6,FALSE()),"")</f>
        <v/>
      </c>
      <c r="C1249" s="21" t="str">
        <f aca="false">IFERROR(VLOOKUP(A$1&amp;":"&amp;A1249,'Finish order'!$C:$K,9,FALSE()),"")</f>
        <v/>
      </c>
      <c r="D1249" s="21" t="str">
        <f aca="false">IFERROR(VLOOKUP(A$1&amp;":"&amp;A1249,'Finish order'!$C:$K,7,FALSE()),"")</f>
        <v/>
      </c>
      <c r="E1249" s="29" t="str">
        <f aca="false">IFERROR(VLOOKUP($A$1&amp;":"&amp;A1249,'Finish order'!C:K,5,FALSE()),"")</f>
        <v/>
      </c>
      <c r="F1249" s="21" t="str">
        <f aca="false">IFERROR(VLOOKUP($A$1&amp;":"&amp;A1249,'Finish order'!C:K,4,FALSE()),"")</f>
        <v/>
      </c>
      <c r="G1249" s="21" t="str">
        <f aca="false" t="array" ref="G1249:G1249">IFERROR(SMALL(IF($D$2:$D2158=D1249,$A$2:$A$911*1.001),1),"")</f>
        <v/>
      </c>
      <c r="H1249" s="21" t="str">
        <f aca="false" t="array" ref="H1249:H1249">IFERROR(SMALL(IF($D$2:$D2158=D1249,$A$2:$A$911*1.0001),2),"")</f>
        <v/>
      </c>
      <c r="I1249" s="21" t="str">
        <f aca="false" t="array" ref="I1249:I1249">IFERROR(SMALL(IF($D$2:$D2158=D1249,$A$2:$A$911*1.00001),3),"")</f>
        <v/>
      </c>
      <c r="J1249" s="21" t="str">
        <f aca="false" t="array" ref="J1249:J1249">IFERROR(SMALL(IF($D$2:$D2158=D1249,$A$2:$A$911*1.000001),4),"")</f>
        <v/>
      </c>
      <c r="K1249" s="30" t="str">
        <f aca="false">IF(A1249&lt;&gt;"", IF(COUNT(G1249:J1249)=4, SUM(G1249:J1249), "No"), "")</f>
        <v>No</v>
      </c>
      <c r="L1249" s="30" t="str">
        <f aca="false">IF(A1249&lt;&gt;"", IF(COUNT(G1249:I1249)=3, SUM(G1249:I1249), "No"), "")</f>
        <v>No</v>
      </c>
      <c r="M1249" s="30" t="str">
        <f aca="false">IF(A1249&lt;&gt;"", IF(COUNT(G1249:H1249)=2, SUM(G1249:H1249), "No"), "")</f>
        <v>No</v>
      </c>
      <c r="N1249" s="30" t="str">
        <f aca="false">'Results 10 year vets'!$D1249&amp;":"&amp;Table1[[#Headers],[Male]]</f>
        <v>:Male</v>
      </c>
      <c r="O1249" s="31"/>
      <c r="P1249" s="31"/>
      <c r="Q1249" s="31"/>
      <c r="R1249" s="31"/>
      <c r="S1249" s="31"/>
      <c r="T1249" s="31"/>
      <c r="U1249" s="31"/>
      <c r="Z1249" s="33"/>
      <c r="AA1249" s="33"/>
      <c r="AB1249" s="33"/>
      <c r="AC1249" s="33"/>
      <c r="AD1249" s="31"/>
      <c r="AE1249" s="31"/>
      <c r="AF1249" s="31"/>
      <c r="AG1249" s="31"/>
      <c r="AH1249" s="31"/>
      <c r="AI1249" s="31"/>
      <c r="AJ1249" s="31"/>
      <c r="AK1249" s="31"/>
      <c r="AL1249" s="31"/>
      <c r="AM1249" s="31"/>
      <c r="AN1249" s="31"/>
      <c r="AO1249" s="31"/>
      <c r="AP1249" s="31"/>
      <c r="AQ1249" s="31"/>
      <c r="AR1249" s="31"/>
      <c r="AS1249" s="31"/>
      <c r="AT1249" s="31"/>
      <c r="AU1249" s="31"/>
      <c r="AV1249" s="31"/>
      <c r="AW1249" s="31"/>
      <c r="AX1249" s="31"/>
      <c r="AY1249" s="31"/>
      <c r="AZ1249" s="31"/>
      <c r="BA1249" s="31"/>
      <c r="BB1249" s="31"/>
      <c r="BC1249" s="31"/>
      <c r="BD1249" s="31"/>
      <c r="BE1249" s="31"/>
      <c r="BF1249" s="31"/>
      <c r="BG1249" s="31"/>
      <c r="BH1249" s="31"/>
      <c r="BI1249" s="31"/>
      <c r="BJ1249" s="31"/>
      <c r="BK1249" s="31"/>
      <c r="BL1249" s="31"/>
      <c r="BM1249" s="31"/>
      <c r="BN1249" s="31"/>
      <c r="BO1249" s="31"/>
      <c r="BP1249" s="31"/>
      <c r="BQ1249" s="31"/>
      <c r="BR1249" s="31"/>
      <c r="BS1249" s="31"/>
      <c r="BT1249" s="31"/>
      <c r="BU1249" s="31"/>
      <c r="BV1249" s="31"/>
      <c r="BW1249" s="31"/>
      <c r="BX1249" s="31"/>
      <c r="BY1249" s="31"/>
      <c r="BZ1249" s="31"/>
      <c r="CA1249" s="31"/>
      <c r="CB1249" s="31"/>
      <c r="CC1249" s="31"/>
      <c r="CD1249" s="31"/>
      <c r="CE1249" s="31"/>
      <c r="CF1249" s="31"/>
      <c r="CG1249" s="31"/>
      <c r="CH1249" s="31"/>
      <c r="CI1249" s="31"/>
      <c r="CJ1249" s="31"/>
      <c r="CK1249" s="31"/>
      <c r="CL1249" s="31"/>
      <c r="CM1249" s="31"/>
      <c r="CN1249" s="31"/>
      <c r="CO1249" s="31"/>
      <c r="CP1249" s="31"/>
      <c r="CQ1249" s="31"/>
      <c r="CR1249" s="31"/>
      <c r="CS1249" s="31"/>
      <c r="CT1249" s="31"/>
      <c r="CU1249" s="31"/>
      <c r="CV1249" s="31"/>
      <c r="CW1249" s="31"/>
      <c r="CX1249" s="31"/>
      <c r="CY1249" s="31"/>
      <c r="CZ1249" s="31"/>
      <c r="DA1249" s="31"/>
      <c r="DB1249" s="31"/>
      <c r="DC1249" s="31"/>
      <c r="DD1249" s="31"/>
      <c r="DE1249" s="31"/>
      <c r="DF1249" s="31"/>
      <c r="DG1249" s="31"/>
      <c r="DH1249" s="31"/>
      <c r="DI1249" s="31"/>
      <c r="DJ1249" s="31"/>
      <c r="DK1249" s="31"/>
      <c r="DL1249" s="31"/>
      <c r="DM1249" s="31"/>
      <c r="DN1249" s="31"/>
      <c r="DO1249" s="31"/>
      <c r="DP1249" s="31"/>
      <c r="DQ1249" s="31"/>
      <c r="DR1249" s="31"/>
      <c r="DS1249" s="31"/>
      <c r="DT1249" s="31"/>
      <c r="DU1249" s="31"/>
      <c r="DV1249" s="31"/>
      <c r="DW1249" s="31"/>
    </row>
    <row r="1250" customFormat="false" ht="15.75" hidden="false" customHeight="true" outlineLevel="0" collapsed="false">
      <c r="A1250" s="21" t="n">
        <v>1249</v>
      </c>
      <c r="B1250" s="21" t="str">
        <f aca="false">IFERROR(VLOOKUP($A$1&amp;":"&amp;A1250,'Finish order'!C:K,6,FALSE()),"")</f>
        <v/>
      </c>
      <c r="C1250" s="21" t="str">
        <f aca="false">IFERROR(VLOOKUP(A$1&amp;":"&amp;A1250,'Finish order'!$C:$K,9,FALSE()),"")</f>
        <v/>
      </c>
      <c r="D1250" s="21" t="str">
        <f aca="false">IFERROR(VLOOKUP(A$1&amp;":"&amp;A1250,'Finish order'!$C:$K,7,FALSE()),"")</f>
        <v/>
      </c>
      <c r="E1250" s="29" t="str">
        <f aca="false">IFERROR(VLOOKUP($A$1&amp;":"&amp;A1250,'Finish order'!C:K,5,FALSE()),"")</f>
        <v/>
      </c>
      <c r="F1250" s="21" t="str">
        <f aca="false">IFERROR(VLOOKUP($A$1&amp;":"&amp;A1250,'Finish order'!C:K,4,FALSE()),"")</f>
        <v/>
      </c>
      <c r="G1250" s="21" t="str">
        <f aca="false" t="array" ref="G1250:G1250">IFERROR(SMALL(IF($D$2:$D2159=D1250,$A$2:$A$911*1.001),1),"")</f>
        <v/>
      </c>
      <c r="H1250" s="21" t="str">
        <f aca="false" t="array" ref="H1250:H1250">IFERROR(SMALL(IF($D$2:$D2159=D1250,$A$2:$A$911*1.0001),2),"")</f>
        <v/>
      </c>
      <c r="I1250" s="21" t="str">
        <f aca="false" t="array" ref="I1250:I1250">IFERROR(SMALL(IF($D$2:$D2159=D1250,$A$2:$A$911*1.00001),3),"")</f>
        <v/>
      </c>
      <c r="J1250" s="21" t="str">
        <f aca="false" t="array" ref="J1250:J1250">IFERROR(SMALL(IF($D$2:$D2159=D1250,$A$2:$A$911*1.000001),4),"")</f>
        <v/>
      </c>
      <c r="K1250" s="30" t="str">
        <f aca="false">IF(A1250&lt;&gt;"", IF(COUNT(G1250:J1250)=4, SUM(G1250:J1250), "No"), "")</f>
        <v>No</v>
      </c>
      <c r="L1250" s="30" t="str">
        <f aca="false">IF(A1250&lt;&gt;"", IF(COUNT(G1250:I1250)=3, SUM(G1250:I1250), "No"), "")</f>
        <v>No</v>
      </c>
      <c r="M1250" s="30" t="str">
        <f aca="false">IF(A1250&lt;&gt;"", IF(COUNT(G1250:H1250)=2, SUM(G1250:H1250), "No"), "")</f>
        <v>No</v>
      </c>
      <c r="N1250" s="30" t="str">
        <f aca="false">'Results 10 year vets'!$D1250&amp;":"&amp;Table1[[#Headers],[Male]]</f>
        <v>:Male</v>
      </c>
      <c r="O1250" s="31"/>
      <c r="P1250" s="31"/>
      <c r="Q1250" s="31"/>
      <c r="R1250" s="31"/>
      <c r="S1250" s="31"/>
      <c r="T1250" s="31"/>
      <c r="U1250" s="31"/>
      <c r="Z1250" s="33"/>
      <c r="AA1250" s="33"/>
      <c r="AB1250" s="33"/>
      <c r="AC1250" s="33"/>
      <c r="AD1250" s="31"/>
      <c r="AE1250" s="31"/>
      <c r="AF1250" s="31"/>
      <c r="AG1250" s="31"/>
      <c r="AH1250" s="31"/>
      <c r="AI1250" s="31"/>
      <c r="AJ1250" s="31"/>
      <c r="AK1250" s="31"/>
      <c r="AL1250" s="31"/>
      <c r="AM1250" s="31"/>
      <c r="AN1250" s="31"/>
      <c r="AO1250" s="31"/>
      <c r="AP1250" s="31"/>
      <c r="AQ1250" s="31"/>
      <c r="AR1250" s="31"/>
      <c r="AS1250" s="31"/>
      <c r="AT1250" s="31"/>
      <c r="AU1250" s="31"/>
      <c r="AV1250" s="31"/>
      <c r="AW1250" s="31"/>
      <c r="AX1250" s="31"/>
      <c r="AY1250" s="31"/>
      <c r="AZ1250" s="31"/>
      <c r="BA1250" s="31"/>
      <c r="BB1250" s="31"/>
      <c r="BC1250" s="31"/>
      <c r="BD1250" s="31"/>
      <c r="BE1250" s="31"/>
      <c r="BF1250" s="31"/>
      <c r="BG1250" s="31"/>
      <c r="BH1250" s="31"/>
      <c r="BI1250" s="31"/>
      <c r="BJ1250" s="31"/>
      <c r="BK1250" s="31"/>
      <c r="BL1250" s="31"/>
      <c r="BM1250" s="31"/>
      <c r="BN1250" s="31"/>
      <c r="BO1250" s="31"/>
      <c r="BP1250" s="31"/>
      <c r="BQ1250" s="31"/>
      <c r="BR1250" s="31"/>
      <c r="BS1250" s="31"/>
      <c r="BT1250" s="31"/>
      <c r="BU1250" s="31"/>
      <c r="BV1250" s="31"/>
      <c r="BW1250" s="31"/>
      <c r="BX1250" s="31"/>
      <c r="BY1250" s="31"/>
      <c r="BZ1250" s="31"/>
      <c r="CA1250" s="31"/>
      <c r="CB1250" s="31"/>
      <c r="CC1250" s="31"/>
      <c r="CD1250" s="31"/>
      <c r="CE1250" s="31"/>
      <c r="CF1250" s="31"/>
      <c r="CG1250" s="31"/>
      <c r="CH1250" s="31"/>
      <c r="CI1250" s="31"/>
      <c r="CJ1250" s="31"/>
      <c r="CK1250" s="31"/>
      <c r="CL1250" s="31"/>
      <c r="CM1250" s="31"/>
      <c r="CN1250" s="31"/>
      <c r="CO1250" s="31"/>
      <c r="CP1250" s="31"/>
      <c r="CQ1250" s="31"/>
      <c r="CR1250" s="31"/>
      <c r="CS1250" s="31"/>
      <c r="CT1250" s="31"/>
      <c r="CU1250" s="31"/>
      <c r="CV1250" s="31"/>
      <c r="CW1250" s="31"/>
      <c r="CX1250" s="31"/>
      <c r="CY1250" s="31"/>
      <c r="CZ1250" s="31"/>
      <c r="DA1250" s="31"/>
      <c r="DB1250" s="31"/>
      <c r="DC1250" s="31"/>
      <c r="DD1250" s="31"/>
      <c r="DE1250" s="31"/>
      <c r="DF1250" s="31"/>
      <c r="DG1250" s="31"/>
      <c r="DH1250" s="31"/>
      <c r="DI1250" s="31"/>
      <c r="DJ1250" s="31"/>
      <c r="DK1250" s="31"/>
      <c r="DL1250" s="31"/>
      <c r="DM1250" s="31"/>
      <c r="DN1250" s="31"/>
      <c r="DO1250" s="31"/>
      <c r="DP1250" s="31"/>
      <c r="DQ1250" s="31"/>
      <c r="DR1250" s="31"/>
      <c r="DS1250" s="31"/>
      <c r="DT1250" s="31"/>
      <c r="DU1250" s="31"/>
      <c r="DV1250" s="31"/>
      <c r="DW1250" s="31"/>
    </row>
    <row r="1251" customFormat="false" ht="15.75" hidden="false" customHeight="true" outlineLevel="0" collapsed="false">
      <c r="A1251" s="21" t="n">
        <v>1250</v>
      </c>
      <c r="B1251" s="21" t="str">
        <f aca="false">IFERROR(VLOOKUP($A$1&amp;":"&amp;A1251,'Finish order'!C:K,6,FALSE()),"")</f>
        <v/>
      </c>
      <c r="C1251" s="21" t="str">
        <f aca="false">IFERROR(VLOOKUP(A$1&amp;":"&amp;A1251,'Finish order'!$C:$K,9,FALSE()),"")</f>
        <v/>
      </c>
      <c r="D1251" s="21" t="str">
        <f aca="false">IFERROR(VLOOKUP(A$1&amp;":"&amp;A1251,'Finish order'!$C:$K,7,FALSE()),"")</f>
        <v/>
      </c>
      <c r="E1251" s="29" t="str">
        <f aca="false">IFERROR(VLOOKUP($A$1&amp;":"&amp;A1251,'Finish order'!C:K,5,FALSE()),"")</f>
        <v/>
      </c>
      <c r="F1251" s="21" t="str">
        <f aca="false">IFERROR(VLOOKUP($A$1&amp;":"&amp;A1251,'Finish order'!C:K,4,FALSE()),"")</f>
        <v/>
      </c>
      <c r="G1251" s="21" t="str">
        <f aca="false" t="array" ref="G1251:G1251">IFERROR(SMALL(IF($D$2:$D2160=D1251,$A$2:$A$911*1.001),1),"")</f>
        <v/>
      </c>
      <c r="H1251" s="21" t="str">
        <f aca="false" t="array" ref="H1251:H1251">IFERROR(SMALL(IF($D$2:$D2160=D1251,$A$2:$A$911*1.0001),2),"")</f>
        <v/>
      </c>
      <c r="I1251" s="21" t="str">
        <f aca="false" t="array" ref="I1251:I1251">IFERROR(SMALL(IF($D$2:$D2160=D1251,$A$2:$A$911*1.00001),3),"")</f>
        <v/>
      </c>
      <c r="J1251" s="21" t="str">
        <f aca="false" t="array" ref="J1251:J1251">IFERROR(SMALL(IF($D$2:$D2160=D1251,$A$2:$A$911*1.000001),4),"")</f>
        <v/>
      </c>
      <c r="K1251" s="30" t="str">
        <f aca="false">IF(A1251&lt;&gt;"", IF(COUNT(G1251:J1251)=4, SUM(G1251:J1251), "No"), "")</f>
        <v>No</v>
      </c>
      <c r="L1251" s="30" t="str">
        <f aca="false">IF(A1251&lt;&gt;"", IF(COUNT(G1251:I1251)=3, SUM(G1251:I1251), "No"), "")</f>
        <v>No</v>
      </c>
      <c r="M1251" s="30" t="str">
        <f aca="false">IF(A1251&lt;&gt;"", IF(COUNT(G1251:H1251)=2, SUM(G1251:H1251), "No"), "")</f>
        <v>No</v>
      </c>
      <c r="N1251" s="30" t="str">
        <f aca="false">'Results 10 year vets'!$D1251&amp;":"&amp;Table1[[#Headers],[Male]]</f>
        <v>:Male</v>
      </c>
      <c r="O1251" s="31"/>
      <c r="P1251" s="31"/>
      <c r="Q1251" s="31"/>
      <c r="R1251" s="31"/>
      <c r="S1251" s="31"/>
      <c r="T1251" s="31"/>
      <c r="U1251" s="31"/>
      <c r="Z1251" s="33"/>
      <c r="AA1251" s="33"/>
      <c r="AB1251" s="33"/>
      <c r="AC1251" s="33"/>
      <c r="AD1251" s="31"/>
      <c r="AE1251" s="31"/>
      <c r="AF1251" s="31"/>
      <c r="AG1251" s="31"/>
      <c r="AH1251" s="31"/>
      <c r="AI1251" s="31"/>
      <c r="AJ1251" s="31"/>
      <c r="AK1251" s="31"/>
      <c r="AL1251" s="31"/>
      <c r="AM1251" s="31"/>
      <c r="AN1251" s="31"/>
      <c r="AO1251" s="31"/>
      <c r="AP1251" s="31"/>
      <c r="AQ1251" s="31"/>
      <c r="AR1251" s="31"/>
      <c r="AS1251" s="31"/>
      <c r="AT1251" s="31"/>
      <c r="AU1251" s="31"/>
      <c r="AV1251" s="31"/>
      <c r="AW1251" s="31"/>
      <c r="AX1251" s="31"/>
      <c r="AY1251" s="31"/>
      <c r="AZ1251" s="31"/>
      <c r="BA1251" s="31"/>
      <c r="BB1251" s="31"/>
      <c r="BC1251" s="31"/>
      <c r="BD1251" s="31"/>
      <c r="BE1251" s="31"/>
      <c r="BF1251" s="31"/>
      <c r="BG1251" s="31"/>
      <c r="BH1251" s="31"/>
      <c r="BI1251" s="31"/>
      <c r="BJ1251" s="31"/>
      <c r="BK1251" s="31"/>
      <c r="BL1251" s="31"/>
      <c r="BM1251" s="31"/>
      <c r="BN1251" s="31"/>
      <c r="BO1251" s="31"/>
      <c r="BP1251" s="31"/>
      <c r="BQ1251" s="31"/>
      <c r="BR1251" s="31"/>
      <c r="BS1251" s="31"/>
      <c r="BT1251" s="31"/>
      <c r="BU1251" s="31"/>
      <c r="BV1251" s="31"/>
      <c r="BW1251" s="31"/>
      <c r="BX1251" s="31"/>
      <c r="BY1251" s="31"/>
      <c r="BZ1251" s="31"/>
      <c r="CA1251" s="31"/>
      <c r="CB1251" s="31"/>
      <c r="CC1251" s="31"/>
      <c r="CD1251" s="31"/>
      <c r="CE1251" s="31"/>
      <c r="CF1251" s="31"/>
      <c r="CG1251" s="31"/>
      <c r="CH1251" s="31"/>
      <c r="CI1251" s="31"/>
      <c r="CJ1251" s="31"/>
      <c r="CK1251" s="31"/>
      <c r="CL1251" s="31"/>
      <c r="CM1251" s="31"/>
      <c r="CN1251" s="31"/>
      <c r="CO1251" s="31"/>
      <c r="CP1251" s="31"/>
      <c r="CQ1251" s="31"/>
      <c r="CR1251" s="31"/>
      <c r="CS1251" s="31"/>
      <c r="CT1251" s="31"/>
      <c r="CU1251" s="31"/>
      <c r="CV1251" s="31"/>
      <c r="CW1251" s="31"/>
      <c r="CX1251" s="31"/>
      <c r="CY1251" s="31"/>
      <c r="CZ1251" s="31"/>
      <c r="DA1251" s="31"/>
      <c r="DB1251" s="31"/>
      <c r="DC1251" s="31"/>
      <c r="DD1251" s="31"/>
      <c r="DE1251" s="31"/>
      <c r="DF1251" s="31"/>
      <c r="DG1251" s="31"/>
      <c r="DH1251" s="31"/>
      <c r="DI1251" s="31"/>
      <c r="DJ1251" s="31"/>
      <c r="DK1251" s="31"/>
      <c r="DL1251" s="31"/>
      <c r="DM1251" s="31"/>
      <c r="DN1251" s="31"/>
      <c r="DO1251" s="31"/>
      <c r="DP1251" s="31"/>
      <c r="DQ1251" s="31"/>
      <c r="DR1251" s="31"/>
      <c r="DS1251" s="31"/>
      <c r="DT1251" s="31"/>
      <c r="DU1251" s="31"/>
      <c r="DV1251" s="31"/>
      <c r="DW1251" s="31"/>
    </row>
    <row r="1252" customFormat="false" ht="15.75" hidden="false" customHeight="true" outlineLevel="0" collapsed="false">
      <c r="A1252" s="21" t="n">
        <v>1251</v>
      </c>
      <c r="B1252" s="21" t="str">
        <f aca="false">IFERROR(VLOOKUP($A$1&amp;":"&amp;A1252,'Finish order'!C:K,6,FALSE()),"")</f>
        <v/>
      </c>
      <c r="C1252" s="21" t="str">
        <f aca="false">IFERROR(VLOOKUP(A$1&amp;":"&amp;A1252,'Finish order'!$C:$K,9,FALSE()),"")</f>
        <v/>
      </c>
      <c r="D1252" s="21" t="str">
        <f aca="false">IFERROR(VLOOKUP(A$1&amp;":"&amp;A1252,'Finish order'!$C:$K,7,FALSE()),"")</f>
        <v/>
      </c>
      <c r="E1252" s="29" t="str">
        <f aca="false">IFERROR(VLOOKUP($A$1&amp;":"&amp;A1252,'Finish order'!C:K,5,FALSE()),"")</f>
        <v/>
      </c>
      <c r="F1252" s="21" t="str">
        <f aca="false">IFERROR(VLOOKUP($A$1&amp;":"&amp;A1252,'Finish order'!C:K,4,FALSE()),"")</f>
        <v/>
      </c>
      <c r="G1252" s="21" t="str">
        <f aca="false" t="array" ref="G1252:G1252">IFERROR(SMALL(IF($D$2:$D2161=D1252,$A$2:$A$911*1.001),1),"")</f>
        <v/>
      </c>
      <c r="H1252" s="21" t="str">
        <f aca="false" t="array" ref="H1252:H1252">IFERROR(SMALL(IF($D$2:$D2161=D1252,$A$2:$A$911*1.0001),2),"")</f>
        <v/>
      </c>
      <c r="I1252" s="21" t="str">
        <f aca="false" t="array" ref="I1252:I1252">IFERROR(SMALL(IF($D$2:$D2161=D1252,$A$2:$A$911*1.00001),3),"")</f>
        <v/>
      </c>
      <c r="J1252" s="21" t="str">
        <f aca="false" t="array" ref="J1252:J1252">IFERROR(SMALL(IF($D$2:$D2161=D1252,$A$2:$A$911*1.000001),4),"")</f>
        <v/>
      </c>
      <c r="K1252" s="30" t="str">
        <f aca="false">IF(A1252&lt;&gt;"", IF(COUNT(G1252:J1252)=4, SUM(G1252:J1252), "No"), "")</f>
        <v>No</v>
      </c>
      <c r="L1252" s="30" t="str">
        <f aca="false">IF(A1252&lt;&gt;"", IF(COUNT(G1252:I1252)=3, SUM(G1252:I1252), "No"), "")</f>
        <v>No</v>
      </c>
      <c r="M1252" s="30" t="str">
        <f aca="false">IF(A1252&lt;&gt;"", IF(COUNT(G1252:H1252)=2, SUM(G1252:H1252), "No"), "")</f>
        <v>No</v>
      </c>
      <c r="N1252" s="30" t="str">
        <f aca="false">'Results 10 year vets'!$D1252&amp;":"&amp;Table1[[#Headers],[Male]]</f>
        <v>:Male</v>
      </c>
      <c r="O1252" s="31"/>
      <c r="P1252" s="31"/>
      <c r="Q1252" s="31"/>
      <c r="R1252" s="31"/>
      <c r="S1252" s="31"/>
      <c r="T1252" s="31"/>
      <c r="U1252" s="31"/>
      <c r="Z1252" s="33"/>
      <c r="AA1252" s="33"/>
      <c r="AB1252" s="33"/>
      <c r="AC1252" s="33"/>
      <c r="AD1252" s="31"/>
      <c r="AE1252" s="31"/>
      <c r="AF1252" s="31"/>
      <c r="AG1252" s="31"/>
      <c r="AH1252" s="31"/>
      <c r="AI1252" s="31"/>
      <c r="AJ1252" s="31"/>
      <c r="AK1252" s="31"/>
      <c r="AL1252" s="31"/>
      <c r="AM1252" s="31"/>
      <c r="AN1252" s="31"/>
      <c r="AO1252" s="31"/>
      <c r="AP1252" s="31"/>
      <c r="AQ1252" s="31"/>
      <c r="AR1252" s="31"/>
      <c r="AS1252" s="31"/>
      <c r="AT1252" s="31"/>
      <c r="AU1252" s="31"/>
      <c r="AV1252" s="31"/>
      <c r="AW1252" s="31"/>
      <c r="AX1252" s="31"/>
      <c r="AY1252" s="31"/>
      <c r="AZ1252" s="31"/>
      <c r="BA1252" s="31"/>
      <c r="BB1252" s="31"/>
      <c r="BC1252" s="31"/>
      <c r="BD1252" s="31"/>
      <c r="BE1252" s="31"/>
      <c r="BF1252" s="31"/>
      <c r="BG1252" s="31"/>
      <c r="BH1252" s="31"/>
      <c r="BI1252" s="31"/>
      <c r="BJ1252" s="31"/>
      <c r="BK1252" s="31"/>
      <c r="BL1252" s="31"/>
      <c r="BM1252" s="31"/>
      <c r="BN1252" s="31"/>
      <c r="BO1252" s="31"/>
      <c r="BP1252" s="31"/>
      <c r="BQ1252" s="31"/>
      <c r="BR1252" s="31"/>
      <c r="BS1252" s="31"/>
      <c r="BT1252" s="31"/>
      <c r="BU1252" s="31"/>
      <c r="BV1252" s="31"/>
      <c r="BW1252" s="31"/>
      <c r="BX1252" s="31"/>
      <c r="BY1252" s="31"/>
      <c r="BZ1252" s="31"/>
      <c r="CA1252" s="31"/>
      <c r="CB1252" s="31"/>
      <c r="CC1252" s="31"/>
      <c r="CD1252" s="31"/>
      <c r="CE1252" s="31"/>
      <c r="CF1252" s="31"/>
      <c r="CG1252" s="31"/>
      <c r="CH1252" s="31"/>
      <c r="CI1252" s="31"/>
      <c r="CJ1252" s="31"/>
      <c r="CK1252" s="31"/>
      <c r="CL1252" s="31"/>
      <c r="CM1252" s="31"/>
      <c r="CN1252" s="31"/>
      <c r="CO1252" s="31"/>
      <c r="CP1252" s="31"/>
      <c r="CQ1252" s="31"/>
      <c r="CR1252" s="31"/>
      <c r="CS1252" s="31"/>
      <c r="CT1252" s="31"/>
      <c r="CU1252" s="31"/>
      <c r="CV1252" s="31"/>
      <c r="CW1252" s="31"/>
      <c r="CX1252" s="31"/>
      <c r="CY1252" s="31"/>
      <c r="CZ1252" s="31"/>
      <c r="DA1252" s="31"/>
      <c r="DB1252" s="31"/>
      <c r="DC1252" s="31"/>
      <c r="DD1252" s="31"/>
      <c r="DE1252" s="31"/>
      <c r="DF1252" s="31"/>
      <c r="DG1252" s="31"/>
      <c r="DH1252" s="31"/>
      <c r="DI1252" s="31"/>
      <c r="DJ1252" s="31"/>
      <c r="DK1252" s="31"/>
      <c r="DL1252" s="31"/>
      <c r="DM1252" s="31"/>
      <c r="DN1252" s="31"/>
      <c r="DO1252" s="31"/>
      <c r="DP1252" s="31"/>
      <c r="DQ1252" s="31"/>
      <c r="DR1252" s="31"/>
      <c r="DS1252" s="31"/>
      <c r="DT1252" s="31"/>
      <c r="DU1252" s="31"/>
      <c r="DV1252" s="31"/>
      <c r="DW1252" s="31"/>
    </row>
    <row r="1253" customFormat="false" ht="15.75" hidden="false" customHeight="true" outlineLevel="0" collapsed="false">
      <c r="A1253" s="21" t="n">
        <v>1252</v>
      </c>
      <c r="B1253" s="21" t="str">
        <f aca="false">IFERROR(VLOOKUP($A$1&amp;":"&amp;A1253,'Finish order'!C:K,6,FALSE()),"")</f>
        <v/>
      </c>
      <c r="C1253" s="21" t="str">
        <f aca="false">IFERROR(VLOOKUP(A$1&amp;":"&amp;A1253,'Finish order'!$C:$K,9,FALSE()),"")</f>
        <v/>
      </c>
      <c r="D1253" s="21" t="str">
        <f aca="false">IFERROR(VLOOKUP(A$1&amp;":"&amp;A1253,'Finish order'!$C:$K,7,FALSE()),"")</f>
        <v/>
      </c>
      <c r="E1253" s="29" t="str">
        <f aca="false">IFERROR(VLOOKUP($A$1&amp;":"&amp;A1253,'Finish order'!C:K,5,FALSE()),"")</f>
        <v/>
      </c>
      <c r="F1253" s="21" t="str">
        <f aca="false">IFERROR(VLOOKUP($A$1&amp;":"&amp;A1253,'Finish order'!C:K,4,FALSE()),"")</f>
        <v/>
      </c>
      <c r="G1253" s="21" t="str">
        <f aca="false" t="array" ref="G1253:G1253">IFERROR(SMALL(IF($D$2:$D2162=D1253,$A$2:$A$911*1.001),1),"")</f>
        <v/>
      </c>
      <c r="H1253" s="21" t="str">
        <f aca="false" t="array" ref="H1253:H1253">IFERROR(SMALL(IF($D$2:$D2162=D1253,$A$2:$A$911*1.0001),2),"")</f>
        <v/>
      </c>
      <c r="I1253" s="21" t="str">
        <f aca="false" t="array" ref="I1253:I1253">IFERROR(SMALL(IF($D$2:$D2162=D1253,$A$2:$A$911*1.00001),3),"")</f>
        <v/>
      </c>
      <c r="J1253" s="21" t="str">
        <f aca="false" t="array" ref="J1253:J1253">IFERROR(SMALL(IF($D$2:$D2162=D1253,$A$2:$A$911*1.000001),4),"")</f>
        <v/>
      </c>
      <c r="K1253" s="30" t="str">
        <f aca="false">IF(A1253&lt;&gt;"", IF(COUNT(G1253:J1253)=4, SUM(G1253:J1253), "No"), "")</f>
        <v>No</v>
      </c>
      <c r="L1253" s="30" t="str">
        <f aca="false">IF(A1253&lt;&gt;"", IF(COUNT(G1253:I1253)=3, SUM(G1253:I1253), "No"), "")</f>
        <v>No</v>
      </c>
      <c r="M1253" s="30" t="str">
        <f aca="false">IF(A1253&lt;&gt;"", IF(COUNT(G1253:H1253)=2, SUM(G1253:H1253), "No"), "")</f>
        <v>No</v>
      </c>
      <c r="N1253" s="30" t="str">
        <f aca="false">'Results 10 year vets'!$D1253&amp;":"&amp;Table1[[#Headers],[Male]]</f>
        <v>:Male</v>
      </c>
      <c r="O1253" s="31"/>
      <c r="P1253" s="31"/>
      <c r="Q1253" s="31"/>
      <c r="R1253" s="31"/>
      <c r="S1253" s="31"/>
      <c r="T1253" s="31"/>
      <c r="U1253" s="31"/>
      <c r="Z1253" s="33"/>
      <c r="AA1253" s="33"/>
      <c r="AB1253" s="33"/>
      <c r="AC1253" s="33"/>
      <c r="AD1253" s="31"/>
      <c r="AE1253" s="31"/>
      <c r="AF1253" s="31"/>
      <c r="AG1253" s="31"/>
      <c r="AH1253" s="31"/>
      <c r="AI1253" s="31"/>
      <c r="AJ1253" s="31"/>
      <c r="AK1253" s="31"/>
      <c r="AL1253" s="31"/>
      <c r="AM1253" s="31"/>
      <c r="AN1253" s="31"/>
      <c r="AO1253" s="31"/>
      <c r="AP1253" s="31"/>
      <c r="AQ1253" s="31"/>
      <c r="AR1253" s="31"/>
      <c r="AS1253" s="31"/>
      <c r="AT1253" s="31"/>
      <c r="AU1253" s="31"/>
      <c r="AV1253" s="31"/>
      <c r="AW1253" s="31"/>
      <c r="AX1253" s="31"/>
      <c r="AY1253" s="31"/>
      <c r="AZ1253" s="31"/>
      <c r="BA1253" s="31"/>
      <c r="BB1253" s="31"/>
      <c r="BC1253" s="31"/>
      <c r="BD1253" s="31"/>
      <c r="BE1253" s="31"/>
      <c r="BF1253" s="31"/>
      <c r="BG1253" s="31"/>
      <c r="BH1253" s="31"/>
      <c r="BI1253" s="31"/>
      <c r="BJ1253" s="31"/>
      <c r="BK1253" s="31"/>
      <c r="BL1253" s="31"/>
      <c r="BM1253" s="31"/>
      <c r="BN1253" s="31"/>
      <c r="BO1253" s="31"/>
      <c r="BP1253" s="31"/>
      <c r="BQ1253" s="31"/>
      <c r="BR1253" s="31"/>
      <c r="BS1253" s="31"/>
      <c r="BT1253" s="31"/>
      <c r="BU1253" s="31"/>
      <c r="BV1253" s="31"/>
      <c r="BW1253" s="31"/>
      <c r="BX1253" s="31"/>
      <c r="BY1253" s="31"/>
      <c r="BZ1253" s="31"/>
      <c r="CA1253" s="31"/>
      <c r="CB1253" s="31"/>
      <c r="CC1253" s="31"/>
      <c r="CD1253" s="31"/>
      <c r="CE1253" s="31"/>
      <c r="CF1253" s="31"/>
      <c r="CG1253" s="31"/>
      <c r="CH1253" s="31"/>
      <c r="CI1253" s="31"/>
      <c r="CJ1253" s="31"/>
      <c r="CK1253" s="31"/>
      <c r="CL1253" s="31"/>
      <c r="CM1253" s="31"/>
      <c r="CN1253" s="31"/>
      <c r="CO1253" s="31"/>
      <c r="CP1253" s="31"/>
      <c r="CQ1253" s="31"/>
      <c r="CR1253" s="31"/>
      <c r="CS1253" s="31"/>
      <c r="CT1253" s="31"/>
      <c r="CU1253" s="31"/>
      <c r="CV1253" s="31"/>
      <c r="CW1253" s="31"/>
      <c r="CX1253" s="31"/>
      <c r="CY1253" s="31"/>
      <c r="CZ1253" s="31"/>
      <c r="DA1253" s="31"/>
      <c r="DB1253" s="31"/>
      <c r="DC1253" s="31"/>
      <c r="DD1253" s="31"/>
      <c r="DE1253" s="31"/>
      <c r="DF1253" s="31"/>
      <c r="DG1253" s="31"/>
      <c r="DH1253" s="31"/>
      <c r="DI1253" s="31"/>
      <c r="DJ1253" s="31"/>
      <c r="DK1253" s="31"/>
      <c r="DL1253" s="31"/>
      <c r="DM1253" s="31"/>
      <c r="DN1253" s="31"/>
      <c r="DO1253" s="31"/>
      <c r="DP1253" s="31"/>
      <c r="DQ1253" s="31"/>
      <c r="DR1253" s="31"/>
      <c r="DS1253" s="31"/>
      <c r="DT1253" s="31"/>
      <c r="DU1253" s="31"/>
      <c r="DV1253" s="31"/>
      <c r="DW1253" s="31"/>
    </row>
    <row r="1254" customFormat="false" ht="15.75" hidden="false" customHeight="true" outlineLevel="0" collapsed="false">
      <c r="A1254" s="21" t="n">
        <v>1253</v>
      </c>
      <c r="B1254" s="21" t="str">
        <f aca="false">IFERROR(VLOOKUP($A$1&amp;":"&amp;A1254,'Finish order'!C:K,6,FALSE()),"")</f>
        <v/>
      </c>
      <c r="C1254" s="21" t="str">
        <f aca="false">IFERROR(VLOOKUP(A$1&amp;":"&amp;A1254,'Finish order'!$C:$K,9,FALSE()),"")</f>
        <v/>
      </c>
      <c r="D1254" s="21" t="str">
        <f aca="false">IFERROR(VLOOKUP(A$1&amp;":"&amp;A1254,'Finish order'!$C:$K,7,FALSE()),"")</f>
        <v/>
      </c>
      <c r="E1254" s="29" t="str">
        <f aca="false">IFERROR(VLOOKUP($A$1&amp;":"&amp;A1254,'Finish order'!C:K,5,FALSE()),"")</f>
        <v/>
      </c>
      <c r="F1254" s="21" t="str">
        <f aca="false">IFERROR(VLOOKUP($A$1&amp;":"&amp;A1254,'Finish order'!C:K,4,FALSE()),"")</f>
        <v/>
      </c>
      <c r="G1254" s="21" t="str">
        <f aca="false" t="array" ref="G1254:G1254">IFERROR(SMALL(IF($D$2:$D2163=D1254,$A$2:$A$911*1.001),1),"")</f>
        <v/>
      </c>
      <c r="H1254" s="21" t="str">
        <f aca="false" t="array" ref="H1254:H1254">IFERROR(SMALL(IF($D$2:$D2163=D1254,$A$2:$A$911*1.0001),2),"")</f>
        <v/>
      </c>
      <c r="I1254" s="21" t="str">
        <f aca="false" t="array" ref="I1254:I1254">IFERROR(SMALL(IF($D$2:$D2163=D1254,$A$2:$A$911*1.00001),3),"")</f>
        <v/>
      </c>
      <c r="J1254" s="21" t="str">
        <f aca="false" t="array" ref="J1254:J1254">IFERROR(SMALL(IF($D$2:$D2163=D1254,$A$2:$A$911*1.000001),4),"")</f>
        <v/>
      </c>
      <c r="K1254" s="30" t="str">
        <f aca="false">IF(A1254&lt;&gt;"", IF(COUNT(G1254:J1254)=4, SUM(G1254:J1254), "No"), "")</f>
        <v>No</v>
      </c>
      <c r="L1254" s="30" t="str">
        <f aca="false">IF(A1254&lt;&gt;"", IF(COUNT(G1254:I1254)=3, SUM(G1254:I1254), "No"), "")</f>
        <v>No</v>
      </c>
      <c r="M1254" s="30" t="str">
        <f aca="false">IF(A1254&lt;&gt;"", IF(COUNT(G1254:H1254)=2, SUM(G1254:H1254), "No"), "")</f>
        <v>No</v>
      </c>
      <c r="N1254" s="30" t="str">
        <f aca="false">'Results 10 year vets'!$D1254&amp;":"&amp;Table1[[#Headers],[Male]]</f>
        <v>:Male</v>
      </c>
      <c r="O1254" s="31"/>
      <c r="P1254" s="31"/>
      <c r="Q1254" s="31"/>
      <c r="R1254" s="31"/>
      <c r="S1254" s="31"/>
      <c r="T1254" s="31"/>
      <c r="U1254" s="31"/>
      <c r="Z1254" s="33"/>
      <c r="AA1254" s="33"/>
      <c r="AB1254" s="33"/>
      <c r="AC1254" s="33"/>
      <c r="AD1254" s="31"/>
      <c r="AE1254" s="31"/>
      <c r="AF1254" s="31"/>
      <c r="AG1254" s="31"/>
      <c r="AH1254" s="31"/>
      <c r="AI1254" s="31"/>
      <c r="AJ1254" s="31"/>
      <c r="AK1254" s="31"/>
      <c r="AL1254" s="31"/>
      <c r="AM1254" s="31"/>
      <c r="AN1254" s="31"/>
      <c r="AO1254" s="31"/>
      <c r="AP1254" s="31"/>
      <c r="AQ1254" s="31"/>
      <c r="AR1254" s="31"/>
      <c r="AS1254" s="31"/>
      <c r="AT1254" s="31"/>
      <c r="AU1254" s="31"/>
      <c r="AV1254" s="31"/>
      <c r="AW1254" s="31"/>
      <c r="AX1254" s="31"/>
      <c r="AY1254" s="31"/>
      <c r="AZ1254" s="31"/>
      <c r="BA1254" s="31"/>
      <c r="BB1254" s="31"/>
      <c r="BC1254" s="31"/>
      <c r="BD1254" s="31"/>
      <c r="BE1254" s="31"/>
      <c r="BF1254" s="31"/>
      <c r="BG1254" s="31"/>
      <c r="BH1254" s="31"/>
      <c r="BI1254" s="31"/>
      <c r="BJ1254" s="31"/>
      <c r="BK1254" s="31"/>
      <c r="BL1254" s="31"/>
      <c r="BM1254" s="31"/>
      <c r="BN1254" s="31"/>
      <c r="BO1254" s="31"/>
      <c r="BP1254" s="31"/>
      <c r="BQ1254" s="31"/>
      <c r="BR1254" s="31"/>
      <c r="BS1254" s="31"/>
      <c r="BT1254" s="31"/>
      <c r="BU1254" s="31"/>
      <c r="BV1254" s="31"/>
      <c r="BW1254" s="31"/>
      <c r="BX1254" s="31"/>
      <c r="BY1254" s="31"/>
      <c r="BZ1254" s="31"/>
      <c r="CA1254" s="31"/>
      <c r="CB1254" s="31"/>
      <c r="CC1254" s="31"/>
      <c r="CD1254" s="31"/>
      <c r="CE1254" s="31"/>
      <c r="CF1254" s="31"/>
      <c r="CG1254" s="31"/>
      <c r="CH1254" s="31"/>
      <c r="CI1254" s="31"/>
      <c r="CJ1254" s="31"/>
      <c r="CK1254" s="31"/>
      <c r="CL1254" s="31"/>
      <c r="CM1254" s="31"/>
      <c r="CN1254" s="31"/>
      <c r="CO1254" s="31"/>
      <c r="CP1254" s="31"/>
      <c r="CQ1254" s="31"/>
      <c r="CR1254" s="31"/>
      <c r="CS1254" s="31"/>
      <c r="CT1254" s="31"/>
      <c r="CU1254" s="31"/>
      <c r="CV1254" s="31"/>
      <c r="CW1254" s="31"/>
      <c r="CX1254" s="31"/>
      <c r="CY1254" s="31"/>
      <c r="CZ1254" s="31"/>
      <c r="DA1254" s="31"/>
      <c r="DB1254" s="31"/>
      <c r="DC1254" s="31"/>
      <c r="DD1254" s="31"/>
      <c r="DE1254" s="31"/>
      <c r="DF1254" s="31"/>
      <c r="DG1254" s="31"/>
      <c r="DH1254" s="31"/>
      <c r="DI1254" s="31"/>
      <c r="DJ1254" s="31"/>
      <c r="DK1254" s="31"/>
      <c r="DL1254" s="31"/>
      <c r="DM1254" s="31"/>
      <c r="DN1254" s="31"/>
      <c r="DO1254" s="31"/>
      <c r="DP1254" s="31"/>
      <c r="DQ1254" s="31"/>
      <c r="DR1254" s="31"/>
      <c r="DS1254" s="31"/>
      <c r="DT1254" s="31"/>
      <c r="DU1254" s="31"/>
      <c r="DV1254" s="31"/>
      <c r="DW1254" s="31"/>
    </row>
    <row r="1255" customFormat="false" ht="15.75" hidden="false" customHeight="true" outlineLevel="0" collapsed="false">
      <c r="A1255" s="21" t="n">
        <v>1254</v>
      </c>
      <c r="B1255" s="21" t="str">
        <f aca="false">IFERROR(VLOOKUP($A$1&amp;":"&amp;A1255,'Finish order'!C:K,6,FALSE()),"")</f>
        <v/>
      </c>
      <c r="C1255" s="21" t="str">
        <f aca="false">IFERROR(VLOOKUP(A$1&amp;":"&amp;A1255,'Finish order'!$C:$K,9,FALSE()),"")</f>
        <v/>
      </c>
      <c r="D1255" s="21" t="str">
        <f aca="false">IFERROR(VLOOKUP(A$1&amp;":"&amp;A1255,'Finish order'!$C:$K,7,FALSE()),"")</f>
        <v/>
      </c>
      <c r="E1255" s="29" t="str">
        <f aca="false">IFERROR(VLOOKUP($A$1&amp;":"&amp;A1255,'Finish order'!C:K,5,FALSE()),"")</f>
        <v/>
      </c>
      <c r="F1255" s="21" t="str">
        <f aca="false">IFERROR(VLOOKUP($A$1&amp;":"&amp;A1255,'Finish order'!C:K,4,FALSE()),"")</f>
        <v/>
      </c>
      <c r="G1255" s="21" t="str">
        <f aca="false" t="array" ref="G1255:G1255">IFERROR(SMALL(IF($D$2:$D2164=D1255,$A$2:$A$911*1.001),1),"")</f>
        <v/>
      </c>
      <c r="H1255" s="21" t="str">
        <f aca="false" t="array" ref="H1255:H1255">IFERROR(SMALL(IF($D$2:$D2164=D1255,$A$2:$A$911*1.0001),2),"")</f>
        <v/>
      </c>
      <c r="I1255" s="21" t="str">
        <f aca="false" t="array" ref="I1255:I1255">IFERROR(SMALL(IF($D$2:$D2164=D1255,$A$2:$A$911*1.00001),3),"")</f>
        <v/>
      </c>
      <c r="J1255" s="21" t="str">
        <f aca="false" t="array" ref="J1255:J1255">IFERROR(SMALL(IF($D$2:$D2164=D1255,$A$2:$A$911*1.000001),4),"")</f>
        <v/>
      </c>
      <c r="K1255" s="30" t="str">
        <f aca="false">IF(A1255&lt;&gt;"", IF(COUNT(G1255:J1255)=4, SUM(G1255:J1255), "No"), "")</f>
        <v>No</v>
      </c>
      <c r="L1255" s="30" t="str">
        <f aca="false">IF(A1255&lt;&gt;"", IF(COUNT(G1255:I1255)=3, SUM(G1255:I1255), "No"), "")</f>
        <v>No</v>
      </c>
      <c r="M1255" s="30" t="str">
        <f aca="false">IF(A1255&lt;&gt;"", IF(COUNT(G1255:H1255)=2, SUM(G1255:H1255), "No"), "")</f>
        <v>No</v>
      </c>
      <c r="N1255" s="30" t="str">
        <f aca="false">'Results 10 year vets'!$D1255&amp;":"&amp;Table1[[#Headers],[Male]]</f>
        <v>:Male</v>
      </c>
      <c r="O1255" s="31"/>
      <c r="P1255" s="31"/>
      <c r="Q1255" s="31"/>
      <c r="R1255" s="31"/>
      <c r="S1255" s="31"/>
      <c r="T1255" s="31"/>
      <c r="U1255" s="31"/>
      <c r="Z1255" s="33"/>
      <c r="AA1255" s="33"/>
      <c r="AB1255" s="33"/>
      <c r="AC1255" s="33"/>
      <c r="AD1255" s="31"/>
      <c r="AE1255" s="31"/>
      <c r="AF1255" s="31"/>
      <c r="AG1255" s="31"/>
      <c r="AH1255" s="31"/>
      <c r="AI1255" s="31"/>
      <c r="AJ1255" s="31"/>
      <c r="AK1255" s="31"/>
      <c r="AL1255" s="31"/>
      <c r="AM1255" s="31"/>
      <c r="AN1255" s="31"/>
      <c r="AO1255" s="31"/>
      <c r="AP1255" s="31"/>
      <c r="AQ1255" s="31"/>
      <c r="AR1255" s="31"/>
      <c r="AS1255" s="31"/>
      <c r="AT1255" s="31"/>
      <c r="AU1255" s="31"/>
      <c r="AV1255" s="31"/>
      <c r="AW1255" s="31"/>
      <c r="AX1255" s="31"/>
      <c r="AY1255" s="31"/>
      <c r="AZ1255" s="31"/>
      <c r="BA1255" s="31"/>
      <c r="BB1255" s="31"/>
      <c r="BC1255" s="31"/>
      <c r="BD1255" s="31"/>
      <c r="BE1255" s="31"/>
      <c r="BF1255" s="31"/>
      <c r="BG1255" s="31"/>
      <c r="BH1255" s="31"/>
      <c r="BI1255" s="31"/>
      <c r="BJ1255" s="31"/>
      <c r="BK1255" s="31"/>
      <c r="BL1255" s="31"/>
      <c r="BM1255" s="31"/>
      <c r="BN1255" s="31"/>
      <c r="BO1255" s="31"/>
      <c r="BP1255" s="31"/>
      <c r="BQ1255" s="31"/>
      <c r="BR1255" s="31"/>
      <c r="BS1255" s="31"/>
      <c r="BT1255" s="31"/>
      <c r="BU1255" s="31"/>
      <c r="BV1255" s="31"/>
      <c r="BW1255" s="31"/>
      <c r="BX1255" s="31"/>
      <c r="BY1255" s="31"/>
      <c r="BZ1255" s="31"/>
      <c r="CA1255" s="31"/>
      <c r="CB1255" s="31"/>
      <c r="CC1255" s="31"/>
      <c r="CD1255" s="31"/>
      <c r="CE1255" s="31"/>
      <c r="CF1255" s="31"/>
      <c r="CG1255" s="31"/>
      <c r="CH1255" s="31"/>
      <c r="CI1255" s="31"/>
      <c r="CJ1255" s="31"/>
      <c r="CK1255" s="31"/>
      <c r="CL1255" s="31"/>
      <c r="CM1255" s="31"/>
      <c r="CN1255" s="31"/>
      <c r="CO1255" s="31"/>
      <c r="CP1255" s="31"/>
      <c r="CQ1255" s="31"/>
      <c r="CR1255" s="31"/>
      <c r="CS1255" s="31"/>
      <c r="CT1255" s="31"/>
      <c r="CU1255" s="31"/>
      <c r="CV1255" s="31"/>
      <c r="CW1255" s="31"/>
      <c r="CX1255" s="31"/>
      <c r="CY1255" s="31"/>
      <c r="CZ1255" s="31"/>
      <c r="DA1255" s="31"/>
      <c r="DB1255" s="31"/>
      <c r="DC1255" s="31"/>
      <c r="DD1255" s="31"/>
      <c r="DE1255" s="31"/>
      <c r="DF1255" s="31"/>
      <c r="DG1255" s="31"/>
      <c r="DH1255" s="31"/>
      <c r="DI1255" s="31"/>
      <c r="DJ1255" s="31"/>
      <c r="DK1255" s="31"/>
      <c r="DL1255" s="31"/>
      <c r="DM1255" s="31"/>
      <c r="DN1255" s="31"/>
      <c r="DO1255" s="31"/>
      <c r="DP1255" s="31"/>
      <c r="DQ1255" s="31"/>
      <c r="DR1255" s="31"/>
      <c r="DS1255" s="31"/>
      <c r="DT1255" s="31"/>
      <c r="DU1255" s="31"/>
      <c r="DV1255" s="31"/>
      <c r="DW1255" s="31"/>
    </row>
    <row r="1256" customFormat="false" ht="15.75" hidden="false" customHeight="true" outlineLevel="0" collapsed="false">
      <c r="A1256" s="21" t="n">
        <v>1255</v>
      </c>
      <c r="B1256" s="21" t="str">
        <f aca="false">IFERROR(VLOOKUP($A$1&amp;":"&amp;A1256,'Finish order'!C:K,6,FALSE()),"")</f>
        <v/>
      </c>
      <c r="C1256" s="21" t="str">
        <f aca="false">IFERROR(VLOOKUP(A$1&amp;":"&amp;A1256,'Finish order'!$C:$K,9,FALSE()),"")</f>
        <v/>
      </c>
      <c r="D1256" s="21" t="str">
        <f aca="false">IFERROR(VLOOKUP(A$1&amp;":"&amp;A1256,'Finish order'!$C:$K,7,FALSE()),"")</f>
        <v/>
      </c>
      <c r="E1256" s="29" t="str">
        <f aca="false">IFERROR(VLOOKUP($A$1&amp;":"&amp;A1256,'Finish order'!C:K,5,FALSE()),"")</f>
        <v/>
      </c>
      <c r="F1256" s="21" t="str">
        <f aca="false">IFERROR(VLOOKUP($A$1&amp;":"&amp;A1256,'Finish order'!C:K,4,FALSE()),"")</f>
        <v/>
      </c>
      <c r="G1256" s="21" t="str">
        <f aca="false" t="array" ref="G1256:G1256">IFERROR(SMALL(IF($D$2:$D2165=D1256,$A$2:$A$911*1.001),1),"")</f>
        <v/>
      </c>
      <c r="H1256" s="21" t="str">
        <f aca="false" t="array" ref="H1256:H1256">IFERROR(SMALL(IF($D$2:$D2165=D1256,$A$2:$A$911*1.0001),2),"")</f>
        <v/>
      </c>
      <c r="I1256" s="21" t="str">
        <f aca="false" t="array" ref="I1256:I1256">IFERROR(SMALL(IF($D$2:$D2165=D1256,$A$2:$A$911*1.00001),3),"")</f>
        <v/>
      </c>
      <c r="J1256" s="21" t="str">
        <f aca="false" t="array" ref="J1256:J1256">IFERROR(SMALL(IF($D$2:$D2165=D1256,$A$2:$A$911*1.000001),4),"")</f>
        <v/>
      </c>
      <c r="K1256" s="30" t="str">
        <f aca="false">IF(A1256&lt;&gt;"", IF(COUNT(G1256:J1256)=4, SUM(G1256:J1256), "No"), "")</f>
        <v>No</v>
      </c>
      <c r="L1256" s="30" t="str">
        <f aca="false">IF(A1256&lt;&gt;"", IF(COUNT(G1256:I1256)=3, SUM(G1256:I1256), "No"), "")</f>
        <v>No</v>
      </c>
      <c r="M1256" s="30" t="str">
        <f aca="false">IF(A1256&lt;&gt;"", IF(COUNT(G1256:H1256)=2, SUM(G1256:H1256), "No"), "")</f>
        <v>No</v>
      </c>
      <c r="N1256" s="30" t="str">
        <f aca="false">'Results 10 year vets'!$D1256&amp;":"&amp;Table1[[#Headers],[Male]]</f>
        <v>:Male</v>
      </c>
      <c r="O1256" s="31"/>
      <c r="P1256" s="31"/>
      <c r="Q1256" s="31"/>
      <c r="R1256" s="31"/>
      <c r="S1256" s="31"/>
      <c r="T1256" s="31"/>
      <c r="U1256" s="31"/>
      <c r="Z1256" s="33"/>
      <c r="AA1256" s="33"/>
      <c r="AB1256" s="33"/>
      <c r="AC1256" s="33"/>
      <c r="AD1256" s="31"/>
      <c r="AE1256" s="31"/>
      <c r="AF1256" s="31"/>
      <c r="AG1256" s="31"/>
      <c r="AH1256" s="31"/>
      <c r="AI1256" s="31"/>
      <c r="AJ1256" s="31"/>
      <c r="AK1256" s="31"/>
      <c r="AL1256" s="31"/>
      <c r="AM1256" s="31"/>
      <c r="AN1256" s="31"/>
      <c r="AO1256" s="31"/>
      <c r="AP1256" s="31"/>
      <c r="AQ1256" s="31"/>
      <c r="AR1256" s="31"/>
      <c r="AS1256" s="31"/>
      <c r="AT1256" s="31"/>
      <c r="AU1256" s="31"/>
      <c r="AV1256" s="31"/>
      <c r="AW1256" s="31"/>
      <c r="AX1256" s="31"/>
      <c r="AY1256" s="31"/>
      <c r="AZ1256" s="31"/>
      <c r="BA1256" s="31"/>
      <c r="BB1256" s="31"/>
      <c r="BC1256" s="31"/>
      <c r="BD1256" s="31"/>
      <c r="BE1256" s="31"/>
      <c r="BF1256" s="31"/>
      <c r="BG1256" s="31"/>
      <c r="BH1256" s="31"/>
      <c r="BI1256" s="31"/>
      <c r="BJ1256" s="31"/>
      <c r="BK1256" s="31"/>
      <c r="BL1256" s="31"/>
      <c r="BM1256" s="31"/>
      <c r="BN1256" s="31"/>
      <c r="BO1256" s="31"/>
      <c r="BP1256" s="31"/>
      <c r="BQ1256" s="31"/>
      <c r="BR1256" s="31"/>
      <c r="BS1256" s="31"/>
      <c r="BT1256" s="31"/>
      <c r="BU1256" s="31"/>
      <c r="BV1256" s="31"/>
      <c r="BW1256" s="31"/>
      <c r="BX1256" s="31"/>
      <c r="BY1256" s="31"/>
      <c r="BZ1256" s="31"/>
      <c r="CA1256" s="31"/>
      <c r="CB1256" s="31"/>
      <c r="CC1256" s="31"/>
      <c r="CD1256" s="31"/>
      <c r="CE1256" s="31"/>
      <c r="CF1256" s="31"/>
      <c r="CG1256" s="31"/>
      <c r="CH1256" s="31"/>
      <c r="CI1256" s="31"/>
      <c r="CJ1256" s="31"/>
      <c r="CK1256" s="31"/>
      <c r="CL1256" s="31"/>
      <c r="CM1256" s="31"/>
      <c r="CN1256" s="31"/>
      <c r="CO1256" s="31"/>
      <c r="CP1256" s="31"/>
      <c r="CQ1256" s="31"/>
      <c r="CR1256" s="31"/>
      <c r="CS1256" s="31"/>
      <c r="CT1256" s="31"/>
      <c r="CU1256" s="31"/>
      <c r="CV1256" s="31"/>
      <c r="CW1256" s="31"/>
      <c r="CX1256" s="31"/>
      <c r="CY1256" s="31"/>
      <c r="CZ1256" s="31"/>
      <c r="DA1256" s="31"/>
      <c r="DB1256" s="31"/>
      <c r="DC1256" s="31"/>
      <c r="DD1256" s="31"/>
      <c r="DE1256" s="31"/>
      <c r="DF1256" s="31"/>
      <c r="DG1256" s="31"/>
      <c r="DH1256" s="31"/>
      <c r="DI1256" s="31"/>
      <c r="DJ1256" s="31"/>
      <c r="DK1256" s="31"/>
      <c r="DL1256" s="31"/>
      <c r="DM1256" s="31"/>
      <c r="DN1256" s="31"/>
      <c r="DO1256" s="31"/>
      <c r="DP1256" s="31"/>
      <c r="DQ1256" s="31"/>
      <c r="DR1256" s="31"/>
      <c r="DS1256" s="31"/>
      <c r="DT1256" s="31"/>
      <c r="DU1256" s="31"/>
      <c r="DV1256" s="31"/>
      <c r="DW1256" s="31"/>
    </row>
    <row r="1257" customFormat="false" ht="15.75" hidden="false" customHeight="true" outlineLevel="0" collapsed="false">
      <c r="A1257" s="21" t="n">
        <v>1256</v>
      </c>
      <c r="B1257" s="21" t="str">
        <f aca="false">IFERROR(VLOOKUP($A$1&amp;":"&amp;A1257,'Finish order'!C:K,6,FALSE()),"")</f>
        <v/>
      </c>
      <c r="C1257" s="21" t="str">
        <f aca="false">IFERROR(VLOOKUP(A$1&amp;":"&amp;A1257,'Finish order'!$C:$K,9,FALSE()),"")</f>
        <v/>
      </c>
      <c r="D1257" s="21" t="str">
        <f aca="false">IFERROR(VLOOKUP(A$1&amp;":"&amp;A1257,'Finish order'!$C:$K,7,FALSE()),"")</f>
        <v/>
      </c>
      <c r="E1257" s="29" t="str">
        <f aca="false">IFERROR(VLOOKUP($A$1&amp;":"&amp;A1257,'Finish order'!C:K,5,FALSE()),"")</f>
        <v/>
      </c>
      <c r="F1257" s="21" t="str">
        <f aca="false">IFERROR(VLOOKUP($A$1&amp;":"&amp;A1257,'Finish order'!C:K,4,FALSE()),"")</f>
        <v/>
      </c>
      <c r="G1257" s="21" t="str">
        <f aca="false" t="array" ref="G1257:G1257">IFERROR(SMALL(IF($D$2:$D2166=D1257,$A$2:$A$911*1.001),1),"")</f>
        <v/>
      </c>
      <c r="H1257" s="21" t="str">
        <f aca="false" t="array" ref="H1257:H1257">IFERROR(SMALL(IF($D$2:$D2166=D1257,$A$2:$A$911*1.0001),2),"")</f>
        <v/>
      </c>
      <c r="I1257" s="21" t="str">
        <f aca="false" t="array" ref="I1257:I1257">IFERROR(SMALL(IF($D$2:$D2166=D1257,$A$2:$A$911*1.00001),3),"")</f>
        <v/>
      </c>
      <c r="J1257" s="21" t="str">
        <f aca="false" t="array" ref="J1257:J1257">IFERROR(SMALL(IF($D$2:$D2166=D1257,$A$2:$A$911*1.000001),4),"")</f>
        <v/>
      </c>
      <c r="K1257" s="30" t="str">
        <f aca="false">IF(A1257&lt;&gt;"", IF(COUNT(G1257:J1257)=4, SUM(G1257:J1257), "No"), "")</f>
        <v>No</v>
      </c>
      <c r="L1257" s="30" t="str">
        <f aca="false">IF(A1257&lt;&gt;"", IF(COUNT(G1257:I1257)=3, SUM(G1257:I1257), "No"), "")</f>
        <v>No</v>
      </c>
      <c r="M1257" s="30" t="str">
        <f aca="false">IF(A1257&lt;&gt;"", IF(COUNT(G1257:H1257)=2, SUM(G1257:H1257), "No"), "")</f>
        <v>No</v>
      </c>
      <c r="N1257" s="30" t="str">
        <f aca="false">'Results 10 year vets'!$D1257&amp;":"&amp;Table1[[#Headers],[Male]]</f>
        <v>:Male</v>
      </c>
      <c r="O1257" s="31"/>
      <c r="P1257" s="31"/>
      <c r="Q1257" s="31"/>
      <c r="R1257" s="31"/>
      <c r="S1257" s="31"/>
      <c r="T1257" s="31"/>
      <c r="U1257" s="31"/>
      <c r="Z1257" s="33"/>
      <c r="AA1257" s="33"/>
      <c r="AB1257" s="33"/>
      <c r="AC1257" s="33"/>
      <c r="AD1257" s="31"/>
      <c r="AE1257" s="31"/>
      <c r="AF1257" s="31"/>
      <c r="AG1257" s="31"/>
      <c r="AH1257" s="31"/>
      <c r="AI1257" s="31"/>
      <c r="AJ1257" s="31"/>
      <c r="AK1257" s="31"/>
      <c r="AL1257" s="31"/>
      <c r="AM1257" s="31"/>
      <c r="AN1257" s="31"/>
      <c r="AO1257" s="31"/>
      <c r="AP1257" s="31"/>
      <c r="AQ1257" s="31"/>
      <c r="AR1257" s="31"/>
      <c r="AS1257" s="31"/>
      <c r="AT1257" s="31"/>
      <c r="AU1257" s="31"/>
      <c r="AV1257" s="31"/>
      <c r="AW1257" s="31"/>
      <c r="AX1257" s="31"/>
      <c r="AY1257" s="31"/>
      <c r="AZ1257" s="31"/>
      <c r="BA1257" s="31"/>
      <c r="BB1257" s="31"/>
      <c r="BC1257" s="31"/>
      <c r="BD1257" s="31"/>
      <c r="BE1257" s="31"/>
      <c r="BF1257" s="31"/>
      <c r="BG1257" s="31"/>
      <c r="BH1257" s="31"/>
      <c r="BI1257" s="31"/>
      <c r="BJ1257" s="31"/>
      <c r="BK1257" s="31"/>
      <c r="BL1257" s="31"/>
      <c r="BM1257" s="31"/>
      <c r="BN1257" s="31"/>
      <c r="BO1257" s="31"/>
      <c r="BP1257" s="31"/>
      <c r="BQ1257" s="31"/>
      <c r="BR1257" s="31"/>
      <c r="BS1257" s="31"/>
      <c r="BT1257" s="31"/>
      <c r="BU1257" s="31"/>
      <c r="BV1257" s="31"/>
      <c r="BW1257" s="31"/>
      <c r="BX1257" s="31"/>
      <c r="BY1257" s="31"/>
      <c r="BZ1257" s="31"/>
      <c r="CA1257" s="31"/>
      <c r="CB1257" s="31"/>
      <c r="CC1257" s="31"/>
      <c r="CD1257" s="31"/>
      <c r="CE1257" s="31"/>
      <c r="CF1257" s="31"/>
      <c r="CG1257" s="31"/>
      <c r="CH1257" s="31"/>
      <c r="CI1257" s="31"/>
      <c r="CJ1257" s="31"/>
      <c r="CK1257" s="31"/>
      <c r="CL1257" s="31"/>
      <c r="CM1257" s="31"/>
      <c r="CN1257" s="31"/>
      <c r="CO1257" s="31"/>
      <c r="CP1257" s="31"/>
      <c r="CQ1257" s="31"/>
      <c r="CR1257" s="31"/>
      <c r="CS1257" s="31"/>
      <c r="CT1257" s="31"/>
      <c r="CU1257" s="31"/>
      <c r="CV1257" s="31"/>
      <c r="CW1257" s="31"/>
      <c r="CX1257" s="31"/>
      <c r="CY1257" s="31"/>
      <c r="CZ1257" s="31"/>
      <c r="DA1257" s="31"/>
      <c r="DB1257" s="31"/>
      <c r="DC1257" s="31"/>
      <c r="DD1257" s="31"/>
      <c r="DE1257" s="31"/>
      <c r="DF1257" s="31"/>
      <c r="DG1257" s="31"/>
      <c r="DH1257" s="31"/>
      <c r="DI1257" s="31"/>
      <c r="DJ1257" s="31"/>
      <c r="DK1257" s="31"/>
      <c r="DL1257" s="31"/>
      <c r="DM1257" s="31"/>
      <c r="DN1257" s="31"/>
      <c r="DO1257" s="31"/>
      <c r="DP1257" s="31"/>
      <c r="DQ1257" s="31"/>
      <c r="DR1257" s="31"/>
      <c r="DS1257" s="31"/>
      <c r="DT1257" s="31"/>
      <c r="DU1257" s="31"/>
      <c r="DV1257" s="31"/>
      <c r="DW1257" s="31"/>
    </row>
    <row r="1258" customFormat="false" ht="15.75" hidden="false" customHeight="true" outlineLevel="0" collapsed="false">
      <c r="A1258" s="21" t="n">
        <v>1257</v>
      </c>
      <c r="B1258" s="21" t="str">
        <f aca="false">IFERROR(VLOOKUP($A$1&amp;":"&amp;A1258,'Finish order'!C:K,6,FALSE()),"")</f>
        <v/>
      </c>
      <c r="C1258" s="21" t="str">
        <f aca="false">IFERROR(VLOOKUP(A$1&amp;":"&amp;A1258,'Finish order'!$C:$K,9,FALSE()),"")</f>
        <v/>
      </c>
      <c r="D1258" s="21" t="str">
        <f aca="false">IFERROR(VLOOKUP(A$1&amp;":"&amp;A1258,'Finish order'!$C:$K,7,FALSE()),"")</f>
        <v/>
      </c>
      <c r="E1258" s="29" t="str">
        <f aca="false">IFERROR(VLOOKUP($A$1&amp;":"&amp;A1258,'Finish order'!C:K,5,FALSE()),"")</f>
        <v/>
      </c>
      <c r="F1258" s="21" t="str">
        <f aca="false">IFERROR(VLOOKUP($A$1&amp;":"&amp;A1258,'Finish order'!C:K,4,FALSE()),"")</f>
        <v/>
      </c>
      <c r="G1258" s="21" t="str">
        <f aca="false" t="array" ref="G1258:G1258">IFERROR(SMALL(IF($D$2:$D2167=D1258,$A$2:$A$911*1.001),1),"")</f>
        <v/>
      </c>
      <c r="H1258" s="21" t="str">
        <f aca="false" t="array" ref="H1258:H1258">IFERROR(SMALL(IF($D$2:$D2167=D1258,$A$2:$A$911*1.0001),2),"")</f>
        <v/>
      </c>
      <c r="I1258" s="21" t="str">
        <f aca="false" t="array" ref="I1258:I1258">IFERROR(SMALL(IF($D$2:$D2167=D1258,$A$2:$A$911*1.00001),3),"")</f>
        <v/>
      </c>
      <c r="J1258" s="21" t="str">
        <f aca="false" t="array" ref="J1258:J1258">IFERROR(SMALL(IF($D$2:$D2167=D1258,$A$2:$A$911*1.000001),4),"")</f>
        <v/>
      </c>
      <c r="K1258" s="30" t="str">
        <f aca="false">IF(A1258&lt;&gt;"", IF(COUNT(G1258:J1258)=4, SUM(G1258:J1258), "No"), "")</f>
        <v>No</v>
      </c>
      <c r="L1258" s="30" t="str">
        <f aca="false">IF(A1258&lt;&gt;"", IF(COUNT(G1258:I1258)=3, SUM(G1258:I1258), "No"), "")</f>
        <v>No</v>
      </c>
      <c r="M1258" s="30" t="str">
        <f aca="false">IF(A1258&lt;&gt;"", IF(COUNT(G1258:H1258)=2, SUM(G1258:H1258), "No"), "")</f>
        <v>No</v>
      </c>
      <c r="N1258" s="30" t="str">
        <f aca="false">'Results 10 year vets'!$D1258&amp;":"&amp;Table1[[#Headers],[Male]]</f>
        <v>:Male</v>
      </c>
      <c r="O1258" s="31"/>
      <c r="P1258" s="31"/>
      <c r="Q1258" s="31"/>
      <c r="R1258" s="31"/>
      <c r="S1258" s="31"/>
      <c r="T1258" s="31"/>
      <c r="U1258" s="31"/>
      <c r="Z1258" s="33"/>
      <c r="AA1258" s="33"/>
      <c r="AB1258" s="33"/>
      <c r="AC1258" s="33"/>
      <c r="AD1258" s="31"/>
      <c r="AE1258" s="31"/>
      <c r="AF1258" s="31"/>
      <c r="AG1258" s="31"/>
      <c r="AH1258" s="31"/>
      <c r="AI1258" s="31"/>
      <c r="AJ1258" s="31"/>
      <c r="AK1258" s="31"/>
      <c r="AL1258" s="31"/>
      <c r="AM1258" s="31"/>
      <c r="AN1258" s="31"/>
      <c r="AO1258" s="31"/>
      <c r="AP1258" s="31"/>
      <c r="AQ1258" s="31"/>
      <c r="AR1258" s="31"/>
      <c r="AS1258" s="31"/>
      <c r="AT1258" s="31"/>
      <c r="AU1258" s="31"/>
      <c r="AV1258" s="31"/>
      <c r="AW1258" s="31"/>
      <c r="AX1258" s="31"/>
      <c r="AY1258" s="31"/>
      <c r="AZ1258" s="31"/>
      <c r="BA1258" s="31"/>
      <c r="BB1258" s="31"/>
      <c r="BC1258" s="31"/>
      <c r="BD1258" s="31"/>
      <c r="BE1258" s="31"/>
      <c r="BF1258" s="31"/>
      <c r="BG1258" s="31"/>
      <c r="BH1258" s="31"/>
      <c r="BI1258" s="31"/>
      <c r="BJ1258" s="31"/>
      <c r="BK1258" s="31"/>
      <c r="BL1258" s="31"/>
      <c r="BM1258" s="31"/>
      <c r="BN1258" s="31"/>
      <c r="BO1258" s="31"/>
      <c r="BP1258" s="31"/>
      <c r="BQ1258" s="31"/>
      <c r="BR1258" s="31"/>
      <c r="BS1258" s="31"/>
      <c r="BT1258" s="31"/>
      <c r="BU1258" s="31"/>
      <c r="BV1258" s="31"/>
      <c r="BW1258" s="31"/>
      <c r="BX1258" s="31"/>
      <c r="BY1258" s="31"/>
      <c r="BZ1258" s="31"/>
      <c r="CA1258" s="31"/>
      <c r="CB1258" s="31"/>
      <c r="CC1258" s="31"/>
      <c r="CD1258" s="31"/>
      <c r="CE1258" s="31"/>
      <c r="CF1258" s="31"/>
      <c r="CG1258" s="31"/>
      <c r="CH1258" s="31"/>
      <c r="CI1258" s="31"/>
      <c r="CJ1258" s="31"/>
      <c r="CK1258" s="31"/>
      <c r="CL1258" s="31"/>
      <c r="CM1258" s="31"/>
      <c r="CN1258" s="31"/>
      <c r="CO1258" s="31"/>
      <c r="CP1258" s="31"/>
      <c r="CQ1258" s="31"/>
      <c r="CR1258" s="31"/>
      <c r="CS1258" s="31"/>
      <c r="CT1258" s="31"/>
      <c r="CU1258" s="31"/>
      <c r="CV1258" s="31"/>
      <c r="CW1258" s="31"/>
      <c r="CX1258" s="31"/>
      <c r="CY1258" s="31"/>
      <c r="CZ1258" s="31"/>
      <c r="DA1258" s="31"/>
      <c r="DB1258" s="31"/>
      <c r="DC1258" s="31"/>
      <c r="DD1258" s="31"/>
      <c r="DE1258" s="31"/>
      <c r="DF1258" s="31"/>
      <c r="DG1258" s="31"/>
      <c r="DH1258" s="31"/>
      <c r="DI1258" s="31"/>
      <c r="DJ1258" s="31"/>
      <c r="DK1258" s="31"/>
      <c r="DL1258" s="31"/>
      <c r="DM1258" s="31"/>
      <c r="DN1258" s="31"/>
      <c r="DO1258" s="31"/>
      <c r="DP1258" s="31"/>
      <c r="DQ1258" s="31"/>
      <c r="DR1258" s="31"/>
      <c r="DS1258" s="31"/>
      <c r="DT1258" s="31"/>
      <c r="DU1258" s="31"/>
      <c r="DV1258" s="31"/>
      <c r="DW1258" s="31"/>
    </row>
    <row r="1259" customFormat="false" ht="15.75" hidden="false" customHeight="true" outlineLevel="0" collapsed="false">
      <c r="A1259" s="21" t="n">
        <v>1258</v>
      </c>
      <c r="B1259" s="21" t="str">
        <f aca="false">IFERROR(VLOOKUP($A$1&amp;":"&amp;A1259,'Finish order'!C:K,6,FALSE()),"")</f>
        <v/>
      </c>
      <c r="C1259" s="21" t="str">
        <f aca="false">IFERROR(VLOOKUP(A$1&amp;":"&amp;A1259,'Finish order'!$C:$K,9,FALSE()),"")</f>
        <v/>
      </c>
      <c r="D1259" s="21" t="str">
        <f aca="false">IFERROR(VLOOKUP(A$1&amp;":"&amp;A1259,'Finish order'!$C:$K,7,FALSE()),"")</f>
        <v/>
      </c>
      <c r="E1259" s="29" t="str">
        <f aca="false">IFERROR(VLOOKUP($A$1&amp;":"&amp;A1259,'Finish order'!C:K,5,FALSE()),"")</f>
        <v/>
      </c>
      <c r="F1259" s="21" t="str">
        <f aca="false">IFERROR(VLOOKUP($A$1&amp;":"&amp;A1259,'Finish order'!C:K,4,FALSE()),"")</f>
        <v/>
      </c>
      <c r="G1259" s="21" t="str">
        <f aca="false" t="array" ref="G1259:G1259">IFERROR(SMALL(IF($D$2:$D2168=D1259,$A$2:$A$911*1.001),1),"")</f>
        <v/>
      </c>
      <c r="H1259" s="21" t="str">
        <f aca="false" t="array" ref="H1259:H1259">IFERROR(SMALL(IF($D$2:$D2168=D1259,$A$2:$A$911*1.0001),2),"")</f>
        <v/>
      </c>
      <c r="I1259" s="21" t="str">
        <f aca="false" t="array" ref="I1259:I1259">IFERROR(SMALL(IF($D$2:$D2168=D1259,$A$2:$A$911*1.00001),3),"")</f>
        <v/>
      </c>
      <c r="J1259" s="21" t="str">
        <f aca="false" t="array" ref="J1259:J1259">IFERROR(SMALL(IF($D$2:$D2168=D1259,$A$2:$A$911*1.000001),4),"")</f>
        <v/>
      </c>
      <c r="K1259" s="30" t="str">
        <f aca="false">IF(A1259&lt;&gt;"", IF(COUNT(G1259:J1259)=4, SUM(G1259:J1259), "No"), "")</f>
        <v>No</v>
      </c>
      <c r="L1259" s="30" t="str">
        <f aca="false">IF(A1259&lt;&gt;"", IF(COUNT(G1259:I1259)=3, SUM(G1259:I1259), "No"), "")</f>
        <v>No</v>
      </c>
      <c r="M1259" s="30" t="str">
        <f aca="false">IF(A1259&lt;&gt;"", IF(COUNT(G1259:H1259)=2, SUM(G1259:H1259), "No"), "")</f>
        <v>No</v>
      </c>
      <c r="N1259" s="30" t="str">
        <f aca="false">'Results 10 year vets'!$D1259&amp;":"&amp;Table1[[#Headers],[Male]]</f>
        <v>:Male</v>
      </c>
      <c r="O1259" s="31"/>
      <c r="P1259" s="31"/>
      <c r="Q1259" s="31"/>
      <c r="R1259" s="31"/>
      <c r="S1259" s="31"/>
      <c r="T1259" s="31"/>
      <c r="U1259" s="31"/>
      <c r="Z1259" s="33"/>
      <c r="AA1259" s="33"/>
      <c r="AB1259" s="33"/>
      <c r="AC1259" s="33"/>
      <c r="AD1259" s="31"/>
      <c r="AE1259" s="31"/>
      <c r="AF1259" s="31"/>
      <c r="AG1259" s="31"/>
      <c r="AH1259" s="31"/>
      <c r="AI1259" s="31"/>
      <c r="AJ1259" s="31"/>
      <c r="AK1259" s="31"/>
      <c r="AL1259" s="31"/>
      <c r="AM1259" s="31"/>
      <c r="AN1259" s="31"/>
      <c r="AO1259" s="31"/>
      <c r="AP1259" s="31"/>
      <c r="AQ1259" s="31"/>
      <c r="AR1259" s="31"/>
      <c r="AS1259" s="31"/>
      <c r="AT1259" s="31"/>
      <c r="AU1259" s="31"/>
      <c r="AV1259" s="31"/>
      <c r="AW1259" s="31"/>
      <c r="AX1259" s="31"/>
      <c r="AY1259" s="31"/>
      <c r="AZ1259" s="31"/>
      <c r="BA1259" s="31"/>
      <c r="BB1259" s="31"/>
      <c r="BC1259" s="31"/>
      <c r="BD1259" s="31"/>
      <c r="BE1259" s="31"/>
      <c r="BF1259" s="31"/>
      <c r="BG1259" s="31"/>
      <c r="BH1259" s="31"/>
      <c r="BI1259" s="31"/>
      <c r="BJ1259" s="31"/>
      <c r="BK1259" s="31"/>
      <c r="BL1259" s="31"/>
      <c r="BM1259" s="31"/>
      <c r="BN1259" s="31"/>
      <c r="BO1259" s="31"/>
      <c r="BP1259" s="31"/>
      <c r="BQ1259" s="31"/>
      <c r="BR1259" s="31"/>
      <c r="BS1259" s="31"/>
      <c r="BT1259" s="31"/>
      <c r="BU1259" s="31"/>
      <c r="BV1259" s="31"/>
      <c r="BW1259" s="31"/>
      <c r="BX1259" s="31"/>
      <c r="BY1259" s="31"/>
      <c r="BZ1259" s="31"/>
      <c r="CA1259" s="31"/>
      <c r="CB1259" s="31"/>
      <c r="CC1259" s="31"/>
      <c r="CD1259" s="31"/>
      <c r="CE1259" s="31"/>
      <c r="CF1259" s="31"/>
      <c r="CG1259" s="31"/>
      <c r="CH1259" s="31"/>
      <c r="CI1259" s="31"/>
      <c r="CJ1259" s="31"/>
      <c r="CK1259" s="31"/>
      <c r="CL1259" s="31"/>
      <c r="CM1259" s="31"/>
      <c r="CN1259" s="31"/>
      <c r="CO1259" s="31"/>
      <c r="CP1259" s="31"/>
      <c r="CQ1259" s="31"/>
      <c r="CR1259" s="31"/>
      <c r="CS1259" s="31"/>
      <c r="CT1259" s="31"/>
      <c r="CU1259" s="31"/>
      <c r="CV1259" s="31"/>
      <c r="CW1259" s="31"/>
      <c r="CX1259" s="31"/>
      <c r="CY1259" s="31"/>
      <c r="CZ1259" s="31"/>
      <c r="DA1259" s="31"/>
      <c r="DB1259" s="31"/>
      <c r="DC1259" s="31"/>
      <c r="DD1259" s="31"/>
      <c r="DE1259" s="31"/>
      <c r="DF1259" s="31"/>
      <c r="DG1259" s="31"/>
      <c r="DH1259" s="31"/>
      <c r="DI1259" s="31"/>
      <c r="DJ1259" s="31"/>
      <c r="DK1259" s="31"/>
      <c r="DL1259" s="31"/>
      <c r="DM1259" s="31"/>
      <c r="DN1259" s="31"/>
      <c r="DO1259" s="31"/>
      <c r="DP1259" s="31"/>
      <c r="DQ1259" s="31"/>
      <c r="DR1259" s="31"/>
      <c r="DS1259" s="31"/>
      <c r="DT1259" s="31"/>
      <c r="DU1259" s="31"/>
      <c r="DV1259" s="31"/>
      <c r="DW1259" s="31"/>
    </row>
    <row r="1260" customFormat="false" ht="15.75" hidden="false" customHeight="true" outlineLevel="0" collapsed="false">
      <c r="A1260" s="21" t="n">
        <v>1259</v>
      </c>
      <c r="B1260" s="21" t="str">
        <f aca="false">IFERROR(VLOOKUP($A$1&amp;":"&amp;A1260,'Finish order'!C:K,6,FALSE()),"")</f>
        <v/>
      </c>
      <c r="C1260" s="21" t="str">
        <f aca="false">IFERROR(VLOOKUP(A$1&amp;":"&amp;A1260,'Finish order'!$C:$K,9,FALSE()),"")</f>
        <v/>
      </c>
      <c r="D1260" s="21" t="str">
        <f aca="false">IFERROR(VLOOKUP(A$1&amp;":"&amp;A1260,'Finish order'!$C:$K,7,FALSE()),"")</f>
        <v/>
      </c>
      <c r="E1260" s="29" t="str">
        <f aca="false">IFERROR(VLOOKUP($A$1&amp;":"&amp;A1260,'Finish order'!C:K,5,FALSE()),"")</f>
        <v/>
      </c>
      <c r="F1260" s="21" t="str">
        <f aca="false">IFERROR(VLOOKUP($A$1&amp;":"&amp;A1260,'Finish order'!C:K,4,FALSE()),"")</f>
        <v/>
      </c>
      <c r="G1260" s="21" t="str">
        <f aca="false" t="array" ref="G1260:G1260">IFERROR(SMALL(IF($D$2:$D2169=D1260,$A$2:$A$911*1.001),1),"")</f>
        <v/>
      </c>
      <c r="H1260" s="21" t="str">
        <f aca="false" t="array" ref="H1260:H1260">IFERROR(SMALL(IF($D$2:$D2169=D1260,$A$2:$A$911*1.0001),2),"")</f>
        <v/>
      </c>
      <c r="I1260" s="21" t="str">
        <f aca="false" t="array" ref="I1260:I1260">IFERROR(SMALL(IF($D$2:$D2169=D1260,$A$2:$A$911*1.00001),3),"")</f>
        <v/>
      </c>
      <c r="J1260" s="21" t="str">
        <f aca="false" t="array" ref="J1260:J1260">IFERROR(SMALL(IF($D$2:$D2169=D1260,$A$2:$A$911*1.000001),4),"")</f>
        <v/>
      </c>
      <c r="K1260" s="30" t="str">
        <f aca="false">IF(A1260&lt;&gt;"", IF(COUNT(G1260:J1260)=4, SUM(G1260:J1260), "No"), "")</f>
        <v>No</v>
      </c>
      <c r="L1260" s="30" t="str">
        <f aca="false">IF(A1260&lt;&gt;"", IF(COUNT(G1260:I1260)=3, SUM(G1260:I1260), "No"), "")</f>
        <v>No</v>
      </c>
      <c r="M1260" s="30" t="str">
        <f aca="false">IF(A1260&lt;&gt;"", IF(COUNT(G1260:H1260)=2, SUM(G1260:H1260), "No"), "")</f>
        <v>No</v>
      </c>
      <c r="N1260" s="30" t="str">
        <f aca="false">'Results 10 year vets'!$D1260&amp;":"&amp;Table1[[#Headers],[Male]]</f>
        <v>:Male</v>
      </c>
      <c r="O1260" s="31"/>
      <c r="P1260" s="31"/>
      <c r="Q1260" s="31"/>
      <c r="R1260" s="31"/>
      <c r="S1260" s="31"/>
      <c r="T1260" s="31"/>
      <c r="U1260" s="31"/>
      <c r="Z1260" s="33"/>
      <c r="AA1260" s="33"/>
      <c r="AB1260" s="33"/>
      <c r="AC1260" s="33"/>
      <c r="AD1260" s="31"/>
      <c r="AE1260" s="31"/>
      <c r="AF1260" s="31"/>
      <c r="AG1260" s="31"/>
      <c r="AH1260" s="31"/>
      <c r="AI1260" s="31"/>
      <c r="AJ1260" s="31"/>
      <c r="AK1260" s="31"/>
      <c r="AL1260" s="31"/>
      <c r="AM1260" s="31"/>
      <c r="AN1260" s="31"/>
      <c r="AO1260" s="31"/>
      <c r="AP1260" s="31"/>
      <c r="AQ1260" s="31"/>
      <c r="AR1260" s="31"/>
      <c r="AS1260" s="31"/>
      <c r="AT1260" s="31"/>
      <c r="AU1260" s="31"/>
      <c r="AV1260" s="31"/>
      <c r="AW1260" s="31"/>
      <c r="AX1260" s="31"/>
      <c r="AY1260" s="31"/>
      <c r="AZ1260" s="31"/>
      <c r="BA1260" s="31"/>
      <c r="BB1260" s="31"/>
      <c r="BC1260" s="31"/>
      <c r="BD1260" s="31"/>
      <c r="BE1260" s="31"/>
      <c r="BF1260" s="31"/>
      <c r="BG1260" s="31"/>
      <c r="BH1260" s="31"/>
      <c r="BI1260" s="31"/>
      <c r="BJ1260" s="31"/>
      <c r="BK1260" s="31"/>
      <c r="BL1260" s="31"/>
      <c r="BM1260" s="31"/>
      <c r="BN1260" s="31"/>
      <c r="BO1260" s="31"/>
      <c r="BP1260" s="31"/>
      <c r="BQ1260" s="31"/>
      <c r="BR1260" s="31"/>
      <c r="BS1260" s="31"/>
      <c r="BT1260" s="31"/>
      <c r="BU1260" s="31"/>
      <c r="BV1260" s="31"/>
      <c r="BW1260" s="31"/>
      <c r="BX1260" s="31"/>
      <c r="BY1260" s="31"/>
      <c r="BZ1260" s="31"/>
      <c r="CA1260" s="31"/>
      <c r="CB1260" s="31"/>
      <c r="CC1260" s="31"/>
      <c r="CD1260" s="31"/>
      <c r="CE1260" s="31"/>
      <c r="CF1260" s="31"/>
      <c r="CG1260" s="31"/>
      <c r="CH1260" s="31"/>
      <c r="CI1260" s="31"/>
      <c r="CJ1260" s="31"/>
      <c r="CK1260" s="31"/>
      <c r="CL1260" s="31"/>
      <c r="CM1260" s="31"/>
      <c r="CN1260" s="31"/>
      <c r="CO1260" s="31"/>
      <c r="CP1260" s="31"/>
      <c r="CQ1260" s="31"/>
      <c r="CR1260" s="31"/>
      <c r="CS1260" s="31"/>
      <c r="CT1260" s="31"/>
      <c r="CU1260" s="31"/>
      <c r="CV1260" s="31"/>
      <c r="CW1260" s="31"/>
      <c r="CX1260" s="31"/>
      <c r="CY1260" s="31"/>
      <c r="CZ1260" s="31"/>
      <c r="DA1260" s="31"/>
      <c r="DB1260" s="31"/>
      <c r="DC1260" s="31"/>
      <c r="DD1260" s="31"/>
      <c r="DE1260" s="31"/>
      <c r="DF1260" s="31"/>
      <c r="DG1260" s="31"/>
      <c r="DH1260" s="31"/>
      <c r="DI1260" s="31"/>
      <c r="DJ1260" s="31"/>
      <c r="DK1260" s="31"/>
      <c r="DL1260" s="31"/>
      <c r="DM1260" s="31"/>
      <c r="DN1260" s="31"/>
      <c r="DO1260" s="31"/>
      <c r="DP1260" s="31"/>
      <c r="DQ1260" s="31"/>
      <c r="DR1260" s="31"/>
      <c r="DS1260" s="31"/>
      <c r="DT1260" s="31"/>
      <c r="DU1260" s="31"/>
      <c r="DV1260" s="31"/>
      <c r="DW1260" s="31"/>
    </row>
    <row r="1261" customFormat="false" ht="15.75" hidden="false" customHeight="true" outlineLevel="0" collapsed="false">
      <c r="A1261" s="21" t="n">
        <v>1260</v>
      </c>
      <c r="B1261" s="21" t="str">
        <f aca="false">IFERROR(VLOOKUP($A$1&amp;":"&amp;A1261,'Finish order'!C:K,6,FALSE()),"")</f>
        <v/>
      </c>
      <c r="C1261" s="21" t="str">
        <f aca="false">IFERROR(VLOOKUP(A$1&amp;":"&amp;A1261,'Finish order'!$C:$K,9,FALSE()),"")</f>
        <v/>
      </c>
      <c r="D1261" s="21" t="str">
        <f aca="false">IFERROR(VLOOKUP(A$1&amp;":"&amp;A1261,'Finish order'!$C:$K,7,FALSE()),"")</f>
        <v/>
      </c>
      <c r="E1261" s="29" t="str">
        <f aca="false">IFERROR(VLOOKUP($A$1&amp;":"&amp;A1261,'Finish order'!C:K,5,FALSE()),"")</f>
        <v/>
      </c>
      <c r="F1261" s="21" t="str">
        <f aca="false">IFERROR(VLOOKUP($A$1&amp;":"&amp;A1261,'Finish order'!C:K,4,FALSE()),"")</f>
        <v/>
      </c>
      <c r="G1261" s="21" t="str">
        <f aca="false" t="array" ref="G1261:G1261">IFERROR(SMALL(IF($D$2:$D2170=D1261,$A$2:$A$911*1.001),1),"")</f>
        <v/>
      </c>
      <c r="H1261" s="21" t="str">
        <f aca="false" t="array" ref="H1261:H1261">IFERROR(SMALL(IF($D$2:$D2170=D1261,$A$2:$A$911*1.0001),2),"")</f>
        <v/>
      </c>
      <c r="I1261" s="21" t="str">
        <f aca="false" t="array" ref="I1261:I1261">IFERROR(SMALL(IF($D$2:$D2170=D1261,$A$2:$A$911*1.00001),3),"")</f>
        <v/>
      </c>
      <c r="J1261" s="21" t="str">
        <f aca="false" t="array" ref="J1261:J1261">IFERROR(SMALL(IF($D$2:$D2170=D1261,$A$2:$A$911*1.000001),4),"")</f>
        <v/>
      </c>
      <c r="K1261" s="30" t="str">
        <f aca="false">IF(A1261&lt;&gt;"", IF(COUNT(G1261:J1261)=4, SUM(G1261:J1261), "No"), "")</f>
        <v>No</v>
      </c>
      <c r="L1261" s="30" t="str">
        <f aca="false">IF(A1261&lt;&gt;"", IF(COUNT(G1261:I1261)=3, SUM(G1261:I1261), "No"), "")</f>
        <v>No</v>
      </c>
      <c r="M1261" s="30" t="str">
        <f aca="false">IF(A1261&lt;&gt;"", IF(COUNT(G1261:H1261)=2, SUM(G1261:H1261), "No"), "")</f>
        <v>No</v>
      </c>
      <c r="N1261" s="30" t="str">
        <f aca="false">'Results 10 year vets'!$D1261&amp;":"&amp;Table1[[#Headers],[Male]]</f>
        <v>:Male</v>
      </c>
      <c r="O1261" s="31"/>
      <c r="P1261" s="31"/>
      <c r="Q1261" s="31"/>
      <c r="R1261" s="31"/>
      <c r="S1261" s="31"/>
      <c r="T1261" s="31"/>
      <c r="U1261" s="31"/>
      <c r="Z1261" s="33"/>
      <c r="AA1261" s="33"/>
      <c r="AB1261" s="33"/>
      <c r="AC1261" s="33"/>
      <c r="AD1261" s="31"/>
      <c r="AE1261" s="31"/>
      <c r="AF1261" s="31"/>
      <c r="AG1261" s="31"/>
      <c r="AH1261" s="31"/>
      <c r="AI1261" s="31"/>
      <c r="AJ1261" s="31"/>
      <c r="AK1261" s="31"/>
      <c r="AL1261" s="31"/>
      <c r="AM1261" s="31"/>
      <c r="AN1261" s="31"/>
      <c r="AO1261" s="31"/>
      <c r="AP1261" s="31"/>
      <c r="AQ1261" s="31"/>
      <c r="AR1261" s="31"/>
      <c r="AS1261" s="31"/>
      <c r="AT1261" s="31"/>
      <c r="AU1261" s="31"/>
      <c r="AV1261" s="31"/>
      <c r="AW1261" s="31"/>
      <c r="AX1261" s="31"/>
      <c r="AY1261" s="31"/>
      <c r="AZ1261" s="31"/>
      <c r="BA1261" s="31"/>
      <c r="BB1261" s="31"/>
      <c r="BC1261" s="31"/>
      <c r="BD1261" s="31"/>
      <c r="BE1261" s="31"/>
      <c r="BF1261" s="31"/>
      <c r="BG1261" s="31"/>
      <c r="BH1261" s="31"/>
      <c r="BI1261" s="31"/>
      <c r="BJ1261" s="31"/>
      <c r="BK1261" s="31"/>
      <c r="BL1261" s="31"/>
      <c r="BM1261" s="31"/>
      <c r="BN1261" s="31"/>
      <c r="BO1261" s="31"/>
      <c r="BP1261" s="31"/>
      <c r="BQ1261" s="31"/>
      <c r="BR1261" s="31"/>
      <c r="BS1261" s="31"/>
      <c r="BT1261" s="31"/>
      <c r="BU1261" s="31"/>
      <c r="BV1261" s="31"/>
      <c r="BW1261" s="31"/>
      <c r="BX1261" s="31"/>
      <c r="BY1261" s="31"/>
      <c r="BZ1261" s="31"/>
      <c r="CA1261" s="31"/>
      <c r="CB1261" s="31"/>
      <c r="CC1261" s="31"/>
      <c r="CD1261" s="31"/>
      <c r="CE1261" s="31"/>
      <c r="CF1261" s="31"/>
      <c r="CG1261" s="31"/>
      <c r="CH1261" s="31"/>
      <c r="CI1261" s="31"/>
      <c r="CJ1261" s="31"/>
      <c r="CK1261" s="31"/>
      <c r="CL1261" s="31"/>
      <c r="CM1261" s="31"/>
      <c r="CN1261" s="31"/>
      <c r="CO1261" s="31"/>
      <c r="CP1261" s="31"/>
      <c r="CQ1261" s="31"/>
      <c r="CR1261" s="31"/>
      <c r="CS1261" s="31"/>
      <c r="CT1261" s="31"/>
      <c r="CU1261" s="31"/>
      <c r="CV1261" s="31"/>
      <c r="CW1261" s="31"/>
      <c r="CX1261" s="31"/>
      <c r="CY1261" s="31"/>
      <c r="CZ1261" s="31"/>
      <c r="DA1261" s="31"/>
      <c r="DB1261" s="31"/>
      <c r="DC1261" s="31"/>
      <c r="DD1261" s="31"/>
      <c r="DE1261" s="31"/>
      <c r="DF1261" s="31"/>
      <c r="DG1261" s="31"/>
      <c r="DH1261" s="31"/>
      <c r="DI1261" s="31"/>
      <c r="DJ1261" s="31"/>
      <c r="DK1261" s="31"/>
      <c r="DL1261" s="31"/>
      <c r="DM1261" s="31"/>
      <c r="DN1261" s="31"/>
      <c r="DO1261" s="31"/>
      <c r="DP1261" s="31"/>
      <c r="DQ1261" s="31"/>
      <c r="DR1261" s="31"/>
      <c r="DS1261" s="31"/>
      <c r="DT1261" s="31"/>
      <c r="DU1261" s="31"/>
      <c r="DV1261" s="31"/>
      <c r="DW1261" s="31"/>
    </row>
    <row r="1262" customFormat="false" ht="15.75" hidden="false" customHeight="true" outlineLevel="0" collapsed="false">
      <c r="A1262" s="21" t="n">
        <v>1261</v>
      </c>
      <c r="B1262" s="21" t="str">
        <f aca="false">IFERROR(VLOOKUP($A$1&amp;":"&amp;A1262,'Finish order'!C:K,6,FALSE()),"")</f>
        <v/>
      </c>
      <c r="C1262" s="21" t="str">
        <f aca="false">IFERROR(VLOOKUP(A$1&amp;":"&amp;A1262,'Finish order'!$C:$K,9,FALSE()),"")</f>
        <v/>
      </c>
      <c r="D1262" s="21" t="str">
        <f aca="false">IFERROR(VLOOKUP(A$1&amp;":"&amp;A1262,'Finish order'!$C:$K,7,FALSE()),"")</f>
        <v/>
      </c>
      <c r="E1262" s="29" t="str">
        <f aca="false">IFERROR(VLOOKUP($A$1&amp;":"&amp;A1262,'Finish order'!C:K,5,FALSE()),"")</f>
        <v/>
      </c>
      <c r="F1262" s="21" t="str">
        <f aca="false">IFERROR(VLOOKUP($A$1&amp;":"&amp;A1262,'Finish order'!C:K,4,FALSE()),"")</f>
        <v/>
      </c>
      <c r="G1262" s="21" t="str">
        <f aca="false" t="array" ref="G1262:G1262">IFERROR(SMALL(IF($D$2:$D2171=D1262,$A$2:$A$911*1.001),1),"")</f>
        <v/>
      </c>
      <c r="H1262" s="21" t="str">
        <f aca="false" t="array" ref="H1262:H1262">IFERROR(SMALL(IF($D$2:$D2171=D1262,$A$2:$A$911*1.0001),2),"")</f>
        <v/>
      </c>
      <c r="I1262" s="21" t="str">
        <f aca="false" t="array" ref="I1262:I1262">IFERROR(SMALL(IF($D$2:$D2171=D1262,$A$2:$A$911*1.00001),3),"")</f>
        <v/>
      </c>
      <c r="J1262" s="21" t="str">
        <f aca="false" t="array" ref="J1262:J1262">IFERROR(SMALL(IF($D$2:$D2171=D1262,$A$2:$A$911*1.000001),4),"")</f>
        <v/>
      </c>
      <c r="K1262" s="30" t="str">
        <f aca="false">IF(A1262&lt;&gt;"", IF(COUNT(G1262:J1262)=4, SUM(G1262:J1262), "No"), "")</f>
        <v>No</v>
      </c>
      <c r="L1262" s="30" t="str">
        <f aca="false">IF(A1262&lt;&gt;"", IF(COUNT(G1262:I1262)=3, SUM(G1262:I1262), "No"), "")</f>
        <v>No</v>
      </c>
      <c r="M1262" s="30" t="str">
        <f aca="false">IF(A1262&lt;&gt;"", IF(COUNT(G1262:H1262)=2, SUM(G1262:H1262), "No"), "")</f>
        <v>No</v>
      </c>
      <c r="N1262" s="30" t="str">
        <f aca="false">'Results 10 year vets'!$D1262&amp;":"&amp;Table1[[#Headers],[Male]]</f>
        <v>:Male</v>
      </c>
      <c r="O1262" s="31"/>
      <c r="P1262" s="31"/>
      <c r="Q1262" s="31"/>
      <c r="R1262" s="31"/>
      <c r="S1262" s="31"/>
      <c r="T1262" s="31"/>
      <c r="U1262" s="31"/>
      <c r="Z1262" s="33"/>
      <c r="AA1262" s="33"/>
      <c r="AB1262" s="33"/>
      <c r="AC1262" s="33"/>
      <c r="AD1262" s="31"/>
      <c r="AE1262" s="31"/>
      <c r="AF1262" s="31"/>
      <c r="AG1262" s="31"/>
      <c r="AH1262" s="31"/>
      <c r="AI1262" s="31"/>
      <c r="AJ1262" s="31"/>
      <c r="AK1262" s="31"/>
      <c r="AL1262" s="31"/>
      <c r="AM1262" s="31"/>
      <c r="AN1262" s="31"/>
      <c r="AO1262" s="31"/>
      <c r="AP1262" s="31"/>
      <c r="AQ1262" s="31"/>
      <c r="AR1262" s="31"/>
      <c r="AS1262" s="31"/>
      <c r="AT1262" s="31"/>
      <c r="AU1262" s="31"/>
      <c r="AV1262" s="31"/>
      <c r="AW1262" s="31"/>
      <c r="AX1262" s="31"/>
      <c r="AY1262" s="31"/>
      <c r="AZ1262" s="31"/>
      <c r="BA1262" s="31"/>
      <c r="BB1262" s="31"/>
      <c r="BC1262" s="31"/>
      <c r="BD1262" s="31"/>
      <c r="BE1262" s="31"/>
      <c r="BF1262" s="31"/>
      <c r="BG1262" s="31"/>
      <c r="BH1262" s="31"/>
      <c r="BI1262" s="31"/>
      <c r="BJ1262" s="31"/>
      <c r="BK1262" s="31"/>
      <c r="BL1262" s="31"/>
      <c r="BM1262" s="31"/>
      <c r="BN1262" s="31"/>
      <c r="BO1262" s="31"/>
      <c r="BP1262" s="31"/>
      <c r="BQ1262" s="31"/>
      <c r="BR1262" s="31"/>
      <c r="BS1262" s="31"/>
      <c r="BT1262" s="31"/>
      <c r="BU1262" s="31"/>
      <c r="BV1262" s="31"/>
      <c r="BW1262" s="31"/>
      <c r="BX1262" s="31"/>
      <c r="BY1262" s="31"/>
      <c r="BZ1262" s="31"/>
      <c r="CA1262" s="31"/>
      <c r="CB1262" s="31"/>
      <c r="CC1262" s="31"/>
      <c r="CD1262" s="31"/>
      <c r="CE1262" s="31"/>
      <c r="CF1262" s="31"/>
      <c r="CG1262" s="31"/>
      <c r="CH1262" s="31"/>
      <c r="CI1262" s="31"/>
      <c r="CJ1262" s="31"/>
      <c r="CK1262" s="31"/>
      <c r="CL1262" s="31"/>
      <c r="CM1262" s="31"/>
      <c r="CN1262" s="31"/>
      <c r="CO1262" s="31"/>
      <c r="CP1262" s="31"/>
      <c r="CQ1262" s="31"/>
      <c r="CR1262" s="31"/>
      <c r="CS1262" s="31"/>
      <c r="CT1262" s="31"/>
      <c r="CU1262" s="31"/>
      <c r="CV1262" s="31"/>
      <c r="CW1262" s="31"/>
      <c r="CX1262" s="31"/>
      <c r="CY1262" s="31"/>
      <c r="CZ1262" s="31"/>
      <c r="DA1262" s="31"/>
      <c r="DB1262" s="31"/>
      <c r="DC1262" s="31"/>
      <c r="DD1262" s="31"/>
      <c r="DE1262" s="31"/>
      <c r="DF1262" s="31"/>
      <c r="DG1262" s="31"/>
      <c r="DH1262" s="31"/>
      <c r="DI1262" s="31"/>
      <c r="DJ1262" s="31"/>
      <c r="DK1262" s="31"/>
      <c r="DL1262" s="31"/>
      <c r="DM1262" s="31"/>
      <c r="DN1262" s="31"/>
      <c r="DO1262" s="31"/>
      <c r="DP1262" s="31"/>
      <c r="DQ1262" s="31"/>
      <c r="DR1262" s="31"/>
      <c r="DS1262" s="31"/>
      <c r="DT1262" s="31"/>
      <c r="DU1262" s="31"/>
      <c r="DV1262" s="31"/>
      <c r="DW1262" s="31"/>
    </row>
    <row r="1263" customFormat="false" ht="15.75" hidden="false" customHeight="true" outlineLevel="0" collapsed="false">
      <c r="A1263" s="21" t="n">
        <v>1262</v>
      </c>
      <c r="B1263" s="21" t="str">
        <f aca="false">IFERROR(VLOOKUP($A$1&amp;":"&amp;A1263,'Finish order'!C:K,6,FALSE()),"")</f>
        <v/>
      </c>
      <c r="C1263" s="21" t="str">
        <f aca="false">IFERROR(VLOOKUP(A$1&amp;":"&amp;A1263,'Finish order'!$C:$K,9,FALSE()),"")</f>
        <v/>
      </c>
      <c r="D1263" s="21" t="str">
        <f aca="false">IFERROR(VLOOKUP(A$1&amp;":"&amp;A1263,'Finish order'!$C:$K,7,FALSE()),"")</f>
        <v/>
      </c>
      <c r="E1263" s="29" t="str">
        <f aca="false">IFERROR(VLOOKUP($A$1&amp;":"&amp;A1263,'Finish order'!C:K,5,FALSE()),"")</f>
        <v/>
      </c>
      <c r="F1263" s="21" t="str">
        <f aca="false">IFERROR(VLOOKUP($A$1&amp;":"&amp;A1263,'Finish order'!C:K,4,FALSE()),"")</f>
        <v/>
      </c>
      <c r="G1263" s="21" t="str">
        <f aca="false" t="array" ref="G1263:G1263">IFERROR(SMALL(IF($D$2:$D2172=D1263,$A$2:$A$911*1.001),1),"")</f>
        <v/>
      </c>
      <c r="H1263" s="21" t="str">
        <f aca="false" t="array" ref="H1263:H1263">IFERROR(SMALL(IF($D$2:$D2172=D1263,$A$2:$A$911*1.0001),2),"")</f>
        <v/>
      </c>
      <c r="I1263" s="21" t="str">
        <f aca="false" t="array" ref="I1263:I1263">IFERROR(SMALL(IF($D$2:$D2172=D1263,$A$2:$A$911*1.00001),3),"")</f>
        <v/>
      </c>
      <c r="J1263" s="21" t="str">
        <f aca="false" t="array" ref="J1263:J1263">IFERROR(SMALL(IF($D$2:$D2172=D1263,$A$2:$A$911*1.000001),4),"")</f>
        <v/>
      </c>
      <c r="K1263" s="30" t="str">
        <f aca="false">IF(A1263&lt;&gt;"", IF(COUNT(G1263:J1263)=4, SUM(G1263:J1263), "No"), "")</f>
        <v>No</v>
      </c>
      <c r="L1263" s="30" t="str">
        <f aca="false">IF(A1263&lt;&gt;"", IF(COUNT(G1263:I1263)=3, SUM(G1263:I1263), "No"), "")</f>
        <v>No</v>
      </c>
      <c r="M1263" s="30" t="str">
        <f aca="false">IF(A1263&lt;&gt;"", IF(COUNT(G1263:H1263)=2, SUM(G1263:H1263), "No"), "")</f>
        <v>No</v>
      </c>
      <c r="N1263" s="30" t="str">
        <f aca="false">'Results 10 year vets'!$D1263&amp;":"&amp;Table1[[#Headers],[Male]]</f>
        <v>:Male</v>
      </c>
      <c r="O1263" s="31"/>
      <c r="P1263" s="31"/>
      <c r="Q1263" s="31"/>
      <c r="R1263" s="31"/>
      <c r="S1263" s="31"/>
      <c r="T1263" s="31"/>
      <c r="U1263" s="31"/>
      <c r="Z1263" s="33"/>
      <c r="AA1263" s="33"/>
      <c r="AB1263" s="33"/>
      <c r="AC1263" s="33"/>
      <c r="AD1263" s="31"/>
      <c r="AE1263" s="31"/>
      <c r="AF1263" s="31"/>
      <c r="AG1263" s="31"/>
      <c r="AH1263" s="31"/>
      <c r="AI1263" s="31"/>
      <c r="AJ1263" s="31"/>
      <c r="AK1263" s="31"/>
      <c r="AL1263" s="31"/>
      <c r="AM1263" s="31"/>
      <c r="AN1263" s="31"/>
      <c r="AO1263" s="31"/>
      <c r="AP1263" s="31"/>
      <c r="AQ1263" s="31"/>
      <c r="AR1263" s="31"/>
      <c r="AS1263" s="31"/>
      <c r="AT1263" s="31"/>
      <c r="AU1263" s="31"/>
      <c r="AV1263" s="31"/>
      <c r="AW1263" s="31"/>
      <c r="AX1263" s="31"/>
      <c r="AY1263" s="31"/>
      <c r="AZ1263" s="31"/>
      <c r="BA1263" s="31"/>
      <c r="BB1263" s="31"/>
      <c r="BC1263" s="31"/>
      <c r="BD1263" s="31"/>
      <c r="BE1263" s="31"/>
      <c r="BF1263" s="31"/>
      <c r="BG1263" s="31"/>
      <c r="BH1263" s="31"/>
      <c r="BI1263" s="31"/>
      <c r="BJ1263" s="31"/>
      <c r="BK1263" s="31"/>
      <c r="BL1263" s="31"/>
      <c r="BM1263" s="31"/>
      <c r="BN1263" s="31"/>
      <c r="BO1263" s="31"/>
      <c r="BP1263" s="31"/>
      <c r="BQ1263" s="31"/>
      <c r="BR1263" s="31"/>
      <c r="BS1263" s="31"/>
      <c r="BT1263" s="31"/>
      <c r="BU1263" s="31"/>
      <c r="BV1263" s="31"/>
      <c r="BW1263" s="31"/>
      <c r="BX1263" s="31"/>
      <c r="BY1263" s="31"/>
      <c r="BZ1263" s="31"/>
      <c r="CA1263" s="31"/>
      <c r="CB1263" s="31"/>
      <c r="CC1263" s="31"/>
      <c r="CD1263" s="31"/>
      <c r="CE1263" s="31"/>
      <c r="CF1263" s="31"/>
      <c r="CG1263" s="31"/>
      <c r="CH1263" s="31"/>
      <c r="CI1263" s="31"/>
      <c r="CJ1263" s="31"/>
      <c r="CK1263" s="31"/>
      <c r="CL1263" s="31"/>
      <c r="CM1263" s="31"/>
      <c r="CN1263" s="31"/>
      <c r="CO1263" s="31"/>
      <c r="CP1263" s="31"/>
      <c r="CQ1263" s="31"/>
      <c r="CR1263" s="31"/>
      <c r="CS1263" s="31"/>
      <c r="CT1263" s="31"/>
      <c r="CU1263" s="31"/>
      <c r="CV1263" s="31"/>
      <c r="CW1263" s="31"/>
      <c r="CX1263" s="31"/>
      <c r="CY1263" s="31"/>
      <c r="CZ1263" s="31"/>
      <c r="DA1263" s="31"/>
      <c r="DB1263" s="31"/>
      <c r="DC1263" s="31"/>
      <c r="DD1263" s="31"/>
      <c r="DE1263" s="31"/>
      <c r="DF1263" s="31"/>
      <c r="DG1263" s="31"/>
      <c r="DH1263" s="31"/>
      <c r="DI1263" s="31"/>
      <c r="DJ1263" s="31"/>
      <c r="DK1263" s="31"/>
      <c r="DL1263" s="31"/>
      <c r="DM1263" s="31"/>
      <c r="DN1263" s="31"/>
      <c r="DO1263" s="31"/>
      <c r="DP1263" s="31"/>
      <c r="DQ1263" s="31"/>
      <c r="DR1263" s="31"/>
      <c r="DS1263" s="31"/>
      <c r="DT1263" s="31"/>
      <c r="DU1263" s="31"/>
      <c r="DV1263" s="31"/>
      <c r="DW1263" s="31"/>
    </row>
    <row r="1264" customFormat="false" ht="15.75" hidden="false" customHeight="true" outlineLevel="0" collapsed="false">
      <c r="A1264" s="21" t="n">
        <v>1263</v>
      </c>
      <c r="B1264" s="21" t="str">
        <f aca="false">IFERROR(VLOOKUP($A$1&amp;":"&amp;A1264,'Finish order'!C:K,6,FALSE()),"")</f>
        <v/>
      </c>
      <c r="C1264" s="21" t="str">
        <f aca="false">IFERROR(VLOOKUP(A$1&amp;":"&amp;A1264,'Finish order'!$C:$K,9,FALSE()),"")</f>
        <v/>
      </c>
      <c r="D1264" s="21" t="str">
        <f aca="false">IFERROR(VLOOKUP(A$1&amp;":"&amp;A1264,'Finish order'!$C:$K,7,FALSE()),"")</f>
        <v/>
      </c>
      <c r="E1264" s="29" t="str">
        <f aca="false">IFERROR(VLOOKUP($A$1&amp;":"&amp;A1264,'Finish order'!C:K,5,FALSE()),"")</f>
        <v/>
      </c>
      <c r="F1264" s="21" t="str">
        <f aca="false">IFERROR(VLOOKUP($A$1&amp;":"&amp;A1264,'Finish order'!C:K,4,FALSE()),"")</f>
        <v/>
      </c>
      <c r="G1264" s="21" t="str">
        <f aca="false" t="array" ref="G1264:G1264">IFERROR(SMALL(IF($D$2:$D2173=D1264,$A$2:$A$911*1.001),1),"")</f>
        <v/>
      </c>
      <c r="H1264" s="21" t="str">
        <f aca="false" t="array" ref="H1264:H1264">IFERROR(SMALL(IF($D$2:$D2173=D1264,$A$2:$A$911*1.0001),2),"")</f>
        <v/>
      </c>
      <c r="I1264" s="21" t="str">
        <f aca="false" t="array" ref="I1264:I1264">IFERROR(SMALL(IF($D$2:$D2173=D1264,$A$2:$A$911*1.00001),3),"")</f>
        <v/>
      </c>
      <c r="J1264" s="21" t="str">
        <f aca="false" t="array" ref="J1264:J1264">IFERROR(SMALL(IF($D$2:$D2173=D1264,$A$2:$A$911*1.000001),4),"")</f>
        <v/>
      </c>
      <c r="K1264" s="30" t="str">
        <f aca="false">IF(A1264&lt;&gt;"", IF(COUNT(G1264:J1264)=4, SUM(G1264:J1264), "No"), "")</f>
        <v>No</v>
      </c>
      <c r="L1264" s="30" t="str">
        <f aca="false">IF(A1264&lt;&gt;"", IF(COUNT(G1264:I1264)=3, SUM(G1264:I1264), "No"), "")</f>
        <v>No</v>
      </c>
      <c r="M1264" s="30" t="str">
        <f aca="false">IF(A1264&lt;&gt;"", IF(COUNT(G1264:H1264)=2, SUM(G1264:H1264), "No"), "")</f>
        <v>No</v>
      </c>
      <c r="N1264" s="30" t="str">
        <f aca="false">'Results 10 year vets'!$D1264&amp;":"&amp;Table1[[#Headers],[Male]]</f>
        <v>:Male</v>
      </c>
      <c r="O1264" s="31"/>
      <c r="P1264" s="31"/>
      <c r="Q1264" s="31"/>
      <c r="R1264" s="31"/>
      <c r="S1264" s="31"/>
      <c r="T1264" s="31"/>
      <c r="U1264" s="31"/>
      <c r="Z1264" s="33"/>
      <c r="AA1264" s="33"/>
      <c r="AB1264" s="33"/>
      <c r="AC1264" s="33"/>
      <c r="AD1264" s="31"/>
      <c r="AE1264" s="31"/>
      <c r="AF1264" s="31"/>
      <c r="AG1264" s="31"/>
      <c r="AH1264" s="31"/>
      <c r="AI1264" s="31"/>
      <c r="AJ1264" s="31"/>
      <c r="AK1264" s="31"/>
      <c r="AL1264" s="31"/>
      <c r="AM1264" s="31"/>
      <c r="AN1264" s="31"/>
      <c r="AO1264" s="31"/>
      <c r="AP1264" s="31"/>
      <c r="AQ1264" s="31"/>
      <c r="AR1264" s="31"/>
      <c r="AS1264" s="31"/>
      <c r="AT1264" s="31"/>
      <c r="AU1264" s="31"/>
      <c r="AV1264" s="31"/>
      <c r="AW1264" s="31"/>
      <c r="AX1264" s="31"/>
      <c r="AY1264" s="31"/>
      <c r="AZ1264" s="31"/>
      <c r="BA1264" s="31"/>
      <c r="BB1264" s="31"/>
      <c r="BC1264" s="31"/>
      <c r="BD1264" s="31"/>
      <c r="BE1264" s="31"/>
      <c r="BF1264" s="31"/>
      <c r="BG1264" s="31"/>
      <c r="BH1264" s="31"/>
      <c r="BI1264" s="31"/>
      <c r="BJ1264" s="31"/>
      <c r="BK1264" s="31"/>
      <c r="BL1264" s="31"/>
      <c r="BM1264" s="31"/>
      <c r="BN1264" s="31"/>
      <c r="BO1264" s="31"/>
      <c r="BP1264" s="31"/>
      <c r="BQ1264" s="31"/>
      <c r="BR1264" s="31"/>
      <c r="BS1264" s="31"/>
      <c r="BT1264" s="31"/>
      <c r="BU1264" s="31"/>
      <c r="BV1264" s="31"/>
      <c r="BW1264" s="31"/>
      <c r="BX1264" s="31"/>
      <c r="BY1264" s="31"/>
      <c r="BZ1264" s="31"/>
      <c r="CA1264" s="31"/>
      <c r="CB1264" s="31"/>
      <c r="CC1264" s="31"/>
      <c r="CD1264" s="31"/>
      <c r="CE1264" s="31"/>
      <c r="CF1264" s="31"/>
      <c r="CG1264" s="31"/>
      <c r="CH1264" s="31"/>
      <c r="CI1264" s="31"/>
      <c r="CJ1264" s="31"/>
      <c r="CK1264" s="31"/>
      <c r="CL1264" s="31"/>
      <c r="CM1264" s="31"/>
      <c r="CN1264" s="31"/>
      <c r="CO1264" s="31"/>
      <c r="CP1264" s="31"/>
      <c r="CQ1264" s="31"/>
      <c r="CR1264" s="31"/>
      <c r="CS1264" s="31"/>
      <c r="CT1264" s="31"/>
      <c r="CU1264" s="31"/>
      <c r="CV1264" s="31"/>
      <c r="CW1264" s="31"/>
      <c r="CX1264" s="31"/>
      <c r="CY1264" s="31"/>
      <c r="CZ1264" s="31"/>
      <c r="DA1264" s="31"/>
      <c r="DB1264" s="31"/>
      <c r="DC1264" s="31"/>
      <c r="DD1264" s="31"/>
      <c r="DE1264" s="31"/>
      <c r="DF1264" s="31"/>
      <c r="DG1264" s="31"/>
      <c r="DH1264" s="31"/>
      <c r="DI1264" s="31"/>
      <c r="DJ1264" s="31"/>
      <c r="DK1264" s="31"/>
      <c r="DL1264" s="31"/>
      <c r="DM1264" s="31"/>
      <c r="DN1264" s="31"/>
      <c r="DO1264" s="31"/>
      <c r="DP1264" s="31"/>
      <c r="DQ1264" s="31"/>
      <c r="DR1264" s="31"/>
      <c r="DS1264" s="31"/>
      <c r="DT1264" s="31"/>
      <c r="DU1264" s="31"/>
      <c r="DV1264" s="31"/>
      <c r="DW1264" s="31"/>
    </row>
    <row r="1265" customFormat="false" ht="15.75" hidden="false" customHeight="true" outlineLevel="0" collapsed="false">
      <c r="A1265" s="21" t="n">
        <v>1264</v>
      </c>
      <c r="B1265" s="21" t="str">
        <f aca="false">IFERROR(VLOOKUP($A$1&amp;":"&amp;A1265,'Finish order'!C:K,6,FALSE()),"")</f>
        <v/>
      </c>
      <c r="C1265" s="21" t="str">
        <f aca="false">IFERROR(VLOOKUP(A$1&amp;":"&amp;A1265,'Finish order'!$C:$K,9,FALSE()),"")</f>
        <v/>
      </c>
      <c r="D1265" s="21" t="str">
        <f aca="false">IFERROR(VLOOKUP(A$1&amp;":"&amp;A1265,'Finish order'!$C:$K,7,FALSE()),"")</f>
        <v/>
      </c>
      <c r="E1265" s="29" t="str">
        <f aca="false">IFERROR(VLOOKUP($A$1&amp;":"&amp;A1265,'Finish order'!C:K,5,FALSE()),"")</f>
        <v/>
      </c>
      <c r="F1265" s="21" t="str">
        <f aca="false">IFERROR(VLOOKUP($A$1&amp;":"&amp;A1265,'Finish order'!C:K,4,FALSE()),"")</f>
        <v/>
      </c>
      <c r="G1265" s="21" t="str">
        <f aca="false" t="array" ref="G1265:G1265">IFERROR(SMALL(IF($D$2:$D2174=D1265,$A$2:$A$911*1.001),1),"")</f>
        <v/>
      </c>
      <c r="H1265" s="21" t="str">
        <f aca="false" t="array" ref="H1265:H1265">IFERROR(SMALL(IF($D$2:$D2174=D1265,$A$2:$A$911*1.0001),2),"")</f>
        <v/>
      </c>
      <c r="I1265" s="21" t="str">
        <f aca="false" t="array" ref="I1265:I1265">IFERROR(SMALL(IF($D$2:$D2174=D1265,$A$2:$A$911*1.00001),3),"")</f>
        <v/>
      </c>
      <c r="J1265" s="21" t="str">
        <f aca="false" t="array" ref="J1265:J1265">IFERROR(SMALL(IF($D$2:$D2174=D1265,$A$2:$A$911*1.000001),4),"")</f>
        <v/>
      </c>
      <c r="K1265" s="30" t="str">
        <f aca="false">IF(A1265&lt;&gt;"", IF(COUNT(G1265:J1265)=4, SUM(G1265:J1265), "No"), "")</f>
        <v>No</v>
      </c>
      <c r="L1265" s="30" t="str">
        <f aca="false">IF(A1265&lt;&gt;"", IF(COUNT(G1265:I1265)=3, SUM(G1265:I1265), "No"), "")</f>
        <v>No</v>
      </c>
      <c r="M1265" s="30" t="str">
        <f aca="false">IF(A1265&lt;&gt;"", IF(COUNT(G1265:H1265)=2, SUM(G1265:H1265), "No"), "")</f>
        <v>No</v>
      </c>
      <c r="N1265" s="30" t="str">
        <f aca="false">'Results 10 year vets'!$D1265&amp;":"&amp;Table1[[#Headers],[Male]]</f>
        <v>:Male</v>
      </c>
      <c r="O1265" s="31"/>
      <c r="P1265" s="31"/>
      <c r="Q1265" s="31"/>
      <c r="R1265" s="31"/>
      <c r="S1265" s="31"/>
      <c r="T1265" s="31"/>
      <c r="U1265" s="31"/>
      <c r="Z1265" s="33"/>
      <c r="AA1265" s="33"/>
      <c r="AB1265" s="33"/>
      <c r="AC1265" s="33"/>
      <c r="AD1265" s="31"/>
      <c r="AE1265" s="31"/>
      <c r="AF1265" s="31"/>
      <c r="AG1265" s="31"/>
      <c r="AH1265" s="31"/>
      <c r="AI1265" s="31"/>
      <c r="AJ1265" s="31"/>
      <c r="AK1265" s="31"/>
      <c r="AL1265" s="31"/>
      <c r="AM1265" s="31"/>
      <c r="AN1265" s="31"/>
      <c r="AO1265" s="31"/>
      <c r="AP1265" s="31"/>
      <c r="AQ1265" s="31"/>
      <c r="AR1265" s="31"/>
      <c r="AS1265" s="31"/>
      <c r="AT1265" s="31"/>
      <c r="AU1265" s="31"/>
      <c r="AV1265" s="31"/>
      <c r="AW1265" s="31"/>
      <c r="AX1265" s="31"/>
      <c r="AY1265" s="31"/>
      <c r="AZ1265" s="31"/>
      <c r="BA1265" s="31"/>
      <c r="BB1265" s="31"/>
      <c r="BC1265" s="31"/>
      <c r="BD1265" s="31"/>
      <c r="BE1265" s="31"/>
      <c r="BF1265" s="31"/>
      <c r="BG1265" s="31"/>
      <c r="BH1265" s="31"/>
      <c r="BI1265" s="31"/>
      <c r="BJ1265" s="31"/>
      <c r="BK1265" s="31"/>
      <c r="BL1265" s="31"/>
      <c r="BM1265" s="31"/>
      <c r="BN1265" s="31"/>
      <c r="BO1265" s="31"/>
      <c r="BP1265" s="31"/>
      <c r="BQ1265" s="31"/>
      <c r="BR1265" s="31"/>
      <c r="BS1265" s="31"/>
      <c r="BT1265" s="31"/>
      <c r="BU1265" s="31"/>
      <c r="BV1265" s="31"/>
      <c r="BW1265" s="31"/>
      <c r="BX1265" s="31"/>
      <c r="BY1265" s="31"/>
      <c r="BZ1265" s="31"/>
      <c r="CA1265" s="31"/>
      <c r="CB1265" s="31"/>
      <c r="CC1265" s="31"/>
      <c r="CD1265" s="31"/>
      <c r="CE1265" s="31"/>
      <c r="CF1265" s="31"/>
      <c r="CG1265" s="31"/>
      <c r="CH1265" s="31"/>
      <c r="CI1265" s="31"/>
      <c r="CJ1265" s="31"/>
      <c r="CK1265" s="31"/>
      <c r="CL1265" s="31"/>
      <c r="CM1265" s="31"/>
      <c r="CN1265" s="31"/>
      <c r="CO1265" s="31"/>
      <c r="CP1265" s="31"/>
      <c r="CQ1265" s="31"/>
      <c r="CR1265" s="31"/>
      <c r="CS1265" s="31"/>
      <c r="CT1265" s="31"/>
      <c r="CU1265" s="31"/>
      <c r="CV1265" s="31"/>
      <c r="CW1265" s="31"/>
      <c r="CX1265" s="31"/>
      <c r="CY1265" s="31"/>
      <c r="CZ1265" s="31"/>
      <c r="DA1265" s="31"/>
      <c r="DB1265" s="31"/>
      <c r="DC1265" s="31"/>
      <c r="DD1265" s="31"/>
      <c r="DE1265" s="31"/>
      <c r="DF1265" s="31"/>
      <c r="DG1265" s="31"/>
      <c r="DH1265" s="31"/>
      <c r="DI1265" s="31"/>
      <c r="DJ1265" s="31"/>
      <c r="DK1265" s="31"/>
      <c r="DL1265" s="31"/>
      <c r="DM1265" s="31"/>
      <c r="DN1265" s="31"/>
      <c r="DO1265" s="31"/>
      <c r="DP1265" s="31"/>
      <c r="DQ1265" s="31"/>
      <c r="DR1265" s="31"/>
      <c r="DS1265" s="31"/>
      <c r="DT1265" s="31"/>
      <c r="DU1265" s="31"/>
      <c r="DV1265" s="31"/>
      <c r="DW1265" s="31"/>
    </row>
    <row r="1266" customFormat="false" ht="15.75" hidden="false" customHeight="true" outlineLevel="0" collapsed="false">
      <c r="A1266" s="21" t="n">
        <v>1265</v>
      </c>
      <c r="B1266" s="21" t="str">
        <f aca="false">IFERROR(VLOOKUP($A$1&amp;":"&amp;A1266,'Finish order'!C:K,6,FALSE()),"")</f>
        <v/>
      </c>
      <c r="C1266" s="21" t="str">
        <f aca="false">IFERROR(VLOOKUP(A$1&amp;":"&amp;A1266,'Finish order'!$C:$K,9,FALSE()),"")</f>
        <v/>
      </c>
      <c r="D1266" s="21" t="str">
        <f aca="false">IFERROR(VLOOKUP(A$1&amp;":"&amp;A1266,'Finish order'!$C:$K,7,FALSE()),"")</f>
        <v/>
      </c>
      <c r="E1266" s="29" t="str">
        <f aca="false">IFERROR(VLOOKUP($A$1&amp;":"&amp;A1266,'Finish order'!C:K,5,FALSE()),"")</f>
        <v/>
      </c>
      <c r="F1266" s="21" t="str">
        <f aca="false">IFERROR(VLOOKUP($A$1&amp;":"&amp;A1266,'Finish order'!C:K,4,FALSE()),"")</f>
        <v/>
      </c>
      <c r="G1266" s="21" t="str">
        <f aca="false" t="array" ref="G1266:G1266">IFERROR(SMALL(IF($D$2:$D2175=D1266,$A$2:$A$911*1.001),1),"")</f>
        <v/>
      </c>
      <c r="H1266" s="21" t="str">
        <f aca="false" t="array" ref="H1266:H1266">IFERROR(SMALL(IF($D$2:$D2175=D1266,$A$2:$A$911*1.0001),2),"")</f>
        <v/>
      </c>
      <c r="I1266" s="21" t="str">
        <f aca="false" t="array" ref="I1266:I1266">IFERROR(SMALL(IF($D$2:$D2175=D1266,$A$2:$A$911*1.00001),3),"")</f>
        <v/>
      </c>
      <c r="J1266" s="21" t="str">
        <f aca="false" t="array" ref="J1266:J1266">IFERROR(SMALL(IF($D$2:$D2175=D1266,$A$2:$A$911*1.000001),4),"")</f>
        <v/>
      </c>
      <c r="K1266" s="30" t="str">
        <f aca="false">IF(A1266&lt;&gt;"", IF(COUNT(G1266:J1266)=4, SUM(G1266:J1266), "No"), "")</f>
        <v>No</v>
      </c>
      <c r="L1266" s="30" t="str">
        <f aca="false">IF(A1266&lt;&gt;"", IF(COUNT(G1266:I1266)=3, SUM(G1266:I1266), "No"), "")</f>
        <v>No</v>
      </c>
      <c r="M1266" s="30" t="str">
        <f aca="false">IF(A1266&lt;&gt;"", IF(COUNT(G1266:H1266)=2, SUM(G1266:H1266), "No"), "")</f>
        <v>No</v>
      </c>
      <c r="N1266" s="30" t="str">
        <f aca="false">'Results 10 year vets'!$D1266&amp;":"&amp;Table1[[#Headers],[Male]]</f>
        <v>:Male</v>
      </c>
      <c r="O1266" s="31"/>
      <c r="P1266" s="31"/>
      <c r="Q1266" s="31"/>
      <c r="R1266" s="31"/>
      <c r="S1266" s="31"/>
      <c r="T1266" s="31"/>
      <c r="U1266" s="31"/>
      <c r="Z1266" s="33"/>
      <c r="AA1266" s="33"/>
      <c r="AB1266" s="33"/>
      <c r="AC1266" s="33"/>
      <c r="AD1266" s="31"/>
      <c r="AE1266" s="31"/>
      <c r="AF1266" s="31"/>
      <c r="AG1266" s="31"/>
      <c r="AH1266" s="31"/>
      <c r="AI1266" s="31"/>
      <c r="AJ1266" s="31"/>
      <c r="AK1266" s="31"/>
      <c r="AL1266" s="31"/>
      <c r="AM1266" s="31"/>
      <c r="AN1266" s="31"/>
      <c r="AO1266" s="31"/>
      <c r="AP1266" s="31"/>
      <c r="AQ1266" s="31"/>
      <c r="AR1266" s="31"/>
      <c r="AS1266" s="31"/>
      <c r="AT1266" s="31"/>
      <c r="AU1266" s="31"/>
      <c r="AV1266" s="31"/>
      <c r="AW1266" s="31"/>
      <c r="AX1266" s="31"/>
      <c r="AY1266" s="31"/>
      <c r="AZ1266" s="31"/>
      <c r="BA1266" s="31"/>
      <c r="BB1266" s="31"/>
      <c r="BC1266" s="31"/>
      <c r="BD1266" s="31"/>
      <c r="BE1266" s="31"/>
      <c r="BF1266" s="31"/>
      <c r="BG1266" s="31"/>
      <c r="BH1266" s="31"/>
      <c r="BI1266" s="31"/>
      <c r="BJ1266" s="31"/>
      <c r="BK1266" s="31"/>
      <c r="BL1266" s="31"/>
      <c r="BM1266" s="31"/>
      <c r="BN1266" s="31"/>
      <c r="BO1266" s="31"/>
      <c r="BP1266" s="31"/>
      <c r="BQ1266" s="31"/>
      <c r="BR1266" s="31"/>
      <c r="BS1266" s="31"/>
      <c r="BT1266" s="31"/>
      <c r="BU1266" s="31"/>
      <c r="BV1266" s="31"/>
      <c r="BW1266" s="31"/>
      <c r="BX1266" s="31"/>
      <c r="BY1266" s="31"/>
      <c r="BZ1266" s="31"/>
      <c r="CA1266" s="31"/>
      <c r="CB1266" s="31"/>
      <c r="CC1266" s="31"/>
      <c r="CD1266" s="31"/>
      <c r="CE1266" s="31"/>
      <c r="CF1266" s="31"/>
      <c r="CG1266" s="31"/>
      <c r="CH1266" s="31"/>
      <c r="CI1266" s="31"/>
      <c r="CJ1266" s="31"/>
      <c r="CK1266" s="31"/>
      <c r="CL1266" s="31"/>
      <c r="CM1266" s="31"/>
      <c r="CN1266" s="31"/>
      <c r="CO1266" s="31"/>
      <c r="CP1266" s="31"/>
      <c r="CQ1266" s="31"/>
      <c r="CR1266" s="31"/>
      <c r="CS1266" s="31"/>
      <c r="CT1266" s="31"/>
      <c r="CU1266" s="31"/>
      <c r="CV1266" s="31"/>
      <c r="CW1266" s="31"/>
      <c r="CX1266" s="31"/>
      <c r="CY1266" s="31"/>
      <c r="CZ1266" s="31"/>
      <c r="DA1266" s="31"/>
      <c r="DB1266" s="31"/>
      <c r="DC1266" s="31"/>
      <c r="DD1266" s="31"/>
      <c r="DE1266" s="31"/>
      <c r="DF1266" s="31"/>
      <c r="DG1266" s="31"/>
      <c r="DH1266" s="31"/>
      <c r="DI1266" s="31"/>
      <c r="DJ1266" s="31"/>
      <c r="DK1266" s="31"/>
      <c r="DL1266" s="31"/>
      <c r="DM1266" s="31"/>
      <c r="DN1266" s="31"/>
      <c r="DO1266" s="31"/>
      <c r="DP1266" s="31"/>
      <c r="DQ1266" s="31"/>
      <c r="DR1266" s="31"/>
      <c r="DS1266" s="31"/>
      <c r="DT1266" s="31"/>
      <c r="DU1266" s="31"/>
      <c r="DV1266" s="31"/>
      <c r="DW1266" s="31"/>
    </row>
    <row r="1267" customFormat="false" ht="15.75" hidden="false" customHeight="true" outlineLevel="0" collapsed="false">
      <c r="A1267" s="21" t="n">
        <v>1266</v>
      </c>
      <c r="B1267" s="21" t="str">
        <f aca="false">IFERROR(VLOOKUP($A$1&amp;":"&amp;A1267,'Finish order'!C:K,6,FALSE()),"")</f>
        <v/>
      </c>
      <c r="C1267" s="21" t="str">
        <f aca="false">IFERROR(VLOOKUP(A$1&amp;":"&amp;A1267,'Finish order'!$C:$K,9,FALSE()),"")</f>
        <v/>
      </c>
      <c r="D1267" s="21" t="str">
        <f aca="false">IFERROR(VLOOKUP(A$1&amp;":"&amp;A1267,'Finish order'!$C:$K,7,FALSE()),"")</f>
        <v/>
      </c>
      <c r="E1267" s="29" t="str">
        <f aca="false">IFERROR(VLOOKUP($A$1&amp;":"&amp;A1267,'Finish order'!C:K,5,FALSE()),"")</f>
        <v/>
      </c>
      <c r="F1267" s="21" t="str">
        <f aca="false">IFERROR(VLOOKUP($A$1&amp;":"&amp;A1267,'Finish order'!C:K,4,FALSE()),"")</f>
        <v/>
      </c>
      <c r="G1267" s="21" t="str">
        <f aca="false" t="array" ref="G1267:G1267">IFERROR(SMALL(IF($D$2:$D2176=D1267,$A$2:$A$911*1.001),1),"")</f>
        <v/>
      </c>
      <c r="H1267" s="21" t="str">
        <f aca="false" t="array" ref="H1267:H1267">IFERROR(SMALL(IF($D$2:$D2176=D1267,$A$2:$A$911*1.0001),2),"")</f>
        <v/>
      </c>
      <c r="I1267" s="21" t="str">
        <f aca="false" t="array" ref="I1267:I1267">IFERROR(SMALL(IF($D$2:$D2176=D1267,$A$2:$A$911*1.00001),3),"")</f>
        <v/>
      </c>
      <c r="J1267" s="21" t="str">
        <f aca="false" t="array" ref="J1267:J1267">IFERROR(SMALL(IF($D$2:$D2176=D1267,$A$2:$A$911*1.000001),4),"")</f>
        <v/>
      </c>
      <c r="K1267" s="30" t="str">
        <f aca="false">IF(A1267&lt;&gt;"", IF(COUNT(G1267:J1267)=4, SUM(G1267:J1267), "No"), "")</f>
        <v>No</v>
      </c>
      <c r="L1267" s="30" t="str">
        <f aca="false">IF(A1267&lt;&gt;"", IF(COUNT(G1267:I1267)=3, SUM(G1267:I1267), "No"), "")</f>
        <v>No</v>
      </c>
      <c r="M1267" s="30" t="str">
        <f aca="false">IF(A1267&lt;&gt;"", IF(COUNT(G1267:H1267)=2, SUM(G1267:H1267), "No"), "")</f>
        <v>No</v>
      </c>
      <c r="N1267" s="30" t="str">
        <f aca="false">'Results 10 year vets'!$D1267&amp;":"&amp;Table1[[#Headers],[Male]]</f>
        <v>:Male</v>
      </c>
      <c r="O1267" s="31"/>
      <c r="P1267" s="31"/>
      <c r="Q1267" s="31"/>
      <c r="R1267" s="31"/>
      <c r="S1267" s="31"/>
      <c r="T1267" s="31"/>
      <c r="U1267" s="31"/>
      <c r="Z1267" s="33"/>
      <c r="AA1267" s="33"/>
      <c r="AB1267" s="33"/>
      <c r="AC1267" s="33"/>
      <c r="AD1267" s="31"/>
      <c r="AE1267" s="31"/>
      <c r="AF1267" s="31"/>
      <c r="AG1267" s="31"/>
      <c r="AH1267" s="31"/>
      <c r="AI1267" s="31"/>
      <c r="AJ1267" s="31"/>
      <c r="AK1267" s="31"/>
      <c r="AL1267" s="31"/>
      <c r="AM1267" s="31"/>
      <c r="AN1267" s="31"/>
      <c r="AO1267" s="31"/>
      <c r="AP1267" s="31"/>
      <c r="AQ1267" s="31"/>
      <c r="AR1267" s="31"/>
      <c r="AS1267" s="31"/>
      <c r="AT1267" s="31"/>
      <c r="AU1267" s="31"/>
      <c r="AV1267" s="31"/>
      <c r="AW1267" s="31"/>
      <c r="AX1267" s="31"/>
      <c r="AY1267" s="31"/>
      <c r="AZ1267" s="31"/>
      <c r="BA1267" s="31"/>
      <c r="BB1267" s="31"/>
      <c r="BC1267" s="31"/>
      <c r="BD1267" s="31"/>
      <c r="BE1267" s="31"/>
      <c r="BF1267" s="31"/>
      <c r="BG1267" s="31"/>
      <c r="BH1267" s="31"/>
      <c r="BI1267" s="31"/>
      <c r="BJ1267" s="31"/>
      <c r="BK1267" s="31"/>
      <c r="BL1267" s="31"/>
      <c r="BM1267" s="31"/>
      <c r="BN1267" s="31"/>
      <c r="BO1267" s="31"/>
      <c r="BP1267" s="31"/>
      <c r="BQ1267" s="31"/>
      <c r="BR1267" s="31"/>
      <c r="BS1267" s="31"/>
      <c r="BT1267" s="31"/>
      <c r="BU1267" s="31"/>
      <c r="BV1267" s="31"/>
      <c r="BW1267" s="31"/>
      <c r="BX1267" s="31"/>
      <c r="BY1267" s="31"/>
      <c r="BZ1267" s="31"/>
      <c r="CA1267" s="31"/>
      <c r="CB1267" s="31"/>
      <c r="CC1267" s="31"/>
      <c r="CD1267" s="31"/>
      <c r="CE1267" s="31"/>
      <c r="CF1267" s="31"/>
      <c r="CG1267" s="31"/>
      <c r="CH1267" s="31"/>
      <c r="CI1267" s="31"/>
      <c r="CJ1267" s="31"/>
      <c r="CK1267" s="31"/>
      <c r="CL1267" s="31"/>
      <c r="CM1267" s="31"/>
      <c r="CN1267" s="31"/>
      <c r="CO1267" s="31"/>
      <c r="CP1267" s="31"/>
      <c r="CQ1267" s="31"/>
      <c r="CR1267" s="31"/>
      <c r="CS1267" s="31"/>
      <c r="CT1267" s="31"/>
      <c r="CU1267" s="31"/>
      <c r="CV1267" s="31"/>
      <c r="CW1267" s="31"/>
      <c r="CX1267" s="31"/>
      <c r="CY1267" s="31"/>
      <c r="CZ1267" s="31"/>
      <c r="DA1267" s="31"/>
      <c r="DB1267" s="31"/>
      <c r="DC1267" s="31"/>
      <c r="DD1267" s="31"/>
      <c r="DE1267" s="31"/>
      <c r="DF1267" s="31"/>
      <c r="DG1267" s="31"/>
      <c r="DH1267" s="31"/>
      <c r="DI1267" s="31"/>
      <c r="DJ1267" s="31"/>
      <c r="DK1267" s="31"/>
      <c r="DL1267" s="31"/>
      <c r="DM1267" s="31"/>
      <c r="DN1267" s="31"/>
      <c r="DO1267" s="31"/>
      <c r="DP1267" s="31"/>
      <c r="DQ1267" s="31"/>
      <c r="DR1267" s="31"/>
      <c r="DS1267" s="31"/>
      <c r="DT1267" s="31"/>
      <c r="DU1267" s="31"/>
      <c r="DV1267" s="31"/>
      <c r="DW1267" s="31"/>
    </row>
    <row r="1268" customFormat="false" ht="15.75" hidden="false" customHeight="true" outlineLevel="0" collapsed="false">
      <c r="A1268" s="21" t="n">
        <v>1267</v>
      </c>
      <c r="B1268" s="21" t="str">
        <f aca="false">IFERROR(VLOOKUP($A$1&amp;":"&amp;A1268,'Finish order'!C:K,6,FALSE()),"")</f>
        <v/>
      </c>
      <c r="C1268" s="21" t="str">
        <f aca="false">IFERROR(VLOOKUP(A$1&amp;":"&amp;A1268,'Finish order'!$C:$K,9,FALSE()),"")</f>
        <v/>
      </c>
      <c r="D1268" s="21" t="str">
        <f aca="false">IFERROR(VLOOKUP(A$1&amp;":"&amp;A1268,'Finish order'!$C:$K,7,FALSE()),"")</f>
        <v/>
      </c>
      <c r="E1268" s="29" t="str">
        <f aca="false">IFERROR(VLOOKUP($A$1&amp;":"&amp;A1268,'Finish order'!C:K,5,FALSE()),"")</f>
        <v/>
      </c>
      <c r="F1268" s="21" t="str">
        <f aca="false">IFERROR(VLOOKUP($A$1&amp;":"&amp;A1268,'Finish order'!C:K,4,FALSE()),"")</f>
        <v/>
      </c>
      <c r="G1268" s="21" t="str">
        <f aca="false" t="array" ref="G1268:G1268">IFERROR(SMALL(IF($D$2:$D2177=D1268,$A$2:$A$911*1.001),1),"")</f>
        <v/>
      </c>
      <c r="H1268" s="21" t="str">
        <f aca="false" t="array" ref="H1268:H1268">IFERROR(SMALL(IF($D$2:$D2177=D1268,$A$2:$A$911*1.0001),2),"")</f>
        <v/>
      </c>
      <c r="I1268" s="21" t="str">
        <f aca="false" t="array" ref="I1268:I1268">IFERROR(SMALL(IF($D$2:$D2177=D1268,$A$2:$A$911*1.00001),3),"")</f>
        <v/>
      </c>
      <c r="J1268" s="21" t="str">
        <f aca="false" t="array" ref="J1268:J1268">IFERROR(SMALL(IF($D$2:$D2177=D1268,$A$2:$A$911*1.000001),4),"")</f>
        <v/>
      </c>
      <c r="K1268" s="30" t="str">
        <f aca="false">IF(A1268&lt;&gt;"", IF(COUNT(G1268:J1268)=4, SUM(G1268:J1268), "No"), "")</f>
        <v>No</v>
      </c>
      <c r="L1268" s="30" t="str">
        <f aca="false">IF(A1268&lt;&gt;"", IF(COUNT(G1268:I1268)=3, SUM(G1268:I1268), "No"), "")</f>
        <v>No</v>
      </c>
      <c r="M1268" s="30" t="str">
        <f aca="false">IF(A1268&lt;&gt;"", IF(COUNT(G1268:H1268)=2, SUM(G1268:H1268), "No"), "")</f>
        <v>No</v>
      </c>
      <c r="N1268" s="30" t="str">
        <f aca="false">'Results 10 year vets'!$D1268&amp;":"&amp;Table1[[#Headers],[Male]]</f>
        <v>:Male</v>
      </c>
      <c r="O1268" s="31"/>
      <c r="P1268" s="31"/>
      <c r="Q1268" s="31"/>
      <c r="R1268" s="31"/>
      <c r="S1268" s="31"/>
      <c r="T1268" s="31"/>
      <c r="U1268" s="31"/>
      <c r="Z1268" s="33"/>
      <c r="AA1268" s="33"/>
      <c r="AB1268" s="33"/>
      <c r="AC1268" s="33"/>
      <c r="AD1268" s="31"/>
      <c r="AE1268" s="31"/>
      <c r="AF1268" s="31"/>
      <c r="AG1268" s="31"/>
      <c r="AH1268" s="31"/>
      <c r="AI1268" s="31"/>
      <c r="AJ1268" s="31"/>
      <c r="AK1268" s="31"/>
      <c r="AL1268" s="31"/>
      <c r="AM1268" s="31"/>
      <c r="AN1268" s="31"/>
      <c r="AO1268" s="31"/>
      <c r="AP1268" s="31"/>
      <c r="AQ1268" s="31"/>
      <c r="AR1268" s="31"/>
      <c r="AS1268" s="31"/>
      <c r="AT1268" s="31"/>
      <c r="AU1268" s="31"/>
      <c r="AV1268" s="31"/>
      <c r="AW1268" s="31"/>
      <c r="AX1268" s="31"/>
      <c r="AY1268" s="31"/>
      <c r="AZ1268" s="31"/>
      <c r="BA1268" s="31"/>
      <c r="BB1268" s="31"/>
      <c r="BC1268" s="31"/>
      <c r="BD1268" s="31"/>
      <c r="BE1268" s="31"/>
      <c r="BF1268" s="31"/>
      <c r="BG1268" s="31"/>
      <c r="BH1268" s="31"/>
      <c r="BI1268" s="31"/>
      <c r="BJ1268" s="31"/>
      <c r="BK1268" s="31"/>
      <c r="BL1268" s="31"/>
      <c r="BM1268" s="31"/>
      <c r="BN1268" s="31"/>
      <c r="BO1268" s="31"/>
      <c r="BP1268" s="31"/>
      <c r="BQ1268" s="31"/>
      <c r="BR1268" s="31"/>
      <c r="BS1268" s="31"/>
      <c r="BT1268" s="31"/>
      <c r="BU1268" s="31"/>
      <c r="BV1268" s="31"/>
      <c r="BW1268" s="31"/>
      <c r="BX1268" s="31"/>
      <c r="BY1268" s="31"/>
      <c r="BZ1268" s="31"/>
      <c r="CA1268" s="31"/>
      <c r="CB1268" s="31"/>
      <c r="CC1268" s="31"/>
      <c r="CD1268" s="31"/>
      <c r="CE1268" s="31"/>
      <c r="CF1268" s="31"/>
      <c r="CG1268" s="31"/>
      <c r="CH1268" s="31"/>
      <c r="CI1268" s="31"/>
      <c r="CJ1268" s="31"/>
      <c r="CK1268" s="31"/>
      <c r="CL1268" s="31"/>
      <c r="CM1268" s="31"/>
      <c r="CN1268" s="31"/>
      <c r="CO1268" s="31"/>
      <c r="CP1268" s="31"/>
      <c r="CQ1268" s="31"/>
      <c r="CR1268" s="31"/>
      <c r="CS1268" s="31"/>
      <c r="CT1268" s="31"/>
      <c r="CU1268" s="31"/>
      <c r="CV1268" s="31"/>
      <c r="CW1268" s="31"/>
      <c r="CX1268" s="31"/>
      <c r="CY1268" s="31"/>
      <c r="CZ1268" s="31"/>
      <c r="DA1268" s="31"/>
      <c r="DB1268" s="31"/>
      <c r="DC1268" s="31"/>
      <c r="DD1268" s="31"/>
      <c r="DE1268" s="31"/>
      <c r="DF1268" s="31"/>
      <c r="DG1268" s="31"/>
      <c r="DH1268" s="31"/>
      <c r="DI1268" s="31"/>
      <c r="DJ1268" s="31"/>
      <c r="DK1268" s="31"/>
      <c r="DL1268" s="31"/>
      <c r="DM1268" s="31"/>
      <c r="DN1268" s="31"/>
      <c r="DO1268" s="31"/>
      <c r="DP1268" s="31"/>
      <c r="DQ1268" s="31"/>
      <c r="DR1268" s="31"/>
      <c r="DS1268" s="31"/>
      <c r="DT1268" s="31"/>
      <c r="DU1268" s="31"/>
      <c r="DV1268" s="31"/>
      <c r="DW1268" s="31"/>
    </row>
    <row r="1269" customFormat="false" ht="15.75" hidden="false" customHeight="true" outlineLevel="0" collapsed="false">
      <c r="A1269" s="21" t="n">
        <v>1268</v>
      </c>
      <c r="B1269" s="21" t="str">
        <f aca="false">IFERROR(VLOOKUP($A$1&amp;":"&amp;A1269,'Finish order'!C:K,6,FALSE()),"")</f>
        <v/>
      </c>
      <c r="C1269" s="21" t="str">
        <f aca="false">IFERROR(VLOOKUP(A$1&amp;":"&amp;A1269,'Finish order'!$C:$K,9,FALSE()),"")</f>
        <v/>
      </c>
      <c r="D1269" s="21" t="str">
        <f aca="false">IFERROR(VLOOKUP(A$1&amp;":"&amp;A1269,'Finish order'!$C:$K,7,FALSE()),"")</f>
        <v/>
      </c>
      <c r="E1269" s="29" t="str">
        <f aca="false">IFERROR(VLOOKUP($A$1&amp;":"&amp;A1269,'Finish order'!C:K,5,FALSE()),"")</f>
        <v/>
      </c>
      <c r="F1269" s="21" t="str">
        <f aca="false">IFERROR(VLOOKUP($A$1&amp;":"&amp;A1269,'Finish order'!C:K,4,FALSE()),"")</f>
        <v/>
      </c>
      <c r="G1269" s="21" t="str">
        <f aca="false" t="array" ref="G1269:G1269">IFERROR(SMALL(IF($D$2:$D2178=D1269,$A$2:$A$911*1.001),1),"")</f>
        <v/>
      </c>
      <c r="H1269" s="21" t="str">
        <f aca="false" t="array" ref="H1269:H1269">IFERROR(SMALL(IF($D$2:$D2178=D1269,$A$2:$A$911*1.0001),2),"")</f>
        <v/>
      </c>
      <c r="I1269" s="21" t="str">
        <f aca="false" t="array" ref="I1269:I1269">IFERROR(SMALL(IF($D$2:$D2178=D1269,$A$2:$A$911*1.00001),3),"")</f>
        <v/>
      </c>
      <c r="J1269" s="21" t="str">
        <f aca="false" t="array" ref="J1269:J1269">IFERROR(SMALL(IF($D$2:$D2178=D1269,$A$2:$A$911*1.000001),4),"")</f>
        <v/>
      </c>
      <c r="K1269" s="30" t="str">
        <f aca="false">IF(A1269&lt;&gt;"", IF(COUNT(G1269:J1269)=4, SUM(G1269:J1269), "No"), "")</f>
        <v>No</v>
      </c>
      <c r="L1269" s="30" t="str">
        <f aca="false">IF(A1269&lt;&gt;"", IF(COUNT(G1269:I1269)=3, SUM(G1269:I1269), "No"), "")</f>
        <v>No</v>
      </c>
      <c r="M1269" s="30" t="str">
        <f aca="false">IF(A1269&lt;&gt;"", IF(COUNT(G1269:H1269)=2, SUM(G1269:H1269), "No"), "")</f>
        <v>No</v>
      </c>
      <c r="N1269" s="30" t="str">
        <f aca="false">'Results 10 year vets'!$D1269&amp;":"&amp;Table1[[#Headers],[Male]]</f>
        <v>:Male</v>
      </c>
      <c r="O1269" s="31"/>
      <c r="P1269" s="31"/>
      <c r="Q1269" s="31"/>
      <c r="R1269" s="31"/>
      <c r="S1269" s="31"/>
      <c r="T1269" s="31"/>
      <c r="U1269" s="31"/>
      <c r="Z1269" s="33"/>
      <c r="AA1269" s="33"/>
      <c r="AB1269" s="33"/>
      <c r="AC1269" s="33"/>
      <c r="AD1269" s="31"/>
      <c r="AE1269" s="31"/>
      <c r="AF1269" s="31"/>
      <c r="AG1269" s="31"/>
      <c r="AH1269" s="31"/>
      <c r="AI1269" s="31"/>
      <c r="AJ1269" s="31"/>
      <c r="AK1269" s="31"/>
      <c r="AL1269" s="31"/>
      <c r="AM1269" s="31"/>
      <c r="AN1269" s="31"/>
      <c r="AO1269" s="31"/>
      <c r="AP1269" s="31"/>
      <c r="AQ1269" s="31"/>
      <c r="AR1269" s="31"/>
      <c r="AS1269" s="31"/>
      <c r="AT1269" s="31"/>
      <c r="AU1269" s="31"/>
      <c r="AV1269" s="31"/>
      <c r="AW1269" s="31"/>
      <c r="AX1269" s="31"/>
      <c r="AY1269" s="31"/>
      <c r="AZ1269" s="31"/>
      <c r="BA1269" s="31"/>
      <c r="BB1269" s="31"/>
      <c r="BC1269" s="31"/>
      <c r="BD1269" s="31"/>
      <c r="BE1269" s="31"/>
      <c r="BF1269" s="31"/>
      <c r="BG1269" s="31"/>
      <c r="BH1269" s="31"/>
      <c r="BI1269" s="31"/>
      <c r="BJ1269" s="31"/>
      <c r="BK1269" s="31"/>
      <c r="BL1269" s="31"/>
      <c r="BM1269" s="31"/>
      <c r="BN1269" s="31"/>
      <c r="BO1269" s="31"/>
      <c r="BP1269" s="31"/>
      <c r="BQ1269" s="31"/>
      <c r="BR1269" s="31"/>
      <c r="BS1269" s="31"/>
      <c r="BT1269" s="31"/>
      <c r="BU1269" s="31"/>
      <c r="BV1269" s="31"/>
      <c r="BW1269" s="31"/>
      <c r="BX1269" s="31"/>
      <c r="BY1269" s="31"/>
      <c r="BZ1269" s="31"/>
      <c r="CA1269" s="31"/>
      <c r="CB1269" s="31"/>
      <c r="CC1269" s="31"/>
      <c r="CD1269" s="31"/>
      <c r="CE1269" s="31"/>
      <c r="CF1269" s="31"/>
      <c r="CG1269" s="31"/>
      <c r="CH1269" s="31"/>
      <c r="CI1269" s="31"/>
      <c r="CJ1269" s="31"/>
      <c r="CK1269" s="31"/>
      <c r="CL1269" s="31"/>
      <c r="CM1269" s="31"/>
      <c r="CN1269" s="31"/>
      <c r="CO1269" s="31"/>
      <c r="CP1269" s="31"/>
      <c r="CQ1269" s="31"/>
      <c r="CR1269" s="31"/>
      <c r="CS1269" s="31"/>
      <c r="CT1269" s="31"/>
      <c r="CU1269" s="31"/>
      <c r="CV1269" s="31"/>
      <c r="CW1269" s="31"/>
      <c r="CX1269" s="31"/>
      <c r="CY1269" s="31"/>
      <c r="CZ1269" s="31"/>
      <c r="DA1269" s="31"/>
      <c r="DB1269" s="31"/>
      <c r="DC1269" s="31"/>
      <c r="DD1269" s="31"/>
      <c r="DE1269" s="31"/>
      <c r="DF1269" s="31"/>
      <c r="DG1269" s="31"/>
      <c r="DH1269" s="31"/>
      <c r="DI1269" s="31"/>
      <c r="DJ1269" s="31"/>
      <c r="DK1269" s="31"/>
      <c r="DL1269" s="31"/>
      <c r="DM1269" s="31"/>
      <c r="DN1269" s="31"/>
      <c r="DO1269" s="31"/>
      <c r="DP1269" s="31"/>
      <c r="DQ1269" s="31"/>
      <c r="DR1269" s="31"/>
      <c r="DS1269" s="31"/>
      <c r="DT1269" s="31"/>
      <c r="DU1269" s="31"/>
      <c r="DV1269" s="31"/>
      <c r="DW1269" s="31"/>
    </row>
    <row r="1270" customFormat="false" ht="15.75" hidden="false" customHeight="true" outlineLevel="0" collapsed="false">
      <c r="A1270" s="21" t="n">
        <v>1269</v>
      </c>
      <c r="B1270" s="21" t="str">
        <f aca="false">IFERROR(VLOOKUP($A$1&amp;":"&amp;A1270,'Finish order'!C:K,6,FALSE()),"")</f>
        <v/>
      </c>
      <c r="C1270" s="21" t="str">
        <f aca="false">IFERROR(VLOOKUP(A$1&amp;":"&amp;A1270,'Finish order'!$C:$K,9,FALSE()),"")</f>
        <v/>
      </c>
      <c r="D1270" s="21" t="str">
        <f aca="false">IFERROR(VLOOKUP(A$1&amp;":"&amp;A1270,'Finish order'!$C:$K,7,FALSE()),"")</f>
        <v/>
      </c>
      <c r="E1270" s="29" t="str">
        <f aca="false">IFERROR(VLOOKUP($A$1&amp;":"&amp;A1270,'Finish order'!C:K,5,FALSE()),"")</f>
        <v/>
      </c>
      <c r="F1270" s="21" t="str">
        <f aca="false">IFERROR(VLOOKUP($A$1&amp;":"&amp;A1270,'Finish order'!C:K,4,FALSE()),"")</f>
        <v/>
      </c>
      <c r="G1270" s="21" t="str">
        <f aca="false" t="array" ref="G1270:G1270">IFERROR(SMALL(IF($D$2:$D2179=D1270,$A$2:$A$911*1.001),1),"")</f>
        <v/>
      </c>
      <c r="H1270" s="21" t="str">
        <f aca="false" t="array" ref="H1270:H1270">IFERROR(SMALL(IF($D$2:$D2179=D1270,$A$2:$A$911*1.0001),2),"")</f>
        <v/>
      </c>
      <c r="I1270" s="21" t="str">
        <f aca="false" t="array" ref="I1270:I1270">IFERROR(SMALL(IF($D$2:$D2179=D1270,$A$2:$A$911*1.00001),3),"")</f>
        <v/>
      </c>
      <c r="J1270" s="21" t="str">
        <f aca="false" t="array" ref="J1270:J1270">IFERROR(SMALL(IF($D$2:$D2179=D1270,$A$2:$A$911*1.000001),4),"")</f>
        <v/>
      </c>
      <c r="K1270" s="30" t="str">
        <f aca="false">IF(A1270&lt;&gt;"", IF(COUNT(G1270:J1270)=4, SUM(G1270:J1270), "No"), "")</f>
        <v>No</v>
      </c>
      <c r="L1270" s="30" t="str">
        <f aca="false">IF(A1270&lt;&gt;"", IF(COUNT(G1270:I1270)=3, SUM(G1270:I1270), "No"), "")</f>
        <v>No</v>
      </c>
      <c r="M1270" s="30" t="str">
        <f aca="false">IF(A1270&lt;&gt;"", IF(COUNT(G1270:H1270)=2, SUM(G1270:H1270), "No"), "")</f>
        <v>No</v>
      </c>
      <c r="N1270" s="30" t="str">
        <f aca="false">'Results 10 year vets'!$D1270&amp;":"&amp;Table1[[#Headers],[Male]]</f>
        <v>:Male</v>
      </c>
      <c r="O1270" s="31"/>
      <c r="P1270" s="31"/>
      <c r="Q1270" s="31"/>
      <c r="R1270" s="31"/>
      <c r="S1270" s="31"/>
      <c r="T1270" s="31"/>
      <c r="U1270" s="31"/>
      <c r="Z1270" s="33"/>
      <c r="AA1270" s="33"/>
      <c r="AB1270" s="33"/>
      <c r="AC1270" s="33"/>
      <c r="AD1270" s="31"/>
      <c r="AE1270" s="31"/>
      <c r="AF1270" s="31"/>
      <c r="AG1270" s="31"/>
      <c r="AH1270" s="31"/>
      <c r="AI1270" s="31"/>
      <c r="AJ1270" s="31"/>
      <c r="AK1270" s="31"/>
      <c r="AL1270" s="31"/>
      <c r="AM1270" s="31"/>
      <c r="AN1270" s="31"/>
      <c r="AO1270" s="31"/>
      <c r="AP1270" s="31"/>
      <c r="AQ1270" s="31"/>
      <c r="AR1270" s="31"/>
      <c r="AS1270" s="31"/>
      <c r="AT1270" s="31"/>
      <c r="AU1270" s="31"/>
      <c r="AV1270" s="31"/>
      <c r="AW1270" s="31"/>
      <c r="AX1270" s="31"/>
      <c r="AY1270" s="31"/>
      <c r="AZ1270" s="31"/>
      <c r="BA1270" s="31"/>
      <c r="BB1270" s="31"/>
      <c r="BC1270" s="31"/>
      <c r="BD1270" s="31"/>
      <c r="BE1270" s="31"/>
      <c r="BF1270" s="31"/>
      <c r="BG1270" s="31"/>
      <c r="BH1270" s="31"/>
      <c r="BI1270" s="31"/>
      <c r="BJ1270" s="31"/>
      <c r="BK1270" s="31"/>
      <c r="BL1270" s="31"/>
      <c r="BM1270" s="31"/>
      <c r="BN1270" s="31"/>
      <c r="BO1270" s="31"/>
      <c r="BP1270" s="31"/>
      <c r="BQ1270" s="31"/>
      <c r="BR1270" s="31"/>
      <c r="BS1270" s="31"/>
      <c r="BT1270" s="31"/>
      <c r="BU1270" s="31"/>
      <c r="BV1270" s="31"/>
      <c r="BW1270" s="31"/>
      <c r="BX1270" s="31"/>
      <c r="BY1270" s="31"/>
      <c r="BZ1270" s="31"/>
      <c r="CA1270" s="31"/>
      <c r="CB1270" s="31"/>
      <c r="CC1270" s="31"/>
      <c r="CD1270" s="31"/>
      <c r="CE1270" s="31"/>
      <c r="CF1270" s="31"/>
      <c r="CG1270" s="31"/>
      <c r="CH1270" s="31"/>
      <c r="CI1270" s="31"/>
      <c r="CJ1270" s="31"/>
      <c r="CK1270" s="31"/>
      <c r="CL1270" s="31"/>
      <c r="CM1270" s="31"/>
      <c r="CN1270" s="31"/>
      <c r="CO1270" s="31"/>
      <c r="CP1270" s="31"/>
      <c r="CQ1270" s="31"/>
      <c r="CR1270" s="31"/>
      <c r="CS1270" s="31"/>
      <c r="CT1270" s="31"/>
      <c r="CU1270" s="31"/>
      <c r="CV1270" s="31"/>
      <c r="CW1270" s="31"/>
      <c r="CX1270" s="31"/>
      <c r="CY1270" s="31"/>
      <c r="CZ1270" s="31"/>
      <c r="DA1270" s="31"/>
      <c r="DB1270" s="31"/>
      <c r="DC1270" s="31"/>
      <c r="DD1270" s="31"/>
      <c r="DE1270" s="31"/>
      <c r="DF1270" s="31"/>
      <c r="DG1270" s="31"/>
      <c r="DH1270" s="31"/>
      <c r="DI1270" s="31"/>
      <c r="DJ1270" s="31"/>
      <c r="DK1270" s="31"/>
      <c r="DL1270" s="31"/>
      <c r="DM1270" s="31"/>
      <c r="DN1270" s="31"/>
      <c r="DO1270" s="31"/>
      <c r="DP1270" s="31"/>
      <c r="DQ1270" s="31"/>
      <c r="DR1270" s="31"/>
      <c r="DS1270" s="31"/>
      <c r="DT1270" s="31"/>
      <c r="DU1270" s="31"/>
      <c r="DV1270" s="31"/>
      <c r="DW1270" s="31"/>
    </row>
    <row r="1271" customFormat="false" ht="15.75" hidden="false" customHeight="true" outlineLevel="0" collapsed="false">
      <c r="A1271" s="21" t="n">
        <v>1270</v>
      </c>
      <c r="B1271" s="21" t="str">
        <f aca="false">IFERROR(VLOOKUP($A$1&amp;":"&amp;A1271,'Finish order'!C:K,6,FALSE()),"")</f>
        <v/>
      </c>
      <c r="C1271" s="21" t="str">
        <f aca="false">IFERROR(VLOOKUP(A$1&amp;":"&amp;A1271,'Finish order'!$C:$K,9,FALSE()),"")</f>
        <v/>
      </c>
      <c r="D1271" s="21" t="str">
        <f aca="false">IFERROR(VLOOKUP(A$1&amp;":"&amp;A1271,'Finish order'!$C:$K,7,FALSE()),"")</f>
        <v/>
      </c>
      <c r="E1271" s="29" t="str">
        <f aca="false">IFERROR(VLOOKUP($A$1&amp;":"&amp;A1271,'Finish order'!C:K,5,FALSE()),"")</f>
        <v/>
      </c>
      <c r="F1271" s="21" t="str">
        <f aca="false">IFERROR(VLOOKUP($A$1&amp;":"&amp;A1271,'Finish order'!C:K,4,FALSE()),"")</f>
        <v/>
      </c>
      <c r="G1271" s="21" t="str">
        <f aca="false" t="array" ref="G1271:G1271">IFERROR(SMALL(IF($D$2:$D2180=D1271,$A$2:$A$911*1.001),1),"")</f>
        <v/>
      </c>
      <c r="H1271" s="21" t="str">
        <f aca="false" t="array" ref="H1271:H1271">IFERROR(SMALL(IF($D$2:$D2180=D1271,$A$2:$A$911*1.0001),2),"")</f>
        <v/>
      </c>
      <c r="I1271" s="21" t="str">
        <f aca="false" t="array" ref="I1271:I1271">IFERROR(SMALL(IF($D$2:$D2180=D1271,$A$2:$A$911*1.00001),3),"")</f>
        <v/>
      </c>
      <c r="J1271" s="21" t="str">
        <f aca="false" t="array" ref="J1271:J1271">IFERROR(SMALL(IF($D$2:$D2180=D1271,$A$2:$A$911*1.000001),4),"")</f>
        <v/>
      </c>
      <c r="K1271" s="30" t="str">
        <f aca="false">IF(A1271&lt;&gt;"", IF(COUNT(G1271:J1271)=4, SUM(G1271:J1271), "No"), "")</f>
        <v>No</v>
      </c>
      <c r="L1271" s="30" t="str">
        <f aca="false">IF(A1271&lt;&gt;"", IF(COUNT(G1271:I1271)=3, SUM(G1271:I1271), "No"), "")</f>
        <v>No</v>
      </c>
      <c r="M1271" s="30" t="str">
        <f aca="false">IF(A1271&lt;&gt;"", IF(COUNT(G1271:H1271)=2, SUM(G1271:H1271), "No"), "")</f>
        <v>No</v>
      </c>
      <c r="N1271" s="30" t="str">
        <f aca="false">'Results 10 year vets'!$D1271&amp;":"&amp;Table1[[#Headers],[Male]]</f>
        <v>:Male</v>
      </c>
      <c r="O1271" s="31"/>
      <c r="P1271" s="31"/>
      <c r="Q1271" s="31"/>
      <c r="R1271" s="31"/>
      <c r="S1271" s="31"/>
      <c r="T1271" s="31"/>
      <c r="U1271" s="31"/>
      <c r="Z1271" s="33"/>
      <c r="AA1271" s="33"/>
      <c r="AB1271" s="33"/>
      <c r="AC1271" s="33"/>
      <c r="AD1271" s="31"/>
      <c r="AE1271" s="31"/>
      <c r="AF1271" s="31"/>
      <c r="AG1271" s="31"/>
      <c r="AH1271" s="31"/>
      <c r="AI1271" s="31"/>
      <c r="AJ1271" s="31"/>
      <c r="AK1271" s="31"/>
      <c r="AL1271" s="31"/>
      <c r="AM1271" s="31"/>
      <c r="AN1271" s="31"/>
      <c r="AO1271" s="31"/>
      <c r="AP1271" s="31"/>
      <c r="AQ1271" s="31"/>
      <c r="AR1271" s="31"/>
      <c r="AS1271" s="31"/>
      <c r="AT1271" s="31"/>
      <c r="AU1271" s="31"/>
      <c r="AV1271" s="31"/>
      <c r="AW1271" s="31"/>
      <c r="AX1271" s="31"/>
      <c r="AY1271" s="31"/>
      <c r="AZ1271" s="31"/>
      <c r="BA1271" s="31"/>
      <c r="BB1271" s="31"/>
      <c r="BC1271" s="31"/>
      <c r="BD1271" s="31"/>
      <c r="BE1271" s="31"/>
      <c r="BF1271" s="31"/>
      <c r="BG1271" s="31"/>
      <c r="BH1271" s="31"/>
      <c r="BI1271" s="31"/>
      <c r="BJ1271" s="31"/>
      <c r="BK1271" s="31"/>
      <c r="BL1271" s="31"/>
      <c r="BM1271" s="31"/>
      <c r="BN1271" s="31"/>
      <c r="BO1271" s="31"/>
      <c r="BP1271" s="31"/>
      <c r="BQ1271" s="31"/>
      <c r="BR1271" s="31"/>
      <c r="BS1271" s="31"/>
      <c r="BT1271" s="31"/>
      <c r="BU1271" s="31"/>
      <c r="BV1271" s="31"/>
      <c r="BW1271" s="31"/>
      <c r="BX1271" s="31"/>
      <c r="BY1271" s="31"/>
      <c r="BZ1271" s="31"/>
      <c r="CA1271" s="31"/>
      <c r="CB1271" s="31"/>
      <c r="CC1271" s="31"/>
      <c r="CD1271" s="31"/>
      <c r="CE1271" s="31"/>
      <c r="CF1271" s="31"/>
      <c r="CG1271" s="31"/>
      <c r="CH1271" s="31"/>
      <c r="CI1271" s="31"/>
      <c r="CJ1271" s="31"/>
      <c r="CK1271" s="31"/>
      <c r="CL1271" s="31"/>
      <c r="CM1271" s="31"/>
      <c r="CN1271" s="31"/>
      <c r="CO1271" s="31"/>
      <c r="CP1271" s="31"/>
      <c r="CQ1271" s="31"/>
      <c r="CR1271" s="31"/>
      <c r="CS1271" s="31"/>
      <c r="CT1271" s="31"/>
      <c r="CU1271" s="31"/>
      <c r="CV1271" s="31"/>
      <c r="CW1271" s="31"/>
      <c r="CX1271" s="31"/>
      <c r="CY1271" s="31"/>
      <c r="CZ1271" s="31"/>
      <c r="DA1271" s="31"/>
      <c r="DB1271" s="31"/>
      <c r="DC1271" s="31"/>
      <c r="DD1271" s="31"/>
      <c r="DE1271" s="31"/>
      <c r="DF1271" s="31"/>
      <c r="DG1271" s="31"/>
      <c r="DH1271" s="31"/>
      <c r="DI1271" s="31"/>
      <c r="DJ1271" s="31"/>
      <c r="DK1271" s="31"/>
      <c r="DL1271" s="31"/>
      <c r="DM1271" s="31"/>
      <c r="DN1271" s="31"/>
      <c r="DO1271" s="31"/>
      <c r="DP1271" s="31"/>
      <c r="DQ1271" s="31"/>
      <c r="DR1271" s="31"/>
      <c r="DS1271" s="31"/>
      <c r="DT1271" s="31"/>
      <c r="DU1271" s="31"/>
      <c r="DV1271" s="31"/>
      <c r="DW1271" s="31"/>
    </row>
    <row r="1272" customFormat="false" ht="15.75" hidden="false" customHeight="true" outlineLevel="0" collapsed="false">
      <c r="A1272" s="21" t="n">
        <v>1271</v>
      </c>
      <c r="B1272" s="21" t="str">
        <f aca="false">IFERROR(VLOOKUP($A$1&amp;":"&amp;A1272,'Finish order'!C:K,6,FALSE()),"")</f>
        <v/>
      </c>
      <c r="C1272" s="21" t="str">
        <f aca="false">IFERROR(VLOOKUP(A$1&amp;":"&amp;A1272,'Finish order'!$C:$K,9,FALSE()),"")</f>
        <v/>
      </c>
      <c r="D1272" s="21" t="str">
        <f aca="false">IFERROR(VLOOKUP(A$1&amp;":"&amp;A1272,'Finish order'!$C:$K,7,FALSE()),"")</f>
        <v/>
      </c>
      <c r="E1272" s="29" t="str">
        <f aca="false">IFERROR(VLOOKUP($A$1&amp;":"&amp;A1272,'Finish order'!C:K,5,FALSE()),"")</f>
        <v/>
      </c>
      <c r="F1272" s="21" t="str">
        <f aca="false">IFERROR(VLOOKUP($A$1&amp;":"&amp;A1272,'Finish order'!C:K,4,FALSE()),"")</f>
        <v/>
      </c>
      <c r="G1272" s="21" t="str">
        <f aca="false" t="array" ref="G1272:G1272">IFERROR(SMALL(IF($D$2:$D2181=D1272,$A$2:$A$911*1.001),1),"")</f>
        <v/>
      </c>
      <c r="H1272" s="21" t="str">
        <f aca="false" t="array" ref="H1272:H1272">IFERROR(SMALL(IF($D$2:$D2181=D1272,$A$2:$A$911*1.0001),2),"")</f>
        <v/>
      </c>
      <c r="I1272" s="21" t="str">
        <f aca="false" t="array" ref="I1272:I1272">IFERROR(SMALL(IF($D$2:$D2181=D1272,$A$2:$A$911*1.00001),3),"")</f>
        <v/>
      </c>
      <c r="J1272" s="21" t="str">
        <f aca="false" t="array" ref="J1272:J1272">IFERROR(SMALL(IF($D$2:$D2181=D1272,$A$2:$A$911*1.000001),4),"")</f>
        <v/>
      </c>
      <c r="K1272" s="30" t="str">
        <f aca="false">IF(A1272&lt;&gt;"", IF(COUNT(G1272:J1272)=4, SUM(G1272:J1272), "No"), "")</f>
        <v>No</v>
      </c>
      <c r="L1272" s="30" t="str">
        <f aca="false">IF(A1272&lt;&gt;"", IF(COUNT(G1272:I1272)=3, SUM(G1272:I1272), "No"), "")</f>
        <v>No</v>
      </c>
      <c r="M1272" s="30" t="str">
        <f aca="false">IF(A1272&lt;&gt;"", IF(COUNT(G1272:H1272)=2, SUM(G1272:H1272), "No"), "")</f>
        <v>No</v>
      </c>
      <c r="N1272" s="30" t="str">
        <f aca="false">'Results 10 year vets'!$D1272&amp;":"&amp;Table1[[#Headers],[Male]]</f>
        <v>:Male</v>
      </c>
      <c r="O1272" s="31"/>
      <c r="P1272" s="31"/>
      <c r="Q1272" s="31"/>
      <c r="R1272" s="31"/>
      <c r="S1272" s="31"/>
      <c r="T1272" s="31"/>
      <c r="U1272" s="31"/>
      <c r="Z1272" s="33"/>
      <c r="AA1272" s="33"/>
      <c r="AB1272" s="33"/>
      <c r="AC1272" s="33"/>
      <c r="AD1272" s="31"/>
      <c r="AE1272" s="31"/>
      <c r="AF1272" s="31"/>
      <c r="AG1272" s="31"/>
      <c r="AH1272" s="31"/>
      <c r="AI1272" s="31"/>
      <c r="AJ1272" s="31"/>
      <c r="AK1272" s="31"/>
      <c r="AL1272" s="31"/>
      <c r="AM1272" s="31"/>
      <c r="AN1272" s="31"/>
      <c r="AO1272" s="31"/>
      <c r="AP1272" s="31"/>
      <c r="AQ1272" s="31"/>
      <c r="AR1272" s="31"/>
      <c r="AS1272" s="31"/>
      <c r="AT1272" s="31"/>
      <c r="AU1272" s="31"/>
      <c r="AV1272" s="31"/>
      <c r="AW1272" s="31"/>
      <c r="AX1272" s="31"/>
      <c r="AY1272" s="31"/>
      <c r="AZ1272" s="31"/>
      <c r="BA1272" s="31"/>
      <c r="BB1272" s="31"/>
      <c r="BC1272" s="31"/>
      <c r="BD1272" s="31"/>
      <c r="BE1272" s="31"/>
      <c r="BF1272" s="31"/>
      <c r="BG1272" s="31"/>
      <c r="BH1272" s="31"/>
      <c r="BI1272" s="31"/>
      <c r="BJ1272" s="31"/>
      <c r="BK1272" s="31"/>
      <c r="BL1272" s="31"/>
      <c r="BM1272" s="31"/>
      <c r="BN1272" s="31"/>
      <c r="BO1272" s="31"/>
      <c r="BP1272" s="31"/>
      <c r="BQ1272" s="31"/>
      <c r="BR1272" s="31"/>
      <c r="BS1272" s="31"/>
      <c r="BT1272" s="31"/>
      <c r="BU1272" s="31"/>
      <c r="BV1272" s="31"/>
      <c r="BW1272" s="31"/>
      <c r="BX1272" s="31"/>
      <c r="BY1272" s="31"/>
      <c r="BZ1272" s="31"/>
      <c r="CA1272" s="31"/>
      <c r="CB1272" s="31"/>
      <c r="CC1272" s="31"/>
      <c r="CD1272" s="31"/>
      <c r="CE1272" s="31"/>
      <c r="CF1272" s="31"/>
      <c r="CG1272" s="31"/>
      <c r="CH1272" s="31"/>
      <c r="CI1272" s="31"/>
      <c r="CJ1272" s="31"/>
      <c r="CK1272" s="31"/>
      <c r="CL1272" s="31"/>
      <c r="CM1272" s="31"/>
      <c r="CN1272" s="31"/>
      <c r="CO1272" s="31"/>
      <c r="CP1272" s="31"/>
      <c r="CQ1272" s="31"/>
      <c r="CR1272" s="31"/>
      <c r="CS1272" s="31"/>
      <c r="CT1272" s="31"/>
      <c r="CU1272" s="31"/>
      <c r="CV1272" s="31"/>
      <c r="CW1272" s="31"/>
      <c r="CX1272" s="31"/>
      <c r="CY1272" s="31"/>
      <c r="CZ1272" s="31"/>
      <c r="DA1272" s="31"/>
      <c r="DB1272" s="31"/>
      <c r="DC1272" s="31"/>
      <c r="DD1272" s="31"/>
      <c r="DE1272" s="31"/>
      <c r="DF1272" s="31"/>
      <c r="DG1272" s="31"/>
      <c r="DH1272" s="31"/>
      <c r="DI1272" s="31"/>
      <c r="DJ1272" s="31"/>
      <c r="DK1272" s="31"/>
      <c r="DL1272" s="31"/>
      <c r="DM1272" s="31"/>
      <c r="DN1272" s="31"/>
      <c r="DO1272" s="31"/>
      <c r="DP1272" s="31"/>
      <c r="DQ1272" s="31"/>
      <c r="DR1272" s="31"/>
      <c r="DS1272" s="31"/>
      <c r="DT1272" s="31"/>
      <c r="DU1272" s="31"/>
      <c r="DV1272" s="31"/>
      <c r="DW1272" s="31"/>
    </row>
    <row r="1273" customFormat="false" ht="15.75" hidden="false" customHeight="true" outlineLevel="0" collapsed="false">
      <c r="A1273" s="21" t="n">
        <v>1272</v>
      </c>
      <c r="B1273" s="21" t="str">
        <f aca="false">IFERROR(VLOOKUP($A$1&amp;":"&amp;A1273,'Finish order'!C:K,6,FALSE()),"")</f>
        <v/>
      </c>
      <c r="C1273" s="21" t="str">
        <f aca="false">IFERROR(VLOOKUP(A$1&amp;":"&amp;A1273,'Finish order'!$C:$K,9,FALSE()),"")</f>
        <v/>
      </c>
      <c r="D1273" s="21" t="str">
        <f aca="false">IFERROR(VLOOKUP(A$1&amp;":"&amp;A1273,'Finish order'!$C:$K,7,FALSE()),"")</f>
        <v/>
      </c>
      <c r="E1273" s="29" t="str">
        <f aca="false">IFERROR(VLOOKUP($A$1&amp;":"&amp;A1273,'Finish order'!C:K,5,FALSE()),"")</f>
        <v/>
      </c>
      <c r="F1273" s="21" t="str">
        <f aca="false">IFERROR(VLOOKUP($A$1&amp;":"&amp;A1273,'Finish order'!C:K,4,FALSE()),"")</f>
        <v/>
      </c>
      <c r="G1273" s="21" t="str">
        <f aca="false" t="array" ref="G1273:G1273">IFERROR(SMALL(IF($D$2:$D2182=D1273,$A$2:$A$911*1.001),1),"")</f>
        <v/>
      </c>
      <c r="H1273" s="21" t="str">
        <f aca="false" t="array" ref="H1273:H1273">IFERROR(SMALL(IF($D$2:$D2182=D1273,$A$2:$A$911*1.0001),2),"")</f>
        <v/>
      </c>
      <c r="I1273" s="21" t="str">
        <f aca="false" t="array" ref="I1273:I1273">IFERROR(SMALL(IF($D$2:$D2182=D1273,$A$2:$A$911*1.00001),3),"")</f>
        <v/>
      </c>
      <c r="J1273" s="21" t="str">
        <f aca="false" t="array" ref="J1273:J1273">IFERROR(SMALL(IF($D$2:$D2182=D1273,$A$2:$A$911*1.000001),4),"")</f>
        <v/>
      </c>
      <c r="K1273" s="30" t="str">
        <f aca="false">IF(A1273&lt;&gt;"", IF(COUNT(G1273:J1273)=4, SUM(G1273:J1273), "No"), "")</f>
        <v>No</v>
      </c>
      <c r="L1273" s="30" t="str">
        <f aca="false">IF(A1273&lt;&gt;"", IF(COUNT(G1273:I1273)=3, SUM(G1273:I1273), "No"), "")</f>
        <v>No</v>
      </c>
      <c r="M1273" s="30" t="str">
        <f aca="false">IF(A1273&lt;&gt;"", IF(COUNT(G1273:H1273)=2, SUM(G1273:H1273), "No"), "")</f>
        <v>No</v>
      </c>
      <c r="N1273" s="30" t="str">
        <f aca="false">'Results 10 year vets'!$D1273&amp;":"&amp;Table1[[#Headers],[Male]]</f>
        <v>:Male</v>
      </c>
      <c r="O1273" s="31"/>
      <c r="P1273" s="31"/>
      <c r="Q1273" s="31"/>
      <c r="R1273" s="31"/>
      <c r="S1273" s="31"/>
      <c r="T1273" s="31"/>
      <c r="U1273" s="31"/>
      <c r="Z1273" s="33"/>
      <c r="AA1273" s="33"/>
      <c r="AB1273" s="33"/>
      <c r="AC1273" s="33"/>
      <c r="AD1273" s="31"/>
      <c r="AE1273" s="31"/>
      <c r="AF1273" s="31"/>
      <c r="AG1273" s="31"/>
      <c r="AH1273" s="31"/>
      <c r="AI1273" s="31"/>
      <c r="AJ1273" s="31"/>
      <c r="AK1273" s="31"/>
      <c r="AL1273" s="31"/>
      <c r="AM1273" s="31"/>
      <c r="AN1273" s="31"/>
      <c r="AO1273" s="31"/>
      <c r="AP1273" s="31"/>
      <c r="AQ1273" s="31"/>
      <c r="AR1273" s="31"/>
      <c r="AS1273" s="31"/>
      <c r="AT1273" s="31"/>
      <c r="AU1273" s="31"/>
      <c r="AV1273" s="31"/>
      <c r="AW1273" s="31"/>
      <c r="AX1273" s="31"/>
      <c r="AY1273" s="31"/>
      <c r="AZ1273" s="31"/>
      <c r="BA1273" s="31"/>
      <c r="BB1273" s="31"/>
      <c r="BC1273" s="31"/>
      <c r="BD1273" s="31"/>
      <c r="BE1273" s="31"/>
      <c r="BF1273" s="31"/>
      <c r="BG1273" s="31"/>
      <c r="BH1273" s="31"/>
      <c r="BI1273" s="31"/>
      <c r="BJ1273" s="31"/>
      <c r="BK1273" s="31"/>
      <c r="BL1273" s="31"/>
      <c r="BM1273" s="31"/>
      <c r="BN1273" s="31"/>
      <c r="BO1273" s="31"/>
      <c r="BP1273" s="31"/>
      <c r="BQ1273" s="31"/>
      <c r="BR1273" s="31"/>
      <c r="BS1273" s="31"/>
      <c r="BT1273" s="31"/>
      <c r="BU1273" s="31"/>
      <c r="BV1273" s="31"/>
      <c r="BW1273" s="31"/>
      <c r="BX1273" s="31"/>
      <c r="BY1273" s="31"/>
      <c r="BZ1273" s="31"/>
      <c r="CA1273" s="31"/>
      <c r="CB1273" s="31"/>
      <c r="CC1273" s="31"/>
      <c r="CD1273" s="31"/>
      <c r="CE1273" s="31"/>
      <c r="CF1273" s="31"/>
      <c r="CG1273" s="31"/>
      <c r="CH1273" s="31"/>
      <c r="CI1273" s="31"/>
      <c r="CJ1273" s="31"/>
      <c r="CK1273" s="31"/>
      <c r="CL1273" s="31"/>
      <c r="CM1273" s="31"/>
      <c r="CN1273" s="31"/>
      <c r="CO1273" s="31"/>
      <c r="CP1273" s="31"/>
      <c r="CQ1273" s="31"/>
      <c r="CR1273" s="31"/>
      <c r="CS1273" s="31"/>
      <c r="CT1273" s="31"/>
      <c r="CU1273" s="31"/>
      <c r="CV1273" s="31"/>
      <c r="CW1273" s="31"/>
      <c r="CX1273" s="31"/>
      <c r="CY1273" s="31"/>
      <c r="CZ1273" s="31"/>
      <c r="DA1273" s="31"/>
      <c r="DB1273" s="31"/>
      <c r="DC1273" s="31"/>
      <c r="DD1273" s="31"/>
      <c r="DE1273" s="31"/>
      <c r="DF1273" s="31"/>
      <c r="DG1273" s="31"/>
      <c r="DH1273" s="31"/>
      <c r="DI1273" s="31"/>
      <c r="DJ1273" s="31"/>
      <c r="DK1273" s="31"/>
      <c r="DL1273" s="31"/>
      <c r="DM1273" s="31"/>
      <c r="DN1273" s="31"/>
      <c r="DO1273" s="31"/>
      <c r="DP1273" s="31"/>
      <c r="DQ1273" s="31"/>
      <c r="DR1273" s="31"/>
      <c r="DS1273" s="31"/>
      <c r="DT1273" s="31"/>
      <c r="DU1273" s="31"/>
      <c r="DV1273" s="31"/>
      <c r="DW1273" s="31"/>
    </row>
    <row r="1274" customFormat="false" ht="15.75" hidden="false" customHeight="true" outlineLevel="0" collapsed="false">
      <c r="A1274" s="21" t="n">
        <v>1273</v>
      </c>
      <c r="B1274" s="21" t="str">
        <f aca="false">IFERROR(VLOOKUP($A$1&amp;":"&amp;A1274,'Finish order'!C:K,6,FALSE()),"")</f>
        <v/>
      </c>
      <c r="C1274" s="21" t="str">
        <f aca="false">IFERROR(VLOOKUP(A$1&amp;":"&amp;A1274,'Finish order'!$C:$K,9,FALSE()),"")</f>
        <v/>
      </c>
      <c r="D1274" s="21" t="str">
        <f aca="false">IFERROR(VLOOKUP(A$1&amp;":"&amp;A1274,'Finish order'!$C:$K,7,FALSE()),"")</f>
        <v/>
      </c>
      <c r="E1274" s="29" t="str">
        <f aca="false">IFERROR(VLOOKUP($A$1&amp;":"&amp;A1274,'Finish order'!C:K,5,FALSE()),"")</f>
        <v/>
      </c>
      <c r="F1274" s="21" t="str">
        <f aca="false">IFERROR(VLOOKUP($A$1&amp;":"&amp;A1274,'Finish order'!C:K,4,FALSE()),"")</f>
        <v/>
      </c>
      <c r="G1274" s="21" t="str">
        <f aca="false" t="array" ref="G1274:G1274">IFERROR(SMALL(IF($D$2:$D2183=D1274,$A$2:$A$911*1.001),1),"")</f>
        <v/>
      </c>
      <c r="H1274" s="21" t="str">
        <f aca="false" t="array" ref="H1274:H1274">IFERROR(SMALL(IF($D$2:$D2183=D1274,$A$2:$A$911*1.0001),2),"")</f>
        <v/>
      </c>
      <c r="I1274" s="21" t="str">
        <f aca="false" t="array" ref="I1274:I1274">IFERROR(SMALL(IF($D$2:$D2183=D1274,$A$2:$A$911*1.00001),3),"")</f>
        <v/>
      </c>
      <c r="J1274" s="21" t="str">
        <f aca="false" t="array" ref="J1274:J1274">IFERROR(SMALL(IF($D$2:$D2183=D1274,$A$2:$A$911*1.000001),4),"")</f>
        <v/>
      </c>
      <c r="K1274" s="30" t="str">
        <f aca="false">IF(A1274&lt;&gt;"", IF(COUNT(G1274:J1274)=4, SUM(G1274:J1274), "No"), "")</f>
        <v>No</v>
      </c>
      <c r="L1274" s="30" t="str">
        <f aca="false">IF(A1274&lt;&gt;"", IF(COUNT(G1274:I1274)=3, SUM(G1274:I1274), "No"), "")</f>
        <v>No</v>
      </c>
      <c r="M1274" s="30" t="str">
        <f aca="false">IF(A1274&lt;&gt;"", IF(COUNT(G1274:H1274)=2, SUM(G1274:H1274), "No"), "")</f>
        <v>No</v>
      </c>
      <c r="N1274" s="30" t="str">
        <f aca="false">'Results 10 year vets'!$D1274&amp;":"&amp;Table1[[#Headers],[Male]]</f>
        <v>:Male</v>
      </c>
      <c r="O1274" s="31"/>
      <c r="P1274" s="31"/>
      <c r="Q1274" s="31"/>
      <c r="R1274" s="31"/>
      <c r="S1274" s="31"/>
      <c r="T1274" s="31"/>
      <c r="U1274" s="31"/>
      <c r="Z1274" s="33"/>
      <c r="AA1274" s="33"/>
      <c r="AB1274" s="33"/>
      <c r="AC1274" s="33"/>
      <c r="AD1274" s="31"/>
      <c r="AE1274" s="31"/>
      <c r="AF1274" s="31"/>
      <c r="AG1274" s="31"/>
      <c r="AH1274" s="31"/>
      <c r="AI1274" s="31"/>
      <c r="AJ1274" s="31"/>
      <c r="AK1274" s="31"/>
      <c r="AL1274" s="31"/>
      <c r="AM1274" s="31"/>
      <c r="AN1274" s="31"/>
      <c r="AO1274" s="31"/>
      <c r="AP1274" s="31"/>
      <c r="AQ1274" s="31"/>
      <c r="AR1274" s="31"/>
      <c r="AS1274" s="31"/>
      <c r="AT1274" s="31"/>
      <c r="AU1274" s="31"/>
      <c r="AV1274" s="31"/>
      <c r="AW1274" s="31"/>
      <c r="AX1274" s="31"/>
      <c r="AY1274" s="31"/>
      <c r="AZ1274" s="31"/>
      <c r="BA1274" s="31"/>
      <c r="BB1274" s="31"/>
      <c r="BC1274" s="31"/>
      <c r="BD1274" s="31"/>
      <c r="BE1274" s="31"/>
      <c r="BF1274" s="31"/>
      <c r="BG1274" s="31"/>
      <c r="BH1274" s="31"/>
      <c r="BI1274" s="31"/>
      <c r="BJ1274" s="31"/>
      <c r="BK1274" s="31"/>
      <c r="BL1274" s="31"/>
      <c r="BM1274" s="31"/>
      <c r="BN1274" s="31"/>
      <c r="BO1274" s="31"/>
      <c r="BP1274" s="31"/>
      <c r="BQ1274" s="31"/>
      <c r="BR1274" s="31"/>
      <c r="BS1274" s="31"/>
      <c r="BT1274" s="31"/>
      <c r="BU1274" s="31"/>
      <c r="BV1274" s="31"/>
      <c r="BW1274" s="31"/>
      <c r="BX1274" s="31"/>
      <c r="BY1274" s="31"/>
      <c r="BZ1274" s="31"/>
      <c r="CA1274" s="31"/>
      <c r="CB1274" s="31"/>
      <c r="CC1274" s="31"/>
      <c r="CD1274" s="31"/>
      <c r="CE1274" s="31"/>
      <c r="CF1274" s="31"/>
      <c r="CG1274" s="31"/>
      <c r="CH1274" s="31"/>
      <c r="CI1274" s="31"/>
      <c r="CJ1274" s="31"/>
      <c r="CK1274" s="31"/>
      <c r="CL1274" s="31"/>
      <c r="CM1274" s="31"/>
      <c r="CN1274" s="31"/>
      <c r="CO1274" s="31"/>
      <c r="CP1274" s="31"/>
      <c r="CQ1274" s="31"/>
      <c r="CR1274" s="31"/>
      <c r="CS1274" s="31"/>
      <c r="CT1274" s="31"/>
      <c r="CU1274" s="31"/>
      <c r="CV1274" s="31"/>
      <c r="CW1274" s="31"/>
      <c r="CX1274" s="31"/>
      <c r="CY1274" s="31"/>
      <c r="CZ1274" s="31"/>
      <c r="DA1274" s="31"/>
      <c r="DB1274" s="31"/>
      <c r="DC1274" s="31"/>
      <c r="DD1274" s="31"/>
      <c r="DE1274" s="31"/>
      <c r="DF1274" s="31"/>
      <c r="DG1274" s="31"/>
      <c r="DH1274" s="31"/>
      <c r="DI1274" s="31"/>
      <c r="DJ1274" s="31"/>
      <c r="DK1274" s="31"/>
      <c r="DL1274" s="31"/>
      <c r="DM1274" s="31"/>
      <c r="DN1274" s="31"/>
      <c r="DO1274" s="31"/>
      <c r="DP1274" s="31"/>
      <c r="DQ1274" s="31"/>
      <c r="DR1274" s="31"/>
      <c r="DS1274" s="31"/>
      <c r="DT1274" s="31"/>
      <c r="DU1274" s="31"/>
      <c r="DV1274" s="31"/>
      <c r="DW1274" s="31"/>
    </row>
    <row r="1275" customFormat="false" ht="15.75" hidden="false" customHeight="true" outlineLevel="0" collapsed="false">
      <c r="A1275" s="21" t="n">
        <v>1274</v>
      </c>
      <c r="B1275" s="21" t="str">
        <f aca="false">IFERROR(VLOOKUP($A$1&amp;":"&amp;A1275,'Finish order'!C:K,6,FALSE()),"")</f>
        <v/>
      </c>
      <c r="C1275" s="21" t="str">
        <f aca="false">IFERROR(VLOOKUP(A$1&amp;":"&amp;A1275,'Finish order'!$C:$K,9,FALSE()),"")</f>
        <v/>
      </c>
      <c r="D1275" s="21" t="str">
        <f aca="false">IFERROR(VLOOKUP(A$1&amp;":"&amp;A1275,'Finish order'!$C:$K,7,FALSE()),"")</f>
        <v/>
      </c>
      <c r="E1275" s="29" t="str">
        <f aca="false">IFERROR(VLOOKUP($A$1&amp;":"&amp;A1275,'Finish order'!C:K,5,FALSE()),"")</f>
        <v/>
      </c>
      <c r="F1275" s="21" t="str">
        <f aca="false">IFERROR(VLOOKUP($A$1&amp;":"&amp;A1275,'Finish order'!C:K,4,FALSE()),"")</f>
        <v/>
      </c>
      <c r="G1275" s="21" t="str">
        <f aca="false" t="array" ref="G1275:G1275">IFERROR(SMALL(IF($D$2:$D2184=D1275,$A$2:$A$911*1.001),1),"")</f>
        <v/>
      </c>
      <c r="H1275" s="21" t="str">
        <f aca="false" t="array" ref="H1275:H1275">IFERROR(SMALL(IF($D$2:$D2184=D1275,$A$2:$A$911*1.0001),2),"")</f>
        <v/>
      </c>
      <c r="I1275" s="21" t="str">
        <f aca="false" t="array" ref="I1275:I1275">IFERROR(SMALL(IF($D$2:$D2184=D1275,$A$2:$A$911*1.00001),3),"")</f>
        <v/>
      </c>
      <c r="J1275" s="21" t="str">
        <f aca="false" t="array" ref="J1275:J1275">IFERROR(SMALL(IF($D$2:$D2184=D1275,$A$2:$A$911*1.000001),4),"")</f>
        <v/>
      </c>
      <c r="K1275" s="30" t="str">
        <f aca="false">IF(A1275&lt;&gt;"", IF(COUNT(G1275:J1275)=4, SUM(G1275:J1275), "No"), "")</f>
        <v>No</v>
      </c>
      <c r="L1275" s="30" t="str">
        <f aca="false">IF(A1275&lt;&gt;"", IF(COUNT(G1275:I1275)=3, SUM(G1275:I1275), "No"), "")</f>
        <v>No</v>
      </c>
      <c r="M1275" s="30" t="str">
        <f aca="false">IF(A1275&lt;&gt;"", IF(COUNT(G1275:H1275)=2, SUM(G1275:H1275), "No"), "")</f>
        <v>No</v>
      </c>
      <c r="N1275" s="30" t="str">
        <f aca="false">'Results 10 year vets'!$D1275&amp;":"&amp;Table1[[#Headers],[Male]]</f>
        <v>:Male</v>
      </c>
      <c r="O1275" s="31"/>
      <c r="P1275" s="31"/>
      <c r="Q1275" s="31"/>
      <c r="R1275" s="31"/>
      <c r="S1275" s="31"/>
      <c r="T1275" s="31"/>
      <c r="U1275" s="31"/>
      <c r="Z1275" s="33"/>
      <c r="AA1275" s="33"/>
      <c r="AB1275" s="33"/>
      <c r="AC1275" s="33"/>
      <c r="AD1275" s="31"/>
      <c r="AE1275" s="31"/>
      <c r="AF1275" s="31"/>
      <c r="AG1275" s="31"/>
      <c r="AH1275" s="31"/>
      <c r="AI1275" s="31"/>
      <c r="AJ1275" s="31"/>
      <c r="AK1275" s="31"/>
      <c r="AL1275" s="31"/>
      <c r="AM1275" s="31"/>
      <c r="AN1275" s="31"/>
      <c r="AO1275" s="31"/>
      <c r="AP1275" s="31"/>
      <c r="AQ1275" s="31"/>
      <c r="AR1275" s="31"/>
      <c r="AS1275" s="31"/>
      <c r="AT1275" s="31"/>
      <c r="AU1275" s="31"/>
      <c r="AV1275" s="31"/>
      <c r="AW1275" s="31"/>
      <c r="AX1275" s="31"/>
      <c r="AY1275" s="31"/>
      <c r="AZ1275" s="31"/>
      <c r="BA1275" s="31"/>
      <c r="BB1275" s="31"/>
      <c r="BC1275" s="31"/>
      <c r="BD1275" s="31"/>
      <c r="BE1275" s="31"/>
      <c r="BF1275" s="31"/>
      <c r="BG1275" s="31"/>
      <c r="BH1275" s="31"/>
      <c r="BI1275" s="31"/>
      <c r="BJ1275" s="31"/>
      <c r="BK1275" s="31"/>
      <c r="BL1275" s="31"/>
      <c r="BM1275" s="31"/>
      <c r="BN1275" s="31"/>
      <c r="BO1275" s="31"/>
      <c r="BP1275" s="31"/>
      <c r="BQ1275" s="31"/>
      <c r="BR1275" s="31"/>
      <c r="BS1275" s="31"/>
      <c r="BT1275" s="31"/>
      <c r="BU1275" s="31"/>
      <c r="BV1275" s="31"/>
      <c r="BW1275" s="31"/>
      <c r="BX1275" s="31"/>
      <c r="BY1275" s="31"/>
      <c r="BZ1275" s="31"/>
      <c r="CA1275" s="31"/>
      <c r="CB1275" s="31"/>
      <c r="CC1275" s="31"/>
      <c r="CD1275" s="31"/>
      <c r="CE1275" s="31"/>
      <c r="CF1275" s="31"/>
      <c r="CG1275" s="31"/>
      <c r="CH1275" s="31"/>
      <c r="CI1275" s="31"/>
      <c r="CJ1275" s="31"/>
      <c r="CK1275" s="31"/>
      <c r="CL1275" s="31"/>
      <c r="CM1275" s="31"/>
      <c r="CN1275" s="31"/>
      <c r="CO1275" s="31"/>
      <c r="CP1275" s="31"/>
      <c r="CQ1275" s="31"/>
      <c r="CR1275" s="31"/>
      <c r="CS1275" s="31"/>
      <c r="CT1275" s="31"/>
      <c r="CU1275" s="31"/>
      <c r="CV1275" s="31"/>
      <c r="CW1275" s="31"/>
      <c r="CX1275" s="31"/>
      <c r="CY1275" s="31"/>
      <c r="CZ1275" s="31"/>
      <c r="DA1275" s="31"/>
      <c r="DB1275" s="31"/>
      <c r="DC1275" s="31"/>
      <c r="DD1275" s="31"/>
      <c r="DE1275" s="31"/>
      <c r="DF1275" s="31"/>
      <c r="DG1275" s="31"/>
      <c r="DH1275" s="31"/>
      <c r="DI1275" s="31"/>
      <c r="DJ1275" s="31"/>
      <c r="DK1275" s="31"/>
      <c r="DL1275" s="31"/>
      <c r="DM1275" s="31"/>
      <c r="DN1275" s="31"/>
      <c r="DO1275" s="31"/>
      <c r="DP1275" s="31"/>
      <c r="DQ1275" s="31"/>
      <c r="DR1275" s="31"/>
      <c r="DS1275" s="31"/>
      <c r="DT1275" s="31"/>
      <c r="DU1275" s="31"/>
      <c r="DV1275" s="31"/>
      <c r="DW1275" s="31"/>
    </row>
    <row r="1276" customFormat="false" ht="15.75" hidden="false" customHeight="true" outlineLevel="0" collapsed="false">
      <c r="A1276" s="21" t="n">
        <v>1275</v>
      </c>
      <c r="B1276" s="21" t="str">
        <f aca="false">IFERROR(VLOOKUP($A$1&amp;":"&amp;A1276,'Finish order'!C:K,6,FALSE()),"")</f>
        <v/>
      </c>
      <c r="C1276" s="21" t="str">
        <f aca="false">IFERROR(VLOOKUP(A$1&amp;":"&amp;A1276,'Finish order'!$C:$K,9,FALSE()),"")</f>
        <v/>
      </c>
      <c r="D1276" s="21" t="str">
        <f aca="false">IFERROR(VLOOKUP(A$1&amp;":"&amp;A1276,'Finish order'!$C:$K,7,FALSE()),"")</f>
        <v/>
      </c>
      <c r="E1276" s="29" t="str">
        <f aca="false">IFERROR(VLOOKUP($A$1&amp;":"&amp;A1276,'Finish order'!C:K,5,FALSE()),"")</f>
        <v/>
      </c>
      <c r="F1276" s="21" t="str">
        <f aca="false">IFERROR(VLOOKUP($A$1&amp;":"&amp;A1276,'Finish order'!C:K,4,FALSE()),"")</f>
        <v/>
      </c>
      <c r="G1276" s="21" t="str">
        <f aca="false" t="array" ref="G1276:G1276">IFERROR(SMALL(IF($D$2:$D2185=D1276,$A$2:$A$911*1.001),1),"")</f>
        <v/>
      </c>
      <c r="H1276" s="21" t="str">
        <f aca="false" t="array" ref="H1276:H1276">IFERROR(SMALL(IF($D$2:$D2185=D1276,$A$2:$A$911*1.0001),2),"")</f>
        <v/>
      </c>
      <c r="I1276" s="21" t="str">
        <f aca="false" t="array" ref="I1276:I1276">IFERROR(SMALL(IF($D$2:$D2185=D1276,$A$2:$A$911*1.00001),3),"")</f>
        <v/>
      </c>
      <c r="J1276" s="21" t="str">
        <f aca="false" t="array" ref="J1276:J1276">IFERROR(SMALL(IF($D$2:$D2185=D1276,$A$2:$A$911*1.000001),4),"")</f>
        <v/>
      </c>
      <c r="K1276" s="30" t="str">
        <f aca="false">IF(A1276&lt;&gt;"", IF(COUNT(G1276:J1276)=4, SUM(G1276:J1276), "No"), "")</f>
        <v>No</v>
      </c>
      <c r="L1276" s="30" t="str">
        <f aca="false">IF(A1276&lt;&gt;"", IF(COUNT(G1276:I1276)=3, SUM(G1276:I1276), "No"), "")</f>
        <v>No</v>
      </c>
      <c r="M1276" s="30" t="str">
        <f aca="false">IF(A1276&lt;&gt;"", IF(COUNT(G1276:H1276)=2, SUM(G1276:H1276), "No"), "")</f>
        <v>No</v>
      </c>
      <c r="N1276" s="30" t="str">
        <f aca="false">'Results 10 year vets'!$D1276&amp;":"&amp;Table1[[#Headers],[Male]]</f>
        <v>:Male</v>
      </c>
      <c r="O1276" s="31"/>
      <c r="P1276" s="31"/>
      <c r="Q1276" s="31"/>
      <c r="R1276" s="31"/>
      <c r="S1276" s="31"/>
      <c r="T1276" s="31"/>
      <c r="U1276" s="31"/>
      <c r="Z1276" s="33"/>
      <c r="AA1276" s="33"/>
      <c r="AB1276" s="33"/>
      <c r="AC1276" s="33"/>
      <c r="AD1276" s="31"/>
      <c r="AE1276" s="31"/>
      <c r="AF1276" s="31"/>
      <c r="AG1276" s="31"/>
      <c r="AH1276" s="31"/>
      <c r="AI1276" s="31"/>
      <c r="AJ1276" s="31"/>
      <c r="AK1276" s="31"/>
      <c r="AL1276" s="31"/>
      <c r="AM1276" s="31"/>
      <c r="AN1276" s="31"/>
      <c r="AO1276" s="31"/>
      <c r="AP1276" s="31"/>
      <c r="AQ1276" s="31"/>
      <c r="AR1276" s="31"/>
      <c r="AS1276" s="31"/>
      <c r="AT1276" s="31"/>
      <c r="AU1276" s="31"/>
      <c r="AV1276" s="31"/>
      <c r="AW1276" s="31"/>
      <c r="AX1276" s="31"/>
      <c r="AY1276" s="31"/>
      <c r="AZ1276" s="31"/>
      <c r="BA1276" s="31"/>
      <c r="BB1276" s="31"/>
      <c r="BC1276" s="31"/>
      <c r="BD1276" s="31"/>
      <c r="BE1276" s="31"/>
      <c r="BF1276" s="31"/>
      <c r="BG1276" s="31"/>
      <c r="BH1276" s="31"/>
      <c r="BI1276" s="31"/>
      <c r="BJ1276" s="31"/>
      <c r="BK1276" s="31"/>
      <c r="BL1276" s="31"/>
      <c r="BM1276" s="31"/>
      <c r="BN1276" s="31"/>
      <c r="BO1276" s="31"/>
      <c r="BP1276" s="31"/>
      <c r="BQ1276" s="31"/>
      <c r="BR1276" s="31"/>
      <c r="BS1276" s="31"/>
      <c r="BT1276" s="31"/>
      <c r="BU1276" s="31"/>
      <c r="BV1276" s="31"/>
      <c r="BW1276" s="31"/>
      <c r="BX1276" s="31"/>
      <c r="BY1276" s="31"/>
      <c r="BZ1276" s="31"/>
      <c r="CA1276" s="31"/>
      <c r="CB1276" s="31"/>
      <c r="CC1276" s="31"/>
      <c r="CD1276" s="31"/>
      <c r="CE1276" s="31"/>
      <c r="CF1276" s="31"/>
      <c r="CG1276" s="31"/>
      <c r="CH1276" s="31"/>
      <c r="CI1276" s="31"/>
      <c r="CJ1276" s="31"/>
      <c r="CK1276" s="31"/>
      <c r="CL1276" s="31"/>
      <c r="CM1276" s="31"/>
      <c r="CN1276" s="31"/>
      <c r="CO1276" s="31"/>
      <c r="CP1276" s="31"/>
      <c r="CQ1276" s="31"/>
      <c r="CR1276" s="31"/>
      <c r="CS1276" s="31"/>
      <c r="CT1276" s="31"/>
      <c r="CU1276" s="31"/>
      <c r="CV1276" s="31"/>
      <c r="CW1276" s="31"/>
      <c r="CX1276" s="31"/>
      <c r="CY1276" s="31"/>
      <c r="CZ1276" s="31"/>
      <c r="DA1276" s="31"/>
      <c r="DB1276" s="31"/>
      <c r="DC1276" s="31"/>
      <c r="DD1276" s="31"/>
      <c r="DE1276" s="31"/>
      <c r="DF1276" s="31"/>
      <c r="DG1276" s="31"/>
      <c r="DH1276" s="31"/>
      <c r="DI1276" s="31"/>
      <c r="DJ1276" s="31"/>
      <c r="DK1276" s="31"/>
      <c r="DL1276" s="31"/>
      <c r="DM1276" s="31"/>
      <c r="DN1276" s="31"/>
      <c r="DO1276" s="31"/>
      <c r="DP1276" s="31"/>
      <c r="DQ1276" s="31"/>
      <c r="DR1276" s="31"/>
      <c r="DS1276" s="31"/>
      <c r="DT1276" s="31"/>
      <c r="DU1276" s="31"/>
      <c r="DV1276" s="31"/>
      <c r="DW1276" s="31"/>
    </row>
    <row r="1277" customFormat="false" ht="15.75" hidden="false" customHeight="true" outlineLevel="0" collapsed="false">
      <c r="A1277" s="21" t="n">
        <v>1276</v>
      </c>
      <c r="B1277" s="21" t="str">
        <f aca="false">IFERROR(VLOOKUP($A$1&amp;":"&amp;A1277,'Finish order'!C:K,6,FALSE()),"")</f>
        <v/>
      </c>
      <c r="C1277" s="21" t="str">
        <f aca="false">IFERROR(VLOOKUP(A$1&amp;":"&amp;A1277,'Finish order'!$C:$K,9,FALSE()),"")</f>
        <v/>
      </c>
      <c r="D1277" s="21" t="str">
        <f aca="false">IFERROR(VLOOKUP(A$1&amp;":"&amp;A1277,'Finish order'!$C:$K,7,FALSE()),"")</f>
        <v/>
      </c>
      <c r="E1277" s="29" t="str">
        <f aca="false">IFERROR(VLOOKUP($A$1&amp;":"&amp;A1277,'Finish order'!C:K,5,FALSE()),"")</f>
        <v/>
      </c>
      <c r="F1277" s="21" t="str">
        <f aca="false">IFERROR(VLOOKUP($A$1&amp;":"&amp;A1277,'Finish order'!C:K,4,FALSE()),"")</f>
        <v/>
      </c>
      <c r="G1277" s="21" t="str">
        <f aca="false" t="array" ref="G1277:G1277">IFERROR(SMALL(IF($D$2:$D2186=D1277,$A$2:$A$911*1.001),1),"")</f>
        <v/>
      </c>
      <c r="H1277" s="21" t="str">
        <f aca="false" t="array" ref="H1277:H1277">IFERROR(SMALL(IF($D$2:$D2186=D1277,$A$2:$A$911*1.0001),2),"")</f>
        <v/>
      </c>
      <c r="I1277" s="21" t="str">
        <f aca="false" t="array" ref="I1277:I1277">IFERROR(SMALL(IF($D$2:$D2186=D1277,$A$2:$A$911*1.00001),3),"")</f>
        <v/>
      </c>
      <c r="J1277" s="21" t="str">
        <f aca="false" t="array" ref="J1277:J1277">IFERROR(SMALL(IF($D$2:$D2186=D1277,$A$2:$A$911*1.000001),4),"")</f>
        <v/>
      </c>
      <c r="K1277" s="30" t="str">
        <f aca="false">IF(A1277&lt;&gt;"", IF(COUNT(G1277:J1277)=4, SUM(G1277:J1277), "No"), "")</f>
        <v>No</v>
      </c>
      <c r="L1277" s="30" t="str">
        <f aca="false">IF(A1277&lt;&gt;"", IF(COUNT(G1277:I1277)=3, SUM(G1277:I1277), "No"), "")</f>
        <v>No</v>
      </c>
      <c r="M1277" s="30" t="str">
        <f aca="false">IF(A1277&lt;&gt;"", IF(COUNT(G1277:H1277)=2, SUM(G1277:H1277), "No"), "")</f>
        <v>No</v>
      </c>
      <c r="N1277" s="30" t="str">
        <f aca="false">'Results 10 year vets'!$D1277&amp;":"&amp;Table1[[#Headers],[Male]]</f>
        <v>:Male</v>
      </c>
      <c r="O1277" s="31"/>
      <c r="P1277" s="31"/>
      <c r="Q1277" s="31"/>
      <c r="R1277" s="31"/>
      <c r="S1277" s="31"/>
      <c r="T1277" s="31"/>
      <c r="U1277" s="31"/>
      <c r="Z1277" s="33"/>
      <c r="AA1277" s="33"/>
      <c r="AB1277" s="33"/>
      <c r="AC1277" s="33"/>
      <c r="AD1277" s="31"/>
      <c r="AE1277" s="31"/>
      <c r="AF1277" s="31"/>
      <c r="AG1277" s="31"/>
      <c r="AH1277" s="31"/>
      <c r="AI1277" s="31"/>
      <c r="AJ1277" s="31"/>
      <c r="AK1277" s="31"/>
      <c r="AL1277" s="31"/>
      <c r="AM1277" s="31"/>
      <c r="AN1277" s="31"/>
      <c r="AO1277" s="31"/>
      <c r="AP1277" s="31"/>
      <c r="AQ1277" s="31"/>
      <c r="AR1277" s="31"/>
      <c r="AS1277" s="31"/>
      <c r="AT1277" s="31"/>
      <c r="AU1277" s="31"/>
      <c r="AV1277" s="31"/>
      <c r="AW1277" s="31"/>
      <c r="AX1277" s="31"/>
      <c r="AY1277" s="31"/>
      <c r="AZ1277" s="31"/>
      <c r="BA1277" s="31"/>
      <c r="BB1277" s="31"/>
      <c r="BC1277" s="31"/>
      <c r="BD1277" s="31"/>
      <c r="BE1277" s="31"/>
      <c r="BF1277" s="31"/>
      <c r="BG1277" s="31"/>
      <c r="BH1277" s="31"/>
      <c r="BI1277" s="31"/>
      <c r="BJ1277" s="31"/>
      <c r="BK1277" s="31"/>
      <c r="BL1277" s="31"/>
      <c r="BM1277" s="31"/>
      <c r="BN1277" s="31"/>
      <c r="BO1277" s="31"/>
      <c r="BP1277" s="31"/>
      <c r="BQ1277" s="31"/>
      <c r="BR1277" s="31"/>
      <c r="BS1277" s="31"/>
      <c r="BT1277" s="31"/>
      <c r="BU1277" s="31"/>
      <c r="BV1277" s="31"/>
      <c r="BW1277" s="31"/>
      <c r="BX1277" s="31"/>
      <c r="BY1277" s="31"/>
      <c r="BZ1277" s="31"/>
      <c r="CA1277" s="31"/>
      <c r="CB1277" s="31"/>
      <c r="CC1277" s="31"/>
      <c r="CD1277" s="31"/>
      <c r="CE1277" s="31"/>
      <c r="CF1277" s="31"/>
      <c r="CG1277" s="31"/>
      <c r="CH1277" s="31"/>
      <c r="CI1277" s="31"/>
      <c r="CJ1277" s="31"/>
      <c r="CK1277" s="31"/>
      <c r="CL1277" s="31"/>
      <c r="CM1277" s="31"/>
      <c r="CN1277" s="31"/>
      <c r="CO1277" s="31"/>
      <c r="CP1277" s="31"/>
      <c r="CQ1277" s="31"/>
      <c r="CR1277" s="31"/>
      <c r="CS1277" s="31"/>
      <c r="CT1277" s="31"/>
      <c r="CU1277" s="31"/>
      <c r="CV1277" s="31"/>
      <c r="CW1277" s="31"/>
      <c r="CX1277" s="31"/>
      <c r="CY1277" s="31"/>
      <c r="CZ1277" s="31"/>
      <c r="DA1277" s="31"/>
      <c r="DB1277" s="31"/>
      <c r="DC1277" s="31"/>
      <c r="DD1277" s="31"/>
      <c r="DE1277" s="31"/>
      <c r="DF1277" s="31"/>
      <c r="DG1277" s="31"/>
      <c r="DH1277" s="31"/>
      <c r="DI1277" s="31"/>
      <c r="DJ1277" s="31"/>
      <c r="DK1277" s="31"/>
      <c r="DL1277" s="31"/>
      <c r="DM1277" s="31"/>
      <c r="DN1277" s="31"/>
      <c r="DO1277" s="31"/>
      <c r="DP1277" s="31"/>
      <c r="DQ1277" s="31"/>
      <c r="DR1277" s="31"/>
      <c r="DS1277" s="31"/>
      <c r="DT1277" s="31"/>
      <c r="DU1277" s="31"/>
      <c r="DV1277" s="31"/>
      <c r="DW1277" s="31"/>
    </row>
    <row r="1278" customFormat="false" ht="15.75" hidden="false" customHeight="true" outlineLevel="0" collapsed="false">
      <c r="A1278" s="21" t="n">
        <v>1277</v>
      </c>
      <c r="B1278" s="21" t="str">
        <f aca="false">IFERROR(VLOOKUP($A$1&amp;":"&amp;A1278,'Finish order'!C:K,6,FALSE()),"")</f>
        <v/>
      </c>
      <c r="C1278" s="21" t="str">
        <f aca="false">IFERROR(VLOOKUP(A$1&amp;":"&amp;A1278,'Finish order'!$C:$K,9,FALSE()),"")</f>
        <v/>
      </c>
      <c r="D1278" s="21" t="str">
        <f aca="false">IFERROR(VLOOKUP(A$1&amp;":"&amp;A1278,'Finish order'!$C:$K,7,FALSE()),"")</f>
        <v/>
      </c>
      <c r="E1278" s="29" t="str">
        <f aca="false">IFERROR(VLOOKUP($A$1&amp;":"&amp;A1278,'Finish order'!C:K,5,FALSE()),"")</f>
        <v/>
      </c>
      <c r="F1278" s="21" t="str">
        <f aca="false">IFERROR(VLOOKUP($A$1&amp;":"&amp;A1278,'Finish order'!C:K,4,FALSE()),"")</f>
        <v/>
      </c>
      <c r="G1278" s="21" t="str">
        <f aca="false" t="array" ref="G1278:G1278">IFERROR(SMALL(IF($D$2:$D2187=D1278,$A$2:$A$911*1.001),1),"")</f>
        <v/>
      </c>
      <c r="H1278" s="21" t="str">
        <f aca="false" t="array" ref="H1278:H1278">IFERROR(SMALL(IF($D$2:$D2187=D1278,$A$2:$A$911*1.0001),2),"")</f>
        <v/>
      </c>
      <c r="I1278" s="21" t="str">
        <f aca="false" t="array" ref="I1278:I1278">IFERROR(SMALL(IF($D$2:$D2187=D1278,$A$2:$A$911*1.00001),3),"")</f>
        <v/>
      </c>
      <c r="J1278" s="21" t="str">
        <f aca="false" t="array" ref="J1278:J1278">IFERROR(SMALL(IF($D$2:$D2187=D1278,$A$2:$A$911*1.000001),4),"")</f>
        <v/>
      </c>
      <c r="K1278" s="30" t="str">
        <f aca="false">IF(A1278&lt;&gt;"", IF(COUNT(G1278:J1278)=4, SUM(G1278:J1278), "No"), "")</f>
        <v>No</v>
      </c>
      <c r="L1278" s="30" t="str">
        <f aca="false">IF(A1278&lt;&gt;"", IF(COUNT(G1278:I1278)=3, SUM(G1278:I1278), "No"), "")</f>
        <v>No</v>
      </c>
      <c r="M1278" s="30" t="str">
        <f aca="false">IF(A1278&lt;&gt;"", IF(COUNT(G1278:H1278)=2, SUM(G1278:H1278), "No"), "")</f>
        <v>No</v>
      </c>
      <c r="N1278" s="30" t="str">
        <f aca="false">'Results 10 year vets'!$D1278&amp;":"&amp;Table1[[#Headers],[Male]]</f>
        <v>:Male</v>
      </c>
      <c r="O1278" s="31"/>
      <c r="P1278" s="31"/>
      <c r="Q1278" s="31"/>
      <c r="R1278" s="31"/>
      <c r="S1278" s="31"/>
      <c r="T1278" s="31"/>
      <c r="U1278" s="31"/>
      <c r="Z1278" s="33"/>
      <c r="AA1278" s="33"/>
      <c r="AB1278" s="33"/>
      <c r="AC1278" s="33"/>
      <c r="AD1278" s="31"/>
      <c r="AE1278" s="31"/>
      <c r="AF1278" s="31"/>
      <c r="AG1278" s="31"/>
      <c r="AH1278" s="31"/>
      <c r="AI1278" s="31"/>
      <c r="AJ1278" s="31"/>
      <c r="AK1278" s="31"/>
      <c r="AL1278" s="31"/>
      <c r="AM1278" s="31"/>
      <c r="AN1278" s="31"/>
      <c r="AO1278" s="31"/>
      <c r="AP1278" s="31"/>
      <c r="AQ1278" s="31"/>
      <c r="AR1278" s="31"/>
      <c r="AS1278" s="31"/>
      <c r="AT1278" s="31"/>
      <c r="AU1278" s="31"/>
      <c r="AV1278" s="31"/>
      <c r="AW1278" s="31"/>
      <c r="AX1278" s="31"/>
      <c r="AY1278" s="31"/>
      <c r="AZ1278" s="31"/>
      <c r="BA1278" s="31"/>
      <c r="BB1278" s="31"/>
      <c r="BC1278" s="31"/>
      <c r="BD1278" s="31"/>
      <c r="BE1278" s="31"/>
      <c r="BF1278" s="31"/>
      <c r="BG1278" s="31"/>
      <c r="BH1278" s="31"/>
      <c r="BI1278" s="31"/>
      <c r="BJ1278" s="31"/>
      <c r="BK1278" s="31"/>
      <c r="BL1278" s="31"/>
      <c r="BM1278" s="31"/>
      <c r="BN1278" s="31"/>
      <c r="BO1278" s="31"/>
      <c r="BP1278" s="31"/>
      <c r="BQ1278" s="31"/>
      <c r="BR1278" s="31"/>
      <c r="BS1278" s="31"/>
      <c r="BT1278" s="31"/>
      <c r="BU1278" s="31"/>
      <c r="BV1278" s="31"/>
      <c r="BW1278" s="31"/>
      <c r="BX1278" s="31"/>
      <c r="BY1278" s="31"/>
      <c r="BZ1278" s="31"/>
      <c r="CA1278" s="31"/>
      <c r="CB1278" s="31"/>
      <c r="CC1278" s="31"/>
      <c r="CD1278" s="31"/>
      <c r="CE1278" s="31"/>
      <c r="CF1278" s="31"/>
      <c r="CG1278" s="31"/>
      <c r="CH1278" s="31"/>
      <c r="CI1278" s="31"/>
      <c r="CJ1278" s="31"/>
      <c r="CK1278" s="31"/>
      <c r="CL1278" s="31"/>
      <c r="CM1278" s="31"/>
      <c r="CN1278" s="31"/>
      <c r="CO1278" s="31"/>
      <c r="CP1278" s="31"/>
      <c r="CQ1278" s="31"/>
      <c r="CR1278" s="31"/>
      <c r="CS1278" s="31"/>
      <c r="CT1278" s="31"/>
      <c r="CU1278" s="31"/>
      <c r="CV1278" s="31"/>
      <c r="CW1278" s="31"/>
      <c r="CX1278" s="31"/>
      <c r="CY1278" s="31"/>
      <c r="CZ1278" s="31"/>
      <c r="DA1278" s="31"/>
      <c r="DB1278" s="31"/>
      <c r="DC1278" s="31"/>
      <c r="DD1278" s="31"/>
      <c r="DE1278" s="31"/>
      <c r="DF1278" s="31"/>
      <c r="DG1278" s="31"/>
      <c r="DH1278" s="31"/>
      <c r="DI1278" s="31"/>
      <c r="DJ1278" s="31"/>
      <c r="DK1278" s="31"/>
      <c r="DL1278" s="31"/>
      <c r="DM1278" s="31"/>
      <c r="DN1278" s="31"/>
      <c r="DO1278" s="31"/>
      <c r="DP1278" s="31"/>
      <c r="DQ1278" s="31"/>
      <c r="DR1278" s="31"/>
      <c r="DS1278" s="31"/>
      <c r="DT1278" s="31"/>
      <c r="DU1278" s="31"/>
      <c r="DV1278" s="31"/>
      <c r="DW1278" s="31"/>
    </row>
    <row r="1279" customFormat="false" ht="15.75" hidden="false" customHeight="true" outlineLevel="0" collapsed="false">
      <c r="A1279" s="21" t="n">
        <v>1278</v>
      </c>
      <c r="B1279" s="21" t="str">
        <f aca="false">IFERROR(VLOOKUP($A$1&amp;":"&amp;A1279,'Finish order'!C:K,6,FALSE()),"")</f>
        <v/>
      </c>
      <c r="C1279" s="21" t="str">
        <f aca="false">IFERROR(VLOOKUP(A$1&amp;":"&amp;A1279,'Finish order'!$C:$K,9,FALSE()),"")</f>
        <v/>
      </c>
      <c r="D1279" s="21" t="str">
        <f aca="false">IFERROR(VLOOKUP(A$1&amp;":"&amp;A1279,'Finish order'!$C:$K,7,FALSE()),"")</f>
        <v/>
      </c>
      <c r="E1279" s="29" t="str">
        <f aca="false">IFERROR(VLOOKUP($A$1&amp;":"&amp;A1279,'Finish order'!C:K,5,FALSE()),"")</f>
        <v/>
      </c>
      <c r="F1279" s="21" t="str">
        <f aca="false">IFERROR(VLOOKUP($A$1&amp;":"&amp;A1279,'Finish order'!C:K,4,FALSE()),"")</f>
        <v/>
      </c>
      <c r="G1279" s="21" t="str">
        <f aca="false" t="array" ref="G1279:G1279">IFERROR(SMALL(IF($D$2:$D2188=D1279,$A$2:$A$911*1.001),1),"")</f>
        <v/>
      </c>
      <c r="H1279" s="21" t="str">
        <f aca="false" t="array" ref="H1279:H1279">IFERROR(SMALL(IF($D$2:$D2188=D1279,$A$2:$A$911*1.0001),2),"")</f>
        <v/>
      </c>
      <c r="I1279" s="21" t="str">
        <f aca="false" t="array" ref="I1279:I1279">IFERROR(SMALL(IF($D$2:$D2188=D1279,$A$2:$A$911*1.00001),3),"")</f>
        <v/>
      </c>
      <c r="J1279" s="21" t="str">
        <f aca="false" t="array" ref="J1279:J1279">IFERROR(SMALL(IF($D$2:$D2188=D1279,$A$2:$A$911*1.000001),4),"")</f>
        <v/>
      </c>
      <c r="K1279" s="30" t="str">
        <f aca="false">IF(A1279&lt;&gt;"", IF(COUNT(G1279:J1279)=4, SUM(G1279:J1279), "No"), "")</f>
        <v>No</v>
      </c>
      <c r="L1279" s="30" t="str">
        <f aca="false">IF(A1279&lt;&gt;"", IF(COUNT(G1279:I1279)=3, SUM(G1279:I1279), "No"), "")</f>
        <v>No</v>
      </c>
      <c r="M1279" s="30" t="str">
        <f aca="false">IF(A1279&lt;&gt;"", IF(COUNT(G1279:H1279)=2, SUM(G1279:H1279), "No"), "")</f>
        <v>No</v>
      </c>
      <c r="N1279" s="30" t="str">
        <f aca="false">'Results 10 year vets'!$D1279&amp;":"&amp;Table1[[#Headers],[Male]]</f>
        <v>:Male</v>
      </c>
      <c r="O1279" s="31"/>
      <c r="P1279" s="31"/>
      <c r="Q1279" s="31"/>
      <c r="R1279" s="31"/>
      <c r="S1279" s="31"/>
      <c r="T1279" s="31"/>
      <c r="U1279" s="31"/>
      <c r="Z1279" s="33"/>
      <c r="AA1279" s="33"/>
      <c r="AB1279" s="33"/>
      <c r="AC1279" s="33"/>
      <c r="AD1279" s="31"/>
      <c r="AE1279" s="31"/>
      <c r="AF1279" s="31"/>
      <c r="AG1279" s="31"/>
      <c r="AH1279" s="31"/>
      <c r="AI1279" s="31"/>
      <c r="AJ1279" s="31"/>
      <c r="AK1279" s="31"/>
      <c r="AL1279" s="31"/>
      <c r="AM1279" s="31"/>
      <c r="AN1279" s="31"/>
      <c r="AO1279" s="31"/>
      <c r="AP1279" s="31"/>
      <c r="AQ1279" s="31"/>
      <c r="AR1279" s="31"/>
      <c r="AS1279" s="31"/>
      <c r="AT1279" s="31"/>
      <c r="AU1279" s="31"/>
      <c r="AV1279" s="31"/>
      <c r="AW1279" s="31"/>
      <c r="AX1279" s="31"/>
      <c r="AY1279" s="31"/>
      <c r="AZ1279" s="31"/>
      <c r="BA1279" s="31"/>
      <c r="BB1279" s="31"/>
      <c r="BC1279" s="31"/>
      <c r="BD1279" s="31"/>
      <c r="BE1279" s="31"/>
      <c r="BF1279" s="31"/>
      <c r="BG1279" s="31"/>
      <c r="BH1279" s="31"/>
      <c r="BI1279" s="31"/>
      <c r="BJ1279" s="31"/>
      <c r="BK1279" s="31"/>
      <c r="BL1279" s="31"/>
      <c r="BM1279" s="31"/>
      <c r="BN1279" s="31"/>
      <c r="BO1279" s="31"/>
      <c r="BP1279" s="31"/>
      <c r="BQ1279" s="31"/>
      <c r="BR1279" s="31"/>
      <c r="BS1279" s="31"/>
      <c r="BT1279" s="31"/>
      <c r="BU1279" s="31"/>
      <c r="BV1279" s="31"/>
      <c r="BW1279" s="31"/>
      <c r="BX1279" s="31"/>
      <c r="BY1279" s="31"/>
      <c r="BZ1279" s="31"/>
      <c r="CA1279" s="31"/>
      <c r="CB1279" s="31"/>
      <c r="CC1279" s="31"/>
      <c r="CD1279" s="31"/>
      <c r="CE1279" s="31"/>
      <c r="CF1279" s="31"/>
      <c r="CG1279" s="31"/>
      <c r="CH1279" s="31"/>
      <c r="CI1279" s="31"/>
      <c r="CJ1279" s="31"/>
      <c r="CK1279" s="31"/>
      <c r="CL1279" s="31"/>
      <c r="CM1279" s="31"/>
      <c r="CN1279" s="31"/>
      <c r="CO1279" s="31"/>
      <c r="CP1279" s="31"/>
      <c r="CQ1279" s="31"/>
      <c r="CR1279" s="31"/>
      <c r="CS1279" s="31"/>
      <c r="CT1279" s="31"/>
      <c r="CU1279" s="31"/>
      <c r="CV1279" s="31"/>
      <c r="CW1279" s="31"/>
      <c r="CX1279" s="31"/>
      <c r="CY1279" s="31"/>
      <c r="CZ1279" s="31"/>
      <c r="DA1279" s="31"/>
      <c r="DB1279" s="31"/>
      <c r="DC1279" s="31"/>
      <c r="DD1279" s="31"/>
      <c r="DE1279" s="31"/>
      <c r="DF1279" s="31"/>
      <c r="DG1279" s="31"/>
      <c r="DH1279" s="31"/>
      <c r="DI1279" s="31"/>
      <c r="DJ1279" s="31"/>
      <c r="DK1279" s="31"/>
      <c r="DL1279" s="31"/>
      <c r="DM1279" s="31"/>
      <c r="DN1279" s="31"/>
      <c r="DO1279" s="31"/>
      <c r="DP1279" s="31"/>
      <c r="DQ1279" s="31"/>
      <c r="DR1279" s="31"/>
      <c r="DS1279" s="31"/>
      <c r="DT1279" s="31"/>
      <c r="DU1279" s="31"/>
      <c r="DV1279" s="31"/>
      <c r="DW1279" s="31"/>
    </row>
    <row r="1280" customFormat="false" ht="15.75" hidden="false" customHeight="true" outlineLevel="0" collapsed="false">
      <c r="A1280" s="21" t="n">
        <v>1279</v>
      </c>
      <c r="B1280" s="21" t="str">
        <f aca="false">IFERROR(VLOOKUP($A$1&amp;":"&amp;A1280,'Finish order'!C:K,6,FALSE()),"")</f>
        <v/>
      </c>
      <c r="C1280" s="21" t="str">
        <f aca="false">IFERROR(VLOOKUP(A$1&amp;":"&amp;A1280,'Finish order'!$C:$K,9,FALSE()),"")</f>
        <v/>
      </c>
      <c r="D1280" s="21" t="str">
        <f aca="false">IFERROR(VLOOKUP(A$1&amp;":"&amp;A1280,'Finish order'!$C:$K,7,FALSE()),"")</f>
        <v/>
      </c>
      <c r="E1280" s="29" t="str">
        <f aca="false">IFERROR(VLOOKUP($A$1&amp;":"&amp;A1280,'Finish order'!C:K,5,FALSE()),"")</f>
        <v/>
      </c>
      <c r="F1280" s="21" t="str">
        <f aca="false">IFERROR(VLOOKUP($A$1&amp;":"&amp;A1280,'Finish order'!C:K,4,FALSE()),"")</f>
        <v/>
      </c>
      <c r="G1280" s="21" t="str">
        <f aca="false" t="array" ref="G1280:G1280">IFERROR(SMALL(IF($D$2:$D2189=D1280,$A$2:$A$911*1.001),1),"")</f>
        <v/>
      </c>
      <c r="H1280" s="21" t="str">
        <f aca="false" t="array" ref="H1280:H1280">IFERROR(SMALL(IF($D$2:$D2189=D1280,$A$2:$A$911*1.0001),2),"")</f>
        <v/>
      </c>
      <c r="I1280" s="21" t="str">
        <f aca="false" t="array" ref="I1280:I1280">IFERROR(SMALL(IF($D$2:$D2189=D1280,$A$2:$A$911*1.00001),3),"")</f>
        <v/>
      </c>
      <c r="J1280" s="21" t="str">
        <f aca="false" t="array" ref="J1280:J1280">IFERROR(SMALL(IF($D$2:$D2189=D1280,$A$2:$A$911*1.000001),4),"")</f>
        <v/>
      </c>
      <c r="K1280" s="30" t="str">
        <f aca="false">IF(A1280&lt;&gt;"", IF(COUNT(G1280:J1280)=4, SUM(G1280:J1280), "No"), "")</f>
        <v>No</v>
      </c>
      <c r="L1280" s="30" t="str">
        <f aca="false">IF(A1280&lt;&gt;"", IF(COUNT(G1280:I1280)=3, SUM(G1280:I1280), "No"), "")</f>
        <v>No</v>
      </c>
      <c r="M1280" s="30" t="str">
        <f aca="false">IF(A1280&lt;&gt;"", IF(COUNT(G1280:H1280)=2, SUM(G1280:H1280), "No"), "")</f>
        <v>No</v>
      </c>
      <c r="N1280" s="30" t="str">
        <f aca="false">'Results 10 year vets'!$D1280&amp;":"&amp;Table1[[#Headers],[Male]]</f>
        <v>:Male</v>
      </c>
      <c r="O1280" s="31"/>
      <c r="P1280" s="31"/>
      <c r="Q1280" s="31"/>
      <c r="R1280" s="31"/>
      <c r="S1280" s="31"/>
      <c r="T1280" s="31"/>
      <c r="U1280" s="31"/>
      <c r="Z1280" s="33"/>
      <c r="AA1280" s="33"/>
      <c r="AB1280" s="33"/>
      <c r="AC1280" s="33"/>
      <c r="AD1280" s="31"/>
      <c r="AE1280" s="31"/>
      <c r="AF1280" s="31"/>
      <c r="AG1280" s="31"/>
      <c r="AH1280" s="31"/>
      <c r="AI1280" s="31"/>
      <c r="AJ1280" s="31"/>
      <c r="AK1280" s="31"/>
      <c r="AL1280" s="31"/>
      <c r="AM1280" s="31"/>
      <c r="AN1280" s="31"/>
      <c r="AO1280" s="31"/>
      <c r="AP1280" s="31"/>
      <c r="AQ1280" s="31"/>
      <c r="AR1280" s="31"/>
      <c r="AS1280" s="31"/>
      <c r="AT1280" s="31"/>
      <c r="AU1280" s="31"/>
      <c r="AV1280" s="31"/>
      <c r="AW1280" s="31"/>
      <c r="AX1280" s="31"/>
      <c r="AY1280" s="31"/>
      <c r="AZ1280" s="31"/>
      <c r="BA1280" s="31"/>
      <c r="BB1280" s="31"/>
      <c r="BC1280" s="31"/>
      <c r="BD1280" s="31"/>
      <c r="BE1280" s="31"/>
      <c r="BF1280" s="31"/>
      <c r="BG1280" s="31"/>
      <c r="BH1280" s="31"/>
      <c r="BI1280" s="31"/>
      <c r="BJ1280" s="31"/>
      <c r="BK1280" s="31"/>
      <c r="BL1280" s="31"/>
      <c r="BM1280" s="31"/>
      <c r="BN1280" s="31"/>
      <c r="BO1280" s="31"/>
      <c r="BP1280" s="31"/>
      <c r="BQ1280" s="31"/>
      <c r="BR1280" s="31"/>
      <c r="BS1280" s="31"/>
      <c r="BT1280" s="31"/>
      <c r="BU1280" s="31"/>
      <c r="BV1280" s="31"/>
      <c r="BW1280" s="31"/>
      <c r="BX1280" s="31"/>
      <c r="BY1280" s="31"/>
      <c r="BZ1280" s="31"/>
      <c r="CA1280" s="31"/>
      <c r="CB1280" s="31"/>
      <c r="CC1280" s="31"/>
      <c r="CD1280" s="31"/>
      <c r="CE1280" s="31"/>
      <c r="CF1280" s="31"/>
      <c r="CG1280" s="31"/>
      <c r="CH1280" s="31"/>
      <c r="CI1280" s="31"/>
      <c r="CJ1280" s="31"/>
      <c r="CK1280" s="31"/>
      <c r="CL1280" s="31"/>
      <c r="CM1280" s="31"/>
      <c r="CN1280" s="31"/>
      <c r="CO1280" s="31"/>
      <c r="CP1280" s="31"/>
      <c r="CQ1280" s="31"/>
      <c r="CR1280" s="31"/>
      <c r="CS1280" s="31"/>
      <c r="CT1280" s="31"/>
      <c r="CU1280" s="31"/>
      <c r="CV1280" s="31"/>
      <c r="CW1280" s="31"/>
      <c r="CX1280" s="31"/>
      <c r="CY1280" s="31"/>
      <c r="CZ1280" s="31"/>
      <c r="DA1280" s="31"/>
      <c r="DB1280" s="31"/>
      <c r="DC1280" s="31"/>
      <c r="DD1280" s="31"/>
      <c r="DE1280" s="31"/>
      <c r="DF1280" s="31"/>
      <c r="DG1280" s="31"/>
      <c r="DH1280" s="31"/>
      <c r="DI1280" s="31"/>
      <c r="DJ1280" s="31"/>
      <c r="DK1280" s="31"/>
      <c r="DL1280" s="31"/>
      <c r="DM1280" s="31"/>
      <c r="DN1280" s="31"/>
      <c r="DO1280" s="31"/>
      <c r="DP1280" s="31"/>
      <c r="DQ1280" s="31"/>
      <c r="DR1280" s="31"/>
      <c r="DS1280" s="31"/>
      <c r="DT1280" s="31"/>
      <c r="DU1280" s="31"/>
      <c r="DV1280" s="31"/>
      <c r="DW1280" s="31"/>
    </row>
    <row r="1281" customFormat="false" ht="15.75" hidden="false" customHeight="true" outlineLevel="0" collapsed="false">
      <c r="A1281" s="21" t="n">
        <v>1280</v>
      </c>
      <c r="B1281" s="21" t="str">
        <f aca="false">IFERROR(VLOOKUP($A$1&amp;":"&amp;A1281,'Finish order'!C:K,6,FALSE()),"")</f>
        <v/>
      </c>
      <c r="C1281" s="21" t="str">
        <f aca="false">IFERROR(VLOOKUP(A$1&amp;":"&amp;A1281,'Finish order'!$C:$K,9,FALSE()),"")</f>
        <v/>
      </c>
      <c r="D1281" s="21" t="str">
        <f aca="false">IFERROR(VLOOKUP(A$1&amp;":"&amp;A1281,'Finish order'!$C:$K,7,FALSE()),"")</f>
        <v/>
      </c>
      <c r="E1281" s="29" t="str">
        <f aca="false">IFERROR(VLOOKUP($A$1&amp;":"&amp;A1281,'Finish order'!C:K,5,FALSE()),"")</f>
        <v/>
      </c>
      <c r="F1281" s="21" t="str">
        <f aca="false">IFERROR(VLOOKUP($A$1&amp;":"&amp;A1281,'Finish order'!C:K,4,FALSE()),"")</f>
        <v/>
      </c>
      <c r="G1281" s="21" t="str">
        <f aca="false" t="array" ref="G1281:G1281">IFERROR(SMALL(IF($D$2:$D2190=D1281,$A$2:$A$911*1.001),1),"")</f>
        <v/>
      </c>
      <c r="H1281" s="21" t="str">
        <f aca="false" t="array" ref="H1281:H1281">IFERROR(SMALL(IF($D$2:$D2190=D1281,$A$2:$A$911*1.0001),2),"")</f>
        <v/>
      </c>
      <c r="I1281" s="21" t="str">
        <f aca="false" t="array" ref="I1281:I1281">IFERROR(SMALL(IF($D$2:$D2190=D1281,$A$2:$A$911*1.00001),3),"")</f>
        <v/>
      </c>
      <c r="J1281" s="21" t="str">
        <f aca="false" t="array" ref="J1281:J1281">IFERROR(SMALL(IF($D$2:$D2190=D1281,$A$2:$A$911*1.000001),4),"")</f>
        <v/>
      </c>
      <c r="K1281" s="30" t="str">
        <f aca="false">IF(A1281&lt;&gt;"", IF(COUNT(G1281:J1281)=4, SUM(G1281:J1281), "No"), "")</f>
        <v>No</v>
      </c>
      <c r="L1281" s="30" t="str">
        <f aca="false">IF(A1281&lt;&gt;"", IF(COUNT(G1281:I1281)=3, SUM(G1281:I1281), "No"), "")</f>
        <v>No</v>
      </c>
      <c r="M1281" s="30" t="str">
        <f aca="false">IF(A1281&lt;&gt;"", IF(COUNT(G1281:H1281)=2, SUM(G1281:H1281), "No"), "")</f>
        <v>No</v>
      </c>
      <c r="N1281" s="30" t="str">
        <f aca="false">'Results 10 year vets'!$D1281&amp;":"&amp;Table1[[#Headers],[Male]]</f>
        <v>:Male</v>
      </c>
      <c r="O1281" s="31"/>
      <c r="P1281" s="31"/>
      <c r="Q1281" s="31"/>
      <c r="R1281" s="31"/>
      <c r="S1281" s="31"/>
      <c r="T1281" s="31"/>
      <c r="U1281" s="31"/>
      <c r="Z1281" s="33"/>
      <c r="AA1281" s="33"/>
      <c r="AB1281" s="33"/>
      <c r="AC1281" s="33"/>
      <c r="AD1281" s="31"/>
      <c r="AE1281" s="31"/>
      <c r="AF1281" s="31"/>
      <c r="AG1281" s="31"/>
      <c r="AH1281" s="31"/>
      <c r="AI1281" s="31"/>
      <c r="AJ1281" s="31"/>
      <c r="AK1281" s="31"/>
      <c r="AL1281" s="31"/>
      <c r="AM1281" s="31"/>
      <c r="AN1281" s="31"/>
      <c r="AO1281" s="31"/>
      <c r="AP1281" s="31"/>
      <c r="AQ1281" s="31"/>
      <c r="AR1281" s="31"/>
      <c r="AS1281" s="31"/>
      <c r="AT1281" s="31"/>
      <c r="AU1281" s="31"/>
      <c r="AV1281" s="31"/>
      <c r="AW1281" s="31"/>
      <c r="AX1281" s="31"/>
      <c r="AY1281" s="31"/>
      <c r="AZ1281" s="31"/>
      <c r="BA1281" s="31"/>
      <c r="BB1281" s="31"/>
      <c r="BC1281" s="31"/>
      <c r="BD1281" s="31"/>
      <c r="BE1281" s="31"/>
      <c r="BF1281" s="31"/>
      <c r="BG1281" s="31"/>
      <c r="BH1281" s="31"/>
      <c r="BI1281" s="31"/>
      <c r="BJ1281" s="31"/>
      <c r="BK1281" s="31"/>
      <c r="BL1281" s="31"/>
      <c r="BM1281" s="31"/>
      <c r="BN1281" s="31"/>
      <c r="BO1281" s="31"/>
      <c r="BP1281" s="31"/>
      <c r="BQ1281" s="31"/>
      <c r="BR1281" s="31"/>
      <c r="BS1281" s="31"/>
      <c r="BT1281" s="31"/>
      <c r="BU1281" s="31"/>
      <c r="BV1281" s="31"/>
      <c r="BW1281" s="31"/>
      <c r="BX1281" s="31"/>
      <c r="BY1281" s="31"/>
      <c r="BZ1281" s="31"/>
      <c r="CA1281" s="31"/>
      <c r="CB1281" s="31"/>
      <c r="CC1281" s="31"/>
      <c r="CD1281" s="31"/>
      <c r="CE1281" s="31"/>
      <c r="CF1281" s="31"/>
      <c r="CG1281" s="31"/>
      <c r="CH1281" s="31"/>
      <c r="CI1281" s="31"/>
      <c r="CJ1281" s="31"/>
      <c r="CK1281" s="31"/>
      <c r="CL1281" s="31"/>
      <c r="CM1281" s="31"/>
      <c r="CN1281" s="31"/>
      <c r="CO1281" s="31"/>
      <c r="CP1281" s="31"/>
      <c r="CQ1281" s="31"/>
      <c r="CR1281" s="31"/>
      <c r="CS1281" s="31"/>
      <c r="CT1281" s="31"/>
      <c r="CU1281" s="31"/>
      <c r="CV1281" s="31"/>
      <c r="CW1281" s="31"/>
      <c r="CX1281" s="31"/>
      <c r="CY1281" s="31"/>
      <c r="CZ1281" s="31"/>
      <c r="DA1281" s="31"/>
      <c r="DB1281" s="31"/>
      <c r="DC1281" s="31"/>
      <c r="DD1281" s="31"/>
      <c r="DE1281" s="31"/>
      <c r="DF1281" s="31"/>
      <c r="DG1281" s="31"/>
      <c r="DH1281" s="31"/>
      <c r="DI1281" s="31"/>
      <c r="DJ1281" s="31"/>
      <c r="DK1281" s="31"/>
      <c r="DL1281" s="31"/>
      <c r="DM1281" s="31"/>
      <c r="DN1281" s="31"/>
      <c r="DO1281" s="31"/>
      <c r="DP1281" s="31"/>
      <c r="DQ1281" s="31"/>
      <c r="DR1281" s="31"/>
      <c r="DS1281" s="31"/>
      <c r="DT1281" s="31"/>
      <c r="DU1281" s="31"/>
      <c r="DV1281" s="31"/>
      <c r="DW1281" s="31"/>
    </row>
    <row r="1282" customFormat="false" ht="15.75" hidden="false" customHeight="true" outlineLevel="0" collapsed="false">
      <c r="A1282" s="21" t="n">
        <v>1281</v>
      </c>
      <c r="B1282" s="21" t="str">
        <f aca="false">IFERROR(VLOOKUP($A$1&amp;":"&amp;A1282,'Finish order'!C:K,6,FALSE()),"")</f>
        <v/>
      </c>
      <c r="C1282" s="21" t="str">
        <f aca="false">IFERROR(VLOOKUP(A$1&amp;":"&amp;A1282,'Finish order'!$C:$K,9,FALSE()),"")</f>
        <v/>
      </c>
      <c r="D1282" s="21" t="str">
        <f aca="false">IFERROR(VLOOKUP(A$1&amp;":"&amp;A1282,'Finish order'!$C:$K,7,FALSE()),"")</f>
        <v/>
      </c>
      <c r="E1282" s="29" t="str">
        <f aca="false">IFERROR(VLOOKUP($A$1&amp;":"&amp;A1282,'Finish order'!C:K,5,FALSE()),"")</f>
        <v/>
      </c>
      <c r="F1282" s="21" t="str">
        <f aca="false">IFERROR(VLOOKUP($A$1&amp;":"&amp;A1282,'Finish order'!C:K,4,FALSE()),"")</f>
        <v/>
      </c>
      <c r="G1282" s="21" t="str">
        <f aca="false" t="array" ref="G1282:G1282">IFERROR(SMALL(IF($D$2:$D2191=D1282,$A$2:$A$911*1.001),1),"")</f>
        <v/>
      </c>
      <c r="H1282" s="21" t="str">
        <f aca="false" t="array" ref="H1282:H1282">IFERROR(SMALL(IF($D$2:$D2191=D1282,$A$2:$A$911*1.0001),2),"")</f>
        <v/>
      </c>
      <c r="I1282" s="21" t="str">
        <f aca="false" t="array" ref="I1282:I1282">IFERROR(SMALL(IF($D$2:$D2191=D1282,$A$2:$A$911*1.00001),3),"")</f>
        <v/>
      </c>
      <c r="J1282" s="21" t="str">
        <f aca="false" t="array" ref="J1282:J1282">IFERROR(SMALL(IF($D$2:$D2191=D1282,$A$2:$A$911*1.000001),4),"")</f>
        <v/>
      </c>
      <c r="K1282" s="30" t="str">
        <f aca="false">IF(A1282&lt;&gt;"", IF(COUNT(G1282:J1282)=4, SUM(G1282:J1282), "No"), "")</f>
        <v>No</v>
      </c>
      <c r="L1282" s="30" t="str">
        <f aca="false">IF(A1282&lt;&gt;"", IF(COUNT(G1282:I1282)=3, SUM(G1282:I1282), "No"), "")</f>
        <v>No</v>
      </c>
      <c r="M1282" s="30" t="str">
        <f aca="false">IF(A1282&lt;&gt;"", IF(COUNT(G1282:H1282)=2, SUM(G1282:H1282), "No"), "")</f>
        <v>No</v>
      </c>
      <c r="N1282" s="30" t="str">
        <f aca="false">'Results 10 year vets'!$D1282&amp;":"&amp;Table1[[#Headers],[Male]]</f>
        <v>:Male</v>
      </c>
      <c r="O1282" s="31"/>
      <c r="P1282" s="31"/>
      <c r="Q1282" s="31"/>
      <c r="R1282" s="31"/>
      <c r="S1282" s="31"/>
      <c r="T1282" s="31"/>
      <c r="U1282" s="31"/>
      <c r="Z1282" s="33"/>
      <c r="AA1282" s="33"/>
      <c r="AB1282" s="33"/>
      <c r="AC1282" s="33"/>
      <c r="AD1282" s="31"/>
      <c r="AE1282" s="31"/>
      <c r="AF1282" s="31"/>
      <c r="AG1282" s="31"/>
      <c r="AH1282" s="31"/>
      <c r="AI1282" s="31"/>
      <c r="AJ1282" s="31"/>
      <c r="AK1282" s="31"/>
      <c r="AL1282" s="31"/>
      <c r="AM1282" s="31"/>
      <c r="AN1282" s="31"/>
      <c r="AO1282" s="31"/>
      <c r="AP1282" s="31"/>
      <c r="AQ1282" s="31"/>
      <c r="AR1282" s="31"/>
      <c r="AS1282" s="31"/>
      <c r="AT1282" s="31"/>
      <c r="AU1282" s="31"/>
      <c r="AV1282" s="31"/>
      <c r="AW1282" s="31"/>
      <c r="AX1282" s="31"/>
      <c r="AY1282" s="31"/>
      <c r="AZ1282" s="31"/>
      <c r="BA1282" s="31"/>
      <c r="BB1282" s="31"/>
      <c r="BC1282" s="31"/>
      <c r="BD1282" s="31"/>
      <c r="BE1282" s="31"/>
      <c r="BF1282" s="31"/>
      <c r="BG1282" s="31"/>
      <c r="BH1282" s="31"/>
      <c r="BI1282" s="31"/>
      <c r="BJ1282" s="31"/>
      <c r="BK1282" s="31"/>
      <c r="BL1282" s="31"/>
      <c r="BM1282" s="31"/>
      <c r="BN1282" s="31"/>
      <c r="BO1282" s="31"/>
      <c r="BP1282" s="31"/>
      <c r="BQ1282" s="31"/>
      <c r="BR1282" s="31"/>
      <c r="BS1282" s="31"/>
      <c r="BT1282" s="31"/>
      <c r="BU1282" s="31"/>
      <c r="BV1282" s="31"/>
      <c r="BW1282" s="31"/>
      <c r="BX1282" s="31"/>
      <c r="BY1282" s="31"/>
      <c r="BZ1282" s="31"/>
      <c r="CA1282" s="31"/>
      <c r="CB1282" s="31"/>
      <c r="CC1282" s="31"/>
      <c r="CD1282" s="31"/>
      <c r="CE1282" s="31"/>
      <c r="CF1282" s="31"/>
      <c r="CG1282" s="31"/>
      <c r="CH1282" s="31"/>
      <c r="CI1282" s="31"/>
      <c r="CJ1282" s="31"/>
      <c r="CK1282" s="31"/>
      <c r="CL1282" s="31"/>
      <c r="CM1282" s="31"/>
      <c r="CN1282" s="31"/>
      <c r="CO1282" s="31"/>
      <c r="CP1282" s="31"/>
      <c r="CQ1282" s="31"/>
      <c r="CR1282" s="31"/>
      <c r="CS1282" s="31"/>
      <c r="CT1282" s="31"/>
      <c r="CU1282" s="31"/>
      <c r="CV1282" s="31"/>
      <c r="CW1282" s="31"/>
      <c r="CX1282" s="31"/>
      <c r="CY1282" s="31"/>
      <c r="CZ1282" s="31"/>
      <c r="DA1282" s="31"/>
      <c r="DB1282" s="31"/>
      <c r="DC1282" s="31"/>
      <c r="DD1282" s="31"/>
      <c r="DE1282" s="31"/>
      <c r="DF1282" s="31"/>
      <c r="DG1282" s="31"/>
      <c r="DH1282" s="31"/>
      <c r="DI1282" s="31"/>
      <c r="DJ1282" s="31"/>
      <c r="DK1282" s="31"/>
      <c r="DL1282" s="31"/>
      <c r="DM1282" s="31"/>
      <c r="DN1282" s="31"/>
      <c r="DO1282" s="31"/>
      <c r="DP1282" s="31"/>
      <c r="DQ1282" s="31"/>
      <c r="DR1282" s="31"/>
      <c r="DS1282" s="31"/>
      <c r="DT1282" s="31"/>
      <c r="DU1282" s="31"/>
      <c r="DV1282" s="31"/>
      <c r="DW1282" s="31"/>
    </row>
    <row r="1283" customFormat="false" ht="15.75" hidden="false" customHeight="true" outlineLevel="0" collapsed="false">
      <c r="A1283" s="21" t="n">
        <v>1282</v>
      </c>
      <c r="B1283" s="21" t="str">
        <f aca="false">IFERROR(VLOOKUP($A$1&amp;":"&amp;A1283,'Finish order'!C:K,6,FALSE()),"")</f>
        <v/>
      </c>
      <c r="C1283" s="21" t="str">
        <f aca="false">IFERROR(VLOOKUP(A$1&amp;":"&amp;A1283,'Finish order'!$C:$K,9,FALSE()),"")</f>
        <v/>
      </c>
      <c r="D1283" s="21" t="str">
        <f aca="false">IFERROR(VLOOKUP(A$1&amp;":"&amp;A1283,'Finish order'!$C:$K,7,FALSE()),"")</f>
        <v/>
      </c>
      <c r="E1283" s="29" t="str">
        <f aca="false">IFERROR(VLOOKUP($A$1&amp;":"&amp;A1283,'Finish order'!C:K,5,FALSE()),"")</f>
        <v/>
      </c>
      <c r="F1283" s="21" t="str">
        <f aca="false">IFERROR(VLOOKUP($A$1&amp;":"&amp;A1283,'Finish order'!C:K,4,FALSE()),"")</f>
        <v/>
      </c>
      <c r="G1283" s="21" t="str">
        <f aca="false" t="array" ref="G1283:G1283">IFERROR(SMALL(IF($D$2:$D2192=D1283,$A$2:$A$911*1.001),1),"")</f>
        <v/>
      </c>
      <c r="H1283" s="21" t="str">
        <f aca="false" t="array" ref="H1283:H1283">IFERROR(SMALL(IF($D$2:$D2192=D1283,$A$2:$A$911*1.0001),2),"")</f>
        <v/>
      </c>
      <c r="I1283" s="21" t="str">
        <f aca="false" t="array" ref="I1283:I1283">IFERROR(SMALL(IF($D$2:$D2192=D1283,$A$2:$A$911*1.00001),3),"")</f>
        <v/>
      </c>
      <c r="J1283" s="21" t="str">
        <f aca="false" t="array" ref="J1283:J1283">IFERROR(SMALL(IF($D$2:$D2192=D1283,$A$2:$A$911*1.000001),4),"")</f>
        <v/>
      </c>
      <c r="K1283" s="30" t="str">
        <f aca="false">IF(A1283&lt;&gt;"", IF(COUNT(G1283:J1283)=4, SUM(G1283:J1283), "No"), "")</f>
        <v>No</v>
      </c>
      <c r="L1283" s="30" t="str">
        <f aca="false">IF(A1283&lt;&gt;"", IF(COUNT(G1283:I1283)=3, SUM(G1283:I1283), "No"), "")</f>
        <v>No</v>
      </c>
      <c r="M1283" s="30" t="str">
        <f aca="false">IF(A1283&lt;&gt;"", IF(COUNT(G1283:H1283)=2, SUM(G1283:H1283), "No"), "")</f>
        <v>No</v>
      </c>
      <c r="N1283" s="30" t="str">
        <f aca="false">'Results 10 year vets'!$D1283&amp;":"&amp;Table1[[#Headers],[Male]]</f>
        <v>:Male</v>
      </c>
      <c r="O1283" s="31"/>
      <c r="P1283" s="31"/>
      <c r="Q1283" s="31"/>
      <c r="R1283" s="31"/>
      <c r="S1283" s="31"/>
      <c r="T1283" s="31"/>
      <c r="U1283" s="31"/>
      <c r="Z1283" s="33"/>
      <c r="AA1283" s="33"/>
      <c r="AB1283" s="33"/>
      <c r="AC1283" s="33"/>
      <c r="AD1283" s="31"/>
      <c r="AE1283" s="31"/>
      <c r="AF1283" s="31"/>
      <c r="AG1283" s="31"/>
      <c r="AH1283" s="31"/>
      <c r="AI1283" s="31"/>
      <c r="AJ1283" s="31"/>
      <c r="AK1283" s="31"/>
      <c r="AL1283" s="31"/>
      <c r="AM1283" s="31"/>
      <c r="AN1283" s="31"/>
      <c r="AO1283" s="31"/>
      <c r="AP1283" s="31"/>
      <c r="AQ1283" s="31"/>
      <c r="AR1283" s="31"/>
      <c r="AS1283" s="31"/>
      <c r="AT1283" s="31"/>
      <c r="AU1283" s="31"/>
      <c r="AV1283" s="31"/>
      <c r="AW1283" s="31"/>
      <c r="AX1283" s="31"/>
      <c r="AY1283" s="31"/>
      <c r="AZ1283" s="31"/>
      <c r="BA1283" s="31"/>
      <c r="BB1283" s="31"/>
      <c r="BC1283" s="31"/>
      <c r="BD1283" s="31"/>
      <c r="BE1283" s="31"/>
      <c r="BF1283" s="31"/>
      <c r="BG1283" s="31"/>
      <c r="BH1283" s="31"/>
      <c r="BI1283" s="31"/>
      <c r="BJ1283" s="31"/>
      <c r="BK1283" s="31"/>
      <c r="BL1283" s="31"/>
      <c r="BM1283" s="31"/>
      <c r="BN1283" s="31"/>
      <c r="BO1283" s="31"/>
      <c r="BP1283" s="31"/>
      <c r="BQ1283" s="31"/>
      <c r="BR1283" s="31"/>
      <c r="BS1283" s="31"/>
      <c r="BT1283" s="31"/>
      <c r="BU1283" s="31"/>
      <c r="BV1283" s="31"/>
      <c r="BW1283" s="31"/>
      <c r="BX1283" s="31"/>
      <c r="BY1283" s="31"/>
      <c r="BZ1283" s="31"/>
      <c r="CA1283" s="31"/>
      <c r="CB1283" s="31"/>
      <c r="CC1283" s="31"/>
      <c r="CD1283" s="31"/>
      <c r="CE1283" s="31"/>
      <c r="CF1283" s="31"/>
      <c r="CG1283" s="31"/>
      <c r="CH1283" s="31"/>
      <c r="CI1283" s="31"/>
      <c r="CJ1283" s="31"/>
      <c r="CK1283" s="31"/>
      <c r="CL1283" s="31"/>
      <c r="CM1283" s="31"/>
      <c r="CN1283" s="31"/>
      <c r="CO1283" s="31"/>
      <c r="CP1283" s="31"/>
      <c r="CQ1283" s="31"/>
      <c r="CR1283" s="31"/>
      <c r="CS1283" s="31"/>
      <c r="CT1283" s="31"/>
      <c r="CU1283" s="31"/>
      <c r="CV1283" s="31"/>
      <c r="CW1283" s="31"/>
      <c r="CX1283" s="31"/>
      <c r="CY1283" s="31"/>
      <c r="CZ1283" s="31"/>
      <c r="DA1283" s="31"/>
      <c r="DB1283" s="31"/>
      <c r="DC1283" s="31"/>
      <c r="DD1283" s="31"/>
      <c r="DE1283" s="31"/>
      <c r="DF1283" s="31"/>
      <c r="DG1283" s="31"/>
      <c r="DH1283" s="31"/>
      <c r="DI1283" s="31"/>
      <c r="DJ1283" s="31"/>
      <c r="DK1283" s="31"/>
      <c r="DL1283" s="31"/>
      <c r="DM1283" s="31"/>
      <c r="DN1283" s="31"/>
      <c r="DO1283" s="31"/>
      <c r="DP1283" s="31"/>
      <c r="DQ1283" s="31"/>
      <c r="DR1283" s="31"/>
      <c r="DS1283" s="31"/>
      <c r="DT1283" s="31"/>
      <c r="DU1283" s="31"/>
      <c r="DV1283" s="31"/>
      <c r="DW1283" s="31"/>
    </row>
    <row r="1284" customFormat="false" ht="15.75" hidden="false" customHeight="true" outlineLevel="0" collapsed="false">
      <c r="A1284" s="21" t="n">
        <v>1283</v>
      </c>
      <c r="B1284" s="21" t="str">
        <f aca="false">IFERROR(VLOOKUP($A$1&amp;":"&amp;A1284,'Finish order'!C:K,6,FALSE()),"")</f>
        <v/>
      </c>
      <c r="C1284" s="21" t="str">
        <f aca="false">IFERROR(VLOOKUP(A$1&amp;":"&amp;A1284,'Finish order'!$C:$K,9,FALSE()),"")</f>
        <v/>
      </c>
      <c r="D1284" s="21" t="str">
        <f aca="false">IFERROR(VLOOKUP(A$1&amp;":"&amp;A1284,'Finish order'!$C:$K,7,FALSE()),"")</f>
        <v/>
      </c>
      <c r="E1284" s="29" t="str">
        <f aca="false">IFERROR(VLOOKUP($A$1&amp;":"&amp;A1284,'Finish order'!C:K,5,FALSE()),"")</f>
        <v/>
      </c>
      <c r="F1284" s="21" t="str">
        <f aca="false">IFERROR(VLOOKUP($A$1&amp;":"&amp;A1284,'Finish order'!C:K,4,FALSE()),"")</f>
        <v/>
      </c>
      <c r="G1284" s="21" t="str">
        <f aca="false" t="array" ref="G1284:G1284">IFERROR(SMALL(IF($D$2:$D2193=D1284,$A$2:$A$911*1.001),1),"")</f>
        <v/>
      </c>
      <c r="H1284" s="21" t="str">
        <f aca="false" t="array" ref="H1284:H1284">IFERROR(SMALL(IF($D$2:$D2193=D1284,$A$2:$A$911*1.0001),2),"")</f>
        <v/>
      </c>
      <c r="I1284" s="21" t="str">
        <f aca="false" t="array" ref="I1284:I1284">IFERROR(SMALL(IF($D$2:$D2193=D1284,$A$2:$A$911*1.00001),3),"")</f>
        <v/>
      </c>
      <c r="J1284" s="21" t="str">
        <f aca="false" t="array" ref="J1284:J1284">IFERROR(SMALL(IF($D$2:$D2193=D1284,$A$2:$A$911*1.000001),4),"")</f>
        <v/>
      </c>
      <c r="K1284" s="30" t="str">
        <f aca="false">IF(A1284&lt;&gt;"", IF(COUNT(G1284:J1284)=4, SUM(G1284:J1284), "No"), "")</f>
        <v>No</v>
      </c>
      <c r="L1284" s="30" t="str">
        <f aca="false">IF(A1284&lt;&gt;"", IF(COUNT(G1284:I1284)=3, SUM(G1284:I1284), "No"), "")</f>
        <v>No</v>
      </c>
      <c r="M1284" s="30" t="str">
        <f aca="false">IF(A1284&lt;&gt;"", IF(COUNT(G1284:H1284)=2, SUM(G1284:H1284), "No"), "")</f>
        <v>No</v>
      </c>
      <c r="N1284" s="30" t="str">
        <f aca="false">'Results 10 year vets'!$D1284&amp;":"&amp;Table1[[#Headers],[Male]]</f>
        <v>:Male</v>
      </c>
      <c r="O1284" s="31"/>
      <c r="P1284" s="31"/>
      <c r="Q1284" s="31"/>
      <c r="R1284" s="31"/>
      <c r="S1284" s="31"/>
      <c r="T1284" s="31"/>
      <c r="U1284" s="31"/>
      <c r="Z1284" s="33"/>
      <c r="AA1284" s="33"/>
      <c r="AB1284" s="33"/>
      <c r="AC1284" s="33"/>
      <c r="AD1284" s="31"/>
      <c r="AE1284" s="31"/>
      <c r="AF1284" s="31"/>
      <c r="AG1284" s="31"/>
      <c r="AH1284" s="31"/>
      <c r="AI1284" s="31"/>
      <c r="AJ1284" s="31"/>
      <c r="AK1284" s="31"/>
      <c r="AL1284" s="31"/>
      <c r="AM1284" s="31"/>
      <c r="AN1284" s="31"/>
      <c r="AO1284" s="31"/>
      <c r="AP1284" s="31"/>
      <c r="AQ1284" s="31"/>
      <c r="AR1284" s="31"/>
      <c r="AS1284" s="31"/>
      <c r="AT1284" s="31"/>
      <c r="AU1284" s="31"/>
      <c r="AV1284" s="31"/>
      <c r="AW1284" s="31"/>
      <c r="AX1284" s="31"/>
      <c r="AY1284" s="31"/>
      <c r="AZ1284" s="31"/>
      <c r="BA1284" s="31"/>
      <c r="BB1284" s="31"/>
      <c r="BC1284" s="31"/>
      <c r="BD1284" s="31"/>
      <c r="BE1284" s="31"/>
      <c r="BF1284" s="31"/>
      <c r="BG1284" s="31"/>
      <c r="BH1284" s="31"/>
      <c r="BI1284" s="31"/>
      <c r="BJ1284" s="31"/>
      <c r="BK1284" s="31"/>
      <c r="BL1284" s="31"/>
      <c r="BM1284" s="31"/>
      <c r="BN1284" s="31"/>
      <c r="BO1284" s="31"/>
      <c r="BP1284" s="31"/>
      <c r="BQ1284" s="31"/>
      <c r="BR1284" s="31"/>
      <c r="BS1284" s="31"/>
      <c r="BT1284" s="31"/>
      <c r="BU1284" s="31"/>
      <c r="BV1284" s="31"/>
      <c r="BW1284" s="31"/>
      <c r="BX1284" s="31"/>
      <c r="BY1284" s="31"/>
      <c r="BZ1284" s="31"/>
      <c r="CA1284" s="31"/>
      <c r="CB1284" s="31"/>
      <c r="CC1284" s="31"/>
      <c r="CD1284" s="31"/>
      <c r="CE1284" s="31"/>
      <c r="CF1284" s="31"/>
      <c r="CG1284" s="31"/>
      <c r="CH1284" s="31"/>
      <c r="CI1284" s="31"/>
      <c r="CJ1284" s="31"/>
      <c r="CK1284" s="31"/>
      <c r="CL1284" s="31"/>
      <c r="CM1284" s="31"/>
      <c r="CN1284" s="31"/>
      <c r="CO1284" s="31"/>
      <c r="CP1284" s="31"/>
      <c r="CQ1284" s="31"/>
      <c r="CR1284" s="31"/>
      <c r="CS1284" s="31"/>
      <c r="CT1284" s="31"/>
      <c r="CU1284" s="31"/>
      <c r="CV1284" s="31"/>
      <c r="CW1284" s="31"/>
      <c r="CX1284" s="31"/>
      <c r="CY1284" s="31"/>
      <c r="CZ1284" s="31"/>
      <c r="DA1284" s="31"/>
      <c r="DB1284" s="31"/>
      <c r="DC1284" s="31"/>
      <c r="DD1284" s="31"/>
      <c r="DE1284" s="31"/>
      <c r="DF1284" s="31"/>
      <c r="DG1284" s="31"/>
      <c r="DH1284" s="31"/>
      <c r="DI1284" s="31"/>
      <c r="DJ1284" s="31"/>
      <c r="DK1284" s="31"/>
      <c r="DL1284" s="31"/>
      <c r="DM1284" s="31"/>
      <c r="DN1284" s="31"/>
      <c r="DO1284" s="31"/>
      <c r="DP1284" s="31"/>
      <c r="DQ1284" s="31"/>
      <c r="DR1284" s="31"/>
      <c r="DS1284" s="31"/>
      <c r="DT1284" s="31"/>
      <c r="DU1284" s="31"/>
      <c r="DV1284" s="31"/>
      <c r="DW1284" s="31"/>
    </row>
    <row r="1285" customFormat="false" ht="15.75" hidden="false" customHeight="true" outlineLevel="0" collapsed="false">
      <c r="A1285" s="21" t="n">
        <v>1284</v>
      </c>
      <c r="B1285" s="21" t="str">
        <f aca="false">IFERROR(VLOOKUP($A$1&amp;":"&amp;A1285,'Finish order'!C:K,6,FALSE()),"")</f>
        <v/>
      </c>
      <c r="C1285" s="21" t="str">
        <f aca="false">IFERROR(VLOOKUP(A$1&amp;":"&amp;A1285,'Finish order'!$C:$K,9,FALSE()),"")</f>
        <v/>
      </c>
      <c r="D1285" s="21" t="str">
        <f aca="false">IFERROR(VLOOKUP(A$1&amp;":"&amp;A1285,'Finish order'!$C:$K,7,FALSE()),"")</f>
        <v/>
      </c>
      <c r="E1285" s="29" t="str">
        <f aca="false">IFERROR(VLOOKUP($A$1&amp;":"&amp;A1285,'Finish order'!C:K,5,FALSE()),"")</f>
        <v/>
      </c>
      <c r="F1285" s="21" t="str">
        <f aca="false">IFERROR(VLOOKUP($A$1&amp;":"&amp;A1285,'Finish order'!C:K,4,FALSE()),"")</f>
        <v/>
      </c>
      <c r="G1285" s="21" t="str">
        <f aca="false" t="array" ref="G1285:G1285">IFERROR(SMALL(IF($D$2:$D2194=D1285,$A$2:$A$911*1.001),1),"")</f>
        <v/>
      </c>
      <c r="H1285" s="21" t="str">
        <f aca="false" t="array" ref="H1285:H1285">IFERROR(SMALL(IF($D$2:$D2194=D1285,$A$2:$A$911*1.0001),2),"")</f>
        <v/>
      </c>
      <c r="I1285" s="21" t="str">
        <f aca="false" t="array" ref="I1285:I1285">IFERROR(SMALL(IF($D$2:$D2194=D1285,$A$2:$A$911*1.00001),3),"")</f>
        <v/>
      </c>
      <c r="J1285" s="21" t="str">
        <f aca="false" t="array" ref="J1285:J1285">IFERROR(SMALL(IF($D$2:$D2194=D1285,$A$2:$A$911*1.000001),4),"")</f>
        <v/>
      </c>
      <c r="K1285" s="30" t="str">
        <f aca="false">IF(A1285&lt;&gt;"", IF(COUNT(G1285:J1285)=4, SUM(G1285:J1285), "No"), "")</f>
        <v>No</v>
      </c>
      <c r="L1285" s="30" t="str">
        <f aca="false">IF(A1285&lt;&gt;"", IF(COUNT(G1285:I1285)=3, SUM(G1285:I1285), "No"), "")</f>
        <v>No</v>
      </c>
      <c r="M1285" s="30" t="str">
        <f aca="false">IF(A1285&lt;&gt;"", IF(COUNT(G1285:H1285)=2, SUM(G1285:H1285), "No"), "")</f>
        <v>No</v>
      </c>
      <c r="N1285" s="30" t="str">
        <f aca="false">'Results 10 year vets'!$D1285&amp;":"&amp;Table1[[#Headers],[Male]]</f>
        <v>:Male</v>
      </c>
      <c r="O1285" s="31"/>
      <c r="P1285" s="31"/>
      <c r="Q1285" s="31"/>
      <c r="R1285" s="31"/>
      <c r="S1285" s="31"/>
      <c r="T1285" s="31"/>
      <c r="U1285" s="31"/>
      <c r="Z1285" s="33"/>
      <c r="AA1285" s="33"/>
      <c r="AB1285" s="33"/>
      <c r="AC1285" s="33"/>
      <c r="AD1285" s="31"/>
      <c r="AE1285" s="31"/>
      <c r="AF1285" s="31"/>
      <c r="AG1285" s="31"/>
      <c r="AH1285" s="31"/>
      <c r="AI1285" s="31"/>
      <c r="AJ1285" s="31"/>
      <c r="AK1285" s="31"/>
      <c r="AL1285" s="31"/>
      <c r="AM1285" s="31"/>
      <c r="AN1285" s="31"/>
      <c r="AO1285" s="31"/>
      <c r="AP1285" s="31"/>
      <c r="AQ1285" s="31"/>
      <c r="AR1285" s="31"/>
      <c r="AS1285" s="31"/>
      <c r="AT1285" s="31"/>
      <c r="AU1285" s="31"/>
      <c r="AV1285" s="31"/>
      <c r="AW1285" s="31"/>
      <c r="AX1285" s="31"/>
      <c r="AY1285" s="31"/>
      <c r="AZ1285" s="31"/>
      <c r="BA1285" s="31"/>
      <c r="BB1285" s="31"/>
      <c r="BC1285" s="31"/>
      <c r="BD1285" s="31"/>
      <c r="BE1285" s="31"/>
      <c r="BF1285" s="31"/>
      <c r="BG1285" s="31"/>
      <c r="BH1285" s="31"/>
      <c r="BI1285" s="31"/>
      <c r="BJ1285" s="31"/>
      <c r="BK1285" s="31"/>
      <c r="BL1285" s="31"/>
      <c r="BM1285" s="31"/>
      <c r="BN1285" s="31"/>
      <c r="BO1285" s="31"/>
      <c r="BP1285" s="31"/>
      <c r="BQ1285" s="31"/>
      <c r="BR1285" s="31"/>
      <c r="BS1285" s="31"/>
      <c r="BT1285" s="31"/>
      <c r="BU1285" s="31"/>
      <c r="BV1285" s="31"/>
      <c r="BW1285" s="31"/>
      <c r="BX1285" s="31"/>
      <c r="BY1285" s="31"/>
      <c r="BZ1285" s="31"/>
      <c r="CA1285" s="31"/>
      <c r="CB1285" s="31"/>
      <c r="CC1285" s="31"/>
      <c r="CD1285" s="31"/>
      <c r="CE1285" s="31"/>
      <c r="CF1285" s="31"/>
      <c r="CG1285" s="31"/>
      <c r="CH1285" s="31"/>
      <c r="CI1285" s="31"/>
      <c r="CJ1285" s="31"/>
      <c r="CK1285" s="31"/>
      <c r="CL1285" s="31"/>
      <c r="CM1285" s="31"/>
      <c r="CN1285" s="31"/>
      <c r="CO1285" s="31"/>
      <c r="CP1285" s="31"/>
      <c r="CQ1285" s="31"/>
      <c r="CR1285" s="31"/>
      <c r="CS1285" s="31"/>
      <c r="CT1285" s="31"/>
      <c r="CU1285" s="31"/>
      <c r="CV1285" s="31"/>
      <c r="CW1285" s="31"/>
      <c r="CX1285" s="31"/>
      <c r="CY1285" s="31"/>
      <c r="CZ1285" s="31"/>
      <c r="DA1285" s="31"/>
      <c r="DB1285" s="31"/>
      <c r="DC1285" s="31"/>
      <c r="DD1285" s="31"/>
      <c r="DE1285" s="31"/>
      <c r="DF1285" s="31"/>
      <c r="DG1285" s="31"/>
      <c r="DH1285" s="31"/>
      <c r="DI1285" s="31"/>
      <c r="DJ1285" s="31"/>
      <c r="DK1285" s="31"/>
      <c r="DL1285" s="31"/>
      <c r="DM1285" s="31"/>
      <c r="DN1285" s="31"/>
      <c r="DO1285" s="31"/>
      <c r="DP1285" s="31"/>
      <c r="DQ1285" s="31"/>
      <c r="DR1285" s="31"/>
      <c r="DS1285" s="31"/>
      <c r="DT1285" s="31"/>
      <c r="DU1285" s="31"/>
      <c r="DV1285" s="31"/>
      <c r="DW1285" s="31"/>
    </row>
    <row r="1286" customFormat="false" ht="15.75" hidden="false" customHeight="true" outlineLevel="0" collapsed="false">
      <c r="A1286" s="21" t="n">
        <v>1285</v>
      </c>
      <c r="B1286" s="21" t="str">
        <f aca="false">IFERROR(VLOOKUP($A$1&amp;":"&amp;A1286,'Finish order'!C:K,6,FALSE()),"")</f>
        <v/>
      </c>
      <c r="C1286" s="21" t="str">
        <f aca="false">IFERROR(VLOOKUP(A$1&amp;":"&amp;A1286,'Finish order'!$C:$K,9,FALSE()),"")</f>
        <v/>
      </c>
      <c r="D1286" s="21" t="str">
        <f aca="false">IFERROR(VLOOKUP(A$1&amp;":"&amp;A1286,'Finish order'!$C:$K,7,FALSE()),"")</f>
        <v/>
      </c>
      <c r="E1286" s="29" t="str">
        <f aca="false">IFERROR(VLOOKUP($A$1&amp;":"&amp;A1286,'Finish order'!C:K,5,FALSE()),"")</f>
        <v/>
      </c>
      <c r="F1286" s="21" t="str">
        <f aca="false">IFERROR(VLOOKUP($A$1&amp;":"&amp;A1286,'Finish order'!C:K,4,FALSE()),"")</f>
        <v/>
      </c>
      <c r="G1286" s="21" t="str">
        <f aca="false" t="array" ref="G1286:G1286">IFERROR(SMALL(IF($D$2:$D2195=D1286,$A$2:$A$911*1.001),1),"")</f>
        <v/>
      </c>
      <c r="H1286" s="21" t="str">
        <f aca="false" t="array" ref="H1286:H1286">IFERROR(SMALL(IF($D$2:$D2195=D1286,$A$2:$A$911*1.0001),2),"")</f>
        <v/>
      </c>
      <c r="I1286" s="21" t="str">
        <f aca="false" t="array" ref="I1286:I1286">IFERROR(SMALL(IF($D$2:$D2195=D1286,$A$2:$A$911*1.00001),3),"")</f>
        <v/>
      </c>
      <c r="J1286" s="21" t="str">
        <f aca="false" t="array" ref="J1286:J1286">IFERROR(SMALL(IF($D$2:$D2195=D1286,$A$2:$A$911*1.000001),4),"")</f>
        <v/>
      </c>
      <c r="K1286" s="30" t="str">
        <f aca="false">IF(A1286&lt;&gt;"", IF(COUNT(G1286:J1286)=4, SUM(G1286:J1286), "No"), "")</f>
        <v>No</v>
      </c>
      <c r="L1286" s="30" t="str">
        <f aca="false">IF(A1286&lt;&gt;"", IF(COUNT(G1286:I1286)=3, SUM(G1286:I1286), "No"), "")</f>
        <v>No</v>
      </c>
      <c r="M1286" s="30" t="str">
        <f aca="false">IF(A1286&lt;&gt;"", IF(COUNT(G1286:H1286)=2, SUM(G1286:H1286), "No"), "")</f>
        <v>No</v>
      </c>
      <c r="N1286" s="30" t="str">
        <f aca="false">'Results 10 year vets'!$D1286&amp;":"&amp;Table1[[#Headers],[Male]]</f>
        <v>:Male</v>
      </c>
      <c r="O1286" s="31"/>
      <c r="P1286" s="31"/>
      <c r="Q1286" s="31"/>
      <c r="R1286" s="31"/>
      <c r="S1286" s="31"/>
      <c r="T1286" s="31"/>
      <c r="U1286" s="31"/>
      <c r="Z1286" s="33"/>
      <c r="AA1286" s="33"/>
      <c r="AB1286" s="33"/>
      <c r="AC1286" s="33"/>
      <c r="AD1286" s="31"/>
      <c r="AE1286" s="31"/>
      <c r="AF1286" s="31"/>
      <c r="AG1286" s="31"/>
      <c r="AH1286" s="31"/>
      <c r="AI1286" s="31"/>
      <c r="AJ1286" s="31"/>
      <c r="AK1286" s="31"/>
      <c r="AL1286" s="31"/>
      <c r="AM1286" s="31"/>
      <c r="AN1286" s="31"/>
      <c r="AO1286" s="31"/>
      <c r="AP1286" s="31"/>
      <c r="AQ1286" s="31"/>
      <c r="AR1286" s="31"/>
      <c r="AS1286" s="31"/>
      <c r="AT1286" s="31"/>
      <c r="AU1286" s="31"/>
      <c r="AV1286" s="31"/>
      <c r="AW1286" s="31"/>
      <c r="AX1286" s="31"/>
      <c r="AY1286" s="31"/>
      <c r="AZ1286" s="31"/>
      <c r="BA1286" s="31"/>
      <c r="BB1286" s="31"/>
      <c r="BC1286" s="31"/>
      <c r="BD1286" s="31"/>
      <c r="BE1286" s="31"/>
      <c r="BF1286" s="31"/>
      <c r="BG1286" s="31"/>
      <c r="BH1286" s="31"/>
      <c r="BI1286" s="31"/>
      <c r="BJ1286" s="31"/>
      <c r="BK1286" s="31"/>
      <c r="BL1286" s="31"/>
      <c r="BM1286" s="31"/>
      <c r="BN1286" s="31"/>
      <c r="BO1286" s="31"/>
      <c r="BP1286" s="31"/>
      <c r="BQ1286" s="31"/>
      <c r="BR1286" s="31"/>
      <c r="BS1286" s="31"/>
      <c r="BT1286" s="31"/>
      <c r="BU1286" s="31"/>
      <c r="BV1286" s="31"/>
      <c r="BW1286" s="31"/>
      <c r="BX1286" s="31"/>
      <c r="BY1286" s="31"/>
      <c r="BZ1286" s="31"/>
      <c r="CA1286" s="31"/>
      <c r="CB1286" s="31"/>
      <c r="CC1286" s="31"/>
      <c r="CD1286" s="31"/>
      <c r="CE1286" s="31"/>
      <c r="CF1286" s="31"/>
      <c r="CG1286" s="31"/>
      <c r="CH1286" s="31"/>
      <c r="CI1286" s="31"/>
      <c r="CJ1286" s="31"/>
      <c r="CK1286" s="31"/>
      <c r="CL1286" s="31"/>
      <c r="CM1286" s="31"/>
      <c r="CN1286" s="31"/>
      <c r="CO1286" s="31"/>
      <c r="CP1286" s="31"/>
      <c r="CQ1286" s="31"/>
      <c r="CR1286" s="31"/>
      <c r="CS1286" s="31"/>
      <c r="CT1286" s="31"/>
      <c r="CU1286" s="31"/>
      <c r="CV1286" s="31"/>
      <c r="CW1286" s="31"/>
      <c r="CX1286" s="31"/>
      <c r="CY1286" s="31"/>
      <c r="CZ1286" s="31"/>
      <c r="DA1286" s="31"/>
      <c r="DB1286" s="31"/>
      <c r="DC1286" s="31"/>
      <c r="DD1286" s="31"/>
      <c r="DE1286" s="31"/>
      <c r="DF1286" s="31"/>
      <c r="DG1286" s="31"/>
      <c r="DH1286" s="31"/>
      <c r="DI1286" s="31"/>
      <c r="DJ1286" s="31"/>
      <c r="DK1286" s="31"/>
      <c r="DL1286" s="31"/>
      <c r="DM1286" s="31"/>
      <c r="DN1286" s="31"/>
      <c r="DO1286" s="31"/>
      <c r="DP1286" s="31"/>
      <c r="DQ1286" s="31"/>
      <c r="DR1286" s="31"/>
      <c r="DS1286" s="31"/>
      <c r="DT1286" s="31"/>
      <c r="DU1286" s="31"/>
      <c r="DV1286" s="31"/>
      <c r="DW1286" s="31"/>
    </row>
    <row r="1287" customFormat="false" ht="15.75" hidden="false" customHeight="true" outlineLevel="0" collapsed="false">
      <c r="A1287" s="21" t="n">
        <v>1286</v>
      </c>
      <c r="B1287" s="21" t="str">
        <f aca="false">IFERROR(VLOOKUP($A$1&amp;":"&amp;A1287,'Finish order'!C:K,6,FALSE()),"")</f>
        <v/>
      </c>
      <c r="C1287" s="21" t="str">
        <f aca="false">IFERROR(VLOOKUP(A$1&amp;":"&amp;A1287,'Finish order'!$C:$K,9,FALSE()),"")</f>
        <v/>
      </c>
      <c r="D1287" s="21" t="str">
        <f aca="false">IFERROR(VLOOKUP(A$1&amp;":"&amp;A1287,'Finish order'!$C:$K,7,FALSE()),"")</f>
        <v/>
      </c>
      <c r="E1287" s="29" t="str">
        <f aca="false">IFERROR(VLOOKUP($A$1&amp;":"&amp;A1287,'Finish order'!C:K,5,FALSE()),"")</f>
        <v/>
      </c>
      <c r="F1287" s="21" t="str">
        <f aca="false">IFERROR(VLOOKUP($A$1&amp;":"&amp;A1287,'Finish order'!C:K,4,FALSE()),"")</f>
        <v/>
      </c>
      <c r="G1287" s="21" t="str">
        <f aca="false" t="array" ref="G1287:G1287">IFERROR(SMALL(IF($D$2:$D2196=D1287,$A$2:$A$911*1.001),1),"")</f>
        <v/>
      </c>
      <c r="H1287" s="21" t="str">
        <f aca="false" t="array" ref="H1287:H1287">IFERROR(SMALL(IF($D$2:$D2196=D1287,$A$2:$A$911*1.0001),2),"")</f>
        <v/>
      </c>
      <c r="I1287" s="21" t="str">
        <f aca="false" t="array" ref="I1287:I1287">IFERROR(SMALL(IF($D$2:$D2196=D1287,$A$2:$A$911*1.00001),3),"")</f>
        <v/>
      </c>
      <c r="J1287" s="21" t="str">
        <f aca="false" t="array" ref="J1287:J1287">IFERROR(SMALL(IF($D$2:$D2196=D1287,$A$2:$A$911*1.000001),4),"")</f>
        <v/>
      </c>
      <c r="K1287" s="30" t="str">
        <f aca="false">IF(A1287&lt;&gt;"", IF(COUNT(G1287:J1287)=4, SUM(G1287:J1287), "No"), "")</f>
        <v>No</v>
      </c>
      <c r="L1287" s="30" t="str">
        <f aca="false">IF(A1287&lt;&gt;"", IF(COUNT(G1287:I1287)=3, SUM(G1287:I1287), "No"), "")</f>
        <v>No</v>
      </c>
      <c r="M1287" s="30" t="str">
        <f aca="false">IF(A1287&lt;&gt;"", IF(COUNT(G1287:H1287)=2, SUM(G1287:H1287), "No"), "")</f>
        <v>No</v>
      </c>
      <c r="N1287" s="30" t="str">
        <f aca="false">'Results 10 year vets'!$D1287&amp;":"&amp;Table1[[#Headers],[Male]]</f>
        <v>:Male</v>
      </c>
      <c r="O1287" s="31"/>
      <c r="P1287" s="31"/>
      <c r="Q1287" s="31"/>
      <c r="R1287" s="31"/>
      <c r="S1287" s="31"/>
      <c r="T1287" s="31"/>
      <c r="U1287" s="31"/>
      <c r="Z1287" s="33"/>
      <c r="AA1287" s="33"/>
      <c r="AB1287" s="33"/>
      <c r="AC1287" s="33"/>
      <c r="AD1287" s="31"/>
      <c r="AE1287" s="31"/>
      <c r="AF1287" s="31"/>
      <c r="AG1287" s="31"/>
      <c r="AH1287" s="31"/>
      <c r="AI1287" s="31"/>
      <c r="AJ1287" s="31"/>
      <c r="AK1287" s="31"/>
      <c r="AL1287" s="31"/>
      <c r="AM1287" s="31"/>
      <c r="AN1287" s="31"/>
      <c r="AO1287" s="31"/>
      <c r="AP1287" s="31"/>
      <c r="AQ1287" s="31"/>
      <c r="AR1287" s="31"/>
      <c r="AS1287" s="31"/>
      <c r="AT1287" s="31"/>
      <c r="AU1287" s="31"/>
      <c r="AV1287" s="31"/>
      <c r="AW1287" s="31"/>
      <c r="AX1287" s="31"/>
      <c r="AY1287" s="31"/>
      <c r="AZ1287" s="31"/>
      <c r="BA1287" s="31"/>
      <c r="BB1287" s="31"/>
      <c r="BC1287" s="31"/>
      <c r="BD1287" s="31"/>
      <c r="BE1287" s="31"/>
      <c r="BF1287" s="31"/>
      <c r="BG1287" s="31"/>
      <c r="BH1287" s="31"/>
      <c r="BI1287" s="31"/>
      <c r="BJ1287" s="31"/>
      <c r="BK1287" s="31"/>
      <c r="BL1287" s="31"/>
      <c r="BM1287" s="31"/>
      <c r="BN1287" s="31"/>
      <c r="BO1287" s="31"/>
      <c r="BP1287" s="31"/>
      <c r="BQ1287" s="31"/>
      <c r="BR1287" s="31"/>
      <c r="BS1287" s="31"/>
      <c r="BT1287" s="31"/>
      <c r="BU1287" s="31"/>
      <c r="BV1287" s="31"/>
      <c r="BW1287" s="31"/>
      <c r="BX1287" s="31"/>
      <c r="BY1287" s="31"/>
      <c r="BZ1287" s="31"/>
      <c r="CA1287" s="31"/>
      <c r="CB1287" s="31"/>
      <c r="CC1287" s="31"/>
      <c r="CD1287" s="31"/>
      <c r="CE1287" s="31"/>
      <c r="CF1287" s="31"/>
      <c r="CG1287" s="31"/>
      <c r="CH1287" s="31"/>
      <c r="CI1287" s="31"/>
      <c r="CJ1287" s="31"/>
      <c r="CK1287" s="31"/>
      <c r="CL1287" s="31"/>
      <c r="CM1287" s="31"/>
      <c r="CN1287" s="31"/>
      <c r="CO1287" s="31"/>
      <c r="CP1287" s="31"/>
      <c r="CQ1287" s="31"/>
      <c r="CR1287" s="31"/>
      <c r="CS1287" s="31"/>
      <c r="CT1287" s="31"/>
      <c r="CU1287" s="31"/>
      <c r="CV1287" s="31"/>
      <c r="CW1287" s="31"/>
      <c r="CX1287" s="31"/>
      <c r="CY1287" s="31"/>
      <c r="CZ1287" s="31"/>
      <c r="DA1287" s="31"/>
      <c r="DB1287" s="31"/>
      <c r="DC1287" s="31"/>
      <c r="DD1287" s="31"/>
      <c r="DE1287" s="31"/>
      <c r="DF1287" s="31"/>
      <c r="DG1287" s="31"/>
      <c r="DH1287" s="31"/>
      <c r="DI1287" s="31"/>
      <c r="DJ1287" s="31"/>
      <c r="DK1287" s="31"/>
      <c r="DL1287" s="31"/>
      <c r="DM1287" s="31"/>
      <c r="DN1287" s="31"/>
      <c r="DO1287" s="31"/>
      <c r="DP1287" s="31"/>
      <c r="DQ1287" s="31"/>
      <c r="DR1287" s="31"/>
      <c r="DS1287" s="31"/>
      <c r="DT1287" s="31"/>
      <c r="DU1287" s="31"/>
      <c r="DV1287" s="31"/>
      <c r="DW1287" s="31"/>
    </row>
    <row r="1288" customFormat="false" ht="15.75" hidden="false" customHeight="true" outlineLevel="0" collapsed="false">
      <c r="A1288" s="21" t="n">
        <v>1287</v>
      </c>
      <c r="B1288" s="21" t="str">
        <f aca="false">IFERROR(VLOOKUP($A$1&amp;":"&amp;A1288,'Finish order'!C:K,6,FALSE()),"")</f>
        <v/>
      </c>
      <c r="C1288" s="21" t="str">
        <f aca="false">IFERROR(VLOOKUP(A$1&amp;":"&amp;A1288,'Finish order'!$C:$K,9,FALSE()),"")</f>
        <v/>
      </c>
      <c r="D1288" s="21" t="str">
        <f aca="false">IFERROR(VLOOKUP(A$1&amp;":"&amp;A1288,'Finish order'!$C:$K,7,FALSE()),"")</f>
        <v/>
      </c>
      <c r="E1288" s="29" t="str">
        <f aca="false">IFERROR(VLOOKUP($A$1&amp;":"&amp;A1288,'Finish order'!C:K,5,FALSE()),"")</f>
        <v/>
      </c>
      <c r="F1288" s="21" t="str">
        <f aca="false">IFERROR(VLOOKUP($A$1&amp;":"&amp;A1288,'Finish order'!C:K,4,FALSE()),"")</f>
        <v/>
      </c>
      <c r="G1288" s="21" t="str">
        <f aca="false" t="array" ref="G1288:G1288">IFERROR(SMALL(IF($D$2:$D2197=D1288,$A$2:$A$911*1.001),1),"")</f>
        <v/>
      </c>
      <c r="H1288" s="21" t="str">
        <f aca="false" t="array" ref="H1288:H1288">IFERROR(SMALL(IF($D$2:$D2197=D1288,$A$2:$A$911*1.0001),2),"")</f>
        <v/>
      </c>
      <c r="I1288" s="21" t="str">
        <f aca="false" t="array" ref="I1288:I1288">IFERROR(SMALL(IF($D$2:$D2197=D1288,$A$2:$A$911*1.00001),3),"")</f>
        <v/>
      </c>
      <c r="J1288" s="21" t="str">
        <f aca="false" t="array" ref="J1288:J1288">IFERROR(SMALL(IF($D$2:$D2197=D1288,$A$2:$A$911*1.000001),4),"")</f>
        <v/>
      </c>
      <c r="K1288" s="30" t="str">
        <f aca="false">IF(A1288&lt;&gt;"", IF(COUNT(G1288:J1288)=4, SUM(G1288:J1288), "No"), "")</f>
        <v>No</v>
      </c>
      <c r="L1288" s="30" t="str">
        <f aca="false">IF(A1288&lt;&gt;"", IF(COUNT(G1288:I1288)=3, SUM(G1288:I1288), "No"), "")</f>
        <v>No</v>
      </c>
      <c r="M1288" s="30" t="str">
        <f aca="false">IF(A1288&lt;&gt;"", IF(COUNT(G1288:H1288)=2, SUM(G1288:H1288), "No"), "")</f>
        <v>No</v>
      </c>
      <c r="N1288" s="30" t="str">
        <f aca="false">'Results 10 year vets'!$D1288&amp;":"&amp;Table1[[#Headers],[Male]]</f>
        <v>:Male</v>
      </c>
      <c r="O1288" s="31"/>
      <c r="P1288" s="31"/>
      <c r="Q1288" s="31"/>
      <c r="R1288" s="31"/>
      <c r="S1288" s="31"/>
      <c r="T1288" s="31"/>
      <c r="U1288" s="31"/>
      <c r="Z1288" s="33"/>
      <c r="AA1288" s="33"/>
      <c r="AB1288" s="33"/>
      <c r="AC1288" s="33"/>
      <c r="AD1288" s="31"/>
      <c r="AE1288" s="31"/>
      <c r="AF1288" s="31"/>
      <c r="AG1288" s="31"/>
      <c r="AH1288" s="31"/>
      <c r="AI1288" s="31"/>
      <c r="AJ1288" s="31"/>
      <c r="AK1288" s="31"/>
      <c r="AL1288" s="31"/>
      <c r="AM1288" s="31"/>
      <c r="AN1288" s="31"/>
      <c r="AO1288" s="31"/>
      <c r="AP1288" s="31"/>
      <c r="AQ1288" s="31"/>
      <c r="AR1288" s="31"/>
      <c r="AS1288" s="31"/>
      <c r="AT1288" s="31"/>
      <c r="AU1288" s="31"/>
      <c r="AV1288" s="31"/>
      <c r="AW1288" s="31"/>
      <c r="AX1288" s="31"/>
      <c r="AY1288" s="31"/>
      <c r="AZ1288" s="31"/>
      <c r="BA1288" s="31"/>
      <c r="BB1288" s="31"/>
      <c r="BC1288" s="31"/>
      <c r="BD1288" s="31"/>
      <c r="BE1288" s="31"/>
      <c r="BF1288" s="31"/>
      <c r="BG1288" s="31"/>
      <c r="BH1288" s="31"/>
      <c r="BI1288" s="31"/>
      <c r="BJ1288" s="31"/>
      <c r="BK1288" s="31"/>
      <c r="BL1288" s="31"/>
      <c r="BM1288" s="31"/>
      <c r="BN1288" s="31"/>
      <c r="BO1288" s="31"/>
      <c r="BP1288" s="31"/>
      <c r="BQ1288" s="31"/>
      <c r="BR1288" s="31"/>
      <c r="BS1288" s="31"/>
      <c r="BT1288" s="31"/>
      <c r="BU1288" s="31"/>
      <c r="BV1288" s="31"/>
      <c r="BW1288" s="31"/>
      <c r="BX1288" s="31"/>
      <c r="BY1288" s="31"/>
      <c r="BZ1288" s="31"/>
      <c r="CA1288" s="31"/>
      <c r="CB1288" s="31"/>
      <c r="CC1288" s="31"/>
      <c r="CD1288" s="31"/>
      <c r="CE1288" s="31"/>
      <c r="CF1288" s="31"/>
      <c r="CG1288" s="31"/>
      <c r="CH1288" s="31"/>
      <c r="CI1288" s="31"/>
      <c r="CJ1288" s="31"/>
      <c r="CK1288" s="31"/>
      <c r="CL1288" s="31"/>
      <c r="CM1288" s="31"/>
      <c r="CN1288" s="31"/>
      <c r="CO1288" s="31"/>
      <c r="CP1288" s="31"/>
      <c r="CQ1288" s="31"/>
      <c r="CR1288" s="31"/>
      <c r="CS1288" s="31"/>
      <c r="CT1288" s="31"/>
      <c r="CU1288" s="31"/>
      <c r="CV1288" s="31"/>
      <c r="CW1288" s="31"/>
      <c r="CX1288" s="31"/>
      <c r="CY1288" s="31"/>
      <c r="CZ1288" s="31"/>
      <c r="DA1288" s="31"/>
      <c r="DB1288" s="31"/>
      <c r="DC1288" s="31"/>
      <c r="DD1288" s="31"/>
      <c r="DE1288" s="31"/>
      <c r="DF1288" s="31"/>
      <c r="DG1288" s="31"/>
      <c r="DH1288" s="31"/>
      <c r="DI1288" s="31"/>
      <c r="DJ1288" s="31"/>
      <c r="DK1288" s="31"/>
      <c r="DL1288" s="31"/>
      <c r="DM1288" s="31"/>
      <c r="DN1288" s="31"/>
      <c r="DO1288" s="31"/>
      <c r="DP1288" s="31"/>
      <c r="DQ1288" s="31"/>
      <c r="DR1288" s="31"/>
      <c r="DS1288" s="31"/>
      <c r="DT1288" s="31"/>
      <c r="DU1288" s="31"/>
      <c r="DV1288" s="31"/>
      <c r="DW1288" s="31"/>
    </row>
    <row r="1289" customFormat="false" ht="15.75" hidden="false" customHeight="true" outlineLevel="0" collapsed="false">
      <c r="A1289" s="21" t="n">
        <v>1288</v>
      </c>
      <c r="B1289" s="21" t="str">
        <f aca="false">IFERROR(VLOOKUP($A$1&amp;":"&amp;A1289,'Finish order'!C:K,6,FALSE()),"")</f>
        <v/>
      </c>
      <c r="C1289" s="21" t="str">
        <f aca="false">IFERROR(VLOOKUP(A$1&amp;":"&amp;A1289,'Finish order'!$C:$K,9,FALSE()),"")</f>
        <v/>
      </c>
      <c r="D1289" s="21" t="str">
        <f aca="false">IFERROR(VLOOKUP(A$1&amp;":"&amp;A1289,'Finish order'!$C:$K,7,FALSE()),"")</f>
        <v/>
      </c>
      <c r="E1289" s="29" t="str">
        <f aca="false">IFERROR(VLOOKUP($A$1&amp;":"&amp;A1289,'Finish order'!C:K,5,FALSE()),"")</f>
        <v/>
      </c>
      <c r="F1289" s="21" t="str">
        <f aca="false">IFERROR(VLOOKUP($A$1&amp;":"&amp;A1289,'Finish order'!C:K,4,FALSE()),"")</f>
        <v/>
      </c>
      <c r="G1289" s="21" t="str">
        <f aca="false" t="array" ref="G1289:G1289">IFERROR(SMALL(IF($D$2:$D2198=D1289,$A$2:$A$911*1.001),1),"")</f>
        <v/>
      </c>
      <c r="H1289" s="21" t="str">
        <f aca="false" t="array" ref="H1289:H1289">IFERROR(SMALL(IF($D$2:$D2198=D1289,$A$2:$A$911*1.0001),2),"")</f>
        <v/>
      </c>
      <c r="I1289" s="21" t="str">
        <f aca="false" t="array" ref="I1289:I1289">IFERROR(SMALL(IF($D$2:$D2198=D1289,$A$2:$A$911*1.00001),3),"")</f>
        <v/>
      </c>
      <c r="J1289" s="21" t="str">
        <f aca="false" t="array" ref="J1289:J1289">IFERROR(SMALL(IF($D$2:$D2198=D1289,$A$2:$A$911*1.000001),4),"")</f>
        <v/>
      </c>
      <c r="K1289" s="30" t="str">
        <f aca="false">IF(A1289&lt;&gt;"", IF(COUNT(G1289:J1289)=4, SUM(G1289:J1289), "No"), "")</f>
        <v>No</v>
      </c>
      <c r="L1289" s="30" t="str">
        <f aca="false">IF(A1289&lt;&gt;"", IF(COUNT(G1289:I1289)=3, SUM(G1289:I1289), "No"), "")</f>
        <v>No</v>
      </c>
      <c r="M1289" s="30" t="str">
        <f aca="false">IF(A1289&lt;&gt;"", IF(COUNT(G1289:H1289)=2, SUM(G1289:H1289), "No"), "")</f>
        <v>No</v>
      </c>
      <c r="N1289" s="30" t="str">
        <f aca="false">'Results 10 year vets'!$D1289&amp;":"&amp;Table1[[#Headers],[Male]]</f>
        <v>:Male</v>
      </c>
      <c r="O1289" s="31"/>
      <c r="P1289" s="31"/>
      <c r="Q1289" s="31"/>
      <c r="R1289" s="31"/>
      <c r="S1289" s="31"/>
      <c r="T1289" s="31"/>
      <c r="U1289" s="31"/>
      <c r="Z1289" s="33"/>
      <c r="AA1289" s="33"/>
      <c r="AB1289" s="33"/>
      <c r="AC1289" s="33"/>
      <c r="AD1289" s="31"/>
      <c r="AE1289" s="31"/>
      <c r="AF1289" s="31"/>
      <c r="AG1289" s="31"/>
      <c r="AH1289" s="31"/>
      <c r="AI1289" s="31"/>
      <c r="AJ1289" s="31"/>
      <c r="AK1289" s="31"/>
      <c r="AL1289" s="31"/>
      <c r="AM1289" s="31"/>
      <c r="AN1289" s="31"/>
      <c r="AO1289" s="31"/>
      <c r="AP1289" s="31"/>
      <c r="AQ1289" s="31"/>
      <c r="AR1289" s="31"/>
      <c r="AS1289" s="31"/>
      <c r="AT1289" s="31"/>
      <c r="AU1289" s="31"/>
      <c r="AV1289" s="31"/>
      <c r="AW1289" s="31"/>
      <c r="AX1289" s="31"/>
      <c r="AY1289" s="31"/>
      <c r="AZ1289" s="31"/>
      <c r="BA1289" s="31"/>
      <c r="BB1289" s="31"/>
      <c r="BC1289" s="31"/>
      <c r="BD1289" s="31"/>
      <c r="BE1289" s="31"/>
      <c r="BF1289" s="31"/>
      <c r="BG1289" s="31"/>
      <c r="BH1289" s="31"/>
      <c r="BI1289" s="31"/>
      <c r="BJ1289" s="31"/>
      <c r="BK1289" s="31"/>
      <c r="BL1289" s="31"/>
      <c r="BM1289" s="31"/>
      <c r="BN1289" s="31"/>
      <c r="BO1289" s="31"/>
      <c r="BP1289" s="31"/>
      <c r="BQ1289" s="31"/>
      <c r="BR1289" s="31"/>
      <c r="BS1289" s="31"/>
      <c r="BT1289" s="31"/>
      <c r="BU1289" s="31"/>
      <c r="BV1289" s="31"/>
      <c r="BW1289" s="31"/>
      <c r="BX1289" s="31"/>
      <c r="BY1289" s="31"/>
      <c r="BZ1289" s="31"/>
      <c r="CA1289" s="31"/>
      <c r="CB1289" s="31"/>
      <c r="CC1289" s="31"/>
      <c r="CD1289" s="31"/>
      <c r="CE1289" s="31"/>
      <c r="CF1289" s="31"/>
      <c r="CG1289" s="31"/>
      <c r="CH1289" s="31"/>
      <c r="CI1289" s="31"/>
      <c r="CJ1289" s="31"/>
      <c r="CK1289" s="31"/>
      <c r="CL1289" s="31"/>
      <c r="CM1289" s="31"/>
      <c r="CN1289" s="31"/>
      <c r="CO1289" s="31"/>
      <c r="CP1289" s="31"/>
      <c r="CQ1289" s="31"/>
      <c r="CR1289" s="31"/>
      <c r="CS1289" s="31"/>
      <c r="CT1289" s="31"/>
      <c r="CU1289" s="31"/>
      <c r="CV1289" s="31"/>
      <c r="CW1289" s="31"/>
      <c r="CX1289" s="31"/>
      <c r="CY1289" s="31"/>
      <c r="CZ1289" s="31"/>
      <c r="DA1289" s="31"/>
      <c r="DB1289" s="31"/>
      <c r="DC1289" s="31"/>
      <c r="DD1289" s="31"/>
      <c r="DE1289" s="31"/>
      <c r="DF1289" s="31"/>
      <c r="DG1289" s="31"/>
      <c r="DH1289" s="31"/>
      <c r="DI1289" s="31"/>
      <c r="DJ1289" s="31"/>
      <c r="DK1289" s="31"/>
      <c r="DL1289" s="31"/>
      <c r="DM1289" s="31"/>
      <c r="DN1289" s="31"/>
      <c r="DO1289" s="31"/>
      <c r="DP1289" s="31"/>
      <c r="DQ1289" s="31"/>
      <c r="DR1289" s="31"/>
      <c r="DS1289" s="31"/>
      <c r="DT1289" s="31"/>
      <c r="DU1289" s="31"/>
      <c r="DV1289" s="31"/>
      <c r="DW1289" s="31"/>
    </row>
    <row r="1290" customFormat="false" ht="15.75" hidden="false" customHeight="true" outlineLevel="0" collapsed="false">
      <c r="A1290" s="21" t="n">
        <v>1289</v>
      </c>
      <c r="B1290" s="21" t="str">
        <f aca="false">IFERROR(VLOOKUP($A$1&amp;":"&amp;A1290,'Finish order'!C:K,6,FALSE()),"")</f>
        <v/>
      </c>
      <c r="C1290" s="21" t="str">
        <f aca="false">IFERROR(VLOOKUP(A$1&amp;":"&amp;A1290,'Finish order'!$C:$K,9,FALSE()),"")</f>
        <v/>
      </c>
      <c r="D1290" s="21" t="str">
        <f aca="false">IFERROR(VLOOKUP(A$1&amp;":"&amp;A1290,'Finish order'!$C:$K,7,FALSE()),"")</f>
        <v/>
      </c>
      <c r="E1290" s="29" t="str">
        <f aca="false">IFERROR(VLOOKUP($A$1&amp;":"&amp;A1290,'Finish order'!C:K,5,FALSE()),"")</f>
        <v/>
      </c>
      <c r="F1290" s="21" t="str">
        <f aca="false">IFERROR(VLOOKUP($A$1&amp;":"&amp;A1290,'Finish order'!C:K,4,FALSE()),"")</f>
        <v/>
      </c>
      <c r="G1290" s="21" t="str">
        <f aca="false" t="array" ref="G1290:G1290">IFERROR(SMALL(IF($D$2:$D2199=D1290,$A$2:$A$911*1.001),1),"")</f>
        <v/>
      </c>
      <c r="H1290" s="21" t="str">
        <f aca="false" t="array" ref="H1290:H1290">IFERROR(SMALL(IF($D$2:$D2199=D1290,$A$2:$A$911*1.0001),2),"")</f>
        <v/>
      </c>
      <c r="I1290" s="21" t="str">
        <f aca="false" t="array" ref="I1290:I1290">IFERROR(SMALL(IF($D$2:$D2199=D1290,$A$2:$A$911*1.00001),3),"")</f>
        <v/>
      </c>
      <c r="J1290" s="21" t="str">
        <f aca="false" t="array" ref="J1290:J1290">IFERROR(SMALL(IF($D$2:$D2199=D1290,$A$2:$A$911*1.000001),4),"")</f>
        <v/>
      </c>
      <c r="K1290" s="30" t="str">
        <f aca="false">IF(A1290&lt;&gt;"", IF(COUNT(G1290:J1290)=4, SUM(G1290:J1290), "No"), "")</f>
        <v>No</v>
      </c>
      <c r="L1290" s="30" t="str">
        <f aca="false">IF(A1290&lt;&gt;"", IF(COUNT(G1290:I1290)=3, SUM(G1290:I1290), "No"), "")</f>
        <v>No</v>
      </c>
      <c r="M1290" s="30" t="str">
        <f aca="false">IF(A1290&lt;&gt;"", IF(COUNT(G1290:H1290)=2, SUM(G1290:H1290), "No"), "")</f>
        <v>No</v>
      </c>
      <c r="N1290" s="30" t="str">
        <f aca="false">'Results 10 year vets'!$D1290&amp;":"&amp;Table1[[#Headers],[Male]]</f>
        <v>:Male</v>
      </c>
      <c r="O1290" s="31"/>
      <c r="P1290" s="31"/>
      <c r="Q1290" s="31"/>
      <c r="R1290" s="31"/>
      <c r="S1290" s="31"/>
      <c r="T1290" s="31"/>
      <c r="U1290" s="31"/>
      <c r="Z1290" s="33"/>
      <c r="AA1290" s="33"/>
      <c r="AB1290" s="33"/>
      <c r="AC1290" s="33"/>
      <c r="AD1290" s="31"/>
      <c r="AE1290" s="31"/>
      <c r="AF1290" s="31"/>
      <c r="AG1290" s="31"/>
      <c r="AH1290" s="31"/>
      <c r="AI1290" s="31"/>
      <c r="AJ1290" s="31"/>
      <c r="AK1290" s="31"/>
      <c r="AL1290" s="31"/>
      <c r="AM1290" s="31"/>
      <c r="AN1290" s="31"/>
      <c r="AO1290" s="31"/>
      <c r="AP1290" s="31"/>
      <c r="AQ1290" s="31"/>
      <c r="AR1290" s="31"/>
      <c r="AS1290" s="31"/>
      <c r="AT1290" s="31"/>
      <c r="AU1290" s="31"/>
      <c r="AV1290" s="31"/>
      <c r="AW1290" s="31"/>
      <c r="AX1290" s="31"/>
      <c r="AY1290" s="31"/>
      <c r="AZ1290" s="31"/>
      <c r="BA1290" s="31"/>
      <c r="BB1290" s="31"/>
      <c r="BC1290" s="31"/>
      <c r="BD1290" s="31"/>
      <c r="BE1290" s="31"/>
      <c r="BF1290" s="31"/>
      <c r="BG1290" s="31"/>
      <c r="BH1290" s="31"/>
      <c r="BI1290" s="31"/>
      <c r="BJ1290" s="31"/>
      <c r="BK1290" s="31"/>
      <c r="BL1290" s="31"/>
      <c r="BM1290" s="31"/>
      <c r="BN1290" s="31"/>
      <c r="BO1290" s="31"/>
      <c r="BP1290" s="31"/>
      <c r="BQ1290" s="31"/>
      <c r="BR1290" s="31"/>
      <c r="BS1290" s="31"/>
      <c r="BT1290" s="31"/>
      <c r="BU1290" s="31"/>
      <c r="BV1290" s="31"/>
      <c r="BW1290" s="31"/>
      <c r="BX1290" s="31"/>
      <c r="BY1290" s="31"/>
      <c r="BZ1290" s="31"/>
      <c r="CA1290" s="31"/>
      <c r="CB1290" s="31"/>
      <c r="CC1290" s="31"/>
      <c r="CD1290" s="31"/>
      <c r="CE1290" s="31"/>
      <c r="CF1290" s="31"/>
      <c r="CG1290" s="31"/>
      <c r="CH1290" s="31"/>
      <c r="CI1290" s="31"/>
      <c r="CJ1290" s="31"/>
      <c r="CK1290" s="31"/>
      <c r="CL1290" s="31"/>
      <c r="CM1290" s="31"/>
      <c r="CN1290" s="31"/>
      <c r="CO1290" s="31"/>
      <c r="CP1290" s="31"/>
      <c r="CQ1290" s="31"/>
      <c r="CR1290" s="31"/>
      <c r="CS1290" s="31"/>
      <c r="CT1290" s="31"/>
      <c r="CU1290" s="31"/>
      <c r="CV1290" s="31"/>
      <c r="CW1290" s="31"/>
      <c r="CX1290" s="31"/>
      <c r="CY1290" s="31"/>
      <c r="CZ1290" s="31"/>
      <c r="DA1290" s="31"/>
      <c r="DB1290" s="31"/>
      <c r="DC1290" s="31"/>
      <c r="DD1290" s="31"/>
      <c r="DE1290" s="31"/>
      <c r="DF1290" s="31"/>
      <c r="DG1290" s="31"/>
      <c r="DH1290" s="31"/>
      <c r="DI1290" s="31"/>
      <c r="DJ1290" s="31"/>
      <c r="DK1290" s="31"/>
      <c r="DL1290" s="31"/>
      <c r="DM1290" s="31"/>
      <c r="DN1290" s="31"/>
      <c r="DO1290" s="31"/>
      <c r="DP1290" s="31"/>
      <c r="DQ1290" s="31"/>
      <c r="DR1290" s="31"/>
      <c r="DS1290" s="31"/>
      <c r="DT1290" s="31"/>
      <c r="DU1290" s="31"/>
      <c r="DV1290" s="31"/>
      <c r="DW1290" s="31"/>
    </row>
    <row r="1291" customFormat="false" ht="15.75" hidden="false" customHeight="true" outlineLevel="0" collapsed="false">
      <c r="A1291" s="21" t="n">
        <v>1290</v>
      </c>
      <c r="B1291" s="21" t="str">
        <f aca="false">IFERROR(VLOOKUP($A$1&amp;":"&amp;A1291,'Finish order'!C:K,6,FALSE()),"")</f>
        <v/>
      </c>
      <c r="C1291" s="21" t="str">
        <f aca="false">IFERROR(VLOOKUP(A$1&amp;":"&amp;A1291,'Finish order'!$C:$K,9,FALSE()),"")</f>
        <v/>
      </c>
      <c r="D1291" s="21" t="str">
        <f aca="false">IFERROR(VLOOKUP(A$1&amp;":"&amp;A1291,'Finish order'!$C:$K,7,FALSE()),"")</f>
        <v/>
      </c>
      <c r="E1291" s="29" t="str">
        <f aca="false">IFERROR(VLOOKUP($A$1&amp;":"&amp;A1291,'Finish order'!C:K,5,FALSE()),"")</f>
        <v/>
      </c>
      <c r="F1291" s="21" t="str">
        <f aca="false">IFERROR(VLOOKUP($A$1&amp;":"&amp;A1291,'Finish order'!C:K,4,FALSE()),"")</f>
        <v/>
      </c>
      <c r="G1291" s="21" t="str">
        <f aca="false" t="array" ref="G1291:G1291">IFERROR(SMALL(IF($D$2:$D2200=D1291,$A$2:$A$911*1.001),1),"")</f>
        <v/>
      </c>
      <c r="H1291" s="21" t="str">
        <f aca="false" t="array" ref="H1291:H1291">IFERROR(SMALL(IF($D$2:$D2200=D1291,$A$2:$A$911*1.0001),2),"")</f>
        <v/>
      </c>
      <c r="I1291" s="21" t="str">
        <f aca="false" t="array" ref="I1291:I1291">IFERROR(SMALL(IF($D$2:$D2200=D1291,$A$2:$A$911*1.00001),3),"")</f>
        <v/>
      </c>
      <c r="J1291" s="21" t="str">
        <f aca="false" t="array" ref="J1291:J1291">IFERROR(SMALL(IF($D$2:$D2200=D1291,$A$2:$A$911*1.000001),4),"")</f>
        <v/>
      </c>
      <c r="K1291" s="30" t="str">
        <f aca="false">IF(A1291&lt;&gt;"", IF(COUNT(G1291:J1291)=4, SUM(G1291:J1291), "No"), "")</f>
        <v>No</v>
      </c>
      <c r="L1291" s="30" t="str">
        <f aca="false">IF(A1291&lt;&gt;"", IF(COUNT(G1291:I1291)=3, SUM(G1291:I1291), "No"), "")</f>
        <v>No</v>
      </c>
      <c r="M1291" s="30" t="str">
        <f aca="false">IF(A1291&lt;&gt;"", IF(COUNT(G1291:H1291)=2, SUM(G1291:H1291), "No"), "")</f>
        <v>No</v>
      </c>
      <c r="N1291" s="30" t="str">
        <f aca="false">'Results 10 year vets'!$D1291&amp;":"&amp;Table1[[#Headers],[Male]]</f>
        <v>:Male</v>
      </c>
      <c r="O1291" s="31"/>
      <c r="P1291" s="31"/>
      <c r="Q1291" s="31"/>
      <c r="R1291" s="31"/>
      <c r="S1291" s="31"/>
      <c r="T1291" s="31"/>
      <c r="U1291" s="31"/>
      <c r="Z1291" s="33"/>
      <c r="AA1291" s="33"/>
      <c r="AB1291" s="33"/>
      <c r="AC1291" s="33"/>
      <c r="AD1291" s="31"/>
      <c r="AE1291" s="31"/>
      <c r="AF1291" s="31"/>
      <c r="AG1291" s="31"/>
      <c r="AH1291" s="31"/>
      <c r="AI1291" s="31"/>
      <c r="AJ1291" s="31"/>
      <c r="AK1291" s="31"/>
      <c r="AL1291" s="31"/>
      <c r="AM1291" s="31"/>
      <c r="AN1291" s="31"/>
      <c r="AO1291" s="31"/>
      <c r="AP1291" s="31"/>
      <c r="AQ1291" s="31"/>
      <c r="AR1291" s="31"/>
      <c r="AS1291" s="31"/>
      <c r="AT1291" s="31"/>
      <c r="AU1291" s="31"/>
      <c r="AV1291" s="31"/>
      <c r="AW1291" s="31"/>
      <c r="AX1291" s="31"/>
      <c r="AY1291" s="31"/>
      <c r="AZ1291" s="31"/>
      <c r="BA1291" s="31"/>
      <c r="BB1291" s="31"/>
      <c r="BC1291" s="31"/>
      <c r="BD1291" s="31"/>
      <c r="BE1291" s="31"/>
      <c r="BF1291" s="31"/>
      <c r="BG1291" s="31"/>
      <c r="BH1291" s="31"/>
      <c r="BI1291" s="31"/>
      <c r="BJ1291" s="31"/>
      <c r="BK1291" s="31"/>
      <c r="BL1291" s="31"/>
      <c r="BM1291" s="31"/>
      <c r="BN1291" s="31"/>
      <c r="BO1291" s="31"/>
      <c r="BP1291" s="31"/>
      <c r="BQ1291" s="31"/>
      <c r="BR1291" s="31"/>
      <c r="BS1291" s="31"/>
      <c r="BT1291" s="31"/>
      <c r="BU1291" s="31"/>
      <c r="BV1291" s="31"/>
      <c r="BW1291" s="31"/>
      <c r="BX1291" s="31"/>
      <c r="BY1291" s="31"/>
      <c r="BZ1291" s="31"/>
      <c r="CA1291" s="31"/>
      <c r="CB1291" s="31"/>
      <c r="CC1291" s="31"/>
      <c r="CD1291" s="31"/>
      <c r="CE1291" s="31"/>
      <c r="CF1291" s="31"/>
      <c r="CG1291" s="31"/>
      <c r="CH1291" s="31"/>
      <c r="CI1291" s="31"/>
      <c r="CJ1291" s="31"/>
      <c r="CK1291" s="31"/>
      <c r="CL1291" s="31"/>
      <c r="CM1291" s="31"/>
      <c r="CN1291" s="31"/>
      <c r="CO1291" s="31"/>
      <c r="CP1291" s="31"/>
      <c r="CQ1291" s="31"/>
      <c r="CR1291" s="31"/>
      <c r="CS1291" s="31"/>
      <c r="CT1291" s="31"/>
      <c r="CU1291" s="31"/>
      <c r="CV1291" s="31"/>
      <c r="CW1291" s="31"/>
      <c r="CX1291" s="31"/>
      <c r="CY1291" s="31"/>
      <c r="CZ1291" s="31"/>
      <c r="DA1291" s="31"/>
      <c r="DB1291" s="31"/>
      <c r="DC1291" s="31"/>
      <c r="DD1291" s="31"/>
      <c r="DE1291" s="31"/>
      <c r="DF1291" s="31"/>
      <c r="DG1291" s="31"/>
      <c r="DH1291" s="31"/>
      <c r="DI1291" s="31"/>
      <c r="DJ1291" s="31"/>
      <c r="DK1291" s="31"/>
      <c r="DL1291" s="31"/>
      <c r="DM1291" s="31"/>
      <c r="DN1291" s="31"/>
      <c r="DO1291" s="31"/>
      <c r="DP1291" s="31"/>
      <c r="DQ1291" s="31"/>
      <c r="DR1291" s="31"/>
      <c r="DS1291" s="31"/>
      <c r="DT1291" s="31"/>
      <c r="DU1291" s="31"/>
      <c r="DV1291" s="31"/>
      <c r="DW1291" s="31"/>
    </row>
    <row r="1292" customFormat="false" ht="15.75" hidden="false" customHeight="true" outlineLevel="0" collapsed="false">
      <c r="A1292" s="21" t="n">
        <v>1291</v>
      </c>
      <c r="B1292" s="21" t="str">
        <f aca="false">IFERROR(VLOOKUP($A$1&amp;":"&amp;A1292,'Finish order'!C:K,6,FALSE()),"")</f>
        <v/>
      </c>
      <c r="C1292" s="21" t="str">
        <f aca="false">IFERROR(VLOOKUP(A$1&amp;":"&amp;A1292,'Finish order'!$C:$K,9,FALSE()),"")</f>
        <v/>
      </c>
      <c r="D1292" s="21" t="str">
        <f aca="false">IFERROR(VLOOKUP(A$1&amp;":"&amp;A1292,'Finish order'!$C:$K,7,FALSE()),"")</f>
        <v/>
      </c>
      <c r="E1292" s="29" t="str">
        <f aca="false">IFERROR(VLOOKUP($A$1&amp;":"&amp;A1292,'Finish order'!C:K,5,FALSE()),"")</f>
        <v/>
      </c>
      <c r="F1292" s="21" t="str">
        <f aca="false">IFERROR(VLOOKUP($A$1&amp;":"&amp;A1292,'Finish order'!C:K,4,FALSE()),"")</f>
        <v/>
      </c>
      <c r="G1292" s="21" t="str">
        <f aca="false" t="array" ref="G1292:G1292">IFERROR(SMALL(IF($D$2:$D2201=D1292,$A$2:$A$911*1.001),1),"")</f>
        <v/>
      </c>
      <c r="H1292" s="21" t="str">
        <f aca="false" t="array" ref="H1292:H1292">IFERROR(SMALL(IF($D$2:$D2201=D1292,$A$2:$A$911*1.0001),2),"")</f>
        <v/>
      </c>
      <c r="I1292" s="21" t="str">
        <f aca="false" t="array" ref="I1292:I1292">IFERROR(SMALL(IF($D$2:$D2201=D1292,$A$2:$A$911*1.00001),3),"")</f>
        <v/>
      </c>
      <c r="J1292" s="21" t="str">
        <f aca="false" t="array" ref="J1292:J1292">IFERROR(SMALL(IF($D$2:$D2201=D1292,$A$2:$A$911*1.000001),4),"")</f>
        <v/>
      </c>
      <c r="K1292" s="30" t="str">
        <f aca="false">IF(A1292&lt;&gt;"", IF(COUNT(G1292:J1292)=4, SUM(G1292:J1292), "No"), "")</f>
        <v>No</v>
      </c>
      <c r="L1292" s="30" t="str">
        <f aca="false">IF(A1292&lt;&gt;"", IF(COUNT(G1292:I1292)=3, SUM(G1292:I1292), "No"), "")</f>
        <v>No</v>
      </c>
      <c r="M1292" s="30" t="str">
        <f aca="false">IF(A1292&lt;&gt;"", IF(COUNT(G1292:H1292)=2, SUM(G1292:H1292), "No"), "")</f>
        <v>No</v>
      </c>
      <c r="N1292" s="30" t="str">
        <f aca="false">'Results 10 year vets'!$D1292&amp;":"&amp;Table1[[#Headers],[Male]]</f>
        <v>:Male</v>
      </c>
      <c r="O1292" s="31"/>
      <c r="P1292" s="31"/>
      <c r="Q1292" s="31"/>
      <c r="R1292" s="31"/>
      <c r="S1292" s="31"/>
      <c r="T1292" s="31"/>
      <c r="U1292" s="31"/>
      <c r="Z1292" s="33"/>
      <c r="AA1292" s="33"/>
      <c r="AB1292" s="33"/>
      <c r="AC1292" s="33"/>
      <c r="AD1292" s="31"/>
      <c r="AE1292" s="31"/>
      <c r="AF1292" s="31"/>
      <c r="AG1292" s="31"/>
      <c r="AH1292" s="31"/>
      <c r="AI1292" s="31"/>
      <c r="AJ1292" s="31"/>
      <c r="AK1292" s="31"/>
      <c r="AL1292" s="31"/>
      <c r="AM1292" s="31"/>
      <c r="AN1292" s="31"/>
      <c r="AO1292" s="31"/>
      <c r="AP1292" s="31"/>
      <c r="AQ1292" s="31"/>
      <c r="AR1292" s="31"/>
      <c r="AS1292" s="31"/>
      <c r="AT1292" s="31"/>
      <c r="AU1292" s="31"/>
      <c r="AV1292" s="31"/>
      <c r="AW1292" s="31"/>
      <c r="AX1292" s="31"/>
      <c r="AY1292" s="31"/>
      <c r="AZ1292" s="31"/>
      <c r="BA1292" s="31"/>
      <c r="BB1292" s="31"/>
      <c r="BC1292" s="31"/>
      <c r="BD1292" s="31"/>
      <c r="BE1292" s="31"/>
      <c r="BF1292" s="31"/>
      <c r="BG1292" s="31"/>
      <c r="BH1292" s="31"/>
      <c r="BI1292" s="31"/>
      <c r="BJ1292" s="31"/>
      <c r="BK1292" s="31"/>
      <c r="BL1292" s="31"/>
      <c r="BM1292" s="31"/>
      <c r="BN1292" s="31"/>
      <c r="BO1292" s="31"/>
      <c r="BP1292" s="31"/>
      <c r="BQ1292" s="31"/>
      <c r="BR1292" s="31"/>
      <c r="BS1292" s="31"/>
      <c r="BT1292" s="31"/>
      <c r="BU1292" s="31"/>
      <c r="BV1292" s="31"/>
      <c r="BW1292" s="31"/>
      <c r="BX1292" s="31"/>
      <c r="BY1292" s="31"/>
      <c r="BZ1292" s="31"/>
      <c r="CA1292" s="31"/>
      <c r="CB1292" s="31"/>
      <c r="CC1292" s="31"/>
      <c r="CD1292" s="31"/>
      <c r="CE1292" s="31"/>
      <c r="CF1292" s="31"/>
      <c r="CG1292" s="31"/>
      <c r="CH1292" s="31"/>
      <c r="CI1292" s="31"/>
      <c r="CJ1292" s="31"/>
      <c r="CK1292" s="31"/>
      <c r="CL1292" s="31"/>
      <c r="CM1292" s="31"/>
      <c r="CN1292" s="31"/>
      <c r="CO1292" s="31"/>
      <c r="CP1292" s="31"/>
      <c r="CQ1292" s="31"/>
      <c r="CR1292" s="31"/>
      <c r="CS1292" s="31"/>
      <c r="CT1292" s="31"/>
      <c r="CU1292" s="31"/>
      <c r="CV1292" s="31"/>
      <c r="CW1292" s="31"/>
      <c r="CX1292" s="31"/>
      <c r="CY1292" s="31"/>
      <c r="CZ1292" s="31"/>
      <c r="DA1292" s="31"/>
      <c r="DB1292" s="31"/>
      <c r="DC1292" s="31"/>
      <c r="DD1292" s="31"/>
      <c r="DE1292" s="31"/>
      <c r="DF1292" s="31"/>
      <c r="DG1292" s="31"/>
      <c r="DH1292" s="31"/>
      <c r="DI1292" s="31"/>
      <c r="DJ1292" s="31"/>
      <c r="DK1292" s="31"/>
      <c r="DL1292" s="31"/>
      <c r="DM1292" s="31"/>
      <c r="DN1292" s="31"/>
      <c r="DO1292" s="31"/>
      <c r="DP1292" s="31"/>
      <c r="DQ1292" s="31"/>
      <c r="DR1292" s="31"/>
      <c r="DS1292" s="31"/>
      <c r="DT1292" s="31"/>
      <c r="DU1292" s="31"/>
      <c r="DV1292" s="31"/>
      <c r="DW1292" s="31"/>
    </row>
    <row r="1293" customFormat="false" ht="15.75" hidden="false" customHeight="true" outlineLevel="0" collapsed="false">
      <c r="A1293" s="21" t="n">
        <v>1292</v>
      </c>
      <c r="B1293" s="21" t="str">
        <f aca="false">IFERROR(VLOOKUP($A$1&amp;":"&amp;A1293,'Finish order'!C:K,6,FALSE()),"")</f>
        <v/>
      </c>
      <c r="C1293" s="21" t="str">
        <f aca="false">IFERROR(VLOOKUP(A$1&amp;":"&amp;A1293,'Finish order'!$C:$K,9,FALSE()),"")</f>
        <v/>
      </c>
      <c r="D1293" s="21" t="str">
        <f aca="false">IFERROR(VLOOKUP(A$1&amp;":"&amp;A1293,'Finish order'!$C:$K,7,FALSE()),"")</f>
        <v/>
      </c>
      <c r="E1293" s="29" t="str">
        <f aca="false">IFERROR(VLOOKUP($A$1&amp;":"&amp;A1293,'Finish order'!C:K,5,FALSE()),"")</f>
        <v/>
      </c>
      <c r="F1293" s="21" t="str">
        <f aca="false">IFERROR(VLOOKUP($A$1&amp;":"&amp;A1293,'Finish order'!C:K,4,FALSE()),"")</f>
        <v/>
      </c>
      <c r="G1293" s="21" t="str">
        <f aca="false" t="array" ref="G1293:G1293">IFERROR(SMALL(IF($D$2:$D2202=D1293,$A$2:$A$911*1.001),1),"")</f>
        <v/>
      </c>
      <c r="H1293" s="21" t="str">
        <f aca="false" t="array" ref="H1293:H1293">IFERROR(SMALL(IF($D$2:$D2202=D1293,$A$2:$A$911*1.0001),2),"")</f>
        <v/>
      </c>
      <c r="I1293" s="21" t="str">
        <f aca="false" t="array" ref="I1293:I1293">IFERROR(SMALL(IF($D$2:$D2202=D1293,$A$2:$A$911*1.00001),3),"")</f>
        <v/>
      </c>
      <c r="J1293" s="21" t="str">
        <f aca="false" t="array" ref="J1293:J1293">IFERROR(SMALL(IF($D$2:$D2202=D1293,$A$2:$A$911*1.000001),4),"")</f>
        <v/>
      </c>
      <c r="K1293" s="30" t="str">
        <f aca="false">IF(A1293&lt;&gt;"", IF(COUNT(G1293:J1293)=4, SUM(G1293:J1293), "No"), "")</f>
        <v>No</v>
      </c>
      <c r="L1293" s="30" t="str">
        <f aca="false">IF(A1293&lt;&gt;"", IF(COUNT(G1293:I1293)=3, SUM(G1293:I1293), "No"), "")</f>
        <v>No</v>
      </c>
      <c r="M1293" s="30" t="str">
        <f aca="false">IF(A1293&lt;&gt;"", IF(COUNT(G1293:H1293)=2, SUM(G1293:H1293), "No"), "")</f>
        <v>No</v>
      </c>
      <c r="N1293" s="30" t="str">
        <f aca="false">'Results 10 year vets'!$D1293&amp;":"&amp;Table1[[#Headers],[Male]]</f>
        <v>:Male</v>
      </c>
      <c r="O1293" s="31"/>
      <c r="P1293" s="31"/>
      <c r="Q1293" s="31"/>
      <c r="R1293" s="31"/>
      <c r="S1293" s="31"/>
      <c r="T1293" s="31"/>
      <c r="U1293" s="31"/>
      <c r="Z1293" s="33"/>
      <c r="AA1293" s="33"/>
      <c r="AB1293" s="33"/>
      <c r="AC1293" s="33"/>
      <c r="AD1293" s="31"/>
      <c r="AE1293" s="31"/>
      <c r="AF1293" s="31"/>
      <c r="AG1293" s="31"/>
      <c r="AH1293" s="31"/>
      <c r="AI1293" s="31"/>
      <c r="AJ1293" s="31"/>
      <c r="AK1293" s="31"/>
      <c r="AL1293" s="31"/>
      <c r="AM1293" s="31"/>
      <c r="AN1293" s="31"/>
      <c r="AO1293" s="31"/>
      <c r="AP1293" s="31"/>
      <c r="AQ1293" s="31"/>
      <c r="AR1293" s="31"/>
      <c r="AS1293" s="31"/>
      <c r="AT1293" s="31"/>
      <c r="AU1293" s="31"/>
      <c r="AV1293" s="31"/>
      <c r="AW1293" s="31"/>
      <c r="AX1293" s="31"/>
      <c r="AY1293" s="31"/>
      <c r="AZ1293" s="31"/>
      <c r="BA1293" s="31"/>
      <c r="BB1293" s="31"/>
      <c r="BC1293" s="31"/>
      <c r="BD1293" s="31"/>
      <c r="BE1293" s="31"/>
      <c r="BF1293" s="31"/>
      <c r="BG1293" s="31"/>
      <c r="BH1293" s="31"/>
      <c r="BI1293" s="31"/>
      <c r="BJ1293" s="31"/>
      <c r="BK1293" s="31"/>
      <c r="BL1293" s="31"/>
      <c r="BM1293" s="31"/>
      <c r="BN1293" s="31"/>
      <c r="BO1293" s="31"/>
      <c r="BP1293" s="31"/>
      <c r="BQ1293" s="31"/>
      <c r="BR1293" s="31"/>
      <c r="BS1293" s="31"/>
      <c r="BT1293" s="31"/>
      <c r="BU1293" s="31"/>
      <c r="BV1293" s="31"/>
      <c r="BW1293" s="31"/>
      <c r="BX1293" s="31"/>
      <c r="BY1293" s="31"/>
      <c r="BZ1293" s="31"/>
      <c r="CA1293" s="31"/>
      <c r="CB1293" s="31"/>
      <c r="CC1293" s="31"/>
      <c r="CD1293" s="31"/>
      <c r="CE1293" s="31"/>
      <c r="CF1293" s="31"/>
      <c r="CG1293" s="31"/>
      <c r="CH1293" s="31"/>
      <c r="CI1293" s="31"/>
      <c r="CJ1293" s="31"/>
      <c r="CK1293" s="31"/>
      <c r="CL1293" s="31"/>
      <c r="CM1293" s="31"/>
      <c r="CN1293" s="31"/>
      <c r="CO1293" s="31"/>
      <c r="CP1293" s="31"/>
      <c r="CQ1293" s="31"/>
      <c r="CR1293" s="31"/>
      <c r="CS1293" s="31"/>
      <c r="CT1293" s="31"/>
      <c r="CU1293" s="31"/>
      <c r="CV1293" s="31"/>
      <c r="CW1293" s="31"/>
      <c r="CX1293" s="31"/>
      <c r="CY1293" s="31"/>
      <c r="CZ1293" s="31"/>
      <c r="DA1293" s="31"/>
      <c r="DB1293" s="31"/>
      <c r="DC1293" s="31"/>
      <c r="DD1293" s="31"/>
      <c r="DE1293" s="31"/>
      <c r="DF1293" s="31"/>
      <c r="DG1293" s="31"/>
      <c r="DH1293" s="31"/>
      <c r="DI1293" s="31"/>
      <c r="DJ1293" s="31"/>
      <c r="DK1293" s="31"/>
      <c r="DL1293" s="31"/>
      <c r="DM1293" s="31"/>
      <c r="DN1293" s="31"/>
      <c r="DO1293" s="31"/>
      <c r="DP1293" s="31"/>
      <c r="DQ1293" s="31"/>
      <c r="DR1293" s="31"/>
      <c r="DS1293" s="31"/>
      <c r="DT1293" s="31"/>
      <c r="DU1293" s="31"/>
      <c r="DV1293" s="31"/>
      <c r="DW1293" s="31"/>
    </row>
    <row r="1294" customFormat="false" ht="15.75" hidden="false" customHeight="true" outlineLevel="0" collapsed="false">
      <c r="A1294" s="21" t="n">
        <v>1293</v>
      </c>
      <c r="B1294" s="21" t="str">
        <f aca="false">IFERROR(VLOOKUP($A$1&amp;":"&amp;A1294,'Finish order'!C:K,6,FALSE()),"")</f>
        <v/>
      </c>
      <c r="C1294" s="21" t="str">
        <f aca="false">IFERROR(VLOOKUP(A$1&amp;":"&amp;A1294,'Finish order'!$C:$K,9,FALSE()),"")</f>
        <v/>
      </c>
      <c r="D1294" s="21" t="str">
        <f aca="false">IFERROR(VLOOKUP(A$1&amp;":"&amp;A1294,'Finish order'!$C:$K,7,FALSE()),"")</f>
        <v/>
      </c>
      <c r="E1294" s="29" t="str">
        <f aca="false">IFERROR(VLOOKUP($A$1&amp;":"&amp;A1294,'Finish order'!C:K,5,FALSE()),"")</f>
        <v/>
      </c>
      <c r="F1294" s="21" t="str">
        <f aca="false">IFERROR(VLOOKUP($A$1&amp;":"&amp;A1294,'Finish order'!C:K,4,FALSE()),"")</f>
        <v/>
      </c>
      <c r="G1294" s="21" t="str">
        <f aca="false" t="array" ref="G1294:G1294">IFERROR(SMALL(IF($D$2:$D2203=D1294,$A$2:$A$911*1.001),1),"")</f>
        <v/>
      </c>
      <c r="H1294" s="21" t="str">
        <f aca="false" t="array" ref="H1294:H1294">IFERROR(SMALL(IF($D$2:$D2203=D1294,$A$2:$A$911*1.0001),2),"")</f>
        <v/>
      </c>
      <c r="I1294" s="21" t="str">
        <f aca="false" t="array" ref="I1294:I1294">IFERROR(SMALL(IF($D$2:$D2203=D1294,$A$2:$A$911*1.00001),3),"")</f>
        <v/>
      </c>
      <c r="J1294" s="21" t="str">
        <f aca="false" t="array" ref="J1294:J1294">IFERROR(SMALL(IF($D$2:$D2203=D1294,$A$2:$A$911*1.000001),4),"")</f>
        <v/>
      </c>
      <c r="K1294" s="30" t="str">
        <f aca="false">IF(A1294&lt;&gt;"", IF(COUNT(G1294:J1294)=4, SUM(G1294:J1294), "No"), "")</f>
        <v>No</v>
      </c>
      <c r="L1294" s="30" t="str">
        <f aca="false">IF(A1294&lt;&gt;"", IF(COUNT(G1294:I1294)=3, SUM(G1294:I1294), "No"), "")</f>
        <v>No</v>
      </c>
      <c r="M1294" s="30" t="str">
        <f aca="false">IF(A1294&lt;&gt;"", IF(COUNT(G1294:H1294)=2, SUM(G1294:H1294), "No"), "")</f>
        <v>No</v>
      </c>
      <c r="N1294" s="30" t="str">
        <f aca="false">'Results 10 year vets'!$D1294&amp;":"&amp;Table1[[#Headers],[Male]]</f>
        <v>:Male</v>
      </c>
      <c r="O1294" s="31"/>
      <c r="P1294" s="31"/>
      <c r="Q1294" s="31"/>
      <c r="R1294" s="31"/>
      <c r="S1294" s="31"/>
      <c r="T1294" s="31"/>
      <c r="U1294" s="31"/>
      <c r="Z1294" s="33"/>
      <c r="AA1294" s="33"/>
      <c r="AB1294" s="33"/>
      <c r="AC1294" s="33"/>
      <c r="AD1294" s="31"/>
      <c r="AE1294" s="31"/>
      <c r="AF1294" s="31"/>
      <c r="AG1294" s="31"/>
      <c r="AH1294" s="31"/>
      <c r="AI1294" s="31"/>
      <c r="AJ1294" s="31"/>
      <c r="AK1294" s="31"/>
      <c r="AL1294" s="31"/>
      <c r="AM1294" s="31"/>
      <c r="AN1294" s="31"/>
      <c r="AO1294" s="31"/>
      <c r="AP1294" s="31"/>
      <c r="AQ1294" s="31"/>
      <c r="AR1294" s="31"/>
      <c r="AS1294" s="31"/>
      <c r="AT1294" s="31"/>
      <c r="AU1294" s="31"/>
      <c r="AV1294" s="31"/>
      <c r="AW1294" s="31"/>
      <c r="AX1294" s="31"/>
      <c r="AY1294" s="31"/>
      <c r="AZ1294" s="31"/>
      <c r="BA1294" s="31"/>
      <c r="BB1294" s="31"/>
      <c r="BC1294" s="31"/>
      <c r="BD1294" s="31"/>
      <c r="BE1294" s="31"/>
      <c r="BF1294" s="31"/>
      <c r="BG1294" s="31"/>
      <c r="BH1294" s="31"/>
      <c r="BI1294" s="31"/>
      <c r="BJ1294" s="31"/>
      <c r="BK1294" s="31"/>
      <c r="BL1294" s="31"/>
      <c r="BM1294" s="31"/>
      <c r="BN1294" s="31"/>
      <c r="BO1294" s="31"/>
      <c r="BP1294" s="31"/>
      <c r="BQ1294" s="31"/>
      <c r="BR1294" s="31"/>
      <c r="BS1294" s="31"/>
      <c r="BT1294" s="31"/>
      <c r="BU1294" s="31"/>
      <c r="BV1294" s="31"/>
      <c r="BW1294" s="31"/>
      <c r="BX1294" s="31"/>
      <c r="BY1294" s="31"/>
      <c r="BZ1294" s="31"/>
      <c r="CA1294" s="31"/>
      <c r="CB1294" s="31"/>
      <c r="CC1294" s="31"/>
      <c r="CD1294" s="31"/>
      <c r="CE1294" s="31"/>
      <c r="CF1294" s="31"/>
      <c r="CG1294" s="31"/>
      <c r="CH1294" s="31"/>
      <c r="CI1294" s="31"/>
      <c r="CJ1294" s="31"/>
      <c r="CK1294" s="31"/>
      <c r="CL1294" s="31"/>
      <c r="CM1294" s="31"/>
      <c r="CN1294" s="31"/>
      <c r="CO1294" s="31"/>
      <c r="CP1294" s="31"/>
      <c r="CQ1294" s="31"/>
      <c r="CR1294" s="31"/>
      <c r="CS1294" s="31"/>
      <c r="CT1294" s="31"/>
      <c r="CU1294" s="31"/>
      <c r="CV1294" s="31"/>
      <c r="CW1294" s="31"/>
      <c r="CX1294" s="31"/>
      <c r="CY1294" s="31"/>
      <c r="CZ1294" s="31"/>
      <c r="DA1294" s="31"/>
      <c r="DB1294" s="31"/>
      <c r="DC1294" s="31"/>
      <c r="DD1294" s="31"/>
      <c r="DE1294" s="31"/>
      <c r="DF1294" s="31"/>
      <c r="DG1294" s="31"/>
      <c r="DH1294" s="31"/>
      <c r="DI1294" s="31"/>
      <c r="DJ1294" s="31"/>
      <c r="DK1294" s="31"/>
      <c r="DL1294" s="31"/>
      <c r="DM1294" s="31"/>
      <c r="DN1294" s="31"/>
      <c r="DO1294" s="31"/>
      <c r="DP1294" s="31"/>
      <c r="DQ1294" s="31"/>
      <c r="DR1294" s="31"/>
      <c r="DS1294" s="31"/>
      <c r="DT1294" s="31"/>
      <c r="DU1294" s="31"/>
      <c r="DV1294" s="31"/>
      <c r="DW1294" s="31"/>
    </row>
    <row r="1295" customFormat="false" ht="15.75" hidden="false" customHeight="true" outlineLevel="0" collapsed="false">
      <c r="A1295" s="21" t="n">
        <v>1294</v>
      </c>
      <c r="B1295" s="21" t="str">
        <f aca="false">IFERROR(VLOOKUP($A$1&amp;":"&amp;A1295,'Finish order'!C:K,6,FALSE()),"")</f>
        <v/>
      </c>
      <c r="C1295" s="21" t="str">
        <f aca="false">IFERROR(VLOOKUP(A$1&amp;":"&amp;A1295,'Finish order'!$C:$K,9,FALSE()),"")</f>
        <v/>
      </c>
      <c r="D1295" s="21" t="str">
        <f aca="false">IFERROR(VLOOKUP(A$1&amp;":"&amp;A1295,'Finish order'!$C:$K,7,FALSE()),"")</f>
        <v/>
      </c>
      <c r="E1295" s="29" t="str">
        <f aca="false">IFERROR(VLOOKUP($A$1&amp;":"&amp;A1295,'Finish order'!C:K,5,FALSE()),"")</f>
        <v/>
      </c>
      <c r="F1295" s="21" t="str">
        <f aca="false">IFERROR(VLOOKUP($A$1&amp;":"&amp;A1295,'Finish order'!C:K,4,FALSE()),"")</f>
        <v/>
      </c>
      <c r="G1295" s="21" t="str">
        <f aca="false" t="array" ref="G1295:G1295">IFERROR(SMALL(IF($D$2:$D2204=D1295,$A$2:$A$911*1.001),1),"")</f>
        <v/>
      </c>
      <c r="H1295" s="21" t="str">
        <f aca="false" t="array" ref="H1295:H1295">IFERROR(SMALL(IF($D$2:$D2204=D1295,$A$2:$A$911*1.0001),2),"")</f>
        <v/>
      </c>
      <c r="I1295" s="21" t="str">
        <f aca="false" t="array" ref="I1295:I1295">IFERROR(SMALL(IF($D$2:$D2204=D1295,$A$2:$A$911*1.00001),3),"")</f>
        <v/>
      </c>
      <c r="J1295" s="21" t="str">
        <f aca="false" t="array" ref="J1295:J1295">IFERROR(SMALL(IF($D$2:$D2204=D1295,$A$2:$A$911*1.000001),4),"")</f>
        <v/>
      </c>
      <c r="K1295" s="30" t="str">
        <f aca="false">IF(A1295&lt;&gt;"", IF(COUNT(G1295:J1295)=4, SUM(G1295:J1295), "No"), "")</f>
        <v>No</v>
      </c>
      <c r="L1295" s="30" t="str">
        <f aca="false">IF(A1295&lt;&gt;"", IF(COUNT(G1295:I1295)=3, SUM(G1295:I1295), "No"), "")</f>
        <v>No</v>
      </c>
      <c r="M1295" s="30" t="str">
        <f aca="false">IF(A1295&lt;&gt;"", IF(COUNT(G1295:H1295)=2, SUM(G1295:H1295), "No"), "")</f>
        <v>No</v>
      </c>
      <c r="N1295" s="30" t="str">
        <f aca="false">'Results 10 year vets'!$D1295&amp;":"&amp;Table1[[#Headers],[Male]]</f>
        <v>:Male</v>
      </c>
      <c r="O1295" s="31"/>
      <c r="P1295" s="31"/>
      <c r="Q1295" s="31"/>
      <c r="R1295" s="31"/>
      <c r="S1295" s="31"/>
      <c r="T1295" s="31"/>
      <c r="U1295" s="31"/>
      <c r="Z1295" s="33"/>
      <c r="AA1295" s="33"/>
      <c r="AB1295" s="33"/>
      <c r="AC1295" s="33"/>
      <c r="AD1295" s="31"/>
      <c r="AE1295" s="31"/>
      <c r="AF1295" s="31"/>
      <c r="AG1295" s="31"/>
      <c r="AH1295" s="31"/>
      <c r="AI1295" s="31"/>
      <c r="AJ1295" s="31"/>
      <c r="AK1295" s="31"/>
      <c r="AL1295" s="31"/>
      <c r="AM1295" s="31"/>
      <c r="AN1295" s="31"/>
      <c r="AO1295" s="31"/>
      <c r="AP1295" s="31"/>
      <c r="AQ1295" s="31"/>
      <c r="AR1295" s="31"/>
      <c r="AS1295" s="31"/>
      <c r="AT1295" s="31"/>
      <c r="AU1295" s="31"/>
      <c r="AV1295" s="31"/>
      <c r="AW1295" s="31"/>
      <c r="AX1295" s="31"/>
      <c r="AY1295" s="31"/>
      <c r="AZ1295" s="31"/>
      <c r="BA1295" s="31"/>
      <c r="BB1295" s="31"/>
      <c r="BC1295" s="31"/>
      <c r="BD1295" s="31"/>
      <c r="BE1295" s="31"/>
      <c r="BF1295" s="31"/>
      <c r="BG1295" s="31"/>
      <c r="BH1295" s="31"/>
      <c r="BI1295" s="31"/>
      <c r="BJ1295" s="31"/>
      <c r="BK1295" s="31"/>
      <c r="BL1295" s="31"/>
      <c r="BM1295" s="31"/>
      <c r="BN1295" s="31"/>
      <c r="BO1295" s="31"/>
      <c r="BP1295" s="31"/>
      <c r="BQ1295" s="31"/>
      <c r="BR1295" s="31"/>
      <c r="BS1295" s="31"/>
      <c r="BT1295" s="31"/>
      <c r="BU1295" s="31"/>
      <c r="BV1295" s="31"/>
      <c r="BW1295" s="31"/>
      <c r="BX1295" s="31"/>
      <c r="BY1295" s="31"/>
      <c r="BZ1295" s="31"/>
      <c r="CA1295" s="31"/>
      <c r="CB1295" s="31"/>
      <c r="CC1295" s="31"/>
      <c r="CD1295" s="31"/>
      <c r="CE1295" s="31"/>
      <c r="CF1295" s="31"/>
      <c r="CG1295" s="31"/>
      <c r="CH1295" s="31"/>
      <c r="CI1295" s="31"/>
      <c r="CJ1295" s="31"/>
      <c r="CK1295" s="31"/>
      <c r="CL1295" s="31"/>
      <c r="CM1295" s="31"/>
      <c r="CN1295" s="31"/>
      <c r="CO1295" s="31"/>
      <c r="CP1295" s="31"/>
      <c r="CQ1295" s="31"/>
      <c r="CR1295" s="31"/>
      <c r="CS1295" s="31"/>
      <c r="CT1295" s="31"/>
      <c r="CU1295" s="31"/>
      <c r="CV1295" s="31"/>
      <c r="CW1295" s="31"/>
      <c r="CX1295" s="31"/>
      <c r="CY1295" s="31"/>
      <c r="CZ1295" s="31"/>
      <c r="DA1295" s="31"/>
      <c r="DB1295" s="31"/>
      <c r="DC1295" s="31"/>
      <c r="DD1295" s="31"/>
      <c r="DE1295" s="31"/>
      <c r="DF1295" s="31"/>
      <c r="DG1295" s="31"/>
      <c r="DH1295" s="31"/>
      <c r="DI1295" s="31"/>
      <c r="DJ1295" s="31"/>
      <c r="DK1295" s="31"/>
      <c r="DL1295" s="31"/>
      <c r="DM1295" s="31"/>
      <c r="DN1295" s="31"/>
      <c r="DO1295" s="31"/>
      <c r="DP1295" s="31"/>
      <c r="DQ1295" s="31"/>
      <c r="DR1295" s="31"/>
      <c r="DS1295" s="31"/>
      <c r="DT1295" s="31"/>
      <c r="DU1295" s="31"/>
      <c r="DV1295" s="31"/>
      <c r="DW1295" s="31"/>
    </row>
    <row r="1296" customFormat="false" ht="15.75" hidden="false" customHeight="true" outlineLevel="0" collapsed="false">
      <c r="A1296" s="21" t="n">
        <v>1295</v>
      </c>
      <c r="B1296" s="21" t="str">
        <f aca="false">IFERROR(VLOOKUP($A$1&amp;":"&amp;A1296,'Finish order'!C:K,6,FALSE()),"")</f>
        <v/>
      </c>
      <c r="C1296" s="21" t="str">
        <f aca="false">IFERROR(VLOOKUP(A$1&amp;":"&amp;A1296,'Finish order'!$C:$K,9,FALSE()),"")</f>
        <v/>
      </c>
      <c r="D1296" s="21" t="str">
        <f aca="false">IFERROR(VLOOKUP(A$1&amp;":"&amp;A1296,'Finish order'!$C:$K,7,FALSE()),"")</f>
        <v/>
      </c>
      <c r="E1296" s="29" t="str">
        <f aca="false">IFERROR(VLOOKUP($A$1&amp;":"&amp;A1296,'Finish order'!C:K,5,FALSE()),"")</f>
        <v/>
      </c>
      <c r="F1296" s="21" t="str">
        <f aca="false">IFERROR(VLOOKUP($A$1&amp;":"&amp;A1296,'Finish order'!C:K,4,FALSE()),"")</f>
        <v/>
      </c>
      <c r="G1296" s="21" t="str">
        <f aca="false" t="array" ref="G1296:G1296">IFERROR(SMALL(IF($D$2:$D2205=D1296,$A$2:$A$911*1.001),1),"")</f>
        <v/>
      </c>
      <c r="H1296" s="21" t="str">
        <f aca="false" t="array" ref="H1296:H1296">IFERROR(SMALL(IF($D$2:$D2205=D1296,$A$2:$A$911*1.0001),2),"")</f>
        <v/>
      </c>
      <c r="I1296" s="21" t="str">
        <f aca="false" t="array" ref="I1296:I1296">IFERROR(SMALL(IF($D$2:$D2205=D1296,$A$2:$A$911*1.00001),3),"")</f>
        <v/>
      </c>
      <c r="J1296" s="21" t="str">
        <f aca="false" t="array" ref="J1296:J1296">IFERROR(SMALL(IF($D$2:$D2205=D1296,$A$2:$A$911*1.000001),4),"")</f>
        <v/>
      </c>
      <c r="K1296" s="30" t="str">
        <f aca="false">IF(A1296&lt;&gt;"", IF(COUNT(G1296:J1296)=4, SUM(G1296:J1296), "No"), "")</f>
        <v>No</v>
      </c>
      <c r="L1296" s="30" t="str">
        <f aca="false">IF(A1296&lt;&gt;"", IF(COUNT(G1296:I1296)=3, SUM(G1296:I1296), "No"), "")</f>
        <v>No</v>
      </c>
      <c r="M1296" s="30" t="str">
        <f aca="false">IF(A1296&lt;&gt;"", IF(COUNT(G1296:H1296)=2, SUM(G1296:H1296), "No"), "")</f>
        <v>No</v>
      </c>
      <c r="N1296" s="30" t="str">
        <f aca="false">'Results 10 year vets'!$D1296&amp;":"&amp;Table1[[#Headers],[Male]]</f>
        <v>:Male</v>
      </c>
      <c r="O1296" s="31"/>
      <c r="P1296" s="31"/>
      <c r="Q1296" s="31"/>
      <c r="R1296" s="31"/>
      <c r="S1296" s="31"/>
      <c r="T1296" s="31"/>
      <c r="U1296" s="31"/>
      <c r="Z1296" s="33"/>
      <c r="AA1296" s="33"/>
      <c r="AB1296" s="33"/>
      <c r="AC1296" s="33"/>
      <c r="AD1296" s="31"/>
      <c r="AE1296" s="31"/>
      <c r="AF1296" s="31"/>
      <c r="AG1296" s="31"/>
      <c r="AH1296" s="31"/>
      <c r="AI1296" s="31"/>
      <c r="AJ1296" s="31"/>
      <c r="AK1296" s="31"/>
      <c r="AL1296" s="31"/>
      <c r="AM1296" s="31"/>
      <c r="AN1296" s="31"/>
      <c r="AO1296" s="31"/>
      <c r="AP1296" s="31"/>
      <c r="AQ1296" s="31"/>
      <c r="AR1296" s="31"/>
      <c r="AS1296" s="31"/>
      <c r="AT1296" s="31"/>
      <c r="AU1296" s="31"/>
      <c r="AV1296" s="31"/>
      <c r="AW1296" s="31"/>
      <c r="AX1296" s="31"/>
      <c r="AY1296" s="31"/>
      <c r="AZ1296" s="31"/>
      <c r="BA1296" s="31"/>
      <c r="BB1296" s="31"/>
      <c r="BC1296" s="31"/>
      <c r="BD1296" s="31"/>
      <c r="BE1296" s="31"/>
      <c r="BF1296" s="31"/>
      <c r="BG1296" s="31"/>
      <c r="BH1296" s="31"/>
      <c r="BI1296" s="31"/>
      <c r="BJ1296" s="31"/>
      <c r="BK1296" s="31"/>
      <c r="BL1296" s="31"/>
      <c r="BM1296" s="31"/>
      <c r="BN1296" s="31"/>
      <c r="BO1296" s="31"/>
      <c r="BP1296" s="31"/>
      <c r="BQ1296" s="31"/>
      <c r="BR1296" s="31"/>
      <c r="BS1296" s="31"/>
      <c r="BT1296" s="31"/>
      <c r="BU1296" s="31"/>
      <c r="BV1296" s="31"/>
      <c r="BW1296" s="31"/>
      <c r="BX1296" s="31"/>
      <c r="BY1296" s="31"/>
      <c r="BZ1296" s="31"/>
      <c r="CA1296" s="31"/>
      <c r="CB1296" s="31"/>
      <c r="CC1296" s="31"/>
      <c r="CD1296" s="31"/>
      <c r="CE1296" s="31"/>
      <c r="CF1296" s="31"/>
      <c r="CG1296" s="31"/>
      <c r="CH1296" s="31"/>
      <c r="CI1296" s="31"/>
      <c r="CJ1296" s="31"/>
      <c r="CK1296" s="31"/>
      <c r="CL1296" s="31"/>
      <c r="CM1296" s="31"/>
      <c r="CN1296" s="31"/>
      <c r="CO1296" s="31"/>
      <c r="CP1296" s="31"/>
      <c r="CQ1296" s="31"/>
      <c r="CR1296" s="31"/>
      <c r="CS1296" s="31"/>
      <c r="CT1296" s="31"/>
      <c r="CU1296" s="31"/>
      <c r="CV1296" s="31"/>
      <c r="CW1296" s="31"/>
      <c r="CX1296" s="31"/>
      <c r="CY1296" s="31"/>
      <c r="CZ1296" s="31"/>
      <c r="DA1296" s="31"/>
      <c r="DB1296" s="31"/>
      <c r="DC1296" s="31"/>
      <c r="DD1296" s="31"/>
      <c r="DE1296" s="31"/>
      <c r="DF1296" s="31"/>
      <c r="DG1296" s="31"/>
      <c r="DH1296" s="31"/>
      <c r="DI1296" s="31"/>
      <c r="DJ1296" s="31"/>
      <c r="DK1296" s="31"/>
      <c r="DL1296" s="31"/>
      <c r="DM1296" s="31"/>
      <c r="DN1296" s="31"/>
      <c r="DO1296" s="31"/>
      <c r="DP1296" s="31"/>
      <c r="DQ1296" s="31"/>
      <c r="DR1296" s="31"/>
      <c r="DS1296" s="31"/>
      <c r="DT1296" s="31"/>
      <c r="DU1296" s="31"/>
      <c r="DV1296" s="31"/>
      <c r="DW1296" s="31"/>
    </row>
    <row r="1297" customFormat="false" ht="15.75" hidden="false" customHeight="true" outlineLevel="0" collapsed="false">
      <c r="A1297" s="21" t="n">
        <v>1296</v>
      </c>
      <c r="B1297" s="21" t="str">
        <f aca="false">IFERROR(VLOOKUP($A$1&amp;":"&amp;A1297,'Finish order'!C:K,6,FALSE()),"")</f>
        <v/>
      </c>
      <c r="C1297" s="21" t="str">
        <f aca="false">IFERROR(VLOOKUP(A$1&amp;":"&amp;A1297,'Finish order'!$C:$K,9,FALSE()),"")</f>
        <v/>
      </c>
      <c r="D1297" s="21" t="str">
        <f aca="false">IFERROR(VLOOKUP(A$1&amp;":"&amp;A1297,'Finish order'!$C:$K,7,FALSE()),"")</f>
        <v/>
      </c>
      <c r="E1297" s="29" t="str">
        <f aca="false">IFERROR(VLOOKUP($A$1&amp;":"&amp;A1297,'Finish order'!C:K,5,FALSE()),"")</f>
        <v/>
      </c>
      <c r="F1297" s="21" t="str">
        <f aca="false">IFERROR(VLOOKUP($A$1&amp;":"&amp;A1297,'Finish order'!C:K,4,FALSE()),"")</f>
        <v/>
      </c>
      <c r="G1297" s="21" t="str">
        <f aca="false" t="array" ref="G1297:G1297">IFERROR(SMALL(IF($D$2:$D2206=D1297,$A$2:$A$911*1.001),1),"")</f>
        <v/>
      </c>
      <c r="H1297" s="21" t="str">
        <f aca="false" t="array" ref="H1297:H1297">IFERROR(SMALL(IF($D$2:$D2206=D1297,$A$2:$A$911*1.0001),2),"")</f>
        <v/>
      </c>
      <c r="I1297" s="21" t="str">
        <f aca="false" t="array" ref="I1297:I1297">IFERROR(SMALL(IF($D$2:$D2206=D1297,$A$2:$A$911*1.00001),3),"")</f>
        <v/>
      </c>
      <c r="J1297" s="21" t="str">
        <f aca="false" t="array" ref="J1297:J1297">IFERROR(SMALL(IF($D$2:$D2206=D1297,$A$2:$A$911*1.000001),4),"")</f>
        <v/>
      </c>
      <c r="K1297" s="30" t="str">
        <f aca="false">IF(A1297&lt;&gt;"", IF(COUNT(G1297:J1297)=4, SUM(G1297:J1297), "No"), "")</f>
        <v>No</v>
      </c>
      <c r="L1297" s="30" t="str">
        <f aca="false">IF(A1297&lt;&gt;"", IF(COUNT(G1297:I1297)=3, SUM(G1297:I1297), "No"), "")</f>
        <v>No</v>
      </c>
      <c r="M1297" s="30" t="str">
        <f aca="false">IF(A1297&lt;&gt;"", IF(COUNT(G1297:H1297)=2, SUM(G1297:H1297), "No"), "")</f>
        <v>No</v>
      </c>
      <c r="N1297" s="30" t="str">
        <f aca="false">'Results 10 year vets'!$D1297&amp;":"&amp;Table1[[#Headers],[Male]]</f>
        <v>:Male</v>
      </c>
      <c r="O1297" s="31"/>
      <c r="P1297" s="31"/>
      <c r="Q1297" s="31"/>
      <c r="R1297" s="31"/>
      <c r="S1297" s="31"/>
      <c r="T1297" s="31"/>
      <c r="U1297" s="31"/>
      <c r="Z1297" s="33"/>
      <c r="AA1297" s="33"/>
      <c r="AB1297" s="33"/>
      <c r="AC1297" s="33"/>
      <c r="AD1297" s="31"/>
      <c r="AE1297" s="31"/>
      <c r="AF1297" s="31"/>
      <c r="AG1297" s="31"/>
      <c r="AH1297" s="31"/>
      <c r="AI1297" s="31"/>
      <c r="AJ1297" s="31"/>
      <c r="AK1297" s="31"/>
      <c r="AL1297" s="31"/>
      <c r="AM1297" s="31"/>
      <c r="AN1297" s="31"/>
      <c r="AO1297" s="31"/>
      <c r="AP1297" s="31"/>
      <c r="AQ1297" s="31"/>
      <c r="AR1297" s="31"/>
      <c r="AS1297" s="31"/>
      <c r="AT1297" s="31"/>
      <c r="AU1297" s="31"/>
      <c r="AV1297" s="31"/>
      <c r="AW1297" s="31"/>
      <c r="AX1297" s="31"/>
      <c r="AY1297" s="31"/>
      <c r="AZ1297" s="31"/>
      <c r="BA1297" s="31"/>
      <c r="BB1297" s="31"/>
      <c r="BC1297" s="31"/>
      <c r="BD1297" s="31"/>
      <c r="BE1297" s="31"/>
      <c r="BF1297" s="31"/>
      <c r="BG1297" s="31"/>
      <c r="BH1297" s="31"/>
      <c r="BI1297" s="31"/>
      <c r="BJ1297" s="31"/>
      <c r="BK1297" s="31"/>
      <c r="BL1297" s="31"/>
      <c r="BM1297" s="31"/>
      <c r="BN1297" s="31"/>
      <c r="BO1297" s="31"/>
      <c r="BP1297" s="31"/>
      <c r="BQ1297" s="31"/>
      <c r="BR1297" s="31"/>
      <c r="BS1297" s="31"/>
      <c r="BT1297" s="31"/>
      <c r="BU1297" s="31"/>
      <c r="BV1297" s="31"/>
      <c r="BW1297" s="31"/>
      <c r="BX1297" s="31"/>
      <c r="BY1297" s="31"/>
      <c r="BZ1297" s="31"/>
      <c r="CA1297" s="31"/>
      <c r="CB1297" s="31"/>
      <c r="CC1297" s="31"/>
      <c r="CD1297" s="31"/>
      <c r="CE1297" s="31"/>
      <c r="CF1297" s="31"/>
      <c r="CG1297" s="31"/>
      <c r="CH1297" s="31"/>
      <c r="CI1297" s="31"/>
      <c r="CJ1297" s="31"/>
      <c r="CK1297" s="31"/>
      <c r="CL1297" s="31"/>
      <c r="CM1297" s="31"/>
      <c r="CN1297" s="31"/>
      <c r="CO1297" s="31"/>
      <c r="CP1297" s="31"/>
      <c r="CQ1297" s="31"/>
      <c r="CR1297" s="31"/>
      <c r="CS1297" s="31"/>
      <c r="CT1297" s="31"/>
      <c r="CU1297" s="31"/>
      <c r="CV1297" s="31"/>
      <c r="CW1297" s="31"/>
      <c r="CX1297" s="31"/>
      <c r="CY1297" s="31"/>
      <c r="CZ1297" s="31"/>
      <c r="DA1297" s="31"/>
      <c r="DB1297" s="31"/>
      <c r="DC1297" s="31"/>
      <c r="DD1297" s="31"/>
      <c r="DE1297" s="31"/>
      <c r="DF1297" s="31"/>
      <c r="DG1297" s="31"/>
      <c r="DH1297" s="31"/>
      <c r="DI1297" s="31"/>
      <c r="DJ1297" s="31"/>
      <c r="DK1297" s="31"/>
      <c r="DL1297" s="31"/>
      <c r="DM1297" s="31"/>
      <c r="DN1297" s="31"/>
      <c r="DO1297" s="31"/>
      <c r="DP1297" s="31"/>
      <c r="DQ1297" s="31"/>
      <c r="DR1297" s="31"/>
      <c r="DS1297" s="31"/>
      <c r="DT1297" s="31"/>
      <c r="DU1297" s="31"/>
      <c r="DV1297" s="31"/>
      <c r="DW1297" s="31"/>
    </row>
    <row r="1298" customFormat="false" ht="15.75" hidden="false" customHeight="true" outlineLevel="0" collapsed="false">
      <c r="A1298" s="21" t="n">
        <v>1297</v>
      </c>
      <c r="B1298" s="21" t="str">
        <f aca="false">IFERROR(VLOOKUP($A$1&amp;":"&amp;A1298,'Finish order'!C:K,6,FALSE()),"")</f>
        <v/>
      </c>
      <c r="C1298" s="21" t="str">
        <f aca="false">IFERROR(VLOOKUP(A$1&amp;":"&amp;A1298,'Finish order'!$C:$K,9,FALSE()),"")</f>
        <v/>
      </c>
      <c r="D1298" s="21" t="str">
        <f aca="false">IFERROR(VLOOKUP(A$1&amp;":"&amp;A1298,'Finish order'!$C:$K,7,FALSE()),"")</f>
        <v/>
      </c>
      <c r="E1298" s="29" t="str">
        <f aca="false">IFERROR(VLOOKUP($A$1&amp;":"&amp;A1298,'Finish order'!C:K,5,FALSE()),"")</f>
        <v/>
      </c>
      <c r="F1298" s="21" t="str">
        <f aca="false">IFERROR(VLOOKUP($A$1&amp;":"&amp;A1298,'Finish order'!C:K,4,FALSE()),"")</f>
        <v/>
      </c>
      <c r="G1298" s="21" t="str">
        <f aca="false" t="array" ref="G1298:G1298">IFERROR(SMALL(IF($D$2:$D2207=D1298,$A$2:$A$911*1.001),1),"")</f>
        <v/>
      </c>
      <c r="H1298" s="21" t="str">
        <f aca="false" t="array" ref="H1298:H1298">IFERROR(SMALL(IF($D$2:$D2207=D1298,$A$2:$A$911*1.0001),2),"")</f>
        <v/>
      </c>
      <c r="I1298" s="21" t="str">
        <f aca="false" t="array" ref="I1298:I1298">IFERROR(SMALL(IF($D$2:$D2207=D1298,$A$2:$A$911*1.00001),3),"")</f>
        <v/>
      </c>
      <c r="J1298" s="21" t="str">
        <f aca="false" t="array" ref="J1298:J1298">IFERROR(SMALL(IF($D$2:$D2207=D1298,$A$2:$A$911*1.000001),4),"")</f>
        <v/>
      </c>
      <c r="K1298" s="30" t="str">
        <f aca="false">IF(A1298&lt;&gt;"", IF(COUNT(G1298:J1298)=4, SUM(G1298:J1298), "No"), "")</f>
        <v>No</v>
      </c>
      <c r="L1298" s="30" t="str">
        <f aca="false">IF(A1298&lt;&gt;"", IF(COUNT(G1298:I1298)=3, SUM(G1298:I1298), "No"), "")</f>
        <v>No</v>
      </c>
      <c r="M1298" s="30" t="str">
        <f aca="false">IF(A1298&lt;&gt;"", IF(COUNT(G1298:H1298)=2, SUM(G1298:H1298), "No"), "")</f>
        <v>No</v>
      </c>
      <c r="N1298" s="30" t="str">
        <f aca="false">'Results 10 year vets'!$D1298&amp;":"&amp;Table1[[#Headers],[Male]]</f>
        <v>:Male</v>
      </c>
      <c r="O1298" s="31"/>
      <c r="P1298" s="31"/>
      <c r="Q1298" s="31"/>
      <c r="R1298" s="31"/>
      <c r="S1298" s="31"/>
      <c r="T1298" s="31"/>
      <c r="U1298" s="31"/>
      <c r="Z1298" s="33"/>
      <c r="AA1298" s="33"/>
      <c r="AB1298" s="33"/>
      <c r="AC1298" s="33"/>
      <c r="AD1298" s="31"/>
      <c r="AE1298" s="31"/>
      <c r="AF1298" s="31"/>
      <c r="AG1298" s="31"/>
      <c r="AH1298" s="31"/>
      <c r="AI1298" s="31"/>
      <c r="AJ1298" s="31"/>
      <c r="AK1298" s="31"/>
      <c r="AL1298" s="31"/>
      <c r="AM1298" s="31"/>
      <c r="AN1298" s="31"/>
      <c r="AO1298" s="31"/>
      <c r="AP1298" s="31"/>
      <c r="AQ1298" s="31"/>
      <c r="AR1298" s="31"/>
      <c r="AS1298" s="31"/>
      <c r="AT1298" s="31"/>
      <c r="AU1298" s="31"/>
      <c r="AV1298" s="31"/>
      <c r="AW1298" s="31"/>
      <c r="AX1298" s="31"/>
      <c r="AY1298" s="31"/>
      <c r="AZ1298" s="31"/>
      <c r="BA1298" s="31"/>
      <c r="BB1298" s="31"/>
      <c r="BC1298" s="31"/>
      <c r="BD1298" s="31"/>
      <c r="BE1298" s="31"/>
      <c r="BF1298" s="31"/>
      <c r="BG1298" s="31"/>
      <c r="BH1298" s="31"/>
      <c r="BI1298" s="31"/>
      <c r="BJ1298" s="31"/>
      <c r="BK1298" s="31"/>
      <c r="BL1298" s="31"/>
      <c r="BM1298" s="31"/>
      <c r="BN1298" s="31"/>
      <c r="BO1298" s="31"/>
      <c r="BP1298" s="31"/>
      <c r="BQ1298" s="31"/>
      <c r="BR1298" s="31"/>
      <c r="BS1298" s="31"/>
      <c r="BT1298" s="31"/>
      <c r="BU1298" s="31"/>
      <c r="BV1298" s="31"/>
      <c r="BW1298" s="31"/>
      <c r="BX1298" s="31"/>
      <c r="BY1298" s="31"/>
      <c r="BZ1298" s="31"/>
      <c r="CA1298" s="31"/>
      <c r="CB1298" s="31"/>
      <c r="CC1298" s="31"/>
      <c r="CD1298" s="31"/>
      <c r="CE1298" s="31"/>
      <c r="CF1298" s="31"/>
      <c r="CG1298" s="31"/>
      <c r="CH1298" s="31"/>
      <c r="CI1298" s="31"/>
      <c r="CJ1298" s="31"/>
      <c r="CK1298" s="31"/>
      <c r="CL1298" s="31"/>
      <c r="CM1298" s="31"/>
      <c r="CN1298" s="31"/>
      <c r="CO1298" s="31"/>
      <c r="CP1298" s="31"/>
      <c r="CQ1298" s="31"/>
      <c r="CR1298" s="31"/>
      <c r="CS1298" s="31"/>
      <c r="CT1298" s="31"/>
      <c r="CU1298" s="31"/>
      <c r="CV1298" s="31"/>
      <c r="CW1298" s="31"/>
      <c r="CX1298" s="31"/>
      <c r="CY1298" s="31"/>
      <c r="CZ1298" s="31"/>
      <c r="DA1298" s="31"/>
      <c r="DB1298" s="31"/>
      <c r="DC1298" s="31"/>
      <c r="DD1298" s="31"/>
      <c r="DE1298" s="31"/>
      <c r="DF1298" s="31"/>
      <c r="DG1298" s="31"/>
      <c r="DH1298" s="31"/>
      <c r="DI1298" s="31"/>
      <c r="DJ1298" s="31"/>
      <c r="DK1298" s="31"/>
      <c r="DL1298" s="31"/>
      <c r="DM1298" s="31"/>
      <c r="DN1298" s="31"/>
      <c r="DO1298" s="31"/>
      <c r="DP1298" s="31"/>
      <c r="DQ1298" s="31"/>
      <c r="DR1298" s="31"/>
      <c r="DS1298" s="31"/>
      <c r="DT1298" s="31"/>
      <c r="DU1298" s="31"/>
      <c r="DV1298" s="31"/>
      <c r="DW1298" s="31"/>
    </row>
    <row r="1299" customFormat="false" ht="15.75" hidden="false" customHeight="true" outlineLevel="0" collapsed="false">
      <c r="A1299" s="21" t="n">
        <v>1298</v>
      </c>
      <c r="B1299" s="21" t="str">
        <f aca="false">IFERROR(VLOOKUP($A$1&amp;":"&amp;A1299,'Finish order'!C:K,6,FALSE()),"")</f>
        <v/>
      </c>
      <c r="C1299" s="21" t="str">
        <f aca="false">IFERROR(VLOOKUP(A$1&amp;":"&amp;A1299,'Finish order'!$C:$K,9,FALSE()),"")</f>
        <v/>
      </c>
      <c r="D1299" s="21" t="str">
        <f aca="false">IFERROR(VLOOKUP(A$1&amp;":"&amp;A1299,'Finish order'!$C:$K,7,FALSE()),"")</f>
        <v/>
      </c>
      <c r="E1299" s="29" t="str">
        <f aca="false">IFERROR(VLOOKUP($A$1&amp;":"&amp;A1299,'Finish order'!C:K,5,FALSE()),"")</f>
        <v/>
      </c>
      <c r="F1299" s="21" t="str">
        <f aca="false">IFERROR(VLOOKUP($A$1&amp;":"&amp;A1299,'Finish order'!C:K,4,FALSE()),"")</f>
        <v/>
      </c>
      <c r="G1299" s="21" t="str">
        <f aca="false" t="array" ref="G1299:G1299">IFERROR(SMALL(IF($D$2:$D2208=D1299,$A$2:$A$911*1.001),1),"")</f>
        <v/>
      </c>
      <c r="H1299" s="21" t="str">
        <f aca="false" t="array" ref="H1299:H1299">IFERROR(SMALL(IF($D$2:$D2208=D1299,$A$2:$A$911*1.0001),2),"")</f>
        <v/>
      </c>
      <c r="I1299" s="21" t="str">
        <f aca="false" t="array" ref="I1299:I1299">IFERROR(SMALL(IF($D$2:$D2208=D1299,$A$2:$A$911*1.00001),3),"")</f>
        <v/>
      </c>
      <c r="J1299" s="21" t="str">
        <f aca="false" t="array" ref="J1299:J1299">IFERROR(SMALL(IF($D$2:$D2208=D1299,$A$2:$A$911*1.000001),4),"")</f>
        <v/>
      </c>
      <c r="K1299" s="30" t="str">
        <f aca="false">IF(A1299&lt;&gt;"", IF(COUNT(G1299:J1299)=4, SUM(G1299:J1299), "No"), "")</f>
        <v>No</v>
      </c>
      <c r="L1299" s="30" t="str">
        <f aca="false">IF(A1299&lt;&gt;"", IF(COUNT(G1299:I1299)=3, SUM(G1299:I1299), "No"), "")</f>
        <v>No</v>
      </c>
      <c r="M1299" s="30" t="str">
        <f aca="false">IF(A1299&lt;&gt;"", IF(COUNT(G1299:H1299)=2, SUM(G1299:H1299), "No"), "")</f>
        <v>No</v>
      </c>
      <c r="N1299" s="30" t="str">
        <f aca="false">'Results 10 year vets'!$D1299&amp;":"&amp;Table1[[#Headers],[Male]]</f>
        <v>:Male</v>
      </c>
      <c r="O1299" s="31"/>
      <c r="P1299" s="31"/>
      <c r="Q1299" s="31"/>
      <c r="R1299" s="31"/>
      <c r="S1299" s="31"/>
      <c r="T1299" s="31"/>
      <c r="U1299" s="31"/>
      <c r="Z1299" s="33"/>
      <c r="AA1299" s="33"/>
      <c r="AB1299" s="33"/>
      <c r="AC1299" s="33"/>
      <c r="AD1299" s="31"/>
      <c r="AE1299" s="31"/>
      <c r="AF1299" s="31"/>
      <c r="AG1299" s="31"/>
      <c r="AH1299" s="31"/>
      <c r="AI1299" s="31"/>
      <c r="AJ1299" s="31"/>
      <c r="AK1299" s="31"/>
      <c r="AL1299" s="31"/>
      <c r="AM1299" s="31"/>
      <c r="AN1299" s="31"/>
      <c r="AO1299" s="31"/>
      <c r="AP1299" s="31"/>
      <c r="AQ1299" s="31"/>
      <c r="AR1299" s="31"/>
      <c r="AS1299" s="31"/>
      <c r="AT1299" s="31"/>
      <c r="AU1299" s="31"/>
      <c r="AV1299" s="31"/>
      <c r="AW1299" s="31"/>
      <c r="AX1299" s="31"/>
      <c r="AY1299" s="31"/>
      <c r="AZ1299" s="31"/>
      <c r="BA1299" s="31"/>
      <c r="BB1299" s="31"/>
      <c r="BC1299" s="31"/>
      <c r="BD1299" s="31"/>
      <c r="BE1299" s="31"/>
      <c r="BF1299" s="31"/>
      <c r="BG1299" s="31"/>
      <c r="BH1299" s="31"/>
      <c r="BI1299" s="31"/>
      <c r="BJ1299" s="31"/>
      <c r="BK1299" s="31"/>
      <c r="BL1299" s="31"/>
      <c r="BM1299" s="31"/>
      <c r="BN1299" s="31"/>
      <c r="BO1299" s="31"/>
      <c r="BP1299" s="31"/>
      <c r="BQ1299" s="31"/>
      <c r="BR1299" s="31"/>
      <c r="BS1299" s="31"/>
      <c r="BT1299" s="31"/>
      <c r="BU1299" s="31"/>
      <c r="BV1299" s="31"/>
      <c r="BW1299" s="31"/>
      <c r="BX1299" s="31"/>
      <c r="BY1299" s="31"/>
      <c r="BZ1299" s="31"/>
      <c r="CA1299" s="31"/>
      <c r="CB1299" s="31"/>
      <c r="CC1299" s="31"/>
      <c r="CD1299" s="31"/>
      <c r="CE1299" s="31"/>
      <c r="CF1299" s="31"/>
      <c r="CG1299" s="31"/>
      <c r="CH1299" s="31"/>
      <c r="CI1299" s="31"/>
      <c r="CJ1299" s="31"/>
      <c r="CK1299" s="31"/>
      <c r="CL1299" s="31"/>
      <c r="CM1299" s="31"/>
      <c r="CN1299" s="31"/>
      <c r="CO1299" s="31"/>
      <c r="CP1299" s="31"/>
      <c r="CQ1299" s="31"/>
      <c r="CR1299" s="31"/>
      <c r="CS1299" s="31"/>
      <c r="CT1299" s="31"/>
      <c r="CU1299" s="31"/>
      <c r="CV1299" s="31"/>
      <c r="CW1299" s="31"/>
      <c r="CX1299" s="31"/>
      <c r="CY1299" s="31"/>
      <c r="CZ1299" s="31"/>
      <c r="DA1299" s="31"/>
      <c r="DB1299" s="31"/>
      <c r="DC1299" s="31"/>
      <c r="DD1299" s="31"/>
      <c r="DE1299" s="31"/>
      <c r="DF1299" s="31"/>
      <c r="DG1299" s="31"/>
      <c r="DH1299" s="31"/>
      <c r="DI1299" s="31"/>
      <c r="DJ1299" s="31"/>
      <c r="DK1299" s="31"/>
      <c r="DL1299" s="31"/>
      <c r="DM1299" s="31"/>
      <c r="DN1299" s="31"/>
      <c r="DO1299" s="31"/>
      <c r="DP1299" s="31"/>
      <c r="DQ1299" s="31"/>
      <c r="DR1299" s="31"/>
      <c r="DS1299" s="31"/>
      <c r="DT1299" s="31"/>
      <c r="DU1299" s="31"/>
      <c r="DV1299" s="31"/>
      <c r="DW1299" s="31"/>
    </row>
    <row r="1300" customFormat="false" ht="15.75" hidden="false" customHeight="true" outlineLevel="0" collapsed="false">
      <c r="A1300" s="21" t="n">
        <v>1299</v>
      </c>
      <c r="B1300" s="21" t="str">
        <f aca="false">IFERROR(VLOOKUP($A$1&amp;":"&amp;A1300,'Finish order'!C:K,6,FALSE()),"")</f>
        <v/>
      </c>
      <c r="C1300" s="21" t="str">
        <f aca="false">IFERROR(VLOOKUP(A$1&amp;":"&amp;A1300,'Finish order'!$C:$K,9,FALSE()),"")</f>
        <v/>
      </c>
      <c r="D1300" s="21" t="str">
        <f aca="false">IFERROR(VLOOKUP(A$1&amp;":"&amp;A1300,'Finish order'!$C:$K,7,FALSE()),"")</f>
        <v/>
      </c>
      <c r="E1300" s="29" t="str">
        <f aca="false">IFERROR(VLOOKUP($A$1&amp;":"&amp;A1300,'Finish order'!C:K,5,FALSE()),"")</f>
        <v/>
      </c>
      <c r="F1300" s="21" t="str">
        <f aca="false">IFERROR(VLOOKUP($A$1&amp;":"&amp;A1300,'Finish order'!C:K,4,FALSE()),"")</f>
        <v/>
      </c>
      <c r="G1300" s="21" t="str">
        <f aca="false" t="array" ref="G1300:G1300">IFERROR(SMALL(IF($D$2:$D2209=D1300,$A$2:$A$911*1.001),1),"")</f>
        <v/>
      </c>
      <c r="H1300" s="21" t="str">
        <f aca="false" t="array" ref="H1300:H1300">IFERROR(SMALL(IF($D$2:$D2209=D1300,$A$2:$A$911*1.0001),2),"")</f>
        <v/>
      </c>
      <c r="I1300" s="21" t="str">
        <f aca="false" t="array" ref="I1300:I1300">IFERROR(SMALL(IF($D$2:$D2209=D1300,$A$2:$A$911*1.00001),3),"")</f>
        <v/>
      </c>
      <c r="J1300" s="21" t="str">
        <f aca="false" t="array" ref="J1300:J1300">IFERROR(SMALL(IF($D$2:$D2209=D1300,$A$2:$A$911*1.000001),4),"")</f>
        <v/>
      </c>
      <c r="K1300" s="30" t="str">
        <f aca="false">IF(A1300&lt;&gt;"", IF(COUNT(G1300:J1300)=4, SUM(G1300:J1300), "No"), "")</f>
        <v>No</v>
      </c>
      <c r="L1300" s="30" t="str">
        <f aca="false">IF(A1300&lt;&gt;"", IF(COUNT(G1300:I1300)=3, SUM(G1300:I1300), "No"), "")</f>
        <v>No</v>
      </c>
      <c r="M1300" s="30" t="str">
        <f aca="false">IF(A1300&lt;&gt;"", IF(COUNT(G1300:H1300)=2, SUM(G1300:H1300), "No"), "")</f>
        <v>No</v>
      </c>
      <c r="N1300" s="30" t="str">
        <f aca="false">'Results 10 year vets'!$D1300&amp;":"&amp;Table1[[#Headers],[Male]]</f>
        <v>:Male</v>
      </c>
      <c r="O1300" s="31"/>
      <c r="P1300" s="31"/>
      <c r="Q1300" s="31"/>
      <c r="R1300" s="31"/>
      <c r="S1300" s="31"/>
      <c r="T1300" s="31"/>
      <c r="U1300" s="31"/>
      <c r="Z1300" s="33"/>
      <c r="AA1300" s="33"/>
      <c r="AB1300" s="33"/>
      <c r="AC1300" s="33"/>
      <c r="AD1300" s="31"/>
      <c r="AE1300" s="31"/>
      <c r="AF1300" s="31"/>
      <c r="AG1300" s="31"/>
      <c r="AH1300" s="31"/>
      <c r="AI1300" s="31"/>
      <c r="AJ1300" s="31"/>
      <c r="AK1300" s="31"/>
      <c r="AL1300" s="31"/>
      <c r="AM1300" s="31"/>
      <c r="AN1300" s="31"/>
      <c r="AO1300" s="31"/>
      <c r="AP1300" s="31"/>
      <c r="AQ1300" s="31"/>
      <c r="AR1300" s="31"/>
      <c r="AS1300" s="31"/>
      <c r="AT1300" s="31"/>
      <c r="AU1300" s="31"/>
      <c r="AV1300" s="31"/>
      <c r="AW1300" s="31"/>
      <c r="AX1300" s="31"/>
      <c r="AY1300" s="31"/>
      <c r="AZ1300" s="31"/>
      <c r="BA1300" s="31"/>
      <c r="BB1300" s="31"/>
      <c r="BC1300" s="31"/>
      <c r="BD1300" s="31"/>
      <c r="BE1300" s="31"/>
      <c r="BF1300" s="31"/>
      <c r="BG1300" s="31"/>
      <c r="BH1300" s="31"/>
      <c r="BI1300" s="31"/>
      <c r="BJ1300" s="31"/>
      <c r="BK1300" s="31"/>
      <c r="BL1300" s="31"/>
      <c r="BM1300" s="31"/>
      <c r="BN1300" s="31"/>
      <c r="BO1300" s="31"/>
      <c r="BP1300" s="31"/>
      <c r="BQ1300" s="31"/>
      <c r="BR1300" s="31"/>
      <c r="BS1300" s="31"/>
      <c r="BT1300" s="31"/>
      <c r="BU1300" s="31"/>
      <c r="BV1300" s="31"/>
      <c r="BW1300" s="31"/>
      <c r="BX1300" s="31"/>
      <c r="BY1300" s="31"/>
      <c r="BZ1300" s="31"/>
      <c r="CA1300" s="31"/>
      <c r="CB1300" s="31"/>
      <c r="CC1300" s="31"/>
      <c r="CD1300" s="31"/>
      <c r="CE1300" s="31"/>
      <c r="CF1300" s="31"/>
      <c r="CG1300" s="31"/>
      <c r="CH1300" s="31"/>
      <c r="CI1300" s="31"/>
      <c r="CJ1300" s="31"/>
      <c r="CK1300" s="31"/>
      <c r="CL1300" s="31"/>
      <c r="CM1300" s="31"/>
      <c r="CN1300" s="31"/>
      <c r="CO1300" s="31"/>
      <c r="CP1300" s="31"/>
      <c r="CQ1300" s="31"/>
      <c r="CR1300" s="31"/>
      <c r="CS1300" s="31"/>
      <c r="CT1300" s="31"/>
      <c r="CU1300" s="31"/>
      <c r="CV1300" s="31"/>
      <c r="CW1300" s="31"/>
      <c r="CX1300" s="31"/>
      <c r="CY1300" s="31"/>
      <c r="CZ1300" s="31"/>
      <c r="DA1300" s="31"/>
      <c r="DB1300" s="31"/>
      <c r="DC1300" s="31"/>
      <c r="DD1300" s="31"/>
      <c r="DE1300" s="31"/>
      <c r="DF1300" s="31"/>
      <c r="DG1300" s="31"/>
      <c r="DH1300" s="31"/>
      <c r="DI1300" s="31"/>
      <c r="DJ1300" s="31"/>
      <c r="DK1300" s="31"/>
      <c r="DL1300" s="31"/>
      <c r="DM1300" s="31"/>
      <c r="DN1300" s="31"/>
      <c r="DO1300" s="31"/>
      <c r="DP1300" s="31"/>
      <c r="DQ1300" s="31"/>
      <c r="DR1300" s="31"/>
      <c r="DS1300" s="31"/>
      <c r="DT1300" s="31"/>
      <c r="DU1300" s="31"/>
      <c r="DV1300" s="31"/>
      <c r="DW1300" s="31"/>
    </row>
    <row r="1301" customFormat="false" ht="15.75" hidden="false" customHeight="true" outlineLevel="0" collapsed="false">
      <c r="A1301" s="21" t="n">
        <v>1300</v>
      </c>
      <c r="B1301" s="21" t="str">
        <f aca="false">IFERROR(VLOOKUP($A$1&amp;":"&amp;A1301,'Finish order'!C:K,6,FALSE()),"")</f>
        <v/>
      </c>
      <c r="C1301" s="21" t="str">
        <f aca="false">IFERROR(VLOOKUP(A$1&amp;":"&amp;A1301,'Finish order'!$C:$K,9,FALSE()),"")</f>
        <v/>
      </c>
      <c r="D1301" s="21" t="str">
        <f aca="false">IFERROR(VLOOKUP(A$1&amp;":"&amp;A1301,'Finish order'!$C:$K,7,FALSE()),"")</f>
        <v/>
      </c>
      <c r="E1301" s="29" t="str">
        <f aca="false">IFERROR(VLOOKUP($A$1&amp;":"&amp;A1301,'Finish order'!C:K,5,FALSE()),"")</f>
        <v/>
      </c>
      <c r="F1301" s="21" t="str">
        <f aca="false">IFERROR(VLOOKUP($A$1&amp;":"&amp;A1301,'Finish order'!C:K,4,FALSE()),"")</f>
        <v/>
      </c>
      <c r="G1301" s="21" t="str">
        <f aca="false" t="array" ref="G1301:G1301">IFERROR(SMALL(IF($D$2:$D2210=D1301,$A$2:$A$911*1.001),1),"")</f>
        <v/>
      </c>
      <c r="H1301" s="21" t="str">
        <f aca="false" t="array" ref="H1301:H1301">IFERROR(SMALL(IF($D$2:$D2210=D1301,$A$2:$A$911*1.0001),2),"")</f>
        <v/>
      </c>
      <c r="I1301" s="21" t="str">
        <f aca="false" t="array" ref="I1301:I1301">IFERROR(SMALL(IF($D$2:$D2210=D1301,$A$2:$A$911*1.00001),3),"")</f>
        <v/>
      </c>
      <c r="J1301" s="21" t="str">
        <f aca="false" t="array" ref="J1301:J1301">IFERROR(SMALL(IF($D$2:$D2210=D1301,$A$2:$A$911*1.000001),4),"")</f>
        <v/>
      </c>
      <c r="K1301" s="30" t="str">
        <f aca="false">IF(A1301&lt;&gt;"", IF(COUNT(G1301:J1301)=4, SUM(G1301:J1301), "No"), "")</f>
        <v>No</v>
      </c>
      <c r="L1301" s="30" t="str">
        <f aca="false">IF(A1301&lt;&gt;"", IF(COUNT(G1301:I1301)=3, SUM(G1301:I1301), "No"), "")</f>
        <v>No</v>
      </c>
      <c r="M1301" s="30" t="str">
        <f aca="false">IF(A1301&lt;&gt;"", IF(COUNT(G1301:H1301)=2, SUM(G1301:H1301), "No"), "")</f>
        <v>No</v>
      </c>
      <c r="N1301" s="30" t="str">
        <f aca="false">'Results 10 year vets'!$D1301&amp;":"&amp;Table1[[#Headers],[Male]]</f>
        <v>:Male</v>
      </c>
      <c r="O1301" s="31"/>
      <c r="P1301" s="31"/>
      <c r="Q1301" s="31"/>
      <c r="R1301" s="31"/>
      <c r="S1301" s="31"/>
      <c r="T1301" s="31"/>
      <c r="U1301" s="31"/>
      <c r="Z1301" s="33"/>
      <c r="AA1301" s="33"/>
      <c r="AB1301" s="33"/>
      <c r="AC1301" s="33"/>
      <c r="AD1301" s="31"/>
      <c r="AE1301" s="31"/>
      <c r="AF1301" s="31"/>
      <c r="AG1301" s="31"/>
      <c r="AH1301" s="31"/>
      <c r="AI1301" s="31"/>
      <c r="AJ1301" s="31"/>
      <c r="AK1301" s="31"/>
      <c r="AL1301" s="31"/>
      <c r="AM1301" s="31"/>
      <c r="AN1301" s="31"/>
      <c r="AO1301" s="31"/>
      <c r="AP1301" s="31"/>
      <c r="AQ1301" s="31"/>
      <c r="AR1301" s="31"/>
      <c r="AS1301" s="31"/>
      <c r="AT1301" s="31"/>
      <c r="AU1301" s="31"/>
      <c r="AV1301" s="31"/>
      <c r="AW1301" s="31"/>
      <c r="AX1301" s="31"/>
      <c r="AY1301" s="31"/>
      <c r="AZ1301" s="31"/>
      <c r="BA1301" s="31"/>
      <c r="BB1301" s="31"/>
      <c r="BC1301" s="31"/>
      <c r="BD1301" s="31"/>
      <c r="BE1301" s="31"/>
      <c r="BF1301" s="31"/>
      <c r="BG1301" s="31"/>
      <c r="BH1301" s="31"/>
      <c r="BI1301" s="31"/>
      <c r="BJ1301" s="31"/>
      <c r="BK1301" s="31"/>
      <c r="BL1301" s="31"/>
      <c r="BM1301" s="31"/>
      <c r="BN1301" s="31"/>
      <c r="BO1301" s="31"/>
      <c r="BP1301" s="31"/>
      <c r="BQ1301" s="31"/>
      <c r="BR1301" s="31"/>
      <c r="BS1301" s="31"/>
      <c r="BT1301" s="31"/>
      <c r="BU1301" s="31"/>
      <c r="BV1301" s="31"/>
      <c r="BW1301" s="31"/>
      <c r="BX1301" s="31"/>
      <c r="BY1301" s="31"/>
      <c r="BZ1301" s="31"/>
      <c r="CA1301" s="31"/>
      <c r="CB1301" s="31"/>
      <c r="CC1301" s="31"/>
      <c r="CD1301" s="31"/>
      <c r="CE1301" s="31"/>
      <c r="CF1301" s="31"/>
      <c r="CG1301" s="31"/>
      <c r="CH1301" s="31"/>
      <c r="CI1301" s="31"/>
      <c r="CJ1301" s="31"/>
      <c r="CK1301" s="31"/>
      <c r="CL1301" s="31"/>
      <c r="CM1301" s="31"/>
      <c r="CN1301" s="31"/>
      <c r="CO1301" s="31"/>
      <c r="CP1301" s="31"/>
      <c r="CQ1301" s="31"/>
      <c r="CR1301" s="31"/>
      <c r="CS1301" s="31"/>
      <c r="CT1301" s="31"/>
      <c r="CU1301" s="31"/>
      <c r="CV1301" s="31"/>
      <c r="CW1301" s="31"/>
      <c r="CX1301" s="31"/>
      <c r="CY1301" s="31"/>
      <c r="CZ1301" s="31"/>
      <c r="DA1301" s="31"/>
      <c r="DB1301" s="31"/>
      <c r="DC1301" s="31"/>
      <c r="DD1301" s="31"/>
      <c r="DE1301" s="31"/>
      <c r="DF1301" s="31"/>
      <c r="DG1301" s="31"/>
      <c r="DH1301" s="31"/>
      <c r="DI1301" s="31"/>
      <c r="DJ1301" s="31"/>
      <c r="DK1301" s="31"/>
      <c r="DL1301" s="31"/>
      <c r="DM1301" s="31"/>
      <c r="DN1301" s="31"/>
      <c r="DO1301" s="31"/>
      <c r="DP1301" s="31"/>
      <c r="DQ1301" s="31"/>
      <c r="DR1301" s="31"/>
      <c r="DS1301" s="31"/>
      <c r="DT1301" s="31"/>
      <c r="DU1301" s="31"/>
      <c r="DV1301" s="31"/>
      <c r="DW1301" s="31"/>
    </row>
    <row r="1302" customFormat="false" ht="15.75" hidden="false" customHeight="true" outlineLevel="0" collapsed="false">
      <c r="A1302" s="21" t="n">
        <v>1301</v>
      </c>
      <c r="B1302" s="21" t="str">
        <f aca="false">IFERROR(VLOOKUP($A$1&amp;":"&amp;A1302,'Finish order'!C:K,6,FALSE()),"")</f>
        <v/>
      </c>
      <c r="C1302" s="21" t="str">
        <f aca="false">IFERROR(VLOOKUP(A$1&amp;":"&amp;A1302,'Finish order'!$C:$K,9,FALSE()),"")</f>
        <v/>
      </c>
      <c r="D1302" s="21" t="str">
        <f aca="false">IFERROR(VLOOKUP(A$1&amp;":"&amp;A1302,'Finish order'!$C:$K,7,FALSE()),"")</f>
        <v/>
      </c>
      <c r="E1302" s="29" t="str">
        <f aca="false">IFERROR(VLOOKUP($A$1&amp;":"&amp;A1302,'Finish order'!C:K,5,FALSE()),"")</f>
        <v/>
      </c>
      <c r="F1302" s="21" t="str">
        <f aca="false">IFERROR(VLOOKUP($A$1&amp;":"&amp;A1302,'Finish order'!C:K,4,FALSE()),"")</f>
        <v/>
      </c>
      <c r="G1302" s="21" t="str">
        <f aca="false" t="array" ref="G1302:G1302">IFERROR(SMALL(IF($D$2:$D2211=D1302,$A$2:$A$911*1.001),1),"")</f>
        <v/>
      </c>
      <c r="H1302" s="21" t="str">
        <f aca="false" t="array" ref="H1302:H1302">IFERROR(SMALL(IF($D$2:$D2211=D1302,$A$2:$A$911*1.0001),2),"")</f>
        <v/>
      </c>
      <c r="I1302" s="21" t="str">
        <f aca="false" t="array" ref="I1302:I1302">IFERROR(SMALL(IF($D$2:$D2211=D1302,$A$2:$A$911*1.00001),3),"")</f>
        <v/>
      </c>
      <c r="J1302" s="21" t="str">
        <f aca="false" t="array" ref="J1302:J1302">IFERROR(SMALL(IF($D$2:$D2211=D1302,$A$2:$A$911*1.000001),4),"")</f>
        <v/>
      </c>
      <c r="K1302" s="30" t="str">
        <f aca="false">IF(A1302&lt;&gt;"", IF(COUNT(G1302:J1302)=4, SUM(G1302:J1302), "No"), "")</f>
        <v>No</v>
      </c>
      <c r="L1302" s="30" t="str">
        <f aca="false">IF(A1302&lt;&gt;"", IF(COUNT(G1302:I1302)=3, SUM(G1302:I1302), "No"), "")</f>
        <v>No</v>
      </c>
      <c r="M1302" s="30" t="str">
        <f aca="false">IF(A1302&lt;&gt;"", IF(COUNT(G1302:H1302)=2, SUM(G1302:H1302), "No"), "")</f>
        <v>No</v>
      </c>
      <c r="N1302" s="30" t="str">
        <f aca="false">'Results 10 year vets'!$D1302&amp;":"&amp;Table1[[#Headers],[Male]]</f>
        <v>:Male</v>
      </c>
      <c r="O1302" s="31"/>
      <c r="P1302" s="31"/>
      <c r="Q1302" s="31"/>
      <c r="R1302" s="31"/>
      <c r="S1302" s="31"/>
      <c r="T1302" s="31"/>
      <c r="U1302" s="31"/>
      <c r="Z1302" s="33"/>
      <c r="AA1302" s="33"/>
      <c r="AB1302" s="33"/>
      <c r="AC1302" s="33"/>
      <c r="AD1302" s="31"/>
      <c r="AE1302" s="31"/>
      <c r="AF1302" s="31"/>
      <c r="AG1302" s="31"/>
      <c r="AH1302" s="31"/>
      <c r="AI1302" s="31"/>
      <c r="AJ1302" s="31"/>
      <c r="AK1302" s="31"/>
      <c r="AL1302" s="31"/>
      <c r="AM1302" s="31"/>
      <c r="AN1302" s="31"/>
      <c r="AO1302" s="31"/>
      <c r="AP1302" s="31"/>
      <c r="AQ1302" s="31"/>
      <c r="AR1302" s="31"/>
      <c r="AS1302" s="31"/>
      <c r="AT1302" s="31"/>
      <c r="AU1302" s="31"/>
      <c r="AV1302" s="31"/>
      <c r="AW1302" s="31"/>
      <c r="AX1302" s="31"/>
      <c r="AY1302" s="31"/>
      <c r="AZ1302" s="31"/>
      <c r="BA1302" s="31"/>
      <c r="BB1302" s="31"/>
      <c r="BC1302" s="31"/>
      <c r="BD1302" s="31"/>
      <c r="BE1302" s="31"/>
      <c r="BF1302" s="31"/>
      <c r="BG1302" s="31"/>
      <c r="BH1302" s="31"/>
      <c r="BI1302" s="31"/>
      <c r="BJ1302" s="31"/>
      <c r="BK1302" s="31"/>
      <c r="BL1302" s="31"/>
      <c r="BM1302" s="31"/>
      <c r="BN1302" s="31"/>
      <c r="BO1302" s="31"/>
      <c r="BP1302" s="31"/>
      <c r="BQ1302" s="31"/>
      <c r="BR1302" s="31"/>
      <c r="BS1302" s="31"/>
      <c r="BT1302" s="31"/>
      <c r="BU1302" s="31"/>
      <c r="BV1302" s="31"/>
      <c r="BW1302" s="31"/>
      <c r="BX1302" s="31"/>
      <c r="BY1302" s="31"/>
      <c r="BZ1302" s="31"/>
      <c r="CA1302" s="31"/>
      <c r="CB1302" s="31"/>
      <c r="CC1302" s="31"/>
      <c r="CD1302" s="31"/>
      <c r="CE1302" s="31"/>
      <c r="CF1302" s="31"/>
      <c r="CG1302" s="31"/>
      <c r="CH1302" s="31"/>
      <c r="CI1302" s="31"/>
      <c r="CJ1302" s="31"/>
      <c r="CK1302" s="31"/>
      <c r="CL1302" s="31"/>
      <c r="CM1302" s="31"/>
      <c r="CN1302" s="31"/>
      <c r="CO1302" s="31"/>
      <c r="CP1302" s="31"/>
      <c r="CQ1302" s="31"/>
      <c r="CR1302" s="31"/>
      <c r="CS1302" s="31"/>
      <c r="CT1302" s="31"/>
      <c r="CU1302" s="31"/>
      <c r="CV1302" s="31"/>
      <c r="CW1302" s="31"/>
      <c r="CX1302" s="31"/>
      <c r="CY1302" s="31"/>
      <c r="CZ1302" s="31"/>
      <c r="DA1302" s="31"/>
      <c r="DB1302" s="31"/>
      <c r="DC1302" s="31"/>
      <c r="DD1302" s="31"/>
      <c r="DE1302" s="31"/>
      <c r="DF1302" s="31"/>
      <c r="DG1302" s="31"/>
      <c r="DH1302" s="31"/>
      <c r="DI1302" s="31"/>
      <c r="DJ1302" s="31"/>
      <c r="DK1302" s="31"/>
      <c r="DL1302" s="31"/>
      <c r="DM1302" s="31"/>
      <c r="DN1302" s="31"/>
      <c r="DO1302" s="31"/>
      <c r="DP1302" s="31"/>
      <c r="DQ1302" s="31"/>
      <c r="DR1302" s="31"/>
      <c r="DS1302" s="31"/>
      <c r="DT1302" s="31"/>
      <c r="DU1302" s="31"/>
      <c r="DV1302" s="31"/>
      <c r="DW1302" s="31"/>
    </row>
    <row r="1303" customFormat="false" ht="15.75" hidden="false" customHeight="true" outlineLevel="0" collapsed="false">
      <c r="A1303" s="21" t="n">
        <v>1302</v>
      </c>
      <c r="B1303" s="21" t="str">
        <f aca="false">IFERROR(VLOOKUP($A$1&amp;":"&amp;A1303,'Finish order'!C:K,6,FALSE()),"")</f>
        <v/>
      </c>
      <c r="C1303" s="21" t="str">
        <f aca="false">IFERROR(VLOOKUP(A$1&amp;":"&amp;A1303,'Finish order'!$C:$K,9,FALSE()),"")</f>
        <v/>
      </c>
      <c r="D1303" s="21" t="str">
        <f aca="false">IFERROR(VLOOKUP(A$1&amp;":"&amp;A1303,'Finish order'!$C:$K,7,FALSE()),"")</f>
        <v/>
      </c>
      <c r="E1303" s="29" t="str">
        <f aca="false">IFERROR(VLOOKUP($A$1&amp;":"&amp;A1303,'Finish order'!C:K,5,FALSE()),"")</f>
        <v/>
      </c>
      <c r="F1303" s="21" t="str">
        <f aca="false">IFERROR(VLOOKUP($A$1&amp;":"&amp;A1303,'Finish order'!C:K,4,FALSE()),"")</f>
        <v/>
      </c>
      <c r="G1303" s="21" t="str">
        <f aca="false" t="array" ref="G1303:G1303">IFERROR(SMALL(IF($D$2:$D2212=D1303,$A$2:$A$911*1.001),1),"")</f>
        <v/>
      </c>
      <c r="H1303" s="21" t="str">
        <f aca="false" t="array" ref="H1303:H1303">IFERROR(SMALL(IF($D$2:$D2212=D1303,$A$2:$A$911*1.0001),2),"")</f>
        <v/>
      </c>
      <c r="I1303" s="21" t="str">
        <f aca="false" t="array" ref="I1303:I1303">IFERROR(SMALL(IF($D$2:$D2212=D1303,$A$2:$A$911*1.00001),3),"")</f>
        <v/>
      </c>
      <c r="J1303" s="21" t="str">
        <f aca="false" t="array" ref="J1303:J1303">IFERROR(SMALL(IF($D$2:$D2212=D1303,$A$2:$A$911*1.000001),4),"")</f>
        <v/>
      </c>
      <c r="K1303" s="30" t="str">
        <f aca="false">IF(A1303&lt;&gt;"", IF(COUNT(G1303:J1303)=4, SUM(G1303:J1303), "No"), "")</f>
        <v>No</v>
      </c>
      <c r="L1303" s="30" t="str">
        <f aca="false">IF(A1303&lt;&gt;"", IF(COUNT(G1303:I1303)=3, SUM(G1303:I1303), "No"), "")</f>
        <v>No</v>
      </c>
      <c r="M1303" s="30" t="str">
        <f aca="false">IF(A1303&lt;&gt;"", IF(COUNT(G1303:H1303)=2, SUM(G1303:H1303), "No"), "")</f>
        <v>No</v>
      </c>
      <c r="N1303" s="30" t="str">
        <f aca="false">'Results 10 year vets'!$D1303&amp;":"&amp;Table1[[#Headers],[Male]]</f>
        <v>:Male</v>
      </c>
      <c r="O1303" s="31"/>
      <c r="P1303" s="31"/>
      <c r="Q1303" s="31"/>
      <c r="R1303" s="31"/>
      <c r="S1303" s="31"/>
      <c r="T1303" s="31"/>
      <c r="U1303" s="31"/>
      <c r="Z1303" s="33"/>
      <c r="AA1303" s="33"/>
      <c r="AB1303" s="33"/>
      <c r="AC1303" s="33"/>
      <c r="AD1303" s="31"/>
      <c r="AE1303" s="31"/>
      <c r="AF1303" s="31"/>
      <c r="AG1303" s="31"/>
      <c r="AH1303" s="31"/>
      <c r="AI1303" s="31"/>
      <c r="AJ1303" s="31"/>
      <c r="AK1303" s="31"/>
      <c r="AL1303" s="31"/>
      <c r="AM1303" s="31"/>
      <c r="AN1303" s="31"/>
      <c r="AO1303" s="31"/>
      <c r="AP1303" s="31"/>
      <c r="AQ1303" s="31"/>
      <c r="AR1303" s="31"/>
      <c r="AS1303" s="31"/>
      <c r="AT1303" s="31"/>
      <c r="AU1303" s="31"/>
      <c r="AV1303" s="31"/>
      <c r="AW1303" s="31"/>
      <c r="AX1303" s="31"/>
      <c r="AY1303" s="31"/>
      <c r="AZ1303" s="31"/>
      <c r="BA1303" s="31"/>
      <c r="BB1303" s="31"/>
      <c r="BC1303" s="31"/>
      <c r="BD1303" s="31"/>
      <c r="BE1303" s="31"/>
      <c r="BF1303" s="31"/>
      <c r="BG1303" s="31"/>
      <c r="BH1303" s="31"/>
      <c r="BI1303" s="31"/>
      <c r="BJ1303" s="31"/>
      <c r="BK1303" s="31"/>
      <c r="BL1303" s="31"/>
      <c r="BM1303" s="31"/>
      <c r="BN1303" s="31"/>
      <c r="BO1303" s="31"/>
      <c r="BP1303" s="31"/>
      <c r="BQ1303" s="31"/>
      <c r="BR1303" s="31"/>
      <c r="BS1303" s="31"/>
      <c r="BT1303" s="31"/>
      <c r="BU1303" s="31"/>
      <c r="BV1303" s="31"/>
      <c r="BW1303" s="31"/>
      <c r="BX1303" s="31"/>
      <c r="BY1303" s="31"/>
      <c r="BZ1303" s="31"/>
      <c r="CA1303" s="31"/>
      <c r="CB1303" s="31"/>
      <c r="CC1303" s="31"/>
      <c r="CD1303" s="31"/>
      <c r="CE1303" s="31"/>
      <c r="CF1303" s="31"/>
      <c r="CG1303" s="31"/>
      <c r="CH1303" s="31"/>
      <c r="CI1303" s="31"/>
      <c r="CJ1303" s="31"/>
      <c r="CK1303" s="31"/>
      <c r="CL1303" s="31"/>
      <c r="CM1303" s="31"/>
      <c r="CN1303" s="31"/>
      <c r="CO1303" s="31"/>
      <c r="CP1303" s="31"/>
      <c r="CQ1303" s="31"/>
      <c r="CR1303" s="31"/>
      <c r="CS1303" s="31"/>
      <c r="CT1303" s="31"/>
      <c r="CU1303" s="31"/>
      <c r="CV1303" s="31"/>
      <c r="CW1303" s="31"/>
      <c r="CX1303" s="31"/>
      <c r="CY1303" s="31"/>
      <c r="CZ1303" s="31"/>
      <c r="DA1303" s="31"/>
      <c r="DB1303" s="31"/>
      <c r="DC1303" s="31"/>
      <c r="DD1303" s="31"/>
      <c r="DE1303" s="31"/>
      <c r="DF1303" s="31"/>
      <c r="DG1303" s="31"/>
      <c r="DH1303" s="31"/>
      <c r="DI1303" s="31"/>
      <c r="DJ1303" s="31"/>
      <c r="DK1303" s="31"/>
      <c r="DL1303" s="31"/>
      <c r="DM1303" s="31"/>
      <c r="DN1303" s="31"/>
      <c r="DO1303" s="31"/>
      <c r="DP1303" s="31"/>
      <c r="DQ1303" s="31"/>
      <c r="DR1303" s="31"/>
      <c r="DS1303" s="31"/>
      <c r="DT1303" s="31"/>
      <c r="DU1303" s="31"/>
      <c r="DV1303" s="31"/>
      <c r="DW1303" s="31"/>
    </row>
    <row r="1304" customFormat="false" ht="15.75" hidden="false" customHeight="true" outlineLevel="0" collapsed="false">
      <c r="A1304" s="21" t="n">
        <v>1303</v>
      </c>
      <c r="B1304" s="21" t="str">
        <f aca="false">IFERROR(VLOOKUP($A$1&amp;":"&amp;A1304,'Finish order'!C:K,6,FALSE()),"")</f>
        <v/>
      </c>
      <c r="C1304" s="21" t="str">
        <f aca="false">IFERROR(VLOOKUP(A$1&amp;":"&amp;A1304,'Finish order'!$C:$K,9,FALSE()),"")</f>
        <v/>
      </c>
      <c r="D1304" s="21" t="str">
        <f aca="false">IFERROR(VLOOKUP(A$1&amp;":"&amp;A1304,'Finish order'!$C:$K,7,FALSE()),"")</f>
        <v/>
      </c>
      <c r="E1304" s="29" t="str">
        <f aca="false">IFERROR(VLOOKUP($A$1&amp;":"&amp;A1304,'Finish order'!C:K,5,FALSE()),"")</f>
        <v/>
      </c>
      <c r="F1304" s="21" t="str">
        <f aca="false">IFERROR(VLOOKUP($A$1&amp;":"&amp;A1304,'Finish order'!C:K,4,FALSE()),"")</f>
        <v/>
      </c>
      <c r="G1304" s="21" t="str">
        <f aca="false" t="array" ref="G1304:G1304">IFERROR(SMALL(IF($D$2:$D2213=D1304,$A$2:$A$911*1.001),1),"")</f>
        <v/>
      </c>
      <c r="H1304" s="21" t="str">
        <f aca="false" t="array" ref="H1304:H1304">IFERROR(SMALL(IF($D$2:$D2213=D1304,$A$2:$A$911*1.0001),2),"")</f>
        <v/>
      </c>
      <c r="I1304" s="21" t="str">
        <f aca="false" t="array" ref="I1304:I1304">IFERROR(SMALL(IF($D$2:$D2213=D1304,$A$2:$A$911*1.00001),3),"")</f>
        <v/>
      </c>
      <c r="J1304" s="21" t="str">
        <f aca="false" t="array" ref="J1304:J1304">IFERROR(SMALL(IF($D$2:$D2213=D1304,$A$2:$A$911*1.000001),4),"")</f>
        <v/>
      </c>
      <c r="K1304" s="30" t="str">
        <f aca="false">IF(A1304&lt;&gt;"", IF(COUNT(G1304:J1304)=4, SUM(G1304:J1304), "No"), "")</f>
        <v>No</v>
      </c>
      <c r="L1304" s="30" t="str">
        <f aca="false">IF(A1304&lt;&gt;"", IF(COUNT(G1304:I1304)=3, SUM(G1304:I1304), "No"), "")</f>
        <v>No</v>
      </c>
      <c r="M1304" s="30" t="str">
        <f aca="false">IF(A1304&lt;&gt;"", IF(COUNT(G1304:H1304)=2, SUM(G1304:H1304), "No"), "")</f>
        <v>No</v>
      </c>
      <c r="N1304" s="30" t="str">
        <f aca="false">'Results 10 year vets'!$D1304&amp;":"&amp;Table1[[#Headers],[Male]]</f>
        <v>:Male</v>
      </c>
      <c r="O1304" s="31"/>
      <c r="P1304" s="31"/>
      <c r="Q1304" s="31"/>
      <c r="R1304" s="31"/>
      <c r="S1304" s="31"/>
      <c r="T1304" s="31"/>
      <c r="U1304" s="31"/>
      <c r="Z1304" s="33"/>
      <c r="AA1304" s="33"/>
      <c r="AB1304" s="33"/>
      <c r="AC1304" s="33"/>
      <c r="AD1304" s="31"/>
      <c r="AE1304" s="31"/>
      <c r="AF1304" s="31"/>
      <c r="AG1304" s="31"/>
      <c r="AH1304" s="31"/>
      <c r="AI1304" s="31"/>
      <c r="AJ1304" s="31"/>
      <c r="AK1304" s="31"/>
      <c r="AL1304" s="31"/>
      <c r="AM1304" s="31"/>
      <c r="AN1304" s="31"/>
      <c r="AO1304" s="31"/>
      <c r="AP1304" s="31"/>
      <c r="AQ1304" s="31"/>
      <c r="AR1304" s="31"/>
      <c r="AS1304" s="31"/>
      <c r="AT1304" s="31"/>
      <c r="AU1304" s="31"/>
      <c r="AV1304" s="31"/>
      <c r="AW1304" s="31"/>
      <c r="AX1304" s="31"/>
      <c r="AY1304" s="31"/>
      <c r="AZ1304" s="31"/>
      <c r="BA1304" s="31"/>
      <c r="BB1304" s="31"/>
      <c r="BC1304" s="31"/>
      <c r="BD1304" s="31"/>
      <c r="BE1304" s="31"/>
      <c r="BF1304" s="31"/>
      <c r="BG1304" s="31"/>
      <c r="BH1304" s="31"/>
      <c r="BI1304" s="31"/>
      <c r="BJ1304" s="31"/>
      <c r="BK1304" s="31"/>
      <c r="BL1304" s="31"/>
      <c r="BM1304" s="31"/>
      <c r="BN1304" s="31"/>
      <c r="BO1304" s="31"/>
      <c r="BP1304" s="31"/>
      <c r="BQ1304" s="31"/>
      <c r="BR1304" s="31"/>
      <c r="BS1304" s="31"/>
      <c r="BT1304" s="31"/>
      <c r="BU1304" s="31"/>
      <c r="BV1304" s="31"/>
      <c r="BW1304" s="31"/>
      <c r="BX1304" s="31"/>
      <c r="BY1304" s="31"/>
      <c r="BZ1304" s="31"/>
      <c r="CA1304" s="31"/>
      <c r="CB1304" s="31"/>
      <c r="CC1304" s="31"/>
      <c r="CD1304" s="31"/>
      <c r="CE1304" s="31"/>
      <c r="CF1304" s="31"/>
      <c r="CG1304" s="31"/>
      <c r="CH1304" s="31"/>
      <c r="CI1304" s="31"/>
      <c r="CJ1304" s="31"/>
      <c r="CK1304" s="31"/>
      <c r="CL1304" s="31"/>
      <c r="CM1304" s="31"/>
      <c r="CN1304" s="31"/>
      <c r="CO1304" s="31"/>
      <c r="CP1304" s="31"/>
      <c r="CQ1304" s="31"/>
      <c r="CR1304" s="31"/>
      <c r="CS1304" s="31"/>
      <c r="CT1304" s="31"/>
      <c r="CU1304" s="31"/>
      <c r="CV1304" s="31"/>
      <c r="CW1304" s="31"/>
      <c r="CX1304" s="31"/>
      <c r="CY1304" s="31"/>
      <c r="CZ1304" s="31"/>
      <c r="DA1304" s="31"/>
      <c r="DB1304" s="31"/>
      <c r="DC1304" s="31"/>
      <c r="DD1304" s="31"/>
      <c r="DE1304" s="31"/>
      <c r="DF1304" s="31"/>
      <c r="DG1304" s="31"/>
      <c r="DH1304" s="31"/>
      <c r="DI1304" s="31"/>
      <c r="DJ1304" s="31"/>
      <c r="DK1304" s="31"/>
      <c r="DL1304" s="31"/>
      <c r="DM1304" s="31"/>
      <c r="DN1304" s="31"/>
      <c r="DO1304" s="31"/>
      <c r="DP1304" s="31"/>
      <c r="DQ1304" s="31"/>
      <c r="DR1304" s="31"/>
      <c r="DS1304" s="31"/>
      <c r="DT1304" s="31"/>
      <c r="DU1304" s="31"/>
      <c r="DV1304" s="31"/>
      <c r="DW1304" s="31"/>
    </row>
    <row r="1305" customFormat="false" ht="15.75" hidden="false" customHeight="true" outlineLevel="0" collapsed="false">
      <c r="A1305" s="21" t="n">
        <v>1304</v>
      </c>
      <c r="B1305" s="21" t="str">
        <f aca="false">IFERROR(VLOOKUP($A$1&amp;":"&amp;A1305,'Finish order'!C:K,6,FALSE()),"")</f>
        <v/>
      </c>
      <c r="C1305" s="21" t="str">
        <f aca="false">IFERROR(VLOOKUP(A$1&amp;":"&amp;A1305,'Finish order'!$C:$K,9,FALSE()),"")</f>
        <v/>
      </c>
      <c r="D1305" s="21" t="str">
        <f aca="false">IFERROR(VLOOKUP(A$1&amp;":"&amp;A1305,'Finish order'!$C:$K,7,FALSE()),"")</f>
        <v/>
      </c>
      <c r="E1305" s="29" t="str">
        <f aca="false">IFERROR(VLOOKUP($A$1&amp;":"&amp;A1305,'Finish order'!C:K,5,FALSE()),"")</f>
        <v/>
      </c>
      <c r="F1305" s="21" t="str">
        <f aca="false">IFERROR(VLOOKUP($A$1&amp;":"&amp;A1305,'Finish order'!C:K,4,FALSE()),"")</f>
        <v/>
      </c>
      <c r="G1305" s="21" t="str">
        <f aca="false" t="array" ref="G1305:G1305">IFERROR(SMALL(IF($D$2:$D2214=D1305,$A$2:$A$911*1.001),1),"")</f>
        <v/>
      </c>
      <c r="H1305" s="21" t="str">
        <f aca="false" t="array" ref="H1305:H1305">IFERROR(SMALL(IF($D$2:$D2214=D1305,$A$2:$A$911*1.0001),2),"")</f>
        <v/>
      </c>
      <c r="I1305" s="21" t="str">
        <f aca="false" t="array" ref="I1305:I1305">IFERROR(SMALL(IF($D$2:$D2214=D1305,$A$2:$A$911*1.00001),3),"")</f>
        <v/>
      </c>
      <c r="J1305" s="21" t="str">
        <f aca="false" t="array" ref="J1305:J1305">IFERROR(SMALL(IF($D$2:$D2214=D1305,$A$2:$A$911*1.000001),4),"")</f>
        <v/>
      </c>
      <c r="K1305" s="30" t="str">
        <f aca="false">IF(A1305&lt;&gt;"", IF(COUNT(G1305:J1305)=4, SUM(G1305:J1305), "No"), "")</f>
        <v>No</v>
      </c>
      <c r="L1305" s="30" t="str">
        <f aca="false">IF(A1305&lt;&gt;"", IF(COUNT(G1305:I1305)=3, SUM(G1305:I1305), "No"), "")</f>
        <v>No</v>
      </c>
      <c r="M1305" s="30" t="str">
        <f aca="false">IF(A1305&lt;&gt;"", IF(COUNT(G1305:H1305)=2, SUM(G1305:H1305), "No"), "")</f>
        <v>No</v>
      </c>
      <c r="N1305" s="30" t="str">
        <f aca="false">'Results 10 year vets'!$D1305&amp;":"&amp;Table1[[#Headers],[Male]]</f>
        <v>:Male</v>
      </c>
      <c r="O1305" s="31"/>
      <c r="P1305" s="31"/>
      <c r="Q1305" s="31"/>
      <c r="R1305" s="31"/>
      <c r="S1305" s="31"/>
      <c r="T1305" s="31"/>
      <c r="U1305" s="31"/>
      <c r="Z1305" s="33"/>
      <c r="AA1305" s="33"/>
      <c r="AB1305" s="33"/>
      <c r="AC1305" s="33"/>
      <c r="AD1305" s="31"/>
      <c r="AE1305" s="31"/>
      <c r="AF1305" s="31"/>
      <c r="AG1305" s="31"/>
      <c r="AH1305" s="31"/>
      <c r="AI1305" s="31"/>
      <c r="AJ1305" s="31"/>
      <c r="AK1305" s="31"/>
      <c r="AL1305" s="31"/>
      <c r="AM1305" s="31"/>
      <c r="AN1305" s="31"/>
      <c r="AO1305" s="31"/>
      <c r="AP1305" s="31"/>
      <c r="AQ1305" s="31"/>
      <c r="AR1305" s="31"/>
      <c r="AS1305" s="31"/>
      <c r="AT1305" s="31"/>
      <c r="AU1305" s="31"/>
      <c r="AV1305" s="31"/>
      <c r="AW1305" s="31"/>
      <c r="AX1305" s="31"/>
      <c r="AY1305" s="31"/>
      <c r="AZ1305" s="31"/>
      <c r="BA1305" s="31"/>
      <c r="BB1305" s="31"/>
      <c r="BC1305" s="31"/>
      <c r="BD1305" s="31"/>
      <c r="BE1305" s="31"/>
      <c r="BF1305" s="31"/>
      <c r="BG1305" s="31"/>
      <c r="BH1305" s="31"/>
      <c r="BI1305" s="31"/>
      <c r="BJ1305" s="31"/>
      <c r="BK1305" s="31"/>
      <c r="BL1305" s="31"/>
      <c r="BM1305" s="31"/>
      <c r="BN1305" s="31"/>
      <c r="BO1305" s="31"/>
      <c r="BP1305" s="31"/>
      <c r="BQ1305" s="31"/>
      <c r="BR1305" s="31"/>
      <c r="BS1305" s="31"/>
      <c r="BT1305" s="31"/>
      <c r="BU1305" s="31"/>
      <c r="BV1305" s="31"/>
      <c r="BW1305" s="31"/>
      <c r="BX1305" s="31"/>
      <c r="BY1305" s="31"/>
      <c r="BZ1305" s="31"/>
      <c r="CA1305" s="31"/>
      <c r="CB1305" s="31"/>
      <c r="CC1305" s="31"/>
      <c r="CD1305" s="31"/>
      <c r="CE1305" s="31"/>
      <c r="CF1305" s="31"/>
      <c r="CG1305" s="31"/>
      <c r="CH1305" s="31"/>
      <c r="CI1305" s="31"/>
      <c r="CJ1305" s="31"/>
      <c r="CK1305" s="31"/>
      <c r="CL1305" s="31"/>
      <c r="CM1305" s="31"/>
      <c r="CN1305" s="31"/>
      <c r="CO1305" s="31"/>
      <c r="CP1305" s="31"/>
      <c r="CQ1305" s="31"/>
      <c r="CR1305" s="31"/>
      <c r="CS1305" s="31"/>
      <c r="CT1305" s="31"/>
      <c r="CU1305" s="31"/>
      <c r="CV1305" s="31"/>
      <c r="CW1305" s="31"/>
      <c r="CX1305" s="31"/>
      <c r="CY1305" s="31"/>
      <c r="CZ1305" s="31"/>
      <c r="DA1305" s="31"/>
      <c r="DB1305" s="31"/>
      <c r="DC1305" s="31"/>
      <c r="DD1305" s="31"/>
      <c r="DE1305" s="31"/>
      <c r="DF1305" s="31"/>
      <c r="DG1305" s="31"/>
      <c r="DH1305" s="31"/>
      <c r="DI1305" s="31"/>
      <c r="DJ1305" s="31"/>
      <c r="DK1305" s="31"/>
      <c r="DL1305" s="31"/>
      <c r="DM1305" s="31"/>
      <c r="DN1305" s="31"/>
      <c r="DO1305" s="31"/>
      <c r="DP1305" s="31"/>
      <c r="DQ1305" s="31"/>
      <c r="DR1305" s="31"/>
      <c r="DS1305" s="31"/>
      <c r="DT1305" s="31"/>
      <c r="DU1305" s="31"/>
      <c r="DV1305" s="31"/>
      <c r="DW1305" s="31"/>
    </row>
    <row r="1306" customFormat="false" ht="15.75" hidden="false" customHeight="true" outlineLevel="0" collapsed="false">
      <c r="A1306" s="21" t="n">
        <v>1305</v>
      </c>
      <c r="B1306" s="21" t="str">
        <f aca="false">IFERROR(VLOOKUP($A$1&amp;":"&amp;A1306,'Finish order'!C:K,6,FALSE()),"")</f>
        <v/>
      </c>
      <c r="C1306" s="21" t="str">
        <f aca="false">IFERROR(VLOOKUP(A$1&amp;":"&amp;A1306,'Finish order'!$C:$K,9,FALSE()),"")</f>
        <v/>
      </c>
      <c r="D1306" s="21" t="str">
        <f aca="false">IFERROR(VLOOKUP(A$1&amp;":"&amp;A1306,'Finish order'!$C:$K,7,FALSE()),"")</f>
        <v/>
      </c>
      <c r="E1306" s="29" t="str">
        <f aca="false">IFERROR(VLOOKUP($A$1&amp;":"&amp;A1306,'Finish order'!C:K,5,FALSE()),"")</f>
        <v/>
      </c>
      <c r="F1306" s="21" t="str">
        <f aca="false">IFERROR(VLOOKUP($A$1&amp;":"&amp;A1306,'Finish order'!C:K,4,FALSE()),"")</f>
        <v/>
      </c>
      <c r="G1306" s="21" t="str">
        <f aca="false" t="array" ref="G1306:G1306">IFERROR(SMALL(IF($D$2:$D2215=D1306,$A$2:$A$911*1.001),1),"")</f>
        <v/>
      </c>
      <c r="H1306" s="21" t="str">
        <f aca="false" t="array" ref="H1306:H1306">IFERROR(SMALL(IF($D$2:$D2215=D1306,$A$2:$A$911*1.0001),2),"")</f>
        <v/>
      </c>
      <c r="I1306" s="21" t="str">
        <f aca="false" t="array" ref="I1306:I1306">IFERROR(SMALL(IF($D$2:$D2215=D1306,$A$2:$A$911*1.00001),3),"")</f>
        <v/>
      </c>
      <c r="J1306" s="21" t="str">
        <f aca="false" t="array" ref="J1306:J1306">IFERROR(SMALL(IF($D$2:$D2215=D1306,$A$2:$A$911*1.000001),4),"")</f>
        <v/>
      </c>
      <c r="K1306" s="30" t="str">
        <f aca="false">IF(A1306&lt;&gt;"", IF(COUNT(G1306:J1306)=4, SUM(G1306:J1306), "No"), "")</f>
        <v>No</v>
      </c>
      <c r="L1306" s="30" t="str">
        <f aca="false">IF(A1306&lt;&gt;"", IF(COUNT(G1306:I1306)=3, SUM(G1306:I1306), "No"), "")</f>
        <v>No</v>
      </c>
      <c r="M1306" s="30" t="str">
        <f aca="false">IF(A1306&lt;&gt;"", IF(COUNT(G1306:H1306)=2, SUM(G1306:H1306), "No"), "")</f>
        <v>No</v>
      </c>
      <c r="N1306" s="30" t="str">
        <f aca="false">'Results 10 year vets'!$D1306&amp;":"&amp;Table1[[#Headers],[Male]]</f>
        <v>:Male</v>
      </c>
      <c r="O1306" s="31"/>
      <c r="P1306" s="31"/>
      <c r="Q1306" s="31"/>
      <c r="R1306" s="31"/>
      <c r="S1306" s="31"/>
      <c r="T1306" s="31"/>
      <c r="U1306" s="31"/>
      <c r="Z1306" s="33"/>
      <c r="AA1306" s="33"/>
      <c r="AB1306" s="33"/>
      <c r="AC1306" s="33"/>
      <c r="AD1306" s="31"/>
      <c r="AE1306" s="31"/>
      <c r="AF1306" s="31"/>
      <c r="AG1306" s="31"/>
      <c r="AH1306" s="31"/>
      <c r="AI1306" s="31"/>
      <c r="AJ1306" s="31"/>
      <c r="AK1306" s="31"/>
      <c r="AL1306" s="31"/>
      <c r="AM1306" s="31"/>
      <c r="AN1306" s="31"/>
      <c r="AO1306" s="31"/>
      <c r="AP1306" s="31"/>
      <c r="AQ1306" s="31"/>
      <c r="AR1306" s="31"/>
      <c r="AS1306" s="31"/>
      <c r="AT1306" s="31"/>
      <c r="AU1306" s="31"/>
      <c r="AV1306" s="31"/>
      <c r="AW1306" s="31"/>
      <c r="AX1306" s="31"/>
      <c r="AY1306" s="31"/>
      <c r="AZ1306" s="31"/>
      <c r="BA1306" s="31"/>
      <c r="BB1306" s="31"/>
      <c r="BC1306" s="31"/>
      <c r="BD1306" s="31"/>
      <c r="BE1306" s="31"/>
      <c r="BF1306" s="31"/>
      <c r="BG1306" s="31"/>
      <c r="BH1306" s="31"/>
      <c r="BI1306" s="31"/>
      <c r="BJ1306" s="31"/>
      <c r="BK1306" s="31"/>
      <c r="BL1306" s="31"/>
      <c r="BM1306" s="31"/>
      <c r="BN1306" s="31"/>
      <c r="BO1306" s="31"/>
      <c r="BP1306" s="31"/>
      <c r="BQ1306" s="31"/>
      <c r="BR1306" s="31"/>
      <c r="BS1306" s="31"/>
      <c r="BT1306" s="31"/>
      <c r="BU1306" s="31"/>
      <c r="BV1306" s="31"/>
      <c r="BW1306" s="31"/>
      <c r="BX1306" s="31"/>
      <c r="BY1306" s="31"/>
      <c r="BZ1306" s="31"/>
      <c r="CA1306" s="31"/>
      <c r="CB1306" s="31"/>
      <c r="CC1306" s="31"/>
      <c r="CD1306" s="31"/>
      <c r="CE1306" s="31"/>
      <c r="CF1306" s="31"/>
      <c r="CG1306" s="31"/>
      <c r="CH1306" s="31"/>
      <c r="CI1306" s="31"/>
      <c r="CJ1306" s="31"/>
      <c r="CK1306" s="31"/>
      <c r="CL1306" s="31"/>
      <c r="CM1306" s="31"/>
      <c r="CN1306" s="31"/>
      <c r="CO1306" s="31"/>
      <c r="CP1306" s="31"/>
      <c r="CQ1306" s="31"/>
      <c r="CR1306" s="31"/>
      <c r="CS1306" s="31"/>
      <c r="CT1306" s="31"/>
      <c r="CU1306" s="31"/>
      <c r="CV1306" s="31"/>
      <c r="CW1306" s="31"/>
      <c r="CX1306" s="31"/>
      <c r="CY1306" s="31"/>
      <c r="CZ1306" s="31"/>
      <c r="DA1306" s="31"/>
      <c r="DB1306" s="31"/>
      <c r="DC1306" s="31"/>
      <c r="DD1306" s="31"/>
      <c r="DE1306" s="31"/>
      <c r="DF1306" s="31"/>
      <c r="DG1306" s="31"/>
      <c r="DH1306" s="31"/>
      <c r="DI1306" s="31"/>
      <c r="DJ1306" s="31"/>
      <c r="DK1306" s="31"/>
      <c r="DL1306" s="31"/>
      <c r="DM1306" s="31"/>
      <c r="DN1306" s="31"/>
      <c r="DO1306" s="31"/>
      <c r="DP1306" s="31"/>
      <c r="DQ1306" s="31"/>
      <c r="DR1306" s="31"/>
      <c r="DS1306" s="31"/>
      <c r="DT1306" s="31"/>
      <c r="DU1306" s="31"/>
      <c r="DV1306" s="31"/>
      <c r="DW1306" s="31"/>
    </row>
    <row r="1307" customFormat="false" ht="15.75" hidden="false" customHeight="true" outlineLevel="0" collapsed="false">
      <c r="A1307" s="21" t="n">
        <v>1306</v>
      </c>
      <c r="B1307" s="21" t="str">
        <f aca="false">IFERROR(VLOOKUP($A$1&amp;":"&amp;A1307,'Finish order'!C:K,6,FALSE()),"")</f>
        <v/>
      </c>
      <c r="C1307" s="21" t="str">
        <f aca="false">IFERROR(VLOOKUP(A$1&amp;":"&amp;A1307,'Finish order'!$C:$K,9,FALSE()),"")</f>
        <v/>
      </c>
      <c r="D1307" s="21" t="str">
        <f aca="false">IFERROR(VLOOKUP(A$1&amp;":"&amp;A1307,'Finish order'!$C:$K,7,FALSE()),"")</f>
        <v/>
      </c>
      <c r="E1307" s="29" t="str">
        <f aca="false">IFERROR(VLOOKUP($A$1&amp;":"&amp;A1307,'Finish order'!C:K,5,FALSE()),"")</f>
        <v/>
      </c>
      <c r="F1307" s="21" t="str">
        <f aca="false">IFERROR(VLOOKUP($A$1&amp;":"&amp;A1307,'Finish order'!C:K,4,FALSE()),"")</f>
        <v/>
      </c>
      <c r="G1307" s="21" t="str">
        <f aca="false" t="array" ref="G1307:G1307">IFERROR(SMALL(IF($D$2:$D2216=D1307,$A$2:$A$911*1.001),1),"")</f>
        <v/>
      </c>
      <c r="H1307" s="21" t="str">
        <f aca="false" t="array" ref="H1307:H1307">IFERROR(SMALL(IF($D$2:$D2216=D1307,$A$2:$A$911*1.0001),2),"")</f>
        <v/>
      </c>
      <c r="I1307" s="21" t="str">
        <f aca="false" t="array" ref="I1307:I1307">IFERROR(SMALL(IF($D$2:$D2216=D1307,$A$2:$A$911*1.00001),3),"")</f>
        <v/>
      </c>
      <c r="J1307" s="21" t="str">
        <f aca="false" t="array" ref="J1307:J1307">IFERROR(SMALL(IF($D$2:$D2216=D1307,$A$2:$A$911*1.000001),4),"")</f>
        <v/>
      </c>
      <c r="K1307" s="30" t="str">
        <f aca="false">IF(A1307&lt;&gt;"", IF(COUNT(G1307:J1307)=4, SUM(G1307:J1307), "No"), "")</f>
        <v>No</v>
      </c>
      <c r="L1307" s="30" t="str">
        <f aca="false">IF(A1307&lt;&gt;"", IF(COUNT(G1307:I1307)=3, SUM(G1307:I1307), "No"), "")</f>
        <v>No</v>
      </c>
      <c r="M1307" s="30" t="str">
        <f aca="false">IF(A1307&lt;&gt;"", IF(COUNT(G1307:H1307)=2, SUM(G1307:H1307), "No"), "")</f>
        <v>No</v>
      </c>
      <c r="N1307" s="30" t="str">
        <f aca="false">'Results 10 year vets'!$D1307&amp;":"&amp;Table1[[#Headers],[Male]]</f>
        <v>:Male</v>
      </c>
      <c r="O1307" s="31"/>
      <c r="P1307" s="31"/>
      <c r="Q1307" s="31"/>
      <c r="R1307" s="31"/>
      <c r="S1307" s="31"/>
      <c r="T1307" s="31"/>
      <c r="U1307" s="31"/>
      <c r="Z1307" s="33"/>
      <c r="AA1307" s="33"/>
      <c r="AB1307" s="33"/>
      <c r="AC1307" s="33"/>
      <c r="AD1307" s="31"/>
      <c r="AE1307" s="31"/>
      <c r="AF1307" s="31"/>
      <c r="AG1307" s="31"/>
      <c r="AH1307" s="31"/>
      <c r="AI1307" s="31"/>
      <c r="AJ1307" s="31"/>
      <c r="AK1307" s="31"/>
      <c r="AL1307" s="31"/>
      <c r="AM1307" s="31"/>
      <c r="AN1307" s="31"/>
      <c r="AO1307" s="31"/>
      <c r="AP1307" s="31"/>
      <c r="AQ1307" s="31"/>
      <c r="AR1307" s="31"/>
      <c r="AS1307" s="31"/>
      <c r="AT1307" s="31"/>
      <c r="AU1307" s="31"/>
      <c r="AV1307" s="31"/>
      <c r="AW1307" s="31"/>
      <c r="AX1307" s="31"/>
      <c r="AY1307" s="31"/>
      <c r="AZ1307" s="31"/>
      <c r="BA1307" s="31"/>
      <c r="BB1307" s="31"/>
      <c r="BC1307" s="31"/>
      <c r="BD1307" s="31"/>
      <c r="BE1307" s="31"/>
      <c r="BF1307" s="31"/>
      <c r="BG1307" s="31"/>
      <c r="BH1307" s="31"/>
      <c r="BI1307" s="31"/>
      <c r="BJ1307" s="31"/>
      <c r="BK1307" s="31"/>
      <c r="BL1307" s="31"/>
      <c r="BM1307" s="31"/>
      <c r="BN1307" s="31"/>
      <c r="BO1307" s="31"/>
      <c r="BP1307" s="31"/>
      <c r="BQ1307" s="31"/>
      <c r="BR1307" s="31"/>
      <c r="BS1307" s="31"/>
      <c r="BT1307" s="31"/>
      <c r="BU1307" s="31"/>
      <c r="BV1307" s="31"/>
      <c r="BW1307" s="31"/>
      <c r="BX1307" s="31"/>
      <c r="BY1307" s="31"/>
      <c r="BZ1307" s="31"/>
      <c r="CA1307" s="31"/>
      <c r="CB1307" s="31"/>
      <c r="CC1307" s="31"/>
      <c r="CD1307" s="31"/>
      <c r="CE1307" s="31"/>
      <c r="CF1307" s="31"/>
      <c r="CG1307" s="31"/>
      <c r="CH1307" s="31"/>
      <c r="CI1307" s="31"/>
      <c r="CJ1307" s="31"/>
      <c r="CK1307" s="31"/>
      <c r="CL1307" s="31"/>
      <c r="CM1307" s="31"/>
      <c r="CN1307" s="31"/>
      <c r="CO1307" s="31"/>
      <c r="CP1307" s="31"/>
      <c r="CQ1307" s="31"/>
      <c r="CR1307" s="31"/>
      <c r="CS1307" s="31"/>
      <c r="CT1307" s="31"/>
      <c r="CU1307" s="31"/>
      <c r="CV1307" s="31"/>
      <c r="CW1307" s="31"/>
      <c r="CX1307" s="31"/>
      <c r="CY1307" s="31"/>
      <c r="CZ1307" s="31"/>
      <c r="DA1307" s="31"/>
      <c r="DB1307" s="31"/>
      <c r="DC1307" s="31"/>
      <c r="DD1307" s="31"/>
      <c r="DE1307" s="31"/>
      <c r="DF1307" s="31"/>
      <c r="DG1307" s="31"/>
      <c r="DH1307" s="31"/>
      <c r="DI1307" s="31"/>
      <c r="DJ1307" s="31"/>
      <c r="DK1307" s="31"/>
      <c r="DL1307" s="31"/>
      <c r="DM1307" s="31"/>
      <c r="DN1307" s="31"/>
      <c r="DO1307" s="31"/>
      <c r="DP1307" s="31"/>
      <c r="DQ1307" s="31"/>
      <c r="DR1307" s="31"/>
      <c r="DS1307" s="31"/>
      <c r="DT1307" s="31"/>
      <c r="DU1307" s="31"/>
      <c r="DV1307" s="31"/>
      <c r="DW1307" s="31"/>
    </row>
    <row r="1308" customFormat="false" ht="15.75" hidden="false" customHeight="true" outlineLevel="0" collapsed="false">
      <c r="A1308" s="21" t="n">
        <v>1307</v>
      </c>
      <c r="B1308" s="21" t="str">
        <f aca="false">IFERROR(VLOOKUP($A$1&amp;":"&amp;A1308,'Finish order'!C:K,6,FALSE()),"")</f>
        <v/>
      </c>
      <c r="C1308" s="21" t="str">
        <f aca="false">IFERROR(VLOOKUP(A$1&amp;":"&amp;A1308,'Finish order'!$C:$K,9,FALSE()),"")</f>
        <v/>
      </c>
      <c r="D1308" s="21" t="str">
        <f aca="false">IFERROR(VLOOKUP(A$1&amp;":"&amp;A1308,'Finish order'!$C:$K,7,FALSE()),"")</f>
        <v/>
      </c>
      <c r="E1308" s="29" t="str">
        <f aca="false">IFERROR(VLOOKUP($A$1&amp;":"&amp;A1308,'Finish order'!C:K,5,FALSE()),"")</f>
        <v/>
      </c>
      <c r="F1308" s="21" t="str">
        <f aca="false">IFERROR(VLOOKUP($A$1&amp;":"&amp;A1308,'Finish order'!C:K,4,FALSE()),"")</f>
        <v/>
      </c>
      <c r="G1308" s="21" t="str">
        <f aca="false" t="array" ref="G1308:G1308">IFERROR(SMALL(IF($D$2:$D2217=D1308,$A$2:$A$911*1.001),1),"")</f>
        <v/>
      </c>
      <c r="H1308" s="21" t="str">
        <f aca="false" t="array" ref="H1308:H1308">IFERROR(SMALL(IF($D$2:$D2217=D1308,$A$2:$A$911*1.0001),2),"")</f>
        <v/>
      </c>
      <c r="I1308" s="21" t="str">
        <f aca="false" t="array" ref="I1308:I1308">IFERROR(SMALL(IF($D$2:$D2217=D1308,$A$2:$A$911*1.00001),3),"")</f>
        <v/>
      </c>
      <c r="J1308" s="21" t="str">
        <f aca="false" t="array" ref="J1308:J1308">IFERROR(SMALL(IF($D$2:$D2217=D1308,$A$2:$A$911*1.000001),4),"")</f>
        <v/>
      </c>
      <c r="K1308" s="30" t="str">
        <f aca="false">IF(A1308&lt;&gt;"", IF(COUNT(G1308:J1308)=4, SUM(G1308:J1308), "No"), "")</f>
        <v>No</v>
      </c>
      <c r="L1308" s="30" t="str">
        <f aca="false">IF(A1308&lt;&gt;"", IF(COUNT(G1308:I1308)=3, SUM(G1308:I1308), "No"), "")</f>
        <v>No</v>
      </c>
      <c r="M1308" s="30" t="str">
        <f aca="false">IF(A1308&lt;&gt;"", IF(COUNT(G1308:H1308)=2, SUM(G1308:H1308), "No"), "")</f>
        <v>No</v>
      </c>
      <c r="N1308" s="30" t="str">
        <f aca="false">'Results 10 year vets'!$D1308&amp;":"&amp;Table1[[#Headers],[Male]]</f>
        <v>:Male</v>
      </c>
      <c r="O1308" s="31"/>
      <c r="P1308" s="31"/>
      <c r="Q1308" s="31"/>
      <c r="R1308" s="31"/>
      <c r="S1308" s="31"/>
      <c r="T1308" s="31"/>
      <c r="U1308" s="31"/>
      <c r="Z1308" s="33"/>
      <c r="AA1308" s="33"/>
      <c r="AB1308" s="33"/>
      <c r="AC1308" s="33"/>
      <c r="AD1308" s="31"/>
      <c r="AE1308" s="31"/>
      <c r="AF1308" s="31"/>
      <c r="AG1308" s="31"/>
      <c r="AH1308" s="31"/>
      <c r="AI1308" s="31"/>
      <c r="AJ1308" s="31"/>
      <c r="AK1308" s="31"/>
      <c r="AL1308" s="31"/>
      <c r="AM1308" s="31"/>
      <c r="AN1308" s="31"/>
      <c r="AO1308" s="31"/>
      <c r="AP1308" s="31"/>
      <c r="AQ1308" s="31"/>
      <c r="AR1308" s="31"/>
      <c r="AS1308" s="31"/>
      <c r="AT1308" s="31"/>
      <c r="AU1308" s="31"/>
      <c r="AV1308" s="31"/>
      <c r="AW1308" s="31"/>
      <c r="AX1308" s="31"/>
      <c r="AY1308" s="31"/>
      <c r="AZ1308" s="31"/>
      <c r="BA1308" s="31"/>
      <c r="BB1308" s="31"/>
      <c r="BC1308" s="31"/>
      <c r="BD1308" s="31"/>
      <c r="BE1308" s="31"/>
      <c r="BF1308" s="31"/>
      <c r="BG1308" s="31"/>
      <c r="BH1308" s="31"/>
      <c r="BI1308" s="31"/>
      <c r="BJ1308" s="31"/>
      <c r="BK1308" s="31"/>
      <c r="BL1308" s="31"/>
      <c r="BM1308" s="31"/>
      <c r="BN1308" s="31"/>
      <c r="BO1308" s="31"/>
      <c r="BP1308" s="31"/>
      <c r="BQ1308" s="31"/>
      <c r="BR1308" s="31"/>
      <c r="BS1308" s="31"/>
      <c r="BT1308" s="31"/>
      <c r="BU1308" s="31"/>
      <c r="BV1308" s="31"/>
      <c r="BW1308" s="31"/>
      <c r="BX1308" s="31"/>
      <c r="BY1308" s="31"/>
      <c r="BZ1308" s="31"/>
      <c r="CA1308" s="31"/>
      <c r="CB1308" s="31"/>
      <c r="CC1308" s="31"/>
      <c r="CD1308" s="31"/>
      <c r="CE1308" s="31"/>
      <c r="CF1308" s="31"/>
      <c r="CG1308" s="31"/>
      <c r="CH1308" s="31"/>
      <c r="CI1308" s="31"/>
      <c r="CJ1308" s="31"/>
      <c r="CK1308" s="31"/>
      <c r="CL1308" s="31"/>
      <c r="CM1308" s="31"/>
      <c r="CN1308" s="31"/>
      <c r="CO1308" s="31"/>
      <c r="CP1308" s="31"/>
      <c r="CQ1308" s="31"/>
      <c r="CR1308" s="31"/>
      <c r="CS1308" s="31"/>
      <c r="CT1308" s="31"/>
      <c r="CU1308" s="31"/>
      <c r="CV1308" s="31"/>
      <c r="CW1308" s="31"/>
      <c r="CX1308" s="31"/>
      <c r="CY1308" s="31"/>
      <c r="CZ1308" s="31"/>
      <c r="DA1308" s="31"/>
      <c r="DB1308" s="31"/>
      <c r="DC1308" s="31"/>
      <c r="DD1308" s="31"/>
      <c r="DE1308" s="31"/>
      <c r="DF1308" s="31"/>
      <c r="DG1308" s="31"/>
      <c r="DH1308" s="31"/>
      <c r="DI1308" s="31"/>
      <c r="DJ1308" s="31"/>
      <c r="DK1308" s="31"/>
      <c r="DL1308" s="31"/>
      <c r="DM1308" s="31"/>
      <c r="DN1308" s="31"/>
      <c r="DO1308" s="31"/>
      <c r="DP1308" s="31"/>
      <c r="DQ1308" s="31"/>
      <c r="DR1308" s="31"/>
      <c r="DS1308" s="31"/>
      <c r="DT1308" s="31"/>
      <c r="DU1308" s="31"/>
      <c r="DV1308" s="31"/>
      <c r="DW1308" s="31"/>
    </row>
    <row r="1309" customFormat="false" ht="15.75" hidden="false" customHeight="true" outlineLevel="0" collapsed="false">
      <c r="A1309" s="21" t="n">
        <v>1308</v>
      </c>
      <c r="B1309" s="21" t="str">
        <f aca="false">IFERROR(VLOOKUP($A$1&amp;":"&amp;A1309,'Finish order'!C:K,6,FALSE()),"")</f>
        <v/>
      </c>
      <c r="C1309" s="21" t="str">
        <f aca="false">IFERROR(VLOOKUP(A$1&amp;":"&amp;A1309,'Finish order'!$C:$K,9,FALSE()),"")</f>
        <v/>
      </c>
      <c r="D1309" s="21" t="str">
        <f aca="false">IFERROR(VLOOKUP(A$1&amp;":"&amp;A1309,'Finish order'!$C:$K,7,FALSE()),"")</f>
        <v/>
      </c>
      <c r="E1309" s="29" t="str">
        <f aca="false">IFERROR(VLOOKUP($A$1&amp;":"&amp;A1309,'Finish order'!C:K,5,FALSE()),"")</f>
        <v/>
      </c>
      <c r="F1309" s="21" t="str">
        <f aca="false">IFERROR(VLOOKUP($A$1&amp;":"&amp;A1309,'Finish order'!C:K,4,FALSE()),"")</f>
        <v/>
      </c>
      <c r="G1309" s="21" t="str">
        <f aca="false" t="array" ref="G1309:G1309">IFERROR(SMALL(IF($D$2:$D2218=D1309,$A$2:$A$911*1.001),1),"")</f>
        <v/>
      </c>
      <c r="H1309" s="21" t="str">
        <f aca="false" t="array" ref="H1309:H1309">IFERROR(SMALL(IF($D$2:$D2218=D1309,$A$2:$A$911*1.0001),2),"")</f>
        <v/>
      </c>
      <c r="I1309" s="21" t="str">
        <f aca="false" t="array" ref="I1309:I1309">IFERROR(SMALL(IF($D$2:$D2218=D1309,$A$2:$A$911*1.00001),3),"")</f>
        <v/>
      </c>
      <c r="J1309" s="21" t="str">
        <f aca="false" t="array" ref="J1309:J1309">IFERROR(SMALL(IF($D$2:$D2218=D1309,$A$2:$A$911*1.000001),4),"")</f>
        <v/>
      </c>
      <c r="K1309" s="30" t="str">
        <f aca="false">IF(A1309&lt;&gt;"", IF(COUNT(G1309:J1309)=4, SUM(G1309:J1309), "No"), "")</f>
        <v>No</v>
      </c>
      <c r="L1309" s="30" t="str">
        <f aca="false">IF(A1309&lt;&gt;"", IF(COUNT(G1309:I1309)=3, SUM(G1309:I1309), "No"), "")</f>
        <v>No</v>
      </c>
      <c r="M1309" s="30" t="str">
        <f aca="false">IF(A1309&lt;&gt;"", IF(COUNT(G1309:H1309)=2, SUM(G1309:H1309), "No"), "")</f>
        <v>No</v>
      </c>
      <c r="N1309" s="30" t="str">
        <f aca="false">'Results 10 year vets'!$D1309&amp;":"&amp;Table1[[#Headers],[Male]]</f>
        <v>:Male</v>
      </c>
      <c r="O1309" s="31"/>
      <c r="P1309" s="31"/>
      <c r="Q1309" s="31"/>
      <c r="R1309" s="31"/>
      <c r="S1309" s="31"/>
      <c r="T1309" s="31"/>
      <c r="U1309" s="31"/>
      <c r="Z1309" s="33"/>
      <c r="AA1309" s="33"/>
      <c r="AB1309" s="33"/>
      <c r="AC1309" s="33"/>
      <c r="AD1309" s="31"/>
      <c r="AE1309" s="31"/>
      <c r="AF1309" s="31"/>
      <c r="AG1309" s="31"/>
      <c r="AH1309" s="31"/>
      <c r="AI1309" s="31"/>
      <c r="AJ1309" s="31"/>
      <c r="AK1309" s="31"/>
      <c r="AL1309" s="31"/>
      <c r="AM1309" s="31"/>
      <c r="AN1309" s="31"/>
      <c r="AO1309" s="31"/>
      <c r="AP1309" s="31"/>
      <c r="AQ1309" s="31"/>
      <c r="AR1309" s="31"/>
      <c r="AS1309" s="31"/>
      <c r="AT1309" s="31"/>
      <c r="AU1309" s="31"/>
      <c r="AV1309" s="31"/>
      <c r="AW1309" s="31"/>
      <c r="AX1309" s="31"/>
      <c r="AY1309" s="31"/>
      <c r="AZ1309" s="31"/>
      <c r="BA1309" s="31"/>
      <c r="BB1309" s="31"/>
      <c r="BC1309" s="31"/>
      <c r="BD1309" s="31"/>
      <c r="BE1309" s="31"/>
      <c r="BF1309" s="31"/>
      <c r="BG1309" s="31"/>
      <c r="BH1309" s="31"/>
      <c r="BI1309" s="31"/>
      <c r="BJ1309" s="31"/>
      <c r="BK1309" s="31"/>
      <c r="BL1309" s="31"/>
      <c r="BM1309" s="31"/>
      <c r="BN1309" s="31"/>
      <c r="BO1309" s="31"/>
      <c r="BP1309" s="31"/>
      <c r="BQ1309" s="31"/>
      <c r="BR1309" s="31"/>
      <c r="BS1309" s="31"/>
      <c r="BT1309" s="31"/>
      <c r="BU1309" s="31"/>
      <c r="BV1309" s="31"/>
      <c r="BW1309" s="31"/>
      <c r="BX1309" s="31"/>
      <c r="BY1309" s="31"/>
      <c r="BZ1309" s="31"/>
      <c r="CA1309" s="31"/>
      <c r="CB1309" s="31"/>
      <c r="CC1309" s="31"/>
      <c r="CD1309" s="31"/>
      <c r="CE1309" s="31"/>
      <c r="CF1309" s="31"/>
      <c r="CG1309" s="31"/>
      <c r="CH1309" s="31"/>
      <c r="CI1309" s="31"/>
      <c r="CJ1309" s="31"/>
      <c r="CK1309" s="31"/>
      <c r="CL1309" s="31"/>
      <c r="CM1309" s="31"/>
      <c r="CN1309" s="31"/>
      <c r="CO1309" s="31"/>
      <c r="CP1309" s="31"/>
      <c r="CQ1309" s="31"/>
      <c r="CR1309" s="31"/>
      <c r="CS1309" s="31"/>
      <c r="CT1309" s="31"/>
      <c r="CU1309" s="31"/>
      <c r="CV1309" s="31"/>
      <c r="CW1309" s="31"/>
      <c r="CX1309" s="31"/>
      <c r="CY1309" s="31"/>
      <c r="CZ1309" s="31"/>
      <c r="DA1309" s="31"/>
      <c r="DB1309" s="31"/>
      <c r="DC1309" s="31"/>
      <c r="DD1309" s="31"/>
      <c r="DE1309" s="31"/>
      <c r="DF1309" s="31"/>
      <c r="DG1309" s="31"/>
      <c r="DH1309" s="31"/>
      <c r="DI1309" s="31"/>
      <c r="DJ1309" s="31"/>
      <c r="DK1309" s="31"/>
      <c r="DL1309" s="31"/>
      <c r="DM1309" s="31"/>
      <c r="DN1309" s="31"/>
      <c r="DO1309" s="31"/>
      <c r="DP1309" s="31"/>
      <c r="DQ1309" s="31"/>
      <c r="DR1309" s="31"/>
      <c r="DS1309" s="31"/>
      <c r="DT1309" s="31"/>
      <c r="DU1309" s="31"/>
      <c r="DV1309" s="31"/>
      <c r="DW1309" s="31"/>
    </row>
    <row r="1310" customFormat="false" ht="15.75" hidden="false" customHeight="true" outlineLevel="0" collapsed="false">
      <c r="A1310" s="21" t="n">
        <v>1309</v>
      </c>
      <c r="B1310" s="21" t="str">
        <f aca="false">IFERROR(VLOOKUP($A$1&amp;":"&amp;A1310,'Finish order'!C:K,6,FALSE()),"")</f>
        <v/>
      </c>
      <c r="C1310" s="21" t="str">
        <f aca="false">IFERROR(VLOOKUP(A$1&amp;":"&amp;A1310,'Finish order'!$C:$K,9,FALSE()),"")</f>
        <v/>
      </c>
      <c r="D1310" s="21" t="str">
        <f aca="false">IFERROR(VLOOKUP(A$1&amp;":"&amp;A1310,'Finish order'!$C:$K,7,FALSE()),"")</f>
        <v/>
      </c>
      <c r="E1310" s="29" t="str">
        <f aca="false">IFERROR(VLOOKUP($A$1&amp;":"&amp;A1310,'Finish order'!C:K,5,FALSE()),"")</f>
        <v/>
      </c>
      <c r="F1310" s="21" t="str">
        <f aca="false">IFERROR(VLOOKUP($A$1&amp;":"&amp;A1310,'Finish order'!C:K,4,FALSE()),"")</f>
        <v/>
      </c>
      <c r="G1310" s="21" t="str">
        <f aca="false" t="array" ref="G1310:G1310">IFERROR(SMALL(IF($D$2:$D2219=D1310,$A$2:$A$911*1.001),1),"")</f>
        <v/>
      </c>
      <c r="H1310" s="21" t="str">
        <f aca="false" t="array" ref="H1310:H1310">IFERROR(SMALL(IF($D$2:$D2219=D1310,$A$2:$A$911*1.0001),2),"")</f>
        <v/>
      </c>
      <c r="I1310" s="21" t="str">
        <f aca="false" t="array" ref="I1310:I1310">IFERROR(SMALL(IF($D$2:$D2219=D1310,$A$2:$A$911*1.00001),3),"")</f>
        <v/>
      </c>
      <c r="J1310" s="21" t="str">
        <f aca="false" t="array" ref="J1310:J1310">IFERROR(SMALL(IF($D$2:$D2219=D1310,$A$2:$A$911*1.000001),4),"")</f>
        <v/>
      </c>
      <c r="K1310" s="30" t="str">
        <f aca="false">IF(A1310&lt;&gt;"", IF(COUNT(G1310:J1310)=4, SUM(G1310:J1310), "No"), "")</f>
        <v>No</v>
      </c>
      <c r="L1310" s="30" t="str">
        <f aca="false">IF(A1310&lt;&gt;"", IF(COUNT(G1310:I1310)=3, SUM(G1310:I1310), "No"), "")</f>
        <v>No</v>
      </c>
      <c r="M1310" s="30" t="str">
        <f aca="false">IF(A1310&lt;&gt;"", IF(COUNT(G1310:H1310)=2, SUM(G1310:H1310), "No"), "")</f>
        <v>No</v>
      </c>
      <c r="N1310" s="30" t="str">
        <f aca="false">'Results 10 year vets'!$D1310&amp;":"&amp;Table1[[#Headers],[Male]]</f>
        <v>:Male</v>
      </c>
      <c r="O1310" s="31"/>
      <c r="P1310" s="31"/>
      <c r="Q1310" s="31"/>
      <c r="R1310" s="31"/>
      <c r="S1310" s="31"/>
      <c r="T1310" s="31"/>
      <c r="U1310" s="31"/>
      <c r="Z1310" s="33"/>
      <c r="AA1310" s="33"/>
      <c r="AB1310" s="33"/>
      <c r="AC1310" s="33"/>
      <c r="AD1310" s="31"/>
      <c r="AE1310" s="31"/>
      <c r="AF1310" s="31"/>
      <c r="AG1310" s="31"/>
      <c r="AH1310" s="31"/>
      <c r="AI1310" s="31"/>
      <c r="AJ1310" s="31"/>
      <c r="AK1310" s="31"/>
      <c r="AL1310" s="31"/>
      <c r="AM1310" s="31"/>
      <c r="AN1310" s="31"/>
      <c r="AO1310" s="31"/>
      <c r="AP1310" s="31"/>
      <c r="AQ1310" s="31"/>
      <c r="AR1310" s="31"/>
      <c r="AS1310" s="31"/>
      <c r="AT1310" s="31"/>
      <c r="AU1310" s="31"/>
      <c r="AV1310" s="31"/>
      <c r="AW1310" s="31"/>
      <c r="AX1310" s="31"/>
      <c r="AY1310" s="31"/>
      <c r="AZ1310" s="31"/>
      <c r="BA1310" s="31"/>
      <c r="BB1310" s="31"/>
      <c r="BC1310" s="31"/>
      <c r="BD1310" s="31"/>
      <c r="BE1310" s="31"/>
      <c r="BF1310" s="31"/>
      <c r="BG1310" s="31"/>
      <c r="BH1310" s="31"/>
      <c r="BI1310" s="31"/>
      <c r="BJ1310" s="31"/>
      <c r="BK1310" s="31"/>
      <c r="BL1310" s="31"/>
      <c r="BM1310" s="31"/>
      <c r="BN1310" s="31"/>
      <c r="BO1310" s="31"/>
      <c r="BP1310" s="31"/>
      <c r="BQ1310" s="31"/>
      <c r="BR1310" s="31"/>
      <c r="BS1310" s="31"/>
      <c r="BT1310" s="31"/>
      <c r="BU1310" s="31"/>
      <c r="BV1310" s="31"/>
      <c r="BW1310" s="31"/>
      <c r="BX1310" s="31"/>
      <c r="BY1310" s="31"/>
      <c r="BZ1310" s="31"/>
      <c r="CA1310" s="31"/>
      <c r="CB1310" s="31"/>
      <c r="CC1310" s="31"/>
      <c r="CD1310" s="31"/>
      <c r="CE1310" s="31"/>
      <c r="CF1310" s="31"/>
      <c r="CG1310" s="31"/>
      <c r="CH1310" s="31"/>
      <c r="CI1310" s="31"/>
      <c r="CJ1310" s="31"/>
      <c r="CK1310" s="31"/>
      <c r="CL1310" s="31"/>
      <c r="CM1310" s="31"/>
      <c r="CN1310" s="31"/>
      <c r="CO1310" s="31"/>
      <c r="CP1310" s="31"/>
      <c r="CQ1310" s="31"/>
      <c r="CR1310" s="31"/>
      <c r="CS1310" s="31"/>
      <c r="CT1310" s="31"/>
      <c r="CU1310" s="31"/>
      <c r="CV1310" s="31"/>
      <c r="CW1310" s="31"/>
      <c r="CX1310" s="31"/>
      <c r="CY1310" s="31"/>
      <c r="CZ1310" s="31"/>
      <c r="DA1310" s="31"/>
      <c r="DB1310" s="31"/>
      <c r="DC1310" s="31"/>
      <c r="DD1310" s="31"/>
      <c r="DE1310" s="31"/>
      <c r="DF1310" s="31"/>
      <c r="DG1310" s="31"/>
      <c r="DH1310" s="31"/>
      <c r="DI1310" s="31"/>
      <c r="DJ1310" s="31"/>
      <c r="DK1310" s="31"/>
      <c r="DL1310" s="31"/>
      <c r="DM1310" s="31"/>
      <c r="DN1310" s="31"/>
      <c r="DO1310" s="31"/>
      <c r="DP1310" s="31"/>
      <c r="DQ1310" s="31"/>
      <c r="DR1310" s="31"/>
      <c r="DS1310" s="31"/>
      <c r="DT1310" s="31"/>
      <c r="DU1310" s="31"/>
      <c r="DV1310" s="31"/>
      <c r="DW1310" s="31"/>
    </row>
    <row r="1311" customFormat="false" ht="15.75" hidden="false" customHeight="true" outlineLevel="0" collapsed="false">
      <c r="A1311" s="21" t="n">
        <v>1310</v>
      </c>
      <c r="B1311" s="21" t="str">
        <f aca="false">IFERROR(VLOOKUP($A$1&amp;":"&amp;A1311,'Finish order'!C:K,6,FALSE()),"")</f>
        <v/>
      </c>
      <c r="C1311" s="21" t="str">
        <f aca="false">IFERROR(VLOOKUP(A$1&amp;":"&amp;A1311,'Finish order'!$C:$K,9,FALSE()),"")</f>
        <v/>
      </c>
      <c r="D1311" s="21" t="str">
        <f aca="false">IFERROR(VLOOKUP(A$1&amp;":"&amp;A1311,'Finish order'!$C:$K,7,FALSE()),"")</f>
        <v/>
      </c>
      <c r="E1311" s="29" t="str">
        <f aca="false">IFERROR(VLOOKUP($A$1&amp;":"&amp;A1311,'Finish order'!C:K,5,FALSE()),"")</f>
        <v/>
      </c>
      <c r="F1311" s="21" t="str">
        <f aca="false">IFERROR(VLOOKUP($A$1&amp;":"&amp;A1311,'Finish order'!C:K,4,FALSE()),"")</f>
        <v/>
      </c>
      <c r="G1311" s="21" t="str">
        <f aca="false" t="array" ref="G1311:G1311">IFERROR(SMALL(IF($D$2:$D2220=D1311,$A$2:$A$911*1.001),1),"")</f>
        <v/>
      </c>
      <c r="H1311" s="21" t="str">
        <f aca="false" t="array" ref="H1311:H1311">IFERROR(SMALL(IF($D$2:$D2220=D1311,$A$2:$A$911*1.0001),2),"")</f>
        <v/>
      </c>
      <c r="I1311" s="21" t="str">
        <f aca="false" t="array" ref="I1311:I1311">IFERROR(SMALL(IF($D$2:$D2220=D1311,$A$2:$A$911*1.00001),3),"")</f>
        <v/>
      </c>
      <c r="J1311" s="21" t="str">
        <f aca="false" t="array" ref="J1311:J1311">IFERROR(SMALL(IF($D$2:$D2220=D1311,$A$2:$A$911*1.000001),4),"")</f>
        <v/>
      </c>
      <c r="K1311" s="30" t="str">
        <f aca="false">IF(A1311&lt;&gt;"", IF(COUNT(G1311:J1311)=4, SUM(G1311:J1311), "No"), "")</f>
        <v>No</v>
      </c>
      <c r="L1311" s="30" t="str">
        <f aca="false">IF(A1311&lt;&gt;"", IF(COUNT(G1311:I1311)=3, SUM(G1311:I1311), "No"), "")</f>
        <v>No</v>
      </c>
      <c r="M1311" s="30" t="str">
        <f aca="false">IF(A1311&lt;&gt;"", IF(COUNT(G1311:H1311)=2, SUM(G1311:H1311), "No"), "")</f>
        <v>No</v>
      </c>
      <c r="N1311" s="30" t="str">
        <f aca="false">'Results 10 year vets'!$D1311&amp;":"&amp;Table1[[#Headers],[Male]]</f>
        <v>:Male</v>
      </c>
      <c r="O1311" s="31"/>
      <c r="P1311" s="31"/>
      <c r="Q1311" s="31"/>
      <c r="R1311" s="31"/>
      <c r="S1311" s="31"/>
      <c r="T1311" s="31"/>
      <c r="U1311" s="31"/>
      <c r="Z1311" s="33"/>
      <c r="AA1311" s="33"/>
      <c r="AB1311" s="33"/>
      <c r="AC1311" s="33"/>
      <c r="AD1311" s="31"/>
      <c r="AE1311" s="31"/>
      <c r="AF1311" s="31"/>
      <c r="AG1311" s="31"/>
      <c r="AH1311" s="31"/>
      <c r="AI1311" s="31"/>
      <c r="AJ1311" s="31"/>
      <c r="AK1311" s="31"/>
      <c r="AL1311" s="31"/>
      <c r="AM1311" s="31"/>
      <c r="AN1311" s="31"/>
      <c r="AO1311" s="31"/>
      <c r="AP1311" s="31"/>
      <c r="AQ1311" s="31"/>
      <c r="AR1311" s="31"/>
      <c r="AS1311" s="31"/>
      <c r="AT1311" s="31"/>
      <c r="AU1311" s="31"/>
      <c r="AV1311" s="31"/>
      <c r="AW1311" s="31"/>
      <c r="AX1311" s="31"/>
      <c r="AY1311" s="31"/>
      <c r="AZ1311" s="31"/>
      <c r="BA1311" s="31"/>
      <c r="BB1311" s="31"/>
      <c r="BC1311" s="31"/>
      <c r="BD1311" s="31"/>
      <c r="BE1311" s="31"/>
      <c r="BF1311" s="31"/>
      <c r="BG1311" s="31"/>
      <c r="BH1311" s="31"/>
      <c r="BI1311" s="31"/>
      <c r="BJ1311" s="31"/>
      <c r="BK1311" s="31"/>
      <c r="BL1311" s="31"/>
      <c r="BM1311" s="31"/>
      <c r="BN1311" s="31"/>
      <c r="BO1311" s="31"/>
      <c r="BP1311" s="31"/>
      <c r="BQ1311" s="31"/>
      <c r="BR1311" s="31"/>
      <c r="BS1311" s="31"/>
      <c r="BT1311" s="31"/>
      <c r="BU1311" s="31"/>
      <c r="BV1311" s="31"/>
      <c r="BW1311" s="31"/>
      <c r="BX1311" s="31"/>
      <c r="BY1311" s="31"/>
      <c r="BZ1311" s="31"/>
      <c r="CA1311" s="31"/>
      <c r="CB1311" s="31"/>
      <c r="CC1311" s="31"/>
      <c r="CD1311" s="31"/>
      <c r="CE1311" s="31"/>
      <c r="CF1311" s="31"/>
      <c r="CG1311" s="31"/>
      <c r="CH1311" s="31"/>
      <c r="CI1311" s="31"/>
      <c r="CJ1311" s="31"/>
      <c r="CK1311" s="31"/>
      <c r="CL1311" s="31"/>
      <c r="CM1311" s="31"/>
      <c r="CN1311" s="31"/>
      <c r="CO1311" s="31"/>
      <c r="CP1311" s="31"/>
      <c r="CQ1311" s="31"/>
      <c r="CR1311" s="31"/>
      <c r="CS1311" s="31"/>
      <c r="CT1311" s="31"/>
      <c r="CU1311" s="31"/>
      <c r="CV1311" s="31"/>
      <c r="CW1311" s="31"/>
      <c r="CX1311" s="31"/>
      <c r="CY1311" s="31"/>
      <c r="CZ1311" s="31"/>
      <c r="DA1311" s="31"/>
      <c r="DB1311" s="31"/>
      <c r="DC1311" s="31"/>
      <c r="DD1311" s="31"/>
      <c r="DE1311" s="31"/>
      <c r="DF1311" s="31"/>
      <c r="DG1311" s="31"/>
      <c r="DH1311" s="31"/>
      <c r="DI1311" s="31"/>
      <c r="DJ1311" s="31"/>
      <c r="DK1311" s="31"/>
      <c r="DL1311" s="31"/>
      <c r="DM1311" s="31"/>
      <c r="DN1311" s="31"/>
      <c r="DO1311" s="31"/>
      <c r="DP1311" s="31"/>
      <c r="DQ1311" s="31"/>
      <c r="DR1311" s="31"/>
      <c r="DS1311" s="31"/>
      <c r="DT1311" s="31"/>
      <c r="DU1311" s="31"/>
      <c r="DV1311" s="31"/>
      <c r="DW1311" s="31"/>
    </row>
    <row r="1312" customFormat="false" ht="15.75" hidden="false" customHeight="true" outlineLevel="0" collapsed="false">
      <c r="A1312" s="21" t="n">
        <v>1311</v>
      </c>
      <c r="B1312" s="21" t="str">
        <f aca="false">IFERROR(VLOOKUP($A$1&amp;":"&amp;A1312,'Finish order'!C:K,6,FALSE()),"")</f>
        <v/>
      </c>
      <c r="C1312" s="21" t="str">
        <f aca="false">IFERROR(VLOOKUP(A$1&amp;":"&amp;A1312,'Finish order'!$C:$K,9,FALSE()),"")</f>
        <v/>
      </c>
      <c r="D1312" s="21" t="str">
        <f aca="false">IFERROR(VLOOKUP(A$1&amp;":"&amp;A1312,'Finish order'!$C:$K,7,FALSE()),"")</f>
        <v/>
      </c>
      <c r="E1312" s="29" t="str">
        <f aca="false">IFERROR(VLOOKUP($A$1&amp;":"&amp;A1312,'Finish order'!C:K,5,FALSE()),"")</f>
        <v/>
      </c>
      <c r="F1312" s="21" t="str">
        <f aca="false">IFERROR(VLOOKUP($A$1&amp;":"&amp;A1312,'Finish order'!C:K,4,FALSE()),"")</f>
        <v/>
      </c>
      <c r="G1312" s="21" t="str">
        <f aca="false" t="array" ref="G1312:G1312">IFERROR(SMALL(IF($D$2:$D2221=D1312,$A$2:$A$911*1.001),1),"")</f>
        <v/>
      </c>
      <c r="H1312" s="21" t="str">
        <f aca="false" t="array" ref="H1312:H1312">IFERROR(SMALL(IF($D$2:$D2221=D1312,$A$2:$A$911*1.0001),2),"")</f>
        <v/>
      </c>
      <c r="I1312" s="21" t="str">
        <f aca="false" t="array" ref="I1312:I1312">IFERROR(SMALL(IF($D$2:$D2221=D1312,$A$2:$A$911*1.00001),3),"")</f>
        <v/>
      </c>
      <c r="J1312" s="21" t="str">
        <f aca="false" t="array" ref="J1312:J1312">IFERROR(SMALL(IF($D$2:$D2221=D1312,$A$2:$A$911*1.000001),4),"")</f>
        <v/>
      </c>
      <c r="K1312" s="30" t="str">
        <f aca="false">IF(A1312&lt;&gt;"", IF(COUNT(G1312:J1312)=4, SUM(G1312:J1312), "No"), "")</f>
        <v>No</v>
      </c>
      <c r="L1312" s="30" t="str">
        <f aca="false">IF(A1312&lt;&gt;"", IF(COUNT(G1312:I1312)=3, SUM(G1312:I1312), "No"), "")</f>
        <v>No</v>
      </c>
      <c r="M1312" s="30" t="str">
        <f aca="false">IF(A1312&lt;&gt;"", IF(COUNT(G1312:H1312)=2, SUM(G1312:H1312), "No"), "")</f>
        <v>No</v>
      </c>
      <c r="N1312" s="30" t="str">
        <f aca="false">'Results 10 year vets'!$D1312&amp;":"&amp;Table1[[#Headers],[Male]]</f>
        <v>:Male</v>
      </c>
      <c r="O1312" s="31"/>
      <c r="P1312" s="31"/>
      <c r="Q1312" s="31"/>
      <c r="R1312" s="31"/>
      <c r="S1312" s="31"/>
      <c r="T1312" s="31"/>
      <c r="U1312" s="31"/>
      <c r="Z1312" s="33"/>
      <c r="AA1312" s="33"/>
      <c r="AB1312" s="33"/>
      <c r="AC1312" s="33"/>
      <c r="AD1312" s="31"/>
      <c r="AE1312" s="31"/>
      <c r="AF1312" s="31"/>
      <c r="AG1312" s="31"/>
      <c r="AH1312" s="31"/>
      <c r="AI1312" s="31"/>
      <c r="AJ1312" s="31"/>
      <c r="AK1312" s="31"/>
      <c r="AL1312" s="31"/>
      <c r="AM1312" s="31"/>
      <c r="AN1312" s="31"/>
      <c r="AO1312" s="31"/>
      <c r="AP1312" s="31"/>
      <c r="AQ1312" s="31"/>
      <c r="AR1312" s="31"/>
      <c r="AS1312" s="31"/>
      <c r="AT1312" s="31"/>
      <c r="AU1312" s="31"/>
      <c r="AV1312" s="31"/>
      <c r="AW1312" s="31"/>
      <c r="AX1312" s="31"/>
      <c r="AY1312" s="31"/>
      <c r="AZ1312" s="31"/>
      <c r="BA1312" s="31"/>
      <c r="BB1312" s="31"/>
      <c r="BC1312" s="31"/>
      <c r="BD1312" s="31"/>
      <c r="BE1312" s="31"/>
      <c r="BF1312" s="31"/>
      <c r="BG1312" s="31"/>
      <c r="BH1312" s="31"/>
      <c r="BI1312" s="31"/>
      <c r="BJ1312" s="31"/>
      <c r="BK1312" s="31"/>
      <c r="BL1312" s="31"/>
      <c r="BM1312" s="31"/>
      <c r="BN1312" s="31"/>
      <c r="BO1312" s="31"/>
      <c r="BP1312" s="31"/>
      <c r="BQ1312" s="31"/>
      <c r="BR1312" s="31"/>
      <c r="BS1312" s="31"/>
      <c r="BT1312" s="31"/>
      <c r="BU1312" s="31"/>
      <c r="BV1312" s="31"/>
      <c r="BW1312" s="31"/>
      <c r="BX1312" s="31"/>
      <c r="BY1312" s="31"/>
      <c r="BZ1312" s="31"/>
      <c r="CA1312" s="31"/>
      <c r="CB1312" s="31"/>
      <c r="CC1312" s="31"/>
      <c r="CD1312" s="31"/>
      <c r="CE1312" s="31"/>
      <c r="CF1312" s="31"/>
      <c r="CG1312" s="31"/>
      <c r="CH1312" s="31"/>
      <c r="CI1312" s="31"/>
      <c r="CJ1312" s="31"/>
      <c r="CK1312" s="31"/>
      <c r="CL1312" s="31"/>
      <c r="CM1312" s="31"/>
      <c r="CN1312" s="31"/>
      <c r="CO1312" s="31"/>
      <c r="CP1312" s="31"/>
      <c r="CQ1312" s="31"/>
      <c r="CR1312" s="31"/>
      <c r="CS1312" s="31"/>
      <c r="CT1312" s="31"/>
      <c r="CU1312" s="31"/>
      <c r="CV1312" s="31"/>
      <c r="CW1312" s="31"/>
      <c r="CX1312" s="31"/>
      <c r="CY1312" s="31"/>
      <c r="CZ1312" s="31"/>
      <c r="DA1312" s="31"/>
      <c r="DB1312" s="31"/>
      <c r="DC1312" s="31"/>
      <c r="DD1312" s="31"/>
      <c r="DE1312" s="31"/>
      <c r="DF1312" s="31"/>
      <c r="DG1312" s="31"/>
      <c r="DH1312" s="31"/>
      <c r="DI1312" s="31"/>
      <c r="DJ1312" s="31"/>
      <c r="DK1312" s="31"/>
      <c r="DL1312" s="31"/>
      <c r="DM1312" s="31"/>
      <c r="DN1312" s="31"/>
      <c r="DO1312" s="31"/>
      <c r="DP1312" s="31"/>
      <c r="DQ1312" s="31"/>
      <c r="DR1312" s="31"/>
      <c r="DS1312" s="31"/>
      <c r="DT1312" s="31"/>
      <c r="DU1312" s="31"/>
      <c r="DV1312" s="31"/>
      <c r="DW1312" s="31"/>
    </row>
    <row r="1313" customFormat="false" ht="15.75" hidden="false" customHeight="true" outlineLevel="0" collapsed="false">
      <c r="A1313" s="21" t="n">
        <v>1312</v>
      </c>
      <c r="B1313" s="21" t="str">
        <f aca="false">IFERROR(VLOOKUP($A$1&amp;":"&amp;A1313,'Finish order'!C:K,6,FALSE()),"")</f>
        <v/>
      </c>
      <c r="C1313" s="21" t="str">
        <f aca="false">IFERROR(VLOOKUP(A$1&amp;":"&amp;A1313,'Finish order'!$C:$K,9,FALSE()),"")</f>
        <v/>
      </c>
      <c r="D1313" s="21" t="str">
        <f aca="false">IFERROR(VLOOKUP(A$1&amp;":"&amp;A1313,'Finish order'!$C:$K,7,FALSE()),"")</f>
        <v/>
      </c>
      <c r="E1313" s="29" t="str">
        <f aca="false">IFERROR(VLOOKUP($A$1&amp;":"&amp;A1313,'Finish order'!C:K,5,FALSE()),"")</f>
        <v/>
      </c>
      <c r="F1313" s="21" t="str">
        <f aca="false">IFERROR(VLOOKUP($A$1&amp;":"&amp;A1313,'Finish order'!C:K,4,FALSE()),"")</f>
        <v/>
      </c>
      <c r="G1313" s="21" t="str">
        <f aca="false" t="array" ref="G1313:G1313">IFERROR(SMALL(IF($D$2:$D2222=D1313,$A$2:$A$911*1.001),1),"")</f>
        <v/>
      </c>
      <c r="H1313" s="21" t="str">
        <f aca="false" t="array" ref="H1313:H1313">IFERROR(SMALL(IF($D$2:$D2222=D1313,$A$2:$A$911*1.0001),2),"")</f>
        <v/>
      </c>
      <c r="I1313" s="21" t="str">
        <f aca="false" t="array" ref="I1313:I1313">IFERROR(SMALL(IF($D$2:$D2222=D1313,$A$2:$A$911*1.00001),3),"")</f>
        <v/>
      </c>
      <c r="J1313" s="21" t="str">
        <f aca="false" t="array" ref="J1313:J1313">IFERROR(SMALL(IF($D$2:$D2222=D1313,$A$2:$A$911*1.000001),4),"")</f>
        <v/>
      </c>
      <c r="K1313" s="30" t="str">
        <f aca="false">IF(A1313&lt;&gt;"", IF(COUNT(G1313:J1313)=4, SUM(G1313:J1313), "No"), "")</f>
        <v>No</v>
      </c>
      <c r="L1313" s="30" t="str">
        <f aca="false">IF(A1313&lt;&gt;"", IF(COUNT(G1313:I1313)=3, SUM(G1313:I1313), "No"), "")</f>
        <v>No</v>
      </c>
      <c r="M1313" s="30" t="str">
        <f aca="false">IF(A1313&lt;&gt;"", IF(COUNT(G1313:H1313)=2, SUM(G1313:H1313), "No"), "")</f>
        <v>No</v>
      </c>
      <c r="N1313" s="30" t="str">
        <f aca="false">'Results 10 year vets'!$D1313&amp;":"&amp;Table1[[#Headers],[Male]]</f>
        <v>:Male</v>
      </c>
      <c r="O1313" s="31"/>
      <c r="P1313" s="31"/>
      <c r="Q1313" s="31"/>
      <c r="R1313" s="31"/>
      <c r="S1313" s="31"/>
      <c r="T1313" s="31"/>
      <c r="U1313" s="31"/>
      <c r="Z1313" s="33"/>
      <c r="AA1313" s="33"/>
      <c r="AB1313" s="33"/>
      <c r="AC1313" s="33"/>
      <c r="AD1313" s="31"/>
      <c r="AE1313" s="31"/>
      <c r="AF1313" s="31"/>
      <c r="AG1313" s="31"/>
      <c r="AH1313" s="31"/>
      <c r="AI1313" s="31"/>
      <c r="AJ1313" s="31"/>
      <c r="AK1313" s="31"/>
      <c r="AL1313" s="31"/>
      <c r="AM1313" s="31"/>
      <c r="AN1313" s="31"/>
      <c r="AO1313" s="31"/>
      <c r="AP1313" s="31"/>
      <c r="AQ1313" s="31"/>
      <c r="AR1313" s="31"/>
      <c r="AS1313" s="31"/>
      <c r="AT1313" s="31"/>
      <c r="AU1313" s="31"/>
      <c r="AV1313" s="31"/>
      <c r="AW1313" s="31"/>
      <c r="AX1313" s="31"/>
      <c r="AY1313" s="31"/>
      <c r="AZ1313" s="31"/>
      <c r="BA1313" s="31"/>
      <c r="BB1313" s="31"/>
      <c r="BC1313" s="31"/>
      <c r="BD1313" s="31"/>
      <c r="BE1313" s="31"/>
      <c r="BF1313" s="31"/>
      <c r="BG1313" s="31"/>
      <c r="BH1313" s="31"/>
      <c r="BI1313" s="31"/>
      <c r="BJ1313" s="31"/>
      <c r="BK1313" s="31"/>
      <c r="BL1313" s="31"/>
      <c r="BM1313" s="31"/>
      <c r="BN1313" s="31"/>
      <c r="BO1313" s="31"/>
      <c r="BP1313" s="31"/>
      <c r="BQ1313" s="31"/>
      <c r="BR1313" s="31"/>
      <c r="BS1313" s="31"/>
      <c r="BT1313" s="31"/>
      <c r="BU1313" s="31"/>
      <c r="BV1313" s="31"/>
      <c r="BW1313" s="31"/>
      <c r="BX1313" s="31"/>
      <c r="BY1313" s="31"/>
      <c r="BZ1313" s="31"/>
      <c r="CA1313" s="31"/>
      <c r="CB1313" s="31"/>
      <c r="CC1313" s="31"/>
      <c r="CD1313" s="31"/>
      <c r="CE1313" s="31"/>
      <c r="CF1313" s="31"/>
      <c r="CG1313" s="31"/>
      <c r="CH1313" s="31"/>
      <c r="CI1313" s="31"/>
      <c r="CJ1313" s="31"/>
      <c r="CK1313" s="31"/>
      <c r="CL1313" s="31"/>
      <c r="CM1313" s="31"/>
      <c r="CN1313" s="31"/>
      <c r="CO1313" s="31"/>
      <c r="CP1313" s="31"/>
      <c r="CQ1313" s="31"/>
      <c r="CR1313" s="31"/>
      <c r="CS1313" s="31"/>
      <c r="CT1313" s="31"/>
      <c r="CU1313" s="31"/>
      <c r="CV1313" s="31"/>
      <c r="CW1313" s="31"/>
      <c r="CX1313" s="31"/>
      <c r="CY1313" s="31"/>
      <c r="CZ1313" s="31"/>
      <c r="DA1313" s="31"/>
      <c r="DB1313" s="31"/>
      <c r="DC1313" s="31"/>
      <c r="DD1313" s="31"/>
      <c r="DE1313" s="31"/>
      <c r="DF1313" s="31"/>
      <c r="DG1313" s="31"/>
      <c r="DH1313" s="31"/>
      <c r="DI1313" s="31"/>
      <c r="DJ1313" s="31"/>
      <c r="DK1313" s="31"/>
      <c r="DL1313" s="31"/>
      <c r="DM1313" s="31"/>
      <c r="DN1313" s="31"/>
      <c r="DO1313" s="31"/>
      <c r="DP1313" s="31"/>
      <c r="DQ1313" s="31"/>
      <c r="DR1313" s="31"/>
      <c r="DS1313" s="31"/>
      <c r="DT1313" s="31"/>
      <c r="DU1313" s="31"/>
      <c r="DV1313" s="31"/>
      <c r="DW1313" s="31"/>
    </row>
    <row r="1314" customFormat="false" ht="15.75" hidden="false" customHeight="true" outlineLevel="0" collapsed="false">
      <c r="A1314" s="21" t="n">
        <v>1313</v>
      </c>
      <c r="B1314" s="21" t="str">
        <f aca="false">IFERROR(VLOOKUP($A$1&amp;":"&amp;A1314,'Finish order'!C:K,6,FALSE()),"")</f>
        <v/>
      </c>
      <c r="C1314" s="21" t="str">
        <f aca="false">IFERROR(VLOOKUP(A$1&amp;":"&amp;A1314,'Finish order'!$C:$K,9,FALSE()),"")</f>
        <v/>
      </c>
      <c r="D1314" s="21" t="str">
        <f aca="false">IFERROR(VLOOKUP(A$1&amp;":"&amp;A1314,'Finish order'!$C:$K,7,FALSE()),"")</f>
        <v/>
      </c>
      <c r="E1314" s="29" t="str">
        <f aca="false">IFERROR(VLOOKUP($A$1&amp;":"&amp;A1314,'Finish order'!C:K,5,FALSE()),"")</f>
        <v/>
      </c>
      <c r="F1314" s="21" t="str">
        <f aca="false">IFERROR(VLOOKUP($A$1&amp;":"&amp;A1314,'Finish order'!C:K,4,FALSE()),"")</f>
        <v/>
      </c>
      <c r="G1314" s="21" t="str">
        <f aca="false" t="array" ref="G1314:G1314">IFERROR(SMALL(IF($D$2:$D2223=D1314,$A$2:$A$911*1.001),1),"")</f>
        <v/>
      </c>
      <c r="H1314" s="21" t="str">
        <f aca="false" t="array" ref="H1314:H1314">IFERROR(SMALL(IF($D$2:$D2223=D1314,$A$2:$A$911*1.0001),2),"")</f>
        <v/>
      </c>
      <c r="I1314" s="21" t="str">
        <f aca="false" t="array" ref="I1314:I1314">IFERROR(SMALL(IF($D$2:$D2223=D1314,$A$2:$A$911*1.00001),3),"")</f>
        <v/>
      </c>
      <c r="J1314" s="21" t="str">
        <f aca="false" t="array" ref="J1314:J1314">IFERROR(SMALL(IF($D$2:$D2223=D1314,$A$2:$A$911*1.000001),4),"")</f>
        <v/>
      </c>
      <c r="K1314" s="30" t="str">
        <f aca="false">IF(A1314&lt;&gt;"", IF(COUNT(G1314:J1314)=4, SUM(G1314:J1314), "No"), "")</f>
        <v>No</v>
      </c>
      <c r="L1314" s="30" t="str">
        <f aca="false">IF(A1314&lt;&gt;"", IF(COUNT(G1314:I1314)=3, SUM(G1314:I1314), "No"), "")</f>
        <v>No</v>
      </c>
      <c r="M1314" s="30" t="str">
        <f aca="false">IF(A1314&lt;&gt;"", IF(COUNT(G1314:H1314)=2, SUM(G1314:H1314), "No"), "")</f>
        <v>No</v>
      </c>
      <c r="N1314" s="30" t="str">
        <f aca="false">'Results 10 year vets'!$D1314&amp;":"&amp;Table1[[#Headers],[Male]]</f>
        <v>:Male</v>
      </c>
      <c r="O1314" s="31"/>
      <c r="P1314" s="31"/>
      <c r="Q1314" s="31"/>
      <c r="R1314" s="31"/>
      <c r="S1314" s="31"/>
      <c r="T1314" s="31"/>
      <c r="U1314" s="31"/>
      <c r="Z1314" s="33"/>
      <c r="AA1314" s="33"/>
      <c r="AB1314" s="33"/>
      <c r="AC1314" s="33"/>
      <c r="AD1314" s="31"/>
      <c r="AE1314" s="31"/>
      <c r="AF1314" s="31"/>
      <c r="AG1314" s="31"/>
      <c r="AH1314" s="31"/>
      <c r="AI1314" s="31"/>
      <c r="AJ1314" s="31"/>
      <c r="AK1314" s="31"/>
      <c r="AL1314" s="31"/>
      <c r="AM1314" s="31"/>
      <c r="AN1314" s="31"/>
      <c r="AO1314" s="31"/>
      <c r="AP1314" s="31"/>
      <c r="AQ1314" s="31"/>
      <c r="AR1314" s="31"/>
      <c r="AS1314" s="31"/>
      <c r="AT1314" s="31"/>
      <c r="AU1314" s="31"/>
      <c r="AV1314" s="31"/>
      <c r="AW1314" s="31"/>
      <c r="AX1314" s="31"/>
      <c r="AY1314" s="31"/>
      <c r="AZ1314" s="31"/>
      <c r="BA1314" s="31"/>
      <c r="BB1314" s="31"/>
      <c r="BC1314" s="31"/>
      <c r="BD1314" s="31"/>
      <c r="BE1314" s="31"/>
      <c r="BF1314" s="31"/>
      <c r="BG1314" s="31"/>
      <c r="BH1314" s="31"/>
      <c r="BI1314" s="31"/>
      <c r="BJ1314" s="31"/>
      <c r="BK1314" s="31"/>
      <c r="BL1314" s="31"/>
      <c r="BM1314" s="31"/>
      <c r="BN1314" s="31"/>
      <c r="BO1314" s="31"/>
      <c r="BP1314" s="31"/>
      <c r="BQ1314" s="31"/>
      <c r="BR1314" s="31"/>
      <c r="BS1314" s="31"/>
      <c r="BT1314" s="31"/>
      <c r="BU1314" s="31"/>
      <c r="BV1314" s="31"/>
      <c r="BW1314" s="31"/>
      <c r="BX1314" s="31"/>
      <c r="BY1314" s="31"/>
      <c r="BZ1314" s="31"/>
      <c r="CA1314" s="31"/>
      <c r="CB1314" s="31"/>
      <c r="CC1314" s="31"/>
      <c r="CD1314" s="31"/>
      <c r="CE1314" s="31"/>
      <c r="CF1314" s="31"/>
      <c r="CG1314" s="31"/>
      <c r="CH1314" s="31"/>
      <c r="CI1314" s="31"/>
      <c r="CJ1314" s="31"/>
      <c r="CK1314" s="31"/>
      <c r="CL1314" s="31"/>
      <c r="CM1314" s="31"/>
      <c r="CN1314" s="31"/>
      <c r="CO1314" s="31"/>
      <c r="CP1314" s="31"/>
      <c r="CQ1314" s="31"/>
      <c r="CR1314" s="31"/>
      <c r="CS1314" s="31"/>
      <c r="CT1314" s="31"/>
      <c r="CU1314" s="31"/>
      <c r="CV1314" s="31"/>
      <c r="CW1314" s="31"/>
      <c r="CX1314" s="31"/>
      <c r="CY1314" s="31"/>
      <c r="CZ1314" s="31"/>
      <c r="DA1314" s="31"/>
      <c r="DB1314" s="31"/>
      <c r="DC1314" s="31"/>
      <c r="DD1314" s="31"/>
      <c r="DE1314" s="31"/>
      <c r="DF1314" s="31"/>
      <c r="DG1314" s="31"/>
      <c r="DH1314" s="31"/>
      <c r="DI1314" s="31"/>
      <c r="DJ1314" s="31"/>
      <c r="DK1314" s="31"/>
      <c r="DL1314" s="31"/>
      <c r="DM1314" s="31"/>
      <c r="DN1314" s="31"/>
      <c r="DO1314" s="31"/>
      <c r="DP1314" s="31"/>
      <c r="DQ1314" s="31"/>
      <c r="DR1314" s="31"/>
      <c r="DS1314" s="31"/>
      <c r="DT1314" s="31"/>
      <c r="DU1314" s="31"/>
      <c r="DV1314" s="31"/>
      <c r="DW1314" s="31"/>
    </row>
    <row r="1315" customFormat="false" ht="15.75" hidden="false" customHeight="true" outlineLevel="0" collapsed="false">
      <c r="A1315" s="21" t="n">
        <v>1314</v>
      </c>
      <c r="B1315" s="21" t="str">
        <f aca="false">IFERROR(VLOOKUP($A$1&amp;":"&amp;A1315,'Finish order'!C:K,6,FALSE()),"")</f>
        <v/>
      </c>
      <c r="C1315" s="21" t="str">
        <f aca="false">IFERROR(VLOOKUP(A$1&amp;":"&amp;A1315,'Finish order'!$C:$K,9,FALSE()),"")</f>
        <v/>
      </c>
      <c r="D1315" s="21" t="str">
        <f aca="false">IFERROR(VLOOKUP(A$1&amp;":"&amp;A1315,'Finish order'!$C:$K,7,FALSE()),"")</f>
        <v/>
      </c>
      <c r="E1315" s="29" t="str">
        <f aca="false">IFERROR(VLOOKUP($A$1&amp;":"&amp;A1315,'Finish order'!C:K,5,FALSE()),"")</f>
        <v/>
      </c>
      <c r="F1315" s="21" t="str">
        <f aca="false">IFERROR(VLOOKUP($A$1&amp;":"&amp;A1315,'Finish order'!C:K,4,FALSE()),"")</f>
        <v/>
      </c>
      <c r="G1315" s="21" t="str">
        <f aca="false" t="array" ref="G1315:G1315">IFERROR(SMALL(IF($D$2:$D2224=D1315,$A$2:$A$911*1.001),1),"")</f>
        <v/>
      </c>
      <c r="H1315" s="21" t="str">
        <f aca="false" t="array" ref="H1315:H1315">IFERROR(SMALL(IF($D$2:$D2224=D1315,$A$2:$A$911*1.0001),2),"")</f>
        <v/>
      </c>
      <c r="I1315" s="21" t="str">
        <f aca="false" t="array" ref="I1315:I1315">IFERROR(SMALL(IF($D$2:$D2224=D1315,$A$2:$A$911*1.00001),3),"")</f>
        <v/>
      </c>
      <c r="J1315" s="21" t="str">
        <f aca="false" t="array" ref="J1315:J1315">IFERROR(SMALL(IF($D$2:$D2224=D1315,$A$2:$A$911*1.000001),4),"")</f>
        <v/>
      </c>
      <c r="K1315" s="30" t="str">
        <f aca="false">IF(A1315&lt;&gt;"", IF(COUNT(G1315:J1315)=4, SUM(G1315:J1315), "No"), "")</f>
        <v>No</v>
      </c>
      <c r="L1315" s="30" t="str">
        <f aca="false">IF(A1315&lt;&gt;"", IF(COUNT(G1315:I1315)=3, SUM(G1315:I1315), "No"), "")</f>
        <v>No</v>
      </c>
      <c r="M1315" s="30" t="str">
        <f aca="false">IF(A1315&lt;&gt;"", IF(COUNT(G1315:H1315)=2, SUM(G1315:H1315), "No"), "")</f>
        <v>No</v>
      </c>
      <c r="N1315" s="30" t="str">
        <f aca="false">'Results 10 year vets'!$D1315&amp;":"&amp;Table1[[#Headers],[Male]]</f>
        <v>:Male</v>
      </c>
      <c r="O1315" s="31"/>
      <c r="P1315" s="31"/>
      <c r="Q1315" s="31"/>
      <c r="R1315" s="31"/>
      <c r="S1315" s="31"/>
      <c r="T1315" s="31"/>
      <c r="U1315" s="31"/>
      <c r="Z1315" s="33"/>
      <c r="AA1315" s="33"/>
      <c r="AB1315" s="33"/>
      <c r="AC1315" s="33"/>
      <c r="AD1315" s="31"/>
      <c r="AE1315" s="31"/>
      <c r="AF1315" s="31"/>
      <c r="AG1315" s="31"/>
      <c r="AH1315" s="31"/>
      <c r="AI1315" s="31"/>
      <c r="AJ1315" s="31"/>
      <c r="AK1315" s="31"/>
      <c r="AL1315" s="31"/>
      <c r="AM1315" s="31"/>
      <c r="AN1315" s="31"/>
      <c r="AO1315" s="31"/>
      <c r="AP1315" s="31"/>
      <c r="AQ1315" s="31"/>
      <c r="AR1315" s="31"/>
      <c r="AS1315" s="31"/>
      <c r="AT1315" s="31"/>
      <c r="AU1315" s="31"/>
      <c r="AV1315" s="31"/>
      <c r="AW1315" s="31"/>
      <c r="AX1315" s="31"/>
      <c r="AY1315" s="31"/>
      <c r="AZ1315" s="31"/>
      <c r="BA1315" s="31"/>
      <c r="BB1315" s="31"/>
      <c r="BC1315" s="31"/>
      <c r="BD1315" s="31"/>
      <c r="BE1315" s="31"/>
      <c r="BF1315" s="31"/>
      <c r="BG1315" s="31"/>
      <c r="BH1315" s="31"/>
      <c r="BI1315" s="31"/>
      <c r="BJ1315" s="31"/>
      <c r="BK1315" s="31"/>
      <c r="BL1315" s="31"/>
      <c r="BM1315" s="31"/>
      <c r="BN1315" s="31"/>
      <c r="BO1315" s="31"/>
      <c r="BP1315" s="31"/>
      <c r="BQ1315" s="31"/>
      <c r="BR1315" s="31"/>
      <c r="BS1315" s="31"/>
      <c r="BT1315" s="31"/>
      <c r="BU1315" s="31"/>
      <c r="BV1315" s="31"/>
      <c r="BW1315" s="31"/>
      <c r="BX1315" s="31"/>
      <c r="BY1315" s="31"/>
      <c r="BZ1315" s="31"/>
      <c r="CA1315" s="31"/>
      <c r="CB1315" s="31"/>
      <c r="CC1315" s="31"/>
      <c r="CD1315" s="31"/>
      <c r="CE1315" s="31"/>
      <c r="CF1315" s="31"/>
      <c r="CG1315" s="31"/>
      <c r="CH1315" s="31"/>
      <c r="CI1315" s="31"/>
      <c r="CJ1315" s="31"/>
      <c r="CK1315" s="31"/>
      <c r="CL1315" s="31"/>
      <c r="CM1315" s="31"/>
      <c r="CN1315" s="31"/>
      <c r="CO1315" s="31"/>
      <c r="CP1315" s="31"/>
      <c r="CQ1315" s="31"/>
      <c r="CR1315" s="31"/>
      <c r="CS1315" s="31"/>
      <c r="CT1315" s="31"/>
      <c r="CU1315" s="31"/>
      <c r="CV1315" s="31"/>
      <c r="CW1315" s="31"/>
      <c r="CX1315" s="31"/>
      <c r="CY1315" s="31"/>
      <c r="CZ1315" s="31"/>
      <c r="DA1315" s="31"/>
      <c r="DB1315" s="31"/>
      <c r="DC1315" s="31"/>
      <c r="DD1315" s="31"/>
      <c r="DE1315" s="31"/>
      <c r="DF1315" s="31"/>
      <c r="DG1315" s="31"/>
      <c r="DH1315" s="31"/>
      <c r="DI1315" s="31"/>
      <c r="DJ1315" s="31"/>
      <c r="DK1315" s="31"/>
      <c r="DL1315" s="31"/>
      <c r="DM1315" s="31"/>
      <c r="DN1315" s="31"/>
      <c r="DO1315" s="31"/>
      <c r="DP1315" s="31"/>
      <c r="DQ1315" s="31"/>
      <c r="DR1315" s="31"/>
      <c r="DS1315" s="31"/>
      <c r="DT1315" s="31"/>
      <c r="DU1315" s="31"/>
      <c r="DV1315" s="31"/>
      <c r="DW1315" s="31"/>
    </row>
    <row r="1316" customFormat="false" ht="15.75" hidden="false" customHeight="true" outlineLevel="0" collapsed="false">
      <c r="A1316" s="21" t="n">
        <v>1315</v>
      </c>
      <c r="B1316" s="21" t="str">
        <f aca="false">IFERROR(VLOOKUP($A$1&amp;":"&amp;A1316,'Finish order'!C:K,6,FALSE()),"")</f>
        <v/>
      </c>
      <c r="C1316" s="21" t="str">
        <f aca="false">IFERROR(VLOOKUP(A$1&amp;":"&amp;A1316,'Finish order'!$C:$K,9,FALSE()),"")</f>
        <v/>
      </c>
      <c r="D1316" s="21" t="str">
        <f aca="false">IFERROR(VLOOKUP(A$1&amp;":"&amp;A1316,'Finish order'!$C:$K,7,FALSE()),"")</f>
        <v/>
      </c>
      <c r="E1316" s="29" t="str">
        <f aca="false">IFERROR(VLOOKUP($A$1&amp;":"&amp;A1316,'Finish order'!C:K,5,FALSE()),"")</f>
        <v/>
      </c>
      <c r="F1316" s="21" t="str">
        <f aca="false">IFERROR(VLOOKUP($A$1&amp;":"&amp;A1316,'Finish order'!C:K,4,FALSE()),"")</f>
        <v/>
      </c>
      <c r="G1316" s="21" t="str">
        <f aca="false" t="array" ref="G1316:G1316">IFERROR(SMALL(IF($D$2:$D2225=D1316,$A$2:$A$911*1.001),1),"")</f>
        <v/>
      </c>
      <c r="H1316" s="21" t="str">
        <f aca="false" t="array" ref="H1316:H1316">IFERROR(SMALL(IF($D$2:$D2225=D1316,$A$2:$A$911*1.0001),2),"")</f>
        <v/>
      </c>
      <c r="I1316" s="21" t="str">
        <f aca="false" t="array" ref="I1316:I1316">IFERROR(SMALL(IF($D$2:$D2225=D1316,$A$2:$A$911*1.00001),3),"")</f>
        <v/>
      </c>
      <c r="J1316" s="21" t="str">
        <f aca="false" t="array" ref="J1316:J1316">IFERROR(SMALL(IF($D$2:$D2225=D1316,$A$2:$A$911*1.000001),4),"")</f>
        <v/>
      </c>
      <c r="K1316" s="30" t="str">
        <f aca="false">IF(A1316&lt;&gt;"", IF(COUNT(G1316:J1316)=4, SUM(G1316:J1316), "No"), "")</f>
        <v>No</v>
      </c>
      <c r="L1316" s="30" t="str">
        <f aca="false">IF(A1316&lt;&gt;"", IF(COUNT(G1316:I1316)=3, SUM(G1316:I1316), "No"), "")</f>
        <v>No</v>
      </c>
      <c r="M1316" s="30" t="str">
        <f aca="false">IF(A1316&lt;&gt;"", IF(COUNT(G1316:H1316)=2, SUM(G1316:H1316), "No"), "")</f>
        <v>No</v>
      </c>
      <c r="N1316" s="30" t="str">
        <f aca="false">'Results 10 year vets'!$D1316&amp;":"&amp;Table1[[#Headers],[Male]]</f>
        <v>:Male</v>
      </c>
      <c r="O1316" s="31"/>
      <c r="P1316" s="31"/>
      <c r="Q1316" s="31"/>
      <c r="R1316" s="31"/>
      <c r="S1316" s="31"/>
      <c r="T1316" s="31"/>
      <c r="U1316" s="31"/>
      <c r="Z1316" s="33"/>
      <c r="AA1316" s="33"/>
      <c r="AB1316" s="33"/>
      <c r="AC1316" s="33"/>
      <c r="AD1316" s="31"/>
      <c r="AE1316" s="31"/>
      <c r="AF1316" s="31"/>
      <c r="AG1316" s="31"/>
      <c r="AH1316" s="31"/>
      <c r="AI1316" s="31"/>
      <c r="AJ1316" s="31"/>
      <c r="AK1316" s="31"/>
      <c r="AL1316" s="31"/>
      <c r="AM1316" s="31"/>
      <c r="AN1316" s="31"/>
      <c r="AO1316" s="31"/>
      <c r="AP1316" s="31"/>
      <c r="AQ1316" s="31"/>
      <c r="AR1316" s="31"/>
      <c r="AS1316" s="31"/>
      <c r="AT1316" s="31"/>
      <c r="AU1316" s="31"/>
      <c r="AV1316" s="31"/>
      <c r="AW1316" s="31"/>
      <c r="AX1316" s="31"/>
      <c r="AY1316" s="31"/>
      <c r="AZ1316" s="31"/>
      <c r="BA1316" s="31"/>
      <c r="BB1316" s="31"/>
      <c r="BC1316" s="31"/>
      <c r="BD1316" s="31"/>
      <c r="BE1316" s="31"/>
      <c r="BF1316" s="31"/>
      <c r="BG1316" s="31"/>
      <c r="BH1316" s="31"/>
      <c r="BI1316" s="31"/>
      <c r="BJ1316" s="31"/>
      <c r="BK1316" s="31"/>
      <c r="BL1316" s="31"/>
      <c r="BM1316" s="31"/>
      <c r="BN1316" s="31"/>
      <c r="BO1316" s="31"/>
      <c r="BP1316" s="31"/>
      <c r="BQ1316" s="31"/>
      <c r="BR1316" s="31"/>
      <c r="BS1316" s="31"/>
      <c r="BT1316" s="31"/>
      <c r="BU1316" s="31"/>
      <c r="BV1316" s="31"/>
      <c r="BW1316" s="31"/>
      <c r="BX1316" s="31"/>
      <c r="BY1316" s="31"/>
      <c r="BZ1316" s="31"/>
      <c r="CA1316" s="31"/>
      <c r="CB1316" s="31"/>
      <c r="CC1316" s="31"/>
      <c r="CD1316" s="31"/>
      <c r="CE1316" s="31"/>
      <c r="CF1316" s="31"/>
      <c r="CG1316" s="31"/>
      <c r="CH1316" s="31"/>
      <c r="CI1316" s="31"/>
      <c r="CJ1316" s="31"/>
      <c r="CK1316" s="31"/>
      <c r="CL1316" s="31"/>
      <c r="CM1316" s="31"/>
      <c r="CN1316" s="31"/>
      <c r="CO1316" s="31"/>
      <c r="CP1316" s="31"/>
      <c r="CQ1316" s="31"/>
      <c r="CR1316" s="31"/>
      <c r="CS1316" s="31"/>
      <c r="CT1316" s="31"/>
      <c r="CU1316" s="31"/>
      <c r="CV1316" s="31"/>
      <c r="CW1316" s="31"/>
      <c r="CX1316" s="31"/>
      <c r="CY1316" s="31"/>
      <c r="CZ1316" s="31"/>
      <c r="DA1316" s="31"/>
      <c r="DB1316" s="31"/>
      <c r="DC1316" s="31"/>
      <c r="DD1316" s="31"/>
      <c r="DE1316" s="31"/>
      <c r="DF1316" s="31"/>
      <c r="DG1316" s="31"/>
      <c r="DH1316" s="31"/>
      <c r="DI1316" s="31"/>
      <c r="DJ1316" s="31"/>
      <c r="DK1316" s="31"/>
      <c r="DL1316" s="31"/>
      <c r="DM1316" s="31"/>
      <c r="DN1316" s="31"/>
      <c r="DO1316" s="31"/>
      <c r="DP1316" s="31"/>
      <c r="DQ1316" s="31"/>
      <c r="DR1316" s="31"/>
      <c r="DS1316" s="31"/>
      <c r="DT1316" s="31"/>
      <c r="DU1316" s="31"/>
      <c r="DV1316" s="31"/>
      <c r="DW1316" s="31"/>
    </row>
    <row r="1317" customFormat="false" ht="15.75" hidden="false" customHeight="true" outlineLevel="0" collapsed="false">
      <c r="A1317" s="21" t="n">
        <v>1316</v>
      </c>
      <c r="B1317" s="21" t="str">
        <f aca="false">IFERROR(VLOOKUP($A$1&amp;":"&amp;A1317,'Finish order'!C:K,6,FALSE()),"")</f>
        <v/>
      </c>
      <c r="C1317" s="21" t="str">
        <f aca="false">IFERROR(VLOOKUP(A$1&amp;":"&amp;A1317,'Finish order'!$C:$K,9,FALSE()),"")</f>
        <v/>
      </c>
      <c r="D1317" s="21" t="str">
        <f aca="false">IFERROR(VLOOKUP(A$1&amp;":"&amp;A1317,'Finish order'!$C:$K,7,FALSE()),"")</f>
        <v/>
      </c>
      <c r="E1317" s="29" t="str">
        <f aca="false">IFERROR(VLOOKUP($A$1&amp;":"&amp;A1317,'Finish order'!C:K,5,FALSE()),"")</f>
        <v/>
      </c>
      <c r="F1317" s="21" t="str">
        <f aca="false">IFERROR(VLOOKUP($A$1&amp;":"&amp;A1317,'Finish order'!C:K,4,FALSE()),"")</f>
        <v/>
      </c>
      <c r="G1317" s="21" t="str">
        <f aca="false" t="array" ref="G1317:G1317">IFERROR(SMALL(IF($D$2:$D2226=D1317,$A$2:$A$911*1.001),1),"")</f>
        <v/>
      </c>
      <c r="H1317" s="21" t="str">
        <f aca="false" t="array" ref="H1317:H1317">IFERROR(SMALL(IF($D$2:$D2226=D1317,$A$2:$A$911*1.0001),2),"")</f>
        <v/>
      </c>
      <c r="I1317" s="21" t="str">
        <f aca="false" t="array" ref="I1317:I1317">IFERROR(SMALL(IF($D$2:$D2226=D1317,$A$2:$A$911*1.00001),3),"")</f>
        <v/>
      </c>
      <c r="J1317" s="21" t="str">
        <f aca="false" t="array" ref="J1317:J1317">IFERROR(SMALL(IF($D$2:$D2226=D1317,$A$2:$A$911*1.000001),4),"")</f>
        <v/>
      </c>
      <c r="K1317" s="30" t="str">
        <f aca="false">IF(A1317&lt;&gt;"", IF(COUNT(G1317:J1317)=4, SUM(G1317:J1317), "No"), "")</f>
        <v>No</v>
      </c>
      <c r="L1317" s="30" t="str">
        <f aca="false">IF(A1317&lt;&gt;"", IF(COUNT(G1317:I1317)=3, SUM(G1317:I1317), "No"), "")</f>
        <v>No</v>
      </c>
      <c r="M1317" s="30" t="str">
        <f aca="false">IF(A1317&lt;&gt;"", IF(COUNT(G1317:H1317)=2, SUM(G1317:H1317), "No"), "")</f>
        <v>No</v>
      </c>
      <c r="N1317" s="30" t="str">
        <f aca="false">'Results 10 year vets'!$D1317&amp;":"&amp;Table1[[#Headers],[Male]]</f>
        <v>:Male</v>
      </c>
      <c r="O1317" s="31"/>
      <c r="P1317" s="31"/>
      <c r="Q1317" s="31"/>
      <c r="R1317" s="31"/>
      <c r="S1317" s="31"/>
      <c r="T1317" s="31"/>
      <c r="U1317" s="31"/>
      <c r="Z1317" s="33"/>
      <c r="AA1317" s="33"/>
      <c r="AB1317" s="33"/>
      <c r="AC1317" s="33"/>
      <c r="AD1317" s="31"/>
      <c r="AE1317" s="31"/>
      <c r="AF1317" s="31"/>
      <c r="AG1317" s="31"/>
      <c r="AH1317" s="31"/>
      <c r="AI1317" s="31"/>
      <c r="AJ1317" s="31"/>
      <c r="AK1317" s="31"/>
      <c r="AL1317" s="31"/>
      <c r="AM1317" s="31"/>
      <c r="AN1317" s="31"/>
      <c r="AO1317" s="31"/>
      <c r="AP1317" s="31"/>
      <c r="AQ1317" s="31"/>
      <c r="AR1317" s="31"/>
      <c r="AS1317" s="31"/>
      <c r="AT1317" s="31"/>
      <c r="AU1317" s="31"/>
      <c r="AV1317" s="31"/>
      <c r="AW1317" s="31"/>
      <c r="AX1317" s="31"/>
      <c r="AY1317" s="31"/>
      <c r="AZ1317" s="31"/>
      <c r="BA1317" s="31"/>
      <c r="BB1317" s="31"/>
      <c r="BC1317" s="31"/>
      <c r="BD1317" s="31"/>
      <c r="BE1317" s="31"/>
      <c r="BF1317" s="31"/>
      <c r="BG1317" s="31"/>
      <c r="BH1317" s="31"/>
      <c r="BI1317" s="31"/>
      <c r="BJ1317" s="31"/>
      <c r="BK1317" s="31"/>
      <c r="BL1317" s="31"/>
      <c r="BM1317" s="31"/>
      <c r="BN1317" s="31"/>
      <c r="BO1317" s="31"/>
      <c r="BP1317" s="31"/>
      <c r="BQ1317" s="31"/>
      <c r="BR1317" s="31"/>
      <c r="BS1317" s="31"/>
      <c r="BT1317" s="31"/>
      <c r="BU1317" s="31"/>
      <c r="BV1317" s="31"/>
      <c r="BW1317" s="31"/>
      <c r="BX1317" s="31"/>
      <c r="BY1317" s="31"/>
      <c r="BZ1317" s="31"/>
      <c r="CA1317" s="31"/>
      <c r="CB1317" s="31"/>
      <c r="CC1317" s="31"/>
      <c r="CD1317" s="31"/>
      <c r="CE1317" s="31"/>
      <c r="CF1317" s="31"/>
      <c r="CG1317" s="31"/>
      <c r="CH1317" s="31"/>
      <c r="CI1317" s="31"/>
      <c r="CJ1317" s="31"/>
      <c r="CK1317" s="31"/>
      <c r="CL1317" s="31"/>
      <c r="CM1317" s="31"/>
      <c r="CN1317" s="31"/>
      <c r="CO1317" s="31"/>
      <c r="CP1317" s="31"/>
      <c r="CQ1317" s="31"/>
      <c r="CR1317" s="31"/>
      <c r="CS1317" s="31"/>
      <c r="CT1317" s="31"/>
      <c r="CU1317" s="31"/>
      <c r="CV1317" s="31"/>
      <c r="CW1317" s="31"/>
      <c r="CX1317" s="31"/>
      <c r="CY1317" s="31"/>
      <c r="CZ1317" s="31"/>
      <c r="DA1317" s="31"/>
      <c r="DB1317" s="31"/>
      <c r="DC1317" s="31"/>
      <c r="DD1317" s="31"/>
      <c r="DE1317" s="31"/>
      <c r="DF1317" s="31"/>
      <c r="DG1317" s="31"/>
      <c r="DH1317" s="31"/>
      <c r="DI1317" s="31"/>
      <c r="DJ1317" s="31"/>
      <c r="DK1317" s="31"/>
      <c r="DL1317" s="31"/>
      <c r="DM1317" s="31"/>
      <c r="DN1317" s="31"/>
      <c r="DO1317" s="31"/>
      <c r="DP1317" s="31"/>
      <c r="DQ1317" s="31"/>
      <c r="DR1317" s="31"/>
      <c r="DS1317" s="31"/>
      <c r="DT1317" s="31"/>
      <c r="DU1317" s="31"/>
      <c r="DV1317" s="31"/>
      <c r="DW1317" s="31"/>
    </row>
    <row r="1318" customFormat="false" ht="15.75" hidden="false" customHeight="true" outlineLevel="0" collapsed="false">
      <c r="A1318" s="21" t="n">
        <v>1317</v>
      </c>
      <c r="B1318" s="21" t="str">
        <f aca="false">IFERROR(VLOOKUP($A$1&amp;":"&amp;A1318,'Finish order'!C:K,6,FALSE()),"")</f>
        <v/>
      </c>
      <c r="C1318" s="21" t="str">
        <f aca="false">IFERROR(VLOOKUP(A$1&amp;":"&amp;A1318,'Finish order'!$C:$K,9,FALSE()),"")</f>
        <v/>
      </c>
      <c r="D1318" s="21" t="str">
        <f aca="false">IFERROR(VLOOKUP(A$1&amp;":"&amp;A1318,'Finish order'!$C:$K,7,FALSE()),"")</f>
        <v/>
      </c>
      <c r="E1318" s="29" t="str">
        <f aca="false">IFERROR(VLOOKUP($A$1&amp;":"&amp;A1318,'Finish order'!C:K,5,FALSE()),"")</f>
        <v/>
      </c>
      <c r="F1318" s="21" t="str">
        <f aca="false">IFERROR(VLOOKUP($A$1&amp;":"&amp;A1318,'Finish order'!C:K,4,FALSE()),"")</f>
        <v/>
      </c>
      <c r="G1318" s="21" t="str">
        <f aca="false" t="array" ref="G1318:G1318">IFERROR(SMALL(IF($D$2:$D2227=D1318,$A$2:$A$911*1.001),1),"")</f>
        <v/>
      </c>
      <c r="H1318" s="21" t="str">
        <f aca="false" t="array" ref="H1318:H1318">IFERROR(SMALL(IF($D$2:$D2227=D1318,$A$2:$A$911*1.0001),2),"")</f>
        <v/>
      </c>
      <c r="I1318" s="21" t="str">
        <f aca="false" t="array" ref="I1318:I1318">IFERROR(SMALL(IF($D$2:$D2227=D1318,$A$2:$A$911*1.00001),3),"")</f>
        <v/>
      </c>
      <c r="J1318" s="21" t="str">
        <f aca="false" t="array" ref="J1318:J1318">IFERROR(SMALL(IF($D$2:$D2227=D1318,$A$2:$A$911*1.000001),4),"")</f>
        <v/>
      </c>
      <c r="K1318" s="30" t="str">
        <f aca="false">IF(A1318&lt;&gt;"", IF(COUNT(G1318:J1318)=4, SUM(G1318:J1318), "No"), "")</f>
        <v>No</v>
      </c>
      <c r="L1318" s="30" t="str">
        <f aca="false">IF(A1318&lt;&gt;"", IF(COUNT(G1318:I1318)=3, SUM(G1318:I1318), "No"), "")</f>
        <v>No</v>
      </c>
      <c r="M1318" s="30" t="str">
        <f aca="false">IF(A1318&lt;&gt;"", IF(COUNT(G1318:H1318)=2, SUM(G1318:H1318), "No"), "")</f>
        <v>No</v>
      </c>
      <c r="N1318" s="30" t="str">
        <f aca="false">'Results 10 year vets'!$D1318&amp;":"&amp;Table1[[#Headers],[Male]]</f>
        <v>:Male</v>
      </c>
      <c r="O1318" s="31"/>
      <c r="P1318" s="31"/>
      <c r="Q1318" s="31"/>
      <c r="R1318" s="31"/>
      <c r="S1318" s="31"/>
      <c r="T1318" s="31"/>
      <c r="U1318" s="31"/>
      <c r="Z1318" s="33"/>
      <c r="AA1318" s="33"/>
      <c r="AB1318" s="33"/>
      <c r="AC1318" s="33"/>
      <c r="AD1318" s="31"/>
      <c r="AE1318" s="31"/>
      <c r="AF1318" s="31"/>
      <c r="AG1318" s="31"/>
      <c r="AH1318" s="31"/>
      <c r="AI1318" s="31"/>
      <c r="AJ1318" s="31"/>
      <c r="AK1318" s="31"/>
      <c r="AL1318" s="31"/>
      <c r="AM1318" s="31"/>
      <c r="AN1318" s="31"/>
      <c r="AO1318" s="31"/>
      <c r="AP1318" s="31"/>
      <c r="AQ1318" s="31"/>
      <c r="AR1318" s="31"/>
      <c r="AS1318" s="31"/>
      <c r="AT1318" s="31"/>
      <c r="AU1318" s="31"/>
      <c r="AV1318" s="31"/>
      <c r="AW1318" s="31"/>
      <c r="AX1318" s="31"/>
      <c r="AY1318" s="31"/>
      <c r="AZ1318" s="31"/>
      <c r="BA1318" s="31"/>
      <c r="BB1318" s="31"/>
      <c r="BC1318" s="31"/>
      <c r="BD1318" s="31"/>
      <c r="BE1318" s="31"/>
      <c r="BF1318" s="31"/>
      <c r="BG1318" s="31"/>
      <c r="BH1318" s="31"/>
      <c r="BI1318" s="31"/>
      <c r="BJ1318" s="31"/>
      <c r="BK1318" s="31"/>
      <c r="BL1318" s="31"/>
      <c r="BM1318" s="31"/>
      <c r="BN1318" s="31"/>
      <c r="BO1318" s="31"/>
      <c r="BP1318" s="31"/>
      <c r="BQ1318" s="31"/>
      <c r="BR1318" s="31"/>
      <c r="BS1318" s="31"/>
      <c r="BT1318" s="31"/>
      <c r="BU1318" s="31"/>
      <c r="BV1318" s="31"/>
      <c r="BW1318" s="31"/>
      <c r="BX1318" s="31"/>
      <c r="BY1318" s="31"/>
      <c r="BZ1318" s="31"/>
      <c r="CA1318" s="31"/>
      <c r="CB1318" s="31"/>
      <c r="CC1318" s="31"/>
      <c r="CD1318" s="31"/>
      <c r="CE1318" s="31"/>
      <c r="CF1318" s="31"/>
      <c r="CG1318" s="31"/>
      <c r="CH1318" s="31"/>
      <c r="CI1318" s="31"/>
      <c r="CJ1318" s="31"/>
      <c r="CK1318" s="31"/>
      <c r="CL1318" s="31"/>
      <c r="CM1318" s="31"/>
      <c r="CN1318" s="31"/>
      <c r="CO1318" s="31"/>
      <c r="CP1318" s="31"/>
      <c r="CQ1318" s="31"/>
      <c r="CR1318" s="31"/>
      <c r="CS1318" s="31"/>
      <c r="CT1318" s="31"/>
      <c r="CU1318" s="31"/>
      <c r="CV1318" s="31"/>
      <c r="CW1318" s="31"/>
      <c r="CX1318" s="31"/>
      <c r="CY1318" s="31"/>
      <c r="CZ1318" s="31"/>
      <c r="DA1318" s="31"/>
      <c r="DB1318" s="31"/>
      <c r="DC1318" s="31"/>
      <c r="DD1318" s="31"/>
      <c r="DE1318" s="31"/>
      <c r="DF1318" s="31"/>
      <c r="DG1318" s="31"/>
      <c r="DH1318" s="31"/>
      <c r="DI1318" s="31"/>
      <c r="DJ1318" s="31"/>
      <c r="DK1318" s="31"/>
      <c r="DL1318" s="31"/>
      <c r="DM1318" s="31"/>
      <c r="DN1318" s="31"/>
      <c r="DO1318" s="31"/>
      <c r="DP1318" s="31"/>
      <c r="DQ1318" s="31"/>
      <c r="DR1318" s="31"/>
      <c r="DS1318" s="31"/>
      <c r="DT1318" s="31"/>
      <c r="DU1318" s="31"/>
      <c r="DV1318" s="31"/>
      <c r="DW1318" s="31"/>
    </row>
    <row r="1319" customFormat="false" ht="15.75" hidden="false" customHeight="true" outlineLevel="0" collapsed="false">
      <c r="A1319" s="21" t="n">
        <v>1318</v>
      </c>
      <c r="B1319" s="21" t="str">
        <f aca="false">IFERROR(VLOOKUP($A$1&amp;":"&amp;A1319,'Finish order'!C:K,6,FALSE()),"")</f>
        <v/>
      </c>
      <c r="C1319" s="21" t="str">
        <f aca="false">IFERROR(VLOOKUP(A$1&amp;":"&amp;A1319,'Finish order'!$C:$K,9,FALSE()),"")</f>
        <v/>
      </c>
      <c r="D1319" s="21" t="str">
        <f aca="false">IFERROR(VLOOKUP(A$1&amp;":"&amp;A1319,'Finish order'!$C:$K,7,FALSE()),"")</f>
        <v/>
      </c>
      <c r="E1319" s="29" t="str">
        <f aca="false">IFERROR(VLOOKUP($A$1&amp;":"&amp;A1319,'Finish order'!C:K,5,FALSE()),"")</f>
        <v/>
      </c>
      <c r="F1319" s="21" t="str">
        <f aca="false">IFERROR(VLOOKUP($A$1&amp;":"&amp;A1319,'Finish order'!C:K,4,FALSE()),"")</f>
        <v/>
      </c>
      <c r="G1319" s="21" t="str">
        <f aca="false" t="array" ref="G1319:G1319">IFERROR(SMALL(IF($D$2:$D2228=D1319,$A$2:$A$911*1.001),1),"")</f>
        <v/>
      </c>
      <c r="H1319" s="21" t="str">
        <f aca="false" t="array" ref="H1319:H1319">IFERROR(SMALL(IF($D$2:$D2228=D1319,$A$2:$A$911*1.0001),2),"")</f>
        <v/>
      </c>
      <c r="I1319" s="21" t="str">
        <f aca="false" t="array" ref="I1319:I1319">IFERROR(SMALL(IF($D$2:$D2228=D1319,$A$2:$A$911*1.00001),3),"")</f>
        <v/>
      </c>
      <c r="J1319" s="21" t="str">
        <f aca="false" t="array" ref="J1319:J1319">IFERROR(SMALL(IF($D$2:$D2228=D1319,$A$2:$A$911*1.000001),4),"")</f>
        <v/>
      </c>
      <c r="K1319" s="30" t="str">
        <f aca="false">IF(A1319&lt;&gt;"", IF(COUNT(G1319:J1319)=4, SUM(G1319:J1319), "No"), "")</f>
        <v>No</v>
      </c>
      <c r="L1319" s="30" t="str">
        <f aca="false">IF(A1319&lt;&gt;"", IF(COUNT(G1319:I1319)=3, SUM(G1319:I1319), "No"), "")</f>
        <v>No</v>
      </c>
      <c r="M1319" s="30" t="str">
        <f aca="false">IF(A1319&lt;&gt;"", IF(COUNT(G1319:H1319)=2, SUM(G1319:H1319), "No"), "")</f>
        <v>No</v>
      </c>
      <c r="N1319" s="30" t="str">
        <f aca="false">'Results 10 year vets'!$D1319&amp;":"&amp;Table1[[#Headers],[Male]]</f>
        <v>:Male</v>
      </c>
      <c r="O1319" s="31"/>
      <c r="P1319" s="31"/>
      <c r="Q1319" s="31"/>
      <c r="R1319" s="31"/>
      <c r="S1319" s="31"/>
      <c r="T1319" s="31"/>
      <c r="U1319" s="31"/>
      <c r="Z1319" s="33"/>
      <c r="AA1319" s="33"/>
      <c r="AB1319" s="33"/>
      <c r="AC1319" s="33"/>
      <c r="AD1319" s="31"/>
      <c r="AE1319" s="31"/>
      <c r="AF1319" s="31"/>
      <c r="AG1319" s="31"/>
      <c r="AH1319" s="31"/>
      <c r="AI1319" s="31"/>
      <c r="AJ1319" s="31"/>
      <c r="AK1319" s="31"/>
      <c r="AL1319" s="31"/>
      <c r="AM1319" s="31"/>
      <c r="AN1319" s="31"/>
      <c r="AO1319" s="31"/>
      <c r="AP1319" s="31"/>
      <c r="AQ1319" s="31"/>
      <c r="AR1319" s="31"/>
      <c r="AS1319" s="31"/>
      <c r="AT1319" s="31"/>
      <c r="AU1319" s="31"/>
      <c r="AV1319" s="31"/>
      <c r="AW1319" s="31"/>
      <c r="AX1319" s="31"/>
      <c r="AY1319" s="31"/>
      <c r="AZ1319" s="31"/>
      <c r="BA1319" s="31"/>
      <c r="BB1319" s="31"/>
      <c r="BC1319" s="31"/>
      <c r="BD1319" s="31"/>
      <c r="BE1319" s="31"/>
      <c r="BF1319" s="31"/>
      <c r="BG1319" s="31"/>
      <c r="BH1319" s="31"/>
      <c r="BI1319" s="31"/>
      <c r="BJ1319" s="31"/>
      <c r="BK1319" s="31"/>
      <c r="BL1319" s="31"/>
      <c r="BM1319" s="31"/>
      <c r="BN1319" s="31"/>
      <c r="BO1319" s="31"/>
      <c r="BP1319" s="31"/>
      <c r="BQ1319" s="31"/>
      <c r="BR1319" s="31"/>
      <c r="BS1319" s="31"/>
      <c r="BT1319" s="31"/>
      <c r="BU1319" s="31"/>
      <c r="BV1319" s="31"/>
      <c r="BW1319" s="31"/>
      <c r="BX1319" s="31"/>
      <c r="BY1319" s="31"/>
      <c r="BZ1319" s="31"/>
      <c r="CA1319" s="31"/>
      <c r="CB1319" s="31"/>
      <c r="CC1319" s="31"/>
      <c r="CD1319" s="31"/>
      <c r="CE1319" s="31"/>
      <c r="CF1319" s="31"/>
      <c r="CG1319" s="31"/>
      <c r="CH1319" s="31"/>
      <c r="CI1319" s="31"/>
      <c r="CJ1319" s="31"/>
      <c r="CK1319" s="31"/>
      <c r="CL1319" s="31"/>
      <c r="CM1319" s="31"/>
      <c r="CN1319" s="31"/>
      <c r="CO1319" s="31"/>
      <c r="CP1319" s="31"/>
      <c r="CQ1319" s="31"/>
      <c r="CR1319" s="31"/>
      <c r="CS1319" s="31"/>
      <c r="CT1319" s="31"/>
      <c r="CU1319" s="31"/>
      <c r="CV1319" s="31"/>
      <c r="CW1319" s="31"/>
      <c r="CX1319" s="31"/>
      <c r="CY1319" s="31"/>
      <c r="CZ1319" s="31"/>
      <c r="DA1319" s="31"/>
      <c r="DB1319" s="31"/>
      <c r="DC1319" s="31"/>
      <c r="DD1319" s="31"/>
      <c r="DE1319" s="31"/>
      <c r="DF1319" s="31"/>
      <c r="DG1319" s="31"/>
      <c r="DH1319" s="31"/>
      <c r="DI1319" s="31"/>
      <c r="DJ1319" s="31"/>
      <c r="DK1319" s="31"/>
      <c r="DL1319" s="31"/>
      <c r="DM1319" s="31"/>
      <c r="DN1319" s="31"/>
      <c r="DO1319" s="31"/>
      <c r="DP1319" s="31"/>
      <c r="DQ1319" s="31"/>
      <c r="DR1319" s="31"/>
      <c r="DS1319" s="31"/>
      <c r="DT1319" s="31"/>
      <c r="DU1319" s="31"/>
      <c r="DV1319" s="31"/>
      <c r="DW1319" s="31"/>
    </row>
    <row r="1320" customFormat="false" ht="15.75" hidden="false" customHeight="true" outlineLevel="0" collapsed="false">
      <c r="A1320" s="21" t="n">
        <v>1319</v>
      </c>
      <c r="B1320" s="21" t="str">
        <f aca="false">IFERROR(VLOOKUP($A$1&amp;":"&amp;A1320,'Finish order'!C:K,6,FALSE()),"")</f>
        <v/>
      </c>
      <c r="C1320" s="21" t="str">
        <f aca="false">IFERROR(VLOOKUP(A$1&amp;":"&amp;A1320,'Finish order'!$C:$K,9,FALSE()),"")</f>
        <v/>
      </c>
      <c r="D1320" s="21" t="str">
        <f aca="false">IFERROR(VLOOKUP(A$1&amp;":"&amp;A1320,'Finish order'!$C:$K,7,FALSE()),"")</f>
        <v/>
      </c>
      <c r="E1320" s="29" t="str">
        <f aca="false">IFERROR(VLOOKUP($A$1&amp;":"&amp;A1320,'Finish order'!C:K,5,FALSE()),"")</f>
        <v/>
      </c>
      <c r="F1320" s="21" t="str">
        <f aca="false">IFERROR(VLOOKUP($A$1&amp;":"&amp;A1320,'Finish order'!C:K,4,FALSE()),"")</f>
        <v/>
      </c>
      <c r="G1320" s="21" t="str">
        <f aca="false" t="array" ref="G1320:G1320">IFERROR(SMALL(IF($D$2:$D2229=D1320,$A$2:$A$911*1.001),1),"")</f>
        <v/>
      </c>
      <c r="H1320" s="21" t="str">
        <f aca="false" t="array" ref="H1320:H1320">IFERROR(SMALL(IF($D$2:$D2229=D1320,$A$2:$A$911*1.0001),2),"")</f>
        <v/>
      </c>
      <c r="I1320" s="21" t="str">
        <f aca="false" t="array" ref="I1320:I1320">IFERROR(SMALL(IF($D$2:$D2229=D1320,$A$2:$A$911*1.00001),3),"")</f>
        <v/>
      </c>
      <c r="J1320" s="21" t="str">
        <f aca="false" t="array" ref="J1320:J1320">IFERROR(SMALL(IF($D$2:$D2229=D1320,$A$2:$A$911*1.000001),4),"")</f>
        <v/>
      </c>
      <c r="K1320" s="30" t="str">
        <f aca="false">IF(A1320&lt;&gt;"", IF(COUNT(G1320:J1320)=4, SUM(G1320:J1320), "No"), "")</f>
        <v>No</v>
      </c>
      <c r="L1320" s="30" t="str">
        <f aca="false">IF(A1320&lt;&gt;"", IF(COUNT(G1320:I1320)=3, SUM(G1320:I1320), "No"), "")</f>
        <v>No</v>
      </c>
      <c r="M1320" s="30" t="str">
        <f aca="false">IF(A1320&lt;&gt;"", IF(COUNT(G1320:H1320)=2, SUM(G1320:H1320), "No"), "")</f>
        <v>No</v>
      </c>
      <c r="N1320" s="30" t="str">
        <f aca="false">'Results 10 year vets'!$D1320&amp;":"&amp;Table1[[#Headers],[Male]]</f>
        <v>:Male</v>
      </c>
      <c r="O1320" s="31"/>
      <c r="P1320" s="31"/>
      <c r="Q1320" s="31"/>
      <c r="R1320" s="31"/>
      <c r="S1320" s="31"/>
      <c r="T1320" s="31"/>
      <c r="U1320" s="31"/>
      <c r="Z1320" s="33"/>
      <c r="AA1320" s="33"/>
      <c r="AB1320" s="33"/>
      <c r="AC1320" s="33"/>
      <c r="AD1320" s="31"/>
      <c r="AE1320" s="31"/>
      <c r="AF1320" s="31"/>
      <c r="AG1320" s="31"/>
      <c r="AH1320" s="31"/>
      <c r="AI1320" s="31"/>
      <c r="AJ1320" s="31"/>
      <c r="AK1320" s="31"/>
      <c r="AL1320" s="31"/>
      <c r="AM1320" s="31"/>
      <c r="AN1320" s="31"/>
      <c r="AO1320" s="31"/>
      <c r="AP1320" s="31"/>
      <c r="AQ1320" s="31"/>
      <c r="AR1320" s="31"/>
      <c r="AS1320" s="31"/>
      <c r="AT1320" s="31"/>
      <c r="AU1320" s="31"/>
      <c r="AV1320" s="31"/>
      <c r="AW1320" s="31"/>
      <c r="AX1320" s="31"/>
      <c r="AY1320" s="31"/>
      <c r="AZ1320" s="31"/>
      <c r="BA1320" s="31"/>
      <c r="BB1320" s="31"/>
      <c r="BC1320" s="31"/>
      <c r="BD1320" s="31"/>
      <c r="BE1320" s="31"/>
      <c r="BF1320" s="31"/>
      <c r="BG1320" s="31"/>
      <c r="BH1320" s="31"/>
      <c r="BI1320" s="31"/>
      <c r="BJ1320" s="31"/>
      <c r="BK1320" s="31"/>
      <c r="BL1320" s="31"/>
      <c r="BM1320" s="31"/>
      <c r="BN1320" s="31"/>
      <c r="BO1320" s="31"/>
      <c r="BP1320" s="31"/>
      <c r="BQ1320" s="31"/>
      <c r="BR1320" s="31"/>
      <c r="BS1320" s="31"/>
      <c r="BT1320" s="31"/>
      <c r="BU1320" s="31"/>
      <c r="BV1320" s="31"/>
      <c r="BW1320" s="31"/>
      <c r="BX1320" s="31"/>
      <c r="BY1320" s="31"/>
      <c r="BZ1320" s="31"/>
      <c r="CA1320" s="31"/>
      <c r="CB1320" s="31"/>
      <c r="CC1320" s="31"/>
      <c r="CD1320" s="31"/>
      <c r="CE1320" s="31"/>
      <c r="CF1320" s="31"/>
      <c r="CG1320" s="31"/>
      <c r="CH1320" s="31"/>
      <c r="CI1320" s="31"/>
      <c r="CJ1320" s="31"/>
      <c r="CK1320" s="31"/>
      <c r="CL1320" s="31"/>
      <c r="CM1320" s="31"/>
      <c r="CN1320" s="31"/>
      <c r="CO1320" s="31"/>
      <c r="CP1320" s="31"/>
      <c r="CQ1320" s="31"/>
      <c r="CR1320" s="31"/>
      <c r="CS1320" s="31"/>
      <c r="CT1320" s="31"/>
      <c r="CU1320" s="31"/>
      <c r="CV1320" s="31"/>
      <c r="CW1320" s="31"/>
      <c r="CX1320" s="31"/>
      <c r="CY1320" s="31"/>
      <c r="CZ1320" s="31"/>
      <c r="DA1320" s="31"/>
      <c r="DB1320" s="31"/>
      <c r="DC1320" s="31"/>
      <c r="DD1320" s="31"/>
      <c r="DE1320" s="31"/>
      <c r="DF1320" s="31"/>
      <c r="DG1320" s="31"/>
      <c r="DH1320" s="31"/>
      <c r="DI1320" s="31"/>
      <c r="DJ1320" s="31"/>
      <c r="DK1320" s="31"/>
      <c r="DL1320" s="31"/>
      <c r="DM1320" s="31"/>
      <c r="DN1320" s="31"/>
      <c r="DO1320" s="31"/>
      <c r="DP1320" s="31"/>
      <c r="DQ1320" s="31"/>
      <c r="DR1320" s="31"/>
      <c r="DS1320" s="31"/>
      <c r="DT1320" s="31"/>
      <c r="DU1320" s="31"/>
      <c r="DV1320" s="31"/>
      <c r="DW1320" s="31"/>
    </row>
    <row r="1321" customFormat="false" ht="15.75" hidden="false" customHeight="true" outlineLevel="0" collapsed="false">
      <c r="A1321" s="21" t="n">
        <v>1320</v>
      </c>
      <c r="B1321" s="21" t="str">
        <f aca="false">IFERROR(VLOOKUP($A$1&amp;":"&amp;A1321,'Finish order'!C:K,6,FALSE()),"")</f>
        <v/>
      </c>
      <c r="C1321" s="21" t="str">
        <f aca="false">IFERROR(VLOOKUP(A$1&amp;":"&amp;A1321,'Finish order'!$C:$K,9,FALSE()),"")</f>
        <v/>
      </c>
      <c r="D1321" s="21" t="str">
        <f aca="false">IFERROR(VLOOKUP(A$1&amp;":"&amp;A1321,'Finish order'!$C:$K,7,FALSE()),"")</f>
        <v/>
      </c>
      <c r="E1321" s="29" t="str">
        <f aca="false">IFERROR(VLOOKUP($A$1&amp;":"&amp;A1321,'Finish order'!C:K,5,FALSE()),"")</f>
        <v/>
      </c>
      <c r="F1321" s="21" t="str">
        <f aca="false">IFERROR(VLOOKUP($A$1&amp;":"&amp;A1321,'Finish order'!C:K,4,FALSE()),"")</f>
        <v/>
      </c>
      <c r="G1321" s="21" t="str">
        <f aca="false" t="array" ref="G1321:G1321">IFERROR(SMALL(IF($D$2:$D2230=D1321,$A$2:$A$911*1.001),1),"")</f>
        <v/>
      </c>
      <c r="H1321" s="21" t="str">
        <f aca="false" t="array" ref="H1321:H1321">IFERROR(SMALL(IF($D$2:$D2230=D1321,$A$2:$A$911*1.0001),2),"")</f>
        <v/>
      </c>
      <c r="I1321" s="21" t="str">
        <f aca="false" t="array" ref="I1321:I1321">IFERROR(SMALL(IF($D$2:$D2230=D1321,$A$2:$A$911*1.00001),3),"")</f>
        <v/>
      </c>
      <c r="J1321" s="21" t="str">
        <f aca="false" t="array" ref="J1321:J1321">IFERROR(SMALL(IF($D$2:$D2230=D1321,$A$2:$A$911*1.000001),4),"")</f>
        <v/>
      </c>
      <c r="K1321" s="30" t="str">
        <f aca="false">IF(A1321&lt;&gt;"", IF(COUNT(G1321:J1321)=4, SUM(G1321:J1321), "No"), "")</f>
        <v>No</v>
      </c>
      <c r="L1321" s="30" t="str">
        <f aca="false">IF(A1321&lt;&gt;"", IF(COUNT(G1321:I1321)=3, SUM(G1321:I1321), "No"), "")</f>
        <v>No</v>
      </c>
      <c r="M1321" s="30" t="str">
        <f aca="false">IF(A1321&lt;&gt;"", IF(COUNT(G1321:H1321)=2, SUM(G1321:H1321), "No"), "")</f>
        <v>No</v>
      </c>
      <c r="N1321" s="30" t="str">
        <f aca="false">'Results 10 year vets'!$D1321&amp;":"&amp;Table1[[#Headers],[Male]]</f>
        <v>:Male</v>
      </c>
      <c r="O1321" s="31"/>
      <c r="P1321" s="31"/>
      <c r="Q1321" s="31"/>
      <c r="R1321" s="31"/>
      <c r="S1321" s="31"/>
      <c r="T1321" s="31"/>
      <c r="U1321" s="31"/>
      <c r="Z1321" s="33"/>
      <c r="AA1321" s="33"/>
      <c r="AB1321" s="33"/>
      <c r="AC1321" s="33"/>
      <c r="AD1321" s="31"/>
      <c r="AE1321" s="31"/>
      <c r="AF1321" s="31"/>
      <c r="AG1321" s="31"/>
      <c r="AH1321" s="31"/>
      <c r="AI1321" s="31"/>
      <c r="AJ1321" s="31"/>
      <c r="AK1321" s="31"/>
      <c r="AL1321" s="31"/>
      <c r="AM1321" s="31"/>
      <c r="AN1321" s="31"/>
      <c r="AO1321" s="31"/>
      <c r="AP1321" s="31"/>
      <c r="AQ1321" s="31"/>
      <c r="AR1321" s="31"/>
      <c r="AS1321" s="31"/>
      <c r="AT1321" s="31"/>
      <c r="AU1321" s="31"/>
      <c r="AV1321" s="31"/>
      <c r="AW1321" s="31"/>
      <c r="AX1321" s="31"/>
      <c r="AY1321" s="31"/>
      <c r="AZ1321" s="31"/>
      <c r="BA1321" s="31"/>
      <c r="BB1321" s="31"/>
      <c r="BC1321" s="31"/>
      <c r="BD1321" s="31"/>
      <c r="BE1321" s="31"/>
      <c r="BF1321" s="31"/>
      <c r="BG1321" s="31"/>
      <c r="BH1321" s="31"/>
      <c r="BI1321" s="31"/>
      <c r="BJ1321" s="31"/>
      <c r="BK1321" s="31"/>
      <c r="BL1321" s="31"/>
      <c r="BM1321" s="31"/>
      <c r="BN1321" s="31"/>
      <c r="BO1321" s="31"/>
      <c r="BP1321" s="31"/>
      <c r="BQ1321" s="31"/>
      <c r="BR1321" s="31"/>
      <c r="BS1321" s="31"/>
      <c r="BT1321" s="31"/>
      <c r="BU1321" s="31"/>
      <c r="BV1321" s="31"/>
      <c r="BW1321" s="31"/>
      <c r="BX1321" s="31"/>
      <c r="BY1321" s="31"/>
      <c r="BZ1321" s="31"/>
      <c r="CA1321" s="31"/>
      <c r="CB1321" s="31"/>
      <c r="CC1321" s="31"/>
      <c r="CD1321" s="31"/>
      <c r="CE1321" s="31"/>
      <c r="CF1321" s="31"/>
      <c r="CG1321" s="31"/>
      <c r="CH1321" s="31"/>
      <c r="CI1321" s="31"/>
      <c r="CJ1321" s="31"/>
      <c r="CK1321" s="31"/>
      <c r="CL1321" s="31"/>
      <c r="CM1321" s="31"/>
      <c r="CN1321" s="31"/>
      <c r="CO1321" s="31"/>
      <c r="CP1321" s="31"/>
      <c r="CQ1321" s="31"/>
      <c r="CR1321" s="31"/>
      <c r="CS1321" s="31"/>
      <c r="CT1321" s="31"/>
      <c r="CU1321" s="31"/>
      <c r="CV1321" s="31"/>
      <c r="CW1321" s="31"/>
      <c r="CX1321" s="31"/>
      <c r="CY1321" s="31"/>
      <c r="CZ1321" s="31"/>
      <c r="DA1321" s="31"/>
      <c r="DB1321" s="31"/>
      <c r="DC1321" s="31"/>
      <c r="DD1321" s="31"/>
      <c r="DE1321" s="31"/>
      <c r="DF1321" s="31"/>
      <c r="DG1321" s="31"/>
      <c r="DH1321" s="31"/>
      <c r="DI1321" s="31"/>
      <c r="DJ1321" s="31"/>
      <c r="DK1321" s="31"/>
      <c r="DL1321" s="31"/>
      <c r="DM1321" s="31"/>
      <c r="DN1321" s="31"/>
      <c r="DO1321" s="31"/>
      <c r="DP1321" s="31"/>
      <c r="DQ1321" s="31"/>
      <c r="DR1321" s="31"/>
      <c r="DS1321" s="31"/>
      <c r="DT1321" s="31"/>
      <c r="DU1321" s="31"/>
      <c r="DV1321" s="31"/>
      <c r="DW1321" s="31"/>
    </row>
    <row r="1322" customFormat="false" ht="15.75" hidden="false" customHeight="true" outlineLevel="0" collapsed="false">
      <c r="A1322" s="21" t="n">
        <v>1321</v>
      </c>
      <c r="B1322" s="21" t="str">
        <f aca="false">IFERROR(VLOOKUP($A$1&amp;":"&amp;A1322,'Finish order'!C:K,6,FALSE()),"")</f>
        <v/>
      </c>
      <c r="C1322" s="21" t="str">
        <f aca="false">IFERROR(VLOOKUP(A$1&amp;":"&amp;A1322,'Finish order'!$C:$K,9,FALSE()),"")</f>
        <v/>
      </c>
      <c r="D1322" s="21" t="str">
        <f aca="false">IFERROR(VLOOKUP(A$1&amp;":"&amp;A1322,'Finish order'!$C:$K,7,FALSE()),"")</f>
        <v/>
      </c>
      <c r="E1322" s="29" t="str">
        <f aca="false">IFERROR(VLOOKUP($A$1&amp;":"&amp;A1322,'Finish order'!C:K,5,FALSE()),"")</f>
        <v/>
      </c>
      <c r="F1322" s="21" t="str">
        <f aca="false">IFERROR(VLOOKUP($A$1&amp;":"&amp;A1322,'Finish order'!C:K,4,FALSE()),"")</f>
        <v/>
      </c>
      <c r="G1322" s="21" t="str">
        <f aca="false" t="array" ref="G1322:G1322">IFERROR(SMALL(IF($D$2:$D2231=D1322,$A$2:$A$911*1.001),1),"")</f>
        <v/>
      </c>
      <c r="H1322" s="21" t="str">
        <f aca="false" t="array" ref="H1322:H1322">IFERROR(SMALL(IF($D$2:$D2231=D1322,$A$2:$A$911*1.0001),2),"")</f>
        <v/>
      </c>
      <c r="I1322" s="21" t="str">
        <f aca="false" t="array" ref="I1322:I1322">IFERROR(SMALL(IF($D$2:$D2231=D1322,$A$2:$A$911*1.00001),3),"")</f>
        <v/>
      </c>
      <c r="J1322" s="21" t="str">
        <f aca="false" t="array" ref="J1322:J1322">IFERROR(SMALL(IF($D$2:$D2231=D1322,$A$2:$A$911*1.000001),4),"")</f>
        <v/>
      </c>
      <c r="K1322" s="30" t="str">
        <f aca="false">IF(A1322&lt;&gt;"", IF(COUNT(G1322:J1322)=4, SUM(G1322:J1322), "No"), "")</f>
        <v>No</v>
      </c>
      <c r="L1322" s="30" t="str">
        <f aca="false">IF(A1322&lt;&gt;"", IF(COUNT(G1322:I1322)=3, SUM(G1322:I1322), "No"), "")</f>
        <v>No</v>
      </c>
      <c r="M1322" s="30" t="str">
        <f aca="false">IF(A1322&lt;&gt;"", IF(COUNT(G1322:H1322)=2, SUM(G1322:H1322), "No"), "")</f>
        <v>No</v>
      </c>
      <c r="N1322" s="30" t="str">
        <f aca="false">'Results 10 year vets'!$D1322&amp;":"&amp;Table1[[#Headers],[Male]]</f>
        <v>:Male</v>
      </c>
      <c r="O1322" s="31"/>
      <c r="P1322" s="31"/>
      <c r="Q1322" s="31"/>
      <c r="R1322" s="31"/>
      <c r="S1322" s="31"/>
      <c r="T1322" s="31"/>
      <c r="U1322" s="31"/>
      <c r="Z1322" s="33"/>
      <c r="AA1322" s="33"/>
      <c r="AB1322" s="33"/>
      <c r="AC1322" s="33"/>
      <c r="AD1322" s="31"/>
      <c r="AE1322" s="31"/>
      <c r="AF1322" s="31"/>
      <c r="AG1322" s="31"/>
      <c r="AH1322" s="31"/>
      <c r="AI1322" s="31"/>
      <c r="AJ1322" s="31"/>
      <c r="AK1322" s="31"/>
      <c r="AL1322" s="31"/>
      <c r="AM1322" s="31"/>
      <c r="AN1322" s="31"/>
      <c r="AO1322" s="31"/>
      <c r="AP1322" s="31"/>
      <c r="AQ1322" s="31"/>
      <c r="AR1322" s="31"/>
      <c r="AS1322" s="31"/>
      <c r="AT1322" s="31"/>
      <c r="AU1322" s="31"/>
      <c r="AV1322" s="31"/>
      <c r="AW1322" s="31"/>
      <c r="AX1322" s="31"/>
      <c r="AY1322" s="31"/>
      <c r="AZ1322" s="31"/>
      <c r="BA1322" s="31"/>
      <c r="BB1322" s="31"/>
      <c r="BC1322" s="31"/>
      <c r="BD1322" s="31"/>
      <c r="BE1322" s="31"/>
      <c r="BF1322" s="31"/>
      <c r="BG1322" s="31"/>
      <c r="BH1322" s="31"/>
      <c r="BI1322" s="31"/>
      <c r="BJ1322" s="31"/>
      <c r="BK1322" s="31"/>
      <c r="BL1322" s="31"/>
      <c r="BM1322" s="31"/>
      <c r="BN1322" s="31"/>
      <c r="BO1322" s="31"/>
      <c r="BP1322" s="31"/>
      <c r="BQ1322" s="31"/>
      <c r="BR1322" s="31"/>
      <c r="BS1322" s="31"/>
      <c r="BT1322" s="31"/>
      <c r="BU1322" s="31"/>
      <c r="BV1322" s="31"/>
      <c r="BW1322" s="31"/>
      <c r="BX1322" s="31"/>
      <c r="BY1322" s="31"/>
      <c r="BZ1322" s="31"/>
      <c r="CA1322" s="31"/>
      <c r="CB1322" s="31"/>
      <c r="CC1322" s="31"/>
      <c r="CD1322" s="31"/>
      <c r="CE1322" s="31"/>
      <c r="CF1322" s="31"/>
      <c r="CG1322" s="31"/>
      <c r="CH1322" s="31"/>
      <c r="CI1322" s="31"/>
      <c r="CJ1322" s="31"/>
      <c r="CK1322" s="31"/>
      <c r="CL1322" s="31"/>
      <c r="CM1322" s="31"/>
      <c r="CN1322" s="31"/>
      <c r="CO1322" s="31"/>
      <c r="CP1322" s="31"/>
      <c r="CQ1322" s="31"/>
      <c r="CR1322" s="31"/>
      <c r="CS1322" s="31"/>
      <c r="CT1322" s="31"/>
      <c r="CU1322" s="31"/>
      <c r="CV1322" s="31"/>
      <c r="CW1322" s="31"/>
      <c r="CX1322" s="31"/>
      <c r="CY1322" s="31"/>
      <c r="CZ1322" s="31"/>
      <c r="DA1322" s="31"/>
      <c r="DB1322" s="31"/>
      <c r="DC1322" s="31"/>
      <c r="DD1322" s="31"/>
      <c r="DE1322" s="31"/>
      <c r="DF1322" s="31"/>
      <c r="DG1322" s="31"/>
      <c r="DH1322" s="31"/>
      <c r="DI1322" s="31"/>
      <c r="DJ1322" s="31"/>
      <c r="DK1322" s="31"/>
      <c r="DL1322" s="31"/>
      <c r="DM1322" s="31"/>
      <c r="DN1322" s="31"/>
      <c r="DO1322" s="31"/>
      <c r="DP1322" s="31"/>
      <c r="DQ1322" s="31"/>
      <c r="DR1322" s="31"/>
      <c r="DS1322" s="31"/>
      <c r="DT1322" s="31"/>
      <c r="DU1322" s="31"/>
      <c r="DV1322" s="31"/>
      <c r="DW1322" s="31"/>
    </row>
    <row r="1323" customFormat="false" ht="15.75" hidden="false" customHeight="true" outlineLevel="0" collapsed="false">
      <c r="A1323" s="21" t="n">
        <v>1322</v>
      </c>
      <c r="B1323" s="21" t="str">
        <f aca="false">IFERROR(VLOOKUP($A$1&amp;":"&amp;A1323,'Finish order'!C:K,6,FALSE()),"")</f>
        <v/>
      </c>
      <c r="C1323" s="21" t="str">
        <f aca="false">IFERROR(VLOOKUP(A$1&amp;":"&amp;A1323,'Finish order'!$C:$K,9,FALSE()),"")</f>
        <v/>
      </c>
      <c r="D1323" s="21" t="str">
        <f aca="false">IFERROR(VLOOKUP(A$1&amp;":"&amp;A1323,'Finish order'!$C:$K,7,FALSE()),"")</f>
        <v/>
      </c>
      <c r="E1323" s="29" t="str">
        <f aca="false">IFERROR(VLOOKUP($A$1&amp;":"&amp;A1323,'Finish order'!C:K,5,FALSE()),"")</f>
        <v/>
      </c>
      <c r="F1323" s="21" t="str">
        <f aca="false">IFERROR(VLOOKUP($A$1&amp;":"&amp;A1323,'Finish order'!C:K,4,FALSE()),"")</f>
        <v/>
      </c>
      <c r="G1323" s="21" t="str">
        <f aca="false" t="array" ref="G1323:G1323">IFERROR(SMALL(IF($D$2:$D2232=D1323,$A$2:$A$911*1.001),1),"")</f>
        <v/>
      </c>
      <c r="H1323" s="21" t="str">
        <f aca="false" t="array" ref="H1323:H1323">IFERROR(SMALL(IF($D$2:$D2232=D1323,$A$2:$A$911*1.0001),2),"")</f>
        <v/>
      </c>
      <c r="I1323" s="21" t="str">
        <f aca="false" t="array" ref="I1323:I1323">IFERROR(SMALL(IF($D$2:$D2232=D1323,$A$2:$A$911*1.00001),3),"")</f>
        <v/>
      </c>
      <c r="J1323" s="21" t="str">
        <f aca="false" t="array" ref="J1323:J1323">IFERROR(SMALL(IF($D$2:$D2232=D1323,$A$2:$A$911*1.000001),4),"")</f>
        <v/>
      </c>
      <c r="K1323" s="30" t="str">
        <f aca="false">IF(A1323&lt;&gt;"", IF(COUNT(G1323:J1323)=4, SUM(G1323:J1323), "No"), "")</f>
        <v>No</v>
      </c>
      <c r="L1323" s="30" t="str">
        <f aca="false">IF(A1323&lt;&gt;"", IF(COUNT(G1323:I1323)=3, SUM(G1323:I1323), "No"), "")</f>
        <v>No</v>
      </c>
      <c r="M1323" s="30" t="str">
        <f aca="false">IF(A1323&lt;&gt;"", IF(COUNT(G1323:H1323)=2, SUM(G1323:H1323), "No"), "")</f>
        <v>No</v>
      </c>
      <c r="N1323" s="30" t="str">
        <f aca="false">'Results 10 year vets'!$D1323&amp;":"&amp;Table1[[#Headers],[Male]]</f>
        <v>:Male</v>
      </c>
      <c r="O1323" s="31"/>
      <c r="P1323" s="31"/>
      <c r="Q1323" s="31"/>
      <c r="R1323" s="31"/>
      <c r="S1323" s="31"/>
      <c r="T1323" s="31"/>
      <c r="U1323" s="31"/>
      <c r="Z1323" s="33"/>
      <c r="AA1323" s="33"/>
      <c r="AB1323" s="33"/>
      <c r="AC1323" s="33"/>
      <c r="AD1323" s="31"/>
      <c r="AE1323" s="31"/>
      <c r="AF1323" s="31"/>
      <c r="AG1323" s="31"/>
      <c r="AH1323" s="31"/>
      <c r="AI1323" s="31"/>
      <c r="AJ1323" s="31"/>
      <c r="AK1323" s="31"/>
      <c r="AL1323" s="31"/>
      <c r="AM1323" s="31"/>
      <c r="AN1323" s="31"/>
      <c r="AO1323" s="31"/>
      <c r="AP1323" s="31"/>
      <c r="AQ1323" s="31"/>
      <c r="AR1323" s="31"/>
      <c r="AS1323" s="31"/>
      <c r="AT1323" s="31"/>
      <c r="AU1323" s="31"/>
      <c r="AV1323" s="31"/>
      <c r="AW1323" s="31"/>
      <c r="AX1323" s="31"/>
      <c r="AY1323" s="31"/>
      <c r="AZ1323" s="31"/>
      <c r="BA1323" s="31"/>
      <c r="BB1323" s="31"/>
      <c r="BC1323" s="31"/>
      <c r="BD1323" s="31"/>
      <c r="BE1323" s="31"/>
      <c r="BF1323" s="31"/>
      <c r="BG1323" s="31"/>
      <c r="BH1323" s="31"/>
      <c r="BI1323" s="31"/>
      <c r="BJ1323" s="31"/>
      <c r="BK1323" s="31"/>
      <c r="BL1323" s="31"/>
      <c r="BM1323" s="31"/>
      <c r="BN1323" s="31"/>
      <c r="BO1323" s="31"/>
      <c r="BP1323" s="31"/>
      <c r="BQ1323" s="31"/>
      <c r="BR1323" s="31"/>
      <c r="BS1323" s="31"/>
      <c r="BT1323" s="31"/>
      <c r="BU1323" s="31"/>
      <c r="BV1323" s="31"/>
      <c r="BW1323" s="31"/>
      <c r="BX1323" s="31"/>
      <c r="BY1323" s="31"/>
      <c r="BZ1323" s="31"/>
      <c r="CA1323" s="31"/>
      <c r="CB1323" s="31"/>
      <c r="CC1323" s="31"/>
      <c r="CD1323" s="31"/>
      <c r="CE1323" s="31"/>
      <c r="CF1323" s="31"/>
      <c r="CG1323" s="31"/>
      <c r="CH1323" s="31"/>
      <c r="CI1323" s="31"/>
      <c r="CJ1323" s="31"/>
      <c r="CK1323" s="31"/>
      <c r="CL1323" s="31"/>
      <c r="CM1323" s="31"/>
      <c r="CN1323" s="31"/>
      <c r="CO1323" s="31"/>
      <c r="CP1323" s="31"/>
      <c r="CQ1323" s="31"/>
      <c r="CR1323" s="31"/>
      <c r="CS1323" s="31"/>
      <c r="CT1323" s="31"/>
      <c r="CU1323" s="31"/>
      <c r="CV1323" s="31"/>
      <c r="CW1323" s="31"/>
      <c r="CX1323" s="31"/>
      <c r="CY1323" s="31"/>
      <c r="CZ1323" s="31"/>
      <c r="DA1323" s="31"/>
      <c r="DB1323" s="31"/>
      <c r="DC1323" s="31"/>
      <c r="DD1323" s="31"/>
      <c r="DE1323" s="31"/>
      <c r="DF1323" s="31"/>
      <c r="DG1323" s="31"/>
      <c r="DH1323" s="31"/>
      <c r="DI1323" s="31"/>
      <c r="DJ1323" s="31"/>
      <c r="DK1323" s="31"/>
      <c r="DL1323" s="31"/>
      <c r="DM1323" s="31"/>
      <c r="DN1323" s="31"/>
      <c r="DO1323" s="31"/>
      <c r="DP1323" s="31"/>
      <c r="DQ1323" s="31"/>
      <c r="DR1323" s="31"/>
      <c r="DS1323" s="31"/>
      <c r="DT1323" s="31"/>
      <c r="DU1323" s="31"/>
      <c r="DV1323" s="31"/>
      <c r="DW1323" s="31"/>
    </row>
    <row r="1324" customFormat="false" ht="15.75" hidden="false" customHeight="true" outlineLevel="0" collapsed="false">
      <c r="A1324" s="21" t="n">
        <v>1323</v>
      </c>
      <c r="B1324" s="21" t="str">
        <f aca="false">IFERROR(VLOOKUP($A$1&amp;":"&amp;A1324,'Finish order'!C:K,6,FALSE()),"")</f>
        <v/>
      </c>
      <c r="C1324" s="21" t="str">
        <f aca="false">IFERROR(VLOOKUP(A$1&amp;":"&amp;A1324,'Finish order'!$C:$K,9,FALSE()),"")</f>
        <v/>
      </c>
      <c r="D1324" s="21" t="str">
        <f aca="false">IFERROR(VLOOKUP(A$1&amp;":"&amp;A1324,'Finish order'!$C:$K,7,FALSE()),"")</f>
        <v/>
      </c>
      <c r="E1324" s="29" t="str">
        <f aca="false">IFERROR(VLOOKUP($A$1&amp;":"&amp;A1324,'Finish order'!C:K,5,FALSE()),"")</f>
        <v/>
      </c>
      <c r="F1324" s="21" t="str">
        <f aca="false">IFERROR(VLOOKUP($A$1&amp;":"&amp;A1324,'Finish order'!C:K,4,FALSE()),"")</f>
        <v/>
      </c>
      <c r="G1324" s="21" t="str">
        <f aca="false" t="array" ref="G1324:G1324">IFERROR(SMALL(IF($D$2:$D2233=D1324,$A$2:$A$911*1.001),1),"")</f>
        <v/>
      </c>
      <c r="H1324" s="21" t="str">
        <f aca="false" t="array" ref="H1324:H1324">IFERROR(SMALL(IF($D$2:$D2233=D1324,$A$2:$A$911*1.0001),2),"")</f>
        <v/>
      </c>
      <c r="I1324" s="21" t="str">
        <f aca="false" t="array" ref="I1324:I1324">IFERROR(SMALL(IF($D$2:$D2233=D1324,$A$2:$A$911*1.00001),3),"")</f>
        <v/>
      </c>
      <c r="J1324" s="21" t="str">
        <f aca="false" t="array" ref="J1324:J1324">IFERROR(SMALL(IF($D$2:$D2233=D1324,$A$2:$A$911*1.000001),4),"")</f>
        <v/>
      </c>
      <c r="K1324" s="30" t="str">
        <f aca="false">IF(A1324&lt;&gt;"", IF(COUNT(G1324:J1324)=4, SUM(G1324:J1324), "No"), "")</f>
        <v>No</v>
      </c>
      <c r="L1324" s="30" t="str">
        <f aca="false">IF(A1324&lt;&gt;"", IF(COUNT(G1324:I1324)=3, SUM(G1324:I1324), "No"), "")</f>
        <v>No</v>
      </c>
      <c r="M1324" s="30" t="str">
        <f aca="false">IF(A1324&lt;&gt;"", IF(COUNT(G1324:H1324)=2, SUM(G1324:H1324), "No"), "")</f>
        <v>No</v>
      </c>
      <c r="N1324" s="30" t="str">
        <f aca="false">'Results 10 year vets'!$D1324&amp;":"&amp;Table1[[#Headers],[Male]]</f>
        <v>:Male</v>
      </c>
      <c r="O1324" s="31"/>
      <c r="P1324" s="31"/>
      <c r="Q1324" s="31"/>
      <c r="R1324" s="31"/>
      <c r="S1324" s="31"/>
      <c r="T1324" s="31"/>
      <c r="U1324" s="31"/>
      <c r="Z1324" s="33"/>
      <c r="AA1324" s="33"/>
      <c r="AB1324" s="33"/>
      <c r="AC1324" s="33"/>
      <c r="AD1324" s="31"/>
      <c r="AE1324" s="31"/>
      <c r="AF1324" s="31"/>
      <c r="AG1324" s="31"/>
      <c r="AH1324" s="31"/>
      <c r="AI1324" s="31"/>
      <c r="AJ1324" s="31"/>
      <c r="AK1324" s="31"/>
      <c r="AL1324" s="31"/>
      <c r="AM1324" s="31"/>
      <c r="AN1324" s="31"/>
      <c r="AO1324" s="31"/>
      <c r="AP1324" s="31"/>
      <c r="AQ1324" s="31"/>
      <c r="AR1324" s="31"/>
      <c r="AS1324" s="31"/>
      <c r="AT1324" s="31"/>
      <c r="AU1324" s="31"/>
      <c r="AV1324" s="31"/>
      <c r="AW1324" s="31"/>
      <c r="AX1324" s="31"/>
      <c r="AY1324" s="31"/>
      <c r="AZ1324" s="31"/>
      <c r="BA1324" s="31"/>
      <c r="BB1324" s="31"/>
      <c r="BC1324" s="31"/>
      <c r="BD1324" s="31"/>
      <c r="BE1324" s="31"/>
      <c r="BF1324" s="31"/>
      <c r="BG1324" s="31"/>
      <c r="BH1324" s="31"/>
      <c r="BI1324" s="31"/>
      <c r="BJ1324" s="31"/>
      <c r="BK1324" s="31"/>
      <c r="BL1324" s="31"/>
      <c r="BM1324" s="31"/>
      <c r="BN1324" s="31"/>
      <c r="BO1324" s="31"/>
      <c r="BP1324" s="31"/>
      <c r="BQ1324" s="31"/>
      <c r="BR1324" s="31"/>
      <c r="BS1324" s="31"/>
      <c r="BT1324" s="31"/>
      <c r="BU1324" s="31"/>
      <c r="BV1324" s="31"/>
      <c r="BW1324" s="31"/>
      <c r="BX1324" s="31"/>
      <c r="BY1324" s="31"/>
      <c r="BZ1324" s="31"/>
      <c r="CA1324" s="31"/>
      <c r="CB1324" s="31"/>
      <c r="CC1324" s="31"/>
      <c r="CD1324" s="31"/>
      <c r="CE1324" s="31"/>
      <c r="CF1324" s="31"/>
      <c r="CG1324" s="31"/>
      <c r="CH1324" s="31"/>
      <c r="CI1324" s="31"/>
      <c r="CJ1324" s="31"/>
      <c r="CK1324" s="31"/>
      <c r="CL1324" s="31"/>
      <c r="CM1324" s="31"/>
      <c r="CN1324" s="31"/>
      <c r="CO1324" s="31"/>
      <c r="CP1324" s="31"/>
      <c r="CQ1324" s="31"/>
      <c r="CR1324" s="31"/>
      <c r="CS1324" s="31"/>
      <c r="CT1324" s="31"/>
      <c r="CU1324" s="31"/>
      <c r="CV1324" s="31"/>
      <c r="CW1324" s="31"/>
      <c r="CX1324" s="31"/>
      <c r="CY1324" s="31"/>
      <c r="CZ1324" s="31"/>
      <c r="DA1324" s="31"/>
      <c r="DB1324" s="31"/>
      <c r="DC1324" s="31"/>
      <c r="DD1324" s="31"/>
      <c r="DE1324" s="31"/>
      <c r="DF1324" s="31"/>
      <c r="DG1324" s="31"/>
      <c r="DH1324" s="31"/>
      <c r="DI1324" s="31"/>
      <c r="DJ1324" s="31"/>
      <c r="DK1324" s="31"/>
      <c r="DL1324" s="31"/>
      <c r="DM1324" s="31"/>
      <c r="DN1324" s="31"/>
      <c r="DO1324" s="31"/>
      <c r="DP1324" s="31"/>
      <c r="DQ1324" s="31"/>
      <c r="DR1324" s="31"/>
      <c r="DS1324" s="31"/>
      <c r="DT1324" s="31"/>
      <c r="DU1324" s="31"/>
      <c r="DV1324" s="31"/>
      <c r="DW1324" s="31"/>
    </row>
    <row r="1325" customFormat="false" ht="15.75" hidden="false" customHeight="true" outlineLevel="0" collapsed="false">
      <c r="A1325" s="21" t="n">
        <v>1324</v>
      </c>
      <c r="B1325" s="21" t="str">
        <f aca="false">IFERROR(VLOOKUP($A$1&amp;":"&amp;A1325,'Finish order'!C:K,6,FALSE()),"")</f>
        <v/>
      </c>
      <c r="C1325" s="21" t="str">
        <f aca="false">IFERROR(VLOOKUP(A$1&amp;":"&amp;A1325,'Finish order'!$C:$K,9,FALSE()),"")</f>
        <v/>
      </c>
      <c r="D1325" s="21" t="str">
        <f aca="false">IFERROR(VLOOKUP(A$1&amp;":"&amp;A1325,'Finish order'!$C:$K,7,FALSE()),"")</f>
        <v/>
      </c>
      <c r="E1325" s="29" t="str">
        <f aca="false">IFERROR(VLOOKUP($A$1&amp;":"&amp;A1325,'Finish order'!C:K,5,FALSE()),"")</f>
        <v/>
      </c>
      <c r="F1325" s="21" t="str">
        <f aca="false">IFERROR(VLOOKUP($A$1&amp;":"&amp;A1325,'Finish order'!C:K,4,FALSE()),"")</f>
        <v/>
      </c>
      <c r="G1325" s="21" t="str">
        <f aca="false" t="array" ref="G1325:G1325">IFERROR(SMALL(IF($D$2:$D2234=D1325,$A$2:$A$911*1.001),1),"")</f>
        <v/>
      </c>
      <c r="H1325" s="21" t="str">
        <f aca="false" t="array" ref="H1325:H1325">IFERROR(SMALL(IF($D$2:$D2234=D1325,$A$2:$A$911*1.0001),2),"")</f>
        <v/>
      </c>
      <c r="I1325" s="21" t="str">
        <f aca="false" t="array" ref="I1325:I1325">IFERROR(SMALL(IF($D$2:$D2234=D1325,$A$2:$A$911*1.00001),3),"")</f>
        <v/>
      </c>
      <c r="J1325" s="21" t="str">
        <f aca="false" t="array" ref="J1325:J1325">IFERROR(SMALL(IF($D$2:$D2234=D1325,$A$2:$A$911*1.000001),4),"")</f>
        <v/>
      </c>
      <c r="K1325" s="30" t="str">
        <f aca="false">IF(A1325&lt;&gt;"", IF(COUNT(G1325:J1325)=4, SUM(G1325:J1325), "No"), "")</f>
        <v>No</v>
      </c>
      <c r="L1325" s="30" t="str">
        <f aca="false">IF(A1325&lt;&gt;"", IF(COUNT(G1325:I1325)=3, SUM(G1325:I1325), "No"), "")</f>
        <v>No</v>
      </c>
      <c r="M1325" s="30" t="str">
        <f aca="false">IF(A1325&lt;&gt;"", IF(COUNT(G1325:H1325)=2, SUM(G1325:H1325), "No"), "")</f>
        <v>No</v>
      </c>
      <c r="N1325" s="30" t="str">
        <f aca="false">'Results 10 year vets'!$D1325&amp;":"&amp;Table1[[#Headers],[Male]]</f>
        <v>:Male</v>
      </c>
      <c r="O1325" s="31"/>
      <c r="P1325" s="31"/>
      <c r="Q1325" s="31"/>
      <c r="R1325" s="31"/>
      <c r="S1325" s="31"/>
      <c r="T1325" s="31"/>
      <c r="U1325" s="31"/>
      <c r="Z1325" s="33"/>
      <c r="AA1325" s="33"/>
      <c r="AB1325" s="33"/>
      <c r="AC1325" s="33"/>
      <c r="AD1325" s="31"/>
      <c r="AE1325" s="31"/>
      <c r="AF1325" s="31"/>
      <c r="AG1325" s="31"/>
      <c r="AH1325" s="31"/>
      <c r="AI1325" s="31"/>
      <c r="AJ1325" s="31"/>
      <c r="AK1325" s="31"/>
      <c r="AL1325" s="31"/>
      <c r="AM1325" s="31"/>
      <c r="AN1325" s="31"/>
      <c r="AO1325" s="31"/>
      <c r="AP1325" s="31"/>
      <c r="AQ1325" s="31"/>
      <c r="AR1325" s="31"/>
      <c r="AS1325" s="31"/>
      <c r="AT1325" s="31"/>
      <c r="AU1325" s="31"/>
      <c r="AV1325" s="31"/>
      <c r="AW1325" s="31"/>
      <c r="AX1325" s="31"/>
      <c r="AY1325" s="31"/>
      <c r="AZ1325" s="31"/>
      <c r="BA1325" s="31"/>
      <c r="BB1325" s="31"/>
      <c r="BC1325" s="31"/>
      <c r="BD1325" s="31"/>
      <c r="BE1325" s="31"/>
      <c r="BF1325" s="31"/>
      <c r="BG1325" s="31"/>
      <c r="BH1325" s="31"/>
      <c r="BI1325" s="31"/>
      <c r="BJ1325" s="31"/>
      <c r="BK1325" s="31"/>
      <c r="BL1325" s="31"/>
      <c r="BM1325" s="31"/>
      <c r="BN1325" s="31"/>
      <c r="BO1325" s="31"/>
      <c r="BP1325" s="31"/>
      <c r="BQ1325" s="31"/>
      <c r="BR1325" s="31"/>
      <c r="BS1325" s="31"/>
      <c r="BT1325" s="31"/>
      <c r="BU1325" s="31"/>
      <c r="BV1325" s="31"/>
      <c r="BW1325" s="31"/>
      <c r="BX1325" s="31"/>
      <c r="BY1325" s="31"/>
      <c r="BZ1325" s="31"/>
      <c r="CA1325" s="31"/>
      <c r="CB1325" s="31"/>
      <c r="CC1325" s="31"/>
      <c r="CD1325" s="31"/>
      <c r="CE1325" s="31"/>
      <c r="CF1325" s="31"/>
      <c r="CG1325" s="31"/>
      <c r="CH1325" s="31"/>
      <c r="CI1325" s="31"/>
      <c r="CJ1325" s="31"/>
      <c r="CK1325" s="31"/>
      <c r="CL1325" s="31"/>
      <c r="CM1325" s="31"/>
      <c r="CN1325" s="31"/>
      <c r="CO1325" s="31"/>
      <c r="CP1325" s="31"/>
      <c r="CQ1325" s="31"/>
      <c r="CR1325" s="31"/>
      <c r="CS1325" s="31"/>
      <c r="CT1325" s="31"/>
      <c r="CU1325" s="31"/>
      <c r="CV1325" s="31"/>
      <c r="CW1325" s="31"/>
      <c r="CX1325" s="31"/>
      <c r="CY1325" s="31"/>
      <c r="CZ1325" s="31"/>
      <c r="DA1325" s="31"/>
      <c r="DB1325" s="31"/>
      <c r="DC1325" s="31"/>
      <c r="DD1325" s="31"/>
      <c r="DE1325" s="31"/>
      <c r="DF1325" s="31"/>
      <c r="DG1325" s="31"/>
      <c r="DH1325" s="31"/>
      <c r="DI1325" s="31"/>
      <c r="DJ1325" s="31"/>
      <c r="DK1325" s="31"/>
      <c r="DL1325" s="31"/>
      <c r="DM1325" s="31"/>
      <c r="DN1325" s="31"/>
      <c r="DO1325" s="31"/>
      <c r="DP1325" s="31"/>
      <c r="DQ1325" s="31"/>
      <c r="DR1325" s="31"/>
      <c r="DS1325" s="31"/>
      <c r="DT1325" s="31"/>
      <c r="DU1325" s="31"/>
      <c r="DV1325" s="31"/>
      <c r="DW1325" s="31"/>
    </row>
    <row r="1326" customFormat="false" ht="15.75" hidden="false" customHeight="true" outlineLevel="0" collapsed="false">
      <c r="A1326" s="21" t="n">
        <v>1325</v>
      </c>
      <c r="B1326" s="21" t="str">
        <f aca="false">IFERROR(VLOOKUP($A$1&amp;":"&amp;A1326,'Finish order'!C:K,6,FALSE()),"")</f>
        <v/>
      </c>
      <c r="C1326" s="21" t="str">
        <f aca="false">IFERROR(VLOOKUP(A$1&amp;":"&amp;A1326,'Finish order'!$C:$K,9,FALSE()),"")</f>
        <v/>
      </c>
      <c r="D1326" s="21" t="str">
        <f aca="false">IFERROR(VLOOKUP(A$1&amp;":"&amp;A1326,'Finish order'!$C:$K,7,FALSE()),"")</f>
        <v/>
      </c>
      <c r="E1326" s="29" t="str">
        <f aca="false">IFERROR(VLOOKUP($A$1&amp;":"&amp;A1326,'Finish order'!C:K,5,FALSE()),"")</f>
        <v/>
      </c>
      <c r="F1326" s="21" t="str">
        <f aca="false">IFERROR(VLOOKUP($A$1&amp;":"&amp;A1326,'Finish order'!C:K,4,FALSE()),"")</f>
        <v/>
      </c>
      <c r="G1326" s="21" t="str">
        <f aca="false" t="array" ref="G1326:G1326">IFERROR(SMALL(IF($D$2:$D2235=D1326,$A$2:$A$911*1.001),1),"")</f>
        <v/>
      </c>
      <c r="H1326" s="21" t="str">
        <f aca="false" t="array" ref="H1326:H1326">IFERROR(SMALL(IF($D$2:$D2235=D1326,$A$2:$A$911*1.0001),2),"")</f>
        <v/>
      </c>
      <c r="I1326" s="21" t="str">
        <f aca="false" t="array" ref="I1326:I1326">IFERROR(SMALL(IF($D$2:$D2235=D1326,$A$2:$A$911*1.00001),3),"")</f>
        <v/>
      </c>
      <c r="J1326" s="21" t="str">
        <f aca="false" t="array" ref="J1326:J1326">IFERROR(SMALL(IF($D$2:$D2235=D1326,$A$2:$A$911*1.000001),4),"")</f>
        <v/>
      </c>
      <c r="K1326" s="30" t="str">
        <f aca="false">IF(A1326&lt;&gt;"", IF(COUNT(G1326:J1326)=4, SUM(G1326:J1326), "No"), "")</f>
        <v>No</v>
      </c>
      <c r="L1326" s="30" t="str">
        <f aca="false">IF(A1326&lt;&gt;"", IF(COUNT(G1326:I1326)=3, SUM(G1326:I1326), "No"), "")</f>
        <v>No</v>
      </c>
      <c r="M1326" s="30" t="str">
        <f aca="false">IF(A1326&lt;&gt;"", IF(COUNT(G1326:H1326)=2, SUM(G1326:H1326), "No"), "")</f>
        <v>No</v>
      </c>
      <c r="N1326" s="30" t="str">
        <f aca="false">'Results 10 year vets'!$D1326&amp;":"&amp;Table1[[#Headers],[Male]]</f>
        <v>:Male</v>
      </c>
      <c r="O1326" s="31"/>
      <c r="P1326" s="31"/>
      <c r="Q1326" s="31"/>
      <c r="R1326" s="31"/>
      <c r="S1326" s="31"/>
      <c r="T1326" s="31"/>
      <c r="U1326" s="31"/>
      <c r="Z1326" s="33"/>
      <c r="AA1326" s="33"/>
      <c r="AB1326" s="33"/>
      <c r="AC1326" s="33"/>
      <c r="AD1326" s="31"/>
      <c r="AE1326" s="31"/>
      <c r="AF1326" s="31"/>
      <c r="AG1326" s="31"/>
      <c r="AH1326" s="31"/>
      <c r="AI1326" s="31"/>
      <c r="AJ1326" s="31"/>
      <c r="AK1326" s="31"/>
      <c r="AL1326" s="31"/>
      <c r="AM1326" s="31"/>
      <c r="AN1326" s="31"/>
      <c r="AO1326" s="31"/>
      <c r="AP1326" s="31"/>
      <c r="AQ1326" s="31"/>
      <c r="AR1326" s="31"/>
      <c r="AS1326" s="31"/>
      <c r="AT1326" s="31"/>
      <c r="AU1326" s="31"/>
      <c r="AV1326" s="31"/>
      <c r="AW1326" s="31"/>
      <c r="AX1326" s="31"/>
      <c r="AY1326" s="31"/>
      <c r="AZ1326" s="31"/>
      <c r="BA1326" s="31"/>
      <c r="BB1326" s="31"/>
      <c r="BC1326" s="31"/>
      <c r="BD1326" s="31"/>
      <c r="BE1326" s="31"/>
      <c r="BF1326" s="31"/>
      <c r="BG1326" s="31"/>
      <c r="BH1326" s="31"/>
      <c r="BI1326" s="31"/>
      <c r="BJ1326" s="31"/>
      <c r="BK1326" s="31"/>
      <c r="BL1326" s="31"/>
      <c r="BM1326" s="31"/>
      <c r="BN1326" s="31"/>
      <c r="BO1326" s="31"/>
      <c r="BP1326" s="31"/>
      <c r="BQ1326" s="31"/>
      <c r="BR1326" s="31"/>
      <c r="BS1326" s="31"/>
      <c r="BT1326" s="31"/>
      <c r="BU1326" s="31"/>
      <c r="BV1326" s="31"/>
      <c r="BW1326" s="31"/>
      <c r="BX1326" s="31"/>
      <c r="BY1326" s="31"/>
      <c r="BZ1326" s="31"/>
      <c r="CA1326" s="31"/>
      <c r="CB1326" s="31"/>
      <c r="CC1326" s="31"/>
      <c r="CD1326" s="31"/>
      <c r="CE1326" s="31"/>
      <c r="CF1326" s="31"/>
      <c r="CG1326" s="31"/>
      <c r="CH1326" s="31"/>
      <c r="CI1326" s="31"/>
      <c r="CJ1326" s="31"/>
      <c r="CK1326" s="31"/>
      <c r="CL1326" s="31"/>
      <c r="CM1326" s="31"/>
      <c r="CN1326" s="31"/>
      <c r="CO1326" s="31"/>
      <c r="CP1326" s="31"/>
      <c r="CQ1326" s="31"/>
      <c r="CR1326" s="31"/>
      <c r="CS1326" s="31"/>
      <c r="CT1326" s="31"/>
      <c r="CU1326" s="31"/>
      <c r="CV1326" s="31"/>
      <c r="CW1326" s="31"/>
      <c r="CX1326" s="31"/>
      <c r="CY1326" s="31"/>
      <c r="CZ1326" s="31"/>
      <c r="DA1326" s="31"/>
      <c r="DB1326" s="31"/>
      <c r="DC1326" s="31"/>
      <c r="DD1326" s="31"/>
      <c r="DE1326" s="31"/>
      <c r="DF1326" s="31"/>
      <c r="DG1326" s="31"/>
      <c r="DH1326" s="31"/>
      <c r="DI1326" s="31"/>
      <c r="DJ1326" s="31"/>
      <c r="DK1326" s="31"/>
      <c r="DL1326" s="31"/>
      <c r="DM1326" s="31"/>
      <c r="DN1326" s="31"/>
      <c r="DO1326" s="31"/>
      <c r="DP1326" s="31"/>
      <c r="DQ1326" s="31"/>
      <c r="DR1326" s="31"/>
      <c r="DS1326" s="31"/>
      <c r="DT1326" s="31"/>
      <c r="DU1326" s="31"/>
      <c r="DV1326" s="31"/>
      <c r="DW1326" s="31"/>
    </row>
    <row r="1327" customFormat="false" ht="15.75" hidden="false" customHeight="true" outlineLevel="0" collapsed="false">
      <c r="A1327" s="21" t="n">
        <v>1326</v>
      </c>
      <c r="B1327" s="21" t="str">
        <f aca="false">IFERROR(VLOOKUP($A$1&amp;":"&amp;A1327,'Finish order'!C:K,6,FALSE()),"")</f>
        <v/>
      </c>
      <c r="C1327" s="21" t="str">
        <f aca="false">IFERROR(VLOOKUP(A$1&amp;":"&amp;A1327,'Finish order'!$C:$K,9,FALSE()),"")</f>
        <v/>
      </c>
      <c r="D1327" s="21" t="str">
        <f aca="false">IFERROR(VLOOKUP(A$1&amp;":"&amp;A1327,'Finish order'!$C:$K,7,FALSE()),"")</f>
        <v/>
      </c>
      <c r="E1327" s="29" t="str">
        <f aca="false">IFERROR(VLOOKUP($A$1&amp;":"&amp;A1327,'Finish order'!C:K,5,FALSE()),"")</f>
        <v/>
      </c>
      <c r="F1327" s="21" t="str">
        <f aca="false">IFERROR(VLOOKUP($A$1&amp;":"&amp;A1327,'Finish order'!C:K,4,FALSE()),"")</f>
        <v/>
      </c>
      <c r="G1327" s="21" t="str">
        <f aca="false" t="array" ref="G1327:G1327">IFERROR(SMALL(IF($D$2:$D2236=D1327,$A$2:$A$911*1.001),1),"")</f>
        <v/>
      </c>
      <c r="H1327" s="21" t="str">
        <f aca="false" t="array" ref="H1327:H1327">IFERROR(SMALL(IF($D$2:$D2236=D1327,$A$2:$A$911*1.0001),2),"")</f>
        <v/>
      </c>
      <c r="I1327" s="21" t="str">
        <f aca="false" t="array" ref="I1327:I1327">IFERROR(SMALL(IF($D$2:$D2236=D1327,$A$2:$A$911*1.00001),3),"")</f>
        <v/>
      </c>
      <c r="J1327" s="21" t="str">
        <f aca="false" t="array" ref="J1327:J1327">IFERROR(SMALL(IF($D$2:$D2236=D1327,$A$2:$A$911*1.000001),4),"")</f>
        <v/>
      </c>
      <c r="K1327" s="30" t="str">
        <f aca="false">IF(A1327&lt;&gt;"", IF(COUNT(G1327:J1327)=4, SUM(G1327:J1327), "No"), "")</f>
        <v>No</v>
      </c>
      <c r="L1327" s="30" t="str">
        <f aca="false">IF(A1327&lt;&gt;"", IF(COUNT(G1327:I1327)=3, SUM(G1327:I1327), "No"), "")</f>
        <v>No</v>
      </c>
      <c r="M1327" s="30" t="str">
        <f aca="false">IF(A1327&lt;&gt;"", IF(COUNT(G1327:H1327)=2, SUM(G1327:H1327), "No"), "")</f>
        <v>No</v>
      </c>
      <c r="N1327" s="30" t="str">
        <f aca="false">'Results 10 year vets'!$D1327&amp;":"&amp;Table1[[#Headers],[Male]]</f>
        <v>:Male</v>
      </c>
      <c r="O1327" s="31"/>
      <c r="P1327" s="31"/>
      <c r="Q1327" s="31"/>
      <c r="R1327" s="31"/>
      <c r="S1327" s="31"/>
      <c r="T1327" s="31"/>
      <c r="U1327" s="31"/>
      <c r="Z1327" s="33"/>
      <c r="AA1327" s="33"/>
      <c r="AB1327" s="33"/>
      <c r="AC1327" s="33"/>
      <c r="AD1327" s="31"/>
      <c r="AE1327" s="31"/>
      <c r="AF1327" s="31"/>
      <c r="AG1327" s="31"/>
      <c r="AH1327" s="31"/>
      <c r="AI1327" s="31"/>
      <c r="AJ1327" s="31"/>
      <c r="AK1327" s="31"/>
      <c r="AL1327" s="31"/>
      <c r="AM1327" s="31"/>
      <c r="AN1327" s="31"/>
      <c r="AO1327" s="31"/>
      <c r="AP1327" s="31"/>
      <c r="AQ1327" s="31"/>
      <c r="AR1327" s="31"/>
      <c r="AS1327" s="31"/>
      <c r="AT1327" s="31"/>
      <c r="AU1327" s="31"/>
      <c r="AV1327" s="31"/>
      <c r="AW1327" s="31"/>
      <c r="AX1327" s="31"/>
      <c r="AY1327" s="31"/>
      <c r="AZ1327" s="31"/>
      <c r="BA1327" s="31"/>
      <c r="BB1327" s="31"/>
      <c r="BC1327" s="31"/>
      <c r="BD1327" s="31"/>
      <c r="BE1327" s="31"/>
      <c r="BF1327" s="31"/>
      <c r="BG1327" s="31"/>
      <c r="BH1327" s="31"/>
      <c r="BI1327" s="31"/>
      <c r="BJ1327" s="31"/>
      <c r="BK1327" s="31"/>
      <c r="BL1327" s="31"/>
      <c r="BM1327" s="31"/>
      <c r="BN1327" s="31"/>
      <c r="BO1327" s="31"/>
      <c r="BP1327" s="31"/>
      <c r="BQ1327" s="31"/>
      <c r="BR1327" s="31"/>
      <c r="BS1327" s="31"/>
      <c r="BT1327" s="31"/>
      <c r="BU1327" s="31"/>
      <c r="BV1327" s="31"/>
      <c r="BW1327" s="31"/>
      <c r="BX1327" s="31"/>
      <c r="BY1327" s="31"/>
      <c r="BZ1327" s="31"/>
      <c r="CA1327" s="31"/>
      <c r="CB1327" s="31"/>
      <c r="CC1327" s="31"/>
      <c r="CD1327" s="31"/>
      <c r="CE1327" s="31"/>
      <c r="CF1327" s="31"/>
      <c r="CG1327" s="31"/>
      <c r="CH1327" s="31"/>
      <c r="CI1327" s="31"/>
      <c r="CJ1327" s="31"/>
      <c r="CK1327" s="31"/>
      <c r="CL1327" s="31"/>
      <c r="CM1327" s="31"/>
      <c r="CN1327" s="31"/>
      <c r="CO1327" s="31"/>
      <c r="CP1327" s="31"/>
      <c r="CQ1327" s="31"/>
      <c r="CR1327" s="31"/>
      <c r="CS1327" s="31"/>
      <c r="CT1327" s="31"/>
      <c r="CU1327" s="31"/>
      <c r="CV1327" s="31"/>
      <c r="CW1327" s="31"/>
      <c r="CX1327" s="31"/>
      <c r="CY1327" s="31"/>
      <c r="CZ1327" s="31"/>
      <c r="DA1327" s="31"/>
      <c r="DB1327" s="31"/>
      <c r="DC1327" s="31"/>
      <c r="DD1327" s="31"/>
      <c r="DE1327" s="31"/>
      <c r="DF1327" s="31"/>
      <c r="DG1327" s="31"/>
      <c r="DH1327" s="31"/>
      <c r="DI1327" s="31"/>
      <c r="DJ1327" s="31"/>
      <c r="DK1327" s="31"/>
      <c r="DL1327" s="31"/>
      <c r="DM1327" s="31"/>
      <c r="DN1327" s="31"/>
      <c r="DO1327" s="31"/>
      <c r="DP1327" s="31"/>
      <c r="DQ1327" s="31"/>
      <c r="DR1327" s="31"/>
      <c r="DS1327" s="31"/>
      <c r="DT1327" s="31"/>
      <c r="DU1327" s="31"/>
      <c r="DV1327" s="31"/>
      <c r="DW1327" s="31"/>
    </row>
    <row r="1328" customFormat="false" ht="15.75" hidden="false" customHeight="true" outlineLevel="0" collapsed="false">
      <c r="A1328" s="21" t="n">
        <v>1327</v>
      </c>
      <c r="B1328" s="21" t="str">
        <f aca="false">IFERROR(VLOOKUP($A$1&amp;":"&amp;A1328,'Finish order'!C:K,6,FALSE()),"")</f>
        <v/>
      </c>
      <c r="C1328" s="21" t="str">
        <f aca="false">IFERROR(VLOOKUP(A$1&amp;":"&amp;A1328,'Finish order'!$C:$K,9,FALSE()),"")</f>
        <v/>
      </c>
      <c r="D1328" s="21" t="str">
        <f aca="false">IFERROR(VLOOKUP(A$1&amp;":"&amp;A1328,'Finish order'!$C:$K,7,FALSE()),"")</f>
        <v/>
      </c>
      <c r="E1328" s="29" t="str">
        <f aca="false">IFERROR(VLOOKUP($A$1&amp;":"&amp;A1328,'Finish order'!C:K,5,FALSE()),"")</f>
        <v/>
      </c>
      <c r="F1328" s="21" t="str">
        <f aca="false">IFERROR(VLOOKUP($A$1&amp;":"&amp;A1328,'Finish order'!C:K,4,FALSE()),"")</f>
        <v/>
      </c>
      <c r="G1328" s="21" t="str">
        <f aca="false" t="array" ref="G1328:G1328">IFERROR(SMALL(IF($D$2:$D2237=D1328,$A$2:$A$911*1.001),1),"")</f>
        <v/>
      </c>
      <c r="H1328" s="21" t="str">
        <f aca="false" t="array" ref="H1328:H1328">IFERROR(SMALL(IF($D$2:$D2237=D1328,$A$2:$A$911*1.0001),2),"")</f>
        <v/>
      </c>
      <c r="I1328" s="21" t="str">
        <f aca="false" t="array" ref="I1328:I1328">IFERROR(SMALL(IF($D$2:$D2237=D1328,$A$2:$A$911*1.00001),3),"")</f>
        <v/>
      </c>
      <c r="J1328" s="21" t="str">
        <f aca="false" t="array" ref="J1328:J1328">IFERROR(SMALL(IF($D$2:$D2237=D1328,$A$2:$A$911*1.000001),4),"")</f>
        <v/>
      </c>
      <c r="K1328" s="30" t="str">
        <f aca="false">IF(A1328&lt;&gt;"", IF(COUNT(G1328:J1328)=4, SUM(G1328:J1328), "No"), "")</f>
        <v>No</v>
      </c>
      <c r="L1328" s="30" t="str">
        <f aca="false">IF(A1328&lt;&gt;"", IF(COUNT(G1328:I1328)=3, SUM(G1328:I1328), "No"), "")</f>
        <v>No</v>
      </c>
      <c r="M1328" s="30" t="str">
        <f aca="false">IF(A1328&lt;&gt;"", IF(COUNT(G1328:H1328)=2, SUM(G1328:H1328), "No"), "")</f>
        <v>No</v>
      </c>
      <c r="N1328" s="30" t="str">
        <f aca="false">'Results 10 year vets'!$D1328&amp;":"&amp;Table1[[#Headers],[Male]]</f>
        <v>:Male</v>
      </c>
      <c r="O1328" s="31"/>
      <c r="P1328" s="31"/>
      <c r="Q1328" s="31"/>
      <c r="R1328" s="31"/>
      <c r="S1328" s="31"/>
      <c r="T1328" s="31"/>
      <c r="U1328" s="31"/>
      <c r="Z1328" s="33"/>
      <c r="AA1328" s="33"/>
      <c r="AB1328" s="33"/>
      <c r="AC1328" s="33"/>
      <c r="AD1328" s="31"/>
      <c r="AE1328" s="31"/>
      <c r="AF1328" s="31"/>
      <c r="AG1328" s="31"/>
      <c r="AH1328" s="31"/>
      <c r="AI1328" s="31"/>
      <c r="AJ1328" s="31"/>
      <c r="AK1328" s="31"/>
      <c r="AL1328" s="31"/>
      <c r="AM1328" s="31"/>
      <c r="AN1328" s="31"/>
      <c r="AO1328" s="31"/>
      <c r="AP1328" s="31"/>
      <c r="AQ1328" s="31"/>
      <c r="AR1328" s="31"/>
      <c r="AS1328" s="31"/>
      <c r="AT1328" s="31"/>
      <c r="AU1328" s="31"/>
      <c r="AV1328" s="31"/>
      <c r="AW1328" s="31"/>
      <c r="AX1328" s="31"/>
      <c r="AY1328" s="31"/>
      <c r="AZ1328" s="31"/>
      <c r="BA1328" s="31"/>
      <c r="BB1328" s="31"/>
      <c r="BC1328" s="31"/>
      <c r="BD1328" s="31"/>
      <c r="BE1328" s="31"/>
      <c r="BF1328" s="31"/>
      <c r="BG1328" s="31"/>
      <c r="BH1328" s="31"/>
      <c r="BI1328" s="31"/>
      <c r="BJ1328" s="31"/>
      <c r="BK1328" s="31"/>
      <c r="BL1328" s="31"/>
      <c r="BM1328" s="31"/>
      <c r="BN1328" s="31"/>
      <c r="BO1328" s="31"/>
      <c r="BP1328" s="31"/>
      <c r="BQ1328" s="31"/>
      <c r="BR1328" s="31"/>
      <c r="BS1328" s="31"/>
      <c r="BT1328" s="31"/>
      <c r="BU1328" s="31"/>
      <c r="BV1328" s="31"/>
      <c r="BW1328" s="31"/>
      <c r="BX1328" s="31"/>
      <c r="BY1328" s="31"/>
      <c r="BZ1328" s="31"/>
      <c r="CA1328" s="31"/>
      <c r="CB1328" s="31"/>
      <c r="CC1328" s="31"/>
      <c r="CD1328" s="31"/>
      <c r="CE1328" s="31"/>
      <c r="CF1328" s="31"/>
      <c r="CG1328" s="31"/>
      <c r="CH1328" s="31"/>
      <c r="CI1328" s="31"/>
      <c r="CJ1328" s="31"/>
      <c r="CK1328" s="31"/>
      <c r="CL1328" s="31"/>
      <c r="CM1328" s="31"/>
      <c r="CN1328" s="31"/>
      <c r="CO1328" s="31"/>
      <c r="CP1328" s="31"/>
      <c r="CQ1328" s="31"/>
      <c r="CR1328" s="31"/>
      <c r="CS1328" s="31"/>
      <c r="CT1328" s="31"/>
      <c r="CU1328" s="31"/>
      <c r="CV1328" s="31"/>
      <c r="CW1328" s="31"/>
      <c r="CX1328" s="31"/>
      <c r="CY1328" s="31"/>
      <c r="CZ1328" s="31"/>
      <c r="DA1328" s="31"/>
      <c r="DB1328" s="31"/>
      <c r="DC1328" s="31"/>
      <c r="DD1328" s="31"/>
      <c r="DE1328" s="31"/>
      <c r="DF1328" s="31"/>
      <c r="DG1328" s="31"/>
      <c r="DH1328" s="31"/>
      <c r="DI1328" s="31"/>
      <c r="DJ1328" s="31"/>
      <c r="DK1328" s="31"/>
      <c r="DL1328" s="31"/>
      <c r="DM1328" s="31"/>
      <c r="DN1328" s="31"/>
      <c r="DO1328" s="31"/>
      <c r="DP1328" s="31"/>
      <c r="DQ1328" s="31"/>
      <c r="DR1328" s="31"/>
      <c r="DS1328" s="31"/>
      <c r="DT1328" s="31"/>
      <c r="DU1328" s="31"/>
      <c r="DV1328" s="31"/>
      <c r="DW1328" s="31"/>
    </row>
    <row r="1329" customFormat="false" ht="15.75" hidden="false" customHeight="true" outlineLevel="0" collapsed="false">
      <c r="A1329" s="21" t="n">
        <v>1328</v>
      </c>
      <c r="B1329" s="21" t="str">
        <f aca="false">IFERROR(VLOOKUP($A$1&amp;":"&amp;A1329,'Finish order'!C:K,6,FALSE()),"")</f>
        <v/>
      </c>
      <c r="C1329" s="21" t="str">
        <f aca="false">IFERROR(VLOOKUP(A$1&amp;":"&amp;A1329,'Finish order'!$C:$K,9,FALSE()),"")</f>
        <v/>
      </c>
      <c r="D1329" s="21" t="str">
        <f aca="false">IFERROR(VLOOKUP(A$1&amp;":"&amp;A1329,'Finish order'!$C:$K,7,FALSE()),"")</f>
        <v/>
      </c>
      <c r="E1329" s="29" t="str">
        <f aca="false">IFERROR(VLOOKUP($A$1&amp;":"&amp;A1329,'Finish order'!C:K,5,FALSE()),"")</f>
        <v/>
      </c>
      <c r="F1329" s="21" t="str">
        <f aca="false">IFERROR(VLOOKUP($A$1&amp;":"&amp;A1329,'Finish order'!C:K,4,FALSE()),"")</f>
        <v/>
      </c>
      <c r="G1329" s="21" t="str">
        <f aca="false" t="array" ref="G1329:G1329">IFERROR(SMALL(IF($D$2:$D2238=D1329,$A$2:$A$911*1.001),1),"")</f>
        <v/>
      </c>
      <c r="H1329" s="21" t="str">
        <f aca="false" t="array" ref="H1329:H1329">IFERROR(SMALL(IF($D$2:$D2238=D1329,$A$2:$A$911*1.0001),2),"")</f>
        <v/>
      </c>
      <c r="I1329" s="21" t="str">
        <f aca="false" t="array" ref="I1329:I1329">IFERROR(SMALL(IF($D$2:$D2238=D1329,$A$2:$A$911*1.00001),3),"")</f>
        <v/>
      </c>
      <c r="J1329" s="21" t="str">
        <f aca="false" t="array" ref="J1329:J1329">IFERROR(SMALL(IF($D$2:$D2238=D1329,$A$2:$A$911*1.000001),4),"")</f>
        <v/>
      </c>
      <c r="K1329" s="30" t="str">
        <f aca="false">IF(A1329&lt;&gt;"", IF(COUNT(G1329:J1329)=4, SUM(G1329:J1329), "No"), "")</f>
        <v>No</v>
      </c>
      <c r="L1329" s="30" t="str">
        <f aca="false">IF(A1329&lt;&gt;"", IF(COUNT(G1329:I1329)=3, SUM(G1329:I1329), "No"), "")</f>
        <v>No</v>
      </c>
      <c r="M1329" s="30" t="str">
        <f aca="false">IF(A1329&lt;&gt;"", IF(COUNT(G1329:H1329)=2, SUM(G1329:H1329), "No"), "")</f>
        <v>No</v>
      </c>
      <c r="N1329" s="30" t="str">
        <f aca="false">'Results 10 year vets'!$D1329&amp;":"&amp;Table1[[#Headers],[Male]]</f>
        <v>:Male</v>
      </c>
      <c r="O1329" s="31"/>
      <c r="P1329" s="31"/>
      <c r="Q1329" s="31"/>
      <c r="R1329" s="31"/>
      <c r="S1329" s="31"/>
      <c r="T1329" s="31"/>
      <c r="U1329" s="31"/>
      <c r="Z1329" s="33"/>
      <c r="AA1329" s="33"/>
      <c r="AB1329" s="33"/>
      <c r="AC1329" s="33"/>
      <c r="AD1329" s="31"/>
      <c r="AE1329" s="31"/>
      <c r="AF1329" s="31"/>
      <c r="AG1329" s="31"/>
      <c r="AH1329" s="31"/>
      <c r="AI1329" s="31"/>
      <c r="AJ1329" s="31"/>
      <c r="AK1329" s="31"/>
      <c r="AL1329" s="31"/>
      <c r="AM1329" s="31"/>
      <c r="AN1329" s="31"/>
      <c r="AO1329" s="31"/>
      <c r="AP1329" s="31"/>
      <c r="AQ1329" s="31"/>
      <c r="AR1329" s="31"/>
      <c r="AS1329" s="31"/>
      <c r="AT1329" s="31"/>
      <c r="AU1329" s="31"/>
      <c r="AV1329" s="31"/>
      <c r="AW1329" s="31"/>
      <c r="AX1329" s="31"/>
      <c r="AY1329" s="31"/>
      <c r="AZ1329" s="31"/>
      <c r="BA1329" s="31"/>
      <c r="BB1329" s="31"/>
      <c r="BC1329" s="31"/>
      <c r="BD1329" s="31"/>
      <c r="BE1329" s="31"/>
      <c r="BF1329" s="31"/>
      <c r="BG1329" s="31"/>
      <c r="BH1329" s="31"/>
      <c r="BI1329" s="31"/>
      <c r="BJ1329" s="31"/>
      <c r="BK1329" s="31"/>
      <c r="BL1329" s="31"/>
      <c r="BM1329" s="31"/>
      <c r="BN1329" s="31"/>
      <c r="BO1329" s="31"/>
      <c r="BP1329" s="31"/>
      <c r="BQ1329" s="31"/>
      <c r="BR1329" s="31"/>
      <c r="BS1329" s="31"/>
      <c r="BT1329" s="31"/>
      <c r="BU1329" s="31"/>
      <c r="BV1329" s="31"/>
      <c r="BW1329" s="31"/>
      <c r="BX1329" s="31"/>
      <c r="BY1329" s="31"/>
      <c r="BZ1329" s="31"/>
      <c r="CA1329" s="31"/>
      <c r="CB1329" s="31"/>
      <c r="CC1329" s="31"/>
      <c r="CD1329" s="31"/>
      <c r="CE1329" s="31"/>
      <c r="CF1329" s="31"/>
      <c r="CG1329" s="31"/>
      <c r="CH1329" s="31"/>
      <c r="CI1329" s="31"/>
      <c r="CJ1329" s="31"/>
      <c r="CK1329" s="31"/>
      <c r="CL1329" s="31"/>
      <c r="CM1329" s="31"/>
      <c r="CN1329" s="31"/>
      <c r="CO1329" s="31"/>
      <c r="CP1329" s="31"/>
      <c r="CQ1329" s="31"/>
      <c r="CR1329" s="31"/>
      <c r="CS1329" s="31"/>
      <c r="CT1329" s="31"/>
      <c r="CU1329" s="31"/>
      <c r="CV1329" s="31"/>
      <c r="CW1329" s="31"/>
      <c r="CX1329" s="31"/>
      <c r="CY1329" s="31"/>
      <c r="CZ1329" s="31"/>
      <c r="DA1329" s="31"/>
      <c r="DB1329" s="31"/>
      <c r="DC1329" s="31"/>
      <c r="DD1329" s="31"/>
      <c r="DE1329" s="31"/>
      <c r="DF1329" s="31"/>
      <c r="DG1329" s="31"/>
      <c r="DH1329" s="31"/>
      <c r="DI1329" s="31"/>
      <c r="DJ1329" s="31"/>
      <c r="DK1329" s="31"/>
      <c r="DL1329" s="31"/>
      <c r="DM1329" s="31"/>
      <c r="DN1329" s="31"/>
      <c r="DO1329" s="31"/>
      <c r="DP1329" s="31"/>
      <c r="DQ1329" s="31"/>
      <c r="DR1329" s="31"/>
      <c r="DS1329" s="31"/>
      <c r="DT1329" s="31"/>
      <c r="DU1329" s="31"/>
      <c r="DV1329" s="31"/>
      <c r="DW1329" s="31"/>
    </row>
    <row r="1330" customFormat="false" ht="15.75" hidden="false" customHeight="true" outlineLevel="0" collapsed="false">
      <c r="A1330" s="21" t="n">
        <v>1329</v>
      </c>
      <c r="B1330" s="21" t="str">
        <f aca="false">IFERROR(VLOOKUP($A$1&amp;":"&amp;A1330,'Finish order'!C:K,6,FALSE()),"")</f>
        <v/>
      </c>
      <c r="C1330" s="21" t="str">
        <f aca="false">IFERROR(VLOOKUP(A$1&amp;":"&amp;A1330,'Finish order'!$C:$K,9,FALSE()),"")</f>
        <v/>
      </c>
      <c r="D1330" s="21" t="str">
        <f aca="false">IFERROR(VLOOKUP(A$1&amp;":"&amp;A1330,'Finish order'!$C:$K,7,FALSE()),"")</f>
        <v/>
      </c>
      <c r="E1330" s="29" t="str">
        <f aca="false">IFERROR(VLOOKUP($A$1&amp;":"&amp;A1330,'Finish order'!C:K,5,FALSE()),"")</f>
        <v/>
      </c>
      <c r="F1330" s="21" t="str">
        <f aca="false">IFERROR(VLOOKUP($A$1&amp;":"&amp;A1330,'Finish order'!C:K,4,FALSE()),"")</f>
        <v/>
      </c>
      <c r="G1330" s="21" t="str">
        <f aca="false" t="array" ref="G1330:G1330">IFERROR(SMALL(IF($D$2:$D2239=D1330,$A$2:$A$911*1.001),1),"")</f>
        <v/>
      </c>
      <c r="H1330" s="21" t="str">
        <f aca="false" t="array" ref="H1330:H1330">IFERROR(SMALL(IF($D$2:$D2239=D1330,$A$2:$A$911*1.0001),2),"")</f>
        <v/>
      </c>
      <c r="I1330" s="21" t="str">
        <f aca="false" t="array" ref="I1330:I1330">IFERROR(SMALL(IF($D$2:$D2239=D1330,$A$2:$A$911*1.00001),3),"")</f>
        <v/>
      </c>
      <c r="J1330" s="21" t="str">
        <f aca="false" t="array" ref="J1330:J1330">IFERROR(SMALL(IF($D$2:$D2239=D1330,$A$2:$A$911*1.000001),4),"")</f>
        <v/>
      </c>
      <c r="K1330" s="30" t="str">
        <f aca="false">IF(A1330&lt;&gt;"", IF(COUNT(G1330:J1330)=4, SUM(G1330:J1330), "No"), "")</f>
        <v>No</v>
      </c>
      <c r="L1330" s="30" t="str">
        <f aca="false">IF(A1330&lt;&gt;"", IF(COUNT(G1330:I1330)=3, SUM(G1330:I1330), "No"), "")</f>
        <v>No</v>
      </c>
      <c r="M1330" s="30" t="str">
        <f aca="false">IF(A1330&lt;&gt;"", IF(COUNT(G1330:H1330)=2, SUM(G1330:H1330), "No"), "")</f>
        <v>No</v>
      </c>
      <c r="N1330" s="30" t="str">
        <f aca="false">'Results 10 year vets'!$D1330&amp;":"&amp;Table1[[#Headers],[Male]]</f>
        <v>:Male</v>
      </c>
      <c r="O1330" s="31"/>
      <c r="P1330" s="31"/>
      <c r="Q1330" s="31"/>
      <c r="R1330" s="31"/>
      <c r="S1330" s="31"/>
      <c r="T1330" s="31"/>
      <c r="U1330" s="31"/>
      <c r="Z1330" s="33"/>
      <c r="AA1330" s="33"/>
      <c r="AB1330" s="33"/>
      <c r="AC1330" s="33"/>
      <c r="AD1330" s="31"/>
      <c r="AE1330" s="31"/>
      <c r="AF1330" s="31"/>
      <c r="AG1330" s="31"/>
      <c r="AH1330" s="31"/>
      <c r="AI1330" s="31"/>
      <c r="AJ1330" s="31"/>
      <c r="AK1330" s="31"/>
      <c r="AL1330" s="31"/>
      <c r="AM1330" s="31"/>
      <c r="AN1330" s="31"/>
      <c r="AO1330" s="31"/>
      <c r="AP1330" s="31"/>
      <c r="AQ1330" s="31"/>
      <c r="AR1330" s="31"/>
      <c r="AS1330" s="31"/>
      <c r="AT1330" s="31"/>
      <c r="AU1330" s="31"/>
      <c r="AV1330" s="31"/>
      <c r="AW1330" s="31"/>
      <c r="AX1330" s="31"/>
      <c r="AY1330" s="31"/>
      <c r="AZ1330" s="31"/>
      <c r="BA1330" s="31"/>
      <c r="BB1330" s="31"/>
      <c r="BC1330" s="31"/>
      <c r="BD1330" s="31"/>
      <c r="BE1330" s="31"/>
      <c r="BF1330" s="31"/>
      <c r="BG1330" s="31"/>
      <c r="BH1330" s="31"/>
      <c r="BI1330" s="31"/>
      <c r="BJ1330" s="31"/>
      <c r="BK1330" s="31"/>
      <c r="BL1330" s="31"/>
      <c r="BM1330" s="31"/>
      <c r="BN1330" s="31"/>
      <c r="BO1330" s="31"/>
      <c r="BP1330" s="31"/>
      <c r="BQ1330" s="31"/>
      <c r="BR1330" s="31"/>
      <c r="BS1330" s="31"/>
      <c r="BT1330" s="31"/>
      <c r="BU1330" s="31"/>
      <c r="BV1330" s="31"/>
      <c r="BW1330" s="31"/>
      <c r="BX1330" s="31"/>
      <c r="BY1330" s="31"/>
      <c r="BZ1330" s="31"/>
      <c r="CA1330" s="31"/>
      <c r="CB1330" s="31"/>
      <c r="CC1330" s="31"/>
      <c r="CD1330" s="31"/>
      <c r="CE1330" s="31"/>
      <c r="CF1330" s="31"/>
      <c r="CG1330" s="31"/>
      <c r="CH1330" s="31"/>
      <c r="CI1330" s="31"/>
      <c r="CJ1330" s="31"/>
      <c r="CK1330" s="31"/>
      <c r="CL1330" s="31"/>
      <c r="CM1330" s="31"/>
      <c r="CN1330" s="31"/>
      <c r="CO1330" s="31"/>
      <c r="CP1330" s="31"/>
      <c r="CQ1330" s="31"/>
      <c r="CR1330" s="31"/>
      <c r="CS1330" s="31"/>
      <c r="CT1330" s="31"/>
      <c r="CU1330" s="31"/>
      <c r="CV1330" s="31"/>
      <c r="CW1330" s="31"/>
      <c r="CX1330" s="31"/>
      <c r="CY1330" s="31"/>
      <c r="CZ1330" s="31"/>
      <c r="DA1330" s="31"/>
      <c r="DB1330" s="31"/>
      <c r="DC1330" s="31"/>
      <c r="DD1330" s="31"/>
      <c r="DE1330" s="31"/>
      <c r="DF1330" s="31"/>
      <c r="DG1330" s="31"/>
      <c r="DH1330" s="31"/>
      <c r="DI1330" s="31"/>
      <c r="DJ1330" s="31"/>
      <c r="DK1330" s="31"/>
      <c r="DL1330" s="31"/>
      <c r="DM1330" s="31"/>
      <c r="DN1330" s="31"/>
      <c r="DO1330" s="31"/>
      <c r="DP1330" s="31"/>
      <c r="DQ1330" s="31"/>
      <c r="DR1330" s="31"/>
      <c r="DS1330" s="31"/>
      <c r="DT1330" s="31"/>
      <c r="DU1330" s="31"/>
      <c r="DV1330" s="31"/>
      <c r="DW1330" s="31"/>
    </row>
    <row r="1331" customFormat="false" ht="15.75" hidden="false" customHeight="true" outlineLevel="0" collapsed="false">
      <c r="A1331" s="21" t="n">
        <v>1330</v>
      </c>
      <c r="B1331" s="21" t="str">
        <f aca="false">IFERROR(VLOOKUP($A$1&amp;":"&amp;A1331,'Finish order'!C:K,6,FALSE()),"")</f>
        <v/>
      </c>
      <c r="C1331" s="21" t="str">
        <f aca="false">IFERROR(VLOOKUP(A$1&amp;":"&amp;A1331,'Finish order'!$C:$K,9,FALSE()),"")</f>
        <v/>
      </c>
      <c r="D1331" s="21" t="str">
        <f aca="false">IFERROR(VLOOKUP(A$1&amp;":"&amp;A1331,'Finish order'!$C:$K,7,FALSE()),"")</f>
        <v/>
      </c>
      <c r="E1331" s="29" t="str">
        <f aca="false">IFERROR(VLOOKUP($A$1&amp;":"&amp;A1331,'Finish order'!C:K,5,FALSE()),"")</f>
        <v/>
      </c>
      <c r="F1331" s="21" t="str">
        <f aca="false">IFERROR(VLOOKUP($A$1&amp;":"&amp;A1331,'Finish order'!C:K,4,FALSE()),"")</f>
        <v/>
      </c>
      <c r="G1331" s="21" t="str">
        <f aca="false" t="array" ref="G1331:G1331">IFERROR(SMALL(IF($D$2:$D2240=D1331,$A$2:$A$911*1.001),1),"")</f>
        <v/>
      </c>
      <c r="H1331" s="21" t="str">
        <f aca="false" t="array" ref="H1331:H1331">IFERROR(SMALL(IF($D$2:$D2240=D1331,$A$2:$A$911*1.0001),2),"")</f>
        <v/>
      </c>
      <c r="I1331" s="21" t="str">
        <f aca="false" t="array" ref="I1331:I1331">IFERROR(SMALL(IF($D$2:$D2240=D1331,$A$2:$A$911*1.00001),3),"")</f>
        <v/>
      </c>
      <c r="J1331" s="21" t="str">
        <f aca="false" t="array" ref="J1331:J1331">IFERROR(SMALL(IF($D$2:$D2240=D1331,$A$2:$A$911*1.000001),4),"")</f>
        <v/>
      </c>
      <c r="K1331" s="30" t="str">
        <f aca="false">IF(A1331&lt;&gt;"", IF(COUNT(G1331:J1331)=4, SUM(G1331:J1331), "No"), "")</f>
        <v>No</v>
      </c>
      <c r="L1331" s="30" t="str">
        <f aca="false">IF(A1331&lt;&gt;"", IF(COUNT(G1331:I1331)=3, SUM(G1331:I1331), "No"), "")</f>
        <v>No</v>
      </c>
      <c r="M1331" s="30" t="str">
        <f aca="false">IF(A1331&lt;&gt;"", IF(COUNT(G1331:H1331)=2, SUM(G1331:H1331), "No"), "")</f>
        <v>No</v>
      </c>
      <c r="N1331" s="30" t="str">
        <f aca="false">'Results 10 year vets'!$D1331&amp;":"&amp;Table1[[#Headers],[Male]]</f>
        <v>:Male</v>
      </c>
      <c r="O1331" s="31"/>
      <c r="P1331" s="31"/>
      <c r="Q1331" s="31"/>
      <c r="R1331" s="31"/>
      <c r="S1331" s="31"/>
      <c r="T1331" s="31"/>
      <c r="U1331" s="31"/>
      <c r="Z1331" s="33"/>
      <c r="AA1331" s="33"/>
      <c r="AB1331" s="33"/>
      <c r="AC1331" s="33"/>
      <c r="AD1331" s="31"/>
      <c r="AE1331" s="31"/>
      <c r="AF1331" s="31"/>
      <c r="AG1331" s="31"/>
      <c r="AH1331" s="31"/>
      <c r="AI1331" s="31"/>
      <c r="AJ1331" s="31"/>
      <c r="AK1331" s="31"/>
      <c r="AL1331" s="31"/>
      <c r="AM1331" s="31"/>
      <c r="AN1331" s="31"/>
      <c r="AO1331" s="31"/>
      <c r="AP1331" s="31"/>
      <c r="AQ1331" s="31"/>
      <c r="AR1331" s="31"/>
      <c r="AS1331" s="31"/>
      <c r="AT1331" s="31"/>
      <c r="AU1331" s="31"/>
      <c r="AV1331" s="31"/>
      <c r="AW1331" s="31"/>
      <c r="AX1331" s="31"/>
      <c r="AY1331" s="31"/>
      <c r="AZ1331" s="31"/>
      <c r="BA1331" s="31"/>
      <c r="BB1331" s="31"/>
      <c r="BC1331" s="31"/>
      <c r="BD1331" s="31"/>
      <c r="BE1331" s="31"/>
      <c r="BF1331" s="31"/>
      <c r="BG1331" s="31"/>
      <c r="BH1331" s="31"/>
      <c r="BI1331" s="31"/>
      <c r="BJ1331" s="31"/>
      <c r="BK1331" s="31"/>
      <c r="BL1331" s="31"/>
      <c r="BM1331" s="31"/>
      <c r="BN1331" s="31"/>
      <c r="BO1331" s="31"/>
      <c r="BP1331" s="31"/>
      <c r="BQ1331" s="31"/>
      <c r="BR1331" s="31"/>
      <c r="BS1331" s="31"/>
      <c r="BT1331" s="31"/>
      <c r="BU1331" s="31"/>
      <c r="BV1331" s="31"/>
      <c r="BW1331" s="31"/>
      <c r="BX1331" s="31"/>
      <c r="BY1331" s="31"/>
      <c r="BZ1331" s="31"/>
      <c r="CA1331" s="31"/>
      <c r="CB1331" s="31"/>
      <c r="CC1331" s="31"/>
      <c r="CD1331" s="31"/>
      <c r="CE1331" s="31"/>
      <c r="CF1331" s="31"/>
      <c r="CG1331" s="31"/>
      <c r="CH1331" s="31"/>
      <c r="CI1331" s="31"/>
      <c r="CJ1331" s="31"/>
      <c r="CK1331" s="31"/>
      <c r="CL1331" s="31"/>
      <c r="CM1331" s="31"/>
      <c r="CN1331" s="31"/>
      <c r="CO1331" s="31"/>
      <c r="CP1331" s="31"/>
      <c r="CQ1331" s="31"/>
      <c r="CR1331" s="31"/>
      <c r="CS1331" s="31"/>
      <c r="CT1331" s="31"/>
      <c r="CU1331" s="31"/>
      <c r="CV1331" s="31"/>
      <c r="CW1331" s="31"/>
      <c r="CX1331" s="31"/>
      <c r="CY1331" s="31"/>
      <c r="CZ1331" s="31"/>
      <c r="DA1331" s="31"/>
      <c r="DB1331" s="31"/>
      <c r="DC1331" s="31"/>
      <c r="DD1331" s="31"/>
      <c r="DE1331" s="31"/>
      <c r="DF1331" s="31"/>
      <c r="DG1331" s="31"/>
      <c r="DH1331" s="31"/>
      <c r="DI1331" s="31"/>
      <c r="DJ1331" s="31"/>
      <c r="DK1331" s="31"/>
      <c r="DL1331" s="31"/>
      <c r="DM1331" s="31"/>
      <c r="DN1331" s="31"/>
      <c r="DO1331" s="31"/>
      <c r="DP1331" s="31"/>
      <c r="DQ1331" s="31"/>
      <c r="DR1331" s="31"/>
      <c r="DS1331" s="31"/>
      <c r="DT1331" s="31"/>
      <c r="DU1331" s="31"/>
      <c r="DV1331" s="31"/>
      <c r="DW1331" s="31"/>
    </row>
    <row r="1332" customFormat="false" ht="15.75" hidden="false" customHeight="true" outlineLevel="0" collapsed="false">
      <c r="A1332" s="21" t="n">
        <v>1331</v>
      </c>
      <c r="B1332" s="21" t="str">
        <f aca="false">IFERROR(VLOOKUP($A$1&amp;":"&amp;A1332,'Finish order'!C:K,6,FALSE()),"")</f>
        <v/>
      </c>
      <c r="C1332" s="21" t="str">
        <f aca="false">IFERROR(VLOOKUP(A$1&amp;":"&amp;A1332,'Finish order'!$C:$K,9,FALSE()),"")</f>
        <v/>
      </c>
      <c r="D1332" s="21" t="str">
        <f aca="false">IFERROR(VLOOKUP(A$1&amp;":"&amp;A1332,'Finish order'!$C:$K,7,FALSE()),"")</f>
        <v/>
      </c>
      <c r="E1332" s="29" t="str">
        <f aca="false">IFERROR(VLOOKUP($A$1&amp;":"&amp;A1332,'Finish order'!C:K,5,FALSE()),"")</f>
        <v/>
      </c>
      <c r="F1332" s="21" t="str">
        <f aca="false">IFERROR(VLOOKUP($A$1&amp;":"&amp;A1332,'Finish order'!C:K,4,FALSE()),"")</f>
        <v/>
      </c>
      <c r="G1332" s="21" t="str">
        <f aca="false" t="array" ref="G1332:G1332">IFERROR(SMALL(IF($D$2:$D2241=D1332,$A$2:$A$911*1.001),1),"")</f>
        <v/>
      </c>
      <c r="H1332" s="21" t="str">
        <f aca="false" t="array" ref="H1332:H1332">IFERROR(SMALL(IF($D$2:$D2241=D1332,$A$2:$A$911*1.0001),2),"")</f>
        <v/>
      </c>
      <c r="I1332" s="21" t="str">
        <f aca="false" t="array" ref="I1332:I1332">IFERROR(SMALL(IF($D$2:$D2241=D1332,$A$2:$A$911*1.00001),3),"")</f>
        <v/>
      </c>
      <c r="J1332" s="21" t="str">
        <f aca="false" t="array" ref="J1332:J1332">IFERROR(SMALL(IF($D$2:$D2241=D1332,$A$2:$A$911*1.000001),4),"")</f>
        <v/>
      </c>
      <c r="K1332" s="30" t="str">
        <f aca="false">IF(A1332&lt;&gt;"", IF(COUNT(G1332:J1332)=4, SUM(G1332:J1332), "No"), "")</f>
        <v>No</v>
      </c>
      <c r="L1332" s="30" t="str">
        <f aca="false">IF(A1332&lt;&gt;"", IF(COUNT(G1332:I1332)=3, SUM(G1332:I1332), "No"), "")</f>
        <v>No</v>
      </c>
      <c r="M1332" s="30" t="str">
        <f aca="false">IF(A1332&lt;&gt;"", IF(COUNT(G1332:H1332)=2, SUM(G1332:H1332), "No"), "")</f>
        <v>No</v>
      </c>
      <c r="N1332" s="30" t="str">
        <f aca="false">'Results 10 year vets'!$D1332&amp;":"&amp;Table1[[#Headers],[Male]]</f>
        <v>:Male</v>
      </c>
      <c r="O1332" s="31"/>
      <c r="P1332" s="31"/>
      <c r="Q1332" s="31"/>
      <c r="R1332" s="31"/>
      <c r="S1332" s="31"/>
      <c r="T1332" s="31"/>
      <c r="U1332" s="31"/>
      <c r="Z1332" s="33"/>
      <c r="AA1332" s="33"/>
      <c r="AB1332" s="33"/>
      <c r="AC1332" s="33"/>
      <c r="AD1332" s="31"/>
      <c r="AE1332" s="31"/>
      <c r="AF1332" s="31"/>
      <c r="AG1332" s="31"/>
      <c r="AH1332" s="31"/>
      <c r="AI1332" s="31"/>
      <c r="AJ1332" s="31"/>
      <c r="AK1332" s="31"/>
      <c r="AL1332" s="31"/>
      <c r="AM1332" s="31"/>
      <c r="AN1332" s="31"/>
      <c r="AO1332" s="31"/>
      <c r="AP1332" s="31"/>
      <c r="AQ1332" s="31"/>
      <c r="AR1332" s="31"/>
      <c r="AS1332" s="31"/>
      <c r="AT1332" s="31"/>
      <c r="AU1332" s="31"/>
      <c r="AV1332" s="31"/>
      <c r="AW1332" s="31"/>
      <c r="AX1332" s="31"/>
      <c r="AY1332" s="31"/>
      <c r="AZ1332" s="31"/>
      <c r="BA1332" s="31"/>
      <c r="BB1332" s="31"/>
      <c r="BC1332" s="31"/>
      <c r="BD1332" s="31"/>
      <c r="BE1332" s="31"/>
      <c r="BF1332" s="31"/>
      <c r="BG1332" s="31"/>
      <c r="BH1332" s="31"/>
      <c r="BI1332" s="31"/>
      <c r="BJ1332" s="31"/>
      <c r="BK1332" s="31"/>
      <c r="BL1332" s="31"/>
      <c r="BM1332" s="31"/>
      <c r="BN1332" s="31"/>
      <c r="BO1332" s="31"/>
      <c r="BP1332" s="31"/>
      <c r="BQ1332" s="31"/>
      <c r="BR1332" s="31"/>
      <c r="BS1332" s="31"/>
      <c r="BT1332" s="31"/>
      <c r="BU1332" s="31"/>
      <c r="BV1332" s="31"/>
      <c r="BW1332" s="31"/>
      <c r="BX1332" s="31"/>
      <c r="BY1332" s="31"/>
      <c r="BZ1332" s="31"/>
      <c r="CA1332" s="31"/>
      <c r="CB1332" s="31"/>
      <c r="CC1332" s="31"/>
      <c r="CD1332" s="31"/>
      <c r="CE1332" s="31"/>
      <c r="CF1332" s="31"/>
      <c r="CG1332" s="31"/>
      <c r="CH1332" s="31"/>
      <c r="CI1332" s="31"/>
      <c r="CJ1332" s="31"/>
      <c r="CK1332" s="31"/>
      <c r="CL1332" s="31"/>
      <c r="CM1332" s="31"/>
      <c r="CN1332" s="31"/>
      <c r="CO1332" s="31"/>
      <c r="CP1332" s="31"/>
      <c r="CQ1332" s="31"/>
      <c r="CR1332" s="31"/>
      <c r="CS1332" s="31"/>
      <c r="CT1332" s="31"/>
      <c r="CU1332" s="31"/>
      <c r="CV1332" s="31"/>
      <c r="CW1332" s="31"/>
      <c r="CX1332" s="31"/>
      <c r="CY1332" s="31"/>
      <c r="CZ1332" s="31"/>
      <c r="DA1332" s="31"/>
      <c r="DB1332" s="31"/>
      <c r="DC1332" s="31"/>
      <c r="DD1332" s="31"/>
      <c r="DE1332" s="31"/>
      <c r="DF1332" s="31"/>
      <c r="DG1332" s="31"/>
      <c r="DH1332" s="31"/>
      <c r="DI1332" s="31"/>
      <c r="DJ1332" s="31"/>
      <c r="DK1332" s="31"/>
      <c r="DL1332" s="31"/>
      <c r="DM1332" s="31"/>
      <c r="DN1332" s="31"/>
      <c r="DO1332" s="31"/>
      <c r="DP1332" s="31"/>
      <c r="DQ1332" s="31"/>
      <c r="DR1332" s="31"/>
      <c r="DS1332" s="31"/>
      <c r="DT1332" s="31"/>
      <c r="DU1332" s="31"/>
      <c r="DV1332" s="31"/>
      <c r="DW1332" s="31"/>
    </row>
    <row r="1333" customFormat="false" ht="15.75" hidden="false" customHeight="true" outlineLevel="0" collapsed="false">
      <c r="A1333" s="21" t="n">
        <v>1332</v>
      </c>
      <c r="B1333" s="21" t="str">
        <f aca="false">IFERROR(VLOOKUP($A$1&amp;":"&amp;A1333,'Finish order'!C:K,6,FALSE()),"")</f>
        <v/>
      </c>
      <c r="C1333" s="21" t="str">
        <f aca="false">IFERROR(VLOOKUP(A$1&amp;":"&amp;A1333,'Finish order'!$C:$K,9,FALSE()),"")</f>
        <v/>
      </c>
      <c r="D1333" s="21" t="str">
        <f aca="false">IFERROR(VLOOKUP(A$1&amp;":"&amp;A1333,'Finish order'!$C:$K,7,FALSE()),"")</f>
        <v/>
      </c>
      <c r="E1333" s="29" t="str">
        <f aca="false">IFERROR(VLOOKUP($A$1&amp;":"&amp;A1333,'Finish order'!C:K,5,FALSE()),"")</f>
        <v/>
      </c>
      <c r="F1333" s="21" t="str">
        <f aca="false">IFERROR(VLOOKUP($A$1&amp;":"&amp;A1333,'Finish order'!C:K,4,FALSE()),"")</f>
        <v/>
      </c>
      <c r="G1333" s="21" t="str">
        <f aca="false" t="array" ref="G1333:G1333">IFERROR(SMALL(IF($D$2:$D2242=D1333,$A$2:$A$911*1.001),1),"")</f>
        <v/>
      </c>
      <c r="H1333" s="21" t="str">
        <f aca="false" t="array" ref="H1333:H1333">IFERROR(SMALL(IF($D$2:$D2242=D1333,$A$2:$A$911*1.0001),2),"")</f>
        <v/>
      </c>
      <c r="I1333" s="21" t="str">
        <f aca="false" t="array" ref="I1333:I1333">IFERROR(SMALL(IF($D$2:$D2242=D1333,$A$2:$A$911*1.00001),3),"")</f>
        <v/>
      </c>
      <c r="J1333" s="21" t="str">
        <f aca="false" t="array" ref="J1333:J1333">IFERROR(SMALL(IF($D$2:$D2242=D1333,$A$2:$A$911*1.000001),4),"")</f>
        <v/>
      </c>
      <c r="K1333" s="30" t="str">
        <f aca="false">IF(A1333&lt;&gt;"", IF(COUNT(G1333:J1333)=4, SUM(G1333:J1333), "No"), "")</f>
        <v>No</v>
      </c>
      <c r="L1333" s="30" t="str">
        <f aca="false">IF(A1333&lt;&gt;"", IF(COUNT(G1333:I1333)=3, SUM(G1333:I1333), "No"), "")</f>
        <v>No</v>
      </c>
      <c r="M1333" s="30" t="str">
        <f aca="false">IF(A1333&lt;&gt;"", IF(COUNT(G1333:H1333)=2, SUM(G1333:H1333), "No"), "")</f>
        <v>No</v>
      </c>
      <c r="N1333" s="30" t="str">
        <f aca="false">'Results 10 year vets'!$D1333&amp;":"&amp;Table1[[#Headers],[Male]]</f>
        <v>:Male</v>
      </c>
      <c r="O1333" s="31"/>
      <c r="P1333" s="31"/>
      <c r="Q1333" s="31"/>
      <c r="R1333" s="31"/>
      <c r="S1333" s="31"/>
      <c r="T1333" s="31"/>
      <c r="U1333" s="31"/>
      <c r="Z1333" s="33"/>
      <c r="AA1333" s="33"/>
      <c r="AB1333" s="33"/>
      <c r="AC1333" s="33"/>
      <c r="AD1333" s="31"/>
      <c r="AE1333" s="31"/>
      <c r="AF1333" s="31"/>
      <c r="AG1333" s="31"/>
      <c r="AH1333" s="31"/>
      <c r="AI1333" s="31"/>
      <c r="AJ1333" s="31"/>
      <c r="AK1333" s="31"/>
      <c r="AL1333" s="31"/>
      <c r="AM1333" s="31"/>
      <c r="AN1333" s="31"/>
      <c r="AO1333" s="31"/>
      <c r="AP1333" s="31"/>
      <c r="AQ1333" s="31"/>
      <c r="AR1333" s="31"/>
      <c r="AS1333" s="31"/>
      <c r="AT1333" s="31"/>
      <c r="AU1333" s="31"/>
      <c r="AV1333" s="31"/>
      <c r="AW1333" s="31"/>
      <c r="AX1333" s="31"/>
      <c r="AY1333" s="31"/>
      <c r="AZ1333" s="31"/>
      <c r="BA1333" s="31"/>
      <c r="BB1333" s="31"/>
      <c r="BC1333" s="31"/>
      <c r="BD1333" s="31"/>
      <c r="BE1333" s="31"/>
      <c r="BF1333" s="31"/>
      <c r="BG1333" s="31"/>
      <c r="BH1333" s="31"/>
      <c r="BI1333" s="31"/>
      <c r="BJ1333" s="31"/>
      <c r="BK1333" s="31"/>
      <c r="BL1333" s="31"/>
      <c r="BM1333" s="31"/>
      <c r="BN1333" s="31"/>
      <c r="BO1333" s="31"/>
      <c r="BP1333" s="31"/>
      <c r="BQ1333" s="31"/>
      <c r="BR1333" s="31"/>
      <c r="BS1333" s="31"/>
      <c r="BT1333" s="31"/>
      <c r="BU1333" s="31"/>
      <c r="BV1333" s="31"/>
      <c r="BW1333" s="31"/>
      <c r="BX1333" s="31"/>
      <c r="BY1333" s="31"/>
      <c r="BZ1333" s="31"/>
      <c r="CA1333" s="31"/>
      <c r="CB1333" s="31"/>
      <c r="CC1333" s="31"/>
      <c r="CD1333" s="31"/>
      <c r="CE1333" s="31"/>
      <c r="CF1333" s="31"/>
      <c r="CG1333" s="31"/>
      <c r="CH1333" s="31"/>
      <c r="CI1333" s="31"/>
      <c r="CJ1333" s="31"/>
      <c r="CK1333" s="31"/>
      <c r="CL1333" s="31"/>
      <c r="CM1333" s="31"/>
      <c r="CN1333" s="31"/>
      <c r="CO1333" s="31"/>
      <c r="CP1333" s="31"/>
      <c r="CQ1333" s="31"/>
      <c r="CR1333" s="31"/>
      <c r="CS1333" s="31"/>
      <c r="CT1333" s="31"/>
      <c r="CU1333" s="31"/>
      <c r="CV1333" s="31"/>
      <c r="CW1333" s="31"/>
      <c r="CX1333" s="31"/>
      <c r="CY1333" s="31"/>
      <c r="CZ1333" s="31"/>
      <c r="DA1333" s="31"/>
      <c r="DB1333" s="31"/>
      <c r="DC1333" s="31"/>
      <c r="DD1333" s="31"/>
      <c r="DE1333" s="31"/>
      <c r="DF1333" s="31"/>
      <c r="DG1333" s="31"/>
      <c r="DH1333" s="31"/>
      <c r="DI1333" s="31"/>
      <c r="DJ1333" s="31"/>
      <c r="DK1333" s="31"/>
      <c r="DL1333" s="31"/>
      <c r="DM1333" s="31"/>
      <c r="DN1333" s="31"/>
      <c r="DO1333" s="31"/>
      <c r="DP1333" s="31"/>
      <c r="DQ1333" s="31"/>
      <c r="DR1333" s="31"/>
      <c r="DS1333" s="31"/>
      <c r="DT1333" s="31"/>
      <c r="DU1333" s="31"/>
      <c r="DV1333" s="31"/>
      <c r="DW1333" s="31"/>
    </row>
    <row r="1334" customFormat="false" ht="15.75" hidden="false" customHeight="true" outlineLevel="0" collapsed="false">
      <c r="A1334" s="21" t="n">
        <v>1333</v>
      </c>
      <c r="B1334" s="21" t="str">
        <f aca="false">IFERROR(VLOOKUP($A$1&amp;":"&amp;A1334,'Finish order'!C:K,6,FALSE()),"")</f>
        <v/>
      </c>
      <c r="C1334" s="21" t="str">
        <f aca="false">IFERROR(VLOOKUP(A$1&amp;":"&amp;A1334,'Finish order'!$C:$K,9,FALSE()),"")</f>
        <v/>
      </c>
      <c r="D1334" s="21" t="str">
        <f aca="false">IFERROR(VLOOKUP(A$1&amp;":"&amp;A1334,'Finish order'!$C:$K,7,FALSE()),"")</f>
        <v/>
      </c>
      <c r="E1334" s="29" t="str">
        <f aca="false">IFERROR(VLOOKUP($A$1&amp;":"&amp;A1334,'Finish order'!C:K,5,FALSE()),"")</f>
        <v/>
      </c>
      <c r="F1334" s="21" t="str">
        <f aca="false">IFERROR(VLOOKUP($A$1&amp;":"&amp;A1334,'Finish order'!C:K,4,FALSE()),"")</f>
        <v/>
      </c>
      <c r="G1334" s="21" t="str">
        <f aca="false" t="array" ref="G1334:G1334">IFERROR(SMALL(IF($D$2:$D2243=D1334,$A$2:$A$911*1.001),1),"")</f>
        <v/>
      </c>
      <c r="H1334" s="21" t="str">
        <f aca="false" t="array" ref="H1334:H1334">IFERROR(SMALL(IF($D$2:$D2243=D1334,$A$2:$A$911*1.0001),2),"")</f>
        <v/>
      </c>
      <c r="I1334" s="21" t="str">
        <f aca="false" t="array" ref="I1334:I1334">IFERROR(SMALL(IF($D$2:$D2243=D1334,$A$2:$A$911*1.00001),3),"")</f>
        <v/>
      </c>
      <c r="J1334" s="21" t="str">
        <f aca="false" t="array" ref="J1334:J1334">IFERROR(SMALL(IF($D$2:$D2243=D1334,$A$2:$A$911*1.000001),4),"")</f>
        <v/>
      </c>
      <c r="K1334" s="30" t="str">
        <f aca="false">IF(A1334&lt;&gt;"", IF(COUNT(G1334:J1334)=4, SUM(G1334:J1334), "No"), "")</f>
        <v>No</v>
      </c>
      <c r="L1334" s="30" t="str">
        <f aca="false">IF(A1334&lt;&gt;"", IF(COUNT(G1334:I1334)=3, SUM(G1334:I1334), "No"), "")</f>
        <v>No</v>
      </c>
      <c r="M1334" s="30" t="str">
        <f aca="false">IF(A1334&lt;&gt;"", IF(COUNT(G1334:H1334)=2, SUM(G1334:H1334), "No"), "")</f>
        <v>No</v>
      </c>
      <c r="N1334" s="30" t="str">
        <f aca="false">'Results 10 year vets'!$D1334&amp;":"&amp;Table1[[#Headers],[Male]]</f>
        <v>:Male</v>
      </c>
      <c r="O1334" s="31"/>
      <c r="P1334" s="31"/>
      <c r="Q1334" s="31"/>
      <c r="R1334" s="31"/>
      <c r="S1334" s="31"/>
      <c r="T1334" s="31"/>
      <c r="U1334" s="31"/>
      <c r="Z1334" s="33"/>
      <c r="AA1334" s="33"/>
      <c r="AB1334" s="33"/>
      <c r="AC1334" s="33"/>
      <c r="AD1334" s="31"/>
      <c r="AE1334" s="31"/>
      <c r="AF1334" s="31"/>
      <c r="AG1334" s="31"/>
      <c r="AH1334" s="31"/>
      <c r="AI1334" s="31"/>
      <c r="AJ1334" s="31"/>
      <c r="AK1334" s="31"/>
      <c r="AL1334" s="31"/>
      <c r="AM1334" s="31"/>
      <c r="AN1334" s="31"/>
      <c r="AO1334" s="31"/>
      <c r="AP1334" s="31"/>
      <c r="AQ1334" s="31"/>
      <c r="AR1334" s="31"/>
      <c r="AS1334" s="31"/>
      <c r="AT1334" s="31"/>
      <c r="AU1334" s="31"/>
      <c r="AV1334" s="31"/>
      <c r="AW1334" s="31"/>
      <c r="AX1334" s="31"/>
      <c r="AY1334" s="31"/>
      <c r="AZ1334" s="31"/>
      <c r="BA1334" s="31"/>
      <c r="BB1334" s="31"/>
      <c r="BC1334" s="31"/>
      <c r="BD1334" s="31"/>
      <c r="BE1334" s="31"/>
      <c r="BF1334" s="31"/>
      <c r="BG1334" s="31"/>
      <c r="BH1334" s="31"/>
      <c r="BI1334" s="31"/>
      <c r="BJ1334" s="31"/>
      <c r="BK1334" s="31"/>
      <c r="BL1334" s="31"/>
      <c r="BM1334" s="31"/>
      <c r="BN1334" s="31"/>
      <c r="BO1334" s="31"/>
      <c r="BP1334" s="31"/>
      <c r="BQ1334" s="31"/>
      <c r="BR1334" s="31"/>
      <c r="BS1334" s="31"/>
      <c r="BT1334" s="31"/>
      <c r="BU1334" s="31"/>
      <c r="BV1334" s="31"/>
      <c r="BW1334" s="31"/>
      <c r="BX1334" s="31"/>
      <c r="BY1334" s="31"/>
      <c r="BZ1334" s="31"/>
      <c r="CA1334" s="31"/>
      <c r="CB1334" s="31"/>
      <c r="CC1334" s="31"/>
      <c r="CD1334" s="31"/>
      <c r="CE1334" s="31"/>
      <c r="CF1334" s="31"/>
      <c r="CG1334" s="31"/>
      <c r="CH1334" s="31"/>
      <c r="CI1334" s="31"/>
      <c r="CJ1334" s="31"/>
      <c r="CK1334" s="31"/>
      <c r="CL1334" s="31"/>
      <c r="CM1334" s="31"/>
      <c r="CN1334" s="31"/>
      <c r="CO1334" s="31"/>
      <c r="CP1334" s="31"/>
      <c r="CQ1334" s="31"/>
      <c r="CR1334" s="31"/>
      <c r="CS1334" s="31"/>
      <c r="CT1334" s="31"/>
      <c r="CU1334" s="31"/>
      <c r="CV1334" s="31"/>
      <c r="CW1334" s="31"/>
      <c r="CX1334" s="31"/>
      <c r="CY1334" s="31"/>
      <c r="CZ1334" s="31"/>
      <c r="DA1334" s="31"/>
      <c r="DB1334" s="31"/>
      <c r="DC1334" s="31"/>
      <c r="DD1334" s="31"/>
      <c r="DE1334" s="31"/>
      <c r="DF1334" s="31"/>
      <c r="DG1334" s="31"/>
      <c r="DH1334" s="31"/>
      <c r="DI1334" s="31"/>
      <c r="DJ1334" s="31"/>
      <c r="DK1334" s="31"/>
      <c r="DL1334" s="31"/>
      <c r="DM1334" s="31"/>
      <c r="DN1334" s="31"/>
      <c r="DO1334" s="31"/>
      <c r="DP1334" s="31"/>
      <c r="DQ1334" s="31"/>
      <c r="DR1334" s="31"/>
      <c r="DS1334" s="31"/>
      <c r="DT1334" s="31"/>
      <c r="DU1334" s="31"/>
      <c r="DV1334" s="31"/>
      <c r="DW1334" s="31"/>
    </row>
    <row r="1335" customFormat="false" ht="15.75" hidden="false" customHeight="true" outlineLevel="0" collapsed="false">
      <c r="A1335" s="21" t="n">
        <v>1334</v>
      </c>
      <c r="B1335" s="21" t="str">
        <f aca="false">IFERROR(VLOOKUP($A$1&amp;":"&amp;A1335,'Finish order'!C:K,6,FALSE()),"")</f>
        <v/>
      </c>
      <c r="C1335" s="21" t="str">
        <f aca="false">IFERROR(VLOOKUP(A$1&amp;":"&amp;A1335,'Finish order'!$C:$K,9,FALSE()),"")</f>
        <v/>
      </c>
      <c r="D1335" s="21" t="str">
        <f aca="false">IFERROR(VLOOKUP(A$1&amp;":"&amp;A1335,'Finish order'!$C:$K,7,FALSE()),"")</f>
        <v/>
      </c>
      <c r="E1335" s="29" t="str">
        <f aca="false">IFERROR(VLOOKUP($A$1&amp;":"&amp;A1335,'Finish order'!C:K,5,FALSE()),"")</f>
        <v/>
      </c>
      <c r="F1335" s="21" t="str">
        <f aca="false">IFERROR(VLOOKUP($A$1&amp;":"&amp;A1335,'Finish order'!C:K,4,FALSE()),"")</f>
        <v/>
      </c>
      <c r="G1335" s="21" t="str">
        <f aca="false" t="array" ref="G1335:G1335">IFERROR(SMALL(IF($D$2:$D2244=D1335,$A$2:$A$911*1.001),1),"")</f>
        <v/>
      </c>
      <c r="H1335" s="21" t="str">
        <f aca="false" t="array" ref="H1335:H1335">IFERROR(SMALL(IF($D$2:$D2244=D1335,$A$2:$A$911*1.0001),2),"")</f>
        <v/>
      </c>
      <c r="I1335" s="21" t="str">
        <f aca="false" t="array" ref="I1335:I1335">IFERROR(SMALL(IF($D$2:$D2244=D1335,$A$2:$A$911*1.00001),3),"")</f>
        <v/>
      </c>
      <c r="J1335" s="21" t="str">
        <f aca="false" t="array" ref="J1335:J1335">IFERROR(SMALL(IF($D$2:$D2244=D1335,$A$2:$A$911*1.000001),4),"")</f>
        <v/>
      </c>
      <c r="K1335" s="30" t="str">
        <f aca="false">IF(A1335&lt;&gt;"", IF(COUNT(G1335:J1335)=4, SUM(G1335:J1335), "No"), "")</f>
        <v>No</v>
      </c>
      <c r="L1335" s="30" t="str">
        <f aca="false">IF(A1335&lt;&gt;"", IF(COUNT(G1335:I1335)=3, SUM(G1335:I1335), "No"), "")</f>
        <v>No</v>
      </c>
      <c r="M1335" s="30" t="str">
        <f aca="false">IF(A1335&lt;&gt;"", IF(COUNT(G1335:H1335)=2, SUM(G1335:H1335), "No"), "")</f>
        <v>No</v>
      </c>
      <c r="N1335" s="30" t="str">
        <f aca="false">'Results 10 year vets'!$D1335&amp;":"&amp;Table1[[#Headers],[Male]]</f>
        <v>:Male</v>
      </c>
      <c r="O1335" s="31"/>
      <c r="P1335" s="31"/>
      <c r="Q1335" s="31"/>
      <c r="R1335" s="31"/>
      <c r="S1335" s="31"/>
      <c r="T1335" s="31"/>
      <c r="U1335" s="31"/>
      <c r="Z1335" s="33"/>
      <c r="AA1335" s="33"/>
      <c r="AB1335" s="33"/>
      <c r="AC1335" s="33"/>
      <c r="AD1335" s="31"/>
      <c r="AE1335" s="31"/>
      <c r="AF1335" s="31"/>
      <c r="AG1335" s="31"/>
      <c r="AH1335" s="31"/>
      <c r="AI1335" s="31"/>
      <c r="AJ1335" s="31"/>
      <c r="AK1335" s="31"/>
      <c r="AL1335" s="31"/>
      <c r="AM1335" s="31"/>
      <c r="AN1335" s="31"/>
      <c r="AO1335" s="31"/>
      <c r="AP1335" s="31"/>
      <c r="AQ1335" s="31"/>
      <c r="AR1335" s="31"/>
      <c r="AS1335" s="31"/>
      <c r="AT1335" s="31"/>
      <c r="AU1335" s="31"/>
      <c r="AV1335" s="31"/>
      <c r="AW1335" s="31"/>
      <c r="AX1335" s="31"/>
      <c r="AY1335" s="31"/>
      <c r="AZ1335" s="31"/>
      <c r="BA1335" s="31"/>
      <c r="BB1335" s="31"/>
      <c r="BC1335" s="31"/>
      <c r="BD1335" s="31"/>
      <c r="BE1335" s="31"/>
      <c r="BF1335" s="31"/>
      <c r="BG1335" s="31"/>
      <c r="BH1335" s="31"/>
      <c r="BI1335" s="31"/>
      <c r="BJ1335" s="31"/>
      <c r="BK1335" s="31"/>
      <c r="BL1335" s="31"/>
      <c r="BM1335" s="31"/>
      <c r="BN1335" s="31"/>
      <c r="BO1335" s="31"/>
      <c r="BP1335" s="31"/>
      <c r="BQ1335" s="31"/>
      <c r="BR1335" s="31"/>
      <c r="BS1335" s="31"/>
      <c r="BT1335" s="31"/>
      <c r="BU1335" s="31"/>
      <c r="BV1335" s="31"/>
      <c r="BW1335" s="31"/>
      <c r="BX1335" s="31"/>
      <c r="BY1335" s="31"/>
      <c r="BZ1335" s="31"/>
      <c r="CA1335" s="31"/>
      <c r="CB1335" s="31"/>
      <c r="CC1335" s="31"/>
      <c r="CD1335" s="31"/>
      <c r="CE1335" s="31"/>
      <c r="CF1335" s="31"/>
      <c r="CG1335" s="31"/>
      <c r="CH1335" s="31"/>
      <c r="CI1335" s="31"/>
      <c r="CJ1335" s="31"/>
      <c r="CK1335" s="31"/>
      <c r="CL1335" s="31"/>
      <c r="CM1335" s="31"/>
      <c r="CN1335" s="31"/>
      <c r="CO1335" s="31"/>
      <c r="CP1335" s="31"/>
      <c r="CQ1335" s="31"/>
      <c r="CR1335" s="31"/>
      <c r="CS1335" s="31"/>
      <c r="CT1335" s="31"/>
      <c r="CU1335" s="31"/>
      <c r="CV1335" s="31"/>
      <c r="CW1335" s="31"/>
      <c r="CX1335" s="31"/>
      <c r="CY1335" s="31"/>
      <c r="CZ1335" s="31"/>
      <c r="DA1335" s="31"/>
      <c r="DB1335" s="31"/>
      <c r="DC1335" s="31"/>
      <c r="DD1335" s="31"/>
      <c r="DE1335" s="31"/>
      <c r="DF1335" s="31"/>
      <c r="DG1335" s="31"/>
      <c r="DH1335" s="31"/>
      <c r="DI1335" s="31"/>
      <c r="DJ1335" s="31"/>
      <c r="DK1335" s="31"/>
      <c r="DL1335" s="31"/>
      <c r="DM1335" s="31"/>
      <c r="DN1335" s="31"/>
      <c r="DO1335" s="31"/>
      <c r="DP1335" s="31"/>
      <c r="DQ1335" s="31"/>
      <c r="DR1335" s="31"/>
      <c r="DS1335" s="31"/>
      <c r="DT1335" s="31"/>
      <c r="DU1335" s="31"/>
      <c r="DV1335" s="31"/>
      <c r="DW1335" s="31"/>
    </row>
    <row r="1336" customFormat="false" ht="15.75" hidden="false" customHeight="true" outlineLevel="0" collapsed="false">
      <c r="A1336" s="21" t="n">
        <v>1335</v>
      </c>
      <c r="B1336" s="21" t="str">
        <f aca="false">IFERROR(VLOOKUP($A$1&amp;":"&amp;A1336,'Finish order'!C:K,6,FALSE()),"")</f>
        <v/>
      </c>
      <c r="C1336" s="21" t="str">
        <f aca="false">IFERROR(VLOOKUP(A$1&amp;":"&amp;A1336,'Finish order'!$C:$K,9,FALSE()),"")</f>
        <v/>
      </c>
      <c r="D1336" s="21" t="str">
        <f aca="false">IFERROR(VLOOKUP(A$1&amp;":"&amp;A1336,'Finish order'!$C:$K,7,FALSE()),"")</f>
        <v/>
      </c>
      <c r="E1336" s="29" t="str">
        <f aca="false">IFERROR(VLOOKUP($A$1&amp;":"&amp;A1336,'Finish order'!C:K,5,FALSE()),"")</f>
        <v/>
      </c>
      <c r="F1336" s="21" t="str">
        <f aca="false">IFERROR(VLOOKUP($A$1&amp;":"&amp;A1336,'Finish order'!C:K,4,FALSE()),"")</f>
        <v/>
      </c>
      <c r="G1336" s="21" t="str">
        <f aca="false" t="array" ref="G1336:G1336">IFERROR(SMALL(IF($D$2:$D2245=D1336,$A$2:$A$911*1.001),1),"")</f>
        <v/>
      </c>
      <c r="H1336" s="21" t="str">
        <f aca="false" t="array" ref="H1336:H1336">IFERROR(SMALL(IF($D$2:$D2245=D1336,$A$2:$A$911*1.0001),2),"")</f>
        <v/>
      </c>
      <c r="I1336" s="21" t="str">
        <f aca="false" t="array" ref="I1336:I1336">IFERROR(SMALL(IF($D$2:$D2245=D1336,$A$2:$A$911*1.00001),3),"")</f>
        <v/>
      </c>
      <c r="J1336" s="21" t="str">
        <f aca="false" t="array" ref="J1336:J1336">IFERROR(SMALL(IF($D$2:$D2245=D1336,$A$2:$A$911*1.000001),4),"")</f>
        <v/>
      </c>
      <c r="K1336" s="30" t="str">
        <f aca="false">IF(A1336&lt;&gt;"", IF(COUNT(G1336:J1336)=4, SUM(G1336:J1336), "No"), "")</f>
        <v>No</v>
      </c>
      <c r="L1336" s="30" t="str">
        <f aca="false">IF(A1336&lt;&gt;"", IF(COUNT(G1336:I1336)=3, SUM(G1336:I1336), "No"), "")</f>
        <v>No</v>
      </c>
      <c r="M1336" s="30" t="str">
        <f aca="false">IF(A1336&lt;&gt;"", IF(COUNT(G1336:H1336)=2, SUM(G1336:H1336), "No"), "")</f>
        <v>No</v>
      </c>
      <c r="N1336" s="30" t="str">
        <f aca="false">'Results 10 year vets'!$D1336&amp;":"&amp;Table1[[#Headers],[Male]]</f>
        <v>:Male</v>
      </c>
      <c r="O1336" s="31"/>
      <c r="P1336" s="31"/>
      <c r="Q1336" s="31"/>
      <c r="R1336" s="31"/>
      <c r="S1336" s="31"/>
      <c r="T1336" s="31"/>
      <c r="U1336" s="31"/>
      <c r="Z1336" s="33"/>
      <c r="AA1336" s="33"/>
      <c r="AB1336" s="33"/>
      <c r="AC1336" s="33"/>
      <c r="AD1336" s="31"/>
      <c r="AE1336" s="31"/>
      <c r="AF1336" s="31"/>
      <c r="AG1336" s="31"/>
      <c r="AH1336" s="31"/>
      <c r="AI1336" s="31"/>
      <c r="AJ1336" s="31"/>
      <c r="AK1336" s="31"/>
      <c r="AL1336" s="31"/>
      <c r="AM1336" s="31"/>
      <c r="AN1336" s="31"/>
      <c r="AO1336" s="31"/>
      <c r="AP1336" s="31"/>
      <c r="AQ1336" s="31"/>
      <c r="AR1336" s="31"/>
      <c r="AS1336" s="31"/>
      <c r="AT1336" s="31"/>
      <c r="AU1336" s="31"/>
      <c r="AV1336" s="31"/>
      <c r="AW1336" s="31"/>
      <c r="AX1336" s="31"/>
      <c r="AY1336" s="31"/>
      <c r="AZ1336" s="31"/>
      <c r="BA1336" s="31"/>
      <c r="BB1336" s="31"/>
      <c r="BC1336" s="31"/>
      <c r="BD1336" s="31"/>
      <c r="BE1336" s="31"/>
      <c r="BF1336" s="31"/>
      <c r="BG1336" s="31"/>
      <c r="BH1336" s="31"/>
      <c r="BI1336" s="31"/>
      <c r="BJ1336" s="31"/>
      <c r="BK1336" s="31"/>
      <c r="BL1336" s="31"/>
      <c r="BM1336" s="31"/>
      <c r="BN1336" s="31"/>
      <c r="BO1336" s="31"/>
      <c r="BP1336" s="31"/>
      <c r="BQ1336" s="31"/>
      <c r="BR1336" s="31"/>
      <c r="BS1336" s="31"/>
      <c r="BT1336" s="31"/>
      <c r="BU1336" s="31"/>
      <c r="BV1336" s="31"/>
      <c r="BW1336" s="31"/>
      <c r="BX1336" s="31"/>
      <c r="BY1336" s="31"/>
      <c r="BZ1336" s="31"/>
      <c r="CA1336" s="31"/>
      <c r="CB1336" s="31"/>
      <c r="CC1336" s="31"/>
      <c r="CD1336" s="31"/>
      <c r="CE1336" s="31"/>
      <c r="CF1336" s="31"/>
      <c r="CG1336" s="31"/>
      <c r="CH1336" s="31"/>
      <c r="CI1336" s="31"/>
      <c r="CJ1336" s="31"/>
      <c r="CK1336" s="31"/>
      <c r="CL1336" s="31"/>
      <c r="CM1336" s="31"/>
      <c r="CN1336" s="31"/>
      <c r="CO1336" s="31"/>
      <c r="CP1336" s="31"/>
      <c r="CQ1336" s="31"/>
      <c r="CR1336" s="31"/>
      <c r="CS1336" s="31"/>
      <c r="CT1336" s="31"/>
      <c r="CU1336" s="31"/>
      <c r="CV1336" s="31"/>
      <c r="CW1336" s="31"/>
      <c r="CX1336" s="31"/>
      <c r="CY1336" s="31"/>
      <c r="CZ1336" s="31"/>
      <c r="DA1336" s="31"/>
      <c r="DB1336" s="31"/>
      <c r="DC1336" s="31"/>
      <c r="DD1336" s="31"/>
      <c r="DE1336" s="31"/>
      <c r="DF1336" s="31"/>
      <c r="DG1336" s="31"/>
      <c r="DH1336" s="31"/>
      <c r="DI1336" s="31"/>
      <c r="DJ1336" s="31"/>
      <c r="DK1336" s="31"/>
      <c r="DL1336" s="31"/>
      <c r="DM1336" s="31"/>
      <c r="DN1336" s="31"/>
      <c r="DO1336" s="31"/>
      <c r="DP1336" s="31"/>
      <c r="DQ1336" s="31"/>
      <c r="DR1336" s="31"/>
      <c r="DS1336" s="31"/>
      <c r="DT1336" s="31"/>
      <c r="DU1336" s="31"/>
      <c r="DV1336" s="31"/>
      <c r="DW1336" s="31"/>
    </row>
    <row r="1337" customFormat="false" ht="15.75" hidden="false" customHeight="true" outlineLevel="0" collapsed="false">
      <c r="A1337" s="21" t="n">
        <v>1336</v>
      </c>
      <c r="B1337" s="21" t="str">
        <f aca="false">IFERROR(VLOOKUP($A$1&amp;":"&amp;A1337,'Finish order'!C:K,6,FALSE()),"")</f>
        <v/>
      </c>
      <c r="C1337" s="21" t="str">
        <f aca="false">IFERROR(VLOOKUP(A$1&amp;":"&amp;A1337,'Finish order'!$C:$K,9,FALSE()),"")</f>
        <v/>
      </c>
      <c r="D1337" s="21" t="str">
        <f aca="false">IFERROR(VLOOKUP(A$1&amp;":"&amp;A1337,'Finish order'!$C:$K,7,FALSE()),"")</f>
        <v/>
      </c>
      <c r="E1337" s="29" t="str">
        <f aca="false">IFERROR(VLOOKUP($A$1&amp;":"&amp;A1337,'Finish order'!C:K,5,FALSE()),"")</f>
        <v/>
      </c>
      <c r="F1337" s="21" t="str">
        <f aca="false">IFERROR(VLOOKUP($A$1&amp;":"&amp;A1337,'Finish order'!C:K,4,FALSE()),"")</f>
        <v/>
      </c>
      <c r="G1337" s="21" t="str">
        <f aca="false" t="array" ref="G1337:G1337">IFERROR(SMALL(IF($D$2:$D2246=D1337,$A$2:$A$911*1.001),1),"")</f>
        <v/>
      </c>
      <c r="H1337" s="21" t="str">
        <f aca="false" t="array" ref="H1337:H1337">IFERROR(SMALL(IF($D$2:$D2246=D1337,$A$2:$A$911*1.0001),2),"")</f>
        <v/>
      </c>
      <c r="I1337" s="21" t="str">
        <f aca="false" t="array" ref="I1337:I1337">IFERROR(SMALL(IF($D$2:$D2246=D1337,$A$2:$A$911*1.00001),3),"")</f>
        <v/>
      </c>
      <c r="J1337" s="21" t="str">
        <f aca="false" t="array" ref="J1337:J1337">IFERROR(SMALL(IF($D$2:$D2246=D1337,$A$2:$A$911*1.000001),4),"")</f>
        <v/>
      </c>
      <c r="K1337" s="30" t="str">
        <f aca="false">IF(A1337&lt;&gt;"", IF(COUNT(G1337:J1337)=4, SUM(G1337:J1337), "No"), "")</f>
        <v>No</v>
      </c>
      <c r="L1337" s="30" t="str">
        <f aca="false">IF(A1337&lt;&gt;"", IF(COUNT(G1337:I1337)=3, SUM(G1337:I1337), "No"), "")</f>
        <v>No</v>
      </c>
      <c r="M1337" s="30" t="str">
        <f aca="false">IF(A1337&lt;&gt;"", IF(COUNT(G1337:H1337)=2, SUM(G1337:H1337), "No"), "")</f>
        <v>No</v>
      </c>
      <c r="N1337" s="30" t="str">
        <f aca="false">'Results 10 year vets'!$D1337&amp;":"&amp;Table1[[#Headers],[Male]]</f>
        <v>:Male</v>
      </c>
      <c r="O1337" s="31"/>
      <c r="P1337" s="31"/>
      <c r="Q1337" s="31"/>
      <c r="R1337" s="31"/>
      <c r="S1337" s="31"/>
      <c r="T1337" s="31"/>
      <c r="U1337" s="31"/>
      <c r="Z1337" s="33"/>
      <c r="AA1337" s="33"/>
      <c r="AB1337" s="33"/>
      <c r="AC1337" s="33"/>
      <c r="AD1337" s="31"/>
      <c r="AE1337" s="31"/>
      <c r="AF1337" s="31"/>
      <c r="AG1337" s="31"/>
      <c r="AH1337" s="31"/>
      <c r="AI1337" s="31"/>
      <c r="AJ1337" s="31"/>
      <c r="AK1337" s="31"/>
      <c r="AL1337" s="31"/>
      <c r="AM1337" s="31"/>
      <c r="AN1337" s="31"/>
      <c r="AO1337" s="31"/>
      <c r="AP1337" s="31"/>
      <c r="AQ1337" s="31"/>
      <c r="AR1337" s="31"/>
      <c r="AS1337" s="31"/>
      <c r="AT1337" s="31"/>
      <c r="AU1337" s="31"/>
      <c r="AV1337" s="31"/>
      <c r="AW1337" s="31"/>
      <c r="AX1337" s="31"/>
      <c r="AY1337" s="31"/>
      <c r="AZ1337" s="31"/>
      <c r="BA1337" s="31"/>
      <c r="BB1337" s="31"/>
      <c r="BC1337" s="31"/>
      <c r="BD1337" s="31"/>
      <c r="BE1337" s="31"/>
      <c r="BF1337" s="31"/>
      <c r="BG1337" s="31"/>
      <c r="BH1337" s="31"/>
      <c r="BI1337" s="31"/>
      <c r="BJ1337" s="31"/>
      <c r="BK1337" s="31"/>
      <c r="BL1337" s="31"/>
      <c r="BM1337" s="31"/>
      <c r="BN1337" s="31"/>
      <c r="BO1337" s="31"/>
      <c r="BP1337" s="31"/>
      <c r="BQ1337" s="31"/>
      <c r="BR1337" s="31"/>
      <c r="BS1337" s="31"/>
      <c r="BT1337" s="31"/>
      <c r="BU1337" s="31"/>
      <c r="BV1337" s="31"/>
      <c r="BW1337" s="31"/>
      <c r="BX1337" s="31"/>
      <c r="BY1337" s="31"/>
      <c r="BZ1337" s="31"/>
      <c r="CA1337" s="31"/>
      <c r="CB1337" s="31"/>
      <c r="CC1337" s="31"/>
      <c r="CD1337" s="31"/>
      <c r="CE1337" s="31"/>
      <c r="CF1337" s="31"/>
      <c r="CG1337" s="31"/>
      <c r="CH1337" s="31"/>
      <c r="CI1337" s="31"/>
      <c r="CJ1337" s="31"/>
      <c r="CK1337" s="31"/>
      <c r="CL1337" s="31"/>
      <c r="CM1337" s="31"/>
      <c r="CN1337" s="31"/>
      <c r="CO1337" s="31"/>
      <c r="CP1337" s="31"/>
      <c r="CQ1337" s="31"/>
      <c r="CR1337" s="31"/>
      <c r="CS1337" s="31"/>
      <c r="CT1337" s="31"/>
      <c r="CU1337" s="31"/>
      <c r="CV1337" s="31"/>
      <c r="CW1337" s="31"/>
      <c r="CX1337" s="31"/>
      <c r="CY1337" s="31"/>
      <c r="CZ1337" s="31"/>
      <c r="DA1337" s="31"/>
      <c r="DB1337" s="31"/>
      <c r="DC1337" s="31"/>
      <c r="DD1337" s="31"/>
      <c r="DE1337" s="31"/>
      <c r="DF1337" s="31"/>
      <c r="DG1337" s="31"/>
      <c r="DH1337" s="31"/>
      <c r="DI1337" s="31"/>
      <c r="DJ1337" s="31"/>
      <c r="DK1337" s="31"/>
      <c r="DL1337" s="31"/>
      <c r="DM1337" s="31"/>
      <c r="DN1337" s="31"/>
      <c r="DO1337" s="31"/>
      <c r="DP1337" s="31"/>
      <c r="DQ1337" s="31"/>
      <c r="DR1337" s="31"/>
      <c r="DS1337" s="31"/>
      <c r="DT1337" s="31"/>
      <c r="DU1337" s="31"/>
      <c r="DV1337" s="31"/>
      <c r="DW1337" s="31"/>
    </row>
    <row r="1338" customFormat="false" ht="15.75" hidden="false" customHeight="true" outlineLevel="0" collapsed="false">
      <c r="A1338" s="21" t="n">
        <v>1337</v>
      </c>
      <c r="B1338" s="21" t="str">
        <f aca="false">IFERROR(VLOOKUP($A$1&amp;":"&amp;A1338,'Finish order'!C:K,6,FALSE()),"")</f>
        <v/>
      </c>
      <c r="C1338" s="21" t="str">
        <f aca="false">IFERROR(VLOOKUP(A$1&amp;":"&amp;A1338,'Finish order'!$C:$K,9,FALSE()),"")</f>
        <v/>
      </c>
      <c r="D1338" s="21" t="str">
        <f aca="false">IFERROR(VLOOKUP(A$1&amp;":"&amp;A1338,'Finish order'!$C:$K,7,FALSE()),"")</f>
        <v/>
      </c>
      <c r="E1338" s="29" t="str">
        <f aca="false">IFERROR(VLOOKUP($A$1&amp;":"&amp;A1338,'Finish order'!C:K,5,FALSE()),"")</f>
        <v/>
      </c>
      <c r="F1338" s="21" t="str">
        <f aca="false">IFERROR(VLOOKUP($A$1&amp;":"&amp;A1338,'Finish order'!C:K,4,FALSE()),"")</f>
        <v/>
      </c>
      <c r="G1338" s="21" t="str">
        <f aca="false" t="array" ref="G1338:G1338">IFERROR(SMALL(IF($D$2:$D2247=D1338,$A$2:$A$911*1.001),1),"")</f>
        <v/>
      </c>
      <c r="H1338" s="21" t="str">
        <f aca="false" t="array" ref="H1338:H1338">IFERROR(SMALL(IF($D$2:$D2247=D1338,$A$2:$A$911*1.0001),2),"")</f>
        <v/>
      </c>
      <c r="I1338" s="21" t="str">
        <f aca="false" t="array" ref="I1338:I1338">IFERROR(SMALL(IF($D$2:$D2247=D1338,$A$2:$A$911*1.00001),3),"")</f>
        <v/>
      </c>
      <c r="J1338" s="21" t="str">
        <f aca="false" t="array" ref="J1338:J1338">IFERROR(SMALL(IF($D$2:$D2247=D1338,$A$2:$A$911*1.000001),4),"")</f>
        <v/>
      </c>
      <c r="K1338" s="30" t="str">
        <f aca="false">IF(A1338&lt;&gt;"", IF(COUNT(G1338:J1338)=4, SUM(G1338:J1338), "No"), "")</f>
        <v>No</v>
      </c>
      <c r="L1338" s="30" t="str">
        <f aca="false">IF(A1338&lt;&gt;"", IF(COUNT(G1338:I1338)=3, SUM(G1338:I1338), "No"), "")</f>
        <v>No</v>
      </c>
      <c r="M1338" s="30" t="str">
        <f aca="false">IF(A1338&lt;&gt;"", IF(COUNT(G1338:H1338)=2, SUM(G1338:H1338), "No"), "")</f>
        <v>No</v>
      </c>
      <c r="N1338" s="30" t="str">
        <f aca="false">'Results 10 year vets'!$D1338&amp;":"&amp;Table1[[#Headers],[Male]]</f>
        <v>:Male</v>
      </c>
      <c r="O1338" s="31"/>
      <c r="P1338" s="31"/>
      <c r="Q1338" s="31"/>
      <c r="R1338" s="31"/>
      <c r="S1338" s="31"/>
      <c r="T1338" s="31"/>
      <c r="U1338" s="31"/>
      <c r="Z1338" s="33"/>
      <c r="AA1338" s="33"/>
      <c r="AB1338" s="33"/>
      <c r="AC1338" s="33"/>
      <c r="AD1338" s="31"/>
      <c r="AE1338" s="31"/>
      <c r="AF1338" s="31"/>
      <c r="AG1338" s="31"/>
      <c r="AH1338" s="31"/>
      <c r="AI1338" s="31"/>
      <c r="AJ1338" s="31"/>
      <c r="AK1338" s="31"/>
      <c r="AL1338" s="31"/>
      <c r="AM1338" s="31"/>
      <c r="AN1338" s="31"/>
      <c r="AO1338" s="31"/>
      <c r="AP1338" s="31"/>
      <c r="AQ1338" s="31"/>
      <c r="AR1338" s="31"/>
      <c r="AS1338" s="31"/>
      <c r="AT1338" s="31"/>
      <c r="AU1338" s="31"/>
      <c r="AV1338" s="31"/>
      <c r="AW1338" s="31"/>
      <c r="AX1338" s="31"/>
      <c r="AY1338" s="31"/>
      <c r="AZ1338" s="31"/>
      <c r="BA1338" s="31"/>
      <c r="BB1338" s="31"/>
      <c r="BC1338" s="31"/>
      <c r="BD1338" s="31"/>
      <c r="BE1338" s="31"/>
      <c r="BF1338" s="31"/>
      <c r="BG1338" s="31"/>
      <c r="BH1338" s="31"/>
      <c r="BI1338" s="31"/>
      <c r="BJ1338" s="31"/>
      <c r="BK1338" s="31"/>
      <c r="BL1338" s="31"/>
      <c r="BM1338" s="31"/>
      <c r="BN1338" s="31"/>
      <c r="BO1338" s="31"/>
      <c r="BP1338" s="31"/>
      <c r="BQ1338" s="31"/>
      <c r="BR1338" s="31"/>
      <c r="BS1338" s="31"/>
      <c r="BT1338" s="31"/>
      <c r="BU1338" s="31"/>
      <c r="BV1338" s="31"/>
      <c r="BW1338" s="31"/>
      <c r="BX1338" s="31"/>
      <c r="BY1338" s="31"/>
      <c r="BZ1338" s="31"/>
      <c r="CA1338" s="31"/>
      <c r="CB1338" s="31"/>
      <c r="CC1338" s="31"/>
      <c r="CD1338" s="31"/>
      <c r="CE1338" s="31"/>
      <c r="CF1338" s="31"/>
      <c r="CG1338" s="31"/>
      <c r="CH1338" s="31"/>
      <c r="CI1338" s="31"/>
      <c r="CJ1338" s="31"/>
      <c r="CK1338" s="31"/>
      <c r="CL1338" s="31"/>
      <c r="CM1338" s="31"/>
      <c r="CN1338" s="31"/>
      <c r="CO1338" s="31"/>
      <c r="CP1338" s="31"/>
      <c r="CQ1338" s="31"/>
      <c r="CR1338" s="31"/>
      <c r="CS1338" s="31"/>
      <c r="CT1338" s="31"/>
      <c r="CU1338" s="31"/>
      <c r="CV1338" s="31"/>
      <c r="CW1338" s="31"/>
      <c r="CX1338" s="31"/>
      <c r="CY1338" s="31"/>
      <c r="CZ1338" s="31"/>
      <c r="DA1338" s="31"/>
      <c r="DB1338" s="31"/>
      <c r="DC1338" s="31"/>
      <c r="DD1338" s="31"/>
      <c r="DE1338" s="31"/>
      <c r="DF1338" s="31"/>
      <c r="DG1338" s="31"/>
      <c r="DH1338" s="31"/>
      <c r="DI1338" s="31"/>
      <c r="DJ1338" s="31"/>
      <c r="DK1338" s="31"/>
      <c r="DL1338" s="31"/>
      <c r="DM1338" s="31"/>
      <c r="DN1338" s="31"/>
      <c r="DO1338" s="31"/>
      <c r="DP1338" s="31"/>
      <c r="DQ1338" s="31"/>
      <c r="DR1338" s="31"/>
      <c r="DS1338" s="31"/>
      <c r="DT1338" s="31"/>
      <c r="DU1338" s="31"/>
      <c r="DV1338" s="31"/>
      <c r="DW1338" s="31"/>
    </row>
    <row r="1339" customFormat="false" ht="15.75" hidden="false" customHeight="true" outlineLevel="0" collapsed="false">
      <c r="A1339" s="21" t="n">
        <v>1338</v>
      </c>
      <c r="B1339" s="21" t="str">
        <f aca="false">IFERROR(VLOOKUP($A$1&amp;":"&amp;A1339,'Finish order'!C:K,6,FALSE()),"")</f>
        <v/>
      </c>
      <c r="C1339" s="21" t="str">
        <f aca="false">IFERROR(VLOOKUP(A$1&amp;":"&amp;A1339,'Finish order'!$C:$K,9,FALSE()),"")</f>
        <v/>
      </c>
      <c r="D1339" s="21" t="str">
        <f aca="false">IFERROR(VLOOKUP(A$1&amp;":"&amp;A1339,'Finish order'!$C:$K,7,FALSE()),"")</f>
        <v/>
      </c>
      <c r="E1339" s="29" t="str">
        <f aca="false">IFERROR(VLOOKUP($A$1&amp;":"&amp;A1339,'Finish order'!C:K,5,FALSE()),"")</f>
        <v/>
      </c>
      <c r="F1339" s="21" t="str">
        <f aca="false">IFERROR(VLOOKUP($A$1&amp;":"&amp;A1339,'Finish order'!C:K,4,FALSE()),"")</f>
        <v/>
      </c>
      <c r="G1339" s="21" t="str">
        <f aca="false" t="array" ref="G1339:G1339">IFERROR(SMALL(IF($D$2:$D2248=D1339,$A$2:$A$911*1.001),1),"")</f>
        <v/>
      </c>
      <c r="H1339" s="21" t="str">
        <f aca="false" t="array" ref="H1339:H1339">IFERROR(SMALL(IF($D$2:$D2248=D1339,$A$2:$A$911*1.0001),2),"")</f>
        <v/>
      </c>
      <c r="I1339" s="21" t="str">
        <f aca="false" t="array" ref="I1339:I1339">IFERROR(SMALL(IF($D$2:$D2248=D1339,$A$2:$A$911*1.00001),3),"")</f>
        <v/>
      </c>
      <c r="J1339" s="21" t="str">
        <f aca="false" t="array" ref="J1339:J1339">IFERROR(SMALL(IF($D$2:$D2248=D1339,$A$2:$A$911*1.000001),4),"")</f>
        <v/>
      </c>
      <c r="K1339" s="30" t="str">
        <f aca="false">IF(A1339&lt;&gt;"", IF(COUNT(G1339:J1339)=4, SUM(G1339:J1339), "No"), "")</f>
        <v>No</v>
      </c>
      <c r="L1339" s="30" t="str">
        <f aca="false">IF(A1339&lt;&gt;"", IF(COUNT(G1339:I1339)=3, SUM(G1339:I1339), "No"), "")</f>
        <v>No</v>
      </c>
      <c r="M1339" s="30" t="str">
        <f aca="false">IF(A1339&lt;&gt;"", IF(COUNT(G1339:H1339)=2, SUM(G1339:H1339), "No"), "")</f>
        <v>No</v>
      </c>
      <c r="N1339" s="30" t="str">
        <f aca="false">'Results 10 year vets'!$D1339&amp;":"&amp;Table1[[#Headers],[Male]]</f>
        <v>:Male</v>
      </c>
      <c r="O1339" s="31"/>
      <c r="P1339" s="31"/>
      <c r="Q1339" s="31"/>
      <c r="R1339" s="31"/>
      <c r="S1339" s="31"/>
      <c r="T1339" s="31"/>
      <c r="U1339" s="31"/>
      <c r="Z1339" s="33"/>
      <c r="AA1339" s="33"/>
      <c r="AB1339" s="33"/>
      <c r="AC1339" s="33"/>
      <c r="AD1339" s="31"/>
      <c r="AE1339" s="31"/>
      <c r="AF1339" s="31"/>
      <c r="AG1339" s="31"/>
      <c r="AH1339" s="31"/>
      <c r="AI1339" s="31"/>
      <c r="AJ1339" s="31"/>
      <c r="AK1339" s="31"/>
      <c r="AL1339" s="31"/>
      <c r="AM1339" s="31"/>
      <c r="AN1339" s="31"/>
      <c r="AO1339" s="31"/>
      <c r="AP1339" s="31"/>
      <c r="AQ1339" s="31"/>
      <c r="AR1339" s="31"/>
      <c r="AS1339" s="31"/>
      <c r="AT1339" s="31"/>
      <c r="AU1339" s="31"/>
      <c r="AV1339" s="31"/>
      <c r="AW1339" s="31"/>
      <c r="AX1339" s="31"/>
      <c r="AY1339" s="31"/>
      <c r="AZ1339" s="31"/>
      <c r="BA1339" s="31"/>
      <c r="BB1339" s="31"/>
      <c r="BC1339" s="31"/>
      <c r="BD1339" s="31"/>
      <c r="BE1339" s="31"/>
      <c r="BF1339" s="31"/>
      <c r="BG1339" s="31"/>
      <c r="BH1339" s="31"/>
      <c r="BI1339" s="31"/>
      <c r="BJ1339" s="31"/>
      <c r="BK1339" s="31"/>
      <c r="BL1339" s="31"/>
      <c r="BM1339" s="31"/>
      <c r="BN1339" s="31"/>
      <c r="BO1339" s="31"/>
      <c r="BP1339" s="31"/>
      <c r="BQ1339" s="31"/>
      <c r="BR1339" s="31"/>
      <c r="BS1339" s="31"/>
      <c r="BT1339" s="31"/>
      <c r="BU1339" s="31"/>
      <c r="BV1339" s="31"/>
      <c r="BW1339" s="31"/>
      <c r="BX1339" s="31"/>
      <c r="BY1339" s="31"/>
      <c r="BZ1339" s="31"/>
      <c r="CA1339" s="31"/>
      <c r="CB1339" s="31"/>
      <c r="CC1339" s="31"/>
      <c r="CD1339" s="31"/>
      <c r="CE1339" s="31"/>
      <c r="CF1339" s="31"/>
      <c r="CG1339" s="31"/>
      <c r="CH1339" s="31"/>
      <c r="CI1339" s="31"/>
      <c r="CJ1339" s="31"/>
      <c r="CK1339" s="31"/>
      <c r="CL1339" s="31"/>
      <c r="CM1339" s="31"/>
      <c r="CN1339" s="31"/>
      <c r="CO1339" s="31"/>
      <c r="CP1339" s="31"/>
      <c r="CQ1339" s="31"/>
      <c r="CR1339" s="31"/>
      <c r="CS1339" s="31"/>
      <c r="CT1339" s="31"/>
      <c r="CU1339" s="31"/>
      <c r="CV1339" s="31"/>
      <c r="CW1339" s="31"/>
      <c r="CX1339" s="31"/>
      <c r="CY1339" s="31"/>
      <c r="CZ1339" s="31"/>
      <c r="DA1339" s="31"/>
      <c r="DB1339" s="31"/>
      <c r="DC1339" s="31"/>
      <c r="DD1339" s="31"/>
      <c r="DE1339" s="31"/>
      <c r="DF1339" s="31"/>
      <c r="DG1339" s="31"/>
      <c r="DH1339" s="31"/>
      <c r="DI1339" s="31"/>
      <c r="DJ1339" s="31"/>
      <c r="DK1339" s="31"/>
      <c r="DL1339" s="31"/>
      <c r="DM1339" s="31"/>
      <c r="DN1339" s="31"/>
      <c r="DO1339" s="31"/>
      <c r="DP1339" s="31"/>
      <c r="DQ1339" s="31"/>
      <c r="DR1339" s="31"/>
      <c r="DS1339" s="31"/>
      <c r="DT1339" s="31"/>
      <c r="DU1339" s="31"/>
      <c r="DV1339" s="31"/>
      <c r="DW1339" s="31"/>
    </row>
    <row r="1340" customFormat="false" ht="15.75" hidden="false" customHeight="true" outlineLevel="0" collapsed="false">
      <c r="A1340" s="21" t="n">
        <v>1339</v>
      </c>
      <c r="B1340" s="21" t="str">
        <f aca="false">IFERROR(VLOOKUP($A$1&amp;":"&amp;A1340,'Finish order'!C:K,6,FALSE()),"")</f>
        <v/>
      </c>
      <c r="C1340" s="21" t="str">
        <f aca="false">IFERROR(VLOOKUP(A$1&amp;":"&amp;A1340,'Finish order'!$C:$K,9,FALSE()),"")</f>
        <v/>
      </c>
      <c r="D1340" s="21" t="str">
        <f aca="false">IFERROR(VLOOKUP(A$1&amp;":"&amp;A1340,'Finish order'!$C:$K,7,FALSE()),"")</f>
        <v/>
      </c>
      <c r="E1340" s="29" t="str">
        <f aca="false">IFERROR(VLOOKUP($A$1&amp;":"&amp;A1340,'Finish order'!C:K,5,FALSE()),"")</f>
        <v/>
      </c>
      <c r="F1340" s="21" t="str">
        <f aca="false">IFERROR(VLOOKUP($A$1&amp;":"&amp;A1340,'Finish order'!C:K,4,FALSE()),"")</f>
        <v/>
      </c>
      <c r="G1340" s="21" t="str">
        <f aca="false" t="array" ref="G1340:G1340">IFERROR(SMALL(IF($D$2:$D2249=D1340,$A$2:$A$911*1.001),1),"")</f>
        <v/>
      </c>
      <c r="H1340" s="21" t="str">
        <f aca="false" t="array" ref="H1340:H1340">IFERROR(SMALL(IF($D$2:$D2249=D1340,$A$2:$A$911*1.0001),2),"")</f>
        <v/>
      </c>
      <c r="I1340" s="21" t="str">
        <f aca="false" t="array" ref="I1340:I1340">IFERROR(SMALL(IF($D$2:$D2249=D1340,$A$2:$A$911*1.00001),3),"")</f>
        <v/>
      </c>
      <c r="J1340" s="21" t="str">
        <f aca="false" t="array" ref="J1340:J1340">IFERROR(SMALL(IF($D$2:$D2249=D1340,$A$2:$A$911*1.000001),4),"")</f>
        <v/>
      </c>
      <c r="K1340" s="30" t="str">
        <f aca="false">IF(A1340&lt;&gt;"", IF(COUNT(G1340:J1340)=4, SUM(G1340:J1340), "No"), "")</f>
        <v>No</v>
      </c>
      <c r="L1340" s="30" t="str">
        <f aca="false">IF(A1340&lt;&gt;"", IF(COUNT(G1340:I1340)=3, SUM(G1340:I1340), "No"), "")</f>
        <v>No</v>
      </c>
      <c r="M1340" s="30" t="str">
        <f aca="false">IF(A1340&lt;&gt;"", IF(COUNT(G1340:H1340)=2, SUM(G1340:H1340), "No"), "")</f>
        <v>No</v>
      </c>
      <c r="N1340" s="30" t="str">
        <f aca="false">'Results 10 year vets'!$D1340&amp;":"&amp;Table1[[#Headers],[Male]]</f>
        <v>:Male</v>
      </c>
      <c r="O1340" s="31"/>
      <c r="P1340" s="31"/>
      <c r="Q1340" s="31"/>
      <c r="R1340" s="31"/>
      <c r="S1340" s="31"/>
      <c r="T1340" s="31"/>
      <c r="U1340" s="31"/>
      <c r="Z1340" s="33"/>
      <c r="AA1340" s="33"/>
      <c r="AB1340" s="33"/>
      <c r="AC1340" s="33"/>
      <c r="AD1340" s="31"/>
      <c r="AE1340" s="31"/>
      <c r="AF1340" s="31"/>
      <c r="AG1340" s="31"/>
      <c r="AH1340" s="31"/>
      <c r="AI1340" s="31"/>
      <c r="AJ1340" s="31"/>
      <c r="AK1340" s="31"/>
      <c r="AL1340" s="31"/>
      <c r="AM1340" s="31"/>
      <c r="AN1340" s="31"/>
      <c r="AO1340" s="31"/>
      <c r="AP1340" s="31"/>
      <c r="AQ1340" s="31"/>
      <c r="AR1340" s="31"/>
      <c r="AS1340" s="31"/>
      <c r="AT1340" s="31"/>
      <c r="AU1340" s="31"/>
      <c r="AV1340" s="31"/>
      <c r="AW1340" s="31"/>
      <c r="AX1340" s="31"/>
      <c r="AY1340" s="31"/>
      <c r="AZ1340" s="31"/>
      <c r="BA1340" s="31"/>
      <c r="BB1340" s="31"/>
      <c r="BC1340" s="31"/>
      <c r="BD1340" s="31"/>
      <c r="BE1340" s="31"/>
      <c r="BF1340" s="31"/>
      <c r="BG1340" s="31"/>
      <c r="BH1340" s="31"/>
      <c r="BI1340" s="31"/>
      <c r="BJ1340" s="31"/>
      <c r="BK1340" s="31"/>
      <c r="BL1340" s="31"/>
      <c r="BM1340" s="31"/>
      <c r="BN1340" s="31"/>
      <c r="BO1340" s="31"/>
      <c r="BP1340" s="31"/>
      <c r="BQ1340" s="31"/>
      <c r="BR1340" s="31"/>
      <c r="BS1340" s="31"/>
      <c r="BT1340" s="31"/>
      <c r="BU1340" s="31"/>
      <c r="BV1340" s="31"/>
      <c r="BW1340" s="31"/>
      <c r="BX1340" s="31"/>
      <c r="BY1340" s="31"/>
      <c r="BZ1340" s="31"/>
      <c r="CA1340" s="31"/>
      <c r="CB1340" s="31"/>
      <c r="CC1340" s="31"/>
      <c r="CD1340" s="31"/>
      <c r="CE1340" s="31"/>
      <c r="CF1340" s="31"/>
      <c r="CG1340" s="31"/>
      <c r="CH1340" s="31"/>
      <c r="CI1340" s="31"/>
      <c r="CJ1340" s="31"/>
      <c r="CK1340" s="31"/>
      <c r="CL1340" s="31"/>
      <c r="CM1340" s="31"/>
      <c r="CN1340" s="31"/>
      <c r="CO1340" s="31"/>
      <c r="CP1340" s="31"/>
      <c r="CQ1340" s="31"/>
      <c r="CR1340" s="31"/>
      <c r="CS1340" s="31"/>
      <c r="CT1340" s="31"/>
      <c r="CU1340" s="31"/>
      <c r="CV1340" s="31"/>
      <c r="CW1340" s="31"/>
      <c r="CX1340" s="31"/>
      <c r="CY1340" s="31"/>
      <c r="CZ1340" s="31"/>
      <c r="DA1340" s="31"/>
      <c r="DB1340" s="31"/>
      <c r="DC1340" s="31"/>
      <c r="DD1340" s="31"/>
      <c r="DE1340" s="31"/>
      <c r="DF1340" s="31"/>
      <c r="DG1340" s="31"/>
      <c r="DH1340" s="31"/>
      <c r="DI1340" s="31"/>
      <c r="DJ1340" s="31"/>
      <c r="DK1340" s="31"/>
      <c r="DL1340" s="31"/>
      <c r="DM1340" s="31"/>
      <c r="DN1340" s="31"/>
      <c r="DO1340" s="31"/>
      <c r="DP1340" s="31"/>
      <c r="DQ1340" s="31"/>
      <c r="DR1340" s="31"/>
      <c r="DS1340" s="31"/>
      <c r="DT1340" s="31"/>
      <c r="DU1340" s="31"/>
      <c r="DV1340" s="31"/>
      <c r="DW1340" s="31"/>
    </row>
    <row r="1341" customFormat="false" ht="15.75" hidden="false" customHeight="true" outlineLevel="0" collapsed="false">
      <c r="A1341" s="21" t="n">
        <v>1340</v>
      </c>
      <c r="B1341" s="21" t="str">
        <f aca="false">IFERROR(VLOOKUP($A$1&amp;":"&amp;A1341,'Finish order'!C:K,6,FALSE()),"")</f>
        <v/>
      </c>
      <c r="C1341" s="21" t="str">
        <f aca="false">IFERROR(VLOOKUP(A$1&amp;":"&amp;A1341,'Finish order'!$C:$K,9,FALSE()),"")</f>
        <v/>
      </c>
      <c r="D1341" s="21" t="str">
        <f aca="false">IFERROR(VLOOKUP(A$1&amp;":"&amp;A1341,'Finish order'!$C:$K,7,FALSE()),"")</f>
        <v/>
      </c>
      <c r="E1341" s="29" t="str">
        <f aca="false">IFERROR(VLOOKUP($A$1&amp;":"&amp;A1341,'Finish order'!C:K,5,FALSE()),"")</f>
        <v/>
      </c>
      <c r="F1341" s="21" t="str">
        <f aca="false">IFERROR(VLOOKUP($A$1&amp;":"&amp;A1341,'Finish order'!C:K,4,FALSE()),"")</f>
        <v/>
      </c>
      <c r="G1341" s="21" t="str">
        <f aca="false" t="array" ref="G1341:G1341">IFERROR(SMALL(IF($D$2:$D2250=D1341,$A$2:$A$911*1.001),1),"")</f>
        <v/>
      </c>
      <c r="H1341" s="21" t="str">
        <f aca="false" t="array" ref="H1341:H1341">IFERROR(SMALL(IF($D$2:$D2250=D1341,$A$2:$A$911*1.0001),2),"")</f>
        <v/>
      </c>
      <c r="I1341" s="21" t="str">
        <f aca="false" t="array" ref="I1341:I1341">IFERROR(SMALL(IF($D$2:$D2250=D1341,$A$2:$A$911*1.00001),3),"")</f>
        <v/>
      </c>
      <c r="J1341" s="21" t="str">
        <f aca="false" t="array" ref="J1341:J1341">IFERROR(SMALL(IF($D$2:$D2250=D1341,$A$2:$A$911*1.000001),4),"")</f>
        <v/>
      </c>
      <c r="K1341" s="30" t="str">
        <f aca="false">IF(A1341&lt;&gt;"", IF(COUNT(G1341:J1341)=4, SUM(G1341:J1341), "No"), "")</f>
        <v>No</v>
      </c>
      <c r="L1341" s="30" t="str">
        <f aca="false">IF(A1341&lt;&gt;"", IF(COUNT(G1341:I1341)=3, SUM(G1341:I1341), "No"), "")</f>
        <v>No</v>
      </c>
      <c r="M1341" s="30" t="str">
        <f aca="false">IF(A1341&lt;&gt;"", IF(COUNT(G1341:H1341)=2, SUM(G1341:H1341), "No"), "")</f>
        <v>No</v>
      </c>
      <c r="N1341" s="30" t="str">
        <f aca="false">'Results 10 year vets'!$D1341&amp;":"&amp;Table1[[#Headers],[Male]]</f>
        <v>:Male</v>
      </c>
      <c r="O1341" s="31"/>
      <c r="P1341" s="31"/>
      <c r="Q1341" s="31"/>
      <c r="R1341" s="31"/>
      <c r="S1341" s="31"/>
      <c r="T1341" s="31"/>
      <c r="U1341" s="31"/>
      <c r="Z1341" s="33"/>
      <c r="AA1341" s="33"/>
      <c r="AB1341" s="33"/>
      <c r="AC1341" s="33"/>
      <c r="AD1341" s="31"/>
      <c r="AE1341" s="31"/>
      <c r="AF1341" s="31"/>
      <c r="AG1341" s="31"/>
      <c r="AH1341" s="31"/>
      <c r="AI1341" s="31"/>
      <c r="AJ1341" s="31"/>
      <c r="AK1341" s="31"/>
      <c r="AL1341" s="31"/>
      <c r="AM1341" s="31"/>
      <c r="AN1341" s="31"/>
      <c r="AO1341" s="31"/>
      <c r="AP1341" s="31"/>
      <c r="AQ1341" s="31"/>
      <c r="AR1341" s="31"/>
      <c r="AS1341" s="31"/>
      <c r="AT1341" s="31"/>
      <c r="AU1341" s="31"/>
      <c r="AV1341" s="31"/>
      <c r="AW1341" s="31"/>
      <c r="AX1341" s="31"/>
      <c r="AY1341" s="31"/>
      <c r="AZ1341" s="31"/>
      <c r="BA1341" s="31"/>
      <c r="BB1341" s="31"/>
      <c r="BC1341" s="31"/>
      <c r="BD1341" s="31"/>
      <c r="BE1341" s="31"/>
      <c r="BF1341" s="31"/>
      <c r="BG1341" s="31"/>
      <c r="BH1341" s="31"/>
      <c r="BI1341" s="31"/>
      <c r="BJ1341" s="31"/>
      <c r="BK1341" s="31"/>
      <c r="BL1341" s="31"/>
      <c r="BM1341" s="31"/>
      <c r="BN1341" s="31"/>
      <c r="BO1341" s="31"/>
      <c r="BP1341" s="31"/>
      <c r="BQ1341" s="31"/>
      <c r="BR1341" s="31"/>
      <c r="BS1341" s="31"/>
      <c r="BT1341" s="31"/>
      <c r="BU1341" s="31"/>
      <c r="BV1341" s="31"/>
      <c r="BW1341" s="31"/>
      <c r="BX1341" s="31"/>
      <c r="BY1341" s="31"/>
      <c r="BZ1341" s="31"/>
      <c r="CA1341" s="31"/>
      <c r="CB1341" s="31"/>
      <c r="CC1341" s="31"/>
      <c r="CD1341" s="31"/>
      <c r="CE1341" s="31"/>
      <c r="CF1341" s="31"/>
      <c r="CG1341" s="31"/>
      <c r="CH1341" s="31"/>
      <c r="CI1341" s="31"/>
      <c r="CJ1341" s="31"/>
      <c r="CK1341" s="31"/>
      <c r="CL1341" s="31"/>
      <c r="CM1341" s="31"/>
      <c r="CN1341" s="31"/>
      <c r="CO1341" s="31"/>
      <c r="CP1341" s="31"/>
      <c r="CQ1341" s="31"/>
      <c r="CR1341" s="31"/>
      <c r="CS1341" s="31"/>
      <c r="CT1341" s="31"/>
      <c r="CU1341" s="31"/>
      <c r="CV1341" s="31"/>
      <c r="CW1341" s="31"/>
      <c r="CX1341" s="31"/>
      <c r="CY1341" s="31"/>
      <c r="CZ1341" s="31"/>
      <c r="DA1341" s="31"/>
      <c r="DB1341" s="31"/>
      <c r="DC1341" s="31"/>
      <c r="DD1341" s="31"/>
      <c r="DE1341" s="31"/>
      <c r="DF1341" s="31"/>
      <c r="DG1341" s="31"/>
      <c r="DH1341" s="31"/>
      <c r="DI1341" s="31"/>
      <c r="DJ1341" s="31"/>
      <c r="DK1341" s="31"/>
      <c r="DL1341" s="31"/>
      <c r="DM1341" s="31"/>
      <c r="DN1341" s="31"/>
      <c r="DO1341" s="31"/>
      <c r="DP1341" s="31"/>
      <c r="DQ1341" s="31"/>
      <c r="DR1341" s="31"/>
      <c r="DS1341" s="31"/>
      <c r="DT1341" s="31"/>
      <c r="DU1341" s="31"/>
      <c r="DV1341" s="31"/>
      <c r="DW1341" s="31"/>
    </row>
    <row r="1342" customFormat="false" ht="15.75" hidden="false" customHeight="true" outlineLevel="0" collapsed="false">
      <c r="A1342" s="21" t="n">
        <v>1341</v>
      </c>
      <c r="B1342" s="21" t="str">
        <f aca="false">IFERROR(VLOOKUP($A$1&amp;":"&amp;A1342,'Finish order'!C:K,6,FALSE()),"")</f>
        <v/>
      </c>
      <c r="C1342" s="21" t="str">
        <f aca="false">IFERROR(VLOOKUP(A$1&amp;":"&amp;A1342,'Finish order'!$C:$K,9,FALSE()),"")</f>
        <v/>
      </c>
      <c r="D1342" s="21" t="str">
        <f aca="false">IFERROR(VLOOKUP(A$1&amp;":"&amp;A1342,'Finish order'!$C:$K,7,FALSE()),"")</f>
        <v/>
      </c>
      <c r="E1342" s="29" t="str">
        <f aca="false">IFERROR(VLOOKUP($A$1&amp;":"&amp;A1342,'Finish order'!C:K,5,FALSE()),"")</f>
        <v/>
      </c>
      <c r="F1342" s="21" t="str">
        <f aca="false">IFERROR(VLOOKUP($A$1&amp;":"&amp;A1342,'Finish order'!C:K,4,FALSE()),"")</f>
        <v/>
      </c>
      <c r="G1342" s="21" t="str">
        <f aca="false" t="array" ref="G1342:G1342">IFERROR(SMALL(IF($D$2:$D2251=D1342,$A$2:$A$911*1.001),1),"")</f>
        <v/>
      </c>
      <c r="H1342" s="21" t="str">
        <f aca="false" t="array" ref="H1342:H1342">IFERROR(SMALL(IF($D$2:$D2251=D1342,$A$2:$A$911*1.0001),2),"")</f>
        <v/>
      </c>
      <c r="I1342" s="21" t="str">
        <f aca="false" t="array" ref="I1342:I1342">IFERROR(SMALL(IF($D$2:$D2251=D1342,$A$2:$A$911*1.00001),3),"")</f>
        <v/>
      </c>
      <c r="J1342" s="21" t="str">
        <f aca="false" t="array" ref="J1342:J1342">IFERROR(SMALL(IF($D$2:$D2251=D1342,$A$2:$A$911*1.000001),4),"")</f>
        <v/>
      </c>
      <c r="K1342" s="30" t="str">
        <f aca="false">IF(A1342&lt;&gt;"", IF(COUNT(G1342:J1342)=4, SUM(G1342:J1342), "No"), "")</f>
        <v>No</v>
      </c>
      <c r="L1342" s="30" t="str">
        <f aca="false">IF(A1342&lt;&gt;"", IF(COUNT(G1342:I1342)=3, SUM(G1342:I1342), "No"), "")</f>
        <v>No</v>
      </c>
      <c r="M1342" s="30" t="str">
        <f aca="false">IF(A1342&lt;&gt;"", IF(COUNT(G1342:H1342)=2, SUM(G1342:H1342), "No"), "")</f>
        <v>No</v>
      </c>
      <c r="N1342" s="30" t="str">
        <f aca="false">'Results 10 year vets'!$D1342&amp;":"&amp;Table1[[#Headers],[Male]]</f>
        <v>:Male</v>
      </c>
      <c r="O1342" s="31"/>
      <c r="P1342" s="31"/>
      <c r="Q1342" s="31"/>
      <c r="R1342" s="31"/>
      <c r="S1342" s="31"/>
      <c r="T1342" s="31"/>
      <c r="U1342" s="31"/>
      <c r="Z1342" s="33"/>
      <c r="AA1342" s="33"/>
      <c r="AB1342" s="33"/>
      <c r="AC1342" s="33"/>
      <c r="AD1342" s="31"/>
      <c r="AE1342" s="31"/>
      <c r="AF1342" s="31"/>
      <c r="AG1342" s="31"/>
      <c r="AH1342" s="31"/>
      <c r="AI1342" s="31"/>
      <c r="AJ1342" s="31"/>
      <c r="AK1342" s="31"/>
      <c r="AL1342" s="31"/>
      <c r="AM1342" s="31"/>
      <c r="AN1342" s="31"/>
      <c r="AO1342" s="31"/>
      <c r="AP1342" s="31"/>
      <c r="AQ1342" s="31"/>
      <c r="AR1342" s="31"/>
      <c r="AS1342" s="31"/>
      <c r="AT1342" s="31"/>
      <c r="AU1342" s="31"/>
      <c r="AV1342" s="31"/>
      <c r="AW1342" s="31"/>
      <c r="AX1342" s="31"/>
      <c r="AY1342" s="31"/>
      <c r="AZ1342" s="31"/>
      <c r="BA1342" s="31"/>
      <c r="BB1342" s="31"/>
      <c r="BC1342" s="31"/>
      <c r="BD1342" s="31"/>
      <c r="BE1342" s="31"/>
      <c r="BF1342" s="31"/>
      <c r="BG1342" s="31"/>
      <c r="BH1342" s="31"/>
      <c r="BI1342" s="31"/>
      <c r="BJ1342" s="31"/>
      <c r="BK1342" s="31"/>
      <c r="BL1342" s="31"/>
      <c r="BM1342" s="31"/>
      <c r="BN1342" s="31"/>
      <c r="BO1342" s="31"/>
      <c r="BP1342" s="31"/>
      <c r="BQ1342" s="31"/>
      <c r="BR1342" s="31"/>
      <c r="BS1342" s="31"/>
      <c r="BT1342" s="31"/>
      <c r="BU1342" s="31"/>
      <c r="BV1342" s="31"/>
      <c r="BW1342" s="31"/>
      <c r="BX1342" s="31"/>
      <c r="BY1342" s="31"/>
      <c r="BZ1342" s="31"/>
      <c r="CA1342" s="31"/>
      <c r="CB1342" s="31"/>
      <c r="CC1342" s="31"/>
      <c r="CD1342" s="31"/>
      <c r="CE1342" s="31"/>
      <c r="CF1342" s="31"/>
      <c r="CG1342" s="31"/>
      <c r="CH1342" s="31"/>
      <c r="CI1342" s="31"/>
      <c r="CJ1342" s="31"/>
      <c r="CK1342" s="31"/>
      <c r="CL1342" s="31"/>
      <c r="CM1342" s="31"/>
      <c r="CN1342" s="31"/>
      <c r="CO1342" s="31"/>
      <c r="CP1342" s="31"/>
      <c r="CQ1342" s="31"/>
      <c r="CR1342" s="31"/>
      <c r="CS1342" s="31"/>
      <c r="CT1342" s="31"/>
      <c r="CU1342" s="31"/>
      <c r="CV1342" s="31"/>
      <c r="CW1342" s="31"/>
      <c r="CX1342" s="31"/>
      <c r="CY1342" s="31"/>
      <c r="CZ1342" s="31"/>
      <c r="DA1342" s="31"/>
      <c r="DB1342" s="31"/>
      <c r="DC1342" s="31"/>
      <c r="DD1342" s="31"/>
      <c r="DE1342" s="31"/>
      <c r="DF1342" s="31"/>
      <c r="DG1342" s="31"/>
      <c r="DH1342" s="31"/>
      <c r="DI1342" s="31"/>
      <c r="DJ1342" s="31"/>
      <c r="DK1342" s="31"/>
      <c r="DL1342" s="31"/>
      <c r="DM1342" s="31"/>
      <c r="DN1342" s="31"/>
      <c r="DO1342" s="31"/>
      <c r="DP1342" s="31"/>
      <c r="DQ1342" s="31"/>
      <c r="DR1342" s="31"/>
      <c r="DS1342" s="31"/>
      <c r="DT1342" s="31"/>
      <c r="DU1342" s="31"/>
      <c r="DV1342" s="31"/>
      <c r="DW1342" s="31"/>
    </row>
    <row r="1343" customFormat="false" ht="15.75" hidden="false" customHeight="true" outlineLevel="0" collapsed="false">
      <c r="A1343" s="21" t="n">
        <v>1342</v>
      </c>
      <c r="B1343" s="21" t="str">
        <f aca="false">IFERROR(VLOOKUP($A$1&amp;":"&amp;A1343,'Finish order'!C:K,6,FALSE()),"")</f>
        <v/>
      </c>
      <c r="C1343" s="21" t="str">
        <f aca="false">IFERROR(VLOOKUP(A$1&amp;":"&amp;A1343,'Finish order'!$C:$K,9,FALSE()),"")</f>
        <v/>
      </c>
      <c r="D1343" s="21" t="str">
        <f aca="false">IFERROR(VLOOKUP(A$1&amp;":"&amp;A1343,'Finish order'!$C:$K,7,FALSE()),"")</f>
        <v/>
      </c>
      <c r="E1343" s="29" t="str">
        <f aca="false">IFERROR(VLOOKUP($A$1&amp;":"&amp;A1343,'Finish order'!C:K,5,FALSE()),"")</f>
        <v/>
      </c>
      <c r="F1343" s="21" t="str">
        <f aca="false">IFERROR(VLOOKUP($A$1&amp;":"&amp;A1343,'Finish order'!C:K,4,FALSE()),"")</f>
        <v/>
      </c>
      <c r="G1343" s="21" t="str">
        <f aca="false" t="array" ref="G1343:G1343">IFERROR(SMALL(IF($D$2:$D2252=D1343,$A$2:$A$911*1.001),1),"")</f>
        <v/>
      </c>
      <c r="H1343" s="21" t="str">
        <f aca="false" t="array" ref="H1343:H1343">IFERROR(SMALL(IF($D$2:$D2252=D1343,$A$2:$A$911*1.0001),2),"")</f>
        <v/>
      </c>
      <c r="I1343" s="21" t="str">
        <f aca="false" t="array" ref="I1343:I1343">IFERROR(SMALL(IF($D$2:$D2252=D1343,$A$2:$A$911*1.00001),3),"")</f>
        <v/>
      </c>
      <c r="J1343" s="21" t="str">
        <f aca="false" t="array" ref="J1343:J1343">IFERROR(SMALL(IF($D$2:$D2252=D1343,$A$2:$A$911*1.000001),4),"")</f>
        <v/>
      </c>
      <c r="K1343" s="30" t="str">
        <f aca="false">IF(A1343&lt;&gt;"", IF(COUNT(G1343:J1343)=4, SUM(G1343:J1343), "No"), "")</f>
        <v>No</v>
      </c>
      <c r="L1343" s="30" t="str">
        <f aca="false">IF(A1343&lt;&gt;"", IF(COUNT(G1343:I1343)=3, SUM(G1343:I1343), "No"), "")</f>
        <v>No</v>
      </c>
      <c r="M1343" s="30" t="str">
        <f aca="false">IF(A1343&lt;&gt;"", IF(COUNT(G1343:H1343)=2, SUM(G1343:H1343), "No"), "")</f>
        <v>No</v>
      </c>
      <c r="N1343" s="30" t="str">
        <f aca="false">'Results 10 year vets'!$D1343&amp;":"&amp;Table1[[#Headers],[Male]]</f>
        <v>:Male</v>
      </c>
      <c r="O1343" s="31"/>
      <c r="P1343" s="31"/>
      <c r="Q1343" s="31"/>
      <c r="R1343" s="31"/>
      <c r="S1343" s="31"/>
      <c r="T1343" s="31"/>
      <c r="U1343" s="31"/>
      <c r="Z1343" s="33"/>
      <c r="AA1343" s="33"/>
      <c r="AB1343" s="33"/>
      <c r="AC1343" s="33"/>
      <c r="AD1343" s="31"/>
      <c r="AE1343" s="31"/>
      <c r="AF1343" s="31"/>
      <c r="AG1343" s="31"/>
      <c r="AH1343" s="31"/>
      <c r="AI1343" s="31"/>
      <c r="AJ1343" s="31"/>
      <c r="AK1343" s="31"/>
      <c r="AL1343" s="31"/>
      <c r="AM1343" s="31"/>
      <c r="AN1343" s="31"/>
      <c r="AO1343" s="31"/>
      <c r="AP1343" s="31"/>
      <c r="AQ1343" s="31"/>
      <c r="AR1343" s="31"/>
      <c r="AS1343" s="31"/>
      <c r="AT1343" s="31"/>
      <c r="AU1343" s="31"/>
      <c r="AV1343" s="31"/>
      <c r="AW1343" s="31"/>
      <c r="AX1343" s="31"/>
      <c r="AY1343" s="31"/>
      <c r="AZ1343" s="31"/>
      <c r="BA1343" s="31"/>
      <c r="BB1343" s="31"/>
      <c r="BC1343" s="31"/>
      <c r="BD1343" s="31"/>
      <c r="BE1343" s="31"/>
      <c r="BF1343" s="31"/>
      <c r="BG1343" s="31"/>
      <c r="BH1343" s="31"/>
      <c r="BI1343" s="31"/>
      <c r="BJ1343" s="31"/>
      <c r="BK1343" s="31"/>
      <c r="BL1343" s="31"/>
      <c r="BM1343" s="31"/>
      <c r="BN1343" s="31"/>
      <c r="BO1343" s="31"/>
      <c r="BP1343" s="31"/>
      <c r="BQ1343" s="31"/>
      <c r="BR1343" s="31"/>
      <c r="BS1343" s="31"/>
      <c r="BT1343" s="31"/>
      <c r="BU1343" s="31"/>
      <c r="BV1343" s="31"/>
      <c r="BW1343" s="31"/>
      <c r="BX1343" s="31"/>
      <c r="BY1343" s="31"/>
      <c r="BZ1343" s="31"/>
      <c r="CA1343" s="31"/>
      <c r="CB1343" s="31"/>
      <c r="CC1343" s="31"/>
      <c r="CD1343" s="31"/>
      <c r="CE1343" s="31"/>
      <c r="CF1343" s="31"/>
      <c r="CG1343" s="31"/>
      <c r="CH1343" s="31"/>
      <c r="CI1343" s="31"/>
      <c r="CJ1343" s="31"/>
      <c r="CK1343" s="31"/>
      <c r="CL1343" s="31"/>
      <c r="CM1343" s="31"/>
      <c r="CN1343" s="31"/>
      <c r="CO1343" s="31"/>
      <c r="CP1343" s="31"/>
      <c r="CQ1343" s="31"/>
      <c r="CR1343" s="31"/>
      <c r="CS1343" s="31"/>
      <c r="CT1343" s="31"/>
      <c r="CU1343" s="31"/>
      <c r="CV1343" s="31"/>
      <c r="CW1343" s="31"/>
      <c r="CX1343" s="31"/>
      <c r="CY1343" s="31"/>
      <c r="CZ1343" s="31"/>
      <c r="DA1343" s="31"/>
      <c r="DB1343" s="31"/>
      <c r="DC1343" s="31"/>
      <c r="DD1343" s="31"/>
      <c r="DE1343" s="31"/>
      <c r="DF1343" s="31"/>
      <c r="DG1343" s="31"/>
      <c r="DH1343" s="31"/>
      <c r="DI1343" s="31"/>
      <c r="DJ1343" s="31"/>
      <c r="DK1343" s="31"/>
      <c r="DL1343" s="31"/>
      <c r="DM1343" s="31"/>
      <c r="DN1343" s="31"/>
      <c r="DO1343" s="31"/>
      <c r="DP1343" s="31"/>
      <c r="DQ1343" s="31"/>
      <c r="DR1343" s="31"/>
      <c r="DS1343" s="31"/>
      <c r="DT1343" s="31"/>
      <c r="DU1343" s="31"/>
      <c r="DV1343" s="31"/>
      <c r="DW1343" s="31"/>
    </row>
    <row r="1344" customFormat="false" ht="15.75" hidden="false" customHeight="true" outlineLevel="0" collapsed="false">
      <c r="A1344" s="21" t="n">
        <v>1343</v>
      </c>
      <c r="B1344" s="21" t="str">
        <f aca="false">IFERROR(VLOOKUP($A$1&amp;":"&amp;A1344,'Finish order'!C:K,6,FALSE()),"")</f>
        <v/>
      </c>
      <c r="C1344" s="21" t="str">
        <f aca="false">IFERROR(VLOOKUP(A$1&amp;":"&amp;A1344,'Finish order'!$C:$K,9,FALSE()),"")</f>
        <v/>
      </c>
      <c r="D1344" s="21" t="str">
        <f aca="false">IFERROR(VLOOKUP(A$1&amp;":"&amp;A1344,'Finish order'!$C:$K,7,FALSE()),"")</f>
        <v/>
      </c>
      <c r="E1344" s="29" t="str">
        <f aca="false">IFERROR(VLOOKUP($A$1&amp;":"&amp;A1344,'Finish order'!C:K,5,FALSE()),"")</f>
        <v/>
      </c>
      <c r="F1344" s="21" t="str">
        <f aca="false">IFERROR(VLOOKUP($A$1&amp;":"&amp;A1344,'Finish order'!C:K,4,FALSE()),"")</f>
        <v/>
      </c>
      <c r="G1344" s="21" t="str">
        <f aca="false" t="array" ref="G1344:G1344">IFERROR(SMALL(IF($D$2:$D2253=D1344,$A$2:$A$911*1.001),1),"")</f>
        <v/>
      </c>
      <c r="H1344" s="21" t="str">
        <f aca="false" t="array" ref="H1344:H1344">IFERROR(SMALL(IF($D$2:$D2253=D1344,$A$2:$A$911*1.0001),2),"")</f>
        <v/>
      </c>
      <c r="I1344" s="21" t="str">
        <f aca="false" t="array" ref="I1344:I1344">IFERROR(SMALL(IF($D$2:$D2253=D1344,$A$2:$A$911*1.00001),3),"")</f>
        <v/>
      </c>
      <c r="J1344" s="21" t="str">
        <f aca="false" t="array" ref="J1344:J1344">IFERROR(SMALL(IF($D$2:$D2253=D1344,$A$2:$A$911*1.000001),4),"")</f>
        <v/>
      </c>
      <c r="K1344" s="30" t="str">
        <f aca="false">IF(A1344&lt;&gt;"", IF(COUNT(G1344:J1344)=4, SUM(G1344:J1344), "No"), "")</f>
        <v>No</v>
      </c>
      <c r="L1344" s="30" t="str">
        <f aca="false">IF(A1344&lt;&gt;"", IF(COUNT(G1344:I1344)=3, SUM(G1344:I1344), "No"), "")</f>
        <v>No</v>
      </c>
      <c r="M1344" s="30" t="str">
        <f aca="false">IF(A1344&lt;&gt;"", IF(COUNT(G1344:H1344)=2, SUM(G1344:H1344), "No"), "")</f>
        <v>No</v>
      </c>
      <c r="N1344" s="30" t="str">
        <f aca="false">'Results 10 year vets'!$D1344&amp;":"&amp;Table1[[#Headers],[Male]]</f>
        <v>:Male</v>
      </c>
      <c r="O1344" s="31"/>
      <c r="P1344" s="31"/>
      <c r="Q1344" s="31"/>
      <c r="R1344" s="31"/>
      <c r="S1344" s="31"/>
      <c r="T1344" s="31"/>
      <c r="U1344" s="31"/>
      <c r="Z1344" s="33"/>
      <c r="AA1344" s="33"/>
      <c r="AB1344" s="33"/>
      <c r="AC1344" s="33"/>
      <c r="AD1344" s="31"/>
      <c r="AE1344" s="31"/>
      <c r="AF1344" s="31"/>
      <c r="AG1344" s="31"/>
      <c r="AH1344" s="31"/>
      <c r="AI1344" s="31"/>
      <c r="AJ1344" s="31"/>
      <c r="AK1344" s="31"/>
      <c r="AL1344" s="31"/>
      <c r="AM1344" s="31"/>
      <c r="AN1344" s="31"/>
      <c r="AO1344" s="31"/>
      <c r="AP1344" s="31"/>
      <c r="AQ1344" s="31"/>
      <c r="AR1344" s="31"/>
      <c r="AS1344" s="31"/>
      <c r="AT1344" s="31"/>
      <c r="AU1344" s="31"/>
      <c r="AV1344" s="31"/>
      <c r="AW1344" s="31"/>
      <c r="AX1344" s="31"/>
      <c r="AY1344" s="31"/>
      <c r="AZ1344" s="31"/>
      <c r="BA1344" s="31"/>
      <c r="BB1344" s="31"/>
      <c r="BC1344" s="31"/>
      <c r="BD1344" s="31"/>
      <c r="BE1344" s="31"/>
      <c r="BF1344" s="31"/>
      <c r="BG1344" s="31"/>
      <c r="BH1344" s="31"/>
      <c r="BI1344" s="31"/>
      <c r="BJ1344" s="31"/>
      <c r="BK1344" s="31"/>
      <c r="BL1344" s="31"/>
      <c r="BM1344" s="31"/>
      <c r="BN1344" s="31"/>
      <c r="BO1344" s="31"/>
      <c r="BP1344" s="31"/>
      <c r="BQ1344" s="31"/>
      <c r="BR1344" s="31"/>
      <c r="BS1344" s="31"/>
      <c r="BT1344" s="31"/>
      <c r="BU1344" s="31"/>
      <c r="BV1344" s="31"/>
      <c r="BW1344" s="31"/>
      <c r="BX1344" s="31"/>
      <c r="BY1344" s="31"/>
      <c r="BZ1344" s="31"/>
      <c r="CA1344" s="31"/>
      <c r="CB1344" s="31"/>
      <c r="CC1344" s="31"/>
      <c r="CD1344" s="31"/>
      <c r="CE1344" s="31"/>
      <c r="CF1344" s="31"/>
      <c r="CG1344" s="31"/>
      <c r="CH1344" s="31"/>
      <c r="CI1344" s="31"/>
      <c r="CJ1344" s="31"/>
      <c r="CK1344" s="31"/>
      <c r="CL1344" s="31"/>
      <c r="CM1344" s="31"/>
      <c r="CN1344" s="31"/>
      <c r="CO1344" s="31"/>
      <c r="CP1344" s="31"/>
      <c r="CQ1344" s="31"/>
      <c r="CR1344" s="31"/>
      <c r="CS1344" s="31"/>
      <c r="CT1344" s="31"/>
      <c r="CU1344" s="31"/>
      <c r="CV1344" s="31"/>
      <c r="CW1344" s="31"/>
      <c r="CX1344" s="31"/>
      <c r="CY1344" s="31"/>
      <c r="CZ1344" s="31"/>
      <c r="DA1344" s="31"/>
      <c r="DB1344" s="31"/>
      <c r="DC1344" s="31"/>
      <c r="DD1344" s="31"/>
      <c r="DE1344" s="31"/>
      <c r="DF1344" s="31"/>
      <c r="DG1344" s="31"/>
      <c r="DH1344" s="31"/>
      <c r="DI1344" s="31"/>
      <c r="DJ1344" s="31"/>
      <c r="DK1344" s="31"/>
      <c r="DL1344" s="31"/>
      <c r="DM1344" s="31"/>
      <c r="DN1344" s="31"/>
      <c r="DO1344" s="31"/>
      <c r="DP1344" s="31"/>
      <c r="DQ1344" s="31"/>
      <c r="DR1344" s="31"/>
      <c r="DS1344" s="31"/>
      <c r="DT1344" s="31"/>
      <c r="DU1344" s="31"/>
      <c r="DV1344" s="31"/>
      <c r="DW1344" s="31"/>
    </row>
    <row r="1345" customFormat="false" ht="15.75" hidden="false" customHeight="true" outlineLevel="0" collapsed="false">
      <c r="A1345" s="21" t="n">
        <v>1344</v>
      </c>
      <c r="B1345" s="21" t="str">
        <f aca="false">IFERROR(VLOOKUP($A$1&amp;":"&amp;A1345,'Finish order'!C:K,6,FALSE()),"")</f>
        <v/>
      </c>
      <c r="C1345" s="21" t="str">
        <f aca="false">IFERROR(VLOOKUP(A$1&amp;":"&amp;A1345,'Finish order'!$C:$K,9,FALSE()),"")</f>
        <v/>
      </c>
      <c r="D1345" s="21" t="str">
        <f aca="false">IFERROR(VLOOKUP(A$1&amp;":"&amp;A1345,'Finish order'!$C:$K,7,FALSE()),"")</f>
        <v/>
      </c>
      <c r="E1345" s="29" t="str">
        <f aca="false">IFERROR(VLOOKUP($A$1&amp;":"&amp;A1345,'Finish order'!C:K,5,FALSE()),"")</f>
        <v/>
      </c>
      <c r="F1345" s="21" t="str">
        <f aca="false">IFERROR(VLOOKUP($A$1&amp;":"&amp;A1345,'Finish order'!C:K,4,FALSE()),"")</f>
        <v/>
      </c>
      <c r="G1345" s="21" t="str">
        <f aca="false" t="array" ref="G1345:G1345">IFERROR(SMALL(IF($D$2:$D2254=D1345,$A$2:$A$911*1.001),1),"")</f>
        <v/>
      </c>
      <c r="H1345" s="21" t="str">
        <f aca="false" t="array" ref="H1345:H1345">IFERROR(SMALL(IF($D$2:$D2254=D1345,$A$2:$A$911*1.0001),2),"")</f>
        <v/>
      </c>
      <c r="I1345" s="21" t="str">
        <f aca="false" t="array" ref="I1345:I1345">IFERROR(SMALL(IF($D$2:$D2254=D1345,$A$2:$A$911*1.00001),3),"")</f>
        <v/>
      </c>
      <c r="J1345" s="21" t="str">
        <f aca="false" t="array" ref="J1345:J1345">IFERROR(SMALL(IF($D$2:$D2254=D1345,$A$2:$A$911*1.000001),4),"")</f>
        <v/>
      </c>
      <c r="K1345" s="30" t="str">
        <f aca="false">IF(A1345&lt;&gt;"", IF(COUNT(G1345:J1345)=4, SUM(G1345:J1345), "No"), "")</f>
        <v>No</v>
      </c>
      <c r="L1345" s="30" t="str">
        <f aca="false">IF(A1345&lt;&gt;"", IF(COUNT(G1345:I1345)=3, SUM(G1345:I1345), "No"), "")</f>
        <v>No</v>
      </c>
      <c r="M1345" s="30" t="str">
        <f aca="false">IF(A1345&lt;&gt;"", IF(COUNT(G1345:H1345)=2, SUM(G1345:H1345), "No"), "")</f>
        <v>No</v>
      </c>
      <c r="N1345" s="30" t="str">
        <f aca="false">'Results 10 year vets'!$D1345&amp;":"&amp;Table1[[#Headers],[Male]]</f>
        <v>:Male</v>
      </c>
      <c r="O1345" s="31"/>
      <c r="P1345" s="31"/>
      <c r="Q1345" s="31"/>
      <c r="R1345" s="31"/>
      <c r="S1345" s="31"/>
      <c r="T1345" s="31"/>
      <c r="U1345" s="31"/>
      <c r="Z1345" s="33"/>
      <c r="AA1345" s="33"/>
      <c r="AB1345" s="33"/>
      <c r="AC1345" s="33"/>
      <c r="AD1345" s="31"/>
      <c r="AE1345" s="31"/>
      <c r="AF1345" s="31"/>
      <c r="AG1345" s="31"/>
      <c r="AH1345" s="31"/>
      <c r="AI1345" s="31"/>
      <c r="AJ1345" s="31"/>
      <c r="AK1345" s="31"/>
      <c r="AL1345" s="31"/>
      <c r="AM1345" s="31"/>
      <c r="AN1345" s="31"/>
      <c r="AO1345" s="31"/>
      <c r="AP1345" s="31"/>
      <c r="AQ1345" s="31"/>
      <c r="AR1345" s="31"/>
      <c r="AS1345" s="31"/>
      <c r="AT1345" s="31"/>
      <c r="AU1345" s="31"/>
      <c r="AV1345" s="31"/>
      <c r="AW1345" s="31"/>
      <c r="AX1345" s="31"/>
      <c r="AY1345" s="31"/>
      <c r="AZ1345" s="31"/>
      <c r="BA1345" s="31"/>
      <c r="BB1345" s="31"/>
      <c r="BC1345" s="31"/>
      <c r="BD1345" s="31"/>
      <c r="BE1345" s="31"/>
      <c r="BF1345" s="31"/>
      <c r="BG1345" s="31"/>
      <c r="BH1345" s="31"/>
      <c r="BI1345" s="31"/>
      <c r="BJ1345" s="31"/>
      <c r="BK1345" s="31"/>
      <c r="BL1345" s="31"/>
      <c r="BM1345" s="31"/>
      <c r="BN1345" s="31"/>
      <c r="BO1345" s="31"/>
      <c r="BP1345" s="31"/>
      <c r="BQ1345" s="31"/>
      <c r="BR1345" s="31"/>
      <c r="BS1345" s="31"/>
      <c r="BT1345" s="31"/>
      <c r="BU1345" s="31"/>
      <c r="BV1345" s="31"/>
      <c r="BW1345" s="31"/>
      <c r="BX1345" s="31"/>
      <c r="BY1345" s="31"/>
      <c r="BZ1345" s="31"/>
      <c r="CA1345" s="31"/>
      <c r="CB1345" s="31"/>
      <c r="CC1345" s="31"/>
      <c r="CD1345" s="31"/>
      <c r="CE1345" s="31"/>
      <c r="CF1345" s="31"/>
      <c r="CG1345" s="31"/>
      <c r="CH1345" s="31"/>
      <c r="CI1345" s="31"/>
      <c r="CJ1345" s="31"/>
      <c r="CK1345" s="31"/>
      <c r="CL1345" s="31"/>
      <c r="CM1345" s="31"/>
      <c r="CN1345" s="31"/>
      <c r="CO1345" s="31"/>
      <c r="CP1345" s="31"/>
      <c r="CQ1345" s="31"/>
      <c r="CR1345" s="31"/>
      <c r="CS1345" s="31"/>
      <c r="CT1345" s="31"/>
      <c r="CU1345" s="31"/>
      <c r="CV1345" s="31"/>
      <c r="CW1345" s="31"/>
      <c r="CX1345" s="31"/>
      <c r="CY1345" s="31"/>
      <c r="CZ1345" s="31"/>
      <c r="DA1345" s="31"/>
      <c r="DB1345" s="31"/>
      <c r="DC1345" s="31"/>
      <c r="DD1345" s="31"/>
      <c r="DE1345" s="31"/>
      <c r="DF1345" s="31"/>
      <c r="DG1345" s="31"/>
      <c r="DH1345" s="31"/>
      <c r="DI1345" s="31"/>
      <c r="DJ1345" s="31"/>
      <c r="DK1345" s="31"/>
      <c r="DL1345" s="31"/>
      <c r="DM1345" s="31"/>
      <c r="DN1345" s="31"/>
      <c r="DO1345" s="31"/>
      <c r="DP1345" s="31"/>
      <c r="DQ1345" s="31"/>
      <c r="DR1345" s="31"/>
      <c r="DS1345" s="31"/>
      <c r="DT1345" s="31"/>
      <c r="DU1345" s="31"/>
      <c r="DV1345" s="31"/>
      <c r="DW1345" s="31"/>
    </row>
    <row r="1346" customFormat="false" ht="15.75" hidden="false" customHeight="true" outlineLevel="0" collapsed="false">
      <c r="A1346" s="21" t="n">
        <v>1345</v>
      </c>
      <c r="B1346" s="21" t="str">
        <f aca="false">IFERROR(VLOOKUP($A$1&amp;":"&amp;A1346,'Finish order'!C:K,6,FALSE()),"")</f>
        <v/>
      </c>
      <c r="C1346" s="21" t="str">
        <f aca="false">IFERROR(VLOOKUP(A$1&amp;":"&amp;A1346,'Finish order'!$C:$K,9,FALSE()),"")</f>
        <v/>
      </c>
      <c r="D1346" s="21" t="str">
        <f aca="false">IFERROR(VLOOKUP(A$1&amp;":"&amp;A1346,'Finish order'!$C:$K,7,FALSE()),"")</f>
        <v/>
      </c>
      <c r="E1346" s="29" t="str">
        <f aca="false">IFERROR(VLOOKUP($A$1&amp;":"&amp;A1346,'Finish order'!C:K,5,FALSE()),"")</f>
        <v/>
      </c>
      <c r="F1346" s="21" t="str">
        <f aca="false">IFERROR(VLOOKUP($A$1&amp;":"&amp;A1346,'Finish order'!C:K,4,FALSE()),"")</f>
        <v/>
      </c>
      <c r="G1346" s="21" t="str">
        <f aca="false" t="array" ref="G1346:G1346">IFERROR(SMALL(IF($D$2:$D2255=D1346,$A$2:$A$911*1.001),1),"")</f>
        <v/>
      </c>
      <c r="H1346" s="21" t="str">
        <f aca="false" t="array" ref="H1346:H1346">IFERROR(SMALL(IF($D$2:$D2255=D1346,$A$2:$A$911*1.0001),2),"")</f>
        <v/>
      </c>
      <c r="I1346" s="21" t="str">
        <f aca="false" t="array" ref="I1346:I1346">IFERROR(SMALL(IF($D$2:$D2255=D1346,$A$2:$A$911*1.00001),3),"")</f>
        <v/>
      </c>
      <c r="J1346" s="21" t="str">
        <f aca="false" t="array" ref="J1346:J1346">IFERROR(SMALL(IF($D$2:$D2255=D1346,$A$2:$A$911*1.000001),4),"")</f>
        <v/>
      </c>
      <c r="K1346" s="30" t="str">
        <f aca="false">IF(A1346&lt;&gt;"", IF(COUNT(G1346:J1346)=4, SUM(G1346:J1346), "No"), "")</f>
        <v>No</v>
      </c>
      <c r="L1346" s="30" t="str">
        <f aca="false">IF(A1346&lt;&gt;"", IF(COUNT(G1346:I1346)=3, SUM(G1346:I1346), "No"), "")</f>
        <v>No</v>
      </c>
      <c r="M1346" s="30" t="str">
        <f aca="false">IF(A1346&lt;&gt;"", IF(COUNT(G1346:H1346)=2, SUM(G1346:H1346), "No"), "")</f>
        <v>No</v>
      </c>
      <c r="N1346" s="30" t="str">
        <f aca="false">'Results 10 year vets'!$D1346&amp;":"&amp;Table1[[#Headers],[Male]]</f>
        <v>:Male</v>
      </c>
      <c r="O1346" s="31"/>
      <c r="P1346" s="31"/>
      <c r="Q1346" s="31"/>
      <c r="R1346" s="31"/>
      <c r="S1346" s="31"/>
      <c r="T1346" s="31"/>
      <c r="U1346" s="31"/>
      <c r="Z1346" s="33"/>
      <c r="AA1346" s="33"/>
      <c r="AB1346" s="33"/>
      <c r="AC1346" s="33"/>
      <c r="AD1346" s="31"/>
      <c r="AE1346" s="31"/>
      <c r="AF1346" s="31"/>
      <c r="AG1346" s="31"/>
      <c r="AH1346" s="31"/>
      <c r="AI1346" s="31"/>
      <c r="AJ1346" s="31"/>
      <c r="AK1346" s="31"/>
      <c r="AL1346" s="31"/>
      <c r="AM1346" s="31"/>
      <c r="AN1346" s="31"/>
      <c r="AO1346" s="31"/>
      <c r="AP1346" s="31"/>
      <c r="AQ1346" s="31"/>
      <c r="AR1346" s="31"/>
      <c r="AS1346" s="31"/>
      <c r="AT1346" s="31"/>
      <c r="AU1346" s="31"/>
      <c r="AV1346" s="31"/>
      <c r="AW1346" s="31"/>
      <c r="AX1346" s="31"/>
      <c r="AY1346" s="31"/>
      <c r="AZ1346" s="31"/>
      <c r="BA1346" s="31"/>
      <c r="BB1346" s="31"/>
      <c r="BC1346" s="31"/>
      <c r="BD1346" s="31"/>
      <c r="BE1346" s="31"/>
      <c r="BF1346" s="31"/>
      <c r="BG1346" s="31"/>
      <c r="BH1346" s="31"/>
      <c r="BI1346" s="31"/>
      <c r="BJ1346" s="31"/>
      <c r="BK1346" s="31"/>
      <c r="BL1346" s="31"/>
      <c r="BM1346" s="31"/>
      <c r="BN1346" s="31"/>
      <c r="BO1346" s="31"/>
      <c r="BP1346" s="31"/>
      <c r="BQ1346" s="31"/>
      <c r="BR1346" s="31"/>
      <c r="BS1346" s="31"/>
      <c r="BT1346" s="31"/>
      <c r="BU1346" s="31"/>
      <c r="BV1346" s="31"/>
      <c r="BW1346" s="31"/>
      <c r="BX1346" s="31"/>
      <c r="BY1346" s="31"/>
      <c r="BZ1346" s="31"/>
      <c r="CA1346" s="31"/>
      <c r="CB1346" s="31"/>
      <c r="CC1346" s="31"/>
      <c r="CD1346" s="31"/>
      <c r="CE1346" s="31"/>
      <c r="CF1346" s="31"/>
      <c r="CG1346" s="31"/>
      <c r="CH1346" s="31"/>
      <c r="CI1346" s="31"/>
      <c r="CJ1346" s="31"/>
      <c r="CK1346" s="31"/>
      <c r="CL1346" s="31"/>
      <c r="CM1346" s="31"/>
      <c r="CN1346" s="31"/>
      <c r="CO1346" s="31"/>
      <c r="CP1346" s="31"/>
      <c r="CQ1346" s="31"/>
      <c r="CR1346" s="31"/>
      <c r="CS1346" s="31"/>
      <c r="CT1346" s="31"/>
      <c r="CU1346" s="31"/>
      <c r="CV1346" s="31"/>
      <c r="CW1346" s="31"/>
      <c r="CX1346" s="31"/>
      <c r="CY1346" s="31"/>
      <c r="CZ1346" s="31"/>
      <c r="DA1346" s="31"/>
      <c r="DB1346" s="31"/>
      <c r="DC1346" s="31"/>
      <c r="DD1346" s="31"/>
      <c r="DE1346" s="31"/>
      <c r="DF1346" s="31"/>
      <c r="DG1346" s="31"/>
      <c r="DH1346" s="31"/>
      <c r="DI1346" s="31"/>
      <c r="DJ1346" s="31"/>
      <c r="DK1346" s="31"/>
      <c r="DL1346" s="31"/>
      <c r="DM1346" s="31"/>
      <c r="DN1346" s="31"/>
      <c r="DO1346" s="31"/>
      <c r="DP1346" s="31"/>
      <c r="DQ1346" s="31"/>
      <c r="DR1346" s="31"/>
      <c r="DS1346" s="31"/>
      <c r="DT1346" s="31"/>
      <c r="DU1346" s="31"/>
      <c r="DV1346" s="31"/>
      <c r="DW1346" s="31"/>
    </row>
    <row r="1347" customFormat="false" ht="15.75" hidden="false" customHeight="true" outlineLevel="0" collapsed="false">
      <c r="A1347" s="21" t="n">
        <v>1346</v>
      </c>
      <c r="B1347" s="21" t="str">
        <f aca="false">IFERROR(VLOOKUP($A$1&amp;":"&amp;A1347,'Finish order'!C:K,6,FALSE()),"")</f>
        <v/>
      </c>
      <c r="C1347" s="21" t="str">
        <f aca="false">IFERROR(VLOOKUP(A$1&amp;":"&amp;A1347,'Finish order'!$C:$K,9,FALSE()),"")</f>
        <v/>
      </c>
      <c r="D1347" s="21" t="str">
        <f aca="false">IFERROR(VLOOKUP(A$1&amp;":"&amp;A1347,'Finish order'!$C:$K,7,FALSE()),"")</f>
        <v/>
      </c>
      <c r="E1347" s="29" t="str">
        <f aca="false">IFERROR(VLOOKUP($A$1&amp;":"&amp;A1347,'Finish order'!C:K,5,FALSE()),"")</f>
        <v/>
      </c>
      <c r="F1347" s="21" t="str">
        <f aca="false">IFERROR(VLOOKUP($A$1&amp;":"&amp;A1347,'Finish order'!C:K,4,FALSE()),"")</f>
        <v/>
      </c>
      <c r="G1347" s="21" t="str">
        <f aca="false" t="array" ref="G1347:G1347">IFERROR(SMALL(IF($D$2:$D2256=D1347,$A$2:$A$911*1.001),1),"")</f>
        <v/>
      </c>
      <c r="H1347" s="21" t="str">
        <f aca="false" t="array" ref="H1347:H1347">IFERROR(SMALL(IF($D$2:$D2256=D1347,$A$2:$A$911*1.0001),2),"")</f>
        <v/>
      </c>
      <c r="I1347" s="21" t="str">
        <f aca="false" t="array" ref="I1347:I1347">IFERROR(SMALL(IF($D$2:$D2256=D1347,$A$2:$A$911*1.00001),3),"")</f>
        <v/>
      </c>
      <c r="J1347" s="21" t="str">
        <f aca="false" t="array" ref="J1347:J1347">IFERROR(SMALL(IF($D$2:$D2256=D1347,$A$2:$A$911*1.000001),4),"")</f>
        <v/>
      </c>
      <c r="K1347" s="30" t="str">
        <f aca="false">IF(A1347&lt;&gt;"", IF(COUNT(G1347:J1347)=4, SUM(G1347:J1347), "No"), "")</f>
        <v>No</v>
      </c>
      <c r="L1347" s="30" t="str">
        <f aca="false">IF(A1347&lt;&gt;"", IF(COUNT(G1347:I1347)=3, SUM(G1347:I1347), "No"), "")</f>
        <v>No</v>
      </c>
      <c r="M1347" s="30" t="str">
        <f aca="false">IF(A1347&lt;&gt;"", IF(COUNT(G1347:H1347)=2, SUM(G1347:H1347), "No"), "")</f>
        <v>No</v>
      </c>
      <c r="N1347" s="30" t="str">
        <f aca="false">'Results 10 year vets'!$D1347&amp;":"&amp;Table1[[#Headers],[Male]]</f>
        <v>:Male</v>
      </c>
      <c r="O1347" s="31"/>
      <c r="P1347" s="31"/>
      <c r="Q1347" s="31"/>
      <c r="R1347" s="31"/>
      <c r="S1347" s="31"/>
      <c r="T1347" s="31"/>
      <c r="U1347" s="31"/>
      <c r="Z1347" s="33"/>
      <c r="AA1347" s="33"/>
      <c r="AB1347" s="33"/>
      <c r="AC1347" s="33"/>
      <c r="AD1347" s="31"/>
      <c r="AE1347" s="31"/>
      <c r="AF1347" s="31"/>
      <c r="AG1347" s="31"/>
      <c r="AH1347" s="31"/>
      <c r="AI1347" s="31"/>
      <c r="AJ1347" s="31"/>
      <c r="AK1347" s="31"/>
      <c r="AL1347" s="31"/>
      <c r="AM1347" s="31"/>
      <c r="AN1347" s="31"/>
      <c r="AO1347" s="31"/>
      <c r="AP1347" s="31"/>
      <c r="AQ1347" s="31"/>
      <c r="AR1347" s="31"/>
      <c r="AS1347" s="31"/>
      <c r="AT1347" s="31"/>
      <c r="AU1347" s="31"/>
      <c r="AV1347" s="31"/>
      <c r="AW1347" s="31"/>
      <c r="AX1347" s="31"/>
      <c r="AY1347" s="31"/>
      <c r="AZ1347" s="31"/>
      <c r="BA1347" s="31"/>
      <c r="BB1347" s="31"/>
      <c r="BC1347" s="31"/>
      <c r="BD1347" s="31"/>
      <c r="BE1347" s="31"/>
      <c r="BF1347" s="31"/>
      <c r="BG1347" s="31"/>
      <c r="BH1347" s="31"/>
      <c r="BI1347" s="31"/>
      <c r="BJ1347" s="31"/>
      <c r="BK1347" s="31"/>
      <c r="BL1347" s="31"/>
      <c r="BM1347" s="31"/>
      <c r="BN1347" s="31"/>
      <c r="BO1347" s="31"/>
      <c r="BP1347" s="31"/>
      <c r="BQ1347" s="31"/>
      <c r="BR1347" s="31"/>
      <c r="BS1347" s="31"/>
      <c r="BT1347" s="31"/>
      <c r="BU1347" s="31"/>
      <c r="BV1347" s="31"/>
      <c r="BW1347" s="31"/>
      <c r="BX1347" s="31"/>
      <c r="BY1347" s="31"/>
      <c r="BZ1347" s="31"/>
      <c r="CA1347" s="31"/>
      <c r="CB1347" s="31"/>
      <c r="CC1347" s="31"/>
      <c r="CD1347" s="31"/>
      <c r="CE1347" s="31"/>
      <c r="CF1347" s="31"/>
      <c r="CG1347" s="31"/>
      <c r="CH1347" s="31"/>
      <c r="CI1347" s="31"/>
      <c r="CJ1347" s="31"/>
      <c r="CK1347" s="31"/>
      <c r="CL1347" s="31"/>
      <c r="CM1347" s="31"/>
      <c r="CN1347" s="31"/>
      <c r="CO1347" s="31"/>
      <c r="CP1347" s="31"/>
      <c r="CQ1347" s="31"/>
      <c r="CR1347" s="31"/>
      <c r="CS1347" s="31"/>
      <c r="CT1347" s="31"/>
      <c r="CU1347" s="31"/>
      <c r="CV1347" s="31"/>
      <c r="CW1347" s="31"/>
      <c r="CX1347" s="31"/>
      <c r="CY1347" s="31"/>
      <c r="CZ1347" s="31"/>
      <c r="DA1347" s="31"/>
      <c r="DB1347" s="31"/>
      <c r="DC1347" s="31"/>
      <c r="DD1347" s="31"/>
      <c r="DE1347" s="31"/>
      <c r="DF1347" s="31"/>
      <c r="DG1347" s="31"/>
      <c r="DH1347" s="31"/>
      <c r="DI1347" s="31"/>
      <c r="DJ1347" s="31"/>
      <c r="DK1347" s="31"/>
      <c r="DL1347" s="31"/>
      <c r="DM1347" s="31"/>
      <c r="DN1347" s="31"/>
      <c r="DO1347" s="31"/>
      <c r="DP1347" s="31"/>
      <c r="DQ1347" s="31"/>
      <c r="DR1347" s="31"/>
      <c r="DS1347" s="31"/>
      <c r="DT1347" s="31"/>
      <c r="DU1347" s="31"/>
      <c r="DV1347" s="31"/>
      <c r="DW1347" s="31"/>
    </row>
    <row r="1348" customFormat="false" ht="15.75" hidden="false" customHeight="true" outlineLevel="0" collapsed="false">
      <c r="A1348" s="21" t="n">
        <v>1347</v>
      </c>
      <c r="B1348" s="21" t="str">
        <f aca="false">IFERROR(VLOOKUP($A$1&amp;":"&amp;A1348,'Finish order'!C:K,6,FALSE()),"")</f>
        <v/>
      </c>
      <c r="C1348" s="21" t="str">
        <f aca="false">IFERROR(VLOOKUP(A$1&amp;":"&amp;A1348,'Finish order'!$C:$K,9,FALSE()),"")</f>
        <v/>
      </c>
      <c r="D1348" s="21" t="str">
        <f aca="false">IFERROR(VLOOKUP(A$1&amp;":"&amp;A1348,'Finish order'!$C:$K,7,FALSE()),"")</f>
        <v/>
      </c>
      <c r="E1348" s="29" t="str">
        <f aca="false">IFERROR(VLOOKUP($A$1&amp;":"&amp;A1348,'Finish order'!C:K,5,FALSE()),"")</f>
        <v/>
      </c>
      <c r="F1348" s="21" t="str">
        <f aca="false">IFERROR(VLOOKUP($A$1&amp;":"&amp;A1348,'Finish order'!C:K,4,FALSE()),"")</f>
        <v/>
      </c>
      <c r="G1348" s="21" t="str">
        <f aca="false" t="array" ref="G1348:G1348">IFERROR(SMALL(IF($D$2:$D2257=D1348,$A$2:$A$911*1.001),1),"")</f>
        <v/>
      </c>
      <c r="H1348" s="21" t="str">
        <f aca="false" t="array" ref="H1348:H1348">IFERROR(SMALL(IF($D$2:$D2257=D1348,$A$2:$A$911*1.0001),2),"")</f>
        <v/>
      </c>
      <c r="I1348" s="21" t="str">
        <f aca="false" t="array" ref="I1348:I1348">IFERROR(SMALL(IF($D$2:$D2257=D1348,$A$2:$A$911*1.00001),3),"")</f>
        <v/>
      </c>
      <c r="J1348" s="21" t="str">
        <f aca="false" t="array" ref="J1348:J1348">IFERROR(SMALL(IF($D$2:$D2257=D1348,$A$2:$A$911*1.000001),4),"")</f>
        <v/>
      </c>
      <c r="K1348" s="30" t="str">
        <f aca="false">IF(A1348&lt;&gt;"", IF(COUNT(G1348:J1348)=4, SUM(G1348:J1348), "No"), "")</f>
        <v>No</v>
      </c>
      <c r="L1348" s="30" t="str">
        <f aca="false">IF(A1348&lt;&gt;"", IF(COUNT(G1348:I1348)=3, SUM(G1348:I1348), "No"), "")</f>
        <v>No</v>
      </c>
      <c r="M1348" s="30" t="str">
        <f aca="false">IF(A1348&lt;&gt;"", IF(COUNT(G1348:H1348)=2, SUM(G1348:H1348), "No"), "")</f>
        <v>No</v>
      </c>
      <c r="N1348" s="30" t="str">
        <f aca="false">'Results 10 year vets'!$D1348&amp;":"&amp;Table1[[#Headers],[Male]]</f>
        <v>:Male</v>
      </c>
      <c r="O1348" s="31"/>
      <c r="P1348" s="31"/>
      <c r="Q1348" s="31"/>
      <c r="R1348" s="31"/>
      <c r="S1348" s="31"/>
      <c r="T1348" s="31"/>
      <c r="U1348" s="31"/>
      <c r="Z1348" s="33"/>
      <c r="AA1348" s="33"/>
      <c r="AB1348" s="33"/>
      <c r="AC1348" s="33"/>
      <c r="AD1348" s="31"/>
      <c r="AE1348" s="31"/>
      <c r="AF1348" s="31"/>
      <c r="AG1348" s="31"/>
      <c r="AH1348" s="31"/>
      <c r="AI1348" s="31"/>
      <c r="AJ1348" s="31"/>
      <c r="AK1348" s="31"/>
      <c r="AL1348" s="31"/>
      <c r="AM1348" s="31"/>
      <c r="AN1348" s="31"/>
      <c r="AO1348" s="31"/>
      <c r="AP1348" s="31"/>
      <c r="AQ1348" s="31"/>
      <c r="AR1348" s="31"/>
      <c r="AS1348" s="31"/>
      <c r="AT1348" s="31"/>
      <c r="AU1348" s="31"/>
      <c r="AV1348" s="31"/>
      <c r="AW1348" s="31"/>
      <c r="AX1348" s="31"/>
      <c r="AY1348" s="31"/>
      <c r="AZ1348" s="31"/>
      <c r="BA1348" s="31"/>
      <c r="BB1348" s="31"/>
      <c r="BC1348" s="31"/>
      <c r="BD1348" s="31"/>
      <c r="BE1348" s="31"/>
      <c r="BF1348" s="31"/>
      <c r="BG1348" s="31"/>
      <c r="BH1348" s="31"/>
      <c r="BI1348" s="31"/>
      <c r="BJ1348" s="31"/>
      <c r="BK1348" s="31"/>
      <c r="BL1348" s="31"/>
      <c r="BM1348" s="31"/>
      <c r="BN1348" s="31"/>
      <c r="BO1348" s="31"/>
      <c r="BP1348" s="31"/>
      <c r="BQ1348" s="31"/>
      <c r="BR1348" s="31"/>
      <c r="BS1348" s="31"/>
      <c r="BT1348" s="31"/>
      <c r="BU1348" s="31"/>
      <c r="BV1348" s="31"/>
      <c r="BW1348" s="31"/>
      <c r="BX1348" s="31"/>
      <c r="BY1348" s="31"/>
      <c r="BZ1348" s="31"/>
      <c r="CA1348" s="31"/>
      <c r="CB1348" s="31"/>
      <c r="CC1348" s="31"/>
      <c r="CD1348" s="31"/>
      <c r="CE1348" s="31"/>
      <c r="CF1348" s="31"/>
      <c r="CG1348" s="31"/>
      <c r="CH1348" s="31"/>
      <c r="CI1348" s="31"/>
      <c r="CJ1348" s="31"/>
      <c r="CK1348" s="31"/>
      <c r="CL1348" s="31"/>
      <c r="CM1348" s="31"/>
      <c r="CN1348" s="31"/>
      <c r="CO1348" s="31"/>
      <c r="CP1348" s="31"/>
      <c r="CQ1348" s="31"/>
      <c r="CR1348" s="31"/>
      <c r="CS1348" s="31"/>
      <c r="CT1348" s="31"/>
      <c r="CU1348" s="31"/>
      <c r="CV1348" s="31"/>
      <c r="CW1348" s="31"/>
      <c r="CX1348" s="31"/>
      <c r="CY1348" s="31"/>
      <c r="CZ1348" s="31"/>
      <c r="DA1348" s="31"/>
      <c r="DB1348" s="31"/>
      <c r="DC1348" s="31"/>
      <c r="DD1348" s="31"/>
      <c r="DE1348" s="31"/>
      <c r="DF1348" s="31"/>
      <c r="DG1348" s="31"/>
      <c r="DH1348" s="31"/>
      <c r="DI1348" s="31"/>
      <c r="DJ1348" s="31"/>
      <c r="DK1348" s="31"/>
      <c r="DL1348" s="31"/>
      <c r="DM1348" s="31"/>
      <c r="DN1348" s="31"/>
      <c r="DO1348" s="31"/>
      <c r="DP1348" s="31"/>
      <c r="DQ1348" s="31"/>
      <c r="DR1348" s="31"/>
      <c r="DS1348" s="31"/>
      <c r="DT1348" s="31"/>
      <c r="DU1348" s="31"/>
      <c r="DV1348" s="31"/>
      <c r="DW1348" s="31"/>
    </row>
    <row r="1349" customFormat="false" ht="15.75" hidden="false" customHeight="true" outlineLevel="0" collapsed="false">
      <c r="A1349" s="21" t="n">
        <v>1348</v>
      </c>
      <c r="B1349" s="21" t="str">
        <f aca="false">IFERROR(VLOOKUP($A$1&amp;":"&amp;A1349,'Finish order'!C:K,6,FALSE()),"")</f>
        <v/>
      </c>
      <c r="C1349" s="21" t="str">
        <f aca="false">IFERROR(VLOOKUP(A$1&amp;":"&amp;A1349,'Finish order'!$C:$K,9,FALSE()),"")</f>
        <v/>
      </c>
      <c r="D1349" s="21" t="str">
        <f aca="false">IFERROR(VLOOKUP(A$1&amp;":"&amp;A1349,'Finish order'!$C:$K,7,FALSE()),"")</f>
        <v/>
      </c>
      <c r="E1349" s="29" t="str">
        <f aca="false">IFERROR(VLOOKUP($A$1&amp;":"&amp;A1349,'Finish order'!C:K,5,FALSE()),"")</f>
        <v/>
      </c>
      <c r="F1349" s="21" t="str">
        <f aca="false">IFERROR(VLOOKUP($A$1&amp;":"&amp;A1349,'Finish order'!C:K,4,FALSE()),"")</f>
        <v/>
      </c>
      <c r="G1349" s="21" t="str">
        <f aca="false" t="array" ref="G1349:G1349">IFERROR(SMALL(IF($D$2:$D2258=D1349,$A$2:$A$911*1.001),1),"")</f>
        <v/>
      </c>
      <c r="H1349" s="21" t="str">
        <f aca="false" t="array" ref="H1349:H1349">IFERROR(SMALL(IF($D$2:$D2258=D1349,$A$2:$A$911*1.0001),2),"")</f>
        <v/>
      </c>
      <c r="I1349" s="21" t="str">
        <f aca="false" t="array" ref="I1349:I1349">IFERROR(SMALL(IF($D$2:$D2258=D1349,$A$2:$A$911*1.00001),3),"")</f>
        <v/>
      </c>
      <c r="J1349" s="21" t="str">
        <f aca="false" t="array" ref="J1349:J1349">IFERROR(SMALL(IF($D$2:$D2258=D1349,$A$2:$A$911*1.000001),4),"")</f>
        <v/>
      </c>
      <c r="K1349" s="30" t="str">
        <f aca="false">IF(A1349&lt;&gt;"", IF(COUNT(G1349:J1349)=4, SUM(G1349:J1349), "No"), "")</f>
        <v>No</v>
      </c>
      <c r="L1349" s="30" t="str">
        <f aca="false">IF(A1349&lt;&gt;"", IF(COUNT(G1349:I1349)=3, SUM(G1349:I1349), "No"), "")</f>
        <v>No</v>
      </c>
      <c r="M1349" s="30" t="str">
        <f aca="false">IF(A1349&lt;&gt;"", IF(COUNT(G1349:H1349)=2, SUM(G1349:H1349), "No"), "")</f>
        <v>No</v>
      </c>
      <c r="N1349" s="30" t="str">
        <f aca="false">'Results 10 year vets'!$D1349&amp;":"&amp;Table1[[#Headers],[Male]]</f>
        <v>:Male</v>
      </c>
      <c r="O1349" s="31"/>
      <c r="P1349" s="31"/>
      <c r="Q1349" s="31"/>
      <c r="R1349" s="31"/>
      <c r="S1349" s="31"/>
      <c r="T1349" s="31"/>
      <c r="U1349" s="31"/>
      <c r="Z1349" s="33"/>
      <c r="AA1349" s="33"/>
      <c r="AB1349" s="33"/>
      <c r="AC1349" s="33"/>
      <c r="AD1349" s="31"/>
      <c r="AE1349" s="31"/>
      <c r="AF1349" s="31"/>
      <c r="AG1349" s="31"/>
      <c r="AH1349" s="31"/>
      <c r="AI1349" s="31"/>
      <c r="AJ1349" s="31"/>
      <c r="AK1349" s="31"/>
      <c r="AL1349" s="31"/>
      <c r="AM1349" s="31"/>
      <c r="AN1349" s="31"/>
      <c r="AO1349" s="31"/>
      <c r="AP1349" s="31"/>
      <c r="AQ1349" s="31"/>
      <c r="AR1349" s="31"/>
      <c r="AS1349" s="31"/>
      <c r="AT1349" s="31"/>
      <c r="AU1349" s="31"/>
      <c r="AV1349" s="31"/>
      <c r="AW1349" s="31"/>
      <c r="AX1349" s="31"/>
      <c r="AY1349" s="31"/>
      <c r="AZ1349" s="31"/>
      <c r="BA1349" s="31"/>
      <c r="BB1349" s="31"/>
      <c r="BC1349" s="31"/>
      <c r="BD1349" s="31"/>
      <c r="BE1349" s="31"/>
      <c r="BF1349" s="31"/>
      <c r="BG1349" s="31"/>
      <c r="BH1349" s="31"/>
      <c r="BI1349" s="31"/>
      <c r="BJ1349" s="31"/>
      <c r="BK1349" s="31"/>
      <c r="BL1349" s="31"/>
      <c r="BM1349" s="31"/>
      <c r="BN1349" s="31"/>
      <c r="BO1349" s="31"/>
      <c r="BP1349" s="31"/>
      <c r="BQ1349" s="31"/>
      <c r="BR1349" s="31"/>
      <c r="BS1349" s="31"/>
      <c r="BT1349" s="31"/>
      <c r="BU1349" s="31"/>
      <c r="BV1349" s="31"/>
      <c r="BW1349" s="31"/>
      <c r="BX1349" s="31"/>
      <c r="BY1349" s="31"/>
      <c r="BZ1349" s="31"/>
      <c r="CA1349" s="31"/>
      <c r="CB1349" s="31"/>
      <c r="CC1349" s="31"/>
      <c r="CD1349" s="31"/>
      <c r="CE1349" s="31"/>
      <c r="CF1349" s="31"/>
      <c r="CG1349" s="31"/>
      <c r="CH1349" s="31"/>
      <c r="CI1349" s="31"/>
      <c r="CJ1349" s="31"/>
      <c r="CK1349" s="31"/>
      <c r="CL1349" s="31"/>
      <c r="CM1349" s="31"/>
      <c r="CN1349" s="31"/>
      <c r="CO1349" s="31"/>
      <c r="CP1349" s="31"/>
      <c r="CQ1349" s="31"/>
      <c r="CR1349" s="31"/>
      <c r="CS1349" s="31"/>
      <c r="CT1349" s="31"/>
      <c r="CU1349" s="31"/>
      <c r="CV1349" s="31"/>
      <c r="CW1349" s="31"/>
      <c r="CX1349" s="31"/>
      <c r="CY1349" s="31"/>
      <c r="CZ1349" s="31"/>
      <c r="DA1349" s="31"/>
      <c r="DB1349" s="31"/>
      <c r="DC1349" s="31"/>
      <c r="DD1349" s="31"/>
      <c r="DE1349" s="31"/>
      <c r="DF1349" s="31"/>
      <c r="DG1349" s="31"/>
      <c r="DH1349" s="31"/>
      <c r="DI1349" s="31"/>
      <c r="DJ1349" s="31"/>
      <c r="DK1349" s="31"/>
      <c r="DL1349" s="31"/>
      <c r="DM1349" s="31"/>
      <c r="DN1349" s="31"/>
      <c r="DO1349" s="31"/>
      <c r="DP1349" s="31"/>
      <c r="DQ1349" s="31"/>
      <c r="DR1349" s="31"/>
      <c r="DS1349" s="31"/>
      <c r="DT1349" s="31"/>
      <c r="DU1349" s="31"/>
      <c r="DV1349" s="31"/>
      <c r="DW1349" s="31"/>
    </row>
    <row r="1350" customFormat="false" ht="15.75" hidden="false" customHeight="true" outlineLevel="0" collapsed="false">
      <c r="A1350" s="21" t="n">
        <v>1349</v>
      </c>
      <c r="B1350" s="21" t="str">
        <f aca="false">IFERROR(VLOOKUP($A$1&amp;":"&amp;A1350,'Finish order'!C:K,6,FALSE()),"")</f>
        <v/>
      </c>
      <c r="C1350" s="21" t="str">
        <f aca="false">IFERROR(VLOOKUP(A$1&amp;":"&amp;A1350,'Finish order'!$C:$K,9,FALSE()),"")</f>
        <v/>
      </c>
      <c r="D1350" s="21" t="str">
        <f aca="false">IFERROR(VLOOKUP(A$1&amp;":"&amp;A1350,'Finish order'!$C:$K,7,FALSE()),"")</f>
        <v/>
      </c>
      <c r="E1350" s="29" t="str">
        <f aca="false">IFERROR(VLOOKUP($A$1&amp;":"&amp;A1350,'Finish order'!C:K,5,FALSE()),"")</f>
        <v/>
      </c>
      <c r="F1350" s="21" t="str">
        <f aca="false">IFERROR(VLOOKUP($A$1&amp;":"&amp;A1350,'Finish order'!C:K,4,FALSE()),"")</f>
        <v/>
      </c>
      <c r="G1350" s="21" t="str">
        <f aca="false" t="array" ref="G1350:G1350">IFERROR(SMALL(IF($D$2:$D2259=D1350,$A$2:$A$911*1.001),1),"")</f>
        <v/>
      </c>
      <c r="H1350" s="21" t="str">
        <f aca="false" t="array" ref="H1350:H1350">IFERROR(SMALL(IF($D$2:$D2259=D1350,$A$2:$A$911*1.0001),2),"")</f>
        <v/>
      </c>
      <c r="I1350" s="21" t="str">
        <f aca="false" t="array" ref="I1350:I1350">IFERROR(SMALL(IF($D$2:$D2259=D1350,$A$2:$A$911*1.00001),3),"")</f>
        <v/>
      </c>
      <c r="J1350" s="21" t="str">
        <f aca="false" t="array" ref="J1350:J1350">IFERROR(SMALL(IF($D$2:$D2259=D1350,$A$2:$A$911*1.000001),4),"")</f>
        <v/>
      </c>
      <c r="K1350" s="30" t="str">
        <f aca="false">IF(A1350&lt;&gt;"", IF(COUNT(G1350:J1350)=4, SUM(G1350:J1350), "No"), "")</f>
        <v>No</v>
      </c>
      <c r="L1350" s="30" t="str">
        <f aca="false">IF(A1350&lt;&gt;"", IF(COUNT(G1350:I1350)=3, SUM(G1350:I1350), "No"), "")</f>
        <v>No</v>
      </c>
      <c r="M1350" s="30" t="str">
        <f aca="false">IF(A1350&lt;&gt;"", IF(COUNT(G1350:H1350)=2, SUM(G1350:H1350), "No"), "")</f>
        <v>No</v>
      </c>
      <c r="N1350" s="30" t="str">
        <f aca="false">'Results 10 year vets'!$D1350&amp;":"&amp;Table1[[#Headers],[Male]]</f>
        <v>:Male</v>
      </c>
      <c r="O1350" s="31"/>
      <c r="P1350" s="31"/>
      <c r="Q1350" s="31"/>
      <c r="R1350" s="31"/>
      <c r="S1350" s="31"/>
      <c r="T1350" s="31"/>
      <c r="U1350" s="31"/>
      <c r="Z1350" s="33"/>
      <c r="AA1350" s="33"/>
      <c r="AB1350" s="33"/>
      <c r="AC1350" s="33"/>
      <c r="AD1350" s="31"/>
      <c r="AE1350" s="31"/>
      <c r="AF1350" s="31"/>
      <c r="AG1350" s="31"/>
      <c r="AH1350" s="31"/>
      <c r="AI1350" s="31"/>
      <c r="AJ1350" s="31"/>
      <c r="AK1350" s="31"/>
      <c r="AL1350" s="31"/>
      <c r="AM1350" s="31"/>
      <c r="AN1350" s="31"/>
      <c r="AO1350" s="31"/>
      <c r="AP1350" s="31"/>
      <c r="AQ1350" s="31"/>
      <c r="AR1350" s="31"/>
      <c r="AS1350" s="31"/>
      <c r="AT1350" s="31"/>
      <c r="AU1350" s="31"/>
      <c r="AV1350" s="31"/>
      <c r="AW1350" s="31"/>
      <c r="AX1350" s="31"/>
      <c r="AY1350" s="31"/>
      <c r="AZ1350" s="31"/>
      <c r="BA1350" s="31"/>
      <c r="BB1350" s="31"/>
      <c r="BC1350" s="31"/>
      <c r="BD1350" s="31"/>
      <c r="BE1350" s="31"/>
      <c r="BF1350" s="31"/>
      <c r="BG1350" s="31"/>
      <c r="BH1350" s="31"/>
      <c r="BI1350" s="31"/>
      <c r="BJ1350" s="31"/>
      <c r="BK1350" s="31"/>
      <c r="BL1350" s="31"/>
      <c r="BM1350" s="31"/>
      <c r="BN1350" s="31"/>
      <c r="BO1350" s="31"/>
      <c r="BP1350" s="31"/>
      <c r="BQ1350" s="31"/>
      <c r="BR1350" s="31"/>
      <c r="BS1350" s="31"/>
      <c r="BT1350" s="31"/>
      <c r="BU1350" s="31"/>
      <c r="BV1350" s="31"/>
      <c r="BW1350" s="31"/>
      <c r="BX1350" s="31"/>
      <c r="BY1350" s="31"/>
      <c r="BZ1350" s="31"/>
      <c r="CA1350" s="31"/>
      <c r="CB1350" s="31"/>
      <c r="CC1350" s="31"/>
      <c r="CD1350" s="31"/>
      <c r="CE1350" s="31"/>
      <c r="CF1350" s="31"/>
      <c r="CG1350" s="31"/>
      <c r="CH1350" s="31"/>
      <c r="CI1350" s="31"/>
      <c r="CJ1350" s="31"/>
      <c r="CK1350" s="31"/>
      <c r="CL1350" s="31"/>
      <c r="CM1350" s="31"/>
      <c r="CN1350" s="31"/>
      <c r="CO1350" s="31"/>
      <c r="CP1350" s="31"/>
      <c r="CQ1350" s="31"/>
      <c r="CR1350" s="31"/>
      <c r="CS1350" s="31"/>
      <c r="CT1350" s="31"/>
      <c r="CU1350" s="31"/>
      <c r="CV1350" s="31"/>
      <c r="CW1350" s="31"/>
      <c r="CX1350" s="31"/>
      <c r="CY1350" s="31"/>
      <c r="CZ1350" s="31"/>
      <c r="DA1350" s="31"/>
      <c r="DB1350" s="31"/>
      <c r="DC1350" s="31"/>
      <c r="DD1350" s="31"/>
      <c r="DE1350" s="31"/>
      <c r="DF1350" s="31"/>
      <c r="DG1350" s="31"/>
      <c r="DH1350" s="31"/>
      <c r="DI1350" s="31"/>
      <c r="DJ1350" s="31"/>
      <c r="DK1350" s="31"/>
      <c r="DL1350" s="31"/>
      <c r="DM1350" s="31"/>
      <c r="DN1350" s="31"/>
      <c r="DO1350" s="31"/>
      <c r="DP1350" s="31"/>
      <c r="DQ1350" s="31"/>
      <c r="DR1350" s="31"/>
      <c r="DS1350" s="31"/>
      <c r="DT1350" s="31"/>
      <c r="DU1350" s="31"/>
      <c r="DV1350" s="31"/>
      <c r="DW1350" s="31"/>
    </row>
    <row r="1351" customFormat="false" ht="15.75" hidden="false" customHeight="true" outlineLevel="0" collapsed="false">
      <c r="A1351" s="21" t="n">
        <v>1350</v>
      </c>
      <c r="B1351" s="21" t="str">
        <f aca="false">IFERROR(VLOOKUP($A$1&amp;":"&amp;A1351,'Finish order'!C:K,6,FALSE()),"")</f>
        <v/>
      </c>
      <c r="C1351" s="21" t="str">
        <f aca="false">IFERROR(VLOOKUP(A$1&amp;":"&amp;A1351,'Finish order'!$C:$K,9,FALSE()),"")</f>
        <v/>
      </c>
      <c r="D1351" s="21" t="str">
        <f aca="false">IFERROR(VLOOKUP(A$1&amp;":"&amp;A1351,'Finish order'!$C:$K,7,FALSE()),"")</f>
        <v/>
      </c>
      <c r="E1351" s="29" t="str">
        <f aca="false">IFERROR(VLOOKUP($A$1&amp;":"&amp;A1351,'Finish order'!C:K,5,FALSE()),"")</f>
        <v/>
      </c>
      <c r="F1351" s="21" t="str">
        <f aca="false">IFERROR(VLOOKUP($A$1&amp;":"&amp;A1351,'Finish order'!C:K,4,FALSE()),"")</f>
        <v/>
      </c>
      <c r="G1351" s="21" t="str">
        <f aca="false" t="array" ref="G1351:G1351">IFERROR(SMALL(IF($D$2:$D2260=D1351,$A$2:$A$911*1.001),1),"")</f>
        <v/>
      </c>
      <c r="H1351" s="21" t="str">
        <f aca="false" t="array" ref="H1351:H1351">IFERROR(SMALL(IF($D$2:$D2260=D1351,$A$2:$A$911*1.0001),2),"")</f>
        <v/>
      </c>
      <c r="I1351" s="21" t="str">
        <f aca="false" t="array" ref="I1351:I1351">IFERROR(SMALL(IF($D$2:$D2260=D1351,$A$2:$A$911*1.00001),3),"")</f>
        <v/>
      </c>
      <c r="J1351" s="21" t="str">
        <f aca="false" t="array" ref="J1351:J1351">IFERROR(SMALL(IF($D$2:$D2260=D1351,$A$2:$A$911*1.000001),4),"")</f>
        <v/>
      </c>
      <c r="K1351" s="30" t="str">
        <f aca="false">IF(A1351&lt;&gt;"", IF(COUNT(G1351:J1351)=4, SUM(G1351:J1351), "No"), "")</f>
        <v>No</v>
      </c>
      <c r="L1351" s="30" t="str">
        <f aca="false">IF(A1351&lt;&gt;"", IF(COUNT(G1351:I1351)=3, SUM(G1351:I1351), "No"), "")</f>
        <v>No</v>
      </c>
      <c r="M1351" s="30" t="str">
        <f aca="false">IF(A1351&lt;&gt;"", IF(COUNT(G1351:H1351)=2, SUM(G1351:H1351), "No"), "")</f>
        <v>No</v>
      </c>
      <c r="N1351" s="30" t="str">
        <f aca="false">'Results 10 year vets'!$D1351&amp;":"&amp;Table1[[#Headers],[Male]]</f>
        <v>:Male</v>
      </c>
      <c r="O1351" s="31"/>
      <c r="P1351" s="31"/>
      <c r="Q1351" s="31"/>
      <c r="R1351" s="31"/>
      <c r="S1351" s="31"/>
      <c r="T1351" s="31"/>
      <c r="U1351" s="31"/>
      <c r="Z1351" s="33"/>
      <c r="AA1351" s="33"/>
      <c r="AB1351" s="33"/>
      <c r="AC1351" s="33"/>
      <c r="AD1351" s="31"/>
      <c r="AE1351" s="31"/>
      <c r="AF1351" s="31"/>
      <c r="AG1351" s="31"/>
      <c r="AH1351" s="31"/>
      <c r="AI1351" s="31"/>
      <c r="AJ1351" s="31"/>
      <c r="AK1351" s="31"/>
      <c r="AL1351" s="31"/>
      <c r="AM1351" s="31"/>
      <c r="AN1351" s="31"/>
      <c r="AO1351" s="31"/>
      <c r="AP1351" s="31"/>
      <c r="AQ1351" s="31"/>
      <c r="AR1351" s="31"/>
      <c r="AS1351" s="31"/>
      <c r="AT1351" s="31"/>
      <c r="AU1351" s="31"/>
      <c r="AV1351" s="31"/>
      <c r="AW1351" s="31"/>
      <c r="AX1351" s="31"/>
      <c r="AY1351" s="31"/>
      <c r="AZ1351" s="31"/>
      <c r="BA1351" s="31"/>
      <c r="BB1351" s="31"/>
      <c r="BC1351" s="31"/>
      <c r="BD1351" s="31"/>
      <c r="BE1351" s="31"/>
      <c r="BF1351" s="31"/>
      <c r="BG1351" s="31"/>
      <c r="BH1351" s="31"/>
      <c r="BI1351" s="31"/>
      <c r="BJ1351" s="31"/>
      <c r="BK1351" s="31"/>
      <c r="BL1351" s="31"/>
      <c r="BM1351" s="31"/>
      <c r="BN1351" s="31"/>
      <c r="BO1351" s="31"/>
      <c r="BP1351" s="31"/>
      <c r="BQ1351" s="31"/>
      <c r="BR1351" s="31"/>
      <c r="BS1351" s="31"/>
      <c r="BT1351" s="31"/>
      <c r="BU1351" s="31"/>
      <c r="BV1351" s="31"/>
      <c r="BW1351" s="31"/>
      <c r="BX1351" s="31"/>
      <c r="BY1351" s="31"/>
      <c r="BZ1351" s="31"/>
      <c r="CA1351" s="31"/>
      <c r="CB1351" s="31"/>
      <c r="CC1351" s="31"/>
      <c r="CD1351" s="31"/>
      <c r="CE1351" s="31"/>
      <c r="CF1351" s="31"/>
      <c r="CG1351" s="31"/>
      <c r="CH1351" s="31"/>
      <c r="CI1351" s="31"/>
      <c r="CJ1351" s="31"/>
      <c r="CK1351" s="31"/>
      <c r="CL1351" s="31"/>
      <c r="CM1351" s="31"/>
      <c r="CN1351" s="31"/>
      <c r="CO1351" s="31"/>
      <c r="CP1351" s="31"/>
      <c r="CQ1351" s="31"/>
      <c r="CR1351" s="31"/>
      <c r="CS1351" s="31"/>
      <c r="CT1351" s="31"/>
      <c r="CU1351" s="31"/>
      <c r="CV1351" s="31"/>
      <c r="CW1351" s="31"/>
      <c r="CX1351" s="31"/>
      <c r="CY1351" s="31"/>
      <c r="CZ1351" s="31"/>
      <c r="DA1351" s="31"/>
      <c r="DB1351" s="31"/>
      <c r="DC1351" s="31"/>
      <c r="DD1351" s="31"/>
      <c r="DE1351" s="31"/>
      <c r="DF1351" s="31"/>
      <c r="DG1351" s="31"/>
      <c r="DH1351" s="31"/>
      <c r="DI1351" s="31"/>
      <c r="DJ1351" s="31"/>
      <c r="DK1351" s="31"/>
      <c r="DL1351" s="31"/>
      <c r="DM1351" s="31"/>
      <c r="DN1351" s="31"/>
      <c r="DO1351" s="31"/>
      <c r="DP1351" s="31"/>
      <c r="DQ1351" s="31"/>
      <c r="DR1351" s="31"/>
      <c r="DS1351" s="31"/>
      <c r="DT1351" s="31"/>
      <c r="DU1351" s="31"/>
      <c r="DV1351" s="31"/>
      <c r="DW1351" s="31"/>
    </row>
    <row r="1352" customFormat="false" ht="15.75" hidden="false" customHeight="true" outlineLevel="0" collapsed="false">
      <c r="A1352" s="21" t="n">
        <v>1351</v>
      </c>
      <c r="B1352" s="21" t="str">
        <f aca="false">IFERROR(VLOOKUP($A$1&amp;":"&amp;A1352,'Finish order'!C:K,6,FALSE()),"")</f>
        <v/>
      </c>
      <c r="C1352" s="21" t="str">
        <f aca="false">IFERROR(VLOOKUP(A$1&amp;":"&amp;A1352,'Finish order'!$C:$K,9,FALSE()),"")</f>
        <v/>
      </c>
      <c r="D1352" s="21" t="str">
        <f aca="false">IFERROR(VLOOKUP(A$1&amp;":"&amp;A1352,'Finish order'!$C:$K,7,FALSE()),"")</f>
        <v/>
      </c>
      <c r="E1352" s="29" t="str">
        <f aca="false">IFERROR(VLOOKUP($A$1&amp;":"&amp;A1352,'Finish order'!C:K,5,FALSE()),"")</f>
        <v/>
      </c>
      <c r="F1352" s="21" t="str">
        <f aca="false">IFERROR(VLOOKUP($A$1&amp;":"&amp;A1352,'Finish order'!C:K,4,FALSE()),"")</f>
        <v/>
      </c>
      <c r="G1352" s="21" t="str">
        <f aca="false" t="array" ref="G1352:G1352">IFERROR(SMALL(IF($D$2:$D2261=D1352,$A$2:$A$911*1.001),1),"")</f>
        <v/>
      </c>
      <c r="H1352" s="21" t="str">
        <f aca="false" t="array" ref="H1352:H1352">IFERROR(SMALL(IF($D$2:$D2261=D1352,$A$2:$A$911*1.0001),2),"")</f>
        <v/>
      </c>
      <c r="I1352" s="21" t="str">
        <f aca="false" t="array" ref="I1352:I1352">IFERROR(SMALL(IF($D$2:$D2261=D1352,$A$2:$A$911*1.00001),3),"")</f>
        <v/>
      </c>
      <c r="J1352" s="21" t="str">
        <f aca="false" t="array" ref="J1352:J1352">IFERROR(SMALL(IF($D$2:$D2261=D1352,$A$2:$A$911*1.000001),4),"")</f>
        <v/>
      </c>
      <c r="K1352" s="30" t="str">
        <f aca="false">IF(A1352&lt;&gt;"", IF(COUNT(G1352:J1352)=4, SUM(G1352:J1352), "No"), "")</f>
        <v>No</v>
      </c>
      <c r="L1352" s="30" t="str">
        <f aca="false">IF(A1352&lt;&gt;"", IF(COUNT(G1352:I1352)=3, SUM(G1352:I1352), "No"), "")</f>
        <v>No</v>
      </c>
      <c r="M1352" s="30" t="str">
        <f aca="false">IF(A1352&lt;&gt;"", IF(COUNT(G1352:H1352)=2, SUM(G1352:H1352), "No"), "")</f>
        <v>No</v>
      </c>
      <c r="N1352" s="30" t="str">
        <f aca="false">'Results 10 year vets'!$D1352&amp;":"&amp;Table1[[#Headers],[Male]]</f>
        <v>:Male</v>
      </c>
      <c r="O1352" s="31"/>
      <c r="P1352" s="31"/>
      <c r="Q1352" s="31"/>
      <c r="R1352" s="31"/>
      <c r="S1352" s="31"/>
      <c r="T1352" s="31"/>
      <c r="U1352" s="31"/>
      <c r="Z1352" s="33"/>
      <c r="AA1352" s="33"/>
      <c r="AB1352" s="33"/>
      <c r="AC1352" s="33"/>
      <c r="AD1352" s="31"/>
      <c r="AE1352" s="31"/>
      <c r="AF1352" s="31"/>
      <c r="AG1352" s="31"/>
      <c r="AH1352" s="31"/>
      <c r="AI1352" s="31"/>
      <c r="AJ1352" s="31"/>
      <c r="AK1352" s="31"/>
      <c r="AL1352" s="31"/>
      <c r="AM1352" s="31"/>
      <c r="AN1352" s="31"/>
      <c r="AO1352" s="31"/>
      <c r="AP1352" s="31"/>
      <c r="AQ1352" s="31"/>
      <c r="AR1352" s="31"/>
      <c r="AS1352" s="31"/>
      <c r="AT1352" s="31"/>
      <c r="AU1352" s="31"/>
      <c r="AV1352" s="31"/>
      <c r="AW1352" s="31"/>
      <c r="AX1352" s="31"/>
      <c r="AY1352" s="31"/>
      <c r="AZ1352" s="31"/>
      <c r="BA1352" s="31"/>
      <c r="BB1352" s="31"/>
      <c r="BC1352" s="31"/>
      <c r="BD1352" s="31"/>
      <c r="BE1352" s="31"/>
      <c r="BF1352" s="31"/>
      <c r="BG1352" s="31"/>
      <c r="BH1352" s="31"/>
      <c r="BI1352" s="31"/>
      <c r="BJ1352" s="31"/>
      <c r="BK1352" s="31"/>
      <c r="BL1352" s="31"/>
      <c r="BM1352" s="31"/>
      <c r="BN1352" s="31"/>
      <c r="BO1352" s="31"/>
      <c r="BP1352" s="31"/>
      <c r="BQ1352" s="31"/>
      <c r="BR1352" s="31"/>
      <c r="BS1352" s="31"/>
      <c r="BT1352" s="31"/>
      <c r="BU1352" s="31"/>
      <c r="BV1352" s="31"/>
      <c r="BW1352" s="31"/>
      <c r="BX1352" s="31"/>
      <c r="BY1352" s="31"/>
      <c r="BZ1352" s="31"/>
      <c r="CA1352" s="31"/>
      <c r="CB1352" s="31"/>
      <c r="CC1352" s="31"/>
      <c r="CD1352" s="31"/>
      <c r="CE1352" s="31"/>
      <c r="CF1352" s="31"/>
      <c r="CG1352" s="31"/>
      <c r="CH1352" s="31"/>
      <c r="CI1352" s="31"/>
      <c r="CJ1352" s="31"/>
      <c r="CK1352" s="31"/>
      <c r="CL1352" s="31"/>
      <c r="CM1352" s="31"/>
      <c r="CN1352" s="31"/>
      <c r="CO1352" s="31"/>
      <c r="CP1352" s="31"/>
      <c r="CQ1352" s="31"/>
      <c r="CR1352" s="31"/>
      <c r="CS1352" s="31"/>
      <c r="CT1352" s="31"/>
      <c r="CU1352" s="31"/>
      <c r="CV1352" s="31"/>
      <c r="CW1352" s="31"/>
      <c r="CX1352" s="31"/>
      <c r="CY1352" s="31"/>
      <c r="CZ1352" s="31"/>
      <c r="DA1352" s="31"/>
      <c r="DB1352" s="31"/>
      <c r="DC1352" s="31"/>
      <c r="DD1352" s="31"/>
      <c r="DE1352" s="31"/>
      <c r="DF1352" s="31"/>
      <c r="DG1352" s="31"/>
      <c r="DH1352" s="31"/>
      <c r="DI1352" s="31"/>
      <c r="DJ1352" s="31"/>
      <c r="DK1352" s="31"/>
      <c r="DL1352" s="31"/>
      <c r="DM1352" s="31"/>
      <c r="DN1352" s="31"/>
      <c r="DO1352" s="31"/>
      <c r="DP1352" s="31"/>
      <c r="DQ1352" s="31"/>
      <c r="DR1352" s="31"/>
      <c r="DS1352" s="31"/>
      <c r="DT1352" s="31"/>
      <c r="DU1352" s="31"/>
      <c r="DV1352" s="31"/>
      <c r="DW1352" s="31"/>
    </row>
    <row r="1353" customFormat="false" ht="15.75" hidden="false" customHeight="true" outlineLevel="0" collapsed="false">
      <c r="A1353" s="21" t="n">
        <v>1352</v>
      </c>
      <c r="B1353" s="21" t="str">
        <f aca="false">IFERROR(VLOOKUP($A$1&amp;":"&amp;A1353,'Finish order'!C:K,6,FALSE()),"")</f>
        <v/>
      </c>
      <c r="C1353" s="21" t="str">
        <f aca="false">IFERROR(VLOOKUP(A$1&amp;":"&amp;A1353,'Finish order'!$C:$K,9,FALSE()),"")</f>
        <v/>
      </c>
      <c r="D1353" s="21" t="str">
        <f aca="false">IFERROR(VLOOKUP(A$1&amp;":"&amp;A1353,'Finish order'!$C:$K,7,FALSE()),"")</f>
        <v/>
      </c>
      <c r="E1353" s="29" t="str">
        <f aca="false">IFERROR(VLOOKUP($A$1&amp;":"&amp;A1353,'Finish order'!C:K,5,FALSE()),"")</f>
        <v/>
      </c>
      <c r="F1353" s="21" t="str">
        <f aca="false">IFERROR(VLOOKUP($A$1&amp;":"&amp;A1353,'Finish order'!C:K,4,FALSE()),"")</f>
        <v/>
      </c>
      <c r="G1353" s="21" t="str">
        <f aca="false" t="array" ref="G1353:G1353">IFERROR(SMALL(IF($D$2:$D2262=D1353,$A$2:$A$911*1.001),1),"")</f>
        <v/>
      </c>
      <c r="H1353" s="21" t="str">
        <f aca="false" t="array" ref="H1353:H1353">IFERROR(SMALL(IF($D$2:$D2262=D1353,$A$2:$A$911*1.0001),2),"")</f>
        <v/>
      </c>
      <c r="I1353" s="21" t="str">
        <f aca="false" t="array" ref="I1353:I1353">IFERROR(SMALL(IF($D$2:$D2262=D1353,$A$2:$A$911*1.00001),3),"")</f>
        <v/>
      </c>
      <c r="J1353" s="21" t="str">
        <f aca="false" t="array" ref="J1353:J1353">IFERROR(SMALL(IF($D$2:$D2262=D1353,$A$2:$A$911*1.000001),4),"")</f>
        <v/>
      </c>
      <c r="K1353" s="30" t="str">
        <f aca="false">IF(A1353&lt;&gt;"", IF(COUNT(G1353:J1353)=4, SUM(G1353:J1353), "No"), "")</f>
        <v>No</v>
      </c>
      <c r="L1353" s="30" t="str">
        <f aca="false">IF(A1353&lt;&gt;"", IF(COUNT(G1353:I1353)=3, SUM(G1353:I1353), "No"), "")</f>
        <v>No</v>
      </c>
      <c r="M1353" s="30" t="str">
        <f aca="false">IF(A1353&lt;&gt;"", IF(COUNT(G1353:H1353)=2, SUM(G1353:H1353), "No"), "")</f>
        <v>No</v>
      </c>
      <c r="N1353" s="30" t="str">
        <f aca="false">'Results 10 year vets'!$D1353&amp;":"&amp;Table1[[#Headers],[Male]]</f>
        <v>:Male</v>
      </c>
      <c r="O1353" s="31"/>
      <c r="P1353" s="31"/>
      <c r="Q1353" s="31"/>
      <c r="R1353" s="31"/>
      <c r="S1353" s="31"/>
      <c r="T1353" s="31"/>
      <c r="U1353" s="31"/>
      <c r="Z1353" s="33"/>
      <c r="AA1353" s="33"/>
      <c r="AB1353" s="33"/>
      <c r="AC1353" s="33"/>
      <c r="AD1353" s="31"/>
      <c r="AE1353" s="31"/>
      <c r="AF1353" s="31"/>
      <c r="AG1353" s="31"/>
      <c r="AH1353" s="31"/>
      <c r="AI1353" s="31"/>
      <c r="AJ1353" s="31"/>
      <c r="AK1353" s="31"/>
      <c r="AL1353" s="31"/>
      <c r="AM1353" s="31"/>
      <c r="AN1353" s="31"/>
      <c r="AO1353" s="31"/>
      <c r="AP1353" s="31"/>
      <c r="AQ1353" s="31"/>
      <c r="AR1353" s="31"/>
      <c r="AS1353" s="31"/>
      <c r="AT1353" s="31"/>
      <c r="AU1353" s="31"/>
      <c r="AV1353" s="31"/>
      <c r="AW1353" s="31"/>
      <c r="AX1353" s="31"/>
      <c r="AY1353" s="31"/>
      <c r="AZ1353" s="31"/>
      <c r="BA1353" s="31"/>
      <c r="BB1353" s="31"/>
      <c r="BC1353" s="31"/>
      <c r="BD1353" s="31"/>
      <c r="BE1353" s="31"/>
      <c r="BF1353" s="31"/>
      <c r="BG1353" s="31"/>
      <c r="BH1353" s="31"/>
      <c r="BI1353" s="31"/>
      <c r="BJ1353" s="31"/>
      <c r="BK1353" s="31"/>
      <c r="BL1353" s="31"/>
      <c r="BM1353" s="31"/>
      <c r="BN1353" s="31"/>
      <c r="BO1353" s="31"/>
      <c r="BP1353" s="31"/>
      <c r="BQ1353" s="31"/>
      <c r="BR1353" s="31"/>
      <c r="BS1353" s="31"/>
      <c r="BT1353" s="31"/>
      <c r="BU1353" s="31"/>
      <c r="BV1353" s="31"/>
      <c r="BW1353" s="31"/>
      <c r="BX1353" s="31"/>
      <c r="BY1353" s="31"/>
      <c r="BZ1353" s="31"/>
      <c r="CA1353" s="31"/>
      <c r="CB1353" s="31"/>
      <c r="CC1353" s="31"/>
      <c r="CD1353" s="31"/>
      <c r="CE1353" s="31"/>
      <c r="CF1353" s="31"/>
      <c r="CG1353" s="31"/>
      <c r="CH1353" s="31"/>
      <c r="CI1353" s="31"/>
      <c r="CJ1353" s="31"/>
      <c r="CK1353" s="31"/>
      <c r="CL1353" s="31"/>
      <c r="CM1353" s="31"/>
      <c r="CN1353" s="31"/>
      <c r="CO1353" s="31"/>
      <c r="CP1353" s="31"/>
      <c r="CQ1353" s="31"/>
      <c r="CR1353" s="31"/>
      <c r="CS1353" s="31"/>
      <c r="CT1353" s="31"/>
      <c r="CU1353" s="31"/>
      <c r="CV1353" s="31"/>
      <c r="CW1353" s="31"/>
      <c r="CX1353" s="31"/>
      <c r="CY1353" s="31"/>
      <c r="CZ1353" s="31"/>
      <c r="DA1353" s="31"/>
      <c r="DB1353" s="31"/>
      <c r="DC1353" s="31"/>
      <c r="DD1353" s="31"/>
      <c r="DE1353" s="31"/>
      <c r="DF1353" s="31"/>
      <c r="DG1353" s="31"/>
      <c r="DH1353" s="31"/>
      <c r="DI1353" s="31"/>
      <c r="DJ1353" s="31"/>
      <c r="DK1353" s="31"/>
      <c r="DL1353" s="31"/>
      <c r="DM1353" s="31"/>
      <c r="DN1353" s="31"/>
      <c r="DO1353" s="31"/>
      <c r="DP1353" s="31"/>
      <c r="DQ1353" s="31"/>
      <c r="DR1353" s="31"/>
      <c r="DS1353" s="31"/>
      <c r="DT1353" s="31"/>
      <c r="DU1353" s="31"/>
      <c r="DV1353" s="31"/>
      <c r="DW1353" s="31"/>
    </row>
    <row r="1354" customFormat="false" ht="15.75" hidden="false" customHeight="true" outlineLevel="0" collapsed="false">
      <c r="A1354" s="21" t="n">
        <v>1353</v>
      </c>
      <c r="B1354" s="21" t="str">
        <f aca="false">IFERROR(VLOOKUP($A$1&amp;":"&amp;A1354,'Finish order'!C:K,6,FALSE()),"")</f>
        <v/>
      </c>
      <c r="C1354" s="21" t="str">
        <f aca="false">IFERROR(VLOOKUP(A$1&amp;":"&amp;A1354,'Finish order'!$C:$K,9,FALSE()),"")</f>
        <v/>
      </c>
      <c r="D1354" s="21" t="str">
        <f aca="false">IFERROR(VLOOKUP(A$1&amp;":"&amp;A1354,'Finish order'!$C:$K,7,FALSE()),"")</f>
        <v/>
      </c>
      <c r="E1354" s="29" t="str">
        <f aca="false">IFERROR(VLOOKUP($A$1&amp;":"&amp;A1354,'Finish order'!C:K,5,FALSE()),"")</f>
        <v/>
      </c>
      <c r="F1354" s="21" t="str">
        <f aca="false">IFERROR(VLOOKUP($A$1&amp;":"&amp;A1354,'Finish order'!C:K,4,FALSE()),"")</f>
        <v/>
      </c>
      <c r="G1354" s="21" t="str">
        <f aca="false" t="array" ref="G1354:G1354">IFERROR(SMALL(IF($D$2:$D2263=D1354,$A$2:$A$911*1.001),1),"")</f>
        <v/>
      </c>
      <c r="H1354" s="21" t="str">
        <f aca="false" t="array" ref="H1354:H1354">IFERROR(SMALL(IF($D$2:$D2263=D1354,$A$2:$A$911*1.0001),2),"")</f>
        <v/>
      </c>
      <c r="I1354" s="21" t="str">
        <f aca="false" t="array" ref="I1354:I1354">IFERROR(SMALL(IF($D$2:$D2263=D1354,$A$2:$A$911*1.00001),3),"")</f>
        <v/>
      </c>
      <c r="J1354" s="21" t="str">
        <f aca="false" t="array" ref="J1354:J1354">IFERROR(SMALL(IF($D$2:$D2263=D1354,$A$2:$A$911*1.000001),4),"")</f>
        <v/>
      </c>
      <c r="K1354" s="30" t="str">
        <f aca="false">IF(A1354&lt;&gt;"", IF(COUNT(G1354:J1354)=4, SUM(G1354:J1354), "No"), "")</f>
        <v>No</v>
      </c>
      <c r="L1354" s="30" t="str">
        <f aca="false">IF(A1354&lt;&gt;"", IF(COUNT(G1354:I1354)=3, SUM(G1354:I1354), "No"), "")</f>
        <v>No</v>
      </c>
      <c r="M1354" s="30" t="str">
        <f aca="false">IF(A1354&lt;&gt;"", IF(COUNT(G1354:H1354)=2, SUM(G1354:H1354), "No"), "")</f>
        <v>No</v>
      </c>
      <c r="N1354" s="30" t="str">
        <f aca="false">'Results 10 year vets'!$D1354&amp;":"&amp;Table1[[#Headers],[Male]]</f>
        <v>:Male</v>
      </c>
      <c r="O1354" s="31"/>
      <c r="P1354" s="31"/>
      <c r="Q1354" s="31"/>
      <c r="R1354" s="31"/>
      <c r="S1354" s="31"/>
      <c r="T1354" s="31"/>
      <c r="U1354" s="31"/>
      <c r="Z1354" s="33"/>
      <c r="AA1354" s="33"/>
      <c r="AB1354" s="33"/>
      <c r="AC1354" s="33"/>
      <c r="AD1354" s="31"/>
      <c r="AE1354" s="31"/>
      <c r="AF1354" s="31"/>
      <c r="AG1354" s="31"/>
      <c r="AH1354" s="31"/>
      <c r="AI1354" s="31"/>
      <c r="AJ1354" s="31"/>
      <c r="AK1354" s="31"/>
      <c r="AL1354" s="31"/>
      <c r="AM1354" s="31"/>
      <c r="AN1354" s="31"/>
      <c r="AO1354" s="31"/>
      <c r="AP1354" s="31"/>
      <c r="AQ1354" s="31"/>
      <c r="AR1354" s="31"/>
      <c r="AS1354" s="31"/>
      <c r="AT1354" s="31"/>
      <c r="AU1354" s="31"/>
      <c r="AV1354" s="31"/>
      <c r="AW1354" s="31"/>
      <c r="AX1354" s="31"/>
      <c r="AY1354" s="31"/>
      <c r="AZ1354" s="31"/>
      <c r="BA1354" s="31"/>
      <c r="BB1354" s="31"/>
      <c r="BC1354" s="31"/>
      <c r="BD1354" s="31"/>
      <c r="BE1354" s="31"/>
      <c r="BF1354" s="31"/>
      <c r="BG1354" s="31"/>
      <c r="BH1354" s="31"/>
      <c r="BI1354" s="31"/>
      <c r="BJ1354" s="31"/>
      <c r="BK1354" s="31"/>
      <c r="BL1354" s="31"/>
      <c r="BM1354" s="31"/>
      <c r="BN1354" s="31"/>
      <c r="BO1354" s="31"/>
      <c r="BP1354" s="31"/>
      <c r="BQ1354" s="31"/>
      <c r="BR1354" s="31"/>
      <c r="BS1354" s="31"/>
      <c r="BT1354" s="31"/>
      <c r="BU1354" s="31"/>
      <c r="BV1354" s="31"/>
      <c r="BW1354" s="31"/>
      <c r="BX1354" s="31"/>
      <c r="BY1354" s="31"/>
      <c r="BZ1354" s="31"/>
      <c r="CA1354" s="31"/>
      <c r="CB1354" s="31"/>
      <c r="CC1354" s="31"/>
      <c r="CD1354" s="31"/>
      <c r="CE1354" s="31"/>
      <c r="CF1354" s="31"/>
      <c r="CG1354" s="31"/>
      <c r="CH1354" s="31"/>
      <c r="CI1354" s="31"/>
      <c r="CJ1354" s="31"/>
      <c r="CK1354" s="31"/>
      <c r="CL1354" s="31"/>
      <c r="CM1354" s="31"/>
      <c r="CN1354" s="31"/>
      <c r="CO1354" s="31"/>
      <c r="CP1354" s="31"/>
      <c r="CQ1354" s="31"/>
      <c r="CR1354" s="31"/>
      <c r="CS1354" s="31"/>
      <c r="CT1354" s="31"/>
      <c r="CU1354" s="31"/>
      <c r="CV1354" s="31"/>
      <c r="CW1354" s="31"/>
      <c r="CX1354" s="31"/>
      <c r="CY1354" s="31"/>
      <c r="CZ1354" s="31"/>
      <c r="DA1354" s="31"/>
      <c r="DB1354" s="31"/>
      <c r="DC1354" s="31"/>
      <c r="DD1354" s="31"/>
      <c r="DE1354" s="31"/>
      <c r="DF1354" s="31"/>
      <c r="DG1354" s="31"/>
      <c r="DH1354" s="31"/>
      <c r="DI1354" s="31"/>
      <c r="DJ1354" s="31"/>
      <c r="DK1354" s="31"/>
      <c r="DL1354" s="31"/>
      <c r="DM1354" s="31"/>
      <c r="DN1354" s="31"/>
      <c r="DO1354" s="31"/>
      <c r="DP1354" s="31"/>
      <c r="DQ1354" s="31"/>
      <c r="DR1354" s="31"/>
      <c r="DS1354" s="31"/>
      <c r="DT1354" s="31"/>
      <c r="DU1354" s="31"/>
      <c r="DV1354" s="31"/>
      <c r="DW1354" s="31"/>
    </row>
    <row r="1355" customFormat="false" ht="15.75" hidden="false" customHeight="true" outlineLevel="0" collapsed="false">
      <c r="A1355" s="21" t="n">
        <v>1354</v>
      </c>
      <c r="B1355" s="21" t="str">
        <f aca="false">IFERROR(VLOOKUP($A$1&amp;":"&amp;A1355,'Finish order'!C:K,6,FALSE()),"")</f>
        <v/>
      </c>
      <c r="C1355" s="21" t="str">
        <f aca="false">IFERROR(VLOOKUP(A$1&amp;":"&amp;A1355,'Finish order'!$C:$K,9,FALSE()),"")</f>
        <v/>
      </c>
      <c r="D1355" s="21" t="str">
        <f aca="false">IFERROR(VLOOKUP(A$1&amp;":"&amp;A1355,'Finish order'!$C:$K,7,FALSE()),"")</f>
        <v/>
      </c>
      <c r="E1355" s="29" t="str">
        <f aca="false">IFERROR(VLOOKUP($A$1&amp;":"&amp;A1355,'Finish order'!C:K,5,FALSE()),"")</f>
        <v/>
      </c>
      <c r="F1355" s="21" t="str">
        <f aca="false">IFERROR(VLOOKUP($A$1&amp;":"&amp;A1355,'Finish order'!C:K,4,FALSE()),"")</f>
        <v/>
      </c>
      <c r="G1355" s="21" t="str">
        <f aca="false" t="array" ref="G1355:G1355">IFERROR(SMALL(IF($D$2:$D2264=D1355,$A$2:$A$911*1.001),1),"")</f>
        <v/>
      </c>
      <c r="H1355" s="21" t="str">
        <f aca="false" t="array" ref="H1355:H1355">IFERROR(SMALL(IF($D$2:$D2264=D1355,$A$2:$A$911*1.0001),2),"")</f>
        <v/>
      </c>
      <c r="I1355" s="21" t="str">
        <f aca="false" t="array" ref="I1355:I1355">IFERROR(SMALL(IF($D$2:$D2264=D1355,$A$2:$A$911*1.00001),3),"")</f>
        <v/>
      </c>
      <c r="J1355" s="21" t="str">
        <f aca="false" t="array" ref="J1355:J1355">IFERROR(SMALL(IF($D$2:$D2264=D1355,$A$2:$A$911*1.000001),4),"")</f>
        <v/>
      </c>
      <c r="K1355" s="30" t="str">
        <f aca="false">IF(A1355&lt;&gt;"", IF(COUNT(G1355:J1355)=4, SUM(G1355:J1355), "No"), "")</f>
        <v>No</v>
      </c>
      <c r="L1355" s="30" t="str">
        <f aca="false">IF(A1355&lt;&gt;"", IF(COUNT(G1355:I1355)=3, SUM(G1355:I1355), "No"), "")</f>
        <v>No</v>
      </c>
      <c r="M1355" s="30" t="str">
        <f aca="false">IF(A1355&lt;&gt;"", IF(COUNT(G1355:H1355)=2, SUM(G1355:H1355), "No"), "")</f>
        <v>No</v>
      </c>
      <c r="N1355" s="30" t="str">
        <f aca="false">'Results 10 year vets'!$D1355&amp;":"&amp;Table1[[#Headers],[Male]]</f>
        <v>:Male</v>
      </c>
      <c r="O1355" s="31"/>
      <c r="P1355" s="31"/>
      <c r="Q1355" s="31"/>
      <c r="R1355" s="31"/>
      <c r="S1355" s="31"/>
      <c r="T1355" s="31"/>
      <c r="U1355" s="31"/>
      <c r="Z1355" s="33"/>
      <c r="AA1355" s="33"/>
      <c r="AB1355" s="33"/>
      <c r="AC1355" s="33"/>
      <c r="AD1355" s="31"/>
      <c r="AE1355" s="31"/>
      <c r="AF1355" s="31"/>
      <c r="AG1355" s="31"/>
      <c r="AH1355" s="31"/>
      <c r="AI1355" s="31"/>
      <c r="AJ1355" s="31"/>
      <c r="AK1355" s="31"/>
      <c r="AL1355" s="31"/>
      <c r="AM1355" s="31"/>
      <c r="AN1355" s="31"/>
      <c r="AO1355" s="31"/>
      <c r="AP1355" s="31"/>
      <c r="AQ1355" s="31"/>
      <c r="AR1355" s="31"/>
      <c r="AS1355" s="31"/>
      <c r="AT1355" s="31"/>
      <c r="AU1355" s="31"/>
      <c r="AV1355" s="31"/>
      <c r="AW1355" s="31"/>
      <c r="AX1355" s="31"/>
      <c r="AY1355" s="31"/>
      <c r="AZ1355" s="31"/>
      <c r="BA1355" s="31"/>
      <c r="BB1355" s="31"/>
      <c r="BC1355" s="31"/>
      <c r="BD1355" s="31"/>
      <c r="BE1355" s="31"/>
      <c r="BF1355" s="31"/>
      <c r="BG1355" s="31"/>
      <c r="BH1355" s="31"/>
      <c r="BI1355" s="31"/>
      <c r="BJ1355" s="31"/>
      <c r="BK1355" s="31"/>
      <c r="BL1355" s="31"/>
      <c r="BM1355" s="31"/>
      <c r="BN1355" s="31"/>
      <c r="BO1355" s="31"/>
      <c r="BP1355" s="31"/>
      <c r="BQ1355" s="31"/>
      <c r="BR1355" s="31"/>
      <c r="BS1355" s="31"/>
      <c r="BT1355" s="31"/>
      <c r="BU1355" s="31"/>
      <c r="BV1355" s="31"/>
      <c r="BW1355" s="31"/>
      <c r="BX1355" s="31"/>
      <c r="BY1355" s="31"/>
      <c r="BZ1355" s="31"/>
      <c r="CA1355" s="31"/>
      <c r="CB1355" s="31"/>
      <c r="CC1355" s="31"/>
      <c r="CD1355" s="31"/>
      <c r="CE1355" s="31"/>
      <c r="CF1355" s="31"/>
      <c r="CG1355" s="31"/>
      <c r="CH1355" s="31"/>
      <c r="CI1355" s="31"/>
      <c r="CJ1355" s="31"/>
      <c r="CK1355" s="31"/>
      <c r="CL1355" s="31"/>
      <c r="CM1355" s="31"/>
      <c r="CN1355" s="31"/>
      <c r="CO1355" s="31"/>
      <c r="CP1355" s="31"/>
      <c r="CQ1355" s="31"/>
      <c r="CR1355" s="31"/>
      <c r="CS1355" s="31"/>
      <c r="CT1355" s="31"/>
      <c r="CU1355" s="31"/>
      <c r="CV1355" s="31"/>
      <c r="CW1355" s="31"/>
      <c r="CX1355" s="31"/>
      <c r="CY1355" s="31"/>
      <c r="CZ1355" s="31"/>
      <c r="DA1355" s="31"/>
      <c r="DB1355" s="31"/>
      <c r="DC1355" s="31"/>
      <c r="DD1355" s="31"/>
      <c r="DE1355" s="31"/>
      <c r="DF1355" s="31"/>
      <c r="DG1355" s="31"/>
      <c r="DH1355" s="31"/>
      <c r="DI1355" s="31"/>
      <c r="DJ1355" s="31"/>
      <c r="DK1355" s="31"/>
      <c r="DL1355" s="31"/>
      <c r="DM1355" s="31"/>
      <c r="DN1355" s="31"/>
      <c r="DO1355" s="31"/>
      <c r="DP1355" s="31"/>
      <c r="DQ1355" s="31"/>
      <c r="DR1355" s="31"/>
      <c r="DS1355" s="31"/>
      <c r="DT1355" s="31"/>
      <c r="DU1355" s="31"/>
      <c r="DV1355" s="31"/>
      <c r="DW1355" s="31"/>
    </row>
    <row r="1356" customFormat="false" ht="15.75" hidden="false" customHeight="true" outlineLevel="0" collapsed="false">
      <c r="A1356" s="21" t="n">
        <v>1355</v>
      </c>
      <c r="B1356" s="21" t="str">
        <f aca="false">IFERROR(VLOOKUP($A$1&amp;":"&amp;A1356,'Finish order'!C:K,6,FALSE()),"")</f>
        <v/>
      </c>
      <c r="C1356" s="21" t="str">
        <f aca="false">IFERROR(VLOOKUP(A$1&amp;":"&amp;A1356,'Finish order'!$C:$K,9,FALSE()),"")</f>
        <v/>
      </c>
      <c r="D1356" s="21" t="str">
        <f aca="false">IFERROR(VLOOKUP(A$1&amp;":"&amp;A1356,'Finish order'!$C:$K,7,FALSE()),"")</f>
        <v/>
      </c>
      <c r="E1356" s="29" t="str">
        <f aca="false">IFERROR(VLOOKUP($A$1&amp;":"&amp;A1356,'Finish order'!C:K,5,FALSE()),"")</f>
        <v/>
      </c>
      <c r="F1356" s="21" t="str">
        <f aca="false">IFERROR(VLOOKUP($A$1&amp;":"&amp;A1356,'Finish order'!C:K,4,FALSE()),"")</f>
        <v/>
      </c>
      <c r="G1356" s="21" t="str">
        <f aca="false" t="array" ref="G1356:G1356">IFERROR(SMALL(IF($D$2:$D2265=D1356,$A$2:$A$911*1.001),1),"")</f>
        <v/>
      </c>
      <c r="H1356" s="21" t="str">
        <f aca="false" t="array" ref="H1356:H1356">IFERROR(SMALL(IF($D$2:$D2265=D1356,$A$2:$A$911*1.0001),2),"")</f>
        <v/>
      </c>
      <c r="I1356" s="21" t="str">
        <f aca="false" t="array" ref="I1356:I1356">IFERROR(SMALL(IF($D$2:$D2265=D1356,$A$2:$A$911*1.00001),3),"")</f>
        <v/>
      </c>
      <c r="J1356" s="21" t="str">
        <f aca="false" t="array" ref="J1356:J1356">IFERROR(SMALL(IF($D$2:$D2265=D1356,$A$2:$A$911*1.000001),4),"")</f>
        <v/>
      </c>
      <c r="K1356" s="30" t="str">
        <f aca="false">IF(A1356&lt;&gt;"", IF(COUNT(G1356:J1356)=4, SUM(G1356:J1356), "No"), "")</f>
        <v>No</v>
      </c>
      <c r="L1356" s="30" t="str">
        <f aca="false">IF(A1356&lt;&gt;"", IF(COUNT(G1356:I1356)=3, SUM(G1356:I1356), "No"), "")</f>
        <v>No</v>
      </c>
      <c r="M1356" s="30" t="str">
        <f aca="false">IF(A1356&lt;&gt;"", IF(COUNT(G1356:H1356)=2, SUM(G1356:H1356), "No"), "")</f>
        <v>No</v>
      </c>
      <c r="N1356" s="30" t="str">
        <f aca="false">'Results 10 year vets'!$D1356&amp;":"&amp;Table1[[#Headers],[Male]]</f>
        <v>:Male</v>
      </c>
      <c r="O1356" s="31"/>
      <c r="P1356" s="31"/>
      <c r="Q1356" s="31"/>
      <c r="R1356" s="31"/>
      <c r="S1356" s="31"/>
      <c r="T1356" s="31"/>
      <c r="U1356" s="31"/>
      <c r="Z1356" s="33"/>
      <c r="AA1356" s="33"/>
      <c r="AB1356" s="33"/>
      <c r="AC1356" s="33"/>
      <c r="AD1356" s="31"/>
      <c r="AE1356" s="31"/>
      <c r="AF1356" s="31"/>
      <c r="AG1356" s="31"/>
      <c r="AH1356" s="31"/>
      <c r="AI1356" s="31"/>
      <c r="AJ1356" s="31"/>
      <c r="AK1356" s="31"/>
      <c r="AL1356" s="31"/>
      <c r="AM1356" s="31"/>
      <c r="AN1356" s="31"/>
      <c r="AO1356" s="31"/>
      <c r="AP1356" s="31"/>
      <c r="AQ1356" s="31"/>
      <c r="AR1356" s="31"/>
      <c r="AS1356" s="31"/>
      <c r="AT1356" s="31"/>
      <c r="AU1356" s="31"/>
      <c r="AV1356" s="31"/>
      <c r="AW1356" s="31"/>
      <c r="AX1356" s="31"/>
      <c r="AY1356" s="31"/>
      <c r="AZ1356" s="31"/>
      <c r="BA1356" s="31"/>
      <c r="BB1356" s="31"/>
      <c r="BC1356" s="31"/>
      <c r="BD1356" s="31"/>
      <c r="BE1356" s="31"/>
      <c r="BF1356" s="31"/>
      <c r="BG1356" s="31"/>
      <c r="BH1356" s="31"/>
      <c r="BI1356" s="31"/>
      <c r="BJ1356" s="31"/>
      <c r="BK1356" s="31"/>
      <c r="BL1356" s="31"/>
      <c r="BM1356" s="31"/>
      <c r="BN1356" s="31"/>
      <c r="BO1356" s="31"/>
      <c r="BP1356" s="31"/>
      <c r="BQ1356" s="31"/>
      <c r="BR1356" s="31"/>
      <c r="BS1356" s="31"/>
      <c r="BT1356" s="31"/>
      <c r="BU1356" s="31"/>
      <c r="BV1356" s="31"/>
      <c r="BW1356" s="31"/>
      <c r="BX1356" s="31"/>
      <c r="BY1356" s="31"/>
      <c r="BZ1356" s="31"/>
      <c r="CA1356" s="31"/>
      <c r="CB1356" s="31"/>
      <c r="CC1356" s="31"/>
      <c r="CD1356" s="31"/>
      <c r="CE1356" s="31"/>
      <c r="CF1356" s="31"/>
      <c r="CG1356" s="31"/>
      <c r="CH1356" s="31"/>
      <c r="CI1356" s="31"/>
      <c r="CJ1356" s="31"/>
      <c r="CK1356" s="31"/>
      <c r="CL1356" s="31"/>
      <c r="CM1356" s="31"/>
      <c r="CN1356" s="31"/>
      <c r="CO1356" s="31"/>
      <c r="CP1356" s="31"/>
      <c r="CQ1356" s="31"/>
      <c r="CR1356" s="31"/>
      <c r="CS1356" s="31"/>
      <c r="CT1356" s="31"/>
      <c r="CU1356" s="31"/>
      <c r="CV1356" s="31"/>
      <c r="CW1356" s="31"/>
      <c r="CX1356" s="31"/>
      <c r="CY1356" s="31"/>
      <c r="CZ1356" s="31"/>
      <c r="DA1356" s="31"/>
      <c r="DB1356" s="31"/>
      <c r="DC1356" s="31"/>
      <c r="DD1356" s="31"/>
      <c r="DE1356" s="31"/>
      <c r="DF1356" s="31"/>
      <c r="DG1356" s="31"/>
      <c r="DH1356" s="31"/>
      <c r="DI1356" s="31"/>
      <c r="DJ1356" s="31"/>
      <c r="DK1356" s="31"/>
      <c r="DL1356" s="31"/>
      <c r="DM1356" s="31"/>
      <c r="DN1356" s="31"/>
      <c r="DO1356" s="31"/>
      <c r="DP1356" s="31"/>
      <c r="DQ1356" s="31"/>
      <c r="DR1356" s="31"/>
      <c r="DS1356" s="31"/>
      <c r="DT1356" s="31"/>
      <c r="DU1356" s="31"/>
      <c r="DV1356" s="31"/>
      <c r="DW1356" s="31"/>
    </row>
    <row r="1357" customFormat="false" ht="15.75" hidden="false" customHeight="true" outlineLevel="0" collapsed="false">
      <c r="A1357" s="21" t="n">
        <v>1356</v>
      </c>
      <c r="B1357" s="21" t="str">
        <f aca="false">IFERROR(VLOOKUP($A$1&amp;":"&amp;A1357,'Finish order'!C:K,6,FALSE()),"")</f>
        <v/>
      </c>
      <c r="C1357" s="21" t="str">
        <f aca="false">IFERROR(VLOOKUP(A$1&amp;":"&amp;A1357,'Finish order'!$C:$K,9,FALSE()),"")</f>
        <v/>
      </c>
      <c r="D1357" s="21" t="str">
        <f aca="false">IFERROR(VLOOKUP(A$1&amp;":"&amp;A1357,'Finish order'!$C:$K,7,FALSE()),"")</f>
        <v/>
      </c>
      <c r="E1357" s="29" t="str">
        <f aca="false">IFERROR(VLOOKUP($A$1&amp;":"&amp;A1357,'Finish order'!C:K,5,FALSE()),"")</f>
        <v/>
      </c>
      <c r="F1357" s="21" t="str">
        <f aca="false">IFERROR(VLOOKUP($A$1&amp;":"&amp;A1357,'Finish order'!C:K,4,FALSE()),"")</f>
        <v/>
      </c>
      <c r="G1357" s="21" t="str">
        <f aca="false" t="array" ref="G1357:G1357">IFERROR(SMALL(IF($D$2:$D2266=D1357,$A$2:$A$911*1.001),1),"")</f>
        <v/>
      </c>
      <c r="H1357" s="21" t="str">
        <f aca="false" t="array" ref="H1357:H1357">IFERROR(SMALL(IF($D$2:$D2266=D1357,$A$2:$A$911*1.0001),2),"")</f>
        <v/>
      </c>
      <c r="I1357" s="21" t="str">
        <f aca="false" t="array" ref="I1357:I1357">IFERROR(SMALL(IF($D$2:$D2266=D1357,$A$2:$A$911*1.00001),3),"")</f>
        <v/>
      </c>
      <c r="J1357" s="21" t="str">
        <f aca="false" t="array" ref="J1357:J1357">IFERROR(SMALL(IF($D$2:$D2266=D1357,$A$2:$A$911*1.000001),4),"")</f>
        <v/>
      </c>
      <c r="K1357" s="30" t="str">
        <f aca="false">IF(A1357&lt;&gt;"", IF(COUNT(G1357:J1357)=4, SUM(G1357:J1357), "No"), "")</f>
        <v>No</v>
      </c>
      <c r="L1357" s="30" t="str">
        <f aca="false">IF(A1357&lt;&gt;"", IF(COUNT(G1357:I1357)=3, SUM(G1357:I1357), "No"), "")</f>
        <v>No</v>
      </c>
      <c r="M1357" s="30" t="str">
        <f aca="false">IF(A1357&lt;&gt;"", IF(COUNT(G1357:H1357)=2, SUM(G1357:H1357), "No"), "")</f>
        <v>No</v>
      </c>
      <c r="N1357" s="30" t="str">
        <f aca="false">'Results 10 year vets'!$D1357&amp;":"&amp;Table1[[#Headers],[Male]]</f>
        <v>:Male</v>
      </c>
      <c r="O1357" s="31"/>
      <c r="P1357" s="31"/>
      <c r="Q1357" s="31"/>
      <c r="R1357" s="31"/>
      <c r="S1357" s="31"/>
      <c r="T1357" s="31"/>
      <c r="U1357" s="31"/>
      <c r="Z1357" s="33"/>
      <c r="AA1357" s="33"/>
      <c r="AB1357" s="33"/>
      <c r="AC1357" s="33"/>
      <c r="AD1357" s="31"/>
      <c r="AE1357" s="31"/>
      <c r="AF1357" s="31"/>
      <c r="AG1357" s="31"/>
      <c r="AH1357" s="31"/>
      <c r="AI1357" s="31"/>
      <c r="AJ1357" s="31"/>
      <c r="AK1357" s="31"/>
      <c r="AL1357" s="31"/>
      <c r="AM1357" s="31"/>
      <c r="AN1357" s="31"/>
      <c r="AO1357" s="31"/>
      <c r="AP1357" s="31"/>
      <c r="AQ1357" s="31"/>
      <c r="AR1357" s="31"/>
      <c r="AS1357" s="31"/>
      <c r="AT1357" s="31"/>
      <c r="AU1357" s="31"/>
      <c r="AV1357" s="31"/>
      <c r="AW1357" s="31"/>
      <c r="AX1357" s="31"/>
      <c r="AY1357" s="31"/>
      <c r="AZ1357" s="31"/>
      <c r="BA1357" s="31"/>
      <c r="BB1357" s="31"/>
      <c r="BC1357" s="31"/>
      <c r="BD1357" s="31"/>
      <c r="BE1357" s="31"/>
      <c r="BF1357" s="31"/>
      <c r="BG1357" s="31"/>
      <c r="BH1357" s="31"/>
      <c r="BI1357" s="31"/>
      <c r="BJ1357" s="31"/>
      <c r="BK1357" s="31"/>
      <c r="BL1357" s="31"/>
      <c r="BM1357" s="31"/>
      <c r="BN1357" s="31"/>
      <c r="BO1357" s="31"/>
      <c r="BP1357" s="31"/>
      <c r="BQ1357" s="31"/>
      <c r="BR1357" s="31"/>
      <c r="BS1357" s="31"/>
      <c r="BT1357" s="31"/>
      <c r="BU1357" s="31"/>
      <c r="BV1357" s="31"/>
      <c r="BW1357" s="31"/>
      <c r="BX1357" s="31"/>
      <c r="BY1357" s="31"/>
      <c r="BZ1357" s="31"/>
      <c r="CA1357" s="31"/>
      <c r="CB1357" s="31"/>
      <c r="CC1357" s="31"/>
      <c r="CD1357" s="31"/>
      <c r="CE1357" s="31"/>
      <c r="CF1357" s="31"/>
      <c r="CG1357" s="31"/>
      <c r="CH1357" s="31"/>
      <c r="CI1357" s="31"/>
      <c r="CJ1357" s="31"/>
      <c r="CK1357" s="31"/>
      <c r="CL1357" s="31"/>
      <c r="CM1357" s="31"/>
      <c r="CN1357" s="31"/>
      <c r="CO1357" s="31"/>
      <c r="CP1357" s="31"/>
      <c r="CQ1357" s="31"/>
      <c r="CR1357" s="31"/>
      <c r="CS1357" s="31"/>
      <c r="CT1357" s="31"/>
      <c r="CU1357" s="31"/>
      <c r="CV1357" s="31"/>
      <c r="CW1357" s="31"/>
      <c r="CX1357" s="31"/>
      <c r="CY1357" s="31"/>
      <c r="CZ1357" s="31"/>
      <c r="DA1357" s="31"/>
      <c r="DB1357" s="31"/>
      <c r="DC1357" s="31"/>
      <c r="DD1357" s="31"/>
      <c r="DE1357" s="31"/>
      <c r="DF1357" s="31"/>
      <c r="DG1357" s="31"/>
      <c r="DH1357" s="31"/>
      <c r="DI1357" s="31"/>
      <c r="DJ1357" s="31"/>
      <c r="DK1357" s="31"/>
      <c r="DL1357" s="31"/>
      <c r="DM1357" s="31"/>
      <c r="DN1357" s="31"/>
      <c r="DO1357" s="31"/>
      <c r="DP1357" s="31"/>
      <c r="DQ1357" s="31"/>
      <c r="DR1357" s="31"/>
      <c r="DS1357" s="31"/>
      <c r="DT1357" s="31"/>
      <c r="DU1357" s="31"/>
      <c r="DV1357" s="31"/>
      <c r="DW1357" s="31"/>
    </row>
    <row r="1358" customFormat="false" ht="15.75" hidden="false" customHeight="true" outlineLevel="0" collapsed="false">
      <c r="A1358" s="21" t="n">
        <v>1357</v>
      </c>
      <c r="B1358" s="21" t="str">
        <f aca="false">IFERROR(VLOOKUP($A$1&amp;":"&amp;A1358,'Finish order'!C:K,6,FALSE()),"")</f>
        <v/>
      </c>
      <c r="C1358" s="21" t="str">
        <f aca="false">IFERROR(VLOOKUP(A$1&amp;":"&amp;A1358,'Finish order'!$C:$K,9,FALSE()),"")</f>
        <v/>
      </c>
      <c r="D1358" s="21" t="str">
        <f aca="false">IFERROR(VLOOKUP(A$1&amp;":"&amp;A1358,'Finish order'!$C:$K,7,FALSE()),"")</f>
        <v/>
      </c>
      <c r="E1358" s="29" t="str">
        <f aca="false">IFERROR(VLOOKUP($A$1&amp;":"&amp;A1358,'Finish order'!C:K,5,FALSE()),"")</f>
        <v/>
      </c>
      <c r="F1358" s="21" t="str">
        <f aca="false">IFERROR(VLOOKUP($A$1&amp;":"&amp;A1358,'Finish order'!C:K,4,FALSE()),"")</f>
        <v/>
      </c>
      <c r="G1358" s="21" t="str">
        <f aca="false" t="array" ref="G1358:G1358">IFERROR(SMALL(IF($D$2:$D2267=D1358,$A$2:$A$911*1.001),1),"")</f>
        <v/>
      </c>
      <c r="H1358" s="21" t="str">
        <f aca="false" t="array" ref="H1358:H1358">IFERROR(SMALL(IF($D$2:$D2267=D1358,$A$2:$A$911*1.0001),2),"")</f>
        <v/>
      </c>
      <c r="I1358" s="21" t="str">
        <f aca="false" t="array" ref="I1358:I1358">IFERROR(SMALL(IF($D$2:$D2267=D1358,$A$2:$A$911*1.00001),3),"")</f>
        <v/>
      </c>
      <c r="J1358" s="21" t="str">
        <f aca="false" t="array" ref="J1358:J1358">IFERROR(SMALL(IF($D$2:$D2267=D1358,$A$2:$A$911*1.000001),4),"")</f>
        <v/>
      </c>
      <c r="K1358" s="30" t="str">
        <f aca="false">IF(A1358&lt;&gt;"", IF(COUNT(G1358:J1358)=4, SUM(G1358:J1358), "No"), "")</f>
        <v>No</v>
      </c>
      <c r="L1358" s="30" t="str">
        <f aca="false">IF(A1358&lt;&gt;"", IF(COUNT(G1358:I1358)=3, SUM(G1358:I1358), "No"), "")</f>
        <v>No</v>
      </c>
      <c r="M1358" s="30" t="str">
        <f aca="false">IF(A1358&lt;&gt;"", IF(COUNT(G1358:H1358)=2, SUM(G1358:H1358), "No"), "")</f>
        <v>No</v>
      </c>
      <c r="N1358" s="30" t="str">
        <f aca="false">'Results 10 year vets'!$D1358&amp;":"&amp;Table1[[#Headers],[Male]]</f>
        <v>:Male</v>
      </c>
      <c r="O1358" s="31"/>
      <c r="P1358" s="31"/>
      <c r="Q1358" s="31"/>
      <c r="R1358" s="31"/>
      <c r="S1358" s="31"/>
      <c r="T1358" s="31"/>
      <c r="U1358" s="31"/>
      <c r="Z1358" s="33"/>
      <c r="AA1358" s="33"/>
      <c r="AB1358" s="33"/>
      <c r="AC1358" s="33"/>
      <c r="AD1358" s="31"/>
      <c r="AE1358" s="31"/>
      <c r="AF1358" s="31"/>
      <c r="AG1358" s="31"/>
      <c r="AH1358" s="31"/>
      <c r="AI1358" s="31"/>
      <c r="AJ1358" s="31"/>
      <c r="AK1358" s="31"/>
      <c r="AL1358" s="31"/>
      <c r="AM1358" s="31"/>
      <c r="AN1358" s="31"/>
      <c r="AO1358" s="31"/>
      <c r="AP1358" s="31"/>
      <c r="AQ1358" s="31"/>
      <c r="AR1358" s="31"/>
      <c r="AS1358" s="31"/>
      <c r="AT1358" s="31"/>
      <c r="AU1358" s="31"/>
      <c r="AV1358" s="31"/>
      <c r="AW1358" s="31"/>
      <c r="AX1358" s="31"/>
      <c r="AY1358" s="31"/>
      <c r="AZ1358" s="31"/>
      <c r="BA1358" s="31"/>
      <c r="BB1358" s="31"/>
      <c r="BC1358" s="31"/>
      <c r="BD1358" s="31"/>
      <c r="BE1358" s="31"/>
      <c r="BF1358" s="31"/>
      <c r="BG1358" s="31"/>
      <c r="BH1358" s="31"/>
      <c r="BI1358" s="31"/>
      <c r="BJ1358" s="31"/>
      <c r="BK1358" s="31"/>
      <c r="BL1358" s="31"/>
      <c r="BM1358" s="31"/>
      <c r="BN1358" s="31"/>
      <c r="BO1358" s="31"/>
      <c r="BP1358" s="31"/>
      <c r="BQ1358" s="31"/>
      <c r="BR1358" s="31"/>
      <c r="BS1358" s="31"/>
      <c r="BT1358" s="31"/>
      <c r="BU1358" s="31"/>
      <c r="BV1358" s="31"/>
      <c r="BW1358" s="31"/>
      <c r="BX1358" s="31"/>
      <c r="BY1358" s="31"/>
      <c r="BZ1358" s="31"/>
      <c r="CA1358" s="31"/>
      <c r="CB1358" s="31"/>
      <c r="CC1358" s="31"/>
      <c r="CD1358" s="31"/>
      <c r="CE1358" s="31"/>
      <c r="CF1358" s="31"/>
      <c r="CG1358" s="31"/>
      <c r="CH1358" s="31"/>
      <c r="CI1358" s="31"/>
      <c r="CJ1358" s="31"/>
      <c r="CK1358" s="31"/>
      <c r="CL1358" s="31"/>
      <c r="CM1358" s="31"/>
      <c r="CN1358" s="31"/>
      <c r="CO1358" s="31"/>
      <c r="CP1358" s="31"/>
      <c r="CQ1358" s="31"/>
      <c r="CR1358" s="31"/>
      <c r="CS1358" s="31"/>
      <c r="CT1358" s="31"/>
      <c r="CU1358" s="31"/>
      <c r="CV1358" s="31"/>
      <c r="CW1358" s="31"/>
      <c r="CX1358" s="31"/>
      <c r="CY1358" s="31"/>
      <c r="CZ1358" s="31"/>
      <c r="DA1358" s="31"/>
      <c r="DB1358" s="31"/>
      <c r="DC1358" s="31"/>
      <c r="DD1358" s="31"/>
      <c r="DE1358" s="31"/>
      <c r="DF1358" s="31"/>
      <c r="DG1358" s="31"/>
      <c r="DH1358" s="31"/>
      <c r="DI1358" s="31"/>
      <c r="DJ1358" s="31"/>
      <c r="DK1358" s="31"/>
      <c r="DL1358" s="31"/>
      <c r="DM1358" s="31"/>
      <c r="DN1358" s="31"/>
      <c r="DO1358" s="31"/>
      <c r="DP1358" s="31"/>
      <c r="DQ1358" s="31"/>
      <c r="DR1358" s="31"/>
      <c r="DS1358" s="31"/>
      <c r="DT1358" s="31"/>
      <c r="DU1358" s="31"/>
      <c r="DV1358" s="31"/>
      <c r="DW1358" s="31"/>
    </row>
    <row r="1359" customFormat="false" ht="15.75" hidden="false" customHeight="true" outlineLevel="0" collapsed="false">
      <c r="A1359" s="21" t="n">
        <v>1358</v>
      </c>
      <c r="B1359" s="21" t="str">
        <f aca="false">IFERROR(VLOOKUP($A$1&amp;":"&amp;A1359,'Finish order'!C:K,6,FALSE()),"")</f>
        <v/>
      </c>
      <c r="C1359" s="21" t="str">
        <f aca="false">IFERROR(VLOOKUP(A$1&amp;":"&amp;A1359,'Finish order'!$C:$K,9,FALSE()),"")</f>
        <v/>
      </c>
      <c r="D1359" s="21" t="str">
        <f aca="false">IFERROR(VLOOKUP(A$1&amp;":"&amp;A1359,'Finish order'!$C:$K,7,FALSE()),"")</f>
        <v/>
      </c>
      <c r="E1359" s="29" t="str">
        <f aca="false">IFERROR(VLOOKUP($A$1&amp;":"&amp;A1359,'Finish order'!C:K,5,FALSE()),"")</f>
        <v/>
      </c>
      <c r="F1359" s="21" t="str">
        <f aca="false">IFERROR(VLOOKUP($A$1&amp;":"&amp;A1359,'Finish order'!C:K,4,FALSE()),"")</f>
        <v/>
      </c>
      <c r="G1359" s="21" t="str">
        <f aca="false" t="array" ref="G1359:G1359">IFERROR(SMALL(IF($D$2:$D2268=D1359,$A$2:$A$911*1.001),1),"")</f>
        <v/>
      </c>
      <c r="H1359" s="21" t="str">
        <f aca="false" t="array" ref="H1359:H1359">IFERROR(SMALL(IF($D$2:$D2268=D1359,$A$2:$A$911*1.0001),2),"")</f>
        <v/>
      </c>
      <c r="I1359" s="21" t="str">
        <f aca="false" t="array" ref="I1359:I1359">IFERROR(SMALL(IF($D$2:$D2268=D1359,$A$2:$A$911*1.00001),3),"")</f>
        <v/>
      </c>
      <c r="J1359" s="21" t="str">
        <f aca="false" t="array" ref="J1359:J1359">IFERROR(SMALL(IF($D$2:$D2268=D1359,$A$2:$A$911*1.000001),4),"")</f>
        <v/>
      </c>
      <c r="K1359" s="30" t="str">
        <f aca="false">IF(A1359&lt;&gt;"", IF(COUNT(G1359:J1359)=4, SUM(G1359:J1359), "No"), "")</f>
        <v>No</v>
      </c>
      <c r="L1359" s="30" t="str">
        <f aca="false">IF(A1359&lt;&gt;"", IF(COUNT(G1359:I1359)=3, SUM(G1359:I1359), "No"), "")</f>
        <v>No</v>
      </c>
      <c r="M1359" s="30" t="str">
        <f aca="false">IF(A1359&lt;&gt;"", IF(COUNT(G1359:H1359)=2, SUM(G1359:H1359), "No"), "")</f>
        <v>No</v>
      </c>
      <c r="N1359" s="30" t="str">
        <f aca="false">'Results 10 year vets'!$D1359&amp;":"&amp;Table1[[#Headers],[Male]]</f>
        <v>:Male</v>
      </c>
      <c r="O1359" s="31"/>
      <c r="P1359" s="31"/>
      <c r="Q1359" s="31"/>
      <c r="R1359" s="31"/>
      <c r="S1359" s="31"/>
      <c r="T1359" s="31"/>
      <c r="U1359" s="31"/>
      <c r="Z1359" s="33"/>
      <c r="AA1359" s="33"/>
      <c r="AB1359" s="33"/>
      <c r="AC1359" s="33"/>
      <c r="AD1359" s="31"/>
      <c r="AE1359" s="31"/>
      <c r="AF1359" s="31"/>
      <c r="AG1359" s="31"/>
      <c r="AH1359" s="31"/>
      <c r="AI1359" s="31"/>
      <c r="AJ1359" s="31"/>
      <c r="AK1359" s="31"/>
      <c r="AL1359" s="31"/>
      <c r="AM1359" s="31"/>
      <c r="AN1359" s="31"/>
      <c r="AO1359" s="31"/>
      <c r="AP1359" s="31"/>
      <c r="AQ1359" s="31"/>
      <c r="AR1359" s="31"/>
      <c r="AS1359" s="31"/>
      <c r="AT1359" s="31"/>
      <c r="AU1359" s="31"/>
      <c r="AV1359" s="31"/>
      <c r="AW1359" s="31"/>
      <c r="AX1359" s="31"/>
      <c r="AY1359" s="31"/>
      <c r="AZ1359" s="31"/>
      <c r="BA1359" s="31"/>
      <c r="BB1359" s="31"/>
      <c r="BC1359" s="31"/>
      <c r="BD1359" s="31"/>
      <c r="BE1359" s="31"/>
      <c r="BF1359" s="31"/>
      <c r="BG1359" s="31"/>
      <c r="BH1359" s="31"/>
      <c r="BI1359" s="31"/>
      <c r="BJ1359" s="31"/>
      <c r="BK1359" s="31"/>
      <c r="BL1359" s="31"/>
      <c r="BM1359" s="31"/>
      <c r="BN1359" s="31"/>
      <c r="BO1359" s="31"/>
      <c r="BP1359" s="31"/>
      <c r="BQ1359" s="31"/>
      <c r="BR1359" s="31"/>
      <c r="BS1359" s="31"/>
      <c r="BT1359" s="31"/>
      <c r="BU1359" s="31"/>
      <c r="BV1359" s="31"/>
      <c r="BW1359" s="31"/>
      <c r="BX1359" s="31"/>
      <c r="BY1359" s="31"/>
      <c r="BZ1359" s="31"/>
      <c r="CA1359" s="31"/>
      <c r="CB1359" s="31"/>
      <c r="CC1359" s="31"/>
      <c r="CD1359" s="31"/>
      <c r="CE1359" s="31"/>
      <c r="CF1359" s="31"/>
      <c r="CG1359" s="31"/>
      <c r="CH1359" s="31"/>
      <c r="CI1359" s="31"/>
      <c r="CJ1359" s="31"/>
      <c r="CK1359" s="31"/>
      <c r="CL1359" s="31"/>
      <c r="CM1359" s="31"/>
      <c r="CN1359" s="31"/>
      <c r="CO1359" s="31"/>
      <c r="CP1359" s="31"/>
      <c r="CQ1359" s="31"/>
      <c r="CR1359" s="31"/>
      <c r="CS1359" s="31"/>
      <c r="CT1359" s="31"/>
      <c r="CU1359" s="31"/>
      <c r="CV1359" s="31"/>
      <c r="CW1359" s="31"/>
      <c r="CX1359" s="31"/>
      <c r="CY1359" s="31"/>
      <c r="CZ1359" s="31"/>
      <c r="DA1359" s="31"/>
      <c r="DB1359" s="31"/>
      <c r="DC1359" s="31"/>
      <c r="DD1359" s="31"/>
      <c r="DE1359" s="31"/>
      <c r="DF1359" s="31"/>
      <c r="DG1359" s="31"/>
      <c r="DH1359" s="31"/>
      <c r="DI1359" s="31"/>
      <c r="DJ1359" s="31"/>
      <c r="DK1359" s="31"/>
      <c r="DL1359" s="31"/>
      <c r="DM1359" s="31"/>
      <c r="DN1359" s="31"/>
      <c r="DO1359" s="31"/>
      <c r="DP1359" s="31"/>
      <c r="DQ1359" s="31"/>
      <c r="DR1359" s="31"/>
      <c r="DS1359" s="31"/>
      <c r="DT1359" s="31"/>
      <c r="DU1359" s="31"/>
      <c r="DV1359" s="31"/>
      <c r="DW1359" s="31"/>
    </row>
    <row r="1360" customFormat="false" ht="15.75" hidden="false" customHeight="true" outlineLevel="0" collapsed="false">
      <c r="A1360" s="21" t="n">
        <v>1359</v>
      </c>
      <c r="B1360" s="21" t="str">
        <f aca="false">IFERROR(VLOOKUP($A$1&amp;":"&amp;A1360,'Finish order'!C:K,6,FALSE()),"")</f>
        <v/>
      </c>
      <c r="C1360" s="21" t="str">
        <f aca="false">IFERROR(VLOOKUP(A$1&amp;":"&amp;A1360,'Finish order'!$C:$K,9,FALSE()),"")</f>
        <v/>
      </c>
      <c r="D1360" s="21" t="str">
        <f aca="false">IFERROR(VLOOKUP(A$1&amp;":"&amp;A1360,'Finish order'!$C:$K,7,FALSE()),"")</f>
        <v/>
      </c>
      <c r="E1360" s="29" t="str">
        <f aca="false">IFERROR(VLOOKUP($A$1&amp;":"&amp;A1360,'Finish order'!C:K,5,FALSE()),"")</f>
        <v/>
      </c>
      <c r="F1360" s="21" t="str">
        <f aca="false">IFERROR(VLOOKUP($A$1&amp;":"&amp;A1360,'Finish order'!C:K,4,FALSE()),"")</f>
        <v/>
      </c>
      <c r="G1360" s="21" t="str">
        <f aca="false" t="array" ref="G1360:G1360">IFERROR(SMALL(IF($D$2:$D2269=D1360,$A$2:$A$911*1.001),1),"")</f>
        <v/>
      </c>
      <c r="H1360" s="21" t="str">
        <f aca="false" t="array" ref="H1360:H1360">IFERROR(SMALL(IF($D$2:$D2269=D1360,$A$2:$A$911*1.0001),2),"")</f>
        <v/>
      </c>
      <c r="I1360" s="21" t="str">
        <f aca="false" t="array" ref="I1360:I1360">IFERROR(SMALL(IF($D$2:$D2269=D1360,$A$2:$A$911*1.00001),3),"")</f>
        <v/>
      </c>
      <c r="J1360" s="21" t="str">
        <f aca="false" t="array" ref="J1360:J1360">IFERROR(SMALL(IF($D$2:$D2269=D1360,$A$2:$A$911*1.000001),4),"")</f>
        <v/>
      </c>
      <c r="K1360" s="30" t="str">
        <f aca="false">IF(A1360&lt;&gt;"", IF(COUNT(G1360:J1360)=4, SUM(G1360:J1360), "No"), "")</f>
        <v>No</v>
      </c>
      <c r="L1360" s="30" t="str">
        <f aca="false">IF(A1360&lt;&gt;"", IF(COUNT(G1360:I1360)=3, SUM(G1360:I1360), "No"), "")</f>
        <v>No</v>
      </c>
      <c r="M1360" s="30" t="str">
        <f aca="false">IF(A1360&lt;&gt;"", IF(COUNT(G1360:H1360)=2, SUM(G1360:H1360), "No"), "")</f>
        <v>No</v>
      </c>
      <c r="N1360" s="30" t="str">
        <f aca="false">'Results 10 year vets'!$D1360&amp;":"&amp;Table1[[#Headers],[Male]]</f>
        <v>:Male</v>
      </c>
      <c r="O1360" s="31"/>
      <c r="P1360" s="31"/>
      <c r="Q1360" s="31"/>
      <c r="R1360" s="31"/>
      <c r="S1360" s="31"/>
      <c r="T1360" s="31"/>
      <c r="U1360" s="31"/>
      <c r="Z1360" s="33"/>
      <c r="AA1360" s="33"/>
      <c r="AB1360" s="33"/>
      <c r="AC1360" s="33"/>
      <c r="AD1360" s="31"/>
      <c r="AE1360" s="31"/>
      <c r="AF1360" s="31"/>
      <c r="AG1360" s="31"/>
      <c r="AH1360" s="31"/>
      <c r="AI1360" s="31"/>
      <c r="AJ1360" s="31"/>
      <c r="AK1360" s="31"/>
      <c r="AL1360" s="31"/>
      <c r="AM1360" s="31"/>
      <c r="AN1360" s="31"/>
      <c r="AO1360" s="31"/>
      <c r="AP1360" s="31"/>
      <c r="AQ1360" s="31"/>
      <c r="AR1360" s="31"/>
      <c r="AS1360" s="31"/>
      <c r="AT1360" s="31"/>
      <c r="AU1360" s="31"/>
      <c r="AV1360" s="31"/>
      <c r="AW1360" s="31"/>
      <c r="AX1360" s="31"/>
      <c r="AY1360" s="31"/>
      <c r="AZ1360" s="31"/>
      <c r="BA1360" s="31"/>
      <c r="BB1360" s="31"/>
      <c r="BC1360" s="31"/>
      <c r="BD1360" s="31"/>
      <c r="BE1360" s="31"/>
      <c r="BF1360" s="31"/>
      <c r="BG1360" s="31"/>
      <c r="BH1360" s="31"/>
      <c r="BI1360" s="31"/>
      <c r="BJ1360" s="31"/>
      <c r="BK1360" s="31"/>
      <c r="BL1360" s="31"/>
      <c r="BM1360" s="31"/>
      <c r="BN1360" s="31"/>
      <c r="BO1360" s="31"/>
      <c r="BP1360" s="31"/>
      <c r="BQ1360" s="31"/>
      <c r="BR1360" s="31"/>
      <c r="BS1360" s="31"/>
      <c r="BT1360" s="31"/>
      <c r="BU1360" s="31"/>
      <c r="BV1360" s="31"/>
      <c r="BW1360" s="31"/>
      <c r="BX1360" s="31"/>
      <c r="BY1360" s="31"/>
      <c r="BZ1360" s="31"/>
      <c r="CA1360" s="31"/>
      <c r="CB1360" s="31"/>
      <c r="CC1360" s="31"/>
      <c r="CD1360" s="31"/>
      <c r="CE1360" s="31"/>
      <c r="CF1360" s="31"/>
      <c r="CG1360" s="31"/>
      <c r="CH1360" s="31"/>
      <c r="CI1360" s="31"/>
      <c r="CJ1360" s="31"/>
      <c r="CK1360" s="31"/>
      <c r="CL1360" s="31"/>
      <c r="CM1360" s="31"/>
      <c r="CN1360" s="31"/>
      <c r="CO1360" s="31"/>
      <c r="CP1360" s="31"/>
      <c r="CQ1360" s="31"/>
      <c r="CR1360" s="31"/>
      <c r="CS1360" s="31"/>
      <c r="CT1360" s="31"/>
      <c r="CU1360" s="31"/>
      <c r="CV1360" s="31"/>
      <c r="CW1360" s="31"/>
      <c r="CX1360" s="31"/>
      <c r="CY1360" s="31"/>
      <c r="CZ1360" s="31"/>
      <c r="DA1360" s="31"/>
      <c r="DB1360" s="31"/>
      <c r="DC1360" s="31"/>
      <c r="DD1360" s="31"/>
      <c r="DE1360" s="31"/>
      <c r="DF1360" s="31"/>
      <c r="DG1360" s="31"/>
      <c r="DH1360" s="31"/>
      <c r="DI1360" s="31"/>
      <c r="DJ1360" s="31"/>
      <c r="DK1360" s="31"/>
      <c r="DL1360" s="31"/>
      <c r="DM1360" s="31"/>
      <c r="DN1360" s="31"/>
      <c r="DO1360" s="31"/>
      <c r="DP1360" s="31"/>
      <c r="DQ1360" s="31"/>
      <c r="DR1360" s="31"/>
      <c r="DS1360" s="31"/>
      <c r="DT1360" s="31"/>
      <c r="DU1360" s="31"/>
      <c r="DV1360" s="31"/>
      <c r="DW1360" s="31"/>
    </row>
    <row r="1361" customFormat="false" ht="15.75" hidden="false" customHeight="true" outlineLevel="0" collapsed="false">
      <c r="A1361" s="21" t="n">
        <v>1360</v>
      </c>
      <c r="B1361" s="21" t="str">
        <f aca="false">IFERROR(VLOOKUP($A$1&amp;":"&amp;A1361,'Finish order'!C:K,6,FALSE()),"")</f>
        <v/>
      </c>
      <c r="C1361" s="21" t="str">
        <f aca="false">IFERROR(VLOOKUP(A$1&amp;":"&amp;A1361,'Finish order'!$C:$K,9,FALSE()),"")</f>
        <v/>
      </c>
      <c r="D1361" s="21" t="str">
        <f aca="false">IFERROR(VLOOKUP(A$1&amp;":"&amp;A1361,'Finish order'!$C:$K,7,FALSE()),"")</f>
        <v/>
      </c>
      <c r="E1361" s="29" t="str">
        <f aca="false">IFERROR(VLOOKUP($A$1&amp;":"&amp;A1361,'Finish order'!C:K,5,FALSE()),"")</f>
        <v/>
      </c>
      <c r="F1361" s="21" t="str">
        <f aca="false">IFERROR(VLOOKUP($A$1&amp;":"&amp;A1361,'Finish order'!C:K,4,FALSE()),"")</f>
        <v/>
      </c>
      <c r="G1361" s="21" t="str">
        <f aca="false" t="array" ref="G1361:G1361">IFERROR(SMALL(IF($D$2:$D2270=D1361,$A$2:$A$911*1.001),1),"")</f>
        <v/>
      </c>
      <c r="H1361" s="21" t="str">
        <f aca="false" t="array" ref="H1361:H1361">IFERROR(SMALL(IF($D$2:$D2270=D1361,$A$2:$A$911*1.0001),2),"")</f>
        <v/>
      </c>
      <c r="I1361" s="21" t="str">
        <f aca="false" t="array" ref="I1361:I1361">IFERROR(SMALL(IF($D$2:$D2270=D1361,$A$2:$A$911*1.00001),3),"")</f>
        <v/>
      </c>
      <c r="J1361" s="21" t="str">
        <f aca="false" t="array" ref="J1361:J1361">IFERROR(SMALL(IF($D$2:$D2270=D1361,$A$2:$A$911*1.000001),4),"")</f>
        <v/>
      </c>
      <c r="K1361" s="30" t="str">
        <f aca="false">IF(A1361&lt;&gt;"", IF(COUNT(G1361:J1361)=4, SUM(G1361:J1361), "No"), "")</f>
        <v>No</v>
      </c>
      <c r="L1361" s="30" t="str">
        <f aca="false">IF(A1361&lt;&gt;"", IF(COUNT(G1361:I1361)=3, SUM(G1361:I1361), "No"), "")</f>
        <v>No</v>
      </c>
      <c r="M1361" s="30" t="str">
        <f aca="false">IF(A1361&lt;&gt;"", IF(COUNT(G1361:H1361)=2, SUM(G1361:H1361), "No"), "")</f>
        <v>No</v>
      </c>
      <c r="N1361" s="30" t="str">
        <f aca="false">'Results 10 year vets'!$D1361&amp;":"&amp;Table1[[#Headers],[Male]]</f>
        <v>:Male</v>
      </c>
      <c r="O1361" s="31"/>
      <c r="P1361" s="31"/>
      <c r="Q1361" s="31"/>
      <c r="R1361" s="31"/>
      <c r="S1361" s="31"/>
      <c r="T1361" s="31"/>
      <c r="U1361" s="31"/>
      <c r="Z1361" s="33"/>
      <c r="AA1361" s="33"/>
      <c r="AB1361" s="33"/>
      <c r="AC1361" s="33"/>
      <c r="AD1361" s="31"/>
      <c r="AE1361" s="31"/>
      <c r="AF1361" s="31"/>
      <c r="AG1361" s="31"/>
      <c r="AH1361" s="31"/>
      <c r="AI1361" s="31"/>
      <c r="AJ1361" s="31"/>
      <c r="AK1361" s="31"/>
      <c r="AL1361" s="31"/>
      <c r="AM1361" s="31"/>
      <c r="AN1361" s="31"/>
      <c r="AO1361" s="31"/>
      <c r="AP1361" s="31"/>
      <c r="AQ1361" s="31"/>
      <c r="AR1361" s="31"/>
      <c r="AS1361" s="31"/>
      <c r="AT1361" s="31"/>
      <c r="AU1361" s="31"/>
      <c r="AV1361" s="31"/>
      <c r="AW1361" s="31"/>
      <c r="AX1361" s="31"/>
      <c r="AY1361" s="31"/>
      <c r="AZ1361" s="31"/>
      <c r="BA1361" s="31"/>
      <c r="BB1361" s="31"/>
      <c r="BC1361" s="31"/>
      <c r="BD1361" s="31"/>
      <c r="BE1361" s="31"/>
      <c r="BF1361" s="31"/>
      <c r="BG1361" s="31"/>
      <c r="BH1361" s="31"/>
      <c r="BI1361" s="31"/>
      <c r="BJ1361" s="31"/>
      <c r="BK1361" s="31"/>
      <c r="BL1361" s="31"/>
      <c r="BM1361" s="31"/>
      <c r="BN1361" s="31"/>
      <c r="BO1361" s="31"/>
      <c r="BP1361" s="31"/>
      <c r="BQ1361" s="31"/>
      <c r="BR1361" s="31"/>
      <c r="BS1361" s="31"/>
      <c r="BT1361" s="31"/>
      <c r="BU1361" s="31"/>
      <c r="BV1361" s="31"/>
      <c r="BW1361" s="31"/>
      <c r="BX1361" s="31"/>
      <c r="BY1361" s="31"/>
      <c r="BZ1361" s="31"/>
      <c r="CA1361" s="31"/>
      <c r="CB1361" s="31"/>
      <c r="CC1361" s="31"/>
      <c r="CD1361" s="31"/>
      <c r="CE1361" s="31"/>
      <c r="CF1361" s="31"/>
      <c r="CG1361" s="31"/>
      <c r="CH1361" s="31"/>
      <c r="CI1361" s="31"/>
      <c r="CJ1361" s="31"/>
      <c r="CK1361" s="31"/>
      <c r="CL1361" s="31"/>
      <c r="CM1361" s="31"/>
      <c r="CN1361" s="31"/>
      <c r="CO1361" s="31"/>
      <c r="CP1361" s="31"/>
      <c r="CQ1361" s="31"/>
      <c r="CR1361" s="31"/>
      <c r="CS1361" s="31"/>
      <c r="CT1361" s="31"/>
      <c r="CU1361" s="31"/>
      <c r="CV1361" s="31"/>
      <c r="CW1361" s="31"/>
      <c r="CX1361" s="31"/>
      <c r="CY1361" s="31"/>
      <c r="CZ1361" s="31"/>
      <c r="DA1361" s="31"/>
      <c r="DB1361" s="31"/>
      <c r="DC1361" s="31"/>
      <c r="DD1361" s="31"/>
      <c r="DE1361" s="31"/>
      <c r="DF1361" s="31"/>
      <c r="DG1361" s="31"/>
      <c r="DH1361" s="31"/>
      <c r="DI1361" s="31"/>
      <c r="DJ1361" s="31"/>
      <c r="DK1361" s="31"/>
      <c r="DL1361" s="31"/>
      <c r="DM1361" s="31"/>
      <c r="DN1361" s="31"/>
      <c r="DO1361" s="31"/>
      <c r="DP1361" s="31"/>
      <c r="DQ1361" s="31"/>
      <c r="DR1361" s="31"/>
      <c r="DS1361" s="31"/>
      <c r="DT1361" s="31"/>
      <c r="DU1361" s="31"/>
      <c r="DV1361" s="31"/>
      <c r="DW1361" s="31"/>
    </row>
    <row r="1362" customFormat="false" ht="15.75" hidden="false" customHeight="true" outlineLevel="0" collapsed="false">
      <c r="A1362" s="21" t="n">
        <v>1361</v>
      </c>
      <c r="B1362" s="21" t="str">
        <f aca="false">IFERROR(VLOOKUP($A$1&amp;":"&amp;A1362,'Finish order'!C:K,6,FALSE()),"")</f>
        <v/>
      </c>
      <c r="C1362" s="21" t="str">
        <f aca="false">IFERROR(VLOOKUP(A$1&amp;":"&amp;A1362,'Finish order'!$C:$K,9,FALSE()),"")</f>
        <v/>
      </c>
      <c r="D1362" s="21" t="str">
        <f aca="false">IFERROR(VLOOKUP(A$1&amp;":"&amp;A1362,'Finish order'!$C:$K,7,FALSE()),"")</f>
        <v/>
      </c>
      <c r="E1362" s="29" t="str">
        <f aca="false">IFERROR(VLOOKUP($A$1&amp;":"&amp;A1362,'Finish order'!C:K,5,FALSE()),"")</f>
        <v/>
      </c>
      <c r="F1362" s="21" t="str">
        <f aca="false">IFERROR(VLOOKUP($A$1&amp;":"&amp;A1362,'Finish order'!C:K,4,FALSE()),"")</f>
        <v/>
      </c>
      <c r="G1362" s="21" t="str">
        <f aca="false" t="array" ref="G1362:G1362">IFERROR(SMALL(IF($D$2:$D2271=D1362,$A$2:$A$911*1.001),1),"")</f>
        <v/>
      </c>
      <c r="H1362" s="21" t="str">
        <f aca="false" t="array" ref="H1362:H1362">IFERROR(SMALL(IF($D$2:$D2271=D1362,$A$2:$A$911*1.0001),2),"")</f>
        <v/>
      </c>
      <c r="I1362" s="21" t="str">
        <f aca="false" t="array" ref="I1362:I1362">IFERROR(SMALL(IF($D$2:$D2271=D1362,$A$2:$A$911*1.00001),3),"")</f>
        <v/>
      </c>
      <c r="J1362" s="21" t="str">
        <f aca="false" t="array" ref="J1362:J1362">IFERROR(SMALL(IF($D$2:$D2271=D1362,$A$2:$A$911*1.000001),4),"")</f>
        <v/>
      </c>
      <c r="K1362" s="30" t="str">
        <f aca="false">IF(A1362&lt;&gt;"", IF(COUNT(G1362:J1362)=4, SUM(G1362:J1362), "No"), "")</f>
        <v>No</v>
      </c>
      <c r="L1362" s="30" t="str">
        <f aca="false">IF(A1362&lt;&gt;"", IF(COUNT(G1362:I1362)=3, SUM(G1362:I1362), "No"), "")</f>
        <v>No</v>
      </c>
      <c r="M1362" s="30" t="str">
        <f aca="false">IF(A1362&lt;&gt;"", IF(COUNT(G1362:H1362)=2, SUM(G1362:H1362), "No"), "")</f>
        <v>No</v>
      </c>
      <c r="N1362" s="30" t="str">
        <f aca="false">'Results 10 year vets'!$D1362&amp;":"&amp;Table1[[#Headers],[Male]]</f>
        <v>:Male</v>
      </c>
      <c r="O1362" s="31"/>
      <c r="P1362" s="31"/>
      <c r="Q1362" s="31"/>
      <c r="R1362" s="31"/>
      <c r="S1362" s="31"/>
      <c r="T1362" s="31"/>
      <c r="U1362" s="31"/>
      <c r="Z1362" s="33"/>
      <c r="AA1362" s="33"/>
      <c r="AB1362" s="33"/>
      <c r="AC1362" s="33"/>
      <c r="AD1362" s="31"/>
      <c r="AE1362" s="31"/>
      <c r="AF1362" s="31"/>
      <c r="AG1362" s="31"/>
      <c r="AH1362" s="31"/>
      <c r="AI1362" s="31"/>
      <c r="AJ1362" s="31"/>
      <c r="AK1362" s="31"/>
      <c r="AL1362" s="31"/>
      <c r="AM1362" s="31"/>
      <c r="AN1362" s="31"/>
      <c r="AO1362" s="31"/>
      <c r="AP1362" s="31"/>
      <c r="AQ1362" s="31"/>
      <c r="AR1362" s="31"/>
      <c r="AS1362" s="31"/>
      <c r="AT1362" s="31"/>
      <c r="AU1362" s="31"/>
      <c r="AV1362" s="31"/>
      <c r="AW1362" s="31"/>
      <c r="AX1362" s="31"/>
      <c r="AY1362" s="31"/>
      <c r="AZ1362" s="31"/>
      <c r="BA1362" s="31"/>
      <c r="BB1362" s="31"/>
      <c r="BC1362" s="31"/>
      <c r="BD1362" s="31"/>
      <c r="BE1362" s="31"/>
      <c r="BF1362" s="31"/>
      <c r="BG1362" s="31"/>
      <c r="BH1362" s="31"/>
      <c r="BI1362" s="31"/>
      <c r="BJ1362" s="31"/>
      <c r="BK1362" s="31"/>
      <c r="BL1362" s="31"/>
      <c r="BM1362" s="31"/>
      <c r="BN1362" s="31"/>
      <c r="BO1362" s="31"/>
      <c r="BP1362" s="31"/>
      <c r="BQ1362" s="31"/>
      <c r="BR1362" s="31"/>
      <c r="BS1362" s="31"/>
      <c r="BT1362" s="31"/>
      <c r="BU1362" s="31"/>
      <c r="BV1362" s="31"/>
      <c r="BW1362" s="31"/>
      <c r="BX1362" s="31"/>
      <c r="BY1362" s="31"/>
      <c r="BZ1362" s="31"/>
      <c r="CA1362" s="31"/>
      <c r="CB1362" s="31"/>
      <c r="CC1362" s="31"/>
      <c r="CD1362" s="31"/>
      <c r="CE1362" s="31"/>
      <c r="CF1362" s="31"/>
      <c r="CG1362" s="31"/>
      <c r="CH1362" s="31"/>
      <c r="CI1362" s="31"/>
      <c r="CJ1362" s="31"/>
      <c r="CK1362" s="31"/>
      <c r="CL1362" s="31"/>
      <c r="CM1362" s="31"/>
      <c r="CN1362" s="31"/>
      <c r="CO1362" s="31"/>
      <c r="CP1362" s="31"/>
      <c r="CQ1362" s="31"/>
      <c r="CR1362" s="31"/>
      <c r="CS1362" s="31"/>
      <c r="CT1362" s="31"/>
      <c r="CU1362" s="31"/>
      <c r="CV1362" s="31"/>
      <c r="CW1362" s="31"/>
      <c r="CX1362" s="31"/>
      <c r="CY1362" s="31"/>
      <c r="CZ1362" s="31"/>
      <c r="DA1362" s="31"/>
      <c r="DB1362" s="31"/>
      <c r="DC1362" s="31"/>
      <c r="DD1362" s="31"/>
      <c r="DE1362" s="31"/>
      <c r="DF1362" s="31"/>
      <c r="DG1362" s="31"/>
      <c r="DH1362" s="31"/>
      <c r="DI1362" s="31"/>
      <c r="DJ1362" s="31"/>
      <c r="DK1362" s="31"/>
      <c r="DL1362" s="31"/>
      <c r="DM1362" s="31"/>
      <c r="DN1362" s="31"/>
      <c r="DO1362" s="31"/>
      <c r="DP1362" s="31"/>
      <c r="DQ1362" s="31"/>
      <c r="DR1362" s="31"/>
      <c r="DS1362" s="31"/>
      <c r="DT1362" s="31"/>
      <c r="DU1362" s="31"/>
      <c r="DV1362" s="31"/>
      <c r="DW1362" s="31"/>
    </row>
    <row r="1363" customFormat="false" ht="15.75" hidden="false" customHeight="true" outlineLevel="0" collapsed="false">
      <c r="A1363" s="21" t="n">
        <v>1362</v>
      </c>
      <c r="B1363" s="21" t="str">
        <f aca="false">IFERROR(VLOOKUP($A$1&amp;":"&amp;A1363,'Finish order'!C:K,6,FALSE()),"")</f>
        <v/>
      </c>
      <c r="C1363" s="21" t="str">
        <f aca="false">IFERROR(VLOOKUP(A$1&amp;":"&amp;A1363,'Finish order'!$C:$K,9,FALSE()),"")</f>
        <v/>
      </c>
      <c r="D1363" s="21" t="str">
        <f aca="false">IFERROR(VLOOKUP(A$1&amp;":"&amp;A1363,'Finish order'!$C:$K,7,FALSE()),"")</f>
        <v/>
      </c>
      <c r="E1363" s="29" t="str">
        <f aca="false">IFERROR(VLOOKUP($A$1&amp;":"&amp;A1363,'Finish order'!C:K,5,FALSE()),"")</f>
        <v/>
      </c>
      <c r="F1363" s="21" t="str">
        <f aca="false">IFERROR(VLOOKUP($A$1&amp;":"&amp;A1363,'Finish order'!C:K,4,FALSE()),"")</f>
        <v/>
      </c>
      <c r="G1363" s="21" t="str">
        <f aca="false" t="array" ref="G1363:G1363">IFERROR(SMALL(IF($D$2:$D2272=D1363,$A$2:$A$911*1.001),1),"")</f>
        <v/>
      </c>
      <c r="H1363" s="21" t="str">
        <f aca="false" t="array" ref="H1363:H1363">IFERROR(SMALL(IF($D$2:$D2272=D1363,$A$2:$A$911*1.0001),2),"")</f>
        <v/>
      </c>
      <c r="I1363" s="21" t="str">
        <f aca="false" t="array" ref="I1363:I1363">IFERROR(SMALL(IF($D$2:$D2272=D1363,$A$2:$A$911*1.00001),3),"")</f>
        <v/>
      </c>
      <c r="J1363" s="21" t="str">
        <f aca="false" t="array" ref="J1363:J1363">IFERROR(SMALL(IF($D$2:$D2272=D1363,$A$2:$A$911*1.000001),4),"")</f>
        <v/>
      </c>
      <c r="K1363" s="30" t="str">
        <f aca="false">IF(A1363&lt;&gt;"", IF(COUNT(G1363:J1363)=4, SUM(G1363:J1363), "No"), "")</f>
        <v>No</v>
      </c>
      <c r="L1363" s="30" t="str">
        <f aca="false">IF(A1363&lt;&gt;"", IF(COUNT(G1363:I1363)=3, SUM(G1363:I1363), "No"), "")</f>
        <v>No</v>
      </c>
      <c r="M1363" s="30" t="str">
        <f aca="false">IF(A1363&lt;&gt;"", IF(COUNT(G1363:H1363)=2, SUM(G1363:H1363), "No"), "")</f>
        <v>No</v>
      </c>
      <c r="N1363" s="30" t="str">
        <f aca="false">'Results 10 year vets'!$D1363&amp;":"&amp;Table1[[#Headers],[Male]]</f>
        <v>:Male</v>
      </c>
      <c r="O1363" s="31"/>
      <c r="P1363" s="31"/>
      <c r="Q1363" s="31"/>
      <c r="R1363" s="31"/>
      <c r="S1363" s="31"/>
      <c r="T1363" s="31"/>
      <c r="U1363" s="31"/>
      <c r="Z1363" s="33"/>
      <c r="AA1363" s="33"/>
      <c r="AB1363" s="33"/>
      <c r="AC1363" s="33"/>
      <c r="AD1363" s="31"/>
      <c r="AE1363" s="31"/>
      <c r="AF1363" s="31"/>
      <c r="AG1363" s="31"/>
      <c r="AH1363" s="31"/>
      <c r="AI1363" s="31"/>
      <c r="AJ1363" s="31"/>
      <c r="AK1363" s="31"/>
      <c r="AL1363" s="31"/>
      <c r="AM1363" s="31"/>
      <c r="AN1363" s="31"/>
      <c r="AO1363" s="31"/>
      <c r="AP1363" s="31"/>
      <c r="AQ1363" s="31"/>
      <c r="AR1363" s="31"/>
      <c r="AS1363" s="31"/>
      <c r="AT1363" s="31"/>
      <c r="AU1363" s="31"/>
      <c r="AV1363" s="31"/>
      <c r="AW1363" s="31"/>
      <c r="AX1363" s="31"/>
      <c r="AY1363" s="31"/>
      <c r="AZ1363" s="31"/>
      <c r="BA1363" s="31"/>
      <c r="BB1363" s="31"/>
      <c r="BC1363" s="31"/>
      <c r="BD1363" s="31"/>
      <c r="BE1363" s="31"/>
      <c r="BF1363" s="31"/>
      <c r="BG1363" s="31"/>
      <c r="BH1363" s="31"/>
      <c r="BI1363" s="31"/>
      <c r="BJ1363" s="31"/>
      <c r="BK1363" s="31"/>
      <c r="BL1363" s="31"/>
      <c r="BM1363" s="31"/>
      <c r="BN1363" s="31"/>
      <c r="BO1363" s="31"/>
      <c r="BP1363" s="31"/>
      <c r="BQ1363" s="31"/>
      <c r="BR1363" s="31"/>
      <c r="BS1363" s="31"/>
      <c r="BT1363" s="31"/>
      <c r="BU1363" s="31"/>
      <c r="BV1363" s="31"/>
      <c r="BW1363" s="31"/>
      <c r="BX1363" s="31"/>
      <c r="BY1363" s="31"/>
      <c r="BZ1363" s="31"/>
      <c r="CA1363" s="31"/>
      <c r="CB1363" s="31"/>
      <c r="CC1363" s="31"/>
      <c r="CD1363" s="31"/>
      <c r="CE1363" s="31"/>
      <c r="CF1363" s="31"/>
      <c r="CG1363" s="31"/>
      <c r="CH1363" s="31"/>
      <c r="CI1363" s="31"/>
      <c r="CJ1363" s="31"/>
      <c r="CK1363" s="31"/>
      <c r="CL1363" s="31"/>
      <c r="CM1363" s="31"/>
      <c r="CN1363" s="31"/>
      <c r="CO1363" s="31"/>
      <c r="CP1363" s="31"/>
      <c r="CQ1363" s="31"/>
      <c r="CR1363" s="31"/>
      <c r="CS1363" s="31"/>
      <c r="CT1363" s="31"/>
      <c r="CU1363" s="31"/>
      <c r="CV1363" s="31"/>
      <c r="CW1363" s="31"/>
      <c r="CX1363" s="31"/>
      <c r="CY1363" s="31"/>
      <c r="CZ1363" s="31"/>
      <c r="DA1363" s="31"/>
      <c r="DB1363" s="31"/>
      <c r="DC1363" s="31"/>
      <c r="DD1363" s="31"/>
      <c r="DE1363" s="31"/>
      <c r="DF1363" s="31"/>
      <c r="DG1363" s="31"/>
      <c r="DH1363" s="31"/>
      <c r="DI1363" s="31"/>
      <c r="DJ1363" s="31"/>
      <c r="DK1363" s="31"/>
      <c r="DL1363" s="31"/>
      <c r="DM1363" s="31"/>
      <c r="DN1363" s="31"/>
      <c r="DO1363" s="31"/>
      <c r="DP1363" s="31"/>
      <c r="DQ1363" s="31"/>
      <c r="DR1363" s="31"/>
      <c r="DS1363" s="31"/>
      <c r="DT1363" s="31"/>
      <c r="DU1363" s="31"/>
      <c r="DV1363" s="31"/>
      <c r="DW1363" s="31"/>
    </row>
    <row r="1364" customFormat="false" ht="15.75" hidden="false" customHeight="true" outlineLevel="0" collapsed="false">
      <c r="A1364" s="21" t="n">
        <v>1363</v>
      </c>
      <c r="B1364" s="21" t="str">
        <f aca="false">IFERROR(VLOOKUP($A$1&amp;":"&amp;A1364,'Finish order'!C:K,6,FALSE()),"")</f>
        <v/>
      </c>
      <c r="C1364" s="21" t="str">
        <f aca="false">IFERROR(VLOOKUP(A$1&amp;":"&amp;A1364,'Finish order'!$C:$K,9,FALSE()),"")</f>
        <v/>
      </c>
      <c r="D1364" s="21" t="str">
        <f aca="false">IFERROR(VLOOKUP(A$1&amp;":"&amp;A1364,'Finish order'!$C:$K,7,FALSE()),"")</f>
        <v/>
      </c>
      <c r="E1364" s="29" t="str">
        <f aca="false">IFERROR(VLOOKUP($A$1&amp;":"&amp;A1364,'Finish order'!C:K,5,FALSE()),"")</f>
        <v/>
      </c>
      <c r="F1364" s="21" t="str">
        <f aca="false">IFERROR(VLOOKUP($A$1&amp;":"&amp;A1364,'Finish order'!C:K,4,FALSE()),"")</f>
        <v/>
      </c>
      <c r="G1364" s="21" t="str">
        <f aca="false" t="array" ref="G1364:G1364">IFERROR(SMALL(IF($D$2:$D2273=D1364,$A$2:$A$911*1.001),1),"")</f>
        <v/>
      </c>
      <c r="H1364" s="21" t="str">
        <f aca="false" t="array" ref="H1364:H1364">IFERROR(SMALL(IF($D$2:$D2273=D1364,$A$2:$A$911*1.0001),2),"")</f>
        <v/>
      </c>
      <c r="I1364" s="21" t="str">
        <f aca="false" t="array" ref="I1364:I1364">IFERROR(SMALL(IF($D$2:$D2273=D1364,$A$2:$A$911*1.00001),3),"")</f>
        <v/>
      </c>
      <c r="J1364" s="21" t="str">
        <f aca="false" t="array" ref="J1364:J1364">IFERROR(SMALL(IF($D$2:$D2273=D1364,$A$2:$A$911*1.000001),4),"")</f>
        <v/>
      </c>
      <c r="K1364" s="30" t="str">
        <f aca="false">IF(A1364&lt;&gt;"", IF(COUNT(G1364:J1364)=4, SUM(G1364:J1364), "No"), "")</f>
        <v>No</v>
      </c>
      <c r="L1364" s="30" t="str">
        <f aca="false">IF(A1364&lt;&gt;"", IF(COUNT(G1364:I1364)=3, SUM(G1364:I1364), "No"), "")</f>
        <v>No</v>
      </c>
      <c r="M1364" s="30" t="str">
        <f aca="false">IF(A1364&lt;&gt;"", IF(COUNT(G1364:H1364)=2, SUM(G1364:H1364), "No"), "")</f>
        <v>No</v>
      </c>
      <c r="N1364" s="30" t="str">
        <f aca="false">'Results 10 year vets'!$D1364&amp;":"&amp;Table1[[#Headers],[Male]]</f>
        <v>:Male</v>
      </c>
      <c r="O1364" s="31"/>
      <c r="P1364" s="31"/>
      <c r="Q1364" s="31"/>
      <c r="R1364" s="31"/>
      <c r="S1364" s="31"/>
      <c r="T1364" s="31"/>
      <c r="U1364" s="31"/>
      <c r="Z1364" s="33"/>
      <c r="AA1364" s="33"/>
      <c r="AB1364" s="33"/>
      <c r="AC1364" s="33"/>
      <c r="AD1364" s="31"/>
      <c r="AE1364" s="31"/>
      <c r="AF1364" s="31"/>
      <c r="AG1364" s="31"/>
      <c r="AH1364" s="31"/>
      <c r="AI1364" s="31"/>
      <c r="AJ1364" s="31"/>
      <c r="AK1364" s="31"/>
      <c r="AL1364" s="31"/>
      <c r="AM1364" s="31"/>
      <c r="AN1364" s="31"/>
      <c r="AO1364" s="31"/>
      <c r="AP1364" s="31"/>
      <c r="AQ1364" s="31"/>
      <c r="AR1364" s="31"/>
      <c r="AS1364" s="31"/>
      <c r="AT1364" s="31"/>
      <c r="AU1364" s="31"/>
      <c r="AV1364" s="31"/>
      <c r="AW1364" s="31"/>
      <c r="AX1364" s="31"/>
      <c r="AY1364" s="31"/>
      <c r="AZ1364" s="31"/>
      <c r="BA1364" s="31"/>
      <c r="BB1364" s="31"/>
      <c r="BC1364" s="31"/>
      <c r="BD1364" s="31"/>
      <c r="BE1364" s="31"/>
      <c r="BF1364" s="31"/>
      <c r="BG1364" s="31"/>
      <c r="BH1364" s="31"/>
      <c r="BI1364" s="31"/>
      <c r="BJ1364" s="31"/>
      <c r="BK1364" s="31"/>
      <c r="BL1364" s="31"/>
      <c r="BM1364" s="31"/>
      <c r="BN1364" s="31"/>
      <c r="BO1364" s="31"/>
      <c r="BP1364" s="31"/>
      <c r="BQ1364" s="31"/>
      <c r="BR1364" s="31"/>
      <c r="BS1364" s="31"/>
      <c r="BT1364" s="31"/>
      <c r="BU1364" s="31"/>
      <c r="BV1364" s="31"/>
      <c r="BW1364" s="31"/>
      <c r="BX1364" s="31"/>
      <c r="BY1364" s="31"/>
      <c r="BZ1364" s="31"/>
      <c r="CA1364" s="31"/>
      <c r="CB1364" s="31"/>
      <c r="CC1364" s="31"/>
      <c r="CD1364" s="31"/>
      <c r="CE1364" s="31"/>
      <c r="CF1364" s="31"/>
      <c r="CG1364" s="31"/>
      <c r="CH1364" s="31"/>
      <c r="CI1364" s="31"/>
      <c r="CJ1364" s="31"/>
      <c r="CK1364" s="31"/>
      <c r="CL1364" s="31"/>
      <c r="CM1364" s="31"/>
      <c r="CN1364" s="31"/>
      <c r="CO1364" s="31"/>
      <c r="CP1364" s="31"/>
      <c r="CQ1364" s="31"/>
      <c r="CR1364" s="31"/>
      <c r="CS1364" s="31"/>
      <c r="CT1364" s="31"/>
      <c r="CU1364" s="31"/>
      <c r="CV1364" s="31"/>
      <c r="CW1364" s="31"/>
      <c r="CX1364" s="31"/>
      <c r="CY1364" s="31"/>
      <c r="CZ1364" s="31"/>
      <c r="DA1364" s="31"/>
      <c r="DB1364" s="31"/>
      <c r="DC1364" s="31"/>
      <c r="DD1364" s="31"/>
      <c r="DE1364" s="31"/>
      <c r="DF1364" s="31"/>
      <c r="DG1364" s="31"/>
      <c r="DH1364" s="31"/>
      <c r="DI1364" s="31"/>
      <c r="DJ1364" s="31"/>
      <c r="DK1364" s="31"/>
      <c r="DL1364" s="31"/>
      <c r="DM1364" s="31"/>
      <c r="DN1364" s="31"/>
      <c r="DO1364" s="31"/>
      <c r="DP1364" s="31"/>
      <c r="DQ1364" s="31"/>
      <c r="DR1364" s="31"/>
      <c r="DS1364" s="31"/>
      <c r="DT1364" s="31"/>
      <c r="DU1364" s="31"/>
      <c r="DV1364" s="31"/>
      <c r="DW1364" s="31"/>
    </row>
    <row r="1365" customFormat="false" ht="15.75" hidden="false" customHeight="true" outlineLevel="0" collapsed="false">
      <c r="A1365" s="21" t="n">
        <v>1364</v>
      </c>
      <c r="B1365" s="21" t="str">
        <f aca="false">IFERROR(VLOOKUP($A$1&amp;":"&amp;A1365,'Finish order'!C:K,6,FALSE()),"")</f>
        <v/>
      </c>
      <c r="C1365" s="21" t="str">
        <f aca="false">IFERROR(VLOOKUP(A$1&amp;":"&amp;A1365,'Finish order'!$C:$K,9,FALSE()),"")</f>
        <v/>
      </c>
      <c r="D1365" s="21" t="str">
        <f aca="false">IFERROR(VLOOKUP(A$1&amp;":"&amp;A1365,'Finish order'!$C:$K,7,FALSE()),"")</f>
        <v/>
      </c>
      <c r="E1365" s="29" t="str">
        <f aca="false">IFERROR(VLOOKUP($A$1&amp;":"&amp;A1365,'Finish order'!C:K,5,FALSE()),"")</f>
        <v/>
      </c>
      <c r="F1365" s="21" t="str">
        <f aca="false">IFERROR(VLOOKUP($A$1&amp;":"&amp;A1365,'Finish order'!C:K,4,FALSE()),"")</f>
        <v/>
      </c>
      <c r="G1365" s="21" t="str">
        <f aca="false" t="array" ref="G1365:G1365">IFERROR(SMALL(IF($D$2:$D2274=D1365,$A$2:$A$911*1.001),1),"")</f>
        <v/>
      </c>
      <c r="H1365" s="21" t="str">
        <f aca="false" t="array" ref="H1365:H1365">IFERROR(SMALL(IF($D$2:$D2274=D1365,$A$2:$A$911*1.0001),2),"")</f>
        <v/>
      </c>
      <c r="I1365" s="21" t="str">
        <f aca="false" t="array" ref="I1365:I1365">IFERROR(SMALL(IF($D$2:$D2274=D1365,$A$2:$A$911*1.00001),3),"")</f>
        <v/>
      </c>
      <c r="J1365" s="21" t="str">
        <f aca="false" t="array" ref="J1365:J1365">IFERROR(SMALL(IF($D$2:$D2274=D1365,$A$2:$A$911*1.000001),4),"")</f>
        <v/>
      </c>
      <c r="K1365" s="30" t="str">
        <f aca="false">IF(A1365&lt;&gt;"", IF(COUNT(G1365:J1365)=4, SUM(G1365:J1365), "No"), "")</f>
        <v>No</v>
      </c>
      <c r="L1365" s="30" t="str">
        <f aca="false">IF(A1365&lt;&gt;"", IF(COUNT(G1365:I1365)=3, SUM(G1365:I1365), "No"), "")</f>
        <v>No</v>
      </c>
      <c r="M1365" s="30" t="str">
        <f aca="false">IF(A1365&lt;&gt;"", IF(COUNT(G1365:H1365)=2, SUM(G1365:H1365), "No"), "")</f>
        <v>No</v>
      </c>
      <c r="N1365" s="30" t="str">
        <f aca="false">'Results 10 year vets'!$D1365&amp;":"&amp;Table1[[#Headers],[Male]]</f>
        <v>:Male</v>
      </c>
      <c r="O1365" s="31"/>
      <c r="P1365" s="31"/>
      <c r="Q1365" s="31"/>
      <c r="R1365" s="31"/>
      <c r="S1365" s="31"/>
      <c r="T1365" s="31"/>
      <c r="U1365" s="31"/>
      <c r="Z1365" s="33"/>
      <c r="AA1365" s="33"/>
      <c r="AB1365" s="33"/>
      <c r="AC1365" s="33"/>
      <c r="AD1365" s="31"/>
      <c r="AE1365" s="31"/>
      <c r="AF1365" s="31"/>
      <c r="AG1365" s="31"/>
      <c r="AH1365" s="31"/>
      <c r="AI1365" s="31"/>
      <c r="AJ1365" s="31"/>
      <c r="AK1365" s="31"/>
      <c r="AL1365" s="31"/>
      <c r="AM1365" s="31"/>
      <c r="AN1365" s="31"/>
      <c r="AO1365" s="31"/>
      <c r="AP1365" s="31"/>
      <c r="AQ1365" s="31"/>
      <c r="AR1365" s="31"/>
      <c r="AS1365" s="31"/>
      <c r="AT1365" s="31"/>
      <c r="AU1365" s="31"/>
      <c r="AV1365" s="31"/>
      <c r="AW1365" s="31"/>
      <c r="AX1365" s="31"/>
      <c r="AY1365" s="31"/>
      <c r="AZ1365" s="31"/>
      <c r="BA1365" s="31"/>
      <c r="BB1365" s="31"/>
      <c r="BC1365" s="31"/>
      <c r="BD1365" s="31"/>
      <c r="BE1365" s="31"/>
      <c r="BF1365" s="31"/>
      <c r="BG1365" s="31"/>
      <c r="BH1365" s="31"/>
      <c r="BI1365" s="31"/>
      <c r="BJ1365" s="31"/>
      <c r="BK1365" s="31"/>
      <c r="BL1365" s="31"/>
      <c r="BM1365" s="31"/>
      <c r="BN1365" s="31"/>
      <c r="BO1365" s="31"/>
      <c r="BP1365" s="31"/>
      <c r="BQ1365" s="31"/>
      <c r="BR1365" s="31"/>
      <c r="BS1365" s="31"/>
      <c r="BT1365" s="31"/>
      <c r="BU1365" s="31"/>
      <c r="BV1365" s="31"/>
      <c r="BW1365" s="31"/>
      <c r="BX1365" s="31"/>
      <c r="BY1365" s="31"/>
      <c r="BZ1365" s="31"/>
      <c r="CA1365" s="31"/>
      <c r="CB1365" s="31"/>
      <c r="CC1365" s="31"/>
      <c r="CD1365" s="31"/>
      <c r="CE1365" s="31"/>
      <c r="CF1365" s="31"/>
      <c r="CG1365" s="31"/>
      <c r="CH1365" s="31"/>
      <c r="CI1365" s="31"/>
      <c r="CJ1365" s="31"/>
      <c r="CK1365" s="31"/>
      <c r="CL1365" s="31"/>
      <c r="CM1365" s="31"/>
      <c r="CN1365" s="31"/>
      <c r="CO1365" s="31"/>
      <c r="CP1365" s="31"/>
      <c r="CQ1365" s="31"/>
      <c r="CR1365" s="31"/>
      <c r="CS1365" s="31"/>
      <c r="CT1365" s="31"/>
      <c r="CU1365" s="31"/>
      <c r="CV1365" s="31"/>
      <c r="CW1365" s="31"/>
      <c r="CX1365" s="31"/>
      <c r="CY1365" s="31"/>
      <c r="CZ1365" s="31"/>
      <c r="DA1365" s="31"/>
      <c r="DB1365" s="31"/>
      <c r="DC1365" s="31"/>
      <c r="DD1365" s="31"/>
      <c r="DE1365" s="31"/>
      <c r="DF1365" s="31"/>
      <c r="DG1365" s="31"/>
      <c r="DH1365" s="31"/>
      <c r="DI1365" s="31"/>
      <c r="DJ1365" s="31"/>
      <c r="DK1365" s="31"/>
      <c r="DL1365" s="31"/>
      <c r="DM1365" s="31"/>
      <c r="DN1365" s="31"/>
      <c r="DO1365" s="31"/>
      <c r="DP1365" s="31"/>
      <c r="DQ1365" s="31"/>
      <c r="DR1365" s="31"/>
      <c r="DS1365" s="31"/>
      <c r="DT1365" s="31"/>
      <c r="DU1365" s="31"/>
      <c r="DV1365" s="31"/>
      <c r="DW1365" s="31"/>
    </row>
    <row r="1366" customFormat="false" ht="15.75" hidden="false" customHeight="true" outlineLevel="0" collapsed="false">
      <c r="A1366" s="21" t="n">
        <v>1365</v>
      </c>
      <c r="B1366" s="21" t="str">
        <f aca="false">IFERROR(VLOOKUP($A$1&amp;":"&amp;A1366,'Finish order'!C:K,6,FALSE()),"")</f>
        <v/>
      </c>
      <c r="C1366" s="21" t="str">
        <f aca="false">IFERROR(VLOOKUP(A$1&amp;":"&amp;A1366,'Finish order'!$C:$K,9,FALSE()),"")</f>
        <v/>
      </c>
      <c r="D1366" s="21" t="str">
        <f aca="false">IFERROR(VLOOKUP(A$1&amp;":"&amp;A1366,'Finish order'!$C:$K,7,FALSE()),"")</f>
        <v/>
      </c>
      <c r="E1366" s="29" t="str">
        <f aca="false">IFERROR(VLOOKUP($A$1&amp;":"&amp;A1366,'Finish order'!C:K,5,FALSE()),"")</f>
        <v/>
      </c>
      <c r="F1366" s="21" t="str">
        <f aca="false">IFERROR(VLOOKUP($A$1&amp;":"&amp;A1366,'Finish order'!C:K,4,FALSE()),"")</f>
        <v/>
      </c>
      <c r="G1366" s="21" t="str">
        <f aca="false" t="array" ref="G1366:G1366">IFERROR(SMALL(IF($D$2:$D2275=D1366,$A$2:$A$911*1.001),1),"")</f>
        <v/>
      </c>
      <c r="H1366" s="21" t="str">
        <f aca="false" t="array" ref="H1366:H1366">IFERROR(SMALL(IF($D$2:$D2275=D1366,$A$2:$A$911*1.0001),2),"")</f>
        <v/>
      </c>
      <c r="I1366" s="21" t="str">
        <f aca="false" t="array" ref="I1366:I1366">IFERROR(SMALL(IF($D$2:$D2275=D1366,$A$2:$A$911*1.00001),3),"")</f>
        <v/>
      </c>
      <c r="J1366" s="21" t="str">
        <f aca="false" t="array" ref="J1366:J1366">IFERROR(SMALL(IF($D$2:$D2275=D1366,$A$2:$A$911*1.000001),4),"")</f>
        <v/>
      </c>
      <c r="K1366" s="30" t="str">
        <f aca="false">IF(A1366&lt;&gt;"", IF(COUNT(G1366:J1366)=4, SUM(G1366:J1366), "No"), "")</f>
        <v>No</v>
      </c>
      <c r="L1366" s="30" t="str">
        <f aca="false">IF(A1366&lt;&gt;"", IF(COUNT(G1366:I1366)=3, SUM(G1366:I1366), "No"), "")</f>
        <v>No</v>
      </c>
      <c r="M1366" s="30" t="str">
        <f aca="false">IF(A1366&lt;&gt;"", IF(COUNT(G1366:H1366)=2, SUM(G1366:H1366), "No"), "")</f>
        <v>No</v>
      </c>
      <c r="N1366" s="30" t="str">
        <f aca="false">'Results 10 year vets'!$D1366&amp;":"&amp;Table1[[#Headers],[Male]]</f>
        <v>:Male</v>
      </c>
      <c r="O1366" s="31"/>
      <c r="P1366" s="31"/>
      <c r="Q1366" s="31"/>
      <c r="R1366" s="31"/>
      <c r="S1366" s="31"/>
      <c r="T1366" s="31"/>
      <c r="U1366" s="31"/>
      <c r="Z1366" s="33"/>
      <c r="AA1366" s="33"/>
      <c r="AB1366" s="33"/>
      <c r="AC1366" s="33"/>
      <c r="AD1366" s="31"/>
      <c r="AE1366" s="31"/>
      <c r="AF1366" s="31"/>
      <c r="AG1366" s="31"/>
      <c r="AH1366" s="31"/>
      <c r="AI1366" s="31"/>
      <c r="AJ1366" s="31"/>
      <c r="AK1366" s="31"/>
      <c r="AL1366" s="31"/>
      <c r="AM1366" s="31"/>
      <c r="AN1366" s="31"/>
      <c r="AO1366" s="31"/>
      <c r="AP1366" s="31"/>
      <c r="AQ1366" s="31"/>
      <c r="AR1366" s="31"/>
      <c r="AS1366" s="31"/>
      <c r="AT1366" s="31"/>
      <c r="AU1366" s="31"/>
      <c r="AV1366" s="31"/>
      <c r="AW1366" s="31"/>
      <c r="AX1366" s="31"/>
      <c r="AY1366" s="31"/>
      <c r="AZ1366" s="31"/>
      <c r="BA1366" s="31"/>
      <c r="BB1366" s="31"/>
      <c r="BC1366" s="31"/>
      <c r="BD1366" s="31"/>
      <c r="BE1366" s="31"/>
      <c r="BF1366" s="31"/>
      <c r="BG1366" s="31"/>
      <c r="BH1366" s="31"/>
      <c r="BI1366" s="31"/>
      <c r="BJ1366" s="31"/>
      <c r="BK1366" s="31"/>
      <c r="BL1366" s="31"/>
      <c r="BM1366" s="31"/>
      <c r="BN1366" s="31"/>
      <c r="BO1366" s="31"/>
      <c r="BP1366" s="31"/>
      <c r="BQ1366" s="31"/>
      <c r="BR1366" s="31"/>
      <c r="BS1366" s="31"/>
      <c r="BT1366" s="31"/>
      <c r="BU1366" s="31"/>
      <c r="BV1366" s="31"/>
      <c r="BW1366" s="31"/>
      <c r="BX1366" s="31"/>
      <c r="BY1366" s="31"/>
      <c r="BZ1366" s="31"/>
      <c r="CA1366" s="31"/>
      <c r="CB1366" s="31"/>
      <c r="CC1366" s="31"/>
      <c r="CD1366" s="31"/>
      <c r="CE1366" s="31"/>
      <c r="CF1366" s="31"/>
      <c r="CG1366" s="31"/>
      <c r="CH1366" s="31"/>
      <c r="CI1366" s="31"/>
      <c r="CJ1366" s="31"/>
      <c r="CK1366" s="31"/>
      <c r="CL1366" s="31"/>
      <c r="CM1366" s="31"/>
      <c r="CN1366" s="31"/>
      <c r="CO1366" s="31"/>
      <c r="CP1366" s="31"/>
      <c r="CQ1366" s="31"/>
      <c r="CR1366" s="31"/>
      <c r="CS1366" s="31"/>
      <c r="CT1366" s="31"/>
      <c r="CU1366" s="31"/>
      <c r="CV1366" s="31"/>
      <c r="CW1366" s="31"/>
      <c r="CX1366" s="31"/>
      <c r="CY1366" s="31"/>
      <c r="CZ1366" s="31"/>
      <c r="DA1366" s="31"/>
      <c r="DB1366" s="31"/>
      <c r="DC1366" s="31"/>
      <c r="DD1366" s="31"/>
      <c r="DE1366" s="31"/>
      <c r="DF1366" s="31"/>
      <c r="DG1366" s="31"/>
      <c r="DH1366" s="31"/>
      <c r="DI1366" s="31"/>
      <c r="DJ1366" s="31"/>
      <c r="DK1366" s="31"/>
      <c r="DL1366" s="31"/>
      <c r="DM1366" s="31"/>
      <c r="DN1366" s="31"/>
      <c r="DO1366" s="31"/>
      <c r="DP1366" s="31"/>
      <c r="DQ1366" s="31"/>
      <c r="DR1366" s="31"/>
      <c r="DS1366" s="31"/>
      <c r="DT1366" s="31"/>
      <c r="DU1366" s="31"/>
      <c r="DV1366" s="31"/>
      <c r="DW1366" s="31"/>
    </row>
    <row r="1367" customFormat="false" ht="15.75" hidden="false" customHeight="true" outlineLevel="0" collapsed="false">
      <c r="A1367" s="21" t="n">
        <v>1366</v>
      </c>
      <c r="B1367" s="21" t="str">
        <f aca="false">IFERROR(VLOOKUP($A$1&amp;":"&amp;A1367,'Finish order'!C:K,6,FALSE()),"")</f>
        <v/>
      </c>
      <c r="C1367" s="21" t="str">
        <f aca="false">IFERROR(VLOOKUP(A$1&amp;":"&amp;A1367,'Finish order'!$C:$K,9,FALSE()),"")</f>
        <v/>
      </c>
      <c r="D1367" s="21" t="str">
        <f aca="false">IFERROR(VLOOKUP(A$1&amp;":"&amp;A1367,'Finish order'!$C:$K,7,FALSE()),"")</f>
        <v/>
      </c>
      <c r="E1367" s="29" t="str">
        <f aca="false">IFERROR(VLOOKUP($A$1&amp;":"&amp;A1367,'Finish order'!C:K,5,FALSE()),"")</f>
        <v/>
      </c>
      <c r="F1367" s="21" t="str">
        <f aca="false">IFERROR(VLOOKUP($A$1&amp;":"&amp;A1367,'Finish order'!C:K,4,FALSE()),"")</f>
        <v/>
      </c>
      <c r="G1367" s="21" t="str">
        <f aca="false" t="array" ref="G1367:G1367">IFERROR(SMALL(IF($D$2:$D2276=D1367,$A$2:$A$911*1.001),1),"")</f>
        <v/>
      </c>
      <c r="H1367" s="21" t="str">
        <f aca="false" t="array" ref="H1367:H1367">IFERROR(SMALL(IF($D$2:$D2276=D1367,$A$2:$A$911*1.0001),2),"")</f>
        <v/>
      </c>
      <c r="I1367" s="21" t="str">
        <f aca="false" t="array" ref="I1367:I1367">IFERROR(SMALL(IF($D$2:$D2276=D1367,$A$2:$A$911*1.00001),3),"")</f>
        <v/>
      </c>
      <c r="J1367" s="21" t="str">
        <f aca="false" t="array" ref="J1367:J1367">IFERROR(SMALL(IF($D$2:$D2276=D1367,$A$2:$A$911*1.000001),4),"")</f>
        <v/>
      </c>
      <c r="K1367" s="30" t="str">
        <f aca="false">IF(A1367&lt;&gt;"", IF(COUNT(G1367:J1367)=4, SUM(G1367:J1367), "No"), "")</f>
        <v>No</v>
      </c>
      <c r="L1367" s="30" t="str">
        <f aca="false">IF(A1367&lt;&gt;"", IF(COUNT(G1367:I1367)=3, SUM(G1367:I1367), "No"), "")</f>
        <v>No</v>
      </c>
      <c r="M1367" s="30" t="str">
        <f aca="false">IF(A1367&lt;&gt;"", IF(COUNT(G1367:H1367)=2, SUM(G1367:H1367), "No"), "")</f>
        <v>No</v>
      </c>
      <c r="N1367" s="30" t="str">
        <f aca="false">'Results 10 year vets'!$D1367&amp;":"&amp;Table1[[#Headers],[Male]]</f>
        <v>:Male</v>
      </c>
      <c r="O1367" s="31"/>
      <c r="P1367" s="31"/>
      <c r="Q1367" s="31"/>
      <c r="R1367" s="31"/>
      <c r="S1367" s="31"/>
      <c r="T1367" s="31"/>
      <c r="U1367" s="31"/>
      <c r="Z1367" s="33"/>
      <c r="AA1367" s="33"/>
      <c r="AB1367" s="33"/>
      <c r="AC1367" s="33"/>
      <c r="AD1367" s="31"/>
      <c r="AE1367" s="31"/>
      <c r="AF1367" s="31"/>
      <c r="AG1367" s="31"/>
      <c r="AH1367" s="31"/>
      <c r="AI1367" s="31"/>
      <c r="AJ1367" s="31"/>
      <c r="AK1367" s="31"/>
      <c r="AL1367" s="31"/>
      <c r="AM1367" s="31"/>
      <c r="AN1367" s="31"/>
      <c r="AO1367" s="31"/>
      <c r="AP1367" s="31"/>
      <c r="AQ1367" s="31"/>
      <c r="AR1367" s="31"/>
      <c r="AS1367" s="31"/>
      <c r="AT1367" s="31"/>
      <c r="AU1367" s="31"/>
      <c r="AV1367" s="31"/>
      <c r="AW1367" s="31"/>
      <c r="AX1367" s="31"/>
      <c r="AY1367" s="31"/>
      <c r="AZ1367" s="31"/>
      <c r="BA1367" s="31"/>
      <c r="BB1367" s="31"/>
      <c r="BC1367" s="31"/>
      <c r="BD1367" s="31"/>
      <c r="BE1367" s="31"/>
      <c r="BF1367" s="31"/>
      <c r="BG1367" s="31"/>
      <c r="BH1367" s="31"/>
      <c r="BI1367" s="31"/>
      <c r="BJ1367" s="31"/>
      <c r="BK1367" s="31"/>
      <c r="BL1367" s="31"/>
      <c r="BM1367" s="31"/>
      <c r="BN1367" s="31"/>
      <c r="BO1367" s="31"/>
      <c r="BP1367" s="31"/>
      <c r="BQ1367" s="31"/>
      <c r="BR1367" s="31"/>
      <c r="BS1367" s="31"/>
      <c r="BT1367" s="31"/>
      <c r="BU1367" s="31"/>
      <c r="BV1367" s="31"/>
      <c r="BW1367" s="31"/>
      <c r="BX1367" s="31"/>
      <c r="BY1367" s="31"/>
      <c r="BZ1367" s="31"/>
      <c r="CA1367" s="31"/>
      <c r="CB1367" s="31"/>
      <c r="CC1367" s="31"/>
      <c r="CD1367" s="31"/>
      <c r="CE1367" s="31"/>
      <c r="CF1367" s="31"/>
      <c r="CG1367" s="31"/>
      <c r="CH1367" s="31"/>
      <c r="CI1367" s="31"/>
      <c r="CJ1367" s="31"/>
      <c r="CK1367" s="31"/>
      <c r="CL1367" s="31"/>
      <c r="CM1367" s="31"/>
      <c r="CN1367" s="31"/>
      <c r="CO1367" s="31"/>
      <c r="CP1367" s="31"/>
      <c r="CQ1367" s="31"/>
      <c r="CR1367" s="31"/>
      <c r="CS1367" s="31"/>
      <c r="CT1367" s="31"/>
      <c r="CU1367" s="31"/>
      <c r="CV1367" s="31"/>
      <c r="CW1367" s="31"/>
      <c r="CX1367" s="31"/>
      <c r="CY1367" s="31"/>
      <c r="CZ1367" s="31"/>
      <c r="DA1367" s="31"/>
      <c r="DB1367" s="31"/>
      <c r="DC1367" s="31"/>
      <c r="DD1367" s="31"/>
      <c r="DE1367" s="31"/>
      <c r="DF1367" s="31"/>
      <c r="DG1367" s="31"/>
      <c r="DH1367" s="31"/>
      <c r="DI1367" s="31"/>
      <c r="DJ1367" s="31"/>
      <c r="DK1367" s="31"/>
      <c r="DL1367" s="31"/>
      <c r="DM1367" s="31"/>
      <c r="DN1367" s="31"/>
      <c r="DO1367" s="31"/>
      <c r="DP1367" s="31"/>
      <c r="DQ1367" s="31"/>
      <c r="DR1367" s="31"/>
      <c r="DS1367" s="31"/>
      <c r="DT1367" s="31"/>
      <c r="DU1367" s="31"/>
      <c r="DV1367" s="31"/>
      <c r="DW1367" s="31"/>
    </row>
    <row r="1368" customFormat="false" ht="15.75" hidden="false" customHeight="true" outlineLevel="0" collapsed="false">
      <c r="A1368" s="21" t="n">
        <v>1367</v>
      </c>
      <c r="B1368" s="21" t="str">
        <f aca="false">IFERROR(VLOOKUP($A$1&amp;":"&amp;A1368,'Finish order'!C:K,6,FALSE()),"")</f>
        <v/>
      </c>
      <c r="C1368" s="21" t="str">
        <f aca="false">IFERROR(VLOOKUP(A$1&amp;":"&amp;A1368,'Finish order'!$C:$K,9,FALSE()),"")</f>
        <v/>
      </c>
      <c r="D1368" s="21" t="str">
        <f aca="false">IFERROR(VLOOKUP(A$1&amp;":"&amp;A1368,'Finish order'!$C:$K,7,FALSE()),"")</f>
        <v/>
      </c>
      <c r="E1368" s="29" t="str">
        <f aca="false">IFERROR(VLOOKUP($A$1&amp;":"&amp;A1368,'Finish order'!C:K,5,FALSE()),"")</f>
        <v/>
      </c>
      <c r="F1368" s="21" t="str">
        <f aca="false">IFERROR(VLOOKUP($A$1&amp;":"&amp;A1368,'Finish order'!C:K,4,FALSE()),"")</f>
        <v/>
      </c>
      <c r="G1368" s="21" t="str">
        <f aca="false" t="array" ref="G1368:G1368">IFERROR(SMALL(IF($D$2:$D2277=D1368,$A$2:$A$911*1.001),1),"")</f>
        <v/>
      </c>
      <c r="H1368" s="21" t="str">
        <f aca="false" t="array" ref="H1368:H1368">IFERROR(SMALL(IF($D$2:$D2277=D1368,$A$2:$A$911*1.0001),2),"")</f>
        <v/>
      </c>
      <c r="I1368" s="21" t="str">
        <f aca="false" t="array" ref="I1368:I1368">IFERROR(SMALL(IF($D$2:$D2277=D1368,$A$2:$A$911*1.00001),3),"")</f>
        <v/>
      </c>
      <c r="J1368" s="21" t="str">
        <f aca="false" t="array" ref="J1368:J1368">IFERROR(SMALL(IF($D$2:$D2277=D1368,$A$2:$A$911*1.000001),4),"")</f>
        <v/>
      </c>
      <c r="K1368" s="30" t="str">
        <f aca="false">IF(A1368&lt;&gt;"", IF(COUNT(G1368:J1368)=4, SUM(G1368:J1368), "No"), "")</f>
        <v>No</v>
      </c>
      <c r="L1368" s="30" t="str">
        <f aca="false">IF(A1368&lt;&gt;"", IF(COUNT(G1368:I1368)=3, SUM(G1368:I1368), "No"), "")</f>
        <v>No</v>
      </c>
      <c r="M1368" s="30" t="str">
        <f aca="false">IF(A1368&lt;&gt;"", IF(COUNT(G1368:H1368)=2, SUM(G1368:H1368), "No"), "")</f>
        <v>No</v>
      </c>
      <c r="N1368" s="30" t="str">
        <f aca="false">'Results 10 year vets'!$D1368&amp;":"&amp;Table1[[#Headers],[Male]]</f>
        <v>:Male</v>
      </c>
      <c r="O1368" s="31"/>
      <c r="P1368" s="31"/>
      <c r="Q1368" s="31"/>
      <c r="R1368" s="31"/>
      <c r="S1368" s="31"/>
      <c r="T1368" s="31"/>
      <c r="U1368" s="31"/>
      <c r="Z1368" s="33"/>
      <c r="AA1368" s="33"/>
      <c r="AB1368" s="33"/>
      <c r="AC1368" s="33"/>
      <c r="AD1368" s="31"/>
      <c r="AE1368" s="31"/>
      <c r="AF1368" s="31"/>
      <c r="AG1368" s="31"/>
      <c r="AH1368" s="31"/>
      <c r="AI1368" s="31"/>
      <c r="AJ1368" s="31"/>
      <c r="AK1368" s="31"/>
      <c r="AL1368" s="31"/>
      <c r="AM1368" s="31"/>
      <c r="AN1368" s="31"/>
      <c r="AO1368" s="31"/>
      <c r="AP1368" s="31"/>
      <c r="AQ1368" s="31"/>
      <c r="AR1368" s="31"/>
      <c r="AS1368" s="31"/>
      <c r="AT1368" s="31"/>
      <c r="AU1368" s="31"/>
      <c r="AV1368" s="31"/>
      <c r="AW1368" s="31"/>
      <c r="AX1368" s="31"/>
      <c r="AY1368" s="31"/>
      <c r="AZ1368" s="31"/>
      <c r="BA1368" s="31"/>
      <c r="BB1368" s="31"/>
      <c r="BC1368" s="31"/>
      <c r="BD1368" s="31"/>
      <c r="BE1368" s="31"/>
      <c r="BF1368" s="31"/>
      <c r="BG1368" s="31"/>
      <c r="BH1368" s="31"/>
      <c r="BI1368" s="31"/>
      <c r="BJ1368" s="31"/>
      <c r="BK1368" s="31"/>
      <c r="BL1368" s="31"/>
      <c r="BM1368" s="31"/>
      <c r="BN1368" s="31"/>
      <c r="BO1368" s="31"/>
      <c r="BP1368" s="31"/>
      <c r="BQ1368" s="31"/>
      <c r="BR1368" s="31"/>
      <c r="BS1368" s="31"/>
      <c r="BT1368" s="31"/>
      <c r="BU1368" s="31"/>
      <c r="BV1368" s="31"/>
      <c r="BW1368" s="31"/>
      <c r="BX1368" s="31"/>
      <c r="BY1368" s="31"/>
      <c r="BZ1368" s="31"/>
      <c r="CA1368" s="31"/>
      <c r="CB1368" s="31"/>
      <c r="CC1368" s="31"/>
      <c r="CD1368" s="31"/>
      <c r="CE1368" s="31"/>
      <c r="CF1368" s="31"/>
      <c r="CG1368" s="31"/>
      <c r="CH1368" s="31"/>
      <c r="CI1368" s="31"/>
      <c r="CJ1368" s="31"/>
      <c r="CK1368" s="31"/>
      <c r="CL1368" s="31"/>
      <c r="CM1368" s="31"/>
      <c r="CN1368" s="31"/>
      <c r="CO1368" s="31"/>
      <c r="CP1368" s="31"/>
      <c r="CQ1368" s="31"/>
      <c r="CR1368" s="31"/>
      <c r="CS1368" s="31"/>
      <c r="CT1368" s="31"/>
      <c r="CU1368" s="31"/>
      <c r="CV1368" s="31"/>
      <c r="CW1368" s="31"/>
      <c r="CX1368" s="31"/>
      <c r="CY1368" s="31"/>
      <c r="CZ1368" s="31"/>
      <c r="DA1368" s="31"/>
      <c r="DB1368" s="31"/>
      <c r="DC1368" s="31"/>
      <c r="DD1368" s="31"/>
      <c r="DE1368" s="31"/>
      <c r="DF1368" s="31"/>
      <c r="DG1368" s="31"/>
      <c r="DH1368" s="31"/>
      <c r="DI1368" s="31"/>
      <c r="DJ1368" s="31"/>
      <c r="DK1368" s="31"/>
      <c r="DL1368" s="31"/>
      <c r="DM1368" s="31"/>
      <c r="DN1368" s="31"/>
      <c r="DO1368" s="31"/>
      <c r="DP1368" s="31"/>
      <c r="DQ1368" s="31"/>
      <c r="DR1368" s="31"/>
      <c r="DS1368" s="31"/>
      <c r="DT1368" s="31"/>
      <c r="DU1368" s="31"/>
      <c r="DV1368" s="31"/>
      <c r="DW1368" s="31"/>
    </row>
    <row r="1369" customFormat="false" ht="15.75" hidden="false" customHeight="true" outlineLevel="0" collapsed="false">
      <c r="A1369" s="21" t="n">
        <v>1368</v>
      </c>
      <c r="B1369" s="21" t="str">
        <f aca="false">IFERROR(VLOOKUP($A$1&amp;":"&amp;A1369,'Finish order'!C:K,6,FALSE()),"")</f>
        <v/>
      </c>
      <c r="C1369" s="21" t="str">
        <f aca="false">IFERROR(VLOOKUP(A$1&amp;":"&amp;A1369,'Finish order'!$C:$K,9,FALSE()),"")</f>
        <v/>
      </c>
      <c r="D1369" s="21" t="str">
        <f aca="false">IFERROR(VLOOKUP(A$1&amp;":"&amp;A1369,'Finish order'!$C:$K,7,FALSE()),"")</f>
        <v/>
      </c>
      <c r="E1369" s="29" t="str">
        <f aca="false">IFERROR(VLOOKUP($A$1&amp;":"&amp;A1369,'Finish order'!C:K,5,FALSE()),"")</f>
        <v/>
      </c>
      <c r="F1369" s="21" t="str">
        <f aca="false">IFERROR(VLOOKUP($A$1&amp;":"&amp;A1369,'Finish order'!C:K,4,FALSE()),"")</f>
        <v/>
      </c>
      <c r="G1369" s="21" t="str">
        <f aca="false" t="array" ref="G1369:G1369">IFERROR(SMALL(IF($D$2:$D2278=D1369,$A$2:$A$911*1.001),1),"")</f>
        <v/>
      </c>
      <c r="H1369" s="21" t="str">
        <f aca="false" t="array" ref="H1369:H1369">IFERROR(SMALL(IF($D$2:$D2278=D1369,$A$2:$A$911*1.0001),2),"")</f>
        <v/>
      </c>
      <c r="I1369" s="21" t="str">
        <f aca="false" t="array" ref="I1369:I1369">IFERROR(SMALL(IF($D$2:$D2278=D1369,$A$2:$A$911*1.00001),3),"")</f>
        <v/>
      </c>
      <c r="J1369" s="21" t="str">
        <f aca="false" t="array" ref="J1369:J1369">IFERROR(SMALL(IF($D$2:$D2278=D1369,$A$2:$A$911*1.000001),4),"")</f>
        <v/>
      </c>
      <c r="K1369" s="30" t="str">
        <f aca="false">IF(A1369&lt;&gt;"", IF(COUNT(G1369:J1369)=4, SUM(G1369:J1369), "No"), "")</f>
        <v>No</v>
      </c>
      <c r="L1369" s="30" t="str">
        <f aca="false">IF(A1369&lt;&gt;"", IF(COUNT(G1369:I1369)=3, SUM(G1369:I1369), "No"), "")</f>
        <v>No</v>
      </c>
      <c r="M1369" s="30" t="str">
        <f aca="false">IF(A1369&lt;&gt;"", IF(COUNT(G1369:H1369)=2, SUM(G1369:H1369), "No"), "")</f>
        <v>No</v>
      </c>
      <c r="N1369" s="30" t="str">
        <f aca="false">'Results 10 year vets'!$D1369&amp;":"&amp;Table1[[#Headers],[Male]]</f>
        <v>:Male</v>
      </c>
      <c r="O1369" s="31"/>
      <c r="P1369" s="31"/>
      <c r="Q1369" s="31"/>
      <c r="R1369" s="31"/>
      <c r="S1369" s="31"/>
      <c r="T1369" s="31"/>
      <c r="U1369" s="31"/>
      <c r="Z1369" s="33"/>
      <c r="AA1369" s="33"/>
      <c r="AB1369" s="33"/>
      <c r="AC1369" s="33"/>
      <c r="AD1369" s="31"/>
      <c r="AE1369" s="31"/>
      <c r="AF1369" s="31"/>
      <c r="AG1369" s="31"/>
      <c r="AH1369" s="31"/>
      <c r="AI1369" s="31"/>
      <c r="AJ1369" s="31"/>
      <c r="AK1369" s="31"/>
      <c r="AL1369" s="31"/>
      <c r="AM1369" s="31"/>
      <c r="AN1369" s="31"/>
      <c r="AO1369" s="31"/>
      <c r="AP1369" s="31"/>
      <c r="AQ1369" s="31"/>
      <c r="AR1369" s="31"/>
      <c r="AS1369" s="31"/>
      <c r="AT1369" s="31"/>
      <c r="AU1369" s="31"/>
      <c r="AV1369" s="31"/>
      <c r="AW1369" s="31"/>
      <c r="AX1369" s="31"/>
      <c r="AY1369" s="31"/>
      <c r="AZ1369" s="31"/>
      <c r="BA1369" s="31"/>
      <c r="BB1369" s="31"/>
      <c r="BC1369" s="31"/>
      <c r="BD1369" s="31"/>
      <c r="BE1369" s="31"/>
      <c r="BF1369" s="31"/>
      <c r="BG1369" s="31"/>
      <c r="BH1369" s="31"/>
      <c r="BI1369" s="31"/>
      <c r="BJ1369" s="31"/>
      <c r="BK1369" s="31"/>
      <c r="BL1369" s="31"/>
      <c r="BM1369" s="31"/>
      <c r="BN1369" s="31"/>
      <c r="BO1369" s="31"/>
      <c r="BP1369" s="31"/>
      <c r="BQ1369" s="31"/>
      <c r="BR1369" s="31"/>
      <c r="BS1369" s="31"/>
      <c r="BT1369" s="31"/>
      <c r="BU1369" s="31"/>
      <c r="BV1369" s="31"/>
      <c r="BW1369" s="31"/>
      <c r="BX1369" s="31"/>
      <c r="BY1369" s="31"/>
      <c r="BZ1369" s="31"/>
      <c r="CA1369" s="31"/>
      <c r="CB1369" s="31"/>
      <c r="CC1369" s="31"/>
      <c r="CD1369" s="31"/>
      <c r="CE1369" s="31"/>
      <c r="CF1369" s="31"/>
      <c r="CG1369" s="31"/>
      <c r="CH1369" s="31"/>
      <c r="CI1369" s="31"/>
      <c r="CJ1369" s="31"/>
      <c r="CK1369" s="31"/>
      <c r="CL1369" s="31"/>
      <c r="CM1369" s="31"/>
      <c r="CN1369" s="31"/>
      <c r="CO1369" s="31"/>
      <c r="CP1369" s="31"/>
      <c r="CQ1369" s="31"/>
      <c r="CR1369" s="31"/>
      <c r="CS1369" s="31"/>
      <c r="CT1369" s="31"/>
      <c r="CU1369" s="31"/>
      <c r="CV1369" s="31"/>
      <c r="CW1369" s="31"/>
      <c r="CX1369" s="31"/>
      <c r="CY1369" s="31"/>
      <c r="CZ1369" s="31"/>
      <c r="DA1369" s="31"/>
      <c r="DB1369" s="31"/>
      <c r="DC1369" s="31"/>
      <c r="DD1369" s="31"/>
      <c r="DE1369" s="31"/>
      <c r="DF1369" s="31"/>
      <c r="DG1369" s="31"/>
      <c r="DH1369" s="31"/>
      <c r="DI1369" s="31"/>
      <c r="DJ1369" s="31"/>
      <c r="DK1369" s="31"/>
      <c r="DL1369" s="31"/>
      <c r="DM1369" s="31"/>
      <c r="DN1369" s="31"/>
      <c r="DO1369" s="31"/>
      <c r="DP1369" s="31"/>
      <c r="DQ1369" s="31"/>
      <c r="DR1369" s="31"/>
      <c r="DS1369" s="31"/>
      <c r="DT1369" s="31"/>
      <c r="DU1369" s="31"/>
      <c r="DV1369" s="31"/>
      <c r="DW1369" s="31"/>
    </row>
    <row r="1370" customFormat="false" ht="15.75" hidden="false" customHeight="true" outlineLevel="0" collapsed="false">
      <c r="A1370" s="21" t="n">
        <v>1369</v>
      </c>
      <c r="B1370" s="21" t="str">
        <f aca="false">IFERROR(VLOOKUP($A$1&amp;":"&amp;A1370,'Finish order'!C:K,6,FALSE()),"")</f>
        <v/>
      </c>
      <c r="C1370" s="21" t="str">
        <f aca="false">IFERROR(VLOOKUP(A$1&amp;":"&amp;A1370,'Finish order'!$C:$K,9,FALSE()),"")</f>
        <v/>
      </c>
      <c r="D1370" s="21" t="str">
        <f aca="false">IFERROR(VLOOKUP(A$1&amp;":"&amp;A1370,'Finish order'!$C:$K,7,FALSE()),"")</f>
        <v/>
      </c>
      <c r="E1370" s="29" t="str">
        <f aca="false">IFERROR(VLOOKUP($A$1&amp;":"&amp;A1370,'Finish order'!C:K,5,FALSE()),"")</f>
        <v/>
      </c>
      <c r="F1370" s="21" t="str">
        <f aca="false">IFERROR(VLOOKUP($A$1&amp;":"&amp;A1370,'Finish order'!C:K,4,FALSE()),"")</f>
        <v/>
      </c>
      <c r="G1370" s="21" t="str">
        <f aca="false" t="array" ref="G1370:G1370">IFERROR(SMALL(IF($D$2:$D2279=D1370,$A$2:$A$911*1.001),1),"")</f>
        <v/>
      </c>
      <c r="H1370" s="21" t="str">
        <f aca="false" t="array" ref="H1370:H1370">IFERROR(SMALL(IF($D$2:$D2279=D1370,$A$2:$A$911*1.0001),2),"")</f>
        <v/>
      </c>
      <c r="I1370" s="21" t="str">
        <f aca="false" t="array" ref="I1370:I1370">IFERROR(SMALL(IF($D$2:$D2279=D1370,$A$2:$A$911*1.00001),3),"")</f>
        <v/>
      </c>
      <c r="J1370" s="21" t="str">
        <f aca="false" t="array" ref="J1370:J1370">IFERROR(SMALL(IF($D$2:$D2279=D1370,$A$2:$A$911*1.000001),4),"")</f>
        <v/>
      </c>
      <c r="K1370" s="30" t="str">
        <f aca="false">IF(A1370&lt;&gt;"", IF(COUNT(G1370:J1370)=4, SUM(G1370:J1370), "No"), "")</f>
        <v>No</v>
      </c>
      <c r="L1370" s="30" t="str">
        <f aca="false">IF(A1370&lt;&gt;"", IF(COUNT(G1370:I1370)=3, SUM(G1370:I1370), "No"), "")</f>
        <v>No</v>
      </c>
      <c r="M1370" s="30" t="str">
        <f aca="false">IF(A1370&lt;&gt;"", IF(COUNT(G1370:H1370)=2, SUM(G1370:H1370), "No"), "")</f>
        <v>No</v>
      </c>
      <c r="N1370" s="30" t="str">
        <f aca="false">'Results 10 year vets'!$D1370&amp;":"&amp;Table1[[#Headers],[Male]]</f>
        <v>:Male</v>
      </c>
      <c r="O1370" s="31"/>
      <c r="P1370" s="31"/>
      <c r="Q1370" s="31"/>
      <c r="R1370" s="31"/>
      <c r="S1370" s="31"/>
      <c r="T1370" s="31"/>
      <c r="U1370" s="31"/>
      <c r="Z1370" s="33"/>
      <c r="AA1370" s="33"/>
      <c r="AB1370" s="33"/>
      <c r="AC1370" s="33"/>
      <c r="AD1370" s="31"/>
      <c r="AE1370" s="31"/>
      <c r="AF1370" s="31"/>
      <c r="AG1370" s="31"/>
      <c r="AH1370" s="31"/>
      <c r="AI1370" s="31"/>
      <c r="AJ1370" s="31"/>
      <c r="AK1370" s="31"/>
      <c r="AL1370" s="31"/>
      <c r="AM1370" s="31"/>
      <c r="AN1370" s="31"/>
      <c r="AO1370" s="31"/>
      <c r="AP1370" s="31"/>
      <c r="AQ1370" s="31"/>
      <c r="AR1370" s="31"/>
      <c r="AS1370" s="31"/>
      <c r="AT1370" s="31"/>
      <c r="AU1370" s="31"/>
      <c r="AV1370" s="31"/>
      <c r="AW1370" s="31"/>
      <c r="AX1370" s="31"/>
      <c r="AY1370" s="31"/>
      <c r="AZ1370" s="31"/>
      <c r="BA1370" s="31"/>
      <c r="BB1370" s="31"/>
      <c r="BC1370" s="31"/>
      <c r="BD1370" s="31"/>
      <c r="BE1370" s="31"/>
      <c r="BF1370" s="31"/>
      <c r="BG1370" s="31"/>
      <c r="BH1370" s="31"/>
      <c r="BI1370" s="31"/>
      <c r="BJ1370" s="31"/>
      <c r="BK1370" s="31"/>
      <c r="BL1370" s="31"/>
      <c r="BM1370" s="31"/>
      <c r="BN1370" s="31"/>
      <c r="BO1370" s="31"/>
      <c r="BP1370" s="31"/>
      <c r="BQ1370" s="31"/>
      <c r="BR1370" s="31"/>
      <c r="BS1370" s="31"/>
      <c r="BT1370" s="31"/>
      <c r="BU1370" s="31"/>
      <c r="BV1370" s="31"/>
      <c r="BW1370" s="31"/>
      <c r="BX1370" s="31"/>
      <c r="BY1370" s="31"/>
      <c r="BZ1370" s="31"/>
      <c r="CA1370" s="31"/>
      <c r="CB1370" s="31"/>
      <c r="CC1370" s="31"/>
      <c r="CD1370" s="31"/>
      <c r="CE1370" s="31"/>
      <c r="CF1370" s="31"/>
      <c r="CG1370" s="31"/>
      <c r="CH1370" s="31"/>
      <c r="CI1370" s="31"/>
      <c r="CJ1370" s="31"/>
      <c r="CK1370" s="31"/>
      <c r="CL1370" s="31"/>
      <c r="CM1370" s="31"/>
      <c r="CN1370" s="31"/>
      <c r="CO1370" s="31"/>
      <c r="CP1370" s="31"/>
      <c r="CQ1370" s="31"/>
      <c r="CR1370" s="31"/>
      <c r="CS1370" s="31"/>
      <c r="CT1370" s="31"/>
      <c r="CU1370" s="31"/>
      <c r="CV1370" s="31"/>
      <c r="CW1370" s="31"/>
      <c r="CX1370" s="31"/>
      <c r="CY1370" s="31"/>
      <c r="CZ1370" s="31"/>
      <c r="DA1370" s="31"/>
      <c r="DB1370" s="31"/>
      <c r="DC1370" s="31"/>
      <c r="DD1370" s="31"/>
      <c r="DE1370" s="31"/>
      <c r="DF1370" s="31"/>
      <c r="DG1370" s="31"/>
      <c r="DH1370" s="31"/>
      <c r="DI1370" s="31"/>
      <c r="DJ1370" s="31"/>
      <c r="DK1370" s="31"/>
      <c r="DL1370" s="31"/>
      <c r="DM1370" s="31"/>
      <c r="DN1370" s="31"/>
      <c r="DO1370" s="31"/>
      <c r="DP1370" s="31"/>
      <c r="DQ1370" s="31"/>
      <c r="DR1370" s="31"/>
      <c r="DS1370" s="31"/>
      <c r="DT1370" s="31"/>
      <c r="DU1370" s="31"/>
      <c r="DV1370" s="31"/>
      <c r="DW1370" s="31"/>
    </row>
    <row r="1371" customFormat="false" ht="15.75" hidden="false" customHeight="true" outlineLevel="0" collapsed="false">
      <c r="A1371" s="21" t="n">
        <v>1370</v>
      </c>
      <c r="B1371" s="21" t="str">
        <f aca="false">IFERROR(VLOOKUP($A$1&amp;":"&amp;A1371,'Finish order'!C:K,6,FALSE()),"")</f>
        <v/>
      </c>
      <c r="C1371" s="21" t="str">
        <f aca="false">IFERROR(VLOOKUP(A$1&amp;":"&amp;A1371,'Finish order'!$C:$K,9,FALSE()),"")</f>
        <v/>
      </c>
      <c r="D1371" s="21" t="str">
        <f aca="false">IFERROR(VLOOKUP(A$1&amp;":"&amp;A1371,'Finish order'!$C:$K,7,FALSE()),"")</f>
        <v/>
      </c>
      <c r="E1371" s="29" t="str">
        <f aca="false">IFERROR(VLOOKUP($A$1&amp;":"&amp;A1371,'Finish order'!C:K,5,FALSE()),"")</f>
        <v/>
      </c>
      <c r="F1371" s="21" t="str">
        <f aca="false">IFERROR(VLOOKUP($A$1&amp;":"&amp;A1371,'Finish order'!C:K,4,FALSE()),"")</f>
        <v/>
      </c>
      <c r="G1371" s="21" t="str">
        <f aca="false" t="array" ref="G1371:G1371">IFERROR(SMALL(IF($D$2:$D2280=D1371,$A$2:$A$911*1.001),1),"")</f>
        <v/>
      </c>
      <c r="H1371" s="21" t="str">
        <f aca="false" t="array" ref="H1371:H1371">IFERROR(SMALL(IF($D$2:$D2280=D1371,$A$2:$A$911*1.0001),2),"")</f>
        <v/>
      </c>
      <c r="I1371" s="21" t="str">
        <f aca="false" t="array" ref="I1371:I1371">IFERROR(SMALL(IF($D$2:$D2280=D1371,$A$2:$A$911*1.00001),3),"")</f>
        <v/>
      </c>
      <c r="J1371" s="21" t="str">
        <f aca="false" t="array" ref="J1371:J1371">IFERROR(SMALL(IF($D$2:$D2280=D1371,$A$2:$A$911*1.000001),4),"")</f>
        <v/>
      </c>
      <c r="K1371" s="30" t="str">
        <f aca="false">IF(A1371&lt;&gt;"", IF(COUNT(G1371:J1371)=4, SUM(G1371:J1371), "No"), "")</f>
        <v>No</v>
      </c>
      <c r="L1371" s="30" t="str">
        <f aca="false">IF(A1371&lt;&gt;"", IF(COUNT(G1371:I1371)=3, SUM(G1371:I1371), "No"), "")</f>
        <v>No</v>
      </c>
      <c r="M1371" s="30" t="str">
        <f aca="false">IF(A1371&lt;&gt;"", IF(COUNT(G1371:H1371)=2, SUM(G1371:H1371), "No"), "")</f>
        <v>No</v>
      </c>
      <c r="N1371" s="30" t="str">
        <f aca="false">'Results 10 year vets'!$D1371&amp;":"&amp;Table1[[#Headers],[Male]]</f>
        <v>:Male</v>
      </c>
      <c r="O1371" s="31"/>
      <c r="P1371" s="31"/>
      <c r="Q1371" s="31"/>
      <c r="R1371" s="31"/>
      <c r="S1371" s="31"/>
      <c r="T1371" s="31"/>
      <c r="U1371" s="31"/>
      <c r="Z1371" s="33"/>
      <c r="AA1371" s="33"/>
      <c r="AB1371" s="33"/>
      <c r="AC1371" s="33"/>
      <c r="AD1371" s="31"/>
      <c r="AE1371" s="31"/>
      <c r="AF1371" s="31"/>
      <c r="AG1371" s="31"/>
      <c r="AH1371" s="31"/>
      <c r="AI1371" s="31"/>
      <c r="AJ1371" s="31"/>
      <c r="AK1371" s="31"/>
      <c r="AL1371" s="31"/>
      <c r="AM1371" s="31"/>
      <c r="AN1371" s="31"/>
      <c r="AO1371" s="31"/>
      <c r="AP1371" s="31"/>
      <c r="AQ1371" s="31"/>
      <c r="AR1371" s="31"/>
      <c r="AS1371" s="31"/>
      <c r="AT1371" s="31"/>
      <c r="AU1371" s="31"/>
      <c r="AV1371" s="31"/>
      <c r="AW1371" s="31"/>
      <c r="AX1371" s="31"/>
      <c r="AY1371" s="31"/>
      <c r="AZ1371" s="31"/>
      <c r="BA1371" s="31"/>
      <c r="BB1371" s="31"/>
      <c r="BC1371" s="31"/>
      <c r="BD1371" s="31"/>
      <c r="BE1371" s="31"/>
      <c r="BF1371" s="31"/>
      <c r="BG1371" s="31"/>
      <c r="BH1371" s="31"/>
      <c r="BI1371" s="31"/>
      <c r="BJ1371" s="31"/>
      <c r="BK1371" s="31"/>
      <c r="BL1371" s="31"/>
      <c r="BM1371" s="31"/>
      <c r="BN1371" s="31"/>
      <c r="BO1371" s="31"/>
      <c r="BP1371" s="31"/>
      <c r="BQ1371" s="31"/>
      <c r="BR1371" s="31"/>
      <c r="BS1371" s="31"/>
      <c r="BT1371" s="31"/>
      <c r="BU1371" s="31"/>
      <c r="BV1371" s="31"/>
      <c r="BW1371" s="31"/>
      <c r="BX1371" s="31"/>
      <c r="BY1371" s="31"/>
      <c r="BZ1371" s="31"/>
      <c r="CA1371" s="31"/>
      <c r="CB1371" s="31"/>
      <c r="CC1371" s="31"/>
      <c r="CD1371" s="31"/>
      <c r="CE1371" s="31"/>
      <c r="CF1371" s="31"/>
      <c r="CG1371" s="31"/>
      <c r="CH1371" s="31"/>
      <c r="CI1371" s="31"/>
      <c r="CJ1371" s="31"/>
      <c r="CK1371" s="31"/>
      <c r="CL1371" s="31"/>
      <c r="CM1371" s="31"/>
      <c r="CN1371" s="31"/>
      <c r="CO1371" s="31"/>
      <c r="CP1371" s="31"/>
      <c r="CQ1371" s="31"/>
      <c r="CR1371" s="31"/>
      <c r="CS1371" s="31"/>
      <c r="CT1371" s="31"/>
      <c r="CU1371" s="31"/>
      <c r="CV1371" s="31"/>
      <c r="CW1371" s="31"/>
      <c r="CX1371" s="31"/>
      <c r="CY1371" s="31"/>
      <c r="CZ1371" s="31"/>
      <c r="DA1371" s="31"/>
      <c r="DB1371" s="31"/>
      <c r="DC1371" s="31"/>
      <c r="DD1371" s="31"/>
      <c r="DE1371" s="31"/>
      <c r="DF1371" s="31"/>
      <c r="DG1371" s="31"/>
      <c r="DH1371" s="31"/>
      <c r="DI1371" s="31"/>
      <c r="DJ1371" s="31"/>
      <c r="DK1371" s="31"/>
      <c r="DL1371" s="31"/>
      <c r="DM1371" s="31"/>
      <c r="DN1371" s="31"/>
      <c r="DO1371" s="31"/>
      <c r="DP1371" s="31"/>
      <c r="DQ1371" s="31"/>
      <c r="DR1371" s="31"/>
      <c r="DS1371" s="31"/>
      <c r="DT1371" s="31"/>
      <c r="DU1371" s="31"/>
      <c r="DV1371" s="31"/>
      <c r="DW1371" s="31"/>
    </row>
    <row r="1372" customFormat="false" ht="15.75" hidden="false" customHeight="true" outlineLevel="0" collapsed="false">
      <c r="A1372" s="21" t="n">
        <v>1371</v>
      </c>
      <c r="B1372" s="21" t="str">
        <f aca="false">IFERROR(VLOOKUP($A$1&amp;":"&amp;A1372,'Finish order'!C:K,6,FALSE()),"")</f>
        <v/>
      </c>
      <c r="C1372" s="21" t="str">
        <f aca="false">IFERROR(VLOOKUP(A$1&amp;":"&amp;A1372,'Finish order'!$C:$K,9,FALSE()),"")</f>
        <v/>
      </c>
      <c r="D1372" s="21" t="str">
        <f aca="false">IFERROR(VLOOKUP(A$1&amp;":"&amp;A1372,'Finish order'!$C:$K,7,FALSE()),"")</f>
        <v/>
      </c>
      <c r="E1372" s="29" t="str">
        <f aca="false">IFERROR(VLOOKUP($A$1&amp;":"&amp;A1372,'Finish order'!C:K,5,FALSE()),"")</f>
        <v/>
      </c>
      <c r="F1372" s="21" t="str">
        <f aca="false">IFERROR(VLOOKUP($A$1&amp;":"&amp;A1372,'Finish order'!C:K,4,FALSE()),"")</f>
        <v/>
      </c>
      <c r="G1372" s="21" t="str">
        <f aca="false" t="array" ref="G1372:G1372">IFERROR(SMALL(IF($D$2:$D2281=D1372,$A$2:$A$911*1.001),1),"")</f>
        <v/>
      </c>
      <c r="H1372" s="21" t="str">
        <f aca="false" t="array" ref="H1372:H1372">IFERROR(SMALL(IF($D$2:$D2281=D1372,$A$2:$A$911*1.0001),2),"")</f>
        <v/>
      </c>
      <c r="I1372" s="21" t="str">
        <f aca="false" t="array" ref="I1372:I1372">IFERROR(SMALL(IF($D$2:$D2281=D1372,$A$2:$A$911*1.00001),3),"")</f>
        <v/>
      </c>
      <c r="J1372" s="21" t="str">
        <f aca="false" t="array" ref="J1372:J1372">IFERROR(SMALL(IF($D$2:$D2281=D1372,$A$2:$A$911*1.000001),4),"")</f>
        <v/>
      </c>
      <c r="K1372" s="30" t="str">
        <f aca="false">IF(A1372&lt;&gt;"", IF(COUNT(G1372:J1372)=4, SUM(G1372:J1372), "No"), "")</f>
        <v>No</v>
      </c>
      <c r="L1372" s="30" t="str">
        <f aca="false">IF(A1372&lt;&gt;"", IF(COUNT(G1372:I1372)=3, SUM(G1372:I1372), "No"), "")</f>
        <v>No</v>
      </c>
      <c r="M1372" s="30" t="str">
        <f aca="false">IF(A1372&lt;&gt;"", IF(COUNT(G1372:H1372)=2, SUM(G1372:H1372), "No"), "")</f>
        <v>No</v>
      </c>
      <c r="N1372" s="30" t="str">
        <f aca="false">'Results 10 year vets'!$D1372&amp;":"&amp;Table1[[#Headers],[Male]]</f>
        <v>:Male</v>
      </c>
      <c r="O1372" s="31"/>
      <c r="P1372" s="31"/>
      <c r="Q1372" s="31"/>
      <c r="R1372" s="31"/>
      <c r="S1372" s="31"/>
      <c r="T1372" s="31"/>
      <c r="U1372" s="31"/>
      <c r="Z1372" s="33"/>
      <c r="AA1372" s="33"/>
      <c r="AB1372" s="33"/>
      <c r="AC1372" s="33"/>
      <c r="AD1372" s="31"/>
      <c r="AE1372" s="31"/>
      <c r="AF1372" s="31"/>
      <c r="AG1372" s="31"/>
      <c r="AH1372" s="31"/>
      <c r="AI1372" s="31"/>
      <c r="AJ1372" s="31"/>
      <c r="AK1372" s="31"/>
      <c r="AL1372" s="31"/>
      <c r="AM1372" s="31"/>
      <c r="AN1372" s="31"/>
      <c r="AO1372" s="31"/>
      <c r="AP1372" s="31"/>
      <c r="AQ1372" s="31"/>
      <c r="AR1372" s="31"/>
      <c r="AS1372" s="31"/>
      <c r="AT1372" s="31"/>
      <c r="AU1372" s="31"/>
      <c r="AV1372" s="31"/>
      <c r="AW1372" s="31"/>
      <c r="AX1372" s="31"/>
      <c r="AY1372" s="31"/>
      <c r="AZ1372" s="31"/>
      <c r="BA1372" s="31"/>
      <c r="BB1372" s="31"/>
      <c r="BC1372" s="31"/>
      <c r="BD1372" s="31"/>
      <c r="BE1372" s="31"/>
      <c r="BF1372" s="31"/>
      <c r="BG1372" s="31"/>
      <c r="BH1372" s="31"/>
      <c r="BI1372" s="31"/>
      <c r="BJ1372" s="31"/>
      <c r="BK1372" s="31"/>
      <c r="BL1372" s="31"/>
      <c r="BM1372" s="31"/>
      <c r="BN1372" s="31"/>
      <c r="BO1372" s="31"/>
      <c r="BP1372" s="31"/>
      <c r="BQ1372" s="31"/>
      <c r="BR1372" s="31"/>
      <c r="BS1372" s="31"/>
      <c r="BT1372" s="31"/>
      <c r="BU1372" s="31"/>
      <c r="BV1372" s="31"/>
      <c r="BW1372" s="31"/>
      <c r="BX1372" s="31"/>
      <c r="BY1372" s="31"/>
      <c r="BZ1372" s="31"/>
      <c r="CA1372" s="31"/>
      <c r="CB1372" s="31"/>
      <c r="CC1372" s="31"/>
      <c r="CD1372" s="31"/>
      <c r="CE1372" s="31"/>
      <c r="CF1372" s="31"/>
      <c r="CG1372" s="31"/>
      <c r="CH1372" s="31"/>
      <c r="CI1372" s="31"/>
      <c r="CJ1372" s="31"/>
      <c r="CK1372" s="31"/>
      <c r="CL1372" s="31"/>
      <c r="CM1372" s="31"/>
      <c r="CN1372" s="31"/>
      <c r="CO1372" s="31"/>
      <c r="CP1372" s="31"/>
      <c r="CQ1372" s="31"/>
      <c r="CR1372" s="31"/>
      <c r="CS1372" s="31"/>
      <c r="CT1372" s="31"/>
      <c r="CU1372" s="31"/>
      <c r="CV1372" s="31"/>
      <c r="CW1372" s="31"/>
      <c r="CX1372" s="31"/>
      <c r="CY1372" s="31"/>
      <c r="CZ1372" s="31"/>
      <c r="DA1372" s="31"/>
      <c r="DB1372" s="31"/>
      <c r="DC1372" s="31"/>
      <c r="DD1372" s="31"/>
      <c r="DE1372" s="31"/>
      <c r="DF1372" s="31"/>
      <c r="DG1372" s="31"/>
      <c r="DH1372" s="31"/>
      <c r="DI1372" s="31"/>
      <c r="DJ1372" s="31"/>
      <c r="DK1372" s="31"/>
      <c r="DL1372" s="31"/>
      <c r="DM1372" s="31"/>
      <c r="DN1372" s="31"/>
      <c r="DO1372" s="31"/>
      <c r="DP1372" s="31"/>
      <c r="DQ1372" s="31"/>
      <c r="DR1372" s="31"/>
      <c r="DS1372" s="31"/>
      <c r="DT1372" s="31"/>
      <c r="DU1372" s="31"/>
      <c r="DV1372" s="31"/>
      <c r="DW1372" s="31"/>
    </row>
    <row r="1373" customFormat="false" ht="15.75" hidden="false" customHeight="true" outlineLevel="0" collapsed="false">
      <c r="A1373" s="21" t="n">
        <v>1372</v>
      </c>
      <c r="B1373" s="21" t="str">
        <f aca="false">IFERROR(VLOOKUP($A$1&amp;":"&amp;A1373,'Finish order'!C:K,6,FALSE()),"")</f>
        <v/>
      </c>
      <c r="C1373" s="21" t="str">
        <f aca="false">IFERROR(VLOOKUP(A$1&amp;":"&amp;A1373,'Finish order'!$C:$K,9,FALSE()),"")</f>
        <v/>
      </c>
      <c r="D1373" s="21" t="str">
        <f aca="false">IFERROR(VLOOKUP(A$1&amp;":"&amp;A1373,'Finish order'!$C:$K,7,FALSE()),"")</f>
        <v/>
      </c>
      <c r="E1373" s="29" t="str">
        <f aca="false">IFERROR(VLOOKUP($A$1&amp;":"&amp;A1373,'Finish order'!C:K,5,FALSE()),"")</f>
        <v/>
      </c>
      <c r="F1373" s="21" t="str">
        <f aca="false">IFERROR(VLOOKUP($A$1&amp;":"&amp;A1373,'Finish order'!C:K,4,FALSE()),"")</f>
        <v/>
      </c>
      <c r="G1373" s="21" t="str">
        <f aca="false" t="array" ref="G1373:G1373">IFERROR(SMALL(IF($D$2:$D2282=D1373,$A$2:$A$911*1.001),1),"")</f>
        <v/>
      </c>
      <c r="H1373" s="21" t="str">
        <f aca="false" t="array" ref="H1373:H1373">IFERROR(SMALL(IF($D$2:$D2282=D1373,$A$2:$A$911*1.0001),2),"")</f>
        <v/>
      </c>
      <c r="I1373" s="21" t="str">
        <f aca="false" t="array" ref="I1373:I1373">IFERROR(SMALL(IF($D$2:$D2282=D1373,$A$2:$A$911*1.00001),3),"")</f>
        <v/>
      </c>
      <c r="J1373" s="21" t="str">
        <f aca="false" t="array" ref="J1373:J1373">IFERROR(SMALL(IF($D$2:$D2282=D1373,$A$2:$A$911*1.000001),4),"")</f>
        <v/>
      </c>
      <c r="K1373" s="30" t="str">
        <f aca="false">IF(A1373&lt;&gt;"", IF(COUNT(G1373:J1373)=4, SUM(G1373:J1373), "No"), "")</f>
        <v>No</v>
      </c>
      <c r="L1373" s="30" t="str">
        <f aca="false">IF(A1373&lt;&gt;"", IF(COUNT(G1373:I1373)=3, SUM(G1373:I1373), "No"), "")</f>
        <v>No</v>
      </c>
      <c r="M1373" s="30" t="str">
        <f aca="false">IF(A1373&lt;&gt;"", IF(COUNT(G1373:H1373)=2, SUM(G1373:H1373), "No"), "")</f>
        <v>No</v>
      </c>
      <c r="N1373" s="30" t="str">
        <f aca="false">'Results 10 year vets'!$D1373&amp;":"&amp;Table1[[#Headers],[Male]]</f>
        <v>:Male</v>
      </c>
      <c r="O1373" s="31"/>
      <c r="P1373" s="31"/>
      <c r="Q1373" s="31"/>
      <c r="R1373" s="31"/>
      <c r="S1373" s="31"/>
      <c r="T1373" s="31"/>
      <c r="U1373" s="31"/>
      <c r="Z1373" s="33"/>
      <c r="AA1373" s="33"/>
      <c r="AB1373" s="33"/>
      <c r="AC1373" s="33"/>
      <c r="AD1373" s="31"/>
      <c r="AE1373" s="31"/>
      <c r="AF1373" s="31"/>
      <c r="AG1373" s="31"/>
      <c r="AH1373" s="31"/>
      <c r="AI1373" s="31"/>
      <c r="AJ1373" s="31"/>
      <c r="AK1373" s="31"/>
      <c r="AL1373" s="31"/>
      <c r="AM1373" s="31"/>
      <c r="AN1373" s="31"/>
      <c r="AO1373" s="31"/>
      <c r="AP1373" s="31"/>
      <c r="AQ1373" s="31"/>
      <c r="AR1373" s="31"/>
      <c r="AS1373" s="31"/>
      <c r="AT1373" s="31"/>
      <c r="AU1373" s="31"/>
      <c r="AV1373" s="31"/>
      <c r="AW1373" s="31"/>
      <c r="AX1373" s="31"/>
      <c r="AY1373" s="31"/>
      <c r="AZ1373" s="31"/>
      <c r="BA1373" s="31"/>
      <c r="BB1373" s="31"/>
      <c r="BC1373" s="31"/>
      <c r="BD1373" s="31"/>
      <c r="BE1373" s="31"/>
      <c r="BF1373" s="31"/>
      <c r="BG1373" s="31"/>
      <c r="BH1373" s="31"/>
      <c r="BI1373" s="31"/>
      <c r="BJ1373" s="31"/>
      <c r="BK1373" s="31"/>
      <c r="BL1373" s="31"/>
      <c r="BM1373" s="31"/>
      <c r="BN1373" s="31"/>
      <c r="BO1373" s="31"/>
      <c r="BP1373" s="31"/>
      <c r="BQ1373" s="31"/>
      <c r="BR1373" s="31"/>
      <c r="BS1373" s="31"/>
      <c r="BT1373" s="31"/>
      <c r="BU1373" s="31"/>
      <c r="BV1373" s="31"/>
      <c r="BW1373" s="31"/>
      <c r="BX1373" s="31"/>
      <c r="BY1373" s="31"/>
      <c r="BZ1373" s="31"/>
      <c r="CA1373" s="31"/>
      <c r="CB1373" s="31"/>
      <c r="CC1373" s="31"/>
      <c r="CD1373" s="31"/>
      <c r="CE1373" s="31"/>
      <c r="CF1373" s="31"/>
      <c r="CG1373" s="31"/>
      <c r="CH1373" s="31"/>
      <c r="CI1373" s="31"/>
      <c r="CJ1373" s="31"/>
      <c r="CK1373" s="31"/>
      <c r="CL1373" s="31"/>
      <c r="CM1373" s="31"/>
      <c r="CN1373" s="31"/>
      <c r="CO1373" s="31"/>
      <c r="CP1373" s="31"/>
      <c r="CQ1373" s="31"/>
      <c r="CR1373" s="31"/>
      <c r="CS1373" s="31"/>
      <c r="CT1373" s="31"/>
      <c r="CU1373" s="31"/>
      <c r="CV1373" s="31"/>
      <c r="CW1373" s="31"/>
      <c r="CX1373" s="31"/>
      <c r="CY1373" s="31"/>
      <c r="CZ1373" s="31"/>
      <c r="DA1373" s="31"/>
      <c r="DB1373" s="31"/>
      <c r="DC1373" s="31"/>
      <c r="DD1373" s="31"/>
      <c r="DE1373" s="31"/>
      <c r="DF1373" s="31"/>
      <c r="DG1373" s="31"/>
      <c r="DH1373" s="31"/>
      <c r="DI1373" s="31"/>
      <c r="DJ1373" s="31"/>
      <c r="DK1373" s="31"/>
      <c r="DL1373" s="31"/>
      <c r="DM1373" s="31"/>
      <c r="DN1373" s="31"/>
      <c r="DO1373" s="31"/>
      <c r="DP1373" s="31"/>
      <c r="DQ1373" s="31"/>
      <c r="DR1373" s="31"/>
      <c r="DS1373" s="31"/>
      <c r="DT1373" s="31"/>
      <c r="DU1373" s="31"/>
      <c r="DV1373" s="31"/>
      <c r="DW1373" s="31"/>
    </row>
    <row r="1374" customFormat="false" ht="15.75" hidden="false" customHeight="true" outlineLevel="0" collapsed="false">
      <c r="A1374" s="21" t="n">
        <v>1373</v>
      </c>
      <c r="B1374" s="21" t="str">
        <f aca="false">IFERROR(VLOOKUP($A$1&amp;":"&amp;A1374,'Finish order'!C:K,6,FALSE()),"")</f>
        <v/>
      </c>
      <c r="C1374" s="21" t="str">
        <f aca="false">IFERROR(VLOOKUP(A$1&amp;":"&amp;A1374,'Finish order'!$C:$K,9,FALSE()),"")</f>
        <v/>
      </c>
      <c r="D1374" s="21" t="str">
        <f aca="false">IFERROR(VLOOKUP(A$1&amp;":"&amp;A1374,'Finish order'!$C:$K,7,FALSE()),"")</f>
        <v/>
      </c>
      <c r="E1374" s="29" t="str">
        <f aca="false">IFERROR(VLOOKUP($A$1&amp;":"&amp;A1374,'Finish order'!C:K,5,FALSE()),"")</f>
        <v/>
      </c>
      <c r="F1374" s="21" t="str">
        <f aca="false">IFERROR(VLOOKUP($A$1&amp;":"&amp;A1374,'Finish order'!C:K,4,FALSE()),"")</f>
        <v/>
      </c>
      <c r="G1374" s="21" t="str">
        <f aca="false" t="array" ref="G1374:G1374">IFERROR(SMALL(IF($D$2:$D2283=D1374,$A$2:$A$911*1.001),1),"")</f>
        <v/>
      </c>
      <c r="H1374" s="21" t="str">
        <f aca="false" t="array" ref="H1374:H1374">IFERROR(SMALL(IF($D$2:$D2283=D1374,$A$2:$A$911*1.0001),2),"")</f>
        <v/>
      </c>
      <c r="I1374" s="21" t="str">
        <f aca="false" t="array" ref="I1374:I1374">IFERROR(SMALL(IF($D$2:$D2283=D1374,$A$2:$A$911*1.00001),3),"")</f>
        <v/>
      </c>
      <c r="J1374" s="21" t="str">
        <f aca="false" t="array" ref="J1374:J1374">IFERROR(SMALL(IF($D$2:$D2283=D1374,$A$2:$A$911*1.000001),4),"")</f>
        <v/>
      </c>
      <c r="K1374" s="30" t="str">
        <f aca="false">IF(A1374&lt;&gt;"", IF(COUNT(G1374:J1374)=4, SUM(G1374:J1374), "No"), "")</f>
        <v>No</v>
      </c>
      <c r="L1374" s="30" t="str">
        <f aca="false">IF(A1374&lt;&gt;"", IF(COUNT(G1374:I1374)=3, SUM(G1374:I1374), "No"), "")</f>
        <v>No</v>
      </c>
      <c r="M1374" s="30" t="str">
        <f aca="false">IF(A1374&lt;&gt;"", IF(COUNT(G1374:H1374)=2, SUM(G1374:H1374), "No"), "")</f>
        <v>No</v>
      </c>
      <c r="N1374" s="30" t="str">
        <f aca="false">'Results 10 year vets'!$D1374&amp;":"&amp;Table1[[#Headers],[Male]]</f>
        <v>:Male</v>
      </c>
      <c r="O1374" s="31"/>
      <c r="P1374" s="31"/>
      <c r="Q1374" s="31"/>
      <c r="R1374" s="31"/>
      <c r="S1374" s="31"/>
      <c r="T1374" s="31"/>
      <c r="U1374" s="31"/>
      <c r="Z1374" s="33"/>
      <c r="AA1374" s="33"/>
      <c r="AB1374" s="33"/>
      <c r="AC1374" s="33"/>
      <c r="AD1374" s="31"/>
      <c r="AE1374" s="31"/>
      <c r="AF1374" s="31"/>
      <c r="AG1374" s="31"/>
      <c r="AH1374" s="31"/>
      <c r="AI1374" s="31"/>
      <c r="AJ1374" s="31"/>
      <c r="AK1374" s="31"/>
      <c r="AL1374" s="31"/>
      <c r="AM1374" s="31"/>
      <c r="AN1374" s="31"/>
      <c r="AO1374" s="31"/>
      <c r="AP1374" s="31"/>
      <c r="AQ1374" s="31"/>
      <c r="AR1374" s="31"/>
      <c r="AS1374" s="31"/>
      <c r="AT1374" s="31"/>
      <c r="AU1374" s="31"/>
      <c r="AV1374" s="31"/>
      <c r="AW1374" s="31"/>
      <c r="AX1374" s="31"/>
      <c r="AY1374" s="31"/>
      <c r="AZ1374" s="31"/>
      <c r="BA1374" s="31"/>
      <c r="BB1374" s="31"/>
      <c r="BC1374" s="31"/>
      <c r="BD1374" s="31"/>
      <c r="BE1374" s="31"/>
      <c r="BF1374" s="31"/>
      <c r="BG1374" s="31"/>
      <c r="BH1374" s="31"/>
      <c r="BI1374" s="31"/>
      <c r="BJ1374" s="31"/>
      <c r="BK1374" s="31"/>
      <c r="BL1374" s="31"/>
      <c r="BM1374" s="31"/>
      <c r="BN1374" s="31"/>
      <c r="BO1374" s="31"/>
      <c r="BP1374" s="31"/>
      <c r="BQ1374" s="31"/>
      <c r="BR1374" s="31"/>
      <c r="BS1374" s="31"/>
      <c r="BT1374" s="31"/>
      <c r="BU1374" s="31"/>
      <c r="BV1374" s="31"/>
      <c r="BW1374" s="31"/>
      <c r="BX1374" s="31"/>
      <c r="BY1374" s="31"/>
      <c r="BZ1374" s="31"/>
      <c r="CA1374" s="31"/>
      <c r="CB1374" s="31"/>
      <c r="CC1374" s="31"/>
      <c r="CD1374" s="31"/>
      <c r="CE1374" s="31"/>
      <c r="CF1374" s="31"/>
      <c r="CG1374" s="31"/>
      <c r="CH1374" s="31"/>
      <c r="CI1374" s="31"/>
      <c r="CJ1374" s="31"/>
      <c r="CK1374" s="31"/>
      <c r="CL1374" s="31"/>
      <c r="CM1374" s="31"/>
      <c r="CN1374" s="31"/>
      <c r="CO1374" s="31"/>
      <c r="CP1374" s="31"/>
      <c r="CQ1374" s="31"/>
      <c r="CR1374" s="31"/>
      <c r="CS1374" s="31"/>
      <c r="CT1374" s="31"/>
      <c r="CU1374" s="31"/>
      <c r="CV1374" s="31"/>
      <c r="CW1374" s="31"/>
      <c r="CX1374" s="31"/>
      <c r="CY1374" s="31"/>
      <c r="CZ1374" s="31"/>
      <c r="DA1374" s="31"/>
      <c r="DB1374" s="31"/>
      <c r="DC1374" s="31"/>
      <c r="DD1374" s="31"/>
      <c r="DE1374" s="31"/>
      <c r="DF1374" s="31"/>
      <c r="DG1374" s="31"/>
      <c r="DH1374" s="31"/>
      <c r="DI1374" s="31"/>
      <c r="DJ1374" s="31"/>
      <c r="DK1374" s="31"/>
      <c r="DL1374" s="31"/>
      <c r="DM1374" s="31"/>
      <c r="DN1374" s="31"/>
      <c r="DO1374" s="31"/>
      <c r="DP1374" s="31"/>
      <c r="DQ1374" s="31"/>
      <c r="DR1374" s="31"/>
      <c r="DS1374" s="31"/>
      <c r="DT1374" s="31"/>
      <c r="DU1374" s="31"/>
      <c r="DV1374" s="31"/>
      <c r="DW1374" s="31"/>
    </row>
    <row r="1375" customFormat="false" ht="15.75" hidden="false" customHeight="true" outlineLevel="0" collapsed="false">
      <c r="A1375" s="21" t="n">
        <v>1374</v>
      </c>
      <c r="B1375" s="21" t="str">
        <f aca="false">IFERROR(VLOOKUP($A$1&amp;":"&amp;A1375,'Finish order'!C:K,6,FALSE()),"")</f>
        <v/>
      </c>
      <c r="C1375" s="21" t="str">
        <f aca="false">IFERROR(VLOOKUP(A$1&amp;":"&amp;A1375,'Finish order'!$C:$K,9,FALSE()),"")</f>
        <v/>
      </c>
      <c r="D1375" s="21" t="str">
        <f aca="false">IFERROR(VLOOKUP(A$1&amp;":"&amp;A1375,'Finish order'!$C:$K,7,FALSE()),"")</f>
        <v/>
      </c>
      <c r="E1375" s="29" t="str">
        <f aca="false">IFERROR(VLOOKUP($A$1&amp;":"&amp;A1375,'Finish order'!C:K,5,FALSE()),"")</f>
        <v/>
      </c>
      <c r="F1375" s="21" t="str">
        <f aca="false">IFERROR(VLOOKUP($A$1&amp;":"&amp;A1375,'Finish order'!C:K,4,FALSE()),"")</f>
        <v/>
      </c>
      <c r="G1375" s="21" t="str">
        <f aca="false" t="array" ref="G1375:G1375">IFERROR(SMALL(IF($D$2:$D2284=D1375,$A$2:$A$911*1.001),1),"")</f>
        <v/>
      </c>
      <c r="H1375" s="21" t="str">
        <f aca="false" t="array" ref="H1375:H1375">IFERROR(SMALL(IF($D$2:$D2284=D1375,$A$2:$A$911*1.0001),2),"")</f>
        <v/>
      </c>
      <c r="I1375" s="21" t="str">
        <f aca="false" t="array" ref="I1375:I1375">IFERROR(SMALL(IF($D$2:$D2284=D1375,$A$2:$A$911*1.00001),3),"")</f>
        <v/>
      </c>
      <c r="J1375" s="21" t="str">
        <f aca="false" t="array" ref="J1375:J1375">IFERROR(SMALL(IF($D$2:$D2284=D1375,$A$2:$A$911*1.000001),4),"")</f>
        <v/>
      </c>
      <c r="K1375" s="30" t="str">
        <f aca="false">IF(A1375&lt;&gt;"", IF(COUNT(G1375:J1375)=4, SUM(G1375:J1375), "No"), "")</f>
        <v>No</v>
      </c>
      <c r="L1375" s="30" t="str">
        <f aca="false">IF(A1375&lt;&gt;"", IF(COUNT(G1375:I1375)=3, SUM(G1375:I1375), "No"), "")</f>
        <v>No</v>
      </c>
      <c r="M1375" s="30" t="str">
        <f aca="false">IF(A1375&lt;&gt;"", IF(COUNT(G1375:H1375)=2, SUM(G1375:H1375), "No"), "")</f>
        <v>No</v>
      </c>
      <c r="N1375" s="30" t="str">
        <f aca="false">'Results 10 year vets'!$D1375&amp;":"&amp;Table1[[#Headers],[Male]]</f>
        <v>:Male</v>
      </c>
      <c r="O1375" s="31"/>
      <c r="P1375" s="31"/>
      <c r="Q1375" s="31"/>
      <c r="R1375" s="31"/>
      <c r="S1375" s="31"/>
      <c r="T1375" s="31"/>
      <c r="U1375" s="31"/>
      <c r="Z1375" s="33"/>
      <c r="AA1375" s="33"/>
      <c r="AB1375" s="33"/>
      <c r="AC1375" s="33"/>
      <c r="AD1375" s="31"/>
      <c r="AE1375" s="31"/>
      <c r="AF1375" s="31"/>
      <c r="AG1375" s="31"/>
      <c r="AH1375" s="31"/>
      <c r="AI1375" s="31"/>
      <c r="AJ1375" s="31"/>
      <c r="AK1375" s="31"/>
      <c r="AL1375" s="31"/>
      <c r="AM1375" s="31"/>
      <c r="AN1375" s="31"/>
      <c r="AO1375" s="31"/>
      <c r="AP1375" s="31"/>
      <c r="AQ1375" s="31"/>
      <c r="AR1375" s="31"/>
      <c r="AS1375" s="31"/>
      <c r="AT1375" s="31"/>
      <c r="AU1375" s="31"/>
      <c r="AV1375" s="31"/>
      <c r="AW1375" s="31"/>
      <c r="AX1375" s="31"/>
      <c r="AY1375" s="31"/>
      <c r="AZ1375" s="31"/>
      <c r="BA1375" s="31"/>
      <c r="BB1375" s="31"/>
      <c r="BC1375" s="31"/>
      <c r="BD1375" s="31"/>
      <c r="BE1375" s="31"/>
      <c r="BF1375" s="31"/>
      <c r="BG1375" s="31"/>
      <c r="BH1375" s="31"/>
      <c r="BI1375" s="31"/>
      <c r="BJ1375" s="31"/>
      <c r="BK1375" s="31"/>
      <c r="BL1375" s="31"/>
      <c r="BM1375" s="31"/>
      <c r="BN1375" s="31"/>
      <c r="BO1375" s="31"/>
      <c r="BP1375" s="31"/>
      <c r="BQ1375" s="31"/>
      <c r="BR1375" s="31"/>
      <c r="BS1375" s="31"/>
      <c r="BT1375" s="31"/>
      <c r="BU1375" s="31"/>
      <c r="BV1375" s="31"/>
      <c r="BW1375" s="31"/>
      <c r="BX1375" s="31"/>
      <c r="BY1375" s="31"/>
      <c r="BZ1375" s="31"/>
      <c r="CA1375" s="31"/>
      <c r="CB1375" s="31"/>
      <c r="CC1375" s="31"/>
      <c r="CD1375" s="31"/>
      <c r="CE1375" s="31"/>
      <c r="CF1375" s="31"/>
      <c r="CG1375" s="31"/>
      <c r="CH1375" s="31"/>
      <c r="CI1375" s="31"/>
      <c r="CJ1375" s="31"/>
      <c r="CK1375" s="31"/>
      <c r="CL1375" s="31"/>
      <c r="CM1375" s="31"/>
      <c r="CN1375" s="31"/>
      <c r="CO1375" s="31"/>
      <c r="CP1375" s="31"/>
      <c r="CQ1375" s="31"/>
      <c r="CR1375" s="31"/>
      <c r="CS1375" s="31"/>
      <c r="CT1375" s="31"/>
      <c r="CU1375" s="31"/>
      <c r="CV1375" s="31"/>
      <c r="CW1375" s="31"/>
      <c r="CX1375" s="31"/>
      <c r="CY1375" s="31"/>
      <c r="CZ1375" s="31"/>
      <c r="DA1375" s="31"/>
      <c r="DB1375" s="31"/>
      <c r="DC1375" s="31"/>
      <c r="DD1375" s="31"/>
      <c r="DE1375" s="31"/>
      <c r="DF1375" s="31"/>
      <c r="DG1375" s="31"/>
      <c r="DH1375" s="31"/>
      <c r="DI1375" s="31"/>
      <c r="DJ1375" s="31"/>
      <c r="DK1375" s="31"/>
      <c r="DL1375" s="31"/>
      <c r="DM1375" s="31"/>
      <c r="DN1375" s="31"/>
      <c r="DO1375" s="31"/>
      <c r="DP1375" s="31"/>
      <c r="DQ1375" s="31"/>
      <c r="DR1375" s="31"/>
      <c r="DS1375" s="31"/>
      <c r="DT1375" s="31"/>
      <c r="DU1375" s="31"/>
      <c r="DV1375" s="31"/>
      <c r="DW1375" s="31"/>
    </row>
    <row r="1376" customFormat="false" ht="15.75" hidden="false" customHeight="true" outlineLevel="0" collapsed="false">
      <c r="A1376" s="21" t="n">
        <v>1375</v>
      </c>
      <c r="B1376" s="21" t="str">
        <f aca="false">IFERROR(VLOOKUP($A$1&amp;":"&amp;A1376,'Finish order'!C:K,6,FALSE()),"")</f>
        <v/>
      </c>
      <c r="C1376" s="21" t="str">
        <f aca="false">IFERROR(VLOOKUP(A$1&amp;":"&amp;A1376,'Finish order'!$C:$K,9,FALSE()),"")</f>
        <v/>
      </c>
      <c r="D1376" s="21" t="str">
        <f aca="false">IFERROR(VLOOKUP(A$1&amp;":"&amp;A1376,'Finish order'!$C:$K,7,FALSE()),"")</f>
        <v/>
      </c>
      <c r="E1376" s="29" t="str">
        <f aca="false">IFERROR(VLOOKUP($A$1&amp;":"&amp;A1376,'Finish order'!C:K,5,FALSE()),"")</f>
        <v/>
      </c>
      <c r="F1376" s="21" t="str">
        <f aca="false">IFERROR(VLOOKUP($A$1&amp;":"&amp;A1376,'Finish order'!C:K,4,FALSE()),"")</f>
        <v/>
      </c>
      <c r="G1376" s="21" t="str">
        <f aca="false" t="array" ref="G1376:G1376">IFERROR(SMALL(IF($D$2:$D2285=D1376,$A$2:$A$911*1.001),1),"")</f>
        <v/>
      </c>
      <c r="H1376" s="21" t="str">
        <f aca="false" t="array" ref="H1376:H1376">IFERROR(SMALL(IF($D$2:$D2285=D1376,$A$2:$A$911*1.0001),2),"")</f>
        <v/>
      </c>
      <c r="I1376" s="21" t="str">
        <f aca="false" t="array" ref="I1376:I1376">IFERROR(SMALL(IF($D$2:$D2285=D1376,$A$2:$A$911*1.00001),3),"")</f>
        <v/>
      </c>
      <c r="J1376" s="21" t="str">
        <f aca="false" t="array" ref="J1376:J1376">IFERROR(SMALL(IF($D$2:$D2285=D1376,$A$2:$A$911*1.000001),4),"")</f>
        <v/>
      </c>
      <c r="K1376" s="30" t="str">
        <f aca="false">IF(A1376&lt;&gt;"", IF(COUNT(G1376:J1376)=4, SUM(G1376:J1376), "No"), "")</f>
        <v>No</v>
      </c>
      <c r="L1376" s="30" t="str">
        <f aca="false">IF(A1376&lt;&gt;"", IF(COUNT(G1376:I1376)=3, SUM(G1376:I1376), "No"), "")</f>
        <v>No</v>
      </c>
      <c r="M1376" s="30" t="str">
        <f aca="false">IF(A1376&lt;&gt;"", IF(COUNT(G1376:H1376)=2, SUM(G1376:H1376), "No"), "")</f>
        <v>No</v>
      </c>
      <c r="N1376" s="30" t="str">
        <f aca="false">'Results 10 year vets'!$D1376&amp;":"&amp;Table1[[#Headers],[Male]]</f>
        <v>:Male</v>
      </c>
      <c r="O1376" s="31"/>
      <c r="P1376" s="31"/>
      <c r="Q1376" s="31"/>
      <c r="R1376" s="31"/>
      <c r="S1376" s="31"/>
      <c r="T1376" s="31"/>
      <c r="U1376" s="31"/>
      <c r="Z1376" s="33"/>
      <c r="AA1376" s="33"/>
      <c r="AB1376" s="33"/>
      <c r="AC1376" s="33"/>
      <c r="AD1376" s="31"/>
      <c r="AE1376" s="31"/>
      <c r="AF1376" s="31"/>
      <c r="AG1376" s="31"/>
      <c r="AH1376" s="31"/>
      <c r="AI1376" s="31"/>
      <c r="AJ1376" s="31"/>
      <c r="AK1376" s="31"/>
      <c r="AL1376" s="31"/>
      <c r="AM1376" s="31"/>
      <c r="AN1376" s="31"/>
      <c r="AO1376" s="31"/>
      <c r="AP1376" s="31"/>
      <c r="AQ1376" s="31"/>
      <c r="AR1376" s="31"/>
      <c r="AS1376" s="31"/>
      <c r="AT1376" s="31"/>
      <c r="AU1376" s="31"/>
      <c r="AV1376" s="31"/>
      <c r="AW1376" s="31"/>
      <c r="AX1376" s="31"/>
      <c r="AY1376" s="31"/>
      <c r="AZ1376" s="31"/>
      <c r="BA1376" s="31"/>
      <c r="BB1376" s="31"/>
      <c r="BC1376" s="31"/>
      <c r="BD1376" s="31"/>
      <c r="BE1376" s="31"/>
      <c r="BF1376" s="31"/>
      <c r="BG1376" s="31"/>
      <c r="BH1376" s="31"/>
      <c r="BI1376" s="31"/>
      <c r="BJ1376" s="31"/>
      <c r="BK1376" s="31"/>
      <c r="BL1376" s="31"/>
      <c r="BM1376" s="31"/>
      <c r="BN1376" s="31"/>
      <c r="BO1376" s="31"/>
      <c r="BP1376" s="31"/>
      <c r="BQ1376" s="31"/>
      <c r="BR1376" s="31"/>
      <c r="BS1376" s="31"/>
      <c r="BT1376" s="31"/>
      <c r="BU1376" s="31"/>
      <c r="BV1376" s="31"/>
      <c r="BW1376" s="31"/>
      <c r="BX1376" s="31"/>
      <c r="BY1376" s="31"/>
      <c r="BZ1376" s="31"/>
      <c r="CA1376" s="31"/>
      <c r="CB1376" s="31"/>
      <c r="CC1376" s="31"/>
      <c r="CD1376" s="31"/>
      <c r="CE1376" s="31"/>
      <c r="CF1376" s="31"/>
      <c r="CG1376" s="31"/>
      <c r="CH1376" s="31"/>
      <c r="CI1376" s="31"/>
      <c r="CJ1376" s="31"/>
      <c r="CK1376" s="31"/>
      <c r="CL1376" s="31"/>
      <c r="CM1376" s="31"/>
      <c r="CN1376" s="31"/>
      <c r="CO1376" s="31"/>
      <c r="CP1376" s="31"/>
      <c r="CQ1376" s="31"/>
      <c r="CR1376" s="31"/>
      <c r="CS1376" s="31"/>
      <c r="CT1376" s="31"/>
      <c r="CU1376" s="31"/>
      <c r="CV1376" s="31"/>
      <c r="CW1376" s="31"/>
      <c r="CX1376" s="31"/>
      <c r="CY1376" s="31"/>
      <c r="CZ1376" s="31"/>
      <c r="DA1376" s="31"/>
      <c r="DB1376" s="31"/>
      <c r="DC1376" s="31"/>
      <c r="DD1376" s="31"/>
      <c r="DE1376" s="31"/>
      <c r="DF1376" s="31"/>
      <c r="DG1376" s="31"/>
      <c r="DH1376" s="31"/>
      <c r="DI1376" s="31"/>
      <c r="DJ1376" s="31"/>
      <c r="DK1376" s="31"/>
      <c r="DL1376" s="31"/>
      <c r="DM1376" s="31"/>
      <c r="DN1376" s="31"/>
      <c r="DO1376" s="31"/>
      <c r="DP1376" s="31"/>
      <c r="DQ1376" s="31"/>
      <c r="DR1376" s="31"/>
      <c r="DS1376" s="31"/>
      <c r="DT1376" s="31"/>
      <c r="DU1376" s="31"/>
      <c r="DV1376" s="31"/>
      <c r="DW1376" s="31"/>
    </row>
    <row r="1377" customFormat="false" ht="15.75" hidden="false" customHeight="true" outlineLevel="0" collapsed="false">
      <c r="A1377" s="21" t="n">
        <v>1376</v>
      </c>
      <c r="B1377" s="21" t="str">
        <f aca="false">IFERROR(VLOOKUP($A$1&amp;":"&amp;A1377,'Finish order'!C:K,6,FALSE()),"")</f>
        <v/>
      </c>
      <c r="C1377" s="21" t="str">
        <f aca="false">IFERROR(VLOOKUP(A$1&amp;":"&amp;A1377,'Finish order'!$C:$K,9,FALSE()),"")</f>
        <v/>
      </c>
      <c r="D1377" s="21" t="str">
        <f aca="false">IFERROR(VLOOKUP(A$1&amp;":"&amp;A1377,'Finish order'!$C:$K,7,FALSE()),"")</f>
        <v/>
      </c>
      <c r="E1377" s="29" t="str">
        <f aca="false">IFERROR(VLOOKUP($A$1&amp;":"&amp;A1377,'Finish order'!C:K,5,FALSE()),"")</f>
        <v/>
      </c>
      <c r="F1377" s="21" t="str">
        <f aca="false">IFERROR(VLOOKUP($A$1&amp;":"&amp;A1377,'Finish order'!C:K,4,FALSE()),"")</f>
        <v/>
      </c>
      <c r="G1377" s="21" t="str">
        <f aca="false" t="array" ref="G1377:G1377">IFERROR(SMALL(IF($D$2:$D2286=D1377,$A$2:$A$911*1.001),1),"")</f>
        <v/>
      </c>
      <c r="H1377" s="21" t="str">
        <f aca="false" t="array" ref="H1377:H1377">IFERROR(SMALL(IF($D$2:$D2286=D1377,$A$2:$A$911*1.0001),2),"")</f>
        <v/>
      </c>
      <c r="I1377" s="21" t="str">
        <f aca="false" t="array" ref="I1377:I1377">IFERROR(SMALL(IF($D$2:$D2286=D1377,$A$2:$A$911*1.00001),3),"")</f>
        <v/>
      </c>
      <c r="J1377" s="21" t="str">
        <f aca="false" t="array" ref="J1377:J1377">IFERROR(SMALL(IF($D$2:$D2286=D1377,$A$2:$A$911*1.000001),4),"")</f>
        <v/>
      </c>
      <c r="K1377" s="30" t="str">
        <f aca="false">IF(A1377&lt;&gt;"", IF(COUNT(G1377:J1377)=4, SUM(G1377:J1377), "No"), "")</f>
        <v>No</v>
      </c>
      <c r="L1377" s="30" t="str">
        <f aca="false">IF(A1377&lt;&gt;"", IF(COUNT(G1377:I1377)=3, SUM(G1377:I1377), "No"), "")</f>
        <v>No</v>
      </c>
      <c r="M1377" s="30" t="str">
        <f aca="false">IF(A1377&lt;&gt;"", IF(COUNT(G1377:H1377)=2, SUM(G1377:H1377), "No"), "")</f>
        <v>No</v>
      </c>
      <c r="N1377" s="30" t="str">
        <f aca="false">'Results 10 year vets'!$D1377&amp;":"&amp;Table1[[#Headers],[Male]]</f>
        <v>:Male</v>
      </c>
      <c r="O1377" s="31"/>
      <c r="P1377" s="31"/>
      <c r="Q1377" s="31"/>
      <c r="R1377" s="31"/>
      <c r="S1377" s="31"/>
      <c r="T1377" s="31"/>
      <c r="U1377" s="31"/>
      <c r="Z1377" s="33"/>
      <c r="AA1377" s="33"/>
      <c r="AB1377" s="33"/>
      <c r="AC1377" s="33"/>
      <c r="AD1377" s="31"/>
      <c r="AE1377" s="31"/>
      <c r="AF1377" s="31"/>
      <c r="AG1377" s="31"/>
      <c r="AH1377" s="31"/>
      <c r="AI1377" s="31"/>
      <c r="AJ1377" s="31"/>
      <c r="AK1377" s="31"/>
      <c r="AL1377" s="31"/>
      <c r="AM1377" s="31"/>
      <c r="AN1377" s="31"/>
      <c r="AO1377" s="31"/>
      <c r="AP1377" s="31"/>
      <c r="AQ1377" s="31"/>
      <c r="AR1377" s="31"/>
      <c r="AS1377" s="31"/>
      <c r="AT1377" s="31"/>
      <c r="AU1377" s="31"/>
      <c r="AV1377" s="31"/>
      <c r="AW1377" s="31"/>
      <c r="AX1377" s="31"/>
      <c r="AY1377" s="31"/>
      <c r="AZ1377" s="31"/>
      <c r="BA1377" s="31"/>
      <c r="BB1377" s="31"/>
      <c r="BC1377" s="31"/>
      <c r="BD1377" s="31"/>
      <c r="BE1377" s="31"/>
      <c r="BF1377" s="31"/>
      <c r="BG1377" s="31"/>
      <c r="BH1377" s="31"/>
      <c r="BI1377" s="31"/>
      <c r="BJ1377" s="31"/>
      <c r="BK1377" s="31"/>
      <c r="BL1377" s="31"/>
      <c r="BM1377" s="31"/>
      <c r="BN1377" s="31"/>
      <c r="BO1377" s="31"/>
      <c r="BP1377" s="31"/>
      <c r="BQ1377" s="31"/>
      <c r="BR1377" s="31"/>
      <c r="BS1377" s="31"/>
      <c r="BT1377" s="31"/>
      <c r="BU1377" s="31"/>
      <c r="BV1377" s="31"/>
      <c r="BW1377" s="31"/>
      <c r="BX1377" s="31"/>
      <c r="BY1377" s="31"/>
      <c r="BZ1377" s="31"/>
      <c r="CA1377" s="31"/>
      <c r="CB1377" s="31"/>
      <c r="CC1377" s="31"/>
      <c r="CD1377" s="31"/>
      <c r="CE1377" s="31"/>
      <c r="CF1377" s="31"/>
      <c r="CG1377" s="31"/>
      <c r="CH1377" s="31"/>
      <c r="CI1377" s="31"/>
      <c r="CJ1377" s="31"/>
      <c r="CK1377" s="31"/>
      <c r="CL1377" s="31"/>
      <c r="CM1377" s="31"/>
      <c r="CN1377" s="31"/>
      <c r="CO1377" s="31"/>
      <c r="CP1377" s="31"/>
      <c r="CQ1377" s="31"/>
      <c r="CR1377" s="31"/>
      <c r="CS1377" s="31"/>
      <c r="CT1377" s="31"/>
      <c r="CU1377" s="31"/>
      <c r="CV1377" s="31"/>
      <c r="CW1377" s="31"/>
      <c r="CX1377" s="31"/>
      <c r="CY1377" s="31"/>
      <c r="CZ1377" s="31"/>
      <c r="DA1377" s="31"/>
      <c r="DB1377" s="31"/>
      <c r="DC1377" s="31"/>
      <c r="DD1377" s="31"/>
      <c r="DE1377" s="31"/>
      <c r="DF1377" s="31"/>
      <c r="DG1377" s="31"/>
      <c r="DH1377" s="31"/>
      <c r="DI1377" s="31"/>
      <c r="DJ1377" s="31"/>
      <c r="DK1377" s="31"/>
      <c r="DL1377" s="31"/>
      <c r="DM1377" s="31"/>
      <c r="DN1377" s="31"/>
      <c r="DO1377" s="31"/>
      <c r="DP1377" s="31"/>
      <c r="DQ1377" s="31"/>
      <c r="DR1377" s="31"/>
      <c r="DS1377" s="31"/>
      <c r="DT1377" s="31"/>
      <c r="DU1377" s="31"/>
      <c r="DV1377" s="31"/>
      <c r="DW1377" s="31"/>
    </row>
    <row r="1378" customFormat="false" ht="15.75" hidden="false" customHeight="true" outlineLevel="0" collapsed="false">
      <c r="A1378" s="21" t="n">
        <v>1377</v>
      </c>
      <c r="B1378" s="21" t="str">
        <f aca="false">IFERROR(VLOOKUP($A$1&amp;":"&amp;A1378,'Finish order'!C:K,6,FALSE()),"")</f>
        <v/>
      </c>
      <c r="C1378" s="21" t="str">
        <f aca="false">IFERROR(VLOOKUP(A$1&amp;":"&amp;A1378,'Finish order'!$C:$K,9,FALSE()),"")</f>
        <v/>
      </c>
      <c r="D1378" s="21" t="str">
        <f aca="false">IFERROR(VLOOKUP(A$1&amp;":"&amp;A1378,'Finish order'!$C:$K,7,FALSE()),"")</f>
        <v/>
      </c>
      <c r="E1378" s="29" t="str">
        <f aca="false">IFERROR(VLOOKUP($A$1&amp;":"&amp;A1378,'Finish order'!C:K,5,FALSE()),"")</f>
        <v/>
      </c>
      <c r="F1378" s="21" t="str">
        <f aca="false">IFERROR(VLOOKUP($A$1&amp;":"&amp;A1378,'Finish order'!C:K,4,FALSE()),"")</f>
        <v/>
      </c>
      <c r="G1378" s="21" t="str">
        <f aca="false" t="array" ref="G1378:G1378">IFERROR(SMALL(IF($D$2:$D2287=D1378,$A$2:$A$911*1.001),1),"")</f>
        <v/>
      </c>
      <c r="H1378" s="21" t="str">
        <f aca="false" t="array" ref="H1378:H1378">IFERROR(SMALL(IF($D$2:$D2287=D1378,$A$2:$A$911*1.0001),2),"")</f>
        <v/>
      </c>
      <c r="I1378" s="21" t="str">
        <f aca="false" t="array" ref="I1378:I1378">IFERROR(SMALL(IF($D$2:$D2287=D1378,$A$2:$A$911*1.00001),3),"")</f>
        <v/>
      </c>
      <c r="J1378" s="21" t="str">
        <f aca="false" t="array" ref="J1378:J1378">IFERROR(SMALL(IF($D$2:$D2287=D1378,$A$2:$A$911*1.000001),4),"")</f>
        <v/>
      </c>
      <c r="K1378" s="30" t="str">
        <f aca="false">IF(A1378&lt;&gt;"", IF(COUNT(G1378:J1378)=4, SUM(G1378:J1378), "No"), "")</f>
        <v>No</v>
      </c>
      <c r="L1378" s="30" t="str">
        <f aca="false">IF(A1378&lt;&gt;"", IF(COUNT(G1378:I1378)=3, SUM(G1378:I1378), "No"), "")</f>
        <v>No</v>
      </c>
      <c r="M1378" s="30" t="str">
        <f aca="false">IF(A1378&lt;&gt;"", IF(COUNT(G1378:H1378)=2, SUM(G1378:H1378), "No"), "")</f>
        <v>No</v>
      </c>
      <c r="N1378" s="30" t="str">
        <f aca="false">'Results 10 year vets'!$D1378&amp;":"&amp;Table1[[#Headers],[Male]]</f>
        <v>:Male</v>
      </c>
      <c r="O1378" s="31"/>
      <c r="P1378" s="31"/>
      <c r="Q1378" s="31"/>
      <c r="R1378" s="31"/>
      <c r="S1378" s="31"/>
      <c r="T1378" s="31"/>
      <c r="U1378" s="31"/>
      <c r="Z1378" s="33"/>
      <c r="AA1378" s="33"/>
      <c r="AB1378" s="33"/>
      <c r="AC1378" s="33"/>
      <c r="AD1378" s="31"/>
      <c r="AE1378" s="31"/>
      <c r="AF1378" s="31"/>
      <c r="AG1378" s="31"/>
      <c r="AH1378" s="31"/>
      <c r="AI1378" s="31"/>
      <c r="AJ1378" s="31"/>
      <c r="AK1378" s="31"/>
      <c r="AL1378" s="31"/>
      <c r="AM1378" s="31"/>
      <c r="AN1378" s="31"/>
      <c r="AO1378" s="31"/>
      <c r="AP1378" s="31"/>
      <c r="AQ1378" s="31"/>
      <c r="AR1378" s="31"/>
      <c r="AS1378" s="31"/>
      <c r="AT1378" s="31"/>
      <c r="AU1378" s="31"/>
      <c r="AV1378" s="31"/>
      <c r="AW1378" s="31"/>
      <c r="AX1378" s="31"/>
      <c r="AY1378" s="31"/>
      <c r="AZ1378" s="31"/>
      <c r="BA1378" s="31"/>
      <c r="BB1378" s="31"/>
      <c r="BC1378" s="31"/>
      <c r="BD1378" s="31"/>
      <c r="BE1378" s="31"/>
      <c r="BF1378" s="31"/>
      <c r="BG1378" s="31"/>
      <c r="BH1378" s="31"/>
      <c r="BI1378" s="31"/>
      <c r="BJ1378" s="31"/>
      <c r="BK1378" s="31"/>
      <c r="BL1378" s="31"/>
      <c r="BM1378" s="31"/>
      <c r="BN1378" s="31"/>
      <c r="BO1378" s="31"/>
      <c r="BP1378" s="31"/>
      <c r="BQ1378" s="31"/>
      <c r="BR1378" s="31"/>
      <c r="BS1378" s="31"/>
      <c r="BT1378" s="31"/>
      <c r="BU1378" s="31"/>
      <c r="BV1378" s="31"/>
      <c r="BW1378" s="31"/>
      <c r="BX1378" s="31"/>
      <c r="BY1378" s="31"/>
      <c r="BZ1378" s="31"/>
      <c r="CA1378" s="31"/>
      <c r="CB1378" s="31"/>
      <c r="CC1378" s="31"/>
      <c r="CD1378" s="31"/>
      <c r="CE1378" s="31"/>
      <c r="CF1378" s="31"/>
      <c r="CG1378" s="31"/>
      <c r="CH1378" s="31"/>
      <c r="CI1378" s="31"/>
      <c r="CJ1378" s="31"/>
      <c r="CK1378" s="31"/>
      <c r="CL1378" s="31"/>
      <c r="CM1378" s="31"/>
      <c r="CN1378" s="31"/>
      <c r="CO1378" s="31"/>
      <c r="CP1378" s="31"/>
      <c r="CQ1378" s="31"/>
      <c r="CR1378" s="31"/>
      <c r="CS1378" s="31"/>
      <c r="CT1378" s="31"/>
      <c r="CU1378" s="31"/>
      <c r="CV1378" s="31"/>
      <c r="CW1378" s="31"/>
      <c r="CX1378" s="31"/>
      <c r="CY1378" s="31"/>
      <c r="CZ1378" s="31"/>
      <c r="DA1378" s="31"/>
      <c r="DB1378" s="31"/>
      <c r="DC1378" s="31"/>
      <c r="DD1378" s="31"/>
      <c r="DE1378" s="31"/>
      <c r="DF1378" s="31"/>
      <c r="DG1378" s="31"/>
      <c r="DH1378" s="31"/>
      <c r="DI1378" s="31"/>
      <c r="DJ1378" s="31"/>
      <c r="DK1378" s="31"/>
      <c r="DL1378" s="31"/>
      <c r="DM1378" s="31"/>
      <c r="DN1378" s="31"/>
      <c r="DO1378" s="31"/>
      <c r="DP1378" s="31"/>
      <c r="DQ1378" s="31"/>
      <c r="DR1378" s="31"/>
      <c r="DS1378" s="31"/>
      <c r="DT1378" s="31"/>
      <c r="DU1378" s="31"/>
      <c r="DV1378" s="31"/>
      <c r="DW1378" s="31"/>
    </row>
    <row r="1379" customFormat="false" ht="15.75" hidden="false" customHeight="true" outlineLevel="0" collapsed="false">
      <c r="A1379" s="21" t="n">
        <v>1378</v>
      </c>
      <c r="B1379" s="21" t="str">
        <f aca="false">IFERROR(VLOOKUP($A$1&amp;":"&amp;A1379,'Finish order'!C:K,6,FALSE()),"")</f>
        <v/>
      </c>
      <c r="C1379" s="21" t="str">
        <f aca="false">IFERROR(VLOOKUP(A$1&amp;":"&amp;A1379,'Finish order'!$C:$K,9,FALSE()),"")</f>
        <v/>
      </c>
      <c r="D1379" s="21" t="str">
        <f aca="false">IFERROR(VLOOKUP(A$1&amp;":"&amp;A1379,'Finish order'!$C:$K,7,FALSE()),"")</f>
        <v/>
      </c>
      <c r="E1379" s="29" t="str">
        <f aca="false">IFERROR(VLOOKUP($A$1&amp;":"&amp;A1379,'Finish order'!C:K,5,FALSE()),"")</f>
        <v/>
      </c>
      <c r="F1379" s="21" t="str">
        <f aca="false">IFERROR(VLOOKUP($A$1&amp;":"&amp;A1379,'Finish order'!C:K,4,FALSE()),"")</f>
        <v/>
      </c>
      <c r="G1379" s="21" t="str">
        <f aca="false" t="array" ref="G1379:G1379">IFERROR(SMALL(IF($D$2:$D2288=D1379,$A$2:$A$911*1.001),1),"")</f>
        <v/>
      </c>
      <c r="H1379" s="21" t="str">
        <f aca="false" t="array" ref="H1379:H1379">IFERROR(SMALL(IF($D$2:$D2288=D1379,$A$2:$A$911*1.0001),2),"")</f>
        <v/>
      </c>
      <c r="I1379" s="21" t="str">
        <f aca="false" t="array" ref="I1379:I1379">IFERROR(SMALL(IF($D$2:$D2288=D1379,$A$2:$A$911*1.00001),3),"")</f>
        <v/>
      </c>
      <c r="J1379" s="21" t="str">
        <f aca="false" t="array" ref="J1379:J1379">IFERROR(SMALL(IF($D$2:$D2288=D1379,$A$2:$A$911*1.000001),4),"")</f>
        <v/>
      </c>
      <c r="K1379" s="30" t="str">
        <f aca="false">IF(A1379&lt;&gt;"", IF(COUNT(G1379:J1379)=4, SUM(G1379:J1379), "No"), "")</f>
        <v>No</v>
      </c>
      <c r="L1379" s="30" t="str">
        <f aca="false">IF(A1379&lt;&gt;"", IF(COUNT(G1379:I1379)=3, SUM(G1379:I1379), "No"), "")</f>
        <v>No</v>
      </c>
      <c r="M1379" s="30" t="str">
        <f aca="false">IF(A1379&lt;&gt;"", IF(COUNT(G1379:H1379)=2, SUM(G1379:H1379), "No"), "")</f>
        <v>No</v>
      </c>
      <c r="N1379" s="30" t="str">
        <f aca="false">'Results 10 year vets'!$D1379&amp;":"&amp;Table1[[#Headers],[Male]]</f>
        <v>:Male</v>
      </c>
      <c r="O1379" s="31"/>
      <c r="P1379" s="31"/>
      <c r="Q1379" s="31"/>
      <c r="R1379" s="31"/>
      <c r="S1379" s="31"/>
      <c r="T1379" s="31"/>
      <c r="U1379" s="31"/>
      <c r="Z1379" s="33"/>
      <c r="AA1379" s="33"/>
      <c r="AB1379" s="33"/>
      <c r="AC1379" s="33"/>
      <c r="AD1379" s="31"/>
      <c r="AE1379" s="31"/>
      <c r="AF1379" s="31"/>
      <c r="AG1379" s="31"/>
      <c r="AH1379" s="31"/>
      <c r="AI1379" s="31"/>
      <c r="AJ1379" s="31"/>
      <c r="AK1379" s="31"/>
      <c r="AL1379" s="31"/>
      <c r="AM1379" s="31"/>
      <c r="AN1379" s="31"/>
      <c r="AO1379" s="31"/>
      <c r="AP1379" s="31"/>
      <c r="AQ1379" s="31"/>
      <c r="AR1379" s="31"/>
      <c r="AS1379" s="31"/>
      <c r="AT1379" s="31"/>
      <c r="AU1379" s="31"/>
      <c r="AV1379" s="31"/>
      <c r="AW1379" s="31"/>
      <c r="AX1379" s="31"/>
      <c r="AY1379" s="31"/>
      <c r="AZ1379" s="31"/>
      <c r="BA1379" s="31"/>
      <c r="BB1379" s="31"/>
      <c r="BC1379" s="31"/>
      <c r="BD1379" s="31"/>
      <c r="BE1379" s="31"/>
      <c r="BF1379" s="31"/>
      <c r="BG1379" s="31"/>
      <c r="BH1379" s="31"/>
      <c r="BI1379" s="31"/>
      <c r="BJ1379" s="31"/>
      <c r="BK1379" s="31"/>
      <c r="BL1379" s="31"/>
      <c r="BM1379" s="31"/>
      <c r="BN1379" s="31"/>
      <c r="BO1379" s="31"/>
      <c r="BP1379" s="31"/>
      <c r="BQ1379" s="31"/>
      <c r="BR1379" s="31"/>
      <c r="BS1379" s="31"/>
      <c r="BT1379" s="31"/>
      <c r="BU1379" s="31"/>
      <c r="BV1379" s="31"/>
      <c r="BW1379" s="31"/>
      <c r="BX1379" s="31"/>
      <c r="BY1379" s="31"/>
      <c r="BZ1379" s="31"/>
      <c r="CA1379" s="31"/>
      <c r="CB1379" s="31"/>
      <c r="CC1379" s="31"/>
      <c r="CD1379" s="31"/>
      <c r="CE1379" s="31"/>
      <c r="CF1379" s="31"/>
      <c r="CG1379" s="31"/>
      <c r="CH1379" s="31"/>
      <c r="CI1379" s="31"/>
      <c r="CJ1379" s="31"/>
      <c r="CK1379" s="31"/>
      <c r="CL1379" s="31"/>
      <c r="CM1379" s="31"/>
      <c r="CN1379" s="31"/>
      <c r="CO1379" s="31"/>
      <c r="CP1379" s="31"/>
      <c r="CQ1379" s="31"/>
      <c r="CR1379" s="31"/>
      <c r="CS1379" s="31"/>
      <c r="CT1379" s="31"/>
      <c r="CU1379" s="31"/>
      <c r="CV1379" s="31"/>
      <c r="CW1379" s="31"/>
      <c r="CX1379" s="31"/>
      <c r="CY1379" s="31"/>
      <c r="CZ1379" s="31"/>
      <c r="DA1379" s="31"/>
      <c r="DB1379" s="31"/>
      <c r="DC1379" s="31"/>
      <c r="DD1379" s="31"/>
      <c r="DE1379" s="31"/>
      <c r="DF1379" s="31"/>
      <c r="DG1379" s="31"/>
      <c r="DH1379" s="31"/>
      <c r="DI1379" s="31"/>
      <c r="DJ1379" s="31"/>
      <c r="DK1379" s="31"/>
      <c r="DL1379" s="31"/>
      <c r="DM1379" s="31"/>
      <c r="DN1379" s="31"/>
      <c r="DO1379" s="31"/>
      <c r="DP1379" s="31"/>
      <c r="DQ1379" s="31"/>
      <c r="DR1379" s="31"/>
      <c r="DS1379" s="31"/>
      <c r="DT1379" s="31"/>
      <c r="DU1379" s="31"/>
      <c r="DV1379" s="31"/>
      <c r="DW1379" s="31"/>
    </row>
    <row r="1380" customFormat="false" ht="15.75" hidden="false" customHeight="true" outlineLevel="0" collapsed="false">
      <c r="A1380" s="21" t="n">
        <v>1379</v>
      </c>
      <c r="B1380" s="21" t="str">
        <f aca="false">IFERROR(VLOOKUP($A$1&amp;":"&amp;A1380,'Finish order'!C:K,6,FALSE()),"")</f>
        <v/>
      </c>
      <c r="C1380" s="21" t="str">
        <f aca="false">IFERROR(VLOOKUP(A$1&amp;":"&amp;A1380,'Finish order'!$C:$K,9,FALSE()),"")</f>
        <v/>
      </c>
      <c r="D1380" s="21" t="str">
        <f aca="false">IFERROR(VLOOKUP(A$1&amp;":"&amp;A1380,'Finish order'!$C:$K,7,FALSE()),"")</f>
        <v/>
      </c>
      <c r="E1380" s="29" t="str">
        <f aca="false">IFERROR(VLOOKUP($A$1&amp;":"&amp;A1380,'Finish order'!C:K,5,FALSE()),"")</f>
        <v/>
      </c>
      <c r="F1380" s="21" t="str">
        <f aca="false">IFERROR(VLOOKUP($A$1&amp;":"&amp;A1380,'Finish order'!C:K,4,FALSE()),"")</f>
        <v/>
      </c>
      <c r="G1380" s="21" t="str">
        <f aca="false" t="array" ref="G1380:G1380">IFERROR(SMALL(IF($D$2:$D2289=D1380,$A$2:$A$911*1.001),1),"")</f>
        <v/>
      </c>
      <c r="H1380" s="21" t="str">
        <f aca="false" t="array" ref="H1380:H1380">IFERROR(SMALL(IF($D$2:$D2289=D1380,$A$2:$A$911*1.0001),2),"")</f>
        <v/>
      </c>
      <c r="I1380" s="21" t="str">
        <f aca="false" t="array" ref="I1380:I1380">IFERROR(SMALL(IF($D$2:$D2289=D1380,$A$2:$A$911*1.00001),3),"")</f>
        <v/>
      </c>
      <c r="J1380" s="21" t="str">
        <f aca="false" t="array" ref="J1380:J1380">IFERROR(SMALL(IF($D$2:$D2289=D1380,$A$2:$A$911*1.000001),4),"")</f>
        <v/>
      </c>
      <c r="K1380" s="30" t="str">
        <f aca="false">IF(A1380&lt;&gt;"", IF(COUNT(G1380:J1380)=4, SUM(G1380:J1380), "No"), "")</f>
        <v>No</v>
      </c>
      <c r="L1380" s="30" t="str">
        <f aca="false">IF(A1380&lt;&gt;"", IF(COUNT(G1380:I1380)=3, SUM(G1380:I1380), "No"), "")</f>
        <v>No</v>
      </c>
      <c r="M1380" s="30" t="str">
        <f aca="false">IF(A1380&lt;&gt;"", IF(COUNT(G1380:H1380)=2, SUM(G1380:H1380), "No"), "")</f>
        <v>No</v>
      </c>
      <c r="N1380" s="30" t="str">
        <f aca="false">'Results 10 year vets'!$D1380&amp;":"&amp;Table1[[#Headers],[Male]]</f>
        <v>:Male</v>
      </c>
      <c r="O1380" s="31"/>
      <c r="P1380" s="31"/>
      <c r="Q1380" s="31"/>
      <c r="R1380" s="31"/>
      <c r="S1380" s="31"/>
      <c r="T1380" s="31"/>
      <c r="U1380" s="31"/>
      <c r="Z1380" s="33"/>
      <c r="AA1380" s="33"/>
      <c r="AB1380" s="33"/>
      <c r="AC1380" s="33"/>
      <c r="AD1380" s="31"/>
      <c r="AE1380" s="31"/>
      <c r="AF1380" s="31"/>
      <c r="AG1380" s="31"/>
      <c r="AH1380" s="31"/>
      <c r="AI1380" s="31"/>
      <c r="AJ1380" s="31"/>
      <c r="AK1380" s="31"/>
      <c r="AL1380" s="31"/>
      <c r="AM1380" s="31"/>
      <c r="AN1380" s="31"/>
      <c r="AO1380" s="31"/>
      <c r="AP1380" s="31"/>
      <c r="AQ1380" s="31"/>
      <c r="AR1380" s="31"/>
      <c r="AS1380" s="31"/>
      <c r="AT1380" s="31"/>
      <c r="AU1380" s="31"/>
      <c r="AV1380" s="31"/>
      <c r="AW1380" s="31"/>
      <c r="AX1380" s="31"/>
      <c r="AY1380" s="31"/>
      <c r="AZ1380" s="31"/>
      <c r="BA1380" s="31"/>
      <c r="BB1380" s="31"/>
      <c r="BC1380" s="31"/>
      <c r="BD1380" s="31"/>
      <c r="BE1380" s="31"/>
      <c r="BF1380" s="31"/>
      <c r="BG1380" s="31"/>
      <c r="BH1380" s="31"/>
      <c r="BI1380" s="31"/>
      <c r="BJ1380" s="31"/>
      <c r="BK1380" s="31"/>
      <c r="BL1380" s="31"/>
      <c r="BM1380" s="31"/>
      <c r="BN1380" s="31"/>
      <c r="BO1380" s="31"/>
      <c r="BP1380" s="31"/>
      <c r="BQ1380" s="31"/>
      <c r="BR1380" s="31"/>
      <c r="BS1380" s="31"/>
      <c r="BT1380" s="31"/>
      <c r="BU1380" s="31"/>
      <c r="BV1380" s="31"/>
      <c r="BW1380" s="31"/>
      <c r="BX1380" s="31"/>
      <c r="BY1380" s="31"/>
      <c r="BZ1380" s="31"/>
      <c r="CA1380" s="31"/>
      <c r="CB1380" s="31"/>
      <c r="CC1380" s="31"/>
      <c r="CD1380" s="31"/>
      <c r="CE1380" s="31"/>
      <c r="CF1380" s="31"/>
      <c r="CG1380" s="31"/>
      <c r="CH1380" s="31"/>
      <c r="CI1380" s="31"/>
      <c r="CJ1380" s="31"/>
      <c r="CK1380" s="31"/>
      <c r="CL1380" s="31"/>
      <c r="CM1380" s="31"/>
      <c r="CN1380" s="31"/>
      <c r="CO1380" s="31"/>
      <c r="CP1380" s="31"/>
      <c r="CQ1380" s="31"/>
      <c r="CR1380" s="31"/>
      <c r="CS1380" s="31"/>
      <c r="CT1380" s="31"/>
      <c r="CU1380" s="31"/>
      <c r="CV1380" s="31"/>
      <c r="CW1380" s="31"/>
      <c r="CX1380" s="31"/>
      <c r="CY1380" s="31"/>
      <c r="CZ1380" s="31"/>
      <c r="DA1380" s="31"/>
      <c r="DB1380" s="31"/>
      <c r="DC1380" s="31"/>
      <c r="DD1380" s="31"/>
      <c r="DE1380" s="31"/>
      <c r="DF1380" s="31"/>
      <c r="DG1380" s="31"/>
      <c r="DH1380" s="31"/>
      <c r="DI1380" s="31"/>
      <c r="DJ1380" s="31"/>
      <c r="DK1380" s="31"/>
      <c r="DL1380" s="31"/>
      <c r="DM1380" s="31"/>
      <c r="DN1380" s="31"/>
      <c r="DO1380" s="31"/>
      <c r="DP1380" s="31"/>
      <c r="DQ1380" s="31"/>
      <c r="DR1380" s="31"/>
      <c r="DS1380" s="31"/>
      <c r="DT1380" s="31"/>
      <c r="DU1380" s="31"/>
      <c r="DV1380" s="31"/>
      <c r="DW1380" s="31"/>
    </row>
    <row r="1381" customFormat="false" ht="15.75" hidden="false" customHeight="true" outlineLevel="0" collapsed="false">
      <c r="A1381" s="21" t="n">
        <v>1380</v>
      </c>
      <c r="B1381" s="21" t="str">
        <f aca="false">IFERROR(VLOOKUP($A$1&amp;":"&amp;A1381,'Finish order'!C:K,6,FALSE()),"")</f>
        <v/>
      </c>
      <c r="C1381" s="21" t="str">
        <f aca="false">IFERROR(VLOOKUP(A$1&amp;":"&amp;A1381,'Finish order'!$C:$K,9,FALSE()),"")</f>
        <v/>
      </c>
      <c r="D1381" s="21" t="str">
        <f aca="false">IFERROR(VLOOKUP(A$1&amp;":"&amp;A1381,'Finish order'!$C:$K,7,FALSE()),"")</f>
        <v/>
      </c>
      <c r="E1381" s="29" t="str">
        <f aca="false">IFERROR(VLOOKUP($A$1&amp;":"&amp;A1381,'Finish order'!C:K,5,FALSE()),"")</f>
        <v/>
      </c>
      <c r="F1381" s="21" t="str">
        <f aca="false">IFERROR(VLOOKUP($A$1&amp;":"&amp;A1381,'Finish order'!C:K,4,FALSE()),"")</f>
        <v/>
      </c>
      <c r="G1381" s="21" t="str">
        <f aca="false" t="array" ref="G1381:G1381">IFERROR(SMALL(IF($D$2:$D2290=D1381,$A$2:$A$911*1.001),1),"")</f>
        <v/>
      </c>
      <c r="H1381" s="21" t="str">
        <f aca="false" t="array" ref="H1381:H1381">IFERROR(SMALL(IF($D$2:$D2290=D1381,$A$2:$A$911*1.0001),2),"")</f>
        <v/>
      </c>
      <c r="I1381" s="21" t="str">
        <f aca="false" t="array" ref="I1381:I1381">IFERROR(SMALL(IF($D$2:$D2290=D1381,$A$2:$A$911*1.00001),3),"")</f>
        <v/>
      </c>
      <c r="J1381" s="21" t="str">
        <f aca="false" t="array" ref="J1381:J1381">IFERROR(SMALL(IF($D$2:$D2290=D1381,$A$2:$A$911*1.000001),4),"")</f>
        <v/>
      </c>
      <c r="K1381" s="30" t="str">
        <f aca="false">IF(A1381&lt;&gt;"", IF(COUNT(G1381:J1381)=4, SUM(G1381:J1381), "No"), "")</f>
        <v>No</v>
      </c>
      <c r="L1381" s="30" t="str">
        <f aca="false">IF(A1381&lt;&gt;"", IF(COUNT(G1381:I1381)=3, SUM(G1381:I1381), "No"), "")</f>
        <v>No</v>
      </c>
      <c r="M1381" s="30" t="str">
        <f aca="false">IF(A1381&lt;&gt;"", IF(COUNT(G1381:H1381)=2, SUM(G1381:H1381), "No"), "")</f>
        <v>No</v>
      </c>
      <c r="N1381" s="30" t="str">
        <f aca="false">'Results 10 year vets'!$D1381&amp;":"&amp;Table1[[#Headers],[Male]]</f>
        <v>:Male</v>
      </c>
      <c r="O1381" s="31"/>
      <c r="P1381" s="31"/>
      <c r="Q1381" s="31"/>
      <c r="R1381" s="31"/>
      <c r="S1381" s="31"/>
      <c r="T1381" s="31"/>
      <c r="U1381" s="31"/>
      <c r="Z1381" s="33"/>
      <c r="AA1381" s="33"/>
      <c r="AB1381" s="33"/>
      <c r="AC1381" s="33"/>
      <c r="AD1381" s="31"/>
      <c r="AE1381" s="31"/>
      <c r="AF1381" s="31"/>
      <c r="AG1381" s="31"/>
      <c r="AH1381" s="31"/>
      <c r="AI1381" s="31"/>
      <c r="AJ1381" s="31"/>
      <c r="AK1381" s="31"/>
      <c r="AL1381" s="31"/>
      <c r="AM1381" s="31"/>
      <c r="AN1381" s="31"/>
      <c r="AO1381" s="31"/>
      <c r="AP1381" s="31"/>
      <c r="AQ1381" s="31"/>
      <c r="AR1381" s="31"/>
      <c r="AS1381" s="31"/>
      <c r="AT1381" s="31"/>
      <c r="AU1381" s="31"/>
      <c r="AV1381" s="31"/>
      <c r="AW1381" s="31"/>
      <c r="AX1381" s="31"/>
      <c r="AY1381" s="31"/>
      <c r="AZ1381" s="31"/>
      <c r="BA1381" s="31"/>
      <c r="BB1381" s="31"/>
      <c r="BC1381" s="31"/>
      <c r="BD1381" s="31"/>
      <c r="BE1381" s="31"/>
      <c r="BF1381" s="31"/>
      <c r="BG1381" s="31"/>
      <c r="BH1381" s="31"/>
      <c r="BI1381" s="31"/>
      <c r="BJ1381" s="31"/>
      <c r="BK1381" s="31"/>
      <c r="BL1381" s="31"/>
      <c r="BM1381" s="31"/>
      <c r="BN1381" s="31"/>
      <c r="BO1381" s="31"/>
      <c r="BP1381" s="31"/>
      <c r="BQ1381" s="31"/>
      <c r="BR1381" s="31"/>
      <c r="BS1381" s="31"/>
      <c r="BT1381" s="31"/>
      <c r="BU1381" s="31"/>
      <c r="BV1381" s="31"/>
      <c r="BW1381" s="31"/>
      <c r="BX1381" s="31"/>
      <c r="BY1381" s="31"/>
      <c r="BZ1381" s="31"/>
      <c r="CA1381" s="31"/>
      <c r="CB1381" s="31"/>
      <c r="CC1381" s="31"/>
      <c r="CD1381" s="31"/>
      <c r="CE1381" s="31"/>
      <c r="CF1381" s="31"/>
      <c r="CG1381" s="31"/>
      <c r="CH1381" s="31"/>
      <c r="CI1381" s="31"/>
      <c r="CJ1381" s="31"/>
      <c r="CK1381" s="31"/>
      <c r="CL1381" s="31"/>
      <c r="CM1381" s="31"/>
      <c r="CN1381" s="31"/>
      <c r="CO1381" s="31"/>
      <c r="CP1381" s="31"/>
      <c r="CQ1381" s="31"/>
      <c r="CR1381" s="31"/>
      <c r="CS1381" s="31"/>
      <c r="CT1381" s="31"/>
      <c r="CU1381" s="31"/>
      <c r="CV1381" s="31"/>
      <c r="CW1381" s="31"/>
      <c r="CX1381" s="31"/>
      <c r="CY1381" s="31"/>
      <c r="CZ1381" s="31"/>
      <c r="DA1381" s="31"/>
      <c r="DB1381" s="31"/>
      <c r="DC1381" s="31"/>
      <c r="DD1381" s="31"/>
      <c r="DE1381" s="31"/>
      <c r="DF1381" s="31"/>
      <c r="DG1381" s="31"/>
      <c r="DH1381" s="31"/>
      <c r="DI1381" s="31"/>
      <c r="DJ1381" s="31"/>
      <c r="DK1381" s="31"/>
      <c r="DL1381" s="31"/>
      <c r="DM1381" s="31"/>
      <c r="DN1381" s="31"/>
      <c r="DO1381" s="31"/>
      <c r="DP1381" s="31"/>
      <c r="DQ1381" s="31"/>
      <c r="DR1381" s="31"/>
      <c r="DS1381" s="31"/>
      <c r="DT1381" s="31"/>
      <c r="DU1381" s="31"/>
      <c r="DV1381" s="31"/>
      <c r="DW1381" s="31"/>
    </row>
    <row r="1382" customFormat="false" ht="15.75" hidden="false" customHeight="true" outlineLevel="0" collapsed="false">
      <c r="A1382" s="21" t="n">
        <v>1381</v>
      </c>
      <c r="B1382" s="21" t="str">
        <f aca="false">IFERROR(VLOOKUP($A$1&amp;":"&amp;A1382,'Finish order'!C:K,6,FALSE()),"")</f>
        <v/>
      </c>
      <c r="C1382" s="21" t="str">
        <f aca="false">IFERROR(VLOOKUP(A$1&amp;":"&amp;A1382,'Finish order'!$C:$K,9,FALSE()),"")</f>
        <v/>
      </c>
      <c r="D1382" s="21" t="str">
        <f aca="false">IFERROR(VLOOKUP(A$1&amp;":"&amp;A1382,'Finish order'!$C:$K,7,FALSE()),"")</f>
        <v/>
      </c>
      <c r="E1382" s="29" t="str">
        <f aca="false">IFERROR(VLOOKUP($A$1&amp;":"&amp;A1382,'Finish order'!C:K,5,FALSE()),"")</f>
        <v/>
      </c>
      <c r="F1382" s="21" t="str">
        <f aca="false">IFERROR(VLOOKUP($A$1&amp;":"&amp;A1382,'Finish order'!C:K,4,FALSE()),"")</f>
        <v/>
      </c>
      <c r="G1382" s="21" t="str">
        <f aca="false" t="array" ref="G1382:G1382">IFERROR(SMALL(IF($D$2:$D2291=D1382,$A$2:$A$911*1.001),1),"")</f>
        <v/>
      </c>
      <c r="H1382" s="21" t="str">
        <f aca="false" t="array" ref="H1382:H1382">IFERROR(SMALL(IF($D$2:$D2291=D1382,$A$2:$A$911*1.0001),2),"")</f>
        <v/>
      </c>
      <c r="I1382" s="21" t="str">
        <f aca="false" t="array" ref="I1382:I1382">IFERROR(SMALL(IF($D$2:$D2291=D1382,$A$2:$A$911*1.00001),3),"")</f>
        <v/>
      </c>
      <c r="J1382" s="21" t="str">
        <f aca="false" t="array" ref="J1382:J1382">IFERROR(SMALL(IF($D$2:$D2291=D1382,$A$2:$A$911*1.000001),4),"")</f>
        <v/>
      </c>
      <c r="K1382" s="30" t="str">
        <f aca="false">IF(A1382&lt;&gt;"", IF(COUNT(G1382:J1382)=4, SUM(G1382:J1382), "No"), "")</f>
        <v>No</v>
      </c>
      <c r="L1382" s="30" t="str">
        <f aca="false">IF(A1382&lt;&gt;"", IF(COUNT(G1382:I1382)=3, SUM(G1382:I1382), "No"), "")</f>
        <v>No</v>
      </c>
      <c r="M1382" s="30" t="str">
        <f aca="false">IF(A1382&lt;&gt;"", IF(COUNT(G1382:H1382)=2, SUM(G1382:H1382), "No"), "")</f>
        <v>No</v>
      </c>
      <c r="N1382" s="30" t="str">
        <f aca="false">'Results 10 year vets'!$D1382&amp;":"&amp;Table1[[#Headers],[Male]]</f>
        <v>:Male</v>
      </c>
      <c r="O1382" s="31"/>
      <c r="P1382" s="31"/>
      <c r="Q1382" s="31"/>
      <c r="R1382" s="31"/>
      <c r="S1382" s="31"/>
      <c r="T1382" s="31"/>
      <c r="U1382" s="31"/>
      <c r="Z1382" s="33"/>
      <c r="AA1382" s="33"/>
      <c r="AB1382" s="33"/>
      <c r="AC1382" s="33"/>
      <c r="AD1382" s="31"/>
      <c r="AE1382" s="31"/>
      <c r="AF1382" s="31"/>
      <c r="AG1382" s="31"/>
      <c r="AH1382" s="31"/>
      <c r="AI1382" s="31"/>
      <c r="AJ1382" s="31"/>
      <c r="AK1382" s="31"/>
      <c r="AL1382" s="31"/>
      <c r="AM1382" s="31"/>
      <c r="AN1382" s="31"/>
      <c r="AO1382" s="31"/>
      <c r="AP1382" s="31"/>
      <c r="AQ1382" s="31"/>
      <c r="AR1382" s="31"/>
      <c r="AS1382" s="31"/>
      <c r="AT1382" s="31"/>
      <c r="AU1382" s="31"/>
      <c r="AV1382" s="31"/>
      <c r="AW1382" s="31"/>
      <c r="AX1382" s="31"/>
      <c r="AY1382" s="31"/>
      <c r="AZ1382" s="31"/>
      <c r="BA1382" s="31"/>
      <c r="BB1382" s="31"/>
      <c r="BC1382" s="31"/>
      <c r="BD1382" s="31"/>
      <c r="BE1382" s="31"/>
      <c r="BF1382" s="31"/>
      <c r="BG1382" s="31"/>
      <c r="BH1382" s="31"/>
      <c r="BI1382" s="31"/>
      <c r="BJ1382" s="31"/>
      <c r="BK1382" s="31"/>
      <c r="BL1382" s="31"/>
      <c r="BM1382" s="31"/>
      <c r="BN1382" s="31"/>
      <c r="BO1382" s="31"/>
      <c r="BP1382" s="31"/>
      <c r="BQ1382" s="31"/>
      <c r="BR1382" s="31"/>
      <c r="BS1382" s="31"/>
      <c r="BT1382" s="31"/>
      <c r="BU1382" s="31"/>
      <c r="BV1382" s="31"/>
      <c r="BW1382" s="31"/>
      <c r="BX1382" s="31"/>
      <c r="BY1382" s="31"/>
      <c r="BZ1382" s="31"/>
      <c r="CA1382" s="31"/>
      <c r="CB1382" s="31"/>
      <c r="CC1382" s="31"/>
      <c r="CD1382" s="31"/>
      <c r="CE1382" s="31"/>
      <c r="CF1382" s="31"/>
      <c r="CG1382" s="31"/>
      <c r="CH1382" s="31"/>
      <c r="CI1382" s="31"/>
      <c r="CJ1382" s="31"/>
      <c r="CK1382" s="31"/>
      <c r="CL1382" s="31"/>
      <c r="CM1382" s="31"/>
      <c r="CN1382" s="31"/>
      <c r="CO1382" s="31"/>
      <c r="CP1382" s="31"/>
      <c r="CQ1382" s="31"/>
      <c r="CR1382" s="31"/>
      <c r="CS1382" s="31"/>
      <c r="CT1382" s="31"/>
      <c r="CU1382" s="31"/>
      <c r="CV1382" s="31"/>
      <c r="CW1382" s="31"/>
      <c r="CX1382" s="31"/>
      <c r="CY1382" s="31"/>
      <c r="CZ1382" s="31"/>
      <c r="DA1382" s="31"/>
      <c r="DB1382" s="31"/>
      <c r="DC1382" s="31"/>
      <c r="DD1382" s="31"/>
      <c r="DE1382" s="31"/>
      <c r="DF1382" s="31"/>
      <c r="DG1382" s="31"/>
      <c r="DH1382" s="31"/>
      <c r="DI1382" s="31"/>
      <c r="DJ1382" s="31"/>
      <c r="DK1382" s="31"/>
      <c r="DL1382" s="31"/>
      <c r="DM1382" s="31"/>
      <c r="DN1382" s="31"/>
      <c r="DO1382" s="31"/>
      <c r="DP1382" s="31"/>
      <c r="DQ1382" s="31"/>
      <c r="DR1382" s="31"/>
      <c r="DS1382" s="31"/>
      <c r="DT1382" s="31"/>
      <c r="DU1382" s="31"/>
      <c r="DV1382" s="31"/>
      <c r="DW1382" s="31"/>
    </row>
    <row r="1383" customFormat="false" ht="15.75" hidden="false" customHeight="true" outlineLevel="0" collapsed="false">
      <c r="A1383" s="21" t="n">
        <v>1382</v>
      </c>
      <c r="B1383" s="21" t="str">
        <f aca="false">IFERROR(VLOOKUP($A$1&amp;":"&amp;A1383,'Finish order'!C:K,6,FALSE()),"")</f>
        <v/>
      </c>
      <c r="C1383" s="21" t="str">
        <f aca="false">IFERROR(VLOOKUP(A$1&amp;":"&amp;A1383,'Finish order'!$C:$K,9,FALSE()),"")</f>
        <v/>
      </c>
      <c r="D1383" s="21" t="str">
        <f aca="false">IFERROR(VLOOKUP(A$1&amp;":"&amp;A1383,'Finish order'!$C:$K,7,FALSE()),"")</f>
        <v/>
      </c>
      <c r="E1383" s="29" t="str">
        <f aca="false">IFERROR(VLOOKUP($A$1&amp;":"&amp;A1383,'Finish order'!C:K,5,FALSE()),"")</f>
        <v/>
      </c>
      <c r="F1383" s="21" t="str">
        <f aca="false">IFERROR(VLOOKUP($A$1&amp;":"&amp;A1383,'Finish order'!C:K,4,FALSE()),"")</f>
        <v/>
      </c>
      <c r="G1383" s="21" t="str">
        <f aca="false" t="array" ref="G1383:G1383">IFERROR(SMALL(IF($D$2:$D2292=D1383,$A$2:$A$911*1.001),1),"")</f>
        <v/>
      </c>
      <c r="H1383" s="21" t="str">
        <f aca="false" t="array" ref="H1383:H1383">IFERROR(SMALL(IF($D$2:$D2292=D1383,$A$2:$A$911*1.0001),2),"")</f>
        <v/>
      </c>
      <c r="I1383" s="21" t="str">
        <f aca="false" t="array" ref="I1383:I1383">IFERROR(SMALL(IF($D$2:$D2292=D1383,$A$2:$A$911*1.00001),3),"")</f>
        <v/>
      </c>
      <c r="J1383" s="21" t="str">
        <f aca="false" t="array" ref="J1383:J1383">IFERROR(SMALL(IF($D$2:$D2292=D1383,$A$2:$A$911*1.000001),4),"")</f>
        <v/>
      </c>
      <c r="K1383" s="30" t="str">
        <f aca="false">IF(A1383&lt;&gt;"", IF(COUNT(G1383:J1383)=4, SUM(G1383:J1383), "No"), "")</f>
        <v>No</v>
      </c>
      <c r="L1383" s="30" t="str">
        <f aca="false">IF(A1383&lt;&gt;"", IF(COUNT(G1383:I1383)=3, SUM(G1383:I1383), "No"), "")</f>
        <v>No</v>
      </c>
      <c r="M1383" s="30" t="str">
        <f aca="false">IF(A1383&lt;&gt;"", IF(COUNT(G1383:H1383)=2, SUM(G1383:H1383), "No"), "")</f>
        <v>No</v>
      </c>
      <c r="N1383" s="30" t="str">
        <f aca="false">'Results 10 year vets'!$D1383&amp;":"&amp;Table1[[#Headers],[Male]]</f>
        <v>:Male</v>
      </c>
      <c r="O1383" s="31"/>
      <c r="P1383" s="31"/>
      <c r="Q1383" s="31"/>
      <c r="R1383" s="31"/>
      <c r="S1383" s="31"/>
      <c r="T1383" s="31"/>
      <c r="U1383" s="31"/>
      <c r="Z1383" s="33"/>
      <c r="AA1383" s="33"/>
      <c r="AB1383" s="33"/>
      <c r="AC1383" s="33"/>
      <c r="AD1383" s="31"/>
      <c r="AE1383" s="31"/>
      <c r="AF1383" s="31"/>
      <c r="AG1383" s="31"/>
      <c r="AH1383" s="31"/>
      <c r="AI1383" s="31"/>
      <c r="AJ1383" s="31"/>
      <c r="AK1383" s="31"/>
      <c r="AL1383" s="31"/>
      <c r="AM1383" s="31"/>
      <c r="AN1383" s="31"/>
      <c r="AO1383" s="31"/>
      <c r="AP1383" s="31"/>
      <c r="AQ1383" s="31"/>
      <c r="AR1383" s="31"/>
      <c r="AS1383" s="31"/>
      <c r="AT1383" s="31"/>
      <c r="AU1383" s="31"/>
      <c r="AV1383" s="31"/>
      <c r="AW1383" s="31"/>
      <c r="AX1383" s="31"/>
      <c r="AY1383" s="31"/>
      <c r="AZ1383" s="31"/>
      <c r="BA1383" s="31"/>
      <c r="BB1383" s="31"/>
      <c r="BC1383" s="31"/>
      <c r="BD1383" s="31"/>
      <c r="BE1383" s="31"/>
      <c r="BF1383" s="31"/>
      <c r="BG1383" s="31"/>
      <c r="BH1383" s="31"/>
      <c r="BI1383" s="31"/>
      <c r="BJ1383" s="31"/>
      <c r="BK1383" s="31"/>
      <c r="BL1383" s="31"/>
      <c r="BM1383" s="31"/>
      <c r="BN1383" s="31"/>
      <c r="BO1383" s="31"/>
      <c r="BP1383" s="31"/>
      <c r="BQ1383" s="31"/>
      <c r="BR1383" s="31"/>
      <c r="BS1383" s="31"/>
      <c r="BT1383" s="31"/>
      <c r="BU1383" s="31"/>
      <c r="BV1383" s="31"/>
      <c r="BW1383" s="31"/>
      <c r="BX1383" s="31"/>
      <c r="BY1383" s="31"/>
      <c r="BZ1383" s="31"/>
      <c r="CA1383" s="31"/>
      <c r="CB1383" s="31"/>
      <c r="CC1383" s="31"/>
      <c r="CD1383" s="31"/>
      <c r="CE1383" s="31"/>
      <c r="CF1383" s="31"/>
      <c r="CG1383" s="31"/>
      <c r="CH1383" s="31"/>
      <c r="CI1383" s="31"/>
      <c r="CJ1383" s="31"/>
      <c r="CK1383" s="31"/>
      <c r="CL1383" s="31"/>
      <c r="CM1383" s="31"/>
      <c r="CN1383" s="31"/>
      <c r="CO1383" s="31"/>
      <c r="CP1383" s="31"/>
      <c r="CQ1383" s="31"/>
      <c r="CR1383" s="31"/>
      <c r="CS1383" s="31"/>
      <c r="CT1383" s="31"/>
      <c r="CU1383" s="31"/>
      <c r="CV1383" s="31"/>
      <c r="CW1383" s="31"/>
      <c r="CX1383" s="31"/>
      <c r="CY1383" s="31"/>
      <c r="CZ1383" s="31"/>
      <c r="DA1383" s="31"/>
      <c r="DB1383" s="31"/>
      <c r="DC1383" s="31"/>
      <c r="DD1383" s="31"/>
      <c r="DE1383" s="31"/>
      <c r="DF1383" s="31"/>
      <c r="DG1383" s="31"/>
      <c r="DH1383" s="31"/>
      <c r="DI1383" s="31"/>
      <c r="DJ1383" s="31"/>
      <c r="DK1383" s="31"/>
      <c r="DL1383" s="31"/>
      <c r="DM1383" s="31"/>
      <c r="DN1383" s="31"/>
      <c r="DO1383" s="31"/>
      <c r="DP1383" s="31"/>
      <c r="DQ1383" s="31"/>
      <c r="DR1383" s="31"/>
      <c r="DS1383" s="31"/>
      <c r="DT1383" s="31"/>
      <c r="DU1383" s="31"/>
      <c r="DV1383" s="31"/>
      <c r="DW1383" s="31"/>
    </row>
    <row r="1384" customFormat="false" ht="15.75" hidden="false" customHeight="true" outlineLevel="0" collapsed="false">
      <c r="A1384" s="21" t="n">
        <v>1383</v>
      </c>
      <c r="B1384" s="21" t="str">
        <f aca="false">IFERROR(VLOOKUP($A$1&amp;":"&amp;A1384,'Finish order'!C:K,6,FALSE()),"")</f>
        <v/>
      </c>
      <c r="C1384" s="21" t="str">
        <f aca="false">IFERROR(VLOOKUP(A$1&amp;":"&amp;A1384,'Finish order'!$C:$K,9,FALSE()),"")</f>
        <v/>
      </c>
      <c r="D1384" s="21" t="str">
        <f aca="false">IFERROR(VLOOKUP(A$1&amp;":"&amp;A1384,'Finish order'!$C:$K,7,FALSE()),"")</f>
        <v/>
      </c>
      <c r="E1384" s="29" t="str">
        <f aca="false">IFERROR(VLOOKUP($A$1&amp;":"&amp;A1384,'Finish order'!C:K,5,FALSE()),"")</f>
        <v/>
      </c>
      <c r="F1384" s="21" t="str">
        <f aca="false">IFERROR(VLOOKUP($A$1&amp;":"&amp;A1384,'Finish order'!C:K,4,FALSE()),"")</f>
        <v/>
      </c>
      <c r="G1384" s="21" t="str">
        <f aca="false" t="array" ref="G1384:G1384">IFERROR(SMALL(IF($D$2:$D2293=D1384,$A$2:$A$911*1.001),1),"")</f>
        <v/>
      </c>
      <c r="H1384" s="21" t="str">
        <f aca="false" t="array" ref="H1384:H1384">IFERROR(SMALL(IF($D$2:$D2293=D1384,$A$2:$A$911*1.0001),2),"")</f>
        <v/>
      </c>
      <c r="I1384" s="21" t="str">
        <f aca="false" t="array" ref="I1384:I1384">IFERROR(SMALL(IF($D$2:$D2293=D1384,$A$2:$A$911*1.00001),3),"")</f>
        <v/>
      </c>
      <c r="J1384" s="21" t="str">
        <f aca="false" t="array" ref="J1384:J1384">IFERROR(SMALL(IF($D$2:$D2293=D1384,$A$2:$A$911*1.000001),4),"")</f>
        <v/>
      </c>
      <c r="K1384" s="30" t="str">
        <f aca="false">IF(A1384&lt;&gt;"", IF(COUNT(G1384:J1384)=4, SUM(G1384:J1384), "No"), "")</f>
        <v>No</v>
      </c>
      <c r="L1384" s="30" t="str">
        <f aca="false">IF(A1384&lt;&gt;"", IF(COUNT(G1384:I1384)=3, SUM(G1384:I1384), "No"), "")</f>
        <v>No</v>
      </c>
      <c r="M1384" s="30" t="str">
        <f aca="false">IF(A1384&lt;&gt;"", IF(COUNT(G1384:H1384)=2, SUM(G1384:H1384), "No"), "")</f>
        <v>No</v>
      </c>
      <c r="N1384" s="30" t="str">
        <f aca="false">'Results 10 year vets'!$D1384&amp;":"&amp;Table1[[#Headers],[Male]]</f>
        <v>:Male</v>
      </c>
      <c r="O1384" s="31"/>
      <c r="P1384" s="31"/>
      <c r="Q1384" s="31"/>
      <c r="R1384" s="31"/>
      <c r="S1384" s="31"/>
      <c r="T1384" s="31"/>
      <c r="U1384" s="31"/>
      <c r="Z1384" s="33"/>
      <c r="AA1384" s="33"/>
      <c r="AB1384" s="33"/>
      <c r="AC1384" s="33"/>
      <c r="AD1384" s="31"/>
      <c r="AE1384" s="31"/>
      <c r="AF1384" s="31"/>
      <c r="AG1384" s="31"/>
      <c r="AH1384" s="31"/>
      <c r="AI1384" s="31"/>
      <c r="AJ1384" s="31"/>
      <c r="AK1384" s="31"/>
      <c r="AL1384" s="31"/>
      <c r="AM1384" s="31"/>
      <c r="AN1384" s="31"/>
      <c r="AO1384" s="31"/>
      <c r="AP1384" s="31"/>
      <c r="AQ1384" s="31"/>
      <c r="AR1384" s="31"/>
      <c r="AS1384" s="31"/>
      <c r="AT1384" s="31"/>
      <c r="AU1384" s="31"/>
      <c r="AV1384" s="31"/>
      <c r="AW1384" s="31"/>
      <c r="AX1384" s="31"/>
      <c r="AY1384" s="31"/>
      <c r="AZ1384" s="31"/>
      <c r="BA1384" s="31"/>
      <c r="BB1384" s="31"/>
      <c r="BC1384" s="31"/>
      <c r="BD1384" s="31"/>
      <c r="BE1384" s="31"/>
      <c r="BF1384" s="31"/>
      <c r="BG1384" s="31"/>
      <c r="BH1384" s="31"/>
      <c r="BI1384" s="31"/>
      <c r="BJ1384" s="31"/>
      <c r="BK1384" s="31"/>
      <c r="BL1384" s="31"/>
      <c r="BM1384" s="31"/>
      <c r="BN1384" s="31"/>
      <c r="BO1384" s="31"/>
      <c r="BP1384" s="31"/>
      <c r="BQ1384" s="31"/>
      <c r="BR1384" s="31"/>
      <c r="BS1384" s="31"/>
      <c r="BT1384" s="31"/>
      <c r="BU1384" s="31"/>
      <c r="BV1384" s="31"/>
      <c r="BW1384" s="31"/>
      <c r="BX1384" s="31"/>
      <c r="BY1384" s="31"/>
      <c r="BZ1384" s="31"/>
      <c r="CA1384" s="31"/>
      <c r="CB1384" s="31"/>
      <c r="CC1384" s="31"/>
      <c r="CD1384" s="31"/>
      <c r="CE1384" s="31"/>
      <c r="CF1384" s="31"/>
      <c r="CG1384" s="31"/>
      <c r="CH1384" s="31"/>
      <c r="CI1384" s="31"/>
      <c r="CJ1384" s="31"/>
      <c r="CK1384" s="31"/>
      <c r="CL1384" s="31"/>
      <c r="CM1384" s="31"/>
      <c r="CN1384" s="31"/>
      <c r="CO1384" s="31"/>
      <c r="CP1384" s="31"/>
      <c r="CQ1384" s="31"/>
      <c r="CR1384" s="31"/>
      <c r="CS1384" s="31"/>
      <c r="CT1384" s="31"/>
      <c r="CU1384" s="31"/>
      <c r="CV1384" s="31"/>
      <c r="CW1384" s="31"/>
      <c r="CX1384" s="31"/>
      <c r="CY1384" s="31"/>
      <c r="CZ1384" s="31"/>
      <c r="DA1384" s="31"/>
      <c r="DB1384" s="31"/>
      <c r="DC1384" s="31"/>
      <c r="DD1384" s="31"/>
      <c r="DE1384" s="31"/>
      <c r="DF1384" s="31"/>
      <c r="DG1384" s="31"/>
      <c r="DH1384" s="31"/>
      <c r="DI1384" s="31"/>
      <c r="DJ1384" s="31"/>
      <c r="DK1384" s="31"/>
      <c r="DL1384" s="31"/>
      <c r="DM1384" s="31"/>
      <c r="DN1384" s="31"/>
      <c r="DO1384" s="31"/>
      <c r="DP1384" s="31"/>
      <c r="DQ1384" s="31"/>
      <c r="DR1384" s="31"/>
      <c r="DS1384" s="31"/>
      <c r="DT1384" s="31"/>
      <c r="DU1384" s="31"/>
      <c r="DV1384" s="31"/>
      <c r="DW1384" s="31"/>
    </row>
    <row r="1385" customFormat="false" ht="15.75" hidden="false" customHeight="true" outlineLevel="0" collapsed="false">
      <c r="A1385" s="21" t="n">
        <v>1384</v>
      </c>
      <c r="B1385" s="21" t="str">
        <f aca="false">IFERROR(VLOOKUP($A$1&amp;":"&amp;A1385,'Finish order'!C:K,6,FALSE()),"")</f>
        <v/>
      </c>
      <c r="C1385" s="21" t="str">
        <f aca="false">IFERROR(VLOOKUP(A$1&amp;":"&amp;A1385,'Finish order'!$C:$K,9,FALSE()),"")</f>
        <v/>
      </c>
      <c r="D1385" s="21" t="str">
        <f aca="false">IFERROR(VLOOKUP(A$1&amp;":"&amp;A1385,'Finish order'!$C:$K,7,FALSE()),"")</f>
        <v/>
      </c>
      <c r="E1385" s="29" t="str">
        <f aca="false">IFERROR(VLOOKUP($A$1&amp;":"&amp;A1385,'Finish order'!C:K,5,FALSE()),"")</f>
        <v/>
      </c>
      <c r="F1385" s="21" t="str">
        <f aca="false">IFERROR(VLOOKUP($A$1&amp;":"&amp;A1385,'Finish order'!C:K,4,FALSE()),"")</f>
        <v/>
      </c>
      <c r="G1385" s="21" t="str">
        <f aca="false" t="array" ref="G1385:G1385">IFERROR(SMALL(IF($D$2:$D2294=D1385,$A$2:$A$911*1.001),1),"")</f>
        <v/>
      </c>
      <c r="H1385" s="21" t="str">
        <f aca="false" t="array" ref="H1385:H1385">IFERROR(SMALL(IF($D$2:$D2294=D1385,$A$2:$A$911*1.0001),2),"")</f>
        <v/>
      </c>
      <c r="I1385" s="21" t="str">
        <f aca="false" t="array" ref="I1385:I1385">IFERROR(SMALL(IF($D$2:$D2294=D1385,$A$2:$A$911*1.00001),3),"")</f>
        <v/>
      </c>
      <c r="J1385" s="21" t="str">
        <f aca="false" t="array" ref="J1385:J1385">IFERROR(SMALL(IF($D$2:$D2294=D1385,$A$2:$A$911*1.000001),4),"")</f>
        <v/>
      </c>
      <c r="K1385" s="30" t="str">
        <f aca="false">IF(A1385&lt;&gt;"", IF(COUNT(G1385:J1385)=4, SUM(G1385:J1385), "No"), "")</f>
        <v>No</v>
      </c>
      <c r="L1385" s="30" t="str">
        <f aca="false">IF(A1385&lt;&gt;"", IF(COUNT(G1385:I1385)=3, SUM(G1385:I1385), "No"), "")</f>
        <v>No</v>
      </c>
      <c r="M1385" s="30" t="str">
        <f aca="false">IF(A1385&lt;&gt;"", IF(COUNT(G1385:H1385)=2, SUM(G1385:H1385), "No"), "")</f>
        <v>No</v>
      </c>
      <c r="N1385" s="30" t="str">
        <f aca="false">'Results 10 year vets'!$D1385&amp;":"&amp;Table1[[#Headers],[Male]]</f>
        <v>:Male</v>
      </c>
      <c r="O1385" s="31"/>
      <c r="P1385" s="31"/>
      <c r="Q1385" s="31"/>
      <c r="R1385" s="31"/>
      <c r="S1385" s="31"/>
      <c r="T1385" s="31"/>
      <c r="U1385" s="31"/>
      <c r="Z1385" s="33"/>
      <c r="AA1385" s="33"/>
      <c r="AB1385" s="33"/>
      <c r="AC1385" s="33"/>
      <c r="AD1385" s="31"/>
      <c r="AE1385" s="31"/>
      <c r="AF1385" s="31"/>
      <c r="AG1385" s="31"/>
      <c r="AH1385" s="31"/>
      <c r="AI1385" s="31"/>
      <c r="AJ1385" s="31"/>
      <c r="AK1385" s="31"/>
      <c r="AL1385" s="31"/>
      <c r="AM1385" s="31"/>
      <c r="AN1385" s="31"/>
      <c r="AO1385" s="31"/>
      <c r="AP1385" s="31"/>
      <c r="AQ1385" s="31"/>
      <c r="AR1385" s="31"/>
      <c r="AS1385" s="31"/>
      <c r="AT1385" s="31"/>
      <c r="AU1385" s="31"/>
      <c r="AV1385" s="31"/>
      <c r="AW1385" s="31"/>
      <c r="AX1385" s="31"/>
      <c r="AY1385" s="31"/>
      <c r="AZ1385" s="31"/>
      <c r="BA1385" s="31"/>
      <c r="BB1385" s="31"/>
      <c r="BC1385" s="31"/>
      <c r="BD1385" s="31"/>
      <c r="BE1385" s="31"/>
      <c r="BF1385" s="31"/>
      <c r="BG1385" s="31"/>
      <c r="BH1385" s="31"/>
      <c r="BI1385" s="31"/>
      <c r="BJ1385" s="31"/>
      <c r="BK1385" s="31"/>
      <c r="BL1385" s="31"/>
      <c r="BM1385" s="31"/>
      <c r="BN1385" s="31"/>
      <c r="BO1385" s="31"/>
      <c r="BP1385" s="31"/>
      <c r="BQ1385" s="31"/>
      <c r="BR1385" s="31"/>
      <c r="BS1385" s="31"/>
      <c r="BT1385" s="31"/>
      <c r="BU1385" s="31"/>
      <c r="BV1385" s="31"/>
      <c r="BW1385" s="31"/>
      <c r="BX1385" s="31"/>
      <c r="BY1385" s="31"/>
      <c r="BZ1385" s="31"/>
      <c r="CA1385" s="31"/>
      <c r="CB1385" s="31"/>
      <c r="CC1385" s="31"/>
      <c r="CD1385" s="31"/>
      <c r="CE1385" s="31"/>
      <c r="CF1385" s="31"/>
      <c r="CG1385" s="31"/>
      <c r="CH1385" s="31"/>
      <c r="CI1385" s="31"/>
      <c r="CJ1385" s="31"/>
      <c r="CK1385" s="31"/>
      <c r="CL1385" s="31"/>
      <c r="CM1385" s="31"/>
      <c r="CN1385" s="31"/>
      <c r="CO1385" s="31"/>
      <c r="CP1385" s="31"/>
      <c r="CQ1385" s="31"/>
      <c r="CR1385" s="31"/>
      <c r="CS1385" s="31"/>
      <c r="CT1385" s="31"/>
      <c r="CU1385" s="31"/>
      <c r="CV1385" s="31"/>
      <c r="CW1385" s="31"/>
      <c r="CX1385" s="31"/>
      <c r="CY1385" s="31"/>
      <c r="CZ1385" s="31"/>
      <c r="DA1385" s="31"/>
      <c r="DB1385" s="31"/>
      <c r="DC1385" s="31"/>
      <c r="DD1385" s="31"/>
      <c r="DE1385" s="31"/>
      <c r="DF1385" s="31"/>
      <c r="DG1385" s="31"/>
      <c r="DH1385" s="31"/>
      <c r="DI1385" s="31"/>
      <c r="DJ1385" s="31"/>
      <c r="DK1385" s="31"/>
      <c r="DL1385" s="31"/>
      <c r="DM1385" s="31"/>
      <c r="DN1385" s="31"/>
      <c r="DO1385" s="31"/>
      <c r="DP1385" s="31"/>
      <c r="DQ1385" s="31"/>
      <c r="DR1385" s="31"/>
      <c r="DS1385" s="31"/>
      <c r="DT1385" s="31"/>
      <c r="DU1385" s="31"/>
      <c r="DV1385" s="31"/>
      <c r="DW1385" s="31"/>
    </row>
    <row r="1386" customFormat="false" ht="15.75" hidden="false" customHeight="true" outlineLevel="0" collapsed="false">
      <c r="A1386" s="21" t="n">
        <v>1385</v>
      </c>
      <c r="B1386" s="21" t="str">
        <f aca="false">IFERROR(VLOOKUP($A$1&amp;":"&amp;A1386,'Finish order'!C:K,6,FALSE()),"")</f>
        <v/>
      </c>
      <c r="C1386" s="21" t="str">
        <f aca="false">IFERROR(VLOOKUP(A$1&amp;":"&amp;A1386,'Finish order'!$C:$K,9,FALSE()),"")</f>
        <v/>
      </c>
      <c r="D1386" s="21" t="str">
        <f aca="false">IFERROR(VLOOKUP(A$1&amp;":"&amp;A1386,'Finish order'!$C:$K,7,FALSE()),"")</f>
        <v/>
      </c>
      <c r="E1386" s="29" t="str">
        <f aca="false">IFERROR(VLOOKUP($A$1&amp;":"&amp;A1386,'Finish order'!C:K,5,FALSE()),"")</f>
        <v/>
      </c>
      <c r="F1386" s="21" t="str">
        <f aca="false">IFERROR(VLOOKUP($A$1&amp;":"&amp;A1386,'Finish order'!C:K,4,FALSE()),"")</f>
        <v/>
      </c>
      <c r="G1386" s="21" t="str">
        <f aca="false" t="array" ref="G1386:G1386">IFERROR(SMALL(IF($D$2:$D2295=D1386,$A$2:$A$911*1.001),1),"")</f>
        <v/>
      </c>
      <c r="H1386" s="21" t="str">
        <f aca="false" t="array" ref="H1386:H1386">IFERROR(SMALL(IF($D$2:$D2295=D1386,$A$2:$A$911*1.0001),2),"")</f>
        <v/>
      </c>
      <c r="I1386" s="21" t="str">
        <f aca="false" t="array" ref="I1386:I1386">IFERROR(SMALL(IF($D$2:$D2295=D1386,$A$2:$A$911*1.00001),3),"")</f>
        <v/>
      </c>
      <c r="J1386" s="21" t="str">
        <f aca="false" t="array" ref="J1386:J1386">IFERROR(SMALL(IF($D$2:$D2295=D1386,$A$2:$A$911*1.000001),4),"")</f>
        <v/>
      </c>
      <c r="K1386" s="30" t="str">
        <f aca="false">IF(A1386&lt;&gt;"", IF(COUNT(G1386:J1386)=4, SUM(G1386:J1386), "No"), "")</f>
        <v>No</v>
      </c>
      <c r="L1386" s="30" t="str">
        <f aca="false">IF(A1386&lt;&gt;"", IF(COUNT(G1386:I1386)=3, SUM(G1386:I1386), "No"), "")</f>
        <v>No</v>
      </c>
      <c r="M1386" s="30" t="str">
        <f aca="false">IF(A1386&lt;&gt;"", IF(COUNT(G1386:H1386)=2, SUM(G1386:H1386), "No"), "")</f>
        <v>No</v>
      </c>
      <c r="N1386" s="30" t="str">
        <f aca="false">'Results 10 year vets'!$D1386&amp;":"&amp;Table1[[#Headers],[Male]]</f>
        <v>:Male</v>
      </c>
      <c r="O1386" s="31"/>
      <c r="P1386" s="31"/>
      <c r="Q1386" s="31"/>
      <c r="R1386" s="31"/>
      <c r="S1386" s="31"/>
      <c r="T1386" s="31"/>
      <c r="U1386" s="31"/>
      <c r="Z1386" s="33"/>
      <c r="AA1386" s="33"/>
      <c r="AB1386" s="33"/>
      <c r="AC1386" s="33"/>
      <c r="AD1386" s="31"/>
      <c r="AE1386" s="31"/>
      <c r="AF1386" s="31"/>
      <c r="AG1386" s="31"/>
      <c r="AH1386" s="31"/>
      <c r="AI1386" s="31"/>
      <c r="AJ1386" s="31"/>
      <c r="AK1386" s="31"/>
      <c r="AL1386" s="31"/>
      <c r="AM1386" s="31"/>
      <c r="AN1386" s="31"/>
      <c r="AO1386" s="31"/>
      <c r="AP1386" s="31"/>
      <c r="AQ1386" s="31"/>
      <c r="AR1386" s="31"/>
      <c r="AS1386" s="31"/>
      <c r="AT1386" s="31"/>
      <c r="AU1386" s="31"/>
      <c r="AV1386" s="31"/>
      <c r="AW1386" s="31"/>
      <c r="AX1386" s="31"/>
      <c r="AY1386" s="31"/>
      <c r="AZ1386" s="31"/>
      <c r="BA1386" s="31"/>
      <c r="BB1386" s="31"/>
      <c r="BC1386" s="31"/>
      <c r="BD1386" s="31"/>
      <c r="BE1386" s="31"/>
      <c r="BF1386" s="31"/>
      <c r="BG1386" s="31"/>
      <c r="BH1386" s="31"/>
      <c r="BI1386" s="31"/>
      <c r="BJ1386" s="31"/>
      <c r="BK1386" s="31"/>
      <c r="BL1386" s="31"/>
      <c r="BM1386" s="31"/>
      <c r="BN1386" s="31"/>
      <c r="BO1386" s="31"/>
      <c r="BP1386" s="31"/>
      <c r="BQ1386" s="31"/>
      <c r="BR1386" s="31"/>
      <c r="BS1386" s="31"/>
      <c r="BT1386" s="31"/>
      <c r="BU1386" s="31"/>
      <c r="BV1386" s="31"/>
      <c r="BW1386" s="31"/>
      <c r="BX1386" s="31"/>
      <c r="BY1386" s="31"/>
      <c r="BZ1386" s="31"/>
      <c r="CA1386" s="31"/>
      <c r="CB1386" s="31"/>
      <c r="CC1386" s="31"/>
      <c r="CD1386" s="31"/>
      <c r="CE1386" s="31"/>
      <c r="CF1386" s="31"/>
      <c r="CG1386" s="31"/>
      <c r="CH1386" s="31"/>
      <c r="CI1386" s="31"/>
      <c r="CJ1386" s="31"/>
      <c r="CK1386" s="31"/>
      <c r="CL1386" s="31"/>
      <c r="CM1386" s="31"/>
      <c r="CN1386" s="31"/>
      <c r="CO1386" s="31"/>
      <c r="CP1386" s="31"/>
      <c r="CQ1386" s="31"/>
      <c r="CR1386" s="31"/>
      <c r="CS1386" s="31"/>
      <c r="CT1386" s="31"/>
      <c r="CU1386" s="31"/>
      <c r="CV1386" s="31"/>
      <c r="CW1386" s="31"/>
      <c r="CX1386" s="31"/>
      <c r="CY1386" s="31"/>
      <c r="CZ1386" s="31"/>
      <c r="DA1386" s="31"/>
      <c r="DB1386" s="31"/>
      <c r="DC1386" s="31"/>
      <c r="DD1386" s="31"/>
      <c r="DE1386" s="31"/>
      <c r="DF1386" s="31"/>
      <c r="DG1386" s="31"/>
      <c r="DH1386" s="31"/>
      <c r="DI1386" s="31"/>
      <c r="DJ1386" s="31"/>
      <c r="DK1386" s="31"/>
      <c r="DL1386" s="31"/>
      <c r="DM1386" s="31"/>
      <c r="DN1386" s="31"/>
      <c r="DO1386" s="31"/>
      <c r="DP1386" s="31"/>
      <c r="DQ1386" s="31"/>
      <c r="DR1386" s="31"/>
      <c r="DS1386" s="31"/>
      <c r="DT1386" s="31"/>
      <c r="DU1386" s="31"/>
      <c r="DV1386" s="31"/>
      <c r="DW1386" s="31"/>
    </row>
    <row r="1387" customFormat="false" ht="15.75" hidden="false" customHeight="true" outlineLevel="0" collapsed="false">
      <c r="A1387" s="21" t="n">
        <v>1386</v>
      </c>
      <c r="B1387" s="21" t="str">
        <f aca="false">IFERROR(VLOOKUP($A$1&amp;":"&amp;A1387,'Finish order'!C:K,6,FALSE()),"")</f>
        <v/>
      </c>
      <c r="C1387" s="21" t="str">
        <f aca="false">IFERROR(VLOOKUP(A$1&amp;":"&amp;A1387,'Finish order'!$C:$K,9,FALSE()),"")</f>
        <v/>
      </c>
      <c r="D1387" s="21" t="str">
        <f aca="false">IFERROR(VLOOKUP(A$1&amp;":"&amp;A1387,'Finish order'!$C:$K,7,FALSE()),"")</f>
        <v/>
      </c>
      <c r="E1387" s="29" t="str">
        <f aca="false">IFERROR(VLOOKUP($A$1&amp;":"&amp;A1387,'Finish order'!C:K,5,FALSE()),"")</f>
        <v/>
      </c>
      <c r="F1387" s="21" t="str">
        <f aca="false">IFERROR(VLOOKUP($A$1&amp;":"&amp;A1387,'Finish order'!C:K,4,FALSE()),"")</f>
        <v/>
      </c>
      <c r="G1387" s="21" t="str">
        <f aca="false" t="array" ref="G1387:G1387">IFERROR(SMALL(IF($D$2:$D2296=D1387,$A$2:$A$911*1.001),1),"")</f>
        <v/>
      </c>
      <c r="H1387" s="21" t="str">
        <f aca="false" t="array" ref="H1387:H1387">IFERROR(SMALL(IF($D$2:$D2296=D1387,$A$2:$A$911*1.0001),2),"")</f>
        <v/>
      </c>
      <c r="I1387" s="21" t="str">
        <f aca="false" t="array" ref="I1387:I1387">IFERROR(SMALL(IF($D$2:$D2296=D1387,$A$2:$A$911*1.00001),3),"")</f>
        <v/>
      </c>
      <c r="J1387" s="21" t="str">
        <f aca="false" t="array" ref="J1387:J1387">IFERROR(SMALL(IF($D$2:$D2296=D1387,$A$2:$A$911*1.000001),4),"")</f>
        <v/>
      </c>
      <c r="K1387" s="30" t="str">
        <f aca="false">IF(A1387&lt;&gt;"", IF(COUNT(G1387:J1387)=4, SUM(G1387:J1387), "No"), "")</f>
        <v>No</v>
      </c>
      <c r="L1387" s="30" t="str">
        <f aca="false">IF(A1387&lt;&gt;"", IF(COUNT(G1387:I1387)=3, SUM(G1387:I1387), "No"), "")</f>
        <v>No</v>
      </c>
      <c r="M1387" s="30" t="str">
        <f aca="false">IF(A1387&lt;&gt;"", IF(COUNT(G1387:H1387)=2, SUM(G1387:H1387), "No"), "")</f>
        <v>No</v>
      </c>
      <c r="N1387" s="30" t="str">
        <f aca="false">'Results 10 year vets'!$D1387&amp;":"&amp;Table1[[#Headers],[Male]]</f>
        <v>:Male</v>
      </c>
      <c r="O1387" s="31"/>
      <c r="P1387" s="31"/>
      <c r="Q1387" s="31"/>
      <c r="R1387" s="31"/>
      <c r="S1387" s="31"/>
      <c r="T1387" s="31"/>
      <c r="U1387" s="31"/>
      <c r="Z1387" s="33"/>
      <c r="AA1387" s="33"/>
      <c r="AB1387" s="33"/>
      <c r="AC1387" s="33"/>
      <c r="AD1387" s="31"/>
      <c r="AE1387" s="31"/>
      <c r="AF1387" s="31"/>
      <c r="AG1387" s="31"/>
      <c r="AH1387" s="31"/>
      <c r="AI1387" s="31"/>
      <c r="AJ1387" s="31"/>
      <c r="AK1387" s="31"/>
      <c r="AL1387" s="31"/>
      <c r="AM1387" s="31"/>
      <c r="AN1387" s="31"/>
      <c r="AO1387" s="31"/>
      <c r="AP1387" s="31"/>
      <c r="AQ1387" s="31"/>
      <c r="AR1387" s="31"/>
      <c r="AS1387" s="31"/>
      <c r="AT1387" s="31"/>
      <c r="AU1387" s="31"/>
      <c r="AV1387" s="31"/>
      <c r="AW1387" s="31"/>
      <c r="AX1387" s="31"/>
      <c r="AY1387" s="31"/>
      <c r="AZ1387" s="31"/>
      <c r="BA1387" s="31"/>
      <c r="BB1387" s="31"/>
      <c r="BC1387" s="31"/>
      <c r="BD1387" s="31"/>
      <c r="BE1387" s="31"/>
      <c r="BF1387" s="31"/>
      <c r="BG1387" s="31"/>
      <c r="BH1387" s="31"/>
      <c r="BI1387" s="31"/>
      <c r="BJ1387" s="31"/>
      <c r="BK1387" s="31"/>
      <c r="BL1387" s="31"/>
      <c r="BM1387" s="31"/>
      <c r="BN1387" s="31"/>
      <c r="BO1387" s="31"/>
      <c r="BP1387" s="31"/>
      <c r="BQ1387" s="31"/>
      <c r="BR1387" s="31"/>
      <c r="BS1387" s="31"/>
      <c r="BT1387" s="31"/>
      <c r="BU1387" s="31"/>
      <c r="BV1387" s="31"/>
      <c r="BW1387" s="31"/>
      <c r="BX1387" s="31"/>
      <c r="BY1387" s="31"/>
      <c r="BZ1387" s="31"/>
      <c r="CA1387" s="31"/>
      <c r="CB1387" s="31"/>
      <c r="CC1387" s="31"/>
      <c r="CD1387" s="31"/>
      <c r="CE1387" s="31"/>
      <c r="CF1387" s="31"/>
      <c r="CG1387" s="31"/>
      <c r="CH1387" s="31"/>
      <c r="CI1387" s="31"/>
      <c r="CJ1387" s="31"/>
      <c r="CK1387" s="31"/>
      <c r="CL1387" s="31"/>
      <c r="CM1387" s="31"/>
      <c r="CN1387" s="31"/>
      <c r="CO1387" s="31"/>
      <c r="CP1387" s="31"/>
      <c r="CQ1387" s="31"/>
      <c r="CR1387" s="31"/>
      <c r="CS1387" s="31"/>
      <c r="CT1387" s="31"/>
      <c r="CU1387" s="31"/>
      <c r="CV1387" s="31"/>
      <c r="CW1387" s="31"/>
      <c r="CX1387" s="31"/>
      <c r="CY1387" s="31"/>
      <c r="CZ1387" s="31"/>
      <c r="DA1387" s="31"/>
      <c r="DB1387" s="31"/>
      <c r="DC1387" s="31"/>
      <c r="DD1387" s="31"/>
      <c r="DE1387" s="31"/>
      <c r="DF1387" s="31"/>
      <c r="DG1387" s="31"/>
      <c r="DH1387" s="31"/>
      <c r="DI1387" s="31"/>
      <c r="DJ1387" s="31"/>
      <c r="DK1387" s="31"/>
      <c r="DL1387" s="31"/>
      <c r="DM1387" s="31"/>
      <c r="DN1387" s="31"/>
      <c r="DO1387" s="31"/>
      <c r="DP1387" s="31"/>
      <c r="DQ1387" s="31"/>
      <c r="DR1387" s="31"/>
      <c r="DS1387" s="31"/>
      <c r="DT1387" s="31"/>
      <c r="DU1387" s="31"/>
      <c r="DV1387" s="31"/>
      <c r="DW1387" s="31"/>
    </row>
    <row r="1388" customFormat="false" ht="15.75" hidden="false" customHeight="true" outlineLevel="0" collapsed="false">
      <c r="A1388" s="21" t="n">
        <v>1387</v>
      </c>
      <c r="B1388" s="21" t="str">
        <f aca="false">IFERROR(VLOOKUP($A$1&amp;":"&amp;A1388,'Finish order'!C:K,6,FALSE()),"")</f>
        <v/>
      </c>
      <c r="C1388" s="21" t="str">
        <f aca="false">IFERROR(VLOOKUP(A$1&amp;":"&amp;A1388,'Finish order'!$C:$K,9,FALSE()),"")</f>
        <v/>
      </c>
      <c r="D1388" s="21" t="str">
        <f aca="false">IFERROR(VLOOKUP(A$1&amp;":"&amp;A1388,'Finish order'!$C:$K,7,FALSE()),"")</f>
        <v/>
      </c>
      <c r="E1388" s="29" t="str">
        <f aca="false">IFERROR(VLOOKUP($A$1&amp;":"&amp;A1388,'Finish order'!C:K,5,FALSE()),"")</f>
        <v/>
      </c>
      <c r="F1388" s="21" t="str">
        <f aca="false">IFERROR(VLOOKUP($A$1&amp;":"&amp;A1388,'Finish order'!C:K,4,FALSE()),"")</f>
        <v/>
      </c>
      <c r="G1388" s="21" t="str">
        <f aca="false" t="array" ref="G1388:G1388">IFERROR(SMALL(IF($D$2:$D2297=D1388,$A$2:$A$911*1.001),1),"")</f>
        <v/>
      </c>
      <c r="H1388" s="21" t="str">
        <f aca="false" t="array" ref="H1388:H1388">IFERROR(SMALL(IF($D$2:$D2297=D1388,$A$2:$A$911*1.0001),2),"")</f>
        <v/>
      </c>
      <c r="I1388" s="21" t="str">
        <f aca="false" t="array" ref="I1388:I1388">IFERROR(SMALL(IF($D$2:$D2297=D1388,$A$2:$A$911*1.00001),3),"")</f>
        <v/>
      </c>
      <c r="J1388" s="21" t="str">
        <f aca="false" t="array" ref="J1388:J1388">IFERROR(SMALL(IF($D$2:$D2297=D1388,$A$2:$A$911*1.000001),4),"")</f>
        <v/>
      </c>
      <c r="K1388" s="30" t="str">
        <f aca="false">IF(A1388&lt;&gt;"", IF(COUNT(G1388:J1388)=4, SUM(G1388:J1388), "No"), "")</f>
        <v>No</v>
      </c>
      <c r="L1388" s="30" t="str">
        <f aca="false">IF(A1388&lt;&gt;"", IF(COUNT(G1388:I1388)=3, SUM(G1388:I1388), "No"), "")</f>
        <v>No</v>
      </c>
      <c r="M1388" s="30" t="str">
        <f aca="false">IF(A1388&lt;&gt;"", IF(COUNT(G1388:H1388)=2, SUM(G1388:H1388), "No"), "")</f>
        <v>No</v>
      </c>
      <c r="N1388" s="30" t="str">
        <f aca="false">'Results 10 year vets'!$D1388&amp;":"&amp;Table1[[#Headers],[Male]]</f>
        <v>:Male</v>
      </c>
      <c r="O1388" s="31"/>
      <c r="P1388" s="31"/>
      <c r="Q1388" s="31"/>
      <c r="R1388" s="31"/>
      <c r="S1388" s="31"/>
      <c r="T1388" s="31"/>
      <c r="U1388" s="31"/>
      <c r="Z1388" s="33"/>
      <c r="AA1388" s="33"/>
      <c r="AB1388" s="33"/>
      <c r="AC1388" s="33"/>
      <c r="AD1388" s="31"/>
      <c r="AE1388" s="31"/>
      <c r="AF1388" s="31"/>
      <c r="AG1388" s="31"/>
      <c r="AH1388" s="31"/>
      <c r="AI1388" s="31"/>
      <c r="AJ1388" s="31"/>
      <c r="AK1388" s="31"/>
      <c r="AL1388" s="31"/>
      <c r="AM1388" s="31"/>
      <c r="AN1388" s="31"/>
      <c r="AO1388" s="31"/>
      <c r="AP1388" s="31"/>
      <c r="AQ1388" s="31"/>
      <c r="AR1388" s="31"/>
      <c r="AS1388" s="31"/>
      <c r="AT1388" s="31"/>
      <c r="AU1388" s="31"/>
      <c r="AV1388" s="31"/>
      <c r="AW1388" s="31"/>
      <c r="AX1388" s="31"/>
      <c r="AY1388" s="31"/>
      <c r="AZ1388" s="31"/>
      <c r="BA1388" s="31"/>
      <c r="BB1388" s="31"/>
      <c r="BC1388" s="31"/>
      <c r="BD1388" s="31"/>
      <c r="BE1388" s="31"/>
      <c r="BF1388" s="31"/>
      <c r="BG1388" s="31"/>
      <c r="BH1388" s="31"/>
      <c r="BI1388" s="31"/>
      <c r="BJ1388" s="31"/>
      <c r="BK1388" s="31"/>
      <c r="BL1388" s="31"/>
      <c r="BM1388" s="31"/>
      <c r="BN1388" s="31"/>
      <c r="BO1388" s="31"/>
      <c r="BP1388" s="31"/>
      <c r="BQ1388" s="31"/>
      <c r="BR1388" s="31"/>
      <c r="BS1388" s="31"/>
      <c r="BT1388" s="31"/>
      <c r="BU1388" s="31"/>
      <c r="BV1388" s="31"/>
      <c r="BW1388" s="31"/>
      <c r="BX1388" s="31"/>
      <c r="BY1388" s="31"/>
      <c r="BZ1388" s="31"/>
      <c r="CA1388" s="31"/>
      <c r="CB1388" s="31"/>
      <c r="CC1388" s="31"/>
      <c r="CD1388" s="31"/>
      <c r="CE1388" s="31"/>
      <c r="CF1388" s="31"/>
      <c r="CG1388" s="31"/>
      <c r="CH1388" s="31"/>
      <c r="CI1388" s="31"/>
      <c r="CJ1388" s="31"/>
      <c r="CK1388" s="31"/>
      <c r="CL1388" s="31"/>
      <c r="CM1388" s="31"/>
      <c r="CN1388" s="31"/>
      <c r="CO1388" s="31"/>
      <c r="CP1388" s="31"/>
      <c r="CQ1388" s="31"/>
      <c r="CR1388" s="31"/>
      <c r="CS1388" s="31"/>
      <c r="CT1388" s="31"/>
      <c r="CU1388" s="31"/>
      <c r="CV1388" s="31"/>
      <c r="CW1388" s="31"/>
      <c r="CX1388" s="31"/>
      <c r="CY1388" s="31"/>
      <c r="CZ1388" s="31"/>
      <c r="DA1388" s="31"/>
      <c r="DB1388" s="31"/>
      <c r="DC1388" s="31"/>
      <c r="DD1388" s="31"/>
      <c r="DE1388" s="31"/>
      <c r="DF1388" s="31"/>
      <c r="DG1388" s="31"/>
      <c r="DH1388" s="31"/>
      <c r="DI1388" s="31"/>
      <c r="DJ1388" s="31"/>
      <c r="DK1388" s="31"/>
      <c r="DL1388" s="31"/>
      <c r="DM1388" s="31"/>
      <c r="DN1388" s="31"/>
      <c r="DO1388" s="31"/>
      <c r="DP1388" s="31"/>
      <c r="DQ1388" s="31"/>
      <c r="DR1388" s="31"/>
      <c r="DS1388" s="31"/>
      <c r="DT1388" s="31"/>
      <c r="DU1388" s="31"/>
      <c r="DV1388" s="31"/>
      <c r="DW1388" s="31"/>
    </row>
    <row r="1389" customFormat="false" ht="15.75" hidden="false" customHeight="true" outlineLevel="0" collapsed="false">
      <c r="A1389" s="21" t="n">
        <v>1388</v>
      </c>
      <c r="B1389" s="21" t="str">
        <f aca="false">IFERROR(VLOOKUP($A$1&amp;":"&amp;A1389,'Finish order'!C:K,6,FALSE()),"")</f>
        <v/>
      </c>
      <c r="C1389" s="21" t="str">
        <f aca="false">IFERROR(VLOOKUP(A$1&amp;":"&amp;A1389,'Finish order'!$C:$K,9,FALSE()),"")</f>
        <v/>
      </c>
      <c r="D1389" s="21" t="str">
        <f aca="false">IFERROR(VLOOKUP(A$1&amp;":"&amp;A1389,'Finish order'!$C:$K,7,FALSE()),"")</f>
        <v/>
      </c>
      <c r="E1389" s="29" t="str">
        <f aca="false">IFERROR(VLOOKUP($A$1&amp;":"&amp;A1389,'Finish order'!C:K,5,FALSE()),"")</f>
        <v/>
      </c>
      <c r="F1389" s="21" t="str">
        <f aca="false">IFERROR(VLOOKUP($A$1&amp;":"&amp;A1389,'Finish order'!C:K,4,FALSE()),"")</f>
        <v/>
      </c>
      <c r="G1389" s="21" t="str">
        <f aca="false" t="array" ref="G1389:G1389">IFERROR(SMALL(IF($D$2:$D2298=D1389,$A$2:$A$911*1.001),1),"")</f>
        <v/>
      </c>
      <c r="H1389" s="21" t="str">
        <f aca="false" t="array" ref="H1389:H1389">IFERROR(SMALL(IF($D$2:$D2298=D1389,$A$2:$A$911*1.0001),2),"")</f>
        <v/>
      </c>
      <c r="I1389" s="21" t="str">
        <f aca="false" t="array" ref="I1389:I1389">IFERROR(SMALL(IF($D$2:$D2298=D1389,$A$2:$A$911*1.00001),3),"")</f>
        <v/>
      </c>
      <c r="J1389" s="21" t="str">
        <f aca="false" t="array" ref="J1389:J1389">IFERROR(SMALL(IF($D$2:$D2298=D1389,$A$2:$A$911*1.000001),4),"")</f>
        <v/>
      </c>
      <c r="K1389" s="30" t="str">
        <f aca="false">IF(A1389&lt;&gt;"", IF(COUNT(G1389:J1389)=4, SUM(G1389:J1389), "No"), "")</f>
        <v>No</v>
      </c>
      <c r="L1389" s="30" t="str">
        <f aca="false">IF(A1389&lt;&gt;"", IF(COUNT(G1389:I1389)=3, SUM(G1389:I1389), "No"), "")</f>
        <v>No</v>
      </c>
      <c r="M1389" s="30" t="str">
        <f aca="false">IF(A1389&lt;&gt;"", IF(COUNT(G1389:H1389)=2, SUM(G1389:H1389), "No"), "")</f>
        <v>No</v>
      </c>
      <c r="N1389" s="30" t="str">
        <f aca="false">'Results 10 year vets'!$D1389&amp;":"&amp;Table1[[#Headers],[Male]]</f>
        <v>:Male</v>
      </c>
      <c r="O1389" s="31"/>
      <c r="P1389" s="31"/>
      <c r="Q1389" s="31"/>
      <c r="R1389" s="31"/>
      <c r="S1389" s="31"/>
      <c r="T1389" s="31"/>
      <c r="U1389" s="31"/>
      <c r="Z1389" s="33"/>
      <c r="AA1389" s="33"/>
      <c r="AB1389" s="33"/>
      <c r="AC1389" s="33"/>
      <c r="AD1389" s="31"/>
      <c r="AE1389" s="31"/>
      <c r="AF1389" s="31"/>
      <c r="AG1389" s="31"/>
      <c r="AH1389" s="31"/>
      <c r="AI1389" s="31"/>
      <c r="AJ1389" s="31"/>
      <c r="AK1389" s="31"/>
      <c r="AL1389" s="31"/>
      <c r="AM1389" s="31"/>
      <c r="AN1389" s="31"/>
      <c r="AO1389" s="31"/>
      <c r="AP1389" s="31"/>
      <c r="AQ1389" s="31"/>
      <c r="AR1389" s="31"/>
      <c r="AS1389" s="31"/>
      <c r="AT1389" s="31"/>
      <c r="AU1389" s="31"/>
      <c r="AV1389" s="31"/>
      <c r="AW1389" s="31"/>
      <c r="AX1389" s="31"/>
      <c r="AY1389" s="31"/>
      <c r="AZ1389" s="31"/>
      <c r="BA1389" s="31"/>
      <c r="BB1389" s="31"/>
      <c r="BC1389" s="31"/>
      <c r="BD1389" s="31"/>
      <c r="BE1389" s="31"/>
      <c r="BF1389" s="31"/>
      <c r="BG1389" s="31"/>
      <c r="BH1389" s="31"/>
      <c r="BI1389" s="31"/>
      <c r="BJ1389" s="31"/>
      <c r="BK1389" s="31"/>
      <c r="BL1389" s="31"/>
      <c r="BM1389" s="31"/>
      <c r="BN1389" s="31"/>
      <c r="BO1389" s="31"/>
      <c r="BP1389" s="31"/>
      <c r="BQ1389" s="31"/>
      <c r="BR1389" s="31"/>
      <c r="BS1389" s="31"/>
      <c r="BT1389" s="31"/>
      <c r="BU1389" s="31"/>
      <c r="BV1389" s="31"/>
      <c r="BW1389" s="31"/>
      <c r="BX1389" s="31"/>
      <c r="BY1389" s="31"/>
      <c r="BZ1389" s="31"/>
      <c r="CA1389" s="31"/>
      <c r="CB1389" s="31"/>
      <c r="CC1389" s="31"/>
      <c r="CD1389" s="31"/>
      <c r="CE1389" s="31"/>
      <c r="CF1389" s="31"/>
      <c r="CG1389" s="31"/>
      <c r="CH1389" s="31"/>
      <c r="CI1389" s="31"/>
      <c r="CJ1389" s="31"/>
      <c r="CK1389" s="31"/>
      <c r="CL1389" s="31"/>
      <c r="CM1389" s="31"/>
      <c r="CN1389" s="31"/>
      <c r="CO1389" s="31"/>
      <c r="CP1389" s="31"/>
      <c r="CQ1389" s="31"/>
      <c r="CR1389" s="31"/>
      <c r="CS1389" s="31"/>
      <c r="CT1389" s="31"/>
      <c r="CU1389" s="31"/>
      <c r="CV1389" s="31"/>
      <c r="CW1389" s="31"/>
      <c r="CX1389" s="31"/>
      <c r="CY1389" s="31"/>
      <c r="CZ1389" s="31"/>
      <c r="DA1389" s="31"/>
      <c r="DB1389" s="31"/>
      <c r="DC1389" s="31"/>
      <c r="DD1389" s="31"/>
      <c r="DE1389" s="31"/>
      <c r="DF1389" s="31"/>
      <c r="DG1389" s="31"/>
      <c r="DH1389" s="31"/>
      <c r="DI1389" s="31"/>
      <c r="DJ1389" s="31"/>
      <c r="DK1389" s="31"/>
      <c r="DL1389" s="31"/>
      <c r="DM1389" s="31"/>
      <c r="DN1389" s="31"/>
      <c r="DO1389" s="31"/>
      <c r="DP1389" s="31"/>
      <c r="DQ1389" s="31"/>
      <c r="DR1389" s="31"/>
      <c r="DS1389" s="31"/>
      <c r="DT1389" s="31"/>
      <c r="DU1389" s="31"/>
      <c r="DV1389" s="31"/>
      <c r="DW1389" s="31"/>
    </row>
    <row r="1390" customFormat="false" ht="15.75" hidden="false" customHeight="true" outlineLevel="0" collapsed="false">
      <c r="A1390" s="21" t="n">
        <v>1389</v>
      </c>
      <c r="B1390" s="21" t="str">
        <f aca="false">IFERROR(VLOOKUP($A$1&amp;":"&amp;A1390,'Finish order'!C:K,6,FALSE()),"")</f>
        <v/>
      </c>
      <c r="C1390" s="21" t="str">
        <f aca="false">IFERROR(VLOOKUP(A$1&amp;":"&amp;A1390,'Finish order'!$C:$K,9,FALSE()),"")</f>
        <v/>
      </c>
      <c r="D1390" s="21" t="str">
        <f aca="false">IFERROR(VLOOKUP(A$1&amp;":"&amp;A1390,'Finish order'!$C:$K,7,FALSE()),"")</f>
        <v/>
      </c>
      <c r="E1390" s="29" t="str">
        <f aca="false">IFERROR(VLOOKUP($A$1&amp;":"&amp;A1390,'Finish order'!C:K,5,FALSE()),"")</f>
        <v/>
      </c>
      <c r="F1390" s="21" t="str">
        <f aca="false">IFERROR(VLOOKUP($A$1&amp;":"&amp;A1390,'Finish order'!C:K,4,FALSE()),"")</f>
        <v/>
      </c>
      <c r="G1390" s="21" t="str">
        <f aca="false" t="array" ref="G1390:G1390">IFERROR(SMALL(IF($D$2:$D2299=D1390,$A$2:$A$911*1.001),1),"")</f>
        <v/>
      </c>
      <c r="H1390" s="21" t="str">
        <f aca="false" t="array" ref="H1390:H1390">IFERROR(SMALL(IF($D$2:$D2299=D1390,$A$2:$A$911*1.0001),2),"")</f>
        <v/>
      </c>
      <c r="I1390" s="21" t="str">
        <f aca="false" t="array" ref="I1390:I1390">IFERROR(SMALL(IF($D$2:$D2299=D1390,$A$2:$A$911*1.00001),3),"")</f>
        <v/>
      </c>
      <c r="J1390" s="21" t="str">
        <f aca="false" t="array" ref="J1390:J1390">IFERROR(SMALL(IF($D$2:$D2299=D1390,$A$2:$A$911*1.000001),4),"")</f>
        <v/>
      </c>
      <c r="K1390" s="30" t="str">
        <f aca="false">IF(A1390&lt;&gt;"", IF(COUNT(G1390:J1390)=4, SUM(G1390:J1390), "No"), "")</f>
        <v>No</v>
      </c>
      <c r="L1390" s="30" t="str">
        <f aca="false">IF(A1390&lt;&gt;"", IF(COUNT(G1390:I1390)=3, SUM(G1390:I1390), "No"), "")</f>
        <v>No</v>
      </c>
      <c r="M1390" s="30" t="str">
        <f aca="false">IF(A1390&lt;&gt;"", IF(COUNT(G1390:H1390)=2, SUM(G1390:H1390), "No"), "")</f>
        <v>No</v>
      </c>
      <c r="N1390" s="30" t="str">
        <f aca="false">'Results 10 year vets'!$D1390&amp;":"&amp;Table1[[#Headers],[Male]]</f>
        <v>:Male</v>
      </c>
      <c r="O1390" s="31"/>
      <c r="P1390" s="31"/>
      <c r="Q1390" s="31"/>
      <c r="R1390" s="31"/>
      <c r="S1390" s="31"/>
      <c r="T1390" s="31"/>
      <c r="U1390" s="31"/>
      <c r="Z1390" s="33"/>
      <c r="AA1390" s="33"/>
      <c r="AB1390" s="33"/>
      <c r="AC1390" s="33"/>
      <c r="AD1390" s="31"/>
      <c r="AE1390" s="31"/>
      <c r="AF1390" s="31"/>
      <c r="AG1390" s="31"/>
      <c r="AH1390" s="31"/>
      <c r="AI1390" s="31"/>
      <c r="AJ1390" s="31"/>
      <c r="AK1390" s="31"/>
      <c r="AL1390" s="31"/>
      <c r="AM1390" s="31"/>
      <c r="AN1390" s="31"/>
      <c r="AO1390" s="31"/>
      <c r="AP1390" s="31"/>
      <c r="AQ1390" s="31"/>
      <c r="AR1390" s="31"/>
      <c r="AS1390" s="31"/>
      <c r="AT1390" s="31"/>
      <c r="AU1390" s="31"/>
      <c r="AV1390" s="31"/>
      <c r="AW1390" s="31"/>
      <c r="AX1390" s="31"/>
      <c r="AY1390" s="31"/>
      <c r="AZ1390" s="31"/>
      <c r="BA1390" s="31"/>
      <c r="BB1390" s="31"/>
      <c r="BC1390" s="31"/>
      <c r="BD1390" s="31"/>
      <c r="BE1390" s="31"/>
      <c r="BF1390" s="31"/>
      <c r="BG1390" s="31"/>
      <c r="BH1390" s="31"/>
      <c r="BI1390" s="31"/>
      <c r="BJ1390" s="31"/>
      <c r="BK1390" s="31"/>
      <c r="BL1390" s="31"/>
      <c r="BM1390" s="31"/>
      <c r="BN1390" s="31"/>
      <c r="BO1390" s="31"/>
      <c r="BP1390" s="31"/>
      <c r="BQ1390" s="31"/>
      <c r="BR1390" s="31"/>
      <c r="BS1390" s="31"/>
      <c r="BT1390" s="31"/>
      <c r="BU1390" s="31"/>
      <c r="BV1390" s="31"/>
      <c r="BW1390" s="31"/>
      <c r="BX1390" s="31"/>
      <c r="BY1390" s="31"/>
      <c r="BZ1390" s="31"/>
      <c r="CA1390" s="31"/>
      <c r="CB1390" s="31"/>
      <c r="CC1390" s="31"/>
      <c r="CD1390" s="31"/>
      <c r="CE1390" s="31"/>
      <c r="CF1390" s="31"/>
      <c r="CG1390" s="31"/>
      <c r="CH1390" s="31"/>
      <c r="CI1390" s="31"/>
      <c r="CJ1390" s="31"/>
      <c r="CK1390" s="31"/>
      <c r="CL1390" s="31"/>
      <c r="CM1390" s="31"/>
      <c r="CN1390" s="31"/>
      <c r="CO1390" s="31"/>
      <c r="CP1390" s="31"/>
      <c r="CQ1390" s="31"/>
      <c r="CR1390" s="31"/>
      <c r="CS1390" s="31"/>
      <c r="CT1390" s="31"/>
      <c r="CU1390" s="31"/>
      <c r="CV1390" s="31"/>
      <c r="CW1390" s="31"/>
      <c r="CX1390" s="31"/>
      <c r="CY1390" s="31"/>
      <c r="CZ1390" s="31"/>
      <c r="DA1390" s="31"/>
      <c r="DB1390" s="31"/>
      <c r="DC1390" s="31"/>
      <c r="DD1390" s="31"/>
      <c r="DE1390" s="31"/>
      <c r="DF1390" s="31"/>
      <c r="DG1390" s="31"/>
      <c r="DH1390" s="31"/>
      <c r="DI1390" s="31"/>
      <c r="DJ1390" s="31"/>
      <c r="DK1390" s="31"/>
      <c r="DL1390" s="31"/>
      <c r="DM1390" s="31"/>
      <c r="DN1390" s="31"/>
      <c r="DO1390" s="31"/>
      <c r="DP1390" s="31"/>
      <c r="DQ1390" s="31"/>
      <c r="DR1390" s="31"/>
      <c r="DS1390" s="31"/>
      <c r="DT1390" s="31"/>
      <c r="DU1390" s="31"/>
      <c r="DV1390" s="31"/>
      <c r="DW1390" s="31"/>
    </row>
    <row r="1391" customFormat="false" ht="15.75" hidden="false" customHeight="true" outlineLevel="0" collapsed="false">
      <c r="A1391" s="21" t="n">
        <v>1390</v>
      </c>
      <c r="B1391" s="21" t="str">
        <f aca="false">IFERROR(VLOOKUP($A$1&amp;":"&amp;A1391,'Finish order'!C:K,6,FALSE()),"")</f>
        <v/>
      </c>
      <c r="C1391" s="21" t="str">
        <f aca="false">IFERROR(VLOOKUP(A$1&amp;":"&amp;A1391,'Finish order'!$C:$K,9,FALSE()),"")</f>
        <v/>
      </c>
      <c r="D1391" s="21" t="str">
        <f aca="false">IFERROR(VLOOKUP(A$1&amp;":"&amp;A1391,'Finish order'!$C:$K,7,FALSE()),"")</f>
        <v/>
      </c>
      <c r="E1391" s="29" t="str">
        <f aca="false">IFERROR(VLOOKUP($A$1&amp;":"&amp;A1391,'Finish order'!C:K,5,FALSE()),"")</f>
        <v/>
      </c>
      <c r="F1391" s="21" t="str">
        <f aca="false">IFERROR(VLOOKUP($A$1&amp;":"&amp;A1391,'Finish order'!C:K,4,FALSE()),"")</f>
        <v/>
      </c>
      <c r="G1391" s="21" t="str">
        <f aca="false" t="array" ref="G1391:G1391">IFERROR(SMALL(IF($D$2:$D2300=D1391,$A$2:$A$911*1.001),1),"")</f>
        <v/>
      </c>
      <c r="H1391" s="21" t="str">
        <f aca="false" t="array" ref="H1391:H1391">IFERROR(SMALL(IF($D$2:$D2300=D1391,$A$2:$A$911*1.0001),2),"")</f>
        <v/>
      </c>
      <c r="I1391" s="21" t="str">
        <f aca="false" t="array" ref="I1391:I1391">IFERROR(SMALL(IF($D$2:$D2300=D1391,$A$2:$A$911*1.00001),3),"")</f>
        <v/>
      </c>
      <c r="J1391" s="21" t="str">
        <f aca="false" t="array" ref="J1391:J1391">IFERROR(SMALL(IF($D$2:$D2300=D1391,$A$2:$A$911*1.000001),4),"")</f>
        <v/>
      </c>
      <c r="K1391" s="30" t="str">
        <f aca="false">IF(A1391&lt;&gt;"", IF(COUNT(G1391:J1391)=4, SUM(G1391:J1391), "No"), "")</f>
        <v>No</v>
      </c>
      <c r="L1391" s="30" t="str">
        <f aca="false">IF(A1391&lt;&gt;"", IF(COUNT(G1391:I1391)=3, SUM(G1391:I1391), "No"), "")</f>
        <v>No</v>
      </c>
      <c r="M1391" s="30" t="str">
        <f aca="false">IF(A1391&lt;&gt;"", IF(COUNT(G1391:H1391)=2, SUM(G1391:H1391), "No"), "")</f>
        <v>No</v>
      </c>
      <c r="N1391" s="30" t="str">
        <f aca="false">'Results 10 year vets'!$D1391&amp;":"&amp;Table1[[#Headers],[Male]]</f>
        <v>:Male</v>
      </c>
      <c r="O1391" s="31"/>
      <c r="P1391" s="31"/>
      <c r="Q1391" s="31"/>
      <c r="R1391" s="31"/>
      <c r="S1391" s="31"/>
      <c r="T1391" s="31"/>
      <c r="U1391" s="31"/>
      <c r="Z1391" s="33"/>
      <c r="AA1391" s="33"/>
      <c r="AB1391" s="33"/>
      <c r="AC1391" s="33"/>
      <c r="AD1391" s="31"/>
      <c r="AE1391" s="31"/>
      <c r="AF1391" s="31"/>
      <c r="AG1391" s="31"/>
      <c r="AH1391" s="31"/>
      <c r="AI1391" s="31"/>
      <c r="AJ1391" s="31"/>
      <c r="AK1391" s="31"/>
      <c r="AL1391" s="31"/>
      <c r="AM1391" s="31"/>
      <c r="AN1391" s="31"/>
      <c r="AO1391" s="31"/>
      <c r="AP1391" s="31"/>
      <c r="AQ1391" s="31"/>
      <c r="AR1391" s="31"/>
      <c r="AS1391" s="31"/>
      <c r="AT1391" s="31"/>
      <c r="AU1391" s="31"/>
      <c r="AV1391" s="31"/>
      <c r="AW1391" s="31"/>
      <c r="AX1391" s="31"/>
      <c r="AY1391" s="31"/>
      <c r="AZ1391" s="31"/>
      <c r="BA1391" s="31"/>
      <c r="BB1391" s="31"/>
      <c r="BC1391" s="31"/>
      <c r="BD1391" s="31"/>
      <c r="BE1391" s="31"/>
      <c r="BF1391" s="31"/>
      <c r="BG1391" s="31"/>
      <c r="BH1391" s="31"/>
      <c r="BI1391" s="31"/>
      <c r="BJ1391" s="31"/>
      <c r="BK1391" s="31"/>
      <c r="BL1391" s="31"/>
      <c r="BM1391" s="31"/>
      <c r="BN1391" s="31"/>
      <c r="BO1391" s="31"/>
      <c r="BP1391" s="31"/>
      <c r="BQ1391" s="31"/>
      <c r="BR1391" s="31"/>
      <c r="BS1391" s="31"/>
      <c r="BT1391" s="31"/>
      <c r="BU1391" s="31"/>
      <c r="BV1391" s="31"/>
      <c r="BW1391" s="31"/>
      <c r="BX1391" s="31"/>
      <c r="BY1391" s="31"/>
      <c r="BZ1391" s="31"/>
      <c r="CA1391" s="31"/>
      <c r="CB1391" s="31"/>
      <c r="CC1391" s="31"/>
      <c r="CD1391" s="31"/>
      <c r="CE1391" s="31"/>
      <c r="CF1391" s="31"/>
      <c r="CG1391" s="31"/>
      <c r="CH1391" s="31"/>
      <c r="CI1391" s="31"/>
      <c r="CJ1391" s="31"/>
      <c r="CK1391" s="31"/>
      <c r="CL1391" s="31"/>
      <c r="CM1391" s="31"/>
      <c r="CN1391" s="31"/>
      <c r="CO1391" s="31"/>
      <c r="CP1391" s="31"/>
      <c r="CQ1391" s="31"/>
      <c r="CR1391" s="31"/>
      <c r="CS1391" s="31"/>
      <c r="CT1391" s="31"/>
      <c r="CU1391" s="31"/>
      <c r="CV1391" s="31"/>
      <c r="CW1391" s="31"/>
      <c r="CX1391" s="31"/>
      <c r="CY1391" s="31"/>
      <c r="CZ1391" s="31"/>
      <c r="DA1391" s="31"/>
      <c r="DB1391" s="31"/>
      <c r="DC1391" s="31"/>
      <c r="DD1391" s="31"/>
      <c r="DE1391" s="31"/>
      <c r="DF1391" s="31"/>
      <c r="DG1391" s="31"/>
      <c r="DH1391" s="31"/>
      <c r="DI1391" s="31"/>
      <c r="DJ1391" s="31"/>
      <c r="DK1391" s="31"/>
      <c r="DL1391" s="31"/>
      <c r="DM1391" s="31"/>
      <c r="DN1391" s="31"/>
      <c r="DO1391" s="31"/>
      <c r="DP1391" s="31"/>
      <c r="DQ1391" s="31"/>
      <c r="DR1391" s="31"/>
      <c r="DS1391" s="31"/>
      <c r="DT1391" s="31"/>
      <c r="DU1391" s="31"/>
      <c r="DV1391" s="31"/>
      <c r="DW1391" s="31"/>
    </row>
    <row r="1392" customFormat="false" ht="15.75" hidden="false" customHeight="true" outlineLevel="0" collapsed="false">
      <c r="A1392" s="21" t="n">
        <v>1391</v>
      </c>
      <c r="B1392" s="21" t="str">
        <f aca="false">IFERROR(VLOOKUP($A$1&amp;":"&amp;A1392,'Finish order'!C:K,6,FALSE()),"")</f>
        <v/>
      </c>
      <c r="C1392" s="21" t="str">
        <f aca="false">IFERROR(VLOOKUP(A$1&amp;":"&amp;A1392,'Finish order'!$C:$K,9,FALSE()),"")</f>
        <v/>
      </c>
      <c r="D1392" s="21" t="str">
        <f aca="false">IFERROR(VLOOKUP(A$1&amp;":"&amp;A1392,'Finish order'!$C:$K,7,FALSE()),"")</f>
        <v/>
      </c>
      <c r="E1392" s="29" t="str">
        <f aca="false">IFERROR(VLOOKUP($A$1&amp;":"&amp;A1392,'Finish order'!C:K,5,FALSE()),"")</f>
        <v/>
      </c>
      <c r="F1392" s="21" t="str">
        <f aca="false">IFERROR(VLOOKUP($A$1&amp;":"&amp;A1392,'Finish order'!C:K,4,FALSE()),"")</f>
        <v/>
      </c>
      <c r="G1392" s="21" t="str">
        <f aca="false" t="array" ref="G1392:G1392">IFERROR(SMALL(IF($D$2:$D2301=D1392,$A$2:$A$911*1.001),1),"")</f>
        <v/>
      </c>
      <c r="H1392" s="21" t="str">
        <f aca="false" t="array" ref="H1392:H1392">IFERROR(SMALL(IF($D$2:$D2301=D1392,$A$2:$A$911*1.0001),2),"")</f>
        <v/>
      </c>
      <c r="I1392" s="21" t="str">
        <f aca="false" t="array" ref="I1392:I1392">IFERROR(SMALL(IF($D$2:$D2301=D1392,$A$2:$A$911*1.00001),3),"")</f>
        <v/>
      </c>
      <c r="J1392" s="21" t="str">
        <f aca="false" t="array" ref="J1392:J1392">IFERROR(SMALL(IF($D$2:$D2301=D1392,$A$2:$A$911*1.000001),4),"")</f>
        <v/>
      </c>
      <c r="K1392" s="30" t="str">
        <f aca="false">IF(A1392&lt;&gt;"", IF(COUNT(G1392:J1392)=4, SUM(G1392:J1392), "No"), "")</f>
        <v>No</v>
      </c>
      <c r="L1392" s="30" t="str">
        <f aca="false">IF(A1392&lt;&gt;"", IF(COUNT(G1392:I1392)=3, SUM(G1392:I1392), "No"), "")</f>
        <v>No</v>
      </c>
      <c r="M1392" s="30" t="str">
        <f aca="false">IF(A1392&lt;&gt;"", IF(COUNT(G1392:H1392)=2, SUM(G1392:H1392), "No"), "")</f>
        <v>No</v>
      </c>
      <c r="N1392" s="30" t="str">
        <f aca="false">'Results 10 year vets'!$D1392&amp;":"&amp;Table1[[#Headers],[Male]]</f>
        <v>:Male</v>
      </c>
      <c r="O1392" s="31"/>
      <c r="P1392" s="31"/>
      <c r="Q1392" s="31"/>
      <c r="R1392" s="31"/>
      <c r="S1392" s="31"/>
      <c r="T1392" s="31"/>
      <c r="U1392" s="31"/>
      <c r="Z1392" s="33"/>
      <c r="AA1392" s="33"/>
      <c r="AB1392" s="33"/>
      <c r="AC1392" s="33"/>
      <c r="AD1392" s="31"/>
      <c r="AE1392" s="31"/>
      <c r="AF1392" s="31"/>
      <c r="AG1392" s="31"/>
      <c r="AH1392" s="31"/>
      <c r="AI1392" s="31"/>
      <c r="AJ1392" s="31"/>
      <c r="AK1392" s="31"/>
      <c r="AL1392" s="31"/>
      <c r="AM1392" s="31"/>
      <c r="AN1392" s="31"/>
      <c r="AO1392" s="31"/>
      <c r="AP1392" s="31"/>
      <c r="AQ1392" s="31"/>
      <c r="AR1392" s="31"/>
      <c r="AS1392" s="31"/>
      <c r="AT1392" s="31"/>
      <c r="AU1392" s="31"/>
      <c r="AV1392" s="31"/>
      <c r="AW1392" s="31"/>
      <c r="AX1392" s="31"/>
      <c r="AY1392" s="31"/>
      <c r="AZ1392" s="31"/>
      <c r="BA1392" s="31"/>
      <c r="BB1392" s="31"/>
      <c r="BC1392" s="31"/>
      <c r="BD1392" s="31"/>
      <c r="BE1392" s="31"/>
      <c r="BF1392" s="31"/>
      <c r="BG1392" s="31"/>
      <c r="BH1392" s="31"/>
      <c r="BI1392" s="31"/>
      <c r="BJ1392" s="31"/>
      <c r="BK1392" s="31"/>
      <c r="BL1392" s="31"/>
      <c r="BM1392" s="31"/>
      <c r="BN1392" s="31"/>
      <c r="BO1392" s="31"/>
      <c r="BP1392" s="31"/>
      <c r="BQ1392" s="31"/>
      <c r="BR1392" s="31"/>
      <c r="BS1392" s="31"/>
      <c r="BT1392" s="31"/>
      <c r="BU1392" s="31"/>
      <c r="BV1392" s="31"/>
      <c r="BW1392" s="31"/>
      <c r="BX1392" s="31"/>
      <c r="BY1392" s="31"/>
      <c r="BZ1392" s="31"/>
      <c r="CA1392" s="31"/>
      <c r="CB1392" s="31"/>
      <c r="CC1392" s="31"/>
      <c r="CD1392" s="31"/>
      <c r="CE1392" s="31"/>
      <c r="CF1392" s="31"/>
      <c r="CG1392" s="31"/>
      <c r="CH1392" s="31"/>
      <c r="CI1392" s="31"/>
      <c r="CJ1392" s="31"/>
      <c r="CK1392" s="31"/>
      <c r="CL1392" s="31"/>
      <c r="CM1392" s="31"/>
      <c r="CN1392" s="31"/>
      <c r="CO1392" s="31"/>
      <c r="CP1392" s="31"/>
      <c r="CQ1392" s="31"/>
      <c r="CR1392" s="31"/>
      <c r="CS1392" s="31"/>
      <c r="CT1392" s="31"/>
      <c r="CU1392" s="31"/>
      <c r="CV1392" s="31"/>
      <c r="CW1392" s="31"/>
      <c r="CX1392" s="31"/>
      <c r="CY1392" s="31"/>
      <c r="CZ1392" s="31"/>
      <c r="DA1392" s="31"/>
      <c r="DB1392" s="31"/>
      <c r="DC1392" s="31"/>
      <c r="DD1392" s="31"/>
      <c r="DE1392" s="31"/>
      <c r="DF1392" s="31"/>
      <c r="DG1392" s="31"/>
      <c r="DH1392" s="31"/>
      <c r="DI1392" s="31"/>
      <c r="DJ1392" s="31"/>
      <c r="DK1392" s="31"/>
      <c r="DL1392" s="31"/>
      <c r="DM1392" s="31"/>
      <c r="DN1392" s="31"/>
      <c r="DO1392" s="31"/>
      <c r="DP1392" s="31"/>
      <c r="DQ1392" s="31"/>
      <c r="DR1392" s="31"/>
      <c r="DS1392" s="31"/>
      <c r="DT1392" s="31"/>
      <c r="DU1392" s="31"/>
      <c r="DV1392" s="31"/>
      <c r="DW1392" s="31"/>
    </row>
    <row r="1393" customFormat="false" ht="15.75" hidden="false" customHeight="true" outlineLevel="0" collapsed="false">
      <c r="A1393" s="21" t="n">
        <v>1392</v>
      </c>
      <c r="B1393" s="21" t="str">
        <f aca="false">IFERROR(VLOOKUP($A$1&amp;":"&amp;A1393,'Finish order'!C:K,6,FALSE()),"")</f>
        <v/>
      </c>
      <c r="C1393" s="21" t="str">
        <f aca="false">IFERROR(VLOOKUP(A$1&amp;":"&amp;A1393,'Finish order'!$C:$K,9,FALSE()),"")</f>
        <v/>
      </c>
      <c r="D1393" s="21" t="str">
        <f aca="false">IFERROR(VLOOKUP(A$1&amp;":"&amp;A1393,'Finish order'!$C:$K,7,FALSE()),"")</f>
        <v/>
      </c>
      <c r="E1393" s="29" t="str">
        <f aca="false">IFERROR(VLOOKUP($A$1&amp;":"&amp;A1393,'Finish order'!C:K,5,FALSE()),"")</f>
        <v/>
      </c>
      <c r="F1393" s="21" t="str">
        <f aca="false">IFERROR(VLOOKUP($A$1&amp;":"&amp;A1393,'Finish order'!C:K,4,FALSE()),"")</f>
        <v/>
      </c>
      <c r="G1393" s="21" t="str">
        <f aca="false" t="array" ref="G1393:G1393">IFERROR(SMALL(IF($D$2:$D2302=D1393,$A$2:$A$911*1.001),1),"")</f>
        <v/>
      </c>
      <c r="H1393" s="21" t="str">
        <f aca="false" t="array" ref="H1393:H1393">IFERROR(SMALL(IF($D$2:$D2302=D1393,$A$2:$A$911*1.0001),2),"")</f>
        <v/>
      </c>
      <c r="I1393" s="21" t="str">
        <f aca="false" t="array" ref="I1393:I1393">IFERROR(SMALL(IF($D$2:$D2302=D1393,$A$2:$A$911*1.00001),3),"")</f>
        <v/>
      </c>
      <c r="J1393" s="21" t="str">
        <f aca="false" t="array" ref="J1393:J1393">IFERROR(SMALL(IF($D$2:$D2302=D1393,$A$2:$A$911*1.000001),4),"")</f>
        <v/>
      </c>
      <c r="K1393" s="30" t="str">
        <f aca="false">IF(A1393&lt;&gt;"", IF(COUNT(G1393:J1393)=4, SUM(G1393:J1393), "No"), "")</f>
        <v>No</v>
      </c>
      <c r="L1393" s="30" t="str">
        <f aca="false">IF(A1393&lt;&gt;"", IF(COUNT(G1393:I1393)=3, SUM(G1393:I1393), "No"), "")</f>
        <v>No</v>
      </c>
      <c r="M1393" s="30" t="str">
        <f aca="false">IF(A1393&lt;&gt;"", IF(COUNT(G1393:H1393)=2, SUM(G1393:H1393), "No"), "")</f>
        <v>No</v>
      </c>
      <c r="N1393" s="30" t="str">
        <f aca="false">'Results 10 year vets'!$D1393&amp;":"&amp;Table1[[#Headers],[Male]]</f>
        <v>:Male</v>
      </c>
      <c r="O1393" s="31"/>
      <c r="P1393" s="31"/>
      <c r="Q1393" s="31"/>
      <c r="R1393" s="31"/>
      <c r="S1393" s="31"/>
      <c r="T1393" s="31"/>
      <c r="U1393" s="31"/>
      <c r="Z1393" s="33"/>
      <c r="AA1393" s="33"/>
      <c r="AB1393" s="33"/>
      <c r="AC1393" s="33"/>
      <c r="AD1393" s="31"/>
      <c r="AE1393" s="31"/>
      <c r="AF1393" s="31"/>
      <c r="AG1393" s="31"/>
      <c r="AH1393" s="31"/>
      <c r="AI1393" s="31"/>
      <c r="AJ1393" s="31"/>
      <c r="AK1393" s="31"/>
      <c r="AL1393" s="31"/>
      <c r="AM1393" s="31"/>
      <c r="AN1393" s="31"/>
      <c r="AO1393" s="31"/>
      <c r="AP1393" s="31"/>
      <c r="AQ1393" s="31"/>
      <c r="AR1393" s="31"/>
      <c r="AS1393" s="31"/>
      <c r="AT1393" s="31"/>
      <c r="AU1393" s="31"/>
      <c r="AV1393" s="31"/>
      <c r="AW1393" s="31"/>
      <c r="AX1393" s="31"/>
      <c r="AY1393" s="31"/>
      <c r="AZ1393" s="31"/>
      <c r="BA1393" s="31"/>
      <c r="BB1393" s="31"/>
      <c r="BC1393" s="31"/>
      <c r="BD1393" s="31"/>
      <c r="BE1393" s="31"/>
      <c r="BF1393" s="31"/>
      <c r="BG1393" s="31"/>
      <c r="BH1393" s="31"/>
      <c r="BI1393" s="31"/>
      <c r="BJ1393" s="31"/>
      <c r="BK1393" s="31"/>
      <c r="BL1393" s="31"/>
      <c r="BM1393" s="31"/>
      <c r="BN1393" s="31"/>
      <c r="BO1393" s="31"/>
      <c r="BP1393" s="31"/>
      <c r="BQ1393" s="31"/>
      <c r="BR1393" s="31"/>
      <c r="BS1393" s="31"/>
      <c r="BT1393" s="31"/>
      <c r="BU1393" s="31"/>
      <c r="BV1393" s="31"/>
      <c r="BW1393" s="31"/>
      <c r="BX1393" s="31"/>
      <c r="BY1393" s="31"/>
      <c r="BZ1393" s="31"/>
      <c r="CA1393" s="31"/>
      <c r="CB1393" s="31"/>
      <c r="CC1393" s="31"/>
      <c r="CD1393" s="31"/>
      <c r="CE1393" s="31"/>
      <c r="CF1393" s="31"/>
      <c r="CG1393" s="31"/>
      <c r="CH1393" s="31"/>
      <c r="CI1393" s="31"/>
      <c r="CJ1393" s="31"/>
      <c r="CK1393" s="31"/>
      <c r="CL1393" s="31"/>
      <c r="CM1393" s="31"/>
      <c r="CN1393" s="31"/>
      <c r="CO1393" s="31"/>
      <c r="CP1393" s="31"/>
      <c r="CQ1393" s="31"/>
      <c r="CR1393" s="31"/>
      <c r="CS1393" s="31"/>
      <c r="CT1393" s="31"/>
      <c r="CU1393" s="31"/>
      <c r="CV1393" s="31"/>
      <c r="CW1393" s="31"/>
      <c r="CX1393" s="31"/>
      <c r="CY1393" s="31"/>
      <c r="CZ1393" s="31"/>
      <c r="DA1393" s="31"/>
      <c r="DB1393" s="31"/>
      <c r="DC1393" s="31"/>
      <c r="DD1393" s="31"/>
      <c r="DE1393" s="31"/>
      <c r="DF1393" s="31"/>
      <c r="DG1393" s="31"/>
      <c r="DH1393" s="31"/>
      <c r="DI1393" s="31"/>
      <c r="DJ1393" s="31"/>
      <c r="DK1393" s="31"/>
      <c r="DL1393" s="31"/>
      <c r="DM1393" s="31"/>
      <c r="DN1393" s="31"/>
      <c r="DO1393" s="31"/>
      <c r="DP1393" s="31"/>
      <c r="DQ1393" s="31"/>
      <c r="DR1393" s="31"/>
      <c r="DS1393" s="31"/>
      <c r="DT1393" s="31"/>
      <c r="DU1393" s="31"/>
      <c r="DV1393" s="31"/>
      <c r="DW1393" s="31"/>
    </row>
    <row r="1394" customFormat="false" ht="15.75" hidden="false" customHeight="true" outlineLevel="0" collapsed="false">
      <c r="A1394" s="21" t="n">
        <v>1393</v>
      </c>
      <c r="B1394" s="21" t="str">
        <f aca="false">IFERROR(VLOOKUP($A$1&amp;":"&amp;A1394,'Finish order'!C:K,6,FALSE()),"")</f>
        <v/>
      </c>
      <c r="C1394" s="21" t="str">
        <f aca="false">IFERROR(VLOOKUP(A$1&amp;":"&amp;A1394,'Finish order'!$C:$K,9,FALSE()),"")</f>
        <v/>
      </c>
      <c r="D1394" s="21" t="str">
        <f aca="false">IFERROR(VLOOKUP(A$1&amp;":"&amp;A1394,'Finish order'!$C:$K,7,FALSE()),"")</f>
        <v/>
      </c>
      <c r="E1394" s="29" t="str">
        <f aca="false">IFERROR(VLOOKUP($A$1&amp;":"&amp;A1394,'Finish order'!C:K,5,FALSE()),"")</f>
        <v/>
      </c>
      <c r="F1394" s="21" t="str">
        <f aca="false">IFERROR(VLOOKUP($A$1&amp;":"&amp;A1394,'Finish order'!C:K,4,FALSE()),"")</f>
        <v/>
      </c>
      <c r="G1394" s="21" t="str">
        <f aca="false" t="array" ref="G1394:G1394">IFERROR(SMALL(IF($D$2:$D2303=D1394,$A$2:$A$911*1.001),1),"")</f>
        <v/>
      </c>
      <c r="H1394" s="21" t="str">
        <f aca="false" t="array" ref="H1394:H1394">IFERROR(SMALL(IF($D$2:$D2303=D1394,$A$2:$A$911*1.0001),2),"")</f>
        <v/>
      </c>
      <c r="I1394" s="21" t="str">
        <f aca="false" t="array" ref="I1394:I1394">IFERROR(SMALL(IF($D$2:$D2303=D1394,$A$2:$A$911*1.00001),3),"")</f>
        <v/>
      </c>
      <c r="J1394" s="21" t="str">
        <f aca="false" t="array" ref="J1394:J1394">IFERROR(SMALL(IF($D$2:$D2303=D1394,$A$2:$A$911*1.000001),4),"")</f>
        <v/>
      </c>
      <c r="K1394" s="30" t="str">
        <f aca="false">IF(A1394&lt;&gt;"", IF(COUNT(G1394:J1394)=4, SUM(G1394:J1394), "No"), "")</f>
        <v>No</v>
      </c>
      <c r="L1394" s="30" t="str">
        <f aca="false">IF(A1394&lt;&gt;"", IF(COUNT(G1394:I1394)=3, SUM(G1394:I1394), "No"), "")</f>
        <v>No</v>
      </c>
      <c r="M1394" s="30" t="str">
        <f aca="false">IF(A1394&lt;&gt;"", IF(COUNT(G1394:H1394)=2, SUM(G1394:H1394), "No"), "")</f>
        <v>No</v>
      </c>
      <c r="N1394" s="30" t="str">
        <f aca="false">'Results 10 year vets'!$D1394&amp;":"&amp;Table1[[#Headers],[Male]]</f>
        <v>:Male</v>
      </c>
      <c r="O1394" s="31"/>
      <c r="P1394" s="31"/>
      <c r="Q1394" s="31"/>
      <c r="R1394" s="31"/>
      <c r="S1394" s="31"/>
      <c r="T1394" s="31"/>
      <c r="U1394" s="31"/>
      <c r="Z1394" s="33"/>
      <c r="AA1394" s="33"/>
      <c r="AB1394" s="33"/>
      <c r="AC1394" s="33"/>
      <c r="AD1394" s="31"/>
      <c r="AE1394" s="31"/>
      <c r="AF1394" s="31"/>
      <c r="AG1394" s="31"/>
      <c r="AH1394" s="31"/>
      <c r="AI1394" s="31"/>
      <c r="AJ1394" s="31"/>
      <c r="AK1394" s="31"/>
      <c r="AL1394" s="31"/>
      <c r="AM1394" s="31"/>
      <c r="AN1394" s="31"/>
      <c r="AO1394" s="31"/>
      <c r="AP1394" s="31"/>
      <c r="AQ1394" s="31"/>
      <c r="AR1394" s="31"/>
      <c r="AS1394" s="31"/>
      <c r="AT1394" s="31"/>
      <c r="AU1394" s="31"/>
      <c r="AV1394" s="31"/>
      <c r="AW1394" s="31"/>
      <c r="AX1394" s="31"/>
      <c r="AY1394" s="31"/>
      <c r="AZ1394" s="31"/>
      <c r="BA1394" s="31"/>
      <c r="BB1394" s="31"/>
      <c r="BC1394" s="31"/>
      <c r="BD1394" s="31"/>
      <c r="BE1394" s="31"/>
      <c r="BF1394" s="31"/>
      <c r="BG1394" s="31"/>
      <c r="BH1394" s="31"/>
      <c r="BI1394" s="31"/>
      <c r="BJ1394" s="31"/>
      <c r="BK1394" s="31"/>
      <c r="BL1394" s="31"/>
      <c r="BM1394" s="31"/>
      <c r="BN1394" s="31"/>
      <c r="BO1394" s="31"/>
      <c r="BP1394" s="31"/>
      <c r="BQ1394" s="31"/>
      <c r="BR1394" s="31"/>
      <c r="BS1394" s="31"/>
      <c r="BT1394" s="31"/>
      <c r="BU1394" s="31"/>
      <c r="BV1394" s="31"/>
      <c r="BW1394" s="31"/>
      <c r="BX1394" s="31"/>
      <c r="BY1394" s="31"/>
      <c r="BZ1394" s="31"/>
      <c r="CA1394" s="31"/>
      <c r="CB1394" s="31"/>
      <c r="CC1394" s="31"/>
      <c r="CD1394" s="31"/>
      <c r="CE1394" s="31"/>
      <c r="CF1394" s="31"/>
      <c r="CG1394" s="31"/>
      <c r="CH1394" s="31"/>
      <c r="CI1394" s="31"/>
      <c r="CJ1394" s="31"/>
      <c r="CK1394" s="31"/>
      <c r="CL1394" s="31"/>
      <c r="CM1394" s="31"/>
      <c r="CN1394" s="31"/>
      <c r="CO1394" s="31"/>
      <c r="CP1394" s="31"/>
      <c r="CQ1394" s="31"/>
      <c r="CR1394" s="31"/>
      <c r="CS1394" s="31"/>
      <c r="CT1394" s="31"/>
      <c r="CU1394" s="31"/>
      <c r="CV1394" s="31"/>
      <c r="CW1394" s="31"/>
      <c r="CX1394" s="31"/>
      <c r="CY1394" s="31"/>
      <c r="CZ1394" s="31"/>
      <c r="DA1394" s="31"/>
      <c r="DB1394" s="31"/>
      <c r="DC1394" s="31"/>
      <c r="DD1394" s="31"/>
      <c r="DE1394" s="31"/>
      <c r="DF1394" s="31"/>
      <c r="DG1394" s="31"/>
      <c r="DH1394" s="31"/>
      <c r="DI1394" s="31"/>
      <c r="DJ1394" s="31"/>
      <c r="DK1394" s="31"/>
      <c r="DL1394" s="31"/>
      <c r="DM1394" s="31"/>
      <c r="DN1394" s="31"/>
      <c r="DO1394" s="31"/>
      <c r="DP1394" s="31"/>
      <c r="DQ1394" s="31"/>
      <c r="DR1394" s="31"/>
      <c r="DS1394" s="31"/>
      <c r="DT1394" s="31"/>
      <c r="DU1394" s="31"/>
      <c r="DV1394" s="31"/>
      <c r="DW1394" s="31"/>
    </row>
    <row r="1395" customFormat="false" ht="15.75" hidden="false" customHeight="true" outlineLevel="0" collapsed="false">
      <c r="A1395" s="21" t="n">
        <v>1394</v>
      </c>
      <c r="B1395" s="21" t="str">
        <f aca="false">IFERROR(VLOOKUP($A$1&amp;":"&amp;A1395,'Finish order'!C:K,6,FALSE()),"")</f>
        <v/>
      </c>
      <c r="C1395" s="21" t="str">
        <f aca="false">IFERROR(VLOOKUP(A$1&amp;":"&amp;A1395,'Finish order'!$C:$K,9,FALSE()),"")</f>
        <v/>
      </c>
      <c r="D1395" s="21" t="str">
        <f aca="false">IFERROR(VLOOKUP(A$1&amp;":"&amp;A1395,'Finish order'!$C:$K,7,FALSE()),"")</f>
        <v/>
      </c>
      <c r="E1395" s="29" t="str">
        <f aca="false">IFERROR(VLOOKUP($A$1&amp;":"&amp;A1395,'Finish order'!C:K,5,FALSE()),"")</f>
        <v/>
      </c>
      <c r="F1395" s="21" t="str">
        <f aca="false">IFERROR(VLOOKUP($A$1&amp;":"&amp;A1395,'Finish order'!C:K,4,FALSE()),"")</f>
        <v/>
      </c>
      <c r="G1395" s="21" t="str">
        <f aca="false" t="array" ref="G1395:G1395">IFERROR(SMALL(IF($D$2:$D2304=D1395,$A$2:$A$911*1.001),1),"")</f>
        <v/>
      </c>
      <c r="H1395" s="21" t="str">
        <f aca="false" t="array" ref="H1395:H1395">IFERROR(SMALL(IF($D$2:$D2304=D1395,$A$2:$A$911*1.0001),2),"")</f>
        <v/>
      </c>
      <c r="I1395" s="21" t="str">
        <f aca="false" t="array" ref="I1395:I1395">IFERROR(SMALL(IF($D$2:$D2304=D1395,$A$2:$A$911*1.00001),3),"")</f>
        <v/>
      </c>
      <c r="J1395" s="21" t="str">
        <f aca="false" t="array" ref="J1395:J1395">IFERROR(SMALL(IF($D$2:$D2304=D1395,$A$2:$A$911*1.000001),4),"")</f>
        <v/>
      </c>
      <c r="K1395" s="30" t="str">
        <f aca="false">IF(A1395&lt;&gt;"", IF(COUNT(G1395:J1395)=4, SUM(G1395:J1395), "No"), "")</f>
        <v>No</v>
      </c>
      <c r="L1395" s="30" t="str">
        <f aca="false">IF(A1395&lt;&gt;"", IF(COUNT(G1395:I1395)=3, SUM(G1395:I1395), "No"), "")</f>
        <v>No</v>
      </c>
      <c r="M1395" s="30" t="str">
        <f aca="false">IF(A1395&lt;&gt;"", IF(COUNT(G1395:H1395)=2, SUM(G1395:H1395), "No"), "")</f>
        <v>No</v>
      </c>
      <c r="N1395" s="30" t="str">
        <f aca="false">'Results 10 year vets'!$D1395&amp;":"&amp;Table1[[#Headers],[Male]]</f>
        <v>:Male</v>
      </c>
      <c r="O1395" s="31"/>
      <c r="P1395" s="31"/>
      <c r="Q1395" s="31"/>
      <c r="R1395" s="31"/>
      <c r="S1395" s="31"/>
      <c r="T1395" s="31"/>
      <c r="U1395" s="31"/>
      <c r="Z1395" s="33"/>
      <c r="AA1395" s="33"/>
      <c r="AB1395" s="33"/>
      <c r="AC1395" s="33"/>
      <c r="AD1395" s="31"/>
      <c r="AE1395" s="31"/>
      <c r="AF1395" s="31"/>
      <c r="AG1395" s="31"/>
      <c r="AH1395" s="31"/>
      <c r="AI1395" s="31"/>
      <c r="AJ1395" s="31"/>
      <c r="AK1395" s="31"/>
      <c r="AL1395" s="31"/>
      <c r="AM1395" s="31"/>
      <c r="AN1395" s="31"/>
      <c r="AO1395" s="31"/>
      <c r="AP1395" s="31"/>
      <c r="AQ1395" s="31"/>
      <c r="AR1395" s="31"/>
      <c r="AS1395" s="31"/>
      <c r="AT1395" s="31"/>
      <c r="AU1395" s="31"/>
      <c r="AV1395" s="31"/>
      <c r="AW1395" s="31"/>
      <c r="AX1395" s="31"/>
      <c r="AY1395" s="31"/>
      <c r="AZ1395" s="31"/>
      <c r="BA1395" s="31"/>
      <c r="BB1395" s="31"/>
      <c r="BC1395" s="31"/>
      <c r="BD1395" s="31"/>
      <c r="BE1395" s="31"/>
      <c r="BF1395" s="31"/>
      <c r="BG1395" s="31"/>
      <c r="BH1395" s="31"/>
      <c r="BI1395" s="31"/>
      <c r="BJ1395" s="31"/>
      <c r="BK1395" s="31"/>
      <c r="BL1395" s="31"/>
      <c r="BM1395" s="31"/>
      <c r="BN1395" s="31"/>
      <c r="BO1395" s="31"/>
      <c r="BP1395" s="31"/>
      <c r="BQ1395" s="31"/>
      <c r="BR1395" s="31"/>
      <c r="BS1395" s="31"/>
      <c r="BT1395" s="31"/>
      <c r="BU1395" s="31"/>
      <c r="BV1395" s="31"/>
      <c r="BW1395" s="31"/>
      <c r="BX1395" s="31"/>
      <c r="BY1395" s="31"/>
      <c r="BZ1395" s="31"/>
      <c r="CA1395" s="31"/>
      <c r="CB1395" s="31"/>
      <c r="CC1395" s="31"/>
      <c r="CD1395" s="31"/>
      <c r="CE1395" s="31"/>
      <c r="CF1395" s="31"/>
      <c r="CG1395" s="31"/>
      <c r="CH1395" s="31"/>
      <c r="CI1395" s="31"/>
      <c r="CJ1395" s="31"/>
      <c r="CK1395" s="31"/>
      <c r="CL1395" s="31"/>
      <c r="CM1395" s="31"/>
      <c r="CN1395" s="31"/>
      <c r="CO1395" s="31"/>
      <c r="CP1395" s="31"/>
      <c r="CQ1395" s="31"/>
      <c r="CR1395" s="31"/>
      <c r="CS1395" s="31"/>
      <c r="CT1395" s="31"/>
      <c r="CU1395" s="31"/>
      <c r="CV1395" s="31"/>
      <c r="CW1395" s="31"/>
      <c r="CX1395" s="31"/>
      <c r="CY1395" s="31"/>
      <c r="CZ1395" s="31"/>
      <c r="DA1395" s="31"/>
      <c r="DB1395" s="31"/>
      <c r="DC1395" s="31"/>
      <c r="DD1395" s="31"/>
      <c r="DE1395" s="31"/>
      <c r="DF1395" s="31"/>
      <c r="DG1395" s="31"/>
      <c r="DH1395" s="31"/>
      <c r="DI1395" s="31"/>
      <c r="DJ1395" s="31"/>
      <c r="DK1395" s="31"/>
      <c r="DL1395" s="31"/>
      <c r="DM1395" s="31"/>
      <c r="DN1395" s="31"/>
      <c r="DO1395" s="31"/>
      <c r="DP1395" s="31"/>
      <c r="DQ1395" s="31"/>
      <c r="DR1395" s="31"/>
      <c r="DS1395" s="31"/>
      <c r="DT1395" s="31"/>
      <c r="DU1395" s="31"/>
      <c r="DV1395" s="31"/>
      <c r="DW1395" s="31"/>
    </row>
    <row r="1396" customFormat="false" ht="15.75" hidden="false" customHeight="true" outlineLevel="0" collapsed="false">
      <c r="A1396" s="21" t="n">
        <v>1395</v>
      </c>
      <c r="B1396" s="21" t="str">
        <f aca="false">IFERROR(VLOOKUP($A$1&amp;":"&amp;A1396,'Finish order'!C:K,6,FALSE()),"")</f>
        <v/>
      </c>
      <c r="C1396" s="21" t="str">
        <f aca="false">IFERROR(VLOOKUP(A$1&amp;":"&amp;A1396,'Finish order'!$C:$K,9,FALSE()),"")</f>
        <v/>
      </c>
      <c r="D1396" s="21" t="str">
        <f aca="false">IFERROR(VLOOKUP(A$1&amp;":"&amp;A1396,'Finish order'!$C:$K,7,FALSE()),"")</f>
        <v/>
      </c>
      <c r="E1396" s="29" t="str">
        <f aca="false">IFERROR(VLOOKUP($A$1&amp;":"&amp;A1396,'Finish order'!C:K,5,FALSE()),"")</f>
        <v/>
      </c>
      <c r="F1396" s="21" t="str">
        <f aca="false">IFERROR(VLOOKUP($A$1&amp;":"&amp;A1396,'Finish order'!C:K,4,FALSE()),"")</f>
        <v/>
      </c>
      <c r="G1396" s="21" t="str">
        <f aca="false" t="array" ref="G1396:G1396">IFERROR(SMALL(IF($D$2:$D2305=D1396,$A$2:$A$911*1.001),1),"")</f>
        <v/>
      </c>
      <c r="H1396" s="21" t="str">
        <f aca="false" t="array" ref="H1396:H1396">IFERROR(SMALL(IF($D$2:$D2305=D1396,$A$2:$A$911*1.0001),2),"")</f>
        <v/>
      </c>
      <c r="I1396" s="21" t="str">
        <f aca="false" t="array" ref="I1396:I1396">IFERROR(SMALL(IF($D$2:$D2305=D1396,$A$2:$A$911*1.00001),3),"")</f>
        <v/>
      </c>
      <c r="J1396" s="21" t="str">
        <f aca="false" t="array" ref="J1396:J1396">IFERROR(SMALL(IF($D$2:$D2305=D1396,$A$2:$A$911*1.000001),4),"")</f>
        <v/>
      </c>
      <c r="K1396" s="30" t="str">
        <f aca="false">IF(A1396&lt;&gt;"", IF(COUNT(G1396:J1396)=4, SUM(G1396:J1396), "No"), "")</f>
        <v>No</v>
      </c>
      <c r="L1396" s="30" t="str">
        <f aca="false">IF(A1396&lt;&gt;"", IF(COUNT(G1396:I1396)=3, SUM(G1396:I1396), "No"), "")</f>
        <v>No</v>
      </c>
      <c r="M1396" s="30" t="str">
        <f aca="false">IF(A1396&lt;&gt;"", IF(COUNT(G1396:H1396)=2, SUM(G1396:H1396), "No"), "")</f>
        <v>No</v>
      </c>
      <c r="N1396" s="30" t="str">
        <f aca="false">'Results 10 year vets'!$D1396&amp;":"&amp;Table1[[#Headers],[Male]]</f>
        <v>:Male</v>
      </c>
      <c r="O1396" s="31"/>
      <c r="P1396" s="31"/>
      <c r="Q1396" s="31"/>
      <c r="R1396" s="31"/>
      <c r="S1396" s="31"/>
      <c r="T1396" s="31"/>
      <c r="U1396" s="31"/>
      <c r="Z1396" s="33"/>
      <c r="AA1396" s="33"/>
      <c r="AB1396" s="33"/>
      <c r="AC1396" s="33"/>
      <c r="AD1396" s="31"/>
      <c r="AE1396" s="31"/>
      <c r="AF1396" s="31"/>
      <c r="AG1396" s="31"/>
      <c r="AH1396" s="31"/>
      <c r="AI1396" s="31"/>
      <c r="AJ1396" s="31"/>
      <c r="AK1396" s="31"/>
      <c r="AL1396" s="31"/>
      <c r="AM1396" s="31"/>
      <c r="AN1396" s="31"/>
      <c r="AO1396" s="31"/>
      <c r="AP1396" s="31"/>
      <c r="AQ1396" s="31"/>
      <c r="AR1396" s="31"/>
      <c r="AS1396" s="31"/>
      <c r="AT1396" s="31"/>
      <c r="AU1396" s="31"/>
      <c r="AV1396" s="31"/>
      <c r="AW1396" s="31"/>
      <c r="AX1396" s="31"/>
      <c r="AY1396" s="31"/>
      <c r="AZ1396" s="31"/>
      <c r="BA1396" s="31"/>
      <c r="BB1396" s="31"/>
      <c r="BC1396" s="31"/>
      <c r="BD1396" s="31"/>
      <c r="BE1396" s="31"/>
      <c r="BF1396" s="31"/>
      <c r="BG1396" s="31"/>
      <c r="BH1396" s="31"/>
      <c r="BI1396" s="31"/>
      <c r="BJ1396" s="31"/>
      <c r="BK1396" s="31"/>
      <c r="BL1396" s="31"/>
      <c r="BM1396" s="31"/>
      <c r="BN1396" s="31"/>
      <c r="BO1396" s="31"/>
      <c r="BP1396" s="31"/>
      <c r="BQ1396" s="31"/>
      <c r="BR1396" s="31"/>
      <c r="BS1396" s="31"/>
      <c r="BT1396" s="31"/>
      <c r="BU1396" s="31"/>
      <c r="BV1396" s="31"/>
      <c r="BW1396" s="31"/>
      <c r="BX1396" s="31"/>
      <c r="BY1396" s="31"/>
      <c r="BZ1396" s="31"/>
      <c r="CA1396" s="31"/>
      <c r="CB1396" s="31"/>
      <c r="CC1396" s="31"/>
      <c r="CD1396" s="31"/>
      <c r="CE1396" s="31"/>
      <c r="CF1396" s="31"/>
      <c r="CG1396" s="31"/>
      <c r="CH1396" s="31"/>
      <c r="CI1396" s="31"/>
      <c r="CJ1396" s="31"/>
      <c r="CK1396" s="31"/>
      <c r="CL1396" s="31"/>
      <c r="CM1396" s="31"/>
      <c r="CN1396" s="31"/>
      <c r="CO1396" s="31"/>
      <c r="CP1396" s="31"/>
      <c r="CQ1396" s="31"/>
      <c r="CR1396" s="31"/>
      <c r="CS1396" s="31"/>
      <c r="CT1396" s="31"/>
      <c r="CU1396" s="31"/>
      <c r="CV1396" s="31"/>
      <c r="CW1396" s="31"/>
      <c r="CX1396" s="31"/>
      <c r="CY1396" s="31"/>
      <c r="CZ1396" s="31"/>
      <c r="DA1396" s="31"/>
      <c r="DB1396" s="31"/>
      <c r="DC1396" s="31"/>
      <c r="DD1396" s="31"/>
      <c r="DE1396" s="31"/>
      <c r="DF1396" s="31"/>
      <c r="DG1396" s="31"/>
      <c r="DH1396" s="31"/>
      <c r="DI1396" s="31"/>
      <c r="DJ1396" s="31"/>
      <c r="DK1396" s="31"/>
      <c r="DL1396" s="31"/>
      <c r="DM1396" s="31"/>
      <c r="DN1396" s="31"/>
      <c r="DO1396" s="31"/>
      <c r="DP1396" s="31"/>
      <c r="DQ1396" s="31"/>
      <c r="DR1396" s="31"/>
      <c r="DS1396" s="31"/>
      <c r="DT1396" s="31"/>
      <c r="DU1396" s="31"/>
      <c r="DV1396" s="31"/>
      <c r="DW1396" s="31"/>
    </row>
    <row r="1397" customFormat="false" ht="15.75" hidden="false" customHeight="true" outlineLevel="0" collapsed="false">
      <c r="A1397" s="21" t="n">
        <v>1396</v>
      </c>
      <c r="B1397" s="21" t="str">
        <f aca="false">IFERROR(VLOOKUP($A$1&amp;":"&amp;A1397,'Finish order'!C:K,6,FALSE()),"")</f>
        <v/>
      </c>
      <c r="C1397" s="21" t="str">
        <f aca="false">IFERROR(VLOOKUP(A$1&amp;":"&amp;A1397,'Finish order'!$C:$K,9,FALSE()),"")</f>
        <v/>
      </c>
      <c r="D1397" s="21" t="str">
        <f aca="false">IFERROR(VLOOKUP(A$1&amp;":"&amp;A1397,'Finish order'!$C:$K,7,FALSE()),"")</f>
        <v/>
      </c>
      <c r="E1397" s="29" t="str">
        <f aca="false">IFERROR(VLOOKUP($A$1&amp;":"&amp;A1397,'Finish order'!C:K,5,FALSE()),"")</f>
        <v/>
      </c>
      <c r="F1397" s="21" t="str">
        <f aca="false">IFERROR(VLOOKUP($A$1&amp;":"&amp;A1397,'Finish order'!C:K,4,FALSE()),"")</f>
        <v/>
      </c>
      <c r="G1397" s="21" t="str">
        <f aca="false" t="array" ref="G1397:G1397">IFERROR(SMALL(IF($D$2:$D2306=D1397,$A$2:$A$911*1.001),1),"")</f>
        <v/>
      </c>
      <c r="H1397" s="21" t="str">
        <f aca="false" t="array" ref="H1397:H1397">IFERROR(SMALL(IF($D$2:$D2306=D1397,$A$2:$A$911*1.0001),2),"")</f>
        <v/>
      </c>
      <c r="I1397" s="21" t="str">
        <f aca="false" t="array" ref="I1397:I1397">IFERROR(SMALL(IF($D$2:$D2306=D1397,$A$2:$A$911*1.00001),3),"")</f>
        <v/>
      </c>
      <c r="J1397" s="21" t="str">
        <f aca="false" t="array" ref="J1397:J1397">IFERROR(SMALL(IF($D$2:$D2306=D1397,$A$2:$A$911*1.000001),4),"")</f>
        <v/>
      </c>
      <c r="K1397" s="30" t="str">
        <f aca="false">IF(A1397&lt;&gt;"", IF(COUNT(G1397:J1397)=4, SUM(G1397:J1397), "No"), "")</f>
        <v>No</v>
      </c>
      <c r="L1397" s="30" t="str">
        <f aca="false">IF(A1397&lt;&gt;"", IF(COUNT(G1397:I1397)=3, SUM(G1397:I1397), "No"), "")</f>
        <v>No</v>
      </c>
      <c r="M1397" s="30" t="str">
        <f aca="false">IF(A1397&lt;&gt;"", IF(COUNT(G1397:H1397)=2, SUM(G1397:H1397), "No"), "")</f>
        <v>No</v>
      </c>
      <c r="N1397" s="30" t="str">
        <f aca="false">'Results 10 year vets'!$D1397&amp;":"&amp;Table1[[#Headers],[Male]]</f>
        <v>:Male</v>
      </c>
      <c r="O1397" s="31"/>
      <c r="P1397" s="31"/>
      <c r="Q1397" s="31"/>
      <c r="R1397" s="31"/>
      <c r="S1397" s="31"/>
      <c r="T1397" s="31"/>
      <c r="U1397" s="31"/>
      <c r="Z1397" s="33"/>
      <c r="AA1397" s="33"/>
      <c r="AB1397" s="33"/>
      <c r="AC1397" s="33"/>
      <c r="AD1397" s="31"/>
      <c r="AE1397" s="31"/>
      <c r="AF1397" s="31"/>
      <c r="AG1397" s="31"/>
      <c r="AH1397" s="31"/>
      <c r="AI1397" s="31"/>
      <c r="AJ1397" s="31"/>
      <c r="AK1397" s="31"/>
      <c r="AL1397" s="31"/>
      <c r="AM1397" s="31"/>
      <c r="AN1397" s="31"/>
      <c r="AO1397" s="31"/>
      <c r="AP1397" s="31"/>
      <c r="AQ1397" s="31"/>
      <c r="AR1397" s="31"/>
      <c r="AS1397" s="31"/>
      <c r="AT1397" s="31"/>
      <c r="AU1397" s="31"/>
      <c r="AV1397" s="31"/>
      <c r="AW1397" s="31"/>
      <c r="AX1397" s="31"/>
      <c r="AY1397" s="31"/>
      <c r="AZ1397" s="31"/>
      <c r="BA1397" s="31"/>
      <c r="BB1397" s="31"/>
      <c r="BC1397" s="31"/>
      <c r="BD1397" s="31"/>
      <c r="BE1397" s="31"/>
      <c r="BF1397" s="31"/>
      <c r="BG1397" s="31"/>
      <c r="BH1397" s="31"/>
      <c r="BI1397" s="31"/>
      <c r="BJ1397" s="31"/>
      <c r="BK1397" s="31"/>
      <c r="BL1397" s="31"/>
      <c r="BM1397" s="31"/>
      <c r="BN1397" s="31"/>
      <c r="BO1397" s="31"/>
      <c r="BP1397" s="31"/>
      <c r="BQ1397" s="31"/>
      <c r="BR1397" s="31"/>
      <c r="BS1397" s="31"/>
      <c r="BT1397" s="31"/>
      <c r="BU1397" s="31"/>
      <c r="BV1397" s="31"/>
      <c r="BW1397" s="31"/>
      <c r="BX1397" s="31"/>
      <c r="BY1397" s="31"/>
      <c r="BZ1397" s="31"/>
      <c r="CA1397" s="31"/>
      <c r="CB1397" s="31"/>
      <c r="CC1397" s="31"/>
      <c r="CD1397" s="31"/>
      <c r="CE1397" s="31"/>
      <c r="CF1397" s="31"/>
      <c r="CG1397" s="31"/>
      <c r="CH1397" s="31"/>
      <c r="CI1397" s="31"/>
      <c r="CJ1397" s="31"/>
      <c r="CK1397" s="31"/>
      <c r="CL1397" s="31"/>
      <c r="CM1397" s="31"/>
      <c r="CN1397" s="31"/>
      <c r="CO1397" s="31"/>
      <c r="CP1397" s="31"/>
      <c r="CQ1397" s="31"/>
      <c r="CR1397" s="31"/>
      <c r="CS1397" s="31"/>
      <c r="CT1397" s="31"/>
      <c r="CU1397" s="31"/>
      <c r="CV1397" s="31"/>
      <c r="CW1397" s="31"/>
      <c r="CX1397" s="31"/>
      <c r="CY1397" s="31"/>
      <c r="CZ1397" s="31"/>
      <c r="DA1397" s="31"/>
      <c r="DB1397" s="31"/>
      <c r="DC1397" s="31"/>
      <c r="DD1397" s="31"/>
      <c r="DE1397" s="31"/>
      <c r="DF1397" s="31"/>
      <c r="DG1397" s="31"/>
      <c r="DH1397" s="31"/>
      <c r="DI1397" s="31"/>
      <c r="DJ1397" s="31"/>
      <c r="DK1397" s="31"/>
      <c r="DL1397" s="31"/>
      <c r="DM1397" s="31"/>
      <c r="DN1397" s="31"/>
      <c r="DO1397" s="31"/>
      <c r="DP1397" s="31"/>
      <c r="DQ1397" s="31"/>
      <c r="DR1397" s="31"/>
      <c r="DS1397" s="31"/>
      <c r="DT1397" s="31"/>
      <c r="DU1397" s="31"/>
      <c r="DV1397" s="31"/>
      <c r="DW1397" s="31"/>
    </row>
    <row r="1398" customFormat="false" ht="15.75" hidden="false" customHeight="true" outlineLevel="0" collapsed="false">
      <c r="A1398" s="21" t="n">
        <v>1397</v>
      </c>
      <c r="B1398" s="21" t="str">
        <f aca="false">IFERROR(VLOOKUP($A$1&amp;":"&amp;A1398,'Finish order'!C:K,6,FALSE()),"")</f>
        <v/>
      </c>
      <c r="C1398" s="21" t="str">
        <f aca="false">IFERROR(VLOOKUP(A$1&amp;":"&amp;A1398,'Finish order'!$C:$K,9,FALSE()),"")</f>
        <v/>
      </c>
      <c r="D1398" s="21" t="str">
        <f aca="false">IFERROR(VLOOKUP(A$1&amp;":"&amp;A1398,'Finish order'!$C:$K,7,FALSE()),"")</f>
        <v/>
      </c>
      <c r="E1398" s="29" t="str">
        <f aca="false">IFERROR(VLOOKUP($A$1&amp;":"&amp;A1398,'Finish order'!C:K,5,FALSE()),"")</f>
        <v/>
      </c>
      <c r="F1398" s="21" t="str">
        <f aca="false">IFERROR(VLOOKUP($A$1&amp;":"&amp;A1398,'Finish order'!C:K,4,FALSE()),"")</f>
        <v/>
      </c>
      <c r="G1398" s="21" t="str">
        <f aca="false" t="array" ref="G1398:G1398">IFERROR(SMALL(IF($D$2:$D2307=D1398,$A$2:$A$911*1.001),1),"")</f>
        <v/>
      </c>
      <c r="H1398" s="21" t="str">
        <f aca="false" t="array" ref="H1398:H1398">IFERROR(SMALL(IF($D$2:$D2307=D1398,$A$2:$A$911*1.0001),2),"")</f>
        <v/>
      </c>
      <c r="I1398" s="21" t="str">
        <f aca="false" t="array" ref="I1398:I1398">IFERROR(SMALL(IF($D$2:$D2307=D1398,$A$2:$A$911*1.00001),3),"")</f>
        <v/>
      </c>
      <c r="J1398" s="21" t="str">
        <f aca="false" t="array" ref="J1398:J1398">IFERROR(SMALL(IF($D$2:$D2307=D1398,$A$2:$A$911*1.000001),4),"")</f>
        <v/>
      </c>
      <c r="K1398" s="30" t="str">
        <f aca="false">IF(A1398&lt;&gt;"", IF(COUNT(G1398:J1398)=4, SUM(G1398:J1398), "No"), "")</f>
        <v>No</v>
      </c>
      <c r="L1398" s="30" t="str">
        <f aca="false">IF(A1398&lt;&gt;"", IF(COUNT(G1398:I1398)=3, SUM(G1398:I1398), "No"), "")</f>
        <v>No</v>
      </c>
      <c r="M1398" s="30" t="str">
        <f aca="false">IF(A1398&lt;&gt;"", IF(COUNT(G1398:H1398)=2, SUM(G1398:H1398), "No"), "")</f>
        <v>No</v>
      </c>
      <c r="N1398" s="30" t="str">
        <f aca="false">'Results 10 year vets'!$D1398&amp;":"&amp;Table1[[#Headers],[Male]]</f>
        <v>:Male</v>
      </c>
      <c r="O1398" s="31"/>
      <c r="P1398" s="31"/>
      <c r="Q1398" s="31"/>
      <c r="R1398" s="31"/>
      <c r="S1398" s="31"/>
      <c r="T1398" s="31"/>
      <c r="U1398" s="31"/>
      <c r="Z1398" s="33"/>
      <c r="AA1398" s="33"/>
      <c r="AB1398" s="33"/>
      <c r="AC1398" s="33"/>
      <c r="AD1398" s="31"/>
      <c r="AE1398" s="31"/>
      <c r="AF1398" s="31"/>
      <c r="AG1398" s="31"/>
      <c r="AH1398" s="31"/>
      <c r="AI1398" s="31"/>
      <c r="AJ1398" s="31"/>
      <c r="AK1398" s="31"/>
      <c r="AL1398" s="31"/>
      <c r="AM1398" s="31"/>
      <c r="AN1398" s="31"/>
      <c r="AO1398" s="31"/>
      <c r="AP1398" s="31"/>
      <c r="AQ1398" s="31"/>
      <c r="AR1398" s="31"/>
      <c r="AS1398" s="31"/>
      <c r="AT1398" s="31"/>
      <c r="AU1398" s="31"/>
      <c r="AV1398" s="31"/>
      <c r="AW1398" s="31"/>
      <c r="AX1398" s="31"/>
      <c r="AY1398" s="31"/>
      <c r="AZ1398" s="31"/>
      <c r="BA1398" s="31"/>
      <c r="BB1398" s="31"/>
      <c r="BC1398" s="31"/>
      <c r="BD1398" s="31"/>
      <c r="BE1398" s="31"/>
      <c r="BF1398" s="31"/>
      <c r="BG1398" s="31"/>
      <c r="BH1398" s="31"/>
      <c r="BI1398" s="31"/>
      <c r="BJ1398" s="31"/>
      <c r="BK1398" s="31"/>
      <c r="BL1398" s="31"/>
      <c r="BM1398" s="31"/>
      <c r="BN1398" s="31"/>
      <c r="BO1398" s="31"/>
      <c r="BP1398" s="31"/>
      <c r="BQ1398" s="31"/>
      <c r="BR1398" s="31"/>
      <c r="BS1398" s="31"/>
      <c r="BT1398" s="31"/>
      <c r="BU1398" s="31"/>
      <c r="BV1398" s="31"/>
      <c r="BW1398" s="31"/>
      <c r="BX1398" s="31"/>
      <c r="BY1398" s="31"/>
      <c r="BZ1398" s="31"/>
      <c r="CA1398" s="31"/>
      <c r="CB1398" s="31"/>
      <c r="CC1398" s="31"/>
      <c r="CD1398" s="31"/>
      <c r="CE1398" s="31"/>
      <c r="CF1398" s="31"/>
      <c r="CG1398" s="31"/>
      <c r="CH1398" s="31"/>
      <c r="CI1398" s="31"/>
      <c r="CJ1398" s="31"/>
      <c r="CK1398" s="31"/>
      <c r="CL1398" s="31"/>
      <c r="CM1398" s="31"/>
      <c r="CN1398" s="31"/>
      <c r="CO1398" s="31"/>
      <c r="CP1398" s="31"/>
      <c r="CQ1398" s="31"/>
      <c r="CR1398" s="31"/>
      <c r="CS1398" s="31"/>
      <c r="CT1398" s="31"/>
      <c r="CU1398" s="31"/>
      <c r="CV1398" s="31"/>
      <c r="CW1398" s="31"/>
      <c r="CX1398" s="31"/>
      <c r="CY1398" s="31"/>
      <c r="CZ1398" s="31"/>
      <c r="DA1398" s="31"/>
      <c r="DB1398" s="31"/>
      <c r="DC1398" s="31"/>
      <c r="DD1398" s="31"/>
      <c r="DE1398" s="31"/>
      <c r="DF1398" s="31"/>
      <c r="DG1398" s="31"/>
      <c r="DH1398" s="31"/>
      <c r="DI1398" s="31"/>
      <c r="DJ1398" s="31"/>
      <c r="DK1398" s="31"/>
      <c r="DL1398" s="31"/>
      <c r="DM1398" s="31"/>
      <c r="DN1398" s="31"/>
      <c r="DO1398" s="31"/>
      <c r="DP1398" s="31"/>
      <c r="DQ1398" s="31"/>
      <c r="DR1398" s="31"/>
      <c r="DS1398" s="31"/>
      <c r="DT1398" s="31"/>
      <c r="DU1398" s="31"/>
      <c r="DV1398" s="31"/>
      <c r="DW1398" s="31"/>
    </row>
    <row r="1399" customFormat="false" ht="15.75" hidden="false" customHeight="true" outlineLevel="0" collapsed="false">
      <c r="A1399" s="21" t="n">
        <v>1398</v>
      </c>
      <c r="B1399" s="21" t="str">
        <f aca="false">IFERROR(VLOOKUP($A$1&amp;":"&amp;A1399,'Finish order'!C:K,6,FALSE()),"")</f>
        <v/>
      </c>
      <c r="C1399" s="21" t="str">
        <f aca="false">IFERROR(VLOOKUP(A$1&amp;":"&amp;A1399,'Finish order'!$C:$K,9,FALSE()),"")</f>
        <v/>
      </c>
      <c r="D1399" s="21" t="str">
        <f aca="false">IFERROR(VLOOKUP(A$1&amp;":"&amp;A1399,'Finish order'!$C:$K,7,FALSE()),"")</f>
        <v/>
      </c>
      <c r="E1399" s="29" t="str">
        <f aca="false">IFERROR(VLOOKUP($A$1&amp;":"&amp;A1399,'Finish order'!C:K,5,FALSE()),"")</f>
        <v/>
      </c>
      <c r="F1399" s="21" t="str">
        <f aca="false">IFERROR(VLOOKUP($A$1&amp;":"&amp;A1399,'Finish order'!C:K,4,FALSE()),"")</f>
        <v/>
      </c>
      <c r="G1399" s="21" t="str">
        <f aca="false" t="array" ref="G1399:G1399">IFERROR(SMALL(IF($D$2:$D2308=D1399,$A$2:$A$911*1.001),1),"")</f>
        <v/>
      </c>
      <c r="H1399" s="21" t="str">
        <f aca="false" t="array" ref="H1399:H1399">IFERROR(SMALL(IF($D$2:$D2308=D1399,$A$2:$A$911*1.0001),2),"")</f>
        <v/>
      </c>
      <c r="I1399" s="21" t="str">
        <f aca="false" t="array" ref="I1399:I1399">IFERROR(SMALL(IF($D$2:$D2308=D1399,$A$2:$A$911*1.00001),3),"")</f>
        <v/>
      </c>
      <c r="J1399" s="21" t="str">
        <f aca="false" t="array" ref="J1399:J1399">IFERROR(SMALL(IF($D$2:$D2308=D1399,$A$2:$A$911*1.000001),4),"")</f>
        <v/>
      </c>
      <c r="K1399" s="30" t="str">
        <f aca="false">IF(A1399&lt;&gt;"", IF(COUNT(G1399:J1399)=4, SUM(G1399:J1399), "No"), "")</f>
        <v>No</v>
      </c>
      <c r="L1399" s="30" t="str">
        <f aca="false">IF(A1399&lt;&gt;"", IF(COUNT(G1399:I1399)=3, SUM(G1399:I1399), "No"), "")</f>
        <v>No</v>
      </c>
      <c r="M1399" s="30" t="str">
        <f aca="false">IF(A1399&lt;&gt;"", IF(COUNT(G1399:H1399)=2, SUM(G1399:H1399), "No"), "")</f>
        <v>No</v>
      </c>
      <c r="N1399" s="30" t="str">
        <f aca="false">'Results 10 year vets'!$D1399&amp;":"&amp;Table1[[#Headers],[Male]]</f>
        <v>:Male</v>
      </c>
      <c r="O1399" s="31"/>
      <c r="P1399" s="31"/>
      <c r="Q1399" s="31"/>
      <c r="R1399" s="31"/>
      <c r="S1399" s="31"/>
      <c r="T1399" s="31"/>
      <c r="U1399" s="31"/>
      <c r="Z1399" s="33"/>
      <c r="AA1399" s="33"/>
      <c r="AB1399" s="33"/>
      <c r="AC1399" s="33"/>
      <c r="AD1399" s="31"/>
      <c r="AE1399" s="31"/>
      <c r="AF1399" s="31"/>
      <c r="AG1399" s="31"/>
      <c r="AH1399" s="31"/>
      <c r="AI1399" s="31"/>
      <c r="AJ1399" s="31"/>
      <c r="AK1399" s="31"/>
      <c r="AL1399" s="31"/>
      <c r="AM1399" s="31"/>
      <c r="AN1399" s="31"/>
      <c r="AO1399" s="31"/>
      <c r="AP1399" s="31"/>
      <c r="AQ1399" s="31"/>
      <c r="AR1399" s="31"/>
      <c r="AS1399" s="31"/>
      <c r="AT1399" s="31"/>
      <c r="AU1399" s="31"/>
      <c r="AV1399" s="31"/>
      <c r="AW1399" s="31"/>
      <c r="AX1399" s="31"/>
      <c r="AY1399" s="31"/>
      <c r="AZ1399" s="31"/>
      <c r="BA1399" s="31"/>
      <c r="BB1399" s="31"/>
      <c r="BC1399" s="31"/>
      <c r="BD1399" s="31"/>
      <c r="BE1399" s="31"/>
      <c r="BF1399" s="31"/>
      <c r="BG1399" s="31"/>
      <c r="BH1399" s="31"/>
      <c r="BI1399" s="31"/>
      <c r="BJ1399" s="31"/>
      <c r="BK1399" s="31"/>
      <c r="BL1399" s="31"/>
      <c r="BM1399" s="31"/>
      <c r="BN1399" s="31"/>
      <c r="BO1399" s="31"/>
      <c r="BP1399" s="31"/>
      <c r="BQ1399" s="31"/>
      <c r="BR1399" s="31"/>
      <c r="BS1399" s="31"/>
      <c r="BT1399" s="31"/>
      <c r="BU1399" s="31"/>
      <c r="BV1399" s="31"/>
      <c r="BW1399" s="31"/>
      <c r="BX1399" s="31"/>
      <c r="BY1399" s="31"/>
      <c r="BZ1399" s="31"/>
      <c r="CA1399" s="31"/>
      <c r="CB1399" s="31"/>
      <c r="CC1399" s="31"/>
      <c r="CD1399" s="31"/>
      <c r="CE1399" s="31"/>
      <c r="CF1399" s="31"/>
      <c r="CG1399" s="31"/>
      <c r="CH1399" s="31"/>
      <c r="CI1399" s="31"/>
      <c r="CJ1399" s="31"/>
      <c r="CK1399" s="31"/>
      <c r="CL1399" s="31"/>
      <c r="CM1399" s="31"/>
      <c r="CN1399" s="31"/>
      <c r="CO1399" s="31"/>
      <c r="CP1399" s="31"/>
      <c r="CQ1399" s="31"/>
      <c r="CR1399" s="31"/>
      <c r="CS1399" s="31"/>
      <c r="CT1399" s="31"/>
      <c r="CU1399" s="31"/>
      <c r="CV1399" s="31"/>
      <c r="CW1399" s="31"/>
      <c r="CX1399" s="31"/>
      <c r="CY1399" s="31"/>
      <c r="CZ1399" s="31"/>
      <c r="DA1399" s="31"/>
      <c r="DB1399" s="31"/>
      <c r="DC1399" s="31"/>
      <c r="DD1399" s="31"/>
      <c r="DE1399" s="31"/>
      <c r="DF1399" s="31"/>
      <c r="DG1399" s="31"/>
      <c r="DH1399" s="31"/>
      <c r="DI1399" s="31"/>
      <c r="DJ1399" s="31"/>
      <c r="DK1399" s="31"/>
      <c r="DL1399" s="31"/>
      <c r="DM1399" s="31"/>
      <c r="DN1399" s="31"/>
      <c r="DO1399" s="31"/>
      <c r="DP1399" s="31"/>
      <c r="DQ1399" s="31"/>
      <c r="DR1399" s="31"/>
      <c r="DS1399" s="31"/>
      <c r="DT1399" s="31"/>
      <c r="DU1399" s="31"/>
      <c r="DV1399" s="31"/>
      <c r="DW1399" s="31"/>
    </row>
    <row r="1400" customFormat="false" ht="15.75" hidden="false" customHeight="true" outlineLevel="0" collapsed="false">
      <c r="A1400" s="21" t="n">
        <v>1399</v>
      </c>
      <c r="B1400" s="21" t="str">
        <f aca="false">IFERROR(VLOOKUP($A$1&amp;":"&amp;A1400,'Finish order'!C:K,6,FALSE()),"")</f>
        <v/>
      </c>
      <c r="C1400" s="21" t="str">
        <f aca="false">IFERROR(VLOOKUP(A$1&amp;":"&amp;A1400,'Finish order'!$C:$K,9,FALSE()),"")</f>
        <v/>
      </c>
      <c r="D1400" s="21" t="str">
        <f aca="false">IFERROR(VLOOKUP(A$1&amp;":"&amp;A1400,'Finish order'!$C:$K,7,FALSE()),"")</f>
        <v/>
      </c>
      <c r="E1400" s="29" t="str">
        <f aca="false">IFERROR(VLOOKUP($A$1&amp;":"&amp;A1400,'Finish order'!C:K,5,FALSE()),"")</f>
        <v/>
      </c>
      <c r="F1400" s="21" t="str">
        <f aca="false">IFERROR(VLOOKUP($A$1&amp;":"&amp;A1400,'Finish order'!C:K,4,FALSE()),"")</f>
        <v/>
      </c>
      <c r="G1400" s="21" t="str">
        <f aca="false" t="array" ref="G1400:G1400">IFERROR(SMALL(IF($D$2:$D2309=D1400,$A$2:$A$911*1.001),1),"")</f>
        <v/>
      </c>
      <c r="H1400" s="21" t="str">
        <f aca="false" t="array" ref="H1400:H1400">IFERROR(SMALL(IF($D$2:$D2309=D1400,$A$2:$A$911*1.0001),2),"")</f>
        <v/>
      </c>
      <c r="I1400" s="21" t="str">
        <f aca="false" t="array" ref="I1400:I1400">IFERROR(SMALL(IF($D$2:$D2309=D1400,$A$2:$A$911*1.00001),3),"")</f>
        <v/>
      </c>
      <c r="J1400" s="21" t="str">
        <f aca="false" t="array" ref="J1400:J1400">IFERROR(SMALL(IF($D$2:$D2309=D1400,$A$2:$A$911*1.000001),4),"")</f>
        <v/>
      </c>
      <c r="K1400" s="30" t="str">
        <f aca="false">IF(A1400&lt;&gt;"", IF(COUNT(G1400:J1400)=4, SUM(G1400:J1400), "No"), "")</f>
        <v>No</v>
      </c>
      <c r="L1400" s="30" t="str">
        <f aca="false">IF(A1400&lt;&gt;"", IF(COUNT(G1400:I1400)=3, SUM(G1400:I1400), "No"), "")</f>
        <v>No</v>
      </c>
      <c r="M1400" s="30" t="str">
        <f aca="false">IF(A1400&lt;&gt;"", IF(COUNT(G1400:H1400)=2, SUM(G1400:H1400), "No"), "")</f>
        <v>No</v>
      </c>
      <c r="N1400" s="30" t="str">
        <f aca="false">'Results 10 year vets'!$D1400&amp;":"&amp;Table1[[#Headers],[Male]]</f>
        <v>:Male</v>
      </c>
      <c r="O1400" s="31"/>
      <c r="P1400" s="31"/>
      <c r="Q1400" s="31"/>
      <c r="R1400" s="31"/>
      <c r="S1400" s="31"/>
      <c r="T1400" s="31"/>
      <c r="U1400" s="31"/>
      <c r="Z1400" s="33"/>
      <c r="AA1400" s="33"/>
      <c r="AB1400" s="33"/>
      <c r="AC1400" s="33"/>
      <c r="AD1400" s="31"/>
      <c r="AE1400" s="31"/>
      <c r="AF1400" s="31"/>
      <c r="AG1400" s="31"/>
      <c r="AH1400" s="31"/>
      <c r="AI1400" s="31"/>
      <c r="AJ1400" s="31"/>
      <c r="AK1400" s="31"/>
      <c r="AL1400" s="31"/>
      <c r="AM1400" s="31"/>
      <c r="AN1400" s="31"/>
      <c r="AO1400" s="31"/>
      <c r="AP1400" s="31"/>
      <c r="AQ1400" s="31"/>
      <c r="AR1400" s="31"/>
      <c r="AS1400" s="31"/>
      <c r="AT1400" s="31"/>
      <c r="AU1400" s="31"/>
      <c r="AV1400" s="31"/>
      <c r="AW1400" s="31"/>
      <c r="AX1400" s="31"/>
      <c r="AY1400" s="31"/>
      <c r="AZ1400" s="31"/>
      <c r="BA1400" s="31"/>
      <c r="BB1400" s="31"/>
      <c r="BC1400" s="31"/>
      <c r="BD1400" s="31"/>
      <c r="BE1400" s="31"/>
      <c r="BF1400" s="31"/>
      <c r="BG1400" s="31"/>
      <c r="BH1400" s="31"/>
      <c r="BI1400" s="31"/>
      <c r="BJ1400" s="31"/>
      <c r="BK1400" s="31"/>
      <c r="BL1400" s="31"/>
      <c r="BM1400" s="31"/>
      <c r="BN1400" s="31"/>
      <c r="BO1400" s="31"/>
      <c r="BP1400" s="31"/>
      <c r="BQ1400" s="31"/>
      <c r="BR1400" s="31"/>
      <c r="BS1400" s="31"/>
      <c r="BT1400" s="31"/>
      <c r="BU1400" s="31"/>
      <c r="BV1400" s="31"/>
      <c r="BW1400" s="31"/>
      <c r="BX1400" s="31"/>
      <c r="BY1400" s="31"/>
      <c r="BZ1400" s="31"/>
      <c r="CA1400" s="31"/>
      <c r="CB1400" s="31"/>
      <c r="CC1400" s="31"/>
      <c r="CD1400" s="31"/>
      <c r="CE1400" s="31"/>
      <c r="CF1400" s="31"/>
      <c r="CG1400" s="31"/>
      <c r="CH1400" s="31"/>
      <c r="CI1400" s="31"/>
      <c r="CJ1400" s="31"/>
      <c r="CK1400" s="31"/>
      <c r="CL1400" s="31"/>
      <c r="CM1400" s="31"/>
      <c r="CN1400" s="31"/>
      <c r="CO1400" s="31"/>
      <c r="CP1400" s="31"/>
      <c r="CQ1400" s="31"/>
      <c r="CR1400" s="31"/>
      <c r="CS1400" s="31"/>
      <c r="CT1400" s="31"/>
      <c r="CU1400" s="31"/>
      <c r="CV1400" s="31"/>
      <c r="CW1400" s="31"/>
      <c r="CX1400" s="31"/>
      <c r="CY1400" s="31"/>
      <c r="CZ1400" s="31"/>
      <c r="DA1400" s="31"/>
      <c r="DB1400" s="31"/>
      <c r="DC1400" s="31"/>
      <c r="DD1400" s="31"/>
      <c r="DE1400" s="31"/>
      <c r="DF1400" s="31"/>
      <c r="DG1400" s="31"/>
      <c r="DH1400" s="31"/>
      <c r="DI1400" s="31"/>
      <c r="DJ1400" s="31"/>
      <c r="DK1400" s="31"/>
      <c r="DL1400" s="31"/>
      <c r="DM1400" s="31"/>
      <c r="DN1400" s="31"/>
      <c r="DO1400" s="31"/>
      <c r="DP1400" s="31"/>
      <c r="DQ1400" s="31"/>
      <c r="DR1400" s="31"/>
      <c r="DS1400" s="31"/>
      <c r="DT1400" s="31"/>
      <c r="DU1400" s="31"/>
      <c r="DV1400" s="31"/>
      <c r="DW1400" s="31"/>
    </row>
    <row r="1401" customFormat="false" ht="15.75" hidden="false" customHeight="true" outlineLevel="0" collapsed="false">
      <c r="A1401" s="21" t="n">
        <v>1400</v>
      </c>
      <c r="B1401" s="21" t="str">
        <f aca="false">IFERROR(VLOOKUP($A$1&amp;":"&amp;A1401,'Finish order'!C:K,6,FALSE()),"")</f>
        <v/>
      </c>
      <c r="C1401" s="21" t="str">
        <f aca="false">IFERROR(VLOOKUP(A$1&amp;":"&amp;A1401,'Finish order'!$C:$K,9,FALSE()),"")</f>
        <v/>
      </c>
      <c r="D1401" s="21" t="str">
        <f aca="false">IFERROR(VLOOKUP(A$1&amp;":"&amp;A1401,'Finish order'!$C:$K,7,FALSE()),"")</f>
        <v/>
      </c>
      <c r="E1401" s="29" t="str">
        <f aca="false">IFERROR(VLOOKUP($A$1&amp;":"&amp;A1401,'Finish order'!C:K,5,FALSE()),"")</f>
        <v/>
      </c>
      <c r="F1401" s="21" t="str">
        <f aca="false">IFERROR(VLOOKUP($A$1&amp;":"&amp;A1401,'Finish order'!C:K,4,FALSE()),"")</f>
        <v/>
      </c>
      <c r="G1401" s="21" t="str">
        <f aca="false" t="array" ref="G1401:G1401">IFERROR(SMALL(IF($D$2:$D2310=D1401,$A$2:$A$911*1.001),1),"")</f>
        <v/>
      </c>
      <c r="H1401" s="21" t="str">
        <f aca="false" t="array" ref="H1401:H1401">IFERROR(SMALL(IF($D$2:$D2310=D1401,$A$2:$A$911*1.0001),2),"")</f>
        <v/>
      </c>
      <c r="I1401" s="21" t="str">
        <f aca="false" t="array" ref="I1401:I1401">IFERROR(SMALL(IF($D$2:$D2310=D1401,$A$2:$A$911*1.00001),3),"")</f>
        <v/>
      </c>
      <c r="J1401" s="21" t="str">
        <f aca="false" t="array" ref="J1401:J1401">IFERROR(SMALL(IF($D$2:$D2310=D1401,$A$2:$A$911*1.000001),4),"")</f>
        <v/>
      </c>
      <c r="K1401" s="30" t="str">
        <f aca="false">IF(A1401&lt;&gt;"", IF(COUNT(G1401:J1401)=4, SUM(G1401:J1401), "No"), "")</f>
        <v>No</v>
      </c>
      <c r="L1401" s="30" t="str">
        <f aca="false">IF(A1401&lt;&gt;"", IF(COUNT(G1401:I1401)=3, SUM(G1401:I1401), "No"), "")</f>
        <v>No</v>
      </c>
      <c r="M1401" s="30" t="str">
        <f aca="false">IF(A1401&lt;&gt;"", IF(COUNT(G1401:H1401)=2, SUM(G1401:H1401), "No"), "")</f>
        <v>No</v>
      </c>
      <c r="N1401" s="30" t="str">
        <f aca="false">'Results 10 year vets'!$D1401&amp;":"&amp;Table1[[#Headers],[Male]]</f>
        <v>:Male</v>
      </c>
      <c r="O1401" s="31"/>
      <c r="P1401" s="31"/>
      <c r="Q1401" s="31"/>
      <c r="R1401" s="31"/>
      <c r="S1401" s="31"/>
      <c r="T1401" s="31"/>
      <c r="U1401" s="31"/>
      <c r="Z1401" s="33"/>
      <c r="AA1401" s="33"/>
      <c r="AB1401" s="33"/>
      <c r="AC1401" s="33"/>
      <c r="AD1401" s="31"/>
      <c r="AE1401" s="31"/>
      <c r="AF1401" s="31"/>
      <c r="AG1401" s="31"/>
      <c r="AH1401" s="31"/>
      <c r="AI1401" s="31"/>
      <c r="AJ1401" s="31"/>
      <c r="AK1401" s="31"/>
      <c r="AL1401" s="31"/>
      <c r="AM1401" s="31"/>
      <c r="AN1401" s="31"/>
      <c r="AO1401" s="31"/>
      <c r="AP1401" s="31"/>
      <c r="AQ1401" s="31"/>
      <c r="AR1401" s="31"/>
      <c r="AS1401" s="31"/>
      <c r="AT1401" s="31"/>
      <c r="AU1401" s="31"/>
      <c r="AV1401" s="31"/>
      <c r="AW1401" s="31"/>
      <c r="AX1401" s="31"/>
      <c r="AY1401" s="31"/>
      <c r="AZ1401" s="31"/>
      <c r="BA1401" s="31"/>
      <c r="BB1401" s="31"/>
      <c r="BC1401" s="31"/>
      <c r="BD1401" s="31"/>
      <c r="BE1401" s="31"/>
      <c r="BF1401" s="31"/>
      <c r="BG1401" s="31"/>
      <c r="BH1401" s="31"/>
      <c r="BI1401" s="31"/>
      <c r="BJ1401" s="31"/>
      <c r="BK1401" s="31"/>
      <c r="BL1401" s="31"/>
      <c r="BM1401" s="31"/>
      <c r="BN1401" s="31"/>
      <c r="BO1401" s="31"/>
      <c r="BP1401" s="31"/>
      <c r="BQ1401" s="31"/>
      <c r="BR1401" s="31"/>
      <c r="BS1401" s="31"/>
      <c r="BT1401" s="31"/>
      <c r="BU1401" s="31"/>
      <c r="BV1401" s="31"/>
      <c r="BW1401" s="31"/>
      <c r="BX1401" s="31"/>
      <c r="BY1401" s="31"/>
      <c r="BZ1401" s="31"/>
      <c r="CA1401" s="31"/>
      <c r="CB1401" s="31"/>
      <c r="CC1401" s="31"/>
      <c r="CD1401" s="31"/>
      <c r="CE1401" s="31"/>
      <c r="CF1401" s="31"/>
      <c r="CG1401" s="31"/>
      <c r="CH1401" s="31"/>
      <c r="CI1401" s="31"/>
      <c r="CJ1401" s="31"/>
      <c r="CK1401" s="31"/>
      <c r="CL1401" s="31"/>
      <c r="CM1401" s="31"/>
      <c r="CN1401" s="31"/>
      <c r="CO1401" s="31"/>
      <c r="CP1401" s="31"/>
      <c r="CQ1401" s="31"/>
      <c r="CR1401" s="31"/>
      <c r="CS1401" s="31"/>
      <c r="CT1401" s="31"/>
      <c r="CU1401" s="31"/>
      <c r="CV1401" s="31"/>
      <c r="CW1401" s="31"/>
      <c r="CX1401" s="31"/>
      <c r="CY1401" s="31"/>
      <c r="CZ1401" s="31"/>
      <c r="DA1401" s="31"/>
      <c r="DB1401" s="31"/>
      <c r="DC1401" s="31"/>
      <c r="DD1401" s="31"/>
      <c r="DE1401" s="31"/>
      <c r="DF1401" s="31"/>
      <c r="DG1401" s="31"/>
      <c r="DH1401" s="31"/>
      <c r="DI1401" s="31"/>
      <c r="DJ1401" s="31"/>
      <c r="DK1401" s="31"/>
      <c r="DL1401" s="31"/>
      <c r="DM1401" s="31"/>
      <c r="DN1401" s="31"/>
      <c r="DO1401" s="31"/>
      <c r="DP1401" s="31"/>
      <c r="DQ1401" s="31"/>
      <c r="DR1401" s="31"/>
      <c r="DS1401" s="31"/>
      <c r="DT1401" s="31"/>
      <c r="DU1401" s="31"/>
      <c r="DV1401" s="31"/>
      <c r="DW1401" s="31"/>
    </row>
    <row r="1402" customFormat="false" ht="15.75" hidden="false" customHeight="true" outlineLevel="0" collapsed="false">
      <c r="A1402" s="21" t="n">
        <v>1401</v>
      </c>
      <c r="B1402" s="21" t="str">
        <f aca="false">IFERROR(VLOOKUP($A$1&amp;":"&amp;A1402,'Finish order'!C:K,6,FALSE()),"")</f>
        <v/>
      </c>
      <c r="C1402" s="21" t="str">
        <f aca="false">IFERROR(VLOOKUP(A$1&amp;":"&amp;A1402,'Finish order'!$C:$K,9,FALSE()),"")</f>
        <v/>
      </c>
      <c r="D1402" s="21" t="str">
        <f aca="false">IFERROR(VLOOKUP(A$1&amp;":"&amp;A1402,'Finish order'!$C:$K,7,FALSE()),"")</f>
        <v/>
      </c>
      <c r="E1402" s="29" t="str">
        <f aca="false">IFERROR(VLOOKUP($A$1&amp;":"&amp;A1402,'Finish order'!C:K,5,FALSE()),"")</f>
        <v/>
      </c>
      <c r="F1402" s="21" t="str">
        <f aca="false">IFERROR(VLOOKUP($A$1&amp;":"&amp;A1402,'Finish order'!C:K,4,FALSE()),"")</f>
        <v/>
      </c>
      <c r="G1402" s="21" t="str">
        <f aca="false" t="array" ref="G1402:G1402">IFERROR(SMALL(IF($D$2:$D2311=D1402,$A$2:$A$911*1.001),1),"")</f>
        <v/>
      </c>
      <c r="H1402" s="21" t="str">
        <f aca="false" t="array" ref="H1402:H1402">IFERROR(SMALL(IF($D$2:$D2311=D1402,$A$2:$A$911*1.0001),2),"")</f>
        <v/>
      </c>
      <c r="I1402" s="21" t="str">
        <f aca="false" t="array" ref="I1402:I1402">IFERROR(SMALL(IF($D$2:$D2311=D1402,$A$2:$A$911*1.00001),3),"")</f>
        <v/>
      </c>
      <c r="J1402" s="21" t="str">
        <f aca="false" t="array" ref="J1402:J1402">IFERROR(SMALL(IF($D$2:$D2311=D1402,$A$2:$A$911*1.000001),4),"")</f>
        <v/>
      </c>
      <c r="K1402" s="30" t="str">
        <f aca="false">IF(A1402&lt;&gt;"", IF(COUNT(G1402:J1402)=4, SUM(G1402:J1402), "No"), "")</f>
        <v>No</v>
      </c>
      <c r="L1402" s="30" t="str">
        <f aca="false">IF(A1402&lt;&gt;"", IF(COUNT(G1402:I1402)=3, SUM(G1402:I1402), "No"), "")</f>
        <v>No</v>
      </c>
      <c r="M1402" s="30" t="str">
        <f aca="false">IF(A1402&lt;&gt;"", IF(COUNT(G1402:H1402)=2, SUM(G1402:H1402), "No"), "")</f>
        <v>No</v>
      </c>
      <c r="N1402" s="30" t="str">
        <f aca="false">'Results 10 year vets'!$D1402&amp;":"&amp;Table1[[#Headers],[Male]]</f>
        <v>:Male</v>
      </c>
      <c r="O1402" s="31"/>
      <c r="P1402" s="31"/>
      <c r="Q1402" s="31"/>
      <c r="R1402" s="31"/>
      <c r="S1402" s="31"/>
      <c r="T1402" s="31"/>
      <c r="U1402" s="31"/>
      <c r="Z1402" s="33"/>
      <c r="AA1402" s="33"/>
      <c r="AB1402" s="33"/>
      <c r="AC1402" s="33"/>
      <c r="AD1402" s="31"/>
      <c r="AE1402" s="31"/>
      <c r="AF1402" s="31"/>
      <c r="AG1402" s="31"/>
      <c r="AH1402" s="31"/>
      <c r="AI1402" s="31"/>
      <c r="AJ1402" s="31"/>
      <c r="AK1402" s="31"/>
      <c r="AL1402" s="31"/>
      <c r="AM1402" s="31"/>
      <c r="AN1402" s="31"/>
      <c r="AO1402" s="31"/>
      <c r="AP1402" s="31"/>
      <c r="AQ1402" s="31"/>
      <c r="AR1402" s="31"/>
      <c r="AS1402" s="31"/>
      <c r="AT1402" s="31"/>
      <c r="AU1402" s="31"/>
      <c r="AV1402" s="31"/>
      <c r="AW1402" s="31"/>
      <c r="AX1402" s="31"/>
      <c r="AY1402" s="31"/>
      <c r="AZ1402" s="31"/>
      <c r="BA1402" s="31"/>
      <c r="BB1402" s="31"/>
      <c r="BC1402" s="31"/>
      <c r="BD1402" s="31"/>
      <c r="BE1402" s="31"/>
      <c r="BF1402" s="31"/>
      <c r="BG1402" s="31"/>
      <c r="BH1402" s="31"/>
      <c r="BI1402" s="31"/>
      <c r="BJ1402" s="31"/>
      <c r="BK1402" s="31"/>
      <c r="BL1402" s="31"/>
      <c r="BM1402" s="31"/>
      <c r="BN1402" s="31"/>
      <c r="BO1402" s="31"/>
      <c r="BP1402" s="31"/>
      <c r="BQ1402" s="31"/>
      <c r="BR1402" s="31"/>
      <c r="BS1402" s="31"/>
      <c r="BT1402" s="31"/>
      <c r="BU1402" s="31"/>
      <c r="BV1402" s="31"/>
      <c r="BW1402" s="31"/>
      <c r="BX1402" s="31"/>
      <c r="BY1402" s="31"/>
      <c r="BZ1402" s="31"/>
      <c r="CA1402" s="31"/>
      <c r="CB1402" s="31"/>
      <c r="CC1402" s="31"/>
      <c r="CD1402" s="31"/>
      <c r="CE1402" s="31"/>
      <c r="CF1402" s="31"/>
      <c r="CG1402" s="31"/>
      <c r="CH1402" s="31"/>
      <c r="CI1402" s="31"/>
      <c r="CJ1402" s="31"/>
      <c r="CK1402" s="31"/>
      <c r="CL1402" s="31"/>
      <c r="CM1402" s="31"/>
      <c r="CN1402" s="31"/>
      <c r="CO1402" s="31"/>
      <c r="CP1402" s="31"/>
      <c r="CQ1402" s="31"/>
      <c r="CR1402" s="31"/>
      <c r="CS1402" s="31"/>
      <c r="CT1402" s="31"/>
      <c r="CU1402" s="31"/>
      <c r="CV1402" s="31"/>
      <c r="CW1402" s="31"/>
      <c r="CX1402" s="31"/>
      <c r="CY1402" s="31"/>
      <c r="CZ1402" s="31"/>
      <c r="DA1402" s="31"/>
      <c r="DB1402" s="31"/>
      <c r="DC1402" s="31"/>
      <c r="DD1402" s="31"/>
      <c r="DE1402" s="31"/>
      <c r="DF1402" s="31"/>
      <c r="DG1402" s="31"/>
      <c r="DH1402" s="31"/>
      <c r="DI1402" s="31"/>
      <c r="DJ1402" s="31"/>
      <c r="DK1402" s="31"/>
      <c r="DL1402" s="31"/>
      <c r="DM1402" s="31"/>
      <c r="DN1402" s="31"/>
      <c r="DO1402" s="31"/>
      <c r="DP1402" s="31"/>
      <c r="DQ1402" s="31"/>
      <c r="DR1402" s="31"/>
      <c r="DS1402" s="31"/>
      <c r="DT1402" s="31"/>
      <c r="DU1402" s="31"/>
      <c r="DV1402" s="31"/>
      <c r="DW1402" s="31"/>
    </row>
    <row r="1403" customFormat="false" ht="15.75" hidden="false" customHeight="true" outlineLevel="0" collapsed="false">
      <c r="A1403" s="21" t="n">
        <v>1402</v>
      </c>
      <c r="B1403" s="21" t="str">
        <f aca="false">IFERROR(VLOOKUP($A$1&amp;":"&amp;A1403,'Finish order'!C:K,6,FALSE()),"")</f>
        <v/>
      </c>
      <c r="C1403" s="21" t="str">
        <f aca="false">IFERROR(VLOOKUP(A$1&amp;":"&amp;A1403,'Finish order'!$C:$K,9,FALSE()),"")</f>
        <v/>
      </c>
      <c r="D1403" s="21" t="str">
        <f aca="false">IFERROR(VLOOKUP(A$1&amp;":"&amp;A1403,'Finish order'!$C:$K,7,FALSE()),"")</f>
        <v/>
      </c>
      <c r="E1403" s="29" t="str">
        <f aca="false">IFERROR(VLOOKUP($A$1&amp;":"&amp;A1403,'Finish order'!C:K,5,FALSE()),"")</f>
        <v/>
      </c>
      <c r="F1403" s="21" t="str">
        <f aca="false">IFERROR(VLOOKUP($A$1&amp;":"&amp;A1403,'Finish order'!C:K,4,FALSE()),"")</f>
        <v/>
      </c>
      <c r="G1403" s="21" t="str">
        <f aca="false" t="array" ref="G1403:G1403">IFERROR(SMALL(IF($D$2:$D2312=D1403,$A$2:$A$911*1.001),1),"")</f>
        <v/>
      </c>
      <c r="H1403" s="21" t="str">
        <f aca="false" t="array" ref="H1403:H1403">IFERROR(SMALL(IF($D$2:$D2312=D1403,$A$2:$A$911*1.0001),2),"")</f>
        <v/>
      </c>
      <c r="I1403" s="21" t="str">
        <f aca="false" t="array" ref="I1403:I1403">IFERROR(SMALL(IF($D$2:$D2312=D1403,$A$2:$A$911*1.00001),3),"")</f>
        <v/>
      </c>
      <c r="J1403" s="21" t="str">
        <f aca="false" t="array" ref="J1403:J1403">IFERROR(SMALL(IF($D$2:$D2312=D1403,$A$2:$A$911*1.000001),4),"")</f>
        <v/>
      </c>
      <c r="K1403" s="30" t="str">
        <f aca="false">IF(A1403&lt;&gt;"", IF(COUNT(G1403:J1403)=4, SUM(G1403:J1403), "No"), "")</f>
        <v>No</v>
      </c>
      <c r="L1403" s="30" t="str">
        <f aca="false">IF(A1403&lt;&gt;"", IF(COUNT(G1403:I1403)=3, SUM(G1403:I1403), "No"), "")</f>
        <v>No</v>
      </c>
      <c r="M1403" s="30" t="str">
        <f aca="false">IF(A1403&lt;&gt;"", IF(COUNT(G1403:H1403)=2, SUM(G1403:H1403), "No"), "")</f>
        <v>No</v>
      </c>
      <c r="N1403" s="30" t="str">
        <f aca="false">'Results 10 year vets'!$D1403&amp;":"&amp;Table1[[#Headers],[Male]]</f>
        <v>:Male</v>
      </c>
      <c r="O1403" s="31"/>
      <c r="P1403" s="31"/>
      <c r="Q1403" s="31"/>
      <c r="R1403" s="31"/>
      <c r="S1403" s="31"/>
      <c r="T1403" s="31"/>
      <c r="U1403" s="31"/>
      <c r="Z1403" s="33"/>
      <c r="AA1403" s="33"/>
      <c r="AB1403" s="33"/>
      <c r="AC1403" s="33"/>
      <c r="AD1403" s="31"/>
      <c r="AE1403" s="31"/>
      <c r="AF1403" s="31"/>
      <c r="AG1403" s="31"/>
      <c r="AH1403" s="31"/>
      <c r="AI1403" s="31"/>
      <c r="AJ1403" s="31"/>
      <c r="AK1403" s="31"/>
      <c r="AL1403" s="31"/>
      <c r="AM1403" s="31"/>
      <c r="AN1403" s="31"/>
      <c r="AO1403" s="31"/>
      <c r="AP1403" s="31"/>
      <c r="AQ1403" s="31"/>
      <c r="AR1403" s="31"/>
      <c r="AS1403" s="31"/>
      <c r="AT1403" s="31"/>
      <c r="AU1403" s="31"/>
      <c r="AV1403" s="31"/>
      <c r="AW1403" s="31"/>
      <c r="AX1403" s="31"/>
      <c r="AY1403" s="31"/>
      <c r="AZ1403" s="31"/>
      <c r="BA1403" s="31"/>
      <c r="BB1403" s="31"/>
      <c r="BC1403" s="31"/>
      <c r="BD1403" s="31"/>
      <c r="BE1403" s="31"/>
      <c r="BF1403" s="31"/>
      <c r="BG1403" s="31"/>
      <c r="BH1403" s="31"/>
      <c r="BI1403" s="31"/>
      <c r="BJ1403" s="31"/>
      <c r="BK1403" s="31"/>
      <c r="BL1403" s="31"/>
      <c r="BM1403" s="31"/>
      <c r="BN1403" s="31"/>
      <c r="BO1403" s="31"/>
      <c r="BP1403" s="31"/>
      <c r="BQ1403" s="31"/>
      <c r="BR1403" s="31"/>
      <c r="BS1403" s="31"/>
      <c r="BT1403" s="31"/>
      <c r="BU1403" s="31"/>
      <c r="BV1403" s="31"/>
      <c r="BW1403" s="31"/>
      <c r="BX1403" s="31"/>
      <c r="BY1403" s="31"/>
      <c r="BZ1403" s="31"/>
      <c r="CA1403" s="31"/>
      <c r="CB1403" s="31"/>
      <c r="CC1403" s="31"/>
      <c r="CD1403" s="31"/>
      <c r="CE1403" s="31"/>
      <c r="CF1403" s="31"/>
      <c r="CG1403" s="31"/>
      <c r="CH1403" s="31"/>
      <c r="CI1403" s="31"/>
      <c r="CJ1403" s="31"/>
      <c r="CK1403" s="31"/>
      <c r="CL1403" s="31"/>
      <c r="CM1403" s="31"/>
      <c r="CN1403" s="31"/>
      <c r="CO1403" s="31"/>
      <c r="CP1403" s="31"/>
      <c r="CQ1403" s="31"/>
      <c r="CR1403" s="31"/>
      <c r="CS1403" s="31"/>
      <c r="CT1403" s="31"/>
      <c r="CU1403" s="31"/>
      <c r="CV1403" s="31"/>
      <c r="CW1403" s="31"/>
      <c r="CX1403" s="31"/>
      <c r="CY1403" s="31"/>
      <c r="CZ1403" s="31"/>
      <c r="DA1403" s="31"/>
      <c r="DB1403" s="31"/>
      <c r="DC1403" s="31"/>
      <c r="DD1403" s="31"/>
      <c r="DE1403" s="31"/>
      <c r="DF1403" s="31"/>
      <c r="DG1403" s="31"/>
      <c r="DH1403" s="31"/>
      <c r="DI1403" s="31"/>
      <c r="DJ1403" s="31"/>
      <c r="DK1403" s="31"/>
      <c r="DL1403" s="31"/>
      <c r="DM1403" s="31"/>
      <c r="DN1403" s="31"/>
      <c r="DO1403" s="31"/>
      <c r="DP1403" s="31"/>
      <c r="DQ1403" s="31"/>
      <c r="DR1403" s="31"/>
      <c r="DS1403" s="31"/>
      <c r="DT1403" s="31"/>
      <c r="DU1403" s="31"/>
      <c r="DV1403" s="31"/>
      <c r="DW1403" s="31"/>
    </row>
    <row r="1404" customFormat="false" ht="15.75" hidden="false" customHeight="true" outlineLevel="0" collapsed="false">
      <c r="A1404" s="21" t="n">
        <v>1403</v>
      </c>
      <c r="B1404" s="21" t="str">
        <f aca="false">IFERROR(VLOOKUP($A$1&amp;":"&amp;A1404,'Finish order'!C:K,6,FALSE()),"")</f>
        <v/>
      </c>
      <c r="C1404" s="21" t="str">
        <f aca="false">IFERROR(VLOOKUP(A$1&amp;":"&amp;A1404,'Finish order'!$C:$K,9,FALSE()),"")</f>
        <v/>
      </c>
      <c r="D1404" s="21" t="str">
        <f aca="false">IFERROR(VLOOKUP(A$1&amp;":"&amp;A1404,'Finish order'!$C:$K,7,FALSE()),"")</f>
        <v/>
      </c>
      <c r="E1404" s="29" t="str">
        <f aca="false">IFERROR(VLOOKUP($A$1&amp;":"&amp;A1404,'Finish order'!C:K,5,FALSE()),"")</f>
        <v/>
      </c>
      <c r="F1404" s="21" t="str">
        <f aca="false">IFERROR(VLOOKUP($A$1&amp;":"&amp;A1404,'Finish order'!C:K,4,FALSE()),"")</f>
        <v/>
      </c>
      <c r="G1404" s="21" t="str">
        <f aca="false" t="array" ref="G1404:G1404">IFERROR(SMALL(IF($D$2:$D2313=D1404,$A$2:$A$911*1.001),1),"")</f>
        <v/>
      </c>
      <c r="H1404" s="21" t="str">
        <f aca="false" t="array" ref="H1404:H1404">IFERROR(SMALL(IF($D$2:$D2313=D1404,$A$2:$A$911*1.0001),2),"")</f>
        <v/>
      </c>
      <c r="I1404" s="21" t="str">
        <f aca="false" t="array" ref="I1404:I1404">IFERROR(SMALL(IF($D$2:$D2313=D1404,$A$2:$A$911*1.00001),3),"")</f>
        <v/>
      </c>
      <c r="J1404" s="21" t="str">
        <f aca="false" t="array" ref="J1404:J1404">IFERROR(SMALL(IF($D$2:$D2313=D1404,$A$2:$A$911*1.000001),4),"")</f>
        <v/>
      </c>
      <c r="K1404" s="30" t="str">
        <f aca="false">IF(A1404&lt;&gt;"", IF(COUNT(G1404:J1404)=4, SUM(G1404:J1404), "No"), "")</f>
        <v>No</v>
      </c>
      <c r="L1404" s="30" t="str">
        <f aca="false">IF(A1404&lt;&gt;"", IF(COUNT(G1404:I1404)=3, SUM(G1404:I1404), "No"), "")</f>
        <v>No</v>
      </c>
      <c r="M1404" s="30" t="str">
        <f aca="false">IF(A1404&lt;&gt;"", IF(COUNT(G1404:H1404)=2, SUM(G1404:H1404), "No"), "")</f>
        <v>No</v>
      </c>
      <c r="N1404" s="30" t="str">
        <f aca="false">'Results 10 year vets'!$D1404&amp;":"&amp;Table1[[#Headers],[Male]]</f>
        <v>:Male</v>
      </c>
      <c r="O1404" s="31"/>
      <c r="P1404" s="31"/>
      <c r="Q1404" s="31"/>
      <c r="R1404" s="31"/>
      <c r="S1404" s="31"/>
      <c r="T1404" s="31"/>
      <c r="U1404" s="31"/>
      <c r="Z1404" s="33"/>
      <c r="AA1404" s="33"/>
      <c r="AB1404" s="33"/>
      <c r="AC1404" s="33"/>
      <c r="AD1404" s="31"/>
      <c r="AE1404" s="31"/>
      <c r="AF1404" s="31"/>
      <c r="AG1404" s="31"/>
      <c r="AH1404" s="31"/>
      <c r="AI1404" s="31"/>
      <c r="AJ1404" s="31"/>
      <c r="AK1404" s="31"/>
      <c r="AL1404" s="31"/>
      <c r="AM1404" s="31"/>
      <c r="AN1404" s="31"/>
      <c r="AO1404" s="31"/>
      <c r="AP1404" s="31"/>
      <c r="AQ1404" s="31"/>
      <c r="AR1404" s="31"/>
      <c r="AS1404" s="31"/>
      <c r="AT1404" s="31"/>
      <c r="AU1404" s="31"/>
      <c r="AV1404" s="31"/>
      <c r="AW1404" s="31"/>
      <c r="AX1404" s="31"/>
      <c r="AY1404" s="31"/>
      <c r="AZ1404" s="31"/>
      <c r="BA1404" s="31"/>
      <c r="BB1404" s="31"/>
      <c r="BC1404" s="31"/>
      <c r="BD1404" s="31"/>
      <c r="BE1404" s="31"/>
      <c r="BF1404" s="31"/>
      <c r="BG1404" s="31"/>
      <c r="BH1404" s="31"/>
      <c r="BI1404" s="31"/>
      <c r="BJ1404" s="31"/>
      <c r="BK1404" s="31"/>
      <c r="BL1404" s="31"/>
      <c r="BM1404" s="31"/>
      <c r="BN1404" s="31"/>
      <c r="BO1404" s="31"/>
      <c r="BP1404" s="31"/>
      <c r="BQ1404" s="31"/>
      <c r="BR1404" s="31"/>
      <c r="BS1404" s="31"/>
      <c r="BT1404" s="31"/>
      <c r="BU1404" s="31"/>
      <c r="BV1404" s="31"/>
      <c r="BW1404" s="31"/>
      <c r="BX1404" s="31"/>
      <c r="BY1404" s="31"/>
      <c r="BZ1404" s="31"/>
      <c r="CA1404" s="31"/>
      <c r="CB1404" s="31"/>
      <c r="CC1404" s="31"/>
      <c r="CD1404" s="31"/>
      <c r="CE1404" s="31"/>
      <c r="CF1404" s="31"/>
      <c r="CG1404" s="31"/>
      <c r="CH1404" s="31"/>
      <c r="CI1404" s="31"/>
      <c r="CJ1404" s="31"/>
      <c r="CK1404" s="31"/>
      <c r="CL1404" s="31"/>
      <c r="CM1404" s="31"/>
      <c r="CN1404" s="31"/>
      <c r="CO1404" s="31"/>
      <c r="CP1404" s="31"/>
      <c r="CQ1404" s="31"/>
      <c r="CR1404" s="31"/>
      <c r="CS1404" s="31"/>
      <c r="CT1404" s="31"/>
      <c r="CU1404" s="31"/>
      <c r="CV1404" s="31"/>
      <c r="CW1404" s="31"/>
      <c r="CX1404" s="31"/>
      <c r="CY1404" s="31"/>
      <c r="CZ1404" s="31"/>
      <c r="DA1404" s="31"/>
      <c r="DB1404" s="31"/>
      <c r="DC1404" s="31"/>
      <c r="DD1404" s="31"/>
      <c r="DE1404" s="31"/>
      <c r="DF1404" s="31"/>
      <c r="DG1404" s="31"/>
      <c r="DH1404" s="31"/>
      <c r="DI1404" s="31"/>
      <c r="DJ1404" s="31"/>
      <c r="DK1404" s="31"/>
      <c r="DL1404" s="31"/>
      <c r="DM1404" s="31"/>
      <c r="DN1404" s="31"/>
      <c r="DO1404" s="31"/>
      <c r="DP1404" s="31"/>
      <c r="DQ1404" s="31"/>
      <c r="DR1404" s="31"/>
      <c r="DS1404" s="31"/>
      <c r="DT1404" s="31"/>
      <c r="DU1404" s="31"/>
      <c r="DV1404" s="31"/>
      <c r="DW1404" s="31"/>
    </row>
    <row r="1405" customFormat="false" ht="15.75" hidden="false" customHeight="true" outlineLevel="0" collapsed="false">
      <c r="A1405" s="21" t="n">
        <v>1404</v>
      </c>
      <c r="B1405" s="21" t="str">
        <f aca="false">IFERROR(VLOOKUP($A$1&amp;":"&amp;A1405,'Finish order'!C:K,6,FALSE()),"")</f>
        <v/>
      </c>
      <c r="C1405" s="21" t="str">
        <f aca="false">IFERROR(VLOOKUP(A$1&amp;":"&amp;A1405,'Finish order'!$C:$K,9,FALSE()),"")</f>
        <v/>
      </c>
      <c r="D1405" s="21" t="str">
        <f aca="false">IFERROR(VLOOKUP(A$1&amp;":"&amp;A1405,'Finish order'!$C:$K,7,FALSE()),"")</f>
        <v/>
      </c>
      <c r="E1405" s="29" t="str">
        <f aca="false">IFERROR(VLOOKUP($A$1&amp;":"&amp;A1405,'Finish order'!C:K,5,FALSE()),"")</f>
        <v/>
      </c>
      <c r="F1405" s="21" t="str">
        <f aca="false">IFERROR(VLOOKUP($A$1&amp;":"&amp;A1405,'Finish order'!C:K,4,FALSE()),"")</f>
        <v/>
      </c>
      <c r="G1405" s="21" t="str">
        <f aca="false" t="array" ref="G1405:G1405">IFERROR(SMALL(IF($D$2:$D2314=D1405,$A$2:$A$911*1.001),1),"")</f>
        <v/>
      </c>
      <c r="H1405" s="21" t="str">
        <f aca="false" t="array" ref="H1405:H1405">IFERROR(SMALL(IF($D$2:$D2314=D1405,$A$2:$A$911*1.0001),2),"")</f>
        <v/>
      </c>
      <c r="I1405" s="21" t="str">
        <f aca="false" t="array" ref="I1405:I1405">IFERROR(SMALL(IF($D$2:$D2314=D1405,$A$2:$A$911*1.00001),3),"")</f>
        <v/>
      </c>
      <c r="J1405" s="21" t="str">
        <f aca="false" t="array" ref="J1405:J1405">IFERROR(SMALL(IF($D$2:$D2314=D1405,$A$2:$A$911*1.000001),4),"")</f>
        <v/>
      </c>
      <c r="K1405" s="30" t="str">
        <f aca="false">IF(A1405&lt;&gt;"", IF(COUNT(G1405:J1405)=4, SUM(G1405:J1405), "No"), "")</f>
        <v>No</v>
      </c>
      <c r="L1405" s="30" t="str">
        <f aca="false">IF(A1405&lt;&gt;"", IF(COUNT(G1405:I1405)=3, SUM(G1405:I1405), "No"), "")</f>
        <v>No</v>
      </c>
      <c r="M1405" s="30" t="str">
        <f aca="false">IF(A1405&lt;&gt;"", IF(COUNT(G1405:H1405)=2, SUM(G1405:H1405), "No"), "")</f>
        <v>No</v>
      </c>
      <c r="N1405" s="30" t="str">
        <f aca="false">'Results 10 year vets'!$D1405&amp;":"&amp;Table1[[#Headers],[Male]]</f>
        <v>:Male</v>
      </c>
      <c r="O1405" s="31"/>
      <c r="P1405" s="31"/>
      <c r="Q1405" s="31"/>
      <c r="R1405" s="31"/>
      <c r="S1405" s="31"/>
      <c r="T1405" s="31"/>
      <c r="U1405" s="31"/>
      <c r="Z1405" s="33"/>
      <c r="AA1405" s="33"/>
      <c r="AB1405" s="33"/>
      <c r="AC1405" s="33"/>
      <c r="AD1405" s="31"/>
      <c r="AE1405" s="31"/>
      <c r="AF1405" s="31"/>
      <c r="AG1405" s="31"/>
      <c r="AH1405" s="31"/>
      <c r="AI1405" s="31"/>
      <c r="AJ1405" s="31"/>
      <c r="AK1405" s="31"/>
      <c r="AL1405" s="31"/>
      <c r="AM1405" s="31"/>
      <c r="AN1405" s="31"/>
      <c r="AO1405" s="31"/>
      <c r="AP1405" s="31"/>
      <c r="AQ1405" s="31"/>
      <c r="AR1405" s="31"/>
      <c r="AS1405" s="31"/>
      <c r="AT1405" s="31"/>
      <c r="AU1405" s="31"/>
      <c r="AV1405" s="31"/>
      <c r="AW1405" s="31"/>
      <c r="AX1405" s="31"/>
      <c r="AY1405" s="31"/>
      <c r="AZ1405" s="31"/>
      <c r="BA1405" s="31"/>
      <c r="BB1405" s="31"/>
      <c r="BC1405" s="31"/>
      <c r="BD1405" s="31"/>
      <c r="BE1405" s="31"/>
      <c r="BF1405" s="31"/>
      <c r="BG1405" s="31"/>
      <c r="BH1405" s="31"/>
      <c r="BI1405" s="31"/>
      <c r="BJ1405" s="31"/>
      <c r="BK1405" s="31"/>
      <c r="BL1405" s="31"/>
      <c r="BM1405" s="31"/>
      <c r="BN1405" s="31"/>
      <c r="BO1405" s="31"/>
      <c r="BP1405" s="31"/>
      <c r="BQ1405" s="31"/>
      <c r="BR1405" s="31"/>
      <c r="BS1405" s="31"/>
      <c r="BT1405" s="31"/>
      <c r="BU1405" s="31"/>
      <c r="BV1405" s="31"/>
      <c r="BW1405" s="31"/>
      <c r="BX1405" s="31"/>
      <c r="BY1405" s="31"/>
      <c r="BZ1405" s="31"/>
      <c r="CA1405" s="31"/>
      <c r="CB1405" s="31"/>
      <c r="CC1405" s="31"/>
      <c r="CD1405" s="31"/>
      <c r="CE1405" s="31"/>
      <c r="CF1405" s="31"/>
      <c r="CG1405" s="31"/>
      <c r="CH1405" s="31"/>
      <c r="CI1405" s="31"/>
      <c r="CJ1405" s="31"/>
      <c r="CK1405" s="31"/>
      <c r="CL1405" s="31"/>
      <c r="CM1405" s="31"/>
      <c r="CN1405" s="31"/>
      <c r="CO1405" s="31"/>
      <c r="CP1405" s="31"/>
      <c r="CQ1405" s="31"/>
      <c r="CR1405" s="31"/>
      <c r="CS1405" s="31"/>
      <c r="CT1405" s="31"/>
      <c r="CU1405" s="31"/>
      <c r="CV1405" s="31"/>
      <c r="CW1405" s="31"/>
      <c r="CX1405" s="31"/>
      <c r="CY1405" s="31"/>
      <c r="CZ1405" s="31"/>
      <c r="DA1405" s="31"/>
      <c r="DB1405" s="31"/>
      <c r="DC1405" s="31"/>
      <c r="DD1405" s="31"/>
      <c r="DE1405" s="31"/>
      <c r="DF1405" s="31"/>
      <c r="DG1405" s="31"/>
      <c r="DH1405" s="31"/>
      <c r="DI1405" s="31"/>
      <c r="DJ1405" s="31"/>
      <c r="DK1405" s="31"/>
      <c r="DL1405" s="31"/>
      <c r="DM1405" s="31"/>
      <c r="DN1405" s="31"/>
      <c r="DO1405" s="31"/>
      <c r="DP1405" s="31"/>
      <c r="DQ1405" s="31"/>
      <c r="DR1405" s="31"/>
      <c r="DS1405" s="31"/>
      <c r="DT1405" s="31"/>
      <c r="DU1405" s="31"/>
      <c r="DV1405" s="31"/>
      <c r="DW1405" s="31"/>
    </row>
    <row r="1406" customFormat="false" ht="15.75" hidden="false" customHeight="true" outlineLevel="0" collapsed="false">
      <c r="A1406" s="21" t="n">
        <v>1405</v>
      </c>
      <c r="B1406" s="21" t="str">
        <f aca="false">IFERROR(VLOOKUP($A$1&amp;":"&amp;A1406,'Finish order'!C:K,6,FALSE()),"")</f>
        <v/>
      </c>
      <c r="C1406" s="21" t="str">
        <f aca="false">IFERROR(VLOOKUP(A$1&amp;":"&amp;A1406,'Finish order'!$C:$K,9,FALSE()),"")</f>
        <v/>
      </c>
      <c r="D1406" s="21" t="str">
        <f aca="false">IFERROR(VLOOKUP(A$1&amp;":"&amp;A1406,'Finish order'!$C:$K,7,FALSE()),"")</f>
        <v/>
      </c>
      <c r="E1406" s="29" t="str">
        <f aca="false">IFERROR(VLOOKUP($A$1&amp;":"&amp;A1406,'Finish order'!C:K,5,FALSE()),"")</f>
        <v/>
      </c>
      <c r="F1406" s="21" t="str">
        <f aca="false">IFERROR(VLOOKUP($A$1&amp;":"&amp;A1406,'Finish order'!C:K,4,FALSE()),"")</f>
        <v/>
      </c>
      <c r="G1406" s="21" t="str">
        <f aca="false" t="array" ref="G1406:G1406">IFERROR(SMALL(IF($D$2:$D2315=D1406,$A$2:$A$911*1.001),1),"")</f>
        <v/>
      </c>
      <c r="H1406" s="21" t="str">
        <f aca="false" t="array" ref="H1406:H1406">IFERROR(SMALL(IF($D$2:$D2315=D1406,$A$2:$A$911*1.0001),2),"")</f>
        <v/>
      </c>
      <c r="I1406" s="21" t="str">
        <f aca="false" t="array" ref="I1406:I1406">IFERROR(SMALL(IF($D$2:$D2315=D1406,$A$2:$A$911*1.00001),3),"")</f>
        <v/>
      </c>
      <c r="J1406" s="21" t="str">
        <f aca="false" t="array" ref="J1406:J1406">IFERROR(SMALL(IF($D$2:$D2315=D1406,$A$2:$A$911*1.000001),4),"")</f>
        <v/>
      </c>
      <c r="K1406" s="30" t="str">
        <f aca="false">IF(A1406&lt;&gt;"", IF(COUNT(G1406:J1406)=4, SUM(G1406:J1406), "No"), "")</f>
        <v>No</v>
      </c>
      <c r="L1406" s="30" t="str">
        <f aca="false">IF(A1406&lt;&gt;"", IF(COUNT(G1406:I1406)=3, SUM(G1406:I1406), "No"), "")</f>
        <v>No</v>
      </c>
      <c r="M1406" s="30" t="str">
        <f aca="false">IF(A1406&lt;&gt;"", IF(COUNT(G1406:H1406)=2, SUM(G1406:H1406), "No"), "")</f>
        <v>No</v>
      </c>
      <c r="N1406" s="30" t="str">
        <f aca="false">'Results 10 year vets'!$D1406&amp;":"&amp;Table1[[#Headers],[Male]]</f>
        <v>:Male</v>
      </c>
      <c r="O1406" s="31"/>
      <c r="P1406" s="31"/>
      <c r="Q1406" s="31"/>
      <c r="R1406" s="31"/>
      <c r="S1406" s="31"/>
      <c r="T1406" s="31"/>
      <c r="U1406" s="31"/>
      <c r="Z1406" s="33"/>
      <c r="AA1406" s="33"/>
      <c r="AB1406" s="33"/>
      <c r="AC1406" s="33"/>
      <c r="AD1406" s="31"/>
      <c r="AE1406" s="31"/>
      <c r="AF1406" s="31"/>
      <c r="AG1406" s="31"/>
      <c r="AH1406" s="31"/>
      <c r="AI1406" s="31"/>
      <c r="AJ1406" s="31"/>
      <c r="AK1406" s="31"/>
      <c r="AL1406" s="31"/>
      <c r="AM1406" s="31"/>
      <c r="AN1406" s="31"/>
      <c r="AO1406" s="31"/>
      <c r="AP1406" s="31"/>
      <c r="AQ1406" s="31"/>
      <c r="AR1406" s="31"/>
      <c r="AS1406" s="31"/>
      <c r="AT1406" s="31"/>
      <c r="AU1406" s="31"/>
      <c r="AV1406" s="31"/>
      <c r="AW1406" s="31"/>
      <c r="AX1406" s="31"/>
      <c r="AY1406" s="31"/>
      <c r="AZ1406" s="31"/>
      <c r="BA1406" s="31"/>
      <c r="BB1406" s="31"/>
      <c r="BC1406" s="31"/>
      <c r="BD1406" s="31"/>
      <c r="BE1406" s="31"/>
      <c r="BF1406" s="31"/>
      <c r="BG1406" s="31"/>
      <c r="BH1406" s="31"/>
      <c r="BI1406" s="31"/>
      <c r="BJ1406" s="31"/>
      <c r="BK1406" s="31"/>
      <c r="BL1406" s="31"/>
      <c r="BM1406" s="31"/>
      <c r="BN1406" s="31"/>
      <c r="BO1406" s="31"/>
      <c r="BP1406" s="31"/>
      <c r="BQ1406" s="31"/>
      <c r="BR1406" s="31"/>
      <c r="BS1406" s="31"/>
      <c r="BT1406" s="31"/>
      <c r="BU1406" s="31"/>
      <c r="BV1406" s="31"/>
      <c r="BW1406" s="31"/>
      <c r="BX1406" s="31"/>
      <c r="BY1406" s="31"/>
      <c r="BZ1406" s="31"/>
      <c r="CA1406" s="31"/>
      <c r="CB1406" s="31"/>
      <c r="CC1406" s="31"/>
      <c r="CD1406" s="31"/>
      <c r="CE1406" s="31"/>
      <c r="CF1406" s="31"/>
      <c r="CG1406" s="31"/>
      <c r="CH1406" s="31"/>
      <c r="CI1406" s="31"/>
      <c r="CJ1406" s="31"/>
      <c r="CK1406" s="31"/>
      <c r="CL1406" s="31"/>
      <c r="CM1406" s="31"/>
      <c r="CN1406" s="31"/>
      <c r="CO1406" s="31"/>
      <c r="CP1406" s="31"/>
      <c r="CQ1406" s="31"/>
      <c r="CR1406" s="31"/>
      <c r="CS1406" s="31"/>
      <c r="CT1406" s="31"/>
      <c r="CU1406" s="31"/>
      <c r="CV1406" s="31"/>
      <c r="CW1406" s="31"/>
      <c r="CX1406" s="31"/>
      <c r="CY1406" s="31"/>
      <c r="CZ1406" s="31"/>
      <c r="DA1406" s="31"/>
      <c r="DB1406" s="31"/>
      <c r="DC1406" s="31"/>
      <c r="DD1406" s="31"/>
      <c r="DE1406" s="31"/>
      <c r="DF1406" s="31"/>
      <c r="DG1406" s="31"/>
      <c r="DH1406" s="31"/>
      <c r="DI1406" s="31"/>
      <c r="DJ1406" s="31"/>
      <c r="DK1406" s="31"/>
      <c r="DL1406" s="31"/>
      <c r="DM1406" s="31"/>
      <c r="DN1406" s="31"/>
      <c r="DO1406" s="31"/>
      <c r="DP1406" s="31"/>
      <c r="DQ1406" s="31"/>
      <c r="DR1406" s="31"/>
      <c r="DS1406" s="31"/>
      <c r="DT1406" s="31"/>
      <c r="DU1406" s="31"/>
      <c r="DV1406" s="31"/>
      <c r="DW1406" s="31"/>
    </row>
    <row r="1407" customFormat="false" ht="15.75" hidden="false" customHeight="true" outlineLevel="0" collapsed="false">
      <c r="A1407" s="21" t="n">
        <v>1406</v>
      </c>
      <c r="B1407" s="21" t="str">
        <f aca="false">IFERROR(VLOOKUP($A$1&amp;":"&amp;A1407,'Finish order'!C:K,6,FALSE()),"")</f>
        <v/>
      </c>
      <c r="C1407" s="21" t="str">
        <f aca="false">IFERROR(VLOOKUP(A$1&amp;":"&amp;A1407,'Finish order'!$C:$K,9,FALSE()),"")</f>
        <v/>
      </c>
      <c r="D1407" s="21" t="str">
        <f aca="false">IFERROR(VLOOKUP(A$1&amp;":"&amp;A1407,'Finish order'!$C:$K,7,FALSE()),"")</f>
        <v/>
      </c>
      <c r="E1407" s="29" t="str">
        <f aca="false">IFERROR(VLOOKUP($A$1&amp;":"&amp;A1407,'Finish order'!C:K,5,FALSE()),"")</f>
        <v/>
      </c>
      <c r="F1407" s="21" t="str">
        <f aca="false">IFERROR(VLOOKUP($A$1&amp;":"&amp;A1407,'Finish order'!C:K,4,FALSE()),"")</f>
        <v/>
      </c>
      <c r="G1407" s="21" t="str">
        <f aca="false" t="array" ref="G1407:G1407">IFERROR(SMALL(IF($D$2:$D2316=D1407,$A$2:$A$911*1.001),1),"")</f>
        <v/>
      </c>
      <c r="H1407" s="21" t="str">
        <f aca="false" t="array" ref="H1407:H1407">IFERROR(SMALL(IF($D$2:$D2316=D1407,$A$2:$A$911*1.0001),2),"")</f>
        <v/>
      </c>
      <c r="I1407" s="21" t="str">
        <f aca="false" t="array" ref="I1407:I1407">IFERROR(SMALL(IF($D$2:$D2316=D1407,$A$2:$A$911*1.00001),3),"")</f>
        <v/>
      </c>
      <c r="J1407" s="21" t="str">
        <f aca="false" t="array" ref="J1407:J1407">IFERROR(SMALL(IF($D$2:$D2316=D1407,$A$2:$A$911*1.000001),4),"")</f>
        <v/>
      </c>
      <c r="K1407" s="30" t="str">
        <f aca="false">IF(A1407&lt;&gt;"", IF(COUNT(G1407:J1407)=4, SUM(G1407:J1407), "No"), "")</f>
        <v>No</v>
      </c>
      <c r="L1407" s="30" t="str">
        <f aca="false">IF(A1407&lt;&gt;"", IF(COUNT(G1407:I1407)=3, SUM(G1407:I1407), "No"), "")</f>
        <v>No</v>
      </c>
      <c r="M1407" s="30" t="str">
        <f aca="false">IF(A1407&lt;&gt;"", IF(COUNT(G1407:H1407)=2, SUM(G1407:H1407), "No"), "")</f>
        <v>No</v>
      </c>
      <c r="N1407" s="30" t="str">
        <f aca="false">'Results 10 year vets'!$D1407&amp;":"&amp;Table1[[#Headers],[Male]]</f>
        <v>:Male</v>
      </c>
      <c r="O1407" s="31"/>
      <c r="P1407" s="31"/>
      <c r="Q1407" s="31"/>
      <c r="R1407" s="31"/>
      <c r="S1407" s="31"/>
      <c r="T1407" s="31"/>
      <c r="U1407" s="31"/>
      <c r="Z1407" s="33"/>
      <c r="AA1407" s="33"/>
      <c r="AB1407" s="33"/>
      <c r="AC1407" s="33"/>
      <c r="AD1407" s="31"/>
      <c r="AE1407" s="31"/>
      <c r="AF1407" s="31"/>
      <c r="AG1407" s="31"/>
      <c r="AH1407" s="31"/>
      <c r="AI1407" s="31"/>
      <c r="AJ1407" s="31"/>
      <c r="AK1407" s="31"/>
      <c r="AL1407" s="31"/>
      <c r="AM1407" s="31"/>
      <c r="AN1407" s="31"/>
      <c r="AO1407" s="31"/>
      <c r="AP1407" s="31"/>
      <c r="AQ1407" s="31"/>
      <c r="AR1407" s="31"/>
      <c r="AS1407" s="31"/>
      <c r="AT1407" s="31"/>
      <c r="AU1407" s="31"/>
      <c r="AV1407" s="31"/>
      <c r="AW1407" s="31"/>
      <c r="AX1407" s="31"/>
      <c r="AY1407" s="31"/>
      <c r="AZ1407" s="31"/>
      <c r="BA1407" s="31"/>
      <c r="BB1407" s="31"/>
      <c r="BC1407" s="31"/>
      <c r="BD1407" s="31"/>
      <c r="BE1407" s="31"/>
      <c r="BF1407" s="31"/>
      <c r="BG1407" s="31"/>
      <c r="BH1407" s="31"/>
      <c r="BI1407" s="31"/>
      <c r="BJ1407" s="31"/>
      <c r="BK1407" s="31"/>
      <c r="BL1407" s="31"/>
      <c r="BM1407" s="31"/>
      <c r="BN1407" s="31"/>
      <c r="BO1407" s="31"/>
      <c r="BP1407" s="31"/>
      <c r="BQ1407" s="31"/>
      <c r="BR1407" s="31"/>
      <c r="BS1407" s="31"/>
      <c r="BT1407" s="31"/>
      <c r="BU1407" s="31"/>
      <c r="BV1407" s="31"/>
      <c r="BW1407" s="31"/>
      <c r="BX1407" s="31"/>
      <c r="BY1407" s="31"/>
      <c r="BZ1407" s="31"/>
      <c r="CA1407" s="31"/>
      <c r="CB1407" s="31"/>
      <c r="CC1407" s="31"/>
      <c r="CD1407" s="31"/>
      <c r="CE1407" s="31"/>
      <c r="CF1407" s="31"/>
      <c r="CG1407" s="31"/>
      <c r="CH1407" s="31"/>
      <c r="CI1407" s="31"/>
      <c r="CJ1407" s="31"/>
      <c r="CK1407" s="31"/>
      <c r="CL1407" s="31"/>
      <c r="CM1407" s="31"/>
      <c r="CN1407" s="31"/>
      <c r="CO1407" s="31"/>
      <c r="CP1407" s="31"/>
      <c r="CQ1407" s="31"/>
      <c r="CR1407" s="31"/>
      <c r="CS1407" s="31"/>
      <c r="CT1407" s="31"/>
      <c r="CU1407" s="31"/>
      <c r="CV1407" s="31"/>
      <c r="CW1407" s="31"/>
      <c r="CX1407" s="31"/>
      <c r="CY1407" s="31"/>
      <c r="CZ1407" s="31"/>
      <c r="DA1407" s="31"/>
      <c r="DB1407" s="31"/>
      <c r="DC1407" s="31"/>
      <c r="DD1407" s="31"/>
      <c r="DE1407" s="31"/>
      <c r="DF1407" s="31"/>
      <c r="DG1407" s="31"/>
      <c r="DH1407" s="31"/>
      <c r="DI1407" s="31"/>
      <c r="DJ1407" s="31"/>
      <c r="DK1407" s="31"/>
      <c r="DL1407" s="31"/>
      <c r="DM1407" s="31"/>
      <c r="DN1407" s="31"/>
      <c r="DO1407" s="31"/>
      <c r="DP1407" s="31"/>
      <c r="DQ1407" s="31"/>
      <c r="DR1407" s="31"/>
      <c r="DS1407" s="31"/>
      <c r="DT1407" s="31"/>
      <c r="DU1407" s="31"/>
      <c r="DV1407" s="31"/>
      <c r="DW1407" s="31"/>
    </row>
    <row r="1408" customFormat="false" ht="15.75" hidden="false" customHeight="true" outlineLevel="0" collapsed="false">
      <c r="A1408" s="21" t="n">
        <v>1407</v>
      </c>
      <c r="B1408" s="21" t="str">
        <f aca="false">IFERROR(VLOOKUP($A$1&amp;":"&amp;A1408,'Finish order'!C:K,6,FALSE()),"")</f>
        <v/>
      </c>
      <c r="C1408" s="21" t="str">
        <f aca="false">IFERROR(VLOOKUP(A$1&amp;":"&amp;A1408,'Finish order'!$C:$K,9,FALSE()),"")</f>
        <v/>
      </c>
      <c r="D1408" s="21" t="str">
        <f aca="false">IFERROR(VLOOKUP(A$1&amp;":"&amp;A1408,'Finish order'!$C:$K,7,FALSE()),"")</f>
        <v/>
      </c>
      <c r="E1408" s="29" t="str">
        <f aca="false">IFERROR(VLOOKUP($A$1&amp;":"&amp;A1408,'Finish order'!C:K,5,FALSE()),"")</f>
        <v/>
      </c>
      <c r="F1408" s="21" t="str">
        <f aca="false">IFERROR(VLOOKUP($A$1&amp;":"&amp;A1408,'Finish order'!C:K,4,FALSE()),"")</f>
        <v/>
      </c>
      <c r="G1408" s="21" t="str">
        <f aca="false" t="array" ref="G1408:G1408">IFERROR(SMALL(IF($D$2:$D2317=D1408,$A$2:$A$911*1.001),1),"")</f>
        <v/>
      </c>
      <c r="H1408" s="21" t="str">
        <f aca="false" t="array" ref="H1408:H1408">IFERROR(SMALL(IF($D$2:$D2317=D1408,$A$2:$A$911*1.0001),2),"")</f>
        <v/>
      </c>
      <c r="I1408" s="21" t="str">
        <f aca="false" t="array" ref="I1408:I1408">IFERROR(SMALL(IF($D$2:$D2317=D1408,$A$2:$A$911*1.00001),3),"")</f>
        <v/>
      </c>
      <c r="J1408" s="21" t="str">
        <f aca="false" t="array" ref="J1408:J1408">IFERROR(SMALL(IF($D$2:$D2317=D1408,$A$2:$A$911*1.000001),4),"")</f>
        <v/>
      </c>
      <c r="K1408" s="30" t="str">
        <f aca="false">IF(A1408&lt;&gt;"", IF(COUNT(G1408:J1408)=4, SUM(G1408:J1408), "No"), "")</f>
        <v>No</v>
      </c>
      <c r="L1408" s="30" t="str">
        <f aca="false">IF(A1408&lt;&gt;"", IF(COUNT(G1408:I1408)=3, SUM(G1408:I1408), "No"), "")</f>
        <v>No</v>
      </c>
      <c r="M1408" s="30" t="str">
        <f aca="false">IF(A1408&lt;&gt;"", IF(COUNT(G1408:H1408)=2, SUM(G1408:H1408), "No"), "")</f>
        <v>No</v>
      </c>
      <c r="N1408" s="30" t="str">
        <f aca="false">'Results 10 year vets'!$D1408&amp;":"&amp;Table1[[#Headers],[Male]]</f>
        <v>:Male</v>
      </c>
      <c r="O1408" s="31"/>
      <c r="P1408" s="31"/>
      <c r="Q1408" s="31"/>
      <c r="R1408" s="31"/>
      <c r="S1408" s="31"/>
      <c r="T1408" s="31"/>
      <c r="U1408" s="31"/>
      <c r="Z1408" s="33"/>
      <c r="AA1408" s="33"/>
      <c r="AB1408" s="33"/>
      <c r="AC1408" s="33"/>
      <c r="AD1408" s="31"/>
      <c r="AE1408" s="31"/>
      <c r="AF1408" s="31"/>
      <c r="AG1408" s="31"/>
      <c r="AH1408" s="31"/>
      <c r="AI1408" s="31"/>
      <c r="AJ1408" s="31"/>
      <c r="AK1408" s="31"/>
      <c r="AL1408" s="31"/>
      <c r="AM1408" s="31"/>
      <c r="AN1408" s="31"/>
      <c r="AO1408" s="31"/>
      <c r="AP1408" s="31"/>
      <c r="AQ1408" s="31"/>
      <c r="AR1408" s="31"/>
      <c r="AS1408" s="31"/>
      <c r="AT1408" s="31"/>
      <c r="AU1408" s="31"/>
      <c r="AV1408" s="31"/>
      <c r="AW1408" s="31"/>
      <c r="AX1408" s="31"/>
      <c r="AY1408" s="31"/>
      <c r="AZ1408" s="31"/>
      <c r="BA1408" s="31"/>
      <c r="BB1408" s="31"/>
      <c r="BC1408" s="31"/>
      <c r="BD1408" s="31"/>
      <c r="BE1408" s="31"/>
      <c r="BF1408" s="31"/>
      <c r="BG1408" s="31"/>
      <c r="BH1408" s="31"/>
      <c r="BI1408" s="31"/>
      <c r="BJ1408" s="31"/>
      <c r="BK1408" s="31"/>
      <c r="BL1408" s="31"/>
      <c r="BM1408" s="31"/>
      <c r="BN1408" s="31"/>
      <c r="BO1408" s="31"/>
      <c r="BP1408" s="31"/>
      <c r="BQ1408" s="31"/>
      <c r="BR1408" s="31"/>
      <c r="BS1408" s="31"/>
      <c r="BT1408" s="31"/>
      <c r="BU1408" s="31"/>
      <c r="BV1408" s="31"/>
      <c r="BW1408" s="31"/>
      <c r="BX1408" s="31"/>
      <c r="BY1408" s="31"/>
      <c r="BZ1408" s="31"/>
      <c r="CA1408" s="31"/>
      <c r="CB1408" s="31"/>
      <c r="CC1408" s="31"/>
      <c r="CD1408" s="31"/>
      <c r="CE1408" s="31"/>
      <c r="CF1408" s="31"/>
      <c r="CG1408" s="31"/>
      <c r="CH1408" s="31"/>
      <c r="CI1408" s="31"/>
      <c r="CJ1408" s="31"/>
      <c r="CK1408" s="31"/>
      <c r="CL1408" s="31"/>
      <c r="CM1408" s="31"/>
      <c r="CN1408" s="31"/>
      <c r="CO1408" s="31"/>
      <c r="CP1408" s="31"/>
      <c r="CQ1408" s="31"/>
      <c r="CR1408" s="31"/>
      <c r="CS1408" s="31"/>
      <c r="CT1408" s="31"/>
      <c r="CU1408" s="31"/>
      <c r="CV1408" s="31"/>
      <c r="CW1408" s="31"/>
      <c r="CX1408" s="31"/>
      <c r="CY1408" s="31"/>
      <c r="CZ1408" s="31"/>
      <c r="DA1408" s="31"/>
      <c r="DB1408" s="31"/>
      <c r="DC1408" s="31"/>
      <c r="DD1408" s="31"/>
      <c r="DE1408" s="31"/>
      <c r="DF1408" s="31"/>
      <c r="DG1408" s="31"/>
      <c r="DH1408" s="31"/>
      <c r="DI1408" s="31"/>
      <c r="DJ1408" s="31"/>
      <c r="DK1408" s="31"/>
      <c r="DL1408" s="31"/>
      <c r="DM1408" s="31"/>
      <c r="DN1408" s="31"/>
      <c r="DO1408" s="31"/>
      <c r="DP1408" s="31"/>
      <c r="DQ1408" s="31"/>
      <c r="DR1408" s="31"/>
      <c r="DS1408" s="31"/>
      <c r="DT1408" s="31"/>
      <c r="DU1408" s="31"/>
      <c r="DV1408" s="31"/>
      <c r="DW1408" s="31"/>
    </row>
    <row r="1409" customFormat="false" ht="15.75" hidden="false" customHeight="true" outlineLevel="0" collapsed="false">
      <c r="A1409" s="21" t="n">
        <v>1408</v>
      </c>
      <c r="B1409" s="21" t="str">
        <f aca="false">IFERROR(VLOOKUP($A$1&amp;":"&amp;A1409,'Finish order'!C:K,6,FALSE()),"")</f>
        <v/>
      </c>
      <c r="C1409" s="21" t="str">
        <f aca="false">IFERROR(VLOOKUP(A$1&amp;":"&amp;A1409,'Finish order'!$C:$K,9,FALSE()),"")</f>
        <v/>
      </c>
      <c r="D1409" s="21" t="str">
        <f aca="false">IFERROR(VLOOKUP(A$1&amp;":"&amp;A1409,'Finish order'!$C:$K,7,FALSE()),"")</f>
        <v/>
      </c>
      <c r="E1409" s="29" t="str">
        <f aca="false">IFERROR(VLOOKUP($A$1&amp;":"&amp;A1409,'Finish order'!C:K,5,FALSE()),"")</f>
        <v/>
      </c>
      <c r="F1409" s="21" t="str">
        <f aca="false">IFERROR(VLOOKUP($A$1&amp;":"&amp;A1409,'Finish order'!C:K,4,FALSE()),"")</f>
        <v/>
      </c>
      <c r="G1409" s="21" t="str">
        <f aca="false" t="array" ref="G1409:G1409">IFERROR(SMALL(IF($D$2:$D2318=D1409,$A$2:$A$911*1.001),1),"")</f>
        <v/>
      </c>
      <c r="H1409" s="21" t="str">
        <f aca="false" t="array" ref="H1409:H1409">IFERROR(SMALL(IF($D$2:$D2318=D1409,$A$2:$A$911*1.0001),2),"")</f>
        <v/>
      </c>
      <c r="I1409" s="21" t="str">
        <f aca="false" t="array" ref="I1409:I1409">IFERROR(SMALL(IF($D$2:$D2318=D1409,$A$2:$A$911*1.00001),3),"")</f>
        <v/>
      </c>
      <c r="J1409" s="21" t="str">
        <f aca="false" t="array" ref="J1409:J1409">IFERROR(SMALL(IF($D$2:$D2318=D1409,$A$2:$A$911*1.000001),4),"")</f>
        <v/>
      </c>
      <c r="K1409" s="30" t="str">
        <f aca="false">IF(A1409&lt;&gt;"", IF(COUNT(G1409:J1409)=4, SUM(G1409:J1409), "No"), "")</f>
        <v>No</v>
      </c>
      <c r="L1409" s="30" t="str">
        <f aca="false">IF(A1409&lt;&gt;"", IF(COUNT(G1409:I1409)=3, SUM(G1409:I1409), "No"), "")</f>
        <v>No</v>
      </c>
      <c r="M1409" s="30" t="str">
        <f aca="false">IF(A1409&lt;&gt;"", IF(COUNT(G1409:H1409)=2, SUM(G1409:H1409), "No"), "")</f>
        <v>No</v>
      </c>
      <c r="N1409" s="30" t="str">
        <f aca="false">'Results 10 year vets'!$D1409&amp;":"&amp;Table1[[#Headers],[Male]]</f>
        <v>:Male</v>
      </c>
      <c r="O1409" s="31"/>
      <c r="P1409" s="31"/>
      <c r="Q1409" s="31"/>
      <c r="R1409" s="31"/>
      <c r="S1409" s="31"/>
      <c r="T1409" s="31"/>
      <c r="U1409" s="31"/>
      <c r="Z1409" s="33"/>
      <c r="AA1409" s="33"/>
      <c r="AB1409" s="33"/>
      <c r="AC1409" s="33"/>
      <c r="AD1409" s="31"/>
      <c r="AE1409" s="31"/>
      <c r="AF1409" s="31"/>
      <c r="AG1409" s="31"/>
      <c r="AH1409" s="31"/>
      <c r="AI1409" s="31"/>
      <c r="AJ1409" s="31"/>
      <c r="AK1409" s="31"/>
      <c r="AL1409" s="31"/>
      <c r="AM1409" s="31"/>
      <c r="AN1409" s="31"/>
      <c r="AO1409" s="31"/>
      <c r="AP1409" s="31"/>
      <c r="AQ1409" s="31"/>
      <c r="AR1409" s="31"/>
      <c r="AS1409" s="31"/>
      <c r="AT1409" s="31"/>
      <c r="AU1409" s="31"/>
      <c r="AV1409" s="31"/>
      <c r="AW1409" s="31"/>
      <c r="AX1409" s="31"/>
      <c r="AY1409" s="31"/>
      <c r="AZ1409" s="31"/>
      <c r="BA1409" s="31"/>
      <c r="BB1409" s="31"/>
      <c r="BC1409" s="31"/>
      <c r="BD1409" s="31"/>
      <c r="BE1409" s="31"/>
      <c r="BF1409" s="31"/>
      <c r="BG1409" s="31"/>
      <c r="BH1409" s="31"/>
      <c r="BI1409" s="31"/>
      <c r="BJ1409" s="31"/>
      <c r="BK1409" s="31"/>
      <c r="BL1409" s="31"/>
      <c r="BM1409" s="31"/>
      <c r="BN1409" s="31"/>
      <c r="BO1409" s="31"/>
      <c r="BP1409" s="31"/>
      <c r="BQ1409" s="31"/>
      <c r="BR1409" s="31"/>
      <c r="BS1409" s="31"/>
      <c r="BT1409" s="31"/>
      <c r="BU1409" s="31"/>
      <c r="BV1409" s="31"/>
      <c r="BW1409" s="31"/>
      <c r="BX1409" s="31"/>
      <c r="BY1409" s="31"/>
      <c r="BZ1409" s="31"/>
      <c r="CA1409" s="31"/>
      <c r="CB1409" s="31"/>
      <c r="CC1409" s="31"/>
      <c r="CD1409" s="31"/>
      <c r="CE1409" s="31"/>
      <c r="CF1409" s="31"/>
      <c r="CG1409" s="31"/>
      <c r="CH1409" s="31"/>
      <c r="CI1409" s="31"/>
      <c r="CJ1409" s="31"/>
      <c r="CK1409" s="31"/>
      <c r="CL1409" s="31"/>
      <c r="CM1409" s="31"/>
      <c r="CN1409" s="31"/>
      <c r="CO1409" s="31"/>
      <c r="CP1409" s="31"/>
      <c r="CQ1409" s="31"/>
      <c r="CR1409" s="31"/>
      <c r="CS1409" s="31"/>
      <c r="CT1409" s="31"/>
      <c r="CU1409" s="31"/>
      <c r="CV1409" s="31"/>
      <c r="CW1409" s="31"/>
      <c r="CX1409" s="31"/>
      <c r="CY1409" s="31"/>
      <c r="CZ1409" s="31"/>
      <c r="DA1409" s="31"/>
      <c r="DB1409" s="31"/>
      <c r="DC1409" s="31"/>
      <c r="DD1409" s="31"/>
      <c r="DE1409" s="31"/>
      <c r="DF1409" s="31"/>
      <c r="DG1409" s="31"/>
      <c r="DH1409" s="31"/>
      <c r="DI1409" s="31"/>
      <c r="DJ1409" s="31"/>
      <c r="DK1409" s="31"/>
      <c r="DL1409" s="31"/>
      <c r="DM1409" s="31"/>
      <c r="DN1409" s="31"/>
      <c r="DO1409" s="31"/>
      <c r="DP1409" s="31"/>
      <c r="DQ1409" s="31"/>
      <c r="DR1409" s="31"/>
      <c r="DS1409" s="31"/>
      <c r="DT1409" s="31"/>
      <c r="DU1409" s="31"/>
      <c r="DV1409" s="31"/>
      <c r="DW1409" s="31"/>
    </row>
    <row r="1410" customFormat="false" ht="15.75" hidden="false" customHeight="true" outlineLevel="0" collapsed="false">
      <c r="A1410" s="21" t="n">
        <v>1409</v>
      </c>
      <c r="B1410" s="21" t="str">
        <f aca="false">IFERROR(VLOOKUP($A$1&amp;":"&amp;A1410,'Finish order'!C:K,6,FALSE()),"")</f>
        <v/>
      </c>
      <c r="C1410" s="21" t="str">
        <f aca="false">IFERROR(VLOOKUP(A$1&amp;":"&amp;A1410,'Finish order'!$C:$K,9,FALSE()),"")</f>
        <v/>
      </c>
      <c r="D1410" s="21" t="str">
        <f aca="false">IFERROR(VLOOKUP(A$1&amp;":"&amp;A1410,'Finish order'!$C:$K,7,FALSE()),"")</f>
        <v/>
      </c>
      <c r="E1410" s="29" t="str">
        <f aca="false">IFERROR(VLOOKUP($A$1&amp;":"&amp;A1410,'Finish order'!C:K,5,FALSE()),"")</f>
        <v/>
      </c>
      <c r="F1410" s="21" t="str">
        <f aca="false">IFERROR(VLOOKUP($A$1&amp;":"&amp;A1410,'Finish order'!C:K,4,FALSE()),"")</f>
        <v/>
      </c>
      <c r="G1410" s="21" t="str">
        <f aca="false" t="array" ref="G1410:G1410">IFERROR(SMALL(IF($D$2:$D2319=D1410,$A$2:$A$911*1.001),1),"")</f>
        <v/>
      </c>
      <c r="H1410" s="21" t="str">
        <f aca="false" t="array" ref="H1410:H1410">IFERROR(SMALL(IF($D$2:$D2319=D1410,$A$2:$A$911*1.0001),2),"")</f>
        <v/>
      </c>
      <c r="I1410" s="21" t="str">
        <f aca="false" t="array" ref="I1410:I1410">IFERROR(SMALL(IF($D$2:$D2319=D1410,$A$2:$A$911*1.00001),3),"")</f>
        <v/>
      </c>
      <c r="J1410" s="21" t="str">
        <f aca="false" t="array" ref="J1410:J1410">IFERROR(SMALL(IF($D$2:$D2319=D1410,$A$2:$A$911*1.000001),4),"")</f>
        <v/>
      </c>
      <c r="K1410" s="30" t="str">
        <f aca="false">IF(A1410&lt;&gt;"", IF(COUNT(G1410:J1410)=4, SUM(G1410:J1410), "No"), "")</f>
        <v>No</v>
      </c>
      <c r="L1410" s="30" t="str">
        <f aca="false">IF(A1410&lt;&gt;"", IF(COUNT(G1410:I1410)=3, SUM(G1410:I1410), "No"), "")</f>
        <v>No</v>
      </c>
      <c r="M1410" s="30" t="str">
        <f aca="false">IF(A1410&lt;&gt;"", IF(COUNT(G1410:H1410)=2, SUM(G1410:H1410), "No"), "")</f>
        <v>No</v>
      </c>
      <c r="N1410" s="30" t="str">
        <f aca="false">'Results 10 year vets'!$D1410&amp;":"&amp;Table1[[#Headers],[Male]]</f>
        <v>:Male</v>
      </c>
      <c r="O1410" s="31"/>
      <c r="P1410" s="31"/>
      <c r="Q1410" s="31"/>
      <c r="R1410" s="31"/>
      <c r="S1410" s="31"/>
      <c r="T1410" s="31"/>
      <c r="U1410" s="31"/>
      <c r="Z1410" s="33"/>
      <c r="AA1410" s="33"/>
      <c r="AB1410" s="33"/>
      <c r="AC1410" s="33"/>
      <c r="AD1410" s="31"/>
      <c r="AE1410" s="31"/>
      <c r="AF1410" s="31"/>
      <c r="AG1410" s="31"/>
      <c r="AH1410" s="31"/>
      <c r="AI1410" s="31"/>
      <c r="AJ1410" s="31"/>
      <c r="AK1410" s="31"/>
      <c r="AL1410" s="31"/>
      <c r="AM1410" s="31"/>
      <c r="AN1410" s="31"/>
      <c r="AO1410" s="31"/>
      <c r="AP1410" s="31"/>
      <c r="AQ1410" s="31"/>
      <c r="AR1410" s="31"/>
      <c r="AS1410" s="31"/>
      <c r="AT1410" s="31"/>
      <c r="AU1410" s="31"/>
      <c r="AV1410" s="31"/>
      <c r="AW1410" s="31"/>
      <c r="AX1410" s="31"/>
      <c r="AY1410" s="31"/>
      <c r="AZ1410" s="31"/>
      <c r="BA1410" s="31"/>
      <c r="BB1410" s="31"/>
      <c r="BC1410" s="31"/>
      <c r="BD1410" s="31"/>
      <c r="BE1410" s="31"/>
      <c r="BF1410" s="31"/>
      <c r="BG1410" s="31"/>
      <c r="BH1410" s="31"/>
      <c r="BI1410" s="31"/>
      <c r="BJ1410" s="31"/>
      <c r="BK1410" s="31"/>
      <c r="BL1410" s="31"/>
      <c r="BM1410" s="31"/>
      <c r="BN1410" s="31"/>
      <c r="BO1410" s="31"/>
      <c r="BP1410" s="31"/>
      <c r="BQ1410" s="31"/>
      <c r="BR1410" s="31"/>
      <c r="BS1410" s="31"/>
      <c r="BT1410" s="31"/>
      <c r="BU1410" s="31"/>
      <c r="BV1410" s="31"/>
      <c r="BW1410" s="31"/>
      <c r="BX1410" s="31"/>
      <c r="BY1410" s="31"/>
      <c r="BZ1410" s="31"/>
      <c r="CA1410" s="31"/>
      <c r="CB1410" s="31"/>
      <c r="CC1410" s="31"/>
      <c r="CD1410" s="31"/>
      <c r="CE1410" s="31"/>
      <c r="CF1410" s="31"/>
      <c r="CG1410" s="31"/>
      <c r="CH1410" s="31"/>
      <c r="CI1410" s="31"/>
      <c r="CJ1410" s="31"/>
      <c r="CK1410" s="31"/>
      <c r="CL1410" s="31"/>
      <c r="CM1410" s="31"/>
      <c r="CN1410" s="31"/>
      <c r="CO1410" s="31"/>
      <c r="CP1410" s="31"/>
      <c r="CQ1410" s="31"/>
      <c r="CR1410" s="31"/>
      <c r="CS1410" s="31"/>
      <c r="CT1410" s="31"/>
      <c r="CU1410" s="31"/>
      <c r="CV1410" s="31"/>
      <c r="CW1410" s="31"/>
      <c r="CX1410" s="31"/>
      <c r="CY1410" s="31"/>
      <c r="CZ1410" s="31"/>
      <c r="DA1410" s="31"/>
      <c r="DB1410" s="31"/>
      <c r="DC1410" s="31"/>
      <c r="DD1410" s="31"/>
      <c r="DE1410" s="31"/>
      <c r="DF1410" s="31"/>
      <c r="DG1410" s="31"/>
      <c r="DH1410" s="31"/>
      <c r="DI1410" s="31"/>
      <c r="DJ1410" s="31"/>
      <c r="DK1410" s="31"/>
      <c r="DL1410" s="31"/>
      <c r="DM1410" s="31"/>
      <c r="DN1410" s="31"/>
      <c r="DO1410" s="31"/>
      <c r="DP1410" s="31"/>
      <c r="DQ1410" s="31"/>
      <c r="DR1410" s="31"/>
      <c r="DS1410" s="31"/>
      <c r="DT1410" s="31"/>
      <c r="DU1410" s="31"/>
      <c r="DV1410" s="31"/>
      <c r="DW1410" s="31"/>
    </row>
    <row r="1411" customFormat="false" ht="15.75" hidden="false" customHeight="true" outlineLevel="0" collapsed="false">
      <c r="A1411" s="21" t="n">
        <v>1410</v>
      </c>
      <c r="B1411" s="21" t="str">
        <f aca="false">IFERROR(VLOOKUP($A$1&amp;":"&amp;A1411,'Finish order'!C:K,6,FALSE()),"")</f>
        <v/>
      </c>
      <c r="C1411" s="21" t="str">
        <f aca="false">IFERROR(VLOOKUP(A$1&amp;":"&amp;A1411,'Finish order'!$C:$K,9,FALSE()),"")</f>
        <v/>
      </c>
      <c r="D1411" s="21" t="str">
        <f aca="false">IFERROR(VLOOKUP(A$1&amp;":"&amp;A1411,'Finish order'!$C:$K,7,FALSE()),"")</f>
        <v/>
      </c>
      <c r="E1411" s="29" t="str">
        <f aca="false">IFERROR(VLOOKUP($A$1&amp;":"&amp;A1411,'Finish order'!C:K,5,FALSE()),"")</f>
        <v/>
      </c>
      <c r="F1411" s="21" t="str">
        <f aca="false">IFERROR(VLOOKUP($A$1&amp;":"&amp;A1411,'Finish order'!C:K,4,FALSE()),"")</f>
        <v/>
      </c>
      <c r="G1411" s="21" t="str">
        <f aca="false" t="array" ref="G1411:G1411">IFERROR(SMALL(IF($D$2:$D2320=D1411,$A$2:$A$911*1.001),1),"")</f>
        <v/>
      </c>
      <c r="H1411" s="21" t="str">
        <f aca="false" t="array" ref="H1411:H1411">IFERROR(SMALL(IF($D$2:$D2320=D1411,$A$2:$A$911*1.0001),2),"")</f>
        <v/>
      </c>
      <c r="I1411" s="21" t="str">
        <f aca="false" t="array" ref="I1411:I1411">IFERROR(SMALL(IF($D$2:$D2320=D1411,$A$2:$A$911*1.00001),3),"")</f>
        <v/>
      </c>
      <c r="J1411" s="21" t="str">
        <f aca="false" t="array" ref="J1411:J1411">IFERROR(SMALL(IF($D$2:$D2320=D1411,$A$2:$A$911*1.000001),4),"")</f>
        <v/>
      </c>
      <c r="K1411" s="30" t="str">
        <f aca="false">IF(A1411&lt;&gt;"", IF(COUNT(G1411:J1411)=4, SUM(G1411:J1411), "No"), "")</f>
        <v>No</v>
      </c>
      <c r="L1411" s="30" t="str">
        <f aca="false">IF(A1411&lt;&gt;"", IF(COUNT(G1411:I1411)=3, SUM(G1411:I1411), "No"), "")</f>
        <v>No</v>
      </c>
      <c r="M1411" s="30" t="str">
        <f aca="false">IF(A1411&lt;&gt;"", IF(COUNT(G1411:H1411)=2, SUM(G1411:H1411), "No"), "")</f>
        <v>No</v>
      </c>
      <c r="N1411" s="30" t="str">
        <f aca="false">'Results 10 year vets'!$D1411&amp;":"&amp;Table1[[#Headers],[Male]]</f>
        <v>:Male</v>
      </c>
      <c r="O1411" s="31"/>
      <c r="P1411" s="31"/>
      <c r="Q1411" s="31"/>
      <c r="R1411" s="31"/>
      <c r="S1411" s="31"/>
      <c r="T1411" s="31"/>
      <c r="U1411" s="31"/>
      <c r="Z1411" s="33"/>
      <c r="AA1411" s="33"/>
      <c r="AB1411" s="33"/>
      <c r="AC1411" s="33"/>
      <c r="AD1411" s="31"/>
      <c r="AE1411" s="31"/>
      <c r="AF1411" s="31"/>
      <c r="AG1411" s="31"/>
      <c r="AH1411" s="31"/>
      <c r="AI1411" s="31"/>
      <c r="AJ1411" s="31"/>
      <c r="AK1411" s="31"/>
      <c r="AL1411" s="31"/>
      <c r="AM1411" s="31"/>
      <c r="AN1411" s="31"/>
      <c r="AO1411" s="31"/>
      <c r="AP1411" s="31"/>
      <c r="AQ1411" s="31"/>
      <c r="AR1411" s="31"/>
      <c r="AS1411" s="31"/>
      <c r="AT1411" s="31"/>
      <c r="AU1411" s="31"/>
      <c r="AV1411" s="31"/>
      <c r="AW1411" s="31"/>
      <c r="AX1411" s="31"/>
      <c r="AY1411" s="31"/>
      <c r="AZ1411" s="31"/>
      <c r="BA1411" s="31"/>
      <c r="BB1411" s="31"/>
      <c r="BC1411" s="31"/>
      <c r="BD1411" s="31"/>
      <c r="BE1411" s="31"/>
      <c r="BF1411" s="31"/>
      <c r="BG1411" s="31"/>
      <c r="BH1411" s="31"/>
      <c r="BI1411" s="31"/>
      <c r="BJ1411" s="31"/>
      <c r="BK1411" s="31"/>
      <c r="BL1411" s="31"/>
      <c r="BM1411" s="31"/>
      <c r="BN1411" s="31"/>
      <c r="BO1411" s="31"/>
      <c r="BP1411" s="31"/>
      <c r="BQ1411" s="31"/>
      <c r="BR1411" s="31"/>
      <c r="BS1411" s="31"/>
      <c r="BT1411" s="31"/>
      <c r="BU1411" s="31"/>
      <c r="BV1411" s="31"/>
      <c r="BW1411" s="31"/>
      <c r="BX1411" s="31"/>
      <c r="BY1411" s="31"/>
      <c r="BZ1411" s="31"/>
      <c r="CA1411" s="31"/>
      <c r="CB1411" s="31"/>
      <c r="CC1411" s="31"/>
      <c r="CD1411" s="31"/>
      <c r="CE1411" s="31"/>
      <c r="CF1411" s="31"/>
      <c r="CG1411" s="31"/>
      <c r="CH1411" s="31"/>
      <c r="CI1411" s="31"/>
      <c r="CJ1411" s="31"/>
      <c r="CK1411" s="31"/>
      <c r="CL1411" s="31"/>
      <c r="CM1411" s="31"/>
      <c r="CN1411" s="31"/>
      <c r="CO1411" s="31"/>
      <c r="CP1411" s="31"/>
      <c r="CQ1411" s="31"/>
      <c r="CR1411" s="31"/>
      <c r="CS1411" s="31"/>
      <c r="CT1411" s="31"/>
      <c r="CU1411" s="31"/>
      <c r="CV1411" s="31"/>
      <c r="CW1411" s="31"/>
      <c r="CX1411" s="31"/>
      <c r="CY1411" s="31"/>
      <c r="CZ1411" s="31"/>
      <c r="DA1411" s="31"/>
      <c r="DB1411" s="31"/>
      <c r="DC1411" s="31"/>
      <c r="DD1411" s="31"/>
      <c r="DE1411" s="31"/>
      <c r="DF1411" s="31"/>
      <c r="DG1411" s="31"/>
      <c r="DH1411" s="31"/>
      <c r="DI1411" s="31"/>
      <c r="DJ1411" s="31"/>
      <c r="DK1411" s="31"/>
      <c r="DL1411" s="31"/>
      <c r="DM1411" s="31"/>
      <c r="DN1411" s="31"/>
      <c r="DO1411" s="31"/>
      <c r="DP1411" s="31"/>
      <c r="DQ1411" s="31"/>
      <c r="DR1411" s="31"/>
      <c r="DS1411" s="31"/>
      <c r="DT1411" s="31"/>
      <c r="DU1411" s="31"/>
      <c r="DV1411" s="31"/>
      <c r="DW1411" s="31"/>
    </row>
    <row r="1412" customFormat="false" ht="15.75" hidden="false" customHeight="true" outlineLevel="0" collapsed="false">
      <c r="A1412" s="21" t="n">
        <v>1411</v>
      </c>
      <c r="B1412" s="21" t="str">
        <f aca="false">IFERROR(VLOOKUP($A$1&amp;":"&amp;A1412,'Finish order'!C:K,6,FALSE()),"")</f>
        <v/>
      </c>
      <c r="C1412" s="21" t="str">
        <f aca="false">IFERROR(VLOOKUP(A$1&amp;":"&amp;A1412,'Finish order'!$C:$K,9,FALSE()),"")</f>
        <v/>
      </c>
      <c r="D1412" s="21" t="str">
        <f aca="false">IFERROR(VLOOKUP(A$1&amp;":"&amp;A1412,'Finish order'!$C:$K,7,FALSE()),"")</f>
        <v/>
      </c>
      <c r="E1412" s="29" t="str">
        <f aca="false">IFERROR(VLOOKUP($A$1&amp;":"&amp;A1412,'Finish order'!C:K,5,FALSE()),"")</f>
        <v/>
      </c>
      <c r="F1412" s="21" t="str">
        <f aca="false">IFERROR(VLOOKUP($A$1&amp;":"&amp;A1412,'Finish order'!C:K,4,FALSE()),"")</f>
        <v/>
      </c>
      <c r="G1412" s="21" t="str">
        <f aca="false" t="array" ref="G1412:G1412">IFERROR(SMALL(IF($D$2:$D2321=D1412,$A$2:$A$911*1.001),1),"")</f>
        <v/>
      </c>
      <c r="H1412" s="21" t="str">
        <f aca="false" t="array" ref="H1412:H1412">IFERROR(SMALL(IF($D$2:$D2321=D1412,$A$2:$A$911*1.0001),2),"")</f>
        <v/>
      </c>
      <c r="I1412" s="21" t="str">
        <f aca="false" t="array" ref="I1412:I1412">IFERROR(SMALL(IF($D$2:$D2321=D1412,$A$2:$A$911*1.00001),3),"")</f>
        <v/>
      </c>
      <c r="J1412" s="21" t="str">
        <f aca="false" t="array" ref="J1412:J1412">IFERROR(SMALL(IF($D$2:$D2321=D1412,$A$2:$A$911*1.000001),4),"")</f>
        <v/>
      </c>
      <c r="K1412" s="30" t="str">
        <f aca="false">IF(A1412&lt;&gt;"", IF(COUNT(G1412:J1412)=4, SUM(G1412:J1412), "No"), "")</f>
        <v>No</v>
      </c>
      <c r="L1412" s="30" t="str">
        <f aca="false">IF(A1412&lt;&gt;"", IF(COUNT(G1412:I1412)=3, SUM(G1412:I1412), "No"), "")</f>
        <v>No</v>
      </c>
      <c r="M1412" s="30" t="str">
        <f aca="false">IF(A1412&lt;&gt;"", IF(COUNT(G1412:H1412)=2, SUM(G1412:H1412), "No"), "")</f>
        <v>No</v>
      </c>
      <c r="N1412" s="30" t="str">
        <f aca="false">'Results 10 year vets'!$D1412&amp;":"&amp;Table1[[#Headers],[Male]]</f>
        <v>:Male</v>
      </c>
      <c r="O1412" s="31"/>
      <c r="P1412" s="31"/>
      <c r="Q1412" s="31"/>
      <c r="R1412" s="31"/>
      <c r="S1412" s="31"/>
      <c r="T1412" s="31"/>
      <c r="U1412" s="31"/>
      <c r="Z1412" s="33"/>
      <c r="AA1412" s="33"/>
      <c r="AB1412" s="33"/>
      <c r="AC1412" s="33"/>
      <c r="AD1412" s="31"/>
      <c r="AE1412" s="31"/>
      <c r="AF1412" s="31"/>
      <c r="AG1412" s="31"/>
      <c r="AH1412" s="31"/>
      <c r="AI1412" s="31"/>
      <c r="AJ1412" s="31"/>
      <c r="AK1412" s="31"/>
      <c r="AL1412" s="31"/>
      <c r="AM1412" s="31"/>
      <c r="AN1412" s="31"/>
      <c r="AO1412" s="31"/>
      <c r="AP1412" s="31"/>
      <c r="AQ1412" s="31"/>
      <c r="AR1412" s="31"/>
      <c r="AS1412" s="31"/>
      <c r="AT1412" s="31"/>
      <c r="AU1412" s="31"/>
      <c r="AV1412" s="31"/>
      <c r="AW1412" s="31"/>
      <c r="AX1412" s="31"/>
      <c r="AY1412" s="31"/>
      <c r="AZ1412" s="31"/>
      <c r="BA1412" s="31"/>
      <c r="BB1412" s="31"/>
      <c r="BC1412" s="31"/>
      <c r="BD1412" s="31"/>
      <c r="BE1412" s="31"/>
      <c r="BF1412" s="31"/>
      <c r="BG1412" s="31"/>
      <c r="BH1412" s="31"/>
      <c r="BI1412" s="31"/>
      <c r="BJ1412" s="31"/>
      <c r="BK1412" s="31"/>
      <c r="BL1412" s="31"/>
      <c r="BM1412" s="31"/>
      <c r="BN1412" s="31"/>
      <c r="BO1412" s="31"/>
      <c r="BP1412" s="31"/>
      <c r="BQ1412" s="31"/>
      <c r="BR1412" s="31"/>
      <c r="BS1412" s="31"/>
      <c r="BT1412" s="31"/>
      <c r="BU1412" s="31"/>
      <c r="BV1412" s="31"/>
      <c r="BW1412" s="31"/>
      <c r="BX1412" s="31"/>
      <c r="BY1412" s="31"/>
      <c r="BZ1412" s="31"/>
      <c r="CA1412" s="31"/>
      <c r="CB1412" s="31"/>
      <c r="CC1412" s="31"/>
      <c r="CD1412" s="31"/>
      <c r="CE1412" s="31"/>
      <c r="CF1412" s="31"/>
      <c r="CG1412" s="31"/>
      <c r="CH1412" s="31"/>
      <c r="CI1412" s="31"/>
      <c r="CJ1412" s="31"/>
      <c r="CK1412" s="31"/>
      <c r="CL1412" s="31"/>
      <c r="CM1412" s="31"/>
      <c r="CN1412" s="31"/>
      <c r="CO1412" s="31"/>
      <c r="CP1412" s="31"/>
      <c r="CQ1412" s="31"/>
      <c r="CR1412" s="31"/>
      <c r="CS1412" s="31"/>
      <c r="CT1412" s="31"/>
      <c r="CU1412" s="31"/>
      <c r="CV1412" s="31"/>
      <c r="CW1412" s="31"/>
      <c r="CX1412" s="31"/>
      <c r="CY1412" s="31"/>
      <c r="CZ1412" s="31"/>
      <c r="DA1412" s="31"/>
      <c r="DB1412" s="31"/>
      <c r="DC1412" s="31"/>
      <c r="DD1412" s="31"/>
      <c r="DE1412" s="31"/>
      <c r="DF1412" s="31"/>
      <c r="DG1412" s="31"/>
      <c r="DH1412" s="31"/>
      <c r="DI1412" s="31"/>
      <c r="DJ1412" s="31"/>
      <c r="DK1412" s="31"/>
      <c r="DL1412" s="31"/>
      <c r="DM1412" s="31"/>
      <c r="DN1412" s="31"/>
      <c r="DO1412" s="31"/>
      <c r="DP1412" s="31"/>
      <c r="DQ1412" s="31"/>
      <c r="DR1412" s="31"/>
      <c r="DS1412" s="31"/>
      <c r="DT1412" s="31"/>
      <c r="DU1412" s="31"/>
      <c r="DV1412" s="31"/>
      <c r="DW1412" s="31"/>
    </row>
    <row r="1413" customFormat="false" ht="15.75" hidden="false" customHeight="true" outlineLevel="0" collapsed="false">
      <c r="A1413" s="21" t="n">
        <v>1412</v>
      </c>
      <c r="B1413" s="21" t="str">
        <f aca="false">IFERROR(VLOOKUP($A$1&amp;":"&amp;A1413,'Finish order'!C:K,6,FALSE()),"")</f>
        <v/>
      </c>
      <c r="C1413" s="21" t="str">
        <f aca="false">IFERROR(VLOOKUP(A$1&amp;":"&amp;A1413,'Finish order'!$C:$K,9,FALSE()),"")</f>
        <v/>
      </c>
      <c r="D1413" s="21" t="str">
        <f aca="false">IFERROR(VLOOKUP(A$1&amp;":"&amp;A1413,'Finish order'!$C:$K,7,FALSE()),"")</f>
        <v/>
      </c>
      <c r="E1413" s="29" t="str">
        <f aca="false">IFERROR(VLOOKUP($A$1&amp;":"&amp;A1413,'Finish order'!C:K,5,FALSE()),"")</f>
        <v/>
      </c>
      <c r="F1413" s="21" t="str">
        <f aca="false">IFERROR(VLOOKUP($A$1&amp;":"&amp;A1413,'Finish order'!C:K,4,FALSE()),"")</f>
        <v/>
      </c>
      <c r="G1413" s="21" t="str">
        <f aca="false" t="array" ref="G1413:G1413">IFERROR(SMALL(IF($D$2:$D2322=D1413,$A$2:$A$911*1.001),1),"")</f>
        <v/>
      </c>
      <c r="H1413" s="21" t="str">
        <f aca="false" t="array" ref="H1413:H1413">IFERROR(SMALL(IF($D$2:$D2322=D1413,$A$2:$A$911*1.0001),2),"")</f>
        <v/>
      </c>
      <c r="I1413" s="21" t="str">
        <f aca="false" t="array" ref="I1413:I1413">IFERROR(SMALL(IF($D$2:$D2322=D1413,$A$2:$A$911*1.00001),3),"")</f>
        <v/>
      </c>
      <c r="J1413" s="21" t="str">
        <f aca="false" t="array" ref="J1413:J1413">IFERROR(SMALL(IF($D$2:$D2322=D1413,$A$2:$A$911*1.000001),4),"")</f>
        <v/>
      </c>
      <c r="K1413" s="30" t="str">
        <f aca="false">IF(A1413&lt;&gt;"", IF(COUNT(G1413:J1413)=4, SUM(G1413:J1413), "No"), "")</f>
        <v>No</v>
      </c>
      <c r="L1413" s="30" t="str">
        <f aca="false">IF(A1413&lt;&gt;"", IF(COUNT(G1413:I1413)=3, SUM(G1413:I1413), "No"), "")</f>
        <v>No</v>
      </c>
      <c r="M1413" s="30" t="str">
        <f aca="false">IF(A1413&lt;&gt;"", IF(COUNT(G1413:H1413)=2, SUM(G1413:H1413), "No"), "")</f>
        <v>No</v>
      </c>
      <c r="N1413" s="30" t="str">
        <f aca="false">'Results 10 year vets'!$D1413&amp;":"&amp;Table1[[#Headers],[Male]]</f>
        <v>:Male</v>
      </c>
      <c r="O1413" s="31"/>
      <c r="P1413" s="31"/>
      <c r="Q1413" s="31"/>
      <c r="R1413" s="31"/>
      <c r="S1413" s="31"/>
      <c r="T1413" s="31"/>
      <c r="U1413" s="31"/>
      <c r="Z1413" s="33"/>
      <c r="AA1413" s="33"/>
      <c r="AB1413" s="33"/>
      <c r="AC1413" s="33"/>
      <c r="AD1413" s="31"/>
      <c r="AE1413" s="31"/>
      <c r="AF1413" s="31"/>
      <c r="AG1413" s="31"/>
      <c r="AH1413" s="31"/>
      <c r="AI1413" s="31"/>
      <c r="AJ1413" s="31"/>
      <c r="AK1413" s="31"/>
      <c r="AL1413" s="31"/>
      <c r="AM1413" s="31"/>
      <c r="AN1413" s="31"/>
      <c r="AO1413" s="31"/>
      <c r="AP1413" s="31"/>
      <c r="AQ1413" s="31"/>
      <c r="AR1413" s="31"/>
      <c r="AS1413" s="31"/>
      <c r="AT1413" s="31"/>
      <c r="AU1413" s="31"/>
      <c r="AV1413" s="31"/>
      <c r="AW1413" s="31"/>
      <c r="AX1413" s="31"/>
      <c r="AY1413" s="31"/>
      <c r="AZ1413" s="31"/>
      <c r="BA1413" s="31"/>
      <c r="BB1413" s="31"/>
      <c r="BC1413" s="31"/>
      <c r="BD1413" s="31"/>
      <c r="BE1413" s="31"/>
      <c r="BF1413" s="31"/>
      <c r="BG1413" s="31"/>
      <c r="BH1413" s="31"/>
      <c r="BI1413" s="31"/>
      <c r="BJ1413" s="31"/>
      <c r="BK1413" s="31"/>
      <c r="BL1413" s="31"/>
      <c r="BM1413" s="31"/>
      <c r="BN1413" s="31"/>
      <c r="BO1413" s="31"/>
      <c r="BP1413" s="31"/>
      <c r="BQ1413" s="31"/>
      <c r="BR1413" s="31"/>
      <c r="BS1413" s="31"/>
      <c r="BT1413" s="31"/>
      <c r="BU1413" s="31"/>
      <c r="BV1413" s="31"/>
      <c r="BW1413" s="31"/>
      <c r="BX1413" s="31"/>
      <c r="BY1413" s="31"/>
      <c r="BZ1413" s="31"/>
      <c r="CA1413" s="31"/>
      <c r="CB1413" s="31"/>
      <c r="CC1413" s="31"/>
      <c r="CD1413" s="31"/>
      <c r="CE1413" s="31"/>
      <c r="CF1413" s="31"/>
      <c r="CG1413" s="31"/>
      <c r="CH1413" s="31"/>
      <c r="CI1413" s="31"/>
      <c r="CJ1413" s="31"/>
      <c r="CK1413" s="31"/>
      <c r="CL1413" s="31"/>
      <c r="CM1413" s="31"/>
      <c r="CN1413" s="31"/>
      <c r="CO1413" s="31"/>
      <c r="CP1413" s="31"/>
      <c r="CQ1413" s="31"/>
      <c r="CR1413" s="31"/>
      <c r="CS1413" s="31"/>
      <c r="CT1413" s="31"/>
      <c r="CU1413" s="31"/>
      <c r="CV1413" s="31"/>
      <c r="CW1413" s="31"/>
      <c r="CX1413" s="31"/>
      <c r="CY1413" s="31"/>
      <c r="CZ1413" s="31"/>
      <c r="DA1413" s="31"/>
      <c r="DB1413" s="31"/>
      <c r="DC1413" s="31"/>
      <c r="DD1413" s="31"/>
      <c r="DE1413" s="31"/>
      <c r="DF1413" s="31"/>
      <c r="DG1413" s="31"/>
      <c r="DH1413" s="31"/>
      <c r="DI1413" s="31"/>
      <c r="DJ1413" s="31"/>
      <c r="DK1413" s="31"/>
      <c r="DL1413" s="31"/>
      <c r="DM1413" s="31"/>
      <c r="DN1413" s="31"/>
      <c r="DO1413" s="31"/>
      <c r="DP1413" s="31"/>
      <c r="DQ1413" s="31"/>
      <c r="DR1413" s="31"/>
      <c r="DS1413" s="31"/>
      <c r="DT1413" s="31"/>
      <c r="DU1413" s="31"/>
      <c r="DV1413" s="31"/>
      <c r="DW1413" s="31"/>
    </row>
    <row r="1414" customFormat="false" ht="15.75" hidden="false" customHeight="true" outlineLevel="0" collapsed="false">
      <c r="A1414" s="21" t="n">
        <v>1413</v>
      </c>
      <c r="B1414" s="21" t="str">
        <f aca="false">IFERROR(VLOOKUP($A$1&amp;":"&amp;A1414,'Finish order'!C:K,6,FALSE()),"")</f>
        <v/>
      </c>
      <c r="C1414" s="21" t="str">
        <f aca="false">IFERROR(VLOOKUP(A$1&amp;":"&amp;A1414,'Finish order'!$C:$K,9,FALSE()),"")</f>
        <v/>
      </c>
      <c r="D1414" s="21" t="str">
        <f aca="false">IFERROR(VLOOKUP(A$1&amp;":"&amp;A1414,'Finish order'!$C:$K,7,FALSE()),"")</f>
        <v/>
      </c>
      <c r="E1414" s="29" t="str">
        <f aca="false">IFERROR(VLOOKUP($A$1&amp;":"&amp;A1414,'Finish order'!C:K,5,FALSE()),"")</f>
        <v/>
      </c>
      <c r="F1414" s="21" t="str">
        <f aca="false">IFERROR(VLOOKUP($A$1&amp;":"&amp;A1414,'Finish order'!C:K,4,FALSE()),"")</f>
        <v/>
      </c>
      <c r="G1414" s="21" t="str">
        <f aca="false" t="array" ref="G1414:G1414">IFERROR(SMALL(IF($D$2:$D2323=D1414,$A$2:$A$911*1.001),1),"")</f>
        <v/>
      </c>
      <c r="H1414" s="21" t="str">
        <f aca="false" t="array" ref="H1414:H1414">IFERROR(SMALL(IF($D$2:$D2323=D1414,$A$2:$A$911*1.0001),2),"")</f>
        <v/>
      </c>
      <c r="I1414" s="21" t="str">
        <f aca="false" t="array" ref="I1414:I1414">IFERROR(SMALL(IF($D$2:$D2323=D1414,$A$2:$A$911*1.00001),3),"")</f>
        <v/>
      </c>
      <c r="J1414" s="21" t="str">
        <f aca="false" t="array" ref="J1414:J1414">IFERROR(SMALL(IF($D$2:$D2323=D1414,$A$2:$A$911*1.000001),4),"")</f>
        <v/>
      </c>
      <c r="K1414" s="30" t="str">
        <f aca="false">IF(A1414&lt;&gt;"", IF(COUNT(G1414:J1414)=4, SUM(G1414:J1414), "No"), "")</f>
        <v>No</v>
      </c>
      <c r="L1414" s="30" t="str">
        <f aca="false">IF(A1414&lt;&gt;"", IF(COUNT(G1414:I1414)=3, SUM(G1414:I1414), "No"), "")</f>
        <v>No</v>
      </c>
      <c r="M1414" s="30" t="str">
        <f aca="false">IF(A1414&lt;&gt;"", IF(COUNT(G1414:H1414)=2, SUM(G1414:H1414), "No"), "")</f>
        <v>No</v>
      </c>
      <c r="N1414" s="30" t="str">
        <f aca="false">'Results 10 year vets'!$D1414&amp;":"&amp;Table1[[#Headers],[Male]]</f>
        <v>:Male</v>
      </c>
      <c r="O1414" s="31"/>
      <c r="P1414" s="31"/>
      <c r="Q1414" s="31"/>
      <c r="R1414" s="31"/>
      <c r="S1414" s="31"/>
      <c r="T1414" s="31"/>
      <c r="U1414" s="31"/>
      <c r="Z1414" s="33"/>
      <c r="AA1414" s="33"/>
      <c r="AB1414" s="33"/>
      <c r="AC1414" s="33"/>
      <c r="AD1414" s="31"/>
      <c r="AE1414" s="31"/>
      <c r="AF1414" s="31"/>
      <c r="AG1414" s="31"/>
      <c r="AH1414" s="31"/>
      <c r="AI1414" s="31"/>
      <c r="AJ1414" s="31"/>
      <c r="AK1414" s="31"/>
      <c r="AL1414" s="31"/>
      <c r="AM1414" s="31"/>
      <c r="AN1414" s="31"/>
      <c r="AO1414" s="31"/>
      <c r="AP1414" s="31"/>
      <c r="AQ1414" s="31"/>
      <c r="AR1414" s="31"/>
      <c r="AS1414" s="31"/>
      <c r="AT1414" s="31"/>
      <c r="AU1414" s="31"/>
      <c r="AV1414" s="31"/>
      <c r="AW1414" s="31"/>
      <c r="AX1414" s="31"/>
      <c r="AY1414" s="31"/>
      <c r="AZ1414" s="31"/>
      <c r="BA1414" s="31"/>
      <c r="BB1414" s="31"/>
      <c r="BC1414" s="31"/>
      <c r="BD1414" s="31"/>
      <c r="BE1414" s="31"/>
      <c r="BF1414" s="31"/>
      <c r="BG1414" s="31"/>
      <c r="BH1414" s="31"/>
      <c r="BI1414" s="31"/>
      <c r="BJ1414" s="31"/>
      <c r="BK1414" s="31"/>
      <c r="BL1414" s="31"/>
      <c r="BM1414" s="31"/>
      <c r="BN1414" s="31"/>
      <c r="BO1414" s="31"/>
      <c r="BP1414" s="31"/>
      <c r="BQ1414" s="31"/>
      <c r="BR1414" s="31"/>
      <c r="BS1414" s="31"/>
      <c r="BT1414" s="31"/>
      <c r="BU1414" s="31"/>
      <c r="BV1414" s="31"/>
      <c r="BW1414" s="31"/>
      <c r="BX1414" s="31"/>
      <c r="BY1414" s="31"/>
      <c r="BZ1414" s="31"/>
      <c r="CA1414" s="31"/>
      <c r="CB1414" s="31"/>
      <c r="CC1414" s="31"/>
      <c r="CD1414" s="31"/>
      <c r="CE1414" s="31"/>
      <c r="CF1414" s="31"/>
      <c r="CG1414" s="31"/>
      <c r="CH1414" s="31"/>
      <c r="CI1414" s="31"/>
      <c r="CJ1414" s="31"/>
      <c r="CK1414" s="31"/>
      <c r="CL1414" s="31"/>
      <c r="CM1414" s="31"/>
      <c r="CN1414" s="31"/>
      <c r="CO1414" s="31"/>
      <c r="CP1414" s="31"/>
      <c r="CQ1414" s="31"/>
      <c r="CR1414" s="31"/>
      <c r="CS1414" s="31"/>
      <c r="CT1414" s="31"/>
      <c r="CU1414" s="31"/>
      <c r="CV1414" s="31"/>
      <c r="CW1414" s="31"/>
      <c r="CX1414" s="31"/>
      <c r="CY1414" s="31"/>
      <c r="CZ1414" s="31"/>
      <c r="DA1414" s="31"/>
      <c r="DB1414" s="31"/>
      <c r="DC1414" s="31"/>
      <c r="DD1414" s="31"/>
      <c r="DE1414" s="31"/>
      <c r="DF1414" s="31"/>
      <c r="DG1414" s="31"/>
      <c r="DH1414" s="31"/>
      <c r="DI1414" s="31"/>
      <c r="DJ1414" s="31"/>
      <c r="DK1414" s="31"/>
      <c r="DL1414" s="31"/>
      <c r="DM1414" s="31"/>
      <c r="DN1414" s="31"/>
      <c r="DO1414" s="31"/>
      <c r="DP1414" s="31"/>
      <c r="DQ1414" s="31"/>
      <c r="DR1414" s="31"/>
      <c r="DS1414" s="31"/>
      <c r="DT1414" s="31"/>
      <c r="DU1414" s="31"/>
      <c r="DV1414" s="31"/>
      <c r="DW1414" s="31"/>
    </row>
    <row r="1415" customFormat="false" ht="15.75" hidden="false" customHeight="true" outlineLevel="0" collapsed="false">
      <c r="A1415" s="21" t="n">
        <v>1414</v>
      </c>
      <c r="B1415" s="21" t="str">
        <f aca="false">IFERROR(VLOOKUP($A$1&amp;":"&amp;A1415,'Finish order'!C:K,6,FALSE()),"")</f>
        <v/>
      </c>
      <c r="C1415" s="21" t="str">
        <f aca="false">IFERROR(VLOOKUP(A$1&amp;":"&amp;A1415,'Finish order'!$C:$K,9,FALSE()),"")</f>
        <v/>
      </c>
      <c r="D1415" s="21" t="str">
        <f aca="false">IFERROR(VLOOKUP(A$1&amp;":"&amp;A1415,'Finish order'!$C:$K,7,FALSE()),"")</f>
        <v/>
      </c>
      <c r="E1415" s="29" t="str">
        <f aca="false">IFERROR(VLOOKUP($A$1&amp;":"&amp;A1415,'Finish order'!C:K,5,FALSE()),"")</f>
        <v/>
      </c>
      <c r="F1415" s="21" t="str">
        <f aca="false">IFERROR(VLOOKUP($A$1&amp;":"&amp;A1415,'Finish order'!C:K,4,FALSE()),"")</f>
        <v/>
      </c>
      <c r="G1415" s="21" t="str">
        <f aca="false" t="array" ref="G1415:G1415">IFERROR(SMALL(IF($D$2:$D2324=D1415,$A$2:$A$911*1.001),1),"")</f>
        <v/>
      </c>
      <c r="H1415" s="21" t="str">
        <f aca="false" t="array" ref="H1415:H1415">IFERROR(SMALL(IF($D$2:$D2324=D1415,$A$2:$A$911*1.0001),2),"")</f>
        <v/>
      </c>
      <c r="I1415" s="21" t="str">
        <f aca="false" t="array" ref="I1415:I1415">IFERROR(SMALL(IF($D$2:$D2324=D1415,$A$2:$A$911*1.00001),3),"")</f>
        <v/>
      </c>
      <c r="J1415" s="21" t="str">
        <f aca="false" t="array" ref="J1415:J1415">IFERROR(SMALL(IF($D$2:$D2324=D1415,$A$2:$A$911*1.000001),4),"")</f>
        <v/>
      </c>
      <c r="K1415" s="30" t="str">
        <f aca="false">IF(A1415&lt;&gt;"", IF(COUNT(G1415:J1415)=4, SUM(G1415:J1415), "No"), "")</f>
        <v>No</v>
      </c>
      <c r="L1415" s="30" t="str">
        <f aca="false">IF(A1415&lt;&gt;"", IF(COUNT(G1415:I1415)=3, SUM(G1415:I1415), "No"), "")</f>
        <v>No</v>
      </c>
      <c r="M1415" s="30" t="str">
        <f aca="false">IF(A1415&lt;&gt;"", IF(COUNT(G1415:H1415)=2, SUM(G1415:H1415), "No"), "")</f>
        <v>No</v>
      </c>
      <c r="N1415" s="30" t="str">
        <f aca="false">'Results 10 year vets'!$D1415&amp;":"&amp;Table1[[#Headers],[Male]]</f>
        <v>:Male</v>
      </c>
      <c r="O1415" s="31"/>
      <c r="P1415" s="31"/>
      <c r="Q1415" s="31"/>
      <c r="R1415" s="31"/>
      <c r="S1415" s="31"/>
      <c r="T1415" s="31"/>
      <c r="U1415" s="31"/>
      <c r="Z1415" s="33"/>
      <c r="AA1415" s="33"/>
      <c r="AB1415" s="33"/>
      <c r="AC1415" s="33"/>
      <c r="AD1415" s="31"/>
      <c r="AE1415" s="31"/>
      <c r="AF1415" s="31"/>
      <c r="AG1415" s="31"/>
      <c r="AH1415" s="31"/>
      <c r="AI1415" s="31"/>
      <c r="AJ1415" s="31"/>
      <c r="AK1415" s="31"/>
      <c r="AL1415" s="31"/>
      <c r="AM1415" s="31"/>
      <c r="AN1415" s="31"/>
      <c r="AO1415" s="31"/>
      <c r="AP1415" s="31"/>
      <c r="AQ1415" s="31"/>
      <c r="AR1415" s="31"/>
      <c r="AS1415" s="31"/>
      <c r="AT1415" s="31"/>
      <c r="AU1415" s="31"/>
      <c r="AV1415" s="31"/>
      <c r="AW1415" s="31"/>
      <c r="AX1415" s="31"/>
      <c r="AY1415" s="31"/>
      <c r="AZ1415" s="31"/>
      <c r="BA1415" s="31"/>
      <c r="BB1415" s="31"/>
      <c r="BC1415" s="31"/>
      <c r="BD1415" s="31"/>
      <c r="BE1415" s="31"/>
      <c r="BF1415" s="31"/>
      <c r="BG1415" s="31"/>
      <c r="BH1415" s="31"/>
      <c r="BI1415" s="31"/>
      <c r="BJ1415" s="31"/>
      <c r="BK1415" s="31"/>
      <c r="BL1415" s="31"/>
      <c r="BM1415" s="31"/>
      <c r="BN1415" s="31"/>
      <c r="BO1415" s="31"/>
      <c r="BP1415" s="31"/>
      <c r="BQ1415" s="31"/>
      <c r="BR1415" s="31"/>
      <c r="BS1415" s="31"/>
      <c r="BT1415" s="31"/>
      <c r="BU1415" s="31"/>
      <c r="BV1415" s="31"/>
      <c r="BW1415" s="31"/>
      <c r="BX1415" s="31"/>
      <c r="BY1415" s="31"/>
      <c r="BZ1415" s="31"/>
      <c r="CA1415" s="31"/>
      <c r="CB1415" s="31"/>
      <c r="CC1415" s="31"/>
      <c r="CD1415" s="31"/>
      <c r="CE1415" s="31"/>
      <c r="CF1415" s="31"/>
      <c r="CG1415" s="31"/>
      <c r="CH1415" s="31"/>
      <c r="CI1415" s="31"/>
      <c r="CJ1415" s="31"/>
      <c r="CK1415" s="31"/>
      <c r="CL1415" s="31"/>
      <c r="CM1415" s="31"/>
      <c r="CN1415" s="31"/>
      <c r="CO1415" s="31"/>
      <c r="CP1415" s="31"/>
      <c r="CQ1415" s="31"/>
      <c r="CR1415" s="31"/>
      <c r="CS1415" s="31"/>
      <c r="CT1415" s="31"/>
      <c r="CU1415" s="31"/>
      <c r="CV1415" s="31"/>
      <c r="CW1415" s="31"/>
      <c r="CX1415" s="31"/>
      <c r="CY1415" s="31"/>
      <c r="CZ1415" s="31"/>
      <c r="DA1415" s="31"/>
      <c r="DB1415" s="31"/>
      <c r="DC1415" s="31"/>
      <c r="DD1415" s="31"/>
      <c r="DE1415" s="31"/>
      <c r="DF1415" s="31"/>
      <c r="DG1415" s="31"/>
      <c r="DH1415" s="31"/>
      <c r="DI1415" s="31"/>
      <c r="DJ1415" s="31"/>
      <c r="DK1415" s="31"/>
      <c r="DL1415" s="31"/>
      <c r="DM1415" s="31"/>
      <c r="DN1415" s="31"/>
      <c r="DO1415" s="31"/>
      <c r="DP1415" s="31"/>
      <c r="DQ1415" s="31"/>
      <c r="DR1415" s="31"/>
      <c r="DS1415" s="31"/>
      <c r="DT1415" s="31"/>
      <c r="DU1415" s="31"/>
      <c r="DV1415" s="31"/>
      <c r="DW1415" s="31"/>
    </row>
    <row r="1416" customFormat="false" ht="15.75" hidden="false" customHeight="true" outlineLevel="0" collapsed="false">
      <c r="A1416" s="21" t="n">
        <v>1415</v>
      </c>
      <c r="B1416" s="21" t="str">
        <f aca="false">IFERROR(VLOOKUP($A$1&amp;":"&amp;A1416,'Finish order'!C:K,6,FALSE()),"")</f>
        <v/>
      </c>
      <c r="C1416" s="21" t="str">
        <f aca="false">IFERROR(VLOOKUP(A$1&amp;":"&amp;A1416,'Finish order'!$C:$K,9,FALSE()),"")</f>
        <v/>
      </c>
      <c r="D1416" s="21" t="str">
        <f aca="false">IFERROR(VLOOKUP(A$1&amp;":"&amp;A1416,'Finish order'!$C:$K,7,FALSE()),"")</f>
        <v/>
      </c>
      <c r="E1416" s="29" t="str">
        <f aca="false">IFERROR(VLOOKUP($A$1&amp;":"&amp;A1416,'Finish order'!C:K,5,FALSE()),"")</f>
        <v/>
      </c>
      <c r="F1416" s="21" t="str">
        <f aca="false">IFERROR(VLOOKUP($A$1&amp;":"&amp;A1416,'Finish order'!C:K,4,FALSE()),"")</f>
        <v/>
      </c>
      <c r="G1416" s="21" t="str">
        <f aca="false" t="array" ref="G1416:G1416">IFERROR(SMALL(IF($D$2:$D2325=D1416,$A$2:$A$911*1.001),1),"")</f>
        <v/>
      </c>
      <c r="H1416" s="21" t="str">
        <f aca="false" t="array" ref="H1416:H1416">IFERROR(SMALL(IF($D$2:$D2325=D1416,$A$2:$A$911*1.0001),2),"")</f>
        <v/>
      </c>
      <c r="I1416" s="21" t="str">
        <f aca="false" t="array" ref="I1416:I1416">IFERROR(SMALL(IF($D$2:$D2325=D1416,$A$2:$A$911*1.00001),3),"")</f>
        <v/>
      </c>
      <c r="J1416" s="21" t="str">
        <f aca="false" t="array" ref="J1416:J1416">IFERROR(SMALL(IF($D$2:$D2325=D1416,$A$2:$A$911*1.000001),4),"")</f>
        <v/>
      </c>
      <c r="K1416" s="30" t="str">
        <f aca="false">IF(A1416&lt;&gt;"", IF(COUNT(G1416:J1416)=4, SUM(G1416:J1416), "No"), "")</f>
        <v>No</v>
      </c>
      <c r="L1416" s="30" t="str">
        <f aca="false">IF(A1416&lt;&gt;"", IF(COUNT(G1416:I1416)=3, SUM(G1416:I1416), "No"), "")</f>
        <v>No</v>
      </c>
      <c r="M1416" s="30" t="str">
        <f aca="false">IF(A1416&lt;&gt;"", IF(COUNT(G1416:H1416)=2, SUM(G1416:H1416), "No"), "")</f>
        <v>No</v>
      </c>
      <c r="N1416" s="30" t="str">
        <f aca="false">'Results 10 year vets'!$D1416&amp;":"&amp;Table1[[#Headers],[Male]]</f>
        <v>:Male</v>
      </c>
      <c r="O1416" s="31"/>
      <c r="P1416" s="31"/>
      <c r="Q1416" s="31"/>
      <c r="R1416" s="31"/>
      <c r="S1416" s="31"/>
      <c r="T1416" s="31"/>
      <c r="U1416" s="31"/>
      <c r="Z1416" s="33"/>
      <c r="AA1416" s="33"/>
      <c r="AB1416" s="33"/>
      <c r="AC1416" s="33"/>
      <c r="AD1416" s="31"/>
      <c r="AE1416" s="31"/>
      <c r="AF1416" s="31"/>
      <c r="AG1416" s="31"/>
      <c r="AH1416" s="31"/>
      <c r="AI1416" s="31"/>
      <c r="AJ1416" s="31"/>
      <c r="AK1416" s="31"/>
      <c r="AL1416" s="31"/>
      <c r="AM1416" s="31"/>
      <c r="AN1416" s="31"/>
      <c r="AO1416" s="31"/>
      <c r="AP1416" s="31"/>
      <c r="AQ1416" s="31"/>
      <c r="AR1416" s="31"/>
      <c r="AS1416" s="31"/>
      <c r="AT1416" s="31"/>
      <c r="AU1416" s="31"/>
      <c r="AV1416" s="31"/>
      <c r="AW1416" s="31"/>
      <c r="AX1416" s="31"/>
      <c r="AY1416" s="31"/>
      <c r="AZ1416" s="31"/>
      <c r="BA1416" s="31"/>
      <c r="BB1416" s="31"/>
      <c r="BC1416" s="31"/>
      <c r="BD1416" s="31"/>
      <c r="BE1416" s="31"/>
      <c r="BF1416" s="31"/>
      <c r="BG1416" s="31"/>
      <c r="BH1416" s="31"/>
      <c r="BI1416" s="31"/>
      <c r="BJ1416" s="31"/>
      <c r="BK1416" s="31"/>
      <c r="BL1416" s="31"/>
      <c r="BM1416" s="31"/>
      <c r="BN1416" s="31"/>
      <c r="BO1416" s="31"/>
      <c r="BP1416" s="31"/>
      <c r="BQ1416" s="31"/>
      <c r="BR1416" s="31"/>
      <c r="BS1416" s="31"/>
      <c r="BT1416" s="31"/>
      <c r="BU1416" s="31"/>
      <c r="BV1416" s="31"/>
      <c r="BW1416" s="31"/>
      <c r="BX1416" s="31"/>
      <c r="BY1416" s="31"/>
      <c r="BZ1416" s="31"/>
      <c r="CA1416" s="31"/>
      <c r="CB1416" s="31"/>
      <c r="CC1416" s="31"/>
      <c r="CD1416" s="31"/>
      <c r="CE1416" s="31"/>
      <c r="CF1416" s="31"/>
      <c r="CG1416" s="31"/>
      <c r="CH1416" s="31"/>
      <c r="CI1416" s="31"/>
      <c r="CJ1416" s="31"/>
      <c r="CK1416" s="31"/>
      <c r="CL1416" s="31"/>
      <c r="CM1416" s="31"/>
      <c r="CN1416" s="31"/>
      <c r="CO1416" s="31"/>
      <c r="CP1416" s="31"/>
      <c r="CQ1416" s="31"/>
      <c r="CR1416" s="31"/>
      <c r="CS1416" s="31"/>
      <c r="CT1416" s="31"/>
      <c r="CU1416" s="31"/>
      <c r="CV1416" s="31"/>
      <c r="CW1416" s="31"/>
      <c r="CX1416" s="31"/>
      <c r="CY1416" s="31"/>
      <c r="CZ1416" s="31"/>
      <c r="DA1416" s="31"/>
      <c r="DB1416" s="31"/>
      <c r="DC1416" s="31"/>
      <c r="DD1416" s="31"/>
      <c r="DE1416" s="31"/>
      <c r="DF1416" s="31"/>
      <c r="DG1416" s="31"/>
      <c r="DH1416" s="31"/>
      <c r="DI1416" s="31"/>
      <c r="DJ1416" s="31"/>
      <c r="DK1416" s="31"/>
      <c r="DL1416" s="31"/>
      <c r="DM1416" s="31"/>
      <c r="DN1416" s="31"/>
      <c r="DO1416" s="31"/>
      <c r="DP1416" s="31"/>
      <c r="DQ1416" s="31"/>
      <c r="DR1416" s="31"/>
      <c r="DS1416" s="31"/>
      <c r="DT1416" s="31"/>
      <c r="DU1416" s="31"/>
      <c r="DV1416" s="31"/>
      <c r="DW1416" s="31"/>
    </row>
    <row r="1417" customFormat="false" ht="15.75" hidden="false" customHeight="true" outlineLevel="0" collapsed="false">
      <c r="A1417" s="21" t="n">
        <v>1416</v>
      </c>
      <c r="B1417" s="21" t="str">
        <f aca="false">IFERROR(VLOOKUP($A$1&amp;":"&amp;A1417,'Finish order'!C:K,6,FALSE()),"")</f>
        <v/>
      </c>
      <c r="C1417" s="21" t="str">
        <f aca="false">IFERROR(VLOOKUP(A$1&amp;":"&amp;A1417,'Finish order'!$C:$K,9,FALSE()),"")</f>
        <v/>
      </c>
      <c r="D1417" s="21" t="str">
        <f aca="false">IFERROR(VLOOKUP(A$1&amp;":"&amp;A1417,'Finish order'!$C:$K,7,FALSE()),"")</f>
        <v/>
      </c>
      <c r="E1417" s="29" t="str">
        <f aca="false">IFERROR(VLOOKUP($A$1&amp;":"&amp;A1417,'Finish order'!C:K,5,FALSE()),"")</f>
        <v/>
      </c>
      <c r="F1417" s="21" t="str">
        <f aca="false">IFERROR(VLOOKUP($A$1&amp;":"&amp;A1417,'Finish order'!C:K,4,FALSE()),"")</f>
        <v/>
      </c>
      <c r="G1417" s="21" t="str">
        <f aca="false" t="array" ref="G1417:G1417">IFERROR(SMALL(IF($D$2:$D2326=D1417,$A$2:$A$911*1.001),1),"")</f>
        <v/>
      </c>
      <c r="H1417" s="21" t="str">
        <f aca="false" t="array" ref="H1417:H1417">IFERROR(SMALL(IF($D$2:$D2326=D1417,$A$2:$A$911*1.0001),2),"")</f>
        <v/>
      </c>
      <c r="I1417" s="21" t="str">
        <f aca="false" t="array" ref="I1417:I1417">IFERROR(SMALL(IF($D$2:$D2326=D1417,$A$2:$A$911*1.00001),3),"")</f>
        <v/>
      </c>
      <c r="J1417" s="21" t="str">
        <f aca="false" t="array" ref="J1417:J1417">IFERROR(SMALL(IF($D$2:$D2326=D1417,$A$2:$A$911*1.000001),4),"")</f>
        <v/>
      </c>
      <c r="K1417" s="30" t="str">
        <f aca="false">IF(A1417&lt;&gt;"", IF(COUNT(G1417:J1417)=4, SUM(G1417:J1417), "No"), "")</f>
        <v>No</v>
      </c>
      <c r="L1417" s="30" t="str">
        <f aca="false">IF(A1417&lt;&gt;"", IF(COUNT(G1417:I1417)=3, SUM(G1417:I1417), "No"), "")</f>
        <v>No</v>
      </c>
      <c r="M1417" s="30" t="str">
        <f aca="false">IF(A1417&lt;&gt;"", IF(COUNT(G1417:H1417)=2, SUM(G1417:H1417), "No"), "")</f>
        <v>No</v>
      </c>
      <c r="N1417" s="30" t="str">
        <f aca="false">'Results 10 year vets'!$D1417&amp;":"&amp;Table1[[#Headers],[Male]]</f>
        <v>:Male</v>
      </c>
      <c r="O1417" s="31"/>
      <c r="P1417" s="31"/>
      <c r="Q1417" s="31"/>
      <c r="R1417" s="31"/>
      <c r="S1417" s="31"/>
      <c r="T1417" s="31"/>
      <c r="U1417" s="31"/>
      <c r="Z1417" s="33"/>
      <c r="AA1417" s="33"/>
      <c r="AB1417" s="33"/>
      <c r="AC1417" s="33"/>
      <c r="AD1417" s="31"/>
      <c r="AE1417" s="31"/>
      <c r="AF1417" s="31"/>
      <c r="AG1417" s="31"/>
      <c r="AH1417" s="31"/>
      <c r="AI1417" s="31"/>
      <c r="AJ1417" s="31"/>
      <c r="AK1417" s="31"/>
      <c r="AL1417" s="31"/>
      <c r="AM1417" s="31"/>
      <c r="AN1417" s="31"/>
      <c r="AO1417" s="31"/>
      <c r="AP1417" s="31"/>
      <c r="AQ1417" s="31"/>
      <c r="AR1417" s="31"/>
      <c r="AS1417" s="31"/>
      <c r="AT1417" s="31"/>
      <c r="AU1417" s="31"/>
      <c r="AV1417" s="31"/>
      <c r="AW1417" s="31"/>
      <c r="AX1417" s="31"/>
      <c r="AY1417" s="31"/>
      <c r="AZ1417" s="31"/>
      <c r="BA1417" s="31"/>
      <c r="BB1417" s="31"/>
      <c r="BC1417" s="31"/>
      <c r="BD1417" s="31"/>
      <c r="BE1417" s="31"/>
      <c r="BF1417" s="31"/>
      <c r="BG1417" s="31"/>
      <c r="BH1417" s="31"/>
      <c r="BI1417" s="31"/>
      <c r="BJ1417" s="31"/>
      <c r="BK1417" s="31"/>
      <c r="BL1417" s="31"/>
      <c r="BM1417" s="31"/>
      <c r="BN1417" s="31"/>
      <c r="BO1417" s="31"/>
      <c r="BP1417" s="31"/>
      <c r="BQ1417" s="31"/>
      <c r="BR1417" s="31"/>
      <c r="BS1417" s="31"/>
      <c r="BT1417" s="31"/>
      <c r="BU1417" s="31"/>
      <c r="BV1417" s="31"/>
      <c r="BW1417" s="31"/>
      <c r="BX1417" s="31"/>
      <c r="BY1417" s="31"/>
      <c r="BZ1417" s="31"/>
      <c r="CA1417" s="31"/>
      <c r="CB1417" s="31"/>
      <c r="CC1417" s="31"/>
      <c r="CD1417" s="31"/>
      <c r="CE1417" s="31"/>
      <c r="CF1417" s="31"/>
      <c r="CG1417" s="31"/>
      <c r="CH1417" s="31"/>
      <c r="CI1417" s="31"/>
      <c r="CJ1417" s="31"/>
      <c r="CK1417" s="31"/>
      <c r="CL1417" s="31"/>
      <c r="CM1417" s="31"/>
      <c r="CN1417" s="31"/>
      <c r="CO1417" s="31"/>
      <c r="CP1417" s="31"/>
      <c r="CQ1417" s="31"/>
      <c r="CR1417" s="31"/>
      <c r="CS1417" s="31"/>
      <c r="CT1417" s="31"/>
      <c r="CU1417" s="31"/>
      <c r="CV1417" s="31"/>
      <c r="CW1417" s="31"/>
      <c r="CX1417" s="31"/>
      <c r="CY1417" s="31"/>
      <c r="CZ1417" s="31"/>
      <c r="DA1417" s="31"/>
      <c r="DB1417" s="31"/>
      <c r="DC1417" s="31"/>
      <c r="DD1417" s="31"/>
      <c r="DE1417" s="31"/>
      <c r="DF1417" s="31"/>
      <c r="DG1417" s="31"/>
      <c r="DH1417" s="31"/>
      <c r="DI1417" s="31"/>
      <c r="DJ1417" s="31"/>
      <c r="DK1417" s="31"/>
      <c r="DL1417" s="31"/>
      <c r="DM1417" s="31"/>
      <c r="DN1417" s="31"/>
      <c r="DO1417" s="31"/>
      <c r="DP1417" s="31"/>
      <c r="DQ1417" s="31"/>
      <c r="DR1417" s="31"/>
      <c r="DS1417" s="31"/>
      <c r="DT1417" s="31"/>
      <c r="DU1417" s="31"/>
      <c r="DV1417" s="31"/>
      <c r="DW1417" s="31"/>
    </row>
    <row r="1418" customFormat="false" ht="15.75" hidden="false" customHeight="true" outlineLevel="0" collapsed="false">
      <c r="A1418" s="21" t="n">
        <v>1417</v>
      </c>
      <c r="B1418" s="21" t="str">
        <f aca="false">IFERROR(VLOOKUP($A$1&amp;":"&amp;A1418,'Finish order'!C:K,6,FALSE()),"")</f>
        <v/>
      </c>
      <c r="C1418" s="21" t="str">
        <f aca="false">IFERROR(VLOOKUP(A$1&amp;":"&amp;A1418,'Finish order'!$C:$K,9,FALSE()),"")</f>
        <v/>
      </c>
      <c r="D1418" s="21" t="str">
        <f aca="false">IFERROR(VLOOKUP(A$1&amp;":"&amp;A1418,'Finish order'!$C:$K,7,FALSE()),"")</f>
        <v/>
      </c>
      <c r="E1418" s="29" t="str">
        <f aca="false">IFERROR(VLOOKUP($A$1&amp;":"&amp;A1418,'Finish order'!C:K,5,FALSE()),"")</f>
        <v/>
      </c>
      <c r="F1418" s="21" t="str">
        <f aca="false">IFERROR(VLOOKUP($A$1&amp;":"&amp;A1418,'Finish order'!C:K,4,FALSE()),"")</f>
        <v/>
      </c>
      <c r="G1418" s="21" t="str">
        <f aca="false" t="array" ref="G1418:G1418">IFERROR(SMALL(IF($D$2:$D2327=D1418,$A$2:$A$911*1.001),1),"")</f>
        <v/>
      </c>
      <c r="H1418" s="21" t="str">
        <f aca="false" t="array" ref="H1418:H1418">IFERROR(SMALL(IF($D$2:$D2327=D1418,$A$2:$A$911*1.0001),2),"")</f>
        <v/>
      </c>
      <c r="I1418" s="21" t="str">
        <f aca="false" t="array" ref="I1418:I1418">IFERROR(SMALL(IF($D$2:$D2327=D1418,$A$2:$A$911*1.00001),3),"")</f>
        <v/>
      </c>
      <c r="J1418" s="21" t="str">
        <f aca="false" t="array" ref="J1418:J1418">IFERROR(SMALL(IF($D$2:$D2327=D1418,$A$2:$A$911*1.000001),4),"")</f>
        <v/>
      </c>
      <c r="K1418" s="30" t="str">
        <f aca="false">IF(A1418&lt;&gt;"", IF(COUNT(G1418:J1418)=4, SUM(G1418:J1418), "No"), "")</f>
        <v>No</v>
      </c>
      <c r="L1418" s="30" t="str">
        <f aca="false">IF(A1418&lt;&gt;"", IF(COUNT(G1418:I1418)=3, SUM(G1418:I1418), "No"), "")</f>
        <v>No</v>
      </c>
      <c r="M1418" s="30" t="str">
        <f aca="false">IF(A1418&lt;&gt;"", IF(COUNT(G1418:H1418)=2, SUM(G1418:H1418), "No"), "")</f>
        <v>No</v>
      </c>
      <c r="N1418" s="30" t="str">
        <f aca="false">'Results 10 year vets'!$D1418&amp;":"&amp;Table1[[#Headers],[Male]]</f>
        <v>:Male</v>
      </c>
      <c r="O1418" s="31"/>
      <c r="P1418" s="31"/>
      <c r="Q1418" s="31"/>
      <c r="R1418" s="31"/>
      <c r="S1418" s="31"/>
      <c r="T1418" s="31"/>
      <c r="U1418" s="31"/>
      <c r="Z1418" s="33"/>
      <c r="AA1418" s="33"/>
      <c r="AB1418" s="33"/>
      <c r="AC1418" s="33"/>
      <c r="AD1418" s="31"/>
      <c r="AE1418" s="31"/>
      <c r="AF1418" s="31"/>
      <c r="AG1418" s="31"/>
      <c r="AH1418" s="31"/>
      <c r="AI1418" s="31"/>
      <c r="AJ1418" s="31"/>
      <c r="AK1418" s="31"/>
      <c r="AL1418" s="31"/>
      <c r="AM1418" s="31"/>
      <c r="AN1418" s="31"/>
      <c r="AO1418" s="31"/>
      <c r="AP1418" s="31"/>
      <c r="AQ1418" s="31"/>
      <c r="AR1418" s="31"/>
      <c r="AS1418" s="31"/>
      <c r="AT1418" s="31"/>
      <c r="AU1418" s="31"/>
      <c r="AV1418" s="31"/>
      <c r="AW1418" s="31"/>
      <c r="AX1418" s="31"/>
      <c r="AY1418" s="31"/>
      <c r="AZ1418" s="31"/>
      <c r="BA1418" s="31"/>
      <c r="BB1418" s="31"/>
      <c r="BC1418" s="31"/>
      <c r="BD1418" s="31"/>
      <c r="BE1418" s="31"/>
      <c r="BF1418" s="31"/>
      <c r="BG1418" s="31"/>
      <c r="BH1418" s="31"/>
      <c r="BI1418" s="31"/>
      <c r="BJ1418" s="31"/>
      <c r="BK1418" s="31"/>
      <c r="BL1418" s="31"/>
      <c r="BM1418" s="31"/>
      <c r="BN1418" s="31"/>
      <c r="BO1418" s="31"/>
      <c r="BP1418" s="31"/>
      <c r="BQ1418" s="31"/>
      <c r="BR1418" s="31"/>
      <c r="BS1418" s="31"/>
      <c r="BT1418" s="31"/>
      <c r="BU1418" s="31"/>
      <c r="BV1418" s="31"/>
      <c r="BW1418" s="31"/>
      <c r="BX1418" s="31"/>
      <c r="BY1418" s="31"/>
      <c r="BZ1418" s="31"/>
      <c r="CA1418" s="31"/>
      <c r="CB1418" s="31"/>
      <c r="CC1418" s="31"/>
      <c r="CD1418" s="31"/>
      <c r="CE1418" s="31"/>
      <c r="CF1418" s="31"/>
      <c r="CG1418" s="31"/>
      <c r="CH1418" s="31"/>
      <c r="CI1418" s="31"/>
      <c r="CJ1418" s="31"/>
      <c r="CK1418" s="31"/>
      <c r="CL1418" s="31"/>
      <c r="CM1418" s="31"/>
      <c r="CN1418" s="31"/>
      <c r="CO1418" s="31"/>
      <c r="CP1418" s="31"/>
      <c r="CQ1418" s="31"/>
      <c r="CR1418" s="31"/>
      <c r="CS1418" s="31"/>
      <c r="CT1418" s="31"/>
      <c r="CU1418" s="31"/>
      <c r="CV1418" s="31"/>
      <c r="CW1418" s="31"/>
      <c r="CX1418" s="31"/>
      <c r="CY1418" s="31"/>
      <c r="CZ1418" s="31"/>
      <c r="DA1418" s="31"/>
      <c r="DB1418" s="31"/>
      <c r="DC1418" s="31"/>
      <c r="DD1418" s="31"/>
      <c r="DE1418" s="31"/>
      <c r="DF1418" s="31"/>
      <c r="DG1418" s="31"/>
      <c r="DH1418" s="31"/>
      <c r="DI1418" s="31"/>
      <c r="DJ1418" s="31"/>
      <c r="DK1418" s="31"/>
      <c r="DL1418" s="31"/>
      <c r="DM1418" s="31"/>
      <c r="DN1418" s="31"/>
      <c r="DO1418" s="31"/>
      <c r="DP1418" s="31"/>
      <c r="DQ1418" s="31"/>
      <c r="DR1418" s="31"/>
      <c r="DS1418" s="31"/>
      <c r="DT1418" s="31"/>
      <c r="DU1418" s="31"/>
      <c r="DV1418" s="31"/>
      <c r="DW1418" s="31"/>
    </row>
    <row r="1419" customFormat="false" ht="15.75" hidden="false" customHeight="true" outlineLevel="0" collapsed="false">
      <c r="A1419" s="21" t="n">
        <v>1418</v>
      </c>
      <c r="B1419" s="21" t="str">
        <f aca="false">IFERROR(VLOOKUP($A$1&amp;":"&amp;A1419,'Finish order'!C:K,6,FALSE()),"")</f>
        <v/>
      </c>
      <c r="C1419" s="21" t="str">
        <f aca="false">IFERROR(VLOOKUP(A$1&amp;":"&amp;A1419,'Finish order'!$C:$K,9,FALSE()),"")</f>
        <v/>
      </c>
      <c r="D1419" s="21" t="str">
        <f aca="false">IFERROR(VLOOKUP(A$1&amp;":"&amp;A1419,'Finish order'!$C:$K,7,FALSE()),"")</f>
        <v/>
      </c>
      <c r="E1419" s="29" t="str">
        <f aca="false">IFERROR(VLOOKUP($A$1&amp;":"&amp;A1419,'Finish order'!C:K,5,FALSE()),"")</f>
        <v/>
      </c>
      <c r="F1419" s="21" t="str">
        <f aca="false">IFERROR(VLOOKUP($A$1&amp;":"&amp;A1419,'Finish order'!C:K,4,FALSE()),"")</f>
        <v/>
      </c>
      <c r="G1419" s="21" t="str">
        <f aca="false" t="array" ref="G1419:G1419">IFERROR(SMALL(IF($D$2:$D2328=D1419,$A$2:$A$911*1.001),1),"")</f>
        <v/>
      </c>
      <c r="H1419" s="21" t="str">
        <f aca="false" t="array" ref="H1419:H1419">IFERROR(SMALL(IF($D$2:$D2328=D1419,$A$2:$A$911*1.0001),2),"")</f>
        <v/>
      </c>
      <c r="I1419" s="21" t="str">
        <f aca="false" t="array" ref="I1419:I1419">IFERROR(SMALL(IF($D$2:$D2328=D1419,$A$2:$A$911*1.00001),3),"")</f>
        <v/>
      </c>
      <c r="J1419" s="21" t="str">
        <f aca="false" t="array" ref="J1419:J1419">IFERROR(SMALL(IF($D$2:$D2328=D1419,$A$2:$A$911*1.000001),4),"")</f>
        <v/>
      </c>
      <c r="K1419" s="30" t="str">
        <f aca="false">IF(A1419&lt;&gt;"", IF(COUNT(G1419:J1419)=4, SUM(G1419:J1419), "No"), "")</f>
        <v>No</v>
      </c>
      <c r="L1419" s="30" t="str">
        <f aca="false">IF(A1419&lt;&gt;"", IF(COUNT(G1419:I1419)=3, SUM(G1419:I1419), "No"), "")</f>
        <v>No</v>
      </c>
      <c r="M1419" s="30" t="str">
        <f aca="false">IF(A1419&lt;&gt;"", IF(COUNT(G1419:H1419)=2, SUM(G1419:H1419), "No"), "")</f>
        <v>No</v>
      </c>
      <c r="N1419" s="30" t="str">
        <f aca="false">'Results 10 year vets'!$D1419&amp;":"&amp;Table1[[#Headers],[Male]]</f>
        <v>:Male</v>
      </c>
      <c r="O1419" s="31"/>
      <c r="P1419" s="31"/>
      <c r="Q1419" s="31"/>
      <c r="R1419" s="31"/>
      <c r="S1419" s="31"/>
      <c r="T1419" s="31"/>
      <c r="U1419" s="31"/>
      <c r="Z1419" s="33"/>
      <c r="AA1419" s="33"/>
      <c r="AB1419" s="33"/>
      <c r="AC1419" s="33"/>
      <c r="AD1419" s="31"/>
      <c r="AE1419" s="31"/>
      <c r="AF1419" s="31"/>
      <c r="AG1419" s="31"/>
      <c r="AH1419" s="31"/>
      <c r="AI1419" s="31"/>
      <c r="AJ1419" s="31"/>
      <c r="AK1419" s="31"/>
      <c r="AL1419" s="31"/>
      <c r="AM1419" s="31"/>
      <c r="AN1419" s="31"/>
      <c r="AO1419" s="31"/>
      <c r="AP1419" s="31"/>
      <c r="AQ1419" s="31"/>
      <c r="AR1419" s="31"/>
      <c r="AS1419" s="31"/>
      <c r="AT1419" s="31"/>
      <c r="AU1419" s="31"/>
      <c r="AV1419" s="31"/>
      <c r="AW1419" s="31"/>
      <c r="AX1419" s="31"/>
      <c r="AY1419" s="31"/>
      <c r="AZ1419" s="31"/>
      <c r="BA1419" s="31"/>
      <c r="BB1419" s="31"/>
      <c r="BC1419" s="31"/>
      <c r="BD1419" s="31"/>
      <c r="BE1419" s="31"/>
      <c r="BF1419" s="31"/>
      <c r="BG1419" s="31"/>
      <c r="BH1419" s="31"/>
      <c r="BI1419" s="31"/>
      <c r="BJ1419" s="31"/>
      <c r="BK1419" s="31"/>
      <c r="BL1419" s="31"/>
      <c r="BM1419" s="31"/>
      <c r="BN1419" s="31"/>
      <c r="BO1419" s="31"/>
      <c r="BP1419" s="31"/>
      <c r="BQ1419" s="31"/>
      <c r="BR1419" s="31"/>
      <c r="BS1419" s="31"/>
      <c r="BT1419" s="31"/>
      <c r="BU1419" s="31"/>
      <c r="BV1419" s="31"/>
      <c r="BW1419" s="31"/>
      <c r="BX1419" s="31"/>
      <c r="BY1419" s="31"/>
      <c r="BZ1419" s="31"/>
      <c r="CA1419" s="31"/>
      <c r="CB1419" s="31"/>
      <c r="CC1419" s="31"/>
      <c r="CD1419" s="31"/>
      <c r="CE1419" s="31"/>
      <c r="CF1419" s="31"/>
      <c r="CG1419" s="31"/>
      <c r="CH1419" s="31"/>
      <c r="CI1419" s="31"/>
      <c r="CJ1419" s="31"/>
      <c r="CK1419" s="31"/>
      <c r="CL1419" s="31"/>
      <c r="CM1419" s="31"/>
      <c r="CN1419" s="31"/>
      <c r="CO1419" s="31"/>
      <c r="CP1419" s="31"/>
      <c r="CQ1419" s="31"/>
      <c r="CR1419" s="31"/>
      <c r="CS1419" s="31"/>
      <c r="CT1419" s="31"/>
      <c r="CU1419" s="31"/>
      <c r="CV1419" s="31"/>
      <c r="CW1419" s="31"/>
      <c r="CX1419" s="31"/>
      <c r="CY1419" s="31"/>
      <c r="CZ1419" s="31"/>
      <c r="DA1419" s="31"/>
      <c r="DB1419" s="31"/>
      <c r="DC1419" s="31"/>
      <c r="DD1419" s="31"/>
      <c r="DE1419" s="31"/>
      <c r="DF1419" s="31"/>
      <c r="DG1419" s="31"/>
      <c r="DH1419" s="31"/>
      <c r="DI1419" s="31"/>
      <c r="DJ1419" s="31"/>
      <c r="DK1419" s="31"/>
      <c r="DL1419" s="31"/>
      <c r="DM1419" s="31"/>
      <c r="DN1419" s="31"/>
      <c r="DO1419" s="31"/>
      <c r="DP1419" s="31"/>
      <c r="DQ1419" s="31"/>
      <c r="DR1419" s="31"/>
      <c r="DS1419" s="31"/>
      <c r="DT1419" s="31"/>
      <c r="DU1419" s="31"/>
      <c r="DV1419" s="31"/>
      <c r="DW1419" s="31"/>
    </row>
    <row r="1420" customFormat="false" ht="15.75" hidden="false" customHeight="true" outlineLevel="0" collapsed="false">
      <c r="A1420" s="21" t="n">
        <v>1419</v>
      </c>
      <c r="B1420" s="21" t="str">
        <f aca="false">IFERROR(VLOOKUP($A$1&amp;":"&amp;A1420,'Finish order'!C:K,6,FALSE()),"")</f>
        <v/>
      </c>
      <c r="C1420" s="21" t="str">
        <f aca="false">IFERROR(VLOOKUP(A$1&amp;":"&amp;A1420,'Finish order'!$C:$K,9,FALSE()),"")</f>
        <v/>
      </c>
      <c r="D1420" s="21" t="str">
        <f aca="false">IFERROR(VLOOKUP(A$1&amp;":"&amp;A1420,'Finish order'!$C:$K,7,FALSE()),"")</f>
        <v/>
      </c>
      <c r="E1420" s="29" t="str">
        <f aca="false">IFERROR(VLOOKUP($A$1&amp;":"&amp;A1420,'Finish order'!C:K,5,FALSE()),"")</f>
        <v/>
      </c>
      <c r="F1420" s="21" t="str">
        <f aca="false">IFERROR(VLOOKUP($A$1&amp;":"&amp;A1420,'Finish order'!C:K,4,FALSE()),"")</f>
        <v/>
      </c>
      <c r="G1420" s="21" t="str">
        <f aca="false" t="array" ref="G1420:G1420">IFERROR(SMALL(IF($D$2:$D2329=D1420,$A$2:$A$911*1.001),1),"")</f>
        <v/>
      </c>
      <c r="H1420" s="21" t="str">
        <f aca="false" t="array" ref="H1420:H1420">IFERROR(SMALL(IF($D$2:$D2329=D1420,$A$2:$A$911*1.0001),2),"")</f>
        <v/>
      </c>
      <c r="I1420" s="21" t="str">
        <f aca="false" t="array" ref="I1420:I1420">IFERROR(SMALL(IF($D$2:$D2329=D1420,$A$2:$A$911*1.00001),3),"")</f>
        <v/>
      </c>
      <c r="J1420" s="21" t="str">
        <f aca="false" t="array" ref="J1420:J1420">IFERROR(SMALL(IF($D$2:$D2329=D1420,$A$2:$A$911*1.000001),4),"")</f>
        <v/>
      </c>
      <c r="K1420" s="30" t="str">
        <f aca="false">IF(A1420&lt;&gt;"", IF(COUNT(G1420:J1420)=4, SUM(G1420:J1420), "No"), "")</f>
        <v>No</v>
      </c>
      <c r="L1420" s="30" t="str">
        <f aca="false">IF(A1420&lt;&gt;"", IF(COUNT(G1420:I1420)=3, SUM(G1420:I1420), "No"), "")</f>
        <v>No</v>
      </c>
      <c r="M1420" s="30" t="str">
        <f aca="false">IF(A1420&lt;&gt;"", IF(COUNT(G1420:H1420)=2, SUM(G1420:H1420), "No"), "")</f>
        <v>No</v>
      </c>
      <c r="N1420" s="30" t="str">
        <f aca="false">'Results 10 year vets'!$D1420&amp;":"&amp;Table1[[#Headers],[Male]]</f>
        <v>:Male</v>
      </c>
      <c r="O1420" s="31"/>
      <c r="P1420" s="31"/>
      <c r="Q1420" s="31"/>
      <c r="R1420" s="31"/>
      <c r="S1420" s="31"/>
      <c r="T1420" s="31"/>
      <c r="U1420" s="31"/>
      <c r="Z1420" s="33"/>
      <c r="AA1420" s="33"/>
      <c r="AB1420" s="33"/>
      <c r="AC1420" s="33"/>
      <c r="AD1420" s="31"/>
      <c r="AE1420" s="31"/>
      <c r="AF1420" s="31"/>
      <c r="AG1420" s="31"/>
      <c r="AH1420" s="31"/>
      <c r="AI1420" s="31"/>
      <c r="AJ1420" s="31"/>
      <c r="AK1420" s="31"/>
      <c r="AL1420" s="31"/>
      <c r="AM1420" s="31"/>
      <c r="AN1420" s="31"/>
      <c r="AO1420" s="31"/>
      <c r="AP1420" s="31"/>
      <c r="AQ1420" s="31"/>
      <c r="AR1420" s="31"/>
      <c r="AS1420" s="31"/>
      <c r="AT1420" s="31"/>
      <c r="AU1420" s="31"/>
      <c r="AV1420" s="31"/>
      <c r="AW1420" s="31"/>
      <c r="AX1420" s="31"/>
      <c r="AY1420" s="31"/>
      <c r="AZ1420" s="31"/>
      <c r="BA1420" s="31"/>
      <c r="BB1420" s="31"/>
      <c r="BC1420" s="31"/>
      <c r="BD1420" s="31"/>
      <c r="BE1420" s="31"/>
      <c r="BF1420" s="31"/>
      <c r="BG1420" s="31"/>
      <c r="BH1420" s="31"/>
      <c r="BI1420" s="31"/>
      <c r="BJ1420" s="31"/>
      <c r="BK1420" s="31"/>
      <c r="BL1420" s="31"/>
      <c r="BM1420" s="31"/>
      <c r="BN1420" s="31"/>
      <c r="BO1420" s="31"/>
      <c r="BP1420" s="31"/>
      <c r="BQ1420" s="31"/>
      <c r="BR1420" s="31"/>
      <c r="BS1420" s="31"/>
      <c r="BT1420" s="31"/>
      <c r="BU1420" s="31"/>
      <c r="BV1420" s="31"/>
      <c r="BW1420" s="31"/>
      <c r="BX1420" s="31"/>
      <c r="BY1420" s="31"/>
      <c r="BZ1420" s="31"/>
      <c r="CA1420" s="31"/>
      <c r="CB1420" s="31"/>
      <c r="CC1420" s="31"/>
      <c r="CD1420" s="31"/>
      <c r="CE1420" s="31"/>
      <c r="CF1420" s="31"/>
      <c r="CG1420" s="31"/>
      <c r="CH1420" s="31"/>
      <c r="CI1420" s="31"/>
      <c r="CJ1420" s="31"/>
      <c r="CK1420" s="31"/>
      <c r="CL1420" s="31"/>
      <c r="CM1420" s="31"/>
      <c r="CN1420" s="31"/>
      <c r="CO1420" s="31"/>
      <c r="CP1420" s="31"/>
      <c r="CQ1420" s="31"/>
      <c r="CR1420" s="31"/>
      <c r="CS1420" s="31"/>
      <c r="CT1420" s="31"/>
      <c r="CU1420" s="31"/>
      <c r="CV1420" s="31"/>
      <c r="CW1420" s="31"/>
      <c r="CX1420" s="31"/>
      <c r="CY1420" s="31"/>
      <c r="CZ1420" s="31"/>
      <c r="DA1420" s="31"/>
      <c r="DB1420" s="31"/>
      <c r="DC1420" s="31"/>
      <c r="DD1420" s="31"/>
      <c r="DE1420" s="31"/>
      <c r="DF1420" s="31"/>
      <c r="DG1420" s="31"/>
      <c r="DH1420" s="31"/>
      <c r="DI1420" s="31"/>
      <c r="DJ1420" s="31"/>
      <c r="DK1420" s="31"/>
      <c r="DL1420" s="31"/>
      <c r="DM1420" s="31"/>
      <c r="DN1420" s="31"/>
      <c r="DO1420" s="31"/>
      <c r="DP1420" s="31"/>
      <c r="DQ1420" s="31"/>
      <c r="DR1420" s="31"/>
      <c r="DS1420" s="31"/>
      <c r="DT1420" s="31"/>
      <c r="DU1420" s="31"/>
      <c r="DV1420" s="31"/>
      <c r="DW1420" s="31"/>
    </row>
    <row r="1421" customFormat="false" ht="15.75" hidden="false" customHeight="true" outlineLevel="0" collapsed="false">
      <c r="A1421" s="21" t="n">
        <v>1420</v>
      </c>
      <c r="B1421" s="21" t="str">
        <f aca="false">IFERROR(VLOOKUP($A$1&amp;":"&amp;A1421,'Finish order'!C:K,6,FALSE()),"")</f>
        <v/>
      </c>
      <c r="C1421" s="21" t="str">
        <f aca="false">IFERROR(VLOOKUP(A$1&amp;":"&amp;A1421,'Finish order'!$C:$K,9,FALSE()),"")</f>
        <v/>
      </c>
      <c r="D1421" s="21" t="str">
        <f aca="false">IFERROR(VLOOKUP(A$1&amp;":"&amp;A1421,'Finish order'!$C:$K,7,FALSE()),"")</f>
        <v/>
      </c>
      <c r="E1421" s="29" t="str">
        <f aca="false">IFERROR(VLOOKUP($A$1&amp;":"&amp;A1421,'Finish order'!C:K,5,FALSE()),"")</f>
        <v/>
      </c>
      <c r="F1421" s="21" t="str">
        <f aca="false">IFERROR(VLOOKUP($A$1&amp;":"&amp;A1421,'Finish order'!C:K,4,FALSE()),"")</f>
        <v/>
      </c>
      <c r="G1421" s="21" t="str">
        <f aca="false" t="array" ref="G1421:G1421">IFERROR(SMALL(IF($D$2:$D2330=D1421,$A$2:$A$911*1.001),1),"")</f>
        <v/>
      </c>
      <c r="H1421" s="21" t="str">
        <f aca="false" t="array" ref="H1421:H1421">IFERROR(SMALL(IF($D$2:$D2330=D1421,$A$2:$A$911*1.0001),2),"")</f>
        <v/>
      </c>
      <c r="I1421" s="21" t="str">
        <f aca="false" t="array" ref="I1421:I1421">IFERROR(SMALL(IF($D$2:$D2330=D1421,$A$2:$A$911*1.00001),3),"")</f>
        <v/>
      </c>
      <c r="J1421" s="21" t="str">
        <f aca="false" t="array" ref="J1421:J1421">IFERROR(SMALL(IF($D$2:$D2330=D1421,$A$2:$A$911*1.000001),4),"")</f>
        <v/>
      </c>
      <c r="K1421" s="30" t="str">
        <f aca="false">IF(A1421&lt;&gt;"", IF(COUNT(G1421:J1421)=4, SUM(G1421:J1421), "No"), "")</f>
        <v>No</v>
      </c>
      <c r="L1421" s="30" t="str">
        <f aca="false">IF(A1421&lt;&gt;"", IF(COUNT(G1421:I1421)=3, SUM(G1421:I1421), "No"), "")</f>
        <v>No</v>
      </c>
      <c r="M1421" s="30" t="str">
        <f aca="false">IF(A1421&lt;&gt;"", IF(COUNT(G1421:H1421)=2, SUM(G1421:H1421), "No"), "")</f>
        <v>No</v>
      </c>
      <c r="N1421" s="30" t="str">
        <f aca="false">'Results 10 year vets'!$D1421&amp;":"&amp;Table1[[#Headers],[Male]]</f>
        <v>:Male</v>
      </c>
      <c r="O1421" s="31"/>
      <c r="P1421" s="31"/>
      <c r="Q1421" s="31"/>
      <c r="R1421" s="31"/>
      <c r="S1421" s="31"/>
      <c r="T1421" s="31"/>
      <c r="U1421" s="31"/>
      <c r="Z1421" s="33"/>
      <c r="AA1421" s="33"/>
      <c r="AB1421" s="33"/>
      <c r="AC1421" s="33"/>
      <c r="AD1421" s="31"/>
      <c r="AE1421" s="31"/>
      <c r="AF1421" s="31"/>
      <c r="AG1421" s="31"/>
      <c r="AH1421" s="31"/>
      <c r="AI1421" s="31"/>
      <c r="AJ1421" s="31"/>
      <c r="AK1421" s="31"/>
      <c r="AL1421" s="31"/>
      <c r="AM1421" s="31"/>
      <c r="AN1421" s="31"/>
      <c r="AO1421" s="31"/>
      <c r="AP1421" s="31"/>
      <c r="AQ1421" s="31"/>
      <c r="AR1421" s="31"/>
      <c r="AS1421" s="31"/>
      <c r="AT1421" s="31"/>
      <c r="AU1421" s="31"/>
      <c r="AV1421" s="31"/>
      <c r="AW1421" s="31"/>
      <c r="AX1421" s="31"/>
      <c r="AY1421" s="31"/>
      <c r="AZ1421" s="31"/>
      <c r="BA1421" s="31"/>
      <c r="BB1421" s="31"/>
      <c r="BC1421" s="31"/>
      <c r="BD1421" s="31"/>
      <c r="BE1421" s="31"/>
      <c r="BF1421" s="31"/>
      <c r="BG1421" s="31"/>
      <c r="BH1421" s="31"/>
      <c r="BI1421" s="31"/>
      <c r="BJ1421" s="31"/>
      <c r="BK1421" s="31"/>
      <c r="BL1421" s="31"/>
      <c r="BM1421" s="31"/>
      <c r="BN1421" s="31"/>
      <c r="BO1421" s="31"/>
      <c r="BP1421" s="31"/>
      <c r="BQ1421" s="31"/>
      <c r="BR1421" s="31"/>
      <c r="BS1421" s="31"/>
      <c r="BT1421" s="31"/>
      <c r="BU1421" s="31"/>
      <c r="BV1421" s="31"/>
      <c r="BW1421" s="31"/>
      <c r="BX1421" s="31"/>
      <c r="BY1421" s="31"/>
      <c r="BZ1421" s="31"/>
      <c r="CA1421" s="31"/>
      <c r="CB1421" s="31"/>
      <c r="CC1421" s="31"/>
      <c r="CD1421" s="31"/>
      <c r="CE1421" s="31"/>
      <c r="CF1421" s="31"/>
      <c r="CG1421" s="31"/>
      <c r="CH1421" s="31"/>
      <c r="CI1421" s="31"/>
      <c r="CJ1421" s="31"/>
      <c r="CK1421" s="31"/>
      <c r="CL1421" s="31"/>
      <c r="CM1421" s="31"/>
      <c r="CN1421" s="31"/>
      <c r="CO1421" s="31"/>
      <c r="CP1421" s="31"/>
      <c r="CQ1421" s="31"/>
      <c r="CR1421" s="31"/>
      <c r="CS1421" s="31"/>
      <c r="CT1421" s="31"/>
      <c r="CU1421" s="31"/>
      <c r="CV1421" s="31"/>
      <c r="CW1421" s="31"/>
      <c r="CX1421" s="31"/>
      <c r="CY1421" s="31"/>
      <c r="CZ1421" s="31"/>
      <c r="DA1421" s="31"/>
      <c r="DB1421" s="31"/>
      <c r="DC1421" s="31"/>
      <c r="DD1421" s="31"/>
      <c r="DE1421" s="31"/>
      <c r="DF1421" s="31"/>
      <c r="DG1421" s="31"/>
      <c r="DH1421" s="31"/>
      <c r="DI1421" s="31"/>
      <c r="DJ1421" s="31"/>
      <c r="DK1421" s="31"/>
      <c r="DL1421" s="31"/>
      <c r="DM1421" s="31"/>
      <c r="DN1421" s="31"/>
      <c r="DO1421" s="31"/>
      <c r="DP1421" s="31"/>
      <c r="DQ1421" s="31"/>
      <c r="DR1421" s="31"/>
      <c r="DS1421" s="31"/>
      <c r="DT1421" s="31"/>
      <c r="DU1421" s="31"/>
      <c r="DV1421" s="31"/>
      <c r="DW1421" s="31"/>
    </row>
    <row r="1422" customFormat="false" ht="15.75" hidden="false" customHeight="true" outlineLevel="0" collapsed="false">
      <c r="A1422" s="21" t="n">
        <v>1421</v>
      </c>
      <c r="B1422" s="21" t="str">
        <f aca="false">IFERROR(VLOOKUP($A$1&amp;":"&amp;A1422,'Finish order'!C:K,6,FALSE()),"")</f>
        <v/>
      </c>
      <c r="C1422" s="21" t="str">
        <f aca="false">IFERROR(VLOOKUP(A$1&amp;":"&amp;A1422,'Finish order'!$C:$K,9,FALSE()),"")</f>
        <v/>
      </c>
      <c r="D1422" s="21" t="str">
        <f aca="false">IFERROR(VLOOKUP(A$1&amp;":"&amp;A1422,'Finish order'!$C:$K,7,FALSE()),"")</f>
        <v/>
      </c>
      <c r="E1422" s="29" t="str">
        <f aca="false">IFERROR(VLOOKUP($A$1&amp;":"&amp;A1422,'Finish order'!C:K,5,FALSE()),"")</f>
        <v/>
      </c>
      <c r="F1422" s="21" t="str">
        <f aca="false">IFERROR(VLOOKUP($A$1&amp;":"&amp;A1422,'Finish order'!C:K,4,FALSE()),"")</f>
        <v/>
      </c>
      <c r="G1422" s="21" t="str">
        <f aca="false" t="array" ref="G1422:G1422">IFERROR(SMALL(IF($D$2:$D2331=D1422,$A$2:$A$911*1.001),1),"")</f>
        <v/>
      </c>
      <c r="H1422" s="21" t="str">
        <f aca="false" t="array" ref="H1422:H1422">IFERROR(SMALL(IF($D$2:$D2331=D1422,$A$2:$A$911*1.0001),2),"")</f>
        <v/>
      </c>
      <c r="I1422" s="21" t="str">
        <f aca="false" t="array" ref="I1422:I1422">IFERROR(SMALL(IF($D$2:$D2331=D1422,$A$2:$A$911*1.00001),3),"")</f>
        <v/>
      </c>
      <c r="J1422" s="21" t="str">
        <f aca="false" t="array" ref="J1422:J1422">IFERROR(SMALL(IF($D$2:$D2331=D1422,$A$2:$A$911*1.000001),4),"")</f>
        <v/>
      </c>
      <c r="K1422" s="30" t="str">
        <f aca="false">IF(A1422&lt;&gt;"", IF(COUNT(G1422:J1422)=4, SUM(G1422:J1422), "No"), "")</f>
        <v>No</v>
      </c>
      <c r="L1422" s="30" t="str">
        <f aca="false">IF(A1422&lt;&gt;"", IF(COUNT(G1422:I1422)=3, SUM(G1422:I1422), "No"), "")</f>
        <v>No</v>
      </c>
      <c r="M1422" s="30" t="str">
        <f aca="false">IF(A1422&lt;&gt;"", IF(COUNT(G1422:H1422)=2, SUM(G1422:H1422), "No"), "")</f>
        <v>No</v>
      </c>
      <c r="N1422" s="30" t="str">
        <f aca="false">'Results 10 year vets'!$D1422&amp;":"&amp;Table1[[#Headers],[Male]]</f>
        <v>:Male</v>
      </c>
      <c r="O1422" s="31"/>
      <c r="P1422" s="31"/>
      <c r="Q1422" s="31"/>
      <c r="R1422" s="31"/>
      <c r="S1422" s="31"/>
      <c r="T1422" s="31"/>
      <c r="U1422" s="31"/>
      <c r="Z1422" s="33"/>
      <c r="AA1422" s="33"/>
      <c r="AB1422" s="33"/>
      <c r="AC1422" s="33"/>
      <c r="AD1422" s="31"/>
      <c r="AE1422" s="31"/>
      <c r="AF1422" s="31"/>
      <c r="AG1422" s="31"/>
      <c r="AH1422" s="31"/>
      <c r="AI1422" s="31"/>
      <c r="AJ1422" s="31"/>
      <c r="AK1422" s="31"/>
      <c r="AL1422" s="31"/>
      <c r="AM1422" s="31"/>
      <c r="AN1422" s="31"/>
      <c r="AO1422" s="31"/>
      <c r="AP1422" s="31"/>
      <c r="AQ1422" s="31"/>
      <c r="AR1422" s="31"/>
      <c r="AS1422" s="31"/>
      <c r="AT1422" s="31"/>
      <c r="AU1422" s="31"/>
      <c r="AV1422" s="31"/>
      <c r="AW1422" s="31"/>
      <c r="AX1422" s="31"/>
      <c r="AY1422" s="31"/>
      <c r="AZ1422" s="31"/>
      <c r="BA1422" s="31"/>
      <c r="BB1422" s="31"/>
      <c r="BC1422" s="31"/>
      <c r="BD1422" s="31"/>
      <c r="BE1422" s="31"/>
      <c r="BF1422" s="31"/>
      <c r="BG1422" s="31"/>
      <c r="BH1422" s="31"/>
      <c r="BI1422" s="31"/>
      <c r="BJ1422" s="31"/>
      <c r="BK1422" s="31"/>
      <c r="BL1422" s="31"/>
      <c r="BM1422" s="31"/>
      <c r="BN1422" s="31"/>
      <c r="BO1422" s="31"/>
      <c r="BP1422" s="31"/>
      <c r="BQ1422" s="31"/>
      <c r="BR1422" s="31"/>
      <c r="BS1422" s="31"/>
      <c r="BT1422" s="31"/>
      <c r="BU1422" s="31"/>
      <c r="BV1422" s="31"/>
      <c r="BW1422" s="31"/>
      <c r="BX1422" s="31"/>
      <c r="BY1422" s="31"/>
      <c r="BZ1422" s="31"/>
      <c r="CA1422" s="31"/>
      <c r="CB1422" s="31"/>
      <c r="CC1422" s="31"/>
      <c r="CD1422" s="31"/>
      <c r="CE1422" s="31"/>
      <c r="CF1422" s="31"/>
      <c r="CG1422" s="31"/>
      <c r="CH1422" s="31"/>
      <c r="CI1422" s="31"/>
      <c r="CJ1422" s="31"/>
      <c r="CK1422" s="31"/>
      <c r="CL1422" s="31"/>
      <c r="CM1422" s="31"/>
      <c r="CN1422" s="31"/>
      <c r="CO1422" s="31"/>
      <c r="CP1422" s="31"/>
      <c r="CQ1422" s="31"/>
      <c r="CR1422" s="31"/>
      <c r="CS1422" s="31"/>
      <c r="CT1422" s="31"/>
      <c r="CU1422" s="31"/>
      <c r="CV1422" s="31"/>
      <c r="CW1422" s="31"/>
      <c r="CX1422" s="31"/>
      <c r="CY1422" s="31"/>
      <c r="CZ1422" s="31"/>
      <c r="DA1422" s="31"/>
      <c r="DB1422" s="31"/>
      <c r="DC1422" s="31"/>
      <c r="DD1422" s="31"/>
      <c r="DE1422" s="31"/>
      <c r="DF1422" s="31"/>
      <c r="DG1422" s="31"/>
      <c r="DH1422" s="31"/>
      <c r="DI1422" s="31"/>
      <c r="DJ1422" s="31"/>
      <c r="DK1422" s="31"/>
      <c r="DL1422" s="31"/>
      <c r="DM1422" s="31"/>
      <c r="DN1422" s="31"/>
      <c r="DO1422" s="31"/>
      <c r="DP1422" s="31"/>
      <c r="DQ1422" s="31"/>
      <c r="DR1422" s="31"/>
      <c r="DS1422" s="31"/>
      <c r="DT1422" s="31"/>
      <c r="DU1422" s="31"/>
      <c r="DV1422" s="31"/>
      <c r="DW1422" s="31"/>
    </row>
    <row r="1423" customFormat="false" ht="15.75" hidden="false" customHeight="true" outlineLevel="0" collapsed="false">
      <c r="A1423" s="21" t="n">
        <v>1422</v>
      </c>
      <c r="B1423" s="21" t="str">
        <f aca="false">IFERROR(VLOOKUP($A$1&amp;":"&amp;A1423,'Finish order'!C:K,6,FALSE()),"")</f>
        <v/>
      </c>
      <c r="C1423" s="21" t="str">
        <f aca="false">IFERROR(VLOOKUP(A$1&amp;":"&amp;A1423,'Finish order'!$C:$K,9,FALSE()),"")</f>
        <v/>
      </c>
      <c r="D1423" s="21" t="str">
        <f aca="false">IFERROR(VLOOKUP(A$1&amp;":"&amp;A1423,'Finish order'!$C:$K,7,FALSE()),"")</f>
        <v/>
      </c>
      <c r="E1423" s="29" t="str">
        <f aca="false">IFERROR(VLOOKUP($A$1&amp;":"&amp;A1423,'Finish order'!C:K,5,FALSE()),"")</f>
        <v/>
      </c>
      <c r="F1423" s="21" t="str">
        <f aca="false">IFERROR(VLOOKUP($A$1&amp;":"&amp;A1423,'Finish order'!C:K,4,FALSE()),"")</f>
        <v/>
      </c>
      <c r="G1423" s="21" t="str">
        <f aca="false" t="array" ref="G1423:G1423">IFERROR(SMALL(IF($D$2:$D2332=D1423,$A$2:$A$911*1.001),1),"")</f>
        <v/>
      </c>
      <c r="H1423" s="21" t="str">
        <f aca="false" t="array" ref="H1423:H1423">IFERROR(SMALL(IF($D$2:$D2332=D1423,$A$2:$A$911*1.0001),2),"")</f>
        <v/>
      </c>
      <c r="I1423" s="21" t="str">
        <f aca="false" t="array" ref="I1423:I1423">IFERROR(SMALL(IF($D$2:$D2332=D1423,$A$2:$A$911*1.00001),3),"")</f>
        <v/>
      </c>
      <c r="J1423" s="21" t="str">
        <f aca="false" t="array" ref="J1423:J1423">IFERROR(SMALL(IF($D$2:$D2332=D1423,$A$2:$A$911*1.000001),4),"")</f>
        <v/>
      </c>
      <c r="K1423" s="30" t="str">
        <f aca="false">IF(A1423&lt;&gt;"", IF(COUNT(G1423:J1423)=4, SUM(G1423:J1423), "No"), "")</f>
        <v>No</v>
      </c>
      <c r="L1423" s="30" t="str">
        <f aca="false">IF(A1423&lt;&gt;"", IF(COUNT(G1423:I1423)=3, SUM(G1423:I1423), "No"), "")</f>
        <v>No</v>
      </c>
      <c r="M1423" s="30" t="str">
        <f aca="false">IF(A1423&lt;&gt;"", IF(COUNT(G1423:H1423)=2, SUM(G1423:H1423), "No"), "")</f>
        <v>No</v>
      </c>
      <c r="N1423" s="30" t="str">
        <f aca="false">'Results 10 year vets'!$D1423&amp;":"&amp;Table1[[#Headers],[Male]]</f>
        <v>:Male</v>
      </c>
      <c r="O1423" s="31"/>
      <c r="P1423" s="31"/>
      <c r="Q1423" s="31"/>
      <c r="R1423" s="31"/>
      <c r="S1423" s="31"/>
      <c r="T1423" s="31"/>
      <c r="U1423" s="31"/>
      <c r="Z1423" s="33"/>
      <c r="AA1423" s="33"/>
      <c r="AB1423" s="33"/>
      <c r="AC1423" s="33"/>
      <c r="AD1423" s="31"/>
      <c r="AE1423" s="31"/>
      <c r="AF1423" s="31"/>
      <c r="AG1423" s="31"/>
      <c r="AH1423" s="31"/>
      <c r="AI1423" s="31"/>
      <c r="AJ1423" s="31"/>
      <c r="AK1423" s="31"/>
      <c r="AL1423" s="31"/>
      <c r="AM1423" s="31"/>
      <c r="AN1423" s="31"/>
      <c r="AO1423" s="31"/>
      <c r="AP1423" s="31"/>
      <c r="AQ1423" s="31"/>
      <c r="AR1423" s="31"/>
      <c r="AS1423" s="31"/>
      <c r="AT1423" s="31"/>
      <c r="AU1423" s="31"/>
      <c r="AV1423" s="31"/>
      <c r="AW1423" s="31"/>
      <c r="AX1423" s="31"/>
      <c r="AY1423" s="31"/>
      <c r="AZ1423" s="31"/>
      <c r="BA1423" s="31"/>
      <c r="BB1423" s="31"/>
      <c r="BC1423" s="31"/>
      <c r="BD1423" s="31"/>
      <c r="BE1423" s="31"/>
      <c r="BF1423" s="31"/>
      <c r="BG1423" s="31"/>
      <c r="BH1423" s="31"/>
      <c r="BI1423" s="31"/>
      <c r="BJ1423" s="31"/>
      <c r="BK1423" s="31"/>
      <c r="BL1423" s="31"/>
      <c r="BM1423" s="31"/>
      <c r="BN1423" s="31"/>
      <c r="BO1423" s="31"/>
      <c r="BP1423" s="31"/>
      <c r="BQ1423" s="31"/>
      <c r="BR1423" s="31"/>
      <c r="BS1423" s="31"/>
      <c r="BT1423" s="31"/>
      <c r="BU1423" s="31"/>
      <c r="BV1423" s="31"/>
      <c r="BW1423" s="31"/>
      <c r="BX1423" s="31"/>
      <c r="BY1423" s="31"/>
      <c r="BZ1423" s="31"/>
      <c r="CA1423" s="31"/>
      <c r="CB1423" s="31"/>
      <c r="CC1423" s="31"/>
      <c r="CD1423" s="31"/>
      <c r="CE1423" s="31"/>
      <c r="CF1423" s="31"/>
      <c r="CG1423" s="31"/>
      <c r="CH1423" s="31"/>
      <c r="CI1423" s="31"/>
      <c r="CJ1423" s="31"/>
      <c r="CK1423" s="31"/>
      <c r="CL1423" s="31"/>
      <c r="CM1423" s="31"/>
      <c r="CN1423" s="31"/>
      <c r="CO1423" s="31"/>
      <c r="CP1423" s="31"/>
      <c r="CQ1423" s="31"/>
      <c r="CR1423" s="31"/>
      <c r="CS1423" s="31"/>
      <c r="CT1423" s="31"/>
      <c r="CU1423" s="31"/>
      <c r="CV1423" s="31"/>
      <c r="CW1423" s="31"/>
      <c r="CX1423" s="31"/>
      <c r="CY1423" s="31"/>
      <c r="CZ1423" s="31"/>
      <c r="DA1423" s="31"/>
      <c r="DB1423" s="31"/>
      <c r="DC1423" s="31"/>
      <c r="DD1423" s="31"/>
      <c r="DE1423" s="31"/>
      <c r="DF1423" s="31"/>
      <c r="DG1423" s="31"/>
      <c r="DH1423" s="31"/>
      <c r="DI1423" s="31"/>
      <c r="DJ1423" s="31"/>
      <c r="DK1423" s="31"/>
      <c r="DL1423" s="31"/>
      <c r="DM1423" s="31"/>
      <c r="DN1423" s="31"/>
      <c r="DO1423" s="31"/>
      <c r="DP1423" s="31"/>
      <c r="DQ1423" s="31"/>
      <c r="DR1423" s="31"/>
      <c r="DS1423" s="31"/>
      <c r="DT1423" s="31"/>
      <c r="DU1423" s="31"/>
      <c r="DV1423" s="31"/>
      <c r="DW1423" s="31"/>
    </row>
    <row r="1424" customFormat="false" ht="15.75" hidden="false" customHeight="true" outlineLevel="0" collapsed="false">
      <c r="A1424" s="21" t="n">
        <v>1423</v>
      </c>
      <c r="B1424" s="21" t="str">
        <f aca="false">IFERROR(VLOOKUP($A$1&amp;":"&amp;A1424,'Finish order'!C:K,6,FALSE()),"")</f>
        <v/>
      </c>
      <c r="C1424" s="21" t="str">
        <f aca="false">IFERROR(VLOOKUP(A$1&amp;":"&amp;A1424,'Finish order'!$C:$K,9,FALSE()),"")</f>
        <v/>
      </c>
      <c r="D1424" s="21" t="str">
        <f aca="false">IFERROR(VLOOKUP(A$1&amp;":"&amp;A1424,'Finish order'!$C:$K,7,FALSE()),"")</f>
        <v/>
      </c>
      <c r="E1424" s="29" t="str">
        <f aca="false">IFERROR(VLOOKUP($A$1&amp;":"&amp;A1424,'Finish order'!C:K,5,FALSE()),"")</f>
        <v/>
      </c>
      <c r="F1424" s="21" t="str">
        <f aca="false">IFERROR(VLOOKUP($A$1&amp;":"&amp;A1424,'Finish order'!C:K,4,FALSE()),"")</f>
        <v/>
      </c>
      <c r="G1424" s="21" t="str">
        <f aca="false" t="array" ref="G1424:G1424">IFERROR(SMALL(IF($D$2:$D2333=D1424,$A$2:$A$911*1.001),1),"")</f>
        <v/>
      </c>
      <c r="H1424" s="21" t="str">
        <f aca="false" t="array" ref="H1424:H1424">IFERROR(SMALL(IF($D$2:$D2333=D1424,$A$2:$A$911*1.0001),2),"")</f>
        <v/>
      </c>
      <c r="I1424" s="21" t="str">
        <f aca="false" t="array" ref="I1424:I1424">IFERROR(SMALL(IF($D$2:$D2333=D1424,$A$2:$A$911*1.00001),3),"")</f>
        <v/>
      </c>
      <c r="J1424" s="21" t="str">
        <f aca="false" t="array" ref="J1424:J1424">IFERROR(SMALL(IF($D$2:$D2333=D1424,$A$2:$A$911*1.000001),4),"")</f>
        <v/>
      </c>
      <c r="K1424" s="30" t="str">
        <f aca="false">IF(A1424&lt;&gt;"", IF(COUNT(G1424:J1424)=4, SUM(G1424:J1424), "No"), "")</f>
        <v>No</v>
      </c>
      <c r="L1424" s="30" t="str">
        <f aca="false">IF(A1424&lt;&gt;"", IF(COUNT(G1424:I1424)=3, SUM(G1424:I1424), "No"), "")</f>
        <v>No</v>
      </c>
      <c r="M1424" s="30" t="str">
        <f aca="false">IF(A1424&lt;&gt;"", IF(COUNT(G1424:H1424)=2, SUM(G1424:H1424), "No"), "")</f>
        <v>No</v>
      </c>
      <c r="N1424" s="30" t="str">
        <f aca="false">'Results 10 year vets'!$D1424&amp;":"&amp;Table1[[#Headers],[Male]]</f>
        <v>:Male</v>
      </c>
      <c r="O1424" s="31"/>
      <c r="P1424" s="31"/>
      <c r="Q1424" s="31"/>
      <c r="R1424" s="31"/>
      <c r="S1424" s="31"/>
      <c r="T1424" s="31"/>
      <c r="U1424" s="31"/>
      <c r="Z1424" s="33"/>
      <c r="AA1424" s="33"/>
      <c r="AB1424" s="33"/>
      <c r="AC1424" s="33"/>
      <c r="AD1424" s="31"/>
      <c r="AE1424" s="31"/>
      <c r="AF1424" s="31"/>
      <c r="AG1424" s="31"/>
      <c r="AH1424" s="31"/>
      <c r="AI1424" s="31"/>
      <c r="AJ1424" s="31"/>
      <c r="AK1424" s="31"/>
      <c r="AL1424" s="31"/>
      <c r="AM1424" s="31"/>
      <c r="AN1424" s="31"/>
      <c r="AO1424" s="31"/>
      <c r="AP1424" s="31"/>
      <c r="AQ1424" s="31"/>
      <c r="AR1424" s="31"/>
      <c r="AS1424" s="31"/>
      <c r="AT1424" s="31"/>
      <c r="AU1424" s="31"/>
      <c r="AV1424" s="31"/>
      <c r="AW1424" s="31"/>
      <c r="AX1424" s="31"/>
      <c r="AY1424" s="31"/>
      <c r="AZ1424" s="31"/>
      <c r="BA1424" s="31"/>
      <c r="BB1424" s="31"/>
      <c r="BC1424" s="31"/>
      <c r="BD1424" s="31"/>
      <c r="BE1424" s="31"/>
      <c r="BF1424" s="31"/>
      <c r="BG1424" s="31"/>
      <c r="BH1424" s="31"/>
      <c r="BI1424" s="31"/>
      <c r="BJ1424" s="31"/>
      <c r="BK1424" s="31"/>
      <c r="BL1424" s="31"/>
      <c r="BM1424" s="31"/>
      <c r="BN1424" s="31"/>
      <c r="BO1424" s="31"/>
      <c r="BP1424" s="31"/>
      <c r="BQ1424" s="31"/>
      <c r="BR1424" s="31"/>
      <c r="BS1424" s="31"/>
      <c r="BT1424" s="31"/>
      <c r="BU1424" s="31"/>
      <c r="BV1424" s="31"/>
      <c r="BW1424" s="31"/>
      <c r="BX1424" s="31"/>
      <c r="BY1424" s="31"/>
      <c r="BZ1424" s="31"/>
      <c r="CA1424" s="31"/>
      <c r="CB1424" s="31"/>
      <c r="CC1424" s="31"/>
      <c r="CD1424" s="31"/>
      <c r="CE1424" s="31"/>
      <c r="CF1424" s="31"/>
      <c r="CG1424" s="31"/>
      <c r="CH1424" s="31"/>
      <c r="CI1424" s="31"/>
      <c r="CJ1424" s="31"/>
      <c r="CK1424" s="31"/>
      <c r="CL1424" s="31"/>
      <c r="CM1424" s="31"/>
      <c r="CN1424" s="31"/>
      <c r="CO1424" s="31"/>
      <c r="CP1424" s="31"/>
      <c r="CQ1424" s="31"/>
      <c r="CR1424" s="31"/>
      <c r="CS1424" s="31"/>
      <c r="CT1424" s="31"/>
      <c r="CU1424" s="31"/>
      <c r="CV1424" s="31"/>
      <c r="CW1424" s="31"/>
      <c r="CX1424" s="31"/>
      <c r="CY1424" s="31"/>
      <c r="CZ1424" s="31"/>
      <c r="DA1424" s="31"/>
      <c r="DB1424" s="31"/>
      <c r="DC1424" s="31"/>
      <c r="DD1424" s="31"/>
      <c r="DE1424" s="31"/>
      <c r="DF1424" s="31"/>
      <c r="DG1424" s="31"/>
      <c r="DH1424" s="31"/>
      <c r="DI1424" s="31"/>
      <c r="DJ1424" s="31"/>
      <c r="DK1424" s="31"/>
      <c r="DL1424" s="31"/>
      <c r="DM1424" s="31"/>
      <c r="DN1424" s="31"/>
      <c r="DO1424" s="31"/>
      <c r="DP1424" s="31"/>
      <c r="DQ1424" s="31"/>
      <c r="DR1424" s="31"/>
      <c r="DS1424" s="31"/>
      <c r="DT1424" s="31"/>
      <c r="DU1424" s="31"/>
      <c r="DV1424" s="31"/>
      <c r="DW1424" s="31"/>
    </row>
    <row r="1425" customFormat="false" ht="15.75" hidden="false" customHeight="true" outlineLevel="0" collapsed="false">
      <c r="A1425" s="21" t="n">
        <v>1424</v>
      </c>
      <c r="B1425" s="21" t="str">
        <f aca="false">IFERROR(VLOOKUP($A$1&amp;":"&amp;A1425,'Finish order'!C:K,6,FALSE()),"")</f>
        <v/>
      </c>
      <c r="C1425" s="21" t="str">
        <f aca="false">IFERROR(VLOOKUP(A$1&amp;":"&amp;A1425,'Finish order'!$C:$K,9,FALSE()),"")</f>
        <v/>
      </c>
      <c r="D1425" s="21" t="str">
        <f aca="false">IFERROR(VLOOKUP(A$1&amp;":"&amp;A1425,'Finish order'!$C:$K,7,FALSE()),"")</f>
        <v/>
      </c>
      <c r="E1425" s="29" t="str">
        <f aca="false">IFERROR(VLOOKUP($A$1&amp;":"&amp;A1425,'Finish order'!C:K,5,FALSE()),"")</f>
        <v/>
      </c>
      <c r="F1425" s="21" t="str">
        <f aca="false">IFERROR(VLOOKUP($A$1&amp;":"&amp;A1425,'Finish order'!C:K,4,FALSE()),"")</f>
        <v/>
      </c>
      <c r="G1425" s="21" t="str">
        <f aca="false" t="array" ref="G1425:G1425">IFERROR(SMALL(IF($D$2:$D2334=D1425,$A$2:$A$911*1.001),1),"")</f>
        <v/>
      </c>
      <c r="H1425" s="21" t="str">
        <f aca="false" t="array" ref="H1425:H1425">IFERROR(SMALL(IF($D$2:$D2334=D1425,$A$2:$A$911*1.0001),2),"")</f>
        <v/>
      </c>
      <c r="I1425" s="21" t="str">
        <f aca="false" t="array" ref="I1425:I1425">IFERROR(SMALL(IF($D$2:$D2334=D1425,$A$2:$A$911*1.00001),3),"")</f>
        <v/>
      </c>
      <c r="J1425" s="21" t="str">
        <f aca="false" t="array" ref="J1425:J1425">IFERROR(SMALL(IF($D$2:$D2334=D1425,$A$2:$A$911*1.000001),4),"")</f>
        <v/>
      </c>
      <c r="K1425" s="30" t="str">
        <f aca="false">IF(A1425&lt;&gt;"", IF(COUNT(G1425:J1425)=4, SUM(G1425:J1425), "No"), "")</f>
        <v>No</v>
      </c>
      <c r="L1425" s="30" t="str">
        <f aca="false">IF(A1425&lt;&gt;"", IF(COUNT(G1425:I1425)=3, SUM(G1425:I1425), "No"), "")</f>
        <v>No</v>
      </c>
      <c r="M1425" s="30" t="str">
        <f aca="false">IF(A1425&lt;&gt;"", IF(COUNT(G1425:H1425)=2, SUM(G1425:H1425), "No"), "")</f>
        <v>No</v>
      </c>
      <c r="N1425" s="30" t="str">
        <f aca="false">'Results 10 year vets'!$D1425&amp;":"&amp;Table1[[#Headers],[Male]]</f>
        <v>:Male</v>
      </c>
      <c r="O1425" s="31"/>
      <c r="P1425" s="31"/>
      <c r="Q1425" s="31"/>
      <c r="R1425" s="31"/>
      <c r="S1425" s="31"/>
      <c r="T1425" s="31"/>
      <c r="U1425" s="31"/>
      <c r="Z1425" s="33"/>
      <c r="AA1425" s="33"/>
      <c r="AB1425" s="33"/>
      <c r="AC1425" s="33"/>
      <c r="AD1425" s="31"/>
      <c r="AE1425" s="31"/>
      <c r="AF1425" s="31"/>
      <c r="AG1425" s="31"/>
      <c r="AH1425" s="31"/>
      <c r="AI1425" s="31"/>
      <c r="AJ1425" s="31"/>
      <c r="AK1425" s="31"/>
      <c r="AL1425" s="31"/>
      <c r="AM1425" s="31"/>
      <c r="AN1425" s="31"/>
      <c r="AO1425" s="31"/>
      <c r="AP1425" s="31"/>
      <c r="AQ1425" s="31"/>
      <c r="AR1425" s="31"/>
      <c r="AS1425" s="31"/>
      <c r="AT1425" s="31"/>
      <c r="AU1425" s="31"/>
      <c r="AV1425" s="31"/>
      <c r="AW1425" s="31"/>
      <c r="AX1425" s="31"/>
      <c r="AY1425" s="31"/>
      <c r="AZ1425" s="31"/>
      <c r="BA1425" s="31"/>
      <c r="BB1425" s="31"/>
      <c r="BC1425" s="31"/>
      <c r="BD1425" s="31"/>
      <c r="BE1425" s="31"/>
      <c r="BF1425" s="31"/>
      <c r="BG1425" s="31"/>
      <c r="BH1425" s="31"/>
      <c r="BI1425" s="31"/>
      <c r="BJ1425" s="31"/>
      <c r="BK1425" s="31"/>
      <c r="BL1425" s="31"/>
      <c r="BM1425" s="31"/>
      <c r="BN1425" s="31"/>
      <c r="BO1425" s="31"/>
      <c r="BP1425" s="31"/>
      <c r="BQ1425" s="31"/>
      <c r="BR1425" s="31"/>
      <c r="BS1425" s="31"/>
      <c r="BT1425" s="31"/>
      <c r="BU1425" s="31"/>
      <c r="BV1425" s="31"/>
      <c r="BW1425" s="31"/>
      <c r="BX1425" s="31"/>
      <c r="BY1425" s="31"/>
      <c r="BZ1425" s="31"/>
      <c r="CA1425" s="31"/>
      <c r="CB1425" s="31"/>
      <c r="CC1425" s="31"/>
      <c r="CD1425" s="31"/>
      <c r="CE1425" s="31"/>
      <c r="CF1425" s="31"/>
      <c r="CG1425" s="31"/>
      <c r="CH1425" s="31"/>
      <c r="CI1425" s="31"/>
      <c r="CJ1425" s="31"/>
      <c r="CK1425" s="31"/>
      <c r="CL1425" s="31"/>
      <c r="CM1425" s="31"/>
      <c r="CN1425" s="31"/>
      <c r="CO1425" s="31"/>
      <c r="CP1425" s="31"/>
      <c r="CQ1425" s="31"/>
      <c r="CR1425" s="31"/>
      <c r="CS1425" s="31"/>
      <c r="CT1425" s="31"/>
      <c r="CU1425" s="31"/>
      <c r="CV1425" s="31"/>
      <c r="CW1425" s="31"/>
      <c r="CX1425" s="31"/>
      <c r="CY1425" s="31"/>
      <c r="CZ1425" s="31"/>
      <c r="DA1425" s="31"/>
      <c r="DB1425" s="31"/>
      <c r="DC1425" s="31"/>
      <c r="DD1425" s="31"/>
      <c r="DE1425" s="31"/>
      <c r="DF1425" s="31"/>
      <c r="DG1425" s="31"/>
      <c r="DH1425" s="31"/>
      <c r="DI1425" s="31"/>
      <c r="DJ1425" s="31"/>
      <c r="DK1425" s="31"/>
      <c r="DL1425" s="31"/>
      <c r="DM1425" s="31"/>
      <c r="DN1425" s="31"/>
      <c r="DO1425" s="31"/>
      <c r="DP1425" s="31"/>
      <c r="DQ1425" s="31"/>
      <c r="DR1425" s="31"/>
      <c r="DS1425" s="31"/>
      <c r="DT1425" s="31"/>
      <c r="DU1425" s="31"/>
      <c r="DV1425" s="31"/>
      <c r="DW1425" s="31"/>
    </row>
    <row r="1426" customFormat="false" ht="15.75" hidden="false" customHeight="true" outlineLevel="0" collapsed="false">
      <c r="A1426" s="21" t="n">
        <v>1425</v>
      </c>
      <c r="B1426" s="21" t="str">
        <f aca="false">IFERROR(VLOOKUP($A$1&amp;":"&amp;A1426,'Finish order'!C:K,6,FALSE()),"")</f>
        <v/>
      </c>
      <c r="C1426" s="21" t="str">
        <f aca="false">IFERROR(VLOOKUP(A$1&amp;":"&amp;A1426,'Finish order'!$C:$K,9,FALSE()),"")</f>
        <v/>
      </c>
      <c r="D1426" s="21" t="str">
        <f aca="false">IFERROR(VLOOKUP(A$1&amp;":"&amp;A1426,'Finish order'!$C:$K,7,FALSE()),"")</f>
        <v/>
      </c>
      <c r="E1426" s="29" t="str">
        <f aca="false">IFERROR(VLOOKUP($A$1&amp;":"&amp;A1426,'Finish order'!C:K,5,FALSE()),"")</f>
        <v/>
      </c>
      <c r="F1426" s="21" t="str">
        <f aca="false">IFERROR(VLOOKUP($A$1&amp;":"&amp;A1426,'Finish order'!C:K,4,FALSE()),"")</f>
        <v/>
      </c>
      <c r="G1426" s="21" t="str">
        <f aca="false" t="array" ref="G1426:G1426">IFERROR(SMALL(IF($D$2:$D2335=D1426,$A$2:$A$911*1.001),1),"")</f>
        <v/>
      </c>
      <c r="H1426" s="21" t="str">
        <f aca="false" t="array" ref="H1426:H1426">IFERROR(SMALL(IF($D$2:$D2335=D1426,$A$2:$A$911*1.0001),2),"")</f>
        <v/>
      </c>
      <c r="I1426" s="21" t="str">
        <f aca="false" t="array" ref="I1426:I1426">IFERROR(SMALL(IF($D$2:$D2335=D1426,$A$2:$A$911*1.00001),3),"")</f>
        <v/>
      </c>
      <c r="J1426" s="21" t="str">
        <f aca="false" t="array" ref="J1426:J1426">IFERROR(SMALL(IF($D$2:$D2335=D1426,$A$2:$A$911*1.000001),4),"")</f>
        <v/>
      </c>
      <c r="K1426" s="30" t="str">
        <f aca="false">IF(A1426&lt;&gt;"", IF(COUNT(G1426:J1426)=4, SUM(G1426:J1426), "No"), "")</f>
        <v>No</v>
      </c>
      <c r="L1426" s="30" t="str">
        <f aca="false">IF(A1426&lt;&gt;"", IF(COUNT(G1426:I1426)=3, SUM(G1426:I1426), "No"), "")</f>
        <v>No</v>
      </c>
      <c r="M1426" s="30" t="str">
        <f aca="false">IF(A1426&lt;&gt;"", IF(COUNT(G1426:H1426)=2, SUM(G1426:H1426), "No"), "")</f>
        <v>No</v>
      </c>
      <c r="N1426" s="30" t="str">
        <f aca="false">'Results 10 year vets'!$D1426&amp;":"&amp;Table1[[#Headers],[Male]]</f>
        <v>:Male</v>
      </c>
      <c r="O1426" s="31"/>
      <c r="P1426" s="31"/>
      <c r="Q1426" s="31"/>
      <c r="R1426" s="31"/>
      <c r="S1426" s="31"/>
      <c r="T1426" s="31"/>
      <c r="U1426" s="31"/>
      <c r="Z1426" s="33"/>
      <c r="AA1426" s="33"/>
      <c r="AB1426" s="33"/>
      <c r="AC1426" s="33"/>
      <c r="AD1426" s="31"/>
      <c r="AE1426" s="31"/>
      <c r="AF1426" s="31"/>
      <c r="AG1426" s="31"/>
      <c r="AH1426" s="31"/>
      <c r="AI1426" s="31"/>
      <c r="AJ1426" s="31"/>
      <c r="AK1426" s="31"/>
      <c r="AL1426" s="31"/>
      <c r="AM1426" s="31"/>
      <c r="AN1426" s="31"/>
      <c r="AO1426" s="31"/>
      <c r="AP1426" s="31"/>
      <c r="AQ1426" s="31"/>
      <c r="AR1426" s="31"/>
      <c r="AS1426" s="31"/>
      <c r="AT1426" s="31"/>
      <c r="AU1426" s="31"/>
      <c r="AV1426" s="31"/>
      <c r="AW1426" s="31"/>
      <c r="AX1426" s="31"/>
      <c r="AY1426" s="31"/>
      <c r="AZ1426" s="31"/>
      <c r="BA1426" s="31"/>
      <c r="BB1426" s="31"/>
      <c r="BC1426" s="31"/>
      <c r="BD1426" s="31"/>
      <c r="BE1426" s="31"/>
      <c r="BF1426" s="31"/>
      <c r="BG1426" s="31"/>
      <c r="BH1426" s="31"/>
      <c r="BI1426" s="31"/>
      <c r="BJ1426" s="31"/>
      <c r="BK1426" s="31"/>
      <c r="BL1426" s="31"/>
      <c r="BM1426" s="31"/>
      <c r="BN1426" s="31"/>
      <c r="BO1426" s="31"/>
      <c r="BP1426" s="31"/>
      <c r="BQ1426" s="31"/>
      <c r="BR1426" s="31"/>
      <c r="BS1426" s="31"/>
      <c r="BT1426" s="31"/>
      <c r="BU1426" s="31"/>
      <c r="BV1426" s="31"/>
      <c r="BW1426" s="31"/>
      <c r="BX1426" s="31"/>
      <c r="BY1426" s="31"/>
      <c r="BZ1426" s="31"/>
      <c r="CA1426" s="31"/>
      <c r="CB1426" s="31"/>
      <c r="CC1426" s="31"/>
      <c r="CD1426" s="31"/>
      <c r="CE1426" s="31"/>
      <c r="CF1426" s="31"/>
      <c r="CG1426" s="31"/>
      <c r="CH1426" s="31"/>
      <c r="CI1426" s="31"/>
      <c r="CJ1426" s="31"/>
      <c r="CK1426" s="31"/>
      <c r="CL1426" s="31"/>
      <c r="CM1426" s="31"/>
      <c r="CN1426" s="31"/>
      <c r="CO1426" s="31"/>
      <c r="CP1426" s="31"/>
      <c r="CQ1426" s="31"/>
      <c r="CR1426" s="31"/>
      <c r="CS1426" s="31"/>
      <c r="CT1426" s="31"/>
      <c r="CU1426" s="31"/>
      <c r="CV1426" s="31"/>
      <c r="CW1426" s="31"/>
      <c r="CX1426" s="31"/>
      <c r="CY1426" s="31"/>
      <c r="CZ1426" s="31"/>
      <c r="DA1426" s="31"/>
      <c r="DB1426" s="31"/>
      <c r="DC1426" s="31"/>
      <c r="DD1426" s="31"/>
      <c r="DE1426" s="31"/>
      <c r="DF1426" s="31"/>
      <c r="DG1426" s="31"/>
      <c r="DH1426" s="31"/>
      <c r="DI1426" s="31"/>
      <c r="DJ1426" s="31"/>
      <c r="DK1426" s="31"/>
      <c r="DL1426" s="31"/>
      <c r="DM1426" s="31"/>
      <c r="DN1426" s="31"/>
      <c r="DO1426" s="31"/>
      <c r="DP1426" s="31"/>
      <c r="DQ1426" s="31"/>
      <c r="DR1426" s="31"/>
      <c r="DS1426" s="31"/>
      <c r="DT1426" s="31"/>
      <c r="DU1426" s="31"/>
      <c r="DV1426" s="31"/>
      <c r="DW1426" s="31"/>
    </row>
    <row r="1427" customFormat="false" ht="15.75" hidden="false" customHeight="true" outlineLevel="0" collapsed="false">
      <c r="A1427" s="21" t="n">
        <v>1426</v>
      </c>
      <c r="B1427" s="21" t="str">
        <f aca="false">IFERROR(VLOOKUP($A$1&amp;":"&amp;A1427,'Finish order'!C:K,6,FALSE()),"")</f>
        <v/>
      </c>
      <c r="C1427" s="21" t="str">
        <f aca="false">IFERROR(VLOOKUP(A$1&amp;":"&amp;A1427,'Finish order'!$C:$K,9,FALSE()),"")</f>
        <v/>
      </c>
      <c r="D1427" s="21" t="str">
        <f aca="false">IFERROR(VLOOKUP(A$1&amp;":"&amp;A1427,'Finish order'!$C:$K,7,FALSE()),"")</f>
        <v/>
      </c>
      <c r="E1427" s="29" t="str">
        <f aca="false">IFERROR(VLOOKUP($A$1&amp;":"&amp;A1427,'Finish order'!C:K,5,FALSE()),"")</f>
        <v/>
      </c>
      <c r="F1427" s="21" t="str">
        <f aca="false">IFERROR(VLOOKUP($A$1&amp;":"&amp;A1427,'Finish order'!C:K,4,FALSE()),"")</f>
        <v/>
      </c>
      <c r="G1427" s="21" t="str">
        <f aca="false" t="array" ref="G1427:G1427">IFERROR(SMALL(IF($D$2:$D2336=D1427,$A$2:$A$911*1.001),1),"")</f>
        <v/>
      </c>
      <c r="H1427" s="21" t="str">
        <f aca="false" t="array" ref="H1427:H1427">IFERROR(SMALL(IF($D$2:$D2336=D1427,$A$2:$A$911*1.0001),2),"")</f>
        <v/>
      </c>
      <c r="I1427" s="21" t="str">
        <f aca="false" t="array" ref="I1427:I1427">IFERROR(SMALL(IF($D$2:$D2336=D1427,$A$2:$A$911*1.00001),3),"")</f>
        <v/>
      </c>
      <c r="J1427" s="21" t="str">
        <f aca="false" t="array" ref="J1427:J1427">IFERROR(SMALL(IF($D$2:$D2336=D1427,$A$2:$A$911*1.000001),4),"")</f>
        <v/>
      </c>
      <c r="K1427" s="30" t="str">
        <f aca="false">IF(A1427&lt;&gt;"", IF(COUNT(G1427:J1427)=4, SUM(G1427:J1427), "No"), "")</f>
        <v>No</v>
      </c>
      <c r="L1427" s="30" t="str">
        <f aca="false">IF(A1427&lt;&gt;"", IF(COUNT(G1427:I1427)=3, SUM(G1427:I1427), "No"), "")</f>
        <v>No</v>
      </c>
      <c r="M1427" s="30" t="str">
        <f aca="false">IF(A1427&lt;&gt;"", IF(COUNT(G1427:H1427)=2, SUM(G1427:H1427), "No"), "")</f>
        <v>No</v>
      </c>
      <c r="N1427" s="30" t="str">
        <f aca="false">'Results 10 year vets'!$D1427&amp;":"&amp;Table1[[#Headers],[Male]]</f>
        <v>:Male</v>
      </c>
      <c r="O1427" s="31"/>
      <c r="P1427" s="31"/>
      <c r="Q1427" s="31"/>
      <c r="R1427" s="31"/>
      <c r="S1427" s="31"/>
      <c r="T1427" s="31"/>
      <c r="U1427" s="31"/>
      <c r="Z1427" s="33"/>
      <c r="AA1427" s="33"/>
      <c r="AB1427" s="33"/>
      <c r="AC1427" s="33"/>
      <c r="AD1427" s="31"/>
      <c r="AE1427" s="31"/>
      <c r="AF1427" s="31"/>
      <c r="AG1427" s="31"/>
      <c r="AH1427" s="31"/>
      <c r="AI1427" s="31"/>
      <c r="AJ1427" s="31"/>
      <c r="AK1427" s="31"/>
      <c r="AL1427" s="31"/>
      <c r="AM1427" s="31"/>
      <c r="AN1427" s="31"/>
      <c r="AO1427" s="31"/>
      <c r="AP1427" s="31"/>
      <c r="AQ1427" s="31"/>
      <c r="AR1427" s="31"/>
      <c r="AS1427" s="31"/>
      <c r="AT1427" s="31"/>
      <c r="AU1427" s="31"/>
      <c r="AV1427" s="31"/>
      <c r="AW1427" s="31"/>
      <c r="AX1427" s="31"/>
      <c r="AY1427" s="31"/>
      <c r="AZ1427" s="31"/>
      <c r="BA1427" s="31"/>
      <c r="BB1427" s="31"/>
      <c r="BC1427" s="31"/>
      <c r="BD1427" s="31"/>
      <c r="BE1427" s="31"/>
      <c r="BF1427" s="31"/>
      <c r="BG1427" s="31"/>
      <c r="BH1427" s="31"/>
      <c r="BI1427" s="31"/>
      <c r="BJ1427" s="31"/>
      <c r="BK1427" s="31"/>
      <c r="BL1427" s="31"/>
      <c r="BM1427" s="31"/>
      <c r="BN1427" s="31"/>
      <c r="BO1427" s="31"/>
      <c r="BP1427" s="31"/>
      <c r="BQ1427" s="31"/>
      <c r="BR1427" s="31"/>
      <c r="BS1427" s="31"/>
      <c r="BT1427" s="31"/>
      <c r="BU1427" s="31"/>
      <c r="BV1427" s="31"/>
      <c r="BW1427" s="31"/>
      <c r="BX1427" s="31"/>
      <c r="BY1427" s="31"/>
      <c r="BZ1427" s="31"/>
      <c r="CA1427" s="31"/>
      <c r="CB1427" s="31"/>
      <c r="CC1427" s="31"/>
      <c r="CD1427" s="31"/>
      <c r="CE1427" s="31"/>
      <c r="CF1427" s="31"/>
      <c r="CG1427" s="31"/>
      <c r="CH1427" s="31"/>
      <c r="CI1427" s="31"/>
      <c r="CJ1427" s="31"/>
      <c r="CK1427" s="31"/>
      <c r="CL1427" s="31"/>
      <c r="CM1427" s="31"/>
      <c r="CN1427" s="31"/>
      <c r="CO1427" s="31"/>
      <c r="CP1427" s="31"/>
      <c r="CQ1427" s="31"/>
      <c r="CR1427" s="31"/>
      <c r="CS1427" s="31"/>
      <c r="CT1427" s="31"/>
      <c r="CU1427" s="31"/>
      <c r="CV1427" s="31"/>
      <c r="CW1427" s="31"/>
      <c r="CX1427" s="31"/>
      <c r="CY1427" s="31"/>
      <c r="CZ1427" s="31"/>
      <c r="DA1427" s="31"/>
      <c r="DB1427" s="31"/>
      <c r="DC1427" s="31"/>
      <c r="DD1427" s="31"/>
      <c r="DE1427" s="31"/>
      <c r="DF1427" s="31"/>
      <c r="DG1427" s="31"/>
      <c r="DH1427" s="31"/>
      <c r="DI1427" s="31"/>
      <c r="DJ1427" s="31"/>
      <c r="DK1427" s="31"/>
      <c r="DL1427" s="31"/>
      <c r="DM1427" s="31"/>
      <c r="DN1427" s="31"/>
      <c r="DO1427" s="31"/>
      <c r="DP1427" s="31"/>
      <c r="DQ1427" s="31"/>
      <c r="DR1427" s="31"/>
      <c r="DS1427" s="31"/>
      <c r="DT1427" s="31"/>
      <c r="DU1427" s="31"/>
      <c r="DV1427" s="31"/>
      <c r="DW1427" s="31"/>
    </row>
    <row r="1428" customFormat="false" ht="15.75" hidden="false" customHeight="true" outlineLevel="0" collapsed="false">
      <c r="A1428" s="21" t="n">
        <v>1427</v>
      </c>
      <c r="B1428" s="21" t="str">
        <f aca="false">IFERROR(VLOOKUP($A$1&amp;":"&amp;A1428,'Finish order'!C:K,6,FALSE()),"")</f>
        <v/>
      </c>
      <c r="C1428" s="21" t="str">
        <f aca="false">IFERROR(VLOOKUP(A$1&amp;":"&amp;A1428,'Finish order'!$C:$K,9,FALSE()),"")</f>
        <v/>
      </c>
      <c r="D1428" s="21" t="str">
        <f aca="false">IFERROR(VLOOKUP(A$1&amp;":"&amp;A1428,'Finish order'!$C:$K,7,FALSE()),"")</f>
        <v/>
      </c>
      <c r="E1428" s="29" t="str">
        <f aca="false">IFERROR(VLOOKUP($A$1&amp;":"&amp;A1428,'Finish order'!C:K,5,FALSE()),"")</f>
        <v/>
      </c>
      <c r="F1428" s="21" t="str">
        <f aca="false">IFERROR(VLOOKUP($A$1&amp;":"&amp;A1428,'Finish order'!C:K,4,FALSE()),"")</f>
        <v/>
      </c>
      <c r="G1428" s="21" t="str">
        <f aca="false" t="array" ref="G1428:G1428">IFERROR(SMALL(IF($D$2:$D2337=D1428,$A$2:$A$911*1.001),1),"")</f>
        <v/>
      </c>
      <c r="H1428" s="21" t="str">
        <f aca="false" t="array" ref="H1428:H1428">IFERROR(SMALL(IF($D$2:$D2337=D1428,$A$2:$A$911*1.0001),2),"")</f>
        <v/>
      </c>
      <c r="I1428" s="21" t="str">
        <f aca="false" t="array" ref="I1428:I1428">IFERROR(SMALL(IF($D$2:$D2337=D1428,$A$2:$A$911*1.00001),3),"")</f>
        <v/>
      </c>
      <c r="J1428" s="21" t="str">
        <f aca="false" t="array" ref="J1428:J1428">IFERROR(SMALL(IF($D$2:$D2337=D1428,$A$2:$A$911*1.000001),4),"")</f>
        <v/>
      </c>
      <c r="K1428" s="30" t="str">
        <f aca="false">IF(A1428&lt;&gt;"", IF(COUNT(G1428:J1428)=4, SUM(G1428:J1428), "No"), "")</f>
        <v>No</v>
      </c>
      <c r="L1428" s="30" t="str">
        <f aca="false">IF(A1428&lt;&gt;"", IF(COUNT(G1428:I1428)=3, SUM(G1428:I1428), "No"), "")</f>
        <v>No</v>
      </c>
      <c r="M1428" s="30" t="str">
        <f aca="false">IF(A1428&lt;&gt;"", IF(COUNT(G1428:H1428)=2, SUM(G1428:H1428), "No"), "")</f>
        <v>No</v>
      </c>
      <c r="N1428" s="30" t="str">
        <f aca="false">'Results 10 year vets'!$D1428&amp;":"&amp;Table1[[#Headers],[Male]]</f>
        <v>:Male</v>
      </c>
      <c r="O1428" s="31"/>
      <c r="P1428" s="31"/>
      <c r="Q1428" s="31"/>
      <c r="R1428" s="31"/>
      <c r="S1428" s="31"/>
      <c r="T1428" s="31"/>
      <c r="U1428" s="31"/>
      <c r="Z1428" s="33"/>
      <c r="AA1428" s="33"/>
      <c r="AB1428" s="33"/>
      <c r="AC1428" s="33"/>
      <c r="AD1428" s="31"/>
      <c r="AE1428" s="31"/>
      <c r="AF1428" s="31"/>
      <c r="AG1428" s="31"/>
      <c r="AH1428" s="31"/>
      <c r="AI1428" s="31"/>
      <c r="AJ1428" s="31"/>
      <c r="AK1428" s="31"/>
      <c r="AL1428" s="31"/>
      <c r="AM1428" s="31"/>
      <c r="AN1428" s="31"/>
      <c r="AO1428" s="31"/>
      <c r="AP1428" s="31"/>
      <c r="AQ1428" s="31"/>
      <c r="AR1428" s="31"/>
      <c r="AS1428" s="31"/>
      <c r="AT1428" s="31"/>
      <c r="AU1428" s="31"/>
      <c r="AV1428" s="31"/>
      <c r="AW1428" s="31"/>
      <c r="AX1428" s="31"/>
      <c r="AY1428" s="31"/>
      <c r="AZ1428" s="31"/>
      <c r="BA1428" s="31"/>
      <c r="BB1428" s="31"/>
      <c r="BC1428" s="31"/>
      <c r="BD1428" s="31"/>
      <c r="BE1428" s="31"/>
      <c r="BF1428" s="31"/>
      <c r="BG1428" s="31"/>
      <c r="BH1428" s="31"/>
      <c r="BI1428" s="31"/>
      <c r="BJ1428" s="31"/>
      <c r="BK1428" s="31"/>
      <c r="BL1428" s="31"/>
      <c r="BM1428" s="31"/>
      <c r="BN1428" s="31"/>
      <c r="BO1428" s="31"/>
      <c r="BP1428" s="31"/>
      <c r="BQ1428" s="31"/>
      <c r="BR1428" s="31"/>
      <c r="BS1428" s="31"/>
      <c r="BT1428" s="31"/>
      <c r="BU1428" s="31"/>
      <c r="BV1428" s="31"/>
      <c r="BW1428" s="31"/>
      <c r="BX1428" s="31"/>
      <c r="BY1428" s="31"/>
      <c r="BZ1428" s="31"/>
      <c r="CA1428" s="31"/>
      <c r="CB1428" s="31"/>
      <c r="CC1428" s="31"/>
      <c r="CD1428" s="31"/>
      <c r="CE1428" s="31"/>
      <c r="CF1428" s="31"/>
      <c r="CG1428" s="31"/>
      <c r="CH1428" s="31"/>
      <c r="CI1428" s="31"/>
      <c r="CJ1428" s="31"/>
      <c r="CK1428" s="31"/>
      <c r="CL1428" s="31"/>
      <c r="CM1428" s="31"/>
      <c r="CN1428" s="31"/>
      <c r="CO1428" s="31"/>
      <c r="CP1428" s="31"/>
      <c r="CQ1428" s="31"/>
      <c r="CR1428" s="31"/>
      <c r="CS1428" s="31"/>
      <c r="CT1428" s="31"/>
      <c r="CU1428" s="31"/>
      <c r="CV1428" s="31"/>
      <c r="CW1428" s="31"/>
      <c r="CX1428" s="31"/>
      <c r="CY1428" s="31"/>
      <c r="CZ1428" s="31"/>
      <c r="DA1428" s="31"/>
      <c r="DB1428" s="31"/>
      <c r="DC1428" s="31"/>
      <c r="DD1428" s="31"/>
      <c r="DE1428" s="31"/>
      <c r="DF1428" s="31"/>
      <c r="DG1428" s="31"/>
      <c r="DH1428" s="31"/>
      <c r="DI1428" s="31"/>
      <c r="DJ1428" s="31"/>
      <c r="DK1428" s="31"/>
      <c r="DL1428" s="31"/>
      <c r="DM1428" s="31"/>
      <c r="DN1428" s="31"/>
      <c r="DO1428" s="31"/>
      <c r="DP1428" s="31"/>
      <c r="DQ1428" s="31"/>
      <c r="DR1428" s="31"/>
      <c r="DS1428" s="31"/>
      <c r="DT1428" s="31"/>
      <c r="DU1428" s="31"/>
      <c r="DV1428" s="31"/>
      <c r="DW1428" s="31"/>
    </row>
    <row r="1429" customFormat="false" ht="15.75" hidden="false" customHeight="true" outlineLevel="0" collapsed="false">
      <c r="A1429" s="21" t="n">
        <v>1428</v>
      </c>
      <c r="B1429" s="21" t="str">
        <f aca="false">IFERROR(VLOOKUP($A$1&amp;":"&amp;A1429,'Finish order'!C:K,6,FALSE()),"")</f>
        <v/>
      </c>
      <c r="C1429" s="21" t="str">
        <f aca="false">IFERROR(VLOOKUP(A$1&amp;":"&amp;A1429,'Finish order'!$C:$K,9,FALSE()),"")</f>
        <v/>
      </c>
      <c r="D1429" s="21" t="str">
        <f aca="false">IFERROR(VLOOKUP(A$1&amp;":"&amp;A1429,'Finish order'!$C:$K,7,FALSE()),"")</f>
        <v/>
      </c>
      <c r="E1429" s="29" t="str">
        <f aca="false">IFERROR(VLOOKUP($A$1&amp;":"&amp;A1429,'Finish order'!C:K,5,FALSE()),"")</f>
        <v/>
      </c>
      <c r="F1429" s="21" t="str">
        <f aca="false">IFERROR(VLOOKUP($A$1&amp;":"&amp;A1429,'Finish order'!C:K,4,FALSE()),"")</f>
        <v/>
      </c>
      <c r="G1429" s="21" t="str">
        <f aca="false" t="array" ref="G1429:G1429">IFERROR(SMALL(IF($D$2:$D2338=D1429,$A$2:$A$911*1.001),1),"")</f>
        <v/>
      </c>
      <c r="H1429" s="21" t="str">
        <f aca="false" t="array" ref="H1429:H1429">IFERROR(SMALL(IF($D$2:$D2338=D1429,$A$2:$A$911*1.0001),2),"")</f>
        <v/>
      </c>
      <c r="I1429" s="21" t="str">
        <f aca="false" t="array" ref="I1429:I1429">IFERROR(SMALL(IF($D$2:$D2338=D1429,$A$2:$A$911*1.00001),3),"")</f>
        <v/>
      </c>
      <c r="J1429" s="21" t="str">
        <f aca="false" t="array" ref="J1429:J1429">IFERROR(SMALL(IF($D$2:$D2338=D1429,$A$2:$A$911*1.000001),4),"")</f>
        <v/>
      </c>
      <c r="K1429" s="30" t="str">
        <f aca="false">IF(A1429&lt;&gt;"", IF(COUNT(G1429:J1429)=4, SUM(G1429:J1429), "No"), "")</f>
        <v>No</v>
      </c>
      <c r="L1429" s="30" t="str">
        <f aca="false">IF(A1429&lt;&gt;"", IF(COUNT(G1429:I1429)=3, SUM(G1429:I1429), "No"), "")</f>
        <v>No</v>
      </c>
      <c r="M1429" s="30" t="str">
        <f aca="false">IF(A1429&lt;&gt;"", IF(COUNT(G1429:H1429)=2, SUM(G1429:H1429), "No"), "")</f>
        <v>No</v>
      </c>
      <c r="N1429" s="30" t="str">
        <f aca="false">'Results 10 year vets'!$D1429&amp;":"&amp;Table1[[#Headers],[Male]]</f>
        <v>:Male</v>
      </c>
      <c r="O1429" s="31"/>
      <c r="P1429" s="31"/>
      <c r="Q1429" s="31"/>
      <c r="R1429" s="31"/>
      <c r="S1429" s="31"/>
      <c r="T1429" s="31"/>
      <c r="U1429" s="31"/>
      <c r="Z1429" s="33"/>
      <c r="AA1429" s="33"/>
      <c r="AB1429" s="33"/>
      <c r="AC1429" s="33"/>
      <c r="AD1429" s="31"/>
      <c r="AE1429" s="31"/>
      <c r="AF1429" s="31"/>
      <c r="AG1429" s="31"/>
      <c r="AH1429" s="31"/>
      <c r="AI1429" s="31"/>
      <c r="AJ1429" s="31"/>
      <c r="AK1429" s="31"/>
      <c r="AL1429" s="31"/>
      <c r="AM1429" s="31"/>
      <c r="AN1429" s="31"/>
      <c r="AO1429" s="31"/>
      <c r="AP1429" s="31"/>
      <c r="AQ1429" s="31"/>
      <c r="AR1429" s="31"/>
      <c r="AS1429" s="31"/>
      <c r="AT1429" s="31"/>
      <c r="AU1429" s="31"/>
      <c r="AV1429" s="31"/>
      <c r="AW1429" s="31"/>
      <c r="AX1429" s="31"/>
      <c r="AY1429" s="31"/>
      <c r="AZ1429" s="31"/>
      <c r="BA1429" s="31"/>
      <c r="BB1429" s="31"/>
      <c r="BC1429" s="31"/>
      <c r="BD1429" s="31"/>
      <c r="BE1429" s="31"/>
      <c r="BF1429" s="31"/>
      <c r="BG1429" s="31"/>
      <c r="BH1429" s="31"/>
      <c r="BI1429" s="31"/>
      <c r="BJ1429" s="31"/>
      <c r="BK1429" s="31"/>
      <c r="BL1429" s="31"/>
      <c r="BM1429" s="31"/>
      <c r="BN1429" s="31"/>
      <c r="BO1429" s="31"/>
      <c r="BP1429" s="31"/>
      <c r="BQ1429" s="31"/>
      <c r="BR1429" s="31"/>
      <c r="BS1429" s="31"/>
      <c r="BT1429" s="31"/>
      <c r="BU1429" s="31"/>
      <c r="BV1429" s="31"/>
      <c r="BW1429" s="31"/>
      <c r="BX1429" s="31"/>
      <c r="BY1429" s="31"/>
      <c r="BZ1429" s="31"/>
      <c r="CA1429" s="31"/>
      <c r="CB1429" s="31"/>
      <c r="CC1429" s="31"/>
      <c r="CD1429" s="31"/>
      <c r="CE1429" s="31"/>
      <c r="CF1429" s="31"/>
      <c r="CG1429" s="31"/>
      <c r="CH1429" s="31"/>
      <c r="CI1429" s="31"/>
      <c r="CJ1429" s="31"/>
      <c r="CK1429" s="31"/>
      <c r="CL1429" s="31"/>
      <c r="CM1429" s="31"/>
      <c r="CN1429" s="31"/>
      <c r="CO1429" s="31"/>
      <c r="CP1429" s="31"/>
      <c r="CQ1429" s="31"/>
      <c r="CR1429" s="31"/>
      <c r="CS1429" s="31"/>
      <c r="CT1429" s="31"/>
      <c r="CU1429" s="31"/>
      <c r="CV1429" s="31"/>
      <c r="CW1429" s="31"/>
      <c r="CX1429" s="31"/>
      <c r="CY1429" s="31"/>
      <c r="CZ1429" s="31"/>
      <c r="DA1429" s="31"/>
      <c r="DB1429" s="31"/>
      <c r="DC1429" s="31"/>
      <c r="DD1429" s="31"/>
      <c r="DE1429" s="31"/>
      <c r="DF1429" s="31"/>
      <c r="DG1429" s="31"/>
      <c r="DH1429" s="31"/>
      <c r="DI1429" s="31"/>
      <c r="DJ1429" s="31"/>
      <c r="DK1429" s="31"/>
      <c r="DL1429" s="31"/>
      <c r="DM1429" s="31"/>
      <c r="DN1429" s="31"/>
      <c r="DO1429" s="31"/>
      <c r="DP1429" s="31"/>
      <c r="DQ1429" s="31"/>
      <c r="DR1429" s="31"/>
      <c r="DS1429" s="31"/>
      <c r="DT1429" s="31"/>
      <c r="DU1429" s="31"/>
      <c r="DV1429" s="31"/>
      <c r="DW1429" s="31"/>
    </row>
    <row r="1430" customFormat="false" ht="15.75" hidden="false" customHeight="true" outlineLevel="0" collapsed="false">
      <c r="A1430" s="21" t="n">
        <v>1429</v>
      </c>
      <c r="B1430" s="21" t="str">
        <f aca="false">IFERROR(VLOOKUP($A$1&amp;":"&amp;A1430,'Finish order'!C:K,6,FALSE()),"")</f>
        <v/>
      </c>
      <c r="C1430" s="21" t="str">
        <f aca="false">IFERROR(VLOOKUP(A$1&amp;":"&amp;A1430,'Finish order'!$C:$K,9,FALSE()),"")</f>
        <v/>
      </c>
      <c r="D1430" s="21" t="str">
        <f aca="false">IFERROR(VLOOKUP(A$1&amp;":"&amp;A1430,'Finish order'!$C:$K,7,FALSE()),"")</f>
        <v/>
      </c>
      <c r="E1430" s="29" t="str">
        <f aca="false">IFERROR(VLOOKUP($A$1&amp;":"&amp;A1430,'Finish order'!C:K,5,FALSE()),"")</f>
        <v/>
      </c>
      <c r="F1430" s="21" t="str">
        <f aca="false">IFERROR(VLOOKUP($A$1&amp;":"&amp;A1430,'Finish order'!C:K,4,FALSE()),"")</f>
        <v/>
      </c>
      <c r="G1430" s="21" t="str">
        <f aca="false" t="array" ref="G1430:G1430">IFERROR(SMALL(IF($D$2:$D2339=D1430,$A$2:$A$911*1.001),1),"")</f>
        <v/>
      </c>
      <c r="H1430" s="21" t="str">
        <f aca="false" t="array" ref="H1430:H1430">IFERROR(SMALL(IF($D$2:$D2339=D1430,$A$2:$A$911*1.0001),2),"")</f>
        <v/>
      </c>
      <c r="I1430" s="21" t="str">
        <f aca="false" t="array" ref="I1430:I1430">IFERROR(SMALL(IF($D$2:$D2339=D1430,$A$2:$A$911*1.00001),3),"")</f>
        <v/>
      </c>
      <c r="J1430" s="21" t="str">
        <f aca="false" t="array" ref="J1430:J1430">IFERROR(SMALL(IF($D$2:$D2339=D1430,$A$2:$A$911*1.000001),4),"")</f>
        <v/>
      </c>
      <c r="K1430" s="30" t="str">
        <f aca="false">IF(A1430&lt;&gt;"", IF(COUNT(G1430:J1430)=4, SUM(G1430:J1430), "No"), "")</f>
        <v>No</v>
      </c>
      <c r="L1430" s="30" t="str">
        <f aca="false">IF(A1430&lt;&gt;"", IF(COUNT(G1430:I1430)=3, SUM(G1430:I1430), "No"), "")</f>
        <v>No</v>
      </c>
      <c r="M1430" s="30" t="str">
        <f aca="false">IF(A1430&lt;&gt;"", IF(COUNT(G1430:H1430)=2, SUM(G1430:H1430), "No"), "")</f>
        <v>No</v>
      </c>
      <c r="N1430" s="30" t="str">
        <f aca="false">'Results 10 year vets'!$D1430&amp;":"&amp;Table1[[#Headers],[Male]]</f>
        <v>:Male</v>
      </c>
      <c r="O1430" s="31"/>
      <c r="P1430" s="31"/>
      <c r="Q1430" s="31"/>
      <c r="R1430" s="31"/>
      <c r="S1430" s="31"/>
      <c r="T1430" s="31"/>
      <c r="U1430" s="31"/>
      <c r="Z1430" s="33"/>
      <c r="AA1430" s="33"/>
      <c r="AB1430" s="33"/>
      <c r="AC1430" s="33"/>
      <c r="AD1430" s="31"/>
      <c r="AE1430" s="31"/>
      <c r="AF1430" s="31"/>
      <c r="AG1430" s="31"/>
      <c r="AH1430" s="31"/>
      <c r="AI1430" s="31"/>
      <c r="AJ1430" s="31"/>
      <c r="AK1430" s="31"/>
      <c r="AL1430" s="31"/>
      <c r="AM1430" s="31"/>
      <c r="AN1430" s="31"/>
      <c r="AO1430" s="31"/>
      <c r="AP1430" s="31"/>
      <c r="AQ1430" s="31"/>
      <c r="AR1430" s="31"/>
      <c r="AS1430" s="31"/>
      <c r="AT1430" s="31"/>
      <c r="AU1430" s="31"/>
      <c r="AV1430" s="31"/>
      <c r="AW1430" s="31"/>
      <c r="AX1430" s="31"/>
      <c r="AY1430" s="31"/>
      <c r="AZ1430" s="31"/>
      <c r="BA1430" s="31"/>
      <c r="BB1430" s="31"/>
      <c r="BC1430" s="31"/>
      <c r="BD1430" s="31"/>
      <c r="BE1430" s="31"/>
      <c r="BF1430" s="31"/>
      <c r="BG1430" s="31"/>
      <c r="BH1430" s="31"/>
      <c r="BI1430" s="31"/>
      <c r="BJ1430" s="31"/>
      <c r="BK1430" s="31"/>
      <c r="BL1430" s="31"/>
      <c r="BM1430" s="31"/>
      <c r="BN1430" s="31"/>
      <c r="BO1430" s="31"/>
      <c r="BP1430" s="31"/>
      <c r="BQ1430" s="31"/>
      <c r="BR1430" s="31"/>
      <c r="BS1430" s="31"/>
      <c r="BT1430" s="31"/>
      <c r="BU1430" s="31"/>
      <c r="BV1430" s="31"/>
      <c r="BW1430" s="31"/>
      <c r="BX1430" s="31"/>
      <c r="BY1430" s="31"/>
      <c r="BZ1430" s="31"/>
      <c r="CA1430" s="31"/>
      <c r="CB1430" s="31"/>
      <c r="CC1430" s="31"/>
      <c r="CD1430" s="31"/>
      <c r="CE1430" s="31"/>
      <c r="CF1430" s="31"/>
      <c r="CG1430" s="31"/>
      <c r="CH1430" s="31"/>
      <c r="CI1430" s="31"/>
      <c r="CJ1430" s="31"/>
      <c r="CK1430" s="31"/>
      <c r="CL1430" s="31"/>
      <c r="CM1430" s="31"/>
      <c r="CN1430" s="31"/>
      <c r="CO1430" s="31"/>
      <c r="CP1430" s="31"/>
      <c r="CQ1430" s="31"/>
      <c r="CR1430" s="31"/>
      <c r="CS1430" s="31"/>
      <c r="CT1430" s="31"/>
      <c r="CU1430" s="31"/>
      <c r="CV1430" s="31"/>
      <c r="CW1430" s="31"/>
      <c r="CX1430" s="31"/>
      <c r="CY1430" s="31"/>
      <c r="CZ1430" s="31"/>
      <c r="DA1430" s="31"/>
      <c r="DB1430" s="31"/>
      <c r="DC1430" s="31"/>
      <c r="DD1430" s="31"/>
      <c r="DE1430" s="31"/>
      <c r="DF1430" s="31"/>
      <c r="DG1430" s="31"/>
      <c r="DH1430" s="31"/>
      <c r="DI1430" s="31"/>
      <c r="DJ1430" s="31"/>
      <c r="DK1430" s="31"/>
      <c r="DL1430" s="31"/>
      <c r="DM1430" s="31"/>
      <c r="DN1430" s="31"/>
      <c r="DO1430" s="31"/>
      <c r="DP1430" s="31"/>
      <c r="DQ1430" s="31"/>
      <c r="DR1430" s="31"/>
      <c r="DS1430" s="31"/>
      <c r="DT1430" s="31"/>
      <c r="DU1430" s="31"/>
      <c r="DV1430" s="31"/>
      <c r="DW1430" s="31"/>
    </row>
    <row r="1431" customFormat="false" ht="15.75" hidden="false" customHeight="true" outlineLevel="0" collapsed="false">
      <c r="A1431" s="21" t="n">
        <v>1430</v>
      </c>
      <c r="B1431" s="21" t="str">
        <f aca="false">IFERROR(VLOOKUP($A$1&amp;":"&amp;A1431,'Finish order'!C:K,6,FALSE()),"")</f>
        <v/>
      </c>
      <c r="C1431" s="21" t="str">
        <f aca="false">IFERROR(VLOOKUP(A$1&amp;":"&amp;A1431,'Finish order'!$C:$K,9,FALSE()),"")</f>
        <v/>
      </c>
      <c r="D1431" s="21" t="str">
        <f aca="false">IFERROR(VLOOKUP(A$1&amp;":"&amp;A1431,'Finish order'!$C:$K,7,FALSE()),"")</f>
        <v/>
      </c>
      <c r="E1431" s="29" t="str">
        <f aca="false">IFERROR(VLOOKUP($A$1&amp;":"&amp;A1431,'Finish order'!C:K,5,FALSE()),"")</f>
        <v/>
      </c>
      <c r="F1431" s="21" t="str">
        <f aca="false">IFERROR(VLOOKUP($A$1&amp;":"&amp;A1431,'Finish order'!C:K,4,FALSE()),"")</f>
        <v/>
      </c>
      <c r="G1431" s="21" t="str">
        <f aca="false" t="array" ref="G1431:G1431">IFERROR(SMALL(IF($D$2:$D2340=D1431,$A$2:$A$911*1.001),1),"")</f>
        <v/>
      </c>
      <c r="H1431" s="21" t="str">
        <f aca="false" t="array" ref="H1431:H1431">IFERROR(SMALL(IF($D$2:$D2340=D1431,$A$2:$A$911*1.0001),2),"")</f>
        <v/>
      </c>
      <c r="I1431" s="21" t="str">
        <f aca="false" t="array" ref="I1431:I1431">IFERROR(SMALL(IF($D$2:$D2340=D1431,$A$2:$A$911*1.00001),3),"")</f>
        <v/>
      </c>
      <c r="J1431" s="21" t="str">
        <f aca="false" t="array" ref="J1431:J1431">IFERROR(SMALL(IF($D$2:$D2340=D1431,$A$2:$A$911*1.000001),4),"")</f>
        <v/>
      </c>
      <c r="K1431" s="30" t="str">
        <f aca="false">IF(A1431&lt;&gt;"", IF(COUNT(G1431:J1431)=4, SUM(G1431:J1431), "No"), "")</f>
        <v>No</v>
      </c>
      <c r="L1431" s="30" t="str">
        <f aca="false">IF(A1431&lt;&gt;"", IF(COUNT(G1431:I1431)=3, SUM(G1431:I1431), "No"), "")</f>
        <v>No</v>
      </c>
      <c r="M1431" s="30" t="str">
        <f aca="false">IF(A1431&lt;&gt;"", IF(COUNT(G1431:H1431)=2, SUM(G1431:H1431), "No"), "")</f>
        <v>No</v>
      </c>
      <c r="N1431" s="30" t="str">
        <f aca="false">'Results 10 year vets'!$D1431&amp;":"&amp;Table1[[#Headers],[Male]]</f>
        <v>:Male</v>
      </c>
      <c r="O1431" s="31"/>
      <c r="P1431" s="31"/>
      <c r="Q1431" s="31"/>
      <c r="R1431" s="31"/>
      <c r="S1431" s="31"/>
      <c r="T1431" s="31"/>
      <c r="U1431" s="31"/>
      <c r="Z1431" s="33"/>
      <c r="AA1431" s="33"/>
      <c r="AB1431" s="33"/>
      <c r="AC1431" s="33"/>
      <c r="AD1431" s="31"/>
      <c r="AE1431" s="31"/>
      <c r="AF1431" s="31"/>
      <c r="AG1431" s="31"/>
      <c r="AH1431" s="31"/>
      <c r="AI1431" s="31"/>
      <c r="AJ1431" s="31"/>
      <c r="AK1431" s="31"/>
      <c r="AL1431" s="31"/>
      <c r="AM1431" s="31"/>
      <c r="AN1431" s="31"/>
      <c r="AO1431" s="31"/>
      <c r="AP1431" s="31"/>
      <c r="AQ1431" s="31"/>
      <c r="AR1431" s="31"/>
      <c r="AS1431" s="31"/>
      <c r="AT1431" s="31"/>
      <c r="AU1431" s="31"/>
      <c r="AV1431" s="31"/>
      <c r="AW1431" s="31"/>
      <c r="AX1431" s="31"/>
      <c r="AY1431" s="31"/>
      <c r="AZ1431" s="31"/>
      <c r="BA1431" s="31"/>
      <c r="BB1431" s="31"/>
      <c r="BC1431" s="31"/>
      <c r="BD1431" s="31"/>
      <c r="BE1431" s="31"/>
      <c r="BF1431" s="31"/>
      <c r="BG1431" s="31"/>
      <c r="BH1431" s="31"/>
      <c r="BI1431" s="31"/>
      <c r="BJ1431" s="31"/>
      <c r="BK1431" s="31"/>
      <c r="BL1431" s="31"/>
      <c r="BM1431" s="31"/>
      <c r="BN1431" s="31"/>
      <c r="BO1431" s="31"/>
      <c r="BP1431" s="31"/>
      <c r="BQ1431" s="31"/>
      <c r="BR1431" s="31"/>
      <c r="BS1431" s="31"/>
      <c r="BT1431" s="31"/>
      <c r="BU1431" s="31"/>
      <c r="BV1431" s="31"/>
      <c r="BW1431" s="31"/>
      <c r="BX1431" s="31"/>
      <c r="BY1431" s="31"/>
      <c r="BZ1431" s="31"/>
      <c r="CA1431" s="31"/>
      <c r="CB1431" s="31"/>
      <c r="CC1431" s="31"/>
      <c r="CD1431" s="31"/>
      <c r="CE1431" s="31"/>
      <c r="CF1431" s="31"/>
      <c r="CG1431" s="31"/>
      <c r="CH1431" s="31"/>
      <c r="CI1431" s="31"/>
      <c r="CJ1431" s="31"/>
      <c r="CK1431" s="31"/>
      <c r="CL1431" s="31"/>
      <c r="CM1431" s="31"/>
      <c r="CN1431" s="31"/>
      <c r="CO1431" s="31"/>
      <c r="CP1431" s="31"/>
      <c r="CQ1431" s="31"/>
      <c r="CR1431" s="31"/>
      <c r="CS1431" s="31"/>
      <c r="CT1431" s="31"/>
      <c r="CU1431" s="31"/>
      <c r="CV1431" s="31"/>
      <c r="CW1431" s="31"/>
      <c r="CX1431" s="31"/>
      <c r="CY1431" s="31"/>
      <c r="CZ1431" s="31"/>
      <c r="DA1431" s="31"/>
      <c r="DB1431" s="31"/>
      <c r="DC1431" s="31"/>
      <c r="DD1431" s="31"/>
      <c r="DE1431" s="31"/>
      <c r="DF1431" s="31"/>
      <c r="DG1431" s="31"/>
      <c r="DH1431" s="31"/>
      <c r="DI1431" s="31"/>
      <c r="DJ1431" s="31"/>
      <c r="DK1431" s="31"/>
      <c r="DL1431" s="31"/>
      <c r="DM1431" s="31"/>
      <c r="DN1431" s="31"/>
      <c r="DO1431" s="31"/>
      <c r="DP1431" s="31"/>
      <c r="DQ1431" s="31"/>
      <c r="DR1431" s="31"/>
      <c r="DS1431" s="31"/>
      <c r="DT1431" s="31"/>
      <c r="DU1431" s="31"/>
      <c r="DV1431" s="31"/>
      <c r="DW1431" s="31"/>
    </row>
    <row r="1432" customFormat="false" ht="15.75" hidden="false" customHeight="true" outlineLevel="0" collapsed="false">
      <c r="A1432" s="21" t="n">
        <v>1431</v>
      </c>
      <c r="B1432" s="21" t="str">
        <f aca="false">IFERROR(VLOOKUP($A$1&amp;":"&amp;A1432,'Finish order'!C:K,6,FALSE()),"")</f>
        <v/>
      </c>
      <c r="C1432" s="21" t="str">
        <f aca="false">IFERROR(VLOOKUP(A$1&amp;":"&amp;A1432,'Finish order'!$C:$K,9,FALSE()),"")</f>
        <v/>
      </c>
      <c r="D1432" s="21" t="str">
        <f aca="false">IFERROR(VLOOKUP(A$1&amp;":"&amp;A1432,'Finish order'!$C:$K,7,FALSE()),"")</f>
        <v/>
      </c>
      <c r="E1432" s="29" t="str">
        <f aca="false">IFERROR(VLOOKUP($A$1&amp;":"&amp;A1432,'Finish order'!C:K,5,FALSE()),"")</f>
        <v/>
      </c>
      <c r="F1432" s="21" t="str">
        <f aca="false">IFERROR(VLOOKUP($A$1&amp;":"&amp;A1432,'Finish order'!C:K,4,FALSE()),"")</f>
        <v/>
      </c>
      <c r="G1432" s="21" t="str">
        <f aca="false" t="array" ref="G1432:G1432">IFERROR(SMALL(IF($D$2:$D2341=D1432,$A$2:$A$911*1.001),1),"")</f>
        <v/>
      </c>
      <c r="H1432" s="21" t="str">
        <f aca="false" t="array" ref="H1432:H1432">IFERROR(SMALL(IF($D$2:$D2341=D1432,$A$2:$A$911*1.0001),2),"")</f>
        <v/>
      </c>
      <c r="I1432" s="21" t="str">
        <f aca="false" t="array" ref="I1432:I1432">IFERROR(SMALL(IF($D$2:$D2341=D1432,$A$2:$A$911*1.00001),3),"")</f>
        <v/>
      </c>
      <c r="J1432" s="21" t="str">
        <f aca="false" t="array" ref="J1432:J1432">IFERROR(SMALL(IF($D$2:$D2341=D1432,$A$2:$A$911*1.000001),4),"")</f>
        <v/>
      </c>
      <c r="K1432" s="30" t="str">
        <f aca="false">IF(A1432&lt;&gt;"", IF(COUNT(G1432:J1432)=4, SUM(G1432:J1432), "No"), "")</f>
        <v>No</v>
      </c>
      <c r="L1432" s="30" t="str">
        <f aca="false">IF(A1432&lt;&gt;"", IF(COUNT(G1432:I1432)=3, SUM(G1432:I1432), "No"), "")</f>
        <v>No</v>
      </c>
      <c r="M1432" s="30" t="str">
        <f aca="false">IF(A1432&lt;&gt;"", IF(COUNT(G1432:H1432)=2, SUM(G1432:H1432), "No"), "")</f>
        <v>No</v>
      </c>
      <c r="N1432" s="30" t="str">
        <f aca="false">'Results 10 year vets'!$D1432&amp;":"&amp;Table1[[#Headers],[Male]]</f>
        <v>:Male</v>
      </c>
      <c r="O1432" s="31"/>
      <c r="P1432" s="31"/>
      <c r="Q1432" s="31"/>
      <c r="R1432" s="31"/>
      <c r="S1432" s="31"/>
      <c r="T1432" s="31"/>
      <c r="U1432" s="31"/>
      <c r="Z1432" s="33"/>
      <c r="AA1432" s="33"/>
      <c r="AB1432" s="33"/>
      <c r="AC1432" s="33"/>
      <c r="AD1432" s="31"/>
      <c r="AE1432" s="31"/>
      <c r="AF1432" s="31"/>
      <c r="AG1432" s="31"/>
      <c r="AH1432" s="31"/>
      <c r="AI1432" s="31"/>
      <c r="AJ1432" s="31"/>
      <c r="AK1432" s="31"/>
      <c r="AL1432" s="31"/>
      <c r="AM1432" s="31"/>
      <c r="AN1432" s="31"/>
      <c r="AO1432" s="31"/>
      <c r="AP1432" s="31"/>
      <c r="AQ1432" s="31"/>
      <c r="AR1432" s="31"/>
      <c r="AS1432" s="31"/>
      <c r="AT1432" s="31"/>
      <c r="AU1432" s="31"/>
      <c r="AV1432" s="31"/>
      <c r="AW1432" s="31"/>
      <c r="AX1432" s="31"/>
      <c r="AY1432" s="31"/>
      <c r="AZ1432" s="31"/>
      <c r="BA1432" s="31"/>
      <c r="BB1432" s="31"/>
      <c r="BC1432" s="31"/>
      <c r="BD1432" s="31"/>
      <c r="BE1432" s="31"/>
      <c r="BF1432" s="31"/>
      <c r="BG1432" s="31"/>
      <c r="BH1432" s="31"/>
      <c r="BI1432" s="31"/>
      <c r="BJ1432" s="31"/>
      <c r="BK1432" s="31"/>
      <c r="BL1432" s="31"/>
      <c r="BM1432" s="31"/>
      <c r="BN1432" s="31"/>
      <c r="BO1432" s="31"/>
      <c r="BP1432" s="31"/>
      <c r="BQ1432" s="31"/>
      <c r="BR1432" s="31"/>
      <c r="BS1432" s="31"/>
      <c r="BT1432" s="31"/>
      <c r="BU1432" s="31"/>
      <c r="BV1432" s="31"/>
      <c r="BW1432" s="31"/>
      <c r="BX1432" s="31"/>
      <c r="BY1432" s="31"/>
      <c r="BZ1432" s="31"/>
      <c r="CA1432" s="31"/>
      <c r="CB1432" s="31"/>
      <c r="CC1432" s="31"/>
      <c r="CD1432" s="31"/>
      <c r="CE1432" s="31"/>
      <c r="CF1432" s="31"/>
      <c r="CG1432" s="31"/>
      <c r="CH1432" s="31"/>
      <c r="CI1432" s="31"/>
      <c r="CJ1432" s="31"/>
      <c r="CK1432" s="31"/>
      <c r="CL1432" s="31"/>
      <c r="CM1432" s="31"/>
      <c r="CN1432" s="31"/>
      <c r="CO1432" s="31"/>
      <c r="CP1432" s="31"/>
      <c r="CQ1432" s="31"/>
      <c r="CR1432" s="31"/>
      <c r="CS1432" s="31"/>
      <c r="CT1432" s="31"/>
      <c r="CU1432" s="31"/>
      <c r="CV1432" s="31"/>
      <c r="CW1432" s="31"/>
      <c r="CX1432" s="31"/>
      <c r="CY1432" s="31"/>
      <c r="CZ1432" s="31"/>
      <c r="DA1432" s="31"/>
      <c r="DB1432" s="31"/>
      <c r="DC1432" s="31"/>
      <c r="DD1432" s="31"/>
      <c r="DE1432" s="31"/>
      <c r="DF1432" s="31"/>
      <c r="DG1432" s="31"/>
      <c r="DH1432" s="31"/>
      <c r="DI1432" s="31"/>
      <c r="DJ1432" s="31"/>
      <c r="DK1432" s="31"/>
      <c r="DL1432" s="31"/>
      <c r="DM1432" s="31"/>
      <c r="DN1432" s="31"/>
      <c r="DO1432" s="31"/>
      <c r="DP1432" s="31"/>
      <c r="DQ1432" s="31"/>
      <c r="DR1432" s="31"/>
      <c r="DS1432" s="31"/>
      <c r="DT1432" s="31"/>
      <c r="DU1432" s="31"/>
      <c r="DV1432" s="31"/>
      <c r="DW1432" s="31"/>
    </row>
    <row r="1433" customFormat="false" ht="15.75" hidden="false" customHeight="true" outlineLevel="0" collapsed="false">
      <c r="A1433" s="21" t="n">
        <v>1432</v>
      </c>
      <c r="B1433" s="21" t="str">
        <f aca="false">IFERROR(VLOOKUP($A$1&amp;":"&amp;A1433,'Finish order'!C:K,6,FALSE()),"")</f>
        <v/>
      </c>
      <c r="C1433" s="21" t="str">
        <f aca="false">IFERROR(VLOOKUP(A$1&amp;":"&amp;A1433,'Finish order'!$C:$K,9,FALSE()),"")</f>
        <v/>
      </c>
      <c r="D1433" s="21" t="str">
        <f aca="false">IFERROR(VLOOKUP(A$1&amp;":"&amp;A1433,'Finish order'!$C:$K,7,FALSE()),"")</f>
        <v/>
      </c>
      <c r="E1433" s="29" t="str">
        <f aca="false">IFERROR(VLOOKUP($A$1&amp;":"&amp;A1433,'Finish order'!C:K,5,FALSE()),"")</f>
        <v/>
      </c>
      <c r="F1433" s="21" t="str">
        <f aca="false">IFERROR(VLOOKUP($A$1&amp;":"&amp;A1433,'Finish order'!C:K,4,FALSE()),"")</f>
        <v/>
      </c>
      <c r="G1433" s="21" t="str">
        <f aca="false" t="array" ref="G1433:G1433">IFERROR(SMALL(IF($D$2:$D2342=D1433,$A$2:$A$911*1.001),1),"")</f>
        <v/>
      </c>
      <c r="H1433" s="21" t="str">
        <f aca="false" t="array" ref="H1433:H1433">IFERROR(SMALL(IF($D$2:$D2342=D1433,$A$2:$A$911*1.0001),2),"")</f>
        <v/>
      </c>
      <c r="I1433" s="21" t="str">
        <f aca="false" t="array" ref="I1433:I1433">IFERROR(SMALL(IF($D$2:$D2342=D1433,$A$2:$A$911*1.00001),3),"")</f>
        <v/>
      </c>
      <c r="J1433" s="21" t="str">
        <f aca="false" t="array" ref="J1433:J1433">IFERROR(SMALL(IF($D$2:$D2342=D1433,$A$2:$A$911*1.000001),4),"")</f>
        <v/>
      </c>
      <c r="K1433" s="30" t="str">
        <f aca="false">IF(A1433&lt;&gt;"", IF(COUNT(G1433:J1433)=4, SUM(G1433:J1433), "No"), "")</f>
        <v>No</v>
      </c>
      <c r="L1433" s="30" t="str">
        <f aca="false">IF(A1433&lt;&gt;"", IF(COUNT(G1433:I1433)=3, SUM(G1433:I1433), "No"), "")</f>
        <v>No</v>
      </c>
      <c r="M1433" s="30" t="str">
        <f aca="false">IF(A1433&lt;&gt;"", IF(COUNT(G1433:H1433)=2, SUM(G1433:H1433), "No"), "")</f>
        <v>No</v>
      </c>
      <c r="N1433" s="30" t="str">
        <f aca="false">'Results 10 year vets'!$D1433&amp;":"&amp;Table1[[#Headers],[Male]]</f>
        <v>:Male</v>
      </c>
      <c r="O1433" s="31"/>
      <c r="P1433" s="31"/>
      <c r="Q1433" s="31"/>
      <c r="R1433" s="31"/>
      <c r="S1433" s="31"/>
      <c r="T1433" s="31"/>
      <c r="U1433" s="31"/>
      <c r="Z1433" s="33"/>
      <c r="AA1433" s="33"/>
      <c r="AB1433" s="33"/>
      <c r="AC1433" s="33"/>
      <c r="AD1433" s="31"/>
      <c r="AE1433" s="31"/>
      <c r="AF1433" s="31"/>
      <c r="AG1433" s="31"/>
      <c r="AH1433" s="31"/>
      <c r="AI1433" s="31"/>
      <c r="AJ1433" s="31"/>
      <c r="AK1433" s="31"/>
      <c r="AL1433" s="31"/>
      <c r="AM1433" s="31"/>
      <c r="AN1433" s="31"/>
      <c r="AO1433" s="31"/>
      <c r="AP1433" s="31"/>
      <c r="AQ1433" s="31"/>
      <c r="AR1433" s="31"/>
      <c r="AS1433" s="31"/>
      <c r="AT1433" s="31"/>
      <c r="AU1433" s="31"/>
      <c r="AV1433" s="31"/>
      <c r="AW1433" s="31"/>
      <c r="AX1433" s="31"/>
      <c r="AY1433" s="31"/>
      <c r="AZ1433" s="31"/>
      <c r="BA1433" s="31"/>
      <c r="BB1433" s="31"/>
      <c r="BC1433" s="31"/>
      <c r="BD1433" s="31"/>
      <c r="BE1433" s="31"/>
      <c r="BF1433" s="31"/>
      <c r="BG1433" s="31"/>
      <c r="BH1433" s="31"/>
      <c r="BI1433" s="31"/>
      <c r="BJ1433" s="31"/>
      <c r="BK1433" s="31"/>
      <c r="BL1433" s="31"/>
      <c r="BM1433" s="31"/>
      <c r="BN1433" s="31"/>
      <c r="BO1433" s="31"/>
      <c r="BP1433" s="31"/>
      <c r="BQ1433" s="31"/>
      <c r="BR1433" s="31"/>
      <c r="BS1433" s="31"/>
      <c r="BT1433" s="31"/>
      <c r="BU1433" s="31"/>
      <c r="BV1433" s="31"/>
      <c r="BW1433" s="31"/>
      <c r="BX1433" s="31"/>
      <c r="BY1433" s="31"/>
      <c r="BZ1433" s="31"/>
      <c r="CA1433" s="31"/>
      <c r="CB1433" s="31"/>
      <c r="CC1433" s="31"/>
      <c r="CD1433" s="31"/>
      <c r="CE1433" s="31"/>
      <c r="CF1433" s="31"/>
      <c r="CG1433" s="31"/>
      <c r="CH1433" s="31"/>
      <c r="CI1433" s="31"/>
      <c r="CJ1433" s="31"/>
      <c r="CK1433" s="31"/>
      <c r="CL1433" s="31"/>
      <c r="CM1433" s="31"/>
      <c r="CN1433" s="31"/>
      <c r="CO1433" s="31"/>
      <c r="CP1433" s="31"/>
      <c r="CQ1433" s="31"/>
      <c r="CR1433" s="31"/>
      <c r="CS1433" s="31"/>
      <c r="CT1433" s="31"/>
      <c r="CU1433" s="31"/>
      <c r="CV1433" s="31"/>
      <c r="CW1433" s="31"/>
      <c r="CX1433" s="31"/>
      <c r="CY1433" s="31"/>
      <c r="CZ1433" s="31"/>
      <c r="DA1433" s="31"/>
      <c r="DB1433" s="31"/>
      <c r="DC1433" s="31"/>
      <c r="DD1433" s="31"/>
      <c r="DE1433" s="31"/>
      <c r="DF1433" s="31"/>
      <c r="DG1433" s="31"/>
      <c r="DH1433" s="31"/>
      <c r="DI1433" s="31"/>
      <c r="DJ1433" s="31"/>
      <c r="DK1433" s="31"/>
      <c r="DL1433" s="31"/>
      <c r="DM1433" s="31"/>
      <c r="DN1433" s="31"/>
      <c r="DO1433" s="31"/>
      <c r="DP1433" s="31"/>
      <c r="DQ1433" s="31"/>
      <c r="DR1433" s="31"/>
      <c r="DS1433" s="31"/>
      <c r="DT1433" s="31"/>
      <c r="DU1433" s="31"/>
      <c r="DV1433" s="31"/>
      <c r="DW1433" s="31"/>
    </row>
    <row r="1434" customFormat="false" ht="15.75" hidden="false" customHeight="true" outlineLevel="0" collapsed="false">
      <c r="A1434" s="21" t="n">
        <v>1433</v>
      </c>
      <c r="B1434" s="21" t="str">
        <f aca="false">IFERROR(VLOOKUP($A$1&amp;":"&amp;A1434,'Finish order'!C:K,6,FALSE()),"")</f>
        <v/>
      </c>
      <c r="C1434" s="21" t="str">
        <f aca="false">IFERROR(VLOOKUP(A$1&amp;":"&amp;A1434,'Finish order'!$C:$K,9,FALSE()),"")</f>
        <v/>
      </c>
      <c r="D1434" s="21" t="str">
        <f aca="false">IFERROR(VLOOKUP(A$1&amp;":"&amp;A1434,'Finish order'!$C:$K,7,FALSE()),"")</f>
        <v/>
      </c>
      <c r="E1434" s="29" t="str">
        <f aca="false">IFERROR(VLOOKUP($A$1&amp;":"&amp;A1434,'Finish order'!C:K,5,FALSE()),"")</f>
        <v/>
      </c>
      <c r="F1434" s="21" t="str">
        <f aca="false">IFERROR(VLOOKUP($A$1&amp;":"&amp;A1434,'Finish order'!C:K,4,FALSE()),"")</f>
        <v/>
      </c>
      <c r="G1434" s="21" t="str">
        <f aca="false" t="array" ref="G1434:G1434">IFERROR(SMALL(IF($D$2:$D2343=D1434,$A$2:$A$911*1.001),1),"")</f>
        <v/>
      </c>
      <c r="H1434" s="21" t="str">
        <f aca="false" t="array" ref="H1434:H1434">IFERROR(SMALL(IF($D$2:$D2343=D1434,$A$2:$A$911*1.0001),2),"")</f>
        <v/>
      </c>
      <c r="I1434" s="21" t="str">
        <f aca="false" t="array" ref="I1434:I1434">IFERROR(SMALL(IF($D$2:$D2343=D1434,$A$2:$A$911*1.00001),3),"")</f>
        <v/>
      </c>
      <c r="J1434" s="21" t="str">
        <f aca="false" t="array" ref="J1434:J1434">IFERROR(SMALL(IF($D$2:$D2343=D1434,$A$2:$A$911*1.000001),4),"")</f>
        <v/>
      </c>
      <c r="K1434" s="30" t="str">
        <f aca="false">IF(A1434&lt;&gt;"", IF(COUNT(G1434:J1434)=4, SUM(G1434:J1434), "No"), "")</f>
        <v>No</v>
      </c>
      <c r="L1434" s="30" t="str">
        <f aca="false">IF(A1434&lt;&gt;"", IF(COUNT(G1434:I1434)=3, SUM(G1434:I1434), "No"), "")</f>
        <v>No</v>
      </c>
      <c r="M1434" s="30" t="str">
        <f aca="false">IF(A1434&lt;&gt;"", IF(COUNT(G1434:H1434)=2, SUM(G1434:H1434), "No"), "")</f>
        <v>No</v>
      </c>
      <c r="N1434" s="30" t="str">
        <f aca="false">'Results 10 year vets'!$D1434&amp;":"&amp;Table1[[#Headers],[Male]]</f>
        <v>:Male</v>
      </c>
      <c r="O1434" s="31"/>
      <c r="P1434" s="31"/>
      <c r="Q1434" s="31"/>
      <c r="R1434" s="31"/>
      <c r="S1434" s="31"/>
      <c r="T1434" s="31"/>
      <c r="U1434" s="31"/>
      <c r="Z1434" s="33"/>
      <c r="AA1434" s="33"/>
      <c r="AB1434" s="33"/>
      <c r="AC1434" s="33"/>
      <c r="AD1434" s="31"/>
      <c r="AE1434" s="31"/>
      <c r="AF1434" s="31"/>
      <c r="AG1434" s="31"/>
      <c r="AH1434" s="31"/>
      <c r="AI1434" s="31"/>
      <c r="AJ1434" s="31"/>
      <c r="AK1434" s="31"/>
      <c r="AL1434" s="31"/>
      <c r="AM1434" s="31"/>
      <c r="AN1434" s="31"/>
      <c r="AO1434" s="31"/>
      <c r="AP1434" s="31"/>
      <c r="AQ1434" s="31"/>
      <c r="AR1434" s="31"/>
      <c r="AS1434" s="31"/>
      <c r="AT1434" s="31"/>
      <c r="AU1434" s="31"/>
      <c r="AV1434" s="31"/>
      <c r="AW1434" s="31"/>
      <c r="AX1434" s="31"/>
      <c r="AY1434" s="31"/>
      <c r="AZ1434" s="31"/>
      <c r="BA1434" s="31"/>
      <c r="BB1434" s="31"/>
      <c r="BC1434" s="31"/>
      <c r="BD1434" s="31"/>
      <c r="BE1434" s="31"/>
      <c r="BF1434" s="31"/>
      <c r="BG1434" s="31"/>
      <c r="BH1434" s="31"/>
      <c r="BI1434" s="31"/>
      <c r="BJ1434" s="31"/>
      <c r="BK1434" s="31"/>
      <c r="BL1434" s="31"/>
      <c r="BM1434" s="31"/>
      <c r="BN1434" s="31"/>
      <c r="BO1434" s="31"/>
      <c r="BP1434" s="31"/>
      <c r="BQ1434" s="31"/>
      <c r="BR1434" s="31"/>
      <c r="BS1434" s="31"/>
      <c r="BT1434" s="31"/>
      <c r="BU1434" s="31"/>
      <c r="BV1434" s="31"/>
      <c r="BW1434" s="31"/>
      <c r="BX1434" s="31"/>
      <c r="BY1434" s="31"/>
      <c r="BZ1434" s="31"/>
      <c r="CA1434" s="31"/>
      <c r="CB1434" s="31"/>
      <c r="CC1434" s="31"/>
      <c r="CD1434" s="31"/>
      <c r="CE1434" s="31"/>
      <c r="CF1434" s="31"/>
      <c r="CG1434" s="31"/>
      <c r="CH1434" s="31"/>
      <c r="CI1434" s="31"/>
      <c r="CJ1434" s="31"/>
      <c r="CK1434" s="31"/>
      <c r="CL1434" s="31"/>
      <c r="CM1434" s="31"/>
      <c r="CN1434" s="31"/>
      <c r="CO1434" s="31"/>
      <c r="CP1434" s="31"/>
      <c r="CQ1434" s="31"/>
      <c r="CR1434" s="31"/>
      <c r="CS1434" s="31"/>
      <c r="CT1434" s="31"/>
      <c r="CU1434" s="31"/>
      <c r="CV1434" s="31"/>
      <c r="CW1434" s="31"/>
      <c r="CX1434" s="31"/>
      <c r="CY1434" s="31"/>
      <c r="CZ1434" s="31"/>
      <c r="DA1434" s="31"/>
      <c r="DB1434" s="31"/>
      <c r="DC1434" s="31"/>
      <c r="DD1434" s="31"/>
      <c r="DE1434" s="31"/>
      <c r="DF1434" s="31"/>
      <c r="DG1434" s="31"/>
      <c r="DH1434" s="31"/>
      <c r="DI1434" s="31"/>
      <c r="DJ1434" s="31"/>
      <c r="DK1434" s="31"/>
      <c r="DL1434" s="31"/>
      <c r="DM1434" s="31"/>
      <c r="DN1434" s="31"/>
      <c r="DO1434" s="31"/>
      <c r="DP1434" s="31"/>
      <c r="DQ1434" s="31"/>
      <c r="DR1434" s="31"/>
      <c r="DS1434" s="31"/>
      <c r="DT1434" s="31"/>
      <c r="DU1434" s="31"/>
      <c r="DV1434" s="31"/>
      <c r="DW1434" s="31"/>
    </row>
    <row r="1435" customFormat="false" ht="15.75" hidden="false" customHeight="true" outlineLevel="0" collapsed="false">
      <c r="A1435" s="21" t="n">
        <v>1434</v>
      </c>
      <c r="B1435" s="21" t="str">
        <f aca="false">IFERROR(VLOOKUP($A$1&amp;":"&amp;A1435,'Finish order'!C:K,6,FALSE()),"")</f>
        <v/>
      </c>
      <c r="C1435" s="21" t="str">
        <f aca="false">IFERROR(VLOOKUP(A$1&amp;":"&amp;A1435,'Finish order'!$C:$K,9,FALSE()),"")</f>
        <v/>
      </c>
      <c r="D1435" s="21" t="str">
        <f aca="false">IFERROR(VLOOKUP(A$1&amp;":"&amp;A1435,'Finish order'!$C:$K,7,FALSE()),"")</f>
        <v/>
      </c>
      <c r="E1435" s="29" t="str">
        <f aca="false">IFERROR(VLOOKUP($A$1&amp;":"&amp;A1435,'Finish order'!C:K,5,FALSE()),"")</f>
        <v/>
      </c>
      <c r="F1435" s="21" t="str">
        <f aca="false">IFERROR(VLOOKUP($A$1&amp;":"&amp;A1435,'Finish order'!C:K,4,FALSE()),"")</f>
        <v/>
      </c>
      <c r="G1435" s="21" t="str">
        <f aca="false" t="array" ref="G1435:G1435">IFERROR(SMALL(IF($D$2:$D2344=D1435,$A$2:$A$911*1.001),1),"")</f>
        <v/>
      </c>
      <c r="H1435" s="21" t="str">
        <f aca="false" t="array" ref="H1435:H1435">IFERROR(SMALL(IF($D$2:$D2344=D1435,$A$2:$A$911*1.0001),2),"")</f>
        <v/>
      </c>
      <c r="I1435" s="21" t="str">
        <f aca="false" t="array" ref="I1435:I1435">IFERROR(SMALL(IF($D$2:$D2344=D1435,$A$2:$A$911*1.00001),3),"")</f>
        <v/>
      </c>
      <c r="J1435" s="21" t="str">
        <f aca="false" t="array" ref="J1435:J1435">IFERROR(SMALL(IF($D$2:$D2344=D1435,$A$2:$A$911*1.000001),4),"")</f>
        <v/>
      </c>
      <c r="K1435" s="30" t="str">
        <f aca="false">IF(A1435&lt;&gt;"", IF(COUNT(G1435:J1435)=4, SUM(G1435:J1435), "No"), "")</f>
        <v>No</v>
      </c>
      <c r="L1435" s="30" t="str">
        <f aca="false">IF(A1435&lt;&gt;"", IF(COUNT(G1435:I1435)=3, SUM(G1435:I1435), "No"), "")</f>
        <v>No</v>
      </c>
      <c r="M1435" s="30" t="str">
        <f aca="false">IF(A1435&lt;&gt;"", IF(COUNT(G1435:H1435)=2, SUM(G1435:H1435), "No"), "")</f>
        <v>No</v>
      </c>
      <c r="N1435" s="30" t="str">
        <f aca="false">'Results 10 year vets'!$D1435&amp;":"&amp;Table1[[#Headers],[Male]]</f>
        <v>:Male</v>
      </c>
      <c r="O1435" s="31"/>
      <c r="P1435" s="31"/>
      <c r="Q1435" s="31"/>
      <c r="R1435" s="31"/>
      <c r="S1435" s="31"/>
      <c r="T1435" s="31"/>
      <c r="U1435" s="31"/>
      <c r="Z1435" s="33"/>
      <c r="AA1435" s="33"/>
      <c r="AB1435" s="33"/>
      <c r="AC1435" s="33"/>
      <c r="AD1435" s="31"/>
      <c r="AE1435" s="31"/>
      <c r="AF1435" s="31"/>
      <c r="AG1435" s="31"/>
      <c r="AH1435" s="31"/>
      <c r="AI1435" s="31"/>
      <c r="AJ1435" s="31"/>
      <c r="AK1435" s="31"/>
      <c r="AL1435" s="31"/>
      <c r="AM1435" s="31"/>
      <c r="AN1435" s="31"/>
      <c r="AO1435" s="31"/>
      <c r="AP1435" s="31"/>
      <c r="AQ1435" s="31"/>
      <c r="AR1435" s="31"/>
      <c r="AS1435" s="31"/>
      <c r="AT1435" s="31"/>
      <c r="AU1435" s="31"/>
      <c r="AV1435" s="31"/>
      <c r="AW1435" s="31"/>
      <c r="AX1435" s="31"/>
      <c r="AY1435" s="31"/>
      <c r="AZ1435" s="31"/>
      <c r="BA1435" s="31"/>
      <c r="BB1435" s="31"/>
      <c r="BC1435" s="31"/>
      <c r="BD1435" s="31"/>
      <c r="BE1435" s="31"/>
      <c r="BF1435" s="31"/>
      <c r="BG1435" s="31"/>
      <c r="BH1435" s="31"/>
      <c r="BI1435" s="31"/>
      <c r="BJ1435" s="31"/>
      <c r="BK1435" s="31"/>
      <c r="BL1435" s="31"/>
      <c r="BM1435" s="31"/>
      <c r="BN1435" s="31"/>
      <c r="BO1435" s="31"/>
      <c r="BP1435" s="31"/>
      <c r="BQ1435" s="31"/>
      <c r="BR1435" s="31"/>
      <c r="BS1435" s="31"/>
      <c r="BT1435" s="31"/>
      <c r="BU1435" s="31"/>
      <c r="BV1435" s="31"/>
      <c r="BW1435" s="31"/>
      <c r="BX1435" s="31"/>
      <c r="BY1435" s="31"/>
      <c r="BZ1435" s="31"/>
      <c r="CA1435" s="31"/>
      <c r="CB1435" s="31"/>
      <c r="CC1435" s="31"/>
      <c r="CD1435" s="31"/>
      <c r="CE1435" s="31"/>
      <c r="CF1435" s="31"/>
      <c r="CG1435" s="31"/>
      <c r="CH1435" s="31"/>
      <c r="CI1435" s="31"/>
      <c r="CJ1435" s="31"/>
      <c r="CK1435" s="31"/>
      <c r="CL1435" s="31"/>
      <c r="CM1435" s="31"/>
      <c r="CN1435" s="31"/>
      <c r="CO1435" s="31"/>
      <c r="CP1435" s="31"/>
      <c r="CQ1435" s="31"/>
      <c r="CR1435" s="31"/>
      <c r="CS1435" s="31"/>
      <c r="CT1435" s="31"/>
      <c r="CU1435" s="31"/>
      <c r="CV1435" s="31"/>
      <c r="CW1435" s="31"/>
      <c r="CX1435" s="31"/>
      <c r="CY1435" s="31"/>
      <c r="CZ1435" s="31"/>
      <c r="DA1435" s="31"/>
      <c r="DB1435" s="31"/>
      <c r="DC1435" s="31"/>
      <c r="DD1435" s="31"/>
      <c r="DE1435" s="31"/>
      <c r="DF1435" s="31"/>
      <c r="DG1435" s="31"/>
      <c r="DH1435" s="31"/>
      <c r="DI1435" s="31"/>
      <c r="DJ1435" s="31"/>
      <c r="DK1435" s="31"/>
      <c r="DL1435" s="31"/>
      <c r="DM1435" s="31"/>
      <c r="DN1435" s="31"/>
      <c r="DO1435" s="31"/>
      <c r="DP1435" s="31"/>
      <c r="DQ1435" s="31"/>
      <c r="DR1435" s="31"/>
      <c r="DS1435" s="31"/>
      <c r="DT1435" s="31"/>
      <c r="DU1435" s="31"/>
      <c r="DV1435" s="31"/>
      <c r="DW1435" s="31"/>
    </row>
    <row r="1436" customFormat="false" ht="15.75" hidden="false" customHeight="true" outlineLevel="0" collapsed="false">
      <c r="A1436" s="21" t="n">
        <v>1435</v>
      </c>
      <c r="B1436" s="21" t="str">
        <f aca="false">IFERROR(VLOOKUP($A$1&amp;":"&amp;A1436,'Finish order'!C:K,6,FALSE()),"")</f>
        <v/>
      </c>
      <c r="C1436" s="21" t="str">
        <f aca="false">IFERROR(VLOOKUP(A$1&amp;":"&amp;A1436,'Finish order'!$C:$K,9,FALSE()),"")</f>
        <v/>
      </c>
      <c r="D1436" s="21" t="str">
        <f aca="false">IFERROR(VLOOKUP(A$1&amp;":"&amp;A1436,'Finish order'!$C:$K,7,FALSE()),"")</f>
        <v/>
      </c>
      <c r="E1436" s="29" t="str">
        <f aca="false">IFERROR(VLOOKUP($A$1&amp;":"&amp;A1436,'Finish order'!C:K,5,FALSE()),"")</f>
        <v/>
      </c>
      <c r="F1436" s="21" t="str">
        <f aca="false">IFERROR(VLOOKUP($A$1&amp;":"&amp;A1436,'Finish order'!C:K,4,FALSE()),"")</f>
        <v/>
      </c>
      <c r="G1436" s="21" t="str">
        <f aca="false" t="array" ref="G1436:G1436">IFERROR(SMALL(IF($D$2:$D2345=D1436,$A$2:$A$911*1.001),1),"")</f>
        <v/>
      </c>
      <c r="H1436" s="21" t="str">
        <f aca="false" t="array" ref="H1436:H1436">IFERROR(SMALL(IF($D$2:$D2345=D1436,$A$2:$A$911*1.0001),2),"")</f>
        <v/>
      </c>
      <c r="I1436" s="21" t="str">
        <f aca="false" t="array" ref="I1436:I1436">IFERROR(SMALL(IF($D$2:$D2345=D1436,$A$2:$A$911*1.00001),3),"")</f>
        <v/>
      </c>
      <c r="J1436" s="21" t="str">
        <f aca="false" t="array" ref="J1436:J1436">IFERROR(SMALL(IF($D$2:$D2345=D1436,$A$2:$A$911*1.000001),4),"")</f>
        <v/>
      </c>
      <c r="K1436" s="30" t="str">
        <f aca="false">IF(A1436&lt;&gt;"", IF(COUNT(G1436:J1436)=4, SUM(G1436:J1436), "No"), "")</f>
        <v>No</v>
      </c>
      <c r="L1436" s="30" t="str">
        <f aca="false">IF(A1436&lt;&gt;"", IF(COUNT(G1436:I1436)=3, SUM(G1436:I1436), "No"), "")</f>
        <v>No</v>
      </c>
      <c r="M1436" s="30" t="str">
        <f aca="false">IF(A1436&lt;&gt;"", IF(COUNT(G1436:H1436)=2, SUM(G1436:H1436), "No"), "")</f>
        <v>No</v>
      </c>
      <c r="N1436" s="30" t="str">
        <f aca="false">'Results 10 year vets'!$D1436&amp;":"&amp;Table1[[#Headers],[Male]]</f>
        <v>:Male</v>
      </c>
      <c r="O1436" s="31"/>
      <c r="P1436" s="31"/>
      <c r="Q1436" s="31"/>
      <c r="R1436" s="31"/>
      <c r="S1436" s="31"/>
      <c r="T1436" s="31"/>
      <c r="U1436" s="31"/>
      <c r="Z1436" s="33"/>
      <c r="AA1436" s="33"/>
      <c r="AB1436" s="33"/>
      <c r="AC1436" s="33"/>
      <c r="AD1436" s="31"/>
      <c r="AE1436" s="31"/>
      <c r="AF1436" s="31"/>
      <c r="AG1436" s="31"/>
      <c r="AH1436" s="31"/>
      <c r="AI1436" s="31"/>
      <c r="AJ1436" s="31"/>
      <c r="AK1436" s="31"/>
      <c r="AL1436" s="31"/>
      <c r="AM1436" s="31"/>
      <c r="AN1436" s="31"/>
      <c r="AO1436" s="31"/>
      <c r="AP1436" s="31"/>
      <c r="AQ1436" s="31"/>
      <c r="AR1436" s="31"/>
      <c r="AS1436" s="31"/>
      <c r="AT1436" s="31"/>
      <c r="AU1436" s="31"/>
      <c r="AV1436" s="31"/>
      <c r="AW1436" s="31"/>
      <c r="AX1436" s="31"/>
      <c r="AY1436" s="31"/>
      <c r="AZ1436" s="31"/>
      <c r="BA1436" s="31"/>
      <c r="BB1436" s="31"/>
      <c r="BC1436" s="31"/>
      <c r="BD1436" s="31"/>
      <c r="BE1436" s="31"/>
      <c r="BF1436" s="31"/>
      <c r="BG1436" s="31"/>
      <c r="BH1436" s="31"/>
      <c r="BI1436" s="31"/>
      <c r="BJ1436" s="31"/>
      <c r="BK1436" s="31"/>
      <c r="BL1436" s="31"/>
      <c r="BM1436" s="31"/>
      <c r="BN1436" s="31"/>
      <c r="BO1436" s="31"/>
      <c r="BP1436" s="31"/>
      <c r="BQ1436" s="31"/>
      <c r="BR1436" s="31"/>
      <c r="BS1436" s="31"/>
      <c r="BT1436" s="31"/>
      <c r="BU1436" s="31"/>
      <c r="BV1436" s="31"/>
      <c r="BW1436" s="31"/>
      <c r="BX1436" s="31"/>
      <c r="BY1436" s="31"/>
      <c r="BZ1436" s="31"/>
      <c r="CA1436" s="31"/>
      <c r="CB1436" s="31"/>
      <c r="CC1436" s="31"/>
      <c r="CD1436" s="31"/>
      <c r="CE1436" s="31"/>
      <c r="CF1436" s="31"/>
      <c r="CG1436" s="31"/>
      <c r="CH1436" s="31"/>
      <c r="CI1436" s="31"/>
      <c r="CJ1436" s="31"/>
      <c r="CK1436" s="31"/>
      <c r="CL1436" s="31"/>
      <c r="CM1436" s="31"/>
      <c r="CN1436" s="31"/>
      <c r="CO1436" s="31"/>
      <c r="CP1436" s="31"/>
      <c r="CQ1436" s="31"/>
      <c r="CR1436" s="31"/>
      <c r="CS1436" s="31"/>
      <c r="CT1436" s="31"/>
      <c r="CU1436" s="31"/>
      <c r="CV1436" s="31"/>
      <c r="CW1436" s="31"/>
      <c r="CX1436" s="31"/>
      <c r="CY1436" s="31"/>
      <c r="CZ1436" s="31"/>
      <c r="DA1436" s="31"/>
      <c r="DB1436" s="31"/>
      <c r="DC1436" s="31"/>
      <c r="DD1436" s="31"/>
      <c r="DE1436" s="31"/>
      <c r="DF1436" s="31"/>
      <c r="DG1436" s="31"/>
      <c r="DH1436" s="31"/>
      <c r="DI1436" s="31"/>
      <c r="DJ1436" s="31"/>
      <c r="DK1436" s="31"/>
      <c r="DL1436" s="31"/>
      <c r="DM1436" s="31"/>
      <c r="DN1436" s="31"/>
      <c r="DO1436" s="31"/>
      <c r="DP1436" s="31"/>
      <c r="DQ1436" s="31"/>
      <c r="DR1436" s="31"/>
      <c r="DS1436" s="31"/>
      <c r="DT1436" s="31"/>
      <c r="DU1436" s="31"/>
      <c r="DV1436" s="31"/>
      <c r="DW1436" s="31"/>
    </row>
    <row r="1437" customFormat="false" ht="15.75" hidden="false" customHeight="true" outlineLevel="0" collapsed="false">
      <c r="A1437" s="21" t="n">
        <v>1436</v>
      </c>
      <c r="B1437" s="21" t="str">
        <f aca="false">IFERROR(VLOOKUP($A$1&amp;":"&amp;A1437,'Finish order'!C:K,6,FALSE()),"")</f>
        <v/>
      </c>
      <c r="C1437" s="21" t="str">
        <f aca="false">IFERROR(VLOOKUP(A$1&amp;":"&amp;A1437,'Finish order'!$C:$K,9,FALSE()),"")</f>
        <v/>
      </c>
      <c r="D1437" s="21" t="str">
        <f aca="false">IFERROR(VLOOKUP(A$1&amp;":"&amp;A1437,'Finish order'!$C:$K,7,FALSE()),"")</f>
        <v/>
      </c>
      <c r="E1437" s="29" t="str">
        <f aca="false">IFERROR(VLOOKUP($A$1&amp;":"&amp;A1437,'Finish order'!C:K,5,FALSE()),"")</f>
        <v/>
      </c>
      <c r="F1437" s="21" t="str">
        <f aca="false">IFERROR(VLOOKUP($A$1&amp;":"&amp;A1437,'Finish order'!C:K,4,FALSE()),"")</f>
        <v/>
      </c>
      <c r="G1437" s="21" t="str">
        <f aca="false" t="array" ref="G1437:G1437">IFERROR(SMALL(IF($D$2:$D2346=D1437,$A$2:$A$911*1.001),1),"")</f>
        <v/>
      </c>
      <c r="H1437" s="21" t="str">
        <f aca="false" t="array" ref="H1437:H1437">IFERROR(SMALL(IF($D$2:$D2346=D1437,$A$2:$A$911*1.0001),2),"")</f>
        <v/>
      </c>
      <c r="I1437" s="21" t="str">
        <f aca="false" t="array" ref="I1437:I1437">IFERROR(SMALL(IF($D$2:$D2346=D1437,$A$2:$A$911*1.00001),3),"")</f>
        <v/>
      </c>
      <c r="J1437" s="21" t="str">
        <f aca="false" t="array" ref="J1437:J1437">IFERROR(SMALL(IF($D$2:$D2346=D1437,$A$2:$A$911*1.000001),4),"")</f>
        <v/>
      </c>
      <c r="K1437" s="30" t="str">
        <f aca="false">IF(A1437&lt;&gt;"", IF(COUNT(G1437:J1437)=4, SUM(G1437:J1437), "No"), "")</f>
        <v>No</v>
      </c>
      <c r="L1437" s="30" t="str">
        <f aca="false">IF(A1437&lt;&gt;"", IF(COUNT(G1437:I1437)=3, SUM(G1437:I1437), "No"), "")</f>
        <v>No</v>
      </c>
      <c r="M1437" s="30" t="str">
        <f aca="false">IF(A1437&lt;&gt;"", IF(COUNT(G1437:H1437)=2, SUM(G1437:H1437), "No"), "")</f>
        <v>No</v>
      </c>
      <c r="N1437" s="30" t="str">
        <f aca="false">'Results 10 year vets'!$D1437&amp;":"&amp;Table1[[#Headers],[Male]]</f>
        <v>:Male</v>
      </c>
      <c r="O1437" s="31"/>
      <c r="P1437" s="31"/>
      <c r="Q1437" s="31"/>
      <c r="R1437" s="31"/>
      <c r="S1437" s="31"/>
      <c r="T1437" s="31"/>
      <c r="U1437" s="31"/>
      <c r="Z1437" s="33"/>
      <c r="AA1437" s="33"/>
      <c r="AB1437" s="33"/>
      <c r="AC1437" s="33"/>
      <c r="AD1437" s="31"/>
      <c r="AE1437" s="31"/>
      <c r="AF1437" s="31"/>
      <c r="AG1437" s="31"/>
      <c r="AH1437" s="31"/>
      <c r="AI1437" s="31"/>
      <c r="AJ1437" s="31"/>
      <c r="AK1437" s="31"/>
      <c r="AL1437" s="31"/>
      <c r="AM1437" s="31"/>
      <c r="AN1437" s="31"/>
      <c r="AO1437" s="31"/>
      <c r="AP1437" s="31"/>
      <c r="AQ1437" s="31"/>
      <c r="AR1437" s="31"/>
      <c r="AS1437" s="31"/>
      <c r="AT1437" s="31"/>
      <c r="AU1437" s="31"/>
      <c r="AV1437" s="31"/>
      <c r="AW1437" s="31"/>
      <c r="AX1437" s="31"/>
      <c r="AY1437" s="31"/>
      <c r="AZ1437" s="31"/>
      <c r="BA1437" s="31"/>
      <c r="BB1437" s="31"/>
      <c r="BC1437" s="31"/>
      <c r="BD1437" s="31"/>
      <c r="BE1437" s="31"/>
      <c r="BF1437" s="31"/>
      <c r="BG1437" s="31"/>
      <c r="BH1437" s="31"/>
      <c r="BI1437" s="31"/>
      <c r="BJ1437" s="31"/>
      <c r="BK1437" s="31"/>
      <c r="BL1437" s="31"/>
      <c r="BM1437" s="31"/>
      <c r="BN1437" s="31"/>
      <c r="BO1437" s="31"/>
      <c r="BP1437" s="31"/>
      <c r="BQ1437" s="31"/>
      <c r="BR1437" s="31"/>
      <c r="BS1437" s="31"/>
      <c r="BT1437" s="31"/>
      <c r="BU1437" s="31"/>
      <c r="BV1437" s="31"/>
      <c r="BW1437" s="31"/>
      <c r="BX1437" s="31"/>
      <c r="BY1437" s="31"/>
      <c r="BZ1437" s="31"/>
      <c r="CA1437" s="31"/>
      <c r="CB1437" s="31"/>
      <c r="CC1437" s="31"/>
      <c r="CD1437" s="31"/>
      <c r="CE1437" s="31"/>
      <c r="CF1437" s="31"/>
      <c r="CG1437" s="31"/>
      <c r="CH1437" s="31"/>
      <c r="CI1437" s="31"/>
      <c r="CJ1437" s="31"/>
      <c r="CK1437" s="31"/>
      <c r="CL1437" s="31"/>
      <c r="CM1437" s="31"/>
      <c r="CN1437" s="31"/>
      <c r="CO1437" s="31"/>
      <c r="CP1437" s="31"/>
      <c r="CQ1437" s="31"/>
      <c r="CR1437" s="31"/>
      <c r="CS1437" s="31"/>
      <c r="CT1437" s="31"/>
      <c r="CU1437" s="31"/>
      <c r="CV1437" s="31"/>
      <c r="CW1437" s="31"/>
      <c r="CX1437" s="31"/>
      <c r="CY1437" s="31"/>
      <c r="CZ1437" s="31"/>
      <c r="DA1437" s="31"/>
      <c r="DB1437" s="31"/>
      <c r="DC1437" s="31"/>
      <c r="DD1437" s="31"/>
      <c r="DE1437" s="31"/>
      <c r="DF1437" s="31"/>
      <c r="DG1437" s="31"/>
      <c r="DH1437" s="31"/>
      <c r="DI1437" s="31"/>
      <c r="DJ1437" s="31"/>
      <c r="DK1437" s="31"/>
      <c r="DL1437" s="31"/>
      <c r="DM1437" s="31"/>
      <c r="DN1437" s="31"/>
      <c r="DO1437" s="31"/>
      <c r="DP1437" s="31"/>
      <c r="DQ1437" s="31"/>
      <c r="DR1437" s="31"/>
      <c r="DS1437" s="31"/>
      <c r="DT1437" s="31"/>
      <c r="DU1437" s="31"/>
      <c r="DV1437" s="31"/>
      <c r="DW1437" s="31"/>
    </row>
    <row r="1438" customFormat="false" ht="15.75" hidden="false" customHeight="true" outlineLevel="0" collapsed="false">
      <c r="A1438" s="21" t="n">
        <v>1437</v>
      </c>
      <c r="B1438" s="21" t="str">
        <f aca="false">IFERROR(VLOOKUP($A$1&amp;":"&amp;A1438,'Finish order'!C:K,6,FALSE()),"")</f>
        <v/>
      </c>
      <c r="C1438" s="21" t="str">
        <f aca="false">IFERROR(VLOOKUP(A$1&amp;":"&amp;A1438,'Finish order'!$C:$K,9,FALSE()),"")</f>
        <v/>
      </c>
      <c r="D1438" s="21" t="str">
        <f aca="false">IFERROR(VLOOKUP(A$1&amp;":"&amp;A1438,'Finish order'!$C:$K,7,FALSE()),"")</f>
        <v/>
      </c>
      <c r="E1438" s="29" t="str">
        <f aca="false">IFERROR(VLOOKUP($A$1&amp;":"&amp;A1438,'Finish order'!C:K,5,FALSE()),"")</f>
        <v/>
      </c>
      <c r="F1438" s="21" t="str">
        <f aca="false">IFERROR(VLOOKUP($A$1&amp;":"&amp;A1438,'Finish order'!C:K,4,FALSE()),"")</f>
        <v/>
      </c>
      <c r="G1438" s="21" t="str">
        <f aca="false" t="array" ref="G1438:G1438">IFERROR(SMALL(IF($D$2:$D2347=D1438,$A$2:$A$911*1.001),1),"")</f>
        <v/>
      </c>
      <c r="H1438" s="21" t="str">
        <f aca="false" t="array" ref="H1438:H1438">IFERROR(SMALL(IF($D$2:$D2347=D1438,$A$2:$A$911*1.0001),2),"")</f>
        <v/>
      </c>
      <c r="I1438" s="21" t="str">
        <f aca="false" t="array" ref="I1438:I1438">IFERROR(SMALL(IF($D$2:$D2347=D1438,$A$2:$A$911*1.00001),3),"")</f>
        <v/>
      </c>
      <c r="J1438" s="21" t="str">
        <f aca="false" t="array" ref="J1438:J1438">IFERROR(SMALL(IF($D$2:$D2347=D1438,$A$2:$A$911*1.000001),4),"")</f>
        <v/>
      </c>
      <c r="K1438" s="30" t="str">
        <f aca="false">IF(A1438&lt;&gt;"", IF(COUNT(G1438:J1438)=4, SUM(G1438:J1438), "No"), "")</f>
        <v>No</v>
      </c>
      <c r="L1438" s="30" t="str">
        <f aca="false">IF(A1438&lt;&gt;"", IF(COUNT(G1438:I1438)=3, SUM(G1438:I1438), "No"), "")</f>
        <v>No</v>
      </c>
      <c r="M1438" s="30" t="str">
        <f aca="false">IF(A1438&lt;&gt;"", IF(COUNT(G1438:H1438)=2, SUM(G1438:H1438), "No"), "")</f>
        <v>No</v>
      </c>
      <c r="N1438" s="30" t="str">
        <f aca="false">'Results 10 year vets'!$D1438&amp;":"&amp;Table1[[#Headers],[Male]]</f>
        <v>:Male</v>
      </c>
      <c r="O1438" s="31"/>
      <c r="P1438" s="31"/>
      <c r="Q1438" s="31"/>
      <c r="R1438" s="31"/>
      <c r="S1438" s="31"/>
      <c r="T1438" s="31"/>
      <c r="U1438" s="31"/>
      <c r="Z1438" s="33"/>
      <c r="AA1438" s="33"/>
      <c r="AB1438" s="33"/>
      <c r="AC1438" s="33"/>
      <c r="AD1438" s="31"/>
      <c r="AE1438" s="31"/>
      <c r="AF1438" s="31"/>
      <c r="AG1438" s="31"/>
      <c r="AH1438" s="31"/>
      <c r="AI1438" s="31"/>
      <c r="AJ1438" s="31"/>
      <c r="AK1438" s="31"/>
      <c r="AL1438" s="31"/>
      <c r="AM1438" s="31"/>
      <c r="AN1438" s="31"/>
      <c r="AO1438" s="31"/>
      <c r="AP1438" s="31"/>
      <c r="AQ1438" s="31"/>
      <c r="AR1438" s="31"/>
      <c r="AS1438" s="31"/>
      <c r="AT1438" s="31"/>
      <c r="AU1438" s="31"/>
      <c r="AV1438" s="31"/>
      <c r="AW1438" s="31"/>
      <c r="AX1438" s="31"/>
      <c r="AY1438" s="31"/>
      <c r="AZ1438" s="31"/>
      <c r="BA1438" s="31"/>
      <c r="BB1438" s="31"/>
      <c r="BC1438" s="31"/>
      <c r="BD1438" s="31"/>
      <c r="BE1438" s="31"/>
      <c r="BF1438" s="31"/>
      <c r="BG1438" s="31"/>
      <c r="BH1438" s="31"/>
      <c r="BI1438" s="31"/>
      <c r="BJ1438" s="31"/>
      <c r="BK1438" s="31"/>
      <c r="BL1438" s="31"/>
      <c r="BM1438" s="31"/>
      <c r="BN1438" s="31"/>
      <c r="BO1438" s="31"/>
      <c r="BP1438" s="31"/>
      <c r="BQ1438" s="31"/>
      <c r="BR1438" s="31"/>
      <c r="BS1438" s="31"/>
      <c r="BT1438" s="31"/>
      <c r="BU1438" s="31"/>
      <c r="BV1438" s="31"/>
      <c r="BW1438" s="31"/>
      <c r="BX1438" s="31"/>
      <c r="BY1438" s="31"/>
      <c r="BZ1438" s="31"/>
      <c r="CA1438" s="31"/>
      <c r="CB1438" s="31"/>
      <c r="CC1438" s="31"/>
      <c r="CD1438" s="31"/>
      <c r="CE1438" s="31"/>
      <c r="CF1438" s="31"/>
      <c r="CG1438" s="31"/>
      <c r="CH1438" s="31"/>
      <c r="CI1438" s="31"/>
      <c r="CJ1438" s="31"/>
      <c r="CK1438" s="31"/>
      <c r="CL1438" s="31"/>
      <c r="CM1438" s="31"/>
      <c r="CN1438" s="31"/>
      <c r="CO1438" s="31"/>
      <c r="CP1438" s="31"/>
      <c r="CQ1438" s="31"/>
      <c r="CR1438" s="31"/>
      <c r="CS1438" s="31"/>
      <c r="CT1438" s="31"/>
      <c r="CU1438" s="31"/>
      <c r="CV1438" s="31"/>
      <c r="CW1438" s="31"/>
      <c r="CX1438" s="31"/>
      <c r="CY1438" s="31"/>
      <c r="CZ1438" s="31"/>
      <c r="DA1438" s="31"/>
      <c r="DB1438" s="31"/>
      <c r="DC1438" s="31"/>
      <c r="DD1438" s="31"/>
      <c r="DE1438" s="31"/>
      <c r="DF1438" s="31"/>
      <c r="DG1438" s="31"/>
      <c r="DH1438" s="31"/>
      <c r="DI1438" s="31"/>
      <c r="DJ1438" s="31"/>
      <c r="DK1438" s="31"/>
      <c r="DL1438" s="31"/>
      <c r="DM1438" s="31"/>
      <c r="DN1438" s="31"/>
      <c r="DO1438" s="31"/>
      <c r="DP1438" s="31"/>
      <c r="DQ1438" s="31"/>
      <c r="DR1438" s="31"/>
      <c r="DS1438" s="31"/>
      <c r="DT1438" s="31"/>
      <c r="DU1438" s="31"/>
      <c r="DV1438" s="31"/>
      <c r="DW1438" s="31"/>
    </row>
    <row r="1439" customFormat="false" ht="15.75" hidden="false" customHeight="true" outlineLevel="0" collapsed="false">
      <c r="A1439" s="21" t="n">
        <v>1438</v>
      </c>
      <c r="B1439" s="21" t="str">
        <f aca="false">IFERROR(VLOOKUP($A$1&amp;":"&amp;A1439,'Finish order'!C:K,6,FALSE()),"")</f>
        <v/>
      </c>
      <c r="C1439" s="21" t="str">
        <f aca="false">IFERROR(VLOOKUP(A$1&amp;":"&amp;A1439,'Finish order'!$C:$K,9,FALSE()),"")</f>
        <v/>
      </c>
      <c r="D1439" s="21" t="str">
        <f aca="false">IFERROR(VLOOKUP(A$1&amp;":"&amp;A1439,'Finish order'!$C:$K,7,FALSE()),"")</f>
        <v/>
      </c>
      <c r="E1439" s="29" t="str">
        <f aca="false">IFERROR(VLOOKUP($A$1&amp;":"&amp;A1439,'Finish order'!C:K,5,FALSE()),"")</f>
        <v/>
      </c>
      <c r="F1439" s="21" t="str">
        <f aca="false">IFERROR(VLOOKUP($A$1&amp;":"&amp;A1439,'Finish order'!C:K,4,FALSE()),"")</f>
        <v/>
      </c>
      <c r="G1439" s="21" t="str">
        <f aca="false" t="array" ref="G1439:G1439">IFERROR(SMALL(IF($D$2:$D2348=D1439,$A$2:$A$911*1.001),1),"")</f>
        <v/>
      </c>
      <c r="H1439" s="21" t="str">
        <f aca="false" t="array" ref="H1439:H1439">IFERROR(SMALL(IF($D$2:$D2348=D1439,$A$2:$A$911*1.0001),2),"")</f>
        <v/>
      </c>
      <c r="I1439" s="21" t="str">
        <f aca="false" t="array" ref="I1439:I1439">IFERROR(SMALL(IF($D$2:$D2348=D1439,$A$2:$A$911*1.00001),3),"")</f>
        <v/>
      </c>
      <c r="J1439" s="21" t="str">
        <f aca="false" t="array" ref="J1439:J1439">IFERROR(SMALL(IF($D$2:$D2348=D1439,$A$2:$A$911*1.000001),4),"")</f>
        <v/>
      </c>
      <c r="K1439" s="30" t="str">
        <f aca="false">IF(A1439&lt;&gt;"", IF(COUNT(G1439:J1439)=4, SUM(G1439:J1439), "No"), "")</f>
        <v>No</v>
      </c>
      <c r="L1439" s="30" t="str">
        <f aca="false">IF(A1439&lt;&gt;"", IF(COUNT(G1439:I1439)=3, SUM(G1439:I1439), "No"), "")</f>
        <v>No</v>
      </c>
      <c r="M1439" s="30" t="str">
        <f aca="false">IF(A1439&lt;&gt;"", IF(COUNT(G1439:H1439)=2, SUM(G1439:H1439), "No"), "")</f>
        <v>No</v>
      </c>
      <c r="N1439" s="30" t="str">
        <f aca="false">'Results 10 year vets'!$D1439&amp;":"&amp;Table1[[#Headers],[Male]]</f>
        <v>:Male</v>
      </c>
      <c r="O1439" s="31"/>
      <c r="P1439" s="31"/>
      <c r="Q1439" s="31"/>
      <c r="R1439" s="31"/>
      <c r="S1439" s="31"/>
      <c r="T1439" s="31"/>
      <c r="U1439" s="31"/>
      <c r="Z1439" s="33"/>
      <c r="AA1439" s="33"/>
      <c r="AB1439" s="33"/>
      <c r="AC1439" s="33"/>
      <c r="AD1439" s="31"/>
      <c r="AE1439" s="31"/>
      <c r="AF1439" s="31"/>
      <c r="AG1439" s="31"/>
      <c r="AH1439" s="31"/>
      <c r="AI1439" s="31"/>
      <c r="AJ1439" s="31"/>
      <c r="AK1439" s="31"/>
      <c r="AL1439" s="31"/>
      <c r="AM1439" s="31"/>
      <c r="AN1439" s="31"/>
      <c r="AO1439" s="31"/>
      <c r="AP1439" s="31"/>
      <c r="AQ1439" s="31"/>
      <c r="AR1439" s="31"/>
      <c r="AS1439" s="31"/>
      <c r="AT1439" s="31"/>
      <c r="AU1439" s="31"/>
      <c r="AV1439" s="31"/>
      <c r="AW1439" s="31"/>
      <c r="AX1439" s="31"/>
      <c r="AY1439" s="31"/>
      <c r="AZ1439" s="31"/>
      <c r="BA1439" s="31"/>
      <c r="BB1439" s="31"/>
      <c r="BC1439" s="31"/>
      <c r="BD1439" s="31"/>
      <c r="BE1439" s="31"/>
      <c r="BF1439" s="31"/>
      <c r="BG1439" s="31"/>
      <c r="BH1439" s="31"/>
      <c r="BI1439" s="31"/>
      <c r="BJ1439" s="31"/>
      <c r="BK1439" s="31"/>
      <c r="BL1439" s="31"/>
      <c r="BM1439" s="31"/>
      <c r="BN1439" s="31"/>
      <c r="BO1439" s="31"/>
      <c r="BP1439" s="31"/>
      <c r="BQ1439" s="31"/>
      <c r="BR1439" s="31"/>
      <c r="BS1439" s="31"/>
      <c r="BT1439" s="31"/>
      <c r="BU1439" s="31"/>
      <c r="BV1439" s="31"/>
      <c r="BW1439" s="31"/>
      <c r="BX1439" s="31"/>
      <c r="BY1439" s="31"/>
      <c r="BZ1439" s="31"/>
      <c r="CA1439" s="31"/>
      <c r="CB1439" s="31"/>
      <c r="CC1439" s="31"/>
      <c r="CD1439" s="31"/>
      <c r="CE1439" s="31"/>
      <c r="CF1439" s="31"/>
      <c r="CG1439" s="31"/>
      <c r="CH1439" s="31"/>
      <c r="CI1439" s="31"/>
      <c r="CJ1439" s="31"/>
      <c r="CK1439" s="31"/>
      <c r="CL1439" s="31"/>
      <c r="CM1439" s="31"/>
      <c r="CN1439" s="31"/>
      <c r="CO1439" s="31"/>
      <c r="CP1439" s="31"/>
      <c r="CQ1439" s="31"/>
      <c r="CR1439" s="31"/>
      <c r="CS1439" s="31"/>
      <c r="CT1439" s="31"/>
      <c r="CU1439" s="31"/>
      <c r="CV1439" s="31"/>
      <c r="CW1439" s="31"/>
      <c r="CX1439" s="31"/>
      <c r="CY1439" s="31"/>
      <c r="CZ1439" s="31"/>
      <c r="DA1439" s="31"/>
      <c r="DB1439" s="31"/>
      <c r="DC1439" s="31"/>
      <c r="DD1439" s="31"/>
      <c r="DE1439" s="31"/>
      <c r="DF1439" s="31"/>
      <c r="DG1439" s="31"/>
      <c r="DH1439" s="31"/>
      <c r="DI1439" s="31"/>
      <c r="DJ1439" s="31"/>
      <c r="DK1439" s="31"/>
      <c r="DL1439" s="31"/>
      <c r="DM1439" s="31"/>
      <c r="DN1439" s="31"/>
      <c r="DO1439" s="31"/>
      <c r="DP1439" s="31"/>
      <c r="DQ1439" s="31"/>
      <c r="DR1439" s="31"/>
      <c r="DS1439" s="31"/>
      <c r="DT1439" s="31"/>
      <c r="DU1439" s="31"/>
      <c r="DV1439" s="31"/>
      <c r="DW1439" s="31"/>
    </row>
    <row r="1440" customFormat="false" ht="15.75" hidden="false" customHeight="true" outlineLevel="0" collapsed="false">
      <c r="A1440" s="21" t="n">
        <v>1439</v>
      </c>
      <c r="B1440" s="21" t="str">
        <f aca="false">IFERROR(VLOOKUP($A$1&amp;":"&amp;A1440,'Finish order'!C:K,6,FALSE()),"")</f>
        <v/>
      </c>
      <c r="C1440" s="21" t="str">
        <f aca="false">IFERROR(VLOOKUP(A$1&amp;":"&amp;A1440,'Finish order'!$C:$K,9,FALSE()),"")</f>
        <v/>
      </c>
      <c r="D1440" s="21" t="str">
        <f aca="false">IFERROR(VLOOKUP(A$1&amp;":"&amp;A1440,'Finish order'!$C:$K,7,FALSE()),"")</f>
        <v/>
      </c>
      <c r="E1440" s="29" t="str">
        <f aca="false">IFERROR(VLOOKUP($A$1&amp;":"&amp;A1440,'Finish order'!C:K,5,FALSE()),"")</f>
        <v/>
      </c>
      <c r="F1440" s="21" t="str">
        <f aca="false">IFERROR(VLOOKUP($A$1&amp;":"&amp;A1440,'Finish order'!C:K,4,FALSE()),"")</f>
        <v/>
      </c>
      <c r="G1440" s="21" t="str">
        <f aca="false" t="array" ref="G1440:G1440">IFERROR(SMALL(IF($D$2:$D2349=D1440,$A$2:$A$911*1.001),1),"")</f>
        <v/>
      </c>
      <c r="H1440" s="21" t="str">
        <f aca="false" t="array" ref="H1440:H1440">IFERROR(SMALL(IF($D$2:$D2349=D1440,$A$2:$A$911*1.0001),2),"")</f>
        <v/>
      </c>
      <c r="I1440" s="21" t="str">
        <f aca="false" t="array" ref="I1440:I1440">IFERROR(SMALL(IF($D$2:$D2349=D1440,$A$2:$A$911*1.00001),3),"")</f>
        <v/>
      </c>
      <c r="J1440" s="21" t="str">
        <f aca="false" t="array" ref="J1440:J1440">IFERROR(SMALL(IF($D$2:$D2349=D1440,$A$2:$A$911*1.000001),4),"")</f>
        <v/>
      </c>
      <c r="K1440" s="30" t="str">
        <f aca="false">IF(A1440&lt;&gt;"", IF(COUNT(G1440:J1440)=4, SUM(G1440:J1440), "No"), "")</f>
        <v>No</v>
      </c>
      <c r="L1440" s="30" t="str">
        <f aca="false">IF(A1440&lt;&gt;"", IF(COUNT(G1440:I1440)=3, SUM(G1440:I1440), "No"), "")</f>
        <v>No</v>
      </c>
      <c r="M1440" s="30" t="str">
        <f aca="false">IF(A1440&lt;&gt;"", IF(COUNT(G1440:H1440)=2, SUM(G1440:H1440), "No"), "")</f>
        <v>No</v>
      </c>
      <c r="N1440" s="30" t="str">
        <f aca="false">'Results 10 year vets'!$D1440&amp;":"&amp;Table1[[#Headers],[Male]]</f>
        <v>:Male</v>
      </c>
      <c r="O1440" s="31"/>
      <c r="P1440" s="31"/>
      <c r="Q1440" s="31"/>
      <c r="R1440" s="31"/>
      <c r="S1440" s="31"/>
      <c r="T1440" s="31"/>
      <c r="U1440" s="31"/>
      <c r="Z1440" s="33"/>
      <c r="AA1440" s="33"/>
      <c r="AB1440" s="33"/>
      <c r="AC1440" s="33"/>
      <c r="AD1440" s="31"/>
      <c r="AE1440" s="31"/>
      <c r="AF1440" s="31"/>
      <c r="AG1440" s="31"/>
      <c r="AH1440" s="31"/>
      <c r="AI1440" s="31"/>
      <c r="AJ1440" s="31"/>
      <c r="AK1440" s="31"/>
      <c r="AL1440" s="31"/>
      <c r="AM1440" s="31"/>
      <c r="AN1440" s="31"/>
      <c r="AO1440" s="31"/>
      <c r="AP1440" s="31"/>
      <c r="AQ1440" s="31"/>
      <c r="AR1440" s="31"/>
      <c r="AS1440" s="31"/>
      <c r="AT1440" s="31"/>
      <c r="AU1440" s="31"/>
      <c r="AV1440" s="31"/>
      <c r="AW1440" s="31"/>
      <c r="AX1440" s="31"/>
      <c r="AY1440" s="31"/>
      <c r="AZ1440" s="31"/>
      <c r="BA1440" s="31"/>
      <c r="BB1440" s="31"/>
      <c r="BC1440" s="31"/>
      <c r="BD1440" s="31"/>
      <c r="BE1440" s="31"/>
      <c r="BF1440" s="31"/>
      <c r="BG1440" s="31"/>
      <c r="BH1440" s="31"/>
      <c r="BI1440" s="31"/>
      <c r="BJ1440" s="31"/>
      <c r="BK1440" s="31"/>
      <c r="BL1440" s="31"/>
      <c r="BM1440" s="31"/>
      <c r="BN1440" s="31"/>
      <c r="BO1440" s="31"/>
      <c r="BP1440" s="31"/>
      <c r="BQ1440" s="31"/>
      <c r="BR1440" s="31"/>
      <c r="BS1440" s="31"/>
      <c r="BT1440" s="31"/>
      <c r="BU1440" s="31"/>
      <c r="BV1440" s="31"/>
      <c r="BW1440" s="31"/>
      <c r="BX1440" s="31"/>
      <c r="BY1440" s="31"/>
      <c r="BZ1440" s="31"/>
      <c r="CA1440" s="31"/>
      <c r="CB1440" s="31"/>
      <c r="CC1440" s="31"/>
      <c r="CD1440" s="31"/>
      <c r="CE1440" s="31"/>
      <c r="CF1440" s="31"/>
      <c r="CG1440" s="31"/>
      <c r="CH1440" s="31"/>
      <c r="CI1440" s="31"/>
      <c r="CJ1440" s="31"/>
      <c r="CK1440" s="31"/>
      <c r="CL1440" s="31"/>
      <c r="CM1440" s="31"/>
      <c r="CN1440" s="31"/>
      <c r="CO1440" s="31"/>
      <c r="CP1440" s="31"/>
      <c r="CQ1440" s="31"/>
      <c r="CR1440" s="31"/>
      <c r="CS1440" s="31"/>
      <c r="CT1440" s="31"/>
      <c r="CU1440" s="31"/>
      <c r="CV1440" s="31"/>
      <c r="CW1440" s="31"/>
      <c r="CX1440" s="31"/>
      <c r="CY1440" s="31"/>
      <c r="CZ1440" s="31"/>
      <c r="DA1440" s="31"/>
      <c r="DB1440" s="31"/>
      <c r="DC1440" s="31"/>
      <c r="DD1440" s="31"/>
      <c r="DE1440" s="31"/>
      <c r="DF1440" s="31"/>
      <c r="DG1440" s="31"/>
      <c r="DH1440" s="31"/>
      <c r="DI1440" s="31"/>
      <c r="DJ1440" s="31"/>
      <c r="DK1440" s="31"/>
      <c r="DL1440" s="31"/>
      <c r="DM1440" s="31"/>
      <c r="DN1440" s="31"/>
      <c r="DO1440" s="31"/>
      <c r="DP1440" s="31"/>
      <c r="DQ1440" s="31"/>
      <c r="DR1440" s="31"/>
      <c r="DS1440" s="31"/>
      <c r="DT1440" s="31"/>
      <c r="DU1440" s="31"/>
      <c r="DV1440" s="31"/>
      <c r="DW1440" s="31"/>
    </row>
    <row r="1441" customFormat="false" ht="15.75" hidden="false" customHeight="true" outlineLevel="0" collapsed="false">
      <c r="A1441" s="21" t="n">
        <v>1440</v>
      </c>
      <c r="B1441" s="21" t="str">
        <f aca="false">IFERROR(VLOOKUP($A$1&amp;":"&amp;A1441,'Finish order'!C:K,6,FALSE()),"")</f>
        <v/>
      </c>
      <c r="C1441" s="21" t="str">
        <f aca="false">IFERROR(VLOOKUP(A$1&amp;":"&amp;A1441,'Finish order'!$C:$K,9,FALSE()),"")</f>
        <v/>
      </c>
      <c r="D1441" s="21" t="str">
        <f aca="false">IFERROR(VLOOKUP(A$1&amp;":"&amp;A1441,'Finish order'!$C:$K,7,FALSE()),"")</f>
        <v/>
      </c>
      <c r="E1441" s="29" t="str">
        <f aca="false">IFERROR(VLOOKUP($A$1&amp;":"&amp;A1441,'Finish order'!C:K,5,FALSE()),"")</f>
        <v/>
      </c>
      <c r="F1441" s="21" t="str">
        <f aca="false">IFERROR(VLOOKUP($A$1&amp;":"&amp;A1441,'Finish order'!C:K,4,FALSE()),"")</f>
        <v/>
      </c>
      <c r="G1441" s="21" t="str">
        <f aca="false" t="array" ref="G1441:G1441">IFERROR(SMALL(IF($D$2:$D2350=D1441,$A$2:$A$911*1.001),1),"")</f>
        <v/>
      </c>
      <c r="H1441" s="21" t="str">
        <f aca="false" t="array" ref="H1441:H1441">IFERROR(SMALL(IF($D$2:$D2350=D1441,$A$2:$A$911*1.0001),2),"")</f>
        <v/>
      </c>
      <c r="I1441" s="21" t="str">
        <f aca="false" t="array" ref="I1441:I1441">IFERROR(SMALL(IF($D$2:$D2350=D1441,$A$2:$A$911*1.00001),3),"")</f>
        <v/>
      </c>
      <c r="J1441" s="21" t="str">
        <f aca="false" t="array" ref="J1441:J1441">IFERROR(SMALL(IF($D$2:$D2350=D1441,$A$2:$A$911*1.000001),4),"")</f>
        <v/>
      </c>
      <c r="K1441" s="30" t="str">
        <f aca="false">IF(A1441&lt;&gt;"", IF(COUNT(G1441:J1441)=4, SUM(G1441:J1441), "No"), "")</f>
        <v>No</v>
      </c>
      <c r="L1441" s="30" t="str">
        <f aca="false">IF(A1441&lt;&gt;"", IF(COUNT(G1441:I1441)=3, SUM(G1441:I1441), "No"), "")</f>
        <v>No</v>
      </c>
      <c r="M1441" s="30" t="str">
        <f aca="false">IF(A1441&lt;&gt;"", IF(COUNT(G1441:H1441)=2, SUM(G1441:H1441), "No"), "")</f>
        <v>No</v>
      </c>
      <c r="N1441" s="30" t="str">
        <f aca="false">'Results 10 year vets'!$D1441&amp;":"&amp;Table1[[#Headers],[Male]]</f>
        <v>:Male</v>
      </c>
      <c r="O1441" s="31"/>
      <c r="P1441" s="31"/>
      <c r="Q1441" s="31"/>
      <c r="R1441" s="31"/>
      <c r="S1441" s="31"/>
      <c r="T1441" s="31"/>
      <c r="U1441" s="31"/>
      <c r="Z1441" s="33"/>
      <c r="AA1441" s="33"/>
      <c r="AB1441" s="33"/>
      <c r="AC1441" s="33"/>
      <c r="AD1441" s="31"/>
      <c r="AE1441" s="31"/>
      <c r="AF1441" s="31"/>
      <c r="AG1441" s="31"/>
      <c r="AH1441" s="31"/>
      <c r="AI1441" s="31"/>
      <c r="AJ1441" s="31"/>
      <c r="AK1441" s="31"/>
      <c r="AL1441" s="31"/>
      <c r="AM1441" s="31"/>
      <c r="AN1441" s="31"/>
      <c r="AO1441" s="31"/>
      <c r="AP1441" s="31"/>
      <c r="AQ1441" s="31"/>
      <c r="AR1441" s="31"/>
      <c r="AS1441" s="31"/>
      <c r="AT1441" s="31"/>
      <c r="AU1441" s="31"/>
      <c r="AV1441" s="31"/>
      <c r="AW1441" s="31"/>
      <c r="AX1441" s="31"/>
      <c r="AY1441" s="31"/>
      <c r="AZ1441" s="31"/>
      <c r="BA1441" s="31"/>
      <c r="BB1441" s="31"/>
      <c r="BC1441" s="31"/>
      <c r="BD1441" s="31"/>
      <c r="BE1441" s="31"/>
      <c r="BF1441" s="31"/>
      <c r="BG1441" s="31"/>
      <c r="BH1441" s="31"/>
      <c r="BI1441" s="31"/>
      <c r="BJ1441" s="31"/>
      <c r="BK1441" s="31"/>
      <c r="BL1441" s="31"/>
      <c r="BM1441" s="31"/>
      <c r="BN1441" s="31"/>
      <c r="BO1441" s="31"/>
      <c r="BP1441" s="31"/>
      <c r="BQ1441" s="31"/>
      <c r="BR1441" s="31"/>
      <c r="BS1441" s="31"/>
      <c r="BT1441" s="31"/>
      <c r="BU1441" s="31"/>
      <c r="BV1441" s="31"/>
      <c r="BW1441" s="31"/>
      <c r="BX1441" s="31"/>
      <c r="BY1441" s="31"/>
      <c r="BZ1441" s="31"/>
      <c r="CA1441" s="31"/>
      <c r="CB1441" s="31"/>
      <c r="CC1441" s="31"/>
      <c r="CD1441" s="31"/>
      <c r="CE1441" s="31"/>
      <c r="CF1441" s="31"/>
      <c r="CG1441" s="31"/>
      <c r="CH1441" s="31"/>
      <c r="CI1441" s="31"/>
      <c r="CJ1441" s="31"/>
      <c r="CK1441" s="31"/>
      <c r="CL1441" s="31"/>
      <c r="CM1441" s="31"/>
      <c r="CN1441" s="31"/>
      <c r="CO1441" s="31"/>
      <c r="CP1441" s="31"/>
      <c r="CQ1441" s="31"/>
      <c r="CR1441" s="31"/>
      <c r="CS1441" s="31"/>
      <c r="CT1441" s="31"/>
      <c r="CU1441" s="31"/>
      <c r="CV1441" s="31"/>
      <c r="CW1441" s="31"/>
      <c r="CX1441" s="31"/>
      <c r="CY1441" s="31"/>
      <c r="CZ1441" s="31"/>
      <c r="DA1441" s="31"/>
      <c r="DB1441" s="31"/>
      <c r="DC1441" s="31"/>
      <c r="DD1441" s="31"/>
      <c r="DE1441" s="31"/>
      <c r="DF1441" s="31"/>
      <c r="DG1441" s="31"/>
      <c r="DH1441" s="31"/>
      <c r="DI1441" s="31"/>
      <c r="DJ1441" s="31"/>
      <c r="DK1441" s="31"/>
      <c r="DL1441" s="31"/>
      <c r="DM1441" s="31"/>
      <c r="DN1441" s="31"/>
      <c r="DO1441" s="31"/>
      <c r="DP1441" s="31"/>
      <c r="DQ1441" s="31"/>
      <c r="DR1441" s="31"/>
      <c r="DS1441" s="31"/>
      <c r="DT1441" s="31"/>
      <c r="DU1441" s="31"/>
      <c r="DV1441" s="31"/>
      <c r="DW1441" s="31"/>
    </row>
    <row r="1442" customFormat="false" ht="15.75" hidden="false" customHeight="true" outlineLevel="0" collapsed="false">
      <c r="A1442" s="21" t="n">
        <v>1441</v>
      </c>
      <c r="B1442" s="21" t="str">
        <f aca="false">IFERROR(VLOOKUP($A$1&amp;":"&amp;A1442,'Finish order'!C:K,6,FALSE()),"")</f>
        <v/>
      </c>
      <c r="C1442" s="21" t="str">
        <f aca="false">IFERROR(VLOOKUP(A$1&amp;":"&amp;A1442,'Finish order'!$C:$K,9,FALSE()),"")</f>
        <v/>
      </c>
      <c r="D1442" s="21" t="str">
        <f aca="false">IFERROR(VLOOKUP(A$1&amp;":"&amp;A1442,'Finish order'!$C:$K,7,FALSE()),"")</f>
        <v/>
      </c>
      <c r="E1442" s="29" t="str">
        <f aca="false">IFERROR(VLOOKUP($A$1&amp;":"&amp;A1442,'Finish order'!C:K,5,FALSE()),"")</f>
        <v/>
      </c>
      <c r="F1442" s="21" t="str">
        <f aca="false">IFERROR(VLOOKUP($A$1&amp;":"&amp;A1442,'Finish order'!C:K,4,FALSE()),"")</f>
        <v/>
      </c>
      <c r="G1442" s="21" t="str">
        <f aca="false" t="array" ref="G1442:G1442">IFERROR(SMALL(IF($D$2:$D2351=D1442,$A$2:$A$911*1.001),1),"")</f>
        <v/>
      </c>
      <c r="H1442" s="21" t="str">
        <f aca="false" t="array" ref="H1442:H1442">IFERROR(SMALL(IF($D$2:$D2351=D1442,$A$2:$A$911*1.0001),2),"")</f>
        <v/>
      </c>
      <c r="I1442" s="21" t="str">
        <f aca="false" t="array" ref="I1442:I1442">IFERROR(SMALL(IF($D$2:$D2351=D1442,$A$2:$A$911*1.00001),3),"")</f>
        <v/>
      </c>
      <c r="J1442" s="21" t="str">
        <f aca="false" t="array" ref="J1442:J1442">IFERROR(SMALL(IF($D$2:$D2351=D1442,$A$2:$A$911*1.000001),4),"")</f>
        <v/>
      </c>
      <c r="K1442" s="30" t="str">
        <f aca="false">IF(A1442&lt;&gt;"", IF(COUNT(G1442:J1442)=4, SUM(G1442:J1442), "No"), "")</f>
        <v>No</v>
      </c>
      <c r="L1442" s="30" t="str">
        <f aca="false">IF(A1442&lt;&gt;"", IF(COUNT(G1442:I1442)=3, SUM(G1442:I1442), "No"), "")</f>
        <v>No</v>
      </c>
      <c r="M1442" s="30" t="str">
        <f aca="false">IF(A1442&lt;&gt;"", IF(COUNT(G1442:H1442)=2, SUM(G1442:H1442), "No"), "")</f>
        <v>No</v>
      </c>
      <c r="N1442" s="30" t="str">
        <f aca="false">'Results 10 year vets'!$D1442&amp;":"&amp;Table1[[#Headers],[Male]]</f>
        <v>:Male</v>
      </c>
      <c r="O1442" s="31"/>
      <c r="P1442" s="31"/>
      <c r="Q1442" s="31"/>
      <c r="R1442" s="31"/>
      <c r="S1442" s="31"/>
      <c r="T1442" s="31"/>
      <c r="U1442" s="31"/>
      <c r="Z1442" s="33"/>
      <c r="AA1442" s="33"/>
      <c r="AB1442" s="33"/>
      <c r="AC1442" s="33"/>
      <c r="AD1442" s="31"/>
      <c r="AE1442" s="31"/>
      <c r="AF1442" s="31"/>
      <c r="AG1442" s="31"/>
      <c r="AH1442" s="31"/>
      <c r="AI1442" s="31"/>
      <c r="AJ1442" s="31"/>
      <c r="AK1442" s="31"/>
      <c r="AL1442" s="31"/>
      <c r="AM1442" s="31"/>
      <c r="AN1442" s="31"/>
      <c r="AO1442" s="31"/>
      <c r="AP1442" s="31"/>
      <c r="AQ1442" s="31"/>
      <c r="AR1442" s="31"/>
      <c r="AS1442" s="31"/>
      <c r="AT1442" s="31"/>
      <c r="AU1442" s="31"/>
      <c r="AV1442" s="31"/>
      <c r="AW1442" s="31"/>
      <c r="AX1442" s="31"/>
      <c r="AY1442" s="31"/>
      <c r="AZ1442" s="31"/>
      <c r="BA1442" s="31"/>
      <c r="BB1442" s="31"/>
      <c r="BC1442" s="31"/>
      <c r="BD1442" s="31"/>
      <c r="BE1442" s="31"/>
      <c r="BF1442" s="31"/>
      <c r="BG1442" s="31"/>
      <c r="BH1442" s="31"/>
      <c r="BI1442" s="31"/>
      <c r="BJ1442" s="31"/>
      <c r="BK1442" s="31"/>
      <c r="BL1442" s="31"/>
      <c r="BM1442" s="31"/>
      <c r="BN1442" s="31"/>
      <c r="BO1442" s="31"/>
      <c r="BP1442" s="31"/>
      <c r="BQ1442" s="31"/>
      <c r="BR1442" s="31"/>
      <c r="BS1442" s="31"/>
      <c r="BT1442" s="31"/>
      <c r="BU1442" s="31"/>
      <c r="BV1442" s="31"/>
      <c r="BW1442" s="31"/>
      <c r="BX1442" s="31"/>
      <c r="BY1442" s="31"/>
      <c r="BZ1442" s="31"/>
      <c r="CA1442" s="31"/>
      <c r="CB1442" s="31"/>
      <c r="CC1442" s="31"/>
      <c r="CD1442" s="31"/>
      <c r="CE1442" s="31"/>
      <c r="CF1442" s="31"/>
      <c r="CG1442" s="31"/>
      <c r="CH1442" s="31"/>
      <c r="CI1442" s="31"/>
      <c r="CJ1442" s="31"/>
      <c r="CK1442" s="31"/>
      <c r="CL1442" s="31"/>
      <c r="CM1442" s="31"/>
      <c r="CN1442" s="31"/>
      <c r="CO1442" s="31"/>
      <c r="CP1442" s="31"/>
      <c r="CQ1442" s="31"/>
      <c r="CR1442" s="31"/>
      <c r="CS1442" s="31"/>
      <c r="CT1442" s="31"/>
      <c r="CU1442" s="31"/>
      <c r="CV1442" s="31"/>
      <c r="CW1442" s="31"/>
      <c r="CX1442" s="31"/>
      <c r="CY1442" s="31"/>
      <c r="CZ1442" s="31"/>
      <c r="DA1442" s="31"/>
      <c r="DB1442" s="31"/>
      <c r="DC1442" s="31"/>
      <c r="DD1442" s="31"/>
      <c r="DE1442" s="31"/>
      <c r="DF1442" s="31"/>
      <c r="DG1442" s="31"/>
      <c r="DH1442" s="31"/>
      <c r="DI1442" s="31"/>
      <c r="DJ1442" s="31"/>
      <c r="DK1442" s="31"/>
      <c r="DL1442" s="31"/>
      <c r="DM1442" s="31"/>
      <c r="DN1442" s="31"/>
      <c r="DO1442" s="31"/>
      <c r="DP1442" s="31"/>
      <c r="DQ1442" s="31"/>
      <c r="DR1442" s="31"/>
      <c r="DS1442" s="31"/>
      <c r="DT1442" s="31"/>
      <c r="DU1442" s="31"/>
      <c r="DV1442" s="31"/>
      <c r="DW1442" s="31"/>
    </row>
    <row r="1443" customFormat="false" ht="15.75" hidden="false" customHeight="true" outlineLevel="0" collapsed="false">
      <c r="A1443" s="21" t="n">
        <v>1442</v>
      </c>
      <c r="B1443" s="21" t="str">
        <f aca="false">IFERROR(VLOOKUP($A$1&amp;":"&amp;A1443,'Finish order'!C:K,6,FALSE()),"")</f>
        <v/>
      </c>
      <c r="C1443" s="21" t="str">
        <f aca="false">IFERROR(VLOOKUP(A$1&amp;":"&amp;A1443,'Finish order'!$C:$K,9,FALSE()),"")</f>
        <v/>
      </c>
      <c r="D1443" s="21" t="str">
        <f aca="false">IFERROR(VLOOKUP(A$1&amp;":"&amp;A1443,'Finish order'!$C:$K,7,FALSE()),"")</f>
        <v/>
      </c>
      <c r="E1443" s="29" t="str">
        <f aca="false">IFERROR(VLOOKUP($A$1&amp;":"&amp;A1443,'Finish order'!C:K,5,FALSE()),"")</f>
        <v/>
      </c>
      <c r="F1443" s="21" t="str">
        <f aca="false">IFERROR(VLOOKUP($A$1&amp;":"&amp;A1443,'Finish order'!C:K,4,FALSE()),"")</f>
        <v/>
      </c>
      <c r="G1443" s="21" t="str">
        <f aca="false" t="array" ref="G1443:G1443">IFERROR(SMALL(IF($D$2:$D2352=D1443,$A$2:$A$911*1.001),1),"")</f>
        <v/>
      </c>
      <c r="H1443" s="21" t="str">
        <f aca="false" t="array" ref="H1443:H1443">IFERROR(SMALL(IF($D$2:$D2352=D1443,$A$2:$A$911*1.0001),2),"")</f>
        <v/>
      </c>
      <c r="I1443" s="21" t="str">
        <f aca="false" t="array" ref="I1443:I1443">IFERROR(SMALL(IF($D$2:$D2352=D1443,$A$2:$A$911*1.00001),3),"")</f>
        <v/>
      </c>
      <c r="J1443" s="21" t="str">
        <f aca="false" t="array" ref="J1443:J1443">IFERROR(SMALL(IF($D$2:$D2352=D1443,$A$2:$A$911*1.000001),4),"")</f>
        <v/>
      </c>
      <c r="K1443" s="30" t="str">
        <f aca="false">IF(A1443&lt;&gt;"", IF(COUNT(G1443:J1443)=4, SUM(G1443:J1443), "No"), "")</f>
        <v>No</v>
      </c>
      <c r="L1443" s="30" t="str">
        <f aca="false">IF(A1443&lt;&gt;"", IF(COUNT(G1443:I1443)=3, SUM(G1443:I1443), "No"), "")</f>
        <v>No</v>
      </c>
      <c r="M1443" s="30" t="str">
        <f aca="false">IF(A1443&lt;&gt;"", IF(COUNT(G1443:H1443)=2, SUM(G1443:H1443), "No"), "")</f>
        <v>No</v>
      </c>
      <c r="N1443" s="30" t="str">
        <f aca="false">'Results 10 year vets'!$D1443&amp;":"&amp;Table1[[#Headers],[Male]]</f>
        <v>:Male</v>
      </c>
      <c r="O1443" s="31"/>
      <c r="P1443" s="31"/>
      <c r="Q1443" s="31"/>
      <c r="R1443" s="31"/>
      <c r="S1443" s="31"/>
      <c r="T1443" s="31"/>
      <c r="U1443" s="31"/>
      <c r="Z1443" s="33"/>
      <c r="AA1443" s="33"/>
      <c r="AB1443" s="33"/>
      <c r="AC1443" s="33"/>
      <c r="AD1443" s="31"/>
      <c r="AE1443" s="31"/>
      <c r="AF1443" s="31"/>
      <c r="AG1443" s="31"/>
      <c r="AH1443" s="31"/>
      <c r="AI1443" s="31"/>
      <c r="AJ1443" s="31"/>
      <c r="AK1443" s="31"/>
      <c r="AL1443" s="31"/>
      <c r="AM1443" s="31"/>
      <c r="AN1443" s="31"/>
      <c r="AO1443" s="31"/>
      <c r="AP1443" s="31"/>
      <c r="AQ1443" s="31"/>
      <c r="AR1443" s="31"/>
      <c r="AS1443" s="31"/>
      <c r="AT1443" s="31"/>
      <c r="AU1443" s="31"/>
      <c r="AV1443" s="31"/>
      <c r="AW1443" s="31"/>
      <c r="AX1443" s="31"/>
      <c r="AY1443" s="31"/>
      <c r="AZ1443" s="31"/>
      <c r="BA1443" s="31"/>
      <c r="BB1443" s="31"/>
      <c r="BC1443" s="31"/>
      <c r="BD1443" s="31"/>
      <c r="BE1443" s="31"/>
      <c r="BF1443" s="31"/>
      <c r="BG1443" s="31"/>
      <c r="BH1443" s="31"/>
      <c r="BI1443" s="31"/>
      <c r="BJ1443" s="31"/>
      <c r="BK1443" s="31"/>
      <c r="BL1443" s="31"/>
      <c r="BM1443" s="31"/>
      <c r="BN1443" s="31"/>
      <c r="BO1443" s="31"/>
      <c r="BP1443" s="31"/>
      <c r="BQ1443" s="31"/>
      <c r="BR1443" s="31"/>
      <c r="BS1443" s="31"/>
      <c r="BT1443" s="31"/>
      <c r="BU1443" s="31"/>
      <c r="BV1443" s="31"/>
      <c r="BW1443" s="31"/>
      <c r="BX1443" s="31"/>
      <c r="BY1443" s="31"/>
      <c r="BZ1443" s="31"/>
      <c r="CA1443" s="31"/>
      <c r="CB1443" s="31"/>
      <c r="CC1443" s="31"/>
      <c r="CD1443" s="31"/>
      <c r="CE1443" s="31"/>
      <c r="CF1443" s="31"/>
      <c r="CG1443" s="31"/>
      <c r="CH1443" s="31"/>
      <c r="CI1443" s="31"/>
      <c r="CJ1443" s="31"/>
      <c r="CK1443" s="31"/>
      <c r="CL1443" s="31"/>
      <c r="CM1443" s="31"/>
      <c r="CN1443" s="31"/>
      <c r="CO1443" s="31"/>
      <c r="CP1443" s="31"/>
      <c r="CQ1443" s="31"/>
      <c r="CR1443" s="31"/>
      <c r="CS1443" s="31"/>
      <c r="CT1443" s="31"/>
      <c r="CU1443" s="31"/>
      <c r="CV1443" s="31"/>
      <c r="CW1443" s="31"/>
      <c r="CX1443" s="31"/>
      <c r="CY1443" s="31"/>
      <c r="CZ1443" s="31"/>
      <c r="DA1443" s="31"/>
      <c r="DB1443" s="31"/>
      <c r="DC1443" s="31"/>
      <c r="DD1443" s="31"/>
      <c r="DE1443" s="31"/>
      <c r="DF1443" s="31"/>
      <c r="DG1443" s="31"/>
      <c r="DH1443" s="31"/>
      <c r="DI1443" s="31"/>
      <c r="DJ1443" s="31"/>
      <c r="DK1443" s="31"/>
      <c r="DL1443" s="31"/>
      <c r="DM1443" s="31"/>
      <c r="DN1443" s="31"/>
      <c r="DO1443" s="31"/>
      <c r="DP1443" s="31"/>
      <c r="DQ1443" s="31"/>
      <c r="DR1443" s="31"/>
      <c r="DS1443" s="31"/>
      <c r="DT1443" s="31"/>
      <c r="DU1443" s="31"/>
      <c r="DV1443" s="31"/>
      <c r="DW1443" s="31"/>
    </row>
    <row r="1444" customFormat="false" ht="15.75" hidden="false" customHeight="true" outlineLevel="0" collapsed="false">
      <c r="A1444" s="21" t="n">
        <v>1443</v>
      </c>
      <c r="B1444" s="21" t="str">
        <f aca="false">IFERROR(VLOOKUP($A$1&amp;":"&amp;A1444,'Finish order'!C:K,6,FALSE()),"")</f>
        <v/>
      </c>
      <c r="C1444" s="21" t="str">
        <f aca="false">IFERROR(VLOOKUP(A$1&amp;":"&amp;A1444,'Finish order'!$C:$K,9,FALSE()),"")</f>
        <v/>
      </c>
      <c r="D1444" s="21" t="str">
        <f aca="false">IFERROR(VLOOKUP(A$1&amp;":"&amp;A1444,'Finish order'!$C:$K,7,FALSE()),"")</f>
        <v/>
      </c>
      <c r="E1444" s="29" t="str">
        <f aca="false">IFERROR(VLOOKUP($A$1&amp;":"&amp;A1444,'Finish order'!C:K,5,FALSE()),"")</f>
        <v/>
      </c>
      <c r="F1444" s="21" t="str">
        <f aca="false">IFERROR(VLOOKUP($A$1&amp;":"&amp;A1444,'Finish order'!C:K,4,FALSE()),"")</f>
        <v/>
      </c>
      <c r="G1444" s="21" t="str">
        <f aca="false" t="array" ref="G1444:G1444">IFERROR(SMALL(IF($D$2:$D2353=D1444,$A$2:$A$911*1.001),1),"")</f>
        <v/>
      </c>
      <c r="H1444" s="21" t="str">
        <f aca="false" t="array" ref="H1444:H1444">IFERROR(SMALL(IF($D$2:$D2353=D1444,$A$2:$A$911*1.0001),2),"")</f>
        <v/>
      </c>
      <c r="I1444" s="21" t="str">
        <f aca="false" t="array" ref="I1444:I1444">IFERROR(SMALL(IF($D$2:$D2353=D1444,$A$2:$A$911*1.00001),3),"")</f>
        <v/>
      </c>
      <c r="J1444" s="21" t="str">
        <f aca="false" t="array" ref="J1444:J1444">IFERROR(SMALL(IF($D$2:$D2353=D1444,$A$2:$A$911*1.000001),4),"")</f>
        <v/>
      </c>
      <c r="K1444" s="30" t="str">
        <f aca="false">IF(A1444&lt;&gt;"", IF(COUNT(G1444:J1444)=4, SUM(G1444:J1444), "No"), "")</f>
        <v>No</v>
      </c>
      <c r="L1444" s="30" t="str">
        <f aca="false">IF(A1444&lt;&gt;"", IF(COUNT(G1444:I1444)=3, SUM(G1444:I1444), "No"), "")</f>
        <v>No</v>
      </c>
      <c r="M1444" s="30" t="str">
        <f aca="false">IF(A1444&lt;&gt;"", IF(COUNT(G1444:H1444)=2, SUM(G1444:H1444), "No"), "")</f>
        <v>No</v>
      </c>
      <c r="N1444" s="30" t="str">
        <f aca="false">'Results 10 year vets'!$D1444&amp;":"&amp;Table1[[#Headers],[Male]]</f>
        <v>:Male</v>
      </c>
      <c r="O1444" s="31"/>
      <c r="P1444" s="31"/>
      <c r="Q1444" s="31"/>
      <c r="R1444" s="31"/>
      <c r="S1444" s="31"/>
      <c r="T1444" s="31"/>
      <c r="U1444" s="31"/>
      <c r="Z1444" s="33"/>
      <c r="AA1444" s="33"/>
      <c r="AB1444" s="33"/>
      <c r="AC1444" s="33"/>
      <c r="AD1444" s="31"/>
      <c r="AE1444" s="31"/>
      <c r="AF1444" s="31"/>
      <c r="AG1444" s="31"/>
      <c r="AH1444" s="31"/>
      <c r="AI1444" s="31"/>
      <c r="AJ1444" s="31"/>
      <c r="AK1444" s="31"/>
      <c r="AL1444" s="31"/>
      <c r="AM1444" s="31"/>
      <c r="AN1444" s="31"/>
      <c r="AO1444" s="31"/>
      <c r="AP1444" s="31"/>
      <c r="AQ1444" s="31"/>
      <c r="AR1444" s="31"/>
      <c r="AS1444" s="31"/>
      <c r="AT1444" s="31"/>
      <c r="AU1444" s="31"/>
      <c r="AV1444" s="31"/>
      <c r="AW1444" s="31"/>
      <c r="AX1444" s="31"/>
      <c r="AY1444" s="31"/>
      <c r="AZ1444" s="31"/>
      <c r="BA1444" s="31"/>
      <c r="BB1444" s="31"/>
      <c r="BC1444" s="31"/>
      <c r="BD1444" s="31"/>
      <c r="BE1444" s="31"/>
      <c r="BF1444" s="31"/>
      <c r="BG1444" s="31"/>
      <c r="BH1444" s="31"/>
      <c r="BI1444" s="31"/>
      <c r="BJ1444" s="31"/>
      <c r="BK1444" s="31"/>
      <c r="BL1444" s="31"/>
      <c r="BM1444" s="31"/>
      <c r="BN1444" s="31"/>
      <c r="BO1444" s="31"/>
      <c r="BP1444" s="31"/>
      <c r="BQ1444" s="31"/>
      <c r="BR1444" s="31"/>
      <c r="BS1444" s="31"/>
      <c r="BT1444" s="31"/>
      <c r="BU1444" s="31"/>
      <c r="BV1444" s="31"/>
      <c r="BW1444" s="31"/>
      <c r="BX1444" s="31"/>
      <c r="BY1444" s="31"/>
      <c r="BZ1444" s="31"/>
      <c r="CA1444" s="31"/>
      <c r="CB1444" s="31"/>
      <c r="CC1444" s="31"/>
      <c r="CD1444" s="31"/>
      <c r="CE1444" s="31"/>
      <c r="CF1444" s="31"/>
      <c r="CG1444" s="31"/>
      <c r="CH1444" s="31"/>
      <c r="CI1444" s="31"/>
      <c r="CJ1444" s="31"/>
      <c r="CK1444" s="31"/>
      <c r="CL1444" s="31"/>
      <c r="CM1444" s="31"/>
      <c r="CN1444" s="31"/>
      <c r="CO1444" s="31"/>
      <c r="CP1444" s="31"/>
      <c r="CQ1444" s="31"/>
      <c r="CR1444" s="31"/>
      <c r="CS1444" s="31"/>
      <c r="CT1444" s="31"/>
      <c r="CU1444" s="31"/>
      <c r="CV1444" s="31"/>
      <c r="CW1444" s="31"/>
      <c r="CX1444" s="31"/>
      <c r="CY1444" s="31"/>
      <c r="CZ1444" s="31"/>
      <c r="DA1444" s="31"/>
      <c r="DB1444" s="31"/>
      <c r="DC1444" s="31"/>
      <c r="DD1444" s="31"/>
      <c r="DE1444" s="31"/>
      <c r="DF1444" s="31"/>
      <c r="DG1444" s="31"/>
      <c r="DH1444" s="31"/>
      <c r="DI1444" s="31"/>
      <c r="DJ1444" s="31"/>
      <c r="DK1444" s="31"/>
      <c r="DL1444" s="31"/>
      <c r="DM1444" s="31"/>
      <c r="DN1444" s="31"/>
      <c r="DO1444" s="31"/>
      <c r="DP1444" s="31"/>
      <c r="DQ1444" s="31"/>
      <c r="DR1444" s="31"/>
      <c r="DS1444" s="31"/>
      <c r="DT1444" s="31"/>
      <c r="DU1444" s="31"/>
      <c r="DV1444" s="31"/>
      <c r="DW1444" s="31"/>
    </row>
    <row r="1445" customFormat="false" ht="15.75" hidden="false" customHeight="true" outlineLevel="0" collapsed="false">
      <c r="A1445" s="21" t="n">
        <v>1444</v>
      </c>
      <c r="B1445" s="21" t="str">
        <f aca="false">IFERROR(VLOOKUP($A$1&amp;":"&amp;A1445,'Finish order'!C:K,6,FALSE()),"")</f>
        <v/>
      </c>
      <c r="C1445" s="21" t="str">
        <f aca="false">IFERROR(VLOOKUP(A$1&amp;":"&amp;A1445,'Finish order'!$C:$K,9,FALSE()),"")</f>
        <v/>
      </c>
      <c r="D1445" s="21" t="str">
        <f aca="false">IFERROR(VLOOKUP(A$1&amp;":"&amp;A1445,'Finish order'!$C:$K,7,FALSE()),"")</f>
        <v/>
      </c>
      <c r="E1445" s="29" t="str">
        <f aca="false">IFERROR(VLOOKUP($A$1&amp;":"&amp;A1445,'Finish order'!C:K,5,FALSE()),"")</f>
        <v/>
      </c>
      <c r="F1445" s="21" t="str">
        <f aca="false">IFERROR(VLOOKUP($A$1&amp;":"&amp;A1445,'Finish order'!C:K,4,FALSE()),"")</f>
        <v/>
      </c>
      <c r="G1445" s="21" t="str">
        <f aca="false" t="array" ref="G1445:G1445">IFERROR(SMALL(IF($D$2:$D2354=D1445,$A$2:$A$911*1.001),1),"")</f>
        <v/>
      </c>
      <c r="H1445" s="21" t="str">
        <f aca="false" t="array" ref="H1445:H1445">IFERROR(SMALL(IF($D$2:$D2354=D1445,$A$2:$A$911*1.0001),2),"")</f>
        <v/>
      </c>
      <c r="I1445" s="21" t="str">
        <f aca="false" t="array" ref="I1445:I1445">IFERROR(SMALL(IF($D$2:$D2354=D1445,$A$2:$A$911*1.00001),3),"")</f>
        <v/>
      </c>
      <c r="J1445" s="21" t="str">
        <f aca="false" t="array" ref="J1445:J1445">IFERROR(SMALL(IF($D$2:$D2354=D1445,$A$2:$A$911*1.000001),4),"")</f>
        <v/>
      </c>
      <c r="K1445" s="30" t="str">
        <f aca="false">IF(A1445&lt;&gt;"", IF(COUNT(G1445:J1445)=4, SUM(G1445:J1445), "No"), "")</f>
        <v>No</v>
      </c>
      <c r="L1445" s="30" t="str">
        <f aca="false">IF(A1445&lt;&gt;"", IF(COUNT(G1445:I1445)=3, SUM(G1445:I1445), "No"), "")</f>
        <v>No</v>
      </c>
      <c r="M1445" s="30" t="str">
        <f aca="false">IF(A1445&lt;&gt;"", IF(COUNT(G1445:H1445)=2, SUM(G1445:H1445), "No"), "")</f>
        <v>No</v>
      </c>
      <c r="N1445" s="30" t="str">
        <f aca="false">'Results 10 year vets'!$D1445&amp;":"&amp;Table1[[#Headers],[Male]]</f>
        <v>:Male</v>
      </c>
      <c r="O1445" s="31"/>
      <c r="P1445" s="31"/>
      <c r="Q1445" s="31"/>
      <c r="R1445" s="31"/>
      <c r="S1445" s="31"/>
      <c r="T1445" s="31"/>
      <c r="U1445" s="31"/>
      <c r="Z1445" s="33"/>
      <c r="AA1445" s="33"/>
      <c r="AB1445" s="33"/>
      <c r="AC1445" s="33"/>
      <c r="AD1445" s="31"/>
      <c r="AE1445" s="31"/>
      <c r="AF1445" s="31"/>
      <c r="AG1445" s="31"/>
      <c r="AH1445" s="31"/>
      <c r="AI1445" s="31"/>
      <c r="AJ1445" s="31"/>
      <c r="AK1445" s="31"/>
      <c r="AL1445" s="31"/>
      <c r="AM1445" s="31"/>
      <c r="AN1445" s="31"/>
      <c r="AO1445" s="31"/>
      <c r="AP1445" s="31"/>
      <c r="AQ1445" s="31"/>
      <c r="AR1445" s="31"/>
      <c r="AS1445" s="31"/>
      <c r="AT1445" s="31"/>
      <c r="AU1445" s="31"/>
      <c r="AV1445" s="31"/>
      <c r="AW1445" s="31"/>
      <c r="AX1445" s="31"/>
      <c r="AY1445" s="31"/>
      <c r="AZ1445" s="31"/>
      <c r="BA1445" s="31"/>
      <c r="BB1445" s="31"/>
      <c r="BC1445" s="31"/>
      <c r="BD1445" s="31"/>
      <c r="BE1445" s="31"/>
      <c r="BF1445" s="31"/>
      <c r="BG1445" s="31"/>
      <c r="BH1445" s="31"/>
      <c r="BI1445" s="31"/>
      <c r="BJ1445" s="31"/>
      <c r="BK1445" s="31"/>
      <c r="BL1445" s="31"/>
      <c r="BM1445" s="31"/>
      <c r="BN1445" s="31"/>
      <c r="BO1445" s="31"/>
      <c r="BP1445" s="31"/>
      <c r="BQ1445" s="31"/>
      <c r="BR1445" s="31"/>
      <c r="BS1445" s="31"/>
      <c r="BT1445" s="31"/>
      <c r="BU1445" s="31"/>
      <c r="BV1445" s="31"/>
      <c r="BW1445" s="31"/>
      <c r="BX1445" s="31"/>
      <c r="BY1445" s="31"/>
      <c r="BZ1445" s="31"/>
      <c r="CA1445" s="31"/>
      <c r="CB1445" s="31"/>
      <c r="CC1445" s="31"/>
      <c r="CD1445" s="31"/>
      <c r="CE1445" s="31"/>
      <c r="CF1445" s="31"/>
      <c r="CG1445" s="31"/>
      <c r="CH1445" s="31"/>
      <c r="CI1445" s="31"/>
      <c r="CJ1445" s="31"/>
      <c r="CK1445" s="31"/>
      <c r="CL1445" s="31"/>
      <c r="CM1445" s="31"/>
      <c r="CN1445" s="31"/>
      <c r="CO1445" s="31"/>
      <c r="CP1445" s="31"/>
      <c r="CQ1445" s="31"/>
      <c r="CR1445" s="31"/>
      <c r="CS1445" s="31"/>
      <c r="CT1445" s="31"/>
      <c r="CU1445" s="31"/>
      <c r="CV1445" s="31"/>
      <c r="CW1445" s="31"/>
      <c r="CX1445" s="31"/>
      <c r="CY1445" s="31"/>
      <c r="CZ1445" s="31"/>
      <c r="DA1445" s="31"/>
      <c r="DB1445" s="31"/>
      <c r="DC1445" s="31"/>
      <c r="DD1445" s="31"/>
      <c r="DE1445" s="31"/>
      <c r="DF1445" s="31"/>
      <c r="DG1445" s="31"/>
      <c r="DH1445" s="31"/>
      <c r="DI1445" s="31"/>
      <c r="DJ1445" s="31"/>
      <c r="DK1445" s="31"/>
      <c r="DL1445" s="31"/>
      <c r="DM1445" s="31"/>
      <c r="DN1445" s="31"/>
      <c r="DO1445" s="31"/>
      <c r="DP1445" s="31"/>
      <c r="DQ1445" s="31"/>
      <c r="DR1445" s="31"/>
      <c r="DS1445" s="31"/>
      <c r="DT1445" s="31"/>
      <c r="DU1445" s="31"/>
      <c r="DV1445" s="31"/>
      <c r="DW1445" s="31"/>
    </row>
    <row r="1446" customFormat="false" ht="15.75" hidden="false" customHeight="true" outlineLevel="0" collapsed="false">
      <c r="A1446" s="21" t="n">
        <v>1445</v>
      </c>
      <c r="B1446" s="21" t="str">
        <f aca="false">IFERROR(VLOOKUP($A$1&amp;":"&amp;A1446,'Finish order'!C:K,6,FALSE()),"")</f>
        <v/>
      </c>
      <c r="C1446" s="21" t="str">
        <f aca="false">IFERROR(VLOOKUP(A$1&amp;":"&amp;A1446,'Finish order'!$C:$K,9,FALSE()),"")</f>
        <v/>
      </c>
      <c r="D1446" s="21" t="str">
        <f aca="false">IFERROR(VLOOKUP(A$1&amp;":"&amp;A1446,'Finish order'!$C:$K,7,FALSE()),"")</f>
        <v/>
      </c>
      <c r="E1446" s="29" t="str">
        <f aca="false">IFERROR(VLOOKUP($A$1&amp;":"&amp;A1446,'Finish order'!C:K,5,FALSE()),"")</f>
        <v/>
      </c>
      <c r="F1446" s="21" t="str">
        <f aca="false">IFERROR(VLOOKUP($A$1&amp;":"&amp;A1446,'Finish order'!C:K,4,FALSE()),"")</f>
        <v/>
      </c>
      <c r="G1446" s="21" t="str">
        <f aca="false" t="array" ref="G1446:G1446">IFERROR(SMALL(IF($D$2:$D2355=D1446,$A$2:$A$911*1.001),1),"")</f>
        <v/>
      </c>
      <c r="H1446" s="21" t="str">
        <f aca="false" t="array" ref="H1446:H1446">IFERROR(SMALL(IF($D$2:$D2355=D1446,$A$2:$A$911*1.0001),2),"")</f>
        <v/>
      </c>
      <c r="I1446" s="21" t="str">
        <f aca="false" t="array" ref="I1446:I1446">IFERROR(SMALL(IF($D$2:$D2355=D1446,$A$2:$A$911*1.00001),3),"")</f>
        <v/>
      </c>
      <c r="J1446" s="21" t="str">
        <f aca="false" t="array" ref="J1446:J1446">IFERROR(SMALL(IF($D$2:$D2355=D1446,$A$2:$A$911*1.000001),4),"")</f>
        <v/>
      </c>
      <c r="K1446" s="30" t="str">
        <f aca="false">IF(A1446&lt;&gt;"", IF(COUNT(G1446:J1446)=4, SUM(G1446:J1446), "No"), "")</f>
        <v>No</v>
      </c>
      <c r="L1446" s="30" t="str">
        <f aca="false">IF(A1446&lt;&gt;"", IF(COUNT(G1446:I1446)=3, SUM(G1446:I1446), "No"), "")</f>
        <v>No</v>
      </c>
      <c r="M1446" s="30" t="str">
        <f aca="false">IF(A1446&lt;&gt;"", IF(COUNT(G1446:H1446)=2, SUM(G1446:H1446), "No"), "")</f>
        <v>No</v>
      </c>
      <c r="N1446" s="30" t="str">
        <f aca="false">'Results 10 year vets'!$D1446&amp;":"&amp;Table1[[#Headers],[Male]]</f>
        <v>:Male</v>
      </c>
      <c r="O1446" s="31"/>
      <c r="P1446" s="31"/>
      <c r="Q1446" s="31"/>
      <c r="R1446" s="31"/>
      <c r="S1446" s="31"/>
      <c r="T1446" s="31"/>
      <c r="U1446" s="31"/>
      <c r="Z1446" s="33"/>
      <c r="AA1446" s="33"/>
      <c r="AB1446" s="33"/>
      <c r="AC1446" s="33"/>
      <c r="AD1446" s="31"/>
      <c r="AE1446" s="31"/>
      <c r="AF1446" s="31"/>
      <c r="AG1446" s="31"/>
      <c r="AH1446" s="31"/>
      <c r="AI1446" s="31"/>
      <c r="AJ1446" s="31"/>
      <c r="AK1446" s="31"/>
      <c r="AL1446" s="31"/>
      <c r="AM1446" s="31"/>
      <c r="AN1446" s="31"/>
      <c r="AO1446" s="31"/>
      <c r="AP1446" s="31"/>
      <c r="AQ1446" s="31"/>
      <c r="AR1446" s="31"/>
      <c r="AS1446" s="31"/>
      <c r="AT1446" s="31"/>
      <c r="AU1446" s="31"/>
      <c r="AV1446" s="31"/>
      <c r="AW1446" s="31"/>
      <c r="AX1446" s="31"/>
      <c r="AY1446" s="31"/>
      <c r="AZ1446" s="31"/>
      <c r="BA1446" s="31"/>
      <c r="BB1446" s="31"/>
      <c r="BC1446" s="31"/>
      <c r="BD1446" s="31"/>
      <c r="BE1446" s="31"/>
      <c r="BF1446" s="31"/>
      <c r="BG1446" s="31"/>
      <c r="BH1446" s="31"/>
      <c r="BI1446" s="31"/>
      <c r="BJ1446" s="31"/>
      <c r="BK1446" s="31"/>
      <c r="BL1446" s="31"/>
      <c r="BM1446" s="31"/>
      <c r="BN1446" s="31"/>
      <c r="BO1446" s="31"/>
      <c r="BP1446" s="31"/>
      <c r="BQ1446" s="31"/>
      <c r="BR1446" s="31"/>
      <c r="BS1446" s="31"/>
      <c r="BT1446" s="31"/>
      <c r="BU1446" s="31"/>
      <c r="BV1446" s="31"/>
      <c r="BW1446" s="31"/>
      <c r="BX1446" s="31"/>
      <c r="BY1446" s="31"/>
      <c r="BZ1446" s="31"/>
      <c r="CA1446" s="31"/>
      <c r="CB1446" s="31"/>
      <c r="CC1446" s="31"/>
      <c r="CD1446" s="31"/>
      <c r="CE1446" s="31"/>
      <c r="CF1446" s="31"/>
      <c r="CG1446" s="31"/>
      <c r="CH1446" s="31"/>
      <c r="CI1446" s="31"/>
      <c r="CJ1446" s="31"/>
      <c r="CK1446" s="31"/>
      <c r="CL1446" s="31"/>
      <c r="CM1446" s="31"/>
      <c r="CN1446" s="31"/>
      <c r="CO1446" s="31"/>
      <c r="CP1446" s="31"/>
      <c r="CQ1446" s="31"/>
      <c r="CR1446" s="31"/>
      <c r="CS1446" s="31"/>
      <c r="CT1446" s="31"/>
      <c r="CU1446" s="31"/>
      <c r="CV1446" s="31"/>
      <c r="CW1446" s="31"/>
      <c r="CX1446" s="31"/>
      <c r="CY1446" s="31"/>
      <c r="CZ1446" s="31"/>
      <c r="DA1446" s="31"/>
      <c r="DB1446" s="31"/>
      <c r="DC1446" s="31"/>
      <c r="DD1446" s="31"/>
      <c r="DE1446" s="31"/>
      <c r="DF1446" s="31"/>
      <c r="DG1446" s="31"/>
      <c r="DH1446" s="31"/>
      <c r="DI1446" s="31"/>
      <c r="DJ1446" s="31"/>
      <c r="DK1446" s="31"/>
      <c r="DL1446" s="31"/>
      <c r="DM1446" s="31"/>
      <c r="DN1446" s="31"/>
      <c r="DO1446" s="31"/>
      <c r="DP1446" s="31"/>
      <c r="DQ1446" s="31"/>
      <c r="DR1446" s="31"/>
      <c r="DS1446" s="31"/>
      <c r="DT1446" s="31"/>
      <c r="DU1446" s="31"/>
      <c r="DV1446" s="31"/>
      <c r="DW1446" s="31"/>
    </row>
    <row r="1447" customFormat="false" ht="15.75" hidden="false" customHeight="true" outlineLevel="0" collapsed="false">
      <c r="A1447" s="21" t="n">
        <v>1446</v>
      </c>
      <c r="B1447" s="21" t="str">
        <f aca="false">IFERROR(VLOOKUP($A$1&amp;":"&amp;A1447,'Finish order'!C:K,6,FALSE()),"")</f>
        <v/>
      </c>
      <c r="C1447" s="21" t="str">
        <f aca="false">IFERROR(VLOOKUP(A$1&amp;":"&amp;A1447,'Finish order'!$C:$K,9,FALSE()),"")</f>
        <v/>
      </c>
      <c r="D1447" s="21" t="str">
        <f aca="false">IFERROR(VLOOKUP(A$1&amp;":"&amp;A1447,'Finish order'!$C:$K,7,FALSE()),"")</f>
        <v/>
      </c>
      <c r="E1447" s="29" t="str">
        <f aca="false">IFERROR(VLOOKUP($A$1&amp;":"&amp;A1447,'Finish order'!C:K,5,FALSE()),"")</f>
        <v/>
      </c>
      <c r="F1447" s="21" t="str">
        <f aca="false">IFERROR(VLOOKUP($A$1&amp;":"&amp;A1447,'Finish order'!C:K,4,FALSE()),"")</f>
        <v/>
      </c>
      <c r="G1447" s="21" t="str">
        <f aca="false" t="array" ref="G1447:G1447">IFERROR(SMALL(IF($D$2:$D2356=D1447,$A$2:$A$911*1.001),1),"")</f>
        <v/>
      </c>
      <c r="H1447" s="21" t="str">
        <f aca="false" t="array" ref="H1447:H1447">IFERROR(SMALL(IF($D$2:$D2356=D1447,$A$2:$A$911*1.0001),2),"")</f>
        <v/>
      </c>
      <c r="I1447" s="21" t="str">
        <f aca="false" t="array" ref="I1447:I1447">IFERROR(SMALL(IF($D$2:$D2356=D1447,$A$2:$A$911*1.00001),3),"")</f>
        <v/>
      </c>
      <c r="J1447" s="21" t="str">
        <f aca="false" t="array" ref="J1447:J1447">IFERROR(SMALL(IF($D$2:$D2356=D1447,$A$2:$A$911*1.000001),4),"")</f>
        <v/>
      </c>
      <c r="K1447" s="30" t="str">
        <f aca="false">IF(A1447&lt;&gt;"", IF(COUNT(G1447:J1447)=4, SUM(G1447:J1447), "No"), "")</f>
        <v>No</v>
      </c>
      <c r="L1447" s="30" t="str">
        <f aca="false">IF(A1447&lt;&gt;"", IF(COUNT(G1447:I1447)=3, SUM(G1447:I1447), "No"), "")</f>
        <v>No</v>
      </c>
      <c r="M1447" s="30" t="str">
        <f aca="false">IF(A1447&lt;&gt;"", IF(COUNT(G1447:H1447)=2, SUM(G1447:H1447), "No"), "")</f>
        <v>No</v>
      </c>
      <c r="N1447" s="30" t="str">
        <f aca="false">'Results 10 year vets'!$D1447&amp;":"&amp;Table1[[#Headers],[Male]]</f>
        <v>:Male</v>
      </c>
      <c r="O1447" s="31"/>
      <c r="P1447" s="31"/>
      <c r="Q1447" s="31"/>
      <c r="R1447" s="31"/>
      <c r="S1447" s="31"/>
      <c r="T1447" s="31"/>
      <c r="U1447" s="31"/>
      <c r="Z1447" s="33"/>
      <c r="AA1447" s="33"/>
      <c r="AB1447" s="33"/>
      <c r="AC1447" s="33"/>
      <c r="AD1447" s="31"/>
      <c r="AE1447" s="31"/>
      <c r="AF1447" s="31"/>
      <c r="AG1447" s="31"/>
      <c r="AH1447" s="31"/>
      <c r="AI1447" s="31"/>
      <c r="AJ1447" s="31"/>
      <c r="AK1447" s="31"/>
      <c r="AL1447" s="31"/>
      <c r="AM1447" s="31"/>
      <c r="AN1447" s="31"/>
      <c r="AO1447" s="31"/>
      <c r="AP1447" s="31"/>
      <c r="AQ1447" s="31"/>
      <c r="AR1447" s="31"/>
      <c r="AS1447" s="31"/>
      <c r="AT1447" s="31"/>
      <c r="AU1447" s="31"/>
      <c r="AV1447" s="31"/>
      <c r="AW1447" s="31"/>
      <c r="AX1447" s="31"/>
      <c r="AY1447" s="31"/>
      <c r="AZ1447" s="31"/>
      <c r="BA1447" s="31"/>
      <c r="BB1447" s="31"/>
      <c r="BC1447" s="31"/>
      <c r="BD1447" s="31"/>
      <c r="BE1447" s="31"/>
      <c r="BF1447" s="31"/>
      <c r="BG1447" s="31"/>
      <c r="BH1447" s="31"/>
      <c r="BI1447" s="31"/>
      <c r="BJ1447" s="31"/>
      <c r="BK1447" s="31"/>
      <c r="BL1447" s="31"/>
      <c r="BM1447" s="31"/>
      <c r="BN1447" s="31"/>
      <c r="BO1447" s="31"/>
      <c r="BP1447" s="31"/>
      <c r="BQ1447" s="31"/>
      <c r="BR1447" s="31"/>
      <c r="BS1447" s="31"/>
      <c r="BT1447" s="31"/>
      <c r="BU1447" s="31"/>
      <c r="BV1447" s="31"/>
      <c r="BW1447" s="31"/>
      <c r="BX1447" s="31"/>
      <c r="BY1447" s="31"/>
      <c r="BZ1447" s="31"/>
      <c r="CA1447" s="31"/>
      <c r="CB1447" s="31"/>
      <c r="CC1447" s="31"/>
      <c r="CD1447" s="31"/>
      <c r="CE1447" s="31"/>
      <c r="CF1447" s="31"/>
      <c r="CG1447" s="31"/>
      <c r="CH1447" s="31"/>
      <c r="CI1447" s="31"/>
      <c r="CJ1447" s="31"/>
      <c r="CK1447" s="31"/>
      <c r="CL1447" s="31"/>
      <c r="CM1447" s="31"/>
      <c r="CN1447" s="31"/>
      <c r="CO1447" s="31"/>
      <c r="CP1447" s="31"/>
      <c r="CQ1447" s="31"/>
      <c r="CR1447" s="31"/>
      <c r="CS1447" s="31"/>
      <c r="CT1447" s="31"/>
      <c r="CU1447" s="31"/>
      <c r="CV1447" s="31"/>
      <c r="CW1447" s="31"/>
      <c r="CX1447" s="31"/>
      <c r="CY1447" s="31"/>
      <c r="CZ1447" s="31"/>
      <c r="DA1447" s="31"/>
      <c r="DB1447" s="31"/>
      <c r="DC1447" s="31"/>
      <c r="DD1447" s="31"/>
      <c r="DE1447" s="31"/>
      <c r="DF1447" s="31"/>
      <c r="DG1447" s="31"/>
      <c r="DH1447" s="31"/>
      <c r="DI1447" s="31"/>
      <c r="DJ1447" s="31"/>
      <c r="DK1447" s="31"/>
      <c r="DL1447" s="31"/>
      <c r="DM1447" s="31"/>
      <c r="DN1447" s="31"/>
      <c r="DO1447" s="31"/>
      <c r="DP1447" s="31"/>
      <c r="DQ1447" s="31"/>
      <c r="DR1447" s="31"/>
      <c r="DS1447" s="31"/>
      <c r="DT1447" s="31"/>
      <c r="DU1447" s="31"/>
      <c r="DV1447" s="31"/>
      <c r="DW1447" s="31"/>
    </row>
    <row r="1448" customFormat="false" ht="15.75" hidden="false" customHeight="true" outlineLevel="0" collapsed="false">
      <c r="A1448" s="21" t="n">
        <v>1447</v>
      </c>
      <c r="B1448" s="21" t="str">
        <f aca="false">IFERROR(VLOOKUP($A$1&amp;":"&amp;A1448,'Finish order'!C:K,6,FALSE()),"")</f>
        <v/>
      </c>
      <c r="C1448" s="21" t="str">
        <f aca="false">IFERROR(VLOOKUP(A$1&amp;":"&amp;A1448,'Finish order'!$C:$K,9,FALSE()),"")</f>
        <v/>
      </c>
      <c r="D1448" s="21" t="str">
        <f aca="false">IFERROR(VLOOKUP(A$1&amp;":"&amp;A1448,'Finish order'!$C:$K,7,FALSE()),"")</f>
        <v/>
      </c>
      <c r="E1448" s="29" t="str">
        <f aca="false">IFERROR(VLOOKUP($A$1&amp;":"&amp;A1448,'Finish order'!C:K,5,FALSE()),"")</f>
        <v/>
      </c>
      <c r="F1448" s="21" t="str">
        <f aca="false">IFERROR(VLOOKUP($A$1&amp;":"&amp;A1448,'Finish order'!C:K,4,FALSE()),"")</f>
        <v/>
      </c>
      <c r="G1448" s="21" t="str">
        <f aca="false" t="array" ref="G1448:G1448">IFERROR(SMALL(IF($D$2:$D2357=D1448,$A$2:$A$911*1.001),1),"")</f>
        <v/>
      </c>
      <c r="H1448" s="21" t="str">
        <f aca="false" t="array" ref="H1448:H1448">IFERROR(SMALL(IF($D$2:$D2357=D1448,$A$2:$A$911*1.0001),2),"")</f>
        <v/>
      </c>
      <c r="I1448" s="21" t="str">
        <f aca="false" t="array" ref="I1448:I1448">IFERROR(SMALL(IF($D$2:$D2357=D1448,$A$2:$A$911*1.00001),3),"")</f>
        <v/>
      </c>
      <c r="J1448" s="21" t="str">
        <f aca="false" t="array" ref="J1448:J1448">IFERROR(SMALL(IF($D$2:$D2357=D1448,$A$2:$A$911*1.000001),4),"")</f>
        <v/>
      </c>
      <c r="K1448" s="30" t="str">
        <f aca="false">IF(A1448&lt;&gt;"", IF(COUNT(G1448:J1448)=4, SUM(G1448:J1448), "No"), "")</f>
        <v>No</v>
      </c>
      <c r="L1448" s="30" t="str">
        <f aca="false">IF(A1448&lt;&gt;"", IF(COUNT(G1448:I1448)=3, SUM(G1448:I1448), "No"), "")</f>
        <v>No</v>
      </c>
      <c r="M1448" s="30" t="str">
        <f aca="false">IF(A1448&lt;&gt;"", IF(COUNT(G1448:H1448)=2, SUM(G1448:H1448), "No"), "")</f>
        <v>No</v>
      </c>
      <c r="N1448" s="30" t="str">
        <f aca="false">'Results 10 year vets'!$D1448&amp;":"&amp;Table1[[#Headers],[Male]]</f>
        <v>:Male</v>
      </c>
      <c r="O1448" s="31"/>
      <c r="P1448" s="31"/>
      <c r="Q1448" s="31"/>
      <c r="R1448" s="31"/>
      <c r="S1448" s="31"/>
      <c r="T1448" s="31"/>
      <c r="U1448" s="31"/>
      <c r="Z1448" s="33"/>
      <c r="AA1448" s="33"/>
      <c r="AB1448" s="33"/>
      <c r="AC1448" s="33"/>
      <c r="AD1448" s="31"/>
      <c r="AE1448" s="31"/>
      <c r="AF1448" s="31"/>
      <c r="AG1448" s="31"/>
      <c r="AH1448" s="31"/>
      <c r="AI1448" s="31"/>
      <c r="AJ1448" s="31"/>
      <c r="AK1448" s="31"/>
      <c r="AL1448" s="31"/>
      <c r="AM1448" s="31"/>
      <c r="AN1448" s="31"/>
      <c r="AO1448" s="31"/>
      <c r="AP1448" s="31"/>
      <c r="AQ1448" s="31"/>
      <c r="AR1448" s="31"/>
      <c r="AS1448" s="31"/>
      <c r="AT1448" s="31"/>
      <c r="AU1448" s="31"/>
      <c r="AV1448" s="31"/>
      <c r="AW1448" s="31"/>
      <c r="AX1448" s="31"/>
      <c r="AY1448" s="31"/>
      <c r="AZ1448" s="31"/>
      <c r="BA1448" s="31"/>
      <c r="BB1448" s="31"/>
      <c r="BC1448" s="31"/>
      <c r="BD1448" s="31"/>
      <c r="BE1448" s="31"/>
      <c r="BF1448" s="31"/>
      <c r="BG1448" s="31"/>
      <c r="BH1448" s="31"/>
      <c r="BI1448" s="31"/>
      <c r="BJ1448" s="31"/>
      <c r="BK1448" s="31"/>
      <c r="BL1448" s="31"/>
      <c r="BM1448" s="31"/>
      <c r="BN1448" s="31"/>
      <c r="BO1448" s="31"/>
      <c r="BP1448" s="31"/>
      <c r="BQ1448" s="31"/>
      <c r="BR1448" s="31"/>
      <c r="BS1448" s="31"/>
      <c r="BT1448" s="31"/>
      <c r="BU1448" s="31"/>
      <c r="BV1448" s="31"/>
      <c r="BW1448" s="31"/>
      <c r="BX1448" s="31"/>
      <c r="BY1448" s="31"/>
      <c r="BZ1448" s="31"/>
      <c r="CA1448" s="31"/>
      <c r="CB1448" s="31"/>
      <c r="CC1448" s="31"/>
      <c r="CD1448" s="31"/>
      <c r="CE1448" s="31"/>
      <c r="CF1448" s="31"/>
      <c r="CG1448" s="31"/>
      <c r="CH1448" s="31"/>
      <c r="CI1448" s="31"/>
      <c r="CJ1448" s="31"/>
      <c r="CK1448" s="31"/>
      <c r="CL1448" s="31"/>
      <c r="CM1448" s="31"/>
      <c r="CN1448" s="31"/>
      <c r="CO1448" s="31"/>
      <c r="CP1448" s="31"/>
      <c r="CQ1448" s="31"/>
      <c r="CR1448" s="31"/>
      <c r="CS1448" s="31"/>
      <c r="CT1448" s="31"/>
      <c r="CU1448" s="31"/>
      <c r="CV1448" s="31"/>
      <c r="CW1448" s="31"/>
      <c r="CX1448" s="31"/>
      <c r="CY1448" s="31"/>
      <c r="CZ1448" s="31"/>
      <c r="DA1448" s="31"/>
      <c r="DB1448" s="31"/>
      <c r="DC1448" s="31"/>
      <c r="DD1448" s="31"/>
      <c r="DE1448" s="31"/>
      <c r="DF1448" s="31"/>
      <c r="DG1448" s="31"/>
      <c r="DH1448" s="31"/>
      <c r="DI1448" s="31"/>
      <c r="DJ1448" s="31"/>
      <c r="DK1448" s="31"/>
      <c r="DL1448" s="31"/>
      <c r="DM1448" s="31"/>
      <c r="DN1448" s="31"/>
      <c r="DO1448" s="31"/>
      <c r="DP1448" s="31"/>
      <c r="DQ1448" s="31"/>
      <c r="DR1448" s="31"/>
      <c r="DS1448" s="31"/>
      <c r="DT1448" s="31"/>
      <c r="DU1448" s="31"/>
      <c r="DV1448" s="31"/>
      <c r="DW1448" s="31"/>
    </row>
    <row r="1449" customFormat="false" ht="15.75" hidden="false" customHeight="true" outlineLevel="0" collapsed="false">
      <c r="A1449" s="21" t="n">
        <v>1448</v>
      </c>
      <c r="B1449" s="21" t="str">
        <f aca="false">IFERROR(VLOOKUP($A$1&amp;":"&amp;A1449,'Finish order'!C:K,6,FALSE()),"")</f>
        <v/>
      </c>
      <c r="C1449" s="21" t="str">
        <f aca="false">IFERROR(VLOOKUP(A$1&amp;":"&amp;A1449,'Finish order'!$C:$K,9,FALSE()),"")</f>
        <v/>
      </c>
      <c r="D1449" s="21" t="str">
        <f aca="false">IFERROR(VLOOKUP(A$1&amp;":"&amp;A1449,'Finish order'!$C:$K,7,FALSE()),"")</f>
        <v/>
      </c>
      <c r="E1449" s="29" t="str">
        <f aca="false">IFERROR(VLOOKUP($A$1&amp;":"&amp;A1449,'Finish order'!C:K,5,FALSE()),"")</f>
        <v/>
      </c>
      <c r="F1449" s="21" t="str">
        <f aca="false">IFERROR(VLOOKUP($A$1&amp;":"&amp;A1449,'Finish order'!C:K,4,FALSE()),"")</f>
        <v/>
      </c>
      <c r="G1449" s="21" t="str">
        <f aca="false" t="array" ref="G1449:G1449">IFERROR(SMALL(IF($D$2:$D2358=D1449,$A$2:$A$911*1.001),1),"")</f>
        <v/>
      </c>
      <c r="H1449" s="21" t="str">
        <f aca="false" t="array" ref="H1449:H1449">IFERROR(SMALL(IF($D$2:$D2358=D1449,$A$2:$A$911*1.0001),2),"")</f>
        <v/>
      </c>
      <c r="I1449" s="21" t="str">
        <f aca="false" t="array" ref="I1449:I1449">IFERROR(SMALL(IF($D$2:$D2358=D1449,$A$2:$A$911*1.00001),3),"")</f>
        <v/>
      </c>
      <c r="J1449" s="21" t="str">
        <f aca="false" t="array" ref="J1449:J1449">IFERROR(SMALL(IF($D$2:$D2358=D1449,$A$2:$A$911*1.000001),4),"")</f>
        <v/>
      </c>
      <c r="K1449" s="30" t="str">
        <f aca="false">IF(A1449&lt;&gt;"", IF(COUNT(G1449:J1449)=4, SUM(G1449:J1449), "No"), "")</f>
        <v>No</v>
      </c>
      <c r="L1449" s="30" t="str">
        <f aca="false">IF(A1449&lt;&gt;"", IF(COUNT(G1449:I1449)=3, SUM(G1449:I1449), "No"), "")</f>
        <v>No</v>
      </c>
      <c r="M1449" s="30" t="str">
        <f aca="false">IF(A1449&lt;&gt;"", IF(COUNT(G1449:H1449)=2, SUM(G1449:H1449), "No"), "")</f>
        <v>No</v>
      </c>
      <c r="N1449" s="30" t="str">
        <f aca="false">'Results 10 year vets'!$D1449&amp;":"&amp;Table1[[#Headers],[Male]]</f>
        <v>:Male</v>
      </c>
      <c r="O1449" s="31"/>
      <c r="P1449" s="31"/>
      <c r="Q1449" s="31"/>
      <c r="R1449" s="31"/>
      <c r="S1449" s="31"/>
      <c r="T1449" s="31"/>
      <c r="U1449" s="31"/>
      <c r="Z1449" s="33"/>
      <c r="AA1449" s="33"/>
      <c r="AB1449" s="33"/>
      <c r="AC1449" s="33"/>
      <c r="AD1449" s="31"/>
      <c r="AE1449" s="31"/>
      <c r="AF1449" s="31"/>
      <c r="AG1449" s="31"/>
      <c r="AH1449" s="31"/>
      <c r="AI1449" s="31"/>
      <c r="AJ1449" s="31"/>
      <c r="AK1449" s="31"/>
      <c r="AL1449" s="31"/>
      <c r="AM1449" s="31"/>
      <c r="AN1449" s="31"/>
      <c r="AO1449" s="31"/>
      <c r="AP1449" s="31"/>
      <c r="AQ1449" s="31"/>
      <c r="AR1449" s="31"/>
      <c r="AS1449" s="31"/>
      <c r="AT1449" s="31"/>
      <c r="AU1449" s="31"/>
      <c r="AV1449" s="31"/>
      <c r="AW1449" s="31"/>
      <c r="AX1449" s="31"/>
      <c r="AY1449" s="31"/>
      <c r="AZ1449" s="31"/>
      <c r="BA1449" s="31"/>
      <c r="BB1449" s="31"/>
      <c r="BC1449" s="31"/>
      <c r="BD1449" s="31"/>
      <c r="BE1449" s="31"/>
      <c r="BF1449" s="31"/>
      <c r="BG1449" s="31"/>
      <c r="BH1449" s="31"/>
      <c r="BI1449" s="31"/>
      <c r="BJ1449" s="31"/>
      <c r="BK1449" s="31"/>
      <c r="BL1449" s="31"/>
      <c r="BM1449" s="31"/>
      <c r="BN1449" s="31"/>
      <c r="BO1449" s="31"/>
      <c r="BP1449" s="31"/>
      <c r="BQ1449" s="31"/>
      <c r="BR1449" s="31"/>
      <c r="BS1449" s="31"/>
      <c r="BT1449" s="31"/>
      <c r="BU1449" s="31"/>
      <c r="BV1449" s="31"/>
      <c r="BW1449" s="31"/>
      <c r="BX1449" s="31"/>
      <c r="BY1449" s="31"/>
      <c r="BZ1449" s="31"/>
      <c r="CA1449" s="31"/>
      <c r="CB1449" s="31"/>
      <c r="CC1449" s="31"/>
      <c r="CD1449" s="31"/>
      <c r="CE1449" s="31"/>
      <c r="CF1449" s="31"/>
      <c r="CG1449" s="31"/>
      <c r="CH1449" s="31"/>
      <c r="CI1449" s="31"/>
      <c r="CJ1449" s="31"/>
      <c r="CK1449" s="31"/>
      <c r="CL1449" s="31"/>
      <c r="CM1449" s="31"/>
      <c r="CN1449" s="31"/>
      <c r="CO1449" s="31"/>
      <c r="CP1449" s="31"/>
      <c r="CQ1449" s="31"/>
      <c r="CR1449" s="31"/>
      <c r="CS1449" s="31"/>
      <c r="CT1449" s="31"/>
      <c r="CU1449" s="31"/>
      <c r="CV1449" s="31"/>
      <c r="CW1449" s="31"/>
      <c r="CX1449" s="31"/>
      <c r="CY1449" s="31"/>
      <c r="CZ1449" s="31"/>
      <c r="DA1449" s="31"/>
      <c r="DB1449" s="31"/>
      <c r="DC1449" s="31"/>
      <c r="DD1449" s="31"/>
      <c r="DE1449" s="31"/>
      <c r="DF1449" s="31"/>
      <c r="DG1449" s="31"/>
      <c r="DH1449" s="31"/>
      <c r="DI1449" s="31"/>
      <c r="DJ1449" s="31"/>
      <c r="DK1449" s="31"/>
      <c r="DL1449" s="31"/>
      <c r="DM1449" s="31"/>
      <c r="DN1449" s="31"/>
      <c r="DO1449" s="31"/>
      <c r="DP1449" s="31"/>
      <c r="DQ1449" s="31"/>
      <c r="DR1449" s="31"/>
      <c r="DS1449" s="31"/>
      <c r="DT1449" s="31"/>
      <c r="DU1449" s="31"/>
      <c r="DV1449" s="31"/>
      <c r="DW1449" s="31"/>
    </row>
    <row r="1450" customFormat="false" ht="15.75" hidden="false" customHeight="true" outlineLevel="0" collapsed="false">
      <c r="A1450" s="21" t="n">
        <v>1449</v>
      </c>
      <c r="B1450" s="21" t="str">
        <f aca="false">IFERROR(VLOOKUP($A$1&amp;":"&amp;A1450,'Finish order'!C:K,6,FALSE()),"")</f>
        <v/>
      </c>
      <c r="C1450" s="21" t="str">
        <f aca="false">IFERROR(VLOOKUP(A$1&amp;":"&amp;A1450,'Finish order'!$C:$K,9,FALSE()),"")</f>
        <v/>
      </c>
      <c r="D1450" s="21" t="str">
        <f aca="false">IFERROR(VLOOKUP(A$1&amp;":"&amp;A1450,'Finish order'!$C:$K,7,FALSE()),"")</f>
        <v/>
      </c>
      <c r="E1450" s="29" t="str">
        <f aca="false">IFERROR(VLOOKUP($A$1&amp;":"&amp;A1450,'Finish order'!C:K,5,FALSE()),"")</f>
        <v/>
      </c>
      <c r="F1450" s="21" t="str">
        <f aca="false">IFERROR(VLOOKUP($A$1&amp;":"&amp;A1450,'Finish order'!C:K,4,FALSE()),"")</f>
        <v/>
      </c>
      <c r="G1450" s="21" t="str">
        <f aca="false" t="array" ref="G1450:G1450">IFERROR(SMALL(IF($D$2:$D2359=D1450,$A$2:$A$911*1.001),1),"")</f>
        <v/>
      </c>
      <c r="H1450" s="21" t="str">
        <f aca="false" t="array" ref="H1450:H1450">IFERROR(SMALL(IF($D$2:$D2359=D1450,$A$2:$A$911*1.0001),2),"")</f>
        <v/>
      </c>
      <c r="I1450" s="21" t="str">
        <f aca="false" t="array" ref="I1450:I1450">IFERROR(SMALL(IF($D$2:$D2359=D1450,$A$2:$A$911*1.00001),3),"")</f>
        <v/>
      </c>
      <c r="J1450" s="21" t="str">
        <f aca="false" t="array" ref="J1450:J1450">IFERROR(SMALL(IF($D$2:$D2359=D1450,$A$2:$A$911*1.000001),4),"")</f>
        <v/>
      </c>
      <c r="K1450" s="30" t="str">
        <f aca="false">IF(A1450&lt;&gt;"", IF(COUNT(G1450:J1450)=4, SUM(G1450:J1450), "No"), "")</f>
        <v>No</v>
      </c>
      <c r="L1450" s="30" t="str">
        <f aca="false">IF(A1450&lt;&gt;"", IF(COUNT(G1450:I1450)=3, SUM(G1450:I1450), "No"), "")</f>
        <v>No</v>
      </c>
      <c r="M1450" s="30" t="str">
        <f aca="false">IF(A1450&lt;&gt;"", IF(COUNT(G1450:H1450)=2, SUM(G1450:H1450), "No"), "")</f>
        <v>No</v>
      </c>
      <c r="N1450" s="30" t="str">
        <f aca="false">'Results 10 year vets'!$D1450&amp;":"&amp;Table1[[#Headers],[Male]]</f>
        <v>:Male</v>
      </c>
      <c r="O1450" s="31"/>
      <c r="P1450" s="31"/>
      <c r="Q1450" s="31"/>
      <c r="R1450" s="31"/>
      <c r="S1450" s="31"/>
      <c r="T1450" s="31"/>
      <c r="U1450" s="31"/>
      <c r="Z1450" s="33"/>
      <c r="AA1450" s="33"/>
      <c r="AB1450" s="33"/>
      <c r="AC1450" s="33"/>
      <c r="AD1450" s="31"/>
      <c r="AE1450" s="31"/>
      <c r="AF1450" s="31"/>
      <c r="AG1450" s="31"/>
      <c r="AH1450" s="31"/>
      <c r="AI1450" s="31"/>
      <c r="AJ1450" s="31"/>
      <c r="AK1450" s="31"/>
      <c r="AL1450" s="31"/>
      <c r="AM1450" s="31"/>
      <c r="AN1450" s="31"/>
      <c r="AO1450" s="31"/>
      <c r="AP1450" s="31"/>
      <c r="AQ1450" s="31"/>
      <c r="AR1450" s="31"/>
      <c r="AS1450" s="31"/>
      <c r="AT1450" s="31"/>
      <c r="AU1450" s="31"/>
      <c r="AV1450" s="31"/>
      <c r="AW1450" s="31"/>
      <c r="AX1450" s="31"/>
      <c r="AY1450" s="31"/>
      <c r="AZ1450" s="31"/>
      <c r="BA1450" s="31"/>
      <c r="BB1450" s="31"/>
      <c r="BC1450" s="31"/>
      <c r="BD1450" s="31"/>
      <c r="BE1450" s="31"/>
      <c r="BF1450" s="31"/>
      <c r="BG1450" s="31"/>
      <c r="BH1450" s="31"/>
      <c r="BI1450" s="31"/>
      <c r="BJ1450" s="31"/>
      <c r="BK1450" s="31"/>
      <c r="BL1450" s="31"/>
      <c r="BM1450" s="31"/>
      <c r="BN1450" s="31"/>
      <c r="BO1450" s="31"/>
      <c r="BP1450" s="31"/>
      <c r="BQ1450" s="31"/>
      <c r="BR1450" s="31"/>
      <c r="BS1450" s="31"/>
      <c r="BT1450" s="31"/>
      <c r="BU1450" s="31"/>
      <c r="BV1450" s="31"/>
      <c r="BW1450" s="31"/>
      <c r="BX1450" s="31"/>
      <c r="BY1450" s="31"/>
      <c r="BZ1450" s="31"/>
      <c r="CA1450" s="31"/>
      <c r="CB1450" s="31"/>
      <c r="CC1450" s="31"/>
      <c r="CD1450" s="31"/>
      <c r="CE1450" s="31"/>
      <c r="CF1450" s="31"/>
      <c r="CG1450" s="31"/>
      <c r="CH1450" s="31"/>
      <c r="CI1450" s="31"/>
      <c r="CJ1450" s="31"/>
      <c r="CK1450" s="31"/>
      <c r="CL1450" s="31"/>
      <c r="CM1450" s="31"/>
      <c r="CN1450" s="31"/>
      <c r="CO1450" s="31"/>
      <c r="CP1450" s="31"/>
      <c r="CQ1450" s="31"/>
      <c r="CR1450" s="31"/>
      <c r="CS1450" s="31"/>
      <c r="CT1450" s="31"/>
      <c r="CU1450" s="31"/>
      <c r="CV1450" s="31"/>
      <c r="CW1450" s="31"/>
      <c r="CX1450" s="31"/>
      <c r="CY1450" s="31"/>
      <c r="CZ1450" s="31"/>
      <c r="DA1450" s="31"/>
      <c r="DB1450" s="31"/>
      <c r="DC1450" s="31"/>
      <c r="DD1450" s="31"/>
      <c r="DE1450" s="31"/>
      <c r="DF1450" s="31"/>
      <c r="DG1450" s="31"/>
      <c r="DH1450" s="31"/>
      <c r="DI1450" s="31"/>
      <c r="DJ1450" s="31"/>
      <c r="DK1450" s="31"/>
      <c r="DL1450" s="31"/>
      <c r="DM1450" s="31"/>
      <c r="DN1450" s="31"/>
      <c r="DO1450" s="31"/>
      <c r="DP1450" s="31"/>
      <c r="DQ1450" s="31"/>
      <c r="DR1450" s="31"/>
      <c r="DS1450" s="31"/>
      <c r="DT1450" s="31"/>
      <c r="DU1450" s="31"/>
      <c r="DV1450" s="31"/>
      <c r="DW1450" s="31"/>
    </row>
    <row r="1451" customFormat="false" ht="15.75" hidden="false" customHeight="true" outlineLevel="0" collapsed="false">
      <c r="A1451" s="21" t="n">
        <v>1450</v>
      </c>
      <c r="B1451" s="21" t="str">
        <f aca="false">IFERROR(VLOOKUP($A$1&amp;":"&amp;A1451,'Finish order'!C:K,6,FALSE()),"")</f>
        <v/>
      </c>
      <c r="C1451" s="21" t="str">
        <f aca="false">IFERROR(VLOOKUP(A$1&amp;":"&amp;A1451,'Finish order'!$C:$K,9,FALSE()),"")</f>
        <v/>
      </c>
      <c r="D1451" s="21" t="str">
        <f aca="false">IFERROR(VLOOKUP(A$1&amp;":"&amp;A1451,'Finish order'!$C:$K,7,FALSE()),"")</f>
        <v/>
      </c>
      <c r="E1451" s="29" t="str">
        <f aca="false">IFERROR(VLOOKUP($A$1&amp;":"&amp;A1451,'Finish order'!C:K,5,FALSE()),"")</f>
        <v/>
      </c>
      <c r="F1451" s="21" t="str">
        <f aca="false">IFERROR(VLOOKUP($A$1&amp;":"&amp;A1451,'Finish order'!C:K,4,FALSE()),"")</f>
        <v/>
      </c>
      <c r="G1451" s="21" t="str">
        <f aca="false" t="array" ref="G1451:G1451">IFERROR(SMALL(IF($D$2:$D2360=D1451,$A$2:$A$911*1.001),1),"")</f>
        <v/>
      </c>
      <c r="H1451" s="21" t="str">
        <f aca="false" t="array" ref="H1451:H1451">IFERROR(SMALL(IF($D$2:$D2360=D1451,$A$2:$A$911*1.0001),2),"")</f>
        <v/>
      </c>
      <c r="I1451" s="21" t="str">
        <f aca="false" t="array" ref="I1451:I1451">IFERROR(SMALL(IF($D$2:$D2360=D1451,$A$2:$A$911*1.00001),3),"")</f>
        <v/>
      </c>
      <c r="J1451" s="21" t="str">
        <f aca="false" t="array" ref="J1451:J1451">IFERROR(SMALL(IF($D$2:$D2360=D1451,$A$2:$A$911*1.000001),4),"")</f>
        <v/>
      </c>
      <c r="K1451" s="30" t="str">
        <f aca="false">IF(A1451&lt;&gt;"", IF(COUNT(G1451:J1451)=4, SUM(G1451:J1451), "No"), "")</f>
        <v>No</v>
      </c>
      <c r="L1451" s="30" t="str">
        <f aca="false">IF(A1451&lt;&gt;"", IF(COUNT(G1451:I1451)=3, SUM(G1451:I1451), "No"), "")</f>
        <v>No</v>
      </c>
      <c r="M1451" s="30" t="str">
        <f aca="false">IF(A1451&lt;&gt;"", IF(COUNT(G1451:H1451)=2, SUM(G1451:H1451), "No"), "")</f>
        <v>No</v>
      </c>
      <c r="N1451" s="30" t="str">
        <f aca="false">'Results 10 year vets'!$D1451&amp;":"&amp;Table1[[#Headers],[Male]]</f>
        <v>:Male</v>
      </c>
      <c r="O1451" s="31"/>
      <c r="P1451" s="31"/>
      <c r="Q1451" s="31"/>
      <c r="R1451" s="31"/>
      <c r="S1451" s="31"/>
      <c r="T1451" s="31"/>
      <c r="U1451" s="31"/>
      <c r="Z1451" s="33"/>
      <c r="AA1451" s="33"/>
      <c r="AB1451" s="33"/>
      <c r="AC1451" s="33"/>
      <c r="AD1451" s="31"/>
      <c r="AE1451" s="31"/>
      <c r="AF1451" s="31"/>
      <c r="AG1451" s="31"/>
      <c r="AH1451" s="31"/>
      <c r="AI1451" s="31"/>
      <c r="AJ1451" s="31"/>
      <c r="AK1451" s="31"/>
      <c r="AL1451" s="31"/>
      <c r="AM1451" s="31"/>
      <c r="AN1451" s="31"/>
      <c r="AO1451" s="31"/>
      <c r="AP1451" s="31"/>
      <c r="AQ1451" s="31"/>
      <c r="AR1451" s="31"/>
      <c r="AS1451" s="31"/>
      <c r="AT1451" s="31"/>
      <c r="AU1451" s="31"/>
      <c r="AV1451" s="31"/>
      <c r="AW1451" s="31"/>
      <c r="AX1451" s="31"/>
      <c r="AY1451" s="31"/>
      <c r="AZ1451" s="31"/>
      <c r="BA1451" s="31"/>
      <c r="BB1451" s="31"/>
      <c r="BC1451" s="31"/>
      <c r="BD1451" s="31"/>
      <c r="BE1451" s="31"/>
      <c r="BF1451" s="31"/>
      <c r="BG1451" s="31"/>
      <c r="BH1451" s="31"/>
      <c r="BI1451" s="31"/>
      <c r="BJ1451" s="31"/>
      <c r="BK1451" s="31"/>
      <c r="BL1451" s="31"/>
      <c r="BM1451" s="31"/>
      <c r="BN1451" s="31"/>
      <c r="BO1451" s="31"/>
      <c r="BP1451" s="31"/>
      <c r="BQ1451" s="31"/>
      <c r="BR1451" s="31"/>
      <c r="BS1451" s="31"/>
      <c r="BT1451" s="31"/>
      <c r="BU1451" s="31"/>
      <c r="BV1451" s="31"/>
      <c r="BW1451" s="31"/>
      <c r="BX1451" s="31"/>
      <c r="BY1451" s="31"/>
      <c r="BZ1451" s="31"/>
      <c r="CA1451" s="31"/>
      <c r="CB1451" s="31"/>
      <c r="CC1451" s="31"/>
      <c r="CD1451" s="31"/>
      <c r="CE1451" s="31"/>
      <c r="CF1451" s="31"/>
      <c r="CG1451" s="31"/>
      <c r="CH1451" s="31"/>
      <c r="CI1451" s="31"/>
      <c r="CJ1451" s="31"/>
      <c r="CK1451" s="31"/>
      <c r="CL1451" s="31"/>
      <c r="CM1451" s="31"/>
      <c r="CN1451" s="31"/>
      <c r="CO1451" s="31"/>
      <c r="CP1451" s="31"/>
      <c r="CQ1451" s="31"/>
      <c r="CR1451" s="31"/>
      <c r="CS1451" s="31"/>
      <c r="CT1451" s="31"/>
      <c r="CU1451" s="31"/>
      <c r="CV1451" s="31"/>
      <c r="CW1451" s="31"/>
      <c r="CX1451" s="31"/>
      <c r="CY1451" s="31"/>
      <c r="CZ1451" s="31"/>
      <c r="DA1451" s="31"/>
      <c r="DB1451" s="31"/>
      <c r="DC1451" s="31"/>
      <c r="DD1451" s="31"/>
      <c r="DE1451" s="31"/>
      <c r="DF1451" s="31"/>
      <c r="DG1451" s="31"/>
      <c r="DH1451" s="31"/>
      <c r="DI1451" s="31"/>
      <c r="DJ1451" s="31"/>
      <c r="DK1451" s="31"/>
      <c r="DL1451" s="31"/>
      <c r="DM1451" s="31"/>
      <c r="DN1451" s="31"/>
      <c r="DO1451" s="31"/>
      <c r="DP1451" s="31"/>
      <c r="DQ1451" s="31"/>
      <c r="DR1451" s="31"/>
      <c r="DS1451" s="31"/>
      <c r="DT1451" s="31"/>
      <c r="DU1451" s="31"/>
      <c r="DV1451" s="31"/>
      <c r="DW1451" s="31"/>
    </row>
    <row r="1452" customFormat="false" ht="15.75" hidden="false" customHeight="true" outlineLevel="0" collapsed="false">
      <c r="A1452" s="21" t="n">
        <v>1451</v>
      </c>
      <c r="B1452" s="21" t="str">
        <f aca="false">IFERROR(VLOOKUP($A$1&amp;":"&amp;A1452,'Finish order'!C:K,6,FALSE()),"")</f>
        <v/>
      </c>
      <c r="C1452" s="21" t="str">
        <f aca="false">IFERROR(VLOOKUP(A$1&amp;":"&amp;A1452,'Finish order'!$C:$K,9,FALSE()),"")</f>
        <v/>
      </c>
      <c r="D1452" s="21" t="str">
        <f aca="false">IFERROR(VLOOKUP(A$1&amp;":"&amp;A1452,'Finish order'!$C:$K,7,FALSE()),"")</f>
        <v/>
      </c>
      <c r="E1452" s="29" t="str">
        <f aca="false">IFERROR(VLOOKUP($A$1&amp;":"&amp;A1452,'Finish order'!C:K,5,FALSE()),"")</f>
        <v/>
      </c>
      <c r="F1452" s="21" t="str">
        <f aca="false">IFERROR(VLOOKUP($A$1&amp;":"&amp;A1452,'Finish order'!C:K,4,FALSE()),"")</f>
        <v/>
      </c>
      <c r="G1452" s="21" t="str">
        <f aca="false" t="array" ref="G1452:G1452">IFERROR(SMALL(IF($D$2:$D2361=D1452,$A$2:$A$911*1.001),1),"")</f>
        <v/>
      </c>
      <c r="H1452" s="21" t="str">
        <f aca="false" t="array" ref="H1452:H1452">IFERROR(SMALL(IF($D$2:$D2361=D1452,$A$2:$A$911*1.0001),2),"")</f>
        <v/>
      </c>
      <c r="I1452" s="21" t="str">
        <f aca="false" t="array" ref="I1452:I1452">IFERROR(SMALL(IF($D$2:$D2361=D1452,$A$2:$A$911*1.00001),3),"")</f>
        <v/>
      </c>
      <c r="J1452" s="21" t="str">
        <f aca="false" t="array" ref="J1452:J1452">IFERROR(SMALL(IF($D$2:$D2361=D1452,$A$2:$A$911*1.000001),4),"")</f>
        <v/>
      </c>
      <c r="K1452" s="30" t="str">
        <f aca="false">IF(A1452&lt;&gt;"", IF(COUNT(G1452:J1452)=4, SUM(G1452:J1452), "No"), "")</f>
        <v>No</v>
      </c>
      <c r="L1452" s="30" t="str">
        <f aca="false">IF(A1452&lt;&gt;"", IF(COUNT(G1452:I1452)=3, SUM(G1452:I1452), "No"), "")</f>
        <v>No</v>
      </c>
      <c r="M1452" s="30" t="str">
        <f aca="false">IF(A1452&lt;&gt;"", IF(COUNT(G1452:H1452)=2, SUM(G1452:H1452), "No"), "")</f>
        <v>No</v>
      </c>
      <c r="N1452" s="30" t="str">
        <f aca="false">'Results 10 year vets'!$D1452&amp;":"&amp;Table1[[#Headers],[Male]]</f>
        <v>:Male</v>
      </c>
      <c r="O1452" s="31"/>
      <c r="P1452" s="31"/>
      <c r="Q1452" s="31"/>
      <c r="R1452" s="31"/>
      <c r="S1452" s="31"/>
      <c r="T1452" s="31"/>
      <c r="U1452" s="31"/>
      <c r="Z1452" s="33"/>
      <c r="AA1452" s="33"/>
      <c r="AB1452" s="33"/>
      <c r="AC1452" s="33"/>
      <c r="AD1452" s="31"/>
      <c r="AE1452" s="31"/>
      <c r="AF1452" s="31"/>
      <c r="AG1452" s="31"/>
      <c r="AH1452" s="31"/>
      <c r="AI1452" s="31"/>
      <c r="AJ1452" s="31"/>
      <c r="AK1452" s="31"/>
      <c r="AL1452" s="31"/>
      <c r="AM1452" s="31"/>
      <c r="AN1452" s="31"/>
      <c r="AO1452" s="31"/>
      <c r="AP1452" s="31"/>
      <c r="AQ1452" s="31"/>
      <c r="AR1452" s="31"/>
      <c r="AS1452" s="31"/>
      <c r="AT1452" s="31"/>
      <c r="AU1452" s="31"/>
      <c r="AV1452" s="31"/>
      <c r="AW1452" s="31"/>
      <c r="AX1452" s="31"/>
      <c r="AY1452" s="31"/>
      <c r="AZ1452" s="31"/>
      <c r="BA1452" s="31"/>
      <c r="BB1452" s="31"/>
      <c r="BC1452" s="31"/>
      <c r="BD1452" s="31"/>
      <c r="BE1452" s="31"/>
      <c r="BF1452" s="31"/>
      <c r="BG1452" s="31"/>
      <c r="BH1452" s="31"/>
      <c r="BI1452" s="31"/>
      <c r="BJ1452" s="31"/>
      <c r="BK1452" s="31"/>
      <c r="BL1452" s="31"/>
      <c r="BM1452" s="31"/>
      <c r="BN1452" s="31"/>
      <c r="BO1452" s="31"/>
      <c r="BP1452" s="31"/>
      <c r="BQ1452" s="31"/>
      <c r="BR1452" s="31"/>
      <c r="BS1452" s="31"/>
      <c r="BT1452" s="31"/>
      <c r="BU1452" s="31"/>
      <c r="BV1452" s="31"/>
      <c r="BW1452" s="31"/>
      <c r="BX1452" s="31"/>
      <c r="BY1452" s="31"/>
      <c r="BZ1452" s="31"/>
      <c r="CA1452" s="31"/>
      <c r="CB1452" s="31"/>
      <c r="CC1452" s="31"/>
      <c r="CD1452" s="31"/>
      <c r="CE1452" s="31"/>
      <c r="CF1452" s="31"/>
      <c r="CG1452" s="31"/>
      <c r="CH1452" s="31"/>
      <c r="CI1452" s="31"/>
      <c r="CJ1452" s="31"/>
      <c r="CK1452" s="31"/>
      <c r="CL1452" s="31"/>
      <c r="CM1452" s="31"/>
      <c r="CN1452" s="31"/>
      <c r="CO1452" s="31"/>
      <c r="CP1452" s="31"/>
      <c r="CQ1452" s="31"/>
      <c r="CR1452" s="31"/>
      <c r="CS1452" s="31"/>
      <c r="CT1452" s="31"/>
      <c r="CU1452" s="31"/>
      <c r="CV1452" s="31"/>
      <c r="CW1452" s="31"/>
      <c r="CX1452" s="31"/>
      <c r="CY1452" s="31"/>
      <c r="CZ1452" s="31"/>
      <c r="DA1452" s="31"/>
      <c r="DB1452" s="31"/>
      <c r="DC1452" s="31"/>
      <c r="DD1452" s="31"/>
      <c r="DE1452" s="31"/>
      <c r="DF1452" s="31"/>
      <c r="DG1452" s="31"/>
      <c r="DH1452" s="31"/>
      <c r="DI1452" s="31"/>
      <c r="DJ1452" s="31"/>
      <c r="DK1452" s="31"/>
      <c r="DL1452" s="31"/>
      <c r="DM1452" s="31"/>
      <c r="DN1452" s="31"/>
      <c r="DO1452" s="31"/>
      <c r="DP1452" s="31"/>
      <c r="DQ1452" s="31"/>
      <c r="DR1452" s="31"/>
      <c r="DS1452" s="31"/>
      <c r="DT1452" s="31"/>
      <c r="DU1452" s="31"/>
      <c r="DV1452" s="31"/>
      <c r="DW1452" s="31"/>
    </row>
    <row r="1453" customFormat="false" ht="15.75" hidden="false" customHeight="true" outlineLevel="0" collapsed="false">
      <c r="A1453" s="21" t="n">
        <v>1452</v>
      </c>
      <c r="B1453" s="21" t="str">
        <f aca="false">IFERROR(VLOOKUP($A$1&amp;":"&amp;A1453,'Finish order'!C:K,6,FALSE()),"")</f>
        <v/>
      </c>
      <c r="C1453" s="21" t="str">
        <f aca="false">IFERROR(VLOOKUP(A$1&amp;":"&amp;A1453,'Finish order'!$C:$K,9,FALSE()),"")</f>
        <v/>
      </c>
      <c r="D1453" s="21" t="str">
        <f aca="false">IFERROR(VLOOKUP(A$1&amp;":"&amp;A1453,'Finish order'!$C:$K,7,FALSE()),"")</f>
        <v/>
      </c>
      <c r="E1453" s="29" t="str">
        <f aca="false">IFERROR(VLOOKUP($A$1&amp;":"&amp;A1453,'Finish order'!C:K,5,FALSE()),"")</f>
        <v/>
      </c>
      <c r="F1453" s="21" t="str">
        <f aca="false">IFERROR(VLOOKUP($A$1&amp;":"&amp;A1453,'Finish order'!C:K,4,FALSE()),"")</f>
        <v/>
      </c>
      <c r="G1453" s="21" t="str">
        <f aca="false" t="array" ref="G1453:G1453">IFERROR(SMALL(IF($D$2:$D2362=D1453,$A$2:$A$911*1.001),1),"")</f>
        <v/>
      </c>
      <c r="H1453" s="21" t="str">
        <f aca="false" t="array" ref="H1453:H1453">IFERROR(SMALL(IF($D$2:$D2362=D1453,$A$2:$A$911*1.0001),2),"")</f>
        <v/>
      </c>
      <c r="I1453" s="21" t="str">
        <f aca="false" t="array" ref="I1453:I1453">IFERROR(SMALL(IF($D$2:$D2362=D1453,$A$2:$A$911*1.00001),3),"")</f>
        <v/>
      </c>
      <c r="J1453" s="21" t="str">
        <f aca="false" t="array" ref="J1453:J1453">IFERROR(SMALL(IF($D$2:$D2362=D1453,$A$2:$A$911*1.000001),4),"")</f>
        <v/>
      </c>
      <c r="K1453" s="30" t="str">
        <f aca="false">IF(A1453&lt;&gt;"", IF(COUNT(G1453:J1453)=4, SUM(G1453:J1453), "No"), "")</f>
        <v>No</v>
      </c>
      <c r="L1453" s="30" t="str">
        <f aca="false">IF(A1453&lt;&gt;"", IF(COUNT(G1453:I1453)=3, SUM(G1453:I1453), "No"), "")</f>
        <v>No</v>
      </c>
      <c r="M1453" s="30" t="str">
        <f aca="false">IF(A1453&lt;&gt;"", IF(COUNT(G1453:H1453)=2, SUM(G1453:H1453), "No"), "")</f>
        <v>No</v>
      </c>
      <c r="N1453" s="30" t="str">
        <f aca="false">'Results 10 year vets'!$D1453&amp;":"&amp;Table1[[#Headers],[Male]]</f>
        <v>:Male</v>
      </c>
      <c r="O1453" s="31"/>
      <c r="P1453" s="31"/>
      <c r="Q1453" s="31"/>
      <c r="R1453" s="31"/>
      <c r="S1453" s="31"/>
      <c r="T1453" s="31"/>
      <c r="U1453" s="31"/>
      <c r="Z1453" s="33"/>
      <c r="AA1453" s="33"/>
      <c r="AB1453" s="33"/>
      <c r="AC1453" s="33"/>
      <c r="AD1453" s="31"/>
      <c r="AE1453" s="31"/>
      <c r="AF1453" s="31"/>
      <c r="AG1453" s="31"/>
      <c r="AH1453" s="31"/>
      <c r="AI1453" s="31"/>
      <c r="AJ1453" s="31"/>
      <c r="AK1453" s="31"/>
      <c r="AL1453" s="31"/>
      <c r="AM1453" s="31"/>
      <c r="AN1453" s="31"/>
      <c r="AO1453" s="31"/>
      <c r="AP1453" s="31"/>
      <c r="AQ1453" s="31"/>
      <c r="AR1453" s="31"/>
      <c r="AS1453" s="31"/>
      <c r="AT1453" s="31"/>
      <c r="AU1453" s="31"/>
      <c r="AV1453" s="31"/>
      <c r="AW1453" s="31"/>
      <c r="AX1453" s="31"/>
      <c r="AY1453" s="31"/>
      <c r="AZ1453" s="31"/>
      <c r="BA1453" s="31"/>
      <c r="BB1453" s="31"/>
      <c r="BC1453" s="31"/>
      <c r="BD1453" s="31"/>
      <c r="BE1453" s="31"/>
      <c r="BF1453" s="31"/>
      <c r="BG1453" s="31"/>
      <c r="BH1453" s="31"/>
      <c r="BI1453" s="31"/>
      <c r="BJ1453" s="31"/>
      <c r="BK1453" s="31"/>
      <c r="BL1453" s="31"/>
      <c r="BM1453" s="31"/>
      <c r="BN1453" s="31"/>
      <c r="BO1453" s="31"/>
      <c r="BP1453" s="31"/>
      <c r="BQ1453" s="31"/>
      <c r="BR1453" s="31"/>
      <c r="BS1453" s="31"/>
      <c r="BT1453" s="31"/>
      <c r="BU1453" s="31"/>
      <c r="BV1453" s="31"/>
      <c r="BW1453" s="31"/>
      <c r="BX1453" s="31"/>
      <c r="BY1453" s="31"/>
      <c r="BZ1453" s="31"/>
      <c r="CA1453" s="31"/>
      <c r="CB1453" s="31"/>
      <c r="CC1453" s="31"/>
      <c r="CD1453" s="31"/>
      <c r="CE1453" s="31"/>
      <c r="CF1453" s="31"/>
      <c r="CG1453" s="31"/>
      <c r="CH1453" s="31"/>
      <c r="CI1453" s="31"/>
      <c r="CJ1453" s="31"/>
      <c r="CK1453" s="31"/>
      <c r="CL1453" s="31"/>
      <c r="CM1453" s="31"/>
      <c r="CN1453" s="31"/>
      <c r="CO1453" s="31"/>
      <c r="CP1453" s="31"/>
      <c r="CQ1453" s="31"/>
      <c r="CR1453" s="31"/>
      <c r="CS1453" s="31"/>
      <c r="CT1453" s="31"/>
      <c r="CU1453" s="31"/>
      <c r="CV1453" s="31"/>
      <c r="CW1453" s="31"/>
      <c r="CX1453" s="31"/>
      <c r="CY1453" s="31"/>
      <c r="CZ1453" s="31"/>
      <c r="DA1453" s="31"/>
      <c r="DB1453" s="31"/>
      <c r="DC1453" s="31"/>
      <c r="DD1453" s="31"/>
      <c r="DE1453" s="31"/>
      <c r="DF1453" s="31"/>
      <c r="DG1453" s="31"/>
      <c r="DH1453" s="31"/>
      <c r="DI1453" s="31"/>
      <c r="DJ1453" s="31"/>
      <c r="DK1453" s="31"/>
      <c r="DL1453" s="31"/>
      <c r="DM1453" s="31"/>
      <c r="DN1453" s="31"/>
      <c r="DO1453" s="31"/>
      <c r="DP1453" s="31"/>
      <c r="DQ1453" s="31"/>
      <c r="DR1453" s="31"/>
      <c r="DS1453" s="31"/>
      <c r="DT1453" s="31"/>
      <c r="DU1453" s="31"/>
      <c r="DV1453" s="31"/>
      <c r="DW1453" s="31"/>
    </row>
    <row r="1454" customFormat="false" ht="15.75" hidden="false" customHeight="true" outlineLevel="0" collapsed="false">
      <c r="A1454" s="21" t="n">
        <v>1453</v>
      </c>
      <c r="B1454" s="21" t="str">
        <f aca="false">IFERROR(VLOOKUP($A$1&amp;":"&amp;A1454,'Finish order'!C:K,6,FALSE()),"")</f>
        <v/>
      </c>
      <c r="C1454" s="21" t="str">
        <f aca="false">IFERROR(VLOOKUP(A$1&amp;":"&amp;A1454,'Finish order'!$C:$K,9,FALSE()),"")</f>
        <v/>
      </c>
      <c r="D1454" s="21" t="str">
        <f aca="false">IFERROR(VLOOKUP(A$1&amp;":"&amp;A1454,'Finish order'!$C:$K,7,FALSE()),"")</f>
        <v/>
      </c>
      <c r="E1454" s="29" t="str">
        <f aca="false">IFERROR(VLOOKUP($A$1&amp;":"&amp;A1454,'Finish order'!C:K,5,FALSE()),"")</f>
        <v/>
      </c>
      <c r="F1454" s="21" t="str">
        <f aca="false">IFERROR(VLOOKUP($A$1&amp;":"&amp;A1454,'Finish order'!C:K,4,FALSE()),"")</f>
        <v/>
      </c>
      <c r="G1454" s="21" t="str">
        <f aca="false" t="array" ref="G1454:G1454">IFERROR(SMALL(IF($D$2:$D2363=D1454,$A$2:$A$911*1.001),1),"")</f>
        <v/>
      </c>
      <c r="H1454" s="21" t="str">
        <f aca="false" t="array" ref="H1454:H1454">IFERROR(SMALL(IF($D$2:$D2363=D1454,$A$2:$A$911*1.0001),2),"")</f>
        <v/>
      </c>
      <c r="I1454" s="21" t="str">
        <f aca="false" t="array" ref="I1454:I1454">IFERROR(SMALL(IF($D$2:$D2363=D1454,$A$2:$A$911*1.00001),3),"")</f>
        <v/>
      </c>
      <c r="J1454" s="21" t="str">
        <f aca="false" t="array" ref="J1454:J1454">IFERROR(SMALL(IF($D$2:$D2363=D1454,$A$2:$A$911*1.000001),4),"")</f>
        <v/>
      </c>
      <c r="K1454" s="30" t="str">
        <f aca="false">IF(A1454&lt;&gt;"", IF(COUNT(G1454:J1454)=4, SUM(G1454:J1454), "No"), "")</f>
        <v>No</v>
      </c>
      <c r="L1454" s="30" t="str">
        <f aca="false">IF(A1454&lt;&gt;"", IF(COUNT(G1454:I1454)=3, SUM(G1454:I1454), "No"), "")</f>
        <v>No</v>
      </c>
      <c r="M1454" s="30" t="str">
        <f aca="false">IF(A1454&lt;&gt;"", IF(COUNT(G1454:H1454)=2, SUM(G1454:H1454), "No"), "")</f>
        <v>No</v>
      </c>
      <c r="N1454" s="30" t="str">
        <f aca="false">'Results 10 year vets'!$D1454&amp;":"&amp;Table1[[#Headers],[Male]]</f>
        <v>:Male</v>
      </c>
      <c r="O1454" s="31"/>
      <c r="P1454" s="31"/>
      <c r="Q1454" s="31"/>
      <c r="R1454" s="31"/>
      <c r="S1454" s="31"/>
      <c r="T1454" s="31"/>
      <c r="U1454" s="31"/>
      <c r="Z1454" s="33"/>
      <c r="AA1454" s="33"/>
      <c r="AB1454" s="33"/>
      <c r="AC1454" s="33"/>
      <c r="AD1454" s="31"/>
      <c r="AE1454" s="31"/>
      <c r="AF1454" s="31"/>
      <c r="AG1454" s="31"/>
      <c r="AH1454" s="31"/>
      <c r="AI1454" s="31"/>
      <c r="AJ1454" s="31"/>
      <c r="AK1454" s="31"/>
      <c r="AL1454" s="31"/>
      <c r="AM1454" s="31"/>
      <c r="AN1454" s="31"/>
      <c r="AO1454" s="31"/>
      <c r="AP1454" s="31"/>
      <c r="AQ1454" s="31"/>
      <c r="AR1454" s="31"/>
      <c r="AS1454" s="31"/>
      <c r="AT1454" s="31"/>
      <c r="AU1454" s="31"/>
      <c r="AV1454" s="31"/>
      <c r="AW1454" s="31"/>
      <c r="AX1454" s="31"/>
      <c r="AY1454" s="31"/>
      <c r="AZ1454" s="31"/>
      <c r="BA1454" s="31"/>
      <c r="BB1454" s="31"/>
      <c r="BC1454" s="31"/>
      <c r="BD1454" s="31"/>
      <c r="BE1454" s="31"/>
      <c r="BF1454" s="31"/>
      <c r="BG1454" s="31"/>
      <c r="BH1454" s="31"/>
      <c r="BI1454" s="31"/>
      <c r="BJ1454" s="31"/>
      <c r="BK1454" s="31"/>
      <c r="BL1454" s="31"/>
      <c r="BM1454" s="31"/>
      <c r="BN1454" s="31"/>
      <c r="BO1454" s="31"/>
      <c r="BP1454" s="31"/>
      <c r="BQ1454" s="31"/>
      <c r="BR1454" s="31"/>
      <c r="BS1454" s="31"/>
      <c r="BT1454" s="31"/>
      <c r="BU1454" s="31"/>
      <c r="BV1454" s="31"/>
      <c r="BW1454" s="31"/>
      <c r="BX1454" s="31"/>
      <c r="BY1454" s="31"/>
      <c r="BZ1454" s="31"/>
      <c r="CA1454" s="31"/>
      <c r="CB1454" s="31"/>
      <c r="CC1454" s="31"/>
      <c r="CD1454" s="31"/>
      <c r="CE1454" s="31"/>
      <c r="CF1454" s="31"/>
      <c r="CG1454" s="31"/>
      <c r="CH1454" s="31"/>
      <c r="CI1454" s="31"/>
      <c r="CJ1454" s="31"/>
      <c r="CK1454" s="31"/>
      <c r="CL1454" s="31"/>
      <c r="CM1454" s="31"/>
      <c r="CN1454" s="31"/>
      <c r="CO1454" s="31"/>
      <c r="CP1454" s="31"/>
      <c r="CQ1454" s="31"/>
      <c r="CR1454" s="31"/>
      <c r="CS1454" s="31"/>
      <c r="CT1454" s="31"/>
      <c r="CU1454" s="31"/>
      <c r="CV1454" s="31"/>
      <c r="CW1454" s="31"/>
      <c r="CX1454" s="31"/>
      <c r="CY1454" s="31"/>
      <c r="CZ1454" s="31"/>
      <c r="DA1454" s="31"/>
      <c r="DB1454" s="31"/>
      <c r="DC1454" s="31"/>
      <c r="DD1454" s="31"/>
      <c r="DE1454" s="31"/>
      <c r="DF1454" s="31"/>
      <c r="DG1454" s="31"/>
      <c r="DH1454" s="31"/>
      <c r="DI1454" s="31"/>
      <c r="DJ1454" s="31"/>
      <c r="DK1454" s="31"/>
      <c r="DL1454" s="31"/>
      <c r="DM1454" s="31"/>
      <c r="DN1454" s="31"/>
      <c r="DO1454" s="31"/>
      <c r="DP1454" s="31"/>
      <c r="DQ1454" s="31"/>
      <c r="DR1454" s="31"/>
      <c r="DS1454" s="31"/>
      <c r="DT1454" s="31"/>
      <c r="DU1454" s="31"/>
      <c r="DV1454" s="31"/>
      <c r="DW1454" s="31"/>
    </row>
    <row r="1455" customFormat="false" ht="15.75" hidden="false" customHeight="true" outlineLevel="0" collapsed="false">
      <c r="A1455" s="21" t="n">
        <v>1454</v>
      </c>
      <c r="B1455" s="21" t="str">
        <f aca="false">IFERROR(VLOOKUP($A$1&amp;":"&amp;A1455,'Finish order'!C:K,6,FALSE()),"")</f>
        <v/>
      </c>
      <c r="C1455" s="21" t="str">
        <f aca="false">IFERROR(VLOOKUP(A$1&amp;":"&amp;A1455,'Finish order'!$C:$K,9,FALSE()),"")</f>
        <v/>
      </c>
      <c r="D1455" s="21" t="str">
        <f aca="false">IFERROR(VLOOKUP(A$1&amp;":"&amp;A1455,'Finish order'!$C:$K,7,FALSE()),"")</f>
        <v/>
      </c>
      <c r="E1455" s="29" t="str">
        <f aca="false">IFERROR(VLOOKUP($A$1&amp;":"&amp;A1455,'Finish order'!C:K,5,FALSE()),"")</f>
        <v/>
      </c>
      <c r="F1455" s="21" t="str">
        <f aca="false">IFERROR(VLOOKUP($A$1&amp;":"&amp;A1455,'Finish order'!C:K,4,FALSE()),"")</f>
        <v/>
      </c>
      <c r="G1455" s="21" t="str">
        <f aca="false" t="array" ref="G1455:G1455">IFERROR(SMALL(IF($D$2:$D2364=D1455,$A$2:$A$911*1.001),1),"")</f>
        <v/>
      </c>
      <c r="H1455" s="21" t="str">
        <f aca="false" t="array" ref="H1455:H1455">IFERROR(SMALL(IF($D$2:$D2364=D1455,$A$2:$A$911*1.0001),2),"")</f>
        <v/>
      </c>
      <c r="I1455" s="21" t="str">
        <f aca="false" t="array" ref="I1455:I1455">IFERROR(SMALL(IF($D$2:$D2364=D1455,$A$2:$A$911*1.00001),3),"")</f>
        <v/>
      </c>
      <c r="J1455" s="21" t="str">
        <f aca="false" t="array" ref="J1455:J1455">IFERROR(SMALL(IF($D$2:$D2364=D1455,$A$2:$A$911*1.000001),4),"")</f>
        <v/>
      </c>
      <c r="K1455" s="30" t="str">
        <f aca="false">IF(A1455&lt;&gt;"", IF(COUNT(G1455:J1455)=4, SUM(G1455:J1455), "No"), "")</f>
        <v>No</v>
      </c>
      <c r="L1455" s="30" t="str">
        <f aca="false">IF(A1455&lt;&gt;"", IF(COUNT(G1455:I1455)=3, SUM(G1455:I1455), "No"), "")</f>
        <v>No</v>
      </c>
      <c r="M1455" s="30" t="str">
        <f aca="false">IF(A1455&lt;&gt;"", IF(COUNT(G1455:H1455)=2, SUM(G1455:H1455), "No"), "")</f>
        <v>No</v>
      </c>
      <c r="N1455" s="30" t="str">
        <f aca="false">'Results 10 year vets'!$D1455&amp;":"&amp;Table1[[#Headers],[Male]]</f>
        <v>:Male</v>
      </c>
      <c r="O1455" s="31"/>
      <c r="P1455" s="31"/>
      <c r="Q1455" s="31"/>
      <c r="R1455" s="31"/>
      <c r="S1455" s="31"/>
      <c r="T1455" s="31"/>
      <c r="U1455" s="31"/>
      <c r="Z1455" s="33"/>
      <c r="AA1455" s="33"/>
      <c r="AB1455" s="33"/>
      <c r="AC1455" s="33"/>
      <c r="AD1455" s="31"/>
      <c r="AE1455" s="31"/>
      <c r="AF1455" s="31"/>
      <c r="AG1455" s="31"/>
      <c r="AH1455" s="31"/>
      <c r="AI1455" s="31"/>
      <c r="AJ1455" s="31"/>
      <c r="AK1455" s="31"/>
      <c r="AL1455" s="31"/>
      <c r="AM1455" s="31"/>
      <c r="AN1455" s="31"/>
      <c r="AO1455" s="31"/>
      <c r="AP1455" s="31"/>
      <c r="AQ1455" s="31"/>
      <c r="AR1455" s="31"/>
      <c r="AS1455" s="31"/>
      <c r="AT1455" s="31"/>
      <c r="AU1455" s="31"/>
      <c r="AV1455" s="31"/>
      <c r="AW1455" s="31"/>
      <c r="AX1455" s="31"/>
      <c r="AY1455" s="31"/>
      <c r="AZ1455" s="31"/>
      <c r="BA1455" s="31"/>
      <c r="BB1455" s="31"/>
      <c r="BC1455" s="31"/>
      <c r="BD1455" s="31"/>
      <c r="BE1455" s="31"/>
      <c r="BF1455" s="31"/>
      <c r="BG1455" s="31"/>
      <c r="BH1455" s="31"/>
      <c r="BI1455" s="31"/>
      <c r="BJ1455" s="31"/>
      <c r="BK1455" s="31"/>
      <c r="BL1455" s="31"/>
      <c r="BM1455" s="31"/>
      <c r="BN1455" s="31"/>
      <c r="BO1455" s="31"/>
      <c r="BP1455" s="31"/>
      <c r="BQ1455" s="31"/>
      <c r="BR1455" s="31"/>
      <c r="BS1455" s="31"/>
      <c r="BT1455" s="31"/>
      <c r="BU1455" s="31"/>
      <c r="BV1455" s="31"/>
      <c r="BW1455" s="31"/>
      <c r="BX1455" s="31"/>
      <c r="BY1455" s="31"/>
      <c r="BZ1455" s="31"/>
      <c r="CA1455" s="31"/>
      <c r="CB1455" s="31"/>
      <c r="CC1455" s="31"/>
      <c r="CD1455" s="31"/>
      <c r="CE1455" s="31"/>
      <c r="CF1455" s="31"/>
      <c r="CG1455" s="31"/>
      <c r="CH1455" s="31"/>
      <c r="CI1455" s="31"/>
      <c r="CJ1455" s="31"/>
      <c r="CK1455" s="31"/>
      <c r="CL1455" s="31"/>
      <c r="CM1455" s="31"/>
      <c r="CN1455" s="31"/>
      <c r="CO1455" s="31"/>
      <c r="CP1455" s="31"/>
      <c r="CQ1455" s="31"/>
      <c r="CR1455" s="31"/>
      <c r="CS1455" s="31"/>
      <c r="CT1455" s="31"/>
      <c r="CU1455" s="31"/>
      <c r="CV1455" s="31"/>
      <c r="CW1455" s="31"/>
      <c r="CX1455" s="31"/>
      <c r="CY1455" s="31"/>
      <c r="CZ1455" s="31"/>
      <c r="DA1455" s="31"/>
      <c r="DB1455" s="31"/>
      <c r="DC1455" s="31"/>
      <c r="DD1455" s="31"/>
      <c r="DE1455" s="31"/>
      <c r="DF1455" s="31"/>
      <c r="DG1455" s="31"/>
      <c r="DH1455" s="31"/>
      <c r="DI1455" s="31"/>
      <c r="DJ1455" s="31"/>
      <c r="DK1455" s="31"/>
      <c r="DL1455" s="31"/>
      <c r="DM1455" s="31"/>
      <c r="DN1455" s="31"/>
      <c r="DO1455" s="31"/>
      <c r="DP1455" s="31"/>
      <c r="DQ1455" s="31"/>
      <c r="DR1455" s="31"/>
      <c r="DS1455" s="31"/>
      <c r="DT1455" s="31"/>
      <c r="DU1455" s="31"/>
      <c r="DV1455" s="31"/>
      <c r="DW1455" s="31"/>
    </row>
    <row r="1456" customFormat="false" ht="15.75" hidden="false" customHeight="true" outlineLevel="0" collapsed="false">
      <c r="A1456" s="21" t="n">
        <v>1455</v>
      </c>
      <c r="B1456" s="21" t="str">
        <f aca="false">IFERROR(VLOOKUP($A$1&amp;":"&amp;A1456,'Finish order'!C:K,6,FALSE()),"")</f>
        <v/>
      </c>
      <c r="C1456" s="21" t="str">
        <f aca="false">IFERROR(VLOOKUP(A$1&amp;":"&amp;A1456,'Finish order'!$C:$K,9,FALSE()),"")</f>
        <v/>
      </c>
      <c r="D1456" s="21" t="str">
        <f aca="false">IFERROR(VLOOKUP(A$1&amp;":"&amp;A1456,'Finish order'!$C:$K,7,FALSE()),"")</f>
        <v/>
      </c>
      <c r="E1456" s="29" t="str">
        <f aca="false">IFERROR(VLOOKUP($A$1&amp;":"&amp;A1456,'Finish order'!C:K,5,FALSE()),"")</f>
        <v/>
      </c>
      <c r="F1456" s="21" t="str">
        <f aca="false">IFERROR(VLOOKUP($A$1&amp;":"&amp;A1456,'Finish order'!C:K,4,FALSE()),"")</f>
        <v/>
      </c>
      <c r="G1456" s="21" t="str">
        <f aca="false" t="array" ref="G1456:G1456">IFERROR(SMALL(IF($D$2:$D2365=D1456,$A$2:$A$911*1.001),1),"")</f>
        <v/>
      </c>
      <c r="H1456" s="21" t="str">
        <f aca="false" t="array" ref="H1456:H1456">IFERROR(SMALL(IF($D$2:$D2365=D1456,$A$2:$A$911*1.0001),2),"")</f>
        <v/>
      </c>
      <c r="I1456" s="21" t="str">
        <f aca="false" t="array" ref="I1456:I1456">IFERROR(SMALL(IF($D$2:$D2365=D1456,$A$2:$A$911*1.00001),3),"")</f>
        <v/>
      </c>
      <c r="J1456" s="21" t="str">
        <f aca="false" t="array" ref="J1456:J1456">IFERROR(SMALL(IF($D$2:$D2365=D1456,$A$2:$A$911*1.000001),4),"")</f>
        <v/>
      </c>
      <c r="K1456" s="30" t="str">
        <f aca="false">IF(A1456&lt;&gt;"", IF(COUNT(G1456:J1456)=4, SUM(G1456:J1456), "No"), "")</f>
        <v>No</v>
      </c>
      <c r="L1456" s="30" t="str">
        <f aca="false">IF(A1456&lt;&gt;"", IF(COUNT(G1456:I1456)=3, SUM(G1456:I1456), "No"), "")</f>
        <v>No</v>
      </c>
      <c r="M1456" s="30" t="str">
        <f aca="false">IF(A1456&lt;&gt;"", IF(COUNT(G1456:H1456)=2, SUM(G1456:H1456), "No"), "")</f>
        <v>No</v>
      </c>
      <c r="N1456" s="30" t="str">
        <f aca="false">'Results 10 year vets'!$D1456&amp;":"&amp;Table1[[#Headers],[Male]]</f>
        <v>:Male</v>
      </c>
      <c r="O1456" s="31"/>
      <c r="P1456" s="31"/>
      <c r="Q1456" s="31"/>
      <c r="R1456" s="31"/>
      <c r="S1456" s="31"/>
      <c r="T1456" s="31"/>
      <c r="U1456" s="31"/>
      <c r="Z1456" s="33"/>
      <c r="AA1456" s="33"/>
      <c r="AB1456" s="33"/>
      <c r="AC1456" s="33"/>
      <c r="AD1456" s="31"/>
      <c r="AE1456" s="31"/>
      <c r="AF1456" s="31"/>
      <c r="AG1456" s="31"/>
      <c r="AH1456" s="31"/>
      <c r="AI1456" s="31"/>
      <c r="AJ1456" s="31"/>
      <c r="AK1456" s="31"/>
      <c r="AL1456" s="31"/>
      <c r="AM1456" s="31"/>
      <c r="AN1456" s="31"/>
      <c r="AO1456" s="31"/>
      <c r="AP1456" s="31"/>
      <c r="AQ1456" s="31"/>
      <c r="AR1456" s="31"/>
      <c r="AS1456" s="31"/>
      <c r="AT1456" s="31"/>
      <c r="AU1456" s="31"/>
      <c r="AV1456" s="31"/>
      <c r="AW1456" s="31"/>
      <c r="AX1456" s="31"/>
      <c r="AY1456" s="31"/>
      <c r="AZ1456" s="31"/>
      <c r="BA1456" s="31"/>
      <c r="BB1456" s="31"/>
      <c r="BC1456" s="31"/>
      <c r="BD1456" s="31"/>
      <c r="BE1456" s="31"/>
      <c r="BF1456" s="31"/>
      <c r="BG1456" s="31"/>
      <c r="BH1456" s="31"/>
      <c r="BI1456" s="31"/>
      <c r="BJ1456" s="31"/>
      <c r="BK1456" s="31"/>
      <c r="BL1456" s="31"/>
      <c r="BM1456" s="31"/>
      <c r="BN1456" s="31"/>
      <c r="BO1456" s="31"/>
      <c r="BP1456" s="31"/>
      <c r="BQ1456" s="31"/>
      <c r="BR1456" s="31"/>
      <c r="BS1456" s="31"/>
      <c r="BT1456" s="31"/>
      <c r="BU1456" s="31"/>
      <c r="BV1456" s="31"/>
      <c r="BW1456" s="31"/>
      <c r="BX1456" s="31"/>
      <c r="BY1456" s="31"/>
      <c r="BZ1456" s="31"/>
      <c r="CA1456" s="31"/>
      <c r="CB1456" s="31"/>
      <c r="CC1456" s="31"/>
      <c r="CD1456" s="31"/>
      <c r="CE1456" s="31"/>
      <c r="CF1456" s="31"/>
      <c r="CG1456" s="31"/>
      <c r="CH1456" s="31"/>
      <c r="CI1456" s="31"/>
      <c r="CJ1456" s="31"/>
      <c r="CK1456" s="31"/>
      <c r="CL1456" s="31"/>
      <c r="CM1456" s="31"/>
      <c r="CN1456" s="31"/>
      <c r="CO1456" s="31"/>
      <c r="CP1456" s="31"/>
      <c r="CQ1456" s="31"/>
      <c r="CR1456" s="31"/>
      <c r="CS1456" s="31"/>
      <c r="CT1456" s="31"/>
      <c r="CU1456" s="31"/>
      <c r="CV1456" s="31"/>
      <c r="CW1456" s="31"/>
      <c r="CX1456" s="31"/>
      <c r="CY1456" s="31"/>
      <c r="CZ1456" s="31"/>
      <c r="DA1456" s="31"/>
      <c r="DB1456" s="31"/>
      <c r="DC1456" s="31"/>
      <c r="DD1456" s="31"/>
      <c r="DE1456" s="31"/>
      <c r="DF1456" s="31"/>
      <c r="DG1456" s="31"/>
      <c r="DH1456" s="31"/>
      <c r="DI1456" s="31"/>
      <c r="DJ1456" s="31"/>
      <c r="DK1456" s="31"/>
      <c r="DL1456" s="31"/>
      <c r="DM1456" s="31"/>
      <c r="DN1456" s="31"/>
      <c r="DO1456" s="31"/>
      <c r="DP1456" s="31"/>
      <c r="DQ1456" s="31"/>
      <c r="DR1456" s="31"/>
      <c r="DS1456" s="31"/>
      <c r="DT1456" s="31"/>
      <c r="DU1456" s="31"/>
      <c r="DV1456" s="31"/>
      <c r="DW1456" s="31"/>
    </row>
    <row r="1457" customFormat="false" ht="15.75" hidden="false" customHeight="true" outlineLevel="0" collapsed="false">
      <c r="A1457" s="21" t="n">
        <v>1456</v>
      </c>
      <c r="B1457" s="21" t="str">
        <f aca="false">IFERROR(VLOOKUP($A$1&amp;":"&amp;A1457,'Finish order'!C:K,6,FALSE()),"")</f>
        <v/>
      </c>
      <c r="C1457" s="21" t="str">
        <f aca="false">IFERROR(VLOOKUP(A$1&amp;":"&amp;A1457,'Finish order'!$C:$K,9,FALSE()),"")</f>
        <v/>
      </c>
      <c r="D1457" s="21" t="str">
        <f aca="false">IFERROR(VLOOKUP(A$1&amp;":"&amp;A1457,'Finish order'!$C:$K,7,FALSE()),"")</f>
        <v/>
      </c>
      <c r="E1457" s="29" t="str">
        <f aca="false">IFERROR(VLOOKUP($A$1&amp;":"&amp;A1457,'Finish order'!C:K,5,FALSE()),"")</f>
        <v/>
      </c>
      <c r="F1457" s="21" t="str">
        <f aca="false">IFERROR(VLOOKUP($A$1&amp;":"&amp;A1457,'Finish order'!C:K,4,FALSE()),"")</f>
        <v/>
      </c>
      <c r="G1457" s="21" t="str">
        <f aca="false" t="array" ref="G1457:G1457">IFERROR(SMALL(IF($D$2:$D2366=D1457,$A$2:$A$911*1.001),1),"")</f>
        <v/>
      </c>
      <c r="H1457" s="21" t="str">
        <f aca="false" t="array" ref="H1457:H1457">IFERROR(SMALL(IF($D$2:$D2366=D1457,$A$2:$A$911*1.0001),2),"")</f>
        <v/>
      </c>
      <c r="I1457" s="21" t="str">
        <f aca="false" t="array" ref="I1457:I1457">IFERROR(SMALL(IF($D$2:$D2366=D1457,$A$2:$A$911*1.00001),3),"")</f>
        <v/>
      </c>
      <c r="J1457" s="21" t="str">
        <f aca="false" t="array" ref="J1457:J1457">IFERROR(SMALL(IF($D$2:$D2366=D1457,$A$2:$A$911*1.000001),4),"")</f>
        <v/>
      </c>
      <c r="K1457" s="30" t="str">
        <f aca="false">IF(A1457&lt;&gt;"", IF(COUNT(G1457:J1457)=4, SUM(G1457:J1457), "No"), "")</f>
        <v>No</v>
      </c>
      <c r="L1457" s="30" t="str">
        <f aca="false">IF(A1457&lt;&gt;"", IF(COUNT(G1457:I1457)=3, SUM(G1457:I1457), "No"), "")</f>
        <v>No</v>
      </c>
      <c r="M1457" s="30" t="str">
        <f aca="false">IF(A1457&lt;&gt;"", IF(COUNT(G1457:H1457)=2, SUM(G1457:H1457), "No"), "")</f>
        <v>No</v>
      </c>
      <c r="N1457" s="30" t="str">
        <f aca="false">'Results 10 year vets'!$D1457&amp;":"&amp;Table1[[#Headers],[Male]]</f>
        <v>:Male</v>
      </c>
      <c r="O1457" s="31"/>
      <c r="P1457" s="31"/>
      <c r="Q1457" s="31"/>
      <c r="R1457" s="31"/>
      <c r="S1457" s="31"/>
      <c r="T1457" s="31"/>
      <c r="U1457" s="31"/>
      <c r="Z1457" s="33"/>
      <c r="AA1457" s="33"/>
      <c r="AB1457" s="33"/>
      <c r="AC1457" s="33"/>
      <c r="AD1457" s="31"/>
      <c r="AE1457" s="31"/>
      <c r="AF1457" s="31"/>
      <c r="AG1457" s="31"/>
      <c r="AH1457" s="31"/>
      <c r="AI1457" s="31"/>
      <c r="AJ1457" s="31"/>
      <c r="AK1457" s="31"/>
      <c r="AL1457" s="31"/>
      <c r="AM1457" s="31"/>
      <c r="AN1457" s="31"/>
      <c r="AO1457" s="31"/>
      <c r="AP1457" s="31"/>
      <c r="AQ1457" s="31"/>
      <c r="AR1457" s="31"/>
      <c r="AS1457" s="31"/>
      <c r="AT1457" s="31"/>
      <c r="AU1457" s="31"/>
      <c r="AV1457" s="31"/>
      <c r="AW1457" s="31"/>
      <c r="AX1457" s="31"/>
      <c r="AY1457" s="31"/>
      <c r="AZ1457" s="31"/>
      <c r="BA1457" s="31"/>
      <c r="BB1457" s="31"/>
      <c r="BC1457" s="31"/>
      <c r="BD1457" s="31"/>
      <c r="BE1457" s="31"/>
      <c r="BF1457" s="31"/>
      <c r="BG1457" s="31"/>
      <c r="BH1457" s="31"/>
      <c r="BI1457" s="31"/>
      <c r="BJ1457" s="31"/>
      <c r="BK1457" s="31"/>
      <c r="BL1457" s="31"/>
      <c r="BM1457" s="31"/>
      <c r="BN1457" s="31"/>
      <c r="BO1457" s="31"/>
      <c r="BP1457" s="31"/>
      <c r="BQ1457" s="31"/>
      <c r="BR1457" s="31"/>
      <c r="BS1457" s="31"/>
      <c r="BT1457" s="31"/>
      <c r="BU1457" s="31"/>
      <c r="BV1457" s="31"/>
      <c r="BW1457" s="31"/>
      <c r="BX1457" s="31"/>
      <c r="BY1457" s="31"/>
      <c r="BZ1457" s="31"/>
      <c r="CA1457" s="31"/>
      <c r="CB1457" s="31"/>
      <c r="CC1457" s="31"/>
      <c r="CD1457" s="31"/>
      <c r="CE1457" s="31"/>
      <c r="CF1457" s="31"/>
      <c r="CG1457" s="31"/>
      <c r="CH1457" s="31"/>
      <c r="CI1457" s="31"/>
      <c r="CJ1457" s="31"/>
      <c r="CK1457" s="31"/>
      <c r="CL1457" s="31"/>
      <c r="CM1457" s="31"/>
      <c r="CN1457" s="31"/>
      <c r="CO1457" s="31"/>
      <c r="CP1457" s="31"/>
      <c r="CQ1457" s="31"/>
      <c r="CR1457" s="31"/>
      <c r="CS1457" s="31"/>
      <c r="CT1457" s="31"/>
      <c r="CU1457" s="31"/>
      <c r="CV1457" s="31"/>
      <c r="CW1457" s="31"/>
      <c r="CX1457" s="31"/>
      <c r="CY1457" s="31"/>
      <c r="CZ1457" s="31"/>
      <c r="DA1457" s="31"/>
      <c r="DB1457" s="31"/>
      <c r="DC1457" s="31"/>
      <c r="DD1457" s="31"/>
      <c r="DE1457" s="31"/>
      <c r="DF1457" s="31"/>
      <c r="DG1457" s="31"/>
      <c r="DH1457" s="31"/>
      <c r="DI1457" s="31"/>
      <c r="DJ1457" s="31"/>
      <c r="DK1457" s="31"/>
      <c r="DL1457" s="31"/>
      <c r="DM1457" s="31"/>
      <c r="DN1457" s="31"/>
      <c r="DO1457" s="31"/>
      <c r="DP1457" s="31"/>
      <c r="DQ1457" s="31"/>
      <c r="DR1457" s="31"/>
      <c r="DS1457" s="31"/>
      <c r="DT1457" s="31"/>
      <c r="DU1457" s="31"/>
      <c r="DV1457" s="31"/>
      <c r="DW1457" s="31"/>
    </row>
    <row r="1458" customFormat="false" ht="15.75" hidden="false" customHeight="true" outlineLevel="0" collapsed="false">
      <c r="A1458" s="21" t="n">
        <v>1457</v>
      </c>
      <c r="B1458" s="21" t="str">
        <f aca="false">IFERROR(VLOOKUP($A$1&amp;":"&amp;A1458,'Finish order'!C:K,6,FALSE()),"")</f>
        <v/>
      </c>
      <c r="C1458" s="21" t="str">
        <f aca="false">IFERROR(VLOOKUP(A$1&amp;":"&amp;A1458,'Finish order'!$C:$K,9,FALSE()),"")</f>
        <v/>
      </c>
      <c r="D1458" s="21" t="str">
        <f aca="false">IFERROR(VLOOKUP(A$1&amp;":"&amp;A1458,'Finish order'!$C:$K,7,FALSE()),"")</f>
        <v/>
      </c>
      <c r="E1458" s="29" t="str">
        <f aca="false">IFERROR(VLOOKUP($A$1&amp;":"&amp;A1458,'Finish order'!C:K,5,FALSE()),"")</f>
        <v/>
      </c>
      <c r="F1458" s="21" t="str">
        <f aca="false">IFERROR(VLOOKUP($A$1&amp;":"&amp;A1458,'Finish order'!C:K,4,FALSE()),"")</f>
        <v/>
      </c>
      <c r="G1458" s="21" t="str">
        <f aca="false" t="array" ref="G1458:G1458">IFERROR(SMALL(IF($D$2:$D2367=D1458,$A$2:$A$911*1.001),1),"")</f>
        <v/>
      </c>
      <c r="H1458" s="21" t="str">
        <f aca="false" t="array" ref="H1458:H1458">IFERROR(SMALL(IF($D$2:$D2367=D1458,$A$2:$A$911*1.0001),2),"")</f>
        <v/>
      </c>
      <c r="I1458" s="21" t="str">
        <f aca="false" t="array" ref="I1458:I1458">IFERROR(SMALL(IF($D$2:$D2367=D1458,$A$2:$A$911*1.00001),3),"")</f>
        <v/>
      </c>
      <c r="J1458" s="21" t="str">
        <f aca="false" t="array" ref="J1458:J1458">IFERROR(SMALL(IF($D$2:$D2367=D1458,$A$2:$A$911*1.000001),4),"")</f>
        <v/>
      </c>
      <c r="K1458" s="30" t="str">
        <f aca="false">IF(A1458&lt;&gt;"", IF(COUNT(G1458:J1458)=4, SUM(G1458:J1458), "No"), "")</f>
        <v>No</v>
      </c>
      <c r="L1458" s="30" t="str">
        <f aca="false">IF(A1458&lt;&gt;"", IF(COUNT(G1458:I1458)=3, SUM(G1458:I1458), "No"), "")</f>
        <v>No</v>
      </c>
      <c r="M1458" s="30" t="str">
        <f aca="false">IF(A1458&lt;&gt;"", IF(COUNT(G1458:H1458)=2, SUM(G1458:H1458), "No"), "")</f>
        <v>No</v>
      </c>
      <c r="N1458" s="30" t="str">
        <f aca="false">'Results 10 year vets'!$D1458&amp;":"&amp;Table1[[#Headers],[Male]]</f>
        <v>:Male</v>
      </c>
      <c r="O1458" s="31"/>
      <c r="P1458" s="31"/>
      <c r="Q1458" s="31"/>
      <c r="R1458" s="31"/>
      <c r="S1458" s="31"/>
      <c r="T1458" s="31"/>
      <c r="U1458" s="31"/>
      <c r="Z1458" s="33"/>
      <c r="AA1458" s="33"/>
      <c r="AB1458" s="33"/>
      <c r="AC1458" s="33"/>
      <c r="AD1458" s="31"/>
      <c r="AE1458" s="31"/>
      <c r="AF1458" s="31"/>
      <c r="AG1458" s="31"/>
      <c r="AH1458" s="31"/>
      <c r="AI1458" s="31"/>
      <c r="AJ1458" s="31"/>
      <c r="AK1458" s="31"/>
      <c r="AL1458" s="31"/>
      <c r="AM1458" s="31"/>
      <c r="AN1458" s="31"/>
      <c r="AO1458" s="31"/>
      <c r="AP1458" s="31"/>
      <c r="AQ1458" s="31"/>
      <c r="AR1458" s="31"/>
      <c r="AS1458" s="31"/>
      <c r="AT1458" s="31"/>
      <c r="AU1458" s="31"/>
      <c r="AV1458" s="31"/>
      <c r="AW1458" s="31"/>
      <c r="AX1458" s="31"/>
      <c r="AY1458" s="31"/>
      <c r="AZ1458" s="31"/>
      <c r="BA1458" s="31"/>
      <c r="BB1458" s="31"/>
      <c r="BC1458" s="31"/>
      <c r="BD1458" s="31"/>
      <c r="BE1458" s="31"/>
      <c r="BF1458" s="31"/>
      <c r="BG1458" s="31"/>
      <c r="BH1458" s="31"/>
      <c r="BI1458" s="31"/>
      <c r="BJ1458" s="31"/>
      <c r="BK1458" s="31"/>
      <c r="BL1458" s="31"/>
      <c r="BM1458" s="31"/>
      <c r="BN1458" s="31"/>
      <c r="BO1458" s="31"/>
      <c r="BP1458" s="31"/>
      <c r="BQ1458" s="31"/>
      <c r="BR1458" s="31"/>
      <c r="BS1458" s="31"/>
      <c r="BT1458" s="31"/>
      <c r="BU1458" s="31"/>
      <c r="BV1458" s="31"/>
      <c r="BW1458" s="31"/>
      <c r="BX1458" s="31"/>
      <c r="BY1458" s="31"/>
      <c r="BZ1458" s="31"/>
      <c r="CA1458" s="31"/>
      <c r="CB1458" s="31"/>
      <c r="CC1458" s="31"/>
      <c r="CD1458" s="31"/>
      <c r="CE1458" s="31"/>
      <c r="CF1458" s="31"/>
      <c r="CG1458" s="31"/>
      <c r="CH1458" s="31"/>
      <c r="CI1458" s="31"/>
      <c r="CJ1458" s="31"/>
      <c r="CK1458" s="31"/>
      <c r="CL1458" s="31"/>
      <c r="CM1458" s="31"/>
      <c r="CN1458" s="31"/>
      <c r="CO1458" s="31"/>
      <c r="CP1458" s="31"/>
      <c r="CQ1458" s="31"/>
      <c r="CR1458" s="31"/>
      <c r="CS1458" s="31"/>
      <c r="CT1458" s="31"/>
      <c r="CU1458" s="31"/>
      <c r="CV1458" s="31"/>
      <c r="CW1458" s="31"/>
      <c r="CX1458" s="31"/>
      <c r="CY1458" s="31"/>
      <c r="CZ1458" s="31"/>
      <c r="DA1458" s="31"/>
      <c r="DB1458" s="31"/>
      <c r="DC1458" s="31"/>
      <c r="DD1458" s="31"/>
      <c r="DE1458" s="31"/>
      <c r="DF1458" s="31"/>
      <c r="DG1458" s="31"/>
      <c r="DH1458" s="31"/>
      <c r="DI1458" s="31"/>
      <c r="DJ1458" s="31"/>
      <c r="DK1458" s="31"/>
      <c r="DL1458" s="31"/>
      <c r="DM1458" s="31"/>
      <c r="DN1458" s="31"/>
      <c r="DO1458" s="31"/>
      <c r="DP1458" s="31"/>
      <c r="DQ1458" s="31"/>
      <c r="DR1458" s="31"/>
      <c r="DS1458" s="31"/>
      <c r="DT1458" s="31"/>
      <c r="DU1458" s="31"/>
      <c r="DV1458" s="31"/>
      <c r="DW1458" s="31"/>
    </row>
    <row r="1459" customFormat="false" ht="15.75" hidden="false" customHeight="true" outlineLevel="0" collapsed="false">
      <c r="A1459" s="21" t="n">
        <v>1458</v>
      </c>
      <c r="B1459" s="21" t="str">
        <f aca="false">IFERROR(VLOOKUP($A$1&amp;":"&amp;A1459,'Finish order'!C:K,6,FALSE()),"")</f>
        <v/>
      </c>
      <c r="C1459" s="21" t="str">
        <f aca="false">IFERROR(VLOOKUP(A$1&amp;":"&amp;A1459,'Finish order'!$C:$K,9,FALSE()),"")</f>
        <v/>
      </c>
      <c r="D1459" s="21" t="str">
        <f aca="false">IFERROR(VLOOKUP(A$1&amp;":"&amp;A1459,'Finish order'!$C:$K,7,FALSE()),"")</f>
        <v/>
      </c>
      <c r="E1459" s="29" t="str">
        <f aca="false">IFERROR(VLOOKUP($A$1&amp;":"&amp;A1459,'Finish order'!C:K,5,FALSE()),"")</f>
        <v/>
      </c>
      <c r="F1459" s="21" t="str">
        <f aca="false">IFERROR(VLOOKUP($A$1&amp;":"&amp;A1459,'Finish order'!C:K,4,FALSE()),"")</f>
        <v/>
      </c>
      <c r="G1459" s="21" t="str">
        <f aca="false" t="array" ref="G1459:G1459">IFERROR(SMALL(IF($D$2:$D2368=D1459,$A$2:$A$911*1.001),1),"")</f>
        <v/>
      </c>
      <c r="H1459" s="21" t="str">
        <f aca="false" t="array" ref="H1459:H1459">IFERROR(SMALL(IF($D$2:$D2368=D1459,$A$2:$A$911*1.0001),2),"")</f>
        <v/>
      </c>
      <c r="I1459" s="21" t="str">
        <f aca="false" t="array" ref="I1459:I1459">IFERROR(SMALL(IF($D$2:$D2368=D1459,$A$2:$A$911*1.00001),3),"")</f>
        <v/>
      </c>
      <c r="J1459" s="21" t="str">
        <f aca="false" t="array" ref="J1459:J1459">IFERROR(SMALL(IF($D$2:$D2368=D1459,$A$2:$A$911*1.000001),4),"")</f>
        <v/>
      </c>
      <c r="K1459" s="30" t="str">
        <f aca="false">IF(A1459&lt;&gt;"", IF(COUNT(G1459:J1459)=4, SUM(G1459:J1459), "No"), "")</f>
        <v>No</v>
      </c>
      <c r="L1459" s="30" t="str">
        <f aca="false">IF(A1459&lt;&gt;"", IF(COUNT(G1459:I1459)=3, SUM(G1459:I1459), "No"), "")</f>
        <v>No</v>
      </c>
      <c r="M1459" s="30" t="str">
        <f aca="false">IF(A1459&lt;&gt;"", IF(COUNT(G1459:H1459)=2, SUM(G1459:H1459), "No"), "")</f>
        <v>No</v>
      </c>
      <c r="N1459" s="30" t="str">
        <f aca="false">'Results 10 year vets'!$D1459&amp;":"&amp;Table1[[#Headers],[Male]]</f>
        <v>:Male</v>
      </c>
      <c r="O1459" s="31"/>
      <c r="P1459" s="31"/>
      <c r="Q1459" s="31"/>
      <c r="R1459" s="31"/>
      <c r="S1459" s="31"/>
      <c r="T1459" s="31"/>
      <c r="U1459" s="31"/>
      <c r="Z1459" s="33"/>
      <c r="AA1459" s="33"/>
      <c r="AB1459" s="33"/>
      <c r="AC1459" s="33"/>
      <c r="AD1459" s="31"/>
      <c r="AE1459" s="31"/>
      <c r="AF1459" s="31"/>
      <c r="AG1459" s="31"/>
      <c r="AH1459" s="31"/>
      <c r="AI1459" s="31"/>
      <c r="AJ1459" s="31"/>
      <c r="AK1459" s="31"/>
      <c r="AL1459" s="31"/>
      <c r="AM1459" s="31"/>
      <c r="AN1459" s="31"/>
      <c r="AO1459" s="31"/>
      <c r="AP1459" s="31"/>
      <c r="AQ1459" s="31"/>
      <c r="AR1459" s="31"/>
      <c r="AS1459" s="31"/>
      <c r="AT1459" s="31"/>
      <c r="AU1459" s="31"/>
      <c r="AV1459" s="31"/>
      <c r="AW1459" s="31"/>
      <c r="AX1459" s="31"/>
      <c r="AY1459" s="31"/>
      <c r="AZ1459" s="31"/>
      <c r="BA1459" s="31"/>
      <c r="BB1459" s="31"/>
      <c r="BC1459" s="31"/>
      <c r="BD1459" s="31"/>
      <c r="BE1459" s="31"/>
      <c r="BF1459" s="31"/>
      <c r="BG1459" s="31"/>
      <c r="BH1459" s="31"/>
      <c r="BI1459" s="31"/>
      <c r="BJ1459" s="31"/>
      <c r="BK1459" s="31"/>
      <c r="BL1459" s="31"/>
      <c r="BM1459" s="31"/>
      <c r="BN1459" s="31"/>
      <c r="BO1459" s="31"/>
      <c r="BP1459" s="31"/>
      <c r="BQ1459" s="31"/>
      <c r="BR1459" s="31"/>
      <c r="BS1459" s="31"/>
      <c r="BT1459" s="31"/>
      <c r="BU1459" s="31"/>
      <c r="BV1459" s="31"/>
      <c r="BW1459" s="31"/>
      <c r="BX1459" s="31"/>
      <c r="BY1459" s="31"/>
      <c r="BZ1459" s="31"/>
      <c r="CA1459" s="31"/>
      <c r="CB1459" s="31"/>
      <c r="CC1459" s="31"/>
      <c r="CD1459" s="31"/>
      <c r="CE1459" s="31"/>
      <c r="CF1459" s="31"/>
      <c r="CG1459" s="31"/>
      <c r="CH1459" s="31"/>
      <c r="CI1459" s="31"/>
      <c r="CJ1459" s="31"/>
      <c r="CK1459" s="31"/>
      <c r="CL1459" s="31"/>
      <c r="CM1459" s="31"/>
      <c r="CN1459" s="31"/>
      <c r="CO1459" s="31"/>
      <c r="CP1459" s="31"/>
      <c r="CQ1459" s="31"/>
      <c r="CR1459" s="31"/>
      <c r="CS1459" s="31"/>
      <c r="CT1459" s="31"/>
      <c r="CU1459" s="31"/>
      <c r="CV1459" s="31"/>
      <c r="CW1459" s="31"/>
      <c r="CX1459" s="31"/>
      <c r="CY1459" s="31"/>
      <c r="CZ1459" s="31"/>
      <c r="DA1459" s="31"/>
      <c r="DB1459" s="31"/>
      <c r="DC1459" s="31"/>
      <c r="DD1459" s="31"/>
      <c r="DE1459" s="31"/>
      <c r="DF1459" s="31"/>
      <c r="DG1459" s="31"/>
      <c r="DH1459" s="31"/>
      <c r="DI1459" s="31"/>
      <c r="DJ1459" s="31"/>
      <c r="DK1459" s="31"/>
      <c r="DL1459" s="31"/>
      <c r="DM1459" s="31"/>
      <c r="DN1459" s="31"/>
      <c r="DO1459" s="31"/>
      <c r="DP1459" s="31"/>
      <c r="DQ1459" s="31"/>
      <c r="DR1459" s="31"/>
      <c r="DS1459" s="31"/>
      <c r="DT1459" s="31"/>
      <c r="DU1459" s="31"/>
      <c r="DV1459" s="31"/>
      <c r="DW1459" s="31"/>
    </row>
    <row r="1460" customFormat="false" ht="15.75" hidden="false" customHeight="true" outlineLevel="0" collapsed="false">
      <c r="A1460" s="21" t="n">
        <v>1459</v>
      </c>
      <c r="B1460" s="21" t="str">
        <f aca="false">IFERROR(VLOOKUP($A$1&amp;":"&amp;A1460,'Finish order'!C:K,6,FALSE()),"")</f>
        <v/>
      </c>
      <c r="C1460" s="21" t="str">
        <f aca="false">IFERROR(VLOOKUP(A$1&amp;":"&amp;A1460,'Finish order'!$C:$K,9,FALSE()),"")</f>
        <v/>
      </c>
      <c r="D1460" s="21" t="str">
        <f aca="false">IFERROR(VLOOKUP(A$1&amp;":"&amp;A1460,'Finish order'!$C:$K,7,FALSE()),"")</f>
        <v/>
      </c>
      <c r="E1460" s="29" t="str">
        <f aca="false">IFERROR(VLOOKUP($A$1&amp;":"&amp;A1460,'Finish order'!C:K,5,FALSE()),"")</f>
        <v/>
      </c>
      <c r="F1460" s="21" t="str">
        <f aca="false">IFERROR(VLOOKUP($A$1&amp;":"&amp;A1460,'Finish order'!C:K,4,FALSE()),"")</f>
        <v/>
      </c>
      <c r="G1460" s="21" t="str">
        <f aca="false" t="array" ref="G1460:G1460">IFERROR(SMALL(IF($D$2:$D2369=D1460,$A$2:$A$911*1.001),1),"")</f>
        <v/>
      </c>
      <c r="H1460" s="21" t="str">
        <f aca="false" t="array" ref="H1460:H1460">IFERROR(SMALL(IF($D$2:$D2369=D1460,$A$2:$A$911*1.0001),2),"")</f>
        <v/>
      </c>
      <c r="I1460" s="21" t="str">
        <f aca="false" t="array" ref="I1460:I1460">IFERROR(SMALL(IF($D$2:$D2369=D1460,$A$2:$A$911*1.00001),3),"")</f>
        <v/>
      </c>
      <c r="J1460" s="21" t="str">
        <f aca="false" t="array" ref="J1460:J1460">IFERROR(SMALL(IF($D$2:$D2369=D1460,$A$2:$A$911*1.000001),4),"")</f>
        <v/>
      </c>
      <c r="K1460" s="30" t="str">
        <f aca="false">IF(A1460&lt;&gt;"", IF(COUNT(G1460:J1460)=4, SUM(G1460:J1460), "No"), "")</f>
        <v>No</v>
      </c>
      <c r="L1460" s="30" t="str">
        <f aca="false">IF(A1460&lt;&gt;"", IF(COUNT(G1460:I1460)=3, SUM(G1460:I1460), "No"), "")</f>
        <v>No</v>
      </c>
      <c r="M1460" s="30" t="str">
        <f aca="false">IF(A1460&lt;&gt;"", IF(COUNT(G1460:H1460)=2, SUM(G1460:H1460), "No"), "")</f>
        <v>No</v>
      </c>
      <c r="N1460" s="30" t="str">
        <f aca="false">'Results 10 year vets'!$D1460&amp;":"&amp;Table1[[#Headers],[Male]]</f>
        <v>:Male</v>
      </c>
      <c r="O1460" s="31"/>
      <c r="P1460" s="31"/>
      <c r="Q1460" s="31"/>
      <c r="R1460" s="31"/>
      <c r="S1460" s="31"/>
      <c r="T1460" s="31"/>
      <c r="U1460" s="31"/>
      <c r="Z1460" s="33"/>
      <c r="AA1460" s="33"/>
      <c r="AB1460" s="33"/>
      <c r="AC1460" s="33"/>
      <c r="AD1460" s="31"/>
      <c r="AE1460" s="31"/>
      <c r="AF1460" s="31"/>
      <c r="AG1460" s="31"/>
      <c r="AH1460" s="31"/>
      <c r="AI1460" s="31"/>
      <c r="AJ1460" s="31"/>
      <c r="AK1460" s="31"/>
      <c r="AL1460" s="31"/>
      <c r="AM1460" s="31"/>
      <c r="AN1460" s="31"/>
      <c r="AO1460" s="31"/>
      <c r="AP1460" s="31"/>
      <c r="AQ1460" s="31"/>
      <c r="AR1460" s="31"/>
      <c r="AS1460" s="31"/>
      <c r="AT1460" s="31"/>
      <c r="AU1460" s="31"/>
      <c r="AV1460" s="31"/>
      <c r="AW1460" s="31"/>
      <c r="AX1460" s="31"/>
      <c r="AY1460" s="31"/>
      <c r="AZ1460" s="31"/>
      <c r="BA1460" s="31"/>
      <c r="BB1460" s="31"/>
      <c r="BC1460" s="31"/>
      <c r="BD1460" s="31"/>
      <c r="BE1460" s="31"/>
      <c r="BF1460" s="31"/>
      <c r="BG1460" s="31"/>
      <c r="BH1460" s="31"/>
      <c r="BI1460" s="31"/>
      <c r="BJ1460" s="31"/>
      <c r="BK1460" s="31"/>
      <c r="BL1460" s="31"/>
      <c r="BM1460" s="31"/>
      <c r="BN1460" s="31"/>
      <c r="BO1460" s="31"/>
      <c r="BP1460" s="31"/>
      <c r="BQ1460" s="31"/>
      <c r="BR1460" s="31"/>
      <c r="BS1460" s="31"/>
      <c r="BT1460" s="31"/>
      <c r="BU1460" s="31"/>
      <c r="BV1460" s="31"/>
      <c r="BW1460" s="31"/>
      <c r="BX1460" s="31"/>
      <c r="BY1460" s="31"/>
      <c r="BZ1460" s="31"/>
      <c r="CA1460" s="31"/>
      <c r="CB1460" s="31"/>
      <c r="CC1460" s="31"/>
      <c r="CD1460" s="31"/>
      <c r="CE1460" s="31"/>
      <c r="CF1460" s="31"/>
      <c r="CG1460" s="31"/>
      <c r="CH1460" s="31"/>
      <c r="CI1460" s="31"/>
      <c r="CJ1460" s="31"/>
      <c r="CK1460" s="31"/>
      <c r="CL1460" s="31"/>
      <c r="CM1460" s="31"/>
      <c r="CN1460" s="31"/>
      <c r="CO1460" s="31"/>
      <c r="CP1460" s="31"/>
      <c r="CQ1460" s="31"/>
      <c r="CR1460" s="31"/>
      <c r="CS1460" s="31"/>
      <c r="CT1460" s="31"/>
      <c r="CU1460" s="31"/>
      <c r="CV1460" s="31"/>
      <c r="CW1460" s="31"/>
      <c r="CX1460" s="31"/>
      <c r="CY1460" s="31"/>
      <c r="CZ1460" s="31"/>
      <c r="DA1460" s="31"/>
      <c r="DB1460" s="31"/>
      <c r="DC1460" s="31"/>
      <c r="DD1460" s="31"/>
      <c r="DE1460" s="31"/>
      <c r="DF1460" s="31"/>
      <c r="DG1460" s="31"/>
      <c r="DH1460" s="31"/>
      <c r="DI1460" s="31"/>
      <c r="DJ1460" s="31"/>
      <c r="DK1460" s="31"/>
      <c r="DL1460" s="31"/>
      <c r="DM1460" s="31"/>
      <c r="DN1460" s="31"/>
      <c r="DO1460" s="31"/>
      <c r="DP1460" s="31"/>
      <c r="DQ1460" s="31"/>
      <c r="DR1460" s="31"/>
      <c r="DS1460" s="31"/>
      <c r="DT1460" s="31"/>
      <c r="DU1460" s="31"/>
      <c r="DV1460" s="31"/>
      <c r="DW1460" s="31"/>
    </row>
    <row r="1461" customFormat="false" ht="15.75" hidden="false" customHeight="true" outlineLevel="0" collapsed="false">
      <c r="A1461" s="21" t="n">
        <v>1460</v>
      </c>
      <c r="B1461" s="21" t="str">
        <f aca="false">IFERROR(VLOOKUP($A$1&amp;":"&amp;A1461,'Finish order'!C:K,6,FALSE()),"")</f>
        <v/>
      </c>
      <c r="C1461" s="21" t="str">
        <f aca="false">IFERROR(VLOOKUP(A$1&amp;":"&amp;A1461,'Finish order'!$C:$K,9,FALSE()),"")</f>
        <v/>
      </c>
      <c r="D1461" s="21" t="str">
        <f aca="false">IFERROR(VLOOKUP(A$1&amp;":"&amp;A1461,'Finish order'!$C:$K,7,FALSE()),"")</f>
        <v/>
      </c>
      <c r="E1461" s="29" t="str">
        <f aca="false">IFERROR(VLOOKUP($A$1&amp;":"&amp;A1461,'Finish order'!C:K,5,FALSE()),"")</f>
        <v/>
      </c>
      <c r="F1461" s="21" t="str">
        <f aca="false">IFERROR(VLOOKUP($A$1&amp;":"&amp;A1461,'Finish order'!C:K,4,FALSE()),"")</f>
        <v/>
      </c>
      <c r="G1461" s="21" t="str">
        <f aca="false" t="array" ref="G1461:G1461">IFERROR(SMALL(IF($D$2:$D2370=D1461,$A$2:$A$911*1.001),1),"")</f>
        <v/>
      </c>
      <c r="H1461" s="21" t="str">
        <f aca="false" t="array" ref="H1461:H1461">IFERROR(SMALL(IF($D$2:$D2370=D1461,$A$2:$A$911*1.0001),2),"")</f>
        <v/>
      </c>
      <c r="I1461" s="21" t="str">
        <f aca="false" t="array" ref="I1461:I1461">IFERROR(SMALL(IF($D$2:$D2370=D1461,$A$2:$A$911*1.00001),3),"")</f>
        <v/>
      </c>
      <c r="J1461" s="21" t="str">
        <f aca="false" t="array" ref="J1461:J1461">IFERROR(SMALL(IF($D$2:$D2370=D1461,$A$2:$A$911*1.000001),4),"")</f>
        <v/>
      </c>
      <c r="K1461" s="30" t="str">
        <f aca="false">IF(A1461&lt;&gt;"", IF(COUNT(G1461:J1461)=4, SUM(G1461:J1461), "No"), "")</f>
        <v>No</v>
      </c>
      <c r="L1461" s="30" t="str">
        <f aca="false">IF(A1461&lt;&gt;"", IF(COUNT(G1461:I1461)=3, SUM(G1461:I1461), "No"), "")</f>
        <v>No</v>
      </c>
      <c r="M1461" s="30" t="str">
        <f aca="false">IF(A1461&lt;&gt;"", IF(COUNT(G1461:H1461)=2, SUM(G1461:H1461), "No"), "")</f>
        <v>No</v>
      </c>
      <c r="N1461" s="30" t="str">
        <f aca="false">'Results 10 year vets'!$D1461&amp;":"&amp;Table1[[#Headers],[Male]]</f>
        <v>:Male</v>
      </c>
      <c r="O1461" s="31"/>
      <c r="P1461" s="31"/>
      <c r="Q1461" s="31"/>
      <c r="R1461" s="31"/>
      <c r="S1461" s="31"/>
      <c r="T1461" s="31"/>
      <c r="U1461" s="31"/>
      <c r="Z1461" s="33"/>
      <c r="AA1461" s="33"/>
      <c r="AB1461" s="33"/>
      <c r="AC1461" s="33"/>
      <c r="AD1461" s="31"/>
      <c r="AE1461" s="31"/>
      <c r="AF1461" s="31"/>
      <c r="AG1461" s="31"/>
      <c r="AH1461" s="31"/>
      <c r="AI1461" s="31"/>
      <c r="AJ1461" s="31"/>
      <c r="AK1461" s="31"/>
      <c r="AL1461" s="31"/>
      <c r="AM1461" s="31"/>
      <c r="AN1461" s="31"/>
      <c r="AO1461" s="31"/>
      <c r="AP1461" s="31"/>
      <c r="AQ1461" s="31"/>
      <c r="AR1461" s="31"/>
      <c r="AS1461" s="31"/>
      <c r="AT1461" s="31"/>
      <c r="AU1461" s="31"/>
      <c r="AV1461" s="31"/>
      <c r="AW1461" s="31"/>
      <c r="AX1461" s="31"/>
      <c r="AY1461" s="31"/>
      <c r="AZ1461" s="31"/>
      <c r="BA1461" s="31"/>
      <c r="BB1461" s="31"/>
      <c r="BC1461" s="31"/>
      <c r="BD1461" s="31"/>
      <c r="BE1461" s="31"/>
      <c r="BF1461" s="31"/>
      <c r="BG1461" s="31"/>
      <c r="BH1461" s="31"/>
      <c r="BI1461" s="31"/>
      <c r="BJ1461" s="31"/>
      <c r="BK1461" s="31"/>
      <c r="BL1461" s="31"/>
      <c r="BM1461" s="31"/>
      <c r="BN1461" s="31"/>
      <c r="BO1461" s="31"/>
      <c r="BP1461" s="31"/>
      <c r="BQ1461" s="31"/>
      <c r="BR1461" s="31"/>
      <c r="BS1461" s="31"/>
      <c r="BT1461" s="31"/>
      <c r="BU1461" s="31"/>
      <c r="BV1461" s="31"/>
      <c r="BW1461" s="31"/>
      <c r="BX1461" s="31"/>
      <c r="BY1461" s="31"/>
      <c r="BZ1461" s="31"/>
      <c r="CA1461" s="31"/>
      <c r="CB1461" s="31"/>
      <c r="CC1461" s="31"/>
      <c r="CD1461" s="31"/>
      <c r="CE1461" s="31"/>
      <c r="CF1461" s="31"/>
      <c r="CG1461" s="31"/>
      <c r="CH1461" s="31"/>
      <c r="CI1461" s="31"/>
      <c r="CJ1461" s="31"/>
      <c r="CK1461" s="31"/>
      <c r="CL1461" s="31"/>
      <c r="CM1461" s="31"/>
      <c r="CN1461" s="31"/>
      <c r="CO1461" s="31"/>
      <c r="CP1461" s="31"/>
      <c r="CQ1461" s="31"/>
      <c r="CR1461" s="31"/>
      <c r="CS1461" s="31"/>
      <c r="CT1461" s="31"/>
      <c r="CU1461" s="31"/>
      <c r="CV1461" s="31"/>
      <c r="CW1461" s="31"/>
      <c r="CX1461" s="31"/>
      <c r="CY1461" s="31"/>
      <c r="CZ1461" s="31"/>
      <c r="DA1461" s="31"/>
      <c r="DB1461" s="31"/>
      <c r="DC1461" s="31"/>
      <c r="DD1461" s="31"/>
      <c r="DE1461" s="31"/>
      <c r="DF1461" s="31"/>
      <c r="DG1461" s="31"/>
      <c r="DH1461" s="31"/>
      <c r="DI1461" s="31"/>
      <c r="DJ1461" s="31"/>
      <c r="DK1461" s="31"/>
      <c r="DL1461" s="31"/>
      <c r="DM1461" s="31"/>
      <c r="DN1461" s="31"/>
      <c r="DO1461" s="31"/>
      <c r="DP1461" s="31"/>
      <c r="DQ1461" s="31"/>
      <c r="DR1461" s="31"/>
      <c r="DS1461" s="31"/>
      <c r="DT1461" s="31"/>
      <c r="DU1461" s="31"/>
      <c r="DV1461" s="31"/>
      <c r="DW1461" s="31"/>
    </row>
    <row r="1462" customFormat="false" ht="15.75" hidden="false" customHeight="true" outlineLevel="0" collapsed="false">
      <c r="A1462" s="21" t="n">
        <v>1461</v>
      </c>
      <c r="B1462" s="21" t="str">
        <f aca="false">IFERROR(VLOOKUP($A$1&amp;":"&amp;A1462,'Finish order'!C:K,6,FALSE()),"")</f>
        <v/>
      </c>
      <c r="C1462" s="21" t="str">
        <f aca="false">IFERROR(VLOOKUP(A$1&amp;":"&amp;A1462,'Finish order'!$C:$K,9,FALSE()),"")</f>
        <v/>
      </c>
      <c r="D1462" s="21" t="str">
        <f aca="false">IFERROR(VLOOKUP(A$1&amp;":"&amp;A1462,'Finish order'!$C:$K,7,FALSE()),"")</f>
        <v/>
      </c>
      <c r="E1462" s="29" t="str">
        <f aca="false">IFERROR(VLOOKUP($A$1&amp;":"&amp;A1462,'Finish order'!C:K,5,FALSE()),"")</f>
        <v/>
      </c>
      <c r="F1462" s="21" t="str">
        <f aca="false">IFERROR(VLOOKUP($A$1&amp;":"&amp;A1462,'Finish order'!C:K,4,FALSE()),"")</f>
        <v/>
      </c>
      <c r="G1462" s="21" t="str">
        <f aca="false" t="array" ref="G1462:G1462">IFERROR(SMALL(IF($D$2:$D2371=D1462,$A$2:$A$911*1.001),1),"")</f>
        <v/>
      </c>
      <c r="H1462" s="21" t="str">
        <f aca="false" t="array" ref="H1462:H1462">IFERROR(SMALL(IF($D$2:$D2371=D1462,$A$2:$A$911*1.0001),2),"")</f>
        <v/>
      </c>
      <c r="I1462" s="21" t="str">
        <f aca="false" t="array" ref="I1462:I1462">IFERROR(SMALL(IF($D$2:$D2371=D1462,$A$2:$A$911*1.00001),3),"")</f>
        <v/>
      </c>
      <c r="J1462" s="21" t="str">
        <f aca="false" t="array" ref="J1462:J1462">IFERROR(SMALL(IF($D$2:$D2371=D1462,$A$2:$A$911*1.000001),4),"")</f>
        <v/>
      </c>
      <c r="K1462" s="30" t="str">
        <f aca="false">IF(A1462&lt;&gt;"", IF(COUNT(G1462:J1462)=4, SUM(G1462:J1462), "No"), "")</f>
        <v>No</v>
      </c>
      <c r="L1462" s="30" t="str">
        <f aca="false">IF(A1462&lt;&gt;"", IF(COUNT(G1462:I1462)=3, SUM(G1462:I1462), "No"), "")</f>
        <v>No</v>
      </c>
      <c r="M1462" s="30" t="str">
        <f aca="false">IF(A1462&lt;&gt;"", IF(COUNT(G1462:H1462)=2, SUM(G1462:H1462), "No"), "")</f>
        <v>No</v>
      </c>
      <c r="N1462" s="30" t="str">
        <f aca="false">'Results 10 year vets'!$D1462&amp;":"&amp;Table1[[#Headers],[Male]]</f>
        <v>:Male</v>
      </c>
      <c r="O1462" s="31"/>
      <c r="P1462" s="31"/>
      <c r="Q1462" s="31"/>
      <c r="R1462" s="31"/>
      <c r="S1462" s="31"/>
      <c r="T1462" s="31"/>
      <c r="U1462" s="31"/>
      <c r="Z1462" s="33"/>
      <c r="AA1462" s="33"/>
      <c r="AB1462" s="33"/>
      <c r="AC1462" s="33"/>
      <c r="AD1462" s="31"/>
      <c r="AE1462" s="31"/>
      <c r="AF1462" s="31"/>
      <c r="AG1462" s="31"/>
      <c r="AH1462" s="31"/>
      <c r="AI1462" s="31"/>
      <c r="AJ1462" s="31"/>
      <c r="AK1462" s="31"/>
      <c r="AL1462" s="31"/>
      <c r="AM1462" s="31"/>
      <c r="AN1462" s="31"/>
      <c r="AO1462" s="31"/>
      <c r="AP1462" s="31"/>
      <c r="AQ1462" s="31"/>
      <c r="AR1462" s="31"/>
      <c r="AS1462" s="31"/>
      <c r="AT1462" s="31"/>
      <c r="AU1462" s="31"/>
      <c r="AV1462" s="31"/>
      <c r="AW1462" s="31"/>
      <c r="AX1462" s="31"/>
      <c r="AY1462" s="31"/>
      <c r="AZ1462" s="31"/>
      <c r="BA1462" s="31"/>
      <c r="BB1462" s="31"/>
      <c r="BC1462" s="31"/>
      <c r="BD1462" s="31"/>
      <c r="BE1462" s="31"/>
      <c r="BF1462" s="31"/>
      <c r="BG1462" s="31"/>
      <c r="BH1462" s="31"/>
      <c r="BI1462" s="31"/>
      <c r="BJ1462" s="31"/>
      <c r="BK1462" s="31"/>
      <c r="BL1462" s="31"/>
      <c r="BM1462" s="31"/>
      <c r="BN1462" s="31"/>
      <c r="BO1462" s="31"/>
      <c r="BP1462" s="31"/>
      <c r="BQ1462" s="31"/>
      <c r="BR1462" s="31"/>
      <c r="BS1462" s="31"/>
      <c r="BT1462" s="31"/>
      <c r="BU1462" s="31"/>
      <c r="BV1462" s="31"/>
      <c r="BW1462" s="31"/>
      <c r="BX1462" s="31"/>
      <c r="BY1462" s="31"/>
      <c r="BZ1462" s="31"/>
      <c r="CA1462" s="31"/>
      <c r="CB1462" s="31"/>
      <c r="CC1462" s="31"/>
      <c r="CD1462" s="31"/>
      <c r="CE1462" s="31"/>
      <c r="CF1462" s="31"/>
      <c r="CG1462" s="31"/>
      <c r="CH1462" s="31"/>
      <c r="CI1462" s="31"/>
      <c r="CJ1462" s="31"/>
      <c r="CK1462" s="31"/>
      <c r="CL1462" s="31"/>
      <c r="CM1462" s="31"/>
      <c r="CN1462" s="31"/>
      <c r="CO1462" s="31"/>
      <c r="CP1462" s="31"/>
      <c r="CQ1462" s="31"/>
      <c r="CR1462" s="31"/>
      <c r="CS1462" s="31"/>
      <c r="CT1462" s="31"/>
      <c r="CU1462" s="31"/>
      <c r="CV1462" s="31"/>
      <c r="CW1462" s="31"/>
      <c r="CX1462" s="31"/>
      <c r="CY1462" s="31"/>
      <c r="CZ1462" s="31"/>
      <c r="DA1462" s="31"/>
      <c r="DB1462" s="31"/>
      <c r="DC1462" s="31"/>
      <c r="DD1462" s="31"/>
      <c r="DE1462" s="31"/>
      <c r="DF1462" s="31"/>
      <c r="DG1462" s="31"/>
      <c r="DH1462" s="31"/>
      <c r="DI1462" s="31"/>
      <c r="DJ1462" s="31"/>
      <c r="DK1462" s="31"/>
      <c r="DL1462" s="31"/>
      <c r="DM1462" s="31"/>
      <c r="DN1462" s="31"/>
      <c r="DO1462" s="31"/>
      <c r="DP1462" s="31"/>
      <c r="DQ1462" s="31"/>
      <c r="DR1462" s="31"/>
      <c r="DS1462" s="31"/>
      <c r="DT1462" s="31"/>
      <c r="DU1462" s="31"/>
      <c r="DV1462" s="31"/>
      <c r="DW1462" s="31"/>
    </row>
    <row r="1463" customFormat="false" ht="15.75" hidden="false" customHeight="true" outlineLevel="0" collapsed="false">
      <c r="A1463" s="21" t="n">
        <v>1462</v>
      </c>
      <c r="B1463" s="21" t="str">
        <f aca="false">IFERROR(VLOOKUP($A$1&amp;":"&amp;A1463,'Finish order'!C:K,6,FALSE()),"")</f>
        <v/>
      </c>
      <c r="C1463" s="21" t="str">
        <f aca="false">IFERROR(VLOOKUP(A$1&amp;":"&amp;A1463,'Finish order'!$C:$K,9,FALSE()),"")</f>
        <v/>
      </c>
      <c r="D1463" s="21" t="str">
        <f aca="false">IFERROR(VLOOKUP(A$1&amp;":"&amp;A1463,'Finish order'!$C:$K,7,FALSE()),"")</f>
        <v/>
      </c>
      <c r="E1463" s="29" t="str">
        <f aca="false">IFERROR(VLOOKUP($A$1&amp;":"&amp;A1463,'Finish order'!C:K,5,FALSE()),"")</f>
        <v/>
      </c>
      <c r="F1463" s="21" t="str">
        <f aca="false">IFERROR(VLOOKUP($A$1&amp;":"&amp;A1463,'Finish order'!C:K,4,FALSE()),"")</f>
        <v/>
      </c>
      <c r="G1463" s="21" t="str">
        <f aca="false" t="array" ref="G1463:G1463">IFERROR(SMALL(IF($D$2:$D2372=D1463,$A$2:$A$911*1.001),1),"")</f>
        <v/>
      </c>
      <c r="H1463" s="21" t="str">
        <f aca="false" t="array" ref="H1463:H1463">IFERROR(SMALL(IF($D$2:$D2372=D1463,$A$2:$A$911*1.0001),2),"")</f>
        <v/>
      </c>
      <c r="I1463" s="21" t="str">
        <f aca="false" t="array" ref="I1463:I1463">IFERROR(SMALL(IF($D$2:$D2372=D1463,$A$2:$A$911*1.00001),3),"")</f>
        <v/>
      </c>
      <c r="J1463" s="21" t="str">
        <f aca="false" t="array" ref="J1463:J1463">IFERROR(SMALL(IF($D$2:$D2372=D1463,$A$2:$A$911*1.000001),4),"")</f>
        <v/>
      </c>
      <c r="K1463" s="30" t="str">
        <f aca="false">IF(A1463&lt;&gt;"", IF(COUNT(G1463:J1463)=4, SUM(G1463:J1463), "No"), "")</f>
        <v>No</v>
      </c>
      <c r="L1463" s="30" t="str">
        <f aca="false">IF(A1463&lt;&gt;"", IF(COUNT(G1463:I1463)=3, SUM(G1463:I1463), "No"), "")</f>
        <v>No</v>
      </c>
      <c r="M1463" s="30" t="str">
        <f aca="false">IF(A1463&lt;&gt;"", IF(COUNT(G1463:H1463)=2, SUM(G1463:H1463), "No"), "")</f>
        <v>No</v>
      </c>
      <c r="N1463" s="30" t="str">
        <f aca="false">'Results 10 year vets'!$D1463&amp;":"&amp;Table1[[#Headers],[Male]]</f>
        <v>:Male</v>
      </c>
      <c r="O1463" s="31"/>
      <c r="P1463" s="31"/>
      <c r="Q1463" s="31"/>
      <c r="R1463" s="31"/>
      <c r="S1463" s="31"/>
      <c r="T1463" s="31"/>
      <c r="U1463" s="31"/>
      <c r="Z1463" s="33"/>
      <c r="AA1463" s="33"/>
      <c r="AB1463" s="33"/>
      <c r="AC1463" s="33"/>
      <c r="AD1463" s="31"/>
      <c r="AE1463" s="31"/>
      <c r="AF1463" s="31"/>
      <c r="AG1463" s="31"/>
      <c r="AH1463" s="31"/>
      <c r="AI1463" s="31"/>
      <c r="AJ1463" s="31"/>
      <c r="AK1463" s="31"/>
      <c r="AL1463" s="31"/>
      <c r="AM1463" s="31"/>
      <c r="AN1463" s="31"/>
      <c r="AO1463" s="31"/>
      <c r="AP1463" s="31"/>
      <c r="AQ1463" s="31"/>
      <c r="AR1463" s="31"/>
      <c r="AS1463" s="31"/>
      <c r="AT1463" s="31"/>
      <c r="AU1463" s="31"/>
      <c r="AV1463" s="31"/>
      <c r="AW1463" s="31"/>
      <c r="AX1463" s="31"/>
      <c r="AY1463" s="31"/>
      <c r="AZ1463" s="31"/>
      <c r="BA1463" s="31"/>
      <c r="BB1463" s="31"/>
      <c r="BC1463" s="31"/>
      <c r="BD1463" s="31"/>
      <c r="BE1463" s="31"/>
      <c r="BF1463" s="31"/>
      <c r="BG1463" s="31"/>
      <c r="BH1463" s="31"/>
      <c r="BI1463" s="31"/>
      <c r="BJ1463" s="31"/>
      <c r="BK1463" s="31"/>
      <c r="BL1463" s="31"/>
      <c r="BM1463" s="31"/>
      <c r="BN1463" s="31"/>
      <c r="BO1463" s="31"/>
      <c r="BP1463" s="31"/>
      <c r="BQ1463" s="31"/>
      <c r="BR1463" s="31"/>
      <c r="BS1463" s="31"/>
      <c r="BT1463" s="31"/>
      <c r="BU1463" s="31"/>
      <c r="BV1463" s="31"/>
      <c r="BW1463" s="31"/>
      <c r="BX1463" s="31"/>
      <c r="BY1463" s="31"/>
      <c r="BZ1463" s="31"/>
      <c r="CA1463" s="31"/>
      <c r="CB1463" s="31"/>
      <c r="CC1463" s="31"/>
      <c r="CD1463" s="31"/>
      <c r="CE1463" s="31"/>
      <c r="CF1463" s="31"/>
      <c r="CG1463" s="31"/>
      <c r="CH1463" s="31"/>
      <c r="CI1463" s="31"/>
      <c r="CJ1463" s="31"/>
      <c r="CK1463" s="31"/>
      <c r="CL1463" s="31"/>
      <c r="CM1463" s="31"/>
      <c r="CN1463" s="31"/>
      <c r="CO1463" s="31"/>
      <c r="CP1463" s="31"/>
      <c r="CQ1463" s="31"/>
      <c r="CR1463" s="31"/>
      <c r="CS1463" s="31"/>
      <c r="CT1463" s="31"/>
      <c r="CU1463" s="31"/>
      <c r="CV1463" s="31"/>
      <c r="CW1463" s="31"/>
      <c r="CX1463" s="31"/>
      <c r="CY1463" s="31"/>
      <c r="CZ1463" s="31"/>
      <c r="DA1463" s="31"/>
      <c r="DB1463" s="31"/>
      <c r="DC1463" s="31"/>
      <c r="DD1463" s="31"/>
      <c r="DE1463" s="31"/>
      <c r="DF1463" s="31"/>
      <c r="DG1463" s="31"/>
      <c r="DH1463" s="31"/>
      <c r="DI1463" s="31"/>
      <c r="DJ1463" s="31"/>
      <c r="DK1463" s="31"/>
      <c r="DL1463" s="31"/>
      <c r="DM1463" s="31"/>
      <c r="DN1463" s="31"/>
      <c r="DO1463" s="31"/>
      <c r="DP1463" s="31"/>
      <c r="DQ1463" s="31"/>
      <c r="DR1463" s="31"/>
      <c r="DS1463" s="31"/>
      <c r="DT1463" s="31"/>
      <c r="DU1463" s="31"/>
      <c r="DV1463" s="31"/>
      <c r="DW1463" s="31"/>
    </row>
    <row r="1464" customFormat="false" ht="15.75" hidden="false" customHeight="true" outlineLevel="0" collapsed="false">
      <c r="A1464" s="21" t="n">
        <v>1463</v>
      </c>
      <c r="B1464" s="21" t="str">
        <f aca="false">IFERROR(VLOOKUP($A$1&amp;":"&amp;A1464,'Finish order'!C:K,6,FALSE()),"")</f>
        <v/>
      </c>
      <c r="C1464" s="21" t="str">
        <f aca="false">IFERROR(VLOOKUP(A$1&amp;":"&amp;A1464,'Finish order'!$C:$K,9,FALSE()),"")</f>
        <v/>
      </c>
      <c r="D1464" s="21" t="str">
        <f aca="false">IFERROR(VLOOKUP(A$1&amp;":"&amp;A1464,'Finish order'!$C:$K,7,FALSE()),"")</f>
        <v/>
      </c>
      <c r="E1464" s="29" t="str">
        <f aca="false">IFERROR(VLOOKUP($A$1&amp;":"&amp;A1464,'Finish order'!C:K,5,FALSE()),"")</f>
        <v/>
      </c>
      <c r="F1464" s="21" t="str">
        <f aca="false">IFERROR(VLOOKUP($A$1&amp;":"&amp;A1464,'Finish order'!C:K,4,FALSE()),"")</f>
        <v/>
      </c>
      <c r="G1464" s="21" t="str">
        <f aca="false" t="array" ref="G1464:G1464">IFERROR(SMALL(IF($D$2:$D2373=D1464,$A$2:$A$911*1.001),1),"")</f>
        <v/>
      </c>
      <c r="H1464" s="21" t="str">
        <f aca="false" t="array" ref="H1464:H1464">IFERROR(SMALL(IF($D$2:$D2373=D1464,$A$2:$A$911*1.0001),2),"")</f>
        <v/>
      </c>
      <c r="I1464" s="21" t="str">
        <f aca="false" t="array" ref="I1464:I1464">IFERROR(SMALL(IF($D$2:$D2373=D1464,$A$2:$A$911*1.00001),3),"")</f>
        <v/>
      </c>
      <c r="J1464" s="21" t="str">
        <f aca="false" t="array" ref="J1464:J1464">IFERROR(SMALL(IF($D$2:$D2373=D1464,$A$2:$A$911*1.000001),4),"")</f>
        <v/>
      </c>
      <c r="K1464" s="30" t="str">
        <f aca="false">IF(A1464&lt;&gt;"", IF(COUNT(G1464:J1464)=4, SUM(G1464:J1464), "No"), "")</f>
        <v>No</v>
      </c>
      <c r="L1464" s="30" t="str">
        <f aca="false">IF(A1464&lt;&gt;"", IF(COUNT(G1464:I1464)=3, SUM(G1464:I1464), "No"), "")</f>
        <v>No</v>
      </c>
      <c r="M1464" s="30" t="str">
        <f aca="false">IF(A1464&lt;&gt;"", IF(COUNT(G1464:H1464)=2, SUM(G1464:H1464), "No"), "")</f>
        <v>No</v>
      </c>
      <c r="N1464" s="30" t="str">
        <f aca="false">'Results 10 year vets'!$D1464&amp;":"&amp;Table1[[#Headers],[Male]]</f>
        <v>:Male</v>
      </c>
      <c r="O1464" s="31"/>
      <c r="P1464" s="31"/>
      <c r="Q1464" s="31"/>
      <c r="R1464" s="31"/>
      <c r="S1464" s="31"/>
      <c r="T1464" s="31"/>
      <c r="U1464" s="31"/>
      <c r="Z1464" s="33"/>
      <c r="AA1464" s="33"/>
      <c r="AB1464" s="33"/>
      <c r="AC1464" s="33"/>
      <c r="AD1464" s="31"/>
      <c r="AE1464" s="31"/>
      <c r="AF1464" s="31"/>
      <c r="AG1464" s="31"/>
      <c r="AH1464" s="31"/>
      <c r="AI1464" s="31"/>
      <c r="AJ1464" s="31"/>
      <c r="AK1464" s="31"/>
      <c r="AL1464" s="31"/>
      <c r="AM1464" s="31"/>
      <c r="AN1464" s="31"/>
      <c r="AO1464" s="31"/>
      <c r="AP1464" s="31"/>
      <c r="AQ1464" s="31"/>
      <c r="AR1464" s="31"/>
      <c r="AS1464" s="31"/>
      <c r="AT1464" s="31"/>
      <c r="AU1464" s="31"/>
      <c r="AV1464" s="31"/>
      <c r="AW1464" s="31"/>
      <c r="AX1464" s="31"/>
      <c r="AY1464" s="31"/>
      <c r="AZ1464" s="31"/>
      <c r="BA1464" s="31"/>
      <c r="BB1464" s="31"/>
      <c r="BC1464" s="31"/>
      <c r="BD1464" s="31"/>
      <c r="BE1464" s="31"/>
      <c r="BF1464" s="31"/>
      <c r="BG1464" s="31"/>
      <c r="BH1464" s="31"/>
      <c r="BI1464" s="31"/>
      <c r="BJ1464" s="31"/>
      <c r="BK1464" s="31"/>
      <c r="BL1464" s="31"/>
      <c r="BM1464" s="31"/>
      <c r="BN1464" s="31"/>
      <c r="BO1464" s="31"/>
      <c r="BP1464" s="31"/>
      <c r="BQ1464" s="31"/>
      <c r="BR1464" s="31"/>
      <c r="BS1464" s="31"/>
      <c r="BT1464" s="31"/>
      <c r="BU1464" s="31"/>
      <c r="BV1464" s="31"/>
      <c r="BW1464" s="31"/>
      <c r="BX1464" s="31"/>
      <c r="BY1464" s="31"/>
      <c r="BZ1464" s="31"/>
      <c r="CA1464" s="31"/>
      <c r="CB1464" s="31"/>
      <c r="CC1464" s="31"/>
      <c r="CD1464" s="31"/>
      <c r="CE1464" s="31"/>
      <c r="CF1464" s="31"/>
      <c r="CG1464" s="31"/>
      <c r="CH1464" s="31"/>
      <c r="CI1464" s="31"/>
      <c r="CJ1464" s="31"/>
      <c r="CK1464" s="31"/>
      <c r="CL1464" s="31"/>
      <c r="CM1464" s="31"/>
      <c r="CN1464" s="31"/>
      <c r="CO1464" s="31"/>
      <c r="CP1464" s="31"/>
      <c r="CQ1464" s="31"/>
      <c r="CR1464" s="31"/>
      <c r="CS1464" s="31"/>
      <c r="CT1464" s="31"/>
      <c r="CU1464" s="31"/>
      <c r="CV1464" s="31"/>
      <c r="CW1464" s="31"/>
      <c r="CX1464" s="31"/>
      <c r="CY1464" s="31"/>
      <c r="CZ1464" s="31"/>
      <c r="DA1464" s="31"/>
      <c r="DB1464" s="31"/>
      <c r="DC1464" s="31"/>
      <c r="DD1464" s="31"/>
      <c r="DE1464" s="31"/>
      <c r="DF1464" s="31"/>
      <c r="DG1464" s="31"/>
      <c r="DH1464" s="31"/>
      <c r="DI1464" s="31"/>
      <c r="DJ1464" s="31"/>
      <c r="DK1464" s="31"/>
      <c r="DL1464" s="31"/>
      <c r="DM1464" s="31"/>
      <c r="DN1464" s="31"/>
      <c r="DO1464" s="31"/>
      <c r="DP1464" s="31"/>
      <c r="DQ1464" s="31"/>
      <c r="DR1464" s="31"/>
      <c r="DS1464" s="31"/>
      <c r="DT1464" s="31"/>
      <c r="DU1464" s="31"/>
      <c r="DV1464" s="31"/>
      <c r="DW1464" s="31"/>
    </row>
    <row r="1465" customFormat="false" ht="15.75" hidden="false" customHeight="true" outlineLevel="0" collapsed="false">
      <c r="A1465" s="21" t="n">
        <v>1464</v>
      </c>
      <c r="B1465" s="21" t="str">
        <f aca="false">IFERROR(VLOOKUP($A$1&amp;":"&amp;A1465,'Finish order'!C:K,6,FALSE()),"")</f>
        <v/>
      </c>
      <c r="C1465" s="21" t="str">
        <f aca="false">IFERROR(VLOOKUP(A$1&amp;":"&amp;A1465,'Finish order'!$C:$K,9,FALSE()),"")</f>
        <v/>
      </c>
      <c r="D1465" s="21" t="str">
        <f aca="false">IFERROR(VLOOKUP(A$1&amp;":"&amp;A1465,'Finish order'!$C:$K,7,FALSE()),"")</f>
        <v/>
      </c>
      <c r="E1465" s="29" t="str">
        <f aca="false">IFERROR(VLOOKUP($A$1&amp;":"&amp;A1465,'Finish order'!C:K,5,FALSE()),"")</f>
        <v/>
      </c>
      <c r="F1465" s="21" t="str">
        <f aca="false">IFERROR(VLOOKUP($A$1&amp;":"&amp;A1465,'Finish order'!C:K,4,FALSE()),"")</f>
        <v/>
      </c>
      <c r="G1465" s="21" t="str">
        <f aca="false" t="array" ref="G1465:G1465">IFERROR(SMALL(IF($D$2:$D2374=D1465,$A$2:$A$911*1.001),1),"")</f>
        <v/>
      </c>
      <c r="H1465" s="21" t="str">
        <f aca="false" t="array" ref="H1465:H1465">IFERROR(SMALL(IF($D$2:$D2374=D1465,$A$2:$A$911*1.0001),2),"")</f>
        <v/>
      </c>
      <c r="I1465" s="21" t="str">
        <f aca="false" t="array" ref="I1465:I1465">IFERROR(SMALL(IF($D$2:$D2374=D1465,$A$2:$A$911*1.00001),3),"")</f>
        <v/>
      </c>
      <c r="J1465" s="21" t="str">
        <f aca="false" t="array" ref="J1465:J1465">IFERROR(SMALL(IF($D$2:$D2374=D1465,$A$2:$A$911*1.000001),4),"")</f>
        <v/>
      </c>
      <c r="K1465" s="30" t="str">
        <f aca="false">IF(A1465&lt;&gt;"", IF(COUNT(G1465:J1465)=4, SUM(G1465:J1465), "No"), "")</f>
        <v>No</v>
      </c>
      <c r="L1465" s="30" t="str">
        <f aca="false">IF(A1465&lt;&gt;"", IF(COUNT(G1465:I1465)=3, SUM(G1465:I1465), "No"), "")</f>
        <v>No</v>
      </c>
      <c r="M1465" s="30" t="str">
        <f aca="false">IF(A1465&lt;&gt;"", IF(COUNT(G1465:H1465)=2, SUM(G1465:H1465), "No"), "")</f>
        <v>No</v>
      </c>
      <c r="N1465" s="30" t="str">
        <f aca="false">'Results 10 year vets'!$D1465&amp;":"&amp;Table1[[#Headers],[Male]]</f>
        <v>:Male</v>
      </c>
      <c r="O1465" s="31"/>
      <c r="P1465" s="31"/>
      <c r="Q1465" s="31"/>
      <c r="R1465" s="31"/>
      <c r="S1465" s="31"/>
      <c r="T1465" s="31"/>
      <c r="U1465" s="31"/>
      <c r="Z1465" s="33"/>
      <c r="AA1465" s="33"/>
      <c r="AB1465" s="33"/>
      <c r="AC1465" s="33"/>
      <c r="AD1465" s="31"/>
      <c r="AE1465" s="31"/>
      <c r="AF1465" s="31"/>
      <c r="AG1465" s="31"/>
      <c r="AH1465" s="31"/>
      <c r="AI1465" s="31"/>
      <c r="AJ1465" s="31"/>
      <c r="AK1465" s="31"/>
      <c r="AL1465" s="31"/>
      <c r="AM1465" s="31"/>
      <c r="AN1465" s="31"/>
      <c r="AO1465" s="31"/>
      <c r="AP1465" s="31"/>
      <c r="AQ1465" s="31"/>
      <c r="AR1465" s="31"/>
      <c r="AS1465" s="31"/>
      <c r="AT1465" s="31"/>
      <c r="AU1465" s="31"/>
      <c r="AV1465" s="31"/>
      <c r="AW1465" s="31"/>
      <c r="AX1465" s="31"/>
      <c r="AY1465" s="31"/>
      <c r="AZ1465" s="31"/>
      <c r="BA1465" s="31"/>
      <c r="BB1465" s="31"/>
      <c r="BC1465" s="31"/>
      <c r="BD1465" s="31"/>
      <c r="BE1465" s="31"/>
      <c r="BF1465" s="31"/>
      <c r="BG1465" s="31"/>
      <c r="BH1465" s="31"/>
      <c r="BI1465" s="31"/>
      <c r="BJ1465" s="31"/>
      <c r="BK1465" s="31"/>
      <c r="BL1465" s="31"/>
      <c r="BM1465" s="31"/>
      <c r="BN1465" s="31"/>
      <c r="BO1465" s="31"/>
      <c r="BP1465" s="31"/>
      <c r="BQ1465" s="31"/>
      <c r="BR1465" s="31"/>
      <c r="BS1465" s="31"/>
      <c r="BT1465" s="31"/>
      <c r="BU1465" s="31"/>
      <c r="BV1465" s="31"/>
      <c r="BW1465" s="31"/>
      <c r="BX1465" s="31"/>
      <c r="BY1465" s="31"/>
      <c r="BZ1465" s="31"/>
      <c r="CA1465" s="31"/>
      <c r="CB1465" s="31"/>
      <c r="CC1465" s="31"/>
      <c r="CD1465" s="31"/>
      <c r="CE1465" s="31"/>
      <c r="CF1465" s="31"/>
      <c r="CG1465" s="31"/>
      <c r="CH1465" s="31"/>
      <c r="CI1465" s="31"/>
      <c r="CJ1465" s="31"/>
      <c r="CK1465" s="31"/>
      <c r="CL1465" s="31"/>
      <c r="CM1465" s="31"/>
      <c r="CN1465" s="31"/>
      <c r="CO1465" s="31"/>
      <c r="CP1465" s="31"/>
      <c r="CQ1465" s="31"/>
      <c r="CR1465" s="31"/>
      <c r="CS1465" s="31"/>
      <c r="CT1465" s="31"/>
      <c r="CU1465" s="31"/>
      <c r="CV1465" s="31"/>
      <c r="CW1465" s="31"/>
      <c r="CX1465" s="31"/>
      <c r="CY1465" s="31"/>
      <c r="CZ1465" s="31"/>
      <c r="DA1465" s="31"/>
      <c r="DB1465" s="31"/>
      <c r="DC1465" s="31"/>
      <c r="DD1465" s="31"/>
      <c r="DE1465" s="31"/>
      <c r="DF1465" s="31"/>
      <c r="DG1465" s="31"/>
      <c r="DH1465" s="31"/>
      <c r="DI1465" s="31"/>
      <c r="DJ1465" s="31"/>
      <c r="DK1465" s="31"/>
      <c r="DL1465" s="31"/>
      <c r="DM1465" s="31"/>
      <c r="DN1465" s="31"/>
      <c r="DO1465" s="31"/>
      <c r="DP1465" s="31"/>
      <c r="DQ1465" s="31"/>
      <c r="DR1465" s="31"/>
      <c r="DS1465" s="31"/>
      <c r="DT1465" s="31"/>
      <c r="DU1465" s="31"/>
      <c r="DV1465" s="31"/>
      <c r="DW1465" s="31"/>
    </row>
    <row r="1466" customFormat="false" ht="15.75" hidden="false" customHeight="true" outlineLevel="0" collapsed="false">
      <c r="A1466" s="21" t="n">
        <v>1465</v>
      </c>
      <c r="B1466" s="21" t="str">
        <f aca="false">IFERROR(VLOOKUP($A$1&amp;":"&amp;A1466,'Finish order'!C:K,6,FALSE()),"")</f>
        <v/>
      </c>
      <c r="C1466" s="21" t="str">
        <f aca="false">IFERROR(VLOOKUP(A$1&amp;":"&amp;A1466,'Finish order'!$C:$K,9,FALSE()),"")</f>
        <v/>
      </c>
      <c r="D1466" s="21" t="str">
        <f aca="false">IFERROR(VLOOKUP(A$1&amp;":"&amp;A1466,'Finish order'!$C:$K,7,FALSE()),"")</f>
        <v/>
      </c>
      <c r="E1466" s="29" t="str">
        <f aca="false">IFERROR(VLOOKUP($A$1&amp;":"&amp;A1466,'Finish order'!C:K,5,FALSE()),"")</f>
        <v/>
      </c>
      <c r="F1466" s="21" t="str">
        <f aca="false">IFERROR(VLOOKUP($A$1&amp;":"&amp;A1466,'Finish order'!C:K,4,FALSE()),"")</f>
        <v/>
      </c>
      <c r="G1466" s="21" t="str">
        <f aca="false" t="array" ref="G1466:G1466">IFERROR(SMALL(IF($D$2:$D2375=D1466,$A$2:$A$911*1.001),1),"")</f>
        <v/>
      </c>
      <c r="H1466" s="21" t="str">
        <f aca="false" t="array" ref="H1466:H1466">IFERROR(SMALL(IF($D$2:$D2375=D1466,$A$2:$A$911*1.0001),2),"")</f>
        <v/>
      </c>
      <c r="I1466" s="21" t="str">
        <f aca="false" t="array" ref="I1466:I1466">IFERROR(SMALL(IF($D$2:$D2375=D1466,$A$2:$A$911*1.00001),3),"")</f>
        <v/>
      </c>
      <c r="J1466" s="21" t="str">
        <f aca="false" t="array" ref="J1466:J1466">IFERROR(SMALL(IF($D$2:$D2375=D1466,$A$2:$A$911*1.000001),4),"")</f>
        <v/>
      </c>
      <c r="K1466" s="30" t="str">
        <f aca="false">IF(A1466&lt;&gt;"", IF(COUNT(G1466:J1466)=4, SUM(G1466:J1466), "No"), "")</f>
        <v>No</v>
      </c>
      <c r="L1466" s="30" t="str">
        <f aca="false">IF(A1466&lt;&gt;"", IF(COUNT(G1466:I1466)=3, SUM(G1466:I1466), "No"), "")</f>
        <v>No</v>
      </c>
      <c r="M1466" s="30" t="str">
        <f aca="false">IF(A1466&lt;&gt;"", IF(COUNT(G1466:H1466)=2, SUM(G1466:H1466), "No"), "")</f>
        <v>No</v>
      </c>
      <c r="N1466" s="30" t="str">
        <f aca="false">'Results 10 year vets'!$D1466&amp;":"&amp;Table1[[#Headers],[Male]]</f>
        <v>:Male</v>
      </c>
      <c r="O1466" s="31"/>
      <c r="P1466" s="31"/>
      <c r="Q1466" s="31"/>
      <c r="R1466" s="31"/>
      <c r="S1466" s="31"/>
      <c r="T1466" s="31"/>
      <c r="U1466" s="31"/>
      <c r="Z1466" s="33"/>
      <c r="AA1466" s="33"/>
      <c r="AB1466" s="33"/>
      <c r="AC1466" s="33"/>
      <c r="AD1466" s="31"/>
      <c r="AE1466" s="31"/>
      <c r="AF1466" s="31"/>
      <c r="AG1466" s="31"/>
      <c r="AH1466" s="31"/>
      <c r="AI1466" s="31"/>
      <c r="AJ1466" s="31"/>
      <c r="AK1466" s="31"/>
      <c r="AL1466" s="31"/>
      <c r="AM1466" s="31"/>
      <c r="AN1466" s="31"/>
      <c r="AO1466" s="31"/>
      <c r="AP1466" s="31"/>
      <c r="AQ1466" s="31"/>
      <c r="AR1466" s="31"/>
      <c r="AS1466" s="31"/>
      <c r="AT1466" s="31"/>
      <c r="AU1466" s="31"/>
      <c r="AV1466" s="31"/>
      <c r="AW1466" s="31"/>
      <c r="AX1466" s="31"/>
      <c r="AY1466" s="31"/>
      <c r="AZ1466" s="31"/>
      <c r="BA1466" s="31"/>
      <c r="BB1466" s="31"/>
      <c r="BC1466" s="31"/>
      <c r="BD1466" s="31"/>
      <c r="BE1466" s="31"/>
      <c r="BF1466" s="31"/>
      <c r="BG1466" s="31"/>
      <c r="BH1466" s="31"/>
      <c r="BI1466" s="31"/>
      <c r="BJ1466" s="31"/>
      <c r="BK1466" s="31"/>
      <c r="BL1466" s="31"/>
      <c r="BM1466" s="31"/>
      <c r="BN1466" s="31"/>
      <c r="BO1466" s="31"/>
      <c r="BP1466" s="31"/>
      <c r="BQ1466" s="31"/>
      <c r="BR1466" s="31"/>
      <c r="BS1466" s="31"/>
      <c r="BT1466" s="31"/>
      <c r="BU1466" s="31"/>
      <c r="BV1466" s="31"/>
      <c r="BW1466" s="31"/>
      <c r="BX1466" s="31"/>
      <c r="BY1466" s="31"/>
      <c r="BZ1466" s="31"/>
      <c r="CA1466" s="31"/>
      <c r="CB1466" s="31"/>
      <c r="CC1466" s="31"/>
      <c r="CD1466" s="31"/>
      <c r="CE1466" s="31"/>
      <c r="CF1466" s="31"/>
      <c r="CG1466" s="31"/>
      <c r="CH1466" s="31"/>
      <c r="CI1466" s="31"/>
      <c r="CJ1466" s="31"/>
      <c r="CK1466" s="31"/>
      <c r="CL1466" s="31"/>
      <c r="CM1466" s="31"/>
      <c r="CN1466" s="31"/>
      <c r="CO1466" s="31"/>
      <c r="CP1466" s="31"/>
      <c r="CQ1466" s="31"/>
      <c r="CR1466" s="31"/>
      <c r="CS1466" s="31"/>
      <c r="CT1466" s="31"/>
      <c r="CU1466" s="31"/>
      <c r="CV1466" s="31"/>
      <c r="CW1466" s="31"/>
      <c r="CX1466" s="31"/>
      <c r="CY1466" s="31"/>
      <c r="CZ1466" s="31"/>
      <c r="DA1466" s="31"/>
      <c r="DB1466" s="31"/>
      <c r="DC1466" s="31"/>
      <c r="DD1466" s="31"/>
      <c r="DE1466" s="31"/>
      <c r="DF1466" s="31"/>
      <c r="DG1466" s="31"/>
      <c r="DH1466" s="31"/>
      <c r="DI1466" s="31"/>
      <c r="DJ1466" s="31"/>
      <c r="DK1466" s="31"/>
      <c r="DL1466" s="31"/>
      <c r="DM1466" s="31"/>
      <c r="DN1466" s="31"/>
      <c r="DO1466" s="31"/>
      <c r="DP1466" s="31"/>
      <c r="DQ1466" s="31"/>
      <c r="DR1466" s="31"/>
      <c r="DS1466" s="31"/>
      <c r="DT1466" s="31"/>
      <c r="DU1466" s="31"/>
      <c r="DV1466" s="31"/>
      <c r="DW1466" s="31"/>
    </row>
    <row r="1467" customFormat="false" ht="15.75" hidden="false" customHeight="true" outlineLevel="0" collapsed="false">
      <c r="A1467" s="21" t="n">
        <v>1466</v>
      </c>
      <c r="B1467" s="21" t="str">
        <f aca="false">IFERROR(VLOOKUP($A$1&amp;":"&amp;A1467,'Finish order'!C:K,6,FALSE()),"")</f>
        <v/>
      </c>
      <c r="C1467" s="21" t="str">
        <f aca="false">IFERROR(VLOOKUP(A$1&amp;":"&amp;A1467,'Finish order'!$C:$K,9,FALSE()),"")</f>
        <v/>
      </c>
      <c r="D1467" s="21" t="str">
        <f aca="false">IFERROR(VLOOKUP(A$1&amp;":"&amp;A1467,'Finish order'!$C:$K,7,FALSE()),"")</f>
        <v/>
      </c>
      <c r="E1467" s="29" t="str">
        <f aca="false">IFERROR(VLOOKUP($A$1&amp;":"&amp;A1467,'Finish order'!C:K,5,FALSE()),"")</f>
        <v/>
      </c>
      <c r="F1467" s="21" t="str">
        <f aca="false">IFERROR(VLOOKUP($A$1&amp;":"&amp;A1467,'Finish order'!C:K,4,FALSE()),"")</f>
        <v/>
      </c>
      <c r="G1467" s="21" t="str">
        <f aca="false" t="array" ref="G1467:G1467">IFERROR(SMALL(IF($D$2:$D2376=D1467,$A$2:$A$911*1.001),1),"")</f>
        <v/>
      </c>
      <c r="H1467" s="21" t="str">
        <f aca="false" t="array" ref="H1467:H1467">IFERROR(SMALL(IF($D$2:$D2376=D1467,$A$2:$A$911*1.0001),2),"")</f>
        <v/>
      </c>
      <c r="I1467" s="21" t="str">
        <f aca="false" t="array" ref="I1467:I1467">IFERROR(SMALL(IF($D$2:$D2376=D1467,$A$2:$A$911*1.00001),3),"")</f>
        <v/>
      </c>
      <c r="J1467" s="21" t="str">
        <f aca="false" t="array" ref="J1467:J1467">IFERROR(SMALL(IF($D$2:$D2376=D1467,$A$2:$A$911*1.000001),4),"")</f>
        <v/>
      </c>
      <c r="K1467" s="30" t="str">
        <f aca="false">IF(A1467&lt;&gt;"", IF(COUNT(G1467:J1467)=4, SUM(G1467:J1467), "No"), "")</f>
        <v>No</v>
      </c>
      <c r="L1467" s="30" t="str">
        <f aca="false">IF(A1467&lt;&gt;"", IF(COUNT(G1467:I1467)=3, SUM(G1467:I1467), "No"), "")</f>
        <v>No</v>
      </c>
      <c r="M1467" s="30" t="str">
        <f aca="false">IF(A1467&lt;&gt;"", IF(COUNT(G1467:H1467)=2, SUM(G1467:H1467), "No"), "")</f>
        <v>No</v>
      </c>
      <c r="N1467" s="30" t="str">
        <f aca="false">'Results 10 year vets'!$D1467&amp;":"&amp;Table1[[#Headers],[Male]]</f>
        <v>:Male</v>
      </c>
      <c r="O1467" s="31"/>
      <c r="P1467" s="31"/>
      <c r="Q1467" s="31"/>
      <c r="R1467" s="31"/>
      <c r="S1467" s="31"/>
      <c r="T1467" s="31"/>
      <c r="U1467" s="31"/>
      <c r="Z1467" s="33"/>
      <c r="AA1467" s="33"/>
      <c r="AB1467" s="33"/>
      <c r="AC1467" s="33"/>
      <c r="AD1467" s="31"/>
      <c r="AE1467" s="31"/>
      <c r="AF1467" s="31"/>
      <c r="AG1467" s="31"/>
      <c r="AH1467" s="31"/>
      <c r="AI1467" s="31"/>
      <c r="AJ1467" s="31"/>
      <c r="AK1467" s="31"/>
      <c r="AL1467" s="31"/>
      <c r="AM1467" s="31"/>
      <c r="AN1467" s="31"/>
      <c r="AO1467" s="31"/>
      <c r="AP1467" s="31"/>
      <c r="AQ1467" s="31"/>
      <c r="AR1467" s="31"/>
      <c r="AS1467" s="31"/>
      <c r="AT1467" s="31"/>
      <c r="AU1467" s="31"/>
      <c r="AV1467" s="31"/>
      <c r="AW1467" s="31"/>
      <c r="AX1467" s="31"/>
      <c r="AY1467" s="31"/>
      <c r="AZ1467" s="31"/>
      <c r="BA1467" s="31"/>
      <c r="BB1467" s="31"/>
      <c r="BC1467" s="31"/>
      <c r="BD1467" s="31"/>
      <c r="BE1467" s="31"/>
      <c r="BF1467" s="31"/>
      <c r="BG1467" s="31"/>
      <c r="BH1467" s="31"/>
      <c r="BI1467" s="31"/>
      <c r="BJ1467" s="31"/>
      <c r="BK1467" s="31"/>
      <c r="BL1467" s="31"/>
      <c r="BM1467" s="31"/>
      <c r="BN1467" s="31"/>
      <c r="BO1467" s="31"/>
      <c r="BP1467" s="31"/>
      <c r="BQ1467" s="31"/>
      <c r="BR1467" s="31"/>
      <c r="BS1467" s="31"/>
      <c r="BT1467" s="31"/>
      <c r="BU1467" s="31"/>
      <c r="BV1467" s="31"/>
      <c r="BW1467" s="31"/>
      <c r="BX1467" s="31"/>
      <c r="BY1467" s="31"/>
      <c r="BZ1467" s="31"/>
      <c r="CA1467" s="31"/>
      <c r="CB1467" s="31"/>
      <c r="CC1467" s="31"/>
      <c r="CD1467" s="31"/>
      <c r="CE1467" s="31"/>
      <c r="CF1467" s="31"/>
      <c r="CG1467" s="31"/>
      <c r="CH1467" s="31"/>
      <c r="CI1467" s="31"/>
      <c r="CJ1467" s="31"/>
      <c r="CK1467" s="31"/>
      <c r="CL1467" s="31"/>
      <c r="CM1467" s="31"/>
      <c r="CN1467" s="31"/>
      <c r="CO1467" s="31"/>
      <c r="CP1467" s="31"/>
      <c r="CQ1467" s="31"/>
      <c r="CR1467" s="31"/>
      <c r="CS1467" s="31"/>
      <c r="CT1467" s="31"/>
      <c r="CU1467" s="31"/>
      <c r="CV1467" s="31"/>
      <c r="CW1467" s="31"/>
      <c r="CX1467" s="31"/>
      <c r="CY1467" s="31"/>
      <c r="CZ1467" s="31"/>
      <c r="DA1467" s="31"/>
      <c r="DB1467" s="31"/>
      <c r="DC1467" s="31"/>
      <c r="DD1467" s="31"/>
      <c r="DE1467" s="31"/>
      <c r="DF1467" s="31"/>
      <c r="DG1467" s="31"/>
      <c r="DH1467" s="31"/>
      <c r="DI1467" s="31"/>
      <c r="DJ1467" s="31"/>
      <c r="DK1467" s="31"/>
      <c r="DL1467" s="31"/>
      <c r="DM1467" s="31"/>
      <c r="DN1467" s="31"/>
      <c r="DO1467" s="31"/>
      <c r="DP1467" s="31"/>
      <c r="DQ1467" s="31"/>
      <c r="DR1467" s="31"/>
      <c r="DS1467" s="31"/>
      <c r="DT1467" s="31"/>
      <c r="DU1467" s="31"/>
      <c r="DV1467" s="31"/>
      <c r="DW1467" s="31"/>
    </row>
    <row r="1468" customFormat="false" ht="15.75" hidden="false" customHeight="true" outlineLevel="0" collapsed="false">
      <c r="A1468" s="21" t="n">
        <v>1467</v>
      </c>
      <c r="B1468" s="21" t="str">
        <f aca="false">IFERROR(VLOOKUP($A$1&amp;":"&amp;A1468,'Finish order'!C:K,6,FALSE()),"")</f>
        <v/>
      </c>
      <c r="C1468" s="21" t="str">
        <f aca="false">IFERROR(VLOOKUP(A$1&amp;":"&amp;A1468,'Finish order'!$C:$K,9,FALSE()),"")</f>
        <v/>
      </c>
      <c r="D1468" s="21" t="str">
        <f aca="false">IFERROR(VLOOKUP(A$1&amp;":"&amp;A1468,'Finish order'!$C:$K,7,FALSE()),"")</f>
        <v/>
      </c>
      <c r="E1468" s="29" t="str">
        <f aca="false">IFERROR(VLOOKUP($A$1&amp;":"&amp;A1468,'Finish order'!C:K,5,FALSE()),"")</f>
        <v/>
      </c>
      <c r="F1468" s="21" t="str">
        <f aca="false">IFERROR(VLOOKUP($A$1&amp;":"&amp;A1468,'Finish order'!C:K,4,FALSE()),"")</f>
        <v/>
      </c>
      <c r="G1468" s="21" t="str">
        <f aca="false" t="array" ref="G1468:G1468">IFERROR(SMALL(IF($D$2:$D2377=D1468,$A$2:$A$911*1.001),1),"")</f>
        <v/>
      </c>
      <c r="H1468" s="21" t="str">
        <f aca="false" t="array" ref="H1468:H1468">IFERROR(SMALL(IF($D$2:$D2377=D1468,$A$2:$A$911*1.0001),2),"")</f>
        <v/>
      </c>
      <c r="I1468" s="21" t="str">
        <f aca="false" t="array" ref="I1468:I1468">IFERROR(SMALL(IF($D$2:$D2377=D1468,$A$2:$A$911*1.00001),3),"")</f>
        <v/>
      </c>
      <c r="J1468" s="21" t="str">
        <f aca="false" t="array" ref="J1468:J1468">IFERROR(SMALL(IF($D$2:$D2377=D1468,$A$2:$A$911*1.000001),4),"")</f>
        <v/>
      </c>
      <c r="K1468" s="30" t="str">
        <f aca="false">IF(A1468&lt;&gt;"", IF(COUNT(G1468:J1468)=4, SUM(G1468:J1468), "No"), "")</f>
        <v>No</v>
      </c>
      <c r="L1468" s="30" t="str">
        <f aca="false">IF(A1468&lt;&gt;"", IF(COUNT(G1468:I1468)=3, SUM(G1468:I1468), "No"), "")</f>
        <v>No</v>
      </c>
      <c r="M1468" s="30" t="str">
        <f aca="false">IF(A1468&lt;&gt;"", IF(COUNT(G1468:H1468)=2, SUM(G1468:H1468), "No"), "")</f>
        <v>No</v>
      </c>
      <c r="N1468" s="30" t="str">
        <f aca="false">'Results 10 year vets'!$D1468&amp;":"&amp;Table1[[#Headers],[Male]]</f>
        <v>:Male</v>
      </c>
      <c r="O1468" s="31"/>
      <c r="P1468" s="31"/>
      <c r="Q1468" s="31"/>
      <c r="R1468" s="31"/>
      <c r="S1468" s="31"/>
      <c r="T1468" s="31"/>
      <c r="U1468" s="31"/>
      <c r="Z1468" s="33"/>
      <c r="AA1468" s="33"/>
      <c r="AB1468" s="33"/>
      <c r="AC1468" s="33"/>
      <c r="AD1468" s="31"/>
      <c r="AE1468" s="31"/>
      <c r="AF1468" s="31"/>
      <c r="AG1468" s="31"/>
      <c r="AH1468" s="31"/>
      <c r="AI1468" s="31"/>
      <c r="AJ1468" s="31"/>
      <c r="AK1468" s="31"/>
      <c r="AL1468" s="31"/>
      <c r="AM1468" s="31"/>
      <c r="AN1468" s="31"/>
      <c r="AO1468" s="31"/>
      <c r="AP1468" s="31"/>
      <c r="AQ1468" s="31"/>
      <c r="AR1468" s="31"/>
      <c r="AS1468" s="31"/>
      <c r="AT1468" s="31"/>
      <c r="AU1468" s="31"/>
      <c r="AV1468" s="31"/>
      <c r="AW1468" s="31"/>
      <c r="AX1468" s="31"/>
      <c r="AY1468" s="31"/>
      <c r="AZ1468" s="31"/>
      <c r="BA1468" s="31"/>
      <c r="BB1468" s="31"/>
      <c r="BC1468" s="31"/>
      <c r="BD1468" s="31"/>
      <c r="BE1468" s="31"/>
      <c r="BF1468" s="31"/>
      <c r="BG1468" s="31"/>
      <c r="BH1468" s="31"/>
      <c r="BI1468" s="31"/>
      <c r="BJ1468" s="31"/>
      <c r="BK1468" s="31"/>
      <c r="BL1468" s="31"/>
      <c r="BM1468" s="31"/>
      <c r="BN1468" s="31"/>
      <c r="BO1468" s="31"/>
      <c r="BP1468" s="31"/>
      <c r="BQ1468" s="31"/>
      <c r="BR1468" s="31"/>
      <c r="BS1468" s="31"/>
      <c r="BT1468" s="31"/>
      <c r="BU1468" s="31"/>
      <c r="BV1468" s="31"/>
      <c r="BW1468" s="31"/>
      <c r="BX1468" s="31"/>
      <c r="BY1468" s="31"/>
      <c r="BZ1468" s="31"/>
      <c r="CA1468" s="31"/>
      <c r="CB1468" s="31"/>
      <c r="CC1468" s="31"/>
      <c r="CD1468" s="31"/>
      <c r="CE1468" s="31"/>
      <c r="CF1468" s="31"/>
      <c r="CG1468" s="31"/>
      <c r="CH1468" s="31"/>
      <c r="CI1468" s="31"/>
      <c r="CJ1468" s="31"/>
      <c r="CK1468" s="31"/>
      <c r="CL1468" s="31"/>
      <c r="CM1468" s="31"/>
      <c r="CN1468" s="31"/>
      <c r="CO1468" s="31"/>
      <c r="CP1468" s="31"/>
      <c r="CQ1468" s="31"/>
      <c r="CR1468" s="31"/>
      <c r="CS1468" s="31"/>
      <c r="CT1468" s="31"/>
      <c r="CU1468" s="31"/>
      <c r="CV1468" s="31"/>
      <c r="CW1468" s="31"/>
      <c r="CX1468" s="31"/>
      <c r="CY1468" s="31"/>
      <c r="CZ1468" s="31"/>
      <c r="DA1468" s="31"/>
      <c r="DB1468" s="31"/>
      <c r="DC1468" s="31"/>
      <c r="DD1468" s="31"/>
      <c r="DE1468" s="31"/>
      <c r="DF1468" s="31"/>
      <c r="DG1468" s="31"/>
      <c r="DH1468" s="31"/>
      <c r="DI1468" s="31"/>
      <c r="DJ1468" s="31"/>
      <c r="DK1468" s="31"/>
      <c r="DL1468" s="31"/>
      <c r="DM1468" s="31"/>
      <c r="DN1468" s="31"/>
      <c r="DO1468" s="31"/>
      <c r="DP1468" s="31"/>
      <c r="DQ1468" s="31"/>
      <c r="DR1468" s="31"/>
      <c r="DS1468" s="31"/>
      <c r="DT1468" s="31"/>
      <c r="DU1468" s="31"/>
      <c r="DV1468" s="31"/>
      <c r="DW1468" s="31"/>
    </row>
    <row r="1469" customFormat="false" ht="15.75" hidden="false" customHeight="true" outlineLevel="0" collapsed="false">
      <c r="A1469" s="21" t="n">
        <v>1468</v>
      </c>
      <c r="B1469" s="21" t="str">
        <f aca="false">IFERROR(VLOOKUP($A$1&amp;":"&amp;A1469,'Finish order'!C:K,6,FALSE()),"")</f>
        <v/>
      </c>
      <c r="C1469" s="21" t="str">
        <f aca="false">IFERROR(VLOOKUP(A$1&amp;":"&amp;A1469,'Finish order'!$C:$K,9,FALSE()),"")</f>
        <v/>
      </c>
      <c r="D1469" s="21" t="str">
        <f aca="false">IFERROR(VLOOKUP(A$1&amp;":"&amp;A1469,'Finish order'!$C:$K,7,FALSE()),"")</f>
        <v/>
      </c>
      <c r="E1469" s="29" t="str">
        <f aca="false">IFERROR(VLOOKUP($A$1&amp;":"&amp;A1469,'Finish order'!C:K,5,FALSE()),"")</f>
        <v/>
      </c>
      <c r="F1469" s="21" t="str">
        <f aca="false">IFERROR(VLOOKUP($A$1&amp;":"&amp;A1469,'Finish order'!C:K,4,FALSE()),"")</f>
        <v/>
      </c>
      <c r="G1469" s="21" t="str">
        <f aca="false" t="array" ref="G1469:G1469">IFERROR(SMALL(IF($D$2:$D2378=D1469,$A$2:$A$911*1.001),1),"")</f>
        <v/>
      </c>
      <c r="H1469" s="21" t="str">
        <f aca="false" t="array" ref="H1469:H1469">IFERROR(SMALL(IF($D$2:$D2378=D1469,$A$2:$A$911*1.0001),2),"")</f>
        <v/>
      </c>
      <c r="I1469" s="21" t="str">
        <f aca="false" t="array" ref="I1469:I1469">IFERROR(SMALL(IF($D$2:$D2378=D1469,$A$2:$A$911*1.00001),3),"")</f>
        <v/>
      </c>
      <c r="J1469" s="21" t="str">
        <f aca="false" t="array" ref="J1469:J1469">IFERROR(SMALL(IF($D$2:$D2378=D1469,$A$2:$A$911*1.000001),4),"")</f>
        <v/>
      </c>
      <c r="K1469" s="30" t="str">
        <f aca="false">IF(A1469&lt;&gt;"", IF(COUNT(G1469:J1469)=4, SUM(G1469:J1469), "No"), "")</f>
        <v>No</v>
      </c>
      <c r="L1469" s="30" t="str">
        <f aca="false">IF(A1469&lt;&gt;"", IF(COUNT(G1469:I1469)=3, SUM(G1469:I1469), "No"), "")</f>
        <v>No</v>
      </c>
      <c r="M1469" s="30" t="str">
        <f aca="false">IF(A1469&lt;&gt;"", IF(COUNT(G1469:H1469)=2, SUM(G1469:H1469), "No"), "")</f>
        <v>No</v>
      </c>
      <c r="N1469" s="30" t="str">
        <f aca="false">'Results 10 year vets'!$D1469&amp;":"&amp;Table1[[#Headers],[Male]]</f>
        <v>:Male</v>
      </c>
      <c r="O1469" s="31"/>
      <c r="P1469" s="31"/>
      <c r="Q1469" s="31"/>
      <c r="R1469" s="31"/>
      <c r="S1469" s="31"/>
      <c r="T1469" s="31"/>
      <c r="U1469" s="31"/>
      <c r="Z1469" s="33"/>
      <c r="AA1469" s="33"/>
      <c r="AB1469" s="33"/>
      <c r="AC1469" s="33"/>
      <c r="AD1469" s="31"/>
      <c r="AE1469" s="31"/>
      <c r="AF1469" s="31"/>
      <c r="AG1469" s="31"/>
      <c r="AH1469" s="31"/>
      <c r="AI1469" s="31"/>
      <c r="AJ1469" s="31"/>
      <c r="AK1469" s="31"/>
      <c r="AL1469" s="31"/>
      <c r="AM1469" s="31"/>
      <c r="AN1469" s="31"/>
      <c r="AO1469" s="31"/>
      <c r="AP1469" s="31"/>
      <c r="AQ1469" s="31"/>
      <c r="AR1469" s="31"/>
      <c r="AS1469" s="31"/>
      <c r="AT1469" s="31"/>
      <c r="AU1469" s="31"/>
      <c r="AV1469" s="31"/>
      <c r="AW1469" s="31"/>
      <c r="AX1469" s="31"/>
      <c r="AY1469" s="31"/>
      <c r="AZ1469" s="31"/>
      <c r="BA1469" s="31"/>
      <c r="BB1469" s="31"/>
      <c r="BC1469" s="31"/>
      <c r="BD1469" s="31"/>
      <c r="BE1469" s="31"/>
      <c r="BF1469" s="31"/>
      <c r="BG1469" s="31"/>
      <c r="BH1469" s="31"/>
      <c r="BI1469" s="31"/>
      <c r="BJ1469" s="31"/>
      <c r="BK1469" s="31"/>
      <c r="BL1469" s="31"/>
      <c r="BM1469" s="31"/>
      <c r="BN1469" s="31"/>
      <c r="BO1469" s="31"/>
      <c r="BP1469" s="31"/>
      <c r="BQ1469" s="31"/>
      <c r="BR1469" s="31"/>
      <c r="BS1469" s="31"/>
      <c r="BT1469" s="31"/>
      <c r="BU1469" s="31"/>
      <c r="BV1469" s="31"/>
      <c r="BW1469" s="31"/>
      <c r="BX1469" s="31"/>
      <c r="BY1469" s="31"/>
      <c r="BZ1469" s="31"/>
      <c r="CA1469" s="31"/>
      <c r="CB1469" s="31"/>
      <c r="CC1469" s="31"/>
      <c r="CD1469" s="31"/>
      <c r="CE1469" s="31"/>
      <c r="CF1469" s="31"/>
      <c r="CG1469" s="31"/>
      <c r="CH1469" s="31"/>
      <c r="CI1469" s="31"/>
      <c r="CJ1469" s="31"/>
      <c r="CK1469" s="31"/>
      <c r="CL1469" s="31"/>
      <c r="CM1469" s="31"/>
      <c r="CN1469" s="31"/>
      <c r="CO1469" s="31"/>
      <c r="CP1469" s="31"/>
      <c r="CQ1469" s="31"/>
      <c r="CR1469" s="31"/>
      <c r="CS1469" s="31"/>
      <c r="CT1469" s="31"/>
      <c r="CU1469" s="31"/>
      <c r="CV1469" s="31"/>
      <c r="CW1469" s="31"/>
      <c r="CX1469" s="31"/>
      <c r="CY1469" s="31"/>
      <c r="CZ1469" s="31"/>
      <c r="DA1469" s="31"/>
      <c r="DB1469" s="31"/>
      <c r="DC1469" s="31"/>
      <c r="DD1469" s="31"/>
      <c r="DE1469" s="31"/>
      <c r="DF1469" s="31"/>
      <c r="DG1469" s="31"/>
      <c r="DH1469" s="31"/>
      <c r="DI1469" s="31"/>
      <c r="DJ1469" s="31"/>
      <c r="DK1469" s="31"/>
      <c r="DL1469" s="31"/>
      <c r="DM1469" s="31"/>
      <c r="DN1469" s="31"/>
      <c r="DO1469" s="31"/>
      <c r="DP1469" s="31"/>
      <c r="DQ1469" s="31"/>
      <c r="DR1469" s="31"/>
      <c r="DS1469" s="31"/>
      <c r="DT1469" s="31"/>
      <c r="DU1469" s="31"/>
      <c r="DV1469" s="31"/>
      <c r="DW1469" s="31"/>
    </row>
    <row r="1470" customFormat="false" ht="15.75" hidden="false" customHeight="true" outlineLevel="0" collapsed="false">
      <c r="A1470" s="21" t="n">
        <v>1469</v>
      </c>
      <c r="B1470" s="21" t="str">
        <f aca="false">IFERROR(VLOOKUP($A$1&amp;":"&amp;A1470,'Finish order'!C:K,6,FALSE()),"")</f>
        <v/>
      </c>
      <c r="C1470" s="21" t="str">
        <f aca="false">IFERROR(VLOOKUP(A$1&amp;":"&amp;A1470,'Finish order'!$C:$K,9,FALSE()),"")</f>
        <v/>
      </c>
      <c r="D1470" s="21" t="str">
        <f aca="false">IFERROR(VLOOKUP(A$1&amp;":"&amp;A1470,'Finish order'!$C:$K,7,FALSE()),"")</f>
        <v/>
      </c>
      <c r="E1470" s="29" t="str">
        <f aca="false">IFERROR(VLOOKUP($A$1&amp;":"&amp;A1470,'Finish order'!C:K,5,FALSE()),"")</f>
        <v/>
      </c>
      <c r="F1470" s="21" t="str">
        <f aca="false">IFERROR(VLOOKUP($A$1&amp;":"&amp;A1470,'Finish order'!C:K,4,FALSE()),"")</f>
        <v/>
      </c>
      <c r="G1470" s="21" t="str">
        <f aca="false" t="array" ref="G1470:G1470">IFERROR(SMALL(IF($D$2:$D2379=D1470,$A$2:$A$911*1.001),1),"")</f>
        <v/>
      </c>
      <c r="H1470" s="21" t="str">
        <f aca="false" t="array" ref="H1470:H1470">IFERROR(SMALL(IF($D$2:$D2379=D1470,$A$2:$A$911*1.0001),2),"")</f>
        <v/>
      </c>
      <c r="I1470" s="21" t="str">
        <f aca="false" t="array" ref="I1470:I1470">IFERROR(SMALL(IF($D$2:$D2379=D1470,$A$2:$A$911*1.00001),3),"")</f>
        <v/>
      </c>
      <c r="J1470" s="21" t="str">
        <f aca="false" t="array" ref="J1470:J1470">IFERROR(SMALL(IF($D$2:$D2379=D1470,$A$2:$A$911*1.000001),4),"")</f>
        <v/>
      </c>
      <c r="K1470" s="30" t="str">
        <f aca="false">IF(A1470&lt;&gt;"", IF(COUNT(G1470:J1470)=4, SUM(G1470:J1470), "No"), "")</f>
        <v>No</v>
      </c>
      <c r="L1470" s="30" t="str">
        <f aca="false">IF(A1470&lt;&gt;"", IF(COUNT(G1470:I1470)=3, SUM(G1470:I1470), "No"), "")</f>
        <v>No</v>
      </c>
      <c r="M1470" s="30" t="str">
        <f aca="false">IF(A1470&lt;&gt;"", IF(COUNT(G1470:H1470)=2, SUM(G1470:H1470), "No"), "")</f>
        <v>No</v>
      </c>
      <c r="N1470" s="30" t="str">
        <f aca="false">'Results 10 year vets'!$D1470&amp;":"&amp;Table1[[#Headers],[Male]]</f>
        <v>:Male</v>
      </c>
      <c r="O1470" s="31"/>
      <c r="P1470" s="31"/>
      <c r="Q1470" s="31"/>
      <c r="R1470" s="31"/>
      <c r="S1470" s="31"/>
      <c r="T1470" s="31"/>
      <c r="U1470" s="31"/>
      <c r="Z1470" s="33"/>
      <c r="AA1470" s="33"/>
      <c r="AB1470" s="33"/>
      <c r="AC1470" s="33"/>
      <c r="AD1470" s="31"/>
      <c r="AE1470" s="31"/>
      <c r="AF1470" s="31"/>
      <c r="AG1470" s="31"/>
      <c r="AH1470" s="31"/>
      <c r="AI1470" s="31"/>
      <c r="AJ1470" s="31"/>
      <c r="AK1470" s="31"/>
      <c r="AL1470" s="31"/>
      <c r="AM1470" s="31"/>
      <c r="AN1470" s="31"/>
      <c r="AO1470" s="31"/>
      <c r="AP1470" s="31"/>
      <c r="AQ1470" s="31"/>
      <c r="AR1470" s="31"/>
      <c r="AS1470" s="31"/>
      <c r="AT1470" s="31"/>
      <c r="AU1470" s="31"/>
      <c r="AV1470" s="31"/>
      <c r="AW1470" s="31"/>
      <c r="AX1470" s="31"/>
      <c r="AY1470" s="31"/>
      <c r="AZ1470" s="31"/>
      <c r="BA1470" s="31"/>
      <c r="BB1470" s="31"/>
      <c r="BC1470" s="31"/>
      <c r="BD1470" s="31"/>
      <c r="BE1470" s="31"/>
      <c r="BF1470" s="31"/>
      <c r="BG1470" s="31"/>
      <c r="BH1470" s="31"/>
      <c r="BI1470" s="31"/>
      <c r="BJ1470" s="31"/>
      <c r="BK1470" s="31"/>
      <c r="BL1470" s="31"/>
      <c r="BM1470" s="31"/>
      <c r="BN1470" s="31"/>
      <c r="BO1470" s="31"/>
      <c r="BP1470" s="31"/>
      <c r="BQ1470" s="31"/>
      <c r="BR1470" s="31"/>
      <c r="BS1470" s="31"/>
      <c r="BT1470" s="31"/>
      <c r="BU1470" s="31"/>
      <c r="BV1470" s="31"/>
      <c r="BW1470" s="31"/>
      <c r="BX1470" s="31"/>
      <c r="BY1470" s="31"/>
      <c r="BZ1470" s="31"/>
      <c r="CA1470" s="31"/>
      <c r="CB1470" s="31"/>
      <c r="CC1470" s="31"/>
      <c r="CD1470" s="31"/>
      <c r="CE1470" s="31"/>
      <c r="CF1470" s="31"/>
      <c r="CG1470" s="31"/>
      <c r="CH1470" s="31"/>
      <c r="CI1470" s="31"/>
      <c r="CJ1470" s="31"/>
      <c r="CK1470" s="31"/>
      <c r="CL1470" s="31"/>
      <c r="CM1470" s="31"/>
      <c r="CN1470" s="31"/>
      <c r="CO1470" s="31"/>
      <c r="CP1470" s="31"/>
      <c r="CQ1470" s="31"/>
      <c r="CR1470" s="31"/>
      <c r="CS1470" s="31"/>
      <c r="CT1470" s="31"/>
      <c r="CU1470" s="31"/>
      <c r="CV1470" s="31"/>
      <c r="CW1470" s="31"/>
      <c r="CX1470" s="31"/>
      <c r="CY1470" s="31"/>
      <c r="CZ1470" s="31"/>
      <c r="DA1470" s="31"/>
      <c r="DB1470" s="31"/>
      <c r="DC1470" s="31"/>
      <c r="DD1470" s="31"/>
      <c r="DE1470" s="31"/>
      <c r="DF1470" s="31"/>
      <c r="DG1470" s="31"/>
      <c r="DH1470" s="31"/>
      <c r="DI1470" s="31"/>
      <c r="DJ1470" s="31"/>
      <c r="DK1470" s="31"/>
      <c r="DL1470" s="31"/>
      <c r="DM1470" s="31"/>
      <c r="DN1470" s="31"/>
      <c r="DO1470" s="31"/>
      <c r="DP1470" s="31"/>
      <c r="DQ1470" s="31"/>
      <c r="DR1470" s="31"/>
      <c r="DS1470" s="31"/>
      <c r="DT1470" s="31"/>
      <c r="DU1470" s="31"/>
      <c r="DV1470" s="31"/>
      <c r="DW1470" s="31"/>
    </row>
    <row r="1471" customFormat="false" ht="15.75" hidden="false" customHeight="true" outlineLevel="0" collapsed="false">
      <c r="A1471" s="21" t="n">
        <v>1470</v>
      </c>
      <c r="B1471" s="21" t="str">
        <f aca="false">IFERROR(VLOOKUP($A$1&amp;":"&amp;A1471,'Finish order'!C:K,6,FALSE()),"")</f>
        <v/>
      </c>
      <c r="C1471" s="21" t="str">
        <f aca="false">IFERROR(VLOOKUP(A$1&amp;":"&amp;A1471,'Finish order'!$C:$K,9,FALSE()),"")</f>
        <v/>
      </c>
      <c r="D1471" s="21" t="str">
        <f aca="false">IFERROR(VLOOKUP(A$1&amp;":"&amp;A1471,'Finish order'!$C:$K,7,FALSE()),"")</f>
        <v/>
      </c>
      <c r="E1471" s="29" t="str">
        <f aca="false">IFERROR(VLOOKUP($A$1&amp;":"&amp;A1471,'Finish order'!C:K,5,FALSE()),"")</f>
        <v/>
      </c>
      <c r="F1471" s="21" t="str">
        <f aca="false">IFERROR(VLOOKUP($A$1&amp;":"&amp;A1471,'Finish order'!C:K,4,FALSE()),"")</f>
        <v/>
      </c>
      <c r="G1471" s="21" t="str">
        <f aca="false" t="array" ref="G1471:G1471">IFERROR(SMALL(IF($D$2:$D2380=D1471,$A$2:$A$911*1.001),1),"")</f>
        <v/>
      </c>
      <c r="H1471" s="21" t="str">
        <f aca="false" t="array" ref="H1471:H1471">IFERROR(SMALL(IF($D$2:$D2380=D1471,$A$2:$A$911*1.0001),2),"")</f>
        <v/>
      </c>
      <c r="I1471" s="21" t="str">
        <f aca="false" t="array" ref="I1471:I1471">IFERROR(SMALL(IF($D$2:$D2380=D1471,$A$2:$A$911*1.00001),3),"")</f>
        <v/>
      </c>
      <c r="J1471" s="21" t="str">
        <f aca="false" t="array" ref="J1471:J1471">IFERROR(SMALL(IF($D$2:$D2380=D1471,$A$2:$A$911*1.000001),4),"")</f>
        <v/>
      </c>
      <c r="K1471" s="30" t="str">
        <f aca="false">IF(A1471&lt;&gt;"", IF(COUNT(G1471:J1471)=4, SUM(G1471:J1471), "No"), "")</f>
        <v>No</v>
      </c>
      <c r="L1471" s="30" t="str">
        <f aca="false">IF(A1471&lt;&gt;"", IF(COUNT(G1471:I1471)=3, SUM(G1471:I1471), "No"), "")</f>
        <v>No</v>
      </c>
      <c r="M1471" s="30" t="str">
        <f aca="false">IF(A1471&lt;&gt;"", IF(COUNT(G1471:H1471)=2, SUM(G1471:H1471), "No"), "")</f>
        <v>No</v>
      </c>
      <c r="N1471" s="30" t="str">
        <f aca="false">'Results 10 year vets'!$D1471&amp;":"&amp;Table1[[#Headers],[Male]]</f>
        <v>:Male</v>
      </c>
      <c r="O1471" s="31"/>
      <c r="P1471" s="31"/>
      <c r="Q1471" s="31"/>
      <c r="R1471" s="31"/>
      <c r="S1471" s="31"/>
      <c r="T1471" s="31"/>
      <c r="U1471" s="31"/>
      <c r="Z1471" s="33"/>
      <c r="AA1471" s="33"/>
      <c r="AB1471" s="33"/>
      <c r="AC1471" s="33"/>
      <c r="AD1471" s="31"/>
      <c r="AE1471" s="31"/>
      <c r="AF1471" s="31"/>
      <c r="AG1471" s="31"/>
      <c r="AH1471" s="31"/>
      <c r="AI1471" s="31"/>
      <c r="AJ1471" s="31"/>
      <c r="AK1471" s="31"/>
      <c r="AL1471" s="31"/>
      <c r="AM1471" s="31"/>
      <c r="AN1471" s="31"/>
      <c r="AO1471" s="31"/>
      <c r="AP1471" s="31"/>
      <c r="AQ1471" s="31"/>
      <c r="AR1471" s="31"/>
      <c r="AS1471" s="31"/>
      <c r="AT1471" s="31"/>
      <c r="AU1471" s="31"/>
      <c r="AV1471" s="31"/>
      <c r="AW1471" s="31"/>
      <c r="AX1471" s="31"/>
      <c r="AY1471" s="31"/>
      <c r="AZ1471" s="31"/>
      <c r="BA1471" s="31"/>
      <c r="BB1471" s="31"/>
      <c r="BC1471" s="31"/>
      <c r="BD1471" s="31"/>
      <c r="BE1471" s="31"/>
      <c r="BF1471" s="31"/>
      <c r="BG1471" s="31"/>
      <c r="BH1471" s="31"/>
      <c r="BI1471" s="31"/>
      <c r="BJ1471" s="31"/>
      <c r="BK1471" s="31"/>
      <c r="BL1471" s="31"/>
      <c r="BM1471" s="31"/>
      <c r="BN1471" s="31"/>
      <c r="BO1471" s="31"/>
      <c r="BP1471" s="31"/>
      <c r="BQ1471" s="31"/>
      <c r="BR1471" s="31"/>
      <c r="BS1471" s="31"/>
      <c r="BT1471" s="31"/>
      <c r="BU1471" s="31"/>
      <c r="BV1471" s="31"/>
      <c r="BW1471" s="31"/>
      <c r="BX1471" s="31"/>
      <c r="BY1471" s="31"/>
      <c r="BZ1471" s="31"/>
      <c r="CA1471" s="31"/>
      <c r="CB1471" s="31"/>
      <c r="CC1471" s="31"/>
      <c r="CD1471" s="31"/>
      <c r="CE1471" s="31"/>
      <c r="CF1471" s="31"/>
      <c r="CG1471" s="31"/>
      <c r="CH1471" s="31"/>
      <c r="CI1471" s="31"/>
      <c r="CJ1471" s="31"/>
      <c r="CK1471" s="31"/>
      <c r="CL1471" s="31"/>
      <c r="CM1471" s="31"/>
      <c r="CN1471" s="31"/>
      <c r="CO1471" s="31"/>
      <c r="CP1471" s="31"/>
      <c r="CQ1471" s="31"/>
      <c r="CR1471" s="31"/>
      <c r="CS1471" s="31"/>
      <c r="CT1471" s="31"/>
      <c r="CU1471" s="31"/>
      <c r="CV1471" s="31"/>
      <c r="CW1471" s="31"/>
      <c r="CX1471" s="31"/>
      <c r="CY1471" s="31"/>
      <c r="CZ1471" s="31"/>
      <c r="DA1471" s="31"/>
      <c r="DB1471" s="31"/>
      <c r="DC1471" s="31"/>
      <c r="DD1471" s="31"/>
      <c r="DE1471" s="31"/>
      <c r="DF1471" s="31"/>
      <c r="DG1471" s="31"/>
      <c r="DH1471" s="31"/>
      <c r="DI1471" s="31"/>
      <c r="DJ1471" s="31"/>
      <c r="DK1471" s="31"/>
      <c r="DL1471" s="31"/>
      <c r="DM1471" s="31"/>
      <c r="DN1471" s="31"/>
      <c r="DO1471" s="31"/>
      <c r="DP1471" s="31"/>
      <c r="DQ1471" s="31"/>
      <c r="DR1471" s="31"/>
      <c r="DS1471" s="31"/>
      <c r="DT1471" s="31"/>
      <c r="DU1471" s="31"/>
      <c r="DV1471" s="31"/>
      <c r="DW1471" s="31"/>
    </row>
    <row r="1472" customFormat="false" ht="15.75" hidden="false" customHeight="true" outlineLevel="0" collapsed="false">
      <c r="A1472" s="21" t="n">
        <v>1471</v>
      </c>
      <c r="B1472" s="21" t="str">
        <f aca="false">IFERROR(VLOOKUP($A$1&amp;":"&amp;A1472,'Finish order'!C:K,6,FALSE()),"")</f>
        <v/>
      </c>
      <c r="C1472" s="21" t="str">
        <f aca="false">IFERROR(VLOOKUP(A$1&amp;":"&amp;A1472,'Finish order'!$C:$K,9,FALSE()),"")</f>
        <v/>
      </c>
      <c r="D1472" s="21" t="str">
        <f aca="false">IFERROR(VLOOKUP(A$1&amp;":"&amp;A1472,'Finish order'!$C:$K,7,FALSE()),"")</f>
        <v/>
      </c>
      <c r="E1472" s="29" t="str">
        <f aca="false">IFERROR(VLOOKUP($A$1&amp;":"&amp;A1472,'Finish order'!C:K,5,FALSE()),"")</f>
        <v/>
      </c>
      <c r="F1472" s="21" t="str">
        <f aca="false">IFERROR(VLOOKUP($A$1&amp;":"&amp;A1472,'Finish order'!C:K,4,FALSE()),"")</f>
        <v/>
      </c>
      <c r="G1472" s="21" t="str">
        <f aca="false" t="array" ref="G1472:G1472">IFERROR(SMALL(IF($D$2:$D2381=D1472,$A$2:$A$911*1.001),1),"")</f>
        <v/>
      </c>
      <c r="H1472" s="21" t="str">
        <f aca="false" t="array" ref="H1472:H1472">IFERROR(SMALL(IF($D$2:$D2381=D1472,$A$2:$A$911*1.0001),2),"")</f>
        <v/>
      </c>
      <c r="I1472" s="21" t="str">
        <f aca="false" t="array" ref="I1472:I1472">IFERROR(SMALL(IF($D$2:$D2381=D1472,$A$2:$A$911*1.00001),3),"")</f>
        <v/>
      </c>
      <c r="J1472" s="21" t="str">
        <f aca="false" t="array" ref="J1472:J1472">IFERROR(SMALL(IF($D$2:$D2381=D1472,$A$2:$A$911*1.000001),4),"")</f>
        <v/>
      </c>
      <c r="K1472" s="30" t="str">
        <f aca="false">IF(A1472&lt;&gt;"", IF(COUNT(G1472:J1472)=4, SUM(G1472:J1472), "No"), "")</f>
        <v>No</v>
      </c>
      <c r="L1472" s="30" t="str">
        <f aca="false">IF(A1472&lt;&gt;"", IF(COUNT(G1472:I1472)=3, SUM(G1472:I1472), "No"), "")</f>
        <v>No</v>
      </c>
      <c r="M1472" s="30" t="str">
        <f aca="false">IF(A1472&lt;&gt;"", IF(COUNT(G1472:H1472)=2, SUM(G1472:H1472), "No"), "")</f>
        <v>No</v>
      </c>
      <c r="N1472" s="30" t="str">
        <f aca="false">'Results 10 year vets'!$D1472&amp;":"&amp;Table1[[#Headers],[Male]]</f>
        <v>:Male</v>
      </c>
      <c r="O1472" s="31"/>
      <c r="P1472" s="31"/>
      <c r="Q1472" s="31"/>
      <c r="R1472" s="31"/>
      <c r="S1472" s="31"/>
      <c r="T1472" s="31"/>
      <c r="U1472" s="31"/>
      <c r="Z1472" s="33"/>
      <c r="AA1472" s="33"/>
      <c r="AB1472" s="33"/>
      <c r="AC1472" s="33"/>
      <c r="AD1472" s="31"/>
      <c r="AE1472" s="31"/>
      <c r="AF1472" s="31"/>
      <c r="AG1472" s="31"/>
      <c r="AH1472" s="31"/>
      <c r="AI1472" s="31"/>
      <c r="AJ1472" s="31"/>
      <c r="AK1472" s="31"/>
      <c r="AL1472" s="31"/>
      <c r="AM1472" s="31"/>
      <c r="AN1472" s="31"/>
      <c r="AO1472" s="31"/>
      <c r="AP1472" s="31"/>
      <c r="AQ1472" s="31"/>
      <c r="AR1472" s="31"/>
      <c r="AS1472" s="31"/>
      <c r="AT1472" s="31"/>
      <c r="AU1472" s="31"/>
      <c r="AV1472" s="31"/>
      <c r="AW1472" s="31"/>
      <c r="AX1472" s="31"/>
      <c r="AY1472" s="31"/>
      <c r="AZ1472" s="31"/>
      <c r="BA1472" s="31"/>
      <c r="BB1472" s="31"/>
      <c r="BC1472" s="31"/>
      <c r="BD1472" s="31"/>
      <c r="BE1472" s="31"/>
      <c r="BF1472" s="31"/>
      <c r="BG1472" s="31"/>
      <c r="BH1472" s="31"/>
      <c r="BI1472" s="31"/>
      <c r="BJ1472" s="31"/>
      <c r="BK1472" s="31"/>
      <c r="BL1472" s="31"/>
      <c r="BM1472" s="31"/>
      <c r="BN1472" s="31"/>
      <c r="BO1472" s="31"/>
      <c r="BP1472" s="31"/>
      <c r="BQ1472" s="31"/>
      <c r="BR1472" s="31"/>
      <c r="BS1472" s="31"/>
      <c r="BT1472" s="31"/>
      <c r="BU1472" s="31"/>
      <c r="BV1472" s="31"/>
      <c r="BW1472" s="31"/>
      <c r="BX1472" s="31"/>
      <c r="BY1472" s="31"/>
      <c r="BZ1472" s="31"/>
      <c r="CA1472" s="31"/>
      <c r="CB1472" s="31"/>
      <c r="CC1472" s="31"/>
      <c r="CD1472" s="31"/>
      <c r="CE1472" s="31"/>
      <c r="CF1472" s="31"/>
      <c r="CG1472" s="31"/>
      <c r="CH1472" s="31"/>
      <c r="CI1472" s="31"/>
      <c r="CJ1472" s="31"/>
      <c r="CK1472" s="31"/>
      <c r="CL1472" s="31"/>
      <c r="CM1472" s="31"/>
      <c r="CN1472" s="31"/>
      <c r="CO1472" s="31"/>
      <c r="CP1472" s="31"/>
      <c r="CQ1472" s="31"/>
      <c r="CR1472" s="31"/>
      <c r="CS1472" s="31"/>
      <c r="CT1472" s="31"/>
      <c r="CU1472" s="31"/>
      <c r="CV1472" s="31"/>
      <c r="CW1472" s="31"/>
      <c r="CX1472" s="31"/>
      <c r="CY1472" s="31"/>
      <c r="CZ1472" s="31"/>
      <c r="DA1472" s="31"/>
      <c r="DB1472" s="31"/>
      <c r="DC1472" s="31"/>
      <c r="DD1472" s="31"/>
      <c r="DE1472" s="31"/>
      <c r="DF1472" s="31"/>
      <c r="DG1472" s="31"/>
      <c r="DH1472" s="31"/>
      <c r="DI1472" s="31"/>
      <c r="DJ1472" s="31"/>
      <c r="DK1472" s="31"/>
      <c r="DL1472" s="31"/>
      <c r="DM1472" s="31"/>
      <c r="DN1472" s="31"/>
      <c r="DO1472" s="31"/>
      <c r="DP1472" s="31"/>
      <c r="DQ1472" s="31"/>
      <c r="DR1472" s="31"/>
      <c r="DS1472" s="31"/>
      <c r="DT1472" s="31"/>
      <c r="DU1472" s="31"/>
      <c r="DV1472" s="31"/>
      <c r="DW1472" s="31"/>
    </row>
    <row r="1473" customFormat="false" ht="15.75" hidden="false" customHeight="true" outlineLevel="0" collapsed="false">
      <c r="A1473" s="21" t="n">
        <v>1472</v>
      </c>
      <c r="B1473" s="21" t="str">
        <f aca="false">IFERROR(VLOOKUP($A$1&amp;":"&amp;A1473,'Finish order'!C:K,6,FALSE()),"")</f>
        <v/>
      </c>
      <c r="C1473" s="21" t="str">
        <f aca="false">IFERROR(VLOOKUP(A$1&amp;":"&amp;A1473,'Finish order'!$C:$K,9,FALSE()),"")</f>
        <v/>
      </c>
      <c r="D1473" s="21" t="str">
        <f aca="false">IFERROR(VLOOKUP(A$1&amp;":"&amp;A1473,'Finish order'!$C:$K,7,FALSE()),"")</f>
        <v/>
      </c>
      <c r="E1473" s="29" t="str">
        <f aca="false">IFERROR(VLOOKUP($A$1&amp;":"&amp;A1473,'Finish order'!C:K,5,FALSE()),"")</f>
        <v/>
      </c>
      <c r="F1473" s="21" t="str">
        <f aca="false">IFERROR(VLOOKUP($A$1&amp;":"&amp;A1473,'Finish order'!C:K,4,FALSE()),"")</f>
        <v/>
      </c>
      <c r="G1473" s="21" t="str">
        <f aca="false" t="array" ref="G1473:G1473">IFERROR(SMALL(IF($D$2:$D2382=D1473,$A$2:$A$911*1.001),1),"")</f>
        <v/>
      </c>
      <c r="H1473" s="21" t="str">
        <f aca="false" t="array" ref="H1473:H1473">IFERROR(SMALL(IF($D$2:$D2382=D1473,$A$2:$A$911*1.0001),2),"")</f>
        <v/>
      </c>
      <c r="I1473" s="21" t="str">
        <f aca="false" t="array" ref="I1473:I1473">IFERROR(SMALL(IF($D$2:$D2382=D1473,$A$2:$A$911*1.00001),3),"")</f>
        <v/>
      </c>
      <c r="J1473" s="21" t="str">
        <f aca="false" t="array" ref="J1473:J1473">IFERROR(SMALL(IF($D$2:$D2382=D1473,$A$2:$A$911*1.000001),4),"")</f>
        <v/>
      </c>
      <c r="K1473" s="30" t="str">
        <f aca="false">IF(A1473&lt;&gt;"", IF(COUNT(G1473:J1473)=4, SUM(G1473:J1473), "No"), "")</f>
        <v>No</v>
      </c>
      <c r="L1473" s="30" t="str">
        <f aca="false">IF(A1473&lt;&gt;"", IF(COUNT(G1473:I1473)=3, SUM(G1473:I1473), "No"), "")</f>
        <v>No</v>
      </c>
      <c r="M1473" s="30" t="str">
        <f aca="false">IF(A1473&lt;&gt;"", IF(COUNT(G1473:H1473)=2, SUM(G1473:H1473), "No"), "")</f>
        <v>No</v>
      </c>
      <c r="N1473" s="30" t="str">
        <f aca="false">'Results 10 year vets'!$D1473&amp;":"&amp;Table1[[#Headers],[Male]]</f>
        <v>:Male</v>
      </c>
      <c r="O1473" s="31"/>
      <c r="P1473" s="31"/>
      <c r="Q1473" s="31"/>
      <c r="R1473" s="31"/>
      <c r="S1473" s="31"/>
      <c r="T1473" s="31"/>
      <c r="U1473" s="31"/>
      <c r="Z1473" s="33"/>
      <c r="AA1473" s="33"/>
      <c r="AB1473" s="33"/>
      <c r="AC1473" s="33"/>
      <c r="AD1473" s="31"/>
      <c r="AE1473" s="31"/>
      <c r="AF1473" s="31"/>
      <c r="AG1473" s="31"/>
      <c r="AH1473" s="31"/>
      <c r="AI1473" s="31"/>
      <c r="AJ1473" s="31"/>
      <c r="AK1473" s="31"/>
      <c r="AL1473" s="31"/>
      <c r="AM1473" s="31"/>
      <c r="AN1473" s="31"/>
      <c r="AO1473" s="31"/>
      <c r="AP1473" s="31"/>
      <c r="AQ1473" s="31"/>
      <c r="AR1473" s="31"/>
      <c r="AS1473" s="31"/>
      <c r="AT1473" s="31"/>
      <c r="AU1473" s="31"/>
      <c r="AV1473" s="31"/>
      <c r="AW1473" s="31"/>
      <c r="AX1473" s="31"/>
      <c r="AY1473" s="31"/>
      <c r="AZ1473" s="31"/>
      <c r="BA1473" s="31"/>
      <c r="BB1473" s="31"/>
      <c r="BC1473" s="31"/>
      <c r="BD1473" s="31"/>
      <c r="BE1473" s="31"/>
      <c r="BF1473" s="31"/>
      <c r="BG1473" s="31"/>
      <c r="BH1473" s="31"/>
      <c r="BI1473" s="31"/>
      <c r="BJ1473" s="31"/>
      <c r="BK1473" s="31"/>
      <c r="BL1473" s="31"/>
      <c r="BM1473" s="31"/>
      <c r="BN1473" s="31"/>
      <c r="BO1473" s="31"/>
      <c r="BP1473" s="31"/>
      <c r="BQ1473" s="31"/>
      <c r="BR1473" s="31"/>
      <c r="BS1473" s="31"/>
      <c r="BT1473" s="31"/>
      <c r="BU1473" s="31"/>
      <c r="BV1473" s="31"/>
      <c r="BW1473" s="31"/>
      <c r="BX1473" s="31"/>
      <c r="BY1473" s="31"/>
      <c r="BZ1473" s="31"/>
      <c r="CA1473" s="31"/>
      <c r="CB1473" s="31"/>
      <c r="CC1473" s="31"/>
      <c r="CD1473" s="31"/>
      <c r="CE1473" s="31"/>
      <c r="CF1473" s="31"/>
      <c r="CG1473" s="31"/>
      <c r="CH1473" s="31"/>
      <c r="CI1473" s="31"/>
      <c r="CJ1473" s="31"/>
      <c r="CK1473" s="31"/>
      <c r="CL1473" s="31"/>
      <c r="CM1473" s="31"/>
      <c r="CN1473" s="31"/>
      <c r="CO1473" s="31"/>
      <c r="CP1473" s="31"/>
      <c r="CQ1473" s="31"/>
      <c r="CR1473" s="31"/>
      <c r="CS1473" s="31"/>
      <c r="CT1473" s="31"/>
      <c r="CU1473" s="31"/>
      <c r="CV1473" s="31"/>
      <c r="CW1473" s="31"/>
      <c r="CX1473" s="31"/>
      <c r="CY1473" s="31"/>
      <c r="CZ1473" s="31"/>
      <c r="DA1473" s="31"/>
      <c r="DB1473" s="31"/>
      <c r="DC1473" s="31"/>
      <c r="DD1473" s="31"/>
      <c r="DE1473" s="31"/>
      <c r="DF1473" s="31"/>
      <c r="DG1473" s="31"/>
      <c r="DH1473" s="31"/>
      <c r="DI1473" s="31"/>
      <c r="DJ1473" s="31"/>
      <c r="DK1473" s="31"/>
      <c r="DL1473" s="31"/>
      <c r="DM1473" s="31"/>
      <c r="DN1473" s="31"/>
      <c r="DO1473" s="31"/>
      <c r="DP1473" s="31"/>
      <c r="DQ1473" s="31"/>
      <c r="DR1473" s="31"/>
      <c r="DS1473" s="31"/>
      <c r="DT1473" s="31"/>
      <c r="DU1473" s="31"/>
      <c r="DV1473" s="31"/>
      <c r="DW1473" s="31"/>
    </row>
    <row r="1474" customFormat="false" ht="15.75" hidden="false" customHeight="true" outlineLevel="0" collapsed="false">
      <c r="A1474" s="21" t="n">
        <v>1473</v>
      </c>
      <c r="B1474" s="21" t="str">
        <f aca="false">IFERROR(VLOOKUP($A$1&amp;":"&amp;A1474,'Finish order'!C:K,6,FALSE()),"")</f>
        <v/>
      </c>
      <c r="C1474" s="21" t="str">
        <f aca="false">IFERROR(VLOOKUP(A$1&amp;":"&amp;A1474,'Finish order'!$C:$K,9,FALSE()),"")</f>
        <v/>
      </c>
      <c r="D1474" s="21" t="str">
        <f aca="false">IFERROR(VLOOKUP(A$1&amp;":"&amp;A1474,'Finish order'!$C:$K,7,FALSE()),"")</f>
        <v/>
      </c>
      <c r="E1474" s="29" t="str">
        <f aca="false">IFERROR(VLOOKUP($A$1&amp;":"&amp;A1474,'Finish order'!C:K,5,FALSE()),"")</f>
        <v/>
      </c>
      <c r="F1474" s="21" t="str">
        <f aca="false">IFERROR(VLOOKUP($A$1&amp;":"&amp;A1474,'Finish order'!C:K,4,FALSE()),"")</f>
        <v/>
      </c>
      <c r="G1474" s="21" t="str">
        <f aca="false" t="array" ref="G1474:G1474">IFERROR(SMALL(IF($D$2:$D2383=D1474,$A$2:$A$911*1.001),1),"")</f>
        <v/>
      </c>
      <c r="H1474" s="21" t="str">
        <f aca="false" t="array" ref="H1474:H1474">IFERROR(SMALL(IF($D$2:$D2383=D1474,$A$2:$A$911*1.0001),2),"")</f>
        <v/>
      </c>
      <c r="I1474" s="21" t="str">
        <f aca="false" t="array" ref="I1474:I1474">IFERROR(SMALL(IF($D$2:$D2383=D1474,$A$2:$A$911*1.00001),3),"")</f>
        <v/>
      </c>
      <c r="J1474" s="21" t="str">
        <f aca="false" t="array" ref="J1474:J1474">IFERROR(SMALL(IF($D$2:$D2383=D1474,$A$2:$A$911*1.000001),4),"")</f>
        <v/>
      </c>
      <c r="K1474" s="30" t="str">
        <f aca="false">IF(A1474&lt;&gt;"", IF(COUNT(G1474:J1474)=4, SUM(G1474:J1474), "No"), "")</f>
        <v>No</v>
      </c>
      <c r="L1474" s="30" t="str">
        <f aca="false">IF(A1474&lt;&gt;"", IF(COUNT(G1474:I1474)=3, SUM(G1474:I1474), "No"), "")</f>
        <v>No</v>
      </c>
      <c r="M1474" s="30" t="str">
        <f aca="false">IF(A1474&lt;&gt;"", IF(COUNT(G1474:H1474)=2, SUM(G1474:H1474), "No"), "")</f>
        <v>No</v>
      </c>
      <c r="N1474" s="30" t="str">
        <f aca="false">'Results 10 year vets'!$D1474&amp;":"&amp;Table1[[#Headers],[Male]]</f>
        <v>:Male</v>
      </c>
      <c r="O1474" s="31"/>
      <c r="P1474" s="31"/>
      <c r="Q1474" s="31"/>
      <c r="R1474" s="31"/>
      <c r="S1474" s="31"/>
      <c r="T1474" s="31"/>
      <c r="U1474" s="31"/>
      <c r="Z1474" s="33"/>
      <c r="AA1474" s="33"/>
      <c r="AB1474" s="33"/>
      <c r="AC1474" s="33"/>
      <c r="AD1474" s="31"/>
      <c r="AE1474" s="31"/>
      <c r="AF1474" s="31"/>
      <c r="AG1474" s="31"/>
      <c r="AH1474" s="31"/>
      <c r="AI1474" s="31"/>
      <c r="AJ1474" s="31"/>
      <c r="AK1474" s="31"/>
      <c r="AL1474" s="31"/>
      <c r="AM1474" s="31"/>
      <c r="AN1474" s="31"/>
      <c r="AO1474" s="31"/>
      <c r="AP1474" s="31"/>
      <c r="AQ1474" s="31"/>
      <c r="AR1474" s="31"/>
      <c r="AS1474" s="31"/>
      <c r="AT1474" s="31"/>
      <c r="AU1474" s="31"/>
      <c r="AV1474" s="31"/>
      <c r="AW1474" s="31"/>
      <c r="AX1474" s="31"/>
      <c r="AY1474" s="31"/>
      <c r="AZ1474" s="31"/>
      <c r="BA1474" s="31"/>
      <c r="BB1474" s="31"/>
      <c r="BC1474" s="31"/>
      <c r="BD1474" s="31"/>
      <c r="BE1474" s="31"/>
      <c r="BF1474" s="31"/>
      <c r="BG1474" s="31"/>
      <c r="BH1474" s="31"/>
      <c r="BI1474" s="31"/>
      <c r="BJ1474" s="31"/>
      <c r="BK1474" s="31"/>
      <c r="BL1474" s="31"/>
      <c r="BM1474" s="31"/>
      <c r="BN1474" s="31"/>
      <c r="BO1474" s="31"/>
      <c r="BP1474" s="31"/>
      <c r="BQ1474" s="31"/>
      <c r="BR1474" s="31"/>
      <c r="BS1474" s="31"/>
      <c r="BT1474" s="31"/>
      <c r="BU1474" s="31"/>
      <c r="BV1474" s="31"/>
      <c r="BW1474" s="31"/>
      <c r="BX1474" s="31"/>
      <c r="BY1474" s="31"/>
      <c r="BZ1474" s="31"/>
      <c r="CA1474" s="31"/>
      <c r="CB1474" s="31"/>
      <c r="CC1474" s="31"/>
      <c r="CD1474" s="31"/>
      <c r="CE1474" s="31"/>
      <c r="CF1474" s="31"/>
      <c r="CG1474" s="31"/>
      <c r="CH1474" s="31"/>
      <c r="CI1474" s="31"/>
      <c r="CJ1474" s="31"/>
      <c r="CK1474" s="31"/>
      <c r="CL1474" s="31"/>
      <c r="CM1474" s="31"/>
      <c r="CN1474" s="31"/>
      <c r="CO1474" s="31"/>
      <c r="CP1474" s="31"/>
      <c r="CQ1474" s="31"/>
      <c r="CR1474" s="31"/>
      <c r="CS1474" s="31"/>
      <c r="CT1474" s="31"/>
      <c r="CU1474" s="31"/>
      <c r="CV1474" s="31"/>
      <c r="CW1474" s="31"/>
      <c r="CX1474" s="31"/>
      <c r="CY1474" s="31"/>
      <c r="CZ1474" s="31"/>
      <c r="DA1474" s="31"/>
      <c r="DB1474" s="31"/>
      <c r="DC1474" s="31"/>
      <c r="DD1474" s="31"/>
      <c r="DE1474" s="31"/>
      <c r="DF1474" s="31"/>
      <c r="DG1474" s="31"/>
      <c r="DH1474" s="31"/>
      <c r="DI1474" s="31"/>
      <c r="DJ1474" s="31"/>
      <c r="DK1474" s="31"/>
      <c r="DL1474" s="31"/>
      <c r="DM1474" s="31"/>
      <c r="DN1474" s="31"/>
      <c r="DO1474" s="31"/>
      <c r="DP1474" s="31"/>
      <c r="DQ1474" s="31"/>
      <c r="DR1474" s="31"/>
      <c r="DS1474" s="31"/>
      <c r="DT1474" s="31"/>
      <c r="DU1474" s="31"/>
      <c r="DV1474" s="31"/>
      <c r="DW1474" s="31"/>
    </row>
    <row r="1475" customFormat="false" ht="15.75" hidden="false" customHeight="true" outlineLevel="0" collapsed="false">
      <c r="A1475" s="21" t="n">
        <v>1474</v>
      </c>
      <c r="B1475" s="21" t="str">
        <f aca="false">IFERROR(VLOOKUP($A$1&amp;":"&amp;A1475,'Finish order'!C:K,6,FALSE()),"")</f>
        <v/>
      </c>
      <c r="C1475" s="21" t="str">
        <f aca="false">IFERROR(VLOOKUP(A$1&amp;":"&amp;A1475,'Finish order'!$C:$K,9,FALSE()),"")</f>
        <v/>
      </c>
      <c r="D1475" s="21" t="str">
        <f aca="false">IFERROR(VLOOKUP(A$1&amp;":"&amp;A1475,'Finish order'!$C:$K,7,FALSE()),"")</f>
        <v/>
      </c>
      <c r="E1475" s="29" t="str">
        <f aca="false">IFERROR(VLOOKUP($A$1&amp;":"&amp;A1475,'Finish order'!C:K,5,FALSE()),"")</f>
        <v/>
      </c>
      <c r="F1475" s="21" t="str">
        <f aca="false">IFERROR(VLOOKUP($A$1&amp;":"&amp;A1475,'Finish order'!C:K,4,FALSE()),"")</f>
        <v/>
      </c>
      <c r="G1475" s="21" t="str">
        <f aca="false" t="array" ref="G1475:G1475">IFERROR(SMALL(IF($D$2:$D2384=D1475,$A$2:$A$911*1.001),1),"")</f>
        <v/>
      </c>
      <c r="H1475" s="21" t="str">
        <f aca="false" t="array" ref="H1475:H1475">IFERROR(SMALL(IF($D$2:$D2384=D1475,$A$2:$A$911*1.0001),2),"")</f>
        <v/>
      </c>
      <c r="I1475" s="21" t="str">
        <f aca="false" t="array" ref="I1475:I1475">IFERROR(SMALL(IF($D$2:$D2384=D1475,$A$2:$A$911*1.00001),3),"")</f>
        <v/>
      </c>
      <c r="J1475" s="21" t="str">
        <f aca="false" t="array" ref="J1475:J1475">IFERROR(SMALL(IF($D$2:$D2384=D1475,$A$2:$A$911*1.000001),4),"")</f>
        <v/>
      </c>
      <c r="K1475" s="30" t="str">
        <f aca="false">IF(A1475&lt;&gt;"", IF(COUNT(G1475:J1475)=4, SUM(G1475:J1475), "No"), "")</f>
        <v>No</v>
      </c>
      <c r="L1475" s="30" t="str">
        <f aca="false">IF(A1475&lt;&gt;"", IF(COUNT(G1475:I1475)=3, SUM(G1475:I1475), "No"), "")</f>
        <v>No</v>
      </c>
      <c r="M1475" s="30" t="str">
        <f aca="false">IF(A1475&lt;&gt;"", IF(COUNT(G1475:H1475)=2, SUM(G1475:H1475), "No"), "")</f>
        <v>No</v>
      </c>
      <c r="N1475" s="30" t="str">
        <f aca="false">'Results 10 year vets'!$D1475&amp;":"&amp;Table1[[#Headers],[Male]]</f>
        <v>:Male</v>
      </c>
      <c r="O1475" s="31"/>
      <c r="P1475" s="31"/>
      <c r="Q1475" s="31"/>
      <c r="R1475" s="31"/>
      <c r="S1475" s="31"/>
      <c r="T1475" s="31"/>
      <c r="U1475" s="31"/>
      <c r="Z1475" s="33"/>
      <c r="AA1475" s="33"/>
      <c r="AB1475" s="33"/>
      <c r="AC1475" s="33"/>
      <c r="AD1475" s="31"/>
      <c r="AE1475" s="31"/>
      <c r="AF1475" s="31"/>
      <c r="AG1475" s="31"/>
      <c r="AH1475" s="31"/>
      <c r="AI1475" s="31"/>
      <c r="AJ1475" s="31"/>
      <c r="AK1475" s="31"/>
      <c r="AL1475" s="31"/>
      <c r="AM1475" s="31"/>
      <c r="AN1475" s="31"/>
      <c r="AO1475" s="31"/>
      <c r="AP1475" s="31"/>
      <c r="AQ1475" s="31"/>
      <c r="AR1475" s="31"/>
      <c r="AS1475" s="31"/>
      <c r="AT1475" s="31"/>
      <c r="AU1475" s="31"/>
      <c r="AV1475" s="31"/>
      <c r="AW1475" s="31"/>
      <c r="AX1475" s="31"/>
      <c r="AY1475" s="31"/>
      <c r="AZ1475" s="31"/>
      <c r="BA1475" s="31"/>
      <c r="BB1475" s="31"/>
      <c r="BC1475" s="31"/>
      <c r="BD1475" s="31"/>
      <c r="BE1475" s="31"/>
      <c r="BF1475" s="31"/>
      <c r="BG1475" s="31"/>
      <c r="BH1475" s="31"/>
      <c r="BI1475" s="31"/>
      <c r="BJ1475" s="31"/>
      <c r="BK1475" s="31"/>
      <c r="BL1475" s="31"/>
      <c r="BM1475" s="31"/>
      <c r="BN1475" s="31"/>
      <c r="BO1475" s="31"/>
      <c r="BP1475" s="31"/>
      <c r="BQ1475" s="31"/>
      <c r="BR1475" s="31"/>
      <c r="BS1475" s="31"/>
      <c r="BT1475" s="31"/>
      <c r="BU1475" s="31"/>
      <c r="BV1475" s="31"/>
      <c r="BW1475" s="31"/>
      <c r="BX1475" s="31"/>
      <c r="BY1475" s="31"/>
      <c r="BZ1475" s="31"/>
      <c r="CA1475" s="31"/>
      <c r="CB1475" s="31"/>
      <c r="CC1475" s="31"/>
      <c r="CD1475" s="31"/>
      <c r="CE1475" s="31"/>
      <c r="CF1475" s="31"/>
      <c r="CG1475" s="31"/>
      <c r="CH1475" s="31"/>
      <c r="CI1475" s="31"/>
      <c r="CJ1475" s="31"/>
      <c r="CK1475" s="31"/>
      <c r="CL1475" s="31"/>
      <c r="CM1475" s="31"/>
      <c r="CN1475" s="31"/>
      <c r="CO1475" s="31"/>
      <c r="CP1475" s="31"/>
      <c r="CQ1475" s="31"/>
      <c r="CR1475" s="31"/>
      <c r="CS1475" s="31"/>
      <c r="CT1475" s="31"/>
      <c r="CU1475" s="31"/>
      <c r="CV1475" s="31"/>
      <c r="CW1475" s="31"/>
      <c r="CX1475" s="31"/>
      <c r="CY1475" s="31"/>
      <c r="CZ1475" s="31"/>
      <c r="DA1475" s="31"/>
      <c r="DB1475" s="31"/>
      <c r="DC1475" s="31"/>
      <c r="DD1475" s="31"/>
      <c r="DE1475" s="31"/>
      <c r="DF1475" s="31"/>
      <c r="DG1475" s="31"/>
      <c r="DH1475" s="31"/>
      <c r="DI1475" s="31"/>
      <c r="DJ1475" s="31"/>
      <c r="DK1475" s="31"/>
      <c r="DL1475" s="31"/>
      <c r="DM1475" s="31"/>
      <c r="DN1475" s="31"/>
      <c r="DO1475" s="31"/>
      <c r="DP1475" s="31"/>
      <c r="DQ1475" s="31"/>
      <c r="DR1475" s="31"/>
      <c r="DS1475" s="31"/>
      <c r="DT1475" s="31"/>
      <c r="DU1475" s="31"/>
      <c r="DV1475" s="31"/>
      <c r="DW1475" s="31"/>
    </row>
    <row r="1476" customFormat="false" ht="15.75" hidden="false" customHeight="true" outlineLevel="0" collapsed="false">
      <c r="A1476" s="21" t="n">
        <v>1475</v>
      </c>
      <c r="B1476" s="21" t="str">
        <f aca="false">IFERROR(VLOOKUP($A$1&amp;":"&amp;A1476,'Finish order'!C:K,6,FALSE()),"")</f>
        <v/>
      </c>
      <c r="C1476" s="21" t="str">
        <f aca="false">IFERROR(VLOOKUP(A$1&amp;":"&amp;A1476,'Finish order'!$C:$K,9,FALSE()),"")</f>
        <v/>
      </c>
      <c r="D1476" s="21" t="str">
        <f aca="false">IFERROR(VLOOKUP(A$1&amp;":"&amp;A1476,'Finish order'!$C:$K,7,FALSE()),"")</f>
        <v/>
      </c>
      <c r="E1476" s="29" t="str">
        <f aca="false">IFERROR(VLOOKUP($A$1&amp;":"&amp;A1476,'Finish order'!C:K,5,FALSE()),"")</f>
        <v/>
      </c>
      <c r="F1476" s="21" t="str">
        <f aca="false">IFERROR(VLOOKUP($A$1&amp;":"&amp;A1476,'Finish order'!C:K,4,FALSE()),"")</f>
        <v/>
      </c>
      <c r="G1476" s="21" t="str">
        <f aca="false" t="array" ref="G1476:G1476">IFERROR(SMALL(IF($D$2:$D2385=D1476,$A$2:$A$911*1.001),1),"")</f>
        <v/>
      </c>
      <c r="H1476" s="21" t="str">
        <f aca="false" t="array" ref="H1476:H1476">IFERROR(SMALL(IF($D$2:$D2385=D1476,$A$2:$A$911*1.0001),2),"")</f>
        <v/>
      </c>
      <c r="I1476" s="21" t="str">
        <f aca="false" t="array" ref="I1476:I1476">IFERROR(SMALL(IF($D$2:$D2385=D1476,$A$2:$A$911*1.00001),3),"")</f>
        <v/>
      </c>
      <c r="J1476" s="21" t="str">
        <f aca="false" t="array" ref="J1476:J1476">IFERROR(SMALL(IF($D$2:$D2385=D1476,$A$2:$A$911*1.000001),4),"")</f>
        <v/>
      </c>
      <c r="K1476" s="30" t="str">
        <f aca="false">IF(A1476&lt;&gt;"", IF(COUNT(G1476:J1476)=4, SUM(G1476:J1476), "No"), "")</f>
        <v>No</v>
      </c>
      <c r="L1476" s="30" t="str">
        <f aca="false">IF(A1476&lt;&gt;"", IF(COUNT(G1476:I1476)=3, SUM(G1476:I1476), "No"), "")</f>
        <v>No</v>
      </c>
      <c r="M1476" s="30" t="str">
        <f aca="false">IF(A1476&lt;&gt;"", IF(COUNT(G1476:H1476)=2, SUM(G1476:H1476), "No"), "")</f>
        <v>No</v>
      </c>
      <c r="N1476" s="30" t="str">
        <f aca="false">'Results 10 year vets'!$D1476&amp;":"&amp;Table1[[#Headers],[Male]]</f>
        <v>:Male</v>
      </c>
      <c r="O1476" s="31"/>
      <c r="P1476" s="31"/>
      <c r="Q1476" s="31"/>
      <c r="R1476" s="31"/>
      <c r="S1476" s="31"/>
      <c r="T1476" s="31"/>
      <c r="U1476" s="31"/>
      <c r="Z1476" s="33"/>
      <c r="AA1476" s="33"/>
      <c r="AB1476" s="33"/>
      <c r="AC1476" s="33"/>
      <c r="AD1476" s="31"/>
      <c r="AE1476" s="31"/>
      <c r="AF1476" s="31"/>
      <c r="AG1476" s="31"/>
      <c r="AH1476" s="31"/>
      <c r="AI1476" s="31"/>
      <c r="AJ1476" s="31"/>
      <c r="AK1476" s="31"/>
      <c r="AL1476" s="31"/>
      <c r="AM1476" s="31"/>
      <c r="AN1476" s="31"/>
      <c r="AO1476" s="31"/>
      <c r="AP1476" s="31"/>
      <c r="AQ1476" s="31"/>
      <c r="AR1476" s="31"/>
      <c r="AS1476" s="31"/>
      <c r="AT1476" s="31"/>
      <c r="AU1476" s="31"/>
      <c r="AV1476" s="31"/>
      <c r="AW1476" s="31"/>
      <c r="AX1476" s="31"/>
      <c r="AY1476" s="31"/>
      <c r="AZ1476" s="31"/>
      <c r="BA1476" s="31"/>
      <c r="BB1476" s="31"/>
      <c r="BC1476" s="31"/>
      <c r="BD1476" s="31"/>
      <c r="BE1476" s="31"/>
      <c r="BF1476" s="31"/>
      <c r="BG1476" s="31"/>
      <c r="BH1476" s="31"/>
      <c r="BI1476" s="31"/>
      <c r="BJ1476" s="31"/>
      <c r="BK1476" s="31"/>
      <c r="BL1476" s="31"/>
      <c r="BM1476" s="31"/>
      <c r="BN1476" s="31"/>
      <c r="BO1476" s="31"/>
      <c r="BP1476" s="31"/>
      <c r="BQ1476" s="31"/>
      <c r="BR1476" s="31"/>
      <c r="BS1476" s="31"/>
      <c r="BT1476" s="31"/>
      <c r="BU1476" s="31"/>
      <c r="BV1476" s="31"/>
      <c r="BW1476" s="31"/>
      <c r="BX1476" s="31"/>
      <c r="BY1476" s="31"/>
      <c r="BZ1476" s="31"/>
      <c r="CA1476" s="31"/>
      <c r="CB1476" s="31"/>
      <c r="CC1476" s="31"/>
      <c r="CD1476" s="31"/>
      <c r="CE1476" s="31"/>
      <c r="CF1476" s="31"/>
      <c r="CG1476" s="31"/>
      <c r="CH1476" s="31"/>
      <c r="CI1476" s="31"/>
      <c r="CJ1476" s="31"/>
      <c r="CK1476" s="31"/>
      <c r="CL1476" s="31"/>
      <c r="CM1476" s="31"/>
      <c r="CN1476" s="31"/>
      <c r="CO1476" s="31"/>
      <c r="CP1476" s="31"/>
      <c r="CQ1476" s="31"/>
      <c r="CR1476" s="31"/>
      <c r="CS1476" s="31"/>
      <c r="CT1476" s="31"/>
      <c r="CU1476" s="31"/>
      <c r="CV1476" s="31"/>
      <c r="CW1476" s="31"/>
      <c r="CX1476" s="31"/>
      <c r="CY1476" s="31"/>
      <c r="CZ1476" s="31"/>
      <c r="DA1476" s="31"/>
      <c r="DB1476" s="31"/>
      <c r="DC1476" s="31"/>
      <c r="DD1476" s="31"/>
      <c r="DE1476" s="31"/>
      <c r="DF1476" s="31"/>
      <c r="DG1476" s="31"/>
      <c r="DH1476" s="31"/>
      <c r="DI1476" s="31"/>
      <c r="DJ1476" s="31"/>
      <c r="DK1476" s="31"/>
      <c r="DL1476" s="31"/>
      <c r="DM1476" s="31"/>
      <c r="DN1476" s="31"/>
      <c r="DO1476" s="31"/>
      <c r="DP1476" s="31"/>
      <c r="DQ1476" s="31"/>
      <c r="DR1476" s="31"/>
      <c r="DS1476" s="31"/>
      <c r="DT1476" s="31"/>
      <c r="DU1476" s="31"/>
      <c r="DV1476" s="31"/>
      <c r="DW1476" s="31"/>
    </row>
    <row r="1477" customFormat="false" ht="15.75" hidden="false" customHeight="true" outlineLevel="0" collapsed="false">
      <c r="A1477" s="21" t="n">
        <v>1476</v>
      </c>
      <c r="B1477" s="21" t="str">
        <f aca="false">IFERROR(VLOOKUP($A$1&amp;":"&amp;A1477,'Finish order'!C:K,6,FALSE()),"")</f>
        <v/>
      </c>
      <c r="C1477" s="21" t="str">
        <f aca="false">IFERROR(VLOOKUP(A$1&amp;":"&amp;A1477,'Finish order'!$C:$K,9,FALSE()),"")</f>
        <v/>
      </c>
      <c r="D1477" s="21" t="str">
        <f aca="false">IFERROR(VLOOKUP(A$1&amp;":"&amp;A1477,'Finish order'!$C:$K,7,FALSE()),"")</f>
        <v/>
      </c>
      <c r="E1477" s="29" t="str">
        <f aca="false">IFERROR(VLOOKUP($A$1&amp;":"&amp;A1477,'Finish order'!C:K,5,FALSE()),"")</f>
        <v/>
      </c>
      <c r="F1477" s="21" t="str">
        <f aca="false">IFERROR(VLOOKUP($A$1&amp;":"&amp;A1477,'Finish order'!C:K,4,FALSE()),"")</f>
        <v/>
      </c>
      <c r="G1477" s="21" t="str">
        <f aca="false" t="array" ref="G1477:G1477">IFERROR(SMALL(IF($D$2:$D2386=D1477,$A$2:$A$911*1.001),1),"")</f>
        <v/>
      </c>
      <c r="H1477" s="21" t="str">
        <f aca="false" t="array" ref="H1477:H1477">IFERROR(SMALL(IF($D$2:$D2386=D1477,$A$2:$A$911*1.0001),2),"")</f>
        <v/>
      </c>
      <c r="I1477" s="21" t="str">
        <f aca="false" t="array" ref="I1477:I1477">IFERROR(SMALL(IF($D$2:$D2386=D1477,$A$2:$A$911*1.00001),3),"")</f>
        <v/>
      </c>
      <c r="J1477" s="21" t="str">
        <f aca="false" t="array" ref="J1477:J1477">IFERROR(SMALL(IF($D$2:$D2386=D1477,$A$2:$A$911*1.000001),4),"")</f>
        <v/>
      </c>
      <c r="K1477" s="30" t="str">
        <f aca="false">IF(A1477&lt;&gt;"", IF(COUNT(G1477:J1477)=4, SUM(G1477:J1477), "No"), "")</f>
        <v>No</v>
      </c>
      <c r="L1477" s="30" t="str">
        <f aca="false">IF(A1477&lt;&gt;"", IF(COUNT(G1477:I1477)=3, SUM(G1477:I1477), "No"), "")</f>
        <v>No</v>
      </c>
      <c r="M1477" s="30" t="str">
        <f aca="false">IF(A1477&lt;&gt;"", IF(COUNT(G1477:H1477)=2, SUM(G1477:H1477), "No"), "")</f>
        <v>No</v>
      </c>
      <c r="N1477" s="30" t="str">
        <f aca="false">'Results 10 year vets'!$D1477&amp;":"&amp;Table1[[#Headers],[Male]]</f>
        <v>:Male</v>
      </c>
      <c r="O1477" s="31"/>
      <c r="P1477" s="31"/>
      <c r="Q1477" s="31"/>
      <c r="R1477" s="31"/>
      <c r="S1477" s="31"/>
      <c r="T1477" s="31"/>
      <c r="U1477" s="31"/>
      <c r="Z1477" s="33"/>
      <c r="AA1477" s="33"/>
      <c r="AB1477" s="33"/>
      <c r="AC1477" s="33"/>
      <c r="AD1477" s="31"/>
      <c r="AE1477" s="31"/>
      <c r="AF1477" s="31"/>
      <c r="AG1477" s="31"/>
      <c r="AH1477" s="31"/>
      <c r="AI1477" s="31"/>
      <c r="AJ1477" s="31"/>
      <c r="AK1477" s="31"/>
      <c r="AL1477" s="31"/>
      <c r="AM1477" s="31"/>
      <c r="AN1477" s="31"/>
      <c r="AO1477" s="31"/>
      <c r="AP1477" s="31"/>
      <c r="AQ1477" s="31"/>
      <c r="AR1477" s="31"/>
      <c r="AS1477" s="31"/>
      <c r="AT1477" s="31"/>
      <c r="AU1477" s="31"/>
      <c r="AV1477" s="31"/>
      <c r="AW1477" s="31"/>
      <c r="AX1477" s="31"/>
      <c r="AY1477" s="31"/>
      <c r="AZ1477" s="31"/>
      <c r="BA1477" s="31"/>
      <c r="BB1477" s="31"/>
      <c r="BC1477" s="31"/>
      <c r="BD1477" s="31"/>
      <c r="BE1477" s="31"/>
      <c r="BF1477" s="31"/>
      <c r="BG1477" s="31"/>
      <c r="BH1477" s="31"/>
      <c r="BI1477" s="31"/>
      <c r="BJ1477" s="31"/>
      <c r="BK1477" s="31"/>
      <c r="BL1477" s="31"/>
      <c r="BM1477" s="31"/>
      <c r="BN1477" s="31"/>
      <c r="BO1477" s="31"/>
      <c r="BP1477" s="31"/>
      <c r="BQ1477" s="31"/>
      <c r="BR1477" s="31"/>
      <c r="BS1477" s="31"/>
      <c r="BT1477" s="31"/>
      <c r="BU1477" s="31"/>
      <c r="BV1477" s="31"/>
      <c r="BW1477" s="31"/>
      <c r="BX1477" s="31"/>
      <c r="BY1477" s="31"/>
      <c r="BZ1477" s="31"/>
      <c r="CA1477" s="31"/>
      <c r="CB1477" s="31"/>
      <c r="CC1477" s="31"/>
      <c r="CD1477" s="31"/>
      <c r="CE1477" s="31"/>
      <c r="CF1477" s="31"/>
      <c r="CG1477" s="31"/>
      <c r="CH1477" s="31"/>
      <c r="CI1477" s="31"/>
      <c r="CJ1477" s="31"/>
      <c r="CK1477" s="31"/>
      <c r="CL1477" s="31"/>
      <c r="CM1477" s="31"/>
      <c r="CN1477" s="31"/>
      <c r="CO1477" s="31"/>
      <c r="CP1477" s="31"/>
      <c r="CQ1477" s="31"/>
      <c r="CR1477" s="31"/>
      <c r="CS1477" s="31"/>
      <c r="CT1477" s="31"/>
      <c r="CU1477" s="31"/>
      <c r="CV1477" s="31"/>
      <c r="CW1477" s="31"/>
      <c r="CX1477" s="31"/>
      <c r="CY1477" s="31"/>
      <c r="CZ1477" s="31"/>
      <c r="DA1477" s="31"/>
      <c r="DB1477" s="31"/>
      <c r="DC1477" s="31"/>
      <c r="DD1477" s="31"/>
      <c r="DE1477" s="31"/>
      <c r="DF1477" s="31"/>
      <c r="DG1477" s="31"/>
      <c r="DH1477" s="31"/>
      <c r="DI1477" s="31"/>
      <c r="DJ1477" s="31"/>
      <c r="DK1477" s="31"/>
      <c r="DL1477" s="31"/>
      <c r="DM1477" s="31"/>
      <c r="DN1477" s="31"/>
      <c r="DO1477" s="31"/>
      <c r="DP1477" s="31"/>
      <c r="DQ1477" s="31"/>
      <c r="DR1477" s="31"/>
      <c r="DS1477" s="31"/>
      <c r="DT1477" s="31"/>
      <c r="DU1477" s="31"/>
      <c r="DV1477" s="31"/>
      <c r="DW1477" s="31"/>
    </row>
    <row r="1478" customFormat="false" ht="15.75" hidden="false" customHeight="true" outlineLevel="0" collapsed="false">
      <c r="A1478" s="21" t="n">
        <v>1477</v>
      </c>
      <c r="B1478" s="21" t="str">
        <f aca="false">IFERROR(VLOOKUP($A$1&amp;":"&amp;A1478,'Finish order'!C:K,6,FALSE()),"")</f>
        <v/>
      </c>
      <c r="C1478" s="21" t="str">
        <f aca="false">IFERROR(VLOOKUP(A$1&amp;":"&amp;A1478,'Finish order'!$C:$K,9,FALSE()),"")</f>
        <v/>
      </c>
      <c r="D1478" s="21" t="str">
        <f aca="false">IFERROR(VLOOKUP(A$1&amp;":"&amp;A1478,'Finish order'!$C:$K,7,FALSE()),"")</f>
        <v/>
      </c>
      <c r="E1478" s="29" t="str">
        <f aca="false">IFERROR(VLOOKUP($A$1&amp;":"&amp;A1478,'Finish order'!C:K,5,FALSE()),"")</f>
        <v/>
      </c>
      <c r="F1478" s="21" t="str">
        <f aca="false">IFERROR(VLOOKUP($A$1&amp;":"&amp;A1478,'Finish order'!C:K,4,FALSE()),"")</f>
        <v/>
      </c>
      <c r="G1478" s="21" t="str">
        <f aca="false" t="array" ref="G1478:G1478">IFERROR(SMALL(IF($D$2:$D2387=D1478,$A$2:$A$911*1.001),1),"")</f>
        <v/>
      </c>
      <c r="H1478" s="21" t="str">
        <f aca="false" t="array" ref="H1478:H1478">IFERROR(SMALL(IF($D$2:$D2387=D1478,$A$2:$A$911*1.0001),2),"")</f>
        <v/>
      </c>
      <c r="I1478" s="21" t="str">
        <f aca="false" t="array" ref="I1478:I1478">IFERROR(SMALL(IF($D$2:$D2387=D1478,$A$2:$A$911*1.00001),3),"")</f>
        <v/>
      </c>
      <c r="J1478" s="21" t="str">
        <f aca="false" t="array" ref="J1478:J1478">IFERROR(SMALL(IF($D$2:$D2387=D1478,$A$2:$A$911*1.000001),4),"")</f>
        <v/>
      </c>
      <c r="K1478" s="30" t="str">
        <f aca="false">IF(A1478&lt;&gt;"", IF(COUNT(G1478:J1478)=4, SUM(G1478:J1478), "No"), "")</f>
        <v>No</v>
      </c>
      <c r="L1478" s="30" t="str">
        <f aca="false">IF(A1478&lt;&gt;"", IF(COUNT(G1478:I1478)=3, SUM(G1478:I1478), "No"), "")</f>
        <v>No</v>
      </c>
      <c r="M1478" s="30" t="str">
        <f aca="false">IF(A1478&lt;&gt;"", IF(COUNT(G1478:H1478)=2, SUM(G1478:H1478), "No"), "")</f>
        <v>No</v>
      </c>
      <c r="N1478" s="30" t="str">
        <f aca="false">'Results 10 year vets'!$D1478&amp;":"&amp;Table1[[#Headers],[Male]]</f>
        <v>:Male</v>
      </c>
      <c r="O1478" s="31"/>
      <c r="P1478" s="31"/>
      <c r="Q1478" s="31"/>
      <c r="R1478" s="31"/>
      <c r="S1478" s="31"/>
      <c r="T1478" s="31"/>
      <c r="U1478" s="31"/>
      <c r="Z1478" s="33"/>
      <c r="AA1478" s="33"/>
      <c r="AB1478" s="33"/>
      <c r="AC1478" s="33"/>
      <c r="AD1478" s="31"/>
      <c r="AE1478" s="31"/>
      <c r="AF1478" s="31"/>
      <c r="AG1478" s="31"/>
      <c r="AH1478" s="31"/>
      <c r="AI1478" s="31"/>
      <c r="AJ1478" s="31"/>
      <c r="AK1478" s="31"/>
      <c r="AL1478" s="31"/>
      <c r="AM1478" s="31"/>
      <c r="AN1478" s="31"/>
      <c r="AO1478" s="31"/>
      <c r="AP1478" s="31"/>
      <c r="AQ1478" s="31"/>
      <c r="AR1478" s="31"/>
      <c r="AS1478" s="31"/>
      <c r="AT1478" s="31"/>
      <c r="AU1478" s="31"/>
      <c r="AV1478" s="31"/>
      <c r="AW1478" s="31"/>
      <c r="AX1478" s="31"/>
      <c r="AY1478" s="31"/>
      <c r="AZ1478" s="31"/>
      <c r="BA1478" s="31"/>
      <c r="BB1478" s="31"/>
      <c r="BC1478" s="31"/>
      <c r="BD1478" s="31"/>
      <c r="BE1478" s="31"/>
      <c r="BF1478" s="31"/>
      <c r="BG1478" s="31"/>
      <c r="BH1478" s="31"/>
      <c r="BI1478" s="31"/>
      <c r="BJ1478" s="31"/>
      <c r="BK1478" s="31"/>
      <c r="BL1478" s="31"/>
      <c r="BM1478" s="31"/>
      <c r="BN1478" s="31"/>
      <c r="BO1478" s="31"/>
      <c r="BP1478" s="31"/>
      <c r="BQ1478" s="31"/>
      <c r="BR1478" s="31"/>
      <c r="BS1478" s="31"/>
      <c r="BT1478" s="31"/>
      <c r="BU1478" s="31"/>
      <c r="BV1478" s="31"/>
      <c r="BW1478" s="31"/>
      <c r="BX1478" s="31"/>
      <c r="BY1478" s="31"/>
      <c r="BZ1478" s="31"/>
      <c r="CA1478" s="31"/>
      <c r="CB1478" s="31"/>
      <c r="CC1478" s="31"/>
      <c r="CD1478" s="31"/>
      <c r="CE1478" s="31"/>
      <c r="CF1478" s="31"/>
      <c r="CG1478" s="31"/>
      <c r="CH1478" s="31"/>
      <c r="CI1478" s="31"/>
      <c r="CJ1478" s="31"/>
      <c r="CK1478" s="31"/>
      <c r="CL1478" s="31"/>
      <c r="CM1478" s="31"/>
      <c r="CN1478" s="31"/>
      <c r="CO1478" s="31"/>
      <c r="CP1478" s="31"/>
      <c r="CQ1478" s="31"/>
      <c r="CR1478" s="31"/>
      <c r="CS1478" s="31"/>
      <c r="CT1478" s="31"/>
      <c r="CU1478" s="31"/>
      <c r="CV1478" s="31"/>
      <c r="CW1478" s="31"/>
      <c r="CX1478" s="31"/>
      <c r="CY1478" s="31"/>
      <c r="CZ1478" s="31"/>
      <c r="DA1478" s="31"/>
      <c r="DB1478" s="31"/>
      <c r="DC1478" s="31"/>
      <c r="DD1478" s="31"/>
      <c r="DE1478" s="31"/>
      <c r="DF1478" s="31"/>
      <c r="DG1478" s="31"/>
      <c r="DH1478" s="31"/>
      <c r="DI1478" s="31"/>
      <c r="DJ1478" s="31"/>
      <c r="DK1478" s="31"/>
      <c r="DL1478" s="31"/>
      <c r="DM1478" s="31"/>
      <c r="DN1478" s="31"/>
      <c r="DO1478" s="31"/>
      <c r="DP1478" s="31"/>
      <c r="DQ1478" s="31"/>
      <c r="DR1478" s="31"/>
      <c r="DS1478" s="31"/>
      <c r="DT1478" s="31"/>
      <c r="DU1478" s="31"/>
      <c r="DV1478" s="31"/>
      <c r="DW1478" s="31"/>
    </row>
    <row r="1479" customFormat="false" ht="15.75" hidden="false" customHeight="true" outlineLevel="0" collapsed="false">
      <c r="A1479" s="21" t="n">
        <v>1478</v>
      </c>
      <c r="B1479" s="21" t="str">
        <f aca="false">IFERROR(VLOOKUP($A$1&amp;":"&amp;A1479,'Finish order'!C:K,6,FALSE()),"")</f>
        <v/>
      </c>
      <c r="C1479" s="21" t="str">
        <f aca="false">IFERROR(VLOOKUP(A$1&amp;":"&amp;A1479,'Finish order'!$C:$K,9,FALSE()),"")</f>
        <v/>
      </c>
      <c r="D1479" s="21" t="str">
        <f aca="false">IFERROR(VLOOKUP(A$1&amp;":"&amp;A1479,'Finish order'!$C:$K,7,FALSE()),"")</f>
        <v/>
      </c>
      <c r="E1479" s="29" t="str">
        <f aca="false">IFERROR(VLOOKUP($A$1&amp;":"&amp;A1479,'Finish order'!C:K,5,FALSE()),"")</f>
        <v/>
      </c>
      <c r="F1479" s="21" t="str">
        <f aca="false">IFERROR(VLOOKUP($A$1&amp;":"&amp;A1479,'Finish order'!C:K,4,FALSE()),"")</f>
        <v/>
      </c>
      <c r="G1479" s="21" t="str">
        <f aca="false" t="array" ref="G1479:G1479">IFERROR(SMALL(IF($D$2:$D2388=D1479,$A$2:$A$911*1.001),1),"")</f>
        <v/>
      </c>
      <c r="H1479" s="21" t="str">
        <f aca="false" t="array" ref="H1479:H1479">IFERROR(SMALL(IF($D$2:$D2388=D1479,$A$2:$A$911*1.0001),2),"")</f>
        <v/>
      </c>
      <c r="I1479" s="21" t="str">
        <f aca="false" t="array" ref="I1479:I1479">IFERROR(SMALL(IF($D$2:$D2388=D1479,$A$2:$A$911*1.00001),3),"")</f>
        <v/>
      </c>
      <c r="J1479" s="21" t="str">
        <f aca="false" t="array" ref="J1479:J1479">IFERROR(SMALL(IF($D$2:$D2388=D1479,$A$2:$A$911*1.000001),4),"")</f>
        <v/>
      </c>
      <c r="K1479" s="30" t="str">
        <f aca="false">IF(A1479&lt;&gt;"", IF(COUNT(G1479:J1479)=4, SUM(G1479:J1479), "No"), "")</f>
        <v>No</v>
      </c>
      <c r="L1479" s="30" t="str">
        <f aca="false">IF(A1479&lt;&gt;"", IF(COUNT(G1479:I1479)=3, SUM(G1479:I1479), "No"), "")</f>
        <v>No</v>
      </c>
      <c r="M1479" s="30" t="str">
        <f aca="false">IF(A1479&lt;&gt;"", IF(COUNT(G1479:H1479)=2, SUM(G1479:H1479), "No"), "")</f>
        <v>No</v>
      </c>
      <c r="N1479" s="30" t="str">
        <f aca="false">'Results 10 year vets'!$D1479&amp;":"&amp;Table1[[#Headers],[Male]]</f>
        <v>:Male</v>
      </c>
      <c r="O1479" s="31"/>
      <c r="P1479" s="31"/>
      <c r="Q1479" s="31"/>
      <c r="R1479" s="31"/>
      <c r="S1479" s="31"/>
      <c r="T1479" s="31"/>
      <c r="U1479" s="31"/>
      <c r="Z1479" s="33"/>
      <c r="AA1479" s="33"/>
      <c r="AB1479" s="33"/>
      <c r="AC1479" s="33"/>
      <c r="AD1479" s="31"/>
      <c r="AE1479" s="31"/>
      <c r="AF1479" s="31"/>
      <c r="AG1479" s="31"/>
      <c r="AH1479" s="31"/>
      <c r="AI1479" s="31"/>
      <c r="AJ1479" s="31"/>
      <c r="AK1479" s="31"/>
      <c r="AL1479" s="31"/>
      <c r="AM1479" s="31"/>
      <c r="AN1479" s="31"/>
      <c r="AO1479" s="31"/>
      <c r="AP1479" s="31"/>
      <c r="AQ1479" s="31"/>
      <c r="AR1479" s="31"/>
      <c r="AS1479" s="31"/>
      <c r="AT1479" s="31"/>
      <c r="AU1479" s="31"/>
      <c r="AV1479" s="31"/>
      <c r="AW1479" s="31"/>
      <c r="AX1479" s="31"/>
      <c r="AY1479" s="31"/>
      <c r="AZ1479" s="31"/>
      <c r="BA1479" s="31"/>
      <c r="BB1479" s="31"/>
      <c r="BC1479" s="31"/>
      <c r="BD1479" s="31"/>
      <c r="BE1479" s="31"/>
      <c r="BF1479" s="31"/>
      <c r="BG1479" s="31"/>
      <c r="BH1479" s="31"/>
      <c r="BI1479" s="31"/>
      <c r="BJ1479" s="31"/>
      <c r="BK1479" s="31"/>
      <c r="BL1479" s="31"/>
      <c r="BM1479" s="31"/>
      <c r="BN1479" s="31"/>
      <c r="BO1479" s="31"/>
      <c r="BP1479" s="31"/>
      <c r="BQ1479" s="31"/>
      <c r="BR1479" s="31"/>
      <c r="BS1479" s="31"/>
      <c r="BT1479" s="31"/>
      <c r="BU1479" s="31"/>
      <c r="BV1479" s="31"/>
      <c r="BW1479" s="31"/>
      <c r="BX1479" s="31"/>
      <c r="BY1479" s="31"/>
      <c r="BZ1479" s="31"/>
      <c r="CA1479" s="31"/>
      <c r="CB1479" s="31"/>
      <c r="CC1479" s="31"/>
      <c r="CD1479" s="31"/>
      <c r="CE1479" s="31"/>
      <c r="CF1479" s="31"/>
      <c r="CG1479" s="31"/>
      <c r="CH1479" s="31"/>
      <c r="CI1479" s="31"/>
      <c r="CJ1479" s="31"/>
      <c r="CK1479" s="31"/>
      <c r="CL1479" s="31"/>
      <c r="CM1479" s="31"/>
      <c r="CN1479" s="31"/>
      <c r="CO1479" s="31"/>
      <c r="CP1479" s="31"/>
      <c r="CQ1479" s="31"/>
      <c r="CR1479" s="31"/>
      <c r="CS1479" s="31"/>
      <c r="CT1479" s="31"/>
      <c r="CU1479" s="31"/>
      <c r="CV1479" s="31"/>
      <c r="CW1479" s="31"/>
      <c r="CX1479" s="31"/>
      <c r="CY1479" s="31"/>
      <c r="CZ1479" s="31"/>
      <c r="DA1479" s="31"/>
      <c r="DB1479" s="31"/>
      <c r="DC1479" s="31"/>
      <c r="DD1479" s="31"/>
      <c r="DE1479" s="31"/>
      <c r="DF1479" s="31"/>
      <c r="DG1479" s="31"/>
      <c r="DH1479" s="31"/>
      <c r="DI1479" s="31"/>
      <c r="DJ1479" s="31"/>
      <c r="DK1479" s="31"/>
      <c r="DL1479" s="31"/>
      <c r="DM1479" s="31"/>
      <c r="DN1479" s="31"/>
      <c r="DO1479" s="31"/>
      <c r="DP1479" s="31"/>
      <c r="DQ1479" s="31"/>
      <c r="DR1479" s="31"/>
      <c r="DS1479" s="31"/>
      <c r="DT1479" s="31"/>
      <c r="DU1479" s="31"/>
      <c r="DV1479" s="31"/>
      <c r="DW1479" s="31"/>
    </row>
    <row r="1480" customFormat="false" ht="15.75" hidden="false" customHeight="true" outlineLevel="0" collapsed="false">
      <c r="A1480" s="21" t="n">
        <v>1479</v>
      </c>
      <c r="B1480" s="21" t="str">
        <f aca="false">IFERROR(VLOOKUP($A$1&amp;":"&amp;A1480,'Finish order'!C:K,6,FALSE()),"")</f>
        <v/>
      </c>
      <c r="C1480" s="21" t="str">
        <f aca="false">IFERROR(VLOOKUP(A$1&amp;":"&amp;A1480,'Finish order'!$C:$K,9,FALSE()),"")</f>
        <v/>
      </c>
      <c r="D1480" s="21" t="str">
        <f aca="false">IFERROR(VLOOKUP(A$1&amp;":"&amp;A1480,'Finish order'!$C:$K,7,FALSE()),"")</f>
        <v/>
      </c>
      <c r="E1480" s="29" t="str">
        <f aca="false">IFERROR(VLOOKUP($A$1&amp;":"&amp;A1480,'Finish order'!C:K,5,FALSE()),"")</f>
        <v/>
      </c>
      <c r="F1480" s="21" t="str">
        <f aca="false">IFERROR(VLOOKUP($A$1&amp;":"&amp;A1480,'Finish order'!C:K,4,FALSE()),"")</f>
        <v/>
      </c>
      <c r="G1480" s="21" t="str">
        <f aca="false" t="array" ref="G1480:G1480">IFERROR(SMALL(IF($D$2:$D2389=D1480,$A$2:$A$911*1.001),1),"")</f>
        <v/>
      </c>
      <c r="H1480" s="21" t="str">
        <f aca="false" t="array" ref="H1480:H1480">IFERROR(SMALL(IF($D$2:$D2389=D1480,$A$2:$A$911*1.0001),2),"")</f>
        <v/>
      </c>
      <c r="I1480" s="21" t="str">
        <f aca="false" t="array" ref="I1480:I1480">IFERROR(SMALL(IF($D$2:$D2389=D1480,$A$2:$A$911*1.00001),3),"")</f>
        <v/>
      </c>
      <c r="J1480" s="21" t="str">
        <f aca="false" t="array" ref="J1480:J1480">IFERROR(SMALL(IF($D$2:$D2389=D1480,$A$2:$A$911*1.000001),4),"")</f>
        <v/>
      </c>
      <c r="K1480" s="30" t="str">
        <f aca="false">IF(A1480&lt;&gt;"", IF(COUNT(G1480:J1480)=4, SUM(G1480:J1480), "No"), "")</f>
        <v>No</v>
      </c>
      <c r="L1480" s="30" t="str">
        <f aca="false">IF(A1480&lt;&gt;"", IF(COUNT(G1480:I1480)=3, SUM(G1480:I1480), "No"), "")</f>
        <v>No</v>
      </c>
      <c r="M1480" s="30" t="str">
        <f aca="false">IF(A1480&lt;&gt;"", IF(COUNT(G1480:H1480)=2, SUM(G1480:H1480), "No"), "")</f>
        <v>No</v>
      </c>
      <c r="N1480" s="30" t="str">
        <f aca="false">'Results 10 year vets'!$D1480&amp;":"&amp;Table1[[#Headers],[Male]]</f>
        <v>:Male</v>
      </c>
      <c r="O1480" s="31"/>
      <c r="P1480" s="31"/>
      <c r="Q1480" s="31"/>
      <c r="R1480" s="31"/>
      <c r="S1480" s="31"/>
      <c r="T1480" s="31"/>
      <c r="U1480" s="31"/>
      <c r="Z1480" s="33"/>
      <c r="AA1480" s="33"/>
      <c r="AB1480" s="33"/>
      <c r="AC1480" s="33"/>
      <c r="AD1480" s="31"/>
      <c r="AE1480" s="31"/>
      <c r="AF1480" s="31"/>
      <c r="AG1480" s="31"/>
      <c r="AH1480" s="31"/>
      <c r="AI1480" s="31"/>
      <c r="AJ1480" s="31"/>
      <c r="AK1480" s="31"/>
      <c r="AL1480" s="31"/>
      <c r="AM1480" s="31"/>
      <c r="AN1480" s="31"/>
      <c r="AO1480" s="31"/>
      <c r="AP1480" s="31"/>
      <c r="AQ1480" s="31"/>
      <c r="AR1480" s="31"/>
      <c r="AS1480" s="31"/>
      <c r="AT1480" s="31"/>
      <c r="AU1480" s="31"/>
      <c r="AV1480" s="31"/>
      <c r="AW1480" s="31"/>
      <c r="AX1480" s="31"/>
      <c r="AY1480" s="31"/>
      <c r="AZ1480" s="31"/>
      <c r="BA1480" s="31"/>
      <c r="BB1480" s="31"/>
      <c r="BC1480" s="31"/>
      <c r="BD1480" s="31"/>
      <c r="BE1480" s="31"/>
      <c r="BF1480" s="31"/>
      <c r="BG1480" s="31"/>
      <c r="BH1480" s="31"/>
      <c r="BI1480" s="31"/>
      <c r="BJ1480" s="31"/>
      <c r="BK1480" s="31"/>
      <c r="BL1480" s="31"/>
      <c r="BM1480" s="31"/>
      <c r="BN1480" s="31"/>
      <c r="BO1480" s="31"/>
      <c r="BP1480" s="31"/>
      <c r="BQ1480" s="31"/>
      <c r="BR1480" s="31"/>
      <c r="BS1480" s="31"/>
      <c r="BT1480" s="31"/>
      <c r="BU1480" s="31"/>
      <c r="BV1480" s="31"/>
      <c r="BW1480" s="31"/>
      <c r="BX1480" s="31"/>
      <c r="BY1480" s="31"/>
      <c r="BZ1480" s="31"/>
      <c r="CA1480" s="31"/>
      <c r="CB1480" s="31"/>
      <c r="CC1480" s="31"/>
      <c r="CD1480" s="31"/>
      <c r="CE1480" s="31"/>
      <c r="CF1480" s="31"/>
      <c r="CG1480" s="31"/>
      <c r="CH1480" s="31"/>
      <c r="CI1480" s="31"/>
      <c r="CJ1480" s="31"/>
      <c r="CK1480" s="31"/>
      <c r="CL1480" s="31"/>
      <c r="CM1480" s="31"/>
      <c r="CN1480" s="31"/>
      <c r="CO1480" s="31"/>
      <c r="CP1480" s="31"/>
      <c r="CQ1480" s="31"/>
      <c r="CR1480" s="31"/>
      <c r="CS1480" s="31"/>
      <c r="CT1480" s="31"/>
      <c r="CU1480" s="31"/>
      <c r="CV1480" s="31"/>
      <c r="CW1480" s="31"/>
      <c r="CX1480" s="31"/>
      <c r="CY1480" s="31"/>
      <c r="CZ1480" s="31"/>
      <c r="DA1480" s="31"/>
      <c r="DB1480" s="31"/>
      <c r="DC1480" s="31"/>
      <c r="DD1480" s="31"/>
      <c r="DE1480" s="31"/>
      <c r="DF1480" s="31"/>
      <c r="DG1480" s="31"/>
      <c r="DH1480" s="31"/>
      <c r="DI1480" s="31"/>
      <c r="DJ1480" s="31"/>
      <c r="DK1480" s="31"/>
      <c r="DL1480" s="31"/>
      <c r="DM1480" s="31"/>
      <c r="DN1480" s="31"/>
      <c r="DO1480" s="31"/>
      <c r="DP1480" s="31"/>
      <c r="DQ1480" s="31"/>
      <c r="DR1480" s="31"/>
      <c r="DS1480" s="31"/>
      <c r="DT1480" s="31"/>
      <c r="DU1480" s="31"/>
      <c r="DV1480" s="31"/>
      <c r="DW1480" s="31"/>
    </row>
    <row r="1481" customFormat="false" ht="15.75" hidden="false" customHeight="true" outlineLevel="0" collapsed="false">
      <c r="A1481" s="21" t="n">
        <v>1480</v>
      </c>
      <c r="B1481" s="21" t="str">
        <f aca="false">IFERROR(VLOOKUP($A$1&amp;":"&amp;A1481,'Finish order'!C:K,6,FALSE()),"")</f>
        <v/>
      </c>
      <c r="C1481" s="21" t="str">
        <f aca="false">IFERROR(VLOOKUP(A$1&amp;":"&amp;A1481,'Finish order'!$C:$K,9,FALSE()),"")</f>
        <v/>
      </c>
      <c r="D1481" s="21" t="str">
        <f aca="false">IFERROR(VLOOKUP(A$1&amp;":"&amp;A1481,'Finish order'!$C:$K,7,FALSE()),"")</f>
        <v/>
      </c>
      <c r="E1481" s="29" t="str">
        <f aca="false">IFERROR(VLOOKUP($A$1&amp;":"&amp;A1481,'Finish order'!C:K,5,FALSE()),"")</f>
        <v/>
      </c>
      <c r="F1481" s="21" t="str">
        <f aca="false">IFERROR(VLOOKUP($A$1&amp;":"&amp;A1481,'Finish order'!C:K,4,FALSE()),"")</f>
        <v/>
      </c>
      <c r="G1481" s="21" t="str">
        <f aca="false" t="array" ref="G1481:G1481">IFERROR(SMALL(IF($D$2:$D2390=D1481,$A$2:$A$911*1.001),1),"")</f>
        <v/>
      </c>
      <c r="H1481" s="21" t="str">
        <f aca="false" t="array" ref="H1481:H1481">IFERROR(SMALL(IF($D$2:$D2390=D1481,$A$2:$A$911*1.0001),2),"")</f>
        <v/>
      </c>
      <c r="I1481" s="21" t="str">
        <f aca="false" t="array" ref="I1481:I1481">IFERROR(SMALL(IF($D$2:$D2390=D1481,$A$2:$A$911*1.00001),3),"")</f>
        <v/>
      </c>
      <c r="J1481" s="21" t="str">
        <f aca="false" t="array" ref="J1481:J1481">IFERROR(SMALL(IF($D$2:$D2390=D1481,$A$2:$A$911*1.000001),4),"")</f>
        <v/>
      </c>
      <c r="K1481" s="30" t="str">
        <f aca="false">IF(A1481&lt;&gt;"", IF(COUNT(G1481:J1481)=4, SUM(G1481:J1481), "No"), "")</f>
        <v>No</v>
      </c>
      <c r="L1481" s="30" t="str">
        <f aca="false">IF(A1481&lt;&gt;"", IF(COUNT(G1481:I1481)=3, SUM(G1481:I1481), "No"), "")</f>
        <v>No</v>
      </c>
      <c r="M1481" s="30" t="str">
        <f aca="false">IF(A1481&lt;&gt;"", IF(COUNT(G1481:H1481)=2, SUM(G1481:H1481), "No"), "")</f>
        <v>No</v>
      </c>
      <c r="N1481" s="30" t="str">
        <f aca="false">'Results 10 year vets'!$D1481&amp;":"&amp;Table1[[#Headers],[Male]]</f>
        <v>:Male</v>
      </c>
      <c r="O1481" s="31"/>
      <c r="P1481" s="31"/>
      <c r="Q1481" s="31"/>
      <c r="R1481" s="31"/>
      <c r="S1481" s="31"/>
      <c r="T1481" s="31"/>
      <c r="U1481" s="31"/>
      <c r="Z1481" s="33"/>
      <c r="AA1481" s="33"/>
      <c r="AB1481" s="33"/>
      <c r="AC1481" s="33"/>
      <c r="AD1481" s="31"/>
      <c r="AE1481" s="31"/>
      <c r="AF1481" s="31"/>
      <c r="AG1481" s="31"/>
      <c r="AH1481" s="31"/>
      <c r="AI1481" s="31"/>
      <c r="AJ1481" s="31"/>
      <c r="AK1481" s="31"/>
      <c r="AL1481" s="31"/>
      <c r="AM1481" s="31"/>
      <c r="AN1481" s="31"/>
      <c r="AO1481" s="31"/>
      <c r="AP1481" s="31"/>
      <c r="AQ1481" s="31"/>
      <c r="AR1481" s="31"/>
      <c r="AS1481" s="31"/>
      <c r="AT1481" s="31"/>
      <c r="AU1481" s="31"/>
      <c r="AV1481" s="31"/>
      <c r="AW1481" s="31"/>
      <c r="AX1481" s="31"/>
      <c r="AY1481" s="31"/>
      <c r="AZ1481" s="31"/>
      <c r="BA1481" s="31"/>
      <c r="BB1481" s="31"/>
      <c r="BC1481" s="31"/>
      <c r="BD1481" s="31"/>
      <c r="BE1481" s="31"/>
      <c r="BF1481" s="31"/>
      <c r="BG1481" s="31"/>
      <c r="BH1481" s="31"/>
      <c r="BI1481" s="31"/>
      <c r="BJ1481" s="31"/>
      <c r="BK1481" s="31"/>
      <c r="BL1481" s="31"/>
      <c r="BM1481" s="31"/>
      <c r="BN1481" s="31"/>
      <c r="BO1481" s="31"/>
      <c r="BP1481" s="31"/>
      <c r="BQ1481" s="31"/>
      <c r="BR1481" s="31"/>
      <c r="BS1481" s="31"/>
      <c r="BT1481" s="31"/>
      <c r="BU1481" s="31"/>
      <c r="BV1481" s="31"/>
      <c r="BW1481" s="31"/>
      <c r="BX1481" s="31"/>
      <c r="BY1481" s="31"/>
      <c r="BZ1481" s="31"/>
      <c r="CA1481" s="31"/>
      <c r="CB1481" s="31"/>
      <c r="CC1481" s="31"/>
      <c r="CD1481" s="31"/>
      <c r="CE1481" s="31"/>
      <c r="CF1481" s="31"/>
      <c r="CG1481" s="31"/>
      <c r="CH1481" s="31"/>
      <c r="CI1481" s="31"/>
      <c r="CJ1481" s="31"/>
      <c r="CK1481" s="31"/>
      <c r="CL1481" s="31"/>
      <c r="CM1481" s="31"/>
      <c r="CN1481" s="31"/>
      <c r="CO1481" s="31"/>
      <c r="CP1481" s="31"/>
      <c r="CQ1481" s="31"/>
      <c r="CR1481" s="31"/>
      <c r="CS1481" s="31"/>
      <c r="CT1481" s="31"/>
      <c r="CU1481" s="31"/>
      <c r="CV1481" s="31"/>
      <c r="CW1481" s="31"/>
      <c r="CX1481" s="31"/>
      <c r="CY1481" s="31"/>
      <c r="CZ1481" s="31"/>
      <c r="DA1481" s="31"/>
      <c r="DB1481" s="31"/>
      <c r="DC1481" s="31"/>
      <c r="DD1481" s="31"/>
      <c r="DE1481" s="31"/>
      <c r="DF1481" s="31"/>
      <c r="DG1481" s="31"/>
      <c r="DH1481" s="31"/>
      <c r="DI1481" s="31"/>
      <c r="DJ1481" s="31"/>
      <c r="DK1481" s="31"/>
      <c r="DL1481" s="31"/>
      <c r="DM1481" s="31"/>
      <c r="DN1481" s="31"/>
      <c r="DO1481" s="31"/>
      <c r="DP1481" s="31"/>
      <c r="DQ1481" s="31"/>
      <c r="DR1481" s="31"/>
      <c r="DS1481" s="31"/>
      <c r="DT1481" s="31"/>
      <c r="DU1481" s="31"/>
      <c r="DV1481" s="31"/>
      <c r="DW1481" s="31"/>
    </row>
    <row r="1482" customFormat="false" ht="15.75" hidden="false" customHeight="true" outlineLevel="0" collapsed="false">
      <c r="A1482" s="21" t="n">
        <v>1481</v>
      </c>
      <c r="B1482" s="21" t="str">
        <f aca="false">IFERROR(VLOOKUP($A$1&amp;":"&amp;A1482,'Finish order'!C:K,6,FALSE()),"")</f>
        <v/>
      </c>
      <c r="C1482" s="21" t="str">
        <f aca="false">IFERROR(VLOOKUP(A$1&amp;":"&amp;A1482,'Finish order'!$C:$K,9,FALSE()),"")</f>
        <v/>
      </c>
      <c r="D1482" s="21" t="str">
        <f aca="false">IFERROR(VLOOKUP(A$1&amp;":"&amp;A1482,'Finish order'!$C:$K,7,FALSE()),"")</f>
        <v/>
      </c>
      <c r="E1482" s="29" t="str">
        <f aca="false">IFERROR(VLOOKUP($A$1&amp;":"&amp;A1482,'Finish order'!C:K,5,FALSE()),"")</f>
        <v/>
      </c>
      <c r="F1482" s="21" t="str">
        <f aca="false">IFERROR(VLOOKUP($A$1&amp;":"&amp;A1482,'Finish order'!C:K,4,FALSE()),"")</f>
        <v/>
      </c>
      <c r="G1482" s="21" t="str">
        <f aca="false" t="array" ref="G1482:G1482">IFERROR(SMALL(IF($D$2:$D2391=D1482,$A$2:$A$911*1.001),1),"")</f>
        <v/>
      </c>
      <c r="H1482" s="21" t="str">
        <f aca="false" t="array" ref="H1482:H1482">IFERROR(SMALL(IF($D$2:$D2391=D1482,$A$2:$A$911*1.0001),2),"")</f>
        <v/>
      </c>
      <c r="I1482" s="21" t="str">
        <f aca="false" t="array" ref="I1482:I1482">IFERROR(SMALL(IF($D$2:$D2391=D1482,$A$2:$A$911*1.00001),3),"")</f>
        <v/>
      </c>
      <c r="J1482" s="21" t="str">
        <f aca="false" t="array" ref="J1482:J1482">IFERROR(SMALL(IF($D$2:$D2391=D1482,$A$2:$A$911*1.000001),4),"")</f>
        <v/>
      </c>
      <c r="K1482" s="30" t="str">
        <f aca="false">IF(A1482&lt;&gt;"", IF(COUNT(G1482:J1482)=4, SUM(G1482:J1482), "No"), "")</f>
        <v>No</v>
      </c>
      <c r="L1482" s="30" t="str">
        <f aca="false">IF(A1482&lt;&gt;"", IF(COUNT(G1482:I1482)=3, SUM(G1482:I1482), "No"), "")</f>
        <v>No</v>
      </c>
      <c r="M1482" s="30" t="str">
        <f aca="false">IF(A1482&lt;&gt;"", IF(COUNT(G1482:H1482)=2, SUM(G1482:H1482), "No"), "")</f>
        <v>No</v>
      </c>
      <c r="N1482" s="30" t="str">
        <f aca="false">'Results 10 year vets'!$D1482&amp;":"&amp;Table1[[#Headers],[Male]]</f>
        <v>:Male</v>
      </c>
      <c r="O1482" s="31"/>
      <c r="P1482" s="31"/>
      <c r="Q1482" s="31"/>
      <c r="R1482" s="31"/>
      <c r="S1482" s="31"/>
      <c r="T1482" s="31"/>
      <c r="U1482" s="31"/>
      <c r="Z1482" s="33"/>
      <c r="AA1482" s="33"/>
      <c r="AB1482" s="33"/>
      <c r="AC1482" s="33"/>
      <c r="AD1482" s="31"/>
      <c r="AE1482" s="31"/>
      <c r="AF1482" s="31"/>
      <c r="AG1482" s="31"/>
      <c r="AH1482" s="31"/>
      <c r="AI1482" s="31"/>
      <c r="AJ1482" s="31"/>
      <c r="AK1482" s="31"/>
      <c r="AL1482" s="31"/>
      <c r="AM1482" s="31"/>
      <c r="AN1482" s="31"/>
      <c r="AO1482" s="31"/>
      <c r="AP1482" s="31"/>
      <c r="AQ1482" s="31"/>
      <c r="AR1482" s="31"/>
      <c r="AS1482" s="31"/>
      <c r="AT1482" s="31"/>
      <c r="AU1482" s="31"/>
      <c r="AV1482" s="31"/>
      <c r="AW1482" s="31"/>
      <c r="AX1482" s="31"/>
      <c r="AY1482" s="31"/>
      <c r="AZ1482" s="31"/>
      <c r="BA1482" s="31"/>
      <c r="BB1482" s="31"/>
      <c r="BC1482" s="31"/>
      <c r="BD1482" s="31"/>
      <c r="BE1482" s="31"/>
      <c r="BF1482" s="31"/>
      <c r="BG1482" s="31"/>
      <c r="BH1482" s="31"/>
      <c r="BI1482" s="31"/>
      <c r="BJ1482" s="31"/>
      <c r="BK1482" s="31"/>
      <c r="BL1482" s="31"/>
      <c r="BM1482" s="31"/>
      <c r="BN1482" s="31"/>
      <c r="BO1482" s="31"/>
      <c r="BP1482" s="31"/>
      <c r="BQ1482" s="31"/>
      <c r="BR1482" s="31"/>
      <c r="BS1482" s="31"/>
      <c r="BT1482" s="31"/>
      <c r="BU1482" s="31"/>
      <c r="BV1482" s="31"/>
      <c r="BW1482" s="31"/>
      <c r="BX1482" s="31"/>
      <c r="BY1482" s="31"/>
      <c r="BZ1482" s="31"/>
      <c r="CA1482" s="31"/>
      <c r="CB1482" s="31"/>
      <c r="CC1482" s="31"/>
      <c r="CD1482" s="31"/>
      <c r="CE1482" s="31"/>
      <c r="CF1482" s="31"/>
      <c r="CG1482" s="31"/>
      <c r="CH1482" s="31"/>
      <c r="CI1482" s="31"/>
      <c r="CJ1482" s="31"/>
      <c r="CK1482" s="31"/>
      <c r="CL1482" s="31"/>
      <c r="CM1482" s="31"/>
      <c r="CN1482" s="31"/>
      <c r="CO1482" s="31"/>
      <c r="CP1482" s="31"/>
      <c r="CQ1482" s="31"/>
      <c r="CR1482" s="31"/>
      <c r="CS1482" s="31"/>
      <c r="CT1482" s="31"/>
      <c r="CU1482" s="31"/>
      <c r="CV1482" s="31"/>
      <c r="CW1482" s="31"/>
      <c r="CX1482" s="31"/>
      <c r="CY1482" s="31"/>
      <c r="CZ1482" s="31"/>
      <c r="DA1482" s="31"/>
      <c r="DB1482" s="31"/>
      <c r="DC1482" s="31"/>
      <c r="DD1482" s="31"/>
      <c r="DE1482" s="31"/>
      <c r="DF1482" s="31"/>
      <c r="DG1482" s="31"/>
      <c r="DH1482" s="31"/>
      <c r="DI1482" s="31"/>
      <c r="DJ1482" s="31"/>
      <c r="DK1482" s="31"/>
      <c r="DL1482" s="31"/>
      <c r="DM1482" s="31"/>
      <c r="DN1482" s="31"/>
      <c r="DO1482" s="31"/>
      <c r="DP1482" s="31"/>
      <c r="DQ1482" s="31"/>
      <c r="DR1482" s="31"/>
      <c r="DS1482" s="31"/>
      <c r="DT1482" s="31"/>
      <c r="DU1482" s="31"/>
      <c r="DV1482" s="31"/>
      <c r="DW1482" s="31"/>
    </row>
    <row r="1483" customFormat="false" ht="15.75" hidden="false" customHeight="true" outlineLevel="0" collapsed="false">
      <c r="A1483" s="21" t="n">
        <v>1482</v>
      </c>
      <c r="B1483" s="21" t="str">
        <f aca="false">IFERROR(VLOOKUP($A$1&amp;":"&amp;A1483,'Finish order'!C:K,6,FALSE()),"")</f>
        <v/>
      </c>
      <c r="C1483" s="21" t="str">
        <f aca="false">IFERROR(VLOOKUP(A$1&amp;":"&amp;A1483,'Finish order'!$C:$K,9,FALSE()),"")</f>
        <v/>
      </c>
      <c r="D1483" s="21" t="str">
        <f aca="false">IFERROR(VLOOKUP(A$1&amp;":"&amp;A1483,'Finish order'!$C:$K,7,FALSE()),"")</f>
        <v/>
      </c>
      <c r="E1483" s="29" t="str">
        <f aca="false">IFERROR(VLOOKUP($A$1&amp;":"&amp;A1483,'Finish order'!C:K,5,FALSE()),"")</f>
        <v/>
      </c>
      <c r="F1483" s="21" t="str">
        <f aca="false">IFERROR(VLOOKUP($A$1&amp;":"&amp;A1483,'Finish order'!C:K,4,FALSE()),"")</f>
        <v/>
      </c>
      <c r="G1483" s="21" t="str">
        <f aca="false" t="array" ref="G1483:G1483">IFERROR(SMALL(IF($D$2:$D2392=D1483,$A$2:$A$911*1.001),1),"")</f>
        <v/>
      </c>
      <c r="H1483" s="21" t="str">
        <f aca="false" t="array" ref="H1483:H1483">IFERROR(SMALL(IF($D$2:$D2392=D1483,$A$2:$A$911*1.0001),2),"")</f>
        <v/>
      </c>
      <c r="I1483" s="21" t="str">
        <f aca="false" t="array" ref="I1483:I1483">IFERROR(SMALL(IF($D$2:$D2392=D1483,$A$2:$A$911*1.00001),3),"")</f>
        <v/>
      </c>
      <c r="J1483" s="21" t="str">
        <f aca="false" t="array" ref="J1483:J1483">IFERROR(SMALL(IF($D$2:$D2392=D1483,$A$2:$A$911*1.000001),4),"")</f>
        <v/>
      </c>
      <c r="K1483" s="30" t="str">
        <f aca="false">IF(A1483&lt;&gt;"", IF(COUNT(G1483:J1483)=4, SUM(G1483:J1483), "No"), "")</f>
        <v>No</v>
      </c>
      <c r="L1483" s="30" t="str">
        <f aca="false">IF(A1483&lt;&gt;"", IF(COUNT(G1483:I1483)=3, SUM(G1483:I1483), "No"), "")</f>
        <v>No</v>
      </c>
      <c r="M1483" s="30" t="str">
        <f aca="false">IF(A1483&lt;&gt;"", IF(COUNT(G1483:H1483)=2, SUM(G1483:H1483), "No"), "")</f>
        <v>No</v>
      </c>
      <c r="N1483" s="30" t="str">
        <f aca="false">'Results 10 year vets'!$D1483&amp;":"&amp;Table1[[#Headers],[Male]]</f>
        <v>:Male</v>
      </c>
      <c r="O1483" s="31"/>
      <c r="P1483" s="31"/>
      <c r="Q1483" s="31"/>
      <c r="R1483" s="31"/>
      <c r="S1483" s="31"/>
      <c r="T1483" s="31"/>
      <c r="U1483" s="31"/>
      <c r="Z1483" s="33"/>
      <c r="AA1483" s="33"/>
      <c r="AB1483" s="33"/>
      <c r="AC1483" s="33"/>
      <c r="AD1483" s="31"/>
      <c r="AE1483" s="31"/>
      <c r="AF1483" s="31"/>
      <c r="AG1483" s="31"/>
      <c r="AH1483" s="31"/>
      <c r="AI1483" s="31"/>
      <c r="AJ1483" s="31"/>
      <c r="AK1483" s="31"/>
      <c r="AL1483" s="31"/>
      <c r="AM1483" s="31"/>
      <c r="AN1483" s="31"/>
      <c r="AO1483" s="31"/>
      <c r="AP1483" s="31"/>
      <c r="AQ1483" s="31"/>
      <c r="AR1483" s="31"/>
      <c r="AS1483" s="31"/>
      <c r="AT1483" s="31"/>
      <c r="AU1483" s="31"/>
      <c r="AV1483" s="31"/>
      <c r="AW1483" s="31"/>
      <c r="AX1483" s="31"/>
      <c r="AY1483" s="31"/>
      <c r="AZ1483" s="31"/>
      <c r="BA1483" s="31"/>
      <c r="BB1483" s="31"/>
      <c r="BC1483" s="31"/>
      <c r="BD1483" s="31"/>
      <c r="BE1483" s="31"/>
      <c r="BF1483" s="31"/>
      <c r="BG1483" s="31"/>
      <c r="BH1483" s="31"/>
      <c r="BI1483" s="31"/>
      <c r="BJ1483" s="31"/>
      <c r="BK1483" s="31"/>
      <c r="BL1483" s="31"/>
      <c r="BM1483" s="31"/>
      <c r="BN1483" s="31"/>
      <c r="BO1483" s="31"/>
      <c r="BP1483" s="31"/>
      <c r="BQ1483" s="31"/>
      <c r="BR1483" s="31"/>
      <c r="BS1483" s="31"/>
      <c r="BT1483" s="31"/>
      <c r="BU1483" s="31"/>
      <c r="BV1483" s="31"/>
      <c r="BW1483" s="31"/>
      <c r="BX1483" s="31"/>
      <c r="BY1483" s="31"/>
      <c r="BZ1483" s="31"/>
      <c r="CA1483" s="31"/>
      <c r="CB1483" s="31"/>
      <c r="CC1483" s="31"/>
      <c r="CD1483" s="31"/>
      <c r="CE1483" s="31"/>
      <c r="CF1483" s="31"/>
      <c r="CG1483" s="31"/>
      <c r="CH1483" s="31"/>
      <c r="CI1483" s="31"/>
      <c r="CJ1483" s="31"/>
      <c r="CK1483" s="31"/>
      <c r="CL1483" s="31"/>
      <c r="CM1483" s="31"/>
      <c r="CN1483" s="31"/>
      <c r="CO1483" s="31"/>
      <c r="CP1483" s="31"/>
      <c r="CQ1483" s="31"/>
      <c r="CR1483" s="31"/>
      <c r="CS1483" s="31"/>
      <c r="CT1483" s="31"/>
      <c r="CU1483" s="31"/>
      <c r="CV1483" s="31"/>
      <c r="CW1483" s="31"/>
      <c r="CX1483" s="31"/>
      <c r="CY1483" s="31"/>
      <c r="CZ1483" s="31"/>
      <c r="DA1483" s="31"/>
      <c r="DB1483" s="31"/>
      <c r="DC1483" s="31"/>
      <c r="DD1483" s="31"/>
      <c r="DE1483" s="31"/>
      <c r="DF1483" s="31"/>
      <c r="DG1483" s="31"/>
      <c r="DH1483" s="31"/>
      <c r="DI1483" s="31"/>
      <c r="DJ1483" s="31"/>
      <c r="DK1483" s="31"/>
      <c r="DL1483" s="31"/>
      <c r="DM1483" s="31"/>
      <c r="DN1483" s="31"/>
      <c r="DO1483" s="31"/>
      <c r="DP1483" s="31"/>
      <c r="DQ1483" s="31"/>
      <c r="DR1483" s="31"/>
      <c r="DS1483" s="31"/>
      <c r="DT1483" s="31"/>
      <c r="DU1483" s="31"/>
      <c r="DV1483" s="31"/>
      <c r="DW1483" s="31"/>
    </row>
    <row r="1484" customFormat="false" ht="15.75" hidden="false" customHeight="true" outlineLevel="0" collapsed="false">
      <c r="A1484" s="21" t="n">
        <v>1483</v>
      </c>
      <c r="B1484" s="21" t="str">
        <f aca="false">IFERROR(VLOOKUP($A$1&amp;":"&amp;A1484,'Finish order'!C:K,6,FALSE()),"")</f>
        <v/>
      </c>
      <c r="C1484" s="21" t="str">
        <f aca="false">IFERROR(VLOOKUP(A$1&amp;":"&amp;A1484,'Finish order'!$C:$K,9,FALSE()),"")</f>
        <v/>
      </c>
      <c r="D1484" s="21" t="str">
        <f aca="false">IFERROR(VLOOKUP(A$1&amp;":"&amp;A1484,'Finish order'!$C:$K,7,FALSE()),"")</f>
        <v/>
      </c>
      <c r="E1484" s="29" t="str">
        <f aca="false">IFERROR(VLOOKUP($A$1&amp;":"&amp;A1484,'Finish order'!C:K,5,FALSE()),"")</f>
        <v/>
      </c>
      <c r="F1484" s="21" t="str">
        <f aca="false">IFERROR(VLOOKUP($A$1&amp;":"&amp;A1484,'Finish order'!C:K,4,FALSE()),"")</f>
        <v/>
      </c>
      <c r="G1484" s="21" t="str">
        <f aca="false" t="array" ref="G1484:G1484">IFERROR(SMALL(IF($D$2:$D2393=D1484,$A$2:$A$911*1.001),1),"")</f>
        <v/>
      </c>
      <c r="H1484" s="21" t="str">
        <f aca="false" t="array" ref="H1484:H1484">IFERROR(SMALL(IF($D$2:$D2393=D1484,$A$2:$A$911*1.0001),2),"")</f>
        <v/>
      </c>
      <c r="I1484" s="21" t="str">
        <f aca="false" t="array" ref="I1484:I1484">IFERROR(SMALL(IF($D$2:$D2393=D1484,$A$2:$A$911*1.00001),3),"")</f>
        <v/>
      </c>
      <c r="J1484" s="21" t="str">
        <f aca="false" t="array" ref="J1484:J1484">IFERROR(SMALL(IF($D$2:$D2393=D1484,$A$2:$A$911*1.000001),4),"")</f>
        <v/>
      </c>
      <c r="K1484" s="30" t="str">
        <f aca="false">IF(A1484&lt;&gt;"", IF(COUNT(G1484:J1484)=4, SUM(G1484:J1484), "No"), "")</f>
        <v>No</v>
      </c>
      <c r="L1484" s="30" t="str">
        <f aca="false">IF(A1484&lt;&gt;"", IF(COUNT(G1484:I1484)=3, SUM(G1484:I1484), "No"), "")</f>
        <v>No</v>
      </c>
      <c r="M1484" s="30" t="str">
        <f aca="false">IF(A1484&lt;&gt;"", IF(COUNT(G1484:H1484)=2, SUM(G1484:H1484), "No"), "")</f>
        <v>No</v>
      </c>
      <c r="N1484" s="30" t="str">
        <f aca="false">'Results 10 year vets'!$D1484&amp;":"&amp;Table1[[#Headers],[Male]]</f>
        <v>:Male</v>
      </c>
      <c r="O1484" s="31"/>
      <c r="P1484" s="31"/>
      <c r="Q1484" s="31"/>
      <c r="R1484" s="31"/>
      <c r="S1484" s="31"/>
      <c r="T1484" s="31"/>
      <c r="U1484" s="31"/>
      <c r="Z1484" s="33"/>
      <c r="AA1484" s="33"/>
      <c r="AB1484" s="33"/>
      <c r="AC1484" s="33"/>
      <c r="AD1484" s="31"/>
      <c r="AE1484" s="31"/>
      <c r="AF1484" s="31"/>
      <c r="AG1484" s="31"/>
      <c r="AH1484" s="31"/>
      <c r="AI1484" s="31"/>
      <c r="AJ1484" s="31"/>
      <c r="AK1484" s="31"/>
      <c r="AL1484" s="31"/>
      <c r="AM1484" s="31"/>
      <c r="AN1484" s="31"/>
      <c r="AO1484" s="31"/>
      <c r="AP1484" s="31"/>
      <c r="AQ1484" s="31"/>
      <c r="AR1484" s="31"/>
      <c r="AS1484" s="31"/>
      <c r="AT1484" s="31"/>
      <c r="AU1484" s="31"/>
      <c r="AV1484" s="31"/>
      <c r="AW1484" s="31"/>
      <c r="AX1484" s="31"/>
      <c r="AY1484" s="31"/>
      <c r="AZ1484" s="31"/>
      <c r="BA1484" s="31"/>
      <c r="BB1484" s="31"/>
      <c r="BC1484" s="31"/>
      <c r="BD1484" s="31"/>
      <c r="BE1484" s="31"/>
      <c r="BF1484" s="31"/>
      <c r="BG1484" s="31"/>
      <c r="BH1484" s="31"/>
      <c r="BI1484" s="31"/>
      <c r="BJ1484" s="31"/>
      <c r="BK1484" s="31"/>
      <c r="BL1484" s="31"/>
      <c r="BM1484" s="31"/>
      <c r="BN1484" s="31"/>
      <c r="BO1484" s="31"/>
      <c r="BP1484" s="31"/>
      <c r="BQ1484" s="31"/>
      <c r="BR1484" s="31"/>
      <c r="BS1484" s="31"/>
      <c r="BT1484" s="31"/>
      <c r="BU1484" s="31"/>
      <c r="BV1484" s="31"/>
      <c r="BW1484" s="31"/>
      <c r="BX1484" s="31"/>
      <c r="BY1484" s="31"/>
      <c r="BZ1484" s="31"/>
      <c r="CA1484" s="31"/>
      <c r="CB1484" s="31"/>
      <c r="CC1484" s="31"/>
      <c r="CD1484" s="31"/>
      <c r="CE1484" s="31"/>
      <c r="CF1484" s="31"/>
      <c r="CG1484" s="31"/>
      <c r="CH1484" s="31"/>
      <c r="CI1484" s="31"/>
      <c r="CJ1484" s="31"/>
      <c r="CK1484" s="31"/>
      <c r="CL1484" s="31"/>
      <c r="CM1484" s="31"/>
      <c r="CN1484" s="31"/>
      <c r="CO1484" s="31"/>
      <c r="CP1484" s="31"/>
      <c r="CQ1484" s="31"/>
      <c r="CR1484" s="31"/>
      <c r="CS1484" s="31"/>
      <c r="CT1484" s="31"/>
      <c r="CU1484" s="31"/>
      <c r="CV1484" s="31"/>
      <c r="CW1484" s="31"/>
      <c r="CX1484" s="31"/>
      <c r="CY1484" s="31"/>
      <c r="CZ1484" s="31"/>
      <c r="DA1484" s="31"/>
      <c r="DB1484" s="31"/>
      <c r="DC1484" s="31"/>
      <c r="DD1484" s="31"/>
      <c r="DE1484" s="31"/>
      <c r="DF1484" s="31"/>
      <c r="DG1484" s="31"/>
      <c r="DH1484" s="31"/>
      <c r="DI1484" s="31"/>
      <c r="DJ1484" s="31"/>
      <c r="DK1484" s="31"/>
      <c r="DL1484" s="31"/>
      <c r="DM1484" s="31"/>
      <c r="DN1484" s="31"/>
      <c r="DO1484" s="31"/>
      <c r="DP1484" s="31"/>
      <c r="DQ1484" s="31"/>
      <c r="DR1484" s="31"/>
      <c r="DS1484" s="31"/>
      <c r="DT1484" s="31"/>
      <c r="DU1484" s="31"/>
      <c r="DV1484" s="31"/>
      <c r="DW1484" s="31"/>
    </row>
    <row r="1485" customFormat="false" ht="15.75" hidden="false" customHeight="true" outlineLevel="0" collapsed="false">
      <c r="A1485" s="21" t="n">
        <v>1484</v>
      </c>
      <c r="B1485" s="21" t="str">
        <f aca="false">IFERROR(VLOOKUP($A$1&amp;":"&amp;A1485,'Finish order'!C:K,6,FALSE()),"")</f>
        <v/>
      </c>
      <c r="C1485" s="21" t="str">
        <f aca="false">IFERROR(VLOOKUP(A$1&amp;":"&amp;A1485,'Finish order'!$C:$K,9,FALSE()),"")</f>
        <v/>
      </c>
      <c r="D1485" s="21" t="str">
        <f aca="false">IFERROR(VLOOKUP(A$1&amp;":"&amp;A1485,'Finish order'!$C:$K,7,FALSE()),"")</f>
        <v/>
      </c>
      <c r="E1485" s="29" t="str">
        <f aca="false">IFERROR(VLOOKUP($A$1&amp;":"&amp;A1485,'Finish order'!C:K,5,FALSE()),"")</f>
        <v/>
      </c>
      <c r="F1485" s="21" t="str">
        <f aca="false">IFERROR(VLOOKUP($A$1&amp;":"&amp;A1485,'Finish order'!C:K,4,FALSE()),"")</f>
        <v/>
      </c>
      <c r="G1485" s="21" t="str">
        <f aca="false" t="array" ref="G1485:G1485">IFERROR(SMALL(IF($D$2:$D2394=D1485,$A$2:$A$911*1.001),1),"")</f>
        <v/>
      </c>
      <c r="H1485" s="21" t="str">
        <f aca="false" t="array" ref="H1485:H1485">IFERROR(SMALL(IF($D$2:$D2394=D1485,$A$2:$A$911*1.0001),2),"")</f>
        <v/>
      </c>
      <c r="I1485" s="21" t="str">
        <f aca="false" t="array" ref="I1485:I1485">IFERROR(SMALL(IF($D$2:$D2394=D1485,$A$2:$A$911*1.00001),3),"")</f>
        <v/>
      </c>
      <c r="J1485" s="21" t="str">
        <f aca="false" t="array" ref="J1485:J1485">IFERROR(SMALL(IF($D$2:$D2394=D1485,$A$2:$A$911*1.000001),4),"")</f>
        <v/>
      </c>
      <c r="K1485" s="30" t="str">
        <f aca="false">IF(A1485&lt;&gt;"", IF(COUNT(G1485:J1485)=4, SUM(G1485:J1485), "No"), "")</f>
        <v>No</v>
      </c>
      <c r="L1485" s="30" t="str">
        <f aca="false">IF(A1485&lt;&gt;"", IF(COUNT(G1485:I1485)=3, SUM(G1485:I1485), "No"), "")</f>
        <v>No</v>
      </c>
      <c r="M1485" s="30" t="str">
        <f aca="false">IF(A1485&lt;&gt;"", IF(COUNT(G1485:H1485)=2, SUM(G1485:H1485), "No"), "")</f>
        <v>No</v>
      </c>
      <c r="N1485" s="30" t="str">
        <f aca="false">'Results 10 year vets'!$D1485&amp;":"&amp;Table1[[#Headers],[Male]]</f>
        <v>:Male</v>
      </c>
      <c r="O1485" s="31"/>
      <c r="P1485" s="31"/>
      <c r="Q1485" s="31"/>
      <c r="R1485" s="31"/>
      <c r="S1485" s="31"/>
      <c r="T1485" s="31"/>
      <c r="U1485" s="31"/>
      <c r="Z1485" s="33"/>
      <c r="AA1485" s="33"/>
      <c r="AB1485" s="33"/>
      <c r="AC1485" s="33"/>
      <c r="AD1485" s="31"/>
      <c r="AE1485" s="31"/>
      <c r="AF1485" s="31"/>
      <c r="AG1485" s="31"/>
      <c r="AH1485" s="31"/>
      <c r="AI1485" s="31"/>
      <c r="AJ1485" s="31"/>
      <c r="AK1485" s="31"/>
      <c r="AL1485" s="31"/>
      <c r="AM1485" s="31"/>
      <c r="AN1485" s="31"/>
      <c r="AO1485" s="31"/>
      <c r="AP1485" s="31"/>
      <c r="AQ1485" s="31"/>
      <c r="AR1485" s="31"/>
      <c r="AS1485" s="31"/>
      <c r="AT1485" s="31"/>
      <c r="AU1485" s="31"/>
      <c r="AV1485" s="31"/>
      <c r="AW1485" s="31"/>
      <c r="AX1485" s="31"/>
      <c r="AY1485" s="31"/>
      <c r="AZ1485" s="31"/>
      <c r="BA1485" s="31"/>
      <c r="BB1485" s="31"/>
      <c r="BC1485" s="31"/>
      <c r="BD1485" s="31"/>
      <c r="BE1485" s="31"/>
      <c r="BF1485" s="31"/>
      <c r="BG1485" s="31"/>
      <c r="BH1485" s="31"/>
      <c r="BI1485" s="31"/>
      <c r="BJ1485" s="31"/>
      <c r="BK1485" s="31"/>
      <c r="BL1485" s="31"/>
      <c r="BM1485" s="31"/>
      <c r="BN1485" s="31"/>
      <c r="BO1485" s="31"/>
      <c r="BP1485" s="31"/>
      <c r="BQ1485" s="31"/>
      <c r="BR1485" s="31"/>
      <c r="BS1485" s="31"/>
      <c r="BT1485" s="31"/>
      <c r="BU1485" s="31"/>
      <c r="BV1485" s="31"/>
      <c r="BW1485" s="31"/>
      <c r="BX1485" s="31"/>
      <c r="BY1485" s="31"/>
      <c r="BZ1485" s="31"/>
      <c r="CA1485" s="31"/>
      <c r="CB1485" s="31"/>
      <c r="CC1485" s="31"/>
      <c r="CD1485" s="31"/>
      <c r="CE1485" s="31"/>
      <c r="CF1485" s="31"/>
      <c r="CG1485" s="31"/>
      <c r="CH1485" s="31"/>
      <c r="CI1485" s="31"/>
      <c r="CJ1485" s="31"/>
      <c r="CK1485" s="31"/>
      <c r="CL1485" s="31"/>
      <c r="CM1485" s="31"/>
      <c r="CN1485" s="31"/>
      <c r="CO1485" s="31"/>
      <c r="CP1485" s="31"/>
      <c r="CQ1485" s="31"/>
      <c r="CR1485" s="31"/>
      <c r="CS1485" s="31"/>
      <c r="CT1485" s="31"/>
      <c r="CU1485" s="31"/>
      <c r="CV1485" s="31"/>
      <c r="CW1485" s="31"/>
      <c r="CX1485" s="31"/>
      <c r="CY1485" s="31"/>
      <c r="CZ1485" s="31"/>
      <c r="DA1485" s="31"/>
      <c r="DB1485" s="31"/>
      <c r="DC1485" s="31"/>
      <c r="DD1485" s="31"/>
      <c r="DE1485" s="31"/>
      <c r="DF1485" s="31"/>
      <c r="DG1485" s="31"/>
      <c r="DH1485" s="31"/>
      <c r="DI1485" s="31"/>
      <c r="DJ1485" s="31"/>
      <c r="DK1485" s="31"/>
      <c r="DL1485" s="31"/>
      <c r="DM1485" s="31"/>
      <c r="DN1485" s="31"/>
      <c r="DO1485" s="31"/>
      <c r="DP1485" s="31"/>
      <c r="DQ1485" s="31"/>
      <c r="DR1485" s="31"/>
      <c r="DS1485" s="31"/>
      <c r="DT1485" s="31"/>
      <c r="DU1485" s="31"/>
      <c r="DV1485" s="31"/>
      <c r="DW1485" s="31"/>
    </row>
    <row r="1486" customFormat="false" ht="15.75" hidden="false" customHeight="true" outlineLevel="0" collapsed="false">
      <c r="A1486" s="21" t="n">
        <v>1485</v>
      </c>
      <c r="B1486" s="21" t="str">
        <f aca="false">IFERROR(VLOOKUP($A$1&amp;":"&amp;A1486,'Finish order'!C:K,6,FALSE()),"")</f>
        <v/>
      </c>
      <c r="C1486" s="21" t="str">
        <f aca="false">IFERROR(VLOOKUP(A$1&amp;":"&amp;A1486,'Finish order'!$C:$K,9,FALSE()),"")</f>
        <v/>
      </c>
      <c r="D1486" s="21" t="str">
        <f aca="false">IFERROR(VLOOKUP(A$1&amp;":"&amp;A1486,'Finish order'!$C:$K,7,FALSE()),"")</f>
        <v/>
      </c>
      <c r="E1486" s="29" t="str">
        <f aca="false">IFERROR(VLOOKUP($A$1&amp;":"&amp;A1486,'Finish order'!C:K,5,FALSE()),"")</f>
        <v/>
      </c>
      <c r="F1486" s="21" t="str">
        <f aca="false">IFERROR(VLOOKUP($A$1&amp;":"&amp;A1486,'Finish order'!C:K,4,FALSE()),"")</f>
        <v/>
      </c>
      <c r="G1486" s="21" t="str">
        <f aca="false" t="array" ref="G1486:G1486">IFERROR(SMALL(IF($D$2:$D2395=D1486,$A$2:$A$911*1.001),1),"")</f>
        <v/>
      </c>
      <c r="H1486" s="21" t="str">
        <f aca="false" t="array" ref="H1486:H1486">IFERROR(SMALL(IF($D$2:$D2395=D1486,$A$2:$A$911*1.0001),2),"")</f>
        <v/>
      </c>
      <c r="I1486" s="21" t="str">
        <f aca="false" t="array" ref="I1486:I1486">IFERROR(SMALL(IF($D$2:$D2395=D1486,$A$2:$A$911*1.00001),3),"")</f>
        <v/>
      </c>
      <c r="J1486" s="21" t="str">
        <f aca="false" t="array" ref="J1486:J1486">IFERROR(SMALL(IF($D$2:$D2395=D1486,$A$2:$A$911*1.000001),4),"")</f>
        <v/>
      </c>
      <c r="K1486" s="30" t="str">
        <f aca="false">IF(A1486&lt;&gt;"", IF(COUNT(G1486:J1486)=4, SUM(G1486:J1486), "No"), "")</f>
        <v>No</v>
      </c>
      <c r="L1486" s="30" t="str">
        <f aca="false">IF(A1486&lt;&gt;"", IF(COUNT(G1486:I1486)=3, SUM(G1486:I1486), "No"), "")</f>
        <v>No</v>
      </c>
      <c r="M1486" s="30" t="str">
        <f aca="false">IF(A1486&lt;&gt;"", IF(COUNT(G1486:H1486)=2, SUM(G1486:H1486), "No"), "")</f>
        <v>No</v>
      </c>
      <c r="N1486" s="30" t="str">
        <f aca="false">'Results 10 year vets'!$D1486&amp;":"&amp;Table1[[#Headers],[Male]]</f>
        <v>:Male</v>
      </c>
      <c r="O1486" s="31"/>
      <c r="P1486" s="31"/>
      <c r="Q1486" s="31"/>
      <c r="R1486" s="31"/>
      <c r="S1486" s="31"/>
      <c r="T1486" s="31"/>
      <c r="U1486" s="31"/>
      <c r="Z1486" s="33"/>
      <c r="AA1486" s="33"/>
      <c r="AB1486" s="33"/>
      <c r="AC1486" s="33"/>
      <c r="AD1486" s="31"/>
      <c r="AE1486" s="31"/>
      <c r="AF1486" s="31"/>
      <c r="AG1486" s="31"/>
      <c r="AH1486" s="31"/>
      <c r="AI1486" s="31"/>
      <c r="AJ1486" s="31"/>
      <c r="AK1486" s="31"/>
      <c r="AL1486" s="31"/>
      <c r="AM1486" s="31"/>
      <c r="AN1486" s="31"/>
      <c r="AO1486" s="31"/>
      <c r="AP1486" s="31"/>
      <c r="AQ1486" s="31"/>
      <c r="AR1486" s="31"/>
      <c r="AS1486" s="31"/>
      <c r="AT1486" s="31"/>
      <c r="AU1486" s="31"/>
      <c r="AV1486" s="31"/>
      <c r="AW1486" s="31"/>
      <c r="AX1486" s="31"/>
      <c r="AY1486" s="31"/>
      <c r="AZ1486" s="31"/>
      <c r="BA1486" s="31"/>
      <c r="BB1486" s="31"/>
      <c r="BC1486" s="31"/>
      <c r="BD1486" s="31"/>
      <c r="BE1486" s="31"/>
      <c r="BF1486" s="31"/>
      <c r="BG1486" s="31"/>
      <c r="BH1486" s="31"/>
      <c r="BI1486" s="31"/>
      <c r="BJ1486" s="31"/>
      <c r="BK1486" s="31"/>
      <c r="BL1486" s="31"/>
      <c r="BM1486" s="31"/>
      <c r="BN1486" s="31"/>
      <c r="BO1486" s="31"/>
      <c r="BP1486" s="31"/>
      <c r="BQ1486" s="31"/>
      <c r="BR1486" s="31"/>
      <c r="BS1486" s="31"/>
      <c r="BT1486" s="31"/>
      <c r="BU1486" s="31"/>
      <c r="BV1486" s="31"/>
      <c r="BW1486" s="31"/>
      <c r="BX1486" s="31"/>
      <c r="BY1486" s="31"/>
      <c r="BZ1486" s="31"/>
      <c r="CA1486" s="31"/>
      <c r="CB1486" s="31"/>
      <c r="CC1486" s="31"/>
      <c r="CD1486" s="31"/>
      <c r="CE1486" s="31"/>
      <c r="CF1486" s="31"/>
      <c r="CG1486" s="31"/>
      <c r="CH1486" s="31"/>
      <c r="CI1486" s="31"/>
      <c r="CJ1486" s="31"/>
      <c r="CK1486" s="31"/>
      <c r="CL1486" s="31"/>
      <c r="CM1486" s="31"/>
      <c r="CN1486" s="31"/>
      <c r="CO1486" s="31"/>
      <c r="CP1486" s="31"/>
      <c r="CQ1486" s="31"/>
      <c r="CR1486" s="31"/>
      <c r="CS1486" s="31"/>
      <c r="CT1486" s="31"/>
      <c r="CU1486" s="31"/>
      <c r="CV1486" s="31"/>
      <c r="CW1486" s="31"/>
      <c r="CX1486" s="31"/>
      <c r="CY1486" s="31"/>
      <c r="CZ1486" s="31"/>
      <c r="DA1486" s="31"/>
      <c r="DB1486" s="31"/>
      <c r="DC1486" s="31"/>
      <c r="DD1486" s="31"/>
      <c r="DE1486" s="31"/>
      <c r="DF1486" s="31"/>
      <c r="DG1486" s="31"/>
      <c r="DH1486" s="31"/>
      <c r="DI1486" s="31"/>
      <c r="DJ1486" s="31"/>
      <c r="DK1486" s="31"/>
      <c r="DL1486" s="31"/>
      <c r="DM1486" s="31"/>
      <c r="DN1486" s="31"/>
      <c r="DO1486" s="31"/>
      <c r="DP1486" s="31"/>
      <c r="DQ1486" s="31"/>
      <c r="DR1486" s="31"/>
      <c r="DS1486" s="31"/>
      <c r="DT1486" s="31"/>
      <c r="DU1486" s="31"/>
      <c r="DV1486" s="31"/>
      <c r="DW1486" s="31"/>
    </row>
    <row r="1487" customFormat="false" ht="15.75" hidden="false" customHeight="true" outlineLevel="0" collapsed="false">
      <c r="A1487" s="21" t="n">
        <v>1486</v>
      </c>
      <c r="B1487" s="21" t="str">
        <f aca="false">IFERROR(VLOOKUP($A$1&amp;":"&amp;A1487,'Finish order'!C:K,6,FALSE()),"")</f>
        <v/>
      </c>
      <c r="C1487" s="21" t="str">
        <f aca="false">IFERROR(VLOOKUP(A$1&amp;":"&amp;A1487,'Finish order'!$C:$K,9,FALSE()),"")</f>
        <v/>
      </c>
      <c r="D1487" s="21" t="str">
        <f aca="false">IFERROR(VLOOKUP(A$1&amp;":"&amp;A1487,'Finish order'!$C:$K,7,FALSE()),"")</f>
        <v/>
      </c>
      <c r="E1487" s="29" t="str">
        <f aca="false">IFERROR(VLOOKUP($A$1&amp;":"&amp;A1487,'Finish order'!C:K,5,FALSE()),"")</f>
        <v/>
      </c>
      <c r="F1487" s="21" t="str">
        <f aca="false">IFERROR(VLOOKUP($A$1&amp;":"&amp;A1487,'Finish order'!C:K,4,FALSE()),"")</f>
        <v/>
      </c>
      <c r="G1487" s="21" t="str">
        <f aca="false" t="array" ref="G1487:G1487">IFERROR(SMALL(IF($D$2:$D2396=D1487,$A$2:$A$911*1.001),1),"")</f>
        <v/>
      </c>
      <c r="H1487" s="21" t="str">
        <f aca="false" t="array" ref="H1487:H1487">IFERROR(SMALL(IF($D$2:$D2396=D1487,$A$2:$A$911*1.0001),2),"")</f>
        <v/>
      </c>
      <c r="I1487" s="21" t="str">
        <f aca="false" t="array" ref="I1487:I1487">IFERROR(SMALL(IF($D$2:$D2396=D1487,$A$2:$A$911*1.00001),3),"")</f>
        <v/>
      </c>
      <c r="J1487" s="21" t="str">
        <f aca="false" t="array" ref="J1487:J1487">IFERROR(SMALL(IF($D$2:$D2396=D1487,$A$2:$A$911*1.000001),4),"")</f>
        <v/>
      </c>
      <c r="K1487" s="30" t="str">
        <f aca="false">IF(A1487&lt;&gt;"", IF(COUNT(G1487:J1487)=4, SUM(G1487:J1487), "No"), "")</f>
        <v>No</v>
      </c>
      <c r="L1487" s="30" t="str">
        <f aca="false">IF(A1487&lt;&gt;"", IF(COUNT(G1487:I1487)=3, SUM(G1487:I1487), "No"), "")</f>
        <v>No</v>
      </c>
      <c r="M1487" s="30" t="str">
        <f aca="false">IF(A1487&lt;&gt;"", IF(COUNT(G1487:H1487)=2, SUM(G1487:H1487), "No"), "")</f>
        <v>No</v>
      </c>
      <c r="N1487" s="30" t="str">
        <f aca="false">'Results 10 year vets'!$D1487&amp;":"&amp;Table1[[#Headers],[Male]]</f>
        <v>:Male</v>
      </c>
      <c r="O1487" s="31"/>
      <c r="P1487" s="31"/>
      <c r="Q1487" s="31"/>
      <c r="R1487" s="31"/>
      <c r="S1487" s="31"/>
      <c r="T1487" s="31"/>
      <c r="U1487" s="31"/>
      <c r="Z1487" s="33"/>
      <c r="AA1487" s="33"/>
      <c r="AB1487" s="33"/>
      <c r="AC1487" s="33"/>
      <c r="AD1487" s="31"/>
      <c r="AE1487" s="31"/>
      <c r="AF1487" s="31"/>
      <c r="AG1487" s="31"/>
      <c r="AH1487" s="31"/>
      <c r="AI1487" s="31"/>
      <c r="AJ1487" s="31"/>
      <c r="AK1487" s="31"/>
      <c r="AL1487" s="31"/>
      <c r="AM1487" s="31"/>
      <c r="AN1487" s="31"/>
      <c r="AO1487" s="31"/>
      <c r="AP1487" s="31"/>
      <c r="AQ1487" s="31"/>
      <c r="AR1487" s="31"/>
      <c r="AS1487" s="31"/>
      <c r="AT1487" s="31"/>
      <c r="AU1487" s="31"/>
      <c r="AV1487" s="31"/>
      <c r="AW1487" s="31"/>
      <c r="AX1487" s="31"/>
      <c r="AY1487" s="31"/>
      <c r="AZ1487" s="31"/>
      <c r="BA1487" s="31"/>
      <c r="BB1487" s="31"/>
      <c r="BC1487" s="31"/>
      <c r="BD1487" s="31"/>
      <c r="BE1487" s="31"/>
      <c r="BF1487" s="31"/>
      <c r="BG1487" s="31"/>
      <c r="BH1487" s="31"/>
      <c r="BI1487" s="31"/>
      <c r="BJ1487" s="31"/>
      <c r="BK1487" s="31"/>
      <c r="BL1487" s="31"/>
      <c r="BM1487" s="31"/>
      <c r="BN1487" s="31"/>
      <c r="BO1487" s="31"/>
      <c r="BP1487" s="31"/>
      <c r="BQ1487" s="31"/>
      <c r="BR1487" s="31"/>
      <c r="BS1487" s="31"/>
      <c r="BT1487" s="31"/>
      <c r="BU1487" s="31"/>
      <c r="BV1487" s="31"/>
      <c r="BW1487" s="31"/>
      <c r="BX1487" s="31"/>
      <c r="BY1487" s="31"/>
      <c r="BZ1487" s="31"/>
      <c r="CA1487" s="31"/>
      <c r="CB1487" s="31"/>
      <c r="CC1487" s="31"/>
      <c r="CD1487" s="31"/>
      <c r="CE1487" s="31"/>
      <c r="CF1487" s="31"/>
      <c r="CG1487" s="31"/>
      <c r="CH1487" s="31"/>
      <c r="CI1487" s="31"/>
      <c r="CJ1487" s="31"/>
      <c r="CK1487" s="31"/>
      <c r="CL1487" s="31"/>
      <c r="CM1487" s="31"/>
      <c r="CN1487" s="31"/>
      <c r="CO1487" s="31"/>
      <c r="CP1487" s="31"/>
      <c r="CQ1487" s="31"/>
      <c r="CR1487" s="31"/>
      <c r="CS1487" s="31"/>
      <c r="CT1487" s="31"/>
      <c r="CU1487" s="31"/>
      <c r="CV1487" s="31"/>
      <c r="CW1487" s="31"/>
      <c r="CX1487" s="31"/>
      <c r="CY1487" s="31"/>
      <c r="CZ1487" s="31"/>
      <c r="DA1487" s="31"/>
      <c r="DB1487" s="31"/>
      <c r="DC1487" s="31"/>
      <c r="DD1487" s="31"/>
      <c r="DE1487" s="31"/>
      <c r="DF1487" s="31"/>
      <c r="DG1487" s="31"/>
      <c r="DH1487" s="31"/>
      <c r="DI1487" s="31"/>
      <c r="DJ1487" s="31"/>
      <c r="DK1487" s="31"/>
      <c r="DL1487" s="31"/>
      <c r="DM1487" s="31"/>
      <c r="DN1487" s="31"/>
      <c r="DO1487" s="31"/>
      <c r="DP1487" s="31"/>
      <c r="DQ1487" s="31"/>
      <c r="DR1487" s="31"/>
      <c r="DS1487" s="31"/>
      <c r="DT1487" s="31"/>
      <c r="DU1487" s="31"/>
      <c r="DV1487" s="31"/>
      <c r="DW1487" s="31"/>
    </row>
    <row r="1488" customFormat="false" ht="15.75" hidden="false" customHeight="true" outlineLevel="0" collapsed="false">
      <c r="A1488" s="21" t="n">
        <v>1487</v>
      </c>
      <c r="B1488" s="21" t="str">
        <f aca="false">IFERROR(VLOOKUP($A$1&amp;":"&amp;A1488,'Finish order'!C:K,6,FALSE()),"")</f>
        <v/>
      </c>
      <c r="C1488" s="21" t="str">
        <f aca="false">IFERROR(VLOOKUP(A$1&amp;":"&amp;A1488,'Finish order'!$C:$K,9,FALSE()),"")</f>
        <v/>
      </c>
      <c r="D1488" s="21" t="str">
        <f aca="false">IFERROR(VLOOKUP(A$1&amp;":"&amp;A1488,'Finish order'!$C:$K,7,FALSE()),"")</f>
        <v/>
      </c>
      <c r="E1488" s="29" t="str">
        <f aca="false">IFERROR(VLOOKUP($A$1&amp;":"&amp;A1488,'Finish order'!C:K,5,FALSE()),"")</f>
        <v/>
      </c>
      <c r="F1488" s="21" t="str">
        <f aca="false">IFERROR(VLOOKUP($A$1&amp;":"&amp;A1488,'Finish order'!C:K,4,FALSE()),"")</f>
        <v/>
      </c>
      <c r="G1488" s="21" t="str">
        <f aca="false" t="array" ref="G1488:G1488">IFERROR(SMALL(IF($D$2:$D2397=D1488,$A$2:$A$911*1.001),1),"")</f>
        <v/>
      </c>
      <c r="H1488" s="21" t="str">
        <f aca="false" t="array" ref="H1488:H1488">IFERROR(SMALL(IF($D$2:$D2397=D1488,$A$2:$A$911*1.0001),2),"")</f>
        <v/>
      </c>
      <c r="I1488" s="21" t="str">
        <f aca="false" t="array" ref="I1488:I1488">IFERROR(SMALL(IF($D$2:$D2397=D1488,$A$2:$A$911*1.00001),3),"")</f>
        <v/>
      </c>
      <c r="J1488" s="21" t="str">
        <f aca="false" t="array" ref="J1488:J1488">IFERROR(SMALL(IF($D$2:$D2397=D1488,$A$2:$A$911*1.000001),4),"")</f>
        <v/>
      </c>
      <c r="K1488" s="30" t="str">
        <f aca="false">IF(A1488&lt;&gt;"", IF(COUNT(G1488:J1488)=4, SUM(G1488:J1488), "No"), "")</f>
        <v>No</v>
      </c>
      <c r="L1488" s="30" t="str">
        <f aca="false">IF(A1488&lt;&gt;"", IF(COUNT(G1488:I1488)=3, SUM(G1488:I1488), "No"), "")</f>
        <v>No</v>
      </c>
      <c r="M1488" s="30" t="str">
        <f aca="false">IF(A1488&lt;&gt;"", IF(COUNT(G1488:H1488)=2, SUM(G1488:H1488), "No"), "")</f>
        <v>No</v>
      </c>
      <c r="N1488" s="30" t="str">
        <f aca="false">'Results 10 year vets'!$D1488&amp;":"&amp;Table1[[#Headers],[Male]]</f>
        <v>:Male</v>
      </c>
      <c r="O1488" s="31"/>
      <c r="P1488" s="31"/>
      <c r="Q1488" s="31"/>
      <c r="R1488" s="31"/>
      <c r="S1488" s="31"/>
      <c r="T1488" s="31"/>
      <c r="U1488" s="31"/>
      <c r="Z1488" s="33"/>
      <c r="AA1488" s="33"/>
      <c r="AB1488" s="33"/>
      <c r="AC1488" s="33"/>
      <c r="AD1488" s="31"/>
      <c r="AE1488" s="31"/>
      <c r="AF1488" s="31"/>
      <c r="AG1488" s="31"/>
      <c r="AH1488" s="31"/>
      <c r="AI1488" s="31"/>
      <c r="AJ1488" s="31"/>
      <c r="AK1488" s="31"/>
      <c r="AL1488" s="31"/>
      <c r="AM1488" s="31"/>
      <c r="AN1488" s="31"/>
      <c r="AO1488" s="31"/>
      <c r="AP1488" s="31"/>
      <c r="AQ1488" s="31"/>
      <c r="AR1488" s="31"/>
      <c r="AS1488" s="31"/>
      <c r="AT1488" s="31"/>
      <c r="AU1488" s="31"/>
      <c r="AV1488" s="31"/>
      <c r="AW1488" s="31"/>
      <c r="AX1488" s="31"/>
      <c r="AY1488" s="31"/>
      <c r="AZ1488" s="31"/>
      <c r="BA1488" s="31"/>
      <c r="BB1488" s="31"/>
      <c r="BC1488" s="31"/>
      <c r="BD1488" s="31"/>
      <c r="BE1488" s="31"/>
      <c r="BF1488" s="31"/>
      <c r="BG1488" s="31"/>
      <c r="BH1488" s="31"/>
      <c r="BI1488" s="31"/>
      <c r="BJ1488" s="31"/>
      <c r="BK1488" s="31"/>
      <c r="BL1488" s="31"/>
      <c r="BM1488" s="31"/>
      <c r="BN1488" s="31"/>
      <c r="BO1488" s="31"/>
      <c r="BP1488" s="31"/>
      <c r="BQ1488" s="31"/>
      <c r="BR1488" s="31"/>
      <c r="BS1488" s="31"/>
      <c r="BT1488" s="31"/>
      <c r="BU1488" s="31"/>
      <c r="BV1488" s="31"/>
      <c r="BW1488" s="31"/>
      <c r="BX1488" s="31"/>
      <c r="BY1488" s="31"/>
      <c r="BZ1488" s="31"/>
      <c r="CA1488" s="31"/>
      <c r="CB1488" s="31"/>
      <c r="CC1488" s="31"/>
      <c r="CD1488" s="31"/>
      <c r="CE1488" s="31"/>
      <c r="CF1488" s="31"/>
      <c r="CG1488" s="31"/>
      <c r="CH1488" s="31"/>
      <c r="CI1488" s="31"/>
      <c r="CJ1488" s="31"/>
      <c r="CK1488" s="31"/>
      <c r="CL1488" s="31"/>
      <c r="CM1488" s="31"/>
      <c r="CN1488" s="31"/>
      <c r="CO1488" s="31"/>
      <c r="CP1488" s="31"/>
      <c r="CQ1488" s="31"/>
      <c r="CR1488" s="31"/>
      <c r="CS1488" s="31"/>
      <c r="CT1488" s="31"/>
      <c r="CU1488" s="31"/>
      <c r="CV1488" s="31"/>
      <c r="CW1488" s="31"/>
      <c r="CX1488" s="31"/>
      <c r="CY1488" s="31"/>
      <c r="CZ1488" s="31"/>
      <c r="DA1488" s="31"/>
      <c r="DB1488" s="31"/>
      <c r="DC1488" s="31"/>
      <c r="DD1488" s="31"/>
      <c r="DE1488" s="31"/>
      <c r="DF1488" s="31"/>
      <c r="DG1488" s="31"/>
      <c r="DH1488" s="31"/>
      <c r="DI1488" s="31"/>
      <c r="DJ1488" s="31"/>
      <c r="DK1488" s="31"/>
      <c r="DL1488" s="31"/>
      <c r="DM1488" s="31"/>
      <c r="DN1488" s="31"/>
      <c r="DO1488" s="31"/>
      <c r="DP1488" s="31"/>
      <c r="DQ1488" s="31"/>
      <c r="DR1488" s="31"/>
      <c r="DS1488" s="31"/>
      <c r="DT1488" s="31"/>
      <c r="DU1488" s="31"/>
      <c r="DV1488" s="31"/>
      <c r="DW1488" s="31"/>
    </row>
    <row r="1489" customFormat="false" ht="15.75" hidden="false" customHeight="true" outlineLevel="0" collapsed="false">
      <c r="A1489" s="21" t="n">
        <v>1488</v>
      </c>
      <c r="B1489" s="21" t="str">
        <f aca="false">IFERROR(VLOOKUP($A$1&amp;":"&amp;A1489,'Finish order'!C:K,6,FALSE()),"")</f>
        <v/>
      </c>
      <c r="C1489" s="21" t="str">
        <f aca="false">IFERROR(VLOOKUP(A$1&amp;":"&amp;A1489,'Finish order'!$C:$K,9,FALSE()),"")</f>
        <v/>
      </c>
      <c r="D1489" s="21" t="str">
        <f aca="false">IFERROR(VLOOKUP(A$1&amp;":"&amp;A1489,'Finish order'!$C:$K,7,FALSE()),"")</f>
        <v/>
      </c>
      <c r="E1489" s="29" t="str">
        <f aca="false">IFERROR(VLOOKUP($A$1&amp;":"&amp;A1489,'Finish order'!C:K,5,FALSE()),"")</f>
        <v/>
      </c>
      <c r="F1489" s="21" t="str">
        <f aca="false">IFERROR(VLOOKUP($A$1&amp;":"&amp;A1489,'Finish order'!C:K,4,FALSE()),"")</f>
        <v/>
      </c>
      <c r="G1489" s="21" t="str">
        <f aca="false" t="array" ref="G1489:G1489">IFERROR(SMALL(IF($D$2:$D2398=D1489,$A$2:$A$911*1.001),1),"")</f>
        <v/>
      </c>
      <c r="H1489" s="21" t="str">
        <f aca="false" t="array" ref="H1489:H1489">IFERROR(SMALL(IF($D$2:$D2398=D1489,$A$2:$A$911*1.0001),2),"")</f>
        <v/>
      </c>
      <c r="I1489" s="21" t="str">
        <f aca="false" t="array" ref="I1489:I1489">IFERROR(SMALL(IF($D$2:$D2398=D1489,$A$2:$A$911*1.00001),3),"")</f>
        <v/>
      </c>
      <c r="J1489" s="21" t="str">
        <f aca="false" t="array" ref="J1489:J1489">IFERROR(SMALL(IF($D$2:$D2398=D1489,$A$2:$A$911*1.000001),4),"")</f>
        <v/>
      </c>
      <c r="K1489" s="30" t="str">
        <f aca="false">IF(A1489&lt;&gt;"", IF(COUNT(G1489:J1489)=4, SUM(G1489:J1489), "No"), "")</f>
        <v>No</v>
      </c>
      <c r="L1489" s="30" t="str">
        <f aca="false">IF(A1489&lt;&gt;"", IF(COUNT(G1489:I1489)=3, SUM(G1489:I1489), "No"), "")</f>
        <v>No</v>
      </c>
      <c r="M1489" s="30" t="str">
        <f aca="false">IF(A1489&lt;&gt;"", IF(COUNT(G1489:H1489)=2, SUM(G1489:H1489), "No"), "")</f>
        <v>No</v>
      </c>
      <c r="N1489" s="30" t="str">
        <f aca="false">'Results 10 year vets'!$D1489&amp;":"&amp;Table1[[#Headers],[Male]]</f>
        <v>:Male</v>
      </c>
      <c r="O1489" s="31"/>
      <c r="P1489" s="31"/>
      <c r="Q1489" s="31"/>
      <c r="R1489" s="31"/>
      <c r="S1489" s="31"/>
      <c r="T1489" s="31"/>
      <c r="U1489" s="31"/>
      <c r="Z1489" s="33"/>
      <c r="AA1489" s="33"/>
      <c r="AB1489" s="33"/>
      <c r="AC1489" s="33"/>
      <c r="AD1489" s="31"/>
      <c r="AE1489" s="31"/>
      <c r="AF1489" s="31"/>
      <c r="AG1489" s="31"/>
      <c r="AH1489" s="31"/>
      <c r="AI1489" s="31"/>
      <c r="AJ1489" s="31"/>
      <c r="AK1489" s="31"/>
      <c r="AL1489" s="31"/>
      <c r="AM1489" s="31"/>
      <c r="AN1489" s="31"/>
      <c r="AO1489" s="31"/>
      <c r="AP1489" s="31"/>
      <c r="AQ1489" s="31"/>
      <c r="AR1489" s="31"/>
      <c r="AS1489" s="31"/>
      <c r="AT1489" s="31"/>
      <c r="AU1489" s="31"/>
      <c r="AV1489" s="31"/>
      <c r="AW1489" s="31"/>
      <c r="AX1489" s="31"/>
      <c r="AY1489" s="31"/>
      <c r="AZ1489" s="31"/>
      <c r="BA1489" s="31"/>
      <c r="BB1489" s="31"/>
      <c r="BC1489" s="31"/>
      <c r="BD1489" s="31"/>
      <c r="BE1489" s="31"/>
      <c r="BF1489" s="31"/>
      <c r="BG1489" s="31"/>
      <c r="BH1489" s="31"/>
      <c r="BI1489" s="31"/>
      <c r="BJ1489" s="31"/>
      <c r="BK1489" s="31"/>
      <c r="BL1489" s="31"/>
      <c r="BM1489" s="31"/>
      <c r="BN1489" s="31"/>
      <c r="BO1489" s="31"/>
      <c r="BP1489" s="31"/>
      <c r="BQ1489" s="31"/>
      <c r="BR1489" s="31"/>
      <c r="BS1489" s="31"/>
      <c r="BT1489" s="31"/>
      <c r="BU1489" s="31"/>
      <c r="BV1489" s="31"/>
      <c r="BW1489" s="31"/>
      <c r="BX1489" s="31"/>
      <c r="BY1489" s="31"/>
      <c r="BZ1489" s="31"/>
      <c r="CA1489" s="31"/>
      <c r="CB1489" s="31"/>
      <c r="CC1489" s="31"/>
      <c r="CD1489" s="31"/>
      <c r="CE1489" s="31"/>
      <c r="CF1489" s="31"/>
      <c r="CG1489" s="31"/>
      <c r="CH1489" s="31"/>
      <c r="CI1489" s="31"/>
      <c r="CJ1489" s="31"/>
      <c r="CK1489" s="31"/>
      <c r="CL1489" s="31"/>
      <c r="CM1489" s="31"/>
      <c r="CN1489" s="31"/>
      <c r="CO1489" s="31"/>
      <c r="CP1489" s="31"/>
      <c r="CQ1489" s="31"/>
      <c r="CR1489" s="31"/>
      <c r="CS1489" s="31"/>
      <c r="CT1489" s="31"/>
      <c r="CU1489" s="31"/>
      <c r="CV1489" s="31"/>
      <c r="CW1489" s="31"/>
      <c r="CX1489" s="31"/>
      <c r="CY1489" s="31"/>
      <c r="CZ1489" s="31"/>
      <c r="DA1489" s="31"/>
      <c r="DB1489" s="31"/>
      <c r="DC1489" s="31"/>
      <c r="DD1489" s="31"/>
      <c r="DE1489" s="31"/>
      <c r="DF1489" s="31"/>
      <c r="DG1489" s="31"/>
      <c r="DH1489" s="31"/>
      <c r="DI1489" s="31"/>
      <c r="DJ1489" s="31"/>
      <c r="DK1489" s="31"/>
      <c r="DL1489" s="31"/>
      <c r="DM1489" s="31"/>
      <c r="DN1489" s="31"/>
      <c r="DO1489" s="31"/>
      <c r="DP1489" s="31"/>
      <c r="DQ1489" s="31"/>
      <c r="DR1489" s="31"/>
      <c r="DS1489" s="31"/>
      <c r="DT1489" s="31"/>
      <c r="DU1489" s="31"/>
      <c r="DV1489" s="31"/>
      <c r="DW1489" s="31"/>
    </row>
    <row r="1490" customFormat="false" ht="15.75" hidden="false" customHeight="true" outlineLevel="0" collapsed="false">
      <c r="A1490" s="21" t="n">
        <v>1489</v>
      </c>
      <c r="B1490" s="21" t="str">
        <f aca="false">IFERROR(VLOOKUP($A$1&amp;":"&amp;A1490,'Finish order'!C:K,6,FALSE()),"")</f>
        <v/>
      </c>
      <c r="C1490" s="21" t="str">
        <f aca="false">IFERROR(VLOOKUP(A$1&amp;":"&amp;A1490,'Finish order'!$C:$K,9,FALSE()),"")</f>
        <v/>
      </c>
      <c r="D1490" s="21" t="str">
        <f aca="false">IFERROR(VLOOKUP(A$1&amp;":"&amp;A1490,'Finish order'!$C:$K,7,FALSE()),"")</f>
        <v/>
      </c>
      <c r="E1490" s="29" t="str">
        <f aca="false">IFERROR(VLOOKUP($A$1&amp;":"&amp;A1490,'Finish order'!C:K,5,FALSE()),"")</f>
        <v/>
      </c>
      <c r="F1490" s="21" t="str">
        <f aca="false">IFERROR(VLOOKUP($A$1&amp;":"&amp;A1490,'Finish order'!C:K,4,FALSE()),"")</f>
        <v/>
      </c>
      <c r="G1490" s="21" t="str">
        <f aca="false" t="array" ref="G1490:G1490">IFERROR(SMALL(IF($D$2:$D2399=D1490,$A$2:$A$911*1.001),1),"")</f>
        <v/>
      </c>
      <c r="H1490" s="21" t="str">
        <f aca="false" t="array" ref="H1490:H1490">IFERROR(SMALL(IF($D$2:$D2399=D1490,$A$2:$A$911*1.0001),2),"")</f>
        <v/>
      </c>
      <c r="I1490" s="21" t="str">
        <f aca="false" t="array" ref="I1490:I1490">IFERROR(SMALL(IF($D$2:$D2399=D1490,$A$2:$A$911*1.00001),3),"")</f>
        <v/>
      </c>
      <c r="J1490" s="21" t="str">
        <f aca="false" t="array" ref="J1490:J1490">IFERROR(SMALL(IF($D$2:$D2399=D1490,$A$2:$A$911*1.000001),4),"")</f>
        <v/>
      </c>
      <c r="K1490" s="30" t="str">
        <f aca="false">IF(A1490&lt;&gt;"", IF(COUNT(G1490:J1490)=4, SUM(G1490:J1490), "No"), "")</f>
        <v>No</v>
      </c>
      <c r="L1490" s="30" t="str">
        <f aca="false">IF(A1490&lt;&gt;"", IF(COUNT(G1490:I1490)=3, SUM(G1490:I1490), "No"), "")</f>
        <v>No</v>
      </c>
      <c r="M1490" s="30" t="str">
        <f aca="false">IF(A1490&lt;&gt;"", IF(COUNT(G1490:H1490)=2, SUM(G1490:H1490), "No"), "")</f>
        <v>No</v>
      </c>
      <c r="N1490" s="30" t="str">
        <f aca="false">'Results 10 year vets'!$D1490&amp;":"&amp;Table1[[#Headers],[Male]]</f>
        <v>:Male</v>
      </c>
      <c r="O1490" s="31"/>
      <c r="P1490" s="31"/>
      <c r="Q1490" s="31"/>
      <c r="R1490" s="31"/>
      <c r="S1490" s="31"/>
      <c r="T1490" s="31"/>
      <c r="U1490" s="31"/>
      <c r="Z1490" s="33"/>
      <c r="AA1490" s="33"/>
      <c r="AB1490" s="33"/>
      <c r="AC1490" s="33"/>
      <c r="AD1490" s="31"/>
      <c r="AE1490" s="31"/>
      <c r="AF1490" s="31"/>
      <c r="AG1490" s="31"/>
      <c r="AH1490" s="31"/>
      <c r="AI1490" s="31"/>
      <c r="AJ1490" s="31"/>
      <c r="AK1490" s="31"/>
      <c r="AL1490" s="31"/>
      <c r="AM1490" s="31"/>
      <c r="AN1490" s="31"/>
      <c r="AO1490" s="31"/>
      <c r="AP1490" s="31"/>
      <c r="AQ1490" s="31"/>
      <c r="AR1490" s="31"/>
      <c r="AS1490" s="31"/>
      <c r="AT1490" s="31"/>
      <c r="AU1490" s="31"/>
      <c r="AV1490" s="31"/>
      <c r="AW1490" s="31"/>
      <c r="AX1490" s="31"/>
      <c r="AY1490" s="31"/>
      <c r="AZ1490" s="31"/>
      <c r="BA1490" s="31"/>
      <c r="BB1490" s="31"/>
      <c r="BC1490" s="31"/>
      <c r="BD1490" s="31"/>
      <c r="BE1490" s="31"/>
      <c r="BF1490" s="31"/>
      <c r="BG1490" s="31"/>
      <c r="BH1490" s="31"/>
      <c r="BI1490" s="31"/>
      <c r="BJ1490" s="31"/>
      <c r="BK1490" s="31"/>
      <c r="BL1490" s="31"/>
      <c r="BM1490" s="31"/>
      <c r="BN1490" s="31"/>
      <c r="BO1490" s="31"/>
      <c r="BP1490" s="31"/>
      <c r="BQ1490" s="31"/>
      <c r="BR1490" s="31"/>
      <c r="BS1490" s="31"/>
      <c r="BT1490" s="31"/>
      <c r="BU1490" s="31"/>
      <c r="BV1490" s="31"/>
      <c r="BW1490" s="31"/>
      <c r="BX1490" s="31"/>
      <c r="BY1490" s="31"/>
      <c r="BZ1490" s="31"/>
      <c r="CA1490" s="31"/>
      <c r="CB1490" s="31"/>
      <c r="CC1490" s="31"/>
      <c r="CD1490" s="31"/>
      <c r="CE1490" s="31"/>
      <c r="CF1490" s="31"/>
      <c r="CG1490" s="31"/>
      <c r="CH1490" s="31"/>
      <c r="CI1490" s="31"/>
      <c r="CJ1490" s="31"/>
      <c r="CK1490" s="31"/>
      <c r="CL1490" s="31"/>
      <c r="CM1490" s="31"/>
      <c r="CN1490" s="31"/>
      <c r="CO1490" s="31"/>
      <c r="CP1490" s="31"/>
      <c r="CQ1490" s="31"/>
      <c r="CR1490" s="31"/>
      <c r="CS1490" s="31"/>
      <c r="CT1490" s="31"/>
      <c r="CU1490" s="31"/>
      <c r="CV1490" s="31"/>
      <c r="CW1490" s="31"/>
      <c r="CX1490" s="31"/>
      <c r="CY1490" s="31"/>
      <c r="CZ1490" s="31"/>
      <c r="DA1490" s="31"/>
      <c r="DB1490" s="31"/>
      <c r="DC1490" s="31"/>
      <c r="DD1490" s="31"/>
      <c r="DE1490" s="31"/>
      <c r="DF1490" s="31"/>
      <c r="DG1490" s="31"/>
      <c r="DH1490" s="31"/>
      <c r="DI1490" s="31"/>
      <c r="DJ1490" s="31"/>
      <c r="DK1490" s="31"/>
      <c r="DL1490" s="31"/>
      <c r="DM1490" s="31"/>
      <c r="DN1490" s="31"/>
      <c r="DO1490" s="31"/>
      <c r="DP1490" s="31"/>
      <c r="DQ1490" s="31"/>
      <c r="DR1490" s="31"/>
      <c r="DS1490" s="31"/>
      <c r="DT1490" s="31"/>
      <c r="DU1490" s="31"/>
      <c r="DV1490" s="31"/>
      <c r="DW1490" s="31"/>
    </row>
    <row r="1491" customFormat="false" ht="15.75" hidden="false" customHeight="true" outlineLevel="0" collapsed="false">
      <c r="A1491" s="21" t="n">
        <v>1490</v>
      </c>
      <c r="B1491" s="21" t="str">
        <f aca="false">IFERROR(VLOOKUP($A$1&amp;":"&amp;A1491,'Finish order'!C:K,6,FALSE()),"")</f>
        <v/>
      </c>
      <c r="C1491" s="21" t="str">
        <f aca="false">IFERROR(VLOOKUP(A$1&amp;":"&amp;A1491,'Finish order'!$C:$K,9,FALSE()),"")</f>
        <v/>
      </c>
      <c r="D1491" s="21" t="str">
        <f aca="false">IFERROR(VLOOKUP(A$1&amp;":"&amp;A1491,'Finish order'!$C:$K,7,FALSE()),"")</f>
        <v/>
      </c>
      <c r="E1491" s="29" t="str">
        <f aca="false">IFERROR(VLOOKUP($A$1&amp;":"&amp;A1491,'Finish order'!C:K,5,FALSE()),"")</f>
        <v/>
      </c>
      <c r="F1491" s="21" t="str">
        <f aca="false">IFERROR(VLOOKUP($A$1&amp;":"&amp;A1491,'Finish order'!C:K,4,FALSE()),"")</f>
        <v/>
      </c>
      <c r="G1491" s="21" t="str">
        <f aca="false" t="array" ref="G1491:G1491">IFERROR(SMALL(IF($D$2:$D2400=D1491,$A$2:$A$911*1.001),1),"")</f>
        <v/>
      </c>
      <c r="H1491" s="21" t="str">
        <f aca="false" t="array" ref="H1491:H1491">IFERROR(SMALL(IF($D$2:$D2400=D1491,$A$2:$A$911*1.0001),2),"")</f>
        <v/>
      </c>
      <c r="I1491" s="21" t="str">
        <f aca="false" t="array" ref="I1491:I1491">IFERROR(SMALL(IF($D$2:$D2400=D1491,$A$2:$A$911*1.00001),3),"")</f>
        <v/>
      </c>
      <c r="J1491" s="21" t="str">
        <f aca="false" t="array" ref="J1491:J1491">IFERROR(SMALL(IF($D$2:$D2400=D1491,$A$2:$A$911*1.000001),4),"")</f>
        <v/>
      </c>
      <c r="K1491" s="30" t="str">
        <f aca="false">IF(A1491&lt;&gt;"", IF(COUNT(G1491:J1491)=4, SUM(G1491:J1491), "No"), "")</f>
        <v>No</v>
      </c>
      <c r="L1491" s="30" t="str">
        <f aca="false">IF(A1491&lt;&gt;"", IF(COUNT(G1491:I1491)=3, SUM(G1491:I1491), "No"), "")</f>
        <v>No</v>
      </c>
      <c r="M1491" s="30" t="str">
        <f aca="false">IF(A1491&lt;&gt;"", IF(COUNT(G1491:H1491)=2, SUM(G1491:H1491), "No"), "")</f>
        <v>No</v>
      </c>
      <c r="N1491" s="30" t="str">
        <f aca="false">'Results 10 year vets'!$D1491&amp;":"&amp;Table1[[#Headers],[Male]]</f>
        <v>:Male</v>
      </c>
      <c r="O1491" s="31"/>
      <c r="P1491" s="31"/>
      <c r="Q1491" s="31"/>
      <c r="R1491" s="31"/>
      <c r="S1491" s="31"/>
      <c r="T1491" s="31"/>
      <c r="U1491" s="31"/>
      <c r="Z1491" s="33"/>
      <c r="AA1491" s="33"/>
      <c r="AB1491" s="33"/>
      <c r="AC1491" s="33"/>
      <c r="AD1491" s="31"/>
      <c r="AE1491" s="31"/>
      <c r="AF1491" s="31"/>
      <c r="AG1491" s="31"/>
      <c r="AH1491" s="31"/>
      <c r="AI1491" s="31"/>
      <c r="AJ1491" s="31"/>
      <c r="AK1491" s="31"/>
      <c r="AL1491" s="31"/>
      <c r="AM1491" s="31"/>
      <c r="AN1491" s="31"/>
      <c r="AO1491" s="31"/>
      <c r="AP1491" s="31"/>
      <c r="AQ1491" s="31"/>
      <c r="AR1491" s="31"/>
      <c r="AS1491" s="31"/>
      <c r="AT1491" s="31"/>
      <c r="AU1491" s="31"/>
      <c r="AV1491" s="31"/>
      <c r="AW1491" s="31"/>
      <c r="AX1491" s="31"/>
      <c r="AY1491" s="31"/>
      <c r="AZ1491" s="31"/>
      <c r="BA1491" s="31"/>
      <c r="BB1491" s="31"/>
      <c r="BC1491" s="31"/>
      <c r="BD1491" s="31"/>
      <c r="BE1491" s="31"/>
      <c r="BF1491" s="31"/>
      <c r="BG1491" s="31"/>
      <c r="BH1491" s="31"/>
      <c r="BI1491" s="31"/>
      <c r="BJ1491" s="31"/>
      <c r="BK1491" s="31"/>
      <c r="BL1491" s="31"/>
      <c r="BM1491" s="31"/>
      <c r="BN1491" s="31"/>
      <c r="BO1491" s="31"/>
      <c r="BP1491" s="31"/>
      <c r="BQ1491" s="31"/>
      <c r="BR1491" s="31"/>
      <c r="BS1491" s="31"/>
      <c r="BT1491" s="31"/>
      <c r="BU1491" s="31"/>
      <c r="BV1491" s="31"/>
      <c r="BW1491" s="31"/>
      <c r="BX1491" s="31"/>
      <c r="BY1491" s="31"/>
      <c r="BZ1491" s="31"/>
      <c r="CA1491" s="31"/>
      <c r="CB1491" s="31"/>
      <c r="CC1491" s="31"/>
      <c r="CD1491" s="31"/>
      <c r="CE1491" s="31"/>
      <c r="CF1491" s="31"/>
      <c r="CG1491" s="31"/>
      <c r="CH1491" s="31"/>
      <c r="CI1491" s="31"/>
      <c r="CJ1491" s="31"/>
      <c r="CK1491" s="31"/>
      <c r="CL1491" s="31"/>
      <c r="CM1491" s="31"/>
      <c r="CN1491" s="31"/>
      <c r="CO1491" s="31"/>
      <c r="CP1491" s="31"/>
      <c r="CQ1491" s="31"/>
      <c r="CR1491" s="31"/>
      <c r="CS1491" s="31"/>
      <c r="CT1491" s="31"/>
      <c r="CU1491" s="31"/>
      <c r="CV1491" s="31"/>
      <c r="CW1491" s="31"/>
      <c r="CX1491" s="31"/>
      <c r="CY1491" s="31"/>
      <c r="CZ1491" s="31"/>
      <c r="DA1491" s="31"/>
      <c r="DB1491" s="31"/>
      <c r="DC1491" s="31"/>
      <c r="DD1491" s="31"/>
      <c r="DE1491" s="31"/>
      <c r="DF1491" s="31"/>
      <c r="DG1491" s="31"/>
      <c r="DH1491" s="31"/>
      <c r="DI1491" s="31"/>
      <c r="DJ1491" s="31"/>
      <c r="DK1491" s="31"/>
      <c r="DL1491" s="31"/>
      <c r="DM1491" s="31"/>
      <c r="DN1491" s="31"/>
      <c r="DO1491" s="31"/>
      <c r="DP1491" s="31"/>
      <c r="DQ1491" s="31"/>
      <c r="DR1491" s="31"/>
      <c r="DS1491" s="31"/>
      <c r="DT1491" s="31"/>
      <c r="DU1491" s="31"/>
      <c r="DV1491" s="31"/>
      <c r="DW1491" s="31"/>
    </row>
    <row r="1492" customFormat="false" ht="15.75" hidden="false" customHeight="true" outlineLevel="0" collapsed="false">
      <c r="A1492" s="21" t="n">
        <v>1491</v>
      </c>
      <c r="B1492" s="21" t="str">
        <f aca="false">IFERROR(VLOOKUP($A$1&amp;":"&amp;A1492,'Finish order'!C:K,6,FALSE()),"")</f>
        <v/>
      </c>
      <c r="C1492" s="21" t="str">
        <f aca="false">IFERROR(VLOOKUP(A$1&amp;":"&amp;A1492,'Finish order'!$C:$K,9,FALSE()),"")</f>
        <v/>
      </c>
      <c r="D1492" s="21" t="str">
        <f aca="false">IFERROR(VLOOKUP(A$1&amp;":"&amp;A1492,'Finish order'!$C:$K,7,FALSE()),"")</f>
        <v/>
      </c>
      <c r="E1492" s="29" t="str">
        <f aca="false">IFERROR(VLOOKUP($A$1&amp;":"&amp;A1492,'Finish order'!C:K,5,FALSE()),"")</f>
        <v/>
      </c>
      <c r="F1492" s="21" t="str">
        <f aca="false">IFERROR(VLOOKUP($A$1&amp;":"&amp;A1492,'Finish order'!C:K,4,FALSE()),"")</f>
        <v/>
      </c>
      <c r="G1492" s="21" t="str">
        <f aca="false" t="array" ref="G1492:G1492">IFERROR(SMALL(IF($D$2:$D2401=D1492,$A$2:$A$911*1.001),1),"")</f>
        <v/>
      </c>
      <c r="H1492" s="21" t="str">
        <f aca="false" t="array" ref="H1492:H1492">IFERROR(SMALL(IF($D$2:$D2401=D1492,$A$2:$A$911*1.0001),2),"")</f>
        <v/>
      </c>
      <c r="I1492" s="21" t="str">
        <f aca="false" t="array" ref="I1492:I1492">IFERROR(SMALL(IF($D$2:$D2401=D1492,$A$2:$A$911*1.00001),3),"")</f>
        <v/>
      </c>
      <c r="J1492" s="21" t="str">
        <f aca="false" t="array" ref="J1492:J1492">IFERROR(SMALL(IF($D$2:$D2401=D1492,$A$2:$A$911*1.000001),4),"")</f>
        <v/>
      </c>
      <c r="K1492" s="30" t="str">
        <f aca="false">IF(A1492&lt;&gt;"", IF(COUNT(G1492:J1492)=4, SUM(G1492:J1492), "No"), "")</f>
        <v>No</v>
      </c>
      <c r="L1492" s="30" t="str">
        <f aca="false">IF(A1492&lt;&gt;"", IF(COUNT(G1492:I1492)=3, SUM(G1492:I1492), "No"), "")</f>
        <v>No</v>
      </c>
      <c r="M1492" s="30" t="str">
        <f aca="false">IF(A1492&lt;&gt;"", IF(COUNT(G1492:H1492)=2, SUM(G1492:H1492), "No"), "")</f>
        <v>No</v>
      </c>
      <c r="N1492" s="30" t="str">
        <f aca="false">'Results 10 year vets'!$D1492&amp;":"&amp;Table1[[#Headers],[Male]]</f>
        <v>:Male</v>
      </c>
      <c r="O1492" s="31"/>
      <c r="P1492" s="31"/>
      <c r="Q1492" s="31"/>
      <c r="R1492" s="31"/>
      <c r="S1492" s="31"/>
      <c r="T1492" s="31"/>
      <c r="U1492" s="31"/>
      <c r="Z1492" s="33"/>
      <c r="AA1492" s="33"/>
      <c r="AB1492" s="33"/>
      <c r="AC1492" s="33"/>
      <c r="AD1492" s="31"/>
      <c r="AE1492" s="31"/>
      <c r="AF1492" s="31"/>
      <c r="AG1492" s="31"/>
      <c r="AH1492" s="31"/>
      <c r="AI1492" s="31"/>
      <c r="AJ1492" s="31"/>
      <c r="AK1492" s="31"/>
      <c r="AL1492" s="31"/>
      <c r="AM1492" s="31"/>
      <c r="AN1492" s="31"/>
      <c r="AO1492" s="31"/>
      <c r="AP1492" s="31"/>
      <c r="AQ1492" s="31"/>
      <c r="AR1492" s="31"/>
      <c r="AS1492" s="31"/>
      <c r="AT1492" s="31"/>
      <c r="AU1492" s="31"/>
      <c r="AV1492" s="31"/>
      <c r="AW1492" s="31"/>
      <c r="AX1492" s="31"/>
      <c r="AY1492" s="31"/>
      <c r="AZ1492" s="31"/>
      <c r="BA1492" s="31"/>
      <c r="BB1492" s="31"/>
      <c r="BC1492" s="31"/>
      <c r="BD1492" s="31"/>
      <c r="BE1492" s="31"/>
      <c r="BF1492" s="31"/>
      <c r="BG1492" s="31"/>
      <c r="BH1492" s="31"/>
      <c r="BI1492" s="31"/>
      <c r="BJ1492" s="31"/>
      <c r="BK1492" s="31"/>
      <c r="BL1492" s="31"/>
      <c r="BM1492" s="31"/>
      <c r="BN1492" s="31"/>
      <c r="BO1492" s="31"/>
      <c r="BP1492" s="31"/>
      <c r="BQ1492" s="31"/>
      <c r="BR1492" s="31"/>
      <c r="BS1492" s="31"/>
      <c r="BT1492" s="31"/>
      <c r="BU1492" s="31"/>
      <c r="BV1492" s="31"/>
      <c r="BW1492" s="31"/>
      <c r="BX1492" s="31"/>
      <c r="BY1492" s="31"/>
      <c r="BZ1492" s="31"/>
      <c r="CA1492" s="31"/>
      <c r="CB1492" s="31"/>
      <c r="CC1492" s="31"/>
      <c r="CD1492" s="31"/>
      <c r="CE1492" s="31"/>
      <c r="CF1492" s="31"/>
      <c r="CG1492" s="31"/>
      <c r="CH1492" s="31"/>
      <c r="CI1492" s="31"/>
      <c r="CJ1492" s="31"/>
      <c r="CK1492" s="31"/>
      <c r="CL1492" s="31"/>
      <c r="CM1492" s="31"/>
      <c r="CN1492" s="31"/>
      <c r="CO1492" s="31"/>
      <c r="CP1492" s="31"/>
      <c r="CQ1492" s="31"/>
      <c r="CR1492" s="31"/>
      <c r="CS1492" s="31"/>
      <c r="CT1492" s="31"/>
      <c r="CU1492" s="31"/>
      <c r="CV1492" s="31"/>
      <c r="CW1492" s="31"/>
      <c r="CX1492" s="31"/>
      <c r="CY1492" s="31"/>
      <c r="CZ1492" s="31"/>
      <c r="DA1492" s="31"/>
      <c r="DB1492" s="31"/>
      <c r="DC1492" s="31"/>
      <c r="DD1492" s="31"/>
      <c r="DE1492" s="31"/>
      <c r="DF1492" s="31"/>
      <c r="DG1492" s="31"/>
      <c r="DH1492" s="31"/>
      <c r="DI1492" s="31"/>
      <c r="DJ1492" s="31"/>
      <c r="DK1492" s="31"/>
      <c r="DL1492" s="31"/>
      <c r="DM1492" s="31"/>
      <c r="DN1492" s="31"/>
      <c r="DO1492" s="31"/>
      <c r="DP1492" s="31"/>
      <c r="DQ1492" s="31"/>
      <c r="DR1492" s="31"/>
      <c r="DS1492" s="31"/>
      <c r="DT1492" s="31"/>
      <c r="DU1492" s="31"/>
      <c r="DV1492" s="31"/>
      <c r="DW1492" s="31"/>
    </row>
    <row r="1493" customFormat="false" ht="15.75" hidden="false" customHeight="true" outlineLevel="0" collapsed="false">
      <c r="A1493" s="21" t="n">
        <v>1492</v>
      </c>
      <c r="B1493" s="21" t="str">
        <f aca="false">IFERROR(VLOOKUP($A$1&amp;":"&amp;A1493,'Finish order'!C:K,6,FALSE()),"")</f>
        <v/>
      </c>
      <c r="C1493" s="21" t="str">
        <f aca="false">IFERROR(VLOOKUP(A$1&amp;":"&amp;A1493,'Finish order'!$C:$K,9,FALSE()),"")</f>
        <v/>
      </c>
      <c r="D1493" s="21" t="str">
        <f aca="false">IFERROR(VLOOKUP(A$1&amp;":"&amp;A1493,'Finish order'!$C:$K,7,FALSE()),"")</f>
        <v/>
      </c>
      <c r="E1493" s="29" t="str">
        <f aca="false">IFERROR(VLOOKUP($A$1&amp;":"&amp;A1493,'Finish order'!C:K,5,FALSE()),"")</f>
        <v/>
      </c>
      <c r="F1493" s="21" t="str">
        <f aca="false">IFERROR(VLOOKUP($A$1&amp;":"&amp;A1493,'Finish order'!C:K,4,FALSE()),"")</f>
        <v/>
      </c>
      <c r="G1493" s="21" t="str">
        <f aca="false" t="array" ref="G1493:G1493">IFERROR(SMALL(IF($D$2:$D2402=D1493,$A$2:$A$911*1.001),1),"")</f>
        <v/>
      </c>
      <c r="H1493" s="21" t="str">
        <f aca="false" t="array" ref="H1493:H1493">IFERROR(SMALL(IF($D$2:$D2402=D1493,$A$2:$A$911*1.0001),2),"")</f>
        <v/>
      </c>
      <c r="I1493" s="21" t="str">
        <f aca="false" t="array" ref="I1493:I1493">IFERROR(SMALL(IF($D$2:$D2402=D1493,$A$2:$A$911*1.00001),3),"")</f>
        <v/>
      </c>
      <c r="J1493" s="21" t="str">
        <f aca="false" t="array" ref="J1493:J1493">IFERROR(SMALL(IF($D$2:$D2402=D1493,$A$2:$A$911*1.000001),4),"")</f>
        <v/>
      </c>
      <c r="K1493" s="30" t="str">
        <f aca="false">IF(A1493&lt;&gt;"", IF(COUNT(G1493:J1493)=4, SUM(G1493:J1493), "No"), "")</f>
        <v>No</v>
      </c>
      <c r="L1493" s="30" t="str">
        <f aca="false">IF(A1493&lt;&gt;"", IF(COUNT(G1493:I1493)=3, SUM(G1493:I1493), "No"), "")</f>
        <v>No</v>
      </c>
      <c r="M1493" s="30" t="str">
        <f aca="false">IF(A1493&lt;&gt;"", IF(COUNT(G1493:H1493)=2, SUM(G1493:H1493), "No"), "")</f>
        <v>No</v>
      </c>
      <c r="N1493" s="30" t="str">
        <f aca="false">'Results 10 year vets'!$D1493&amp;":"&amp;Table1[[#Headers],[Male]]</f>
        <v>:Male</v>
      </c>
      <c r="O1493" s="31"/>
      <c r="P1493" s="31"/>
      <c r="Q1493" s="31"/>
      <c r="R1493" s="31"/>
      <c r="S1493" s="31"/>
      <c r="T1493" s="31"/>
      <c r="U1493" s="31"/>
      <c r="Z1493" s="33"/>
      <c r="AA1493" s="33"/>
      <c r="AB1493" s="33"/>
      <c r="AC1493" s="33"/>
      <c r="AD1493" s="31"/>
      <c r="AE1493" s="31"/>
      <c r="AF1493" s="31"/>
      <c r="AG1493" s="31"/>
      <c r="AH1493" s="31"/>
      <c r="AI1493" s="31"/>
      <c r="AJ1493" s="31"/>
      <c r="AK1493" s="31"/>
      <c r="AL1493" s="31"/>
      <c r="AM1493" s="31"/>
      <c r="AN1493" s="31"/>
      <c r="AO1493" s="31"/>
      <c r="AP1493" s="31"/>
      <c r="AQ1493" s="31"/>
      <c r="AR1493" s="31"/>
      <c r="AS1493" s="31"/>
      <c r="AT1493" s="31"/>
      <c r="AU1493" s="31"/>
      <c r="AV1493" s="31"/>
      <c r="AW1493" s="31"/>
      <c r="AX1493" s="31"/>
      <c r="AY1493" s="31"/>
      <c r="AZ1493" s="31"/>
      <c r="BA1493" s="31"/>
      <c r="BB1493" s="31"/>
      <c r="BC1493" s="31"/>
      <c r="BD1493" s="31"/>
      <c r="BE1493" s="31"/>
      <c r="BF1493" s="31"/>
      <c r="BG1493" s="31"/>
      <c r="BH1493" s="31"/>
      <c r="BI1493" s="31"/>
      <c r="BJ1493" s="31"/>
      <c r="BK1493" s="31"/>
      <c r="BL1493" s="31"/>
      <c r="BM1493" s="31"/>
      <c r="BN1493" s="31"/>
      <c r="BO1493" s="31"/>
      <c r="BP1493" s="31"/>
      <c r="BQ1493" s="31"/>
      <c r="BR1493" s="31"/>
      <c r="BS1493" s="31"/>
      <c r="BT1493" s="31"/>
      <c r="BU1493" s="31"/>
      <c r="BV1493" s="31"/>
      <c r="BW1493" s="31"/>
      <c r="BX1493" s="31"/>
      <c r="BY1493" s="31"/>
      <c r="BZ1493" s="31"/>
      <c r="CA1493" s="31"/>
      <c r="CB1493" s="31"/>
      <c r="CC1493" s="31"/>
      <c r="CD1493" s="31"/>
      <c r="CE1493" s="31"/>
      <c r="CF1493" s="31"/>
      <c r="CG1493" s="31"/>
      <c r="CH1493" s="31"/>
      <c r="CI1493" s="31"/>
      <c r="CJ1493" s="31"/>
      <c r="CK1493" s="31"/>
      <c r="CL1493" s="31"/>
      <c r="CM1493" s="31"/>
      <c r="CN1493" s="31"/>
      <c r="CO1493" s="31"/>
      <c r="CP1493" s="31"/>
      <c r="CQ1493" s="31"/>
      <c r="CR1493" s="31"/>
      <c r="CS1493" s="31"/>
      <c r="CT1493" s="31"/>
      <c r="CU1493" s="31"/>
      <c r="CV1493" s="31"/>
      <c r="CW1493" s="31"/>
      <c r="CX1493" s="31"/>
      <c r="CY1493" s="31"/>
      <c r="CZ1493" s="31"/>
      <c r="DA1493" s="31"/>
      <c r="DB1493" s="31"/>
      <c r="DC1493" s="31"/>
      <c r="DD1493" s="31"/>
      <c r="DE1493" s="31"/>
      <c r="DF1493" s="31"/>
      <c r="DG1493" s="31"/>
      <c r="DH1493" s="31"/>
      <c r="DI1493" s="31"/>
      <c r="DJ1493" s="31"/>
      <c r="DK1493" s="31"/>
      <c r="DL1493" s="31"/>
      <c r="DM1493" s="31"/>
      <c r="DN1493" s="31"/>
      <c r="DO1493" s="31"/>
      <c r="DP1493" s="31"/>
      <c r="DQ1493" s="31"/>
      <c r="DR1493" s="31"/>
      <c r="DS1493" s="31"/>
      <c r="DT1493" s="31"/>
      <c r="DU1493" s="31"/>
      <c r="DV1493" s="31"/>
      <c r="DW1493" s="31"/>
    </row>
    <row r="1494" customFormat="false" ht="15.75" hidden="false" customHeight="true" outlineLevel="0" collapsed="false">
      <c r="A1494" s="21" t="n">
        <v>1493</v>
      </c>
      <c r="B1494" s="21" t="str">
        <f aca="false">IFERROR(VLOOKUP($A$1&amp;":"&amp;A1494,'Finish order'!C:K,6,FALSE()),"")</f>
        <v/>
      </c>
      <c r="C1494" s="21" t="str">
        <f aca="false">IFERROR(VLOOKUP(A$1&amp;":"&amp;A1494,'Finish order'!$C:$K,9,FALSE()),"")</f>
        <v/>
      </c>
      <c r="D1494" s="21" t="str">
        <f aca="false">IFERROR(VLOOKUP(A$1&amp;":"&amp;A1494,'Finish order'!$C:$K,7,FALSE()),"")</f>
        <v/>
      </c>
      <c r="E1494" s="29" t="str">
        <f aca="false">IFERROR(VLOOKUP($A$1&amp;":"&amp;A1494,'Finish order'!C:K,5,FALSE()),"")</f>
        <v/>
      </c>
      <c r="F1494" s="21" t="str">
        <f aca="false">IFERROR(VLOOKUP($A$1&amp;":"&amp;A1494,'Finish order'!C:K,4,FALSE()),"")</f>
        <v/>
      </c>
      <c r="G1494" s="21" t="str">
        <f aca="false" t="array" ref="G1494:G1494">IFERROR(SMALL(IF($D$2:$D2403=D1494,$A$2:$A$911*1.001),1),"")</f>
        <v/>
      </c>
      <c r="H1494" s="21" t="str">
        <f aca="false" t="array" ref="H1494:H1494">IFERROR(SMALL(IF($D$2:$D2403=D1494,$A$2:$A$911*1.0001),2),"")</f>
        <v/>
      </c>
      <c r="I1494" s="21" t="str">
        <f aca="false" t="array" ref="I1494:I1494">IFERROR(SMALL(IF($D$2:$D2403=D1494,$A$2:$A$911*1.00001),3),"")</f>
        <v/>
      </c>
      <c r="J1494" s="21" t="str">
        <f aca="false" t="array" ref="J1494:J1494">IFERROR(SMALL(IF($D$2:$D2403=D1494,$A$2:$A$911*1.000001),4),"")</f>
        <v/>
      </c>
      <c r="K1494" s="30" t="str">
        <f aca="false">IF(A1494&lt;&gt;"", IF(COUNT(G1494:J1494)=4, SUM(G1494:J1494), "No"), "")</f>
        <v>No</v>
      </c>
      <c r="L1494" s="30" t="str">
        <f aca="false">IF(A1494&lt;&gt;"", IF(COUNT(G1494:I1494)=3, SUM(G1494:I1494), "No"), "")</f>
        <v>No</v>
      </c>
      <c r="M1494" s="30" t="str">
        <f aca="false">IF(A1494&lt;&gt;"", IF(COUNT(G1494:H1494)=2, SUM(G1494:H1494), "No"), "")</f>
        <v>No</v>
      </c>
      <c r="N1494" s="30" t="str">
        <f aca="false">'Results 10 year vets'!$D1494&amp;":"&amp;Table1[[#Headers],[Male]]</f>
        <v>:Male</v>
      </c>
      <c r="O1494" s="31"/>
      <c r="P1494" s="31"/>
      <c r="Q1494" s="31"/>
      <c r="R1494" s="31"/>
      <c r="S1494" s="31"/>
      <c r="T1494" s="31"/>
      <c r="U1494" s="31"/>
      <c r="Z1494" s="33"/>
      <c r="AA1494" s="33"/>
      <c r="AB1494" s="33"/>
      <c r="AC1494" s="33"/>
      <c r="AD1494" s="31"/>
      <c r="AE1494" s="31"/>
      <c r="AF1494" s="31"/>
      <c r="AG1494" s="31"/>
      <c r="AH1494" s="31"/>
      <c r="AI1494" s="31"/>
      <c r="AJ1494" s="31"/>
      <c r="AK1494" s="31"/>
      <c r="AL1494" s="31"/>
      <c r="AM1494" s="31"/>
      <c r="AN1494" s="31"/>
      <c r="AO1494" s="31"/>
      <c r="AP1494" s="31"/>
      <c r="AQ1494" s="31"/>
      <c r="AR1494" s="31"/>
      <c r="AS1494" s="31"/>
      <c r="AT1494" s="31"/>
      <c r="AU1494" s="31"/>
      <c r="AV1494" s="31"/>
      <c r="AW1494" s="31"/>
      <c r="AX1494" s="31"/>
      <c r="AY1494" s="31"/>
      <c r="AZ1494" s="31"/>
      <c r="BA1494" s="31"/>
      <c r="BB1494" s="31"/>
      <c r="BC1494" s="31"/>
      <c r="BD1494" s="31"/>
      <c r="BE1494" s="31"/>
      <c r="BF1494" s="31"/>
      <c r="BG1494" s="31"/>
      <c r="BH1494" s="31"/>
      <c r="BI1494" s="31"/>
      <c r="BJ1494" s="31"/>
      <c r="BK1494" s="31"/>
      <c r="BL1494" s="31"/>
      <c r="BM1494" s="31"/>
      <c r="BN1494" s="31"/>
      <c r="BO1494" s="31"/>
      <c r="BP1494" s="31"/>
      <c r="BQ1494" s="31"/>
      <c r="BR1494" s="31"/>
      <c r="BS1494" s="31"/>
      <c r="BT1494" s="31"/>
      <c r="BU1494" s="31"/>
      <c r="BV1494" s="31"/>
      <c r="BW1494" s="31"/>
      <c r="BX1494" s="31"/>
      <c r="BY1494" s="31"/>
      <c r="BZ1494" s="31"/>
      <c r="CA1494" s="31"/>
      <c r="CB1494" s="31"/>
      <c r="CC1494" s="31"/>
      <c r="CD1494" s="31"/>
      <c r="CE1494" s="31"/>
      <c r="CF1494" s="31"/>
      <c r="CG1494" s="31"/>
      <c r="CH1494" s="31"/>
      <c r="CI1494" s="31"/>
      <c r="CJ1494" s="31"/>
      <c r="CK1494" s="31"/>
      <c r="CL1494" s="31"/>
      <c r="CM1494" s="31"/>
      <c r="CN1494" s="31"/>
      <c r="CO1494" s="31"/>
      <c r="CP1494" s="31"/>
      <c r="CQ1494" s="31"/>
      <c r="CR1494" s="31"/>
      <c r="CS1494" s="31"/>
      <c r="CT1494" s="31"/>
      <c r="CU1494" s="31"/>
      <c r="CV1494" s="31"/>
      <c r="CW1494" s="31"/>
      <c r="CX1494" s="31"/>
      <c r="CY1494" s="31"/>
      <c r="CZ1494" s="31"/>
      <c r="DA1494" s="31"/>
      <c r="DB1494" s="31"/>
      <c r="DC1494" s="31"/>
      <c r="DD1494" s="31"/>
      <c r="DE1494" s="31"/>
      <c r="DF1494" s="31"/>
      <c r="DG1494" s="31"/>
      <c r="DH1494" s="31"/>
      <c r="DI1494" s="31"/>
      <c r="DJ1494" s="31"/>
      <c r="DK1494" s="31"/>
      <c r="DL1494" s="31"/>
      <c r="DM1494" s="31"/>
      <c r="DN1494" s="31"/>
      <c r="DO1494" s="31"/>
      <c r="DP1494" s="31"/>
      <c r="DQ1494" s="31"/>
      <c r="DR1494" s="31"/>
      <c r="DS1494" s="31"/>
      <c r="DT1494" s="31"/>
      <c r="DU1494" s="31"/>
      <c r="DV1494" s="31"/>
      <c r="DW1494" s="31"/>
    </row>
    <row r="1495" customFormat="false" ht="15.75" hidden="false" customHeight="true" outlineLevel="0" collapsed="false">
      <c r="A1495" s="21" t="n">
        <v>1494</v>
      </c>
      <c r="B1495" s="21" t="str">
        <f aca="false">IFERROR(VLOOKUP($A$1&amp;":"&amp;A1495,'Finish order'!C:K,6,FALSE()),"")</f>
        <v/>
      </c>
      <c r="C1495" s="21" t="str">
        <f aca="false">IFERROR(VLOOKUP(A$1&amp;":"&amp;A1495,'Finish order'!$C:$K,9,FALSE()),"")</f>
        <v/>
      </c>
      <c r="D1495" s="21" t="str">
        <f aca="false">IFERROR(VLOOKUP(A$1&amp;":"&amp;A1495,'Finish order'!$C:$K,7,FALSE()),"")</f>
        <v/>
      </c>
      <c r="E1495" s="29" t="str">
        <f aca="false">IFERROR(VLOOKUP($A$1&amp;":"&amp;A1495,'Finish order'!C:K,5,FALSE()),"")</f>
        <v/>
      </c>
      <c r="F1495" s="21" t="str">
        <f aca="false">IFERROR(VLOOKUP($A$1&amp;":"&amp;A1495,'Finish order'!C:K,4,FALSE()),"")</f>
        <v/>
      </c>
      <c r="G1495" s="21" t="str">
        <f aca="false" t="array" ref="G1495:G1495">IFERROR(SMALL(IF($D$2:$D2404=D1495,$A$2:$A$911*1.001),1),"")</f>
        <v/>
      </c>
      <c r="H1495" s="21" t="str">
        <f aca="false" t="array" ref="H1495:H1495">IFERROR(SMALL(IF($D$2:$D2404=D1495,$A$2:$A$911*1.0001),2),"")</f>
        <v/>
      </c>
      <c r="I1495" s="21" t="str">
        <f aca="false" t="array" ref="I1495:I1495">IFERROR(SMALL(IF($D$2:$D2404=D1495,$A$2:$A$911*1.00001),3),"")</f>
        <v/>
      </c>
      <c r="J1495" s="21" t="str">
        <f aca="false" t="array" ref="J1495:J1495">IFERROR(SMALL(IF($D$2:$D2404=D1495,$A$2:$A$911*1.000001),4),"")</f>
        <v/>
      </c>
      <c r="K1495" s="30" t="str">
        <f aca="false">IF(A1495&lt;&gt;"", IF(COUNT(G1495:J1495)=4, SUM(G1495:J1495), "No"), "")</f>
        <v>No</v>
      </c>
      <c r="L1495" s="30" t="str">
        <f aca="false">IF(A1495&lt;&gt;"", IF(COUNT(G1495:I1495)=3, SUM(G1495:I1495), "No"), "")</f>
        <v>No</v>
      </c>
      <c r="M1495" s="30" t="str">
        <f aca="false">IF(A1495&lt;&gt;"", IF(COUNT(G1495:H1495)=2, SUM(G1495:H1495), "No"), "")</f>
        <v>No</v>
      </c>
      <c r="N1495" s="30" t="str">
        <f aca="false">'Results 10 year vets'!$D1495&amp;":"&amp;Table1[[#Headers],[Male]]</f>
        <v>:Male</v>
      </c>
      <c r="O1495" s="31"/>
      <c r="P1495" s="31"/>
      <c r="Q1495" s="31"/>
      <c r="R1495" s="31"/>
      <c r="S1495" s="31"/>
      <c r="T1495" s="31"/>
      <c r="U1495" s="31"/>
      <c r="Z1495" s="33"/>
      <c r="AA1495" s="33"/>
      <c r="AB1495" s="33"/>
      <c r="AC1495" s="33"/>
      <c r="AD1495" s="31"/>
      <c r="AE1495" s="31"/>
      <c r="AF1495" s="31"/>
      <c r="AG1495" s="31"/>
      <c r="AH1495" s="31"/>
      <c r="AI1495" s="31"/>
      <c r="AJ1495" s="31"/>
      <c r="AK1495" s="31"/>
      <c r="AL1495" s="31"/>
      <c r="AM1495" s="31"/>
      <c r="AN1495" s="31"/>
      <c r="AO1495" s="31"/>
      <c r="AP1495" s="31"/>
      <c r="AQ1495" s="31"/>
      <c r="AR1495" s="31"/>
      <c r="AS1495" s="31"/>
      <c r="AT1495" s="31"/>
      <c r="AU1495" s="31"/>
      <c r="AV1495" s="31"/>
      <c r="AW1495" s="31"/>
      <c r="AX1495" s="31"/>
      <c r="AY1495" s="31"/>
      <c r="AZ1495" s="31"/>
      <c r="BA1495" s="31"/>
      <c r="BB1495" s="31"/>
      <c r="BC1495" s="31"/>
      <c r="BD1495" s="31"/>
      <c r="BE1495" s="31"/>
      <c r="BF1495" s="31"/>
      <c r="BG1495" s="31"/>
      <c r="BH1495" s="31"/>
      <c r="BI1495" s="31"/>
      <c r="BJ1495" s="31"/>
      <c r="BK1495" s="31"/>
      <c r="BL1495" s="31"/>
      <c r="BM1495" s="31"/>
      <c r="BN1495" s="31"/>
      <c r="BO1495" s="31"/>
      <c r="BP1495" s="31"/>
      <c r="BQ1495" s="31"/>
      <c r="BR1495" s="31"/>
      <c r="BS1495" s="31"/>
      <c r="BT1495" s="31"/>
      <c r="BU1495" s="31"/>
      <c r="BV1495" s="31"/>
      <c r="BW1495" s="31"/>
      <c r="BX1495" s="31"/>
      <c r="BY1495" s="31"/>
      <c r="BZ1495" s="31"/>
      <c r="CA1495" s="31"/>
      <c r="CB1495" s="31"/>
      <c r="CC1495" s="31"/>
      <c r="CD1495" s="31"/>
      <c r="CE1495" s="31"/>
      <c r="CF1495" s="31"/>
      <c r="CG1495" s="31"/>
      <c r="CH1495" s="31"/>
      <c r="CI1495" s="31"/>
      <c r="CJ1495" s="31"/>
      <c r="CK1495" s="31"/>
      <c r="CL1495" s="31"/>
      <c r="CM1495" s="31"/>
      <c r="CN1495" s="31"/>
      <c r="CO1495" s="31"/>
      <c r="CP1495" s="31"/>
      <c r="CQ1495" s="31"/>
      <c r="CR1495" s="31"/>
      <c r="CS1495" s="31"/>
      <c r="CT1495" s="31"/>
      <c r="CU1495" s="31"/>
      <c r="CV1495" s="31"/>
      <c r="CW1495" s="31"/>
      <c r="CX1495" s="31"/>
      <c r="CY1495" s="31"/>
      <c r="CZ1495" s="31"/>
      <c r="DA1495" s="31"/>
      <c r="DB1495" s="31"/>
      <c r="DC1495" s="31"/>
      <c r="DD1495" s="31"/>
      <c r="DE1495" s="31"/>
      <c r="DF1495" s="31"/>
      <c r="DG1495" s="31"/>
      <c r="DH1495" s="31"/>
      <c r="DI1495" s="31"/>
      <c r="DJ1495" s="31"/>
      <c r="DK1495" s="31"/>
      <c r="DL1495" s="31"/>
      <c r="DM1495" s="31"/>
      <c r="DN1495" s="31"/>
      <c r="DO1495" s="31"/>
      <c r="DP1495" s="31"/>
      <c r="DQ1495" s="31"/>
      <c r="DR1495" s="31"/>
      <c r="DS1495" s="31"/>
      <c r="DT1495" s="31"/>
      <c r="DU1495" s="31"/>
      <c r="DV1495" s="31"/>
      <c r="DW1495" s="31"/>
    </row>
    <row r="1496" customFormat="false" ht="15.75" hidden="false" customHeight="true" outlineLevel="0" collapsed="false">
      <c r="A1496" s="21" t="n">
        <v>1495</v>
      </c>
      <c r="B1496" s="21" t="str">
        <f aca="false">IFERROR(VLOOKUP($A$1&amp;":"&amp;A1496,'Finish order'!C:K,6,FALSE()),"")</f>
        <v/>
      </c>
      <c r="C1496" s="21" t="str">
        <f aca="false">IFERROR(VLOOKUP(A$1&amp;":"&amp;A1496,'Finish order'!$C:$K,9,FALSE()),"")</f>
        <v/>
      </c>
      <c r="D1496" s="21" t="str">
        <f aca="false">IFERROR(VLOOKUP(A$1&amp;":"&amp;A1496,'Finish order'!$C:$K,7,FALSE()),"")</f>
        <v/>
      </c>
      <c r="E1496" s="29" t="str">
        <f aca="false">IFERROR(VLOOKUP($A$1&amp;":"&amp;A1496,'Finish order'!C:K,5,FALSE()),"")</f>
        <v/>
      </c>
      <c r="F1496" s="21" t="str">
        <f aca="false">IFERROR(VLOOKUP($A$1&amp;":"&amp;A1496,'Finish order'!C:K,4,FALSE()),"")</f>
        <v/>
      </c>
      <c r="G1496" s="21" t="str">
        <f aca="false" t="array" ref="G1496:G1496">IFERROR(SMALL(IF($D$2:$D2405=D1496,$A$2:$A$911*1.001),1),"")</f>
        <v/>
      </c>
      <c r="H1496" s="21" t="str">
        <f aca="false" t="array" ref="H1496:H1496">IFERROR(SMALL(IF($D$2:$D2405=D1496,$A$2:$A$911*1.0001),2),"")</f>
        <v/>
      </c>
      <c r="I1496" s="21" t="str">
        <f aca="false" t="array" ref="I1496:I1496">IFERROR(SMALL(IF($D$2:$D2405=D1496,$A$2:$A$911*1.00001),3),"")</f>
        <v/>
      </c>
      <c r="J1496" s="21" t="str">
        <f aca="false" t="array" ref="J1496:J1496">IFERROR(SMALL(IF($D$2:$D2405=D1496,$A$2:$A$911*1.000001),4),"")</f>
        <v/>
      </c>
      <c r="K1496" s="30" t="str">
        <f aca="false">IF(A1496&lt;&gt;"", IF(COUNT(G1496:J1496)=4, SUM(G1496:J1496), "No"), "")</f>
        <v>No</v>
      </c>
      <c r="L1496" s="30" t="str">
        <f aca="false">IF(A1496&lt;&gt;"", IF(COUNT(G1496:I1496)=3, SUM(G1496:I1496), "No"), "")</f>
        <v>No</v>
      </c>
      <c r="M1496" s="30" t="str">
        <f aca="false">IF(A1496&lt;&gt;"", IF(COUNT(G1496:H1496)=2, SUM(G1496:H1496), "No"), "")</f>
        <v>No</v>
      </c>
      <c r="N1496" s="30" t="str">
        <f aca="false">'Results 10 year vets'!$D1496&amp;":"&amp;Table1[[#Headers],[Male]]</f>
        <v>:Male</v>
      </c>
      <c r="O1496" s="31"/>
      <c r="P1496" s="31"/>
      <c r="Q1496" s="31"/>
      <c r="R1496" s="31"/>
      <c r="S1496" s="31"/>
      <c r="T1496" s="31"/>
      <c r="U1496" s="31"/>
      <c r="Z1496" s="33"/>
      <c r="AA1496" s="33"/>
      <c r="AB1496" s="33"/>
      <c r="AC1496" s="33"/>
      <c r="AD1496" s="31"/>
      <c r="AE1496" s="31"/>
      <c r="AF1496" s="31"/>
      <c r="AG1496" s="31"/>
      <c r="AH1496" s="31"/>
      <c r="AI1496" s="31"/>
      <c r="AJ1496" s="31"/>
      <c r="AK1496" s="31"/>
      <c r="AL1496" s="31"/>
      <c r="AM1496" s="31"/>
      <c r="AN1496" s="31"/>
      <c r="AO1496" s="31"/>
      <c r="AP1496" s="31"/>
      <c r="AQ1496" s="31"/>
      <c r="AR1496" s="31"/>
      <c r="AS1496" s="31"/>
      <c r="AT1496" s="31"/>
      <c r="AU1496" s="31"/>
      <c r="AV1496" s="31"/>
      <c r="AW1496" s="31"/>
      <c r="AX1496" s="31"/>
      <c r="AY1496" s="31"/>
      <c r="AZ1496" s="31"/>
      <c r="BA1496" s="31"/>
      <c r="BB1496" s="31"/>
      <c r="BC1496" s="31"/>
      <c r="BD1496" s="31"/>
      <c r="BE1496" s="31"/>
      <c r="BF1496" s="31"/>
      <c r="BG1496" s="31"/>
      <c r="BH1496" s="31"/>
      <c r="BI1496" s="31"/>
      <c r="BJ1496" s="31"/>
      <c r="BK1496" s="31"/>
      <c r="BL1496" s="31"/>
      <c r="BM1496" s="31"/>
      <c r="BN1496" s="31"/>
      <c r="BO1496" s="31"/>
      <c r="BP1496" s="31"/>
      <c r="BQ1496" s="31"/>
      <c r="BR1496" s="31"/>
      <c r="BS1496" s="31"/>
      <c r="BT1496" s="31"/>
      <c r="BU1496" s="31"/>
      <c r="BV1496" s="31"/>
      <c r="BW1496" s="31"/>
      <c r="BX1496" s="31"/>
      <c r="BY1496" s="31"/>
      <c r="BZ1496" s="31"/>
      <c r="CA1496" s="31"/>
      <c r="CB1496" s="31"/>
      <c r="CC1496" s="31"/>
      <c r="CD1496" s="31"/>
      <c r="CE1496" s="31"/>
      <c r="CF1496" s="31"/>
      <c r="CG1496" s="31"/>
      <c r="CH1496" s="31"/>
      <c r="CI1496" s="31"/>
      <c r="CJ1496" s="31"/>
      <c r="CK1496" s="31"/>
      <c r="CL1496" s="31"/>
      <c r="CM1496" s="31"/>
      <c r="CN1496" s="31"/>
      <c r="CO1496" s="31"/>
      <c r="CP1496" s="31"/>
      <c r="CQ1496" s="31"/>
      <c r="CR1496" s="31"/>
      <c r="CS1496" s="31"/>
      <c r="CT1496" s="31"/>
      <c r="CU1496" s="31"/>
      <c r="CV1496" s="31"/>
      <c r="CW1496" s="31"/>
      <c r="CX1496" s="31"/>
      <c r="CY1496" s="31"/>
      <c r="CZ1496" s="31"/>
      <c r="DA1496" s="31"/>
      <c r="DB1496" s="31"/>
      <c r="DC1496" s="31"/>
      <c r="DD1496" s="31"/>
      <c r="DE1496" s="31"/>
      <c r="DF1496" s="31"/>
      <c r="DG1496" s="31"/>
      <c r="DH1496" s="31"/>
      <c r="DI1496" s="31"/>
      <c r="DJ1496" s="31"/>
      <c r="DK1496" s="31"/>
      <c r="DL1496" s="31"/>
      <c r="DM1496" s="31"/>
      <c r="DN1496" s="31"/>
      <c r="DO1496" s="31"/>
      <c r="DP1496" s="31"/>
      <c r="DQ1496" s="31"/>
      <c r="DR1496" s="31"/>
      <c r="DS1496" s="31"/>
      <c r="DT1496" s="31"/>
      <c r="DU1496" s="31"/>
      <c r="DV1496" s="31"/>
      <c r="DW1496" s="31"/>
    </row>
    <row r="1497" customFormat="false" ht="15.75" hidden="false" customHeight="true" outlineLevel="0" collapsed="false">
      <c r="A1497" s="21" t="n">
        <v>1496</v>
      </c>
      <c r="B1497" s="21" t="str">
        <f aca="false">IFERROR(VLOOKUP($A$1&amp;":"&amp;A1497,'Finish order'!C:K,6,FALSE()),"")</f>
        <v/>
      </c>
      <c r="C1497" s="21" t="str">
        <f aca="false">IFERROR(VLOOKUP(A$1&amp;":"&amp;A1497,'Finish order'!$C:$K,9,FALSE()),"")</f>
        <v/>
      </c>
      <c r="D1497" s="21" t="str">
        <f aca="false">IFERROR(VLOOKUP(A$1&amp;":"&amp;A1497,'Finish order'!$C:$K,7,FALSE()),"")</f>
        <v/>
      </c>
      <c r="E1497" s="29" t="str">
        <f aca="false">IFERROR(VLOOKUP($A$1&amp;":"&amp;A1497,'Finish order'!C:K,5,FALSE()),"")</f>
        <v/>
      </c>
      <c r="F1497" s="21" t="str">
        <f aca="false">IFERROR(VLOOKUP($A$1&amp;":"&amp;A1497,'Finish order'!C:K,4,FALSE()),"")</f>
        <v/>
      </c>
      <c r="G1497" s="21" t="str">
        <f aca="false" t="array" ref="G1497:G1497">IFERROR(SMALL(IF($D$2:$D2406=D1497,$A$2:$A$911*1.001),1),"")</f>
        <v/>
      </c>
      <c r="H1497" s="21" t="str">
        <f aca="false" t="array" ref="H1497:H1497">IFERROR(SMALL(IF($D$2:$D2406=D1497,$A$2:$A$911*1.0001),2),"")</f>
        <v/>
      </c>
      <c r="I1497" s="21" t="str">
        <f aca="false" t="array" ref="I1497:I1497">IFERROR(SMALL(IF($D$2:$D2406=D1497,$A$2:$A$911*1.00001),3),"")</f>
        <v/>
      </c>
      <c r="J1497" s="21" t="str">
        <f aca="false" t="array" ref="J1497:J1497">IFERROR(SMALL(IF($D$2:$D2406=D1497,$A$2:$A$911*1.000001),4),"")</f>
        <v/>
      </c>
      <c r="K1497" s="30" t="str">
        <f aca="false">IF(A1497&lt;&gt;"", IF(COUNT(G1497:J1497)=4, SUM(G1497:J1497), "No"), "")</f>
        <v>No</v>
      </c>
      <c r="L1497" s="30" t="str">
        <f aca="false">IF(A1497&lt;&gt;"", IF(COUNT(G1497:I1497)=3, SUM(G1497:I1497), "No"), "")</f>
        <v>No</v>
      </c>
      <c r="M1497" s="30" t="str">
        <f aca="false">IF(A1497&lt;&gt;"", IF(COUNT(G1497:H1497)=2, SUM(G1497:H1497), "No"), "")</f>
        <v>No</v>
      </c>
      <c r="N1497" s="30" t="str">
        <f aca="false">'Results 10 year vets'!$D1497&amp;":"&amp;Table1[[#Headers],[Male]]</f>
        <v>:Male</v>
      </c>
      <c r="O1497" s="31"/>
      <c r="P1497" s="31"/>
      <c r="Q1497" s="31"/>
      <c r="R1497" s="31"/>
      <c r="S1497" s="31"/>
      <c r="T1497" s="31"/>
      <c r="U1497" s="31"/>
      <c r="Z1497" s="33"/>
      <c r="AA1497" s="33"/>
      <c r="AB1497" s="33"/>
      <c r="AC1497" s="33"/>
      <c r="AD1497" s="31"/>
      <c r="AE1497" s="31"/>
      <c r="AF1497" s="31"/>
      <c r="AG1497" s="31"/>
      <c r="AH1497" s="31"/>
      <c r="AI1497" s="31"/>
      <c r="AJ1497" s="31"/>
      <c r="AK1497" s="31"/>
      <c r="AL1497" s="31"/>
      <c r="AM1497" s="31"/>
      <c r="AN1497" s="31"/>
      <c r="AO1497" s="31"/>
      <c r="AP1497" s="31"/>
      <c r="AQ1497" s="31"/>
      <c r="AR1497" s="31"/>
      <c r="AS1497" s="31"/>
      <c r="AT1497" s="31"/>
      <c r="AU1497" s="31"/>
      <c r="AV1497" s="31"/>
      <c r="AW1497" s="31"/>
      <c r="AX1497" s="31"/>
      <c r="AY1497" s="31"/>
      <c r="AZ1497" s="31"/>
      <c r="BA1497" s="31"/>
      <c r="BB1497" s="31"/>
      <c r="BC1497" s="31"/>
      <c r="BD1497" s="31"/>
      <c r="BE1497" s="31"/>
      <c r="BF1497" s="31"/>
      <c r="BG1497" s="31"/>
      <c r="BH1497" s="31"/>
      <c r="BI1497" s="31"/>
      <c r="BJ1497" s="31"/>
      <c r="BK1497" s="31"/>
      <c r="BL1497" s="31"/>
      <c r="BM1497" s="31"/>
      <c r="BN1497" s="31"/>
      <c r="BO1497" s="31"/>
      <c r="BP1497" s="31"/>
      <c r="BQ1497" s="31"/>
      <c r="BR1497" s="31"/>
      <c r="BS1497" s="31"/>
      <c r="BT1497" s="31"/>
      <c r="BU1497" s="31"/>
      <c r="BV1497" s="31"/>
      <c r="BW1497" s="31"/>
      <c r="BX1497" s="31"/>
      <c r="BY1497" s="31"/>
      <c r="BZ1497" s="31"/>
      <c r="CA1497" s="31"/>
      <c r="CB1497" s="31"/>
      <c r="CC1497" s="31"/>
      <c r="CD1497" s="31"/>
      <c r="CE1497" s="31"/>
      <c r="CF1497" s="31"/>
      <c r="CG1497" s="31"/>
      <c r="CH1497" s="31"/>
      <c r="CI1497" s="31"/>
      <c r="CJ1497" s="31"/>
      <c r="CK1497" s="31"/>
      <c r="CL1497" s="31"/>
      <c r="CM1497" s="31"/>
      <c r="CN1497" s="31"/>
      <c r="CO1497" s="31"/>
      <c r="CP1497" s="31"/>
      <c r="CQ1497" s="31"/>
      <c r="CR1497" s="31"/>
      <c r="CS1497" s="31"/>
      <c r="CT1497" s="31"/>
      <c r="CU1497" s="31"/>
      <c r="CV1497" s="31"/>
      <c r="CW1497" s="31"/>
      <c r="CX1497" s="31"/>
      <c r="CY1497" s="31"/>
      <c r="CZ1497" s="31"/>
      <c r="DA1497" s="31"/>
      <c r="DB1497" s="31"/>
      <c r="DC1497" s="31"/>
      <c r="DD1497" s="31"/>
      <c r="DE1497" s="31"/>
      <c r="DF1497" s="31"/>
      <c r="DG1497" s="31"/>
      <c r="DH1497" s="31"/>
      <c r="DI1497" s="31"/>
      <c r="DJ1497" s="31"/>
      <c r="DK1497" s="31"/>
      <c r="DL1497" s="31"/>
      <c r="DM1497" s="31"/>
      <c r="DN1497" s="31"/>
      <c r="DO1497" s="31"/>
      <c r="DP1497" s="31"/>
      <c r="DQ1497" s="31"/>
      <c r="DR1497" s="31"/>
      <c r="DS1497" s="31"/>
      <c r="DT1497" s="31"/>
      <c r="DU1497" s="31"/>
      <c r="DV1497" s="31"/>
      <c r="DW1497" s="31"/>
    </row>
    <row r="1498" customFormat="false" ht="15.75" hidden="false" customHeight="true" outlineLevel="0" collapsed="false">
      <c r="A1498" s="21" t="n">
        <v>1497</v>
      </c>
      <c r="B1498" s="21" t="str">
        <f aca="false">IFERROR(VLOOKUP($A$1&amp;":"&amp;A1498,'Finish order'!C:K,6,FALSE()),"")</f>
        <v/>
      </c>
      <c r="C1498" s="21" t="str">
        <f aca="false">IFERROR(VLOOKUP(A$1&amp;":"&amp;A1498,'Finish order'!$C:$K,9,FALSE()),"")</f>
        <v/>
      </c>
      <c r="D1498" s="21" t="str">
        <f aca="false">IFERROR(VLOOKUP(A$1&amp;":"&amp;A1498,'Finish order'!$C:$K,7,FALSE()),"")</f>
        <v/>
      </c>
      <c r="E1498" s="29" t="str">
        <f aca="false">IFERROR(VLOOKUP($A$1&amp;":"&amp;A1498,'Finish order'!C:K,5,FALSE()),"")</f>
        <v/>
      </c>
      <c r="F1498" s="21" t="str">
        <f aca="false">IFERROR(VLOOKUP($A$1&amp;":"&amp;A1498,'Finish order'!C:K,4,FALSE()),"")</f>
        <v/>
      </c>
      <c r="G1498" s="21" t="str">
        <f aca="false" t="array" ref="G1498:G1498">IFERROR(SMALL(IF($D$2:$D2407=D1498,$A$2:$A$911*1.001),1),"")</f>
        <v/>
      </c>
      <c r="H1498" s="21" t="str">
        <f aca="false" t="array" ref="H1498:H1498">IFERROR(SMALL(IF($D$2:$D2407=D1498,$A$2:$A$911*1.0001),2),"")</f>
        <v/>
      </c>
      <c r="I1498" s="21" t="str">
        <f aca="false" t="array" ref="I1498:I1498">IFERROR(SMALL(IF($D$2:$D2407=D1498,$A$2:$A$911*1.00001),3),"")</f>
        <v/>
      </c>
      <c r="J1498" s="21" t="str">
        <f aca="false" t="array" ref="J1498:J1498">IFERROR(SMALL(IF($D$2:$D2407=D1498,$A$2:$A$911*1.000001),4),"")</f>
        <v/>
      </c>
      <c r="K1498" s="30" t="str">
        <f aca="false">IF(A1498&lt;&gt;"", IF(COUNT(G1498:J1498)=4, SUM(G1498:J1498), "No"), "")</f>
        <v>No</v>
      </c>
      <c r="L1498" s="30" t="str">
        <f aca="false">IF(A1498&lt;&gt;"", IF(COUNT(G1498:I1498)=3, SUM(G1498:I1498), "No"), "")</f>
        <v>No</v>
      </c>
      <c r="M1498" s="30" t="str">
        <f aca="false">IF(A1498&lt;&gt;"", IF(COUNT(G1498:H1498)=2, SUM(G1498:H1498), "No"), "")</f>
        <v>No</v>
      </c>
      <c r="N1498" s="30" t="str">
        <f aca="false">'Results 10 year vets'!$D1498&amp;":"&amp;Table1[[#Headers],[Male]]</f>
        <v>:Male</v>
      </c>
      <c r="O1498" s="31"/>
      <c r="P1498" s="31"/>
      <c r="Q1498" s="31"/>
      <c r="R1498" s="31"/>
      <c r="S1498" s="31"/>
      <c r="T1498" s="31"/>
      <c r="U1498" s="31"/>
      <c r="Z1498" s="33"/>
      <c r="AA1498" s="33"/>
      <c r="AB1498" s="33"/>
      <c r="AC1498" s="33"/>
      <c r="AD1498" s="31"/>
      <c r="AE1498" s="31"/>
      <c r="AF1498" s="31"/>
      <c r="AG1498" s="31"/>
      <c r="AH1498" s="31"/>
      <c r="AI1498" s="31"/>
      <c r="AJ1498" s="31"/>
      <c r="AK1498" s="31"/>
      <c r="AL1498" s="31"/>
      <c r="AM1498" s="31"/>
      <c r="AN1498" s="31"/>
      <c r="AO1498" s="31"/>
      <c r="AP1498" s="31"/>
      <c r="AQ1498" s="31"/>
      <c r="AR1498" s="31"/>
      <c r="AS1498" s="31"/>
      <c r="AT1498" s="31"/>
      <c r="AU1498" s="31"/>
      <c r="AV1498" s="31"/>
      <c r="AW1498" s="31"/>
      <c r="AX1498" s="31"/>
      <c r="AY1498" s="31"/>
      <c r="AZ1498" s="31"/>
      <c r="BA1498" s="31"/>
      <c r="BB1498" s="31"/>
      <c r="BC1498" s="31"/>
      <c r="BD1498" s="31"/>
      <c r="BE1498" s="31"/>
      <c r="BF1498" s="31"/>
      <c r="BG1498" s="31"/>
      <c r="BH1498" s="31"/>
      <c r="BI1498" s="31"/>
      <c r="BJ1498" s="31"/>
      <c r="BK1498" s="31"/>
      <c r="BL1498" s="31"/>
      <c r="BM1498" s="31"/>
      <c r="BN1498" s="31"/>
      <c r="BO1498" s="31"/>
      <c r="BP1498" s="31"/>
      <c r="BQ1498" s="31"/>
      <c r="BR1498" s="31"/>
      <c r="BS1498" s="31"/>
      <c r="BT1498" s="31"/>
      <c r="BU1498" s="31"/>
      <c r="BV1498" s="31"/>
      <c r="BW1498" s="31"/>
      <c r="BX1498" s="31"/>
      <c r="BY1498" s="31"/>
      <c r="BZ1498" s="31"/>
      <c r="CA1498" s="31"/>
      <c r="CB1498" s="31"/>
      <c r="CC1498" s="31"/>
      <c r="CD1498" s="31"/>
      <c r="CE1498" s="31"/>
      <c r="CF1498" s="31"/>
      <c r="CG1498" s="31"/>
      <c r="CH1498" s="31"/>
      <c r="CI1498" s="31"/>
      <c r="CJ1498" s="31"/>
      <c r="CK1498" s="31"/>
      <c r="CL1498" s="31"/>
      <c r="CM1498" s="31"/>
      <c r="CN1498" s="31"/>
      <c r="CO1498" s="31"/>
      <c r="CP1498" s="31"/>
      <c r="CQ1498" s="31"/>
      <c r="CR1498" s="31"/>
      <c r="CS1498" s="31"/>
      <c r="CT1498" s="31"/>
      <c r="CU1498" s="31"/>
      <c r="CV1498" s="31"/>
      <c r="CW1498" s="31"/>
      <c r="CX1498" s="31"/>
      <c r="CY1498" s="31"/>
      <c r="CZ1498" s="31"/>
      <c r="DA1498" s="31"/>
      <c r="DB1498" s="31"/>
      <c r="DC1498" s="31"/>
      <c r="DD1498" s="31"/>
      <c r="DE1498" s="31"/>
      <c r="DF1498" s="31"/>
      <c r="DG1498" s="31"/>
      <c r="DH1498" s="31"/>
      <c r="DI1498" s="31"/>
      <c r="DJ1498" s="31"/>
      <c r="DK1498" s="31"/>
      <c r="DL1498" s="31"/>
      <c r="DM1498" s="31"/>
      <c r="DN1498" s="31"/>
      <c r="DO1498" s="31"/>
      <c r="DP1498" s="31"/>
      <c r="DQ1498" s="31"/>
      <c r="DR1498" s="31"/>
      <c r="DS1498" s="31"/>
      <c r="DT1498" s="31"/>
      <c r="DU1498" s="31"/>
      <c r="DV1498" s="31"/>
      <c r="DW1498" s="31"/>
    </row>
    <row r="1499" customFormat="false" ht="15.75" hidden="false" customHeight="true" outlineLevel="0" collapsed="false">
      <c r="A1499" s="21" t="n">
        <v>1498</v>
      </c>
      <c r="B1499" s="21" t="str">
        <f aca="false">IFERROR(VLOOKUP($A$1&amp;":"&amp;A1499,'Finish order'!C:K,6,FALSE()),"")</f>
        <v/>
      </c>
      <c r="C1499" s="21" t="str">
        <f aca="false">IFERROR(VLOOKUP(A$1&amp;":"&amp;A1499,'Finish order'!$C:$K,9,FALSE()),"")</f>
        <v/>
      </c>
      <c r="D1499" s="21" t="str">
        <f aca="false">IFERROR(VLOOKUP(A$1&amp;":"&amp;A1499,'Finish order'!$C:$K,7,FALSE()),"")</f>
        <v/>
      </c>
      <c r="E1499" s="29" t="str">
        <f aca="false">IFERROR(VLOOKUP($A$1&amp;":"&amp;A1499,'Finish order'!C:K,5,FALSE()),"")</f>
        <v/>
      </c>
      <c r="F1499" s="21" t="str">
        <f aca="false">IFERROR(VLOOKUP($A$1&amp;":"&amp;A1499,'Finish order'!C:K,4,FALSE()),"")</f>
        <v/>
      </c>
      <c r="G1499" s="21" t="str">
        <f aca="false" t="array" ref="G1499:G1499">IFERROR(SMALL(IF($D$2:$D2408=D1499,$A$2:$A$911*1.001),1),"")</f>
        <v/>
      </c>
      <c r="H1499" s="21" t="str">
        <f aca="false" t="array" ref="H1499:H1499">IFERROR(SMALL(IF($D$2:$D2408=D1499,$A$2:$A$911*1.0001),2),"")</f>
        <v/>
      </c>
      <c r="I1499" s="21" t="str">
        <f aca="false" t="array" ref="I1499:I1499">IFERROR(SMALL(IF($D$2:$D2408=D1499,$A$2:$A$911*1.00001),3),"")</f>
        <v/>
      </c>
      <c r="J1499" s="21" t="str">
        <f aca="false" t="array" ref="J1499:J1499">IFERROR(SMALL(IF($D$2:$D2408=D1499,$A$2:$A$911*1.000001),4),"")</f>
        <v/>
      </c>
      <c r="K1499" s="30" t="str">
        <f aca="false">IF(A1499&lt;&gt;"", IF(COUNT(G1499:J1499)=4, SUM(G1499:J1499), "No"), "")</f>
        <v>No</v>
      </c>
      <c r="L1499" s="30" t="str">
        <f aca="false">IF(A1499&lt;&gt;"", IF(COUNT(G1499:I1499)=3, SUM(G1499:I1499), "No"), "")</f>
        <v>No</v>
      </c>
      <c r="M1499" s="30" t="str">
        <f aca="false">IF(A1499&lt;&gt;"", IF(COUNT(G1499:H1499)=2, SUM(G1499:H1499), "No"), "")</f>
        <v>No</v>
      </c>
      <c r="N1499" s="30" t="str">
        <f aca="false">'Results 10 year vets'!$D1499&amp;":"&amp;Table1[[#Headers],[Male]]</f>
        <v>:Male</v>
      </c>
      <c r="O1499" s="31"/>
      <c r="P1499" s="31"/>
      <c r="Q1499" s="31"/>
      <c r="R1499" s="31"/>
      <c r="S1499" s="31"/>
      <c r="T1499" s="31"/>
      <c r="U1499" s="31"/>
      <c r="Z1499" s="33"/>
      <c r="AA1499" s="33"/>
      <c r="AB1499" s="33"/>
      <c r="AC1499" s="33"/>
      <c r="AD1499" s="31"/>
      <c r="AE1499" s="31"/>
      <c r="AF1499" s="31"/>
      <c r="AG1499" s="31"/>
      <c r="AH1499" s="31"/>
      <c r="AI1499" s="31"/>
      <c r="AJ1499" s="31"/>
      <c r="AK1499" s="31"/>
      <c r="AL1499" s="31"/>
      <c r="AM1499" s="31"/>
      <c r="AN1499" s="31"/>
      <c r="AO1499" s="31"/>
      <c r="AP1499" s="31"/>
      <c r="AQ1499" s="31"/>
      <c r="AR1499" s="31"/>
      <c r="AS1499" s="31"/>
      <c r="AT1499" s="31"/>
      <c r="AU1499" s="31"/>
      <c r="AV1499" s="31"/>
      <c r="AW1499" s="31"/>
      <c r="AX1499" s="31"/>
      <c r="AY1499" s="31"/>
      <c r="AZ1499" s="31"/>
      <c r="BA1499" s="31"/>
      <c r="BB1499" s="31"/>
      <c r="BC1499" s="31"/>
      <c r="BD1499" s="31"/>
      <c r="BE1499" s="31"/>
      <c r="BF1499" s="31"/>
      <c r="BG1499" s="31"/>
      <c r="BH1499" s="31"/>
      <c r="BI1499" s="31"/>
      <c r="BJ1499" s="31"/>
      <c r="BK1499" s="31"/>
      <c r="BL1499" s="31"/>
      <c r="BM1499" s="31"/>
      <c r="BN1499" s="31"/>
      <c r="BO1499" s="31"/>
      <c r="BP1499" s="31"/>
      <c r="BQ1499" s="31"/>
      <c r="BR1499" s="31"/>
      <c r="BS1499" s="31"/>
      <c r="BT1499" s="31"/>
      <c r="BU1499" s="31"/>
      <c r="BV1499" s="31"/>
      <c r="BW1499" s="31"/>
      <c r="BX1499" s="31"/>
      <c r="BY1499" s="31"/>
      <c r="BZ1499" s="31"/>
      <c r="CA1499" s="31"/>
      <c r="CB1499" s="31"/>
      <c r="CC1499" s="31"/>
      <c r="CD1499" s="31"/>
      <c r="CE1499" s="31"/>
      <c r="CF1499" s="31"/>
      <c r="CG1499" s="31"/>
      <c r="CH1499" s="31"/>
      <c r="CI1499" s="31"/>
      <c r="CJ1499" s="31"/>
      <c r="CK1499" s="31"/>
      <c r="CL1499" s="31"/>
      <c r="CM1499" s="31"/>
      <c r="CN1499" s="31"/>
      <c r="CO1499" s="31"/>
      <c r="CP1499" s="31"/>
      <c r="CQ1499" s="31"/>
      <c r="CR1499" s="31"/>
      <c r="CS1499" s="31"/>
      <c r="CT1499" s="31"/>
      <c r="CU1499" s="31"/>
      <c r="CV1499" s="31"/>
      <c r="CW1499" s="31"/>
      <c r="CX1499" s="31"/>
      <c r="CY1499" s="31"/>
      <c r="CZ1499" s="31"/>
      <c r="DA1499" s="31"/>
      <c r="DB1499" s="31"/>
      <c r="DC1499" s="31"/>
      <c r="DD1499" s="31"/>
      <c r="DE1499" s="31"/>
      <c r="DF1499" s="31"/>
      <c r="DG1499" s="31"/>
      <c r="DH1499" s="31"/>
      <c r="DI1499" s="31"/>
      <c r="DJ1499" s="31"/>
      <c r="DK1499" s="31"/>
      <c r="DL1499" s="31"/>
      <c r="DM1499" s="31"/>
      <c r="DN1499" s="31"/>
      <c r="DO1499" s="31"/>
      <c r="DP1499" s="31"/>
      <c r="DQ1499" s="31"/>
      <c r="DR1499" s="31"/>
      <c r="DS1499" s="31"/>
      <c r="DT1499" s="31"/>
      <c r="DU1499" s="31"/>
      <c r="DV1499" s="31"/>
      <c r="DW1499" s="31"/>
    </row>
    <row r="1500" customFormat="false" ht="15.75" hidden="false" customHeight="true" outlineLevel="0" collapsed="false">
      <c r="A1500" s="21" t="n">
        <v>1499</v>
      </c>
      <c r="B1500" s="21" t="str">
        <f aca="false">IFERROR(VLOOKUP($A$1&amp;":"&amp;A1500,'Finish order'!C:K,6,FALSE()),"")</f>
        <v/>
      </c>
      <c r="C1500" s="21" t="str">
        <f aca="false">IFERROR(VLOOKUP(A$1&amp;":"&amp;A1500,'Finish order'!$C:$K,9,FALSE()),"")</f>
        <v/>
      </c>
      <c r="D1500" s="21" t="str">
        <f aca="false">IFERROR(VLOOKUP(A$1&amp;":"&amp;A1500,'Finish order'!$C:$K,7,FALSE()),"")</f>
        <v/>
      </c>
      <c r="E1500" s="29" t="str">
        <f aca="false">IFERROR(VLOOKUP($A$1&amp;":"&amp;A1500,'Finish order'!C:K,5,FALSE()),"")</f>
        <v/>
      </c>
      <c r="F1500" s="21" t="str">
        <f aca="false">IFERROR(VLOOKUP($A$1&amp;":"&amp;A1500,'Finish order'!C:K,4,FALSE()),"")</f>
        <v/>
      </c>
      <c r="G1500" s="21" t="str">
        <f aca="false" t="array" ref="G1500:G1500">IFERROR(SMALL(IF($D$2:$D2409=D1500,$A$2:$A$911*1.001),1),"")</f>
        <v/>
      </c>
      <c r="H1500" s="21" t="str">
        <f aca="false" t="array" ref="H1500:H1500">IFERROR(SMALL(IF($D$2:$D2409=D1500,$A$2:$A$911*1.0001),2),"")</f>
        <v/>
      </c>
      <c r="I1500" s="21" t="str">
        <f aca="false" t="array" ref="I1500:I1500">IFERROR(SMALL(IF($D$2:$D2409=D1500,$A$2:$A$911*1.00001),3),"")</f>
        <v/>
      </c>
      <c r="J1500" s="21" t="str">
        <f aca="false" t="array" ref="J1500:J1500">IFERROR(SMALL(IF($D$2:$D2409=D1500,$A$2:$A$911*1.000001),4),"")</f>
        <v/>
      </c>
      <c r="K1500" s="30" t="str">
        <f aca="false">IF(A1500&lt;&gt;"", IF(COUNT(G1500:J1500)=4, SUM(G1500:J1500), "No"), "")</f>
        <v>No</v>
      </c>
      <c r="L1500" s="30" t="str">
        <f aca="false">IF(A1500&lt;&gt;"", IF(COUNT(G1500:I1500)=3, SUM(G1500:I1500), "No"), "")</f>
        <v>No</v>
      </c>
      <c r="M1500" s="30" t="str">
        <f aca="false">IF(A1500&lt;&gt;"", IF(COUNT(G1500:H1500)=2, SUM(G1500:H1500), "No"), "")</f>
        <v>No</v>
      </c>
      <c r="N1500" s="30" t="str">
        <f aca="false">'Results 10 year vets'!$D1500&amp;":"&amp;Table1[[#Headers],[Male]]</f>
        <v>:Male</v>
      </c>
      <c r="O1500" s="31"/>
      <c r="P1500" s="31"/>
      <c r="Q1500" s="31"/>
      <c r="R1500" s="31"/>
      <c r="S1500" s="31"/>
      <c r="T1500" s="31"/>
      <c r="U1500" s="31"/>
      <c r="Z1500" s="33"/>
      <c r="AA1500" s="33"/>
      <c r="AB1500" s="33"/>
      <c r="AC1500" s="33"/>
      <c r="AD1500" s="31"/>
      <c r="AE1500" s="31"/>
      <c r="AF1500" s="31"/>
      <c r="AG1500" s="31"/>
      <c r="AH1500" s="31"/>
      <c r="AI1500" s="31"/>
      <c r="AJ1500" s="31"/>
      <c r="AK1500" s="31"/>
      <c r="AL1500" s="31"/>
      <c r="AM1500" s="31"/>
      <c r="AN1500" s="31"/>
      <c r="AO1500" s="31"/>
      <c r="AP1500" s="31"/>
      <c r="AQ1500" s="31"/>
      <c r="AR1500" s="31"/>
      <c r="AS1500" s="31"/>
      <c r="AT1500" s="31"/>
      <c r="AU1500" s="31"/>
      <c r="AV1500" s="31"/>
      <c r="AW1500" s="31"/>
      <c r="AX1500" s="31"/>
      <c r="AY1500" s="31"/>
      <c r="AZ1500" s="31"/>
      <c r="BA1500" s="31"/>
      <c r="BB1500" s="31"/>
      <c r="BC1500" s="31"/>
      <c r="BD1500" s="31"/>
      <c r="BE1500" s="31"/>
      <c r="BF1500" s="31"/>
      <c r="BG1500" s="31"/>
      <c r="BH1500" s="31"/>
      <c r="BI1500" s="31"/>
      <c r="BJ1500" s="31"/>
      <c r="BK1500" s="31"/>
      <c r="BL1500" s="31"/>
      <c r="BM1500" s="31"/>
      <c r="BN1500" s="31"/>
      <c r="BO1500" s="31"/>
      <c r="BP1500" s="31"/>
      <c r="BQ1500" s="31"/>
      <c r="BR1500" s="31"/>
      <c r="BS1500" s="31"/>
      <c r="BT1500" s="31"/>
      <c r="BU1500" s="31"/>
      <c r="BV1500" s="31"/>
      <c r="BW1500" s="31"/>
      <c r="BX1500" s="31"/>
      <c r="BY1500" s="31"/>
      <c r="BZ1500" s="31"/>
      <c r="CA1500" s="31"/>
      <c r="CB1500" s="31"/>
      <c r="CC1500" s="31"/>
      <c r="CD1500" s="31"/>
      <c r="CE1500" s="31"/>
      <c r="CF1500" s="31"/>
      <c r="CG1500" s="31"/>
      <c r="CH1500" s="31"/>
      <c r="CI1500" s="31"/>
      <c r="CJ1500" s="31"/>
      <c r="CK1500" s="31"/>
      <c r="CL1500" s="31"/>
      <c r="CM1500" s="31"/>
      <c r="CN1500" s="31"/>
      <c r="CO1500" s="31"/>
      <c r="CP1500" s="31"/>
      <c r="CQ1500" s="31"/>
      <c r="CR1500" s="31"/>
      <c r="CS1500" s="31"/>
      <c r="CT1500" s="31"/>
      <c r="CU1500" s="31"/>
      <c r="CV1500" s="31"/>
      <c r="CW1500" s="31"/>
      <c r="CX1500" s="31"/>
      <c r="CY1500" s="31"/>
      <c r="CZ1500" s="31"/>
      <c r="DA1500" s="31"/>
      <c r="DB1500" s="31"/>
      <c r="DC1500" s="31"/>
      <c r="DD1500" s="31"/>
      <c r="DE1500" s="31"/>
      <c r="DF1500" s="31"/>
      <c r="DG1500" s="31"/>
      <c r="DH1500" s="31"/>
      <c r="DI1500" s="31"/>
      <c r="DJ1500" s="31"/>
      <c r="DK1500" s="31"/>
      <c r="DL1500" s="31"/>
      <c r="DM1500" s="31"/>
      <c r="DN1500" s="31"/>
      <c r="DO1500" s="31"/>
      <c r="DP1500" s="31"/>
      <c r="DQ1500" s="31"/>
      <c r="DR1500" s="31"/>
      <c r="DS1500" s="31"/>
      <c r="DT1500" s="31"/>
      <c r="DU1500" s="31"/>
      <c r="DV1500" s="31"/>
      <c r="DW1500" s="31"/>
    </row>
    <row r="1501" customFormat="false" ht="15.75" hidden="false" customHeight="true" outlineLevel="0" collapsed="false">
      <c r="A1501" s="21" t="n">
        <v>1500</v>
      </c>
      <c r="B1501" s="21" t="str">
        <f aca="false">IFERROR(VLOOKUP($A$1&amp;":"&amp;A1501,'Finish order'!C:K,6,FALSE()),"")</f>
        <v/>
      </c>
      <c r="C1501" s="21" t="str">
        <f aca="false">IFERROR(VLOOKUP(A$1&amp;":"&amp;A1501,'Finish order'!$C:$K,9,FALSE()),"")</f>
        <v/>
      </c>
      <c r="D1501" s="21" t="str">
        <f aca="false">IFERROR(VLOOKUP(A$1&amp;":"&amp;A1501,'Finish order'!$C:$K,7,FALSE()),"")</f>
        <v/>
      </c>
      <c r="E1501" s="29" t="str">
        <f aca="false">IFERROR(VLOOKUP($A$1&amp;":"&amp;A1501,'Finish order'!C:K,5,FALSE()),"")</f>
        <v/>
      </c>
      <c r="F1501" s="21" t="str">
        <f aca="false">IFERROR(VLOOKUP($A$1&amp;":"&amp;A1501,'Finish order'!C:K,4,FALSE()),"")</f>
        <v/>
      </c>
      <c r="G1501" s="21" t="str">
        <f aca="false" t="array" ref="G1501:G1501">IFERROR(SMALL(IF($D$2:$D2410=D1501,$A$2:$A$911*1.001),1),"")</f>
        <v/>
      </c>
      <c r="H1501" s="21" t="str">
        <f aca="false" t="array" ref="H1501:H1501">IFERROR(SMALL(IF($D$2:$D2410=D1501,$A$2:$A$911*1.0001),2),"")</f>
        <v/>
      </c>
      <c r="I1501" s="21" t="str">
        <f aca="false" t="array" ref="I1501:I1501">IFERROR(SMALL(IF($D$2:$D2410=D1501,$A$2:$A$911*1.00001),3),"")</f>
        <v/>
      </c>
      <c r="J1501" s="21" t="str">
        <f aca="false" t="array" ref="J1501:J1501">IFERROR(SMALL(IF($D$2:$D2410=D1501,$A$2:$A$911*1.000001),4),"")</f>
        <v/>
      </c>
      <c r="K1501" s="30" t="str">
        <f aca="false">IF(A1501&lt;&gt;"", IF(COUNT(G1501:J1501)=4, SUM(G1501:J1501), "No"), "")</f>
        <v>No</v>
      </c>
      <c r="L1501" s="30" t="str">
        <f aca="false">IF(A1501&lt;&gt;"", IF(COUNT(G1501:I1501)=3, SUM(G1501:I1501), "No"), "")</f>
        <v>No</v>
      </c>
      <c r="M1501" s="30" t="str">
        <f aca="false">IF(A1501&lt;&gt;"", IF(COUNT(G1501:H1501)=2, SUM(G1501:H1501), "No"), "")</f>
        <v>No</v>
      </c>
      <c r="N1501" s="30" t="str">
        <f aca="false">'Results 10 year vets'!$D1501&amp;":"&amp;Table1[[#Headers],[Male]]</f>
        <v>:Male</v>
      </c>
      <c r="O1501" s="31"/>
      <c r="P1501" s="31"/>
      <c r="Q1501" s="31"/>
      <c r="R1501" s="31"/>
      <c r="S1501" s="31"/>
      <c r="T1501" s="31"/>
      <c r="U1501" s="31"/>
      <c r="Z1501" s="33"/>
      <c r="AA1501" s="33"/>
      <c r="AB1501" s="33"/>
      <c r="AC1501" s="33"/>
      <c r="AD1501" s="31"/>
      <c r="AE1501" s="31"/>
      <c r="AF1501" s="31"/>
      <c r="AG1501" s="31"/>
      <c r="AH1501" s="31"/>
      <c r="AI1501" s="31"/>
      <c r="AJ1501" s="31"/>
      <c r="AK1501" s="31"/>
      <c r="AL1501" s="31"/>
      <c r="AM1501" s="31"/>
      <c r="AN1501" s="31"/>
      <c r="AO1501" s="31"/>
      <c r="AP1501" s="31"/>
      <c r="AQ1501" s="31"/>
      <c r="AR1501" s="31"/>
      <c r="AS1501" s="31"/>
      <c r="AT1501" s="31"/>
      <c r="AU1501" s="31"/>
      <c r="AV1501" s="31"/>
      <c r="AW1501" s="31"/>
      <c r="AX1501" s="31"/>
      <c r="AY1501" s="31"/>
      <c r="AZ1501" s="31"/>
      <c r="BA1501" s="31"/>
      <c r="BB1501" s="31"/>
      <c r="BC1501" s="31"/>
      <c r="BD1501" s="31"/>
      <c r="BE1501" s="31"/>
      <c r="BF1501" s="31"/>
      <c r="BG1501" s="31"/>
      <c r="BH1501" s="31"/>
      <c r="BI1501" s="31"/>
      <c r="BJ1501" s="31"/>
      <c r="BK1501" s="31"/>
      <c r="BL1501" s="31"/>
      <c r="BM1501" s="31"/>
      <c r="BN1501" s="31"/>
      <c r="BO1501" s="31"/>
      <c r="BP1501" s="31"/>
      <c r="BQ1501" s="31"/>
      <c r="BR1501" s="31"/>
      <c r="BS1501" s="31"/>
      <c r="BT1501" s="31"/>
      <c r="BU1501" s="31"/>
      <c r="BV1501" s="31"/>
      <c r="BW1501" s="31"/>
      <c r="BX1501" s="31"/>
      <c r="BY1501" s="31"/>
      <c r="BZ1501" s="31"/>
      <c r="CA1501" s="31"/>
      <c r="CB1501" s="31"/>
      <c r="CC1501" s="31"/>
      <c r="CD1501" s="31"/>
      <c r="CE1501" s="31"/>
      <c r="CF1501" s="31"/>
      <c r="CG1501" s="31"/>
      <c r="CH1501" s="31"/>
      <c r="CI1501" s="31"/>
      <c r="CJ1501" s="31"/>
      <c r="CK1501" s="31"/>
      <c r="CL1501" s="31"/>
      <c r="CM1501" s="31"/>
      <c r="CN1501" s="31"/>
      <c r="CO1501" s="31"/>
      <c r="CP1501" s="31"/>
      <c r="CQ1501" s="31"/>
      <c r="CR1501" s="31"/>
      <c r="CS1501" s="31"/>
      <c r="CT1501" s="31"/>
      <c r="CU1501" s="31"/>
      <c r="CV1501" s="31"/>
      <c r="CW1501" s="31"/>
      <c r="CX1501" s="31"/>
      <c r="CY1501" s="31"/>
      <c r="CZ1501" s="31"/>
      <c r="DA1501" s="31"/>
      <c r="DB1501" s="31"/>
      <c r="DC1501" s="31"/>
      <c r="DD1501" s="31"/>
      <c r="DE1501" s="31"/>
      <c r="DF1501" s="31"/>
      <c r="DG1501" s="31"/>
      <c r="DH1501" s="31"/>
      <c r="DI1501" s="31"/>
      <c r="DJ1501" s="31"/>
      <c r="DK1501" s="31"/>
      <c r="DL1501" s="31"/>
      <c r="DM1501" s="31"/>
      <c r="DN1501" s="31"/>
      <c r="DO1501" s="31"/>
      <c r="DP1501" s="31"/>
      <c r="DQ1501" s="31"/>
      <c r="DR1501" s="31"/>
      <c r="DS1501" s="31"/>
      <c r="DT1501" s="31"/>
      <c r="DU1501" s="31"/>
      <c r="DV1501" s="31"/>
      <c r="DW1501" s="31"/>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S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3359375" defaultRowHeight="15" zeroHeight="false" outlineLevelRow="0" outlineLevelCol="0"/>
  <cols>
    <col collapsed="false" customWidth="true" hidden="false" outlineLevel="0" max="1" min="1" style="0" width="10.85"/>
    <col collapsed="false" customWidth="true" hidden="false" outlineLevel="0" max="2" min="2" style="0" width="21.71"/>
    <col collapsed="false" customWidth="true" hidden="false" outlineLevel="0" max="3" min="3" style="0" width="8"/>
    <col collapsed="false" customWidth="true" hidden="false" outlineLevel="0" max="4" min="4" style="0" width="31"/>
    <col collapsed="false" customWidth="true" hidden="false" outlineLevel="0" max="5" min="5" style="0" width="10.85"/>
    <col collapsed="false" customWidth="true" hidden="false" outlineLevel="0" max="6" min="6" style="0" width="12.29"/>
    <col collapsed="false" customWidth="true" hidden="false" outlineLevel="0" max="7" min="7" style="0" width="10.85"/>
    <col collapsed="false" customWidth="true" hidden="false" outlineLevel="0" max="8" min="8" style="0" width="11.43"/>
    <col collapsed="false" customWidth="true" hidden="false" outlineLevel="0" max="9" min="9" style="0" width="22.71"/>
    <col collapsed="false" customWidth="true" hidden="false" outlineLevel="0" max="10" min="10" style="0" width="8"/>
    <col collapsed="false" customWidth="true" hidden="false" outlineLevel="0" max="11" min="11" style="0" width="31"/>
    <col collapsed="false" customWidth="true" hidden="false" outlineLevel="0" max="12" min="12" style="0" width="10.85"/>
    <col collapsed="false" customWidth="true" hidden="false" outlineLevel="0" max="13" min="13" style="0" width="12.29"/>
    <col collapsed="false" customWidth="true" hidden="false" outlineLevel="0" max="18" min="14" style="0" width="10.85"/>
    <col collapsed="false" customWidth="true" hidden="false" outlineLevel="0" max="19" min="19" style="0" width="12.29"/>
    <col collapsed="false" customWidth="true" hidden="false" outlineLevel="0" max="25" min="20" style="0" width="10.85"/>
    <col collapsed="false" customWidth="true" hidden="false" outlineLevel="0" max="27" min="26" style="0" width="12.29"/>
    <col collapsed="false" customWidth="true" hidden="false" outlineLevel="0" max="29" min="28" style="0" width="10.85"/>
    <col collapsed="false" customWidth="true" hidden="false" outlineLevel="0" max="30" min="30" style="0" width="13"/>
    <col collapsed="false" customWidth="true" hidden="false" outlineLevel="0" max="32" min="31" style="0" width="10.85"/>
    <col collapsed="false" customWidth="true" hidden="false" outlineLevel="0" max="33" min="33" style="0" width="12.29"/>
    <col collapsed="false" customWidth="true" hidden="false" outlineLevel="0" max="36" min="34" style="0" width="10.85"/>
    <col collapsed="false" customWidth="true" hidden="false" outlineLevel="0" max="37" min="37" style="0" width="13.15"/>
    <col collapsed="false" customWidth="true" hidden="false" outlineLevel="0" max="38" min="38" style="0" width="17"/>
    <col collapsed="false" customWidth="true" hidden="false" outlineLevel="0" max="39" min="39" style="0" width="10.85"/>
    <col collapsed="false" customWidth="true" hidden="false" outlineLevel="0" max="40" min="40" style="0" width="12.29"/>
    <col collapsed="false" customWidth="true" hidden="false" outlineLevel="0" max="44" min="41" style="0" width="10.85"/>
    <col collapsed="false" customWidth="true" hidden="false" outlineLevel="0" max="45" min="45" style="0" width="17"/>
    <col collapsed="false" customWidth="true" hidden="false" outlineLevel="0" max="46" min="46" style="0" width="10.85"/>
    <col collapsed="false" customWidth="true" hidden="false" outlineLevel="0" max="47" min="47" style="0" width="12.29"/>
    <col collapsed="false" customWidth="true" hidden="false" outlineLevel="0" max="50" min="48" style="0" width="10.85"/>
    <col collapsed="false" customWidth="true" hidden="false" outlineLevel="0" max="51" min="51" style="0" width="23.43"/>
    <col collapsed="false" customWidth="true" hidden="false" outlineLevel="0" max="52" min="52" style="0" width="17.43"/>
    <col collapsed="false" customWidth="true" hidden="false" outlineLevel="0" max="53" min="53" style="0" width="10.85"/>
    <col collapsed="false" customWidth="true" hidden="false" outlineLevel="0" max="54" min="54" style="0" width="12.29"/>
    <col collapsed="false" customWidth="true" hidden="false" outlineLevel="0" max="57" min="55" style="0" width="10.85"/>
    <col collapsed="false" customWidth="true" hidden="false" outlineLevel="0" max="58" min="58" style="0" width="16.14"/>
    <col collapsed="false" customWidth="true" hidden="false" outlineLevel="0" max="59" min="59" style="0" width="18.29"/>
    <col collapsed="false" customWidth="true" hidden="false" outlineLevel="0" max="60" min="60" style="0" width="10.85"/>
    <col collapsed="false" customWidth="true" hidden="false" outlineLevel="0" max="61" min="61" style="0" width="12.29"/>
    <col collapsed="false" customWidth="true" hidden="false" outlineLevel="0" max="67" min="62" style="0" width="10.85"/>
    <col collapsed="false" customWidth="true" hidden="false" outlineLevel="0" max="68" min="68" style="0" width="12.29"/>
    <col collapsed="false" customWidth="true" hidden="false" outlineLevel="0" max="71" min="69" style="0" width="10.85"/>
    <col collapsed="false" customWidth="true" hidden="false" outlineLevel="0" max="72" min="72" style="0" width="11.85"/>
    <col collapsed="false" customWidth="true" hidden="false" outlineLevel="0" max="73" min="73" style="0" width="24.29"/>
    <col collapsed="false" customWidth="true" hidden="false" outlineLevel="0" max="74" min="74" style="0" width="10.85"/>
    <col collapsed="false" customWidth="true" hidden="false" outlineLevel="0" max="75" min="75" style="0" width="12.29"/>
    <col collapsed="false" customWidth="true" hidden="false" outlineLevel="0" max="81" min="76" style="0" width="10.85"/>
    <col collapsed="false" customWidth="true" hidden="false" outlineLevel="0" max="82" min="82" style="0" width="12.29"/>
    <col collapsed="false" customWidth="true" hidden="false" outlineLevel="0" max="88" min="83" style="0" width="10.85"/>
    <col collapsed="false" customWidth="true" hidden="false" outlineLevel="0" max="89" min="89" style="0" width="12.29"/>
    <col collapsed="false" customWidth="true" hidden="false" outlineLevel="0" max="95" min="90" style="0" width="10.85"/>
    <col collapsed="false" customWidth="true" hidden="false" outlineLevel="0" max="96" min="96" style="0" width="12.29"/>
    <col collapsed="false" customWidth="true" hidden="false" outlineLevel="0" max="97" min="97" style="0" width="10.85"/>
  </cols>
  <sheetData>
    <row r="1" customFormat="false" ht="19.7" hidden="false" customHeight="false" outlineLevel="0" collapsed="false">
      <c r="A1" s="23" t="s">
        <v>51</v>
      </c>
      <c r="B1" s="24" t="s">
        <v>33</v>
      </c>
      <c r="C1" s="24" t="s">
        <v>440</v>
      </c>
      <c r="D1" s="24" t="s">
        <v>34</v>
      </c>
      <c r="E1" s="24" t="s">
        <v>435</v>
      </c>
      <c r="F1" s="24" t="s">
        <v>32</v>
      </c>
      <c r="G1" s="26"/>
      <c r="H1" s="27" t="s">
        <v>39</v>
      </c>
      <c r="I1" s="24" t="s">
        <v>33</v>
      </c>
      <c r="J1" s="24" t="s">
        <v>440</v>
      </c>
      <c r="K1" s="24" t="s">
        <v>34</v>
      </c>
      <c r="L1" s="24" t="s">
        <v>435</v>
      </c>
      <c r="M1" s="24" t="s">
        <v>32</v>
      </c>
      <c r="N1" s="26"/>
      <c r="O1" s="27" t="s">
        <v>54</v>
      </c>
      <c r="P1" s="24" t="s">
        <v>33</v>
      </c>
      <c r="Q1" s="24" t="s">
        <v>34</v>
      </c>
      <c r="R1" s="24" t="s">
        <v>435</v>
      </c>
      <c r="S1" s="24" t="s">
        <v>32</v>
      </c>
      <c r="T1" s="24" t="s">
        <v>449</v>
      </c>
      <c r="U1" s="26"/>
      <c r="V1" s="27" t="s">
        <v>451</v>
      </c>
      <c r="W1" s="24" t="s">
        <v>33</v>
      </c>
      <c r="X1" s="24" t="s">
        <v>34</v>
      </c>
      <c r="Y1" s="24" t="s">
        <v>435</v>
      </c>
      <c r="Z1" s="24" t="s">
        <v>32</v>
      </c>
      <c r="AA1" s="24" t="s">
        <v>449</v>
      </c>
      <c r="AB1" s="26"/>
      <c r="AC1" s="27" t="s">
        <v>56</v>
      </c>
      <c r="AD1" s="24" t="s">
        <v>33</v>
      </c>
      <c r="AE1" s="24" t="s">
        <v>34</v>
      </c>
      <c r="AF1" s="24" t="s">
        <v>435</v>
      </c>
      <c r="AG1" s="24" t="s">
        <v>32</v>
      </c>
      <c r="AH1" s="24" t="s">
        <v>449</v>
      </c>
      <c r="AI1" s="26"/>
      <c r="AJ1" s="27" t="s">
        <v>43</v>
      </c>
      <c r="AK1" s="24" t="s">
        <v>33</v>
      </c>
      <c r="AL1" s="24" t="s">
        <v>34</v>
      </c>
      <c r="AM1" s="24" t="s">
        <v>435</v>
      </c>
      <c r="AN1" s="24" t="s">
        <v>32</v>
      </c>
      <c r="AO1" s="24" t="s">
        <v>449</v>
      </c>
      <c r="AP1" s="28"/>
      <c r="AQ1" s="24" t="s">
        <v>58</v>
      </c>
      <c r="AR1" s="24" t="s">
        <v>33</v>
      </c>
      <c r="AS1" s="24" t="s">
        <v>34</v>
      </c>
      <c r="AT1" s="24" t="s">
        <v>435</v>
      </c>
      <c r="AU1" s="24" t="s">
        <v>32</v>
      </c>
      <c r="AV1" s="24" t="s">
        <v>449</v>
      </c>
      <c r="AW1" s="28"/>
      <c r="AX1" s="24" t="s">
        <v>45</v>
      </c>
      <c r="AY1" s="24" t="s">
        <v>33</v>
      </c>
      <c r="AZ1" s="24" t="s">
        <v>34</v>
      </c>
      <c r="BA1" s="24" t="s">
        <v>435</v>
      </c>
      <c r="BB1" s="24" t="s">
        <v>32</v>
      </c>
      <c r="BC1" s="27" t="s">
        <v>449</v>
      </c>
      <c r="BD1" s="26"/>
      <c r="BE1" s="24" t="s">
        <v>60</v>
      </c>
      <c r="BF1" s="24" t="s">
        <v>33</v>
      </c>
      <c r="BG1" s="24" t="s">
        <v>34</v>
      </c>
      <c r="BH1" s="24" t="s">
        <v>435</v>
      </c>
      <c r="BI1" s="24" t="s">
        <v>32</v>
      </c>
      <c r="BJ1" s="27" t="s">
        <v>449</v>
      </c>
      <c r="BK1" s="26"/>
      <c r="BL1" s="24" t="s">
        <v>47</v>
      </c>
      <c r="BM1" s="24" t="s">
        <v>33</v>
      </c>
      <c r="BN1" s="24" t="s">
        <v>34</v>
      </c>
      <c r="BO1" s="24" t="s">
        <v>435</v>
      </c>
      <c r="BP1" s="27" t="s">
        <v>32</v>
      </c>
      <c r="BQ1" s="24" t="s">
        <v>449</v>
      </c>
      <c r="BR1" s="26"/>
      <c r="BS1" s="24" t="s">
        <v>62</v>
      </c>
      <c r="BT1" s="24" t="s">
        <v>33</v>
      </c>
      <c r="BU1" s="24" t="s">
        <v>34</v>
      </c>
      <c r="BV1" s="24" t="s">
        <v>435</v>
      </c>
      <c r="BW1" s="27" t="s">
        <v>32</v>
      </c>
      <c r="BX1" s="24" t="s">
        <v>449</v>
      </c>
      <c r="BY1" s="26"/>
      <c r="BZ1" s="24" t="s">
        <v>49</v>
      </c>
      <c r="CA1" s="24" t="s">
        <v>33</v>
      </c>
      <c r="CB1" s="24" t="s">
        <v>34</v>
      </c>
      <c r="CC1" s="24" t="s">
        <v>435</v>
      </c>
      <c r="CD1" s="24" t="s">
        <v>32</v>
      </c>
      <c r="CE1" s="24" t="s">
        <v>449</v>
      </c>
      <c r="CF1" s="26"/>
      <c r="CG1" s="24" t="s">
        <v>452</v>
      </c>
      <c r="CH1" s="24" t="s">
        <v>33</v>
      </c>
      <c r="CI1" s="24" t="s">
        <v>34</v>
      </c>
      <c r="CJ1" s="24" t="s">
        <v>435</v>
      </c>
      <c r="CK1" s="24" t="s">
        <v>32</v>
      </c>
      <c r="CL1" s="24" t="s">
        <v>449</v>
      </c>
      <c r="CM1" s="26"/>
      <c r="CN1" s="24" t="s">
        <v>453</v>
      </c>
      <c r="CO1" s="24" t="s">
        <v>33</v>
      </c>
      <c r="CP1" s="27" t="s">
        <v>34</v>
      </c>
      <c r="CQ1" s="24" t="s">
        <v>435</v>
      </c>
      <c r="CR1" s="24" t="s">
        <v>32</v>
      </c>
      <c r="CS1" s="24" t="s">
        <v>449</v>
      </c>
    </row>
    <row r="2" customFormat="false" ht="15" hidden="false" customHeight="false" outlineLevel="0" collapsed="false">
      <c r="A2" s="21" t="n">
        <v>1</v>
      </c>
      <c r="B2" s="21" t="str">
        <f aca="false">IFERROR(VLOOKUP(A$1&amp;":"&amp;A2,'Finish order'!$C:$K,6,FALSE()),"")</f>
        <v/>
      </c>
      <c r="C2" s="21" t="str">
        <f aca="false">IFERROR(VLOOKUP(A$1&amp;":"&amp;A2,'Finish order'!$C:$K,9,FALSE()),"")</f>
        <v/>
      </c>
      <c r="D2" s="21" t="str">
        <f aca="false">IFERROR(VLOOKUP(A$1&amp;":"&amp;A2,'Finish order'!$C:$K,7,FALSE()),"")</f>
        <v/>
      </c>
      <c r="E2" s="29" t="str">
        <f aca="false">IFERROR(VLOOKUP(A$1&amp;":"&amp;A2,'Finish order'!$C:$K,5,FALSE()),"")</f>
        <v/>
      </c>
      <c r="F2" s="21" t="str">
        <f aca="false">IFERROR(VLOOKUP(A$1&amp;":"&amp;A2,'Finish order'!$C:$K,4,FALSE()),"")</f>
        <v/>
      </c>
      <c r="G2" s="31"/>
      <c r="H2" s="21" t="n">
        <v>1</v>
      </c>
      <c r="I2" s="21" t="str">
        <f aca="false">IFERROR(VLOOKUP(H$1&amp;":"&amp;H2,'Finish order'!$C:$K,6,FALSE()),"")</f>
        <v/>
      </c>
      <c r="J2" s="21" t="str">
        <f aca="false">IFERROR(VLOOKUP(H$1&amp;":"&amp;H2,'Finish order'!$C:$K,9,FALSE()),"")</f>
        <v/>
      </c>
      <c r="K2" s="21" t="str">
        <f aca="false">IFERROR(VLOOKUP(H$1&amp;":"&amp;H2,'Finish order'!$C:$K,7,FALSE()),"")</f>
        <v/>
      </c>
      <c r="L2" s="29" t="str">
        <f aca="false">IFERROR(VLOOKUP(H$1&amp;":"&amp;H2,'Finish order'!$C:$K,5,FALSE()),"")</f>
        <v/>
      </c>
      <c r="M2" s="21" t="str">
        <f aca="false">IFERROR(VLOOKUP(H$1&amp;":"&amp;H2,'Finish order'!$C:$K,4,FALSE()),"")</f>
        <v/>
      </c>
      <c r="N2" s="31"/>
      <c r="O2" s="21" t="n">
        <v>1</v>
      </c>
      <c r="P2" s="21" t="str">
        <f aca="false">IFERROR(VLOOKUP(O$1&amp;":"&amp;O2,'Finish order'!$E:$K,4,FALSE()),"")</f>
        <v/>
      </c>
      <c r="Q2" s="21" t="str">
        <f aca="false">IFERROR(VLOOKUP(O$1&amp;":"&amp;O2,'Finish order'!$E:$K,5,FALSE()),"")</f>
        <v/>
      </c>
      <c r="R2" s="29" t="str">
        <f aca="false">IFERROR(VLOOKUP(O$1&amp;":"&amp;O2,'Finish order'!$E:$K,3,FALSE()),"")</f>
        <v/>
      </c>
      <c r="S2" s="21" t="str">
        <f aca="false">IFERROR(VLOOKUP(O$1&amp;":"&amp;O2,'Finish order'!$E:$K,2,FALSE()),"")</f>
        <v/>
      </c>
      <c r="T2" s="21" t="str">
        <f aca="false">IF('Results 5 year vets'!$P2="","",IF((COUNTIF($B$2:$B$4,P2)&gt;0),"Top3",""))</f>
        <v/>
      </c>
      <c r="U2" s="31"/>
      <c r="V2" s="21" t="n">
        <v>1</v>
      </c>
      <c r="W2" s="21" t="str">
        <f aca="false">IFERROR(VLOOKUP(V$1&amp;":"&amp;V2,'Finish order'!$E:$K,4,FALSE()),"")</f>
        <v/>
      </c>
      <c r="X2" s="21" t="str">
        <f aca="false">IFERROR(VLOOKUP(V$1&amp;":"&amp;V2,'Finish order'!$E:$K,5,FALSE()),"")</f>
        <v/>
      </c>
      <c r="Y2" s="29" t="str">
        <f aca="false">IFERROR(VLOOKUP(V$1&amp;":"&amp;V2,'Finish order'!$E:$K,3,FALSE()),"")</f>
        <v/>
      </c>
      <c r="Z2" s="21" t="str">
        <f aca="false">IFERROR(VLOOKUP(V$1&amp;":"&amp;V2,'Finish order'!$E:$K,2,FALSE()),"")</f>
        <v/>
      </c>
      <c r="AA2" s="21" t="str">
        <f aca="false">IF('Results 5 year vets'!$W2="","",IF((COUNTIF($I$2:$I$4,W2)&gt;0),"Top3",""))</f>
        <v/>
      </c>
      <c r="AB2" s="31"/>
      <c r="AC2" s="21" t="n">
        <v>1</v>
      </c>
      <c r="AD2" s="21" t="str">
        <f aca="false">IFERROR(VLOOKUP(AC$1&amp;":"&amp;AC2,'Finish order'!$E:$K,4,FALSE()),"")</f>
        <v/>
      </c>
      <c r="AE2" s="21" t="str">
        <f aca="false">IFERROR(VLOOKUP(AC$1&amp;":"&amp;AC2,'Finish order'!$E:$K,5,FALSE()),"")</f>
        <v/>
      </c>
      <c r="AF2" s="29" t="str">
        <f aca="false">IFERROR(VLOOKUP(AC$1&amp;":"&amp;AC2,'Finish order'!$E:$K,3,FALSE()),"")</f>
        <v/>
      </c>
      <c r="AG2" s="21" t="str">
        <f aca="false">IFERROR(VLOOKUP(AC$1&amp;":"&amp;AC2,'Finish order'!$E:$K,2,FALSE()),"")</f>
        <v/>
      </c>
      <c r="AH2" s="21" t="str">
        <f aca="false">IF('Results 5 year vets'!$AD2="","",IF((COUNTIF($B$2:$B$4,AD2)&gt;0),"Top3",""))</f>
        <v/>
      </c>
      <c r="AI2" s="31"/>
      <c r="AJ2" s="21" t="n">
        <v>1</v>
      </c>
      <c r="AK2" s="21" t="str">
        <f aca="false">IFERROR(VLOOKUP(AJ$1&amp;":"&amp;AJ2,'Finish order'!$E:$K,4,FALSE()),"")</f>
        <v/>
      </c>
      <c r="AL2" s="21" t="str">
        <f aca="false">IFERROR(VLOOKUP(AJ$1&amp;":"&amp;AJ2,'Finish order'!$E:$K,5,FALSE()),"")</f>
        <v/>
      </c>
      <c r="AM2" s="29" t="str">
        <f aca="false">IFERROR(VLOOKUP(AJ$1&amp;":"&amp;AJ2,'Finish order'!$E:$K,3,FALSE()),"")</f>
        <v/>
      </c>
      <c r="AN2" s="21" t="str">
        <f aca="false">IFERROR(VLOOKUP(AJ$1&amp;":"&amp;AJ2,'Finish order'!$E:$K,2,FALSE()),"")</f>
        <v/>
      </c>
      <c r="AO2" s="21" t="str">
        <f aca="false">IF('Results 5 year vets'!$AK2="","",IF((COUNTIF($I$2:$I$4,AK2)&gt;0),"Top3",""))</f>
        <v/>
      </c>
      <c r="AP2" s="31"/>
      <c r="AQ2" s="21" t="n">
        <v>1</v>
      </c>
      <c r="AR2" s="21" t="str">
        <f aca="false">IFERROR(VLOOKUP(AQ$1&amp;":"&amp;AQ2,'Finish order'!$E:$K,4,FALSE()),"")</f>
        <v/>
      </c>
      <c r="AS2" s="21" t="str">
        <f aca="false">IFERROR(VLOOKUP(AQ$1&amp;":"&amp;AQ2,'Finish order'!$E:$K,5,FALSE()),"")</f>
        <v/>
      </c>
      <c r="AT2" s="29" t="str">
        <f aca="false">IFERROR(VLOOKUP(AQ$1&amp;":"&amp;AQ2,'Finish order'!$E:$K,3,FALSE()),"")</f>
        <v/>
      </c>
      <c r="AU2" s="21" t="str">
        <f aca="false">IFERROR(VLOOKUP(AQ$1&amp;":"&amp;AQ2,'Finish order'!$E:$K,2,FALSE()),"")</f>
        <v/>
      </c>
      <c r="AV2" s="21" t="str">
        <f aca="false">IF('Results 5 year vets'!$AR2="","",IF((COUNTIF($B$2:$B$4,AR2)&gt;0),"Top3",""))</f>
        <v/>
      </c>
      <c r="AW2" s="31"/>
      <c r="AX2" s="21" t="n">
        <v>1</v>
      </c>
      <c r="AY2" s="21" t="str">
        <f aca="false">IFERROR(VLOOKUP(AX$1&amp;":"&amp;AX2,'Finish order'!$E:$K,4,FALSE()),"")</f>
        <v/>
      </c>
      <c r="AZ2" s="21" t="str">
        <f aca="false">IFERROR(VLOOKUP(AX$1&amp;":"&amp;AX2,'Finish order'!$E:$K,5,FALSE()),"")</f>
        <v/>
      </c>
      <c r="BA2" s="29" t="str">
        <f aca="false">IFERROR(VLOOKUP(AX$1&amp;":"&amp;AX2,'Finish order'!$E:$K,3,FALSE()),"")</f>
        <v/>
      </c>
      <c r="BB2" s="21" t="str">
        <f aca="false">IFERROR(VLOOKUP(AX$1&amp;":"&amp;AX2,'Finish order'!$E:$K,2,FALSE()),"")</f>
        <v/>
      </c>
      <c r="BC2" s="21" t="str">
        <f aca="false">IF('Results 5 year vets'!$AY2="","",IF((COUNTIF($I$2:$I$4,AY2)&gt;0),"Top3",""))</f>
        <v/>
      </c>
      <c r="BD2" s="31"/>
      <c r="BE2" s="21" t="n">
        <v>1</v>
      </c>
      <c r="BF2" s="29" t="str">
        <f aca="false">IFERROR(VLOOKUP(BE$1&amp;":"&amp;BE2,'Finish order'!$E:$K,4,FALSE()),"")</f>
        <v/>
      </c>
      <c r="BG2" s="21" t="str">
        <f aca="false">IFERROR(VLOOKUP(BE$1&amp;":"&amp;BE2,'Finish order'!$E:$K,5,FALSE()),"")</f>
        <v/>
      </c>
      <c r="BH2" s="29" t="str">
        <f aca="false">IFERROR(VLOOKUP(BE$1&amp;":"&amp;BE2,'Finish order'!$E:$K,3,FALSE()),"")</f>
        <v/>
      </c>
      <c r="BI2" s="21" t="str">
        <f aca="false">IFERROR(VLOOKUP(BE$1&amp;":"&amp;BE2,'Finish order'!$E:$K,2,FALSE()),"")</f>
        <v/>
      </c>
      <c r="BJ2" s="21" t="str">
        <f aca="false">IF('Results 5 year vets'!$BF2="","",IF((COUNTIF($B$2:$B$4,BF2)&gt;0),"Top3",""))</f>
        <v/>
      </c>
      <c r="BK2" s="31"/>
      <c r="BL2" s="21" t="n">
        <v>1</v>
      </c>
      <c r="BM2" s="29" t="str">
        <f aca="false">IFERROR(VLOOKUP(BL$1&amp;":"&amp;BL2,'Finish order'!$E:$K,4,FALSE()),"")</f>
        <v/>
      </c>
      <c r="BN2" s="21" t="str">
        <f aca="false">IFERROR(VLOOKUP(BL$1&amp;":"&amp;BL2,'Finish order'!$E:$K,5,FALSE()),"")</f>
        <v/>
      </c>
      <c r="BO2" s="29" t="str">
        <f aca="false">IFERROR(VLOOKUP(BL$1&amp;":"&amp;BL2,'Finish order'!$E:$K,3,FALSE()),"")</f>
        <v/>
      </c>
      <c r="BP2" s="21" t="str">
        <f aca="false">IFERROR(VLOOKUP(BL$1&amp;":"&amp;BL2,'Finish order'!$E:$K,2,FALSE()),"")</f>
        <v/>
      </c>
      <c r="BQ2" s="21" t="str">
        <f aca="false">IF('Results 5 year vets'!$BM2="","",IF((COUNTIF($I$2:$I$4,BM2)&gt;0),"Top3",""))</f>
        <v/>
      </c>
      <c r="BR2" s="31"/>
      <c r="BS2" s="30" t="n">
        <v>1</v>
      </c>
      <c r="BT2" s="21" t="str">
        <f aca="false">IFERROR(VLOOKUP(BS$1&amp;":"&amp;BS2,'Finish order'!$E:$K,4,FALSE()),"")</f>
        <v/>
      </c>
      <c r="BU2" s="21" t="str">
        <f aca="false">IFERROR(VLOOKUP(BS$1&amp;":"&amp;BS2,'Finish order'!$E:$K,5,FALSE()),"")</f>
        <v/>
      </c>
      <c r="BV2" s="29" t="str">
        <f aca="false">IFERROR(VLOOKUP(BS$1&amp;":"&amp;BS2,'Finish order'!$E:$K,3,FALSE()),"")</f>
        <v/>
      </c>
      <c r="BW2" s="21" t="str">
        <f aca="false">IFERROR(VLOOKUP(BS$1&amp;":"&amp;BS2,'Finish order'!$E:$K,2,FALSE()),"")</f>
        <v/>
      </c>
      <c r="BX2" s="21" t="str">
        <f aca="false">IF('Results 5 year vets'!$BT2="","",IF((COUNTIF($B$2:$B$4,BT2)&gt;0),"Top3",""))</f>
        <v/>
      </c>
      <c r="BY2" s="31"/>
      <c r="BZ2" s="30" t="n">
        <v>1</v>
      </c>
      <c r="CA2" s="21" t="str">
        <f aca="false">IFERROR(VLOOKUP(BZ$1&amp;":"&amp;BZ2,'Finish order'!$E:$K,4,FALSE()),"")</f>
        <v/>
      </c>
      <c r="CB2" s="21" t="str">
        <f aca="false">IFERROR(VLOOKUP(BZ$1&amp;":"&amp;BZ2,'Finish order'!$E:$K,5,FALSE()),"")</f>
        <v/>
      </c>
      <c r="CC2" s="29" t="str">
        <f aca="false">IFERROR(VLOOKUP(BZ$1&amp;":"&amp;BZ2,'Finish order'!$E:$K,3,FALSE()),"")</f>
        <v/>
      </c>
      <c r="CD2" s="21" t="str">
        <f aca="false">IFERROR(VLOOKUP(BZ$1&amp;":"&amp;BZ2,'Finish order'!$E:$K,2,FALSE()),"")</f>
        <v/>
      </c>
      <c r="CE2" s="21" t="str">
        <f aca="false">IF('Results 5 year vets'!$CA2="","",IF((COUNTIF($I$2:$I$4,CA2)&gt;0),"Top3",""))</f>
        <v/>
      </c>
      <c r="CF2" s="32"/>
      <c r="CG2" s="21" t="n">
        <v>1</v>
      </c>
      <c r="CH2" s="21" t="str">
        <f aca="false">IFERROR(VLOOKUP(CG$1&amp;":"&amp;CG2,'Finish order'!$E:$K,4,FALSE()),"")</f>
        <v/>
      </c>
      <c r="CI2" s="21" t="str">
        <f aca="false">IFERROR(VLOOKUP(CG$1&amp;":"&amp;CG2,'Finish order'!$E:$K,5,FALSE()),"")</f>
        <v/>
      </c>
      <c r="CJ2" s="29" t="str">
        <f aca="false">IFERROR(VLOOKUP(CG$1&amp;":"&amp;CG2,'Finish order'!$E:$K,3,FALSE()),"")</f>
        <v/>
      </c>
      <c r="CK2" s="21" t="str">
        <f aca="false">IFERROR(VLOOKUP(CG$1&amp;":"&amp;CG2,'Finish order'!$E:$K,2,FALSE()),"")</f>
        <v/>
      </c>
      <c r="CL2" s="21" t="str">
        <f aca="false">IF('Results 5 year vets'!$CH2="","",IF((COUNTIF($B$2:$B$4,CH2)&gt;0),"Top3",""))</f>
        <v/>
      </c>
      <c r="CM2" s="32"/>
      <c r="CN2" s="21" t="n">
        <v>1</v>
      </c>
      <c r="CO2" s="21" t="str">
        <f aca="false">IFERROR(VLOOKUP(CN$1&amp;":"&amp;CN2,'Finish order'!$E:$K,4,FALSE()),"")</f>
        <v/>
      </c>
      <c r="CP2" s="21" t="str">
        <f aca="false">IFERROR(VLOOKUP(CN$1&amp;":"&amp;CN2,'Finish order'!$E:$K,5,FALSE()),"")</f>
        <v/>
      </c>
      <c r="CQ2" s="29" t="str">
        <f aca="false">IFERROR(VLOOKUP(CN$1&amp;":"&amp;CN2,'Finish order'!$E:$K,3,FALSE()),"")</f>
        <v/>
      </c>
      <c r="CR2" s="21" t="str">
        <f aca="false">IFERROR(VLOOKUP(CN$1&amp;":"&amp;CN2,'Finish order'!$E:$K,2,FALSE()),"")</f>
        <v/>
      </c>
      <c r="CS2" s="21" t="str">
        <f aca="false">IF('Results 5 year vets'!$CO2="","",IF((COUNTIF($I$2:$I$4,CO2)&gt;0),"Top3",""))</f>
        <v/>
      </c>
    </row>
    <row r="3" customFormat="false" ht="15" hidden="false" customHeight="false" outlineLevel="0" collapsed="false">
      <c r="A3" s="21" t="n">
        <v>2</v>
      </c>
      <c r="B3" s="21" t="str">
        <f aca="false">IFERROR(VLOOKUP($A$1&amp;":"&amp;A3,'Finish order'!C:K,6,FALSE()),"")</f>
        <v/>
      </c>
      <c r="C3" s="21" t="str">
        <f aca="false">IFERROR(VLOOKUP(A$1&amp;":"&amp;A3,'Finish order'!$C:$K,9,FALSE()),"")</f>
        <v/>
      </c>
      <c r="D3" s="21" t="str">
        <f aca="false">IFERROR(VLOOKUP(A$1&amp;":"&amp;A3,'Finish order'!$C:$K,7,FALSE()),"")</f>
        <v/>
      </c>
      <c r="E3" s="29" t="str">
        <f aca="false">IFERROR(VLOOKUP($A$1&amp;":"&amp;A3,'Finish order'!C:K,5,FALSE()),"")</f>
        <v/>
      </c>
      <c r="F3" s="21" t="str">
        <f aca="false">IFERROR(VLOOKUP($A$1&amp;":"&amp;A3,'Finish order'!C:K,4,FALSE()),"")</f>
        <v/>
      </c>
      <c r="G3" s="31"/>
      <c r="H3" s="21" t="n">
        <v>2</v>
      </c>
      <c r="I3" s="21" t="str">
        <f aca="false">IFERROR(VLOOKUP(H$1&amp;":"&amp;H3,'Finish order'!$C:$K,6,FALSE()),"")</f>
        <v/>
      </c>
      <c r="J3" s="21" t="str">
        <f aca="false">IFERROR(VLOOKUP(H$1&amp;":"&amp;H3,'Finish order'!$C:$K,9,FALSE()),"")</f>
        <v/>
      </c>
      <c r="K3" s="21" t="str">
        <f aca="false">IFERROR(VLOOKUP(H$1&amp;":"&amp;H3,'Finish order'!$C:$K,7,FALSE()),"")</f>
        <v/>
      </c>
      <c r="L3" s="29" t="str">
        <f aca="false">IFERROR(VLOOKUP(H$1&amp;":"&amp;H3,'Finish order'!$C:$K,5,FALSE()),"")</f>
        <v/>
      </c>
      <c r="M3" s="21" t="str">
        <f aca="false">IFERROR(VLOOKUP(H$1&amp;":"&amp;H3,'Finish order'!$C:$K,4,FALSE()),"")</f>
        <v/>
      </c>
      <c r="N3" s="31"/>
      <c r="O3" s="21" t="n">
        <v>2</v>
      </c>
      <c r="P3" s="21" t="str">
        <f aca="false">IFERROR(VLOOKUP(O$1&amp;":"&amp;O3,'Finish order'!$E:$K,4,FALSE()),"")</f>
        <v/>
      </c>
      <c r="Q3" s="21" t="str">
        <f aca="false">IFERROR(VLOOKUP(O$1&amp;":"&amp;O3,'Finish order'!$E:$K,5,FALSE()),"")</f>
        <v/>
      </c>
      <c r="R3" s="29" t="str">
        <f aca="false">IFERROR(VLOOKUP(O$1&amp;":"&amp;O3,'Finish order'!$E:$K,3,FALSE()),"")</f>
        <v/>
      </c>
      <c r="S3" s="21" t="str">
        <f aca="false">IFERROR(VLOOKUP(O$1&amp;":"&amp;O3,'Finish order'!$E:$K,2,FALSE()),"")</f>
        <v/>
      </c>
      <c r="T3" s="21" t="str">
        <f aca="false">IF('Results 5 year vets'!$P3="","",IF((COUNTIF($B$2:$B$4,P3)&gt;0),"Top3",""))</f>
        <v/>
      </c>
      <c r="U3" s="31"/>
      <c r="V3" s="21" t="n">
        <v>2</v>
      </c>
      <c r="W3" s="21" t="str">
        <f aca="false">IFERROR(VLOOKUP(V$1&amp;":"&amp;V3,'Finish order'!$E:$K,4,FALSE()),"")</f>
        <v/>
      </c>
      <c r="X3" s="21" t="str">
        <f aca="false">IFERROR(VLOOKUP(V$1&amp;":"&amp;V3,'Finish order'!$E:$K,5,FALSE()),"")</f>
        <v/>
      </c>
      <c r="Y3" s="29" t="str">
        <f aca="false">IFERROR(VLOOKUP(V$1&amp;":"&amp;V3,'Finish order'!$E:$K,3,FALSE()),"")</f>
        <v/>
      </c>
      <c r="Z3" s="21" t="str">
        <f aca="false">IFERROR(VLOOKUP(V$1&amp;":"&amp;V3,'Finish order'!$E:$K,2,FALSE()),"")</f>
        <v/>
      </c>
      <c r="AA3" s="21" t="str">
        <f aca="false">IF('Results 5 year vets'!$W3="","",IF((COUNTIF($I$2:$I$4,W3)&gt;0),"Top3",""))</f>
        <v/>
      </c>
      <c r="AB3" s="31"/>
      <c r="AC3" s="21" t="n">
        <v>2</v>
      </c>
      <c r="AD3" s="21" t="str">
        <f aca="false">IFERROR(VLOOKUP(AC$1&amp;":"&amp;AC3,'Finish order'!$E:$K,4,FALSE()),"")</f>
        <v/>
      </c>
      <c r="AE3" s="21" t="str">
        <f aca="false">IFERROR(VLOOKUP(AC$1&amp;":"&amp;AC3,'Finish order'!$E:$K,5,FALSE()),"")</f>
        <v/>
      </c>
      <c r="AF3" s="29" t="str">
        <f aca="false">IFERROR(VLOOKUP(AC$1&amp;":"&amp;AC3,'Finish order'!$E:$K,3,FALSE()),"")</f>
        <v/>
      </c>
      <c r="AG3" s="21" t="str">
        <f aca="false">IFERROR(VLOOKUP(AC$1&amp;":"&amp;AC3,'Finish order'!$E:$K,2,FALSE()),"")</f>
        <v/>
      </c>
      <c r="AH3" s="21" t="str">
        <f aca="false">IF('Results 5 year vets'!$AD3="","",IF((COUNTIF($B$2:$B$4,AD3)&gt;0),"Top3",""))</f>
        <v/>
      </c>
      <c r="AI3" s="31"/>
      <c r="AJ3" s="21" t="n">
        <v>2</v>
      </c>
      <c r="AK3" s="21" t="str">
        <f aca="false">IFERROR(VLOOKUP(AJ$1&amp;":"&amp;AJ3,'Finish order'!$E:$K,4,FALSE()),"")</f>
        <v/>
      </c>
      <c r="AL3" s="21" t="str">
        <f aca="false">IFERROR(VLOOKUP(AJ$1&amp;":"&amp;AJ3,'Finish order'!$E:$K,5,FALSE()),"")</f>
        <v/>
      </c>
      <c r="AM3" s="29" t="str">
        <f aca="false">IFERROR(VLOOKUP(AJ$1&amp;":"&amp;AJ3,'Finish order'!$E:$K,3,FALSE()),"")</f>
        <v/>
      </c>
      <c r="AN3" s="21" t="str">
        <f aca="false">IFERROR(VLOOKUP(AJ$1&amp;":"&amp;AJ3,'Finish order'!$E:$K,2,FALSE()),"")</f>
        <v/>
      </c>
      <c r="AO3" s="21" t="str">
        <f aca="false">IF('Results 5 year vets'!$AK3="","",IF((COUNTIF($I$2:$I$4,AK3)&gt;0),"Top3",""))</f>
        <v/>
      </c>
      <c r="AP3" s="31"/>
      <c r="AQ3" s="21" t="n">
        <v>2</v>
      </c>
      <c r="AR3" s="21" t="str">
        <f aca="false">IFERROR(VLOOKUP(AQ$1&amp;":"&amp;AQ3,'Finish order'!$E:$K,4,FALSE()),"")</f>
        <v/>
      </c>
      <c r="AS3" s="21" t="str">
        <f aca="false">IFERROR(VLOOKUP(AQ$1&amp;":"&amp;AQ3,'Finish order'!$E:$K,5,FALSE()),"")</f>
        <v/>
      </c>
      <c r="AT3" s="29" t="str">
        <f aca="false">IFERROR(VLOOKUP(AQ$1&amp;":"&amp;AQ3,'Finish order'!$E:$K,3,FALSE()),"")</f>
        <v/>
      </c>
      <c r="AU3" s="21" t="str">
        <f aca="false">IFERROR(VLOOKUP(AQ$1&amp;":"&amp;AQ3,'Finish order'!$E:$K,2,FALSE()),"")</f>
        <v/>
      </c>
      <c r="AV3" s="21" t="str">
        <f aca="false">IF('Results 5 year vets'!$AR3="","",IF((COUNTIF($B$2:$B$4,AR3)&gt;0),"Top3",""))</f>
        <v/>
      </c>
      <c r="AW3" s="31"/>
      <c r="AX3" s="21" t="n">
        <v>2</v>
      </c>
      <c r="AY3" s="21" t="str">
        <f aca="false">IFERROR(VLOOKUP(AX$1&amp;":"&amp;AX3,'Finish order'!$E:$K,4,FALSE()),"")</f>
        <v/>
      </c>
      <c r="AZ3" s="21" t="str">
        <f aca="false">IFERROR(VLOOKUP(AX$1&amp;":"&amp;AX3,'Finish order'!$E:$K,5,FALSE()),"")</f>
        <v/>
      </c>
      <c r="BA3" s="29" t="str">
        <f aca="false">IFERROR(VLOOKUP(AX$1&amp;":"&amp;AX3,'Finish order'!$E:$K,3,FALSE()),"")</f>
        <v/>
      </c>
      <c r="BB3" s="21" t="str">
        <f aca="false">IFERROR(VLOOKUP(AX$1&amp;":"&amp;AX3,'Finish order'!$E:$K,2,FALSE()),"")</f>
        <v/>
      </c>
      <c r="BC3" s="21" t="str">
        <f aca="false">IF('Results 5 year vets'!$AY3="","",IF((COUNTIF($I$2:$I$4,AY3)&gt;0),"Top3",""))</f>
        <v/>
      </c>
      <c r="BD3" s="31"/>
      <c r="BE3" s="21" t="n">
        <v>2</v>
      </c>
      <c r="BF3" s="29" t="str">
        <f aca="false">IFERROR(VLOOKUP(BE$1&amp;":"&amp;BE3,'Finish order'!$E:$K,4,FALSE()),"")</f>
        <v/>
      </c>
      <c r="BG3" s="21" t="str">
        <f aca="false">IFERROR(VLOOKUP(BE$1&amp;":"&amp;BE3,'Finish order'!$E:$K,5,FALSE()),"")</f>
        <v/>
      </c>
      <c r="BH3" s="29" t="str">
        <f aca="false">IFERROR(VLOOKUP(BE$1&amp;":"&amp;BE3,'Finish order'!$E:$K,3,FALSE()),"")</f>
        <v/>
      </c>
      <c r="BI3" s="21" t="str">
        <f aca="false">IFERROR(VLOOKUP(BE$1&amp;":"&amp;BE3,'Finish order'!$E:$K,2,FALSE()),"")</f>
        <v/>
      </c>
      <c r="BJ3" s="21" t="str">
        <f aca="false">IF('Results 5 year vets'!$BF3="","",IF((COUNTIF($B$2:$B$4,BF3)&gt;0),"Top3",""))</f>
        <v/>
      </c>
      <c r="BK3" s="31"/>
      <c r="BL3" s="21" t="n">
        <v>2</v>
      </c>
      <c r="BM3" s="29" t="str">
        <f aca="false">IFERROR(VLOOKUP(BL$1&amp;":"&amp;BL3,'Finish order'!$E:$K,4,FALSE()),"")</f>
        <v/>
      </c>
      <c r="BN3" s="21" t="str">
        <f aca="false">IFERROR(VLOOKUP(BL$1&amp;":"&amp;BL3,'Finish order'!$E:$K,5,FALSE()),"")</f>
        <v/>
      </c>
      <c r="BO3" s="29" t="str">
        <f aca="false">IFERROR(VLOOKUP(BL$1&amp;":"&amp;BL3,'Finish order'!$E:$K,3,FALSE()),"")</f>
        <v/>
      </c>
      <c r="BP3" s="21" t="str">
        <f aca="false">IFERROR(VLOOKUP(BL$1&amp;":"&amp;BL3,'Finish order'!$E:$K,2,FALSE()),"")</f>
        <v/>
      </c>
      <c r="BQ3" s="21" t="str">
        <f aca="false">IF('Results 5 year vets'!$BM3="","",IF((COUNTIF($I$2:$I$4,BM3)&gt;0),"Top3",""))</f>
        <v/>
      </c>
      <c r="BR3" s="31"/>
      <c r="BS3" s="30" t="n">
        <v>2</v>
      </c>
      <c r="BT3" s="21" t="str">
        <f aca="false">IFERROR(VLOOKUP(BS$1&amp;":"&amp;BS3,'Finish order'!$E:$K,4,FALSE()),"")</f>
        <v/>
      </c>
      <c r="BU3" s="21" t="str">
        <f aca="false">IFERROR(VLOOKUP(BS$1&amp;":"&amp;BS3,'Finish order'!$E:$K,5,FALSE()),"")</f>
        <v/>
      </c>
      <c r="BV3" s="29" t="str">
        <f aca="false">IFERROR(VLOOKUP(BS$1&amp;":"&amp;BS3,'Finish order'!$E:$K,3,FALSE()),"")</f>
        <v/>
      </c>
      <c r="BW3" s="21" t="str">
        <f aca="false">IFERROR(VLOOKUP(BS$1&amp;":"&amp;BS3,'Finish order'!$E:$K,2,FALSE()),"")</f>
        <v/>
      </c>
      <c r="BX3" s="21" t="str">
        <f aca="false">IF('Results 5 year vets'!$BT3="","",IF((COUNTIF($B$2:$B$4,BT3)&gt;0),"Top3",""))</f>
        <v/>
      </c>
      <c r="BY3" s="31"/>
      <c r="BZ3" s="30" t="n">
        <v>2</v>
      </c>
      <c r="CA3" s="21" t="str">
        <f aca="false">IFERROR(VLOOKUP(BZ$1&amp;":"&amp;BZ3,'Finish order'!$E:$K,4,FALSE()),"")</f>
        <v/>
      </c>
      <c r="CB3" s="21" t="str">
        <f aca="false">IFERROR(VLOOKUP(BZ$1&amp;":"&amp;BZ3,'Finish order'!$E:$K,5,FALSE()),"")</f>
        <v/>
      </c>
      <c r="CC3" s="29" t="str">
        <f aca="false">IFERROR(VLOOKUP(BZ$1&amp;":"&amp;BZ3,'Finish order'!$E:$K,3,FALSE()),"")</f>
        <v/>
      </c>
      <c r="CD3" s="21" t="str">
        <f aca="false">IFERROR(VLOOKUP(BZ$1&amp;":"&amp;BZ3,'Finish order'!$E:$K,2,FALSE()),"")</f>
        <v/>
      </c>
      <c r="CE3" s="21" t="str">
        <f aca="false">IF('Results 5 year vets'!$CA3="","",IF((COUNTIF($I$2:$I$4,CA3)&gt;0),"Top3",""))</f>
        <v/>
      </c>
      <c r="CF3" s="32"/>
      <c r="CG3" s="21" t="n">
        <v>2</v>
      </c>
      <c r="CH3" s="21" t="str">
        <f aca="false">IFERROR(VLOOKUP(CG$1&amp;":"&amp;CG3,'Finish order'!$E:$K,4,FALSE()),"")</f>
        <v/>
      </c>
      <c r="CI3" s="21" t="str">
        <f aca="false">IFERROR(VLOOKUP(CG$1&amp;":"&amp;CG3,'Finish order'!$E:$K,5,FALSE()),"")</f>
        <v/>
      </c>
      <c r="CJ3" s="29" t="str">
        <f aca="false">IFERROR(VLOOKUP(CG$1&amp;":"&amp;CG3,'Finish order'!$E:$K,3,FALSE()),"")</f>
        <v/>
      </c>
      <c r="CK3" s="21" t="str">
        <f aca="false">IFERROR(VLOOKUP(CG$1&amp;":"&amp;CG3,'Finish order'!$E:$K,2,FALSE()),"")</f>
        <v/>
      </c>
      <c r="CL3" s="21" t="str">
        <f aca="false">IF('Results 5 year vets'!$CH3="","",IF((COUNTIF($B$2:$B$4,CH3)&gt;0),"Top3",""))</f>
        <v/>
      </c>
      <c r="CM3" s="32"/>
      <c r="CN3" s="21" t="n">
        <v>2</v>
      </c>
      <c r="CO3" s="21" t="str">
        <f aca="false">IFERROR(VLOOKUP(CN$1&amp;":"&amp;CN3,'Finish order'!$E:$K,4,FALSE()),"")</f>
        <v/>
      </c>
      <c r="CP3" s="21" t="str">
        <f aca="false">IFERROR(VLOOKUP(CN$1&amp;":"&amp;CN3,'Finish order'!$E:$K,5,FALSE()),"")</f>
        <v/>
      </c>
      <c r="CQ3" s="29" t="str">
        <f aca="false">IFERROR(VLOOKUP(CN$1&amp;":"&amp;CN3,'Finish order'!$E:$K,3,FALSE()),"")</f>
        <v/>
      </c>
      <c r="CR3" s="21" t="str">
        <f aca="false">IFERROR(VLOOKUP(CN$1&amp;":"&amp;CN3,'Finish order'!$E:$K,2,FALSE()),"")</f>
        <v/>
      </c>
      <c r="CS3" s="21" t="str">
        <f aca="false">IF('Results 5 year vets'!$CO3="","",IF((COUNTIF($I$2:$I$4,CO3)&gt;0),"Top3",""))</f>
        <v/>
      </c>
    </row>
    <row r="4" customFormat="false" ht="15" hidden="false" customHeight="false" outlineLevel="0" collapsed="false">
      <c r="A4" s="21" t="n">
        <v>3</v>
      </c>
      <c r="B4" s="21" t="str">
        <f aca="false">IFERROR(VLOOKUP($A$1&amp;":"&amp;A4,'Finish order'!C:K,6,FALSE()),"")</f>
        <v/>
      </c>
      <c r="C4" s="21" t="str">
        <f aca="false">IFERROR(VLOOKUP(A$1&amp;":"&amp;A4,'Finish order'!$C:$K,9,FALSE()),"")</f>
        <v/>
      </c>
      <c r="D4" s="21" t="str">
        <f aca="false">IFERROR(VLOOKUP(A$1&amp;":"&amp;A4,'Finish order'!$C:$K,7,FALSE()),"")</f>
        <v/>
      </c>
      <c r="E4" s="29" t="str">
        <f aca="false">IFERROR(VLOOKUP($A$1&amp;":"&amp;A4,'Finish order'!C:K,5,FALSE()),"")</f>
        <v/>
      </c>
      <c r="F4" s="21" t="str">
        <f aca="false">IFERROR(VLOOKUP($A$1&amp;":"&amp;A4,'Finish order'!C:K,4,FALSE()),"")</f>
        <v/>
      </c>
      <c r="G4" s="31"/>
      <c r="H4" s="21" t="n">
        <v>3</v>
      </c>
      <c r="I4" s="21" t="str">
        <f aca="false">IFERROR(VLOOKUP(H$1&amp;":"&amp;H4,'Finish order'!$C:$K,6,FALSE()),"")</f>
        <v/>
      </c>
      <c r="J4" s="21" t="str">
        <f aca="false">IFERROR(VLOOKUP(H$1&amp;":"&amp;H4,'Finish order'!$C:$K,9,FALSE()),"")</f>
        <v/>
      </c>
      <c r="K4" s="21" t="str">
        <f aca="false">IFERROR(VLOOKUP(H$1&amp;":"&amp;H4,'Finish order'!$C:$K,7,FALSE()),"")</f>
        <v/>
      </c>
      <c r="L4" s="29" t="str">
        <f aca="false">IFERROR(VLOOKUP(H$1&amp;":"&amp;H4,'Finish order'!$C:$K,5,FALSE()),"")</f>
        <v/>
      </c>
      <c r="M4" s="21" t="str">
        <f aca="false">IFERROR(VLOOKUP(H$1&amp;":"&amp;H4,'Finish order'!$C:$K,4,FALSE()),"")</f>
        <v/>
      </c>
      <c r="N4" s="31"/>
      <c r="O4" s="21" t="n">
        <v>3</v>
      </c>
      <c r="P4" s="21" t="str">
        <f aca="false">IFERROR(VLOOKUP(O$1&amp;":"&amp;O4,'Finish order'!$E:$K,4,FALSE()),"")</f>
        <v/>
      </c>
      <c r="Q4" s="21" t="str">
        <f aca="false">IFERROR(VLOOKUP(O$1&amp;":"&amp;O4,'Finish order'!$E:$K,5,FALSE()),"")</f>
        <v/>
      </c>
      <c r="R4" s="29" t="str">
        <f aca="false">IFERROR(VLOOKUP(O$1&amp;":"&amp;O4,'Finish order'!$E:$K,3,FALSE()),"")</f>
        <v/>
      </c>
      <c r="S4" s="21" t="str">
        <f aca="false">IFERROR(VLOOKUP(O$1&amp;":"&amp;O4,'Finish order'!$E:$K,2,FALSE()),"")</f>
        <v/>
      </c>
      <c r="T4" s="21" t="str">
        <f aca="false">IF('Results 5 year vets'!$P4="","",IF((COUNTIF($B$2:$B$4,P4)&gt;0),"Top3",""))</f>
        <v/>
      </c>
      <c r="U4" s="31"/>
      <c r="V4" s="21" t="n">
        <v>3</v>
      </c>
      <c r="W4" s="21" t="str">
        <f aca="false">IFERROR(VLOOKUP(V$1&amp;":"&amp;V4,'Finish order'!$E:$K,4,FALSE()),"")</f>
        <v/>
      </c>
      <c r="X4" s="21" t="str">
        <f aca="false">IFERROR(VLOOKUP(V$1&amp;":"&amp;V4,'Finish order'!$E:$K,5,FALSE()),"")</f>
        <v/>
      </c>
      <c r="Y4" s="29" t="str">
        <f aca="false">IFERROR(VLOOKUP(V$1&amp;":"&amp;V4,'Finish order'!$E:$K,3,FALSE()),"")</f>
        <v/>
      </c>
      <c r="Z4" s="21" t="str">
        <f aca="false">IFERROR(VLOOKUP(V$1&amp;":"&amp;V4,'Finish order'!$E:$K,2,FALSE()),"")</f>
        <v/>
      </c>
      <c r="AA4" s="21" t="str">
        <f aca="false">IF('Results 5 year vets'!$W4="","",IF((COUNTIF($I$2:$I$4,W4)&gt;0),"Top3",""))</f>
        <v/>
      </c>
      <c r="AB4" s="31"/>
      <c r="AC4" s="21" t="n">
        <v>3</v>
      </c>
      <c r="AD4" s="21" t="str">
        <f aca="false">IFERROR(VLOOKUP(AC$1&amp;":"&amp;AC4,'Finish order'!$E:$K,4,FALSE()),"")</f>
        <v/>
      </c>
      <c r="AE4" s="21" t="str">
        <f aca="false">IFERROR(VLOOKUP(AC$1&amp;":"&amp;AC4,'Finish order'!$E:$K,5,FALSE()),"")</f>
        <v/>
      </c>
      <c r="AF4" s="29" t="str">
        <f aca="false">IFERROR(VLOOKUP(AC$1&amp;":"&amp;AC4,'Finish order'!$E:$K,3,FALSE()),"")</f>
        <v/>
      </c>
      <c r="AG4" s="21" t="str">
        <f aca="false">IFERROR(VLOOKUP(AC$1&amp;":"&amp;AC4,'Finish order'!$E:$K,2,FALSE()),"")</f>
        <v/>
      </c>
      <c r="AH4" s="21" t="str">
        <f aca="false">IF('Results 5 year vets'!$AD4="","",IF((COUNTIF($B$2:$B$4,AD4)&gt;0),"Top3",""))</f>
        <v/>
      </c>
      <c r="AI4" s="31"/>
      <c r="AJ4" s="21" t="n">
        <v>3</v>
      </c>
      <c r="AK4" s="21" t="str">
        <f aca="false">IFERROR(VLOOKUP(AJ$1&amp;":"&amp;AJ4,'Finish order'!$E:$K,4,FALSE()),"")</f>
        <v/>
      </c>
      <c r="AL4" s="21" t="str">
        <f aca="false">IFERROR(VLOOKUP(AJ$1&amp;":"&amp;AJ4,'Finish order'!$E:$K,5,FALSE()),"")</f>
        <v/>
      </c>
      <c r="AM4" s="29" t="str">
        <f aca="false">IFERROR(VLOOKUP(AJ$1&amp;":"&amp;AJ4,'Finish order'!$E:$K,3,FALSE()),"")</f>
        <v/>
      </c>
      <c r="AN4" s="21" t="str">
        <f aca="false">IFERROR(VLOOKUP(AJ$1&amp;":"&amp;AJ4,'Finish order'!$E:$K,2,FALSE()),"")</f>
        <v/>
      </c>
      <c r="AO4" s="21" t="str">
        <f aca="false">IF('Results 5 year vets'!$AK4="","",IF((COUNTIF($I$2:$I$4,AK4)&gt;0),"Top3",""))</f>
        <v/>
      </c>
      <c r="AP4" s="31"/>
      <c r="AQ4" s="21" t="n">
        <v>3</v>
      </c>
      <c r="AR4" s="21" t="str">
        <f aca="false">IFERROR(VLOOKUP(AQ$1&amp;":"&amp;AQ4,'Finish order'!$E:$K,4,FALSE()),"")</f>
        <v/>
      </c>
      <c r="AS4" s="21" t="str">
        <f aca="false">IFERROR(VLOOKUP(AQ$1&amp;":"&amp;AQ4,'Finish order'!$E:$K,5,FALSE()),"")</f>
        <v/>
      </c>
      <c r="AT4" s="29" t="str">
        <f aca="false">IFERROR(VLOOKUP(AQ$1&amp;":"&amp;AQ4,'Finish order'!$E:$K,3,FALSE()),"")</f>
        <v/>
      </c>
      <c r="AU4" s="21" t="str">
        <f aca="false">IFERROR(VLOOKUP(AQ$1&amp;":"&amp;AQ4,'Finish order'!$E:$K,2,FALSE()),"")</f>
        <v/>
      </c>
      <c r="AV4" s="21" t="str">
        <f aca="false">IF('Results 5 year vets'!$AR4="","",IF((COUNTIF($B$2:$B$4,AR4)&gt;0),"Top3",""))</f>
        <v/>
      </c>
      <c r="AW4" s="31"/>
      <c r="AX4" s="21" t="n">
        <v>3</v>
      </c>
      <c r="AY4" s="21" t="str">
        <f aca="false">IFERROR(VLOOKUP(AX$1&amp;":"&amp;AX4,'Finish order'!$E:$K,4,FALSE()),"")</f>
        <v/>
      </c>
      <c r="AZ4" s="21" t="str">
        <f aca="false">IFERROR(VLOOKUP(AX$1&amp;":"&amp;AX4,'Finish order'!$E:$K,5,FALSE()),"")</f>
        <v/>
      </c>
      <c r="BA4" s="29" t="str">
        <f aca="false">IFERROR(VLOOKUP(AX$1&amp;":"&amp;AX4,'Finish order'!$E:$K,3,FALSE()),"")</f>
        <v/>
      </c>
      <c r="BB4" s="21" t="str">
        <f aca="false">IFERROR(VLOOKUP(AX$1&amp;":"&amp;AX4,'Finish order'!$E:$K,2,FALSE()),"")</f>
        <v/>
      </c>
      <c r="BC4" s="21" t="str">
        <f aca="false">IF('Results 5 year vets'!$AY4="","",IF((COUNTIF($I$2:$I$4,AY4)&gt;0),"Top3",""))</f>
        <v/>
      </c>
      <c r="BD4" s="31"/>
      <c r="BE4" s="21" t="n">
        <v>3</v>
      </c>
      <c r="BF4" s="29" t="str">
        <f aca="false">IFERROR(VLOOKUP(BE$1&amp;":"&amp;BE4,'Finish order'!$E:$K,4,FALSE()),"")</f>
        <v/>
      </c>
      <c r="BG4" s="21" t="str">
        <f aca="false">IFERROR(VLOOKUP(BE$1&amp;":"&amp;BE4,'Finish order'!$E:$K,5,FALSE()),"")</f>
        <v/>
      </c>
      <c r="BH4" s="29" t="str">
        <f aca="false">IFERROR(VLOOKUP(BE$1&amp;":"&amp;BE4,'Finish order'!$E:$K,3,FALSE()),"")</f>
        <v/>
      </c>
      <c r="BI4" s="21" t="str">
        <f aca="false">IFERROR(VLOOKUP(BE$1&amp;":"&amp;BE4,'Finish order'!$E:$K,2,FALSE()),"")</f>
        <v/>
      </c>
      <c r="BJ4" s="21" t="str">
        <f aca="false">IF('Results 5 year vets'!$BF4="","",IF((COUNTIF($B$2:$B$4,BF4)&gt;0),"Top3",""))</f>
        <v/>
      </c>
      <c r="BK4" s="31"/>
      <c r="BL4" s="21" t="n">
        <v>3</v>
      </c>
      <c r="BM4" s="29" t="str">
        <f aca="false">IFERROR(VLOOKUP(BL$1&amp;":"&amp;BL4,'Finish order'!$E:$K,4,FALSE()),"")</f>
        <v/>
      </c>
      <c r="BN4" s="21" t="str">
        <f aca="false">IFERROR(VLOOKUP(BL$1&amp;":"&amp;BL4,'Finish order'!$E:$K,5,FALSE()),"")</f>
        <v/>
      </c>
      <c r="BO4" s="29" t="str">
        <f aca="false">IFERROR(VLOOKUP(BL$1&amp;":"&amp;BL4,'Finish order'!$E:$K,3,FALSE()),"")</f>
        <v/>
      </c>
      <c r="BP4" s="21" t="str">
        <f aca="false">IFERROR(VLOOKUP(BL$1&amp;":"&amp;BL4,'Finish order'!$E:$K,2,FALSE()),"")</f>
        <v/>
      </c>
      <c r="BQ4" s="21" t="str">
        <f aca="false">IF('Results 5 year vets'!$BM4="","",IF((COUNTIF($I$2:$I$4,BM4)&gt;0),"Top3",""))</f>
        <v/>
      </c>
      <c r="BR4" s="31"/>
      <c r="BS4" s="30" t="n">
        <v>3</v>
      </c>
      <c r="BT4" s="21" t="str">
        <f aca="false">IFERROR(VLOOKUP(BS$1&amp;":"&amp;BS4,'Finish order'!$E:$K,4,FALSE()),"")</f>
        <v/>
      </c>
      <c r="BU4" s="21" t="str">
        <f aca="false">IFERROR(VLOOKUP(BS$1&amp;":"&amp;BS4,'Finish order'!$E:$K,5,FALSE()),"")</f>
        <v/>
      </c>
      <c r="BV4" s="29" t="str">
        <f aca="false">IFERROR(VLOOKUP(BS$1&amp;":"&amp;BS4,'Finish order'!$E:$K,3,FALSE()),"")</f>
        <v/>
      </c>
      <c r="BW4" s="21" t="str">
        <f aca="false">IFERROR(VLOOKUP(BS$1&amp;":"&amp;BS4,'Finish order'!$E:$K,2,FALSE()),"")</f>
        <v/>
      </c>
      <c r="BX4" s="21" t="str">
        <f aca="false">IF('Results 5 year vets'!$BT4="","",IF((COUNTIF($B$2:$B$4,BT4)&gt;0),"Top3",""))</f>
        <v/>
      </c>
      <c r="BY4" s="31"/>
      <c r="BZ4" s="30" t="n">
        <v>3</v>
      </c>
      <c r="CA4" s="21" t="str">
        <f aca="false">IFERROR(VLOOKUP(BZ$1&amp;":"&amp;BZ4,'Finish order'!$E:$K,4,FALSE()),"")</f>
        <v/>
      </c>
      <c r="CB4" s="21" t="str">
        <f aca="false">IFERROR(VLOOKUP(BZ$1&amp;":"&amp;BZ4,'Finish order'!$E:$K,5,FALSE()),"")</f>
        <v/>
      </c>
      <c r="CC4" s="29" t="str">
        <f aca="false">IFERROR(VLOOKUP(BZ$1&amp;":"&amp;BZ4,'Finish order'!$E:$K,3,FALSE()),"")</f>
        <v/>
      </c>
      <c r="CD4" s="21" t="str">
        <f aca="false">IFERROR(VLOOKUP(BZ$1&amp;":"&amp;BZ4,'Finish order'!$E:$K,2,FALSE()),"")</f>
        <v/>
      </c>
      <c r="CE4" s="21" t="str">
        <f aca="false">IF('Results 5 year vets'!$CA4="","",IF((COUNTIF($I$2:$I$4,CA4)&gt;0),"Top3",""))</f>
        <v/>
      </c>
      <c r="CF4" s="32"/>
      <c r="CG4" s="21" t="n">
        <v>3</v>
      </c>
      <c r="CH4" s="21" t="str">
        <f aca="false">IFERROR(VLOOKUP(CG$1&amp;":"&amp;CG4,'Finish order'!$E:$K,4,FALSE()),"")</f>
        <v/>
      </c>
      <c r="CI4" s="21" t="str">
        <f aca="false">IFERROR(VLOOKUP(CG$1&amp;":"&amp;CG4,'Finish order'!$E:$K,5,FALSE()),"")</f>
        <v/>
      </c>
      <c r="CJ4" s="29" t="str">
        <f aca="false">IFERROR(VLOOKUP(CG$1&amp;":"&amp;CG4,'Finish order'!$E:$K,3,FALSE()),"")</f>
        <v/>
      </c>
      <c r="CK4" s="21" t="str">
        <f aca="false">IFERROR(VLOOKUP(CG$1&amp;":"&amp;CG4,'Finish order'!$E:$K,2,FALSE()),"")</f>
        <v/>
      </c>
      <c r="CL4" s="21" t="str">
        <f aca="false">IF('Results 5 year vets'!$CH4="","",IF((COUNTIF($B$2:$B$4,CH4)&gt;0),"Top3",""))</f>
        <v/>
      </c>
      <c r="CM4" s="32"/>
      <c r="CN4" s="21" t="n">
        <v>3</v>
      </c>
      <c r="CO4" s="21" t="str">
        <f aca="false">IFERROR(VLOOKUP(CN$1&amp;":"&amp;CN4,'Finish order'!$E:$K,4,FALSE()),"")</f>
        <v/>
      </c>
      <c r="CP4" s="21" t="str">
        <f aca="false">IFERROR(VLOOKUP(CN$1&amp;":"&amp;CN4,'Finish order'!$E:$K,5,FALSE()),"")</f>
        <v/>
      </c>
      <c r="CQ4" s="29" t="str">
        <f aca="false">IFERROR(VLOOKUP(CN$1&amp;":"&amp;CN4,'Finish order'!$E:$K,3,FALSE()),"")</f>
        <v/>
      </c>
      <c r="CR4" s="21" t="str">
        <f aca="false">IFERROR(VLOOKUP(CN$1&amp;":"&amp;CN4,'Finish order'!$E:$K,2,FALSE()),"")</f>
        <v/>
      </c>
      <c r="CS4" s="21" t="str">
        <f aca="false">IF('Results 5 year vets'!$CO4="","",IF((COUNTIF($I$2:$I$4,CO4)&gt;0),"Top3",""))</f>
        <v/>
      </c>
    </row>
    <row r="5" customFormat="false" ht="15" hidden="false" customHeight="false" outlineLevel="0" collapsed="false">
      <c r="A5" s="21" t="n">
        <v>4</v>
      </c>
      <c r="B5" s="21" t="str">
        <f aca="false">IFERROR(VLOOKUP($A$1&amp;":"&amp;A5,'Finish order'!C:K,6,FALSE()),"")</f>
        <v/>
      </c>
      <c r="C5" s="21" t="str">
        <f aca="false">IFERROR(VLOOKUP(A$1&amp;":"&amp;A5,'Finish order'!$C:$K,9,FALSE()),"")</f>
        <v/>
      </c>
      <c r="D5" s="21" t="str">
        <f aca="false">IFERROR(VLOOKUP(A$1&amp;":"&amp;A5,'Finish order'!$C:$K,7,FALSE()),"")</f>
        <v/>
      </c>
      <c r="E5" s="29" t="str">
        <f aca="false">IFERROR(VLOOKUP($A$1&amp;":"&amp;A5,'Finish order'!C:K,5,FALSE()),"")</f>
        <v/>
      </c>
      <c r="F5" s="21" t="str">
        <f aca="false">IFERROR(VLOOKUP($A$1&amp;":"&amp;A5,'Finish order'!C:K,4,FALSE()),"")</f>
        <v/>
      </c>
      <c r="G5" s="31"/>
      <c r="H5" s="21" t="n">
        <v>4</v>
      </c>
      <c r="I5" s="21" t="str">
        <f aca="false">IFERROR(VLOOKUP(H$1&amp;":"&amp;H5,'Finish order'!$C:$K,6,FALSE()),"")</f>
        <v/>
      </c>
      <c r="J5" s="21" t="str">
        <f aca="false">IFERROR(VLOOKUP(H$1&amp;":"&amp;H5,'Finish order'!$C:$K,9,FALSE()),"")</f>
        <v/>
      </c>
      <c r="K5" s="21" t="str">
        <f aca="false">IFERROR(VLOOKUP(H$1&amp;":"&amp;H5,'Finish order'!$C:$K,7,FALSE()),"")</f>
        <v/>
      </c>
      <c r="L5" s="29" t="str">
        <f aca="false">IFERROR(VLOOKUP(H$1&amp;":"&amp;H5,'Finish order'!$C:$K,5,FALSE()),"")</f>
        <v/>
      </c>
      <c r="M5" s="21" t="str">
        <f aca="false">IFERROR(VLOOKUP(H$1&amp;":"&amp;H5,'Finish order'!$C:$K,4,FALSE()),"")</f>
        <v/>
      </c>
      <c r="N5" s="31"/>
      <c r="O5" s="21" t="n">
        <v>4</v>
      </c>
      <c r="P5" s="21" t="str">
        <f aca="false">IFERROR(VLOOKUP(O$1&amp;":"&amp;O5,'Finish order'!$E:$K,4,FALSE()),"")</f>
        <v/>
      </c>
      <c r="Q5" s="21" t="str">
        <f aca="false">IFERROR(VLOOKUP(O$1&amp;":"&amp;O5,'Finish order'!$E:$K,5,FALSE()),"")</f>
        <v/>
      </c>
      <c r="R5" s="29" t="str">
        <f aca="false">IFERROR(VLOOKUP(O$1&amp;":"&amp;O5,'Finish order'!$E:$K,3,FALSE()),"")</f>
        <v/>
      </c>
      <c r="S5" s="21" t="str">
        <f aca="false">IFERROR(VLOOKUP(O$1&amp;":"&amp;O5,'Finish order'!$E:$K,2,FALSE()),"")</f>
        <v/>
      </c>
      <c r="T5" s="21"/>
      <c r="U5" s="31"/>
      <c r="V5" s="21" t="n">
        <v>4</v>
      </c>
      <c r="W5" s="21" t="str">
        <f aca="false">IFERROR(VLOOKUP(V$1&amp;":"&amp;V5,'Finish order'!$E:$K,4,FALSE()),"")</f>
        <v/>
      </c>
      <c r="X5" s="21" t="str">
        <f aca="false">IFERROR(VLOOKUP(V$1&amp;":"&amp;V5,'Finish order'!$E:$K,5,FALSE()),"")</f>
        <v/>
      </c>
      <c r="Y5" s="29" t="str">
        <f aca="false">IFERROR(VLOOKUP(V$1&amp;":"&amp;V5,'Finish order'!$E:$K,3,FALSE()),"")</f>
        <v/>
      </c>
      <c r="Z5" s="21" t="str">
        <f aca="false">IFERROR(VLOOKUP(V$1&amp;":"&amp;V5,'Finish order'!$E:$K,2,FALSE()),"")</f>
        <v/>
      </c>
      <c r="AA5" s="21" t="str">
        <f aca="false">IF('Results 5 year vets'!$W5="","",IF((COUNTIF($I$2:$I$4,W5)&gt;0),"Top3",""))</f>
        <v/>
      </c>
      <c r="AB5" s="31"/>
      <c r="AC5" s="21" t="n">
        <v>4</v>
      </c>
      <c r="AD5" s="21" t="str">
        <f aca="false">IFERROR(VLOOKUP(AC$1&amp;":"&amp;AC5,'Finish order'!$E:$K,4,FALSE()),"")</f>
        <v/>
      </c>
      <c r="AE5" s="21" t="str">
        <f aca="false">IFERROR(VLOOKUP(AC$1&amp;":"&amp;AC5,'Finish order'!$E:$K,5,FALSE()),"")</f>
        <v/>
      </c>
      <c r="AF5" s="29" t="str">
        <f aca="false">IFERROR(VLOOKUP(AC$1&amp;":"&amp;AC5,'Finish order'!$E:$K,3,FALSE()),"")</f>
        <v/>
      </c>
      <c r="AG5" s="21" t="str">
        <f aca="false">IFERROR(VLOOKUP(AC$1&amp;":"&amp;AC5,'Finish order'!$E:$K,2,FALSE()),"")</f>
        <v/>
      </c>
      <c r="AH5" s="21"/>
      <c r="AI5" s="31"/>
      <c r="AJ5" s="21" t="n">
        <v>4</v>
      </c>
      <c r="AK5" s="21" t="str">
        <f aca="false">IFERROR(VLOOKUP(AJ$1&amp;":"&amp;AJ5,'Finish order'!$E:$K,4,FALSE()),"")</f>
        <v/>
      </c>
      <c r="AL5" s="21" t="str">
        <f aca="false">IFERROR(VLOOKUP(AJ$1&amp;":"&amp;AJ5,'Finish order'!$E:$K,5,FALSE()),"")</f>
        <v/>
      </c>
      <c r="AM5" s="29" t="str">
        <f aca="false">IFERROR(VLOOKUP(AJ$1&amp;":"&amp;AJ5,'Finish order'!$E:$K,3,FALSE()),"")</f>
        <v/>
      </c>
      <c r="AN5" s="21" t="str">
        <f aca="false">IFERROR(VLOOKUP(AJ$1&amp;":"&amp;AJ5,'Finish order'!$E:$K,2,FALSE()),"")</f>
        <v/>
      </c>
      <c r="AO5" s="21"/>
      <c r="AP5" s="31"/>
      <c r="AQ5" s="21" t="n">
        <v>4</v>
      </c>
      <c r="AR5" s="21" t="str">
        <f aca="false">IFERROR(VLOOKUP(AQ$1&amp;":"&amp;AQ5,'Finish order'!$E:$K,4,FALSE()),"")</f>
        <v/>
      </c>
      <c r="AS5" s="21" t="str">
        <f aca="false">IFERROR(VLOOKUP(AQ$1&amp;":"&amp;AQ5,'Finish order'!$E:$K,5,FALSE()),"")</f>
        <v/>
      </c>
      <c r="AT5" s="29" t="str">
        <f aca="false">IFERROR(VLOOKUP(AQ$1&amp;":"&amp;AQ5,'Finish order'!$E:$K,3,FALSE()),"")</f>
        <v/>
      </c>
      <c r="AU5" s="21" t="str">
        <f aca="false">IFERROR(VLOOKUP(AQ$1&amp;":"&amp;AQ5,'Finish order'!$E:$K,2,FALSE()),"")</f>
        <v/>
      </c>
      <c r="AV5" s="21"/>
      <c r="AW5" s="31"/>
      <c r="AX5" s="21" t="n">
        <v>4</v>
      </c>
      <c r="AY5" s="21" t="str">
        <f aca="false">IFERROR(VLOOKUP(AX$1&amp;":"&amp;AX5,'Finish order'!$E:$K,4,FALSE()),"")</f>
        <v/>
      </c>
      <c r="AZ5" s="21" t="str">
        <f aca="false">IFERROR(VLOOKUP(AX$1&amp;":"&amp;AX5,'Finish order'!$E:$K,5,FALSE()),"")</f>
        <v/>
      </c>
      <c r="BA5" s="29" t="str">
        <f aca="false">IFERROR(VLOOKUP(AX$1&amp;":"&amp;AX5,'Finish order'!$E:$K,3,FALSE()),"")</f>
        <v/>
      </c>
      <c r="BB5" s="21" t="str">
        <f aca="false">IFERROR(VLOOKUP(AX$1&amp;":"&amp;AX5,'Finish order'!$E:$K,2,FALSE()),"")</f>
        <v/>
      </c>
      <c r="BC5" s="21"/>
      <c r="BD5" s="31"/>
      <c r="BE5" s="21" t="n">
        <v>4</v>
      </c>
      <c r="BF5" s="29" t="str">
        <f aca="false">IFERROR(VLOOKUP(BE$1&amp;":"&amp;BE5,'Finish order'!$E:$K,4,FALSE()),"")</f>
        <v/>
      </c>
      <c r="BG5" s="21" t="str">
        <f aca="false">IFERROR(VLOOKUP(BE$1&amp;":"&amp;BE5,'Finish order'!$E:$K,5,FALSE()),"")</f>
        <v/>
      </c>
      <c r="BH5" s="29" t="str">
        <f aca="false">IFERROR(VLOOKUP(BE$1&amp;":"&amp;BE5,'Finish order'!$E:$K,3,FALSE()),"")</f>
        <v/>
      </c>
      <c r="BI5" s="21" t="str">
        <f aca="false">IFERROR(VLOOKUP(BE$1&amp;":"&amp;BE5,'Finish order'!$E:$K,2,FALSE()),"")</f>
        <v/>
      </c>
      <c r="BJ5" s="21"/>
      <c r="BK5" s="31"/>
      <c r="BL5" s="21" t="n">
        <v>4</v>
      </c>
      <c r="BM5" s="29" t="str">
        <f aca="false">IFERROR(VLOOKUP(BL$1&amp;":"&amp;BL5,'Finish order'!$E:$K,4,FALSE()),"")</f>
        <v/>
      </c>
      <c r="BN5" s="21" t="str">
        <f aca="false">IFERROR(VLOOKUP(BL$1&amp;":"&amp;BL5,'Finish order'!$E:$K,5,FALSE()),"")</f>
        <v/>
      </c>
      <c r="BO5" s="29" t="str">
        <f aca="false">IFERROR(VLOOKUP(BL$1&amp;":"&amp;BL5,'Finish order'!$E:$K,3,FALSE()),"")</f>
        <v/>
      </c>
      <c r="BP5" s="21" t="str">
        <f aca="false">IFERROR(VLOOKUP(BL$1&amp;":"&amp;BL5,'Finish order'!$E:$K,2,FALSE()),"")</f>
        <v/>
      </c>
      <c r="BQ5" s="21"/>
      <c r="BR5" s="31"/>
      <c r="BS5" s="30" t="n">
        <v>4</v>
      </c>
      <c r="BT5" s="21" t="str">
        <f aca="false">IFERROR(VLOOKUP(BS$1&amp;":"&amp;BS5,'Finish order'!$E:$K,4,FALSE()),"")</f>
        <v/>
      </c>
      <c r="BU5" s="21" t="str">
        <f aca="false">IFERROR(VLOOKUP(BS$1&amp;":"&amp;BS5,'Finish order'!$E:$K,5,FALSE()),"")</f>
        <v/>
      </c>
      <c r="BV5" s="29" t="str">
        <f aca="false">IFERROR(VLOOKUP(BS$1&amp;":"&amp;BS5,'Finish order'!$E:$K,3,FALSE()),"")</f>
        <v/>
      </c>
      <c r="BW5" s="21" t="str">
        <f aca="false">IFERROR(VLOOKUP(BS$1&amp;":"&amp;BS5,'Finish order'!$E:$K,2,FALSE()),"")</f>
        <v/>
      </c>
      <c r="BX5" s="21"/>
      <c r="BY5" s="31"/>
      <c r="BZ5" s="30" t="n">
        <v>4</v>
      </c>
      <c r="CA5" s="21" t="str">
        <f aca="false">IFERROR(VLOOKUP(BZ$1&amp;":"&amp;BZ5,'Finish order'!$E:$K,4,FALSE()),"")</f>
        <v/>
      </c>
      <c r="CB5" s="21" t="str">
        <f aca="false">IFERROR(VLOOKUP(BZ$1&amp;":"&amp;BZ5,'Finish order'!$E:$K,5,FALSE()),"")</f>
        <v/>
      </c>
      <c r="CC5" s="29" t="str">
        <f aca="false">IFERROR(VLOOKUP(BZ$1&amp;":"&amp;BZ5,'Finish order'!$E:$K,3,FALSE()),"")</f>
        <v/>
      </c>
      <c r="CD5" s="21" t="str">
        <f aca="false">IFERROR(VLOOKUP(BZ$1&amp;":"&amp;BZ5,'Finish order'!$E:$K,2,FALSE()),"")</f>
        <v/>
      </c>
      <c r="CE5" s="21"/>
      <c r="CF5" s="32"/>
      <c r="CG5" s="21" t="n">
        <v>4</v>
      </c>
      <c r="CH5" s="21" t="str">
        <f aca="false">IFERROR(VLOOKUP(CG$1&amp;":"&amp;CG5,'Finish order'!$E:$K,4,FALSE()),"")</f>
        <v/>
      </c>
      <c r="CI5" s="21" t="str">
        <f aca="false">IFERROR(VLOOKUP(CG$1&amp;":"&amp;CG5,'Finish order'!$E:$K,5,FALSE()),"")</f>
        <v/>
      </c>
      <c r="CJ5" s="29" t="str">
        <f aca="false">IFERROR(VLOOKUP(CG$1&amp;":"&amp;CG5,'Finish order'!$E:$K,3,FALSE()),"")</f>
        <v/>
      </c>
      <c r="CK5" s="21" t="str">
        <f aca="false">IFERROR(VLOOKUP(CG$1&amp;":"&amp;CG5,'Finish order'!$E:$K,2,FALSE()),"")</f>
        <v/>
      </c>
      <c r="CL5" s="21"/>
      <c r="CM5" s="32"/>
      <c r="CN5" s="21" t="n">
        <v>4</v>
      </c>
      <c r="CO5" s="21" t="str">
        <f aca="false">IFERROR(VLOOKUP(CN$1&amp;":"&amp;CN5,'Finish order'!$E:$K,4,FALSE()),"")</f>
        <v/>
      </c>
      <c r="CP5" s="21" t="str">
        <f aca="false">IFERROR(VLOOKUP(CN$1&amp;":"&amp;CN5,'Finish order'!$E:$K,5,FALSE()),"")</f>
        <v/>
      </c>
      <c r="CQ5" s="29" t="str">
        <f aca="false">IFERROR(VLOOKUP(CN$1&amp;":"&amp;CN5,'Finish order'!$E:$K,3,FALSE()),"")</f>
        <v/>
      </c>
      <c r="CR5" s="21" t="str">
        <f aca="false">IFERROR(VLOOKUP(CN$1&amp;":"&amp;CN5,'Finish order'!$E:$K,2,FALSE()),"")</f>
        <v/>
      </c>
      <c r="CS5" s="29"/>
    </row>
    <row r="6" customFormat="false" ht="15" hidden="false" customHeight="false" outlineLevel="0" collapsed="false">
      <c r="A6" s="21" t="n">
        <v>5</v>
      </c>
      <c r="B6" s="21" t="str">
        <f aca="false">IFERROR(VLOOKUP($A$1&amp;":"&amp;A6,'Finish order'!C:K,6,FALSE()),"")</f>
        <v/>
      </c>
      <c r="C6" s="21" t="str">
        <f aca="false">IFERROR(VLOOKUP(A$1&amp;":"&amp;A6,'Finish order'!$C:$K,9,FALSE()),"")</f>
        <v/>
      </c>
      <c r="D6" s="21" t="str">
        <f aca="false">IFERROR(VLOOKUP(A$1&amp;":"&amp;A6,'Finish order'!$C:$K,7,FALSE()),"")</f>
        <v/>
      </c>
      <c r="E6" s="29" t="str">
        <f aca="false">IFERROR(VLOOKUP($A$1&amp;":"&amp;A6,'Finish order'!C:K,5,FALSE()),"")</f>
        <v/>
      </c>
      <c r="F6" s="21" t="str">
        <f aca="false">IFERROR(VLOOKUP($A$1&amp;":"&amp;A6,'Finish order'!C:K,4,FALSE()),"")</f>
        <v/>
      </c>
      <c r="G6" s="31"/>
      <c r="H6" s="21" t="n">
        <v>5</v>
      </c>
      <c r="I6" s="21" t="str">
        <f aca="false">IFERROR(VLOOKUP(H$1&amp;":"&amp;H6,'Finish order'!$C:$K,6,FALSE()),"")</f>
        <v/>
      </c>
      <c r="J6" s="21" t="str">
        <f aca="false">IFERROR(VLOOKUP(H$1&amp;":"&amp;H6,'Finish order'!$C:$K,9,FALSE()),"")</f>
        <v/>
      </c>
      <c r="K6" s="21" t="str">
        <f aca="false">IFERROR(VLOOKUP(H$1&amp;":"&amp;H6,'Finish order'!$C:$K,7,FALSE()),"")</f>
        <v/>
      </c>
      <c r="L6" s="29" t="str">
        <f aca="false">IFERROR(VLOOKUP(H$1&amp;":"&amp;H6,'Finish order'!$C:$K,5,FALSE()),"")</f>
        <v/>
      </c>
      <c r="M6" s="21" t="str">
        <f aca="false">IFERROR(VLOOKUP(H$1&amp;":"&amp;H6,'Finish order'!$C:$K,4,FALSE()),"")</f>
        <v/>
      </c>
      <c r="N6" s="31"/>
      <c r="O6" s="21" t="n">
        <v>5</v>
      </c>
      <c r="P6" s="21" t="str">
        <f aca="false">IFERROR(VLOOKUP(O$1&amp;":"&amp;O6,'Finish order'!$E:$K,4,FALSE()),"")</f>
        <v/>
      </c>
      <c r="Q6" s="21" t="str">
        <f aca="false">IFERROR(VLOOKUP(O$1&amp;":"&amp;O6,'Finish order'!$E:$K,5,FALSE()),"")</f>
        <v/>
      </c>
      <c r="R6" s="29" t="str">
        <f aca="false">IFERROR(VLOOKUP(O$1&amp;":"&amp;O6,'Finish order'!$E:$K,3,FALSE()),"")</f>
        <v/>
      </c>
      <c r="S6" s="21" t="str">
        <f aca="false">IFERROR(VLOOKUP(O$1&amp;":"&amp;O6,'Finish order'!$E:$K,2,FALSE()),"")</f>
        <v/>
      </c>
      <c r="T6" s="21"/>
      <c r="U6" s="31"/>
      <c r="V6" s="21" t="n">
        <v>5</v>
      </c>
      <c r="W6" s="21" t="str">
        <f aca="false">IFERROR(VLOOKUP(V$1&amp;":"&amp;V6,'Finish order'!$E:$K,4,FALSE()),"")</f>
        <v/>
      </c>
      <c r="X6" s="21" t="str">
        <f aca="false">IFERROR(VLOOKUP(V$1&amp;":"&amp;V6,'Finish order'!$E:$K,5,FALSE()),"")</f>
        <v/>
      </c>
      <c r="Y6" s="29" t="str">
        <f aca="false">IFERROR(VLOOKUP(V$1&amp;":"&amp;V6,'Finish order'!$E:$K,3,FALSE()),"")</f>
        <v/>
      </c>
      <c r="Z6" s="21" t="str">
        <f aca="false">IFERROR(VLOOKUP(V$1&amp;":"&amp;V6,'Finish order'!$E:$K,2,FALSE()),"")</f>
        <v/>
      </c>
      <c r="AA6" s="21" t="str">
        <f aca="false">IF('Results 5 year vets'!$W6="","",IF((COUNTIF($I$2:$I$4,W6)&gt;0),"Top3",""))</f>
        <v/>
      </c>
      <c r="AB6" s="31"/>
      <c r="AC6" s="21" t="n">
        <v>5</v>
      </c>
      <c r="AD6" s="21" t="str">
        <f aca="false">IFERROR(VLOOKUP(AC$1&amp;":"&amp;AC6,'Finish order'!$E:$K,4,FALSE()),"")</f>
        <v/>
      </c>
      <c r="AE6" s="21" t="str">
        <f aca="false">IFERROR(VLOOKUP(AC$1&amp;":"&amp;AC6,'Finish order'!$E:$K,5,FALSE()),"")</f>
        <v/>
      </c>
      <c r="AF6" s="29" t="str">
        <f aca="false">IFERROR(VLOOKUP(AC$1&amp;":"&amp;AC6,'Finish order'!$E:$K,3,FALSE()),"")</f>
        <v/>
      </c>
      <c r="AG6" s="21" t="str">
        <f aca="false">IFERROR(VLOOKUP(AC$1&amp;":"&amp;AC6,'Finish order'!$E:$K,2,FALSE()),"")</f>
        <v/>
      </c>
      <c r="AH6" s="21"/>
      <c r="AI6" s="31"/>
      <c r="AJ6" s="21" t="n">
        <v>5</v>
      </c>
      <c r="AK6" s="21" t="str">
        <f aca="false">IFERROR(VLOOKUP(AJ$1&amp;":"&amp;AJ6,'Finish order'!$E:$K,4,FALSE()),"")</f>
        <v/>
      </c>
      <c r="AL6" s="21" t="str">
        <f aca="false">IFERROR(VLOOKUP(AJ$1&amp;":"&amp;AJ6,'Finish order'!$E:$K,5,FALSE()),"")</f>
        <v/>
      </c>
      <c r="AM6" s="29" t="str">
        <f aca="false">IFERROR(VLOOKUP(AJ$1&amp;":"&amp;AJ6,'Finish order'!$E:$K,3,FALSE()),"")</f>
        <v/>
      </c>
      <c r="AN6" s="21" t="str">
        <f aca="false">IFERROR(VLOOKUP(AJ$1&amp;":"&amp;AJ6,'Finish order'!$E:$K,2,FALSE()),"")</f>
        <v/>
      </c>
      <c r="AO6" s="21"/>
      <c r="AP6" s="31"/>
      <c r="AQ6" s="21" t="n">
        <v>5</v>
      </c>
      <c r="AR6" s="21" t="str">
        <f aca="false">IFERROR(VLOOKUP(AQ$1&amp;":"&amp;AQ6,'Finish order'!$E:$K,4,FALSE()),"")</f>
        <v/>
      </c>
      <c r="AS6" s="21" t="str">
        <f aca="false">IFERROR(VLOOKUP(AQ$1&amp;":"&amp;AQ6,'Finish order'!$E:$K,5,FALSE()),"")</f>
        <v/>
      </c>
      <c r="AT6" s="29" t="str">
        <f aca="false">IFERROR(VLOOKUP(AQ$1&amp;":"&amp;AQ6,'Finish order'!$E:$K,3,FALSE()),"")</f>
        <v/>
      </c>
      <c r="AU6" s="21" t="str">
        <f aca="false">IFERROR(VLOOKUP(AQ$1&amp;":"&amp;AQ6,'Finish order'!$E:$K,2,FALSE()),"")</f>
        <v/>
      </c>
      <c r="AV6" s="21"/>
      <c r="AW6" s="31"/>
      <c r="AX6" s="21" t="n">
        <v>5</v>
      </c>
      <c r="AY6" s="21" t="str">
        <f aca="false">IFERROR(VLOOKUP(AX$1&amp;":"&amp;AX6,'Finish order'!$E:$K,4,FALSE()),"")</f>
        <v/>
      </c>
      <c r="AZ6" s="21" t="str">
        <f aca="false">IFERROR(VLOOKUP(AX$1&amp;":"&amp;AX6,'Finish order'!$E:$K,5,FALSE()),"")</f>
        <v/>
      </c>
      <c r="BA6" s="29" t="str">
        <f aca="false">IFERROR(VLOOKUP(AX$1&amp;":"&amp;AX6,'Finish order'!$E:$K,3,FALSE()),"")</f>
        <v/>
      </c>
      <c r="BB6" s="21" t="str">
        <f aca="false">IFERROR(VLOOKUP(AX$1&amp;":"&amp;AX6,'Finish order'!$E:$K,2,FALSE()),"")</f>
        <v/>
      </c>
      <c r="BC6" s="21"/>
      <c r="BD6" s="31"/>
      <c r="BE6" s="21" t="n">
        <v>5</v>
      </c>
      <c r="BF6" s="29" t="str">
        <f aca="false">IFERROR(VLOOKUP(BE$1&amp;":"&amp;BE6,'Finish order'!$E:$K,4,FALSE()),"")</f>
        <v/>
      </c>
      <c r="BG6" s="21" t="str">
        <f aca="false">IFERROR(VLOOKUP(BE$1&amp;":"&amp;BE6,'Finish order'!$E:$K,5,FALSE()),"")</f>
        <v/>
      </c>
      <c r="BH6" s="29" t="str">
        <f aca="false">IFERROR(VLOOKUP(BE$1&amp;":"&amp;BE6,'Finish order'!$E:$K,3,FALSE()),"")</f>
        <v/>
      </c>
      <c r="BI6" s="21" t="str">
        <f aca="false">IFERROR(VLOOKUP(BE$1&amp;":"&amp;BE6,'Finish order'!$E:$K,2,FALSE()),"")</f>
        <v/>
      </c>
      <c r="BJ6" s="21"/>
      <c r="BK6" s="31"/>
      <c r="BL6" s="21" t="n">
        <v>5</v>
      </c>
      <c r="BM6" s="29" t="str">
        <f aca="false">IFERROR(VLOOKUP(BL$1&amp;":"&amp;BL6,'Finish order'!$E:$K,4,FALSE()),"")</f>
        <v/>
      </c>
      <c r="BN6" s="21" t="str">
        <f aca="false">IFERROR(VLOOKUP(BL$1&amp;":"&amp;BL6,'Finish order'!$E:$K,5,FALSE()),"")</f>
        <v/>
      </c>
      <c r="BO6" s="29" t="str">
        <f aca="false">IFERROR(VLOOKUP(BL$1&amp;":"&amp;BL6,'Finish order'!$E:$K,3,FALSE()),"")</f>
        <v/>
      </c>
      <c r="BP6" s="21" t="str">
        <f aca="false">IFERROR(VLOOKUP(BL$1&amp;":"&amp;BL6,'Finish order'!$E:$K,2,FALSE()),"")</f>
        <v/>
      </c>
      <c r="BQ6" s="21"/>
      <c r="BR6" s="31"/>
      <c r="BS6" s="30" t="n">
        <v>5</v>
      </c>
      <c r="BT6" s="21" t="str">
        <f aca="false">IFERROR(VLOOKUP(BS$1&amp;":"&amp;BS6,'Finish order'!$E:$K,4,FALSE()),"")</f>
        <v/>
      </c>
      <c r="BU6" s="21" t="str">
        <f aca="false">IFERROR(VLOOKUP(BS$1&amp;":"&amp;BS6,'Finish order'!$E:$K,5,FALSE()),"")</f>
        <v/>
      </c>
      <c r="BV6" s="29" t="str">
        <f aca="false">IFERROR(VLOOKUP(BS$1&amp;":"&amp;BS6,'Finish order'!$E:$K,3,FALSE()),"")</f>
        <v/>
      </c>
      <c r="BW6" s="21" t="str">
        <f aca="false">IFERROR(VLOOKUP(BS$1&amp;":"&amp;BS6,'Finish order'!$E:$K,2,FALSE()),"")</f>
        <v/>
      </c>
      <c r="BX6" s="21"/>
      <c r="BY6" s="31"/>
      <c r="BZ6" s="30" t="n">
        <v>5</v>
      </c>
      <c r="CA6" s="21" t="str">
        <f aca="false">IFERROR(VLOOKUP(BZ$1&amp;":"&amp;BZ6,'Finish order'!$E:$K,4,FALSE()),"")</f>
        <v/>
      </c>
      <c r="CB6" s="21" t="str">
        <f aca="false">IFERROR(VLOOKUP(BZ$1&amp;":"&amp;BZ6,'Finish order'!$E:$K,5,FALSE()),"")</f>
        <v/>
      </c>
      <c r="CC6" s="29" t="str">
        <f aca="false">IFERROR(VLOOKUP(BZ$1&amp;":"&amp;BZ6,'Finish order'!$E:$K,3,FALSE()),"")</f>
        <v/>
      </c>
      <c r="CD6" s="21" t="str">
        <f aca="false">IFERROR(VLOOKUP(BZ$1&amp;":"&amp;BZ6,'Finish order'!$E:$K,2,FALSE()),"")</f>
        <v/>
      </c>
      <c r="CE6" s="21"/>
      <c r="CF6" s="32"/>
      <c r="CG6" s="21" t="n">
        <v>5</v>
      </c>
      <c r="CH6" s="21" t="str">
        <f aca="false">IFERROR(VLOOKUP(CG$1&amp;":"&amp;CG6,'Finish order'!$E:$K,4,FALSE()),"")</f>
        <v/>
      </c>
      <c r="CI6" s="21" t="str">
        <f aca="false">IFERROR(VLOOKUP(CG$1&amp;":"&amp;CG6,'Finish order'!$E:$K,5,FALSE()),"")</f>
        <v/>
      </c>
      <c r="CJ6" s="29" t="str">
        <f aca="false">IFERROR(VLOOKUP(CG$1&amp;":"&amp;CG6,'Finish order'!$E:$K,3,FALSE()),"")</f>
        <v/>
      </c>
      <c r="CK6" s="21" t="str">
        <f aca="false">IFERROR(VLOOKUP(CG$1&amp;":"&amp;CG6,'Finish order'!$E:$K,2,FALSE()),"")</f>
        <v/>
      </c>
      <c r="CL6" s="21"/>
      <c r="CM6" s="32"/>
      <c r="CN6" s="21" t="n">
        <v>5</v>
      </c>
      <c r="CO6" s="21" t="str">
        <f aca="false">IFERROR(VLOOKUP(CN$1&amp;":"&amp;CN6,'Finish order'!$E:$K,4,FALSE()),"")</f>
        <v/>
      </c>
      <c r="CP6" s="21" t="str">
        <f aca="false">IFERROR(VLOOKUP(CN$1&amp;":"&amp;CN6,'Finish order'!$E:$K,5,FALSE()),"")</f>
        <v/>
      </c>
      <c r="CQ6" s="29" t="str">
        <f aca="false">IFERROR(VLOOKUP(CN$1&amp;":"&amp;CN6,'Finish order'!$E:$K,3,FALSE()),"")</f>
        <v/>
      </c>
      <c r="CR6" s="21" t="str">
        <f aca="false">IFERROR(VLOOKUP(CN$1&amp;":"&amp;CN6,'Finish order'!$E:$K,2,FALSE()),"")</f>
        <v/>
      </c>
      <c r="CS6" s="29"/>
    </row>
    <row r="7" customFormat="false" ht="15" hidden="false" customHeight="false" outlineLevel="0" collapsed="false">
      <c r="A7" s="21" t="n">
        <v>6</v>
      </c>
      <c r="B7" s="21" t="str">
        <f aca="false">IFERROR(VLOOKUP($A$1&amp;":"&amp;A7,'Finish order'!C:K,6,FALSE()),"")</f>
        <v/>
      </c>
      <c r="C7" s="21" t="str">
        <f aca="false">IFERROR(VLOOKUP(A$1&amp;":"&amp;A7,'Finish order'!$C:$K,9,FALSE()),"")</f>
        <v/>
      </c>
      <c r="D7" s="21" t="str">
        <f aca="false">IFERROR(VLOOKUP(A$1&amp;":"&amp;A7,'Finish order'!$C:$K,7,FALSE()),"")</f>
        <v/>
      </c>
      <c r="E7" s="29" t="str">
        <f aca="false">IFERROR(VLOOKUP($A$1&amp;":"&amp;A7,'Finish order'!C:K,5,FALSE()),"")</f>
        <v/>
      </c>
      <c r="F7" s="21" t="str">
        <f aca="false">IFERROR(VLOOKUP($A$1&amp;":"&amp;A7,'Finish order'!C:K,4,FALSE()),"")</f>
        <v/>
      </c>
      <c r="G7" s="31"/>
      <c r="H7" s="21" t="n">
        <v>6</v>
      </c>
      <c r="I7" s="21" t="str">
        <f aca="false">IFERROR(VLOOKUP(H$1&amp;":"&amp;H7,'Finish order'!$C:$K,6,FALSE()),"")</f>
        <v/>
      </c>
      <c r="J7" s="21" t="str">
        <f aca="false">IFERROR(VLOOKUP(H$1&amp;":"&amp;H7,'Finish order'!$C:$K,9,FALSE()),"")</f>
        <v/>
      </c>
      <c r="K7" s="21" t="str">
        <f aca="false">IFERROR(VLOOKUP(H$1&amp;":"&amp;H7,'Finish order'!$C:$K,7,FALSE()),"")</f>
        <v/>
      </c>
      <c r="L7" s="29" t="str">
        <f aca="false">IFERROR(VLOOKUP(H$1&amp;":"&amp;H7,'Finish order'!$C:$K,5,FALSE()),"")</f>
        <v/>
      </c>
      <c r="M7" s="21" t="str">
        <f aca="false">IFERROR(VLOOKUP(H$1&amp;":"&amp;H7,'Finish order'!$C:$K,4,FALSE()),"")</f>
        <v/>
      </c>
      <c r="N7" s="31"/>
      <c r="O7" s="21" t="n">
        <v>6</v>
      </c>
      <c r="P7" s="21" t="str">
        <f aca="false">IFERROR(VLOOKUP(O$1&amp;":"&amp;O7,'Finish order'!$E:$K,4,FALSE()),"")</f>
        <v/>
      </c>
      <c r="Q7" s="21" t="str">
        <f aca="false">IFERROR(VLOOKUP(O$1&amp;":"&amp;O7,'Finish order'!$E:$K,5,FALSE()),"")</f>
        <v/>
      </c>
      <c r="R7" s="29" t="str">
        <f aca="false">IFERROR(VLOOKUP(O$1&amp;":"&amp;O7,'Finish order'!$E:$K,3,FALSE()),"")</f>
        <v/>
      </c>
      <c r="S7" s="21" t="str">
        <f aca="false">IFERROR(VLOOKUP(O$1&amp;":"&amp;O7,'Finish order'!$E:$K,2,FALSE()),"")</f>
        <v/>
      </c>
      <c r="T7" s="21"/>
      <c r="U7" s="31"/>
      <c r="V7" s="21" t="n">
        <v>6</v>
      </c>
      <c r="W7" s="21" t="str">
        <f aca="false">IFERROR(VLOOKUP(V$1&amp;":"&amp;V7,'Finish order'!$E:$K,4,FALSE()),"")</f>
        <v/>
      </c>
      <c r="X7" s="21" t="str">
        <f aca="false">IFERROR(VLOOKUP(V$1&amp;":"&amp;V7,'Finish order'!$E:$K,5,FALSE()),"")</f>
        <v/>
      </c>
      <c r="Y7" s="29" t="str">
        <f aca="false">IFERROR(VLOOKUP(V$1&amp;":"&amp;V7,'Finish order'!$E:$K,3,FALSE()),"")</f>
        <v/>
      </c>
      <c r="Z7" s="21" t="str">
        <f aca="false">IFERROR(VLOOKUP(V$1&amp;":"&amp;V7,'Finish order'!$E:$K,2,FALSE()),"")</f>
        <v/>
      </c>
      <c r="AA7" s="21" t="str">
        <f aca="false">IF('Results 5 year vets'!$W7="","",IF((COUNTIF($I$2:$I$4,W7)&gt;0),"Top3",""))</f>
        <v/>
      </c>
      <c r="AB7" s="31"/>
      <c r="AC7" s="21" t="n">
        <v>6</v>
      </c>
      <c r="AD7" s="21" t="str">
        <f aca="false">IFERROR(VLOOKUP(AC$1&amp;":"&amp;AC7,'Finish order'!$E:$K,4,FALSE()),"")</f>
        <v/>
      </c>
      <c r="AE7" s="21" t="str">
        <f aca="false">IFERROR(VLOOKUP(AC$1&amp;":"&amp;AC7,'Finish order'!$E:$K,5,FALSE()),"")</f>
        <v/>
      </c>
      <c r="AF7" s="29" t="str">
        <f aca="false">IFERROR(VLOOKUP(AC$1&amp;":"&amp;AC7,'Finish order'!$E:$K,3,FALSE()),"")</f>
        <v/>
      </c>
      <c r="AG7" s="21" t="str">
        <f aca="false">IFERROR(VLOOKUP(AC$1&amp;":"&amp;AC7,'Finish order'!$E:$K,2,FALSE()),"")</f>
        <v/>
      </c>
      <c r="AH7" s="21"/>
      <c r="AI7" s="31"/>
      <c r="AJ7" s="21" t="n">
        <v>6</v>
      </c>
      <c r="AK7" s="21" t="str">
        <f aca="false">IFERROR(VLOOKUP(AJ$1&amp;":"&amp;AJ7,'Finish order'!$E:$K,4,FALSE()),"")</f>
        <v/>
      </c>
      <c r="AL7" s="21" t="str">
        <f aca="false">IFERROR(VLOOKUP(AJ$1&amp;":"&amp;AJ7,'Finish order'!$E:$K,5,FALSE()),"")</f>
        <v/>
      </c>
      <c r="AM7" s="29" t="str">
        <f aca="false">IFERROR(VLOOKUP(AJ$1&amp;":"&amp;AJ7,'Finish order'!$E:$K,3,FALSE()),"")</f>
        <v/>
      </c>
      <c r="AN7" s="21" t="str">
        <f aca="false">IFERROR(VLOOKUP(AJ$1&amp;":"&amp;AJ7,'Finish order'!$E:$K,2,FALSE()),"")</f>
        <v/>
      </c>
      <c r="AO7" s="21"/>
      <c r="AP7" s="31"/>
      <c r="AQ7" s="21" t="n">
        <v>6</v>
      </c>
      <c r="AR7" s="21" t="str">
        <f aca="false">IFERROR(VLOOKUP(AQ$1&amp;":"&amp;AQ7,'Finish order'!$E:$K,4,FALSE()),"")</f>
        <v/>
      </c>
      <c r="AS7" s="21" t="str">
        <f aca="false">IFERROR(VLOOKUP(AQ$1&amp;":"&amp;AQ7,'Finish order'!$E:$K,5,FALSE()),"")</f>
        <v/>
      </c>
      <c r="AT7" s="29" t="str">
        <f aca="false">IFERROR(VLOOKUP(AQ$1&amp;":"&amp;AQ7,'Finish order'!$E:$K,3,FALSE()),"")</f>
        <v/>
      </c>
      <c r="AU7" s="21" t="str">
        <f aca="false">IFERROR(VLOOKUP(AQ$1&amp;":"&amp;AQ7,'Finish order'!$E:$K,2,FALSE()),"")</f>
        <v/>
      </c>
      <c r="AV7" s="21"/>
      <c r="AW7" s="31"/>
      <c r="AX7" s="21" t="n">
        <v>6</v>
      </c>
      <c r="AY7" s="21" t="str">
        <f aca="false">IFERROR(VLOOKUP(AX$1&amp;":"&amp;AX7,'Finish order'!$E:$K,4,FALSE()),"")</f>
        <v/>
      </c>
      <c r="AZ7" s="21" t="str">
        <f aca="false">IFERROR(VLOOKUP(AX$1&amp;":"&amp;AX7,'Finish order'!$E:$K,5,FALSE()),"")</f>
        <v/>
      </c>
      <c r="BA7" s="29" t="str">
        <f aca="false">IFERROR(VLOOKUP(AX$1&amp;":"&amp;AX7,'Finish order'!$E:$K,3,FALSE()),"")</f>
        <v/>
      </c>
      <c r="BB7" s="21" t="str">
        <f aca="false">IFERROR(VLOOKUP(AX$1&amp;":"&amp;AX7,'Finish order'!$E:$K,2,FALSE()),"")</f>
        <v/>
      </c>
      <c r="BC7" s="21"/>
      <c r="BD7" s="31"/>
      <c r="BE7" s="21" t="n">
        <v>6</v>
      </c>
      <c r="BF7" s="29" t="str">
        <f aca="false">IFERROR(VLOOKUP(BE$1&amp;":"&amp;BE7,'Finish order'!$E:$K,4,FALSE()),"")</f>
        <v/>
      </c>
      <c r="BG7" s="21" t="str">
        <f aca="false">IFERROR(VLOOKUP(BE$1&amp;":"&amp;BE7,'Finish order'!$E:$K,5,FALSE()),"")</f>
        <v/>
      </c>
      <c r="BH7" s="29" t="str">
        <f aca="false">IFERROR(VLOOKUP(BE$1&amp;":"&amp;BE7,'Finish order'!$E:$K,3,FALSE()),"")</f>
        <v/>
      </c>
      <c r="BI7" s="21" t="str">
        <f aca="false">IFERROR(VLOOKUP(BE$1&amp;":"&amp;BE7,'Finish order'!$E:$K,2,FALSE()),"")</f>
        <v/>
      </c>
      <c r="BJ7" s="21"/>
      <c r="BK7" s="31"/>
      <c r="BL7" s="21" t="n">
        <v>6</v>
      </c>
      <c r="BM7" s="29" t="str">
        <f aca="false">IFERROR(VLOOKUP(BL$1&amp;":"&amp;BL7,'Finish order'!$E:$K,4,FALSE()),"")</f>
        <v/>
      </c>
      <c r="BN7" s="21" t="str">
        <f aca="false">IFERROR(VLOOKUP(BL$1&amp;":"&amp;BL7,'Finish order'!$E:$K,5,FALSE()),"")</f>
        <v/>
      </c>
      <c r="BO7" s="29" t="str">
        <f aca="false">IFERROR(VLOOKUP(BL$1&amp;":"&amp;BL7,'Finish order'!$E:$K,3,FALSE()),"")</f>
        <v/>
      </c>
      <c r="BP7" s="21" t="str">
        <f aca="false">IFERROR(VLOOKUP(BL$1&amp;":"&amp;BL7,'Finish order'!$E:$K,2,FALSE()),"")</f>
        <v/>
      </c>
      <c r="BQ7" s="21"/>
      <c r="BR7" s="31"/>
      <c r="BS7" s="30" t="n">
        <v>6</v>
      </c>
      <c r="BT7" s="21" t="str">
        <f aca="false">IFERROR(VLOOKUP(BS$1&amp;":"&amp;BS7,'Finish order'!$E:$K,4,FALSE()),"")</f>
        <v/>
      </c>
      <c r="BU7" s="21" t="str">
        <f aca="false">IFERROR(VLOOKUP(BS$1&amp;":"&amp;BS7,'Finish order'!$E:$K,5,FALSE()),"")</f>
        <v/>
      </c>
      <c r="BV7" s="29" t="str">
        <f aca="false">IFERROR(VLOOKUP(BS$1&amp;":"&amp;BS7,'Finish order'!$E:$K,3,FALSE()),"")</f>
        <v/>
      </c>
      <c r="BW7" s="21" t="str">
        <f aca="false">IFERROR(VLOOKUP(BS$1&amp;":"&amp;BS7,'Finish order'!$E:$K,2,FALSE()),"")</f>
        <v/>
      </c>
      <c r="BX7" s="21"/>
      <c r="BY7" s="31"/>
      <c r="BZ7" s="30" t="n">
        <v>6</v>
      </c>
      <c r="CA7" s="21" t="str">
        <f aca="false">IFERROR(VLOOKUP(BZ$1&amp;":"&amp;BZ7,'Finish order'!$E:$K,4,FALSE()),"")</f>
        <v/>
      </c>
      <c r="CB7" s="21" t="str">
        <f aca="false">IFERROR(VLOOKUP(BZ$1&amp;":"&amp;BZ7,'Finish order'!$E:$K,5,FALSE()),"")</f>
        <v/>
      </c>
      <c r="CC7" s="29" t="str">
        <f aca="false">IFERROR(VLOOKUP(BZ$1&amp;":"&amp;BZ7,'Finish order'!$E:$K,3,FALSE()),"")</f>
        <v/>
      </c>
      <c r="CD7" s="21" t="str">
        <f aca="false">IFERROR(VLOOKUP(BZ$1&amp;":"&amp;BZ7,'Finish order'!$E:$K,2,FALSE()),"")</f>
        <v/>
      </c>
      <c r="CE7" s="21"/>
      <c r="CF7" s="32"/>
      <c r="CG7" s="21" t="n">
        <v>6</v>
      </c>
      <c r="CH7" s="21" t="str">
        <f aca="false">IFERROR(VLOOKUP(CG$1&amp;":"&amp;CG7,'Finish order'!$E:$K,4,FALSE()),"")</f>
        <v/>
      </c>
      <c r="CI7" s="21" t="str">
        <f aca="false">IFERROR(VLOOKUP(CG$1&amp;":"&amp;CG7,'Finish order'!$E:$K,5,FALSE()),"")</f>
        <v/>
      </c>
      <c r="CJ7" s="29" t="str">
        <f aca="false">IFERROR(VLOOKUP(CG$1&amp;":"&amp;CG7,'Finish order'!$E:$K,3,FALSE()),"")</f>
        <v/>
      </c>
      <c r="CK7" s="21" t="str">
        <f aca="false">IFERROR(VLOOKUP(CG$1&amp;":"&amp;CG7,'Finish order'!$E:$K,2,FALSE()),"")</f>
        <v/>
      </c>
      <c r="CL7" s="21"/>
      <c r="CM7" s="32"/>
      <c r="CN7" s="21" t="n">
        <v>6</v>
      </c>
      <c r="CO7" s="21" t="str">
        <f aca="false">IFERROR(VLOOKUP(CN$1&amp;":"&amp;CN7,'Finish order'!$E:$K,4,FALSE()),"")</f>
        <v/>
      </c>
      <c r="CP7" s="21" t="str">
        <f aca="false">IFERROR(VLOOKUP(CN$1&amp;":"&amp;CN7,'Finish order'!$E:$K,5,FALSE()),"")</f>
        <v/>
      </c>
      <c r="CQ7" s="29" t="str">
        <f aca="false">IFERROR(VLOOKUP(CN$1&amp;":"&amp;CN7,'Finish order'!$E:$K,3,FALSE()),"")</f>
        <v/>
      </c>
      <c r="CR7" s="21" t="str">
        <f aca="false">IFERROR(VLOOKUP(CN$1&amp;":"&amp;CN7,'Finish order'!$E:$K,2,FALSE()),"")</f>
        <v/>
      </c>
      <c r="CS7" s="29"/>
    </row>
    <row r="8" customFormat="false" ht="15" hidden="false" customHeight="false" outlineLevel="0" collapsed="false">
      <c r="A8" s="21" t="n">
        <v>7</v>
      </c>
      <c r="B8" s="21" t="str">
        <f aca="false">IFERROR(VLOOKUP($A$1&amp;":"&amp;A8,'Finish order'!C:K,6,FALSE()),"")</f>
        <v/>
      </c>
      <c r="C8" s="21" t="str">
        <f aca="false">IFERROR(VLOOKUP(A$1&amp;":"&amp;A8,'Finish order'!$C:$K,9,FALSE()),"")</f>
        <v/>
      </c>
      <c r="D8" s="21" t="str">
        <f aca="false">IFERROR(VLOOKUP(A$1&amp;":"&amp;A8,'Finish order'!$C:$K,7,FALSE()),"")</f>
        <v/>
      </c>
      <c r="E8" s="29" t="str">
        <f aca="false">IFERROR(VLOOKUP($A$1&amp;":"&amp;A8,'Finish order'!C:K,5,FALSE()),"")</f>
        <v/>
      </c>
      <c r="F8" s="21" t="str">
        <f aca="false">IFERROR(VLOOKUP($A$1&amp;":"&amp;A8,'Finish order'!C:K,4,FALSE()),"")</f>
        <v/>
      </c>
      <c r="G8" s="31"/>
      <c r="H8" s="21" t="n">
        <v>7</v>
      </c>
      <c r="I8" s="21" t="str">
        <f aca="false">IFERROR(VLOOKUP(H$1&amp;":"&amp;H8,'Finish order'!$C:$K,6,FALSE()),"")</f>
        <v/>
      </c>
      <c r="J8" s="21" t="str">
        <f aca="false">IFERROR(VLOOKUP(H$1&amp;":"&amp;H8,'Finish order'!$C:$K,9,FALSE()),"")</f>
        <v/>
      </c>
      <c r="K8" s="21" t="str">
        <f aca="false">IFERROR(VLOOKUP(H$1&amp;":"&amp;H8,'Finish order'!$C:$K,7,FALSE()),"")</f>
        <v/>
      </c>
      <c r="L8" s="29" t="str">
        <f aca="false">IFERROR(VLOOKUP(H$1&amp;":"&amp;H8,'Finish order'!$C:$K,5,FALSE()),"")</f>
        <v/>
      </c>
      <c r="M8" s="21" t="str">
        <f aca="false">IFERROR(VLOOKUP(H$1&amp;":"&amp;H8,'Finish order'!$C:$K,4,FALSE()),"")</f>
        <v/>
      </c>
      <c r="N8" s="31"/>
      <c r="O8" s="21" t="n">
        <v>7</v>
      </c>
      <c r="P8" s="21" t="str">
        <f aca="false">IFERROR(VLOOKUP(O$1&amp;":"&amp;O8,'Finish order'!$E:$K,4,FALSE()),"")</f>
        <v/>
      </c>
      <c r="Q8" s="21" t="str">
        <f aca="false">IFERROR(VLOOKUP(O$1&amp;":"&amp;O8,'Finish order'!$E:$K,5,FALSE()),"")</f>
        <v/>
      </c>
      <c r="R8" s="29" t="str">
        <f aca="false">IFERROR(VLOOKUP(O$1&amp;":"&amp;O8,'Finish order'!$E:$K,3,FALSE()),"")</f>
        <v/>
      </c>
      <c r="S8" s="21" t="str">
        <f aca="false">IFERROR(VLOOKUP(O$1&amp;":"&amp;O8,'Finish order'!$E:$K,2,FALSE()),"")</f>
        <v/>
      </c>
      <c r="T8" s="21"/>
      <c r="U8" s="31"/>
      <c r="V8" s="21" t="n">
        <v>7</v>
      </c>
      <c r="W8" s="21" t="str">
        <f aca="false">IFERROR(VLOOKUP(V$1&amp;":"&amp;V8,'Finish order'!$E:$K,4,FALSE()),"")</f>
        <v/>
      </c>
      <c r="X8" s="21" t="str">
        <f aca="false">IFERROR(VLOOKUP(V$1&amp;":"&amp;V8,'Finish order'!$E:$K,5,FALSE()),"")</f>
        <v/>
      </c>
      <c r="Y8" s="29" t="str">
        <f aca="false">IFERROR(VLOOKUP(V$1&amp;":"&amp;V8,'Finish order'!$E:$K,3,FALSE()),"")</f>
        <v/>
      </c>
      <c r="Z8" s="21" t="str">
        <f aca="false">IFERROR(VLOOKUP(V$1&amp;":"&amp;V8,'Finish order'!$E:$K,2,FALSE()),"")</f>
        <v/>
      </c>
      <c r="AA8" s="21" t="str">
        <f aca="false">IF('Results 5 year vets'!$W8="","",IF((COUNTIF($I$2:$I$4,W8)&gt;0),"Top3",""))</f>
        <v/>
      </c>
      <c r="AB8" s="31"/>
      <c r="AC8" s="21" t="n">
        <v>7</v>
      </c>
      <c r="AD8" s="21" t="str">
        <f aca="false">IFERROR(VLOOKUP(AC$1&amp;":"&amp;AC8,'Finish order'!$E:$K,4,FALSE()),"")</f>
        <v/>
      </c>
      <c r="AE8" s="21" t="str">
        <f aca="false">IFERROR(VLOOKUP(AC$1&amp;":"&amp;AC8,'Finish order'!$E:$K,5,FALSE()),"")</f>
        <v/>
      </c>
      <c r="AF8" s="29" t="str">
        <f aca="false">IFERROR(VLOOKUP(AC$1&amp;":"&amp;AC8,'Finish order'!$E:$K,3,FALSE()),"")</f>
        <v/>
      </c>
      <c r="AG8" s="21" t="str">
        <f aca="false">IFERROR(VLOOKUP(AC$1&amp;":"&amp;AC8,'Finish order'!$E:$K,2,FALSE()),"")</f>
        <v/>
      </c>
      <c r="AH8" s="21"/>
      <c r="AI8" s="31"/>
      <c r="AJ8" s="21" t="n">
        <v>7</v>
      </c>
      <c r="AK8" s="21" t="str">
        <f aca="false">IFERROR(VLOOKUP(AJ$1&amp;":"&amp;AJ8,'Finish order'!$E:$K,4,FALSE()),"")</f>
        <v/>
      </c>
      <c r="AL8" s="21" t="str">
        <f aca="false">IFERROR(VLOOKUP(AJ$1&amp;":"&amp;AJ8,'Finish order'!$E:$K,5,FALSE()),"")</f>
        <v/>
      </c>
      <c r="AM8" s="29" t="str">
        <f aca="false">IFERROR(VLOOKUP(AJ$1&amp;":"&amp;AJ8,'Finish order'!$E:$K,3,FALSE()),"")</f>
        <v/>
      </c>
      <c r="AN8" s="21" t="str">
        <f aca="false">IFERROR(VLOOKUP(AJ$1&amp;":"&amp;AJ8,'Finish order'!$E:$K,2,FALSE()),"")</f>
        <v/>
      </c>
      <c r="AO8" s="21"/>
      <c r="AP8" s="31"/>
      <c r="AQ8" s="21" t="n">
        <v>7</v>
      </c>
      <c r="AR8" s="21" t="str">
        <f aca="false">IFERROR(VLOOKUP(AQ$1&amp;":"&amp;AQ8,'Finish order'!$E:$K,4,FALSE()),"")</f>
        <v/>
      </c>
      <c r="AS8" s="21" t="str">
        <f aca="false">IFERROR(VLOOKUP(AQ$1&amp;":"&amp;AQ8,'Finish order'!$E:$K,5,FALSE()),"")</f>
        <v/>
      </c>
      <c r="AT8" s="29" t="str">
        <f aca="false">IFERROR(VLOOKUP(AQ$1&amp;":"&amp;AQ8,'Finish order'!$E:$K,3,FALSE()),"")</f>
        <v/>
      </c>
      <c r="AU8" s="21" t="str">
        <f aca="false">IFERROR(VLOOKUP(AQ$1&amp;":"&amp;AQ8,'Finish order'!$E:$K,2,FALSE()),"")</f>
        <v/>
      </c>
      <c r="AV8" s="21"/>
      <c r="AW8" s="31"/>
      <c r="AX8" s="21" t="n">
        <v>7</v>
      </c>
      <c r="AY8" s="21" t="str">
        <f aca="false">IFERROR(VLOOKUP(AX$1&amp;":"&amp;AX8,'Finish order'!$E:$K,4,FALSE()),"")</f>
        <v/>
      </c>
      <c r="AZ8" s="21" t="str">
        <f aca="false">IFERROR(VLOOKUP(AX$1&amp;":"&amp;AX8,'Finish order'!$E:$K,5,FALSE()),"")</f>
        <v/>
      </c>
      <c r="BA8" s="29" t="str">
        <f aca="false">IFERROR(VLOOKUP(AX$1&amp;":"&amp;AX8,'Finish order'!$E:$K,3,FALSE()),"")</f>
        <v/>
      </c>
      <c r="BB8" s="21" t="str">
        <f aca="false">IFERROR(VLOOKUP(AX$1&amp;":"&amp;AX8,'Finish order'!$E:$K,2,FALSE()),"")</f>
        <v/>
      </c>
      <c r="BC8" s="21"/>
      <c r="BD8" s="31"/>
      <c r="BE8" s="21" t="n">
        <v>7</v>
      </c>
      <c r="BF8" s="29" t="str">
        <f aca="false">IFERROR(VLOOKUP(BE$1&amp;":"&amp;BE8,'Finish order'!$E:$K,4,FALSE()),"")</f>
        <v/>
      </c>
      <c r="BG8" s="21" t="str">
        <f aca="false">IFERROR(VLOOKUP(BE$1&amp;":"&amp;BE8,'Finish order'!$E:$K,5,FALSE()),"")</f>
        <v/>
      </c>
      <c r="BH8" s="29" t="str">
        <f aca="false">IFERROR(VLOOKUP(BE$1&amp;":"&amp;BE8,'Finish order'!$E:$K,3,FALSE()),"")</f>
        <v/>
      </c>
      <c r="BI8" s="21" t="str">
        <f aca="false">IFERROR(VLOOKUP(BE$1&amp;":"&amp;BE8,'Finish order'!$E:$K,2,FALSE()),"")</f>
        <v/>
      </c>
      <c r="BJ8" s="21"/>
      <c r="BK8" s="31"/>
      <c r="BL8" s="21" t="n">
        <v>7</v>
      </c>
      <c r="BM8" s="29" t="str">
        <f aca="false">IFERROR(VLOOKUP(BL$1&amp;":"&amp;BL8,'Finish order'!$E:$K,4,FALSE()),"")</f>
        <v/>
      </c>
      <c r="BN8" s="21" t="str">
        <f aca="false">IFERROR(VLOOKUP(BL$1&amp;":"&amp;BL8,'Finish order'!$E:$K,5,FALSE()),"")</f>
        <v/>
      </c>
      <c r="BO8" s="29" t="str">
        <f aca="false">IFERROR(VLOOKUP(BL$1&amp;":"&amp;BL8,'Finish order'!$E:$K,3,FALSE()),"")</f>
        <v/>
      </c>
      <c r="BP8" s="21" t="str">
        <f aca="false">IFERROR(VLOOKUP(BL$1&amp;":"&amp;BL8,'Finish order'!$E:$K,2,FALSE()),"")</f>
        <v/>
      </c>
      <c r="BQ8" s="21"/>
      <c r="BR8" s="31"/>
      <c r="BS8" s="30" t="n">
        <v>7</v>
      </c>
      <c r="BT8" s="21" t="str">
        <f aca="false">IFERROR(VLOOKUP(BS$1&amp;":"&amp;BS8,'Finish order'!$E:$K,4,FALSE()),"")</f>
        <v/>
      </c>
      <c r="BU8" s="21" t="str">
        <f aca="false">IFERROR(VLOOKUP(BS$1&amp;":"&amp;BS8,'Finish order'!$E:$K,5,FALSE()),"")</f>
        <v/>
      </c>
      <c r="BV8" s="29" t="str">
        <f aca="false">IFERROR(VLOOKUP(BS$1&amp;":"&amp;BS8,'Finish order'!$E:$K,3,FALSE()),"")</f>
        <v/>
      </c>
      <c r="BW8" s="21" t="str">
        <f aca="false">IFERROR(VLOOKUP(BS$1&amp;":"&amp;BS8,'Finish order'!$E:$K,2,FALSE()),"")</f>
        <v/>
      </c>
      <c r="BX8" s="21"/>
      <c r="BY8" s="31"/>
      <c r="BZ8" s="30" t="n">
        <v>7</v>
      </c>
      <c r="CA8" s="21" t="str">
        <f aca="false">IFERROR(VLOOKUP(BZ$1&amp;":"&amp;BZ8,'Finish order'!$E:$K,4,FALSE()),"")</f>
        <v/>
      </c>
      <c r="CB8" s="21" t="str">
        <f aca="false">IFERROR(VLOOKUP(BZ$1&amp;":"&amp;BZ8,'Finish order'!$E:$K,5,FALSE()),"")</f>
        <v/>
      </c>
      <c r="CC8" s="29" t="str">
        <f aca="false">IFERROR(VLOOKUP(BZ$1&amp;":"&amp;BZ8,'Finish order'!$E:$K,3,FALSE()),"")</f>
        <v/>
      </c>
      <c r="CD8" s="21" t="str">
        <f aca="false">IFERROR(VLOOKUP(BZ$1&amp;":"&amp;BZ8,'Finish order'!$E:$K,2,FALSE()),"")</f>
        <v/>
      </c>
      <c r="CE8" s="21"/>
      <c r="CF8" s="32"/>
      <c r="CG8" s="21" t="n">
        <v>7</v>
      </c>
      <c r="CH8" s="21" t="str">
        <f aca="false">IFERROR(VLOOKUP(CG$1&amp;":"&amp;CG8,'Finish order'!$E:$K,4,FALSE()),"")</f>
        <v/>
      </c>
      <c r="CI8" s="21" t="str">
        <f aca="false">IFERROR(VLOOKUP(CG$1&amp;":"&amp;CG8,'Finish order'!$E:$K,5,FALSE()),"")</f>
        <v/>
      </c>
      <c r="CJ8" s="29" t="str">
        <f aca="false">IFERROR(VLOOKUP(CG$1&amp;":"&amp;CG8,'Finish order'!$E:$K,3,FALSE()),"")</f>
        <v/>
      </c>
      <c r="CK8" s="21" t="str">
        <f aca="false">IFERROR(VLOOKUP(CG$1&amp;":"&amp;CG8,'Finish order'!$E:$K,2,FALSE()),"")</f>
        <v/>
      </c>
      <c r="CL8" s="21"/>
      <c r="CM8" s="32"/>
      <c r="CN8" s="21" t="n">
        <v>7</v>
      </c>
      <c r="CO8" s="21" t="str">
        <f aca="false">IFERROR(VLOOKUP(CN$1&amp;":"&amp;CN8,'Finish order'!$E:$K,4,FALSE()),"")</f>
        <v/>
      </c>
      <c r="CP8" s="21" t="str">
        <f aca="false">IFERROR(VLOOKUP(CN$1&amp;":"&amp;CN8,'Finish order'!$E:$K,5,FALSE()),"")</f>
        <v/>
      </c>
      <c r="CQ8" s="29" t="str">
        <f aca="false">IFERROR(VLOOKUP(CN$1&amp;":"&amp;CN8,'Finish order'!$E:$K,3,FALSE()),"")</f>
        <v/>
      </c>
      <c r="CR8" s="21" t="str">
        <f aca="false">IFERROR(VLOOKUP(CN$1&amp;":"&amp;CN8,'Finish order'!$E:$K,2,FALSE()),"")</f>
        <v/>
      </c>
      <c r="CS8" s="29"/>
    </row>
    <row r="9" customFormat="false" ht="15" hidden="false" customHeight="false" outlineLevel="0" collapsed="false">
      <c r="A9" s="21" t="n">
        <v>8</v>
      </c>
      <c r="B9" s="21" t="str">
        <f aca="false">IFERROR(VLOOKUP($A$1&amp;":"&amp;A9,'Finish order'!C:K,6,FALSE()),"")</f>
        <v/>
      </c>
      <c r="C9" s="21" t="str">
        <f aca="false">IFERROR(VLOOKUP(A$1&amp;":"&amp;A9,'Finish order'!$C:$K,9,FALSE()),"")</f>
        <v/>
      </c>
      <c r="D9" s="21" t="str">
        <f aca="false">IFERROR(VLOOKUP(A$1&amp;":"&amp;A9,'Finish order'!$C:$K,7,FALSE()),"")</f>
        <v/>
      </c>
      <c r="E9" s="29" t="str">
        <f aca="false">IFERROR(VLOOKUP($A$1&amp;":"&amp;A9,'Finish order'!C:K,5,FALSE()),"")</f>
        <v/>
      </c>
      <c r="F9" s="21" t="str">
        <f aca="false">IFERROR(VLOOKUP($A$1&amp;":"&amp;A9,'Finish order'!C:K,4,FALSE()),"")</f>
        <v/>
      </c>
      <c r="G9" s="31"/>
      <c r="H9" s="21" t="n">
        <v>8</v>
      </c>
      <c r="I9" s="21" t="str">
        <f aca="false">IFERROR(VLOOKUP(H$1&amp;":"&amp;H9,'Finish order'!$C:$K,6,FALSE()),"")</f>
        <v/>
      </c>
      <c r="J9" s="21" t="str">
        <f aca="false">IFERROR(VLOOKUP(H$1&amp;":"&amp;H9,'Finish order'!$C:$K,9,FALSE()),"")</f>
        <v/>
      </c>
      <c r="K9" s="21" t="str">
        <f aca="false">IFERROR(VLOOKUP(H$1&amp;":"&amp;H9,'Finish order'!$C:$K,7,FALSE()),"")</f>
        <v/>
      </c>
      <c r="L9" s="29" t="str">
        <f aca="false">IFERROR(VLOOKUP(H$1&amp;":"&amp;H9,'Finish order'!$C:$K,5,FALSE()),"")</f>
        <v/>
      </c>
      <c r="M9" s="21" t="str">
        <f aca="false">IFERROR(VLOOKUP(H$1&amp;":"&amp;H9,'Finish order'!$C:$K,4,FALSE()),"")</f>
        <v/>
      </c>
      <c r="N9" s="31"/>
      <c r="O9" s="21" t="n">
        <v>8</v>
      </c>
      <c r="P9" s="21" t="str">
        <f aca="false">IFERROR(VLOOKUP(O$1&amp;":"&amp;O9,'Finish order'!$E:$K,4,FALSE()),"")</f>
        <v/>
      </c>
      <c r="Q9" s="21" t="str">
        <f aca="false">IFERROR(VLOOKUP(O$1&amp;":"&amp;O9,'Finish order'!$E:$K,5,FALSE()),"")</f>
        <v/>
      </c>
      <c r="R9" s="29" t="str">
        <f aca="false">IFERROR(VLOOKUP(O$1&amp;":"&amp;O9,'Finish order'!$E:$K,3,FALSE()),"")</f>
        <v/>
      </c>
      <c r="S9" s="21" t="str">
        <f aca="false">IFERROR(VLOOKUP(O$1&amp;":"&amp;O9,'Finish order'!$E:$K,2,FALSE()),"")</f>
        <v/>
      </c>
      <c r="T9" s="21"/>
      <c r="U9" s="31"/>
      <c r="V9" s="21" t="n">
        <v>8</v>
      </c>
      <c r="W9" s="21" t="str">
        <f aca="false">IFERROR(VLOOKUP(V$1&amp;":"&amp;V9,'Finish order'!$E:$K,4,FALSE()),"")</f>
        <v/>
      </c>
      <c r="X9" s="21" t="str">
        <f aca="false">IFERROR(VLOOKUP(V$1&amp;":"&amp;V9,'Finish order'!$E:$K,5,FALSE()),"")</f>
        <v/>
      </c>
      <c r="Y9" s="29" t="str">
        <f aca="false">IFERROR(VLOOKUP(V$1&amp;":"&amp;V9,'Finish order'!$E:$K,3,FALSE()),"")</f>
        <v/>
      </c>
      <c r="Z9" s="21" t="str">
        <f aca="false">IFERROR(VLOOKUP(V$1&amp;":"&amp;V9,'Finish order'!$E:$K,2,FALSE()),"")</f>
        <v/>
      </c>
      <c r="AA9" s="21" t="str">
        <f aca="false">IF('Results 5 year vets'!$W9="","",IF((COUNTIF($I$2:$I$4,W9)&gt;0),"Top3",""))</f>
        <v/>
      </c>
      <c r="AB9" s="31"/>
      <c r="AC9" s="21" t="n">
        <v>8</v>
      </c>
      <c r="AD9" s="21" t="str">
        <f aca="false">IFERROR(VLOOKUP(AC$1&amp;":"&amp;AC9,'Finish order'!$E:$K,4,FALSE()),"")</f>
        <v/>
      </c>
      <c r="AE9" s="21" t="str">
        <f aca="false">IFERROR(VLOOKUP(AC$1&amp;":"&amp;AC9,'Finish order'!$E:$K,5,FALSE()),"")</f>
        <v/>
      </c>
      <c r="AF9" s="29" t="str">
        <f aca="false">IFERROR(VLOOKUP(AC$1&amp;":"&amp;AC9,'Finish order'!$E:$K,3,FALSE()),"")</f>
        <v/>
      </c>
      <c r="AG9" s="21" t="str">
        <f aca="false">IFERROR(VLOOKUP(AC$1&amp;":"&amp;AC9,'Finish order'!$E:$K,2,FALSE()),"")</f>
        <v/>
      </c>
      <c r="AH9" s="21"/>
      <c r="AI9" s="31"/>
      <c r="AJ9" s="21" t="n">
        <v>8</v>
      </c>
      <c r="AK9" s="21" t="str">
        <f aca="false">IFERROR(VLOOKUP(AJ$1&amp;":"&amp;AJ9,'Finish order'!$E:$K,4,FALSE()),"")</f>
        <v/>
      </c>
      <c r="AL9" s="21" t="str">
        <f aca="false">IFERROR(VLOOKUP(AJ$1&amp;":"&amp;AJ9,'Finish order'!$E:$K,5,FALSE()),"")</f>
        <v/>
      </c>
      <c r="AM9" s="29" t="str">
        <f aca="false">IFERROR(VLOOKUP(AJ$1&amp;":"&amp;AJ9,'Finish order'!$E:$K,3,FALSE()),"")</f>
        <v/>
      </c>
      <c r="AN9" s="21" t="str">
        <f aca="false">IFERROR(VLOOKUP(AJ$1&amp;":"&amp;AJ9,'Finish order'!$E:$K,2,FALSE()),"")</f>
        <v/>
      </c>
      <c r="AO9" s="21"/>
      <c r="AP9" s="31"/>
      <c r="AQ9" s="21" t="n">
        <v>8</v>
      </c>
      <c r="AR9" s="21" t="str">
        <f aca="false">IFERROR(VLOOKUP(AQ$1&amp;":"&amp;AQ9,'Finish order'!$E:$K,4,FALSE()),"")</f>
        <v/>
      </c>
      <c r="AS9" s="21" t="str">
        <f aca="false">IFERROR(VLOOKUP(AQ$1&amp;":"&amp;AQ9,'Finish order'!$E:$K,5,FALSE()),"")</f>
        <v/>
      </c>
      <c r="AT9" s="29" t="str">
        <f aca="false">IFERROR(VLOOKUP(AQ$1&amp;":"&amp;AQ9,'Finish order'!$E:$K,3,FALSE()),"")</f>
        <v/>
      </c>
      <c r="AU9" s="21" t="str">
        <f aca="false">IFERROR(VLOOKUP(AQ$1&amp;":"&amp;AQ9,'Finish order'!$E:$K,2,FALSE()),"")</f>
        <v/>
      </c>
      <c r="AV9" s="21"/>
      <c r="AW9" s="31"/>
      <c r="AX9" s="21" t="n">
        <v>8</v>
      </c>
      <c r="AY9" s="21" t="str">
        <f aca="false">IFERROR(VLOOKUP(AX$1&amp;":"&amp;AX9,'Finish order'!$E:$K,4,FALSE()),"")</f>
        <v/>
      </c>
      <c r="AZ9" s="21" t="str">
        <f aca="false">IFERROR(VLOOKUP(AX$1&amp;":"&amp;AX9,'Finish order'!$E:$K,5,FALSE()),"")</f>
        <v/>
      </c>
      <c r="BA9" s="29" t="str">
        <f aca="false">IFERROR(VLOOKUP(AX$1&amp;":"&amp;AX9,'Finish order'!$E:$K,3,FALSE()),"")</f>
        <v/>
      </c>
      <c r="BB9" s="21" t="str">
        <f aca="false">IFERROR(VLOOKUP(AX$1&amp;":"&amp;AX9,'Finish order'!$E:$K,2,FALSE()),"")</f>
        <v/>
      </c>
      <c r="BC9" s="21"/>
      <c r="BD9" s="31"/>
      <c r="BE9" s="21" t="n">
        <v>8</v>
      </c>
      <c r="BF9" s="29" t="str">
        <f aca="false">IFERROR(VLOOKUP(BE$1&amp;":"&amp;BE9,'Finish order'!$E:$K,4,FALSE()),"")</f>
        <v/>
      </c>
      <c r="BG9" s="21" t="str">
        <f aca="false">IFERROR(VLOOKUP(BE$1&amp;":"&amp;BE9,'Finish order'!$E:$K,5,FALSE()),"")</f>
        <v/>
      </c>
      <c r="BH9" s="29" t="str">
        <f aca="false">IFERROR(VLOOKUP(BE$1&amp;":"&amp;BE9,'Finish order'!$E:$K,3,FALSE()),"")</f>
        <v/>
      </c>
      <c r="BI9" s="21" t="str">
        <f aca="false">IFERROR(VLOOKUP(BE$1&amp;":"&amp;BE9,'Finish order'!$E:$K,2,FALSE()),"")</f>
        <v/>
      </c>
      <c r="BJ9" s="21"/>
      <c r="BK9" s="31"/>
      <c r="BL9" s="21" t="n">
        <v>8</v>
      </c>
      <c r="BM9" s="29" t="str">
        <f aca="false">IFERROR(VLOOKUP(BL$1&amp;":"&amp;BL9,'Finish order'!$E:$K,4,FALSE()),"")</f>
        <v/>
      </c>
      <c r="BN9" s="21" t="str">
        <f aca="false">IFERROR(VLOOKUP(BL$1&amp;":"&amp;BL9,'Finish order'!$E:$K,5,FALSE()),"")</f>
        <v/>
      </c>
      <c r="BO9" s="29" t="str">
        <f aca="false">IFERROR(VLOOKUP(BL$1&amp;":"&amp;BL9,'Finish order'!$E:$K,3,FALSE()),"")</f>
        <v/>
      </c>
      <c r="BP9" s="21" t="str">
        <f aca="false">IFERROR(VLOOKUP(BL$1&amp;":"&amp;BL9,'Finish order'!$E:$K,2,FALSE()),"")</f>
        <v/>
      </c>
      <c r="BQ9" s="21"/>
      <c r="BR9" s="31"/>
      <c r="BS9" s="30" t="n">
        <v>8</v>
      </c>
      <c r="BT9" s="21" t="str">
        <f aca="false">IFERROR(VLOOKUP(BS$1&amp;":"&amp;BS9,'Finish order'!$E:$K,4,FALSE()),"")</f>
        <v/>
      </c>
      <c r="BU9" s="21" t="str">
        <f aca="false">IFERROR(VLOOKUP(BS$1&amp;":"&amp;BS9,'Finish order'!$E:$K,5,FALSE()),"")</f>
        <v/>
      </c>
      <c r="BV9" s="29" t="str">
        <f aca="false">IFERROR(VLOOKUP(BS$1&amp;":"&amp;BS9,'Finish order'!$E:$K,3,FALSE()),"")</f>
        <v/>
      </c>
      <c r="BW9" s="21" t="str">
        <f aca="false">IFERROR(VLOOKUP(BS$1&amp;":"&amp;BS9,'Finish order'!$E:$K,2,FALSE()),"")</f>
        <v/>
      </c>
      <c r="BX9" s="21"/>
      <c r="BY9" s="31"/>
      <c r="BZ9" s="30" t="n">
        <v>8</v>
      </c>
      <c r="CA9" s="21" t="str">
        <f aca="false">IFERROR(VLOOKUP(BZ$1&amp;":"&amp;BZ9,'Finish order'!$E:$K,4,FALSE()),"")</f>
        <v/>
      </c>
      <c r="CB9" s="21" t="str">
        <f aca="false">IFERROR(VLOOKUP(BZ$1&amp;":"&amp;BZ9,'Finish order'!$E:$K,5,FALSE()),"")</f>
        <v/>
      </c>
      <c r="CC9" s="29" t="str">
        <f aca="false">IFERROR(VLOOKUP(BZ$1&amp;":"&amp;BZ9,'Finish order'!$E:$K,3,FALSE()),"")</f>
        <v/>
      </c>
      <c r="CD9" s="21" t="str">
        <f aca="false">IFERROR(VLOOKUP(BZ$1&amp;":"&amp;BZ9,'Finish order'!$E:$K,2,FALSE()),"")</f>
        <v/>
      </c>
      <c r="CE9" s="21"/>
      <c r="CF9" s="32"/>
      <c r="CG9" s="21" t="n">
        <v>8</v>
      </c>
      <c r="CH9" s="21" t="str">
        <f aca="false">IFERROR(VLOOKUP(CG$1&amp;":"&amp;CG9,'Finish order'!$E:$K,4,FALSE()),"")</f>
        <v/>
      </c>
      <c r="CI9" s="21" t="str">
        <f aca="false">IFERROR(VLOOKUP(CG$1&amp;":"&amp;CG9,'Finish order'!$E:$K,5,FALSE()),"")</f>
        <v/>
      </c>
      <c r="CJ9" s="29" t="str">
        <f aca="false">IFERROR(VLOOKUP(CG$1&amp;":"&amp;CG9,'Finish order'!$E:$K,3,FALSE()),"")</f>
        <v/>
      </c>
      <c r="CK9" s="21" t="str">
        <f aca="false">IFERROR(VLOOKUP(CG$1&amp;":"&amp;CG9,'Finish order'!$E:$K,2,FALSE()),"")</f>
        <v/>
      </c>
      <c r="CL9" s="21"/>
      <c r="CM9" s="32"/>
      <c r="CN9" s="21" t="n">
        <v>8</v>
      </c>
      <c r="CO9" s="21" t="str">
        <f aca="false">IFERROR(VLOOKUP(CN$1&amp;":"&amp;CN9,'Finish order'!$E:$K,4,FALSE()),"")</f>
        <v/>
      </c>
      <c r="CP9" s="21" t="str">
        <f aca="false">IFERROR(VLOOKUP(CN$1&amp;":"&amp;CN9,'Finish order'!$E:$K,5,FALSE()),"")</f>
        <v/>
      </c>
      <c r="CQ9" s="29" t="str">
        <f aca="false">IFERROR(VLOOKUP(CN$1&amp;":"&amp;CN9,'Finish order'!$E:$K,3,FALSE()),"")</f>
        <v/>
      </c>
      <c r="CR9" s="21" t="str">
        <f aca="false">IFERROR(VLOOKUP(CN$1&amp;":"&amp;CN9,'Finish order'!$E:$K,2,FALSE()),"")</f>
        <v/>
      </c>
      <c r="CS9" s="29"/>
    </row>
    <row r="10" customFormat="false" ht="15" hidden="false" customHeight="false" outlineLevel="0" collapsed="false">
      <c r="A10" s="21" t="n">
        <v>9</v>
      </c>
      <c r="B10" s="21" t="str">
        <f aca="false">IFERROR(VLOOKUP($A$1&amp;":"&amp;A10,'Finish order'!C:K,6,FALSE()),"")</f>
        <v/>
      </c>
      <c r="C10" s="21" t="str">
        <f aca="false">IFERROR(VLOOKUP(A$1&amp;":"&amp;A10,'Finish order'!$C:$K,9,FALSE()),"")</f>
        <v/>
      </c>
      <c r="D10" s="21" t="str">
        <f aca="false">IFERROR(VLOOKUP(A$1&amp;":"&amp;A10,'Finish order'!$C:$K,7,FALSE()),"")</f>
        <v/>
      </c>
      <c r="E10" s="29" t="str">
        <f aca="false">IFERROR(VLOOKUP($A$1&amp;":"&amp;A10,'Finish order'!C:K,5,FALSE()),"")</f>
        <v/>
      </c>
      <c r="F10" s="21" t="str">
        <f aca="false">IFERROR(VLOOKUP($A$1&amp;":"&amp;A10,'Finish order'!C:K,4,FALSE()),"")</f>
        <v/>
      </c>
      <c r="G10" s="31"/>
      <c r="H10" s="21" t="n">
        <v>9</v>
      </c>
      <c r="I10" s="21" t="str">
        <f aca="false">IFERROR(VLOOKUP(H$1&amp;":"&amp;H10,'Finish order'!$C:$K,6,FALSE()),"")</f>
        <v/>
      </c>
      <c r="J10" s="21" t="str">
        <f aca="false">IFERROR(VLOOKUP(H$1&amp;":"&amp;H10,'Finish order'!$C:$K,9,FALSE()),"")</f>
        <v/>
      </c>
      <c r="K10" s="21" t="str">
        <f aca="false">IFERROR(VLOOKUP(H$1&amp;":"&amp;H10,'Finish order'!$C:$K,7,FALSE()),"")</f>
        <v/>
      </c>
      <c r="L10" s="29" t="str">
        <f aca="false">IFERROR(VLOOKUP(H$1&amp;":"&amp;H10,'Finish order'!$C:$K,5,FALSE()),"")</f>
        <v/>
      </c>
      <c r="M10" s="21" t="str">
        <f aca="false">IFERROR(VLOOKUP(H$1&amp;":"&amp;H10,'Finish order'!$C:$K,4,FALSE()),"")</f>
        <v/>
      </c>
      <c r="N10" s="31"/>
      <c r="O10" s="21" t="n">
        <v>9</v>
      </c>
      <c r="P10" s="21" t="str">
        <f aca="false">IFERROR(VLOOKUP(O$1&amp;":"&amp;O10,'Finish order'!$E:$K,4,FALSE()),"")</f>
        <v/>
      </c>
      <c r="Q10" s="21" t="str">
        <f aca="false">IFERROR(VLOOKUP(O$1&amp;":"&amp;O10,'Finish order'!$E:$K,5,FALSE()),"")</f>
        <v/>
      </c>
      <c r="R10" s="29" t="str">
        <f aca="false">IFERROR(VLOOKUP(O$1&amp;":"&amp;O10,'Finish order'!$E:$K,3,FALSE()),"")</f>
        <v/>
      </c>
      <c r="S10" s="21" t="str">
        <f aca="false">IFERROR(VLOOKUP(O$1&amp;":"&amp;O10,'Finish order'!$E:$K,2,FALSE()),"")</f>
        <v/>
      </c>
      <c r="T10" s="21"/>
      <c r="U10" s="31"/>
      <c r="V10" s="21" t="n">
        <v>9</v>
      </c>
      <c r="W10" s="21" t="str">
        <f aca="false">IFERROR(VLOOKUP(V$1&amp;":"&amp;V10,'Finish order'!$E:$K,4,FALSE()),"")</f>
        <v/>
      </c>
      <c r="X10" s="21" t="str">
        <f aca="false">IFERROR(VLOOKUP(V$1&amp;":"&amp;V10,'Finish order'!$E:$K,5,FALSE()),"")</f>
        <v/>
      </c>
      <c r="Y10" s="29" t="str">
        <f aca="false">IFERROR(VLOOKUP(V$1&amp;":"&amp;V10,'Finish order'!$E:$K,3,FALSE()),"")</f>
        <v/>
      </c>
      <c r="Z10" s="21" t="str">
        <f aca="false">IFERROR(VLOOKUP(V$1&amp;":"&amp;V10,'Finish order'!$E:$K,2,FALSE()),"")</f>
        <v/>
      </c>
      <c r="AA10" s="21" t="str">
        <f aca="false">IF('Results 5 year vets'!$W10="","",IF((COUNTIF($I$2:$I$4,W10)&gt;0),"Top3",""))</f>
        <v/>
      </c>
      <c r="AB10" s="31"/>
      <c r="AC10" s="21" t="n">
        <v>9</v>
      </c>
      <c r="AD10" s="21" t="str">
        <f aca="false">IFERROR(VLOOKUP(AC$1&amp;":"&amp;AC10,'Finish order'!$E:$K,4,FALSE()),"")</f>
        <v/>
      </c>
      <c r="AE10" s="21" t="str">
        <f aca="false">IFERROR(VLOOKUP(AC$1&amp;":"&amp;AC10,'Finish order'!$E:$K,5,FALSE()),"")</f>
        <v/>
      </c>
      <c r="AF10" s="29" t="str">
        <f aca="false">IFERROR(VLOOKUP(AC$1&amp;":"&amp;AC10,'Finish order'!$E:$K,3,FALSE()),"")</f>
        <v/>
      </c>
      <c r="AG10" s="21" t="str">
        <f aca="false">IFERROR(VLOOKUP(AC$1&amp;":"&amp;AC10,'Finish order'!$E:$K,2,FALSE()),"")</f>
        <v/>
      </c>
      <c r="AH10" s="21"/>
      <c r="AI10" s="31"/>
      <c r="AJ10" s="21" t="n">
        <v>9</v>
      </c>
      <c r="AK10" s="21" t="str">
        <f aca="false">IFERROR(VLOOKUP(AJ$1&amp;":"&amp;AJ10,'Finish order'!$E:$K,4,FALSE()),"")</f>
        <v/>
      </c>
      <c r="AL10" s="21" t="str">
        <f aca="false">IFERROR(VLOOKUP(AJ$1&amp;":"&amp;AJ10,'Finish order'!$E:$K,5,FALSE()),"")</f>
        <v/>
      </c>
      <c r="AM10" s="29" t="str">
        <f aca="false">IFERROR(VLOOKUP(AJ$1&amp;":"&amp;AJ10,'Finish order'!$E:$K,3,FALSE()),"")</f>
        <v/>
      </c>
      <c r="AN10" s="21" t="str">
        <f aca="false">IFERROR(VLOOKUP(AJ$1&amp;":"&amp;AJ10,'Finish order'!$E:$K,2,FALSE()),"")</f>
        <v/>
      </c>
      <c r="AO10" s="21"/>
      <c r="AP10" s="31"/>
      <c r="AQ10" s="21" t="n">
        <v>9</v>
      </c>
      <c r="AR10" s="21" t="str">
        <f aca="false">IFERROR(VLOOKUP(AQ$1&amp;":"&amp;AQ10,'Finish order'!$E:$K,4,FALSE()),"")</f>
        <v/>
      </c>
      <c r="AS10" s="21" t="str">
        <f aca="false">IFERROR(VLOOKUP(AQ$1&amp;":"&amp;AQ10,'Finish order'!$E:$K,5,FALSE()),"")</f>
        <v/>
      </c>
      <c r="AT10" s="29" t="str">
        <f aca="false">IFERROR(VLOOKUP(AQ$1&amp;":"&amp;AQ10,'Finish order'!$E:$K,3,FALSE()),"")</f>
        <v/>
      </c>
      <c r="AU10" s="21" t="str">
        <f aca="false">IFERROR(VLOOKUP(AQ$1&amp;":"&amp;AQ10,'Finish order'!$E:$K,2,FALSE()),"")</f>
        <v/>
      </c>
      <c r="AV10" s="21"/>
      <c r="AW10" s="31"/>
      <c r="AX10" s="21" t="n">
        <v>9</v>
      </c>
      <c r="AY10" s="21" t="str">
        <f aca="false">IFERROR(VLOOKUP(AX$1&amp;":"&amp;AX10,'Finish order'!$E:$K,4,FALSE()),"")</f>
        <v/>
      </c>
      <c r="AZ10" s="21" t="str">
        <f aca="false">IFERROR(VLOOKUP(AX$1&amp;":"&amp;AX10,'Finish order'!$E:$K,5,FALSE()),"")</f>
        <v/>
      </c>
      <c r="BA10" s="29" t="str">
        <f aca="false">IFERROR(VLOOKUP(AX$1&amp;":"&amp;AX10,'Finish order'!$E:$K,3,FALSE()),"")</f>
        <v/>
      </c>
      <c r="BB10" s="21" t="str">
        <f aca="false">IFERROR(VLOOKUP(AX$1&amp;":"&amp;AX10,'Finish order'!$E:$K,2,FALSE()),"")</f>
        <v/>
      </c>
      <c r="BC10" s="21"/>
      <c r="BD10" s="31"/>
      <c r="BE10" s="21" t="n">
        <v>9</v>
      </c>
      <c r="BF10" s="29" t="str">
        <f aca="false">IFERROR(VLOOKUP(BE$1&amp;":"&amp;BE10,'Finish order'!$E:$K,4,FALSE()),"")</f>
        <v/>
      </c>
      <c r="BG10" s="21" t="str">
        <f aca="false">IFERROR(VLOOKUP(BE$1&amp;":"&amp;BE10,'Finish order'!$E:$K,5,FALSE()),"")</f>
        <v/>
      </c>
      <c r="BH10" s="29" t="str">
        <f aca="false">IFERROR(VLOOKUP(BE$1&amp;":"&amp;BE10,'Finish order'!$E:$K,3,FALSE()),"")</f>
        <v/>
      </c>
      <c r="BI10" s="21" t="str">
        <f aca="false">IFERROR(VLOOKUP(BE$1&amp;":"&amp;BE10,'Finish order'!$E:$K,2,FALSE()),"")</f>
        <v/>
      </c>
      <c r="BJ10" s="21"/>
      <c r="BK10" s="31"/>
      <c r="BL10" s="21" t="n">
        <v>9</v>
      </c>
      <c r="BM10" s="29" t="str">
        <f aca="false">IFERROR(VLOOKUP(BL$1&amp;":"&amp;BL10,'Finish order'!$E:$K,4,FALSE()),"")</f>
        <v/>
      </c>
      <c r="BN10" s="21" t="str">
        <f aca="false">IFERROR(VLOOKUP(BL$1&amp;":"&amp;BL10,'Finish order'!$E:$K,5,FALSE()),"")</f>
        <v/>
      </c>
      <c r="BO10" s="29" t="str">
        <f aca="false">IFERROR(VLOOKUP(BL$1&amp;":"&amp;BL10,'Finish order'!$E:$K,3,FALSE()),"")</f>
        <v/>
      </c>
      <c r="BP10" s="21" t="str">
        <f aca="false">IFERROR(VLOOKUP(BL$1&amp;":"&amp;BL10,'Finish order'!$E:$K,2,FALSE()),"")</f>
        <v/>
      </c>
      <c r="BQ10" s="21"/>
      <c r="BR10" s="31"/>
      <c r="BS10" s="30" t="n">
        <v>9</v>
      </c>
      <c r="BT10" s="21" t="str">
        <f aca="false">IFERROR(VLOOKUP(BS$1&amp;":"&amp;BS10,'Finish order'!$E:$K,4,FALSE()),"")</f>
        <v/>
      </c>
      <c r="BU10" s="21" t="str">
        <f aca="false">IFERROR(VLOOKUP(BS$1&amp;":"&amp;BS10,'Finish order'!$E:$K,5,FALSE()),"")</f>
        <v/>
      </c>
      <c r="BV10" s="29" t="str">
        <f aca="false">IFERROR(VLOOKUP(BS$1&amp;":"&amp;BS10,'Finish order'!$E:$K,3,FALSE()),"")</f>
        <v/>
      </c>
      <c r="BW10" s="21" t="str">
        <f aca="false">IFERROR(VLOOKUP(BS$1&amp;":"&amp;BS10,'Finish order'!$E:$K,2,FALSE()),"")</f>
        <v/>
      </c>
      <c r="BX10" s="21"/>
      <c r="BY10" s="31"/>
      <c r="BZ10" s="30" t="n">
        <v>9</v>
      </c>
      <c r="CA10" s="21" t="str">
        <f aca="false">IFERROR(VLOOKUP(BZ$1&amp;":"&amp;BZ10,'Finish order'!$E:$K,4,FALSE()),"")</f>
        <v/>
      </c>
      <c r="CB10" s="21" t="str">
        <f aca="false">IFERROR(VLOOKUP(BZ$1&amp;":"&amp;BZ10,'Finish order'!$E:$K,5,FALSE()),"")</f>
        <v/>
      </c>
      <c r="CC10" s="29" t="str">
        <f aca="false">IFERROR(VLOOKUP(BZ$1&amp;":"&amp;BZ10,'Finish order'!$E:$K,3,FALSE()),"")</f>
        <v/>
      </c>
      <c r="CD10" s="21" t="str">
        <f aca="false">IFERROR(VLOOKUP(BZ$1&amp;":"&amp;BZ10,'Finish order'!$E:$K,2,FALSE()),"")</f>
        <v/>
      </c>
      <c r="CE10" s="21"/>
      <c r="CF10" s="32"/>
      <c r="CG10" s="21" t="n">
        <v>9</v>
      </c>
      <c r="CH10" s="21" t="str">
        <f aca="false">IFERROR(VLOOKUP(CG$1&amp;":"&amp;CG10,'Finish order'!$E:$K,4,FALSE()),"")</f>
        <v/>
      </c>
      <c r="CI10" s="21" t="str">
        <f aca="false">IFERROR(VLOOKUP(CG$1&amp;":"&amp;CG10,'Finish order'!$E:$K,5,FALSE()),"")</f>
        <v/>
      </c>
      <c r="CJ10" s="29" t="str">
        <f aca="false">IFERROR(VLOOKUP(CG$1&amp;":"&amp;CG10,'Finish order'!$E:$K,3,FALSE()),"")</f>
        <v/>
      </c>
      <c r="CK10" s="21" t="str">
        <f aca="false">IFERROR(VLOOKUP(CG$1&amp;":"&amp;CG10,'Finish order'!$E:$K,2,FALSE()),"")</f>
        <v/>
      </c>
      <c r="CL10" s="21"/>
      <c r="CM10" s="32"/>
      <c r="CN10" s="21" t="n">
        <v>9</v>
      </c>
      <c r="CO10" s="21" t="str">
        <f aca="false">IFERROR(VLOOKUP(CN$1&amp;":"&amp;CN10,'Finish order'!$E:$K,4,FALSE()),"")</f>
        <v/>
      </c>
      <c r="CP10" s="21" t="str">
        <f aca="false">IFERROR(VLOOKUP(CN$1&amp;":"&amp;CN10,'Finish order'!$E:$K,5,FALSE()),"")</f>
        <v/>
      </c>
      <c r="CQ10" s="29" t="str">
        <f aca="false">IFERROR(VLOOKUP(CN$1&amp;":"&amp;CN10,'Finish order'!$E:$K,3,FALSE()),"")</f>
        <v/>
      </c>
      <c r="CR10" s="21" t="str">
        <f aca="false">IFERROR(VLOOKUP(CN$1&amp;":"&amp;CN10,'Finish order'!$E:$K,2,FALSE()),"")</f>
        <v/>
      </c>
      <c r="CS10" s="29"/>
    </row>
    <row r="11" customFormat="false" ht="15" hidden="false" customHeight="false" outlineLevel="0" collapsed="false">
      <c r="A11" s="21" t="n">
        <v>10</v>
      </c>
      <c r="B11" s="21" t="str">
        <f aca="false">IFERROR(VLOOKUP($A$1&amp;":"&amp;A11,'Finish order'!C:K,6,FALSE()),"")</f>
        <v/>
      </c>
      <c r="C11" s="21" t="str">
        <f aca="false">IFERROR(VLOOKUP(A$1&amp;":"&amp;A11,'Finish order'!$C:$K,9,FALSE()),"")</f>
        <v/>
      </c>
      <c r="D11" s="21" t="str">
        <f aca="false">IFERROR(VLOOKUP(A$1&amp;":"&amp;A11,'Finish order'!$C:$K,7,FALSE()),"")</f>
        <v/>
      </c>
      <c r="E11" s="29" t="str">
        <f aca="false">IFERROR(VLOOKUP($A$1&amp;":"&amp;A11,'Finish order'!C:K,5,FALSE()),"")</f>
        <v/>
      </c>
      <c r="F11" s="21" t="str">
        <f aca="false">IFERROR(VLOOKUP($A$1&amp;":"&amp;A11,'Finish order'!C:K,4,FALSE()),"")</f>
        <v/>
      </c>
      <c r="G11" s="31"/>
      <c r="H11" s="21" t="n">
        <v>10</v>
      </c>
      <c r="I11" s="21" t="str">
        <f aca="false">IFERROR(VLOOKUP(H$1&amp;":"&amp;H11,'Finish order'!$C:$K,6,FALSE()),"")</f>
        <v/>
      </c>
      <c r="J11" s="21" t="str">
        <f aca="false">IFERROR(VLOOKUP(H$1&amp;":"&amp;H11,'Finish order'!$C:$K,9,FALSE()),"")</f>
        <v/>
      </c>
      <c r="K11" s="21" t="str">
        <f aca="false">IFERROR(VLOOKUP(H$1&amp;":"&amp;H11,'Finish order'!$C:$K,7,FALSE()),"")</f>
        <v/>
      </c>
      <c r="L11" s="29" t="str">
        <f aca="false">IFERROR(VLOOKUP(H$1&amp;":"&amp;H11,'Finish order'!$C:$K,5,FALSE()),"")</f>
        <v/>
      </c>
      <c r="M11" s="21" t="str">
        <f aca="false">IFERROR(VLOOKUP(H$1&amp;":"&amp;H11,'Finish order'!$C:$K,4,FALSE()),"")</f>
        <v/>
      </c>
      <c r="N11" s="31"/>
      <c r="O11" s="21" t="n">
        <v>10</v>
      </c>
      <c r="P11" s="21" t="str">
        <f aca="false">IFERROR(VLOOKUP(O$1&amp;":"&amp;O11,'Finish order'!$E:$K,4,FALSE()),"")</f>
        <v/>
      </c>
      <c r="Q11" s="21" t="str">
        <f aca="false">IFERROR(VLOOKUP(O$1&amp;":"&amp;O11,'Finish order'!$E:$K,5,FALSE()),"")</f>
        <v/>
      </c>
      <c r="R11" s="29" t="str">
        <f aca="false">IFERROR(VLOOKUP(O$1&amp;":"&amp;O11,'Finish order'!$E:$K,3,FALSE()),"")</f>
        <v/>
      </c>
      <c r="S11" s="21" t="str">
        <f aca="false">IFERROR(VLOOKUP(O$1&amp;":"&amp;O11,'Finish order'!$E:$K,2,FALSE()),"")</f>
        <v/>
      </c>
      <c r="T11" s="21"/>
      <c r="U11" s="31"/>
      <c r="V11" s="21" t="n">
        <v>10</v>
      </c>
      <c r="W11" s="21" t="str">
        <f aca="false">IFERROR(VLOOKUP(V$1&amp;":"&amp;V11,'Finish order'!$E:$K,4,FALSE()),"")</f>
        <v/>
      </c>
      <c r="X11" s="21" t="str">
        <f aca="false">IFERROR(VLOOKUP(V$1&amp;":"&amp;V11,'Finish order'!$E:$K,5,FALSE()),"")</f>
        <v/>
      </c>
      <c r="Y11" s="29" t="str">
        <f aca="false">IFERROR(VLOOKUP(V$1&amp;":"&amp;V11,'Finish order'!$E:$K,3,FALSE()),"")</f>
        <v/>
      </c>
      <c r="Z11" s="21" t="str">
        <f aca="false">IFERROR(VLOOKUP(V$1&amp;":"&amp;V11,'Finish order'!$E:$K,2,FALSE()),"")</f>
        <v/>
      </c>
      <c r="AA11" s="21" t="str">
        <f aca="false">IF('Results 5 year vets'!$W11="","",IF((COUNTIF($I$2:$I$4,W11)&gt;0),"Top3",""))</f>
        <v/>
      </c>
      <c r="AB11" s="31"/>
      <c r="AC11" s="21" t="n">
        <v>10</v>
      </c>
      <c r="AD11" s="21" t="str">
        <f aca="false">IFERROR(VLOOKUP(AC$1&amp;":"&amp;AC11,'Finish order'!$E:$K,4,FALSE()),"")</f>
        <v/>
      </c>
      <c r="AE11" s="21" t="str">
        <f aca="false">IFERROR(VLOOKUP(AC$1&amp;":"&amp;AC11,'Finish order'!$E:$K,5,FALSE()),"")</f>
        <v/>
      </c>
      <c r="AF11" s="29" t="str">
        <f aca="false">IFERROR(VLOOKUP(AC$1&amp;":"&amp;AC11,'Finish order'!$E:$K,3,FALSE()),"")</f>
        <v/>
      </c>
      <c r="AG11" s="21" t="str">
        <f aca="false">IFERROR(VLOOKUP(AC$1&amp;":"&amp;AC11,'Finish order'!$E:$K,2,FALSE()),"")</f>
        <v/>
      </c>
      <c r="AH11" s="21"/>
      <c r="AI11" s="31"/>
      <c r="AJ11" s="21" t="n">
        <v>10</v>
      </c>
      <c r="AK11" s="21" t="str">
        <f aca="false">IFERROR(VLOOKUP(AJ$1&amp;":"&amp;AJ11,'Finish order'!$E:$K,4,FALSE()),"")</f>
        <v/>
      </c>
      <c r="AL11" s="21" t="str">
        <f aca="false">IFERROR(VLOOKUP(AJ$1&amp;":"&amp;AJ11,'Finish order'!$E:$K,5,FALSE()),"")</f>
        <v/>
      </c>
      <c r="AM11" s="29" t="str">
        <f aca="false">IFERROR(VLOOKUP(AJ$1&amp;":"&amp;AJ11,'Finish order'!$E:$K,3,FALSE()),"")</f>
        <v/>
      </c>
      <c r="AN11" s="21" t="str">
        <f aca="false">IFERROR(VLOOKUP(AJ$1&amp;":"&amp;AJ11,'Finish order'!$E:$K,2,FALSE()),"")</f>
        <v/>
      </c>
      <c r="AO11" s="21"/>
      <c r="AP11" s="31"/>
      <c r="AQ11" s="21" t="n">
        <v>10</v>
      </c>
      <c r="AR11" s="21" t="str">
        <f aca="false">IFERROR(VLOOKUP(AQ$1&amp;":"&amp;AQ11,'Finish order'!$E:$K,4,FALSE()),"")</f>
        <v/>
      </c>
      <c r="AS11" s="21" t="str">
        <f aca="false">IFERROR(VLOOKUP(AQ$1&amp;":"&amp;AQ11,'Finish order'!$E:$K,5,FALSE()),"")</f>
        <v/>
      </c>
      <c r="AT11" s="29" t="str">
        <f aca="false">IFERROR(VLOOKUP(AQ$1&amp;":"&amp;AQ11,'Finish order'!$E:$K,3,FALSE()),"")</f>
        <v/>
      </c>
      <c r="AU11" s="21" t="str">
        <f aca="false">IFERROR(VLOOKUP(AQ$1&amp;":"&amp;AQ11,'Finish order'!$E:$K,2,FALSE()),"")</f>
        <v/>
      </c>
      <c r="AV11" s="21"/>
      <c r="AW11" s="31"/>
      <c r="AX11" s="21" t="n">
        <v>10</v>
      </c>
      <c r="AY11" s="21" t="str">
        <f aca="false">IFERROR(VLOOKUP(AX$1&amp;":"&amp;AX11,'Finish order'!$E:$K,4,FALSE()),"")</f>
        <v/>
      </c>
      <c r="AZ11" s="21" t="str">
        <f aca="false">IFERROR(VLOOKUP(AX$1&amp;":"&amp;AX11,'Finish order'!$E:$K,5,FALSE()),"")</f>
        <v/>
      </c>
      <c r="BA11" s="29" t="str">
        <f aca="false">IFERROR(VLOOKUP(AX$1&amp;":"&amp;AX11,'Finish order'!$E:$K,3,FALSE()),"")</f>
        <v/>
      </c>
      <c r="BB11" s="21" t="str">
        <f aca="false">IFERROR(VLOOKUP(AX$1&amp;":"&amp;AX11,'Finish order'!$E:$K,2,FALSE()),"")</f>
        <v/>
      </c>
      <c r="BC11" s="21"/>
      <c r="BD11" s="31"/>
      <c r="BE11" s="21" t="n">
        <v>10</v>
      </c>
      <c r="BF11" s="29" t="str">
        <f aca="false">IFERROR(VLOOKUP(BE$1&amp;":"&amp;BE11,'Finish order'!$E:$K,4,FALSE()),"")</f>
        <v/>
      </c>
      <c r="BG11" s="21" t="str">
        <f aca="false">IFERROR(VLOOKUP(BE$1&amp;":"&amp;BE11,'Finish order'!$E:$K,5,FALSE()),"")</f>
        <v/>
      </c>
      <c r="BH11" s="29" t="str">
        <f aca="false">IFERROR(VLOOKUP(BE$1&amp;":"&amp;BE11,'Finish order'!$E:$K,3,FALSE()),"")</f>
        <v/>
      </c>
      <c r="BI11" s="21" t="str">
        <f aca="false">IFERROR(VLOOKUP(BE$1&amp;":"&amp;BE11,'Finish order'!$E:$K,2,FALSE()),"")</f>
        <v/>
      </c>
      <c r="BJ11" s="21"/>
      <c r="BK11" s="31"/>
      <c r="BL11" s="21" t="n">
        <v>10</v>
      </c>
      <c r="BM11" s="29" t="str">
        <f aca="false">IFERROR(VLOOKUP(BL$1&amp;":"&amp;BL11,'Finish order'!$E:$K,4,FALSE()),"")</f>
        <v/>
      </c>
      <c r="BN11" s="21" t="str">
        <f aca="false">IFERROR(VLOOKUP(BL$1&amp;":"&amp;BL11,'Finish order'!$E:$K,5,FALSE()),"")</f>
        <v/>
      </c>
      <c r="BO11" s="29" t="str">
        <f aca="false">IFERROR(VLOOKUP(BL$1&amp;":"&amp;BL11,'Finish order'!$E:$K,3,FALSE()),"")</f>
        <v/>
      </c>
      <c r="BP11" s="21" t="str">
        <f aca="false">IFERROR(VLOOKUP(BL$1&amp;":"&amp;BL11,'Finish order'!$E:$K,2,FALSE()),"")</f>
        <v/>
      </c>
      <c r="BQ11" s="21"/>
      <c r="BR11" s="31"/>
      <c r="BS11" s="30" t="n">
        <v>10</v>
      </c>
      <c r="BT11" s="21" t="str">
        <f aca="false">IFERROR(VLOOKUP(BS$1&amp;":"&amp;BS11,'Finish order'!$E:$K,4,FALSE()),"")</f>
        <v/>
      </c>
      <c r="BU11" s="21" t="str">
        <f aca="false">IFERROR(VLOOKUP(BS$1&amp;":"&amp;BS11,'Finish order'!$E:$K,5,FALSE()),"")</f>
        <v/>
      </c>
      <c r="BV11" s="29" t="str">
        <f aca="false">IFERROR(VLOOKUP(BS$1&amp;":"&amp;BS11,'Finish order'!$E:$K,3,FALSE()),"")</f>
        <v/>
      </c>
      <c r="BW11" s="21" t="str">
        <f aca="false">IFERROR(VLOOKUP(BS$1&amp;":"&amp;BS11,'Finish order'!$E:$K,2,FALSE()),"")</f>
        <v/>
      </c>
      <c r="BX11" s="21"/>
      <c r="BY11" s="31"/>
      <c r="BZ11" s="30" t="n">
        <v>10</v>
      </c>
      <c r="CA11" s="21" t="str">
        <f aca="false">IFERROR(VLOOKUP(BZ$1&amp;":"&amp;BZ11,'Finish order'!$E:$K,4,FALSE()),"")</f>
        <v/>
      </c>
      <c r="CB11" s="21" t="str">
        <f aca="false">IFERROR(VLOOKUP(BZ$1&amp;":"&amp;BZ11,'Finish order'!$E:$K,5,FALSE()),"")</f>
        <v/>
      </c>
      <c r="CC11" s="29" t="str">
        <f aca="false">IFERROR(VLOOKUP(BZ$1&amp;":"&amp;BZ11,'Finish order'!$E:$K,3,FALSE()),"")</f>
        <v/>
      </c>
      <c r="CD11" s="21" t="str">
        <f aca="false">IFERROR(VLOOKUP(BZ$1&amp;":"&amp;BZ11,'Finish order'!$E:$K,2,FALSE()),"")</f>
        <v/>
      </c>
      <c r="CE11" s="21"/>
      <c r="CF11" s="32"/>
      <c r="CG11" s="21" t="n">
        <v>10</v>
      </c>
      <c r="CH11" s="21" t="str">
        <f aca="false">IFERROR(VLOOKUP(CG$1&amp;":"&amp;CG11,'Finish order'!$E:$K,4,FALSE()),"")</f>
        <v/>
      </c>
      <c r="CI11" s="21" t="str">
        <f aca="false">IFERROR(VLOOKUP(CG$1&amp;":"&amp;CG11,'Finish order'!$E:$K,5,FALSE()),"")</f>
        <v/>
      </c>
      <c r="CJ11" s="29" t="str">
        <f aca="false">IFERROR(VLOOKUP(CG$1&amp;":"&amp;CG11,'Finish order'!$E:$K,3,FALSE()),"")</f>
        <v/>
      </c>
      <c r="CK11" s="21" t="str">
        <f aca="false">IFERROR(VLOOKUP(CG$1&amp;":"&amp;CG11,'Finish order'!$E:$K,2,FALSE()),"")</f>
        <v/>
      </c>
      <c r="CL11" s="21"/>
      <c r="CM11" s="32"/>
      <c r="CN11" s="21" t="n">
        <v>10</v>
      </c>
      <c r="CO11" s="21" t="str">
        <f aca="false">IFERROR(VLOOKUP(CN$1&amp;":"&amp;CN11,'Finish order'!$E:$K,4,FALSE()),"")</f>
        <v/>
      </c>
      <c r="CP11" s="21" t="str">
        <f aca="false">IFERROR(VLOOKUP(CN$1&amp;":"&amp;CN11,'Finish order'!$E:$K,5,FALSE()),"")</f>
        <v/>
      </c>
      <c r="CQ11" s="29" t="str">
        <f aca="false">IFERROR(VLOOKUP(CN$1&amp;":"&amp;CN11,'Finish order'!$E:$K,3,FALSE()),"")</f>
        <v/>
      </c>
      <c r="CR11" s="21" t="str">
        <f aca="false">IFERROR(VLOOKUP(CN$1&amp;":"&amp;CN11,'Finish order'!$E:$K,2,FALSE()),"")</f>
        <v/>
      </c>
      <c r="CS11" s="29"/>
    </row>
    <row r="12" customFormat="false" ht="15" hidden="false" customHeight="false" outlineLevel="0" collapsed="false">
      <c r="A12" s="21" t="n">
        <v>11</v>
      </c>
      <c r="B12" s="21" t="str">
        <f aca="false">IFERROR(VLOOKUP($A$1&amp;":"&amp;A12,'Finish order'!C:K,6,FALSE()),"")</f>
        <v/>
      </c>
      <c r="C12" s="21" t="str">
        <f aca="false">IFERROR(VLOOKUP(A$1&amp;":"&amp;A12,'Finish order'!$C:$K,9,FALSE()),"")</f>
        <v/>
      </c>
      <c r="D12" s="21" t="str">
        <f aca="false">IFERROR(VLOOKUP(A$1&amp;":"&amp;A12,'Finish order'!$C:$K,7,FALSE()),"")</f>
        <v/>
      </c>
      <c r="E12" s="29" t="str">
        <f aca="false">IFERROR(VLOOKUP($A$1&amp;":"&amp;A12,'Finish order'!C:K,5,FALSE()),"")</f>
        <v/>
      </c>
      <c r="F12" s="21" t="str">
        <f aca="false">IFERROR(VLOOKUP($A$1&amp;":"&amp;A12,'Finish order'!C:K,4,FALSE()),"")</f>
        <v/>
      </c>
      <c r="G12" s="31"/>
      <c r="H12" s="21" t="n">
        <v>11</v>
      </c>
      <c r="I12" s="21" t="str">
        <f aca="false">IFERROR(VLOOKUP(H$1&amp;":"&amp;H12,'Finish order'!$C:$K,6,FALSE()),"")</f>
        <v/>
      </c>
      <c r="J12" s="21" t="str">
        <f aca="false">IFERROR(VLOOKUP(H$1&amp;":"&amp;H12,'Finish order'!$C:$K,9,FALSE()),"")</f>
        <v/>
      </c>
      <c r="K12" s="21" t="str">
        <f aca="false">IFERROR(VLOOKUP(H$1&amp;":"&amp;H12,'Finish order'!$C:$K,7,FALSE()),"")</f>
        <v/>
      </c>
      <c r="L12" s="29" t="str">
        <f aca="false">IFERROR(VLOOKUP(H$1&amp;":"&amp;H12,'Finish order'!$C:$K,5,FALSE()),"")</f>
        <v/>
      </c>
      <c r="M12" s="21" t="str">
        <f aca="false">IFERROR(VLOOKUP(H$1&amp;":"&amp;H12,'Finish order'!$C:$K,4,FALSE()),"")</f>
        <v/>
      </c>
      <c r="N12" s="31"/>
      <c r="O12" s="21" t="n">
        <v>11</v>
      </c>
      <c r="P12" s="21" t="str">
        <f aca="false">IFERROR(VLOOKUP(O$1&amp;":"&amp;O12,'Finish order'!$E:$K,4,FALSE()),"")</f>
        <v/>
      </c>
      <c r="Q12" s="21" t="str">
        <f aca="false">IFERROR(VLOOKUP(O$1&amp;":"&amp;O12,'Finish order'!$E:$K,5,FALSE()),"")</f>
        <v/>
      </c>
      <c r="R12" s="29" t="str">
        <f aca="false">IFERROR(VLOOKUP(O$1&amp;":"&amp;O12,'Finish order'!$E:$K,3,FALSE()),"")</f>
        <v/>
      </c>
      <c r="S12" s="21" t="str">
        <f aca="false">IFERROR(VLOOKUP(O$1&amp;":"&amp;O12,'Finish order'!$E:$K,2,FALSE()),"")</f>
        <v/>
      </c>
      <c r="T12" s="21"/>
      <c r="U12" s="31"/>
      <c r="V12" s="21" t="n">
        <v>11</v>
      </c>
      <c r="W12" s="21" t="str">
        <f aca="false">IFERROR(VLOOKUP(V$1&amp;":"&amp;V12,'Finish order'!$E:$K,4,FALSE()),"")</f>
        <v/>
      </c>
      <c r="X12" s="21" t="str">
        <f aca="false">IFERROR(VLOOKUP(V$1&amp;":"&amp;V12,'Finish order'!$E:$K,5,FALSE()),"")</f>
        <v/>
      </c>
      <c r="Y12" s="29" t="str">
        <f aca="false">IFERROR(VLOOKUP(V$1&amp;":"&amp;V12,'Finish order'!$E:$K,3,FALSE()),"")</f>
        <v/>
      </c>
      <c r="Z12" s="21" t="str">
        <f aca="false">IFERROR(VLOOKUP(V$1&amp;":"&amp;V12,'Finish order'!$E:$K,2,FALSE()),"")</f>
        <v/>
      </c>
      <c r="AA12" s="21" t="str">
        <f aca="false">IF('Results 5 year vets'!$W12="","",IF((COUNTIF($I$2:$I$4,W12)&gt;0),"Top3",""))</f>
        <v/>
      </c>
      <c r="AB12" s="31"/>
      <c r="AC12" s="21" t="n">
        <v>11</v>
      </c>
      <c r="AD12" s="21" t="str">
        <f aca="false">IFERROR(VLOOKUP(AC$1&amp;":"&amp;AC12,'Finish order'!$E:$K,4,FALSE()),"")</f>
        <v/>
      </c>
      <c r="AE12" s="21" t="str">
        <f aca="false">IFERROR(VLOOKUP(AC$1&amp;":"&amp;AC12,'Finish order'!$E:$K,5,FALSE()),"")</f>
        <v/>
      </c>
      <c r="AF12" s="29" t="str">
        <f aca="false">IFERROR(VLOOKUP(AC$1&amp;":"&amp;AC12,'Finish order'!$E:$K,3,FALSE()),"")</f>
        <v/>
      </c>
      <c r="AG12" s="21" t="str">
        <f aca="false">IFERROR(VLOOKUP(AC$1&amp;":"&amp;AC12,'Finish order'!$E:$K,2,FALSE()),"")</f>
        <v/>
      </c>
      <c r="AH12" s="21"/>
      <c r="AI12" s="31"/>
      <c r="AJ12" s="21" t="n">
        <v>11</v>
      </c>
      <c r="AK12" s="21" t="str">
        <f aca="false">IFERROR(VLOOKUP(AJ$1&amp;":"&amp;AJ12,'Finish order'!$E:$K,4,FALSE()),"")</f>
        <v/>
      </c>
      <c r="AL12" s="21" t="str">
        <f aca="false">IFERROR(VLOOKUP(AJ$1&amp;":"&amp;AJ12,'Finish order'!$E:$K,5,FALSE()),"")</f>
        <v/>
      </c>
      <c r="AM12" s="29" t="str">
        <f aca="false">IFERROR(VLOOKUP(AJ$1&amp;":"&amp;AJ12,'Finish order'!$E:$K,3,FALSE()),"")</f>
        <v/>
      </c>
      <c r="AN12" s="21" t="str">
        <f aca="false">IFERROR(VLOOKUP(AJ$1&amp;":"&amp;AJ12,'Finish order'!$E:$K,2,FALSE()),"")</f>
        <v/>
      </c>
      <c r="AO12" s="21"/>
      <c r="AP12" s="31"/>
      <c r="AQ12" s="21" t="n">
        <v>11</v>
      </c>
      <c r="AR12" s="21" t="str">
        <f aca="false">IFERROR(VLOOKUP(AQ$1&amp;":"&amp;AQ12,'Finish order'!$E:$K,4,FALSE()),"")</f>
        <v/>
      </c>
      <c r="AS12" s="21" t="str">
        <f aca="false">IFERROR(VLOOKUP(AQ$1&amp;":"&amp;AQ12,'Finish order'!$E:$K,5,FALSE()),"")</f>
        <v/>
      </c>
      <c r="AT12" s="29" t="str">
        <f aca="false">IFERROR(VLOOKUP(AQ$1&amp;":"&amp;AQ12,'Finish order'!$E:$K,3,FALSE()),"")</f>
        <v/>
      </c>
      <c r="AU12" s="21" t="str">
        <f aca="false">IFERROR(VLOOKUP(AQ$1&amp;":"&amp;AQ12,'Finish order'!$E:$K,2,FALSE()),"")</f>
        <v/>
      </c>
      <c r="AV12" s="21"/>
      <c r="AW12" s="31"/>
      <c r="AX12" s="21" t="n">
        <v>11</v>
      </c>
      <c r="AY12" s="21" t="str">
        <f aca="false">IFERROR(VLOOKUP(AX$1&amp;":"&amp;AX12,'Finish order'!$E:$K,4,FALSE()),"")</f>
        <v/>
      </c>
      <c r="AZ12" s="21" t="str">
        <f aca="false">IFERROR(VLOOKUP(AX$1&amp;":"&amp;AX12,'Finish order'!$E:$K,5,FALSE()),"")</f>
        <v/>
      </c>
      <c r="BA12" s="29" t="str">
        <f aca="false">IFERROR(VLOOKUP(AX$1&amp;":"&amp;AX12,'Finish order'!$E:$K,3,FALSE()),"")</f>
        <v/>
      </c>
      <c r="BB12" s="21" t="str">
        <f aca="false">IFERROR(VLOOKUP(AX$1&amp;":"&amp;AX12,'Finish order'!$E:$K,2,FALSE()),"")</f>
        <v/>
      </c>
      <c r="BC12" s="21"/>
      <c r="BD12" s="31"/>
      <c r="BE12" s="21" t="n">
        <v>11</v>
      </c>
      <c r="BF12" s="29" t="str">
        <f aca="false">IFERROR(VLOOKUP(BE$1&amp;":"&amp;BE12,'Finish order'!$E:$K,4,FALSE()),"")</f>
        <v/>
      </c>
      <c r="BG12" s="21" t="str">
        <f aca="false">IFERROR(VLOOKUP(BE$1&amp;":"&amp;BE12,'Finish order'!$E:$K,5,FALSE()),"")</f>
        <v/>
      </c>
      <c r="BH12" s="29" t="str">
        <f aca="false">IFERROR(VLOOKUP(BE$1&amp;":"&amp;BE12,'Finish order'!$E:$K,3,FALSE()),"")</f>
        <v/>
      </c>
      <c r="BI12" s="21" t="str">
        <f aca="false">IFERROR(VLOOKUP(BE$1&amp;":"&amp;BE12,'Finish order'!$E:$K,2,FALSE()),"")</f>
        <v/>
      </c>
      <c r="BJ12" s="21"/>
      <c r="BK12" s="31"/>
      <c r="BL12" s="21" t="n">
        <v>11</v>
      </c>
      <c r="BM12" s="29" t="str">
        <f aca="false">IFERROR(VLOOKUP(BL$1&amp;":"&amp;BL12,'Finish order'!$E:$K,4,FALSE()),"")</f>
        <v/>
      </c>
      <c r="BN12" s="21" t="str">
        <f aca="false">IFERROR(VLOOKUP(BL$1&amp;":"&amp;BL12,'Finish order'!$E:$K,5,FALSE()),"")</f>
        <v/>
      </c>
      <c r="BO12" s="29" t="str">
        <f aca="false">IFERROR(VLOOKUP(BL$1&amp;":"&amp;BL12,'Finish order'!$E:$K,3,FALSE()),"")</f>
        <v/>
      </c>
      <c r="BP12" s="21" t="str">
        <f aca="false">IFERROR(VLOOKUP(BL$1&amp;":"&amp;BL12,'Finish order'!$E:$K,2,FALSE()),"")</f>
        <v/>
      </c>
      <c r="BQ12" s="21"/>
      <c r="BR12" s="31"/>
      <c r="BS12" s="30" t="n">
        <v>11</v>
      </c>
      <c r="BT12" s="21" t="str">
        <f aca="false">IFERROR(VLOOKUP(BS$1&amp;":"&amp;BS12,'Finish order'!$E:$K,4,FALSE()),"")</f>
        <v/>
      </c>
      <c r="BU12" s="21" t="str">
        <f aca="false">IFERROR(VLOOKUP(BS$1&amp;":"&amp;BS12,'Finish order'!$E:$K,5,FALSE()),"")</f>
        <v/>
      </c>
      <c r="BV12" s="29" t="str">
        <f aca="false">IFERROR(VLOOKUP(BS$1&amp;":"&amp;BS12,'Finish order'!$E:$K,3,FALSE()),"")</f>
        <v/>
      </c>
      <c r="BW12" s="21" t="str">
        <f aca="false">IFERROR(VLOOKUP(BS$1&amp;":"&amp;BS12,'Finish order'!$E:$K,2,FALSE()),"")</f>
        <v/>
      </c>
      <c r="BX12" s="21"/>
      <c r="BY12" s="31"/>
      <c r="BZ12" s="30" t="n">
        <v>11</v>
      </c>
      <c r="CA12" s="21" t="str">
        <f aca="false">IFERROR(VLOOKUP(BZ$1&amp;":"&amp;BZ12,'Finish order'!$E:$K,4,FALSE()),"")</f>
        <v/>
      </c>
      <c r="CB12" s="21" t="str">
        <f aca="false">IFERROR(VLOOKUP(BZ$1&amp;":"&amp;BZ12,'Finish order'!$E:$K,5,FALSE()),"")</f>
        <v/>
      </c>
      <c r="CC12" s="29" t="str">
        <f aca="false">IFERROR(VLOOKUP(BZ$1&amp;":"&amp;BZ12,'Finish order'!$E:$K,3,FALSE()),"")</f>
        <v/>
      </c>
      <c r="CD12" s="21" t="str">
        <f aca="false">IFERROR(VLOOKUP(BZ$1&amp;":"&amp;BZ12,'Finish order'!$E:$K,2,FALSE()),"")</f>
        <v/>
      </c>
      <c r="CE12" s="21"/>
      <c r="CF12" s="32"/>
      <c r="CG12" s="21" t="n">
        <v>11</v>
      </c>
      <c r="CH12" s="21" t="str">
        <f aca="false">IFERROR(VLOOKUP(CG$1&amp;":"&amp;CG12,'Finish order'!$E:$K,4,FALSE()),"")</f>
        <v/>
      </c>
      <c r="CI12" s="21" t="str">
        <f aca="false">IFERROR(VLOOKUP(CG$1&amp;":"&amp;CG12,'Finish order'!$E:$K,5,FALSE()),"")</f>
        <v/>
      </c>
      <c r="CJ12" s="29" t="str">
        <f aca="false">IFERROR(VLOOKUP(CG$1&amp;":"&amp;CG12,'Finish order'!$E:$K,3,FALSE()),"")</f>
        <v/>
      </c>
      <c r="CK12" s="21" t="str">
        <f aca="false">IFERROR(VLOOKUP(CG$1&amp;":"&amp;CG12,'Finish order'!$E:$K,2,FALSE()),"")</f>
        <v/>
      </c>
      <c r="CL12" s="21"/>
      <c r="CM12" s="32"/>
      <c r="CN12" s="21" t="n">
        <v>11</v>
      </c>
      <c r="CO12" s="21" t="str">
        <f aca="false">IFERROR(VLOOKUP(CN$1&amp;":"&amp;CN12,'Finish order'!$E:$K,4,FALSE()),"")</f>
        <v/>
      </c>
      <c r="CP12" s="21" t="str">
        <f aca="false">IFERROR(VLOOKUP(CN$1&amp;":"&amp;CN12,'Finish order'!$E:$K,5,FALSE()),"")</f>
        <v/>
      </c>
      <c r="CQ12" s="29" t="str">
        <f aca="false">IFERROR(VLOOKUP(CN$1&amp;":"&amp;CN12,'Finish order'!$E:$K,3,FALSE()),"")</f>
        <v/>
      </c>
      <c r="CR12" s="21" t="str">
        <f aca="false">IFERROR(VLOOKUP(CN$1&amp;":"&amp;CN12,'Finish order'!$E:$K,2,FALSE()),"")</f>
        <v/>
      </c>
      <c r="CS12" s="29"/>
    </row>
    <row r="13" customFormat="false" ht="15" hidden="false" customHeight="false" outlineLevel="0" collapsed="false">
      <c r="A13" s="21" t="n">
        <v>12</v>
      </c>
      <c r="B13" s="21" t="str">
        <f aca="false">IFERROR(VLOOKUP($A$1&amp;":"&amp;A13,'Finish order'!C:K,6,FALSE()),"")</f>
        <v/>
      </c>
      <c r="C13" s="21" t="str">
        <f aca="false">IFERROR(VLOOKUP(A$1&amp;":"&amp;A13,'Finish order'!$C:$K,9,FALSE()),"")</f>
        <v/>
      </c>
      <c r="D13" s="21" t="str">
        <f aca="false">IFERROR(VLOOKUP(A$1&amp;":"&amp;A13,'Finish order'!$C:$K,7,FALSE()),"")</f>
        <v/>
      </c>
      <c r="E13" s="29" t="str">
        <f aca="false">IFERROR(VLOOKUP($A$1&amp;":"&amp;A13,'Finish order'!C:K,5,FALSE()),"")</f>
        <v/>
      </c>
      <c r="F13" s="21" t="str">
        <f aca="false">IFERROR(VLOOKUP($A$1&amp;":"&amp;A13,'Finish order'!C:K,4,FALSE()),"")</f>
        <v/>
      </c>
      <c r="G13" s="31"/>
      <c r="H13" s="21" t="n">
        <v>12</v>
      </c>
      <c r="I13" s="21" t="str">
        <f aca="false">IFERROR(VLOOKUP(H$1&amp;":"&amp;H13,'Finish order'!$C:$K,6,FALSE()),"")</f>
        <v/>
      </c>
      <c r="J13" s="21" t="str">
        <f aca="false">IFERROR(VLOOKUP(H$1&amp;":"&amp;H13,'Finish order'!$C:$K,9,FALSE()),"")</f>
        <v/>
      </c>
      <c r="K13" s="21" t="str">
        <f aca="false">IFERROR(VLOOKUP(H$1&amp;":"&amp;H13,'Finish order'!$C:$K,7,FALSE()),"")</f>
        <v/>
      </c>
      <c r="L13" s="29" t="str">
        <f aca="false">IFERROR(VLOOKUP(H$1&amp;":"&amp;H13,'Finish order'!$C:$K,5,FALSE()),"")</f>
        <v/>
      </c>
      <c r="M13" s="21" t="str">
        <f aca="false">IFERROR(VLOOKUP(H$1&amp;":"&amp;H13,'Finish order'!$C:$K,4,FALSE()),"")</f>
        <v/>
      </c>
      <c r="N13" s="31"/>
      <c r="O13" s="21" t="n">
        <v>12</v>
      </c>
      <c r="P13" s="21" t="str">
        <f aca="false">IFERROR(VLOOKUP(O$1&amp;":"&amp;O13,'Finish order'!$E:$K,4,FALSE()),"")</f>
        <v/>
      </c>
      <c r="Q13" s="21" t="str">
        <f aca="false">IFERROR(VLOOKUP(O$1&amp;":"&amp;O13,'Finish order'!$E:$K,5,FALSE()),"")</f>
        <v/>
      </c>
      <c r="R13" s="29" t="str">
        <f aca="false">IFERROR(VLOOKUP(O$1&amp;":"&amp;O13,'Finish order'!$E:$K,3,FALSE()),"")</f>
        <v/>
      </c>
      <c r="S13" s="21" t="str">
        <f aca="false">IFERROR(VLOOKUP(O$1&amp;":"&amp;O13,'Finish order'!$E:$K,2,FALSE()),"")</f>
        <v/>
      </c>
      <c r="T13" s="21"/>
      <c r="U13" s="31"/>
      <c r="V13" s="21" t="n">
        <v>12</v>
      </c>
      <c r="W13" s="21" t="str">
        <f aca="false">IFERROR(VLOOKUP(V$1&amp;":"&amp;V13,'Finish order'!$E:$K,4,FALSE()),"")</f>
        <v/>
      </c>
      <c r="X13" s="21" t="str">
        <f aca="false">IFERROR(VLOOKUP(V$1&amp;":"&amp;V13,'Finish order'!$E:$K,5,FALSE()),"")</f>
        <v/>
      </c>
      <c r="Y13" s="29" t="str">
        <f aca="false">IFERROR(VLOOKUP(V$1&amp;":"&amp;V13,'Finish order'!$E:$K,3,FALSE()),"")</f>
        <v/>
      </c>
      <c r="Z13" s="21" t="str">
        <f aca="false">IFERROR(VLOOKUP(V$1&amp;":"&amp;V13,'Finish order'!$E:$K,2,FALSE()),"")</f>
        <v/>
      </c>
      <c r="AA13" s="21" t="str">
        <f aca="false">IF('Results 5 year vets'!$W13="","",IF((COUNTIF($I$2:$I$4,W13)&gt;0),"Top3",""))</f>
        <v/>
      </c>
      <c r="AB13" s="31"/>
      <c r="AC13" s="21" t="n">
        <v>12</v>
      </c>
      <c r="AD13" s="21" t="str">
        <f aca="false">IFERROR(VLOOKUP(AC$1&amp;":"&amp;AC13,'Finish order'!$E:$K,4,FALSE()),"")</f>
        <v/>
      </c>
      <c r="AE13" s="21" t="str">
        <f aca="false">IFERROR(VLOOKUP(AC$1&amp;":"&amp;AC13,'Finish order'!$E:$K,5,FALSE()),"")</f>
        <v/>
      </c>
      <c r="AF13" s="29" t="str">
        <f aca="false">IFERROR(VLOOKUP(AC$1&amp;":"&amp;AC13,'Finish order'!$E:$K,3,FALSE()),"")</f>
        <v/>
      </c>
      <c r="AG13" s="21" t="str">
        <f aca="false">IFERROR(VLOOKUP(AC$1&amp;":"&amp;AC13,'Finish order'!$E:$K,2,FALSE()),"")</f>
        <v/>
      </c>
      <c r="AH13" s="21"/>
      <c r="AI13" s="31"/>
      <c r="AJ13" s="21" t="n">
        <v>12</v>
      </c>
      <c r="AK13" s="21" t="str">
        <f aca="false">IFERROR(VLOOKUP(AJ$1&amp;":"&amp;AJ13,'Finish order'!$E:$K,4,FALSE()),"")</f>
        <v/>
      </c>
      <c r="AL13" s="21" t="str">
        <f aca="false">IFERROR(VLOOKUP(AJ$1&amp;":"&amp;AJ13,'Finish order'!$E:$K,5,FALSE()),"")</f>
        <v/>
      </c>
      <c r="AM13" s="29" t="str">
        <f aca="false">IFERROR(VLOOKUP(AJ$1&amp;":"&amp;AJ13,'Finish order'!$E:$K,3,FALSE()),"")</f>
        <v/>
      </c>
      <c r="AN13" s="21" t="str">
        <f aca="false">IFERROR(VLOOKUP(AJ$1&amp;":"&amp;AJ13,'Finish order'!$E:$K,2,FALSE()),"")</f>
        <v/>
      </c>
      <c r="AO13" s="21"/>
      <c r="AP13" s="31"/>
      <c r="AQ13" s="21" t="n">
        <v>12</v>
      </c>
      <c r="AR13" s="21" t="str">
        <f aca="false">IFERROR(VLOOKUP(AQ$1&amp;":"&amp;AQ13,'Finish order'!$E:$K,4,FALSE()),"")</f>
        <v/>
      </c>
      <c r="AS13" s="21" t="str">
        <f aca="false">IFERROR(VLOOKUP(AQ$1&amp;":"&amp;AQ13,'Finish order'!$E:$K,5,FALSE()),"")</f>
        <v/>
      </c>
      <c r="AT13" s="29" t="str">
        <f aca="false">IFERROR(VLOOKUP(AQ$1&amp;":"&amp;AQ13,'Finish order'!$E:$K,3,FALSE()),"")</f>
        <v/>
      </c>
      <c r="AU13" s="21" t="str">
        <f aca="false">IFERROR(VLOOKUP(AQ$1&amp;":"&amp;AQ13,'Finish order'!$E:$K,2,FALSE()),"")</f>
        <v/>
      </c>
      <c r="AV13" s="21"/>
      <c r="AW13" s="31"/>
      <c r="AX13" s="21" t="n">
        <v>12</v>
      </c>
      <c r="AY13" s="21" t="str">
        <f aca="false">IFERROR(VLOOKUP(AX$1&amp;":"&amp;AX13,'Finish order'!$E:$K,4,FALSE()),"")</f>
        <v/>
      </c>
      <c r="AZ13" s="21" t="str">
        <f aca="false">IFERROR(VLOOKUP(AX$1&amp;":"&amp;AX13,'Finish order'!$E:$K,5,FALSE()),"")</f>
        <v/>
      </c>
      <c r="BA13" s="29" t="str">
        <f aca="false">IFERROR(VLOOKUP(AX$1&amp;":"&amp;AX13,'Finish order'!$E:$K,3,FALSE()),"")</f>
        <v/>
      </c>
      <c r="BB13" s="21" t="str">
        <f aca="false">IFERROR(VLOOKUP(AX$1&amp;":"&amp;AX13,'Finish order'!$E:$K,2,FALSE()),"")</f>
        <v/>
      </c>
      <c r="BC13" s="21"/>
      <c r="BD13" s="31"/>
      <c r="BE13" s="21" t="n">
        <v>12</v>
      </c>
      <c r="BF13" s="29" t="str">
        <f aca="false">IFERROR(VLOOKUP(BE$1&amp;":"&amp;BE13,'Finish order'!$E:$K,4,FALSE()),"")</f>
        <v/>
      </c>
      <c r="BG13" s="21" t="str">
        <f aca="false">IFERROR(VLOOKUP(BE$1&amp;":"&amp;BE13,'Finish order'!$E:$K,5,FALSE()),"")</f>
        <v/>
      </c>
      <c r="BH13" s="29" t="str">
        <f aca="false">IFERROR(VLOOKUP(BE$1&amp;":"&amp;BE13,'Finish order'!$E:$K,3,FALSE()),"")</f>
        <v/>
      </c>
      <c r="BI13" s="21" t="str">
        <f aca="false">IFERROR(VLOOKUP(BE$1&amp;":"&amp;BE13,'Finish order'!$E:$K,2,FALSE()),"")</f>
        <v/>
      </c>
      <c r="BJ13" s="21"/>
      <c r="BK13" s="31"/>
      <c r="BL13" s="21" t="n">
        <v>12</v>
      </c>
      <c r="BM13" s="29" t="str">
        <f aca="false">IFERROR(VLOOKUP(BL$1&amp;":"&amp;BL13,'Finish order'!$E:$K,4,FALSE()),"")</f>
        <v/>
      </c>
      <c r="BN13" s="21" t="str">
        <f aca="false">IFERROR(VLOOKUP(BL$1&amp;":"&amp;BL13,'Finish order'!$E:$K,5,FALSE()),"")</f>
        <v/>
      </c>
      <c r="BO13" s="29" t="str">
        <f aca="false">IFERROR(VLOOKUP(BL$1&amp;":"&amp;BL13,'Finish order'!$E:$K,3,FALSE()),"")</f>
        <v/>
      </c>
      <c r="BP13" s="21" t="str">
        <f aca="false">IFERROR(VLOOKUP(BL$1&amp;":"&amp;BL13,'Finish order'!$E:$K,2,FALSE()),"")</f>
        <v/>
      </c>
      <c r="BQ13" s="21"/>
      <c r="BR13" s="31"/>
      <c r="BS13" s="30" t="n">
        <v>12</v>
      </c>
      <c r="BT13" s="21" t="str">
        <f aca="false">IFERROR(VLOOKUP(BS$1&amp;":"&amp;BS13,'Finish order'!$E:$K,4,FALSE()),"")</f>
        <v/>
      </c>
      <c r="BU13" s="21" t="str">
        <f aca="false">IFERROR(VLOOKUP(BS$1&amp;":"&amp;BS13,'Finish order'!$E:$K,5,FALSE()),"")</f>
        <v/>
      </c>
      <c r="BV13" s="29" t="str">
        <f aca="false">IFERROR(VLOOKUP(BS$1&amp;":"&amp;BS13,'Finish order'!$E:$K,3,FALSE()),"")</f>
        <v/>
      </c>
      <c r="BW13" s="21" t="str">
        <f aca="false">IFERROR(VLOOKUP(BS$1&amp;":"&amp;BS13,'Finish order'!$E:$K,2,FALSE()),"")</f>
        <v/>
      </c>
      <c r="BX13" s="21"/>
      <c r="BY13" s="31"/>
      <c r="BZ13" s="30" t="n">
        <v>12</v>
      </c>
      <c r="CA13" s="21" t="str">
        <f aca="false">IFERROR(VLOOKUP(BZ$1&amp;":"&amp;BZ13,'Finish order'!$E:$K,4,FALSE()),"")</f>
        <v/>
      </c>
      <c r="CB13" s="21" t="str">
        <f aca="false">IFERROR(VLOOKUP(BZ$1&amp;":"&amp;BZ13,'Finish order'!$E:$K,5,FALSE()),"")</f>
        <v/>
      </c>
      <c r="CC13" s="29" t="str">
        <f aca="false">IFERROR(VLOOKUP(BZ$1&amp;":"&amp;BZ13,'Finish order'!$E:$K,3,FALSE()),"")</f>
        <v/>
      </c>
      <c r="CD13" s="21" t="str">
        <f aca="false">IFERROR(VLOOKUP(BZ$1&amp;":"&amp;BZ13,'Finish order'!$E:$K,2,FALSE()),"")</f>
        <v/>
      </c>
      <c r="CE13" s="21"/>
      <c r="CF13" s="32"/>
      <c r="CG13" s="21" t="n">
        <v>12</v>
      </c>
      <c r="CH13" s="21" t="str">
        <f aca="false">IFERROR(VLOOKUP(CG$1&amp;":"&amp;CG13,'Finish order'!$E:$K,4,FALSE()),"")</f>
        <v/>
      </c>
      <c r="CI13" s="21" t="str">
        <f aca="false">IFERROR(VLOOKUP(CG$1&amp;":"&amp;CG13,'Finish order'!$E:$K,5,FALSE()),"")</f>
        <v/>
      </c>
      <c r="CJ13" s="29" t="str">
        <f aca="false">IFERROR(VLOOKUP(CG$1&amp;":"&amp;CG13,'Finish order'!$E:$K,3,FALSE()),"")</f>
        <v/>
      </c>
      <c r="CK13" s="21" t="str">
        <f aca="false">IFERROR(VLOOKUP(CG$1&amp;":"&amp;CG13,'Finish order'!$E:$K,2,FALSE()),"")</f>
        <v/>
      </c>
      <c r="CL13" s="21"/>
      <c r="CM13" s="32"/>
      <c r="CN13" s="21" t="n">
        <v>12</v>
      </c>
      <c r="CO13" s="21" t="str">
        <f aca="false">IFERROR(VLOOKUP(CN$1&amp;":"&amp;CN13,'Finish order'!$E:$K,4,FALSE()),"")</f>
        <v/>
      </c>
      <c r="CP13" s="21" t="str">
        <f aca="false">IFERROR(VLOOKUP(CN$1&amp;":"&amp;CN13,'Finish order'!$E:$K,5,FALSE()),"")</f>
        <v/>
      </c>
      <c r="CQ13" s="29" t="str">
        <f aca="false">IFERROR(VLOOKUP(CN$1&amp;":"&amp;CN13,'Finish order'!$E:$K,3,FALSE()),"")</f>
        <v/>
      </c>
      <c r="CR13" s="21" t="str">
        <f aca="false">IFERROR(VLOOKUP(CN$1&amp;":"&amp;CN13,'Finish order'!$E:$K,2,FALSE()),"")</f>
        <v/>
      </c>
      <c r="CS13" s="29"/>
    </row>
    <row r="14" customFormat="false" ht="15" hidden="false" customHeight="false" outlineLevel="0" collapsed="false">
      <c r="A14" s="21" t="n">
        <v>13</v>
      </c>
      <c r="B14" s="21" t="str">
        <f aca="false">IFERROR(VLOOKUP($A$1&amp;":"&amp;A14,'Finish order'!C:K,6,FALSE()),"")</f>
        <v/>
      </c>
      <c r="C14" s="21" t="str">
        <f aca="false">IFERROR(VLOOKUP(A$1&amp;":"&amp;A14,'Finish order'!$C:$K,9,FALSE()),"")</f>
        <v/>
      </c>
      <c r="D14" s="21" t="str">
        <f aca="false">IFERROR(VLOOKUP(A$1&amp;":"&amp;A14,'Finish order'!$C:$K,7,FALSE()),"")</f>
        <v/>
      </c>
      <c r="E14" s="29" t="str">
        <f aca="false">IFERROR(VLOOKUP($A$1&amp;":"&amp;A14,'Finish order'!C:K,5,FALSE()),"")</f>
        <v/>
      </c>
      <c r="F14" s="21" t="str">
        <f aca="false">IFERROR(VLOOKUP($A$1&amp;":"&amp;A14,'Finish order'!C:K,4,FALSE()),"")</f>
        <v/>
      </c>
      <c r="G14" s="31"/>
      <c r="H14" s="21" t="n">
        <v>13</v>
      </c>
      <c r="I14" s="21" t="str">
        <f aca="false">IFERROR(VLOOKUP(H$1&amp;":"&amp;H14,'Finish order'!$C:$K,6,FALSE()),"")</f>
        <v/>
      </c>
      <c r="J14" s="21" t="str">
        <f aca="false">IFERROR(VLOOKUP(H$1&amp;":"&amp;H14,'Finish order'!$C:$K,9,FALSE()),"")</f>
        <v/>
      </c>
      <c r="K14" s="21" t="str">
        <f aca="false">IFERROR(VLOOKUP(H$1&amp;":"&amp;H14,'Finish order'!$C:$K,7,FALSE()),"")</f>
        <v/>
      </c>
      <c r="L14" s="29" t="str">
        <f aca="false">IFERROR(VLOOKUP(H$1&amp;":"&amp;H14,'Finish order'!$C:$K,5,FALSE()),"")</f>
        <v/>
      </c>
      <c r="M14" s="21" t="str">
        <f aca="false">IFERROR(VLOOKUP(H$1&amp;":"&amp;H14,'Finish order'!$C:$K,4,FALSE()),"")</f>
        <v/>
      </c>
      <c r="N14" s="31"/>
      <c r="O14" s="21" t="n">
        <v>13</v>
      </c>
      <c r="P14" s="21" t="str">
        <f aca="false">IFERROR(VLOOKUP(O$1&amp;":"&amp;O14,'Finish order'!$E:$K,4,FALSE()),"")</f>
        <v/>
      </c>
      <c r="Q14" s="21" t="str">
        <f aca="false">IFERROR(VLOOKUP(O$1&amp;":"&amp;O14,'Finish order'!$E:$K,5,FALSE()),"")</f>
        <v/>
      </c>
      <c r="R14" s="29" t="str">
        <f aca="false">IFERROR(VLOOKUP(O$1&amp;":"&amp;O14,'Finish order'!$E:$K,3,FALSE()),"")</f>
        <v/>
      </c>
      <c r="S14" s="21" t="str">
        <f aca="false">IFERROR(VLOOKUP(O$1&amp;":"&amp;O14,'Finish order'!$E:$K,2,FALSE()),"")</f>
        <v/>
      </c>
      <c r="T14" s="21"/>
      <c r="U14" s="31"/>
      <c r="V14" s="21" t="n">
        <v>13</v>
      </c>
      <c r="W14" s="21" t="str">
        <f aca="false">IFERROR(VLOOKUP(V$1&amp;":"&amp;V14,'Finish order'!$E:$K,4,FALSE()),"")</f>
        <v/>
      </c>
      <c r="X14" s="21" t="str">
        <f aca="false">IFERROR(VLOOKUP(V$1&amp;":"&amp;V14,'Finish order'!$E:$K,5,FALSE()),"")</f>
        <v/>
      </c>
      <c r="Y14" s="29" t="str">
        <f aca="false">IFERROR(VLOOKUP(V$1&amp;":"&amp;V14,'Finish order'!$E:$K,3,FALSE()),"")</f>
        <v/>
      </c>
      <c r="Z14" s="21" t="str">
        <f aca="false">IFERROR(VLOOKUP(V$1&amp;":"&amp;V14,'Finish order'!$E:$K,2,FALSE()),"")</f>
        <v/>
      </c>
      <c r="AA14" s="21" t="str">
        <f aca="false">IF('Results 5 year vets'!$W14="","",IF((COUNTIF($I$2:$I$4,W14)&gt;0),"Top3",""))</f>
        <v/>
      </c>
      <c r="AB14" s="31"/>
      <c r="AC14" s="21" t="n">
        <v>13</v>
      </c>
      <c r="AD14" s="21" t="str">
        <f aca="false">IFERROR(VLOOKUP(AC$1&amp;":"&amp;AC14,'Finish order'!$E:$K,4,FALSE()),"")</f>
        <v/>
      </c>
      <c r="AE14" s="21" t="str">
        <f aca="false">IFERROR(VLOOKUP(AC$1&amp;":"&amp;AC14,'Finish order'!$E:$K,5,FALSE()),"")</f>
        <v/>
      </c>
      <c r="AF14" s="29" t="str">
        <f aca="false">IFERROR(VLOOKUP(AC$1&amp;":"&amp;AC14,'Finish order'!$E:$K,3,FALSE()),"")</f>
        <v/>
      </c>
      <c r="AG14" s="21" t="str">
        <f aca="false">IFERROR(VLOOKUP(AC$1&amp;":"&amp;AC14,'Finish order'!$E:$K,2,FALSE()),"")</f>
        <v/>
      </c>
      <c r="AH14" s="21"/>
      <c r="AI14" s="31"/>
      <c r="AJ14" s="21" t="n">
        <v>13</v>
      </c>
      <c r="AK14" s="21" t="str">
        <f aca="false">IFERROR(VLOOKUP(AJ$1&amp;":"&amp;AJ14,'Finish order'!$E:$K,4,FALSE()),"")</f>
        <v/>
      </c>
      <c r="AL14" s="21" t="str">
        <f aca="false">IFERROR(VLOOKUP(AJ$1&amp;":"&amp;AJ14,'Finish order'!$E:$K,5,FALSE()),"")</f>
        <v/>
      </c>
      <c r="AM14" s="29" t="str">
        <f aca="false">IFERROR(VLOOKUP(AJ$1&amp;":"&amp;AJ14,'Finish order'!$E:$K,3,FALSE()),"")</f>
        <v/>
      </c>
      <c r="AN14" s="21" t="str">
        <f aca="false">IFERROR(VLOOKUP(AJ$1&amp;":"&amp;AJ14,'Finish order'!$E:$K,2,FALSE()),"")</f>
        <v/>
      </c>
      <c r="AO14" s="21"/>
      <c r="AP14" s="31"/>
      <c r="AQ14" s="21" t="n">
        <v>13</v>
      </c>
      <c r="AR14" s="21" t="str">
        <f aca="false">IFERROR(VLOOKUP(AQ$1&amp;":"&amp;AQ14,'Finish order'!$E:$K,4,FALSE()),"")</f>
        <v/>
      </c>
      <c r="AS14" s="21" t="str">
        <f aca="false">IFERROR(VLOOKUP(AQ$1&amp;":"&amp;AQ14,'Finish order'!$E:$K,5,FALSE()),"")</f>
        <v/>
      </c>
      <c r="AT14" s="29" t="str">
        <f aca="false">IFERROR(VLOOKUP(AQ$1&amp;":"&amp;AQ14,'Finish order'!$E:$K,3,FALSE()),"")</f>
        <v/>
      </c>
      <c r="AU14" s="21" t="str">
        <f aca="false">IFERROR(VLOOKUP(AQ$1&amp;":"&amp;AQ14,'Finish order'!$E:$K,2,FALSE()),"")</f>
        <v/>
      </c>
      <c r="AV14" s="21"/>
      <c r="AW14" s="31"/>
      <c r="AX14" s="21" t="n">
        <v>13</v>
      </c>
      <c r="AY14" s="21" t="str">
        <f aca="false">IFERROR(VLOOKUP(AX$1&amp;":"&amp;AX14,'Finish order'!$E:$K,4,FALSE()),"")</f>
        <v/>
      </c>
      <c r="AZ14" s="21" t="str">
        <f aca="false">IFERROR(VLOOKUP(AX$1&amp;":"&amp;AX14,'Finish order'!$E:$K,5,FALSE()),"")</f>
        <v/>
      </c>
      <c r="BA14" s="29" t="str">
        <f aca="false">IFERROR(VLOOKUP(AX$1&amp;":"&amp;AX14,'Finish order'!$E:$K,3,FALSE()),"")</f>
        <v/>
      </c>
      <c r="BB14" s="21" t="str">
        <f aca="false">IFERROR(VLOOKUP(AX$1&amp;":"&amp;AX14,'Finish order'!$E:$K,2,FALSE()),"")</f>
        <v/>
      </c>
      <c r="BC14" s="21"/>
      <c r="BD14" s="31"/>
      <c r="BE14" s="21" t="n">
        <v>13</v>
      </c>
      <c r="BF14" s="29" t="str">
        <f aca="false">IFERROR(VLOOKUP(BE$1&amp;":"&amp;BE14,'Finish order'!$E:$K,4,FALSE()),"")</f>
        <v/>
      </c>
      <c r="BG14" s="21" t="str">
        <f aca="false">IFERROR(VLOOKUP(BE$1&amp;":"&amp;BE14,'Finish order'!$E:$K,5,FALSE()),"")</f>
        <v/>
      </c>
      <c r="BH14" s="29" t="str">
        <f aca="false">IFERROR(VLOOKUP(BE$1&amp;":"&amp;BE14,'Finish order'!$E:$K,3,FALSE()),"")</f>
        <v/>
      </c>
      <c r="BI14" s="21" t="str">
        <f aca="false">IFERROR(VLOOKUP(BE$1&amp;":"&amp;BE14,'Finish order'!$E:$K,2,FALSE()),"")</f>
        <v/>
      </c>
      <c r="BJ14" s="21"/>
      <c r="BK14" s="31"/>
      <c r="BL14" s="21" t="n">
        <v>13</v>
      </c>
      <c r="BM14" s="29" t="str">
        <f aca="false">IFERROR(VLOOKUP(BL$1&amp;":"&amp;BL14,'Finish order'!$E:$K,4,FALSE()),"")</f>
        <v/>
      </c>
      <c r="BN14" s="21" t="str">
        <f aca="false">IFERROR(VLOOKUP(BL$1&amp;":"&amp;BL14,'Finish order'!$E:$K,5,FALSE()),"")</f>
        <v/>
      </c>
      <c r="BO14" s="29" t="str">
        <f aca="false">IFERROR(VLOOKUP(BL$1&amp;":"&amp;BL14,'Finish order'!$E:$K,3,FALSE()),"")</f>
        <v/>
      </c>
      <c r="BP14" s="21" t="str">
        <f aca="false">IFERROR(VLOOKUP(BL$1&amp;":"&amp;BL14,'Finish order'!$E:$K,2,FALSE()),"")</f>
        <v/>
      </c>
      <c r="BQ14" s="21"/>
      <c r="BR14" s="31"/>
      <c r="BS14" s="30" t="n">
        <v>13</v>
      </c>
      <c r="BT14" s="21" t="str">
        <f aca="false">IFERROR(VLOOKUP(BS$1&amp;":"&amp;BS14,'Finish order'!$E:$K,4,FALSE()),"")</f>
        <v/>
      </c>
      <c r="BU14" s="21" t="str">
        <f aca="false">IFERROR(VLOOKUP(BS$1&amp;":"&amp;BS14,'Finish order'!$E:$K,5,FALSE()),"")</f>
        <v/>
      </c>
      <c r="BV14" s="29" t="str">
        <f aca="false">IFERROR(VLOOKUP(BS$1&amp;":"&amp;BS14,'Finish order'!$E:$K,3,FALSE()),"")</f>
        <v/>
      </c>
      <c r="BW14" s="21" t="str">
        <f aca="false">IFERROR(VLOOKUP(BS$1&amp;":"&amp;BS14,'Finish order'!$E:$K,2,FALSE()),"")</f>
        <v/>
      </c>
      <c r="BX14" s="21"/>
      <c r="BY14" s="31"/>
      <c r="BZ14" s="30" t="n">
        <v>13</v>
      </c>
      <c r="CA14" s="21" t="str">
        <f aca="false">IFERROR(VLOOKUP(BZ$1&amp;":"&amp;BZ14,'Finish order'!$E:$K,4,FALSE()),"")</f>
        <v/>
      </c>
      <c r="CB14" s="21" t="str">
        <f aca="false">IFERROR(VLOOKUP(BZ$1&amp;":"&amp;BZ14,'Finish order'!$E:$K,5,FALSE()),"")</f>
        <v/>
      </c>
      <c r="CC14" s="29" t="str">
        <f aca="false">IFERROR(VLOOKUP(BZ$1&amp;":"&amp;BZ14,'Finish order'!$E:$K,3,FALSE()),"")</f>
        <v/>
      </c>
      <c r="CD14" s="21" t="str">
        <f aca="false">IFERROR(VLOOKUP(BZ$1&amp;":"&amp;BZ14,'Finish order'!$E:$K,2,FALSE()),"")</f>
        <v/>
      </c>
      <c r="CE14" s="21"/>
      <c r="CF14" s="32"/>
      <c r="CG14" s="21" t="n">
        <v>13</v>
      </c>
      <c r="CH14" s="21" t="str">
        <f aca="false">IFERROR(VLOOKUP(CG$1&amp;":"&amp;CG14,'Finish order'!$E:$K,4,FALSE()),"")</f>
        <v/>
      </c>
      <c r="CI14" s="21" t="str">
        <f aca="false">IFERROR(VLOOKUP(CG$1&amp;":"&amp;CG14,'Finish order'!$E:$K,5,FALSE()),"")</f>
        <v/>
      </c>
      <c r="CJ14" s="29" t="str">
        <f aca="false">IFERROR(VLOOKUP(CG$1&amp;":"&amp;CG14,'Finish order'!$E:$K,3,FALSE()),"")</f>
        <v/>
      </c>
      <c r="CK14" s="21" t="str">
        <f aca="false">IFERROR(VLOOKUP(CG$1&amp;":"&amp;CG14,'Finish order'!$E:$K,2,FALSE()),"")</f>
        <v/>
      </c>
      <c r="CL14" s="21"/>
      <c r="CM14" s="32"/>
      <c r="CN14" s="21" t="n">
        <v>13</v>
      </c>
      <c r="CO14" s="21" t="str">
        <f aca="false">IFERROR(VLOOKUP(CN$1&amp;":"&amp;CN14,'Finish order'!$E:$K,4,FALSE()),"")</f>
        <v/>
      </c>
      <c r="CP14" s="21" t="str">
        <f aca="false">IFERROR(VLOOKUP(CN$1&amp;":"&amp;CN14,'Finish order'!$E:$K,5,FALSE()),"")</f>
        <v/>
      </c>
      <c r="CQ14" s="29" t="str">
        <f aca="false">IFERROR(VLOOKUP(CN$1&amp;":"&amp;CN14,'Finish order'!$E:$K,3,FALSE()),"")</f>
        <v/>
      </c>
      <c r="CR14" s="21" t="str">
        <f aca="false">IFERROR(VLOOKUP(CN$1&amp;":"&amp;CN14,'Finish order'!$E:$K,2,FALSE()),"")</f>
        <v/>
      </c>
      <c r="CS14" s="29"/>
    </row>
    <row r="15" customFormat="false" ht="15" hidden="false" customHeight="false" outlineLevel="0" collapsed="false">
      <c r="A15" s="21" t="n">
        <v>14</v>
      </c>
      <c r="B15" s="21" t="str">
        <f aca="false">IFERROR(VLOOKUP($A$1&amp;":"&amp;A15,'Finish order'!C:K,6,FALSE()),"")</f>
        <v/>
      </c>
      <c r="C15" s="21" t="str">
        <f aca="false">IFERROR(VLOOKUP(A$1&amp;":"&amp;A15,'Finish order'!$C:$K,9,FALSE()),"")</f>
        <v/>
      </c>
      <c r="D15" s="21" t="str">
        <f aca="false">IFERROR(VLOOKUP(A$1&amp;":"&amp;A15,'Finish order'!$C:$K,7,FALSE()),"")</f>
        <v/>
      </c>
      <c r="E15" s="29" t="str">
        <f aca="false">IFERROR(VLOOKUP($A$1&amp;":"&amp;A15,'Finish order'!C:K,5,FALSE()),"")</f>
        <v/>
      </c>
      <c r="F15" s="21" t="str">
        <f aca="false">IFERROR(VLOOKUP($A$1&amp;":"&amp;A15,'Finish order'!C:K,4,FALSE()),"")</f>
        <v/>
      </c>
      <c r="G15" s="31"/>
      <c r="H15" s="21" t="n">
        <v>14</v>
      </c>
      <c r="I15" s="21" t="str">
        <f aca="false">IFERROR(VLOOKUP(H$1&amp;":"&amp;H15,'Finish order'!$C:$K,6,FALSE()),"")</f>
        <v/>
      </c>
      <c r="J15" s="21" t="str">
        <f aca="false">IFERROR(VLOOKUP(H$1&amp;":"&amp;H15,'Finish order'!$C:$K,9,FALSE()),"")</f>
        <v/>
      </c>
      <c r="K15" s="21" t="str">
        <f aca="false">IFERROR(VLOOKUP(H$1&amp;":"&amp;H15,'Finish order'!$C:$K,7,FALSE()),"")</f>
        <v/>
      </c>
      <c r="L15" s="29" t="str">
        <f aca="false">IFERROR(VLOOKUP(H$1&amp;":"&amp;H15,'Finish order'!$C:$K,5,FALSE()),"")</f>
        <v/>
      </c>
      <c r="M15" s="21" t="str">
        <f aca="false">IFERROR(VLOOKUP(H$1&amp;":"&amp;H15,'Finish order'!$C:$K,4,FALSE()),"")</f>
        <v/>
      </c>
      <c r="N15" s="31"/>
      <c r="O15" s="21" t="n">
        <v>14</v>
      </c>
      <c r="P15" s="21" t="str">
        <f aca="false">IFERROR(VLOOKUP(O$1&amp;":"&amp;O15,'Finish order'!$E:$K,4,FALSE()),"")</f>
        <v/>
      </c>
      <c r="Q15" s="21" t="str">
        <f aca="false">IFERROR(VLOOKUP(O$1&amp;":"&amp;O15,'Finish order'!$E:$K,5,FALSE()),"")</f>
        <v/>
      </c>
      <c r="R15" s="29" t="str">
        <f aca="false">IFERROR(VLOOKUP(O$1&amp;":"&amp;O15,'Finish order'!$E:$K,3,FALSE()),"")</f>
        <v/>
      </c>
      <c r="S15" s="21" t="str">
        <f aca="false">IFERROR(VLOOKUP(O$1&amp;":"&amp;O15,'Finish order'!$E:$K,2,FALSE()),"")</f>
        <v/>
      </c>
      <c r="T15" s="21"/>
      <c r="U15" s="31"/>
      <c r="V15" s="21" t="n">
        <v>14</v>
      </c>
      <c r="W15" s="21" t="str">
        <f aca="false">IFERROR(VLOOKUP(V$1&amp;":"&amp;V15,'Finish order'!$E:$K,4,FALSE()),"")</f>
        <v/>
      </c>
      <c r="X15" s="21" t="str">
        <f aca="false">IFERROR(VLOOKUP(V$1&amp;":"&amp;V15,'Finish order'!$E:$K,5,FALSE()),"")</f>
        <v/>
      </c>
      <c r="Y15" s="29" t="str">
        <f aca="false">IFERROR(VLOOKUP(V$1&amp;":"&amp;V15,'Finish order'!$E:$K,3,FALSE()),"")</f>
        <v/>
      </c>
      <c r="Z15" s="21" t="str">
        <f aca="false">IFERROR(VLOOKUP(V$1&amp;":"&amp;V15,'Finish order'!$E:$K,2,FALSE()),"")</f>
        <v/>
      </c>
      <c r="AA15" s="21" t="str">
        <f aca="false">IF('Results 5 year vets'!$W15="","",IF((COUNTIF($I$2:$I$4,W15)&gt;0),"Top3",""))</f>
        <v/>
      </c>
      <c r="AB15" s="31"/>
      <c r="AC15" s="21" t="n">
        <v>14</v>
      </c>
      <c r="AD15" s="21" t="str">
        <f aca="false">IFERROR(VLOOKUP(AC$1&amp;":"&amp;AC15,'Finish order'!$E:$K,4,FALSE()),"")</f>
        <v/>
      </c>
      <c r="AE15" s="21" t="str">
        <f aca="false">IFERROR(VLOOKUP(AC$1&amp;":"&amp;AC15,'Finish order'!$E:$K,5,FALSE()),"")</f>
        <v/>
      </c>
      <c r="AF15" s="29" t="str">
        <f aca="false">IFERROR(VLOOKUP(AC$1&amp;":"&amp;AC15,'Finish order'!$E:$K,3,FALSE()),"")</f>
        <v/>
      </c>
      <c r="AG15" s="21" t="str">
        <f aca="false">IFERROR(VLOOKUP(AC$1&amp;":"&amp;AC15,'Finish order'!$E:$K,2,FALSE()),"")</f>
        <v/>
      </c>
      <c r="AH15" s="21"/>
      <c r="AI15" s="31"/>
      <c r="AJ15" s="21" t="n">
        <v>14</v>
      </c>
      <c r="AK15" s="21" t="str">
        <f aca="false">IFERROR(VLOOKUP(AJ$1&amp;":"&amp;AJ15,'Finish order'!$E:$K,4,FALSE()),"")</f>
        <v/>
      </c>
      <c r="AL15" s="21" t="str">
        <f aca="false">IFERROR(VLOOKUP(AJ$1&amp;":"&amp;AJ15,'Finish order'!$E:$K,5,FALSE()),"")</f>
        <v/>
      </c>
      <c r="AM15" s="29" t="str">
        <f aca="false">IFERROR(VLOOKUP(AJ$1&amp;":"&amp;AJ15,'Finish order'!$E:$K,3,FALSE()),"")</f>
        <v/>
      </c>
      <c r="AN15" s="21" t="str">
        <f aca="false">IFERROR(VLOOKUP(AJ$1&amp;":"&amp;AJ15,'Finish order'!$E:$K,2,FALSE()),"")</f>
        <v/>
      </c>
      <c r="AO15" s="21"/>
      <c r="AP15" s="31"/>
      <c r="AQ15" s="21" t="n">
        <v>14</v>
      </c>
      <c r="AR15" s="21" t="str">
        <f aca="false">IFERROR(VLOOKUP(AQ$1&amp;":"&amp;AQ15,'Finish order'!$E:$K,4,FALSE()),"")</f>
        <v/>
      </c>
      <c r="AS15" s="21" t="str">
        <f aca="false">IFERROR(VLOOKUP(AQ$1&amp;":"&amp;AQ15,'Finish order'!$E:$K,5,FALSE()),"")</f>
        <v/>
      </c>
      <c r="AT15" s="29" t="str">
        <f aca="false">IFERROR(VLOOKUP(AQ$1&amp;":"&amp;AQ15,'Finish order'!$E:$K,3,FALSE()),"")</f>
        <v/>
      </c>
      <c r="AU15" s="21" t="str">
        <f aca="false">IFERROR(VLOOKUP(AQ$1&amp;":"&amp;AQ15,'Finish order'!$E:$K,2,FALSE()),"")</f>
        <v/>
      </c>
      <c r="AV15" s="21"/>
      <c r="AW15" s="31"/>
      <c r="AX15" s="21" t="n">
        <v>14</v>
      </c>
      <c r="AY15" s="21" t="str">
        <f aca="false">IFERROR(VLOOKUP(AX$1&amp;":"&amp;AX15,'Finish order'!$E:$K,4,FALSE()),"")</f>
        <v/>
      </c>
      <c r="AZ15" s="21" t="str">
        <f aca="false">IFERROR(VLOOKUP(AX$1&amp;":"&amp;AX15,'Finish order'!$E:$K,5,FALSE()),"")</f>
        <v/>
      </c>
      <c r="BA15" s="29" t="str">
        <f aca="false">IFERROR(VLOOKUP(AX$1&amp;":"&amp;AX15,'Finish order'!$E:$K,3,FALSE()),"")</f>
        <v/>
      </c>
      <c r="BB15" s="21" t="str">
        <f aca="false">IFERROR(VLOOKUP(AX$1&amp;":"&amp;AX15,'Finish order'!$E:$K,2,FALSE()),"")</f>
        <v/>
      </c>
      <c r="BC15" s="21"/>
      <c r="BD15" s="31"/>
      <c r="BE15" s="21" t="n">
        <v>14</v>
      </c>
      <c r="BF15" s="29" t="str">
        <f aca="false">IFERROR(VLOOKUP(BE$1&amp;":"&amp;BE15,'Finish order'!$E:$K,4,FALSE()),"")</f>
        <v/>
      </c>
      <c r="BG15" s="21" t="str">
        <f aca="false">IFERROR(VLOOKUP(BE$1&amp;":"&amp;BE15,'Finish order'!$E:$K,5,FALSE()),"")</f>
        <v/>
      </c>
      <c r="BH15" s="29" t="str">
        <f aca="false">IFERROR(VLOOKUP(BE$1&amp;":"&amp;BE15,'Finish order'!$E:$K,3,FALSE()),"")</f>
        <v/>
      </c>
      <c r="BI15" s="21" t="str">
        <f aca="false">IFERROR(VLOOKUP(BE$1&amp;":"&amp;BE15,'Finish order'!$E:$K,2,FALSE()),"")</f>
        <v/>
      </c>
      <c r="BJ15" s="21"/>
      <c r="BK15" s="31"/>
      <c r="BL15" s="21" t="n">
        <v>14</v>
      </c>
      <c r="BM15" s="29" t="str">
        <f aca="false">IFERROR(VLOOKUP(BL$1&amp;":"&amp;BL15,'Finish order'!$E:$K,4,FALSE()),"")</f>
        <v/>
      </c>
      <c r="BN15" s="21" t="str">
        <f aca="false">IFERROR(VLOOKUP(BL$1&amp;":"&amp;BL15,'Finish order'!$E:$K,5,FALSE()),"")</f>
        <v/>
      </c>
      <c r="BO15" s="29" t="str">
        <f aca="false">IFERROR(VLOOKUP(BL$1&amp;":"&amp;BL15,'Finish order'!$E:$K,3,FALSE()),"")</f>
        <v/>
      </c>
      <c r="BP15" s="21" t="str">
        <f aca="false">IFERROR(VLOOKUP(BL$1&amp;":"&amp;BL15,'Finish order'!$E:$K,2,FALSE()),"")</f>
        <v/>
      </c>
      <c r="BQ15" s="21"/>
      <c r="BR15" s="31"/>
      <c r="BS15" s="30" t="n">
        <v>14</v>
      </c>
      <c r="BT15" s="21" t="str">
        <f aca="false">IFERROR(VLOOKUP(BS$1&amp;":"&amp;BS15,'Finish order'!$E:$K,4,FALSE()),"")</f>
        <v/>
      </c>
      <c r="BU15" s="21" t="str">
        <f aca="false">IFERROR(VLOOKUP(BS$1&amp;":"&amp;BS15,'Finish order'!$E:$K,5,FALSE()),"")</f>
        <v/>
      </c>
      <c r="BV15" s="29" t="str">
        <f aca="false">IFERROR(VLOOKUP(BS$1&amp;":"&amp;BS15,'Finish order'!$E:$K,3,FALSE()),"")</f>
        <v/>
      </c>
      <c r="BW15" s="21" t="str">
        <f aca="false">IFERROR(VLOOKUP(BS$1&amp;":"&amp;BS15,'Finish order'!$E:$K,2,FALSE()),"")</f>
        <v/>
      </c>
      <c r="BX15" s="21"/>
      <c r="BY15" s="31"/>
      <c r="BZ15" s="30" t="n">
        <v>14</v>
      </c>
      <c r="CA15" s="21" t="str">
        <f aca="false">IFERROR(VLOOKUP(BZ$1&amp;":"&amp;BZ15,'Finish order'!$E:$K,4,FALSE()),"")</f>
        <v/>
      </c>
      <c r="CB15" s="21" t="str">
        <f aca="false">IFERROR(VLOOKUP(BZ$1&amp;":"&amp;BZ15,'Finish order'!$E:$K,5,FALSE()),"")</f>
        <v/>
      </c>
      <c r="CC15" s="29" t="str">
        <f aca="false">IFERROR(VLOOKUP(BZ$1&amp;":"&amp;BZ15,'Finish order'!$E:$K,3,FALSE()),"")</f>
        <v/>
      </c>
      <c r="CD15" s="21" t="str">
        <f aca="false">IFERROR(VLOOKUP(BZ$1&amp;":"&amp;BZ15,'Finish order'!$E:$K,2,FALSE()),"")</f>
        <v/>
      </c>
      <c r="CE15" s="21"/>
      <c r="CF15" s="32"/>
      <c r="CG15" s="21" t="n">
        <v>14</v>
      </c>
      <c r="CH15" s="21" t="str">
        <f aca="false">IFERROR(VLOOKUP(CG$1&amp;":"&amp;CG15,'Finish order'!$E:$K,4,FALSE()),"")</f>
        <v/>
      </c>
      <c r="CI15" s="21" t="str">
        <f aca="false">IFERROR(VLOOKUP(CG$1&amp;":"&amp;CG15,'Finish order'!$E:$K,5,FALSE()),"")</f>
        <v/>
      </c>
      <c r="CJ15" s="29" t="str">
        <f aca="false">IFERROR(VLOOKUP(CG$1&amp;":"&amp;CG15,'Finish order'!$E:$K,3,FALSE()),"")</f>
        <v/>
      </c>
      <c r="CK15" s="21" t="str">
        <f aca="false">IFERROR(VLOOKUP(CG$1&amp;":"&amp;CG15,'Finish order'!$E:$K,2,FALSE()),"")</f>
        <v/>
      </c>
      <c r="CL15" s="21"/>
      <c r="CM15" s="32"/>
      <c r="CN15" s="21" t="n">
        <v>14</v>
      </c>
      <c r="CO15" s="21" t="str">
        <f aca="false">IFERROR(VLOOKUP(CN$1&amp;":"&amp;CN15,'Finish order'!$E:$K,4,FALSE()),"")</f>
        <v/>
      </c>
      <c r="CP15" s="21" t="str">
        <f aca="false">IFERROR(VLOOKUP(CN$1&amp;":"&amp;CN15,'Finish order'!$E:$K,5,FALSE()),"")</f>
        <v/>
      </c>
      <c r="CQ15" s="29" t="str">
        <f aca="false">IFERROR(VLOOKUP(CN$1&amp;":"&amp;CN15,'Finish order'!$E:$K,3,FALSE()),"")</f>
        <v/>
      </c>
      <c r="CR15" s="21" t="str">
        <f aca="false">IFERROR(VLOOKUP(CN$1&amp;":"&amp;CN15,'Finish order'!$E:$K,2,FALSE()),"")</f>
        <v/>
      </c>
      <c r="CS15" s="29"/>
    </row>
    <row r="16" customFormat="false" ht="15" hidden="false" customHeight="false" outlineLevel="0" collapsed="false">
      <c r="A16" s="21" t="n">
        <v>15</v>
      </c>
      <c r="B16" s="21" t="str">
        <f aca="false">IFERROR(VLOOKUP($A$1&amp;":"&amp;A16,'Finish order'!C:K,6,FALSE()),"")</f>
        <v/>
      </c>
      <c r="C16" s="21" t="str">
        <f aca="false">IFERROR(VLOOKUP(A$1&amp;":"&amp;A16,'Finish order'!$C:$K,9,FALSE()),"")</f>
        <v/>
      </c>
      <c r="D16" s="21" t="str">
        <f aca="false">IFERROR(VLOOKUP(A$1&amp;":"&amp;A16,'Finish order'!$C:$K,7,FALSE()),"")</f>
        <v/>
      </c>
      <c r="E16" s="29" t="str">
        <f aca="false">IFERROR(VLOOKUP($A$1&amp;":"&amp;A16,'Finish order'!C:K,5,FALSE()),"")</f>
        <v/>
      </c>
      <c r="F16" s="21" t="str">
        <f aca="false">IFERROR(VLOOKUP($A$1&amp;":"&amp;A16,'Finish order'!C:K,4,FALSE()),"")</f>
        <v/>
      </c>
      <c r="G16" s="31"/>
      <c r="H16" s="21" t="n">
        <v>15</v>
      </c>
      <c r="I16" s="21" t="str">
        <f aca="false">IFERROR(VLOOKUP(H$1&amp;":"&amp;H16,'Finish order'!$C:$K,6,FALSE()),"")</f>
        <v/>
      </c>
      <c r="J16" s="21" t="str">
        <f aca="false">IFERROR(VLOOKUP(H$1&amp;":"&amp;H16,'Finish order'!$C:$K,9,FALSE()),"")</f>
        <v/>
      </c>
      <c r="K16" s="21" t="str">
        <f aca="false">IFERROR(VLOOKUP(H$1&amp;":"&amp;H16,'Finish order'!$C:$K,7,FALSE()),"")</f>
        <v/>
      </c>
      <c r="L16" s="29" t="str">
        <f aca="false">IFERROR(VLOOKUP(H$1&amp;":"&amp;H16,'Finish order'!$C:$K,5,FALSE()),"")</f>
        <v/>
      </c>
      <c r="M16" s="21" t="str">
        <f aca="false">IFERROR(VLOOKUP(H$1&amp;":"&amp;H16,'Finish order'!$C:$K,4,FALSE()),"")</f>
        <v/>
      </c>
      <c r="N16" s="31"/>
      <c r="O16" s="21" t="n">
        <v>15</v>
      </c>
      <c r="P16" s="21" t="str">
        <f aca="false">IFERROR(VLOOKUP(O$1&amp;":"&amp;O16,'Finish order'!$E:$K,4,FALSE()),"")</f>
        <v/>
      </c>
      <c r="Q16" s="21" t="str">
        <f aca="false">IFERROR(VLOOKUP(O$1&amp;":"&amp;O16,'Finish order'!$E:$K,5,FALSE()),"")</f>
        <v/>
      </c>
      <c r="R16" s="29" t="str">
        <f aca="false">IFERROR(VLOOKUP(O$1&amp;":"&amp;O16,'Finish order'!$E:$K,3,FALSE()),"")</f>
        <v/>
      </c>
      <c r="S16" s="21" t="str">
        <f aca="false">IFERROR(VLOOKUP(O$1&amp;":"&amp;O16,'Finish order'!$E:$K,2,FALSE()),"")</f>
        <v/>
      </c>
      <c r="T16" s="21"/>
      <c r="U16" s="31"/>
      <c r="V16" s="21" t="n">
        <v>15</v>
      </c>
      <c r="W16" s="21" t="str">
        <f aca="false">IFERROR(VLOOKUP(V$1&amp;":"&amp;V16,'Finish order'!$E:$K,4,FALSE()),"")</f>
        <v/>
      </c>
      <c r="X16" s="21" t="str">
        <f aca="false">IFERROR(VLOOKUP(V$1&amp;":"&amp;V16,'Finish order'!$E:$K,5,FALSE()),"")</f>
        <v/>
      </c>
      <c r="Y16" s="29" t="str">
        <f aca="false">IFERROR(VLOOKUP(V$1&amp;":"&amp;V16,'Finish order'!$E:$K,3,FALSE()),"")</f>
        <v/>
      </c>
      <c r="Z16" s="21" t="str">
        <f aca="false">IFERROR(VLOOKUP(V$1&amp;":"&amp;V16,'Finish order'!$E:$K,2,FALSE()),"")</f>
        <v/>
      </c>
      <c r="AA16" s="21" t="str">
        <f aca="false">IF('Results 5 year vets'!$W16="","",IF((COUNTIF($I$2:$I$4,W16)&gt;0),"Top3",""))</f>
        <v/>
      </c>
      <c r="AB16" s="31"/>
      <c r="AC16" s="21" t="n">
        <v>15</v>
      </c>
      <c r="AD16" s="21" t="str">
        <f aca="false">IFERROR(VLOOKUP(AC$1&amp;":"&amp;AC16,'Finish order'!$E:$K,4,FALSE()),"")</f>
        <v/>
      </c>
      <c r="AE16" s="21" t="str">
        <f aca="false">IFERROR(VLOOKUP(AC$1&amp;":"&amp;AC16,'Finish order'!$E:$K,5,FALSE()),"")</f>
        <v/>
      </c>
      <c r="AF16" s="29" t="str">
        <f aca="false">IFERROR(VLOOKUP(AC$1&amp;":"&amp;AC16,'Finish order'!$E:$K,3,FALSE()),"")</f>
        <v/>
      </c>
      <c r="AG16" s="21" t="str">
        <f aca="false">IFERROR(VLOOKUP(AC$1&amp;":"&amp;AC16,'Finish order'!$E:$K,2,FALSE()),"")</f>
        <v/>
      </c>
      <c r="AH16" s="21"/>
      <c r="AI16" s="31"/>
      <c r="AJ16" s="21" t="n">
        <v>15</v>
      </c>
      <c r="AK16" s="21" t="str">
        <f aca="false">IFERROR(VLOOKUP(AJ$1&amp;":"&amp;AJ16,'Finish order'!$E:$K,4,FALSE()),"")</f>
        <v/>
      </c>
      <c r="AL16" s="21" t="str">
        <f aca="false">IFERROR(VLOOKUP(AJ$1&amp;":"&amp;AJ16,'Finish order'!$E:$K,5,FALSE()),"")</f>
        <v/>
      </c>
      <c r="AM16" s="29" t="str">
        <f aca="false">IFERROR(VLOOKUP(AJ$1&amp;":"&amp;AJ16,'Finish order'!$E:$K,3,FALSE()),"")</f>
        <v/>
      </c>
      <c r="AN16" s="21" t="str">
        <f aca="false">IFERROR(VLOOKUP(AJ$1&amp;":"&amp;AJ16,'Finish order'!$E:$K,2,FALSE()),"")</f>
        <v/>
      </c>
      <c r="AO16" s="21"/>
      <c r="AP16" s="31"/>
      <c r="AQ16" s="21" t="n">
        <v>15</v>
      </c>
      <c r="AR16" s="21" t="str">
        <f aca="false">IFERROR(VLOOKUP(AQ$1&amp;":"&amp;AQ16,'Finish order'!$E:$K,4,FALSE()),"")</f>
        <v/>
      </c>
      <c r="AS16" s="21" t="str">
        <f aca="false">IFERROR(VLOOKUP(AQ$1&amp;":"&amp;AQ16,'Finish order'!$E:$K,5,FALSE()),"")</f>
        <v/>
      </c>
      <c r="AT16" s="29" t="str">
        <f aca="false">IFERROR(VLOOKUP(AQ$1&amp;":"&amp;AQ16,'Finish order'!$E:$K,3,FALSE()),"")</f>
        <v/>
      </c>
      <c r="AU16" s="21" t="str">
        <f aca="false">IFERROR(VLOOKUP(AQ$1&amp;":"&amp;AQ16,'Finish order'!$E:$K,2,FALSE()),"")</f>
        <v/>
      </c>
      <c r="AV16" s="21"/>
      <c r="AW16" s="31"/>
      <c r="AX16" s="21" t="n">
        <v>15</v>
      </c>
      <c r="AY16" s="21" t="str">
        <f aca="false">IFERROR(VLOOKUP(AX$1&amp;":"&amp;AX16,'Finish order'!$E:$K,4,FALSE()),"")</f>
        <v/>
      </c>
      <c r="AZ16" s="21" t="str">
        <f aca="false">IFERROR(VLOOKUP(AX$1&amp;":"&amp;AX16,'Finish order'!$E:$K,5,FALSE()),"")</f>
        <v/>
      </c>
      <c r="BA16" s="29" t="str">
        <f aca="false">IFERROR(VLOOKUP(AX$1&amp;":"&amp;AX16,'Finish order'!$E:$K,3,FALSE()),"")</f>
        <v/>
      </c>
      <c r="BB16" s="21" t="str">
        <f aca="false">IFERROR(VLOOKUP(AX$1&amp;":"&amp;AX16,'Finish order'!$E:$K,2,FALSE()),"")</f>
        <v/>
      </c>
      <c r="BC16" s="21"/>
      <c r="BD16" s="31"/>
      <c r="BE16" s="21" t="n">
        <v>15</v>
      </c>
      <c r="BF16" s="29" t="str">
        <f aca="false">IFERROR(VLOOKUP(BE$1&amp;":"&amp;BE16,'Finish order'!$E:$K,4,FALSE()),"")</f>
        <v/>
      </c>
      <c r="BG16" s="21" t="str">
        <f aca="false">IFERROR(VLOOKUP(BE$1&amp;":"&amp;BE16,'Finish order'!$E:$K,5,FALSE()),"")</f>
        <v/>
      </c>
      <c r="BH16" s="29" t="str">
        <f aca="false">IFERROR(VLOOKUP(BE$1&amp;":"&amp;BE16,'Finish order'!$E:$K,3,FALSE()),"")</f>
        <v/>
      </c>
      <c r="BI16" s="21" t="str">
        <f aca="false">IFERROR(VLOOKUP(BE$1&amp;":"&amp;BE16,'Finish order'!$E:$K,2,FALSE()),"")</f>
        <v/>
      </c>
      <c r="BJ16" s="21"/>
      <c r="BK16" s="31"/>
      <c r="BL16" s="21" t="n">
        <v>15</v>
      </c>
      <c r="BM16" s="29" t="str">
        <f aca="false">IFERROR(VLOOKUP(BL$1&amp;":"&amp;BL16,'Finish order'!$E:$K,4,FALSE()),"")</f>
        <v/>
      </c>
      <c r="BN16" s="21" t="str">
        <f aca="false">IFERROR(VLOOKUP(BL$1&amp;":"&amp;BL16,'Finish order'!$E:$K,5,FALSE()),"")</f>
        <v/>
      </c>
      <c r="BO16" s="29" t="str">
        <f aca="false">IFERROR(VLOOKUP(BL$1&amp;":"&amp;BL16,'Finish order'!$E:$K,3,FALSE()),"")</f>
        <v/>
      </c>
      <c r="BP16" s="21" t="str">
        <f aca="false">IFERROR(VLOOKUP(BL$1&amp;":"&amp;BL16,'Finish order'!$E:$K,2,FALSE()),"")</f>
        <v/>
      </c>
      <c r="BQ16" s="21"/>
      <c r="BR16" s="31"/>
      <c r="BS16" s="30" t="n">
        <v>15</v>
      </c>
      <c r="BT16" s="21" t="str">
        <f aca="false">IFERROR(VLOOKUP(BS$1&amp;":"&amp;BS16,'Finish order'!$E:$K,4,FALSE()),"")</f>
        <v/>
      </c>
      <c r="BU16" s="21" t="str">
        <f aca="false">IFERROR(VLOOKUP(BS$1&amp;":"&amp;BS16,'Finish order'!$E:$K,5,FALSE()),"")</f>
        <v/>
      </c>
      <c r="BV16" s="29" t="str">
        <f aca="false">IFERROR(VLOOKUP(BS$1&amp;":"&amp;BS16,'Finish order'!$E:$K,3,FALSE()),"")</f>
        <v/>
      </c>
      <c r="BW16" s="21" t="str">
        <f aca="false">IFERROR(VLOOKUP(BS$1&amp;":"&amp;BS16,'Finish order'!$E:$K,2,FALSE()),"")</f>
        <v/>
      </c>
      <c r="BX16" s="21"/>
      <c r="BY16" s="31"/>
      <c r="BZ16" s="30" t="n">
        <v>15</v>
      </c>
      <c r="CA16" s="21" t="str">
        <f aca="false">IFERROR(VLOOKUP(BZ$1&amp;":"&amp;BZ16,'Finish order'!$E:$K,4,FALSE()),"")</f>
        <v/>
      </c>
      <c r="CB16" s="21" t="str">
        <f aca="false">IFERROR(VLOOKUP(BZ$1&amp;":"&amp;BZ16,'Finish order'!$E:$K,5,FALSE()),"")</f>
        <v/>
      </c>
      <c r="CC16" s="29" t="str">
        <f aca="false">IFERROR(VLOOKUP(BZ$1&amp;":"&amp;BZ16,'Finish order'!$E:$K,3,FALSE()),"")</f>
        <v/>
      </c>
      <c r="CD16" s="21" t="str">
        <f aca="false">IFERROR(VLOOKUP(BZ$1&amp;":"&amp;BZ16,'Finish order'!$E:$K,2,FALSE()),"")</f>
        <v/>
      </c>
      <c r="CE16" s="21"/>
      <c r="CF16" s="32"/>
      <c r="CG16" s="21" t="n">
        <v>15</v>
      </c>
      <c r="CH16" s="21" t="str">
        <f aca="false">IFERROR(VLOOKUP(CG$1&amp;":"&amp;CG16,'Finish order'!$E:$K,4,FALSE()),"")</f>
        <v/>
      </c>
      <c r="CI16" s="21" t="str">
        <f aca="false">IFERROR(VLOOKUP(CG$1&amp;":"&amp;CG16,'Finish order'!$E:$K,5,FALSE()),"")</f>
        <v/>
      </c>
      <c r="CJ16" s="29" t="str">
        <f aca="false">IFERROR(VLOOKUP(CG$1&amp;":"&amp;CG16,'Finish order'!$E:$K,3,FALSE()),"")</f>
        <v/>
      </c>
      <c r="CK16" s="21" t="str">
        <f aca="false">IFERROR(VLOOKUP(CG$1&amp;":"&amp;CG16,'Finish order'!$E:$K,2,FALSE()),"")</f>
        <v/>
      </c>
      <c r="CL16" s="21"/>
      <c r="CM16" s="32"/>
      <c r="CN16" s="21" t="n">
        <v>15</v>
      </c>
      <c r="CO16" s="21" t="str">
        <f aca="false">IFERROR(VLOOKUP(CN$1&amp;":"&amp;CN16,'Finish order'!$E:$K,4,FALSE()),"")</f>
        <v/>
      </c>
      <c r="CP16" s="21" t="str">
        <f aca="false">IFERROR(VLOOKUP(CN$1&amp;":"&amp;CN16,'Finish order'!$E:$K,5,FALSE()),"")</f>
        <v/>
      </c>
      <c r="CQ16" s="29" t="str">
        <f aca="false">IFERROR(VLOOKUP(CN$1&amp;":"&amp;CN16,'Finish order'!$E:$K,3,FALSE()),"")</f>
        <v/>
      </c>
      <c r="CR16" s="21" t="str">
        <f aca="false">IFERROR(VLOOKUP(CN$1&amp;":"&amp;CN16,'Finish order'!$E:$K,2,FALSE()),"")</f>
        <v/>
      </c>
      <c r="CS16" s="29"/>
    </row>
    <row r="17" customFormat="false" ht="15" hidden="false" customHeight="false" outlineLevel="0" collapsed="false">
      <c r="A17" s="21" t="n">
        <v>16</v>
      </c>
      <c r="B17" s="21" t="str">
        <f aca="false">IFERROR(VLOOKUP($A$1&amp;":"&amp;A17,'Finish order'!C:K,6,FALSE()),"")</f>
        <v/>
      </c>
      <c r="C17" s="21" t="str">
        <f aca="false">IFERROR(VLOOKUP(A$1&amp;":"&amp;A17,'Finish order'!$C:$K,9,FALSE()),"")</f>
        <v/>
      </c>
      <c r="D17" s="21" t="str">
        <f aca="false">IFERROR(VLOOKUP(A$1&amp;":"&amp;A17,'Finish order'!$C:$K,7,FALSE()),"")</f>
        <v/>
      </c>
      <c r="E17" s="29" t="str">
        <f aca="false">IFERROR(VLOOKUP($A$1&amp;":"&amp;A17,'Finish order'!C:K,5,FALSE()),"")</f>
        <v/>
      </c>
      <c r="F17" s="21" t="str">
        <f aca="false">IFERROR(VLOOKUP($A$1&amp;":"&amp;A17,'Finish order'!C:K,4,FALSE()),"")</f>
        <v/>
      </c>
      <c r="G17" s="31"/>
      <c r="H17" s="21" t="n">
        <v>16</v>
      </c>
      <c r="I17" s="21" t="str">
        <f aca="false">IFERROR(VLOOKUP(H$1&amp;":"&amp;H17,'Finish order'!$C:$K,6,FALSE()),"")</f>
        <v/>
      </c>
      <c r="J17" s="21" t="str">
        <f aca="false">IFERROR(VLOOKUP(H$1&amp;":"&amp;H17,'Finish order'!$C:$K,9,FALSE()),"")</f>
        <v/>
      </c>
      <c r="K17" s="21" t="str">
        <f aca="false">IFERROR(VLOOKUP(H$1&amp;":"&amp;H17,'Finish order'!$C:$K,7,FALSE()),"")</f>
        <v/>
      </c>
      <c r="L17" s="29" t="str">
        <f aca="false">IFERROR(VLOOKUP(H$1&amp;":"&amp;H17,'Finish order'!$C:$K,5,FALSE()),"")</f>
        <v/>
      </c>
      <c r="M17" s="21" t="str">
        <f aca="false">IFERROR(VLOOKUP(H$1&amp;":"&amp;H17,'Finish order'!$C:$K,4,FALSE()),"")</f>
        <v/>
      </c>
      <c r="N17" s="31"/>
      <c r="O17" s="21" t="n">
        <v>16</v>
      </c>
      <c r="P17" s="21" t="str">
        <f aca="false">IFERROR(VLOOKUP(O$1&amp;":"&amp;O17,'Finish order'!$E:$K,4,FALSE()),"")</f>
        <v/>
      </c>
      <c r="Q17" s="21" t="str">
        <f aca="false">IFERROR(VLOOKUP(O$1&amp;":"&amp;O17,'Finish order'!$E:$K,5,FALSE()),"")</f>
        <v/>
      </c>
      <c r="R17" s="29" t="str">
        <f aca="false">IFERROR(VLOOKUP(O$1&amp;":"&amp;O17,'Finish order'!$E:$K,3,FALSE()),"")</f>
        <v/>
      </c>
      <c r="S17" s="21" t="str">
        <f aca="false">IFERROR(VLOOKUP(O$1&amp;":"&amp;O17,'Finish order'!$E:$K,2,FALSE()),"")</f>
        <v/>
      </c>
      <c r="T17" s="21"/>
      <c r="U17" s="31"/>
      <c r="V17" s="21" t="n">
        <v>16</v>
      </c>
      <c r="W17" s="21" t="str">
        <f aca="false">IFERROR(VLOOKUP(V$1&amp;":"&amp;V17,'Finish order'!$E:$K,4,FALSE()),"")</f>
        <v/>
      </c>
      <c r="X17" s="21" t="str">
        <f aca="false">IFERROR(VLOOKUP(V$1&amp;":"&amp;V17,'Finish order'!$E:$K,5,FALSE()),"")</f>
        <v/>
      </c>
      <c r="Y17" s="29" t="str">
        <f aca="false">IFERROR(VLOOKUP(V$1&amp;":"&amp;V17,'Finish order'!$E:$K,3,FALSE()),"")</f>
        <v/>
      </c>
      <c r="Z17" s="21" t="str">
        <f aca="false">IFERROR(VLOOKUP(V$1&amp;":"&amp;V17,'Finish order'!$E:$K,2,FALSE()),"")</f>
        <v/>
      </c>
      <c r="AA17" s="21" t="str">
        <f aca="false">IF('Results 5 year vets'!$W17="","",IF((COUNTIF($I$2:$I$4,W17)&gt;0),"Top3",""))</f>
        <v/>
      </c>
      <c r="AB17" s="31"/>
      <c r="AC17" s="21" t="n">
        <v>16</v>
      </c>
      <c r="AD17" s="21" t="str">
        <f aca="false">IFERROR(VLOOKUP(AC$1&amp;":"&amp;AC17,'Finish order'!$E:$K,4,FALSE()),"")</f>
        <v/>
      </c>
      <c r="AE17" s="21" t="str">
        <f aca="false">IFERROR(VLOOKUP(AC$1&amp;":"&amp;AC17,'Finish order'!$E:$K,5,FALSE()),"")</f>
        <v/>
      </c>
      <c r="AF17" s="29" t="str">
        <f aca="false">IFERROR(VLOOKUP(AC$1&amp;":"&amp;AC17,'Finish order'!$E:$K,3,FALSE()),"")</f>
        <v/>
      </c>
      <c r="AG17" s="21" t="str">
        <f aca="false">IFERROR(VLOOKUP(AC$1&amp;":"&amp;AC17,'Finish order'!$E:$K,2,FALSE()),"")</f>
        <v/>
      </c>
      <c r="AH17" s="21"/>
      <c r="AI17" s="31"/>
      <c r="AJ17" s="21" t="n">
        <v>16</v>
      </c>
      <c r="AK17" s="21" t="str">
        <f aca="false">IFERROR(VLOOKUP(AJ$1&amp;":"&amp;AJ17,'Finish order'!$E:$K,4,FALSE()),"")</f>
        <v/>
      </c>
      <c r="AL17" s="21" t="str">
        <f aca="false">IFERROR(VLOOKUP(AJ$1&amp;":"&amp;AJ17,'Finish order'!$E:$K,5,FALSE()),"")</f>
        <v/>
      </c>
      <c r="AM17" s="29" t="str">
        <f aca="false">IFERROR(VLOOKUP(AJ$1&amp;":"&amp;AJ17,'Finish order'!$E:$K,3,FALSE()),"")</f>
        <v/>
      </c>
      <c r="AN17" s="21" t="str">
        <f aca="false">IFERROR(VLOOKUP(AJ$1&amp;":"&amp;AJ17,'Finish order'!$E:$K,2,FALSE()),"")</f>
        <v/>
      </c>
      <c r="AO17" s="21"/>
      <c r="AP17" s="31"/>
      <c r="AQ17" s="21" t="n">
        <v>16</v>
      </c>
      <c r="AR17" s="21" t="str">
        <f aca="false">IFERROR(VLOOKUP(AQ$1&amp;":"&amp;AQ17,'Finish order'!$E:$K,4,FALSE()),"")</f>
        <v/>
      </c>
      <c r="AS17" s="21" t="str">
        <f aca="false">IFERROR(VLOOKUP(AQ$1&amp;":"&amp;AQ17,'Finish order'!$E:$K,5,FALSE()),"")</f>
        <v/>
      </c>
      <c r="AT17" s="29" t="str">
        <f aca="false">IFERROR(VLOOKUP(AQ$1&amp;":"&amp;AQ17,'Finish order'!$E:$K,3,FALSE()),"")</f>
        <v/>
      </c>
      <c r="AU17" s="21" t="str">
        <f aca="false">IFERROR(VLOOKUP(AQ$1&amp;":"&amp;AQ17,'Finish order'!$E:$K,2,FALSE()),"")</f>
        <v/>
      </c>
      <c r="AV17" s="21"/>
      <c r="AW17" s="31"/>
      <c r="AX17" s="21" t="n">
        <v>16</v>
      </c>
      <c r="AY17" s="21" t="str">
        <f aca="false">IFERROR(VLOOKUP(AX$1&amp;":"&amp;AX17,'Finish order'!$E:$K,4,FALSE()),"")</f>
        <v/>
      </c>
      <c r="AZ17" s="21" t="str">
        <f aca="false">IFERROR(VLOOKUP(AX$1&amp;":"&amp;AX17,'Finish order'!$E:$K,5,FALSE()),"")</f>
        <v/>
      </c>
      <c r="BA17" s="29" t="str">
        <f aca="false">IFERROR(VLOOKUP(AX$1&amp;":"&amp;AX17,'Finish order'!$E:$K,3,FALSE()),"")</f>
        <v/>
      </c>
      <c r="BB17" s="21" t="str">
        <f aca="false">IFERROR(VLOOKUP(AX$1&amp;":"&amp;AX17,'Finish order'!$E:$K,2,FALSE()),"")</f>
        <v/>
      </c>
      <c r="BC17" s="21"/>
      <c r="BD17" s="31"/>
      <c r="BE17" s="21" t="n">
        <v>16</v>
      </c>
      <c r="BF17" s="29" t="str">
        <f aca="false">IFERROR(VLOOKUP(BE$1&amp;":"&amp;BE17,'Finish order'!$E:$K,4,FALSE()),"")</f>
        <v/>
      </c>
      <c r="BG17" s="21" t="str">
        <f aca="false">IFERROR(VLOOKUP(BE$1&amp;":"&amp;BE17,'Finish order'!$E:$K,5,FALSE()),"")</f>
        <v/>
      </c>
      <c r="BH17" s="29" t="str">
        <f aca="false">IFERROR(VLOOKUP(BE$1&amp;":"&amp;BE17,'Finish order'!$E:$K,3,FALSE()),"")</f>
        <v/>
      </c>
      <c r="BI17" s="21" t="str">
        <f aca="false">IFERROR(VLOOKUP(BE$1&amp;":"&amp;BE17,'Finish order'!$E:$K,2,FALSE()),"")</f>
        <v/>
      </c>
      <c r="BJ17" s="21"/>
      <c r="BK17" s="31"/>
      <c r="BL17" s="21" t="n">
        <v>16</v>
      </c>
      <c r="BM17" s="29" t="str">
        <f aca="false">IFERROR(VLOOKUP(BL$1&amp;":"&amp;BL17,'Finish order'!$E:$K,4,FALSE()),"")</f>
        <v/>
      </c>
      <c r="BN17" s="21" t="str">
        <f aca="false">IFERROR(VLOOKUP(BL$1&amp;":"&amp;BL17,'Finish order'!$E:$K,5,FALSE()),"")</f>
        <v/>
      </c>
      <c r="BO17" s="29" t="str">
        <f aca="false">IFERROR(VLOOKUP(BL$1&amp;":"&amp;BL17,'Finish order'!$E:$K,3,FALSE()),"")</f>
        <v/>
      </c>
      <c r="BP17" s="21" t="str">
        <f aca="false">IFERROR(VLOOKUP(BL$1&amp;":"&amp;BL17,'Finish order'!$E:$K,2,FALSE()),"")</f>
        <v/>
      </c>
      <c r="BQ17" s="21"/>
      <c r="BR17" s="31"/>
      <c r="BS17" s="30" t="n">
        <v>16</v>
      </c>
      <c r="BT17" s="21" t="str">
        <f aca="false">IFERROR(VLOOKUP(BS$1&amp;":"&amp;BS17,'Finish order'!$E:$K,4,FALSE()),"")</f>
        <v/>
      </c>
      <c r="BU17" s="21" t="str">
        <f aca="false">IFERROR(VLOOKUP(BS$1&amp;":"&amp;BS17,'Finish order'!$E:$K,5,FALSE()),"")</f>
        <v/>
      </c>
      <c r="BV17" s="29" t="str">
        <f aca="false">IFERROR(VLOOKUP(BS$1&amp;":"&amp;BS17,'Finish order'!$E:$K,3,FALSE()),"")</f>
        <v/>
      </c>
      <c r="BW17" s="21" t="str">
        <f aca="false">IFERROR(VLOOKUP(BS$1&amp;":"&amp;BS17,'Finish order'!$E:$K,2,FALSE()),"")</f>
        <v/>
      </c>
      <c r="BX17" s="21"/>
      <c r="BY17" s="31"/>
      <c r="BZ17" s="30" t="n">
        <v>16</v>
      </c>
      <c r="CA17" s="21" t="str">
        <f aca="false">IFERROR(VLOOKUP(BZ$1&amp;":"&amp;BZ17,'Finish order'!$E:$K,4,FALSE()),"")</f>
        <v/>
      </c>
      <c r="CB17" s="21" t="str">
        <f aca="false">IFERROR(VLOOKUP(BZ$1&amp;":"&amp;BZ17,'Finish order'!$E:$K,5,FALSE()),"")</f>
        <v/>
      </c>
      <c r="CC17" s="29" t="str">
        <f aca="false">IFERROR(VLOOKUP(BZ$1&amp;":"&amp;BZ17,'Finish order'!$E:$K,3,FALSE()),"")</f>
        <v/>
      </c>
      <c r="CD17" s="21" t="str">
        <f aca="false">IFERROR(VLOOKUP(BZ$1&amp;":"&amp;BZ17,'Finish order'!$E:$K,2,FALSE()),"")</f>
        <v/>
      </c>
      <c r="CE17" s="21"/>
      <c r="CF17" s="32"/>
      <c r="CG17" s="21" t="n">
        <v>16</v>
      </c>
      <c r="CH17" s="21" t="str">
        <f aca="false">IFERROR(VLOOKUP(CG$1&amp;":"&amp;CG17,'Finish order'!$E:$K,4,FALSE()),"")</f>
        <v/>
      </c>
      <c r="CI17" s="21" t="str">
        <f aca="false">IFERROR(VLOOKUP(CG$1&amp;":"&amp;CG17,'Finish order'!$E:$K,5,FALSE()),"")</f>
        <v/>
      </c>
      <c r="CJ17" s="29" t="str">
        <f aca="false">IFERROR(VLOOKUP(CG$1&amp;":"&amp;CG17,'Finish order'!$E:$K,3,FALSE()),"")</f>
        <v/>
      </c>
      <c r="CK17" s="21" t="str">
        <f aca="false">IFERROR(VLOOKUP(CG$1&amp;":"&amp;CG17,'Finish order'!$E:$K,2,FALSE()),"")</f>
        <v/>
      </c>
      <c r="CL17" s="21"/>
      <c r="CM17" s="32"/>
      <c r="CN17" s="21" t="n">
        <v>16</v>
      </c>
      <c r="CO17" s="21" t="str">
        <f aca="false">IFERROR(VLOOKUP(CN$1&amp;":"&amp;CN17,'Finish order'!$E:$K,4,FALSE()),"")</f>
        <v/>
      </c>
      <c r="CP17" s="21" t="str">
        <f aca="false">IFERROR(VLOOKUP(CN$1&amp;":"&amp;CN17,'Finish order'!$E:$K,5,FALSE()),"")</f>
        <v/>
      </c>
      <c r="CQ17" s="29" t="str">
        <f aca="false">IFERROR(VLOOKUP(CN$1&amp;":"&amp;CN17,'Finish order'!$E:$K,3,FALSE()),"")</f>
        <v/>
      </c>
      <c r="CR17" s="21" t="str">
        <f aca="false">IFERROR(VLOOKUP(CN$1&amp;":"&amp;CN17,'Finish order'!$E:$K,2,FALSE()),"")</f>
        <v/>
      </c>
      <c r="CS17" s="29"/>
    </row>
    <row r="18" customFormat="false" ht="15" hidden="false" customHeight="false" outlineLevel="0" collapsed="false">
      <c r="A18" s="21" t="n">
        <v>17</v>
      </c>
      <c r="B18" s="21" t="str">
        <f aca="false">IFERROR(VLOOKUP($A$1&amp;":"&amp;A18,'Finish order'!C:K,6,FALSE()),"")</f>
        <v/>
      </c>
      <c r="C18" s="21" t="str">
        <f aca="false">IFERROR(VLOOKUP(A$1&amp;":"&amp;A18,'Finish order'!$C:$K,9,FALSE()),"")</f>
        <v/>
      </c>
      <c r="D18" s="21" t="str">
        <f aca="false">IFERROR(VLOOKUP(A$1&amp;":"&amp;A18,'Finish order'!$C:$K,7,FALSE()),"")</f>
        <v/>
      </c>
      <c r="E18" s="29" t="str">
        <f aca="false">IFERROR(VLOOKUP($A$1&amp;":"&amp;A18,'Finish order'!C:K,5,FALSE()),"")</f>
        <v/>
      </c>
      <c r="F18" s="21" t="str">
        <f aca="false">IFERROR(VLOOKUP($A$1&amp;":"&amp;A18,'Finish order'!C:K,4,FALSE()),"")</f>
        <v/>
      </c>
      <c r="G18" s="31"/>
      <c r="H18" s="21" t="n">
        <v>17</v>
      </c>
      <c r="I18" s="21" t="str">
        <f aca="false">IFERROR(VLOOKUP(H$1&amp;":"&amp;H18,'Finish order'!$C:$K,6,FALSE()),"")</f>
        <v/>
      </c>
      <c r="J18" s="21" t="str">
        <f aca="false">IFERROR(VLOOKUP(H$1&amp;":"&amp;H18,'Finish order'!$C:$K,9,FALSE()),"")</f>
        <v/>
      </c>
      <c r="K18" s="21" t="str">
        <f aca="false">IFERROR(VLOOKUP(H$1&amp;":"&amp;H18,'Finish order'!$C:$K,7,FALSE()),"")</f>
        <v/>
      </c>
      <c r="L18" s="29" t="str">
        <f aca="false">IFERROR(VLOOKUP(H$1&amp;":"&amp;H18,'Finish order'!$C:$K,5,FALSE()),"")</f>
        <v/>
      </c>
      <c r="M18" s="21" t="str">
        <f aca="false">IFERROR(VLOOKUP(H$1&amp;":"&amp;H18,'Finish order'!$C:$K,4,FALSE()),"")</f>
        <v/>
      </c>
      <c r="N18" s="31"/>
      <c r="O18" s="21" t="n">
        <v>17</v>
      </c>
      <c r="P18" s="21" t="str">
        <f aca="false">IFERROR(VLOOKUP(O$1&amp;":"&amp;O18,'Finish order'!$E:$K,4,FALSE()),"")</f>
        <v/>
      </c>
      <c r="Q18" s="21" t="str">
        <f aca="false">IFERROR(VLOOKUP(O$1&amp;":"&amp;O18,'Finish order'!$E:$K,5,FALSE()),"")</f>
        <v/>
      </c>
      <c r="R18" s="29" t="str">
        <f aca="false">IFERROR(VLOOKUP(O$1&amp;":"&amp;O18,'Finish order'!$E:$K,3,FALSE()),"")</f>
        <v/>
      </c>
      <c r="S18" s="21" t="str">
        <f aca="false">IFERROR(VLOOKUP(O$1&amp;":"&amp;O18,'Finish order'!$E:$K,2,FALSE()),"")</f>
        <v/>
      </c>
      <c r="T18" s="21"/>
      <c r="U18" s="31"/>
      <c r="V18" s="21" t="n">
        <v>17</v>
      </c>
      <c r="W18" s="21" t="str">
        <f aca="false">IFERROR(VLOOKUP(V$1&amp;":"&amp;V18,'Finish order'!$E:$K,4,FALSE()),"")</f>
        <v/>
      </c>
      <c r="X18" s="21" t="str">
        <f aca="false">IFERROR(VLOOKUP(V$1&amp;":"&amp;V18,'Finish order'!$E:$K,5,FALSE()),"")</f>
        <v/>
      </c>
      <c r="Y18" s="29" t="str">
        <f aca="false">IFERROR(VLOOKUP(V$1&amp;":"&amp;V18,'Finish order'!$E:$K,3,FALSE()),"")</f>
        <v/>
      </c>
      <c r="Z18" s="21" t="str">
        <f aca="false">IFERROR(VLOOKUP(V$1&amp;":"&amp;V18,'Finish order'!$E:$K,2,FALSE()),"")</f>
        <v/>
      </c>
      <c r="AA18" s="21" t="str">
        <f aca="false">IF('Results 5 year vets'!$W18="","",IF((COUNTIF($I$2:$I$4,W18)&gt;0),"Top3",""))</f>
        <v/>
      </c>
      <c r="AB18" s="31"/>
      <c r="AC18" s="21" t="n">
        <v>17</v>
      </c>
      <c r="AD18" s="21" t="str">
        <f aca="false">IFERROR(VLOOKUP(AC$1&amp;":"&amp;AC18,'Finish order'!$E:$K,4,FALSE()),"")</f>
        <v/>
      </c>
      <c r="AE18" s="21" t="str">
        <f aca="false">IFERROR(VLOOKUP(AC$1&amp;":"&amp;AC18,'Finish order'!$E:$K,5,FALSE()),"")</f>
        <v/>
      </c>
      <c r="AF18" s="29" t="str">
        <f aca="false">IFERROR(VLOOKUP(AC$1&amp;":"&amp;AC18,'Finish order'!$E:$K,3,FALSE()),"")</f>
        <v/>
      </c>
      <c r="AG18" s="21" t="str">
        <f aca="false">IFERROR(VLOOKUP(AC$1&amp;":"&amp;AC18,'Finish order'!$E:$K,2,FALSE()),"")</f>
        <v/>
      </c>
      <c r="AH18" s="21"/>
      <c r="AI18" s="31"/>
      <c r="AJ18" s="21" t="n">
        <v>17</v>
      </c>
      <c r="AK18" s="21" t="str">
        <f aca="false">IFERROR(VLOOKUP(AJ$1&amp;":"&amp;AJ18,'Finish order'!$E:$K,4,FALSE()),"")</f>
        <v/>
      </c>
      <c r="AL18" s="21" t="str">
        <f aca="false">IFERROR(VLOOKUP(AJ$1&amp;":"&amp;AJ18,'Finish order'!$E:$K,5,FALSE()),"")</f>
        <v/>
      </c>
      <c r="AM18" s="29" t="str">
        <f aca="false">IFERROR(VLOOKUP(AJ$1&amp;":"&amp;AJ18,'Finish order'!$E:$K,3,FALSE()),"")</f>
        <v/>
      </c>
      <c r="AN18" s="21" t="str">
        <f aca="false">IFERROR(VLOOKUP(AJ$1&amp;":"&amp;AJ18,'Finish order'!$E:$K,2,FALSE()),"")</f>
        <v/>
      </c>
      <c r="AO18" s="21"/>
      <c r="AP18" s="31"/>
      <c r="AQ18" s="21" t="n">
        <v>17</v>
      </c>
      <c r="AR18" s="21" t="str">
        <f aca="false">IFERROR(VLOOKUP(AQ$1&amp;":"&amp;AQ18,'Finish order'!$E:$K,4,FALSE()),"")</f>
        <v/>
      </c>
      <c r="AS18" s="21" t="str">
        <f aca="false">IFERROR(VLOOKUP(AQ$1&amp;":"&amp;AQ18,'Finish order'!$E:$K,5,FALSE()),"")</f>
        <v/>
      </c>
      <c r="AT18" s="29" t="str">
        <f aca="false">IFERROR(VLOOKUP(AQ$1&amp;":"&amp;AQ18,'Finish order'!$E:$K,3,FALSE()),"")</f>
        <v/>
      </c>
      <c r="AU18" s="21" t="str">
        <f aca="false">IFERROR(VLOOKUP(AQ$1&amp;":"&amp;AQ18,'Finish order'!$E:$K,2,FALSE()),"")</f>
        <v/>
      </c>
      <c r="AV18" s="21"/>
      <c r="AW18" s="31"/>
      <c r="AX18" s="21" t="n">
        <v>17</v>
      </c>
      <c r="AY18" s="21" t="str">
        <f aca="false">IFERROR(VLOOKUP(AX$1&amp;":"&amp;AX18,'Finish order'!$E:$K,4,FALSE()),"")</f>
        <v/>
      </c>
      <c r="AZ18" s="21" t="str">
        <f aca="false">IFERROR(VLOOKUP(AX$1&amp;":"&amp;AX18,'Finish order'!$E:$K,5,FALSE()),"")</f>
        <v/>
      </c>
      <c r="BA18" s="29" t="str">
        <f aca="false">IFERROR(VLOOKUP(AX$1&amp;":"&amp;AX18,'Finish order'!$E:$K,3,FALSE()),"")</f>
        <v/>
      </c>
      <c r="BB18" s="21" t="str">
        <f aca="false">IFERROR(VLOOKUP(AX$1&amp;":"&amp;AX18,'Finish order'!$E:$K,2,FALSE()),"")</f>
        <v/>
      </c>
      <c r="BC18" s="21"/>
      <c r="BD18" s="31"/>
      <c r="BE18" s="21" t="n">
        <v>17</v>
      </c>
      <c r="BF18" s="29" t="str">
        <f aca="false">IFERROR(VLOOKUP(BE$1&amp;":"&amp;BE18,'Finish order'!$E:$K,4,FALSE()),"")</f>
        <v/>
      </c>
      <c r="BG18" s="21" t="str">
        <f aca="false">IFERROR(VLOOKUP(BE$1&amp;":"&amp;BE18,'Finish order'!$E:$K,5,FALSE()),"")</f>
        <v/>
      </c>
      <c r="BH18" s="29" t="str">
        <f aca="false">IFERROR(VLOOKUP(BE$1&amp;":"&amp;BE18,'Finish order'!$E:$K,3,FALSE()),"")</f>
        <v/>
      </c>
      <c r="BI18" s="21" t="str">
        <f aca="false">IFERROR(VLOOKUP(BE$1&amp;":"&amp;BE18,'Finish order'!$E:$K,2,FALSE()),"")</f>
        <v/>
      </c>
      <c r="BJ18" s="21"/>
      <c r="BK18" s="31"/>
      <c r="BL18" s="21" t="n">
        <v>17</v>
      </c>
      <c r="BM18" s="29" t="str">
        <f aca="false">IFERROR(VLOOKUP(BL$1&amp;":"&amp;BL18,'Finish order'!$E:$K,4,FALSE()),"")</f>
        <v/>
      </c>
      <c r="BN18" s="21" t="str">
        <f aca="false">IFERROR(VLOOKUP(BL$1&amp;":"&amp;BL18,'Finish order'!$E:$K,5,FALSE()),"")</f>
        <v/>
      </c>
      <c r="BO18" s="29" t="str">
        <f aca="false">IFERROR(VLOOKUP(BL$1&amp;":"&amp;BL18,'Finish order'!$E:$K,3,FALSE()),"")</f>
        <v/>
      </c>
      <c r="BP18" s="21" t="str">
        <f aca="false">IFERROR(VLOOKUP(BL$1&amp;":"&amp;BL18,'Finish order'!$E:$K,2,FALSE()),"")</f>
        <v/>
      </c>
      <c r="BQ18" s="21"/>
      <c r="BR18" s="31"/>
      <c r="BS18" s="30" t="n">
        <v>17</v>
      </c>
      <c r="BT18" s="21" t="str">
        <f aca="false">IFERROR(VLOOKUP(BS$1&amp;":"&amp;BS18,'Finish order'!$E:$K,4,FALSE()),"")</f>
        <v/>
      </c>
      <c r="BU18" s="21" t="str">
        <f aca="false">IFERROR(VLOOKUP(BS$1&amp;":"&amp;BS18,'Finish order'!$E:$K,5,FALSE()),"")</f>
        <v/>
      </c>
      <c r="BV18" s="29" t="str">
        <f aca="false">IFERROR(VLOOKUP(BS$1&amp;":"&amp;BS18,'Finish order'!$E:$K,3,FALSE()),"")</f>
        <v/>
      </c>
      <c r="BW18" s="21" t="str">
        <f aca="false">IFERROR(VLOOKUP(BS$1&amp;":"&amp;BS18,'Finish order'!$E:$K,2,FALSE()),"")</f>
        <v/>
      </c>
      <c r="BX18" s="21"/>
      <c r="BY18" s="31"/>
      <c r="BZ18" s="30" t="n">
        <v>17</v>
      </c>
      <c r="CA18" s="21" t="str">
        <f aca="false">IFERROR(VLOOKUP(BZ$1&amp;":"&amp;BZ18,'Finish order'!$E:$K,4,FALSE()),"")</f>
        <v/>
      </c>
      <c r="CB18" s="21" t="str">
        <f aca="false">IFERROR(VLOOKUP(BZ$1&amp;":"&amp;BZ18,'Finish order'!$E:$K,5,FALSE()),"")</f>
        <v/>
      </c>
      <c r="CC18" s="29" t="str">
        <f aca="false">IFERROR(VLOOKUP(BZ$1&amp;":"&amp;BZ18,'Finish order'!$E:$K,3,FALSE()),"")</f>
        <v/>
      </c>
      <c r="CD18" s="21" t="str">
        <f aca="false">IFERROR(VLOOKUP(BZ$1&amp;":"&amp;BZ18,'Finish order'!$E:$K,2,FALSE()),"")</f>
        <v/>
      </c>
      <c r="CE18" s="21"/>
      <c r="CF18" s="32"/>
      <c r="CG18" s="21" t="n">
        <v>17</v>
      </c>
      <c r="CH18" s="21" t="str">
        <f aca="false">IFERROR(VLOOKUP(CG$1&amp;":"&amp;CG18,'Finish order'!$E:$K,4,FALSE()),"")</f>
        <v/>
      </c>
      <c r="CI18" s="21" t="str">
        <f aca="false">IFERROR(VLOOKUP(CG$1&amp;":"&amp;CG18,'Finish order'!$E:$K,5,FALSE()),"")</f>
        <v/>
      </c>
      <c r="CJ18" s="29" t="str">
        <f aca="false">IFERROR(VLOOKUP(CG$1&amp;":"&amp;CG18,'Finish order'!$E:$K,3,FALSE()),"")</f>
        <v/>
      </c>
      <c r="CK18" s="21" t="str">
        <f aca="false">IFERROR(VLOOKUP(CG$1&amp;":"&amp;CG18,'Finish order'!$E:$K,2,FALSE()),"")</f>
        <v/>
      </c>
      <c r="CL18" s="21"/>
      <c r="CM18" s="32"/>
      <c r="CN18" s="21" t="n">
        <v>17</v>
      </c>
      <c r="CO18" s="21" t="str">
        <f aca="false">IFERROR(VLOOKUP(CN$1&amp;":"&amp;CN18,'Finish order'!$E:$K,4,FALSE()),"")</f>
        <v/>
      </c>
      <c r="CP18" s="21" t="str">
        <f aca="false">IFERROR(VLOOKUP(CN$1&amp;":"&amp;CN18,'Finish order'!$E:$K,5,FALSE()),"")</f>
        <v/>
      </c>
      <c r="CQ18" s="29" t="str">
        <f aca="false">IFERROR(VLOOKUP(CN$1&amp;":"&amp;CN18,'Finish order'!$E:$K,3,FALSE()),"")</f>
        <v/>
      </c>
      <c r="CR18" s="21" t="str">
        <f aca="false">IFERROR(VLOOKUP(CN$1&amp;":"&amp;CN18,'Finish order'!$E:$K,2,FALSE()),"")</f>
        <v/>
      </c>
      <c r="CS18" s="29"/>
    </row>
    <row r="19" customFormat="false" ht="15" hidden="false" customHeight="false" outlineLevel="0" collapsed="false">
      <c r="A19" s="21" t="n">
        <v>18</v>
      </c>
      <c r="B19" s="21" t="str">
        <f aca="false">IFERROR(VLOOKUP($A$1&amp;":"&amp;A19,'Finish order'!C:K,6,FALSE()),"")</f>
        <v/>
      </c>
      <c r="C19" s="21" t="str">
        <f aca="false">IFERROR(VLOOKUP(A$1&amp;":"&amp;A19,'Finish order'!$C:$K,9,FALSE()),"")</f>
        <v/>
      </c>
      <c r="D19" s="21" t="str">
        <f aca="false">IFERROR(VLOOKUP(A$1&amp;":"&amp;A19,'Finish order'!$C:$K,7,FALSE()),"")</f>
        <v/>
      </c>
      <c r="E19" s="29" t="str">
        <f aca="false">IFERROR(VLOOKUP($A$1&amp;":"&amp;A19,'Finish order'!C:K,5,FALSE()),"")</f>
        <v/>
      </c>
      <c r="F19" s="21" t="str">
        <f aca="false">IFERROR(VLOOKUP($A$1&amp;":"&amp;A19,'Finish order'!C:K,4,FALSE()),"")</f>
        <v/>
      </c>
      <c r="G19" s="31"/>
      <c r="H19" s="21" t="n">
        <v>18</v>
      </c>
      <c r="I19" s="21" t="str">
        <f aca="false">IFERROR(VLOOKUP(H$1&amp;":"&amp;H19,'Finish order'!$C:$K,6,FALSE()),"")</f>
        <v/>
      </c>
      <c r="J19" s="21" t="str">
        <f aca="false">IFERROR(VLOOKUP(H$1&amp;":"&amp;H19,'Finish order'!$C:$K,9,FALSE()),"")</f>
        <v/>
      </c>
      <c r="K19" s="21" t="str">
        <f aca="false">IFERROR(VLOOKUP(H$1&amp;":"&amp;H19,'Finish order'!$C:$K,7,FALSE()),"")</f>
        <v/>
      </c>
      <c r="L19" s="29" t="str">
        <f aca="false">IFERROR(VLOOKUP(H$1&amp;":"&amp;H19,'Finish order'!$C:$K,5,FALSE()),"")</f>
        <v/>
      </c>
      <c r="M19" s="21" t="str">
        <f aca="false">IFERROR(VLOOKUP(H$1&amp;":"&amp;H19,'Finish order'!$C:$K,4,FALSE()),"")</f>
        <v/>
      </c>
      <c r="N19" s="31"/>
      <c r="O19" s="21" t="n">
        <v>18</v>
      </c>
      <c r="P19" s="21" t="str">
        <f aca="false">IFERROR(VLOOKUP(O$1&amp;":"&amp;O19,'Finish order'!$E:$K,4,FALSE()),"")</f>
        <v/>
      </c>
      <c r="Q19" s="21" t="str">
        <f aca="false">IFERROR(VLOOKUP(O$1&amp;":"&amp;O19,'Finish order'!$E:$K,5,FALSE()),"")</f>
        <v/>
      </c>
      <c r="R19" s="29" t="str">
        <f aca="false">IFERROR(VLOOKUP(O$1&amp;":"&amp;O19,'Finish order'!$E:$K,3,FALSE()),"")</f>
        <v/>
      </c>
      <c r="S19" s="21" t="str">
        <f aca="false">IFERROR(VLOOKUP(O$1&amp;":"&amp;O19,'Finish order'!$E:$K,2,FALSE()),"")</f>
        <v/>
      </c>
      <c r="T19" s="21"/>
      <c r="U19" s="31"/>
      <c r="V19" s="21" t="n">
        <v>18</v>
      </c>
      <c r="W19" s="21" t="str">
        <f aca="false">IFERROR(VLOOKUP(V$1&amp;":"&amp;V19,'Finish order'!$E:$K,4,FALSE()),"")</f>
        <v/>
      </c>
      <c r="X19" s="21" t="str">
        <f aca="false">IFERROR(VLOOKUP(V$1&amp;":"&amp;V19,'Finish order'!$E:$K,5,FALSE()),"")</f>
        <v/>
      </c>
      <c r="Y19" s="29" t="str">
        <f aca="false">IFERROR(VLOOKUP(V$1&amp;":"&amp;V19,'Finish order'!$E:$K,3,FALSE()),"")</f>
        <v/>
      </c>
      <c r="Z19" s="21" t="str">
        <f aca="false">IFERROR(VLOOKUP(V$1&amp;":"&amp;V19,'Finish order'!$E:$K,2,FALSE()),"")</f>
        <v/>
      </c>
      <c r="AA19" s="21" t="str">
        <f aca="false">IF('Results 5 year vets'!$W19="","",IF((COUNTIF($I$2:$I$4,W19)&gt;0),"Top3",""))</f>
        <v/>
      </c>
      <c r="AB19" s="31"/>
      <c r="AC19" s="21" t="n">
        <v>18</v>
      </c>
      <c r="AD19" s="21" t="str">
        <f aca="false">IFERROR(VLOOKUP(AC$1&amp;":"&amp;AC19,'Finish order'!$E:$K,4,FALSE()),"")</f>
        <v/>
      </c>
      <c r="AE19" s="21" t="str">
        <f aca="false">IFERROR(VLOOKUP(AC$1&amp;":"&amp;AC19,'Finish order'!$E:$K,5,FALSE()),"")</f>
        <v/>
      </c>
      <c r="AF19" s="29" t="str">
        <f aca="false">IFERROR(VLOOKUP(AC$1&amp;":"&amp;AC19,'Finish order'!$E:$K,3,FALSE()),"")</f>
        <v/>
      </c>
      <c r="AG19" s="21" t="str">
        <f aca="false">IFERROR(VLOOKUP(AC$1&amp;":"&amp;AC19,'Finish order'!$E:$K,2,FALSE()),"")</f>
        <v/>
      </c>
      <c r="AH19" s="21"/>
      <c r="AI19" s="31"/>
      <c r="AJ19" s="21" t="n">
        <v>18</v>
      </c>
      <c r="AK19" s="21" t="str">
        <f aca="false">IFERROR(VLOOKUP(AJ$1&amp;":"&amp;AJ19,'Finish order'!$E:$K,4,FALSE()),"")</f>
        <v/>
      </c>
      <c r="AL19" s="21" t="str">
        <f aca="false">IFERROR(VLOOKUP(AJ$1&amp;":"&amp;AJ19,'Finish order'!$E:$K,5,FALSE()),"")</f>
        <v/>
      </c>
      <c r="AM19" s="29" t="str">
        <f aca="false">IFERROR(VLOOKUP(AJ$1&amp;":"&amp;AJ19,'Finish order'!$E:$K,3,FALSE()),"")</f>
        <v/>
      </c>
      <c r="AN19" s="21" t="str">
        <f aca="false">IFERROR(VLOOKUP(AJ$1&amp;":"&amp;AJ19,'Finish order'!$E:$K,2,FALSE()),"")</f>
        <v/>
      </c>
      <c r="AO19" s="21"/>
      <c r="AP19" s="31"/>
      <c r="AQ19" s="21" t="n">
        <v>18</v>
      </c>
      <c r="AR19" s="21" t="str">
        <f aca="false">IFERROR(VLOOKUP(AQ$1&amp;":"&amp;AQ19,'Finish order'!$E:$K,4,FALSE()),"")</f>
        <v/>
      </c>
      <c r="AS19" s="21" t="str">
        <f aca="false">IFERROR(VLOOKUP(AQ$1&amp;":"&amp;AQ19,'Finish order'!$E:$K,5,FALSE()),"")</f>
        <v/>
      </c>
      <c r="AT19" s="29" t="str">
        <f aca="false">IFERROR(VLOOKUP(AQ$1&amp;":"&amp;AQ19,'Finish order'!$E:$K,3,FALSE()),"")</f>
        <v/>
      </c>
      <c r="AU19" s="21" t="str">
        <f aca="false">IFERROR(VLOOKUP(AQ$1&amp;":"&amp;AQ19,'Finish order'!$E:$K,2,FALSE()),"")</f>
        <v/>
      </c>
      <c r="AV19" s="21"/>
      <c r="AW19" s="31"/>
      <c r="AX19" s="21" t="n">
        <v>18</v>
      </c>
      <c r="AY19" s="21" t="str">
        <f aca="false">IFERROR(VLOOKUP(AX$1&amp;":"&amp;AX19,'Finish order'!$E:$K,4,FALSE()),"")</f>
        <v/>
      </c>
      <c r="AZ19" s="21" t="str">
        <f aca="false">IFERROR(VLOOKUP(AX$1&amp;":"&amp;AX19,'Finish order'!$E:$K,5,FALSE()),"")</f>
        <v/>
      </c>
      <c r="BA19" s="29" t="str">
        <f aca="false">IFERROR(VLOOKUP(AX$1&amp;":"&amp;AX19,'Finish order'!$E:$K,3,FALSE()),"")</f>
        <v/>
      </c>
      <c r="BB19" s="21" t="str">
        <f aca="false">IFERROR(VLOOKUP(AX$1&amp;":"&amp;AX19,'Finish order'!$E:$K,2,FALSE()),"")</f>
        <v/>
      </c>
      <c r="BC19" s="21"/>
      <c r="BD19" s="31"/>
      <c r="BE19" s="21" t="n">
        <v>18</v>
      </c>
      <c r="BF19" s="29" t="str">
        <f aca="false">IFERROR(VLOOKUP(BE$1&amp;":"&amp;BE19,'Finish order'!$E:$K,4,FALSE()),"")</f>
        <v/>
      </c>
      <c r="BG19" s="21" t="str">
        <f aca="false">IFERROR(VLOOKUP(BE$1&amp;":"&amp;BE19,'Finish order'!$E:$K,5,FALSE()),"")</f>
        <v/>
      </c>
      <c r="BH19" s="29" t="str">
        <f aca="false">IFERROR(VLOOKUP(BE$1&amp;":"&amp;BE19,'Finish order'!$E:$K,3,FALSE()),"")</f>
        <v/>
      </c>
      <c r="BI19" s="21" t="str">
        <f aca="false">IFERROR(VLOOKUP(BE$1&amp;":"&amp;BE19,'Finish order'!$E:$K,2,FALSE()),"")</f>
        <v/>
      </c>
      <c r="BJ19" s="21"/>
      <c r="BK19" s="31"/>
      <c r="BL19" s="21" t="n">
        <v>18</v>
      </c>
      <c r="BM19" s="29" t="str">
        <f aca="false">IFERROR(VLOOKUP(BL$1&amp;":"&amp;BL19,'Finish order'!$E:$K,4,FALSE()),"")</f>
        <v/>
      </c>
      <c r="BN19" s="21" t="str">
        <f aca="false">IFERROR(VLOOKUP(BL$1&amp;":"&amp;BL19,'Finish order'!$E:$K,5,FALSE()),"")</f>
        <v/>
      </c>
      <c r="BO19" s="29" t="str">
        <f aca="false">IFERROR(VLOOKUP(BL$1&amp;":"&amp;BL19,'Finish order'!$E:$K,3,FALSE()),"")</f>
        <v/>
      </c>
      <c r="BP19" s="21" t="str">
        <f aca="false">IFERROR(VLOOKUP(BL$1&amp;":"&amp;BL19,'Finish order'!$E:$K,2,FALSE()),"")</f>
        <v/>
      </c>
      <c r="BQ19" s="21"/>
      <c r="BR19" s="31"/>
      <c r="BS19" s="30" t="n">
        <v>18</v>
      </c>
      <c r="BT19" s="21" t="str">
        <f aca="false">IFERROR(VLOOKUP(BS$1&amp;":"&amp;BS19,'Finish order'!$E:$K,4,FALSE()),"")</f>
        <v/>
      </c>
      <c r="BU19" s="21" t="str">
        <f aca="false">IFERROR(VLOOKUP(BS$1&amp;":"&amp;BS19,'Finish order'!$E:$K,5,FALSE()),"")</f>
        <v/>
      </c>
      <c r="BV19" s="29" t="str">
        <f aca="false">IFERROR(VLOOKUP(BS$1&amp;":"&amp;BS19,'Finish order'!$E:$K,3,FALSE()),"")</f>
        <v/>
      </c>
      <c r="BW19" s="21" t="str">
        <f aca="false">IFERROR(VLOOKUP(BS$1&amp;":"&amp;BS19,'Finish order'!$E:$K,2,FALSE()),"")</f>
        <v/>
      </c>
      <c r="BX19" s="21"/>
      <c r="BY19" s="31"/>
      <c r="BZ19" s="30" t="n">
        <v>18</v>
      </c>
      <c r="CA19" s="21" t="str">
        <f aca="false">IFERROR(VLOOKUP(BZ$1&amp;":"&amp;BZ19,'Finish order'!$E:$K,4,FALSE()),"")</f>
        <v/>
      </c>
      <c r="CB19" s="21" t="str">
        <f aca="false">IFERROR(VLOOKUP(BZ$1&amp;":"&amp;BZ19,'Finish order'!$E:$K,5,FALSE()),"")</f>
        <v/>
      </c>
      <c r="CC19" s="29" t="str">
        <f aca="false">IFERROR(VLOOKUP(BZ$1&amp;":"&amp;BZ19,'Finish order'!$E:$K,3,FALSE()),"")</f>
        <v/>
      </c>
      <c r="CD19" s="21" t="str">
        <f aca="false">IFERROR(VLOOKUP(BZ$1&amp;":"&amp;BZ19,'Finish order'!$E:$K,2,FALSE()),"")</f>
        <v/>
      </c>
      <c r="CE19" s="21"/>
      <c r="CF19" s="32"/>
      <c r="CG19" s="21" t="n">
        <v>18</v>
      </c>
      <c r="CH19" s="21" t="str">
        <f aca="false">IFERROR(VLOOKUP(CG$1&amp;":"&amp;CG19,'Finish order'!$E:$K,4,FALSE()),"")</f>
        <v/>
      </c>
      <c r="CI19" s="21" t="str">
        <f aca="false">IFERROR(VLOOKUP(CG$1&amp;":"&amp;CG19,'Finish order'!$E:$K,5,FALSE()),"")</f>
        <v/>
      </c>
      <c r="CJ19" s="29" t="str">
        <f aca="false">IFERROR(VLOOKUP(CG$1&amp;":"&amp;CG19,'Finish order'!$E:$K,3,FALSE()),"")</f>
        <v/>
      </c>
      <c r="CK19" s="21" t="str">
        <f aca="false">IFERROR(VLOOKUP(CG$1&amp;":"&amp;CG19,'Finish order'!$E:$K,2,FALSE()),"")</f>
        <v/>
      </c>
      <c r="CL19" s="21"/>
      <c r="CM19" s="32"/>
      <c r="CN19" s="21" t="n">
        <v>18</v>
      </c>
      <c r="CO19" s="21" t="str">
        <f aca="false">IFERROR(VLOOKUP(CN$1&amp;":"&amp;CN19,'Finish order'!$E:$K,4,FALSE()),"")</f>
        <v/>
      </c>
      <c r="CP19" s="21" t="str">
        <f aca="false">IFERROR(VLOOKUP(CN$1&amp;":"&amp;CN19,'Finish order'!$E:$K,5,FALSE()),"")</f>
        <v/>
      </c>
      <c r="CQ19" s="29" t="str">
        <f aca="false">IFERROR(VLOOKUP(CN$1&amp;":"&amp;CN19,'Finish order'!$E:$K,3,FALSE()),"")</f>
        <v/>
      </c>
      <c r="CR19" s="21" t="str">
        <f aca="false">IFERROR(VLOOKUP(CN$1&amp;":"&amp;CN19,'Finish order'!$E:$K,2,FALSE()),"")</f>
        <v/>
      </c>
      <c r="CS19" s="29"/>
    </row>
    <row r="20" customFormat="false" ht="15" hidden="false" customHeight="false" outlineLevel="0" collapsed="false">
      <c r="A20" s="21" t="n">
        <v>19</v>
      </c>
      <c r="B20" s="21" t="str">
        <f aca="false">IFERROR(VLOOKUP($A$1&amp;":"&amp;A20,'Finish order'!C:K,6,FALSE()),"")</f>
        <v/>
      </c>
      <c r="C20" s="21" t="str">
        <f aca="false">IFERROR(VLOOKUP(A$1&amp;":"&amp;A20,'Finish order'!$C:$K,9,FALSE()),"")</f>
        <v/>
      </c>
      <c r="D20" s="21" t="str">
        <f aca="false">IFERROR(VLOOKUP(A$1&amp;":"&amp;A20,'Finish order'!$C:$K,7,FALSE()),"")</f>
        <v/>
      </c>
      <c r="E20" s="29" t="str">
        <f aca="false">IFERROR(VLOOKUP($A$1&amp;":"&amp;A20,'Finish order'!C:K,5,FALSE()),"")</f>
        <v/>
      </c>
      <c r="F20" s="21" t="str">
        <f aca="false">IFERROR(VLOOKUP($A$1&amp;":"&amp;A20,'Finish order'!C:K,4,FALSE()),"")</f>
        <v/>
      </c>
      <c r="G20" s="31"/>
      <c r="H20" s="21" t="n">
        <v>19</v>
      </c>
      <c r="I20" s="21" t="str">
        <f aca="false">IFERROR(VLOOKUP(H$1&amp;":"&amp;H20,'Finish order'!$C:$K,6,FALSE()),"")</f>
        <v/>
      </c>
      <c r="J20" s="21" t="str">
        <f aca="false">IFERROR(VLOOKUP(H$1&amp;":"&amp;H20,'Finish order'!$C:$K,9,FALSE()),"")</f>
        <v/>
      </c>
      <c r="K20" s="21" t="str">
        <f aca="false">IFERROR(VLOOKUP(H$1&amp;":"&amp;H20,'Finish order'!$C:$K,7,FALSE()),"")</f>
        <v/>
      </c>
      <c r="L20" s="29" t="str">
        <f aca="false">IFERROR(VLOOKUP(H$1&amp;":"&amp;H20,'Finish order'!$C:$K,5,FALSE()),"")</f>
        <v/>
      </c>
      <c r="M20" s="21" t="str">
        <f aca="false">IFERROR(VLOOKUP(H$1&amp;":"&amp;H20,'Finish order'!$C:$K,4,FALSE()),"")</f>
        <v/>
      </c>
      <c r="N20" s="31"/>
      <c r="O20" s="21" t="n">
        <v>19</v>
      </c>
      <c r="P20" s="21" t="str">
        <f aca="false">IFERROR(VLOOKUP(O$1&amp;":"&amp;O20,'Finish order'!$E:$K,4,FALSE()),"")</f>
        <v/>
      </c>
      <c r="Q20" s="21" t="str">
        <f aca="false">IFERROR(VLOOKUP(O$1&amp;":"&amp;O20,'Finish order'!$E:$K,5,FALSE()),"")</f>
        <v/>
      </c>
      <c r="R20" s="29" t="str">
        <f aca="false">IFERROR(VLOOKUP(O$1&amp;":"&amp;O20,'Finish order'!$E:$K,3,FALSE()),"")</f>
        <v/>
      </c>
      <c r="S20" s="21" t="str">
        <f aca="false">IFERROR(VLOOKUP(O$1&amp;":"&amp;O20,'Finish order'!$E:$K,2,FALSE()),"")</f>
        <v/>
      </c>
      <c r="T20" s="21"/>
      <c r="U20" s="31"/>
      <c r="V20" s="21" t="n">
        <v>19</v>
      </c>
      <c r="W20" s="21" t="str">
        <f aca="false">IFERROR(VLOOKUP(V$1&amp;":"&amp;V20,'Finish order'!$E:$K,4,FALSE()),"")</f>
        <v/>
      </c>
      <c r="X20" s="21" t="str">
        <f aca="false">IFERROR(VLOOKUP(V$1&amp;":"&amp;V20,'Finish order'!$E:$K,5,FALSE()),"")</f>
        <v/>
      </c>
      <c r="Y20" s="29" t="str">
        <f aca="false">IFERROR(VLOOKUP(V$1&amp;":"&amp;V20,'Finish order'!$E:$K,3,FALSE()),"")</f>
        <v/>
      </c>
      <c r="Z20" s="21" t="str">
        <f aca="false">IFERROR(VLOOKUP(V$1&amp;":"&amp;V20,'Finish order'!$E:$K,2,FALSE()),"")</f>
        <v/>
      </c>
      <c r="AA20" s="21" t="str">
        <f aca="false">IF('Results 5 year vets'!$W20="","",IF((COUNTIF($I$2:$I$4,W20)&gt;0),"Top3",""))</f>
        <v/>
      </c>
      <c r="AB20" s="31"/>
      <c r="AC20" s="21" t="n">
        <v>19</v>
      </c>
      <c r="AD20" s="21" t="str">
        <f aca="false">IFERROR(VLOOKUP(AC$1&amp;":"&amp;AC20,'Finish order'!$E:$K,4,FALSE()),"")</f>
        <v/>
      </c>
      <c r="AE20" s="21" t="str">
        <f aca="false">IFERROR(VLOOKUP(AC$1&amp;":"&amp;AC20,'Finish order'!$E:$K,5,FALSE()),"")</f>
        <v/>
      </c>
      <c r="AF20" s="29" t="str">
        <f aca="false">IFERROR(VLOOKUP(AC$1&amp;":"&amp;AC20,'Finish order'!$E:$K,3,FALSE()),"")</f>
        <v/>
      </c>
      <c r="AG20" s="21" t="str">
        <f aca="false">IFERROR(VLOOKUP(AC$1&amp;":"&amp;AC20,'Finish order'!$E:$K,2,FALSE()),"")</f>
        <v/>
      </c>
      <c r="AH20" s="21"/>
      <c r="AI20" s="31"/>
      <c r="AJ20" s="21" t="n">
        <v>19</v>
      </c>
      <c r="AK20" s="21" t="str">
        <f aca="false">IFERROR(VLOOKUP(AJ$1&amp;":"&amp;AJ20,'Finish order'!$E:$K,4,FALSE()),"")</f>
        <v/>
      </c>
      <c r="AL20" s="21" t="str">
        <f aca="false">IFERROR(VLOOKUP(AJ$1&amp;":"&amp;AJ20,'Finish order'!$E:$K,5,FALSE()),"")</f>
        <v/>
      </c>
      <c r="AM20" s="29" t="str">
        <f aca="false">IFERROR(VLOOKUP(AJ$1&amp;":"&amp;AJ20,'Finish order'!$E:$K,3,FALSE()),"")</f>
        <v/>
      </c>
      <c r="AN20" s="21" t="str">
        <f aca="false">IFERROR(VLOOKUP(AJ$1&amp;":"&amp;AJ20,'Finish order'!$E:$K,2,FALSE()),"")</f>
        <v/>
      </c>
      <c r="AO20" s="21"/>
      <c r="AP20" s="31"/>
      <c r="AQ20" s="21" t="n">
        <v>19</v>
      </c>
      <c r="AR20" s="21" t="str">
        <f aca="false">IFERROR(VLOOKUP(AQ$1&amp;":"&amp;AQ20,'Finish order'!$E:$K,4,FALSE()),"")</f>
        <v/>
      </c>
      <c r="AS20" s="21" t="str">
        <f aca="false">IFERROR(VLOOKUP(AQ$1&amp;":"&amp;AQ20,'Finish order'!$E:$K,5,FALSE()),"")</f>
        <v/>
      </c>
      <c r="AT20" s="29" t="str">
        <f aca="false">IFERROR(VLOOKUP(AQ$1&amp;":"&amp;AQ20,'Finish order'!$E:$K,3,FALSE()),"")</f>
        <v/>
      </c>
      <c r="AU20" s="21" t="str">
        <f aca="false">IFERROR(VLOOKUP(AQ$1&amp;":"&amp;AQ20,'Finish order'!$E:$K,2,FALSE()),"")</f>
        <v/>
      </c>
      <c r="AV20" s="21"/>
      <c r="AW20" s="31"/>
      <c r="AX20" s="21" t="n">
        <v>19</v>
      </c>
      <c r="AY20" s="21" t="str">
        <f aca="false">IFERROR(VLOOKUP(AX$1&amp;":"&amp;AX20,'Finish order'!$E:$K,4,FALSE()),"")</f>
        <v/>
      </c>
      <c r="AZ20" s="21" t="str">
        <f aca="false">IFERROR(VLOOKUP(AX$1&amp;":"&amp;AX20,'Finish order'!$E:$K,5,FALSE()),"")</f>
        <v/>
      </c>
      <c r="BA20" s="29" t="str">
        <f aca="false">IFERROR(VLOOKUP(AX$1&amp;":"&amp;AX20,'Finish order'!$E:$K,3,FALSE()),"")</f>
        <v/>
      </c>
      <c r="BB20" s="21" t="str">
        <f aca="false">IFERROR(VLOOKUP(AX$1&amp;":"&amp;AX20,'Finish order'!$E:$K,2,FALSE()),"")</f>
        <v/>
      </c>
      <c r="BC20" s="21"/>
      <c r="BD20" s="31"/>
      <c r="BE20" s="21" t="n">
        <v>19</v>
      </c>
      <c r="BF20" s="29" t="str">
        <f aca="false">IFERROR(VLOOKUP(BE$1&amp;":"&amp;BE20,'Finish order'!$E:$K,4,FALSE()),"")</f>
        <v/>
      </c>
      <c r="BG20" s="21" t="str">
        <f aca="false">IFERROR(VLOOKUP(BE$1&amp;":"&amp;BE20,'Finish order'!$E:$K,5,FALSE()),"")</f>
        <v/>
      </c>
      <c r="BH20" s="29" t="str">
        <f aca="false">IFERROR(VLOOKUP(BE$1&amp;":"&amp;BE20,'Finish order'!$E:$K,3,FALSE()),"")</f>
        <v/>
      </c>
      <c r="BI20" s="21" t="str">
        <f aca="false">IFERROR(VLOOKUP(BE$1&amp;":"&amp;BE20,'Finish order'!$E:$K,2,FALSE()),"")</f>
        <v/>
      </c>
      <c r="BJ20" s="21"/>
      <c r="BK20" s="31"/>
      <c r="BL20" s="21" t="n">
        <v>19</v>
      </c>
      <c r="BM20" s="29" t="str">
        <f aca="false">IFERROR(VLOOKUP(BL$1&amp;":"&amp;BL20,'Finish order'!$E:$K,4,FALSE()),"")</f>
        <v/>
      </c>
      <c r="BN20" s="21" t="str">
        <f aca="false">IFERROR(VLOOKUP(BL$1&amp;":"&amp;BL20,'Finish order'!$E:$K,5,FALSE()),"")</f>
        <v/>
      </c>
      <c r="BO20" s="29" t="str">
        <f aca="false">IFERROR(VLOOKUP(BL$1&amp;":"&amp;BL20,'Finish order'!$E:$K,3,FALSE()),"")</f>
        <v/>
      </c>
      <c r="BP20" s="21" t="str">
        <f aca="false">IFERROR(VLOOKUP(BL$1&amp;":"&amp;BL20,'Finish order'!$E:$K,2,FALSE()),"")</f>
        <v/>
      </c>
      <c r="BQ20" s="21"/>
      <c r="BR20" s="31"/>
      <c r="BS20" s="30" t="n">
        <v>19</v>
      </c>
      <c r="BT20" s="21" t="str">
        <f aca="false">IFERROR(VLOOKUP(BS$1&amp;":"&amp;BS20,'Finish order'!$E:$K,4,FALSE()),"")</f>
        <v/>
      </c>
      <c r="BU20" s="21" t="str">
        <f aca="false">IFERROR(VLOOKUP(BS$1&amp;":"&amp;BS20,'Finish order'!$E:$K,5,FALSE()),"")</f>
        <v/>
      </c>
      <c r="BV20" s="29" t="str">
        <f aca="false">IFERROR(VLOOKUP(BS$1&amp;":"&amp;BS20,'Finish order'!$E:$K,3,FALSE()),"")</f>
        <v/>
      </c>
      <c r="BW20" s="21" t="str">
        <f aca="false">IFERROR(VLOOKUP(BS$1&amp;":"&amp;BS20,'Finish order'!$E:$K,2,FALSE()),"")</f>
        <v/>
      </c>
      <c r="BX20" s="21"/>
      <c r="BY20" s="31"/>
      <c r="BZ20" s="30" t="n">
        <v>19</v>
      </c>
      <c r="CA20" s="21" t="str">
        <f aca="false">IFERROR(VLOOKUP(BZ$1&amp;":"&amp;BZ20,'Finish order'!$E:$K,4,FALSE()),"")</f>
        <v/>
      </c>
      <c r="CB20" s="21" t="str">
        <f aca="false">IFERROR(VLOOKUP(BZ$1&amp;":"&amp;BZ20,'Finish order'!$E:$K,5,FALSE()),"")</f>
        <v/>
      </c>
      <c r="CC20" s="29" t="str">
        <f aca="false">IFERROR(VLOOKUP(BZ$1&amp;":"&amp;BZ20,'Finish order'!$E:$K,3,FALSE()),"")</f>
        <v/>
      </c>
      <c r="CD20" s="21" t="str">
        <f aca="false">IFERROR(VLOOKUP(BZ$1&amp;":"&amp;BZ20,'Finish order'!$E:$K,2,FALSE()),"")</f>
        <v/>
      </c>
      <c r="CE20" s="21"/>
      <c r="CF20" s="32"/>
      <c r="CG20" s="21" t="n">
        <v>19</v>
      </c>
      <c r="CH20" s="21" t="str">
        <f aca="false">IFERROR(VLOOKUP(CG$1&amp;":"&amp;CG20,'Finish order'!$E:$K,4,FALSE()),"")</f>
        <v/>
      </c>
      <c r="CI20" s="21" t="str">
        <f aca="false">IFERROR(VLOOKUP(CG$1&amp;":"&amp;CG20,'Finish order'!$E:$K,5,FALSE()),"")</f>
        <v/>
      </c>
      <c r="CJ20" s="29" t="str">
        <f aca="false">IFERROR(VLOOKUP(CG$1&amp;":"&amp;CG20,'Finish order'!$E:$K,3,FALSE()),"")</f>
        <v/>
      </c>
      <c r="CK20" s="21" t="str">
        <f aca="false">IFERROR(VLOOKUP(CG$1&amp;":"&amp;CG20,'Finish order'!$E:$K,2,FALSE()),"")</f>
        <v/>
      </c>
      <c r="CL20" s="21"/>
      <c r="CM20" s="32"/>
      <c r="CN20" s="21" t="n">
        <v>19</v>
      </c>
      <c r="CO20" s="21" t="str">
        <f aca="false">IFERROR(VLOOKUP(CN$1&amp;":"&amp;CN20,'Finish order'!$E:$K,4,FALSE()),"")</f>
        <v/>
      </c>
      <c r="CP20" s="21" t="str">
        <f aca="false">IFERROR(VLOOKUP(CN$1&amp;":"&amp;CN20,'Finish order'!$E:$K,5,FALSE()),"")</f>
        <v/>
      </c>
      <c r="CQ20" s="29" t="str">
        <f aca="false">IFERROR(VLOOKUP(CN$1&amp;":"&amp;CN20,'Finish order'!$E:$K,3,FALSE()),"")</f>
        <v/>
      </c>
      <c r="CR20" s="21" t="str">
        <f aca="false">IFERROR(VLOOKUP(CN$1&amp;":"&amp;CN20,'Finish order'!$E:$K,2,FALSE()),"")</f>
        <v/>
      </c>
      <c r="CS20" s="29"/>
    </row>
    <row r="21" customFormat="false" ht="15.75" hidden="false" customHeight="true" outlineLevel="0" collapsed="false">
      <c r="A21" s="21" t="n">
        <v>20</v>
      </c>
      <c r="B21" s="21" t="str">
        <f aca="false">IFERROR(VLOOKUP($A$1&amp;":"&amp;A21,'Finish order'!C:K,6,FALSE()),"")</f>
        <v/>
      </c>
      <c r="C21" s="21" t="str">
        <f aca="false">IFERROR(VLOOKUP(A$1&amp;":"&amp;A21,'Finish order'!$C:$K,9,FALSE()),"")</f>
        <v/>
      </c>
      <c r="D21" s="21" t="str">
        <f aca="false">IFERROR(VLOOKUP(A$1&amp;":"&amp;A21,'Finish order'!$C:$K,7,FALSE()),"")</f>
        <v/>
      </c>
      <c r="E21" s="29" t="str">
        <f aca="false">IFERROR(VLOOKUP($A$1&amp;":"&amp;A21,'Finish order'!C:K,5,FALSE()),"")</f>
        <v/>
      </c>
      <c r="F21" s="21" t="str">
        <f aca="false">IFERROR(VLOOKUP($A$1&amp;":"&amp;A21,'Finish order'!C:K,4,FALSE()),"")</f>
        <v/>
      </c>
      <c r="G21" s="31"/>
      <c r="H21" s="21" t="n">
        <v>20</v>
      </c>
      <c r="I21" s="21" t="str">
        <f aca="false">IFERROR(VLOOKUP(H$1&amp;":"&amp;H21,'Finish order'!$C:$K,6,FALSE()),"")</f>
        <v/>
      </c>
      <c r="J21" s="21" t="str">
        <f aca="false">IFERROR(VLOOKUP(H$1&amp;":"&amp;H21,'Finish order'!$C:$K,9,FALSE()),"")</f>
        <v/>
      </c>
      <c r="K21" s="21" t="str">
        <f aca="false">IFERROR(VLOOKUP(H$1&amp;":"&amp;H21,'Finish order'!$C:$K,7,FALSE()),"")</f>
        <v/>
      </c>
      <c r="L21" s="29" t="str">
        <f aca="false">IFERROR(VLOOKUP(H$1&amp;":"&amp;H21,'Finish order'!$C:$K,5,FALSE()),"")</f>
        <v/>
      </c>
      <c r="M21" s="21" t="str">
        <f aca="false">IFERROR(VLOOKUP(H$1&amp;":"&amp;H21,'Finish order'!$C:$K,4,FALSE()),"")</f>
        <v/>
      </c>
      <c r="N21" s="31"/>
      <c r="O21" s="21" t="n">
        <v>20</v>
      </c>
      <c r="P21" s="21" t="str">
        <f aca="false">IFERROR(VLOOKUP(O$1&amp;":"&amp;O21,'Finish order'!$E:$K,4,FALSE()),"")</f>
        <v/>
      </c>
      <c r="Q21" s="21" t="str">
        <f aca="false">IFERROR(VLOOKUP(O$1&amp;":"&amp;O21,'Finish order'!$E:$K,5,FALSE()),"")</f>
        <v/>
      </c>
      <c r="R21" s="29" t="str">
        <f aca="false">IFERROR(VLOOKUP(O$1&amp;":"&amp;O21,'Finish order'!$E:$K,3,FALSE()),"")</f>
        <v/>
      </c>
      <c r="S21" s="21" t="str">
        <f aca="false">IFERROR(VLOOKUP(O$1&amp;":"&amp;O21,'Finish order'!$E:$K,2,FALSE()),"")</f>
        <v/>
      </c>
      <c r="T21" s="21"/>
      <c r="U21" s="31"/>
      <c r="V21" s="21" t="n">
        <v>20</v>
      </c>
      <c r="W21" s="21" t="str">
        <f aca="false">IFERROR(VLOOKUP(V$1&amp;":"&amp;V21,'Finish order'!$E:$K,4,FALSE()),"")</f>
        <v/>
      </c>
      <c r="X21" s="21" t="str">
        <f aca="false">IFERROR(VLOOKUP(V$1&amp;":"&amp;V21,'Finish order'!$E:$K,5,FALSE()),"")</f>
        <v/>
      </c>
      <c r="Y21" s="29" t="str">
        <f aca="false">IFERROR(VLOOKUP(V$1&amp;":"&amp;V21,'Finish order'!$E:$K,3,FALSE()),"")</f>
        <v/>
      </c>
      <c r="Z21" s="21" t="str">
        <f aca="false">IFERROR(VLOOKUP(V$1&amp;":"&amp;V21,'Finish order'!$E:$K,2,FALSE()),"")</f>
        <v/>
      </c>
      <c r="AA21" s="21" t="str">
        <f aca="false">IF('Results 5 year vets'!$W21="","",IF((COUNTIF($I$2:$I$4,W21)&gt;0),"Top3",""))</f>
        <v/>
      </c>
      <c r="AB21" s="31"/>
      <c r="AC21" s="21" t="n">
        <v>20</v>
      </c>
      <c r="AD21" s="21" t="str">
        <f aca="false">IFERROR(VLOOKUP(AC$1&amp;":"&amp;AC21,'Finish order'!$E:$K,4,FALSE()),"")</f>
        <v/>
      </c>
      <c r="AE21" s="21" t="str">
        <f aca="false">IFERROR(VLOOKUP(AC$1&amp;":"&amp;AC21,'Finish order'!$E:$K,5,FALSE()),"")</f>
        <v/>
      </c>
      <c r="AF21" s="29" t="str">
        <f aca="false">IFERROR(VLOOKUP(AC$1&amp;":"&amp;AC21,'Finish order'!$E:$K,3,FALSE()),"")</f>
        <v/>
      </c>
      <c r="AG21" s="21" t="str">
        <f aca="false">IFERROR(VLOOKUP(AC$1&amp;":"&amp;AC21,'Finish order'!$E:$K,2,FALSE()),"")</f>
        <v/>
      </c>
      <c r="AH21" s="21"/>
      <c r="AI21" s="31"/>
      <c r="AJ21" s="21" t="n">
        <v>20</v>
      </c>
      <c r="AK21" s="21" t="str">
        <f aca="false">IFERROR(VLOOKUP(AJ$1&amp;":"&amp;AJ21,'Finish order'!$E:$K,4,FALSE()),"")</f>
        <v/>
      </c>
      <c r="AL21" s="21" t="str">
        <f aca="false">IFERROR(VLOOKUP(AJ$1&amp;":"&amp;AJ21,'Finish order'!$E:$K,5,FALSE()),"")</f>
        <v/>
      </c>
      <c r="AM21" s="29" t="str">
        <f aca="false">IFERROR(VLOOKUP(AJ$1&amp;":"&amp;AJ21,'Finish order'!$E:$K,3,FALSE()),"")</f>
        <v/>
      </c>
      <c r="AN21" s="21" t="str">
        <f aca="false">IFERROR(VLOOKUP(AJ$1&amp;":"&amp;AJ21,'Finish order'!$E:$K,2,FALSE()),"")</f>
        <v/>
      </c>
      <c r="AO21" s="21"/>
      <c r="AP21" s="31"/>
      <c r="AQ21" s="21" t="n">
        <v>20</v>
      </c>
      <c r="AR21" s="21" t="str">
        <f aca="false">IFERROR(VLOOKUP(AQ$1&amp;":"&amp;AQ21,'Finish order'!$E:$K,4,FALSE()),"")</f>
        <v/>
      </c>
      <c r="AS21" s="21" t="str">
        <f aca="false">IFERROR(VLOOKUP(AQ$1&amp;":"&amp;AQ21,'Finish order'!$E:$K,5,FALSE()),"")</f>
        <v/>
      </c>
      <c r="AT21" s="29" t="str">
        <f aca="false">IFERROR(VLOOKUP(AQ$1&amp;":"&amp;AQ21,'Finish order'!$E:$K,3,FALSE()),"")</f>
        <v/>
      </c>
      <c r="AU21" s="21" t="str">
        <f aca="false">IFERROR(VLOOKUP(AQ$1&amp;":"&amp;AQ21,'Finish order'!$E:$K,2,FALSE()),"")</f>
        <v/>
      </c>
      <c r="AV21" s="21"/>
      <c r="AW21" s="31"/>
      <c r="AX21" s="21" t="n">
        <v>20</v>
      </c>
      <c r="AY21" s="21" t="str">
        <f aca="false">IFERROR(VLOOKUP(AX$1&amp;":"&amp;AX21,'Finish order'!$E:$K,4,FALSE()),"")</f>
        <v/>
      </c>
      <c r="AZ21" s="21" t="str">
        <f aca="false">IFERROR(VLOOKUP(AX$1&amp;":"&amp;AX21,'Finish order'!$E:$K,5,FALSE()),"")</f>
        <v/>
      </c>
      <c r="BA21" s="29" t="str">
        <f aca="false">IFERROR(VLOOKUP(AX$1&amp;":"&amp;AX21,'Finish order'!$E:$K,3,FALSE()),"")</f>
        <v/>
      </c>
      <c r="BB21" s="21" t="str">
        <f aca="false">IFERROR(VLOOKUP(AX$1&amp;":"&amp;AX21,'Finish order'!$E:$K,2,FALSE()),"")</f>
        <v/>
      </c>
      <c r="BC21" s="21"/>
      <c r="BD21" s="31"/>
      <c r="BE21" s="21" t="n">
        <v>20</v>
      </c>
      <c r="BF21" s="29" t="str">
        <f aca="false">IFERROR(VLOOKUP(BE$1&amp;":"&amp;BE21,'Finish order'!$E:$K,4,FALSE()),"")</f>
        <v/>
      </c>
      <c r="BG21" s="21" t="str">
        <f aca="false">IFERROR(VLOOKUP(BE$1&amp;":"&amp;BE21,'Finish order'!$E:$K,5,FALSE()),"")</f>
        <v/>
      </c>
      <c r="BH21" s="29" t="str">
        <f aca="false">IFERROR(VLOOKUP(BE$1&amp;":"&amp;BE21,'Finish order'!$E:$K,3,FALSE()),"")</f>
        <v/>
      </c>
      <c r="BI21" s="21" t="str">
        <f aca="false">IFERROR(VLOOKUP(BE$1&amp;":"&amp;BE21,'Finish order'!$E:$K,2,FALSE()),"")</f>
        <v/>
      </c>
      <c r="BJ21" s="21"/>
      <c r="BK21" s="31"/>
      <c r="BL21" s="21" t="n">
        <v>20</v>
      </c>
      <c r="BM21" s="29" t="str">
        <f aca="false">IFERROR(VLOOKUP(BL$1&amp;":"&amp;BL21,'Finish order'!$E:$K,4,FALSE()),"")</f>
        <v/>
      </c>
      <c r="BN21" s="21" t="str">
        <f aca="false">IFERROR(VLOOKUP(BL$1&amp;":"&amp;BL21,'Finish order'!$E:$K,5,FALSE()),"")</f>
        <v/>
      </c>
      <c r="BO21" s="29" t="str">
        <f aca="false">IFERROR(VLOOKUP(BL$1&amp;":"&amp;BL21,'Finish order'!$E:$K,3,FALSE()),"")</f>
        <v/>
      </c>
      <c r="BP21" s="21" t="str">
        <f aca="false">IFERROR(VLOOKUP(BL$1&amp;":"&amp;BL21,'Finish order'!$E:$K,2,FALSE()),"")</f>
        <v/>
      </c>
      <c r="BQ21" s="21"/>
      <c r="BR21" s="31"/>
      <c r="BS21" s="30" t="n">
        <v>20</v>
      </c>
      <c r="BT21" s="21" t="str">
        <f aca="false">IFERROR(VLOOKUP(BS$1&amp;":"&amp;BS21,'Finish order'!$E:$K,4,FALSE()),"")</f>
        <v/>
      </c>
      <c r="BU21" s="21" t="str">
        <f aca="false">IFERROR(VLOOKUP(BS$1&amp;":"&amp;BS21,'Finish order'!$E:$K,5,FALSE()),"")</f>
        <v/>
      </c>
      <c r="BV21" s="29" t="str">
        <f aca="false">IFERROR(VLOOKUP(BS$1&amp;":"&amp;BS21,'Finish order'!$E:$K,3,FALSE()),"")</f>
        <v/>
      </c>
      <c r="BW21" s="21" t="str">
        <f aca="false">IFERROR(VLOOKUP(BS$1&amp;":"&amp;BS21,'Finish order'!$E:$K,2,FALSE()),"")</f>
        <v/>
      </c>
      <c r="BX21" s="21"/>
      <c r="BY21" s="31"/>
      <c r="BZ21" s="30" t="n">
        <v>20</v>
      </c>
      <c r="CA21" s="21" t="str">
        <f aca="false">IFERROR(VLOOKUP(BZ$1&amp;":"&amp;BZ21,'Finish order'!$E:$K,4,FALSE()),"")</f>
        <v/>
      </c>
      <c r="CB21" s="21" t="str">
        <f aca="false">IFERROR(VLOOKUP(BZ$1&amp;":"&amp;BZ21,'Finish order'!$E:$K,5,FALSE()),"")</f>
        <v/>
      </c>
      <c r="CC21" s="29" t="str">
        <f aca="false">IFERROR(VLOOKUP(BZ$1&amp;":"&amp;BZ21,'Finish order'!$E:$K,3,FALSE()),"")</f>
        <v/>
      </c>
      <c r="CD21" s="21" t="str">
        <f aca="false">IFERROR(VLOOKUP(BZ$1&amp;":"&amp;BZ21,'Finish order'!$E:$K,2,FALSE()),"")</f>
        <v/>
      </c>
      <c r="CE21" s="21"/>
      <c r="CF21" s="32"/>
      <c r="CG21" s="21" t="n">
        <v>20</v>
      </c>
      <c r="CH21" s="21" t="str">
        <f aca="false">IFERROR(VLOOKUP(CG$1&amp;":"&amp;CG21,'Finish order'!$E:$K,4,FALSE()),"")</f>
        <v/>
      </c>
      <c r="CI21" s="21" t="str">
        <f aca="false">IFERROR(VLOOKUP(CG$1&amp;":"&amp;CG21,'Finish order'!$E:$K,5,FALSE()),"")</f>
        <v/>
      </c>
      <c r="CJ21" s="29" t="str">
        <f aca="false">IFERROR(VLOOKUP(CG$1&amp;":"&amp;CG21,'Finish order'!$E:$K,3,FALSE()),"")</f>
        <v/>
      </c>
      <c r="CK21" s="21" t="str">
        <f aca="false">IFERROR(VLOOKUP(CG$1&amp;":"&amp;CG21,'Finish order'!$E:$K,2,FALSE()),"")</f>
        <v/>
      </c>
      <c r="CL21" s="21"/>
      <c r="CM21" s="32"/>
      <c r="CN21" s="21" t="n">
        <v>20</v>
      </c>
      <c r="CO21" s="21" t="str">
        <f aca="false">IFERROR(VLOOKUP(CN$1&amp;":"&amp;CN21,'Finish order'!$E:$K,4,FALSE()),"")</f>
        <v/>
      </c>
      <c r="CP21" s="21" t="str">
        <f aca="false">IFERROR(VLOOKUP(CN$1&amp;":"&amp;CN21,'Finish order'!$E:$K,5,FALSE()),"")</f>
        <v/>
      </c>
      <c r="CQ21" s="29" t="str">
        <f aca="false">IFERROR(VLOOKUP(CN$1&amp;":"&amp;CN21,'Finish order'!$E:$K,3,FALSE()),"")</f>
        <v/>
      </c>
      <c r="CR21" s="21" t="str">
        <f aca="false">IFERROR(VLOOKUP(CN$1&amp;":"&amp;CN21,'Finish order'!$E:$K,2,FALSE()),"")</f>
        <v/>
      </c>
      <c r="CS21" s="29"/>
    </row>
    <row r="22" customFormat="false" ht="15.75" hidden="false" customHeight="true" outlineLevel="0" collapsed="false">
      <c r="A22" s="21" t="n">
        <v>21</v>
      </c>
      <c r="B22" s="21" t="str">
        <f aca="false">IFERROR(VLOOKUP($A$1&amp;":"&amp;A22,'Finish order'!C:K,6,FALSE()),"")</f>
        <v/>
      </c>
      <c r="C22" s="21" t="str">
        <f aca="false">IFERROR(VLOOKUP(A$1&amp;":"&amp;A22,'Finish order'!$C:$K,9,FALSE()),"")</f>
        <v/>
      </c>
      <c r="D22" s="21" t="str">
        <f aca="false">IFERROR(VLOOKUP(A$1&amp;":"&amp;A22,'Finish order'!$C:$K,7,FALSE()),"")</f>
        <v/>
      </c>
      <c r="E22" s="29" t="str">
        <f aca="false">IFERROR(VLOOKUP($A$1&amp;":"&amp;A22,'Finish order'!C:K,5,FALSE()),"")</f>
        <v/>
      </c>
      <c r="F22" s="21" t="str">
        <f aca="false">IFERROR(VLOOKUP($A$1&amp;":"&amp;A22,'Finish order'!C:K,4,FALSE()),"")</f>
        <v/>
      </c>
      <c r="G22" s="31"/>
      <c r="H22" s="21" t="n">
        <v>21</v>
      </c>
      <c r="I22" s="21" t="str">
        <f aca="false">IFERROR(VLOOKUP(H$1&amp;":"&amp;H22,'Finish order'!$C:$K,6,FALSE()),"")</f>
        <v/>
      </c>
      <c r="J22" s="21" t="str">
        <f aca="false">IFERROR(VLOOKUP(H$1&amp;":"&amp;H22,'Finish order'!$C:$K,9,FALSE()),"")</f>
        <v/>
      </c>
      <c r="K22" s="21" t="str">
        <f aca="false">IFERROR(VLOOKUP(H$1&amp;":"&amp;H22,'Finish order'!$C:$K,7,FALSE()),"")</f>
        <v/>
      </c>
      <c r="L22" s="29" t="str">
        <f aca="false">IFERROR(VLOOKUP(H$1&amp;":"&amp;H22,'Finish order'!$C:$K,5,FALSE()),"")</f>
        <v/>
      </c>
      <c r="M22" s="21" t="str">
        <f aca="false">IFERROR(VLOOKUP(H$1&amp;":"&amp;H22,'Finish order'!$C:$K,4,FALSE()),"")</f>
        <v/>
      </c>
      <c r="N22" s="31"/>
      <c r="O22" s="21" t="n">
        <v>21</v>
      </c>
      <c r="P22" s="21" t="str">
        <f aca="false">IFERROR(VLOOKUP(O$1&amp;":"&amp;O22,'Finish order'!$E:$K,4,FALSE()),"")</f>
        <v/>
      </c>
      <c r="Q22" s="21" t="str">
        <f aca="false">IFERROR(VLOOKUP(O$1&amp;":"&amp;O22,'Finish order'!$E:$K,5,FALSE()),"")</f>
        <v/>
      </c>
      <c r="R22" s="29" t="str">
        <f aca="false">IFERROR(VLOOKUP(O$1&amp;":"&amp;O22,'Finish order'!$E:$K,3,FALSE()),"")</f>
        <v/>
      </c>
      <c r="S22" s="21" t="str">
        <f aca="false">IFERROR(VLOOKUP(O$1&amp;":"&amp;O22,'Finish order'!$E:$K,2,FALSE()),"")</f>
        <v/>
      </c>
      <c r="T22" s="21"/>
      <c r="U22" s="31"/>
      <c r="V22" s="21" t="n">
        <v>21</v>
      </c>
      <c r="W22" s="21" t="str">
        <f aca="false">IFERROR(VLOOKUP(V$1&amp;":"&amp;V22,'Finish order'!$E:$K,4,FALSE()),"")</f>
        <v/>
      </c>
      <c r="X22" s="21" t="str">
        <f aca="false">IFERROR(VLOOKUP(V$1&amp;":"&amp;V22,'Finish order'!$E:$K,5,FALSE()),"")</f>
        <v/>
      </c>
      <c r="Y22" s="29" t="str">
        <f aca="false">IFERROR(VLOOKUP(V$1&amp;":"&amp;V22,'Finish order'!$E:$K,3,FALSE()),"")</f>
        <v/>
      </c>
      <c r="Z22" s="21" t="str">
        <f aca="false">IFERROR(VLOOKUP(V$1&amp;":"&amp;V22,'Finish order'!$E:$K,2,FALSE()),"")</f>
        <v/>
      </c>
      <c r="AA22" s="21" t="str">
        <f aca="false">IF('Results 5 year vets'!$W22="","",IF((COUNTIF($I$2:$I$4,W22)&gt;0),"Top3",""))</f>
        <v/>
      </c>
      <c r="AB22" s="31"/>
      <c r="AC22" s="21" t="n">
        <v>21</v>
      </c>
      <c r="AD22" s="21" t="str">
        <f aca="false">IFERROR(VLOOKUP(AC$1&amp;":"&amp;AC22,'Finish order'!$E:$K,4,FALSE()),"")</f>
        <v/>
      </c>
      <c r="AE22" s="21" t="str">
        <f aca="false">IFERROR(VLOOKUP(AC$1&amp;":"&amp;AC22,'Finish order'!$E:$K,5,FALSE()),"")</f>
        <v/>
      </c>
      <c r="AF22" s="29" t="str">
        <f aca="false">IFERROR(VLOOKUP(AC$1&amp;":"&amp;AC22,'Finish order'!$E:$K,3,FALSE()),"")</f>
        <v/>
      </c>
      <c r="AG22" s="21" t="str">
        <f aca="false">IFERROR(VLOOKUP(AC$1&amp;":"&amp;AC22,'Finish order'!$E:$K,2,FALSE()),"")</f>
        <v/>
      </c>
      <c r="AH22" s="21"/>
      <c r="AI22" s="31"/>
      <c r="AJ22" s="21" t="n">
        <v>21</v>
      </c>
      <c r="AK22" s="21" t="str">
        <f aca="false">IFERROR(VLOOKUP(AJ$1&amp;":"&amp;AJ22,'Finish order'!$E:$K,4,FALSE()),"")</f>
        <v/>
      </c>
      <c r="AL22" s="21" t="str">
        <f aca="false">IFERROR(VLOOKUP(AJ$1&amp;":"&amp;AJ22,'Finish order'!$E:$K,5,FALSE()),"")</f>
        <v/>
      </c>
      <c r="AM22" s="29" t="str">
        <f aca="false">IFERROR(VLOOKUP(AJ$1&amp;":"&amp;AJ22,'Finish order'!$E:$K,3,FALSE()),"")</f>
        <v/>
      </c>
      <c r="AN22" s="21" t="str">
        <f aca="false">IFERROR(VLOOKUP(AJ$1&amp;":"&amp;AJ22,'Finish order'!$E:$K,2,FALSE()),"")</f>
        <v/>
      </c>
      <c r="AO22" s="21"/>
      <c r="AP22" s="31"/>
      <c r="AQ22" s="21" t="n">
        <v>21</v>
      </c>
      <c r="AR22" s="21" t="str">
        <f aca="false">IFERROR(VLOOKUP(AQ$1&amp;":"&amp;AQ22,'Finish order'!$E:$K,4,FALSE()),"")</f>
        <v/>
      </c>
      <c r="AS22" s="21" t="str">
        <f aca="false">IFERROR(VLOOKUP(AQ$1&amp;":"&amp;AQ22,'Finish order'!$E:$K,5,FALSE()),"")</f>
        <v/>
      </c>
      <c r="AT22" s="29" t="str">
        <f aca="false">IFERROR(VLOOKUP(AQ$1&amp;":"&amp;AQ22,'Finish order'!$E:$K,3,FALSE()),"")</f>
        <v/>
      </c>
      <c r="AU22" s="21" t="str">
        <f aca="false">IFERROR(VLOOKUP(AQ$1&amp;":"&amp;AQ22,'Finish order'!$E:$K,2,FALSE()),"")</f>
        <v/>
      </c>
      <c r="AV22" s="21"/>
      <c r="AW22" s="31"/>
      <c r="AX22" s="21" t="n">
        <v>21</v>
      </c>
      <c r="AY22" s="21" t="str">
        <f aca="false">IFERROR(VLOOKUP(AX$1&amp;":"&amp;AX22,'Finish order'!$E:$K,4,FALSE()),"")</f>
        <v/>
      </c>
      <c r="AZ22" s="21" t="str">
        <f aca="false">IFERROR(VLOOKUP(AX$1&amp;":"&amp;AX22,'Finish order'!$E:$K,5,FALSE()),"")</f>
        <v/>
      </c>
      <c r="BA22" s="29" t="str">
        <f aca="false">IFERROR(VLOOKUP(AX$1&amp;":"&amp;AX22,'Finish order'!$E:$K,3,FALSE()),"")</f>
        <v/>
      </c>
      <c r="BB22" s="21" t="str">
        <f aca="false">IFERROR(VLOOKUP(AX$1&amp;":"&amp;AX22,'Finish order'!$E:$K,2,FALSE()),"")</f>
        <v/>
      </c>
      <c r="BC22" s="21"/>
      <c r="BD22" s="31"/>
      <c r="BE22" s="21" t="n">
        <v>21</v>
      </c>
      <c r="BF22" s="29" t="str">
        <f aca="false">IFERROR(VLOOKUP(BE$1&amp;":"&amp;BE22,'Finish order'!$E:$K,4,FALSE()),"")</f>
        <v/>
      </c>
      <c r="BG22" s="21" t="str">
        <f aca="false">IFERROR(VLOOKUP(BE$1&amp;":"&amp;BE22,'Finish order'!$E:$K,5,FALSE()),"")</f>
        <v/>
      </c>
      <c r="BH22" s="29" t="str">
        <f aca="false">IFERROR(VLOOKUP(BE$1&amp;":"&amp;BE22,'Finish order'!$E:$K,3,FALSE()),"")</f>
        <v/>
      </c>
      <c r="BI22" s="21" t="str">
        <f aca="false">IFERROR(VLOOKUP(BE$1&amp;":"&amp;BE22,'Finish order'!$E:$K,2,FALSE()),"")</f>
        <v/>
      </c>
      <c r="BJ22" s="21"/>
      <c r="BK22" s="31"/>
      <c r="BL22" s="21" t="n">
        <v>21</v>
      </c>
      <c r="BM22" s="29" t="str">
        <f aca="false">IFERROR(VLOOKUP(BL$1&amp;":"&amp;BL22,'Finish order'!$E:$K,4,FALSE()),"")</f>
        <v/>
      </c>
      <c r="BN22" s="21" t="str">
        <f aca="false">IFERROR(VLOOKUP(BL$1&amp;":"&amp;BL22,'Finish order'!$E:$K,5,FALSE()),"")</f>
        <v/>
      </c>
      <c r="BO22" s="29" t="str">
        <f aca="false">IFERROR(VLOOKUP(BL$1&amp;":"&amp;BL22,'Finish order'!$E:$K,3,FALSE()),"")</f>
        <v/>
      </c>
      <c r="BP22" s="21" t="str">
        <f aca="false">IFERROR(VLOOKUP(BL$1&amp;":"&amp;BL22,'Finish order'!$E:$K,2,FALSE()),"")</f>
        <v/>
      </c>
      <c r="BQ22" s="21"/>
      <c r="BR22" s="31"/>
      <c r="BS22" s="30" t="n">
        <v>21</v>
      </c>
      <c r="BT22" s="21" t="str">
        <f aca="false">IFERROR(VLOOKUP(BS$1&amp;":"&amp;BS22,'Finish order'!$E:$K,4,FALSE()),"")</f>
        <v/>
      </c>
      <c r="BU22" s="21" t="str">
        <f aca="false">IFERROR(VLOOKUP(BS$1&amp;":"&amp;BS22,'Finish order'!$E:$K,5,FALSE()),"")</f>
        <v/>
      </c>
      <c r="BV22" s="29" t="str">
        <f aca="false">IFERROR(VLOOKUP(BS$1&amp;":"&amp;BS22,'Finish order'!$E:$K,3,FALSE()),"")</f>
        <v/>
      </c>
      <c r="BW22" s="21" t="str">
        <f aca="false">IFERROR(VLOOKUP(BS$1&amp;":"&amp;BS22,'Finish order'!$E:$K,2,FALSE()),"")</f>
        <v/>
      </c>
      <c r="BX22" s="21"/>
      <c r="BY22" s="31"/>
      <c r="BZ22" s="30" t="n">
        <v>21</v>
      </c>
      <c r="CA22" s="21" t="str">
        <f aca="false">IFERROR(VLOOKUP(BZ$1&amp;":"&amp;BZ22,'Finish order'!$E:$K,4,FALSE()),"")</f>
        <v/>
      </c>
      <c r="CB22" s="21" t="str">
        <f aca="false">IFERROR(VLOOKUP(BZ$1&amp;":"&amp;BZ22,'Finish order'!$E:$K,5,FALSE()),"")</f>
        <v/>
      </c>
      <c r="CC22" s="29" t="str">
        <f aca="false">IFERROR(VLOOKUP(BZ$1&amp;":"&amp;BZ22,'Finish order'!$E:$K,3,FALSE()),"")</f>
        <v/>
      </c>
      <c r="CD22" s="21" t="str">
        <f aca="false">IFERROR(VLOOKUP(BZ$1&amp;":"&amp;BZ22,'Finish order'!$E:$K,2,FALSE()),"")</f>
        <v/>
      </c>
      <c r="CE22" s="21"/>
      <c r="CF22" s="32"/>
      <c r="CG22" s="21" t="n">
        <v>21</v>
      </c>
      <c r="CH22" s="21" t="str">
        <f aca="false">IFERROR(VLOOKUP(CG$1&amp;":"&amp;CG22,'Finish order'!$E:$K,4,FALSE()),"")</f>
        <v/>
      </c>
      <c r="CI22" s="21" t="str">
        <f aca="false">IFERROR(VLOOKUP(CG$1&amp;":"&amp;CG22,'Finish order'!$E:$K,5,FALSE()),"")</f>
        <v/>
      </c>
      <c r="CJ22" s="29" t="str">
        <f aca="false">IFERROR(VLOOKUP(CG$1&amp;":"&amp;CG22,'Finish order'!$E:$K,3,FALSE()),"")</f>
        <v/>
      </c>
      <c r="CK22" s="21" t="str">
        <f aca="false">IFERROR(VLOOKUP(CG$1&amp;":"&amp;CG22,'Finish order'!$E:$K,2,FALSE()),"")</f>
        <v/>
      </c>
      <c r="CL22" s="21"/>
      <c r="CM22" s="32"/>
      <c r="CN22" s="21" t="n">
        <v>21</v>
      </c>
      <c r="CO22" s="21" t="str">
        <f aca="false">IFERROR(VLOOKUP(CN$1&amp;":"&amp;CN22,'Finish order'!$E:$K,4,FALSE()),"")</f>
        <v/>
      </c>
      <c r="CP22" s="21" t="str">
        <f aca="false">IFERROR(VLOOKUP(CN$1&amp;":"&amp;CN22,'Finish order'!$E:$K,5,FALSE()),"")</f>
        <v/>
      </c>
      <c r="CQ22" s="29" t="str">
        <f aca="false">IFERROR(VLOOKUP(CN$1&amp;":"&amp;CN22,'Finish order'!$E:$K,3,FALSE()),"")</f>
        <v/>
      </c>
      <c r="CR22" s="21" t="str">
        <f aca="false">IFERROR(VLOOKUP(CN$1&amp;":"&amp;CN22,'Finish order'!$E:$K,2,FALSE()),"")</f>
        <v/>
      </c>
      <c r="CS22" s="29"/>
    </row>
    <row r="23" customFormat="false" ht="15.75" hidden="false" customHeight="true" outlineLevel="0" collapsed="false">
      <c r="A23" s="21" t="n">
        <v>22</v>
      </c>
      <c r="B23" s="21" t="str">
        <f aca="false">IFERROR(VLOOKUP($A$1&amp;":"&amp;A23,'Finish order'!C:K,6,FALSE()),"")</f>
        <v/>
      </c>
      <c r="C23" s="21" t="str">
        <f aca="false">IFERROR(VLOOKUP(A$1&amp;":"&amp;A23,'Finish order'!$C:$K,9,FALSE()),"")</f>
        <v/>
      </c>
      <c r="D23" s="21" t="str">
        <f aca="false">IFERROR(VLOOKUP(A$1&amp;":"&amp;A23,'Finish order'!$C:$K,7,FALSE()),"")</f>
        <v/>
      </c>
      <c r="E23" s="29" t="str">
        <f aca="false">IFERROR(VLOOKUP($A$1&amp;":"&amp;A23,'Finish order'!C:K,5,FALSE()),"")</f>
        <v/>
      </c>
      <c r="F23" s="21" t="str">
        <f aca="false">IFERROR(VLOOKUP($A$1&amp;":"&amp;A23,'Finish order'!C:K,4,FALSE()),"")</f>
        <v/>
      </c>
      <c r="G23" s="31"/>
      <c r="H23" s="21" t="n">
        <v>22</v>
      </c>
      <c r="I23" s="21" t="str">
        <f aca="false">IFERROR(VLOOKUP(H$1&amp;":"&amp;H23,'Finish order'!$C:$K,6,FALSE()),"")</f>
        <v/>
      </c>
      <c r="J23" s="21" t="str">
        <f aca="false">IFERROR(VLOOKUP(H$1&amp;":"&amp;H23,'Finish order'!$C:$K,9,FALSE()),"")</f>
        <v/>
      </c>
      <c r="K23" s="21" t="str">
        <f aca="false">IFERROR(VLOOKUP(H$1&amp;":"&amp;H23,'Finish order'!$C:$K,7,FALSE()),"")</f>
        <v/>
      </c>
      <c r="L23" s="29" t="str">
        <f aca="false">IFERROR(VLOOKUP(H$1&amp;":"&amp;H23,'Finish order'!$C:$K,5,FALSE()),"")</f>
        <v/>
      </c>
      <c r="M23" s="21" t="str">
        <f aca="false">IFERROR(VLOOKUP(H$1&amp;":"&amp;H23,'Finish order'!$C:$K,4,FALSE()),"")</f>
        <v/>
      </c>
      <c r="N23" s="31"/>
      <c r="O23" s="21" t="n">
        <v>22</v>
      </c>
      <c r="P23" s="21" t="str">
        <f aca="false">IFERROR(VLOOKUP(O$1&amp;":"&amp;O23,'Finish order'!$E:$K,4,FALSE()),"")</f>
        <v/>
      </c>
      <c r="Q23" s="21" t="str">
        <f aca="false">IFERROR(VLOOKUP(O$1&amp;":"&amp;O23,'Finish order'!$E:$K,5,FALSE()),"")</f>
        <v/>
      </c>
      <c r="R23" s="29" t="str">
        <f aca="false">IFERROR(VLOOKUP(O$1&amp;":"&amp;O23,'Finish order'!$E:$K,3,FALSE()),"")</f>
        <v/>
      </c>
      <c r="S23" s="21" t="str">
        <f aca="false">IFERROR(VLOOKUP(O$1&amp;":"&amp;O23,'Finish order'!$E:$K,2,FALSE()),"")</f>
        <v/>
      </c>
      <c r="T23" s="21"/>
      <c r="U23" s="31"/>
      <c r="V23" s="21" t="n">
        <v>22</v>
      </c>
      <c r="W23" s="21" t="str">
        <f aca="false">IFERROR(VLOOKUP(V$1&amp;":"&amp;V23,'Finish order'!$E:$K,4,FALSE()),"")</f>
        <v/>
      </c>
      <c r="X23" s="21" t="str">
        <f aca="false">IFERROR(VLOOKUP(V$1&amp;":"&amp;V23,'Finish order'!$E:$K,5,FALSE()),"")</f>
        <v/>
      </c>
      <c r="Y23" s="29" t="str">
        <f aca="false">IFERROR(VLOOKUP(V$1&amp;":"&amp;V23,'Finish order'!$E:$K,3,FALSE()),"")</f>
        <v/>
      </c>
      <c r="Z23" s="21" t="str">
        <f aca="false">IFERROR(VLOOKUP(V$1&amp;":"&amp;V23,'Finish order'!$E:$K,2,FALSE()),"")</f>
        <v/>
      </c>
      <c r="AA23" s="21" t="str">
        <f aca="false">IF('Results 5 year vets'!$W23="","",IF((COUNTIF($I$2:$I$4,W23)&gt;0),"Top3",""))</f>
        <v/>
      </c>
      <c r="AB23" s="31"/>
      <c r="AC23" s="21" t="n">
        <v>22</v>
      </c>
      <c r="AD23" s="21" t="str">
        <f aca="false">IFERROR(VLOOKUP(AC$1&amp;":"&amp;AC23,'Finish order'!$E:$K,4,FALSE()),"")</f>
        <v/>
      </c>
      <c r="AE23" s="21" t="str">
        <f aca="false">IFERROR(VLOOKUP(AC$1&amp;":"&amp;AC23,'Finish order'!$E:$K,5,FALSE()),"")</f>
        <v/>
      </c>
      <c r="AF23" s="29" t="str">
        <f aca="false">IFERROR(VLOOKUP(AC$1&amp;":"&amp;AC23,'Finish order'!$E:$K,3,FALSE()),"")</f>
        <v/>
      </c>
      <c r="AG23" s="21" t="str">
        <f aca="false">IFERROR(VLOOKUP(AC$1&amp;":"&amp;AC23,'Finish order'!$E:$K,2,FALSE()),"")</f>
        <v/>
      </c>
      <c r="AH23" s="21"/>
      <c r="AI23" s="31"/>
      <c r="AJ23" s="21" t="n">
        <v>22</v>
      </c>
      <c r="AK23" s="21" t="str">
        <f aca="false">IFERROR(VLOOKUP(AJ$1&amp;":"&amp;AJ23,'Finish order'!$E:$K,4,FALSE()),"")</f>
        <v/>
      </c>
      <c r="AL23" s="21" t="str">
        <f aca="false">IFERROR(VLOOKUP(AJ$1&amp;":"&amp;AJ23,'Finish order'!$E:$K,5,FALSE()),"")</f>
        <v/>
      </c>
      <c r="AM23" s="29" t="str">
        <f aca="false">IFERROR(VLOOKUP(AJ$1&amp;":"&amp;AJ23,'Finish order'!$E:$K,3,FALSE()),"")</f>
        <v/>
      </c>
      <c r="AN23" s="21" t="str">
        <f aca="false">IFERROR(VLOOKUP(AJ$1&amp;":"&amp;AJ23,'Finish order'!$E:$K,2,FALSE()),"")</f>
        <v/>
      </c>
      <c r="AO23" s="21"/>
      <c r="AP23" s="31"/>
      <c r="AQ23" s="21" t="n">
        <v>22</v>
      </c>
      <c r="AR23" s="21" t="str">
        <f aca="false">IFERROR(VLOOKUP(AQ$1&amp;":"&amp;AQ23,'Finish order'!$E:$K,4,FALSE()),"")</f>
        <v/>
      </c>
      <c r="AS23" s="21" t="str">
        <f aca="false">IFERROR(VLOOKUP(AQ$1&amp;":"&amp;AQ23,'Finish order'!$E:$K,5,FALSE()),"")</f>
        <v/>
      </c>
      <c r="AT23" s="29" t="str">
        <f aca="false">IFERROR(VLOOKUP(AQ$1&amp;":"&amp;AQ23,'Finish order'!$E:$K,3,FALSE()),"")</f>
        <v/>
      </c>
      <c r="AU23" s="21" t="str">
        <f aca="false">IFERROR(VLOOKUP(AQ$1&amp;":"&amp;AQ23,'Finish order'!$E:$K,2,FALSE()),"")</f>
        <v/>
      </c>
      <c r="AV23" s="21"/>
      <c r="AW23" s="31"/>
      <c r="AX23" s="21" t="n">
        <v>22</v>
      </c>
      <c r="AY23" s="21" t="str">
        <f aca="false">IFERROR(VLOOKUP(AX$1&amp;":"&amp;AX23,'Finish order'!$E:$K,4,FALSE()),"")</f>
        <v/>
      </c>
      <c r="AZ23" s="21" t="str">
        <f aca="false">IFERROR(VLOOKUP(AX$1&amp;":"&amp;AX23,'Finish order'!$E:$K,5,FALSE()),"")</f>
        <v/>
      </c>
      <c r="BA23" s="29" t="str">
        <f aca="false">IFERROR(VLOOKUP(AX$1&amp;":"&amp;AX23,'Finish order'!$E:$K,3,FALSE()),"")</f>
        <v/>
      </c>
      <c r="BB23" s="21" t="str">
        <f aca="false">IFERROR(VLOOKUP(AX$1&amp;":"&amp;AX23,'Finish order'!$E:$K,2,FALSE()),"")</f>
        <v/>
      </c>
      <c r="BC23" s="21"/>
      <c r="BD23" s="31"/>
      <c r="BE23" s="21" t="n">
        <v>22</v>
      </c>
      <c r="BF23" s="29" t="str">
        <f aca="false">IFERROR(VLOOKUP(BE$1&amp;":"&amp;BE23,'Finish order'!$E:$K,4,FALSE()),"")</f>
        <v/>
      </c>
      <c r="BG23" s="21" t="str">
        <f aca="false">IFERROR(VLOOKUP(BE$1&amp;":"&amp;BE23,'Finish order'!$E:$K,5,FALSE()),"")</f>
        <v/>
      </c>
      <c r="BH23" s="29" t="str">
        <f aca="false">IFERROR(VLOOKUP(BE$1&amp;":"&amp;BE23,'Finish order'!$E:$K,3,FALSE()),"")</f>
        <v/>
      </c>
      <c r="BI23" s="21" t="str">
        <f aca="false">IFERROR(VLOOKUP(BE$1&amp;":"&amp;BE23,'Finish order'!$E:$K,2,FALSE()),"")</f>
        <v/>
      </c>
      <c r="BJ23" s="21"/>
      <c r="BK23" s="31"/>
      <c r="BL23" s="21" t="n">
        <v>22</v>
      </c>
      <c r="BM23" s="29" t="str">
        <f aca="false">IFERROR(VLOOKUP(BL$1&amp;":"&amp;BL23,'Finish order'!$E:$K,4,FALSE()),"")</f>
        <v/>
      </c>
      <c r="BN23" s="21" t="str">
        <f aca="false">IFERROR(VLOOKUP(BL$1&amp;":"&amp;BL23,'Finish order'!$E:$K,5,FALSE()),"")</f>
        <v/>
      </c>
      <c r="BO23" s="29" t="str">
        <f aca="false">IFERROR(VLOOKUP(BL$1&amp;":"&amp;BL23,'Finish order'!$E:$K,3,FALSE()),"")</f>
        <v/>
      </c>
      <c r="BP23" s="21" t="str">
        <f aca="false">IFERROR(VLOOKUP(BL$1&amp;":"&amp;BL23,'Finish order'!$E:$K,2,FALSE()),"")</f>
        <v/>
      </c>
      <c r="BQ23" s="21"/>
      <c r="BR23" s="31"/>
      <c r="BS23" s="30" t="n">
        <v>22</v>
      </c>
      <c r="BT23" s="21" t="str">
        <f aca="false">IFERROR(VLOOKUP(BS$1&amp;":"&amp;BS23,'Finish order'!$E:$K,4,FALSE()),"")</f>
        <v/>
      </c>
      <c r="BU23" s="21" t="str">
        <f aca="false">IFERROR(VLOOKUP(BS$1&amp;":"&amp;BS23,'Finish order'!$E:$K,5,FALSE()),"")</f>
        <v/>
      </c>
      <c r="BV23" s="29" t="str">
        <f aca="false">IFERROR(VLOOKUP(BS$1&amp;":"&amp;BS23,'Finish order'!$E:$K,3,FALSE()),"")</f>
        <v/>
      </c>
      <c r="BW23" s="21" t="str">
        <f aca="false">IFERROR(VLOOKUP(BS$1&amp;":"&amp;BS23,'Finish order'!$E:$K,2,FALSE()),"")</f>
        <v/>
      </c>
      <c r="BX23" s="21"/>
      <c r="BY23" s="31"/>
      <c r="BZ23" s="30" t="n">
        <v>22</v>
      </c>
      <c r="CA23" s="21" t="str">
        <f aca="false">IFERROR(VLOOKUP(BZ$1&amp;":"&amp;BZ23,'Finish order'!$E:$K,4,FALSE()),"")</f>
        <v/>
      </c>
      <c r="CB23" s="21" t="str">
        <f aca="false">IFERROR(VLOOKUP(BZ$1&amp;":"&amp;BZ23,'Finish order'!$E:$K,5,FALSE()),"")</f>
        <v/>
      </c>
      <c r="CC23" s="29" t="str">
        <f aca="false">IFERROR(VLOOKUP(BZ$1&amp;":"&amp;BZ23,'Finish order'!$E:$K,3,FALSE()),"")</f>
        <v/>
      </c>
      <c r="CD23" s="21" t="str">
        <f aca="false">IFERROR(VLOOKUP(BZ$1&amp;":"&amp;BZ23,'Finish order'!$E:$K,2,FALSE()),"")</f>
        <v/>
      </c>
      <c r="CE23" s="21"/>
      <c r="CF23" s="32"/>
      <c r="CG23" s="21" t="n">
        <v>22</v>
      </c>
      <c r="CH23" s="21" t="str">
        <f aca="false">IFERROR(VLOOKUP(CG$1&amp;":"&amp;CG23,'Finish order'!$E:$K,4,FALSE()),"")</f>
        <v/>
      </c>
      <c r="CI23" s="21" t="str">
        <f aca="false">IFERROR(VLOOKUP(CG$1&amp;":"&amp;CG23,'Finish order'!$E:$K,5,FALSE()),"")</f>
        <v/>
      </c>
      <c r="CJ23" s="29" t="str">
        <f aca="false">IFERROR(VLOOKUP(CG$1&amp;":"&amp;CG23,'Finish order'!$E:$K,3,FALSE()),"")</f>
        <v/>
      </c>
      <c r="CK23" s="21" t="str">
        <f aca="false">IFERROR(VLOOKUP(CG$1&amp;":"&amp;CG23,'Finish order'!$E:$K,2,FALSE()),"")</f>
        <v/>
      </c>
      <c r="CL23" s="21"/>
      <c r="CM23" s="32"/>
      <c r="CN23" s="21" t="n">
        <v>22</v>
      </c>
      <c r="CO23" s="21" t="str">
        <f aca="false">IFERROR(VLOOKUP(CN$1&amp;":"&amp;CN23,'Finish order'!$E:$K,4,FALSE()),"")</f>
        <v/>
      </c>
      <c r="CP23" s="21" t="str">
        <f aca="false">IFERROR(VLOOKUP(CN$1&amp;":"&amp;CN23,'Finish order'!$E:$K,5,FALSE()),"")</f>
        <v/>
      </c>
      <c r="CQ23" s="29" t="str">
        <f aca="false">IFERROR(VLOOKUP(CN$1&amp;":"&amp;CN23,'Finish order'!$E:$K,3,FALSE()),"")</f>
        <v/>
      </c>
      <c r="CR23" s="21" t="str">
        <f aca="false">IFERROR(VLOOKUP(CN$1&amp;":"&amp;CN23,'Finish order'!$E:$K,2,FALSE()),"")</f>
        <v/>
      </c>
      <c r="CS23" s="29"/>
    </row>
    <row r="24" customFormat="false" ht="15.75" hidden="false" customHeight="true" outlineLevel="0" collapsed="false">
      <c r="A24" s="21" t="n">
        <v>23</v>
      </c>
      <c r="B24" s="21" t="str">
        <f aca="false">IFERROR(VLOOKUP($A$1&amp;":"&amp;A24,'Finish order'!C:K,6,FALSE()),"")</f>
        <v/>
      </c>
      <c r="C24" s="21" t="str">
        <f aca="false">IFERROR(VLOOKUP(A$1&amp;":"&amp;A24,'Finish order'!$C:$K,9,FALSE()),"")</f>
        <v/>
      </c>
      <c r="D24" s="21" t="str">
        <f aca="false">IFERROR(VLOOKUP(A$1&amp;":"&amp;A24,'Finish order'!$C:$K,7,FALSE()),"")</f>
        <v/>
      </c>
      <c r="E24" s="29" t="str">
        <f aca="false">IFERROR(VLOOKUP($A$1&amp;":"&amp;A24,'Finish order'!C:K,5,FALSE()),"")</f>
        <v/>
      </c>
      <c r="F24" s="21" t="str">
        <f aca="false">IFERROR(VLOOKUP($A$1&amp;":"&amp;A24,'Finish order'!C:K,4,FALSE()),"")</f>
        <v/>
      </c>
      <c r="G24" s="31"/>
      <c r="H24" s="21" t="n">
        <v>23</v>
      </c>
      <c r="I24" s="21" t="str">
        <f aca="false">IFERROR(VLOOKUP(H$1&amp;":"&amp;H24,'Finish order'!$C:$K,6,FALSE()),"")</f>
        <v/>
      </c>
      <c r="J24" s="21" t="str">
        <f aca="false">IFERROR(VLOOKUP(H$1&amp;":"&amp;H24,'Finish order'!$C:$K,9,FALSE()),"")</f>
        <v/>
      </c>
      <c r="K24" s="21" t="str">
        <f aca="false">IFERROR(VLOOKUP(H$1&amp;":"&amp;H24,'Finish order'!$C:$K,7,FALSE()),"")</f>
        <v/>
      </c>
      <c r="L24" s="29" t="str">
        <f aca="false">IFERROR(VLOOKUP(H$1&amp;":"&amp;H24,'Finish order'!$C:$K,5,FALSE()),"")</f>
        <v/>
      </c>
      <c r="M24" s="21" t="str">
        <f aca="false">IFERROR(VLOOKUP(H$1&amp;":"&amp;H24,'Finish order'!$C:$K,4,FALSE()),"")</f>
        <v/>
      </c>
      <c r="N24" s="31"/>
      <c r="O24" s="21" t="n">
        <v>23</v>
      </c>
      <c r="P24" s="21" t="str">
        <f aca="false">IFERROR(VLOOKUP(O$1&amp;":"&amp;O24,'Finish order'!$E:$K,4,FALSE()),"")</f>
        <v/>
      </c>
      <c r="Q24" s="21" t="str">
        <f aca="false">IFERROR(VLOOKUP(O$1&amp;":"&amp;O24,'Finish order'!$E:$K,5,FALSE()),"")</f>
        <v/>
      </c>
      <c r="R24" s="29" t="str">
        <f aca="false">IFERROR(VLOOKUP(O$1&amp;":"&amp;O24,'Finish order'!$E:$K,3,FALSE()),"")</f>
        <v/>
      </c>
      <c r="S24" s="21" t="str">
        <f aca="false">IFERROR(VLOOKUP(O$1&amp;":"&amp;O24,'Finish order'!$E:$K,2,FALSE()),"")</f>
        <v/>
      </c>
      <c r="T24" s="21"/>
      <c r="U24" s="31"/>
      <c r="V24" s="21" t="n">
        <v>23</v>
      </c>
      <c r="W24" s="21" t="str">
        <f aca="false">IFERROR(VLOOKUP(V$1&amp;":"&amp;V24,'Finish order'!$E:$K,4,FALSE()),"")</f>
        <v/>
      </c>
      <c r="X24" s="21" t="str">
        <f aca="false">IFERROR(VLOOKUP(V$1&amp;":"&amp;V24,'Finish order'!$E:$K,5,FALSE()),"")</f>
        <v/>
      </c>
      <c r="Y24" s="29" t="str">
        <f aca="false">IFERROR(VLOOKUP(V$1&amp;":"&amp;V24,'Finish order'!$E:$K,3,FALSE()),"")</f>
        <v/>
      </c>
      <c r="Z24" s="21" t="str">
        <f aca="false">IFERROR(VLOOKUP(V$1&amp;":"&amp;V24,'Finish order'!$E:$K,2,FALSE()),"")</f>
        <v/>
      </c>
      <c r="AA24" s="21" t="str">
        <f aca="false">IF('Results 5 year vets'!$W24="","",IF((COUNTIF($I$2:$I$4,W24)&gt;0),"Top3",""))</f>
        <v/>
      </c>
      <c r="AB24" s="31"/>
      <c r="AC24" s="21" t="n">
        <v>23</v>
      </c>
      <c r="AD24" s="21" t="str">
        <f aca="false">IFERROR(VLOOKUP(AC$1&amp;":"&amp;AC24,'Finish order'!$E:$K,4,FALSE()),"")</f>
        <v/>
      </c>
      <c r="AE24" s="21" t="str">
        <f aca="false">IFERROR(VLOOKUP(AC$1&amp;":"&amp;AC24,'Finish order'!$E:$K,5,FALSE()),"")</f>
        <v/>
      </c>
      <c r="AF24" s="29" t="str">
        <f aca="false">IFERROR(VLOOKUP(AC$1&amp;":"&amp;AC24,'Finish order'!$E:$K,3,FALSE()),"")</f>
        <v/>
      </c>
      <c r="AG24" s="21" t="str">
        <f aca="false">IFERROR(VLOOKUP(AC$1&amp;":"&amp;AC24,'Finish order'!$E:$K,2,FALSE()),"")</f>
        <v/>
      </c>
      <c r="AH24" s="21"/>
      <c r="AI24" s="31"/>
      <c r="AJ24" s="21" t="n">
        <v>23</v>
      </c>
      <c r="AK24" s="21" t="str">
        <f aca="false">IFERROR(VLOOKUP(AJ$1&amp;":"&amp;AJ24,'Finish order'!$E:$K,4,FALSE()),"")</f>
        <v/>
      </c>
      <c r="AL24" s="21" t="str">
        <f aca="false">IFERROR(VLOOKUP(AJ$1&amp;":"&amp;AJ24,'Finish order'!$E:$K,5,FALSE()),"")</f>
        <v/>
      </c>
      <c r="AM24" s="29" t="str">
        <f aca="false">IFERROR(VLOOKUP(AJ$1&amp;":"&amp;AJ24,'Finish order'!$E:$K,3,FALSE()),"")</f>
        <v/>
      </c>
      <c r="AN24" s="21" t="str">
        <f aca="false">IFERROR(VLOOKUP(AJ$1&amp;":"&amp;AJ24,'Finish order'!$E:$K,2,FALSE()),"")</f>
        <v/>
      </c>
      <c r="AO24" s="21"/>
      <c r="AP24" s="31"/>
      <c r="AQ24" s="21" t="n">
        <v>23</v>
      </c>
      <c r="AR24" s="21" t="str">
        <f aca="false">IFERROR(VLOOKUP(AQ$1&amp;":"&amp;AQ24,'Finish order'!$E:$K,4,FALSE()),"")</f>
        <v/>
      </c>
      <c r="AS24" s="21" t="str">
        <f aca="false">IFERROR(VLOOKUP(AQ$1&amp;":"&amp;AQ24,'Finish order'!$E:$K,5,FALSE()),"")</f>
        <v/>
      </c>
      <c r="AT24" s="29" t="str">
        <f aca="false">IFERROR(VLOOKUP(AQ$1&amp;":"&amp;AQ24,'Finish order'!$E:$K,3,FALSE()),"")</f>
        <v/>
      </c>
      <c r="AU24" s="21" t="str">
        <f aca="false">IFERROR(VLOOKUP(AQ$1&amp;":"&amp;AQ24,'Finish order'!$E:$K,2,FALSE()),"")</f>
        <v/>
      </c>
      <c r="AV24" s="21"/>
      <c r="AW24" s="31"/>
      <c r="AX24" s="21" t="n">
        <v>23</v>
      </c>
      <c r="AY24" s="21" t="str">
        <f aca="false">IFERROR(VLOOKUP(AX$1&amp;":"&amp;AX24,'Finish order'!$E:$K,4,FALSE()),"")</f>
        <v/>
      </c>
      <c r="AZ24" s="21" t="str">
        <f aca="false">IFERROR(VLOOKUP(AX$1&amp;":"&amp;AX24,'Finish order'!$E:$K,5,FALSE()),"")</f>
        <v/>
      </c>
      <c r="BA24" s="29" t="str">
        <f aca="false">IFERROR(VLOOKUP(AX$1&amp;":"&amp;AX24,'Finish order'!$E:$K,3,FALSE()),"")</f>
        <v/>
      </c>
      <c r="BB24" s="21" t="str">
        <f aca="false">IFERROR(VLOOKUP(AX$1&amp;":"&amp;AX24,'Finish order'!$E:$K,2,FALSE()),"")</f>
        <v/>
      </c>
      <c r="BC24" s="21"/>
      <c r="BD24" s="31"/>
      <c r="BE24" s="21" t="n">
        <v>23</v>
      </c>
      <c r="BF24" s="29" t="str">
        <f aca="false">IFERROR(VLOOKUP(BE$1&amp;":"&amp;BE24,'Finish order'!$E:$K,4,FALSE()),"")</f>
        <v/>
      </c>
      <c r="BG24" s="21" t="str">
        <f aca="false">IFERROR(VLOOKUP(BE$1&amp;":"&amp;BE24,'Finish order'!$E:$K,5,FALSE()),"")</f>
        <v/>
      </c>
      <c r="BH24" s="29" t="str">
        <f aca="false">IFERROR(VLOOKUP(BE$1&amp;":"&amp;BE24,'Finish order'!$E:$K,3,FALSE()),"")</f>
        <v/>
      </c>
      <c r="BI24" s="21" t="str">
        <f aca="false">IFERROR(VLOOKUP(BE$1&amp;":"&amp;BE24,'Finish order'!$E:$K,2,FALSE()),"")</f>
        <v/>
      </c>
      <c r="BJ24" s="21"/>
      <c r="BK24" s="31"/>
      <c r="BL24" s="21" t="n">
        <v>23</v>
      </c>
      <c r="BM24" s="29" t="str">
        <f aca="false">IFERROR(VLOOKUP(BL$1&amp;":"&amp;BL24,'Finish order'!$E:$K,4,FALSE()),"")</f>
        <v/>
      </c>
      <c r="BN24" s="21" t="str">
        <f aca="false">IFERROR(VLOOKUP(BL$1&amp;":"&amp;BL24,'Finish order'!$E:$K,5,FALSE()),"")</f>
        <v/>
      </c>
      <c r="BO24" s="29" t="str">
        <f aca="false">IFERROR(VLOOKUP(BL$1&amp;":"&amp;BL24,'Finish order'!$E:$K,3,FALSE()),"")</f>
        <v/>
      </c>
      <c r="BP24" s="21" t="str">
        <f aca="false">IFERROR(VLOOKUP(BL$1&amp;":"&amp;BL24,'Finish order'!$E:$K,2,FALSE()),"")</f>
        <v/>
      </c>
      <c r="BQ24" s="21"/>
      <c r="BR24" s="31"/>
      <c r="BS24" s="30" t="n">
        <v>23</v>
      </c>
      <c r="BT24" s="21" t="str">
        <f aca="false">IFERROR(VLOOKUP(BS$1&amp;":"&amp;BS24,'Finish order'!$E:$K,4,FALSE()),"")</f>
        <v/>
      </c>
      <c r="BU24" s="21" t="str">
        <f aca="false">IFERROR(VLOOKUP(BS$1&amp;":"&amp;BS24,'Finish order'!$E:$K,5,FALSE()),"")</f>
        <v/>
      </c>
      <c r="BV24" s="29" t="str">
        <f aca="false">IFERROR(VLOOKUP(BS$1&amp;":"&amp;BS24,'Finish order'!$E:$K,3,FALSE()),"")</f>
        <v/>
      </c>
      <c r="BW24" s="21" t="str">
        <f aca="false">IFERROR(VLOOKUP(BS$1&amp;":"&amp;BS24,'Finish order'!$E:$K,2,FALSE()),"")</f>
        <v/>
      </c>
      <c r="BX24" s="21"/>
      <c r="BY24" s="31"/>
      <c r="BZ24" s="30" t="n">
        <v>23</v>
      </c>
      <c r="CA24" s="21" t="str">
        <f aca="false">IFERROR(VLOOKUP(BZ$1&amp;":"&amp;BZ24,'Finish order'!$E:$K,4,FALSE()),"")</f>
        <v/>
      </c>
      <c r="CB24" s="21" t="str">
        <f aca="false">IFERROR(VLOOKUP(BZ$1&amp;":"&amp;BZ24,'Finish order'!$E:$K,5,FALSE()),"")</f>
        <v/>
      </c>
      <c r="CC24" s="29" t="str">
        <f aca="false">IFERROR(VLOOKUP(BZ$1&amp;":"&amp;BZ24,'Finish order'!$E:$K,3,FALSE()),"")</f>
        <v/>
      </c>
      <c r="CD24" s="21" t="str">
        <f aca="false">IFERROR(VLOOKUP(BZ$1&amp;":"&amp;BZ24,'Finish order'!$E:$K,2,FALSE()),"")</f>
        <v/>
      </c>
      <c r="CE24" s="21"/>
      <c r="CF24" s="32"/>
      <c r="CG24" s="21" t="n">
        <v>23</v>
      </c>
      <c r="CH24" s="21" t="str">
        <f aca="false">IFERROR(VLOOKUP(CG$1&amp;":"&amp;CG24,'Finish order'!$E:$K,4,FALSE()),"")</f>
        <v/>
      </c>
      <c r="CI24" s="21" t="str">
        <f aca="false">IFERROR(VLOOKUP(CG$1&amp;":"&amp;CG24,'Finish order'!$E:$K,5,FALSE()),"")</f>
        <v/>
      </c>
      <c r="CJ24" s="29" t="str">
        <f aca="false">IFERROR(VLOOKUP(CG$1&amp;":"&amp;CG24,'Finish order'!$E:$K,3,FALSE()),"")</f>
        <v/>
      </c>
      <c r="CK24" s="21" t="str">
        <f aca="false">IFERROR(VLOOKUP(CG$1&amp;":"&amp;CG24,'Finish order'!$E:$K,2,FALSE()),"")</f>
        <v/>
      </c>
      <c r="CL24" s="21"/>
      <c r="CM24" s="32"/>
      <c r="CN24" s="21" t="n">
        <v>23</v>
      </c>
      <c r="CO24" s="21" t="str">
        <f aca="false">IFERROR(VLOOKUP(CN$1&amp;":"&amp;CN24,'Finish order'!$E:$K,4,FALSE()),"")</f>
        <v/>
      </c>
      <c r="CP24" s="21" t="str">
        <f aca="false">IFERROR(VLOOKUP(CN$1&amp;":"&amp;CN24,'Finish order'!$E:$K,5,FALSE()),"")</f>
        <v/>
      </c>
      <c r="CQ24" s="29" t="str">
        <f aca="false">IFERROR(VLOOKUP(CN$1&amp;":"&amp;CN24,'Finish order'!$E:$K,3,FALSE()),"")</f>
        <v/>
      </c>
      <c r="CR24" s="21" t="str">
        <f aca="false">IFERROR(VLOOKUP(CN$1&amp;":"&amp;CN24,'Finish order'!$E:$K,2,FALSE()),"")</f>
        <v/>
      </c>
      <c r="CS24" s="29"/>
    </row>
    <row r="25" customFormat="false" ht="15.75" hidden="false" customHeight="true" outlineLevel="0" collapsed="false">
      <c r="A25" s="21" t="n">
        <v>24</v>
      </c>
      <c r="B25" s="21" t="str">
        <f aca="false">IFERROR(VLOOKUP($A$1&amp;":"&amp;A25,'Finish order'!C:K,6,FALSE()),"")</f>
        <v/>
      </c>
      <c r="C25" s="21" t="str">
        <f aca="false">IFERROR(VLOOKUP(A$1&amp;":"&amp;A25,'Finish order'!$C:$K,9,FALSE()),"")</f>
        <v/>
      </c>
      <c r="D25" s="21" t="str">
        <f aca="false">IFERROR(VLOOKUP(A$1&amp;":"&amp;A25,'Finish order'!$C:$K,7,FALSE()),"")</f>
        <v/>
      </c>
      <c r="E25" s="29" t="str">
        <f aca="false">IFERROR(VLOOKUP($A$1&amp;":"&amp;A25,'Finish order'!C:K,5,FALSE()),"")</f>
        <v/>
      </c>
      <c r="F25" s="21" t="str">
        <f aca="false">IFERROR(VLOOKUP($A$1&amp;":"&amp;A25,'Finish order'!C:K,4,FALSE()),"")</f>
        <v/>
      </c>
      <c r="G25" s="31"/>
      <c r="H25" s="21" t="n">
        <v>24</v>
      </c>
      <c r="I25" s="21" t="str">
        <f aca="false">IFERROR(VLOOKUP(H$1&amp;":"&amp;H25,'Finish order'!$C:$K,6,FALSE()),"")</f>
        <v/>
      </c>
      <c r="J25" s="21" t="str">
        <f aca="false">IFERROR(VLOOKUP(H$1&amp;":"&amp;H25,'Finish order'!$C:$K,9,FALSE()),"")</f>
        <v/>
      </c>
      <c r="K25" s="21" t="str">
        <f aca="false">IFERROR(VLOOKUP(H$1&amp;":"&amp;H25,'Finish order'!$C:$K,7,FALSE()),"")</f>
        <v/>
      </c>
      <c r="L25" s="29" t="str">
        <f aca="false">IFERROR(VLOOKUP(H$1&amp;":"&amp;H25,'Finish order'!$C:$K,5,FALSE()),"")</f>
        <v/>
      </c>
      <c r="M25" s="21" t="str">
        <f aca="false">IFERROR(VLOOKUP(H$1&amp;":"&amp;H25,'Finish order'!$C:$K,4,FALSE()),"")</f>
        <v/>
      </c>
      <c r="N25" s="31"/>
      <c r="O25" s="21" t="n">
        <v>24</v>
      </c>
      <c r="P25" s="21" t="str">
        <f aca="false">IFERROR(VLOOKUP(O$1&amp;":"&amp;O25,'Finish order'!$E:$K,4,FALSE()),"")</f>
        <v/>
      </c>
      <c r="Q25" s="21" t="str">
        <f aca="false">IFERROR(VLOOKUP(O$1&amp;":"&amp;O25,'Finish order'!$E:$K,5,FALSE()),"")</f>
        <v/>
      </c>
      <c r="R25" s="29" t="str">
        <f aca="false">IFERROR(VLOOKUP(O$1&amp;":"&amp;O25,'Finish order'!$E:$K,3,FALSE()),"")</f>
        <v/>
      </c>
      <c r="S25" s="21" t="str">
        <f aca="false">IFERROR(VLOOKUP(O$1&amp;":"&amp;O25,'Finish order'!$E:$K,2,FALSE()),"")</f>
        <v/>
      </c>
      <c r="T25" s="21"/>
      <c r="U25" s="31"/>
      <c r="V25" s="21" t="n">
        <v>24</v>
      </c>
      <c r="W25" s="21" t="str">
        <f aca="false">IFERROR(VLOOKUP(V$1&amp;":"&amp;V25,'Finish order'!$E:$K,4,FALSE()),"")</f>
        <v/>
      </c>
      <c r="X25" s="21" t="str">
        <f aca="false">IFERROR(VLOOKUP(V$1&amp;":"&amp;V25,'Finish order'!$E:$K,5,FALSE()),"")</f>
        <v/>
      </c>
      <c r="Y25" s="29" t="str">
        <f aca="false">IFERROR(VLOOKUP(V$1&amp;":"&amp;V25,'Finish order'!$E:$K,3,FALSE()),"")</f>
        <v/>
      </c>
      <c r="Z25" s="21" t="str">
        <f aca="false">IFERROR(VLOOKUP(V$1&amp;":"&amp;V25,'Finish order'!$E:$K,2,FALSE()),"")</f>
        <v/>
      </c>
      <c r="AA25" s="21" t="str">
        <f aca="false">IF('Results 5 year vets'!$W25="","",IF((COUNTIF($I$2:$I$4,W25)&gt;0),"Top3",""))</f>
        <v/>
      </c>
      <c r="AB25" s="31"/>
      <c r="AC25" s="21" t="n">
        <v>24</v>
      </c>
      <c r="AD25" s="21" t="str">
        <f aca="false">IFERROR(VLOOKUP(AC$1&amp;":"&amp;AC25,'Finish order'!$E:$K,4,FALSE()),"")</f>
        <v/>
      </c>
      <c r="AE25" s="21" t="str">
        <f aca="false">IFERROR(VLOOKUP(AC$1&amp;":"&amp;AC25,'Finish order'!$E:$K,5,FALSE()),"")</f>
        <v/>
      </c>
      <c r="AF25" s="29" t="str">
        <f aca="false">IFERROR(VLOOKUP(AC$1&amp;":"&amp;AC25,'Finish order'!$E:$K,3,FALSE()),"")</f>
        <v/>
      </c>
      <c r="AG25" s="21" t="str">
        <f aca="false">IFERROR(VLOOKUP(AC$1&amp;":"&amp;AC25,'Finish order'!$E:$K,2,FALSE()),"")</f>
        <v/>
      </c>
      <c r="AH25" s="21"/>
      <c r="AI25" s="31"/>
      <c r="AJ25" s="21" t="n">
        <v>24</v>
      </c>
      <c r="AK25" s="21" t="str">
        <f aca="false">IFERROR(VLOOKUP(AJ$1&amp;":"&amp;AJ25,'Finish order'!$E:$K,4,FALSE()),"")</f>
        <v/>
      </c>
      <c r="AL25" s="21" t="str">
        <f aca="false">IFERROR(VLOOKUP(AJ$1&amp;":"&amp;AJ25,'Finish order'!$E:$K,5,FALSE()),"")</f>
        <v/>
      </c>
      <c r="AM25" s="29" t="str">
        <f aca="false">IFERROR(VLOOKUP(AJ$1&amp;":"&amp;AJ25,'Finish order'!$E:$K,3,FALSE()),"")</f>
        <v/>
      </c>
      <c r="AN25" s="21" t="str">
        <f aca="false">IFERROR(VLOOKUP(AJ$1&amp;":"&amp;AJ25,'Finish order'!$E:$K,2,FALSE()),"")</f>
        <v/>
      </c>
      <c r="AO25" s="21"/>
      <c r="AP25" s="31"/>
      <c r="AQ25" s="21" t="n">
        <v>24</v>
      </c>
      <c r="AR25" s="21" t="str">
        <f aca="false">IFERROR(VLOOKUP(AQ$1&amp;":"&amp;AQ25,'Finish order'!$E:$K,4,FALSE()),"")</f>
        <v/>
      </c>
      <c r="AS25" s="21" t="str">
        <f aca="false">IFERROR(VLOOKUP(AQ$1&amp;":"&amp;AQ25,'Finish order'!$E:$K,5,FALSE()),"")</f>
        <v/>
      </c>
      <c r="AT25" s="29" t="str">
        <f aca="false">IFERROR(VLOOKUP(AQ$1&amp;":"&amp;AQ25,'Finish order'!$E:$K,3,FALSE()),"")</f>
        <v/>
      </c>
      <c r="AU25" s="21" t="str">
        <f aca="false">IFERROR(VLOOKUP(AQ$1&amp;":"&amp;AQ25,'Finish order'!$E:$K,2,FALSE()),"")</f>
        <v/>
      </c>
      <c r="AV25" s="21"/>
      <c r="AW25" s="31"/>
      <c r="AX25" s="21" t="n">
        <v>24</v>
      </c>
      <c r="AY25" s="21" t="str">
        <f aca="false">IFERROR(VLOOKUP(AX$1&amp;":"&amp;AX25,'Finish order'!$E:$K,4,FALSE()),"")</f>
        <v/>
      </c>
      <c r="AZ25" s="21" t="str">
        <f aca="false">IFERROR(VLOOKUP(AX$1&amp;":"&amp;AX25,'Finish order'!$E:$K,5,FALSE()),"")</f>
        <v/>
      </c>
      <c r="BA25" s="29" t="str">
        <f aca="false">IFERROR(VLOOKUP(AX$1&amp;":"&amp;AX25,'Finish order'!$E:$K,3,FALSE()),"")</f>
        <v/>
      </c>
      <c r="BB25" s="21" t="str">
        <f aca="false">IFERROR(VLOOKUP(AX$1&amp;":"&amp;AX25,'Finish order'!$E:$K,2,FALSE()),"")</f>
        <v/>
      </c>
      <c r="BC25" s="21"/>
      <c r="BD25" s="31"/>
      <c r="BE25" s="21" t="n">
        <v>24</v>
      </c>
      <c r="BF25" s="29" t="str">
        <f aca="false">IFERROR(VLOOKUP(BE$1&amp;":"&amp;BE25,'Finish order'!$E:$K,4,FALSE()),"")</f>
        <v/>
      </c>
      <c r="BG25" s="21" t="str">
        <f aca="false">IFERROR(VLOOKUP(BE$1&amp;":"&amp;BE25,'Finish order'!$E:$K,5,FALSE()),"")</f>
        <v/>
      </c>
      <c r="BH25" s="29" t="str">
        <f aca="false">IFERROR(VLOOKUP(BE$1&amp;":"&amp;BE25,'Finish order'!$E:$K,3,FALSE()),"")</f>
        <v/>
      </c>
      <c r="BI25" s="21" t="str">
        <f aca="false">IFERROR(VLOOKUP(BE$1&amp;":"&amp;BE25,'Finish order'!$E:$K,2,FALSE()),"")</f>
        <v/>
      </c>
      <c r="BJ25" s="21"/>
      <c r="BK25" s="31"/>
      <c r="BL25" s="21" t="n">
        <v>24</v>
      </c>
      <c r="BM25" s="29" t="str">
        <f aca="false">IFERROR(VLOOKUP(BL$1&amp;":"&amp;BL25,'Finish order'!$E:$K,4,FALSE()),"")</f>
        <v/>
      </c>
      <c r="BN25" s="21" t="str">
        <f aca="false">IFERROR(VLOOKUP(BL$1&amp;":"&amp;BL25,'Finish order'!$E:$K,5,FALSE()),"")</f>
        <v/>
      </c>
      <c r="BO25" s="29" t="str">
        <f aca="false">IFERROR(VLOOKUP(BL$1&amp;":"&amp;BL25,'Finish order'!$E:$K,3,FALSE()),"")</f>
        <v/>
      </c>
      <c r="BP25" s="21" t="str">
        <f aca="false">IFERROR(VLOOKUP(BL$1&amp;":"&amp;BL25,'Finish order'!$E:$K,2,FALSE()),"")</f>
        <v/>
      </c>
      <c r="BQ25" s="21"/>
      <c r="BR25" s="31"/>
      <c r="BS25" s="30" t="n">
        <v>24</v>
      </c>
      <c r="BT25" s="21" t="str">
        <f aca="false">IFERROR(VLOOKUP(BS$1&amp;":"&amp;BS25,'Finish order'!$E:$K,4,FALSE()),"")</f>
        <v/>
      </c>
      <c r="BU25" s="21" t="str">
        <f aca="false">IFERROR(VLOOKUP(BS$1&amp;":"&amp;BS25,'Finish order'!$E:$K,5,FALSE()),"")</f>
        <v/>
      </c>
      <c r="BV25" s="29" t="str">
        <f aca="false">IFERROR(VLOOKUP(BS$1&amp;":"&amp;BS25,'Finish order'!$E:$K,3,FALSE()),"")</f>
        <v/>
      </c>
      <c r="BW25" s="21" t="str">
        <f aca="false">IFERROR(VLOOKUP(BS$1&amp;":"&amp;BS25,'Finish order'!$E:$K,2,FALSE()),"")</f>
        <v/>
      </c>
      <c r="BX25" s="21"/>
      <c r="BY25" s="31"/>
      <c r="BZ25" s="30" t="n">
        <v>24</v>
      </c>
      <c r="CA25" s="21" t="str">
        <f aca="false">IFERROR(VLOOKUP(BZ$1&amp;":"&amp;BZ25,'Finish order'!$E:$K,4,FALSE()),"")</f>
        <v/>
      </c>
      <c r="CB25" s="21" t="str">
        <f aca="false">IFERROR(VLOOKUP(BZ$1&amp;":"&amp;BZ25,'Finish order'!$E:$K,5,FALSE()),"")</f>
        <v/>
      </c>
      <c r="CC25" s="29" t="str">
        <f aca="false">IFERROR(VLOOKUP(BZ$1&amp;":"&amp;BZ25,'Finish order'!$E:$K,3,FALSE()),"")</f>
        <v/>
      </c>
      <c r="CD25" s="21" t="str">
        <f aca="false">IFERROR(VLOOKUP(BZ$1&amp;":"&amp;BZ25,'Finish order'!$E:$K,2,FALSE()),"")</f>
        <v/>
      </c>
      <c r="CE25" s="21"/>
      <c r="CF25" s="32"/>
      <c r="CG25" s="21" t="n">
        <v>24</v>
      </c>
      <c r="CH25" s="21" t="str">
        <f aca="false">IFERROR(VLOOKUP(CG$1&amp;":"&amp;CG25,'Finish order'!$E:$K,4,FALSE()),"")</f>
        <v/>
      </c>
      <c r="CI25" s="21" t="str">
        <f aca="false">IFERROR(VLOOKUP(CG$1&amp;":"&amp;CG25,'Finish order'!$E:$K,5,FALSE()),"")</f>
        <v/>
      </c>
      <c r="CJ25" s="29" t="str">
        <f aca="false">IFERROR(VLOOKUP(CG$1&amp;":"&amp;CG25,'Finish order'!$E:$K,3,FALSE()),"")</f>
        <v/>
      </c>
      <c r="CK25" s="21" t="str">
        <f aca="false">IFERROR(VLOOKUP(CG$1&amp;":"&amp;CG25,'Finish order'!$E:$K,2,FALSE()),"")</f>
        <v/>
      </c>
      <c r="CL25" s="21"/>
      <c r="CM25" s="32"/>
      <c r="CN25" s="21" t="n">
        <v>24</v>
      </c>
      <c r="CO25" s="21" t="str">
        <f aca="false">IFERROR(VLOOKUP(CN$1&amp;":"&amp;CN25,'Finish order'!$E:$K,4,FALSE()),"")</f>
        <v/>
      </c>
      <c r="CP25" s="21" t="str">
        <f aca="false">IFERROR(VLOOKUP(CN$1&amp;":"&amp;CN25,'Finish order'!$E:$K,5,FALSE()),"")</f>
        <v/>
      </c>
      <c r="CQ25" s="29" t="str">
        <f aca="false">IFERROR(VLOOKUP(CN$1&amp;":"&amp;CN25,'Finish order'!$E:$K,3,FALSE()),"")</f>
        <v/>
      </c>
      <c r="CR25" s="21" t="str">
        <f aca="false">IFERROR(VLOOKUP(CN$1&amp;":"&amp;CN25,'Finish order'!$E:$K,2,FALSE()),"")</f>
        <v/>
      </c>
      <c r="CS25" s="29"/>
    </row>
    <row r="26" customFormat="false" ht="15.75" hidden="false" customHeight="true" outlineLevel="0" collapsed="false">
      <c r="A26" s="21" t="n">
        <v>25</v>
      </c>
      <c r="B26" s="21" t="str">
        <f aca="false">IFERROR(VLOOKUP($A$1&amp;":"&amp;A26,'Finish order'!C:K,6,FALSE()),"")</f>
        <v/>
      </c>
      <c r="C26" s="21" t="str">
        <f aca="false">IFERROR(VLOOKUP(A$1&amp;":"&amp;A26,'Finish order'!$C:$K,9,FALSE()),"")</f>
        <v/>
      </c>
      <c r="D26" s="21" t="str">
        <f aca="false">IFERROR(VLOOKUP(A$1&amp;":"&amp;A26,'Finish order'!$C:$K,7,FALSE()),"")</f>
        <v/>
      </c>
      <c r="E26" s="29" t="str">
        <f aca="false">IFERROR(VLOOKUP($A$1&amp;":"&amp;A26,'Finish order'!C:K,5,FALSE()),"")</f>
        <v/>
      </c>
      <c r="F26" s="21" t="str">
        <f aca="false">IFERROR(VLOOKUP($A$1&amp;":"&amp;A26,'Finish order'!C:K,4,FALSE()),"")</f>
        <v/>
      </c>
      <c r="G26" s="31"/>
      <c r="H26" s="21" t="n">
        <v>25</v>
      </c>
      <c r="I26" s="21" t="str">
        <f aca="false">IFERROR(VLOOKUP(H$1&amp;":"&amp;H26,'Finish order'!$C:$K,6,FALSE()),"")</f>
        <v/>
      </c>
      <c r="J26" s="21" t="str">
        <f aca="false">IFERROR(VLOOKUP(H$1&amp;":"&amp;H26,'Finish order'!$C:$K,9,FALSE()),"")</f>
        <v/>
      </c>
      <c r="K26" s="21" t="str">
        <f aca="false">IFERROR(VLOOKUP(H$1&amp;":"&amp;H26,'Finish order'!$C:$K,7,FALSE()),"")</f>
        <v/>
      </c>
      <c r="L26" s="29" t="str">
        <f aca="false">IFERROR(VLOOKUP(H$1&amp;":"&amp;H26,'Finish order'!$C:$K,5,FALSE()),"")</f>
        <v/>
      </c>
      <c r="M26" s="21" t="str">
        <f aca="false">IFERROR(VLOOKUP(H$1&amp;":"&amp;H26,'Finish order'!$C:$K,4,FALSE()),"")</f>
        <v/>
      </c>
      <c r="N26" s="31"/>
      <c r="O26" s="21" t="n">
        <v>25</v>
      </c>
      <c r="P26" s="21" t="str">
        <f aca="false">IFERROR(VLOOKUP(O$1&amp;":"&amp;O26,'Finish order'!$E:$K,4,FALSE()),"")</f>
        <v/>
      </c>
      <c r="Q26" s="21" t="str">
        <f aca="false">IFERROR(VLOOKUP(O$1&amp;":"&amp;O26,'Finish order'!$E:$K,5,FALSE()),"")</f>
        <v/>
      </c>
      <c r="R26" s="29" t="str">
        <f aca="false">IFERROR(VLOOKUP(O$1&amp;":"&amp;O26,'Finish order'!$E:$K,3,FALSE()),"")</f>
        <v/>
      </c>
      <c r="S26" s="21" t="str">
        <f aca="false">IFERROR(VLOOKUP(O$1&amp;":"&amp;O26,'Finish order'!$E:$K,2,FALSE()),"")</f>
        <v/>
      </c>
      <c r="T26" s="21"/>
      <c r="U26" s="31"/>
      <c r="V26" s="21" t="n">
        <v>25</v>
      </c>
      <c r="W26" s="21" t="str">
        <f aca="false">IFERROR(VLOOKUP(V$1&amp;":"&amp;V26,'Finish order'!$E:$K,4,FALSE()),"")</f>
        <v/>
      </c>
      <c r="X26" s="21" t="str">
        <f aca="false">IFERROR(VLOOKUP(V$1&amp;":"&amp;V26,'Finish order'!$E:$K,5,FALSE()),"")</f>
        <v/>
      </c>
      <c r="Y26" s="29" t="str">
        <f aca="false">IFERROR(VLOOKUP(V$1&amp;":"&amp;V26,'Finish order'!$E:$K,3,FALSE()),"")</f>
        <v/>
      </c>
      <c r="Z26" s="21" t="str">
        <f aca="false">IFERROR(VLOOKUP(V$1&amp;":"&amp;V26,'Finish order'!$E:$K,2,FALSE()),"")</f>
        <v/>
      </c>
      <c r="AA26" s="21" t="str">
        <f aca="false">IF('Results 5 year vets'!$W26="","",IF((COUNTIF($I$2:$I$4,W26)&gt;0),"Top3",""))</f>
        <v/>
      </c>
      <c r="AB26" s="31"/>
      <c r="AC26" s="21" t="n">
        <v>25</v>
      </c>
      <c r="AD26" s="21" t="str">
        <f aca="false">IFERROR(VLOOKUP(AC$1&amp;":"&amp;AC26,'Finish order'!$E:$K,4,FALSE()),"")</f>
        <v/>
      </c>
      <c r="AE26" s="21" t="str">
        <f aca="false">IFERROR(VLOOKUP(AC$1&amp;":"&amp;AC26,'Finish order'!$E:$K,5,FALSE()),"")</f>
        <v/>
      </c>
      <c r="AF26" s="29" t="str">
        <f aca="false">IFERROR(VLOOKUP(AC$1&amp;":"&amp;AC26,'Finish order'!$E:$K,3,FALSE()),"")</f>
        <v/>
      </c>
      <c r="AG26" s="21" t="str">
        <f aca="false">IFERROR(VLOOKUP(AC$1&amp;":"&amp;AC26,'Finish order'!$E:$K,2,FALSE()),"")</f>
        <v/>
      </c>
      <c r="AH26" s="21"/>
      <c r="AI26" s="31"/>
      <c r="AJ26" s="21" t="n">
        <v>25</v>
      </c>
      <c r="AK26" s="21" t="str">
        <f aca="false">IFERROR(VLOOKUP(AJ$1&amp;":"&amp;AJ26,'Finish order'!$E:$K,4,FALSE()),"")</f>
        <v/>
      </c>
      <c r="AL26" s="21" t="str">
        <f aca="false">IFERROR(VLOOKUP(AJ$1&amp;":"&amp;AJ26,'Finish order'!$E:$K,5,FALSE()),"")</f>
        <v/>
      </c>
      <c r="AM26" s="29" t="str">
        <f aca="false">IFERROR(VLOOKUP(AJ$1&amp;":"&amp;AJ26,'Finish order'!$E:$K,3,FALSE()),"")</f>
        <v/>
      </c>
      <c r="AN26" s="21" t="str">
        <f aca="false">IFERROR(VLOOKUP(AJ$1&amp;":"&amp;AJ26,'Finish order'!$E:$K,2,FALSE()),"")</f>
        <v/>
      </c>
      <c r="AO26" s="21"/>
      <c r="AP26" s="31"/>
      <c r="AQ26" s="21" t="n">
        <v>25</v>
      </c>
      <c r="AR26" s="21" t="str">
        <f aca="false">IFERROR(VLOOKUP(AQ$1&amp;":"&amp;AQ26,'Finish order'!$E:$K,4,FALSE()),"")</f>
        <v/>
      </c>
      <c r="AS26" s="21" t="str">
        <f aca="false">IFERROR(VLOOKUP(AQ$1&amp;":"&amp;AQ26,'Finish order'!$E:$K,5,FALSE()),"")</f>
        <v/>
      </c>
      <c r="AT26" s="29" t="str">
        <f aca="false">IFERROR(VLOOKUP(AQ$1&amp;":"&amp;AQ26,'Finish order'!$E:$K,3,FALSE()),"")</f>
        <v/>
      </c>
      <c r="AU26" s="21" t="str">
        <f aca="false">IFERROR(VLOOKUP(AQ$1&amp;":"&amp;AQ26,'Finish order'!$E:$K,2,FALSE()),"")</f>
        <v/>
      </c>
      <c r="AV26" s="21"/>
      <c r="AW26" s="31"/>
      <c r="AX26" s="21" t="n">
        <v>25</v>
      </c>
      <c r="AY26" s="21" t="str">
        <f aca="false">IFERROR(VLOOKUP(AX$1&amp;":"&amp;AX26,'Finish order'!$E:$K,4,FALSE()),"")</f>
        <v/>
      </c>
      <c r="AZ26" s="21" t="str">
        <f aca="false">IFERROR(VLOOKUP(AX$1&amp;":"&amp;AX26,'Finish order'!$E:$K,5,FALSE()),"")</f>
        <v/>
      </c>
      <c r="BA26" s="29" t="str">
        <f aca="false">IFERROR(VLOOKUP(AX$1&amp;":"&amp;AX26,'Finish order'!$E:$K,3,FALSE()),"")</f>
        <v/>
      </c>
      <c r="BB26" s="21" t="str">
        <f aca="false">IFERROR(VLOOKUP(AX$1&amp;":"&amp;AX26,'Finish order'!$E:$K,2,FALSE()),"")</f>
        <v/>
      </c>
      <c r="BC26" s="21"/>
      <c r="BD26" s="31"/>
      <c r="BE26" s="21" t="n">
        <v>25</v>
      </c>
      <c r="BF26" s="29" t="str">
        <f aca="false">IFERROR(VLOOKUP(BE$1&amp;":"&amp;BE26,'Finish order'!$E:$K,4,FALSE()),"")</f>
        <v/>
      </c>
      <c r="BG26" s="21" t="str">
        <f aca="false">IFERROR(VLOOKUP(BE$1&amp;":"&amp;BE26,'Finish order'!$E:$K,5,FALSE()),"")</f>
        <v/>
      </c>
      <c r="BH26" s="29" t="str">
        <f aca="false">IFERROR(VLOOKUP(BE$1&amp;":"&amp;BE26,'Finish order'!$E:$K,3,FALSE()),"")</f>
        <v/>
      </c>
      <c r="BI26" s="21" t="str">
        <f aca="false">IFERROR(VLOOKUP(BE$1&amp;":"&amp;BE26,'Finish order'!$E:$K,2,FALSE()),"")</f>
        <v/>
      </c>
      <c r="BJ26" s="21"/>
      <c r="BK26" s="31"/>
      <c r="BL26" s="21" t="n">
        <v>25</v>
      </c>
      <c r="BM26" s="29" t="str">
        <f aca="false">IFERROR(VLOOKUP(BL$1&amp;":"&amp;BL26,'Finish order'!$E:$K,4,FALSE()),"")</f>
        <v/>
      </c>
      <c r="BN26" s="21" t="str">
        <f aca="false">IFERROR(VLOOKUP(BL$1&amp;":"&amp;BL26,'Finish order'!$E:$K,5,FALSE()),"")</f>
        <v/>
      </c>
      <c r="BO26" s="29" t="str">
        <f aca="false">IFERROR(VLOOKUP(BL$1&amp;":"&amp;BL26,'Finish order'!$E:$K,3,FALSE()),"")</f>
        <v/>
      </c>
      <c r="BP26" s="21" t="str">
        <f aca="false">IFERROR(VLOOKUP(BL$1&amp;":"&amp;BL26,'Finish order'!$E:$K,2,FALSE()),"")</f>
        <v/>
      </c>
      <c r="BQ26" s="21"/>
      <c r="BR26" s="31"/>
      <c r="BS26" s="30" t="n">
        <v>25</v>
      </c>
      <c r="BT26" s="21" t="str">
        <f aca="false">IFERROR(VLOOKUP(BS$1&amp;":"&amp;BS26,'Finish order'!$E:$K,4,FALSE()),"")</f>
        <v/>
      </c>
      <c r="BU26" s="21" t="str">
        <f aca="false">IFERROR(VLOOKUP(BS$1&amp;":"&amp;BS26,'Finish order'!$E:$K,5,FALSE()),"")</f>
        <v/>
      </c>
      <c r="BV26" s="29" t="str">
        <f aca="false">IFERROR(VLOOKUP(BS$1&amp;":"&amp;BS26,'Finish order'!$E:$K,3,FALSE()),"")</f>
        <v/>
      </c>
      <c r="BW26" s="21" t="str">
        <f aca="false">IFERROR(VLOOKUP(BS$1&amp;":"&amp;BS26,'Finish order'!$E:$K,2,FALSE()),"")</f>
        <v/>
      </c>
      <c r="BX26" s="21"/>
      <c r="BY26" s="31"/>
      <c r="BZ26" s="30" t="n">
        <v>25</v>
      </c>
      <c r="CA26" s="21" t="str">
        <f aca="false">IFERROR(VLOOKUP(BZ$1&amp;":"&amp;BZ26,'Finish order'!$E:$K,4,FALSE()),"")</f>
        <v/>
      </c>
      <c r="CB26" s="21" t="str">
        <f aca="false">IFERROR(VLOOKUP(BZ$1&amp;":"&amp;BZ26,'Finish order'!$E:$K,5,FALSE()),"")</f>
        <v/>
      </c>
      <c r="CC26" s="29" t="str">
        <f aca="false">IFERROR(VLOOKUP(BZ$1&amp;":"&amp;BZ26,'Finish order'!$E:$K,3,FALSE()),"")</f>
        <v/>
      </c>
      <c r="CD26" s="21" t="str">
        <f aca="false">IFERROR(VLOOKUP(BZ$1&amp;":"&amp;BZ26,'Finish order'!$E:$K,2,FALSE()),"")</f>
        <v/>
      </c>
      <c r="CE26" s="21"/>
      <c r="CF26" s="32"/>
      <c r="CG26" s="21" t="n">
        <v>25</v>
      </c>
      <c r="CH26" s="21" t="str">
        <f aca="false">IFERROR(VLOOKUP(CG$1&amp;":"&amp;CG26,'Finish order'!$E:$K,4,FALSE()),"")</f>
        <v/>
      </c>
      <c r="CI26" s="21" t="str">
        <f aca="false">IFERROR(VLOOKUP(CG$1&amp;":"&amp;CG26,'Finish order'!$E:$K,5,FALSE()),"")</f>
        <v/>
      </c>
      <c r="CJ26" s="29" t="str">
        <f aca="false">IFERROR(VLOOKUP(CG$1&amp;":"&amp;CG26,'Finish order'!$E:$K,3,FALSE()),"")</f>
        <v/>
      </c>
      <c r="CK26" s="21" t="str">
        <f aca="false">IFERROR(VLOOKUP(CG$1&amp;":"&amp;CG26,'Finish order'!$E:$K,2,FALSE()),"")</f>
        <v/>
      </c>
      <c r="CL26" s="21"/>
      <c r="CM26" s="32"/>
      <c r="CN26" s="21" t="n">
        <v>25</v>
      </c>
      <c r="CO26" s="21" t="str">
        <f aca="false">IFERROR(VLOOKUP(CN$1&amp;":"&amp;CN26,'Finish order'!$E:$K,4,FALSE()),"")</f>
        <v/>
      </c>
      <c r="CP26" s="21" t="str">
        <f aca="false">IFERROR(VLOOKUP(CN$1&amp;":"&amp;CN26,'Finish order'!$E:$K,5,FALSE()),"")</f>
        <v/>
      </c>
      <c r="CQ26" s="29" t="str">
        <f aca="false">IFERROR(VLOOKUP(CN$1&amp;":"&amp;CN26,'Finish order'!$E:$K,3,FALSE()),"")</f>
        <v/>
      </c>
      <c r="CR26" s="21" t="str">
        <f aca="false">IFERROR(VLOOKUP(CN$1&amp;":"&amp;CN26,'Finish order'!$E:$K,2,FALSE()),"")</f>
        <v/>
      </c>
      <c r="CS26" s="29"/>
    </row>
    <row r="27" customFormat="false" ht="15.75" hidden="false" customHeight="true" outlineLevel="0" collapsed="false">
      <c r="A27" s="21" t="n">
        <v>26</v>
      </c>
      <c r="B27" s="21" t="str">
        <f aca="false">IFERROR(VLOOKUP($A$1&amp;":"&amp;A27,'Finish order'!C:K,6,FALSE()),"")</f>
        <v/>
      </c>
      <c r="C27" s="21" t="str">
        <f aca="false">IFERROR(VLOOKUP(A$1&amp;":"&amp;A27,'Finish order'!$C:$K,9,FALSE()),"")</f>
        <v/>
      </c>
      <c r="D27" s="21" t="str">
        <f aca="false">IFERROR(VLOOKUP(A$1&amp;":"&amp;A27,'Finish order'!$C:$K,7,FALSE()),"")</f>
        <v/>
      </c>
      <c r="E27" s="29" t="str">
        <f aca="false">IFERROR(VLOOKUP($A$1&amp;":"&amp;A27,'Finish order'!C:K,5,FALSE()),"")</f>
        <v/>
      </c>
      <c r="F27" s="21" t="str">
        <f aca="false">IFERROR(VLOOKUP($A$1&amp;":"&amp;A27,'Finish order'!C:K,4,FALSE()),"")</f>
        <v/>
      </c>
      <c r="G27" s="31"/>
      <c r="H27" s="21" t="n">
        <v>26</v>
      </c>
      <c r="I27" s="21" t="str">
        <f aca="false">IFERROR(VLOOKUP(H$1&amp;":"&amp;H27,'Finish order'!$C:$K,6,FALSE()),"")</f>
        <v/>
      </c>
      <c r="J27" s="21" t="str">
        <f aca="false">IFERROR(VLOOKUP(H$1&amp;":"&amp;H27,'Finish order'!$C:$K,9,FALSE()),"")</f>
        <v/>
      </c>
      <c r="K27" s="21" t="str">
        <f aca="false">IFERROR(VLOOKUP(H$1&amp;":"&amp;H27,'Finish order'!$C:$K,7,FALSE()),"")</f>
        <v/>
      </c>
      <c r="L27" s="29" t="str">
        <f aca="false">IFERROR(VLOOKUP(H$1&amp;":"&amp;H27,'Finish order'!$C:$K,5,FALSE()),"")</f>
        <v/>
      </c>
      <c r="M27" s="21" t="str">
        <f aca="false">IFERROR(VLOOKUP(H$1&amp;":"&amp;H27,'Finish order'!$C:$K,4,FALSE()),"")</f>
        <v/>
      </c>
      <c r="N27" s="31"/>
      <c r="O27" s="21" t="n">
        <v>26</v>
      </c>
      <c r="P27" s="21" t="str">
        <f aca="false">IFERROR(VLOOKUP(O$1&amp;":"&amp;O27,'Finish order'!$E:$K,4,FALSE()),"")</f>
        <v/>
      </c>
      <c r="Q27" s="21" t="str">
        <f aca="false">IFERROR(VLOOKUP(O$1&amp;":"&amp;O27,'Finish order'!$E:$K,5,FALSE()),"")</f>
        <v/>
      </c>
      <c r="R27" s="29" t="str">
        <f aca="false">IFERROR(VLOOKUP(O$1&amp;":"&amp;O27,'Finish order'!$E:$K,3,FALSE()),"")</f>
        <v/>
      </c>
      <c r="S27" s="21" t="str">
        <f aca="false">IFERROR(VLOOKUP(O$1&amp;":"&amp;O27,'Finish order'!$E:$K,2,FALSE()),"")</f>
        <v/>
      </c>
      <c r="T27" s="21"/>
      <c r="U27" s="31"/>
      <c r="V27" s="21" t="n">
        <v>26</v>
      </c>
      <c r="W27" s="21" t="str">
        <f aca="false">IFERROR(VLOOKUP(V$1&amp;":"&amp;V27,'Finish order'!$E:$K,4,FALSE()),"")</f>
        <v/>
      </c>
      <c r="X27" s="21" t="str">
        <f aca="false">IFERROR(VLOOKUP(V$1&amp;":"&amp;V27,'Finish order'!$E:$K,5,FALSE()),"")</f>
        <v/>
      </c>
      <c r="Y27" s="29" t="str">
        <f aca="false">IFERROR(VLOOKUP(V$1&amp;":"&amp;V27,'Finish order'!$E:$K,3,FALSE()),"")</f>
        <v/>
      </c>
      <c r="Z27" s="21" t="str">
        <f aca="false">IFERROR(VLOOKUP(V$1&amp;":"&amp;V27,'Finish order'!$E:$K,2,FALSE()),"")</f>
        <v/>
      </c>
      <c r="AA27" s="21" t="str">
        <f aca="false">IF('Results 5 year vets'!$W27="","",IF((COUNTIF($I$2:$I$4,W27)&gt;0),"Top3",""))</f>
        <v/>
      </c>
      <c r="AB27" s="31"/>
      <c r="AC27" s="21" t="n">
        <v>26</v>
      </c>
      <c r="AD27" s="21" t="str">
        <f aca="false">IFERROR(VLOOKUP(AC$1&amp;":"&amp;AC27,'Finish order'!$E:$K,4,FALSE()),"")</f>
        <v/>
      </c>
      <c r="AE27" s="21" t="str">
        <f aca="false">IFERROR(VLOOKUP(AC$1&amp;":"&amp;AC27,'Finish order'!$E:$K,5,FALSE()),"")</f>
        <v/>
      </c>
      <c r="AF27" s="29" t="str">
        <f aca="false">IFERROR(VLOOKUP(AC$1&amp;":"&amp;AC27,'Finish order'!$E:$K,3,FALSE()),"")</f>
        <v/>
      </c>
      <c r="AG27" s="21" t="str">
        <f aca="false">IFERROR(VLOOKUP(AC$1&amp;":"&amp;AC27,'Finish order'!$E:$K,2,FALSE()),"")</f>
        <v/>
      </c>
      <c r="AH27" s="21"/>
      <c r="AI27" s="31"/>
      <c r="AJ27" s="21" t="n">
        <v>26</v>
      </c>
      <c r="AK27" s="21" t="str">
        <f aca="false">IFERROR(VLOOKUP(AJ$1&amp;":"&amp;AJ27,'Finish order'!$E:$K,4,FALSE()),"")</f>
        <v/>
      </c>
      <c r="AL27" s="21" t="str">
        <f aca="false">IFERROR(VLOOKUP(AJ$1&amp;":"&amp;AJ27,'Finish order'!$E:$K,5,FALSE()),"")</f>
        <v/>
      </c>
      <c r="AM27" s="29" t="str">
        <f aca="false">IFERROR(VLOOKUP(AJ$1&amp;":"&amp;AJ27,'Finish order'!$E:$K,3,FALSE()),"")</f>
        <v/>
      </c>
      <c r="AN27" s="21" t="str">
        <f aca="false">IFERROR(VLOOKUP(AJ$1&amp;":"&amp;AJ27,'Finish order'!$E:$K,2,FALSE()),"")</f>
        <v/>
      </c>
      <c r="AO27" s="21"/>
      <c r="AP27" s="31"/>
      <c r="AQ27" s="21" t="n">
        <v>26</v>
      </c>
      <c r="AR27" s="21" t="str">
        <f aca="false">IFERROR(VLOOKUP(AQ$1&amp;":"&amp;AQ27,'Finish order'!$E:$K,4,FALSE()),"")</f>
        <v/>
      </c>
      <c r="AS27" s="21" t="str">
        <f aca="false">IFERROR(VLOOKUP(AQ$1&amp;":"&amp;AQ27,'Finish order'!$E:$K,5,FALSE()),"")</f>
        <v/>
      </c>
      <c r="AT27" s="29" t="str">
        <f aca="false">IFERROR(VLOOKUP(AQ$1&amp;":"&amp;AQ27,'Finish order'!$E:$K,3,FALSE()),"")</f>
        <v/>
      </c>
      <c r="AU27" s="21" t="str">
        <f aca="false">IFERROR(VLOOKUP(AQ$1&amp;":"&amp;AQ27,'Finish order'!$E:$K,2,FALSE()),"")</f>
        <v/>
      </c>
      <c r="AV27" s="21"/>
      <c r="AW27" s="31"/>
      <c r="AX27" s="21" t="n">
        <v>26</v>
      </c>
      <c r="AY27" s="21" t="str">
        <f aca="false">IFERROR(VLOOKUP(AX$1&amp;":"&amp;AX27,'Finish order'!$E:$K,4,FALSE()),"")</f>
        <v/>
      </c>
      <c r="AZ27" s="21" t="str">
        <f aca="false">IFERROR(VLOOKUP(AX$1&amp;":"&amp;AX27,'Finish order'!$E:$K,5,FALSE()),"")</f>
        <v/>
      </c>
      <c r="BA27" s="29" t="str">
        <f aca="false">IFERROR(VLOOKUP(AX$1&amp;":"&amp;AX27,'Finish order'!$E:$K,3,FALSE()),"")</f>
        <v/>
      </c>
      <c r="BB27" s="21" t="str">
        <f aca="false">IFERROR(VLOOKUP(AX$1&amp;":"&amp;AX27,'Finish order'!$E:$K,2,FALSE()),"")</f>
        <v/>
      </c>
      <c r="BC27" s="21"/>
      <c r="BD27" s="31"/>
      <c r="BE27" s="21" t="n">
        <v>26</v>
      </c>
      <c r="BF27" s="29" t="str">
        <f aca="false">IFERROR(VLOOKUP(BE$1&amp;":"&amp;BE27,'Finish order'!$E:$K,4,FALSE()),"")</f>
        <v/>
      </c>
      <c r="BG27" s="21" t="str">
        <f aca="false">IFERROR(VLOOKUP(BE$1&amp;":"&amp;BE27,'Finish order'!$E:$K,5,FALSE()),"")</f>
        <v/>
      </c>
      <c r="BH27" s="29" t="str">
        <f aca="false">IFERROR(VLOOKUP(BE$1&amp;":"&amp;BE27,'Finish order'!$E:$K,3,FALSE()),"")</f>
        <v/>
      </c>
      <c r="BI27" s="21" t="str">
        <f aca="false">IFERROR(VLOOKUP(BE$1&amp;":"&amp;BE27,'Finish order'!$E:$K,2,FALSE()),"")</f>
        <v/>
      </c>
      <c r="BJ27" s="21"/>
      <c r="BK27" s="31"/>
      <c r="BL27" s="21" t="n">
        <v>26</v>
      </c>
      <c r="BM27" s="29" t="str">
        <f aca="false">IFERROR(VLOOKUP(BL$1&amp;":"&amp;BL27,'Finish order'!$E:$K,4,FALSE()),"")</f>
        <v/>
      </c>
      <c r="BN27" s="21" t="str">
        <f aca="false">IFERROR(VLOOKUP(BL$1&amp;":"&amp;BL27,'Finish order'!$E:$K,5,FALSE()),"")</f>
        <v/>
      </c>
      <c r="BO27" s="29" t="str">
        <f aca="false">IFERROR(VLOOKUP(BL$1&amp;":"&amp;BL27,'Finish order'!$E:$K,3,FALSE()),"")</f>
        <v/>
      </c>
      <c r="BP27" s="21" t="str">
        <f aca="false">IFERROR(VLOOKUP(BL$1&amp;":"&amp;BL27,'Finish order'!$E:$K,2,FALSE()),"")</f>
        <v/>
      </c>
      <c r="BQ27" s="21"/>
      <c r="BR27" s="31"/>
      <c r="BS27" s="30" t="n">
        <v>26</v>
      </c>
      <c r="BT27" s="21" t="str">
        <f aca="false">IFERROR(VLOOKUP(BS$1&amp;":"&amp;BS27,'Finish order'!$E:$K,4,FALSE()),"")</f>
        <v/>
      </c>
      <c r="BU27" s="21" t="str">
        <f aca="false">IFERROR(VLOOKUP(BS$1&amp;":"&amp;BS27,'Finish order'!$E:$K,5,FALSE()),"")</f>
        <v/>
      </c>
      <c r="BV27" s="29" t="str">
        <f aca="false">IFERROR(VLOOKUP(BS$1&amp;":"&amp;BS27,'Finish order'!$E:$K,3,FALSE()),"")</f>
        <v/>
      </c>
      <c r="BW27" s="21" t="str">
        <f aca="false">IFERROR(VLOOKUP(BS$1&amp;":"&amp;BS27,'Finish order'!$E:$K,2,FALSE()),"")</f>
        <v/>
      </c>
      <c r="BX27" s="21"/>
      <c r="BY27" s="31"/>
      <c r="BZ27" s="30" t="n">
        <v>26</v>
      </c>
      <c r="CA27" s="21" t="str">
        <f aca="false">IFERROR(VLOOKUP(BZ$1&amp;":"&amp;BZ27,'Finish order'!$E:$K,4,FALSE()),"")</f>
        <v/>
      </c>
      <c r="CB27" s="21" t="str">
        <f aca="false">IFERROR(VLOOKUP(BZ$1&amp;":"&amp;BZ27,'Finish order'!$E:$K,5,FALSE()),"")</f>
        <v/>
      </c>
      <c r="CC27" s="29" t="str">
        <f aca="false">IFERROR(VLOOKUP(BZ$1&amp;":"&amp;BZ27,'Finish order'!$E:$K,3,FALSE()),"")</f>
        <v/>
      </c>
      <c r="CD27" s="21" t="str">
        <f aca="false">IFERROR(VLOOKUP(BZ$1&amp;":"&amp;BZ27,'Finish order'!$E:$K,2,FALSE()),"")</f>
        <v/>
      </c>
      <c r="CE27" s="21"/>
      <c r="CF27" s="32"/>
      <c r="CG27" s="21" t="n">
        <v>26</v>
      </c>
      <c r="CH27" s="21" t="str">
        <f aca="false">IFERROR(VLOOKUP(CG$1&amp;":"&amp;CG27,'Finish order'!$E:$K,4,FALSE()),"")</f>
        <v/>
      </c>
      <c r="CI27" s="21" t="str">
        <f aca="false">IFERROR(VLOOKUP(CG$1&amp;":"&amp;CG27,'Finish order'!$E:$K,5,FALSE()),"")</f>
        <v/>
      </c>
      <c r="CJ27" s="29" t="str">
        <f aca="false">IFERROR(VLOOKUP(CG$1&amp;":"&amp;CG27,'Finish order'!$E:$K,3,FALSE()),"")</f>
        <v/>
      </c>
      <c r="CK27" s="21" t="str">
        <f aca="false">IFERROR(VLOOKUP(CG$1&amp;":"&amp;CG27,'Finish order'!$E:$K,2,FALSE()),"")</f>
        <v/>
      </c>
      <c r="CL27" s="21"/>
      <c r="CM27" s="32"/>
      <c r="CN27" s="21" t="n">
        <v>26</v>
      </c>
      <c r="CO27" s="21" t="str">
        <f aca="false">IFERROR(VLOOKUP(CN$1&amp;":"&amp;CN27,'Finish order'!$E:$K,4,FALSE()),"")</f>
        <v/>
      </c>
      <c r="CP27" s="21" t="str">
        <f aca="false">IFERROR(VLOOKUP(CN$1&amp;":"&amp;CN27,'Finish order'!$E:$K,5,FALSE()),"")</f>
        <v/>
      </c>
      <c r="CQ27" s="29" t="str">
        <f aca="false">IFERROR(VLOOKUP(CN$1&amp;":"&amp;CN27,'Finish order'!$E:$K,3,FALSE()),"")</f>
        <v/>
      </c>
      <c r="CR27" s="21" t="str">
        <f aca="false">IFERROR(VLOOKUP(CN$1&amp;":"&amp;CN27,'Finish order'!$E:$K,2,FALSE()),"")</f>
        <v/>
      </c>
      <c r="CS27" s="29"/>
    </row>
    <row r="28" customFormat="false" ht="15.75" hidden="false" customHeight="true" outlineLevel="0" collapsed="false">
      <c r="A28" s="21" t="n">
        <v>27</v>
      </c>
      <c r="B28" s="21" t="str">
        <f aca="false">IFERROR(VLOOKUP($A$1&amp;":"&amp;A28,'Finish order'!C:K,6,FALSE()),"")</f>
        <v/>
      </c>
      <c r="C28" s="21" t="str">
        <f aca="false">IFERROR(VLOOKUP(A$1&amp;":"&amp;A28,'Finish order'!$C:$K,9,FALSE()),"")</f>
        <v/>
      </c>
      <c r="D28" s="21" t="str">
        <f aca="false">IFERROR(VLOOKUP(A$1&amp;":"&amp;A28,'Finish order'!$C:$K,7,FALSE()),"")</f>
        <v/>
      </c>
      <c r="E28" s="29" t="str">
        <f aca="false">IFERROR(VLOOKUP($A$1&amp;":"&amp;A28,'Finish order'!C:K,5,FALSE()),"")</f>
        <v/>
      </c>
      <c r="F28" s="21" t="str">
        <f aca="false">IFERROR(VLOOKUP($A$1&amp;":"&amp;A28,'Finish order'!C:K,4,FALSE()),"")</f>
        <v/>
      </c>
      <c r="G28" s="31"/>
      <c r="H28" s="21" t="n">
        <v>27</v>
      </c>
      <c r="I28" s="21" t="str">
        <f aca="false">IFERROR(VLOOKUP(H$1&amp;":"&amp;H28,'Finish order'!$C:$K,6,FALSE()),"")</f>
        <v/>
      </c>
      <c r="J28" s="21" t="str">
        <f aca="false">IFERROR(VLOOKUP(H$1&amp;":"&amp;H28,'Finish order'!$C:$K,9,FALSE()),"")</f>
        <v/>
      </c>
      <c r="K28" s="21" t="str">
        <f aca="false">IFERROR(VLOOKUP(H$1&amp;":"&amp;H28,'Finish order'!$C:$K,7,FALSE()),"")</f>
        <v/>
      </c>
      <c r="L28" s="29" t="str">
        <f aca="false">IFERROR(VLOOKUP(H$1&amp;":"&amp;H28,'Finish order'!$C:$K,5,FALSE()),"")</f>
        <v/>
      </c>
      <c r="M28" s="21" t="str">
        <f aca="false">IFERROR(VLOOKUP(H$1&amp;":"&amp;H28,'Finish order'!$C:$K,4,FALSE()),"")</f>
        <v/>
      </c>
      <c r="N28" s="31"/>
      <c r="O28" s="21" t="n">
        <v>27</v>
      </c>
      <c r="P28" s="21" t="str">
        <f aca="false">IFERROR(VLOOKUP(O$1&amp;":"&amp;O28,'Finish order'!$E:$K,4,FALSE()),"")</f>
        <v/>
      </c>
      <c r="Q28" s="21" t="str">
        <f aca="false">IFERROR(VLOOKUP(O$1&amp;":"&amp;O28,'Finish order'!$E:$K,5,FALSE()),"")</f>
        <v/>
      </c>
      <c r="R28" s="29" t="str">
        <f aca="false">IFERROR(VLOOKUP(O$1&amp;":"&amp;O28,'Finish order'!$E:$K,3,FALSE()),"")</f>
        <v/>
      </c>
      <c r="S28" s="21" t="str">
        <f aca="false">IFERROR(VLOOKUP(O$1&amp;":"&amp;O28,'Finish order'!$E:$K,2,FALSE()),"")</f>
        <v/>
      </c>
      <c r="T28" s="21"/>
      <c r="U28" s="31"/>
      <c r="V28" s="21" t="n">
        <v>27</v>
      </c>
      <c r="W28" s="21" t="str">
        <f aca="false">IFERROR(VLOOKUP(V$1&amp;":"&amp;V28,'Finish order'!$E:$K,4,FALSE()),"")</f>
        <v/>
      </c>
      <c r="X28" s="21" t="str">
        <f aca="false">IFERROR(VLOOKUP(V$1&amp;":"&amp;V28,'Finish order'!$E:$K,5,FALSE()),"")</f>
        <v/>
      </c>
      <c r="Y28" s="29" t="str">
        <f aca="false">IFERROR(VLOOKUP(V$1&amp;":"&amp;V28,'Finish order'!$E:$K,3,FALSE()),"")</f>
        <v/>
      </c>
      <c r="Z28" s="21" t="str">
        <f aca="false">IFERROR(VLOOKUP(V$1&amp;":"&amp;V28,'Finish order'!$E:$K,2,FALSE()),"")</f>
        <v/>
      </c>
      <c r="AA28" s="21" t="str">
        <f aca="false">IF('Results 5 year vets'!$W28="","",IF((COUNTIF($I$2:$I$4,W28)&gt;0),"Top3",""))</f>
        <v/>
      </c>
      <c r="AB28" s="31"/>
      <c r="AC28" s="21" t="n">
        <v>27</v>
      </c>
      <c r="AD28" s="21" t="str">
        <f aca="false">IFERROR(VLOOKUP(AC$1&amp;":"&amp;AC28,'Finish order'!$E:$K,4,FALSE()),"")</f>
        <v/>
      </c>
      <c r="AE28" s="21" t="str">
        <f aca="false">IFERROR(VLOOKUP(AC$1&amp;":"&amp;AC28,'Finish order'!$E:$K,5,FALSE()),"")</f>
        <v/>
      </c>
      <c r="AF28" s="29" t="str">
        <f aca="false">IFERROR(VLOOKUP(AC$1&amp;":"&amp;AC28,'Finish order'!$E:$K,3,FALSE()),"")</f>
        <v/>
      </c>
      <c r="AG28" s="21" t="str">
        <f aca="false">IFERROR(VLOOKUP(AC$1&amp;":"&amp;AC28,'Finish order'!$E:$K,2,FALSE()),"")</f>
        <v/>
      </c>
      <c r="AH28" s="21"/>
      <c r="AI28" s="31"/>
      <c r="AJ28" s="21" t="n">
        <v>27</v>
      </c>
      <c r="AK28" s="21" t="str">
        <f aca="false">IFERROR(VLOOKUP(AJ$1&amp;":"&amp;AJ28,'Finish order'!$E:$K,4,FALSE()),"")</f>
        <v/>
      </c>
      <c r="AL28" s="21" t="str">
        <f aca="false">IFERROR(VLOOKUP(AJ$1&amp;":"&amp;AJ28,'Finish order'!$E:$K,5,FALSE()),"")</f>
        <v/>
      </c>
      <c r="AM28" s="29" t="str">
        <f aca="false">IFERROR(VLOOKUP(AJ$1&amp;":"&amp;AJ28,'Finish order'!$E:$K,3,FALSE()),"")</f>
        <v/>
      </c>
      <c r="AN28" s="21" t="str">
        <f aca="false">IFERROR(VLOOKUP(AJ$1&amp;":"&amp;AJ28,'Finish order'!$E:$K,2,FALSE()),"")</f>
        <v/>
      </c>
      <c r="AO28" s="21"/>
      <c r="AP28" s="31"/>
      <c r="AQ28" s="21" t="n">
        <v>27</v>
      </c>
      <c r="AR28" s="21" t="str">
        <f aca="false">IFERROR(VLOOKUP(AQ$1&amp;":"&amp;AQ28,'Finish order'!$E:$K,4,FALSE()),"")</f>
        <v/>
      </c>
      <c r="AS28" s="21" t="str">
        <f aca="false">IFERROR(VLOOKUP(AQ$1&amp;":"&amp;AQ28,'Finish order'!$E:$K,5,FALSE()),"")</f>
        <v/>
      </c>
      <c r="AT28" s="29" t="str">
        <f aca="false">IFERROR(VLOOKUP(AQ$1&amp;":"&amp;AQ28,'Finish order'!$E:$K,3,FALSE()),"")</f>
        <v/>
      </c>
      <c r="AU28" s="21" t="str">
        <f aca="false">IFERROR(VLOOKUP(AQ$1&amp;":"&amp;AQ28,'Finish order'!$E:$K,2,FALSE()),"")</f>
        <v/>
      </c>
      <c r="AV28" s="21"/>
      <c r="AW28" s="31"/>
      <c r="AX28" s="21" t="n">
        <v>27</v>
      </c>
      <c r="AY28" s="21" t="str">
        <f aca="false">IFERROR(VLOOKUP(AX$1&amp;":"&amp;AX28,'Finish order'!$E:$K,4,FALSE()),"")</f>
        <v/>
      </c>
      <c r="AZ28" s="21" t="str">
        <f aca="false">IFERROR(VLOOKUP(AX$1&amp;":"&amp;AX28,'Finish order'!$E:$K,5,FALSE()),"")</f>
        <v/>
      </c>
      <c r="BA28" s="29" t="str">
        <f aca="false">IFERROR(VLOOKUP(AX$1&amp;":"&amp;AX28,'Finish order'!$E:$K,3,FALSE()),"")</f>
        <v/>
      </c>
      <c r="BB28" s="21" t="str">
        <f aca="false">IFERROR(VLOOKUP(AX$1&amp;":"&amp;AX28,'Finish order'!$E:$K,2,FALSE()),"")</f>
        <v/>
      </c>
      <c r="BC28" s="21"/>
      <c r="BD28" s="31"/>
      <c r="BE28" s="21" t="n">
        <v>27</v>
      </c>
      <c r="BF28" s="29" t="str">
        <f aca="false">IFERROR(VLOOKUP(BE$1&amp;":"&amp;BE28,'Finish order'!$E:$K,4,FALSE()),"")</f>
        <v/>
      </c>
      <c r="BG28" s="21" t="str">
        <f aca="false">IFERROR(VLOOKUP(BE$1&amp;":"&amp;BE28,'Finish order'!$E:$K,5,FALSE()),"")</f>
        <v/>
      </c>
      <c r="BH28" s="29" t="str">
        <f aca="false">IFERROR(VLOOKUP(BE$1&amp;":"&amp;BE28,'Finish order'!$E:$K,3,FALSE()),"")</f>
        <v/>
      </c>
      <c r="BI28" s="21" t="str">
        <f aca="false">IFERROR(VLOOKUP(BE$1&amp;":"&amp;BE28,'Finish order'!$E:$K,2,FALSE()),"")</f>
        <v/>
      </c>
      <c r="BJ28" s="21"/>
      <c r="BK28" s="31"/>
      <c r="BL28" s="21" t="n">
        <v>27</v>
      </c>
      <c r="BM28" s="29" t="str">
        <f aca="false">IFERROR(VLOOKUP(BL$1&amp;":"&amp;BL28,'Finish order'!$E:$K,4,FALSE()),"")</f>
        <v/>
      </c>
      <c r="BN28" s="21" t="str">
        <f aca="false">IFERROR(VLOOKUP(BL$1&amp;":"&amp;BL28,'Finish order'!$E:$K,5,FALSE()),"")</f>
        <v/>
      </c>
      <c r="BO28" s="29" t="str">
        <f aca="false">IFERROR(VLOOKUP(BL$1&amp;":"&amp;BL28,'Finish order'!$E:$K,3,FALSE()),"")</f>
        <v/>
      </c>
      <c r="BP28" s="21" t="str">
        <f aca="false">IFERROR(VLOOKUP(BL$1&amp;":"&amp;BL28,'Finish order'!$E:$K,2,FALSE()),"")</f>
        <v/>
      </c>
      <c r="BQ28" s="21"/>
      <c r="BR28" s="31"/>
      <c r="BS28" s="30" t="n">
        <v>27</v>
      </c>
      <c r="BT28" s="21" t="str">
        <f aca="false">IFERROR(VLOOKUP(BS$1&amp;":"&amp;BS28,'Finish order'!$E:$K,4,FALSE()),"")</f>
        <v/>
      </c>
      <c r="BU28" s="21" t="str">
        <f aca="false">IFERROR(VLOOKUP(BS$1&amp;":"&amp;BS28,'Finish order'!$E:$K,5,FALSE()),"")</f>
        <v/>
      </c>
      <c r="BV28" s="29" t="str">
        <f aca="false">IFERROR(VLOOKUP(BS$1&amp;":"&amp;BS28,'Finish order'!$E:$K,3,FALSE()),"")</f>
        <v/>
      </c>
      <c r="BW28" s="21" t="str">
        <f aca="false">IFERROR(VLOOKUP(BS$1&amp;":"&amp;BS28,'Finish order'!$E:$K,2,FALSE()),"")</f>
        <v/>
      </c>
      <c r="BX28" s="21"/>
      <c r="BY28" s="31"/>
      <c r="BZ28" s="30" t="n">
        <v>27</v>
      </c>
      <c r="CA28" s="21" t="str">
        <f aca="false">IFERROR(VLOOKUP(BZ$1&amp;":"&amp;BZ28,'Finish order'!$E:$K,4,FALSE()),"")</f>
        <v/>
      </c>
      <c r="CB28" s="21" t="str">
        <f aca="false">IFERROR(VLOOKUP(BZ$1&amp;":"&amp;BZ28,'Finish order'!$E:$K,5,FALSE()),"")</f>
        <v/>
      </c>
      <c r="CC28" s="29" t="str">
        <f aca="false">IFERROR(VLOOKUP(BZ$1&amp;":"&amp;BZ28,'Finish order'!$E:$K,3,FALSE()),"")</f>
        <v/>
      </c>
      <c r="CD28" s="21" t="str">
        <f aca="false">IFERROR(VLOOKUP(BZ$1&amp;":"&amp;BZ28,'Finish order'!$E:$K,2,FALSE()),"")</f>
        <v/>
      </c>
      <c r="CE28" s="21"/>
      <c r="CF28" s="32"/>
      <c r="CG28" s="21" t="n">
        <v>27</v>
      </c>
      <c r="CH28" s="21" t="str">
        <f aca="false">IFERROR(VLOOKUP(CG$1&amp;":"&amp;CG28,'Finish order'!$E:$K,4,FALSE()),"")</f>
        <v/>
      </c>
      <c r="CI28" s="21" t="str">
        <f aca="false">IFERROR(VLOOKUP(CG$1&amp;":"&amp;CG28,'Finish order'!$E:$K,5,FALSE()),"")</f>
        <v/>
      </c>
      <c r="CJ28" s="29" t="str">
        <f aca="false">IFERROR(VLOOKUP(CG$1&amp;":"&amp;CG28,'Finish order'!$E:$K,3,FALSE()),"")</f>
        <v/>
      </c>
      <c r="CK28" s="21" t="str">
        <f aca="false">IFERROR(VLOOKUP(CG$1&amp;":"&amp;CG28,'Finish order'!$E:$K,2,FALSE()),"")</f>
        <v/>
      </c>
      <c r="CL28" s="21"/>
      <c r="CM28" s="32"/>
      <c r="CN28" s="21" t="n">
        <v>27</v>
      </c>
      <c r="CO28" s="21" t="str">
        <f aca="false">IFERROR(VLOOKUP(CN$1&amp;":"&amp;CN28,'Finish order'!$E:$K,4,FALSE()),"")</f>
        <v/>
      </c>
      <c r="CP28" s="21" t="str">
        <f aca="false">IFERROR(VLOOKUP(CN$1&amp;":"&amp;CN28,'Finish order'!$E:$K,5,FALSE()),"")</f>
        <v/>
      </c>
      <c r="CQ28" s="29" t="str">
        <f aca="false">IFERROR(VLOOKUP(CN$1&amp;":"&amp;CN28,'Finish order'!$E:$K,3,FALSE()),"")</f>
        <v/>
      </c>
      <c r="CR28" s="21" t="str">
        <f aca="false">IFERROR(VLOOKUP(CN$1&amp;":"&amp;CN28,'Finish order'!$E:$K,2,FALSE()),"")</f>
        <v/>
      </c>
      <c r="CS28" s="29"/>
    </row>
    <row r="29" customFormat="false" ht="15.75" hidden="false" customHeight="true" outlineLevel="0" collapsed="false">
      <c r="A29" s="21" t="n">
        <v>28</v>
      </c>
      <c r="B29" s="21" t="str">
        <f aca="false">IFERROR(VLOOKUP($A$1&amp;":"&amp;A29,'Finish order'!C:K,6,FALSE()),"")</f>
        <v/>
      </c>
      <c r="C29" s="21" t="str">
        <f aca="false">IFERROR(VLOOKUP(A$1&amp;":"&amp;A29,'Finish order'!$C:$K,9,FALSE()),"")</f>
        <v/>
      </c>
      <c r="D29" s="21" t="str">
        <f aca="false">IFERROR(VLOOKUP(A$1&amp;":"&amp;A29,'Finish order'!$C:$K,7,FALSE()),"")</f>
        <v/>
      </c>
      <c r="E29" s="29" t="str">
        <f aca="false">IFERROR(VLOOKUP($A$1&amp;":"&amp;A29,'Finish order'!C:K,5,FALSE()),"")</f>
        <v/>
      </c>
      <c r="F29" s="21" t="str">
        <f aca="false">IFERROR(VLOOKUP($A$1&amp;":"&amp;A29,'Finish order'!C:K,4,FALSE()),"")</f>
        <v/>
      </c>
      <c r="G29" s="31"/>
      <c r="H29" s="21" t="n">
        <v>28</v>
      </c>
      <c r="I29" s="21" t="str">
        <f aca="false">IFERROR(VLOOKUP(H$1&amp;":"&amp;H29,'Finish order'!$C:$K,6,FALSE()),"")</f>
        <v/>
      </c>
      <c r="J29" s="21" t="str">
        <f aca="false">IFERROR(VLOOKUP(H$1&amp;":"&amp;H29,'Finish order'!$C:$K,9,FALSE()),"")</f>
        <v/>
      </c>
      <c r="K29" s="21" t="str">
        <f aca="false">IFERROR(VLOOKUP(H$1&amp;":"&amp;H29,'Finish order'!$C:$K,7,FALSE()),"")</f>
        <v/>
      </c>
      <c r="L29" s="29" t="str">
        <f aca="false">IFERROR(VLOOKUP(H$1&amp;":"&amp;H29,'Finish order'!$C:$K,5,FALSE()),"")</f>
        <v/>
      </c>
      <c r="M29" s="21" t="str">
        <f aca="false">IFERROR(VLOOKUP(H$1&amp;":"&amp;H29,'Finish order'!$C:$K,4,FALSE()),"")</f>
        <v/>
      </c>
      <c r="N29" s="31"/>
      <c r="O29" s="21" t="n">
        <v>28</v>
      </c>
      <c r="P29" s="21" t="str">
        <f aca="false">IFERROR(VLOOKUP(O$1&amp;":"&amp;O29,'Finish order'!$E:$K,4,FALSE()),"")</f>
        <v/>
      </c>
      <c r="Q29" s="21" t="str">
        <f aca="false">IFERROR(VLOOKUP(O$1&amp;":"&amp;O29,'Finish order'!$E:$K,5,FALSE()),"")</f>
        <v/>
      </c>
      <c r="R29" s="29" t="str">
        <f aca="false">IFERROR(VLOOKUP(O$1&amp;":"&amp;O29,'Finish order'!$E:$K,3,FALSE()),"")</f>
        <v/>
      </c>
      <c r="S29" s="21" t="str">
        <f aca="false">IFERROR(VLOOKUP(O$1&amp;":"&amp;O29,'Finish order'!$E:$K,2,FALSE()),"")</f>
        <v/>
      </c>
      <c r="T29" s="21"/>
      <c r="U29" s="31"/>
      <c r="V29" s="21" t="n">
        <v>28</v>
      </c>
      <c r="W29" s="21" t="str">
        <f aca="false">IFERROR(VLOOKUP(V$1&amp;":"&amp;V29,'Finish order'!$E:$K,4,FALSE()),"")</f>
        <v/>
      </c>
      <c r="X29" s="21" t="str">
        <f aca="false">IFERROR(VLOOKUP(V$1&amp;":"&amp;V29,'Finish order'!$E:$K,5,FALSE()),"")</f>
        <v/>
      </c>
      <c r="Y29" s="29" t="str">
        <f aca="false">IFERROR(VLOOKUP(V$1&amp;":"&amp;V29,'Finish order'!$E:$K,3,FALSE()),"")</f>
        <v/>
      </c>
      <c r="Z29" s="21" t="str">
        <f aca="false">IFERROR(VLOOKUP(V$1&amp;":"&amp;V29,'Finish order'!$E:$K,2,FALSE()),"")</f>
        <v/>
      </c>
      <c r="AA29" s="21" t="str">
        <f aca="false">IF('Results 5 year vets'!$W29="","",IF((COUNTIF($I$2:$I$4,W29)&gt;0),"Top3",""))</f>
        <v/>
      </c>
      <c r="AB29" s="31"/>
      <c r="AC29" s="21" t="n">
        <v>28</v>
      </c>
      <c r="AD29" s="21" t="str">
        <f aca="false">IFERROR(VLOOKUP(AC$1&amp;":"&amp;AC29,'Finish order'!$E:$K,4,FALSE()),"")</f>
        <v/>
      </c>
      <c r="AE29" s="21" t="str">
        <f aca="false">IFERROR(VLOOKUP(AC$1&amp;":"&amp;AC29,'Finish order'!$E:$K,5,FALSE()),"")</f>
        <v/>
      </c>
      <c r="AF29" s="29" t="str">
        <f aca="false">IFERROR(VLOOKUP(AC$1&amp;":"&amp;AC29,'Finish order'!$E:$K,3,FALSE()),"")</f>
        <v/>
      </c>
      <c r="AG29" s="21" t="str">
        <f aca="false">IFERROR(VLOOKUP(AC$1&amp;":"&amp;AC29,'Finish order'!$E:$K,2,FALSE()),"")</f>
        <v/>
      </c>
      <c r="AH29" s="21"/>
      <c r="AI29" s="31"/>
      <c r="AJ29" s="21" t="n">
        <v>28</v>
      </c>
      <c r="AK29" s="21" t="str">
        <f aca="false">IFERROR(VLOOKUP(AJ$1&amp;":"&amp;AJ29,'Finish order'!$E:$K,4,FALSE()),"")</f>
        <v/>
      </c>
      <c r="AL29" s="21" t="str">
        <f aca="false">IFERROR(VLOOKUP(AJ$1&amp;":"&amp;AJ29,'Finish order'!$E:$K,5,FALSE()),"")</f>
        <v/>
      </c>
      <c r="AM29" s="29" t="str">
        <f aca="false">IFERROR(VLOOKUP(AJ$1&amp;":"&amp;AJ29,'Finish order'!$E:$K,3,FALSE()),"")</f>
        <v/>
      </c>
      <c r="AN29" s="21" t="str">
        <f aca="false">IFERROR(VLOOKUP(AJ$1&amp;":"&amp;AJ29,'Finish order'!$E:$K,2,FALSE()),"")</f>
        <v/>
      </c>
      <c r="AO29" s="21"/>
      <c r="AP29" s="31"/>
      <c r="AQ29" s="21" t="n">
        <v>28</v>
      </c>
      <c r="AR29" s="21" t="str">
        <f aca="false">IFERROR(VLOOKUP(AQ$1&amp;":"&amp;AQ29,'Finish order'!$E:$K,4,FALSE()),"")</f>
        <v/>
      </c>
      <c r="AS29" s="21" t="str">
        <f aca="false">IFERROR(VLOOKUP(AQ$1&amp;":"&amp;AQ29,'Finish order'!$E:$K,5,FALSE()),"")</f>
        <v/>
      </c>
      <c r="AT29" s="29" t="str">
        <f aca="false">IFERROR(VLOOKUP(AQ$1&amp;":"&amp;AQ29,'Finish order'!$E:$K,3,FALSE()),"")</f>
        <v/>
      </c>
      <c r="AU29" s="21" t="str">
        <f aca="false">IFERROR(VLOOKUP(AQ$1&amp;":"&amp;AQ29,'Finish order'!$E:$K,2,FALSE()),"")</f>
        <v/>
      </c>
      <c r="AV29" s="21"/>
      <c r="AW29" s="31"/>
      <c r="AX29" s="21" t="n">
        <v>28</v>
      </c>
      <c r="AY29" s="21" t="str">
        <f aca="false">IFERROR(VLOOKUP(AX$1&amp;":"&amp;AX29,'Finish order'!$E:$K,4,FALSE()),"")</f>
        <v/>
      </c>
      <c r="AZ29" s="21" t="str">
        <f aca="false">IFERROR(VLOOKUP(AX$1&amp;":"&amp;AX29,'Finish order'!$E:$K,5,FALSE()),"")</f>
        <v/>
      </c>
      <c r="BA29" s="29" t="str">
        <f aca="false">IFERROR(VLOOKUP(AX$1&amp;":"&amp;AX29,'Finish order'!$E:$K,3,FALSE()),"")</f>
        <v/>
      </c>
      <c r="BB29" s="21" t="str">
        <f aca="false">IFERROR(VLOOKUP(AX$1&amp;":"&amp;AX29,'Finish order'!$E:$K,2,FALSE()),"")</f>
        <v/>
      </c>
      <c r="BC29" s="21"/>
      <c r="BD29" s="31"/>
      <c r="BE29" s="21" t="n">
        <v>28</v>
      </c>
      <c r="BF29" s="29" t="str">
        <f aca="false">IFERROR(VLOOKUP(BE$1&amp;":"&amp;BE29,'Finish order'!$E:$K,4,FALSE()),"")</f>
        <v/>
      </c>
      <c r="BG29" s="21" t="str">
        <f aca="false">IFERROR(VLOOKUP(BE$1&amp;":"&amp;BE29,'Finish order'!$E:$K,5,FALSE()),"")</f>
        <v/>
      </c>
      <c r="BH29" s="29" t="str">
        <f aca="false">IFERROR(VLOOKUP(BE$1&amp;":"&amp;BE29,'Finish order'!$E:$K,3,FALSE()),"")</f>
        <v/>
      </c>
      <c r="BI29" s="21" t="str">
        <f aca="false">IFERROR(VLOOKUP(BE$1&amp;":"&amp;BE29,'Finish order'!$E:$K,2,FALSE()),"")</f>
        <v/>
      </c>
      <c r="BJ29" s="21"/>
      <c r="BK29" s="31"/>
      <c r="BL29" s="21" t="n">
        <v>28</v>
      </c>
      <c r="BM29" s="29" t="str">
        <f aca="false">IFERROR(VLOOKUP(BL$1&amp;":"&amp;BL29,'Finish order'!$E:$K,4,FALSE()),"")</f>
        <v/>
      </c>
      <c r="BN29" s="21" t="str">
        <f aca="false">IFERROR(VLOOKUP(BL$1&amp;":"&amp;BL29,'Finish order'!$E:$K,5,FALSE()),"")</f>
        <v/>
      </c>
      <c r="BO29" s="29" t="str">
        <f aca="false">IFERROR(VLOOKUP(BL$1&amp;":"&amp;BL29,'Finish order'!$E:$K,3,FALSE()),"")</f>
        <v/>
      </c>
      <c r="BP29" s="21" t="str">
        <f aca="false">IFERROR(VLOOKUP(BL$1&amp;":"&amp;BL29,'Finish order'!$E:$K,2,FALSE()),"")</f>
        <v/>
      </c>
      <c r="BQ29" s="21"/>
      <c r="BR29" s="31"/>
      <c r="BS29" s="30" t="n">
        <v>28</v>
      </c>
      <c r="BT29" s="21" t="str">
        <f aca="false">IFERROR(VLOOKUP(BS$1&amp;":"&amp;BS29,'Finish order'!$E:$K,4,FALSE()),"")</f>
        <v/>
      </c>
      <c r="BU29" s="21" t="str">
        <f aca="false">IFERROR(VLOOKUP(BS$1&amp;":"&amp;BS29,'Finish order'!$E:$K,5,FALSE()),"")</f>
        <v/>
      </c>
      <c r="BV29" s="29" t="str">
        <f aca="false">IFERROR(VLOOKUP(BS$1&amp;":"&amp;BS29,'Finish order'!$E:$K,3,FALSE()),"")</f>
        <v/>
      </c>
      <c r="BW29" s="21" t="str">
        <f aca="false">IFERROR(VLOOKUP(BS$1&amp;":"&amp;BS29,'Finish order'!$E:$K,2,FALSE()),"")</f>
        <v/>
      </c>
      <c r="BX29" s="21"/>
      <c r="BY29" s="31"/>
      <c r="BZ29" s="30" t="n">
        <v>28</v>
      </c>
      <c r="CA29" s="21" t="str">
        <f aca="false">IFERROR(VLOOKUP(BZ$1&amp;":"&amp;BZ29,'Finish order'!$E:$K,4,FALSE()),"")</f>
        <v/>
      </c>
      <c r="CB29" s="21" t="str">
        <f aca="false">IFERROR(VLOOKUP(BZ$1&amp;":"&amp;BZ29,'Finish order'!$E:$K,5,FALSE()),"")</f>
        <v/>
      </c>
      <c r="CC29" s="29" t="str">
        <f aca="false">IFERROR(VLOOKUP(BZ$1&amp;":"&amp;BZ29,'Finish order'!$E:$K,3,FALSE()),"")</f>
        <v/>
      </c>
      <c r="CD29" s="21" t="str">
        <f aca="false">IFERROR(VLOOKUP(BZ$1&amp;":"&amp;BZ29,'Finish order'!$E:$K,2,FALSE()),"")</f>
        <v/>
      </c>
      <c r="CE29" s="21"/>
      <c r="CF29" s="32"/>
      <c r="CG29" s="21" t="n">
        <v>28</v>
      </c>
      <c r="CH29" s="21" t="str">
        <f aca="false">IFERROR(VLOOKUP(CG$1&amp;":"&amp;CG29,'Finish order'!$E:$K,4,FALSE()),"")</f>
        <v/>
      </c>
      <c r="CI29" s="21" t="str">
        <f aca="false">IFERROR(VLOOKUP(CG$1&amp;":"&amp;CG29,'Finish order'!$E:$K,5,FALSE()),"")</f>
        <v/>
      </c>
      <c r="CJ29" s="29" t="str">
        <f aca="false">IFERROR(VLOOKUP(CG$1&amp;":"&amp;CG29,'Finish order'!$E:$K,3,FALSE()),"")</f>
        <v/>
      </c>
      <c r="CK29" s="21" t="str">
        <f aca="false">IFERROR(VLOOKUP(CG$1&amp;":"&amp;CG29,'Finish order'!$E:$K,2,FALSE()),"")</f>
        <v/>
      </c>
      <c r="CL29" s="21"/>
      <c r="CM29" s="32"/>
      <c r="CN29" s="21" t="n">
        <v>28</v>
      </c>
      <c r="CO29" s="21" t="str">
        <f aca="false">IFERROR(VLOOKUP(CN$1&amp;":"&amp;CN29,'Finish order'!$E:$K,4,FALSE()),"")</f>
        <v/>
      </c>
      <c r="CP29" s="21" t="str">
        <f aca="false">IFERROR(VLOOKUP(CN$1&amp;":"&amp;CN29,'Finish order'!$E:$K,5,FALSE()),"")</f>
        <v/>
      </c>
      <c r="CQ29" s="29" t="str">
        <f aca="false">IFERROR(VLOOKUP(CN$1&amp;":"&amp;CN29,'Finish order'!$E:$K,3,FALSE()),"")</f>
        <v/>
      </c>
      <c r="CR29" s="21" t="str">
        <f aca="false">IFERROR(VLOOKUP(CN$1&amp;":"&amp;CN29,'Finish order'!$E:$K,2,FALSE()),"")</f>
        <v/>
      </c>
      <c r="CS29" s="29"/>
    </row>
    <row r="30" customFormat="false" ht="15.75" hidden="false" customHeight="true" outlineLevel="0" collapsed="false">
      <c r="A30" s="21" t="n">
        <v>29</v>
      </c>
      <c r="B30" s="21" t="str">
        <f aca="false">IFERROR(VLOOKUP($A$1&amp;":"&amp;A30,'Finish order'!C:K,6,FALSE()),"")</f>
        <v/>
      </c>
      <c r="C30" s="21" t="str">
        <f aca="false">IFERROR(VLOOKUP(A$1&amp;":"&amp;A30,'Finish order'!$C:$K,9,FALSE()),"")</f>
        <v/>
      </c>
      <c r="D30" s="21" t="str">
        <f aca="false">IFERROR(VLOOKUP(A$1&amp;":"&amp;A30,'Finish order'!$C:$K,7,FALSE()),"")</f>
        <v/>
      </c>
      <c r="E30" s="29" t="str">
        <f aca="false">IFERROR(VLOOKUP($A$1&amp;":"&amp;A30,'Finish order'!C:K,5,FALSE()),"")</f>
        <v/>
      </c>
      <c r="F30" s="21" t="str">
        <f aca="false">IFERROR(VLOOKUP($A$1&amp;":"&amp;A30,'Finish order'!C:K,4,FALSE()),"")</f>
        <v/>
      </c>
      <c r="G30" s="31"/>
      <c r="H30" s="21" t="n">
        <v>29</v>
      </c>
      <c r="I30" s="21" t="str">
        <f aca="false">IFERROR(VLOOKUP(H$1&amp;":"&amp;H30,'Finish order'!$C:$K,6,FALSE()),"")</f>
        <v/>
      </c>
      <c r="J30" s="21" t="str">
        <f aca="false">IFERROR(VLOOKUP(H$1&amp;":"&amp;H30,'Finish order'!$C:$K,9,FALSE()),"")</f>
        <v/>
      </c>
      <c r="K30" s="21" t="str">
        <f aca="false">IFERROR(VLOOKUP(H$1&amp;":"&amp;H30,'Finish order'!$C:$K,7,FALSE()),"")</f>
        <v/>
      </c>
      <c r="L30" s="29" t="str">
        <f aca="false">IFERROR(VLOOKUP(H$1&amp;":"&amp;H30,'Finish order'!$C:$K,5,FALSE()),"")</f>
        <v/>
      </c>
      <c r="M30" s="21" t="str">
        <f aca="false">IFERROR(VLOOKUP(H$1&amp;":"&amp;H30,'Finish order'!$C:$K,4,FALSE()),"")</f>
        <v/>
      </c>
      <c r="N30" s="31"/>
      <c r="O30" s="21" t="n">
        <v>29</v>
      </c>
      <c r="P30" s="21" t="str">
        <f aca="false">IFERROR(VLOOKUP(O$1&amp;":"&amp;O30,'Finish order'!$E:$K,4,FALSE()),"")</f>
        <v/>
      </c>
      <c r="Q30" s="21" t="str">
        <f aca="false">IFERROR(VLOOKUP(O$1&amp;":"&amp;O30,'Finish order'!$E:$K,5,FALSE()),"")</f>
        <v/>
      </c>
      <c r="R30" s="29" t="str">
        <f aca="false">IFERROR(VLOOKUP(O$1&amp;":"&amp;O30,'Finish order'!$E:$K,3,FALSE()),"")</f>
        <v/>
      </c>
      <c r="S30" s="21" t="str">
        <f aca="false">IFERROR(VLOOKUP(O$1&amp;":"&amp;O30,'Finish order'!$E:$K,2,FALSE()),"")</f>
        <v/>
      </c>
      <c r="T30" s="21"/>
      <c r="U30" s="31"/>
      <c r="V30" s="21" t="n">
        <v>29</v>
      </c>
      <c r="W30" s="21" t="str">
        <f aca="false">IFERROR(VLOOKUP(V$1&amp;":"&amp;V30,'Finish order'!$E:$K,4,FALSE()),"")</f>
        <v/>
      </c>
      <c r="X30" s="21" t="str">
        <f aca="false">IFERROR(VLOOKUP(V$1&amp;":"&amp;V30,'Finish order'!$E:$K,5,FALSE()),"")</f>
        <v/>
      </c>
      <c r="Y30" s="29" t="str">
        <f aca="false">IFERROR(VLOOKUP(V$1&amp;":"&amp;V30,'Finish order'!$E:$K,3,FALSE()),"")</f>
        <v/>
      </c>
      <c r="Z30" s="21" t="str">
        <f aca="false">IFERROR(VLOOKUP(V$1&amp;":"&amp;V30,'Finish order'!$E:$K,2,FALSE()),"")</f>
        <v/>
      </c>
      <c r="AA30" s="21" t="str">
        <f aca="false">IF('Results 5 year vets'!$W30="","",IF((COUNTIF($I$2:$I$4,W30)&gt;0),"Top3",""))</f>
        <v/>
      </c>
      <c r="AB30" s="31"/>
      <c r="AC30" s="21" t="n">
        <v>29</v>
      </c>
      <c r="AD30" s="21" t="str">
        <f aca="false">IFERROR(VLOOKUP(AC$1&amp;":"&amp;AC30,'Finish order'!$E:$K,4,FALSE()),"")</f>
        <v/>
      </c>
      <c r="AE30" s="21" t="str">
        <f aca="false">IFERROR(VLOOKUP(AC$1&amp;":"&amp;AC30,'Finish order'!$E:$K,5,FALSE()),"")</f>
        <v/>
      </c>
      <c r="AF30" s="29" t="str">
        <f aca="false">IFERROR(VLOOKUP(AC$1&amp;":"&amp;AC30,'Finish order'!$E:$K,3,FALSE()),"")</f>
        <v/>
      </c>
      <c r="AG30" s="21" t="str">
        <f aca="false">IFERROR(VLOOKUP(AC$1&amp;":"&amp;AC30,'Finish order'!$E:$K,2,FALSE()),"")</f>
        <v/>
      </c>
      <c r="AH30" s="21"/>
      <c r="AI30" s="31"/>
      <c r="AJ30" s="21" t="n">
        <v>29</v>
      </c>
      <c r="AK30" s="21" t="str">
        <f aca="false">IFERROR(VLOOKUP(AJ$1&amp;":"&amp;AJ30,'Finish order'!$E:$K,4,FALSE()),"")</f>
        <v/>
      </c>
      <c r="AL30" s="21" t="str">
        <f aca="false">IFERROR(VLOOKUP(AJ$1&amp;":"&amp;AJ30,'Finish order'!$E:$K,5,FALSE()),"")</f>
        <v/>
      </c>
      <c r="AM30" s="29" t="str">
        <f aca="false">IFERROR(VLOOKUP(AJ$1&amp;":"&amp;AJ30,'Finish order'!$E:$K,3,FALSE()),"")</f>
        <v/>
      </c>
      <c r="AN30" s="21" t="str">
        <f aca="false">IFERROR(VLOOKUP(AJ$1&amp;":"&amp;AJ30,'Finish order'!$E:$K,2,FALSE()),"")</f>
        <v/>
      </c>
      <c r="AO30" s="21"/>
      <c r="AP30" s="31"/>
      <c r="AQ30" s="21" t="n">
        <v>29</v>
      </c>
      <c r="AR30" s="21" t="str">
        <f aca="false">IFERROR(VLOOKUP(AQ$1&amp;":"&amp;AQ30,'Finish order'!$E:$K,4,FALSE()),"")</f>
        <v/>
      </c>
      <c r="AS30" s="21" t="str">
        <f aca="false">IFERROR(VLOOKUP(AQ$1&amp;":"&amp;AQ30,'Finish order'!$E:$K,5,FALSE()),"")</f>
        <v/>
      </c>
      <c r="AT30" s="29" t="str">
        <f aca="false">IFERROR(VLOOKUP(AQ$1&amp;":"&amp;AQ30,'Finish order'!$E:$K,3,FALSE()),"")</f>
        <v/>
      </c>
      <c r="AU30" s="21" t="str">
        <f aca="false">IFERROR(VLOOKUP(AQ$1&amp;":"&amp;AQ30,'Finish order'!$E:$K,2,FALSE()),"")</f>
        <v/>
      </c>
      <c r="AV30" s="21"/>
      <c r="AW30" s="31"/>
      <c r="AX30" s="21" t="n">
        <v>29</v>
      </c>
      <c r="AY30" s="21" t="str">
        <f aca="false">IFERROR(VLOOKUP(AX$1&amp;":"&amp;AX30,'Finish order'!$E:$K,4,FALSE()),"")</f>
        <v/>
      </c>
      <c r="AZ30" s="21" t="str">
        <f aca="false">IFERROR(VLOOKUP(AX$1&amp;":"&amp;AX30,'Finish order'!$E:$K,5,FALSE()),"")</f>
        <v/>
      </c>
      <c r="BA30" s="29" t="str">
        <f aca="false">IFERROR(VLOOKUP(AX$1&amp;":"&amp;AX30,'Finish order'!$E:$K,3,FALSE()),"")</f>
        <v/>
      </c>
      <c r="BB30" s="21" t="str">
        <f aca="false">IFERROR(VLOOKUP(AX$1&amp;":"&amp;AX30,'Finish order'!$E:$K,2,FALSE()),"")</f>
        <v/>
      </c>
      <c r="BC30" s="21"/>
      <c r="BD30" s="31"/>
      <c r="BE30" s="21" t="n">
        <v>29</v>
      </c>
      <c r="BF30" s="29" t="str">
        <f aca="false">IFERROR(VLOOKUP(BE$1&amp;":"&amp;BE30,'Finish order'!$E:$K,4,FALSE()),"")</f>
        <v/>
      </c>
      <c r="BG30" s="21" t="str">
        <f aca="false">IFERROR(VLOOKUP(BE$1&amp;":"&amp;BE30,'Finish order'!$E:$K,5,FALSE()),"")</f>
        <v/>
      </c>
      <c r="BH30" s="29" t="str">
        <f aca="false">IFERROR(VLOOKUP(BE$1&amp;":"&amp;BE30,'Finish order'!$E:$K,3,FALSE()),"")</f>
        <v/>
      </c>
      <c r="BI30" s="21" t="str">
        <f aca="false">IFERROR(VLOOKUP(BE$1&amp;":"&amp;BE30,'Finish order'!$E:$K,2,FALSE()),"")</f>
        <v/>
      </c>
      <c r="BJ30" s="21"/>
      <c r="BK30" s="31"/>
      <c r="BL30" s="21" t="n">
        <v>29</v>
      </c>
      <c r="BM30" s="29" t="str">
        <f aca="false">IFERROR(VLOOKUP(BL$1&amp;":"&amp;BL30,'Finish order'!$E:$K,4,FALSE()),"")</f>
        <v/>
      </c>
      <c r="BN30" s="21" t="str">
        <f aca="false">IFERROR(VLOOKUP(BL$1&amp;":"&amp;BL30,'Finish order'!$E:$K,5,FALSE()),"")</f>
        <v/>
      </c>
      <c r="BO30" s="29" t="str">
        <f aca="false">IFERROR(VLOOKUP(BL$1&amp;":"&amp;BL30,'Finish order'!$E:$K,3,FALSE()),"")</f>
        <v/>
      </c>
      <c r="BP30" s="21" t="str">
        <f aca="false">IFERROR(VLOOKUP(BL$1&amp;":"&amp;BL30,'Finish order'!$E:$K,2,FALSE()),"")</f>
        <v/>
      </c>
      <c r="BQ30" s="21"/>
      <c r="BR30" s="31"/>
      <c r="BS30" s="30" t="n">
        <v>29</v>
      </c>
      <c r="BT30" s="21" t="str">
        <f aca="false">IFERROR(VLOOKUP(BS$1&amp;":"&amp;BS30,'Finish order'!$E:$K,4,FALSE()),"")</f>
        <v/>
      </c>
      <c r="BU30" s="21" t="str">
        <f aca="false">IFERROR(VLOOKUP(BS$1&amp;":"&amp;BS30,'Finish order'!$E:$K,5,FALSE()),"")</f>
        <v/>
      </c>
      <c r="BV30" s="29" t="str">
        <f aca="false">IFERROR(VLOOKUP(BS$1&amp;":"&amp;BS30,'Finish order'!$E:$K,3,FALSE()),"")</f>
        <v/>
      </c>
      <c r="BW30" s="21" t="str">
        <f aca="false">IFERROR(VLOOKUP(BS$1&amp;":"&amp;BS30,'Finish order'!$E:$K,2,FALSE()),"")</f>
        <v/>
      </c>
      <c r="BX30" s="21"/>
      <c r="BY30" s="31"/>
      <c r="BZ30" s="30" t="n">
        <v>29</v>
      </c>
      <c r="CA30" s="21" t="str">
        <f aca="false">IFERROR(VLOOKUP(BZ$1&amp;":"&amp;BZ30,'Finish order'!$E:$K,4,FALSE()),"")</f>
        <v/>
      </c>
      <c r="CB30" s="21" t="str">
        <f aca="false">IFERROR(VLOOKUP(BZ$1&amp;":"&amp;BZ30,'Finish order'!$E:$K,5,FALSE()),"")</f>
        <v/>
      </c>
      <c r="CC30" s="29" t="str">
        <f aca="false">IFERROR(VLOOKUP(BZ$1&amp;":"&amp;BZ30,'Finish order'!$E:$K,3,FALSE()),"")</f>
        <v/>
      </c>
      <c r="CD30" s="21" t="str">
        <f aca="false">IFERROR(VLOOKUP(BZ$1&amp;":"&amp;BZ30,'Finish order'!$E:$K,2,FALSE()),"")</f>
        <v/>
      </c>
      <c r="CE30" s="21"/>
      <c r="CF30" s="32"/>
      <c r="CG30" s="21" t="n">
        <v>29</v>
      </c>
      <c r="CH30" s="21" t="str">
        <f aca="false">IFERROR(VLOOKUP(CG$1&amp;":"&amp;CG30,'Finish order'!$E:$K,4,FALSE()),"")</f>
        <v/>
      </c>
      <c r="CI30" s="21" t="str">
        <f aca="false">IFERROR(VLOOKUP(CG$1&amp;":"&amp;CG30,'Finish order'!$E:$K,5,FALSE()),"")</f>
        <v/>
      </c>
      <c r="CJ30" s="29" t="str">
        <f aca="false">IFERROR(VLOOKUP(CG$1&amp;":"&amp;CG30,'Finish order'!$E:$K,3,FALSE()),"")</f>
        <v/>
      </c>
      <c r="CK30" s="21" t="str">
        <f aca="false">IFERROR(VLOOKUP(CG$1&amp;":"&amp;CG30,'Finish order'!$E:$K,2,FALSE()),"")</f>
        <v/>
      </c>
      <c r="CL30" s="21"/>
      <c r="CM30" s="32"/>
      <c r="CN30" s="21" t="n">
        <v>29</v>
      </c>
      <c r="CO30" s="21" t="str">
        <f aca="false">IFERROR(VLOOKUP(CN$1&amp;":"&amp;CN30,'Finish order'!$E:$K,4,FALSE()),"")</f>
        <v/>
      </c>
      <c r="CP30" s="21" t="str">
        <f aca="false">IFERROR(VLOOKUP(CN$1&amp;":"&amp;CN30,'Finish order'!$E:$K,5,FALSE()),"")</f>
        <v/>
      </c>
      <c r="CQ30" s="29" t="str">
        <f aca="false">IFERROR(VLOOKUP(CN$1&amp;":"&amp;CN30,'Finish order'!$E:$K,3,FALSE()),"")</f>
        <v/>
      </c>
      <c r="CR30" s="21" t="str">
        <f aca="false">IFERROR(VLOOKUP(CN$1&amp;":"&amp;CN30,'Finish order'!$E:$K,2,FALSE()),"")</f>
        <v/>
      </c>
      <c r="CS30" s="29"/>
    </row>
    <row r="31" customFormat="false" ht="15.75" hidden="false" customHeight="true" outlineLevel="0" collapsed="false">
      <c r="A31" s="21" t="n">
        <v>30</v>
      </c>
      <c r="B31" s="21" t="str">
        <f aca="false">IFERROR(VLOOKUP($A$1&amp;":"&amp;A31,'Finish order'!C:K,6,FALSE()),"")</f>
        <v/>
      </c>
      <c r="C31" s="21" t="str">
        <f aca="false">IFERROR(VLOOKUP(A$1&amp;":"&amp;A31,'Finish order'!$C:$K,9,FALSE()),"")</f>
        <v/>
      </c>
      <c r="D31" s="21" t="str">
        <f aca="false">IFERROR(VLOOKUP(A$1&amp;":"&amp;A31,'Finish order'!$C:$K,7,FALSE()),"")</f>
        <v/>
      </c>
      <c r="E31" s="29" t="str">
        <f aca="false">IFERROR(VLOOKUP($A$1&amp;":"&amp;A31,'Finish order'!C:K,5,FALSE()),"")</f>
        <v/>
      </c>
      <c r="F31" s="21" t="str">
        <f aca="false">IFERROR(VLOOKUP($A$1&amp;":"&amp;A31,'Finish order'!C:K,4,FALSE()),"")</f>
        <v/>
      </c>
      <c r="G31" s="31"/>
      <c r="H31" s="21" t="n">
        <v>30</v>
      </c>
      <c r="I31" s="21" t="str">
        <f aca="false">IFERROR(VLOOKUP(H$1&amp;":"&amp;H31,'Finish order'!$C:$K,6,FALSE()),"")</f>
        <v/>
      </c>
      <c r="J31" s="21" t="str">
        <f aca="false">IFERROR(VLOOKUP(H$1&amp;":"&amp;H31,'Finish order'!$C:$K,9,FALSE()),"")</f>
        <v/>
      </c>
      <c r="K31" s="21" t="str">
        <f aca="false">IFERROR(VLOOKUP(H$1&amp;":"&amp;H31,'Finish order'!$C:$K,7,FALSE()),"")</f>
        <v/>
      </c>
      <c r="L31" s="29" t="str">
        <f aca="false">IFERROR(VLOOKUP(H$1&amp;":"&amp;H31,'Finish order'!$C:$K,5,FALSE()),"")</f>
        <v/>
      </c>
      <c r="M31" s="21" t="str">
        <f aca="false">IFERROR(VLOOKUP(H$1&amp;":"&amp;H31,'Finish order'!$C:$K,4,FALSE()),"")</f>
        <v/>
      </c>
      <c r="N31" s="31"/>
      <c r="O31" s="21" t="n">
        <v>30</v>
      </c>
      <c r="P31" s="21" t="str">
        <f aca="false">IFERROR(VLOOKUP(O$1&amp;":"&amp;O31,'Finish order'!$E:$K,4,FALSE()),"")</f>
        <v/>
      </c>
      <c r="Q31" s="21" t="str">
        <f aca="false">IFERROR(VLOOKUP(O$1&amp;":"&amp;O31,'Finish order'!$E:$K,5,FALSE()),"")</f>
        <v/>
      </c>
      <c r="R31" s="29" t="str">
        <f aca="false">IFERROR(VLOOKUP(O$1&amp;":"&amp;O31,'Finish order'!$E:$K,3,FALSE()),"")</f>
        <v/>
      </c>
      <c r="S31" s="21" t="str">
        <f aca="false">IFERROR(VLOOKUP(O$1&amp;":"&amp;O31,'Finish order'!$E:$K,2,FALSE()),"")</f>
        <v/>
      </c>
      <c r="T31" s="21"/>
      <c r="U31" s="31"/>
      <c r="V31" s="21" t="n">
        <v>30</v>
      </c>
      <c r="W31" s="21" t="str">
        <f aca="false">IFERROR(VLOOKUP(V$1&amp;":"&amp;V31,'Finish order'!$E:$K,4,FALSE()),"")</f>
        <v/>
      </c>
      <c r="X31" s="21" t="str">
        <f aca="false">IFERROR(VLOOKUP(V$1&amp;":"&amp;V31,'Finish order'!$E:$K,7,FALSE()),"")</f>
        <v/>
      </c>
      <c r="Y31" s="29" t="str">
        <f aca="false">IFERROR(VLOOKUP(V$1&amp;":"&amp;V31,'Finish order'!$E:$K,3,FALSE()),"")</f>
        <v/>
      </c>
      <c r="Z31" s="21" t="str">
        <f aca="false">IFERROR(VLOOKUP(V$1&amp;":"&amp;V31,'Finish order'!$E:$K,2,FALSE()),"")</f>
        <v/>
      </c>
      <c r="AA31" s="21" t="str">
        <f aca="false">IF('Results 5 year vets'!$W31="","",IF((COUNTIF($I$2:$I$4,W31)&gt;0),"Top3",""))</f>
        <v/>
      </c>
      <c r="AB31" s="31"/>
      <c r="AC31" s="21" t="n">
        <v>30</v>
      </c>
      <c r="AD31" s="21" t="str">
        <f aca="false">IFERROR(VLOOKUP(AC$1&amp;":"&amp;AC31,'Finish order'!$E:$K,4,FALSE()),"")</f>
        <v/>
      </c>
      <c r="AE31" s="21" t="str">
        <f aca="false">IFERROR(VLOOKUP(AC$1&amp;":"&amp;AC31,'Finish order'!$E:$K,5,FALSE()),"")</f>
        <v/>
      </c>
      <c r="AF31" s="29" t="str">
        <f aca="false">IFERROR(VLOOKUP(AC$1&amp;":"&amp;AC31,'Finish order'!$E:$K,3,FALSE()),"")</f>
        <v/>
      </c>
      <c r="AG31" s="21" t="str">
        <f aca="false">IFERROR(VLOOKUP(AC$1&amp;":"&amp;AC31,'Finish order'!$E:$K,2,FALSE()),"")</f>
        <v/>
      </c>
      <c r="AH31" s="21"/>
      <c r="AI31" s="31"/>
      <c r="AJ31" s="21" t="n">
        <v>30</v>
      </c>
      <c r="AK31" s="21" t="str">
        <f aca="false">IFERROR(VLOOKUP(AJ$1&amp;":"&amp;AJ31,'Finish order'!$E:$K,4,FALSE()),"")</f>
        <v/>
      </c>
      <c r="AL31" s="21" t="str">
        <f aca="false">IFERROR(VLOOKUP(AJ$1&amp;":"&amp;AJ31,'Finish order'!$E:$K,5,FALSE()),"")</f>
        <v/>
      </c>
      <c r="AM31" s="29" t="str">
        <f aca="false">IFERROR(VLOOKUP(AJ$1&amp;":"&amp;AJ31,'Finish order'!$E:$K,3,FALSE()),"")</f>
        <v/>
      </c>
      <c r="AN31" s="21" t="str">
        <f aca="false">IFERROR(VLOOKUP(AJ$1&amp;":"&amp;AJ31,'Finish order'!$E:$K,2,FALSE()),"")</f>
        <v/>
      </c>
      <c r="AO31" s="21"/>
      <c r="AP31" s="31"/>
      <c r="AQ31" s="21" t="n">
        <v>30</v>
      </c>
      <c r="AR31" s="21" t="str">
        <f aca="false">IFERROR(VLOOKUP(AQ$1&amp;":"&amp;AQ31,'Finish order'!$E:$K,4,FALSE()),"")</f>
        <v/>
      </c>
      <c r="AS31" s="21" t="str">
        <f aca="false">IFERROR(VLOOKUP(AQ$1&amp;":"&amp;AQ31,'Finish order'!$E:$K,5,FALSE()),"")</f>
        <v/>
      </c>
      <c r="AT31" s="29" t="str">
        <f aca="false">IFERROR(VLOOKUP(AQ$1&amp;":"&amp;AQ31,'Finish order'!$E:$K,3,FALSE()),"")</f>
        <v/>
      </c>
      <c r="AU31" s="21" t="str">
        <f aca="false">IFERROR(VLOOKUP(AQ$1&amp;":"&amp;AQ31,'Finish order'!$E:$K,2,FALSE()),"")</f>
        <v/>
      </c>
      <c r="AV31" s="21"/>
      <c r="AW31" s="31"/>
      <c r="AX31" s="21" t="n">
        <v>30</v>
      </c>
      <c r="AY31" s="21" t="str">
        <f aca="false">IFERROR(VLOOKUP(AX$1&amp;":"&amp;AX31,'Finish order'!$E:$K,4,FALSE()),"")</f>
        <v/>
      </c>
      <c r="AZ31" s="21" t="str">
        <f aca="false">IFERROR(VLOOKUP(AX$1&amp;":"&amp;AX31,'Finish order'!$E:$K,5,FALSE()),"")</f>
        <v/>
      </c>
      <c r="BA31" s="29" t="str">
        <f aca="false">IFERROR(VLOOKUP(AX$1&amp;":"&amp;AX31,'Finish order'!$E:$K,3,FALSE()),"")</f>
        <v/>
      </c>
      <c r="BB31" s="21" t="str">
        <f aca="false">IFERROR(VLOOKUP(AX$1&amp;":"&amp;AX31,'Finish order'!$E:$K,2,FALSE()),"")</f>
        <v/>
      </c>
      <c r="BC31" s="21"/>
      <c r="BD31" s="31"/>
      <c r="BE31" s="21" t="n">
        <v>30</v>
      </c>
      <c r="BF31" s="29" t="str">
        <f aca="false">IFERROR(VLOOKUP(BE$1&amp;":"&amp;BE31,'Finish order'!$E:$K,4,FALSE()),"")</f>
        <v/>
      </c>
      <c r="BG31" s="21" t="str">
        <f aca="false">IFERROR(VLOOKUP(BE$1&amp;":"&amp;BE31,'Finish order'!$E:$K,5,FALSE()),"")</f>
        <v/>
      </c>
      <c r="BH31" s="29" t="str">
        <f aca="false">IFERROR(VLOOKUP(BE$1&amp;":"&amp;BE31,'Finish order'!$E:$K,3,FALSE()),"")</f>
        <v/>
      </c>
      <c r="BI31" s="21" t="str">
        <f aca="false">IFERROR(VLOOKUP(BE$1&amp;":"&amp;BE31,'Finish order'!$E:$K,2,FALSE()),"")</f>
        <v/>
      </c>
      <c r="BJ31" s="21"/>
      <c r="BK31" s="31"/>
      <c r="BL31" s="21" t="n">
        <v>30</v>
      </c>
      <c r="BM31" s="29" t="str">
        <f aca="false">IFERROR(VLOOKUP(BL$1&amp;":"&amp;BL31,'Finish order'!$E:$K,4,FALSE()),"")</f>
        <v/>
      </c>
      <c r="BN31" s="21" t="str">
        <f aca="false">IFERROR(VLOOKUP(BL$1&amp;":"&amp;BL31,'Finish order'!$E:$K,5,FALSE()),"")</f>
        <v/>
      </c>
      <c r="BO31" s="29" t="str">
        <f aca="false">IFERROR(VLOOKUP(BL$1&amp;":"&amp;BL31,'Finish order'!$E:$K,3,FALSE()),"")</f>
        <v/>
      </c>
      <c r="BP31" s="21" t="str">
        <f aca="false">IFERROR(VLOOKUP(BL$1&amp;":"&amp;BL31,'Finish order'!$E:$K,2,FALSE()),"")</f>
        <v/>
      </c>
      <c r="BQ31" s="21"/>
      <c r="BR31" s="31"/>
      <c r="BS31" s="30" t="n">
        <v>30</v>
      </c>
      <c r="BT31" s="21" t="str">
        <f aca="false">IFERROR(VLOOKUP(BS$1&amp;":"&amp;BS31,'Finish order'!$E:$K,4,FALSE()),"")</f>
        <v/>
      </c>
      <c r="BU31" s="21" t="str">
        <f aca="false">IFERROR(VLOOKUP(BS$1&amp;":"&amp;BS31,'Finish order'!$E:$K,5,FALSE()),"")</f>
        <v/>
      </c>
      <c r="BV31" s="29" t="str">
        <f aca="false">IFERROR(VLOOKUP(BS$1&amp;":"&amp;BS31,'Finish order'!$E:$K,3,FALSE()),"")</f>
        <v/>
      </c>
      <c r="BW31" s="21" t="str">
        <f aca="false">IFERROR(VLOOKUP(BS$1&amp;":"&amp;BS31,'Finish order'!$E:$K,2,FALSE()),"")</f>
        <v/>
      </c>
      <c r="BX31" s="21"/>
      <c r="BY31" s="31"/>
      <c r="BZ31" s="30" t="n">
        <v>30</v>
      </c>
      <c r="CA31" s="21" t="str">
        <f aca="false">IFERROR(VLOOKUP(BZ$1&amp;":"&amp;BZ31,'Finish order'!$E:$K,4,FALSE()),"")</f>
        <v/>
      </c>
      <c r="CB31" s="21" t="str">
        <f aca="false">IFERROR(VLOOKUP(BZ$1&amp;":"&amp;BZ31,'Finish order'!$E:$K,5,FALSE()),"")</f>
        <v/>
      </c>
      <c r="CC31" s="29" t="str">
        <f aca="false">IFERROR(VLOOKUP(BZ$1&amp;":"&amp;BZ31,'Finish order'!$E:$K,3,FALSE()),"")</f>
        <v/>
      </c>
      <c r="CD31" s="21" t="str">
        <f aca="false">IFERROR(VLOOKUP(BZ$1&amp;":"&amp;BZ31,'Finish order'!$E:$K,2,FALSE()),"")</f>
        <v/>
      </c>
      <c r="CE31" s="21"/>
      <c r="CF31" s="32"/>
      <c r="CG31" s="21" t="n">
        <v>30</v>
      </c>
      <c r="CH31" s="21" t="str">
        <f aca="false">IFERROR(VLOOKUP(CG$1&amp;":"&amp;CG31,'Finish order'!$E:$K,4,FALSE()),"")</f>
        <v/>
      </c>
      <c r="CI31" s="21" t="str">
        <f aca="false">IFERROR(VLOOKUP(CG$1&amp;":"&amp;CG31,'Finish order'!$E:$K,5,FALSE()),"")</f>
        <v/>
      </c>
      <c r="CJ31" s="29" t="str">
        <f aca="false">IFERROR(VLOOKUP(CG$1&amp;":"&amp;CG31,'Finish order'!$E:$K,3,FALSE()),"")</f>
        <v/>
      </c>
      <c r="CK31" s="21" t="str">
        <f aca="false">IFERROR(VLOOKUP(CG$1&amp;":"&amp;CG31,'Finish order'!$E:$K,2,FALSE()),"")</f>
        <v/>
      </c>
      <c r="CL31" s="21"/>
      <c r="CM31" s="32"/>
      <c r="CN31" s="21" t="n">
        <v>30</v>
      </c>
      <c r="CO31" s="21" t="str">
        <f aca="false">IFERROR(VLOOKUP(CN$1&amp;":"&amp;CN31,'Finish order'!$E:$K,4,FALSE()),"")</f>
        <v/>
      </c>
      <c r="CP31" s="21" t="str">
        <f aca="false">IFERROR(VLOOKUP(CN$1&amp;":"&amp;CN31,'Finish order'!$E:$K,5,FALSE()),"")</f>
        <v/>
      </c>
      <c r="CQ31" s="29" t="str">
        <f aca="false">IFERROR(VLOOKUP(CN$1&amp;":"&amp;CN31,'Finish order'!$E:$K,3,FALSE()),"")</f>
        <v/>
      </c>
      <c r="CR31" s="21" t="str">
        <f aca="false">IFERROR(VLOOKUP(CN$1&amp;":"&amp;CN31,'Finish order'!$E:$K,2,FALSE()),"")</f>
        <v/>
      </c>
      <c r="CS31" s="29"/>
    </row>
    <row r="32" customFormat="false" ht="15.75" hidden="false" customHeight="true" outlineLevel="0" collapsed="false">
      <c r="A32" s="21" t="n">
        <v>31</v>
      </c>
      <c r="B32" s="21" t="str">
        <f aca="false">IFERROR(VLOOKUP($A$1&amp;":"&amp;A32,'Finish order'!C:K,6,FALSE()),"")</f>
        <v/>
      </c>
      <c r="C32" s="21" t="str">
        <f aca="false">IFERROR(VLOOKUP(A$1&amp;":"&amp;A32,'Finish order'!$C:$K,9,FALSE()),"")</f>
        <v/>
      </c>
      <c r="D32" s="21" t="str">
        <f aca="false">IFERROR(VLOOKUP(A$1&amp;":"&amp;A32,'Finish order'!$C:$K,7,FALSE()),"")</f>
        <v/>
      </c>
      <c r="E32" s="29" t="str">
        <f aca="false">IFERROR(VLOOKUP($A$1&amp;":"&amp;A32,'Finish order'!C:K,5,FALSE()),"")</f>
        <v/>
      </c>
      <c r="F32" s="21" t="str">
        <f aca="false">IFERROR(VLOOKUP($A$1&amp;":"&amp;A32,'Finish order'!C:K,4,FALSE()),"")</f>
        <v/>
      </c>
      <c r="G32" s="31"/>
      <c r="H32" s="21" t="n">
        <v>31</v>
      </c>
      <c r="I32" s="21" t="str">
        <f aca="false">IFERROR(VLOOKUP(H$1&amp;":"&amp;H32,'Finish order'!$C:$K,6,FALSE()),"")</f>
        <v/>
      </c>
      <c r="J32" s="21" t="str">
        <f aca="false">IFERROR(VLOOKUP(H$1&amp;":"&amp;H32,'Finish order'!$C:$K,9,FALSE()),"")</f>
        <v/>
      </c>
      <c r="K32" s="21" t="str">
        <f aca="false">IFERROR(VLOOKUP(H$1&amp;":"&amp;H32,'Finish order'!$C:$K,7,FALSE()),"")</f>
        <v/>
      </c>
      <c r="L32" s="29" t="str">
        <f aca="false">IFERROR(VLOOKUP(H$1&amp;":"&amp;H32,'Finish order'!$C:$K,5,FALSE()),"")</f>
        <v/>
      </c>
      <c r="M32" s="21" t="str">
        <f aca="false">IFERROR(VLOOKUP(H$1&amp;":"&amp;H32,'Finish order'!$C:$K,4,FALSE()),"")</f>
        <v/>
      </c>
      <c r="N32" s="31"/>
      <c r="O32" s="21" t="n">
        <v>31</v>
      </c>
      <c r="P32" s="21" t="str">
        <f aca="false">IFERROR(VLOOKUP(O$1&amp;":"&amp;O32,'Finish order'!$E:$K,4,FALSE()),"")</f>
        <v/>
      </c>
      <c r="Q32" s="21" t="str">
        <f aca="false">IFERROR(VLOOKUP(O$1&amp;":"&amp;O32,'Finish order'!$E:$K,5,FALSE()),"")</f>
        <v/>
      </c>
      <c r="R32" s="29" t="str">
        <f aca="false">IFERROR(VLOOKUP(O$1&amp;":"&amp;O32,'Finish order'!$E:$K,3,FALSE()),"")</f>
        <v/>
      </c>
      <c r="S32" s="21" t="str">
        <f aca="false">IFERROR(VLOOKUP(O$1&amp;":"&amp;O32,'Finish order'!$E:$K,2,FALSE()),"")</f>
        <v/>
      </c>
      <c r="T32" s="21" t="str">
        <f aca="false">IF((COUNTIF($B$2:$B$4,P32)&gt;0),"Top3","")</f>
        <v>Top3</v>
      </c>
      <c r="U32" s="31"/>
      <c r="V32" s="21" t="n">
        <v>31</v>
      </c>
      <c r="W32" s="21" t="str">
        <f aca="false">IFERROR(VLOOKUP(V$1&amp;":"&amp;V32,'Finish order'!$E:$K,4,FALSE()),"")</f>
        <v/>
      </c>
      <c r="X32" s="21" t="str">
        <f aca="false">IFERROR(VLOOKUP(V$1&amp;":"&amp;V32,'Finish order'!$E:$K,5,FALSE()),"")</f>
        <v/>
      </c>
      <c r="Y32" s="29" t="str">
        <f aca="false">IFERROR(VLOOKUP(V$1&amp;":"&amp;V32,'Finish order'!$E:$K,3,FALSE()),"")</f>
        <v/>
      </c>
      <c r="Z32" s="21" t="str">
        <f aca="false">IFERROR(VLOOKUP(V$1&amp;":"&amp;V32,'Finish order'!$E:$K,2,FALSE()),"")</f>
        <v/>
      </c>
      <c r="AA32" s="21" t="str">
        <f aca="false">IF('Results 5 year vets'!$W32="","",IF((COUNTIF($I$2:$I$4,W32)&gt;0),"Top3",""))</f>
        <v/>
      </c>
      <c r="AB32" s="31"/>
      <c r="AC32" s="21" t="n">
        <v>31</v>
      </c>
      <c r="AD32" s="21" t="str">
        <f aca="false">IFERROR(VLOOKUP(AC$1&amp;":"&amp;AC32,'Finish order'!$E:$K,4,FALSE()),"")</f>
        <v/>
      </c>
      <c r="AE32" s="21" t="str">
        <f aca="false">IFERROR(VLOOKUP(AC$1&amp;":"&amp;AC32,'Finish order'!$E:$K,5,FALSE()),"")</f>
        <v/>
      </c>
      <c r="AF32" s="29" t="str">
        <f aca="false">IFERROR(VLOOKUP(AC$1&amp;":"&amp;AC32,'Finish order'!$E:$K,3,FALSE()),"")</f>
        <v/>
      </c>
      <c r="AG32" s="21" t="str">
        <f aca="false">IFERROR(VLOOKUP(AC$1&amp;":"&amp;AC32,'Finish order'!$E:$K,2,FALSE()),"")</f>
        <v/>
      </c>
      <c r="AH32" s="21"/>
      <c r="AI32" s="31"/>
      <c r="AJ32" s="21" t="n">
        <v>31</v>
      </c>
      <c r="AK32" s="21" t="str">
        <f aca="false">IFERROR(VLOOKUP(AJ$1&amp;":"&amp;AJ32,'Finish order'!$E:$K,4,FALSE()),"")</f>
        <v/>
      </c>
      <c r="AL32" s="21" t="str">
        <f aca="false">IFERROR(VLOOKUP(AJ$1&amp;":"&amp;AJ32,'Finish order'!$E:$K,5,FALSE()),"")</f>
        <v/>
      </c>
      <c r="AM32" s="29" t="str">
        <f aca="false">IFERROR(VLOOKUP(AJ$1&amp;":"&amp;AJ32,'Finish order'!$E:$K,3,FALSE()),"")</f>
        <v/>
      </c>
      <c r="AN32" s="21" t="str">
        <f aca="false">IFERROR(VLOOKUP(AJ$1&amp;":"&amp;AJ32,'Finish order'!$E:$K,2,FALSE()),"")</f>
        <v/>
      </c>
      <c r="AO32" s="21"/>
      <c r="AP32" s="31"/>
      <c r="AQ32" s="21" t="n">
        <v>31</v>
      </c>
      <c r="AR32" s="21" t="str">
        <f aca="false">IFERROR(VLOOKUP(AQ$1&amp;":"&amp;AQ32,'Finish order'!$E:$K,4,FALSE()),"")</f>
        <v/>
      </c>
      <c r="AS32" s="29" t="str">
        <f aca="false">IFERROR(VLOOKUP(AQ$1&amp;":"&amp;AQ32,'Finish order'!$E:$K,5,FALSE()),"")</f>
        <v/>
      </c>
      <c r="AT32" s="29" t="str">
        <f aca="false">IFERROR(VLOOKUP(AQ$1&amp;":"&amp;AQ32,'Finish order'!$E:$K,3,FALSE()),"")</f>
        <v/>
      </c>
      <c r="AU32" s="21" t="str">
        <f aca="false">IFERROR(VLOOKUP(AQ$1&amp;":"&amp;AQ32,'Finish order'!$E:$K,2,FALSE()),"")</f>
        <v/>
      </c>
      <c r="AV32" s="21"/>
      <c r="AW32" s="31"/>
      <c r="AX32" s="21" t="n">
        <v>31</v>
      </c>
      <c r="AY32" s="21" t="str">
        <f aca="false">IFERROR(VLOOKUP(AX$1&amp;":"&amp;AX32,'Finish order'!$E:$K,4,FALSE()),"")</f>
        <v/>
      </c>
      <c r="AZ32" s="29" t="str">
        <f aca="false">IFERROR(VLOOKUP(AX$1&amp;":"&amp;AX32,'Finish order'!$E:$K,5,FALSE()),"")</f>
        <v/>
      </c>
      <c r="BA32" s="29" t="str">
        <f aca="false">IFERROR(VLOOKUP(AX$1&amp;":"&amp;AX32,'Finish order'!$E:$K,3,FALSE()),"")</f>
        <v/>
      </c>
      <c r="BB32" s="21" t="str">
        <f aca="false">IFERROR(VLOOKUP(AX$1&amp;":"&amp;AX32,'Finish order'!$E:$K,2,FALSE()),"")</f>
        <v/>
      </c>
      <c r="BC32" s="21"/>
      <c r="BD32" s="31"/>
      <c r="BE32" s="21" t="n">
        <v>31</v>
      </c>
      <c r="BF32" s="29" t="str">
        <f aca="false">IFERROR(VLOOKUP(BE$1&amp;":"&amp;BE32,'Finish order'!$E:$K,4,FALSE()),"")</f>
        <v/>
      </c>
      <c r="BG32" s="21" t="str">
        <f aca="false">IFERROR(VLOOKUP(BE$1&amp;":"&amp;BE32,'Finish order'!$E:$K,5,FALSE()),"")</f>
        <v/>
      </c>
      <c r="BH32" s="29" t="str">
        <f aca="false">IFERROR(VLOOKUP(BE$1&amp;":"&amp;BE32,'Finish order'!$E:$K,3,FALSE()),"")</f>
        <v/>
      </c>
      <c r="BI32" s="21" t="str">
        <f aca="false">IFERROR(VLOOKUP(BE$1&amp;":"&amp;BE32,'Finish order'!$E:$K,2,FALSE()),"")</f>
        <v/>
      </c>
      <c r="BJ32" s="21"/>
      <c r="BK32" s="31"/>
      <c r="BL32" s="21" t="n">
        <v>31</v>
      </c>
      <c r="BM32" s="29" t="str">
        <f aca="false">IFERROR(VLOOKUP(BL$1&amp;":"&amp;BL32,'Finish order'!$E:$K,4,FALSE()),"")</f>
        <v/>
      </c>
      <c r="BN32" s="21" t="str">
        <f aca="false">IFERROR(VLOOKUP(BL$1&amp;":"&amp;BL32,'Finish order'!$E:$K,5,FALSE()),"")</f>
        <v/>
      </c>
      <c r="BO32" s="29" t="str">
        <f aca="false">IFERROR(VLOOKUP(BL$1&amp;":"&amp;BL32,'Finish order'!$E:$K,3,FALSE()),"")</f>
        <v/>
      </c>
      <c r="BP32" s="21" t="str">
        <f aca="false">IFERROR(VLOOKUP(BL$1&amp;":"&amp;BL32,'Finish order'!$E:$K,2,FALSE()),"")</f>
        <v/>
      </c>
      <c r="BQ32" s="21"/>
      <c r="BR32" s="31"/>
      <c r="BS32" s="30" t="n">
        <v>31</v>
      </c>
      <c r="BT32" s="21" t="str">
        <f aca="false">IFERROR(VLOOKUP(BS$1&amp;":"&amp;BS32,'Finish order'!$E:$K,4,FALSE()),"")</f>
        <v/>
      </c>
      <c r="BU32" s="21" t="str">
        <f aca="false">IFERROR(VLOOKUP(BS$1&amp;":"&amp;BS32,'Finish order'!$E:$K,5,FALSE()),"")</f>
        <v/>
      </c>
      <c r="BV32" s="29" t="str">
        <f aca="false">IFERROR(VLOOKUP(BS$1&amp;":"&amp;BS32,'Finish order'!$E:$K,3,FALSE()),"")</f>
        <v/>
      </c>
      <c r="BW32" s="21" t="str">
        <f aca="false">IFERROR(VLOOKUP(BS$1&amp;":"&amp;BS32,'Finish order'!$E:$K,2,FALSE()),"")</f>
        <v/>
      </c>
      <c r="BX32" s="21"/>
      <c r="BY32" s="31"/>
      <c r="BZ32" s="30" t="n">
        <v>31</v>
      </c>
      <c r="CA32" s="21" t="str">
        <f aca="false">IFERROR(VLOOKUP(BZ$1&amp;":"&amp;BZ32,'Finish order'!$E:$K,4,FALSE()),"")</f>
        <v/>
      </c>
      <c r="CB32" s="21" t="str">
        <f aca="false">IFERROR(VLOOKUP(BZ$1&amp;":"&amp;BZ32,'Finish order'!$E:$K,5,FALSE()),"")</f>
        <v/>
      </c>
      <c r="CC32" s="29" t="str">
        <f aca="false">IFERROR(VLOOKUP(BZ$1&amp;":"&amp;BZ32,'Finish order'!$E:$K,3,FALSE()),"")</f>
        <v/>
      </c>
      <c r="CD32" s="21" t="str">
        <f aca="false">IFERROR(VLOOKUP(BZ$1&amp;":"&amp;BZ32,'Finish order'!$E:$K,2,FALSE()),"")</f>
        <v/>
      </c>
      <c r="CE32" s="21"/>
      <c r="CF32" s="31"/>
      <c r="CG32" s="21" t="n">
        <v>31</v>
      </c>
      <c r="CH32" s="21" t="str">
        <f aca="false">IFERROR(VLOOKUP(CG$1&amp;":"&amp;CG32,'Finish order'!$E:$K,4,FALSE()),"")</f>
        <v/>
      </c>
      <c r="CI32" s="21" t="str">
        <f aca="false">IFERROR(VLOOKUP(CG$1&amp;":"&amp;CG32,'Finish order'!$E:$K,5,FALSE()),"")</f>
        <v/>
      </c>
      <c r="CJ32" s="29" t="str">
        <f aca="false">IFERROR(VLOOKUP(CG$1&amp;":"&amp;CG32,'Finish order'!$E:$K,3,FALSE()),"")</f>
        <v/>
      </c>
      <c r="CK32" s="21" t="str">
        <f aca="false">IFERROR(VLOOKUP(CG$1&amp;":"&amp;CG32,'Finish order'!$E:$K,2,FALSE()),"")</f>
        <v/>
      </c>
      <c r="CL32" s="21"/>
      <c r="CM32" s="31"/>
      <c r="CN32" s="21" t="n">
        <v>31</v>
      </c>
      <c r="CO32" s="21" t="str">
        <f aca="false">IFERROR(VLOOKUP(CN$1&amp;":"&amp;CN32,'Finish order'!$E:$K,4,FALSE()),"")</f>
        <v/>
      </c>
      <c r="CP32" s="21" t="str">
        <f aca="false">IFERROR(VLOOKUP(CN$1&amp;":"&amp;CN32,'Finish order'!$E:$K,5,FALSE()),"")</f>
        <v/>
      </c>
      <c r="CQ32" s="29" t="str">
        <f aca="false">IFERROR(VLOOKUP(CN$1&amp;":"&amp;CN32,'Finish order'!$E:$K,3,FALSE()),"")</f>
        <v/>
      </c>
      <c r="CR32" s="21" t="str">
        <f aca="false">IFERROR(VLOOKUP(CN$1&amp;":"&amp;CN32,'Finish order'!$E:$K,2,FALSE()),"")</f>
        <v/>
      </c>
      <c r="CS32" s="29"/>
    </row>
    <row r="33" customFormat="false" ht="15.75" hidden="false" customHeight="true" outlineLevel="0" collapsed="false">
      <c r="A33" s="21" t="n">
        <v>32</v>
      </c>
      <c r="B33" s="21" t="str">
        <f aca="false">IFERROR(VLOOKUP($A$1&amp;":"&amp;A33,'Finish order'!C:K,6,FALSE()),"")</f>
        <v/>
      </c>
      <c r="C33" s="21" t="str">
        <f aca="false">IFERROR(VLOOKUP(A$1&amp;":"&amp;A33,'Finish order'!$C:$K,9,FALSE()),"")</f>
        <v/>
      </c>
      <c r="D33" s="21" t="str">
        <f aca="false">IFERROR(VLOOKUP(A$1&amp;":"&amp;A33,'Finish order'!$C:$K,7,FALSE()),"")</f>
        <v/>
      </c>
      <c r="E33" s="29" t="str">
        <f aca="false">IFERROR(VLOOKUP($A$1&amp;":"&amp;A33,'Finish order'!C:K,5,FALSE()),"")</f>
        <v/>
      </c>
      <c r="F33" s="21" t="str">
        <f aca="false">IFERROR(VLOOKUP($A$1&amp;":"&amp;A33,'Finish order'!C:K,4,FALSE()),"")</f>
        <v/>
      </c>
      <c r="G33" s="31"/>
      <c r="H33" s="21" t="n">
        <v>32</v>
      </c>
      <c r="I33" s="21" t="str">
        <f aca="false">IFERROR(VLOOKUP(H$1&amp;":"&amp;H33,'Finish order'!$C:$K,6,FALSE()),"")</f>
        <v/>
      </c>
      <c r="J33" s="21" t="str">
        <f aca="false">IFERROR(VLOOKUP(H$1&amp;":"&amp;H33,'Finish order'!$C:$K,9,FALSE()),"")</f>
        <v/>
      </c>
      <c r="K33" s="21" t="str">
        <f aca="false">IFERROR(VLOOKUP(H$1&amp;":"&amp;H33,'Finish order'!$C:$K,7,FALSE()),"")</f>
        <v/>
      </c>
      <c r="L33" s="29" t="str">
        <f aca="false">IFERROR(VLOOKUP(H$1&amp;":"&amp;H33,'Finish order'!$C:$K,5,FALSE()),"")</f>
        <v/>
      </c>
      <c r="M33" s="21" t="str">
        <f aca="false">IFERROR(VLOOKUP(H$1&amp;":"&amp;H33,'Finish order'!$C:$K,4,FALSE()),"")</f>
        <v/>
      </c>
      <c r="N33" s="31"/>
      <c r="O33" s="21" t="n">
        <v>32</v>
      </c>
      <c r="P33" s="21" t="str">
        <f aca="false">IFERROR(VLOOKUP(O$1&amp;":"&amp;O33,'Finish order'!$E:$K,4,FALSE()),"")</f>
        <v/>
      </c>
      <c r="Q33" s="21" t="str">
        <f aca="false">IFERROR(VLOOKUP(O$1&amp;":"&amp;O33,'Finish order'!$E:$K,5,FALSE()),"")</f>
        <v/>
      </c>
      <c r="R33" s="29" t="str">
        <f aca="false">IFERROR(VLOOKUP(O$1&amp;":"&amp;O33,'Finish order'!$E:$K,3,FALSE()),"")</f>
        <v/>
      </c>
      <c r="S33" s="21" t="str">
        <f aca="false">IFERROR(VLOOKUP(O$1&amp;":"&amp;O33,'Finish order'!$E:$K,2,FALSE()),"")</f>
        <v/>
      </c>
      <c r="T33" s="21" t="str">
        <f aca="false">IF((COUNTIF($B$2:$B$4,P33)&gt;0),"Top3","")</f>
        <v>Top3</v>
      </c>
      <c r="U33" s="31"/>
      <c r="V33" s="21" t="n">
        <v>32</v>
      </c>
      <c r="W33" s="21" t="str">
        <f aca="false">IFERROR(VLOOKUP(V$1&amp;":"&amp;V33,'Finish order'!$E:$K,4,FALSE()),"")</f>
        <v/>
      </c>
      <c r="X33" s="21" t="str">
        <f aca="false">IFERROR(VLOOKUP(V$1&amp;":"&amp;V33,'Finish order'!$E:$K,5,FALSE()),"")</f>
        <v/>
      </c>
      <c r="Y33" s="29" t="str">
        <f aca="false">IFERROR(VLOOKUP(V$1&amp;":"&amp;V33,'Finish order'!$E:$K,3,FALSE()),"")</f>
        <v/>
      </c>
      <c r="Z33" s="21" t="str">
        <f aca="false">IFERROR(VLOOKUP(V$1&amp;":"&amp;V33,'Finish order'!$E:$K,2,FALSE()),"")</f>
        <v/>
      </c>
      <c r="AA33" s="21" t="str">
        <f aca="false">IF('Results 5 year vets'!$W33="","",IF((COUNTIF($I$2:$I$4,W33)&gt;0),"Top3",""))</f>
        <v/>
      </c>
      <c r="AB33" s="31"/>
      <c r="AC33" s="21" t="n">
        <v>32</v>
      </c>
      <c r="AD33" s="21" t="str">
        <f aca="false">IFERROR(VLOOKUP(AC$1&amp;":"&amp;AC33,'Finish order'!$E:$K,4,FALSE()),"")</f>
        <v/>
      </c>
      <c r="AE33" s="21" t="str">
        <f aca="false">IFERROR(VLOOKUP(AC$1&amp;":"&amp;AC33,'Finish order'!$E:$K,5,FALSE()),"")</f>
        <v/>
      </c>
      <c r="AF33" s="29" t="str">
        <f aca="false">IFERROR(VLOOKUP(AC$1&amp;":"&amp;AC33,'Finish order'!$E:$K,3,FALSE()),"")</f>
        <v/>
      </c>
      <c r="AG33" s="21" t="str">
        <f aca="false">IFERROR(VLOOKUP(AC$1&amp;":"&amp;AC33,'Finish order'!$E:$K,2,FALSE()),"")</f>
        <v/>
      </c>
      <c r="AH33" s="21"/>
      <c r="AI33" s="31"/>
      <c r="AJ33" s="21" t="n">
        <v>32</v>
      </c>
      <c r="AK33" s="21" t="str">
        <f aca="false">IFERROR(VLOOKUP(AJ$1&amp;":"&amp;AJ33,'Finish order'!$E:$K,4,FALSE()),"")</f>
        <v/>
      </c>
      <c r="AL33" s="21" t="str">
        <f aca="false">IFERROR(VLOOKUP(AJ$1&amp;":"&amp;AJ33,'Finish order'!$E:$K,5,FALSE()),"")</f>
        <v/>
      </c>
      <c r="AM33" s="29" t="str">
        <f aca="false">IFERROR(VLOOKUP(AJ$1&amp;":"&amp;AJ33,'Finish order'!$E:$K,3,FALSE()),"")</f>
        <v/>
      </c>
      <c r="AN33" s="21" t="str">
        <f aca="false">IFERROR(VLOOKUP(AJ$1&amp;":"&amp;AJ33,'Finish order'!$E:$K,2,FALSE()),"")</f>
        <v/>
      </c>
      <c r="AO33" s="21"/>
      <c r="AP33" s="31"/>
      <c r="AQ33" s="21" t="n">
        <v>32</v>
      </c>
      <c r="AR33" s="21" t="str">
        <f aca="false">IFERROR(VLOOKUP(AQ$1&amp;":"&amp;AQ33,'Finish order'!$E:$K,4,FALSE()),"")</f>
        <v/>
      </c>
      <c r="AS33" s="29" t="str">
        <f aca="false">IFERROR(VLOOKUP(AQ$1&amp;":"&amp;AQ33,'Finish order'!$E:$K,5,FALSE()),"")</f>
        <v/>
      </c>
      <c r="AT33" s="29" t="str">
        <f aca="false">IFERROR(VLOOKUP(AQ$1&amp;":"&amp;AQ33,'Finish order'!$E:$K,3,FALSE()),"")</f>
        <v/>
      </c>
      <c r="AU33" s="21" t="str">
        <f aca="false">IFERROR(VLOOKUP(AQ$1&amp;":"&amp;AQ33,'Finish order'!$E:$K,2,FALSE()),"")</f>
        <v/>
      </c>
      <c r="AV33" s="21"/>
      <c r="AW33" s="31"/>
      <c r="AX33" s="21" t="n">
        <v>32</v>
      </c>
      <c r="AY33" s="21" t="str">
        <f aca="false">IFERROR(VLOOKUP(AX$1&amp;":"&amp;AX33,'Finish order'!$E:$K,4,FALSE()),"")</f>
        <v/>
      </c>
      <c r="AZ33" s="29" t="str">
        <f aca="false">IFERROR(VLOOKUP(AX$1&amp;":"&amp;AX33,'Finish order'!$E:$K,5,FALSE()),"")</f>
        <v/>
      </c>
      <c r="BA33" s="29" t="str">
        <f aca="false">IFERROR(VLOOKUP(AX$1&amp;":"&amp;AX33,'Finish order'!$E:$K,3,FALSE()),"")</f>
        <v/>
      </c>
      <c r="BB33" s="21" t="str">
        <f aca="false">IFERROR(VLOOKUP(AX$1&amp;":"&amp;AX33,'Finish order'!$E:$K,2,FALSE()),"")</f>
        <v/>
      </c>
      <c r="BC33" s="21"/>
      <c r="BD33" s="31"/>
      <c r="BE33" s="21" t="n">
        <v>32</v>
      </c>
      <c r="BF33" s="29" t="str">
        <f aca="false">IFERROR(VLOOKUP(BE$1&amp;":"&amp;BE33,'Finish order'!$E:$K,4,FALSE()),"")</f>
        <v/>
      </c>
      <c r="BG33" s="21" t="str">
        <f aca="false">IFERROR(VLOOKUP(BE$1&amp;":"&amp;BE33,'Finish order'!$E:$K,5,FALSE()),"")</f>
        <v/>
      </c>
      <c r="BH33" s="29" t="str">
        <f aca="false">IFERROR(VLOOKUP(BE$1&amp;":"&amp;BE33,'Finish order'!$E:$K,3,FALSE()),"")</f>
        <v/>
      </c>
      <c r="BI33" s="21" t="str">
        <f aca="false">IFERROR(VLOOKUP(BE$1&amp;":"&amp;BE33,'Finish order'!$E:$K,2,FALSE()),"")</f>
        <v/>
      </c>
      <c r="BJ33" s="21"/>
      <c r="BK33" s="31"/>
      <c r="BL33" s="21" t="n">
        <v>32</v>
      </c>
      <c r="BM33" s="29" t="str">
        <f aca="false">IFERROR(VLOOKUP(BL$1&amp;":"&amp;BL33,'Finish order'!$E:$K,4,FALSE()),"")</f>
        <v/>
      </c>
      <c r="BN33" s="21" t="str">
        <f aca="false">IFERROR(VLOOKUP(BL$1&amp;":"&amp;BL33,'Finish order'!$E:$K,5,FALSE()),"")</f>
        <v/>
      </c>
      <c r="BO33" s="29" t="str">
        <f aca="false">IFERROR(VLOOKUP(BL$1&amp;":"&amp;BL33,'Finish order'!$E:$K,3,FALSE()),"")</f>
        <v/>
      </c>
      <c r="BP33" s="21" t="str">
        <f aca="false">IFERROR(VLOOKUP(BL$1&amp;":"&amp;BL33,'Finish order'!$E:$K,2,FALSE()),"")</f>
        <v/>
      </c>
      <c r="BQ33" s="21"/>
      <c r="BR33" s="31"/>
      <c r="BS33" s="30" t="n">
        <v>32</v>
      </c>
      <c r="BT33" s="21" t="str">
        <f aca="false">IFERROR(VLOOKUP(BS$1&amp;":"&amp;BS33,'Finish order'!$E:$K,4,FALSE()),"")</f>
        <v/>
      </c>
      <c r="BU33" s="21" t="str">
        <f aca="false">IFERROR(VLOOKUP(BS$1&amp;":"&amp;BS33,'Finish order'!$E:$K,5,FALSE()),"")</f>
        <v/>
      </c>
      <c r="BV33" s="29" t="str">
        <f aca="false">IFERROR(VLOOKUP(BS$1&amp;":"&amp;BS33,'Finish order'!$E:$K,3,FALSE()),"")</f>
        <v/>
      </c>
      <c r="BW33" s="21" t="str">
        <f aca="false">IFERROR(VLOOKUP(BS$1&amp;":"&amp;BS33,'Finish order'!$E:$K,2,FALSE()),"")</f>
        <v/>
      </c>
      <c r="BX33" s="21"/>
      <c r="BY33" s="31"/>
      <c r="BZ33" s="30" t="n">
        <v>32</v>
      </c>
      <c r="CA33" s="21" t="str">
        <f aca="false">IFERROR(VLOOKUP(BZ$1&amp;":"&amp;BZ33,'Finish order'!$E:$K,4,FALSE()),"")</f>
        <v/>
      </c>
      <c r="CB33" s="21" t="str">
        <f aca="false">IFERROR(VLOOKUP(BZ$1&amp;":"&amp;BZ33,'Finish order'!$E:$K,5,FALSE()),"")</f>
        <v/>
      </c>
      <c r="CC33" s="29" t="str">
        <f aca="false">IFERROR(VLOOKUP(BZ$1&amp;":"&amp;BZ33,'Finish order'!$E:$K,3,FALSE()),"")</f>
        <v/>
      </c>
      <c r="CD33" s="21" t="str">
        <f aca="false">IFERROR(VLOOKUP(BZ$1&amp;":"&amp;BZ33,'Finish order'!$E:$K,2,FALSE()),"")</f>
        <v/>
      </c>
      <c r="CE33" s="21"/>
      <c r="CF33" s="31"/>
      <c r="CG33" s="21" t="n">
        <v>32</v>
      </c>
      <c r="CH33" s="21" t="str">
        <f aca="false">IFERROR(VLOOKUP(CG$1&amp;":"&amp;CG33,'Finish order'!$E:$K,4,FALSE()),"")</f>
        <v/>
      </c>
      <c r="CI33" s="21" t="str">
        <f aca="false">IFERROR(VLOOKUP(CG$1&amp;":"&amp;CG33,'Finish order'!$E:$K,5,FALSE()),"")</f>
        <v/>
      </c>
      <c r="CJ33" s="29" t="str">
        <f aca="false">IFERROR(VLOOKUP(CG$1&amp;":"&amp;CG33,'Finish order'!$E:$K,3,FALSE()),"")</f>
        <v/>
      </c>
      <c r="CK33" s="21" t="str">
        <f aca="false">IFERROR(VLOOKUP(CG$1&amp;":"&amp;CG33,'Finish order'!$E:$K,2,FALSE()),"")</f>
        <v/>
      </c>
      <c r="CL33" s="21"/>
      <c r="CM33" s="31"/>
      <c r="CN33" s="21" t="n">
        <v>32</v>
      </c>
      <c r="CO33" s="21" t="str">
        <f aca="false">IFERROR(VLOOKUP(CN$1&amp;":"&amp;CN33,'Finish order'!$E:$K,4,FALSE()),"")</f>
        <v/>
      </c>
      <c r="CP33" s="21" t="str">
        <f aca="false">IFERROR(VLOOKUP(CN$1&amp;":"&amp;CN33,'Finish order'!$E:$K,5,FALSE()),"")</f>
        <v/>
      </c>
      <c r="CQ33" s="29" t="str">
        <f aca="false">IFERROR(VLOOKUP(CN$1&amp;":"&amp;CN33,'Finish order'!$E:$K,3,FALSE()),"")</f>
        <v/>
      </c>
      <c r="CR33" s="21" t="str">
        <f aca="false">IFERROR(VLOOKUP(CN$1&amp;":"&amp;CN33,'Finish order'!$E:$K,2,FALSE()),"")</f>
        <v/>
      </c>
      <c r="CS33" s="29"/>
    </row>
    <row r="34" customFormat="false" ht="15.75" hidden="false" customHeight="true" outlineLevel="0" collapsed="false">
      <c r="A34" s="21" t="n">
        <v>33</v>
      </c>
      <c r="B34" s="21" t="str">
        <f aca="false">IFERROR(VLOOKUP($A$1&amp;":"&amp;A34,'Finish order'!C:K,6,FALSE()),"")</f>
        <v/>
      </c>
      <c r="C34" s="21" t="str">
        <f aca="false">IFERROR(VLOOKUP(A$1&amp;":"&amp;A34,'Finish order'!$C:$K,9,FALSE()),"")</f>
        <v/>
      </c>
      <c r="D34" s="21" t="str">
        <f aca="false">IFERROR(VLOOKUP(A$1&amp;":"&amp;A34,'Finish order'!$C:$K,7,FALSE()),"")</f>
        <v/>
      </c>
      <c r="E34" s="29" t="str">
        <f aca="false">IFERROR(VLOOKUP($A$1&amp;":"&amp;A34,'Finish order'!C:K,5,FALSE()),"")</f>
        <v/>
      </c>
      <c r="F34" s="21" t="str">
        <f aca="false">IFERROR(VLOOKUP($A$1&amp;":"&amp;A34,'Finish order'!C:K,4,FALSE()),"")</f>
        <v/>
      </c>
      <c r="G34" s="31"/>
      <c r="H34" s="21" t="n">
        <v>33</v>
      </c>
      <c r="I34" s="21" t="str">
        <f aca="false">IFERROR(VLOOKUP(H$1&amp;":"&amp;H34,'Finish order'!$C:$K,6,FALSE()),"")</f>
        <v/>
      </c>
      <c r="J34" s="21" t="str">
        <f aca="false">IFERROR(VLOOKUP(H$1&amp;":"&amp;H34,'Finish order'!$C:$K,9,FALSE()),"")</f>
        <v/>
      </c>
      <c r="K34" s="21" t="str">
        <f aca="false">IFERROR(VLOOKUP(H$1&amp;":"&amp;H34,'Finish order'!$C:$K,7,FALSE()),"")</f>
        <v/>
      </c>
      <c r="L34" s="29" t="str">
        <f aca="false">IFERROR(VLOOKUP(H$1&amp;":"&amp;H34,'Finish order'!$C:$K,5,FALSE()),"")</f>
        <v/>
      </c>
      <c r="M34" s="21" t="str">
        <f aca="false">IFERROR(VLOOKUP(H$1&amp;":"&amp;H34,'Finish order'!$C:$K,4,FALSE()),"")</f>
        <v/>
      </c>
      <c r="N34" s="31"/>
      <c r="O34" s="21" t="n">
        <v>33</v>
      </c>
      <c r="P34" s="21" t="str">
        <f aca="false">IFERROR(VLOOKUP(O$1&amp;":"&amp;O34,'Finish order'!$E:$K,4,FALSE()),"")</f>
        <v/>
      </c>
      <c r="Q34" s="21" t="str">
        <f aca="false">IFERROR(VLOOKUP(O$1&amp;":"&amp;O34,'Finish order'!$E:$K,5,FALSE()),"")</f>
        <v/>
      </c>
      <c r="R34" s="29" t="str">
        <f aca="false">IFERROR(VLOOKUP(O$1&amp;":"&amp;O34,'Finish order'!$E:$K,3,FALSE()),"")</f>
        <v/>
      </c>
      <c r="S34" s="21" t="str">
        <f aca="false">IFERROR(VLOOKUP(O$1&amp;":"&amp;O34,'Finish order'!$E:$K,2,FALSE()),"")</f>
        <v/>
      </c>
      <c r="T34" s="21" t="str">
        <f aca="false">IF((COUNTIF($B$2:$B$4,P34)&gt;0),"Top3","")</f>
        <v>Top3</v>
      </c>
      <c r="U34" s="31"/>
      <c r="V34" s="21" t="n">
        <v>33</v>
      </c>
      <c r="W34" s="21" t="str">
        <f aca="false">IFERROR(VLOOKUP(V$1&amp;":"&amp;V34,'Finish order'!$E:$K,4,FALSE()),"")</f>
        <v/>
      </c>
      <c r="X34" s="21" t="str">
        <f aca="false">IFERROR(VLOOKUP(V$1&amp;":"&amp;V34,'Finish order'!$E:$K,5,FALSE()),"")</f>
        <v/>
      </c>
      <c r="Y34" s="29" t="str">
        <f aca="false">IFERROR(VLOOKUP(V$1&amp;":"&amp;V34,'Finish order'!$E:$K,3,FALSE()),"")</f>
        <v/>
      </c>
      <c r="Z34" s="21" t="str">
        <f aca="false">IFERROR(VLOOKUP(V$1&amp;":"&amp;V34,'Finish order'!$E:$K,2,FALSE()),"")</f>
        <v/>
      </c>
      <c r="AA34" s="21" t="str">
        <f aca="false">IF('Results 5 year vets'!$W34="","",IF((COUNTIF($I$2:$I$4,W34)&gt;0),"Top3",""))</f>
        <v/>
      </c>
      <c r="AB34" s="31"/>
      <c r="AC34" s="21" t="n">
        <v>33</v>
      </c>
      <c r="AD34" s="21" t="str">
        <f aca="false">IFERROR(VLOOKUP(AC$1&amp;":"&amp;AC34,'Finish order'!$E:$K,4,FALSE()),"")</f>
        <v/>
      </c>
      <c r="AE34" s="21" t="str">
        <f aca="false">IFERROR(VLOOKUP(AC$1&amp;":"&amp;AC34,'Finish order'!$E:$K,5,FALSE()),"")</f>
        <v/>
      </c>
      <c r="AF34" s="29" t="str">
        <f aca="false">IFERROR(VLOOKUP(AC$1&amp;":"&amp;AC34,'Finish order'!$E:$K,3,FALSE()),"")</f>
        <v/>
      </c>
      <c r="AG34" s="21" t="str">
        <f aca="false">IFERROR(VLOOKUP(AC$1&amp;":"&amp;AC34,'Finish order'!$E:$K,2,FALSE()),"")</f>
        <v/>
      </c>
      <c r="AH34" s="21"/>
      <c r="AI34" s="31"/>
      <c r="AJ34" s="21" t="n">
        <v>33</v>
      </c>
      <c r="AK34" s="21" t="str">
        <f aca="false">IFERROR(VLOOKUP(AJ$1&amp;":"&amp;AJ34,'Finish order'!$E:$K,4,FALSE()),"")</f>
        <v/>
      </c>
      <c r="AL34" s="21" t="str">
        <f aca="false">IFERROR(VLOOKUP(AJ$1&amp;":"&amp;AJ34,'Finish order'!$E:$K,5,FALSE()),"")</f>
        <v/>
      </c>
      <c r="AM34" s="29" t="str">
        <f aca="false">IFERROR(VLOOKUP(AJ$1&amp;":"&amp;AJ34,'Finish order'!$E:$K,3,FALSE()),"")</f>
        <v/>
      </c>
      <c r="AN34" s="21" t="str">
        <f aca="false">IFERROR(VLOOKUP(AJ$1&amp;":"&amp;AJ34,'Finish order'!$E:$K,2,FALSE()),"")</f>
        <v/>
      </c>
      <c r="AO34" s="21"/>
      <c r="AP34" s="31"/>
      <c r="AQ34" s="21" t="n">
        <v>33</v>
      </c>
      <c r="AR34" s="21" t="str">
        <f aca="false">IFERROR(VLOOKUP(AQ$1&amp;":"&amp;AQ34,'Finish order'!$E:$K,4,FALSE()),"")</f>
        <v/>
      </c>
      <c r="AS34" s="29" t="str">
        <f aca="false">IFERROR(VLOOKUP(AQ$1&amp;":"&amp;AQ34,'Finish order'!$E:$K,5,FALSE()),"")</f>
        <v/>
      </c>
      <c r="AT34" s="29" t="str">
        <f aca="false">IFERROR(VLOOKUP(AQ$1&amp;":"&amp;AQ34,'Finish order'!$E:$K,3,FALSE()),"")</f>
        <v/>
      </c>
      <c r="AU34" s="21" t="str">
        <f aca="false">IFERROR(VLOOKUP(AQ$1&amp;":"&amp;AQ34,'Finish order'!$E:$K,2,FALSE()),"")</f>
        <v/>
      </c>
      <c r="AV34" s="21"/>
      <c r="AW34" s="31"/>
      <c r="AX34" s="21" t="n">
        <v>33</v>
      </c>
      <c r="AY34" s="21" t="str">
        <f aca="false">IFERROR(VLOOKUP(AX$1&amp;":"&amp;AX34,'Finish order'!$E:$K,4,FALSE()),"")</f>
        <v/>
      </c>
      <c r="AZ34" s="29" t="str">
        <f aca="false">IFERROR(VLOOKUP(AX$1&amp;":"&amp;AX34,'Finish order'!$E:$K,5,FALSE()),"")</f>
        <v/>
      </c>
      <c r="BA34" s="29" t="str">
        <f aca="false">IFERROR(VLOOKUP(AX$1&amp;":"&amp;AX34,'Finish order'!$E:$K,3,FALSE()),"")</f>
        <v/>
      </c>
      <c r="BB34" s="21" t="str">
        <f aca="false">IFERROR(VLOOKUP(AX$1&amp;":"&amp;AX34,'Finish order'!$E:$K,2,FALSE()),"")</f>
        <v/>
      </c>
      <c r="BC34" s="21"/>
      <c r="BD34" s="31"/>
      <c r="BE34" s="21" t="n">
        <v>33</v>
      </c>
      <c r="BF34" s="29" t="str">
        <f aca="false">IFERROR(VLOOKUP(BE$1&amp;":"&amp;BE34,'Finish order'!$E:$K,4,FALSE()),"")</f>
        <v/>
      </c>
      <c r="BG34" s="21" t="str">
        <f aca="false">IFERROR(VLOOKUP(BE$1&amp;":"&amp;BE34,'Finish order'!$E:$K,5,FALSE()),"")</f>
        <v/>
      </c>
      <c r="BH34" s="29" t="str">
        <f aca="false">IFERROR(VLOOKUP(BE$1&amp;":"&amp;BE34,'Finish order'!$E:$K,3,FALSE()),"")</f>
        <v/>
      </c>
      <c r="BI34" s="21" t="str">
        <f aca="false">IFERROR(VLOOKUP(BE$1&amp;":"&amp;BE34,'Finish order'!$E:$K,2,FALSE()),"")</f>
        <v/>
      </c>
      <c r="BJ34" s="21"/>
      <c r="BK34" s="31"/>
      <c r="BL34" s="21" t="n">
        <v>33</v>
      </c>
      <c r="BM34" s="29" t="str">
        <f aca="false">IFERROR(VLOOKUP(BL$1&amp;":"&amp;BL34,'Finish order'!$E:$K,4,FALSE()),"")</f>
        <v/>
      </c>
      <c r="BN34" s="21" t="str">
        <f aca="false">IFERROR(VLOOKUP(BL$1&amp;":"&amp;BL34,'Finish order'!$E:$K,5,FALSE()),"")</f>
        <v/>
      </c>
      <c r="BO34" s="29" t="str">
        <f aca="false">IFERROR(VLOOKUP(BL$1&amp;":"&amp;BL34,'Finish order'!$E:$K,3,FALSE()),"")</f>
        <v/>
      </c>
      <c r="BP34" s="21" t="str">
        <f aca="false">IFERROR(VLOOKUP(BL$1&amp;":"&amp;BL34,'Finish order'!$E:$K,2,FALSE()),"")</f>
        <v/>
      </c>
      <c r="BQ34" s="21"/>
      <c r="BR34" s="31"/>
      <c r="BS34" s="30" t="n">
        <v>33</v>
      </c>
      <c r="BT34" s="21" t="str">
        <f aca="false">IFERROR(VLOOKUP(BS$1&amp;":"&amp;BS34,'Finish order'!$E:$K,4,FALSE()),"")</f>
        <v/>
      </c>
      <c r="BU34" s="21" t="str">
        <f aca="false">IFERROR(VLOOKUP(BS$1&amp;":"&amp;BS34,'Finish order'!$E:$K,5,FALSE()),"")</f>
        <v/>
      </c>
      <c r="BV34" s="29" t="str">
        <f aca="false">IFERROR(VLOOKUP(BS$1&amp;":"&amp;BS34,'Finish order'!$E:$K,3,FALSE()),"")</f>
        <v/>
      </c>
      <c r="BW34" s="21" t="str">
        <f aca="false">IFERROR(VLOOKUP(BS$1&amp;":"&amp;BS34,'Finish order'!$E:$K,2,FALSE()),"")</f>
        <v/>
      </c>
      <c r="BX34" s="21"/>
      <c r="BY34" s="31"/>
      <c r="BZ34" s="30" t="n">
        <v>33</v>
      </c>
      <c r="CA34" s="21" t="str">
        <f aca="false">IFERROR(VLOOKUP(BZ$1&amp;":"&amp;BZ34,'Finish order'!$E:$K,4,FALSE()),"")</f>
        <v/>
      </c>
      <c r="CB34" s="21" t="str">
        <f aca="false">IFERROR(VLOOKUP(BZ$1&amp;":"&amp;BZ34,'Finish order'!$E:$K,5,FALSE()),"")</f>
        <v/>
      </c>
      <c r="CC34" s="29" t="str">
        <f aca="false">IFERROR(VLOOKUP(BZ$1&amp;":"&amp;BZ34,'Finish order'!$E:$K,3,FALSE()),"")</f>
        <v/>
      </c>
      <c r="CD34" s="21" t="str">
        <f aca="false">IFERROR(VLOOKUP(BZ$1&amp;":"&amp;BZ34,'Finish order'!$E:$K,2,FALSE()),"")</f>
        <v/>
      </c>
      <c r="CE34" s="21"/>
      <c r="CF34" s="31"/>
      <c r="CG34" s="21" t="n">
        <v>33</v>
      </c>
      <c r="CH34" s="21" t="str">
        <f aca="false">IFERROR(VLOOKUP(CG$1&amp;":"&amp;CG34,'Finish order'!$E:$K,4,FALSE()),"")</f>
        <v/>
      </c>
      <c r="CI34" s="21" t="str">
        <f aca="false">IFERROR(VLOOKUP(CG$1&amp;":"&amp;CG34,'Finish order'!$E:$K,5,FALSE()),"")</f>
        <v/>
      </c>
      <c r="CJ34" s="29" t="str">
        <f aca="false">IFERROR(VLOOKUP(CG$1&amp;":"&amp;CG34,'Finish order'!$E:$K,3,FALSE()),"")</f>
        <v/>
      </c>
      <c r="CK34" s="21" t="str">
        <f aca="false">IFERROR(VLOOKUP(CG$1&amp;":"&amp;CG34,'Finish order'!$E:$K,2,FALSE()),"")</f>
        <v/>
      </c>
      <c r="CL34" s="21"/>
      <c r="CM34" s="31"/>
      <c r="CN34" s="21" t="n">
        <v>33</v>
      </c>
      <c r="CO34" s="21" t="str">
        <f aca="false">IFERROR(VLOOKUP(CN$1&amp;":"&amp;CN34,'Finish order'!$E:$K,4,FALSE()),"")</f>
        <v/>
      </c>
      <c r="CP34" s="21" t="str">
        <f aca="false">IFERROR(VLOOKUP(CN$1&amp;":"&amp;CN34,'Finish order'!$E:$K,5,FALSE()),"")</f>
        <v/>
      </c>
      <c r="CQ34" s="29" t="str">
        <f aca="false">IFERROR(VLOOKUP(CN$1&amp;":"&amp;CN34,'Finish order'!$E:$K,3,FALSE()),"")</f>
        <v/>
      </c>
      <c r="CR34" s="21" t="str">
        <f aca="false">IFERROR(VLOOKUP(CN$1&amp;":"&amp;CN34,'Finish order'!$E:$K,2,FALSE()),"")</f>
        <v/>
      </c>
      <c r="CS34" s="29"/>
    </row>
    <row r="35" customFormat="false" ht="15.75" hidden="false" customHeight="true" outlineLevel="0" collapsed="false">
      <c r="A35" s="21" t="n">
        <v>34</v>
      </c>
      <c r="B35" s="21" t="str">
        <f aca="false">IFERROR(VLOOKUP($A$1&amp;":"&amp;A35,'Finish order'!C:K,6,FALSE()),"")</f>
        <v/>
      </c>
      <c r="C35" s="21" t="str">
        <f aca="false">IFERROR(VLOOKUP(A$1&amp;":"&amp;A35,'Finish order'!$C:$K,9,FALSE()),"")</f>
        <v/>
      </c>
      <c r="D35" s="21" t="str">
        <f aca="false">IFERROR(VLOOKUP(A$1&amp;":"&amp;A35,'Finish order'!$C:$K,7,FALSE()),"")</f>
        <v/>
      </c>
      <c r="E35" s="29" t="str">
        <f aca="false">IFERROR(VLOOKUP($A$1&amp;":"&amp;A35,'Finish order'!C:K,5,FALSE()),"")</f>
        <v/>
      </c>
      <c r="F35" s="21" t="str">
        <f aca="false">IFERROR(VLOOKUP($A$1&amp;":"&amp;A35,'Finish order'!C:K,4,FALSE()),"")</f>
        <v/>
      </c>
      <c r="G35" s="31"/>
      <c r="H35" s="21" t="n">
        <v>34</v>
      </c>
      <c r="I35" s="21" t="str">
        <f aca="false">IFERROR(VLOOKUP(H$1&amp;":"&amp;H35,'Finish order'!$C:$K,6,FALSE()),"")</f>
        <v/>
      </c>
      <c r="J35" s="21" t="str">
        <f aca="false">IFERROR(VLOOKUP(H$1&amp;":"&amp;H35,'Finish order'!$C:$K,9,FALSE()),"")</f>
        <v/>
      </c>
      <c r="K35" s="21" t="str">
        <f aca="false">IFERROR(VLOOKUP(H$1&amp;":"&amp;H35,'Finish order'!$C:$K,7,FALSE()),"")</f>
        <v/>
      </c>
      <c r="L35" s="29" t="str">
        <f aca="false">IFERROR(VLOOKUP(H$1&amp;":"&amp;H35,'Finish order'!$C:$K,5,FALSE()),"")</f>
        <v/>
      </c>
      <c r="M35" s="21" t="str">
        <f aca="false">IFERROR(VLOOKUP(H$1&amp;":"&amp;H35,'Finish order'!$C:$K,4,FALSE()),"")</f>
        <v/>
      </c>
      <c r="N35" s="31"/>
      <c r="O35" s="21" t="n">
        <v>34</v>
      </c>
      <c r="P35" s="21" t="str">
        <f aca="false">IFERROR(VLOOKUP(O$1&amp;":"&amp;O35,'Finish order'!$E:$K,4,FALSE()),"")</f>
        <v/>
      </c>
      <c r="Q35" s="21" t="str">
        <f aca="false">IFERROR(VLOOKUP(O$1&amp;":"&amp;O35,'Finish order'!$E:$K,5,FALSE()),"")</f>
        <v/>
      </c>
      <c r="R35" s="29" t="str">
        <f aca="false">IFERROR(VLOOKUP(O$1&amp;":"&amp;O35,'Finish order'!$E:$K,3,FALSE()),"")</f>
        <v/>
      </c>
      <c r="S35" s="21" t="str">
        <f aca="false">IFERROR(VLOOKUP(O$1&amp;":"&amp;O35,'Finish order'!$E:$K,2,FALSE()),"")</f>
        <v/>
      </c>
      <c r="T35" s="21" t="str">
        <f aca="false">IF((COUNTIF($B$2:$B$4,P35)&gt;0),"Top3","")</f>
        <v>Top3</v>
      </c>
      <c r="U35" s="31"/>
      <c r="V35" s="21" t="n">
        <v>34</v>
      </c>
      <c r="W35" s="21" t="str">
        <f aca="false">IFERROR(VLOOKUP(V$1&amp;":"&amp;V35,'Finish order'!$E:$K,4,FALSE()),"")</f>
        <v/>
      </c>
      <c r="X35" s="21" t="str">
        <f aca="false">IFERROR(VLOOKUP(V$1&amp;":"&amp;V35,'Finish order'!$E:$K,5,FALSE()),"")</f>
        <v/>
      </c>
      <c r="Y35" s="29" t="str">
        <f aca="false">IFERROR(VLOOKUP(V$1&amp;":"&amp;V35,'Finish order'!$E:$K,3,FALSE()),"")</f>
        <v/>
      </c>
      <c r="Z35" s="21" t="str">
        <f aca="false">IFERROR(VLOOKUP(V$1&amp;":"&amp;V35,'Finish order'!$E:$K,2,FALSE()),"")</f>
        <v/>
      </c>
      <c r="AA35" s="21" t="str">
        <f aca="false">IF('Results 5 year vets'!$W35="","",IF((COUNTIF($I$2:$I$4,W35)&gt;0),"Top3",""))</f>
        <v/>
      </c>
      <c r="AB35" s="31"/>
      <c r="AC35" s="21" t="n">
        <v>34</v>
      </c>
      <c r="AD35" s="21" t="str">
        <f aca="false">IFERROR(VLOOKUP(AC$1&amp;":"&amp;AC35,'Finish order'!$E:$K,4,FALSE()),"")</f>
        <v/>
      </c>
      <c r="AE35" s="21" t="str">
        <f aca="false">IFERROR(VLOOKUP(AC$1&amp;":"&amp;AC35,'Finish order'!$E:$K,5,FALSE()),"")</f>
        <v/>
      </c>
      <c r="AF35" s="29" t="str">
        <f aca="false">IFERROR(VLOOKUP(AC$1&amp;":"&amp;AC35,'Finish order'!$E:$K,3,FALSE()),"")</f>
        <v/>
      </c>
      <c r="AG35" s="21" t="str">
        <f aca="false">IFERROR(VLOOKUP(AC$1&amp;":"&amp;AC35,'Finish order'!$E:$K,2,FALSE()),"")</f>
        <v/>
      </c>
      <c r="AH35" s="21"/>
      <c r="AI35" s="31"/>
      <c r="AJ35" s="21" t="n">
        <v>34</v>
      </c>
      <c r="AK35" s="21" t="str">
        <f aca="false">IFERROR(VLOOKUP(AJ$1&amp;":"&amp;AJ35,'Finish order'!$E:$K,4,FALSE()),"")</f>
        <v/>
      </c>
      <c r="AL35" s="21" t="str">
        <f aca="false">IFERROR(VLOOKUP(AJ$1&amp;":"&amp;AJ35,'Finish order'!$E:$K,5,FALSE()),"")</f>
        <v/>
      </c>
      <c r="AM35" s="29" t="str">
        <f aca="false">IFERROR(VLOOKUP(AJ$1&amp;":"&amp;AJ35,'Finish order'!$E:$K,3,FALSE()),"")</f>
        <v/>
      </c>
      <c r="AN35" s="21" t="str">
        <f aca="false">IFERROR(VLOOKUP(AJ$1&amp;":"&amp;AJ35,'Finish order'!$E:$K,2,FALSE()),"")</f>
        <v/>
      </c>
      <c r="AO35" s="21"/>
      <c r="AP35" s="31"/>
      <c r="AQ35" s="21" t="n">
        <v>34</v>
      </c>
      <c r="AR35" s="21" t="str">
        <f aca="false">IFERROR(VLOOKUP(AQ$1&amp;":"&amp;AQ35,'Finish order'!$E:$K,4,FALSE()),"")</f>
        <v/>
      </c>
      <c r="AS35" s="29" t="str">
        <f aca="false">IFERROR(VLOOKUP(AQ$1&amp;":"&amp;AQ35,'Finish order'!$E:$K,5,FALSE()),"")</f>
        <v/>
      </c>
      <c r="AT35" s="29" t="str">
        <f aca="false">IFERROR(VLOOKUP(AQ$1&amp;":"&amp;AQ35,'Finish order'!$E:$K,3,FALSE()),"")</f>
        <v/>
      </c>
      <c r="AU35" s="21" t="str">
        <f aca="false">IFERROR(VLOOKUP(AQ$1&amp;":"&amp;AQ35,'Finish order'!$E:$K,2,FALSE()),"")</f>
        <v/>
      </c>
      <c r="AV35" s="21"/>
      <c r="AW35" s="31"/>
      <c r="AX35" s="21" t="n">
        <v>34</v>
      </c>
      <c r="AY35" s="21" t="str">
        <f aca="false">IFERROR(VLOOKUP(AX$1&amp;":"&amp;AX35,'Finish order'!$E:$K,4,FALSE()),"")</f>
        <v/>
      </c>
      <c r="AZ35" s="29" t="str">
        <f aca="false">IFERROR(VLOOKUP(AX$1&amp;":"&amp;AX35,'Finish order'!$E:$K,5,FALSE()),"")</f>
        <v/>
      </c>
      <c r="BA35" s="29" t="str">
        <f aca="false">IFERROR(VLOOKUP(AX$1&amp;":"&amp;AX35,'Finish order'!$E:$K,3,FALSE()),"")</f>
        <v/>
      </c>
      <c r="BB35" s="21" t="str">
        <f aca="false">IFERROR(VLOOKUP(AX$1&amp;":"&amp;AX35,'Finish order'!$E:$K,2,FALSE()),"")</f>
        <v/>
      </c>
      <c r="BC35" s="21"/>
      <c r="BD35" s="31"/>
      <c r="BE35" s="21" t="n">
        <v>34</v>
      </c>
      <c r="BF35" s="29" t="str">
        <f aca="false">IFERROR(VLOOKUP(BE$1&amp;":"&amp;BE35,'Finish order'!$E:$K,4,FALSE()),"")</f>
        <v/>
      </c>
      <c r="BG35" s="21" t="str">
        <f aca="false">IFERROR(VLOOKUP(BE$1&amp;":"&amp;BE35,'Finish order'!$E:$K,5,FALSE()),"")</f>
        <v/>
      </c>
      <c r="BH35" s="29" t="str">
        <f aca="false">IFERROR(VLOOKUP(BE$1&amp;":"&amp;BE35,'Finish order'!$E:$K,3,FALSE()),"")</f>
        <v/>
      </c>
      <c r="BI35" s="21" t="str">
        <f aca="false">IFERROR(VLOOKUP(BE$1&amp;":"&amp;BE35,'Finish order'!$E:$K,2,FALSE()),"")</f>
        <v/>
      </c>
      <c r="BJ35" s="21"/>
      <c r="BK35" s="31"/>
      <c r="BL35" s="21" t="n">
        <v>34</v>
      </c>
      <c r="BM35" s="29" t="str">
        <f aca="false">IFERROR(VLOOKUP(BL$1&amp;":"&amp;BL35,'Finish order'!$E:$K,4,FALSE()),"")</f>
        <v/>
      </c>
      <c r="BN35" s="21" t="str">
        <f aca="false">IFERROR(VLOOKUP(BL$1&amp;":"&amp;BL35,'Finish order'!$E:$K,5,FALSE()),"")</f>
        <v/>
      </c>
      <c r="BO35" s="29" t="str">
        <f aca="false">IFERROR(VLOOKUP(BL$1&amp;":"&amp;BL35,'Finish order'!$E:$K,3,FALSE()),"")</f>
        <v/>
      </c>
      <c r="BP35" s="21" t="str">
        <f aca="false">IFERROR(VLOOKUP(BL$1&amp;":"&amp;BL35,'Finish order'!$E:$K,2,FALSE()),"")</f>
        <v/>
      </c>
      <c r="BQ35" s="21"/>
      <c r="BR35" s="31"/>
      <c r="BS35" s="30" t="n">
        <v>34</v>
      </c>
      <c r="BT35" s="21" t="str">
        <f aca="false">IFERROR(VLOOKUP(BS$1&amp;":"&amp;BS35,'Finish order'!$E:$K,4,FALSE()),"")</f>
        <v/>
      </c>
      <c r="BU35" s="21" t="str">
        <f aca="false">IFERROR(VLOOKUP(BS$1&amp;":"&amp;BS35,'Finish order'!$E:$K,5,FALSE()),"")</f>
        <v/>
      </c>
      <c r="BV35" s="29" t="str">
        <f aca="false">IFERROR(VLOOKUP(BS$1&amp;":"&amp;BS35,'Finish order'!$E:$K,3,FALSE()),"")</f>
        <v/>
      </c>
      <c r="BW35" s="21" t="str">
        <f aca="false">IFERROR(VLOOKUP(BS$1&amp;":"&amp;BS35,'Finish order'!$E:$K,2,FALSE()),"")</f>
        <v/>
      </c>
      <c r="BX35" s="21"/>
      <c r="BY35" s="31"/>
      <c r="BZ35" s="30" t="n">
        <v>34</v>
      </c>
      <c r="CA35" s="21" t="str">
        <f aca="false">IFERROR(VLOOKUP(BZ$1&amp;":"&amp;BZ35,'Finish order'!$E:$K,4,FALSE()),"")</f>
        <v/>
      </c>
      <c r="CB35" s="21" t="str">
        <f aca="false">IFERROR(VLOOKUP(BZ$1&amp;":"&amp;BZ35,'Finish order'!$E:$K,5,FALSE()),"")</f>
        <v/>
      </c>
      <c r="CC35" s="29" t="str">
        <f aca="false">IFERROR(VLOOKUP(BZ$1&amp;":"&amp;BZ35,'Finish order'!$E:$K,3,FALSE()),"")</f>
        <v/>
      </c>
      <c r="CD35" s="21" t="str">
        <f aca="false">IFERROR(VLOOKUP(BZ$1&amp;":"&amp;BZ35,'Finish order'!$E:$K,2,FALSE()),"")</f>
        <v/>
      </c>
      <c r="CE35" s="21"/>
      <c r="CF35" s="31"/>
      <c r="CG35" s="21" t="n">
        <v>34</v>
      </c>
      <c r="CH35" s="21" t="str">
        <f aca="false">IFERROR(VLOOKUP(CG$1&amp;":"&amp;CG35,'Finish order'!$E:$K,4,FALSE()),"")</f>
        <v/>
      </c>
      <c r="CI35" s="21" t="str">
        <f aca="false">IFERROR(VLOOKUP(CG$1&amp;":"&amp;CG35,'Finish order'!$E:$K,5,FALSE()),"")</f>
        <v/>
      </c>
      <c r="CJ35" s="29" t="str">
        <f aca="false">IFERROR(VLOOKUP(CG$1&amp;":"&amp;CG35,'Finish order'!$E:$K,3,FALSE()),"")</f>
        <v/>
      </c>
      <c r="CK35" s="21" t="str">
        <f aca="false">IFERROR(VLOOKUP(CG$1&amp;":"&amp;CG35,'Finish order'!$E:$K,2,FALSE()),"")</f>
        <v/>
      </c>
      <c r="CL35" s="21"/>
      <c r="CM35" s="31"/>
      <c r="CN35" s="21" t="n">
        <v>34</v>
      </c>
      <c r="CO35" s="21" t="str">
        <f aca="false">IFERROR(VLOOKUP(CN$1&amp;":"&amp;CN35,'Finish order'!$E:$K,4,FALSE()),"")</f>
        <v/>
      </c>
      <c r="CP35" s="21" t="str">
        <f aca="false">IFERROR(VLOOKUP(CN$1&amp;":"&amp;CN35,'Finish order'!$E:$K,5,FALSE()),"")</f>
        <v/>
      </c>
      <c r="CQ35" s="29" t="str">
        <f aca="false">IFERROR(VLOOKUP(CN$1&amp;":"&amp;CN35,'Finish order'!$E:$K,3,FALSE()),"")</f>
        <v/>
      </c>
      <c r="CR35" s="21" t="str">
        <f aca="false">IFERROR(VLOOKUP(CN$1&amp;":"&amp;CN35,'Finish order'!$E:$K,2,FALSE()),"")</f>
        <v/>
      </c>
      <c r="CS35" s="29"/>
    </row>
    <row r="36" customFormat="false" ht="15.75" hidden="false" customHeight="true" outlineLevel="0" collapsed="false">
      <c r="A36" s="21" t="n">
        <v>35</v>
      </c>
      <c r="B36" s="21" t="str">
        <f aca="false">IFERROR(VLOOKUP($A$1&amp;":"&amp;A36,'Finish order'!C:K,6,FALSE()),"")</f>
        <v/>
      </c>
      <c r="C36" s="21" t="str">
        <f aca="false">IFERROR(VLOOKUP(A$1&amp;":"&amp;A36,'Finish order'!$C:$K,9,FALSE()),"")</f>
        <v/>
      </c>
      <c r="D36" s="21" t="str">
        <f aca="false">IFERROR(VLOOKUP(A$1&amp;":"&amp;A36,'Finish order'!$C:$K,7,FALSE()),"")</f>
        <v/>
      </c>
      <c r="E36" s="29" t="str">
        <f aca="false">IFERROR(VLOOKUP($A$1&amp;":"&amp;A36,'Finish order'!C:K,5,FALSE()),"")</f>
        <v/>
      </c>
      <c r="F36" s="21" t="str">
        <f aca="false">IFERROR(VLOOKUP($A$1&amp;":"&amp;A36,'Finish order'!C:K,4,FALSE()),"")</f>
        <v/>
      </c>
      <c r="G36" s="31"/>
      <c r="H36" s="21" t="n">
        <v>35</v>
      </c>
      <c r="I36" s="21" t="str">
        <f aca="false">IFERROR(VLOOKUP(H$1&amp;":"&amp;H36,'Finish order'!$C:$K,6,FALSE()),"")</f>
        <v/>
      </c>
      <c r="J36" s="21" t="str">
        <f aca="false">IFERROR(VLOOKUP(H$1&amp;":"&amp;H36,'Finish order'!$C:$K,9,FALSE()),"")</f>
        <v/>
      </c>
      <c r="K36" s="21" t="str">
        <f aca="false">IFERROR(VLOOKUP(H$1&amp;":"&amp;H36,'Finish order'!$C:$K,7,FALSE()),"")</f>
        <v/>
      </c>
      <c r="L36" s="29" t="str">
        <f aca="false">IFERROR(VLOOKUP(H$1&amp;":"&amp;H36,'Finish order'!$C:$K,5,FALSE()),"")</f>
        <v/>
      </c>
      <c r="M36" s="21" t="str">
        <f aca="false">IFERROR(VLOOKUP(H$1&amp;":"&amp;H36,'Finish order'!$C:$K,4,FALSE()),"")</f>
        <v/>
      </c>
      <c r="N36" s="31"/>
      <c r="O36" s="21" t="n">
        <v>35</v>
      </c>
      <c r="P36" s="21" t="str">
        <f aca="false">IFERROR(VLOOKUP(O$1&amp;":"&amp;O36,'Finish order'!$E:$K,4,FALSE()),"")</f>
        <v/>
      </c>
      <c r="Q36" s="21" t="str">
        <f aca="false">IFERROR(VLOOKUP(O$1&amp;":"&amp;O36,'Finish order'!$E:$K,5,FALSE()),"")</f>
        <v/>
      </c>
      <c r="R36" s="29" t="str">
        <f aca="false">IFERROR(VLOOKUP(O$1&amp;":"&amp;O36,'Finish order'!$E:$K,3,FALSE()),"")</f>
        <v/>
      </c>
      <c r="S36" s="21" t="str">
        <f aca="false">IFERROR(VLOOKUP(O$1&amp;":"&amp;O36,'Finish order'!$E:$K,2,FALSE()),"")</f>
        <v/>
      </c>
      <c r="T36" s="21" t="str">
        <f aca="false">IF((COUNTIF($B$2:$B$4,P36)&gt;0),"Top3","")</f>
        <v>Top3</v>
      </c>
      <c r="U36" s="31"/>
      <c r="V36" s="21" t="n">
        <v>35</v>
      </c>
      <c r="W36" s="21" t="str">
        <f aca="false">IFERROR(VLOOKUP(V$1&amp;":"&amp;V36,'Finish order'!$E:$K,4,FALSE()),"")</f>
        <v/>
      </c>
      <c r="X36" s="21" t="str">
        <f aca="false">IFERROR(VLOOKUP(V$1&amp;":"&amp;V36,'Finish order'!$E:$K,5,FALSE()),"")</f>
        <v/>
      </c>
      <c r="Y36" s="29" t="str">
        <f aca="false">IFERROR(VLOOKUP(V$1&amp;":"&amp;V36,'Finish order'!$E:$K,3,FALSE()),"")</f>
        <v/>
      </c>
      <c r="Z36" s="21" t="str">
        <f aca="false">IFERROR(VLOOKUP(V$1&amp;":"&amp;V36,'Finish order'!$E:$K,2,FALSE()),"")</f>
        <v/>
      </c>
      <c r="AA36" s="21" t="str">
        <f aca="false">IF('Results 5 year vets'!$W36="","",IF((COUNTIF($I$2:$I$4,W36)&gt;0),"Top3",""))</f>
        <v/>
      </c>
      <c r="AB36" s="31"/>
      <c r="AC36" s="21" t="n">
        <v>35</v>
      </c>
      <c r="AD36" s="21" t="str">
        <f aca="false">IFERROR(VLOOKUP(AC$1&amp;":"&amp;AC36,'Finish order'!$E:$K,4,FALSE()),"")</f>
        <v/>
      </c>
      <c r="AE36" s="21" t="str">
        <f aca="false">IFERROR(VLOOKUP(AC$1&amp;":"&amp;AC36,'Finish order'!$E:$K,5,FALSE()),"")</f>
        <v/>
      </c>
      <c r="AF36" s="29" t="str">
        <f aca="false">IFERROR(VLOOKUP(AC$1&amp;":"&amp;AC36,'Finish order'!$E:$K,3,FALSE()),"")</f>
        <v/>
      </c>
      <c r="AG36" s="21" t="str">
        <f aca="false">IFERROR(VLOOKUP(AC$1&amp;":"&amp;AC36,'Finish order'!$E:$K,2,FALSE()),"")</f>
        <v/>
      </c>
      <c r="AH36" s="21"/>
      <c r="AI36" s="31"/>
      <c r="AJ36" s="21" t="n">
        <v>35</v>
      </c>
      <c r="AK36" s="21" t="str">
        <f aca="false">IFERROR(VLOOKUP(AJ$1&amp;":"&amp;AJ36,'Finish order'!$E:$K,4,FALSE()),"")</f>
        <v/>
      </c>
      <c r="AL36" s="21" t="str">
        <f aca="false">IFERROR(VLOOKUP(AJ$1&amp;":"&amp;AJ36,'Finish order'!$E:$K,5,FALSE()),"")</f>
        <v/>
      </c>
      <c r="AM36" s="29" t="str">
        <f aca="false">IFERROR(VLOOKUP(AJ$1&amp;":"&amp;AJ36,'Finish order'!$E:$K,3,FALSE()),"")</f>
        <v/>
      </c>
      <c r="AN36" s="21" t="str">
        <f aca="false">IFERROR(VLOOKUP(AJ$1&amp;":"&amp;AJ36,'Finish order'!$E:$K,2,FALSE()),"")</f>
        <v/>
      </c>
      <c r="AO36" s="21"/>
      <c r="AP36" s="31"/>
      <c r="AQ36" s="21" t="n">
        <v>35</v>
      </c>
      <c r="AR36" s="21" t="str">
        <f aca="false">IFERROR(VLOOKUP(AQ$1&amp;":"&amp;AQ36,'Finish order'!$E:$K,4,FALSE()),"")</f>
        <v/>
      </c>
      <c r="AS36" s="29" t="str">
        <f aca="false">IFERROR(VLOOKUP(AQ$1&amp;":"&amp;AQ36,'Finish order'!$E:$K,5,FALSE()),"")</f>
        <v/>
      </c>
      <c r="AT36" s="29" t="str">
        <f aca="false">IFERROR(VLOOKUP(AQ$1&amp;":"&amp;AQ36,'Finish order'!$E:$K,3,FALSE()),"")</f>
        <v/>
      </c>
      <c r="AU36" s="21" t="str">
        <f aca="false">IFERROR(VLOOKUP(AQ$1&amp;":"&amp;AQ36,'Finish order'!$E:$K,2,FALSE()),"")</f>
        <v/>
      </c>
      <c r="AV36" s="21"/>
      <c r="AW36" s="31"/>
      <c r="AX36" s="21" t="n">
        <v>35</v>
      </c>
      <c r="AY36" s="21" t="str">
        <f aca="false">IFERROR(VLOOKUP(AX$1&amp;":"&amp;AX36,'Finish order'!$E:$K,4,FALSE()),"")</f>
        <v/>
      </c>
      <c r="AZ36" s="29" t="str">
        <f aca="false">IFERROR(VLOOKUP(AX$1&amp;":"&amp;AX36,'Finish order'!$E:$K,5,FALSE()),"")</f>
        <v/>
      </c>
      <c r="BA36" s="29" t="str">
        <f aca="false">IFERROR(VLOOKUP(AX$1&amp;":"&amp;AX36,'Finish order'!$E:$K,3,FALSE()),"")</f>
        <v/>
      </c>
      <c r="BB36" s="21" t="str">
        <f aca="false">IFERROR(VLOOKUP(AX$1&amp;":"&amp;AX36,'Finish order'!$E:$K,2,FALSE()),"")</f>
        <v/>
      </c>
      <c r="BC36" s="21"/>
      <c r="BD36" s="31"/>
      <c r="BE36" s="21" t="n">
        <v>35</v>
      </c>
      <c r="BF36" s="29" t="str">
        <f aca="false">IFERROR(VLOOKUP(BE$1&amp;":"&amp;BE36,'Finish order'!$E:$K,4,FALSE()),"")</f>
        <v/>
      </c>
      <c r="BG36" s="21" t="str">
        <f aca="false">IFERROR(VLOOKUP(BE$1&amp;":"&amp;BE36,'Finish order'!$E:$K,5,FALSE()),"")</f>
        <v/>
      </c>
      <c r="BH36" s="29" t="str">
        <f aca="false">IFERROR(VLOOKUP(BE$1&amp;":"&amp;BE36,'Finish order'!$E:$K,3,FALSE()),"")</f>
        <v/>
      </c>
      <c r="BI36" s="21" t="str">
        <f aca="false">IFERROR(VLOOKUP(BE$1&amp;":"&amp;BE36,'Finish order'!$E:$K,2,FALSE()),"")</f>
        <v/>
      </c>
      <c r="BJ36" s="21"/>
      <c r="BK36" s="31"/>
      <c r="BL36" s="21" t="n">
        <v>35</v>
      </c>
      <c r="BM36" s="29" t="str">
        <f aca="false">IFERROR(VLOOKUP(BL$1&amp;":"&amp;BL36,'Finish order'!$E:$K,4,FALSE()),"")</f>
        <v/>
      </c>
      <c r="BN36" s="21" t="str">
        <f aca="false">IFERROR(VLOOKUP(BL$1&amp;":"&amp;BL36,'Finish order'!$E:$K,5,FALSE()),"")</f>
        <v/>
      </c>
      <c r="BO36" s="29" t="str">
        <f aca="false">IFERROR(VLOOKUP(BL$1&amp;":"&amp;BL36,'Finish order'!$E:$K,3,FALSE()),"")</f>
        <v/>
      </c>
      <c r="BP36" s="21" t="str">
        <f aca="false">IFERROR(VLOOKUP(BL$1&amp;":"&amp;BL36,'Finish order'!$E:$K,2,FALSE()),"")</f>
        <v/>
      </c>
      <c r="BQ36" s="21"/>
      <c r="BR36" s="31"/>
      <c r="BS36" s="30" t="n">
        <v>35</v>
      </c>
      <c r="BT36" s="21" t="str">
        <f aca="false">IFERROR(VLOOKUP(BS$1&amp;":"&amp;BS36,'Finish order'!$E:$K,4,FALSE()),"")</f>
        <v/>
      </c>
      <c r="BU36" s="21" t="str">
        <f aca="false">IFERROR(VLOOKUP(BS$1&amp;":"&amp;BS36,'Finish order'!$E:$K,5,FALSE()),"")</f>
        <v/>
      </c>
      <c r="BV36" s="29" t="str">
        <f aca="false">IFERROR(VLOOKUP(BS$1&amp;":"&amp;BS36,'Finish order'!$E:$K,3,FALSE()),"")</f>
        <v/>
      </c>
      <c r="BW36" s="21" t="str">
        <f aca="false">IFERROR(VLOOKUP(BS$1&amp;":"&amp;BS36,'Finish order'!$E:$K,2,FALSE()),"")</f>
        <v/>
      </c>
      <c r="BX36" s="21"/>
      <c r="BY36" s="31"/>
      <c r="BZ36" s="30" t="n">
        <v>35</v>
      </c>
      <c r="CA36" s="21" t="str">
        <f aca="false">IFERROR(VLOOKUP(BZ$1&amp;":"&amp;BZ36,'Finish order'!$E:$K,4,FALSE()),"")</f>
        <v/>
      </c>
      <c r="CB36" s="21" t="str">
        <f aca="false">IFERROR(VLOOKUP(BZ$1&amp;":"&amp;BZ36,'Finish order'!$E:$K,5,FALSE()),"")</f>
        <v/>
      </c>
      <c r="CC36" s="29" t="str">
        <f aca="false">IFERROR(VLOOKUP(BZ$1&amp;":"&amp;BZ36,'Finish order'!$E:$K,3,FALSE()),"")</f>
        <v/>
      </c>
      <c r="CD36" s="21" t="str">
        <f aca="false">IFERROR(VLOOKUP(BZ$1&amp;":"&amp;BZ36,'Finish order'!$E:$K,2,FALSE()),"")</f>
        <v/>
      </c>
      <c r="CE36" s="21"/>
      <c r="CF36" s="31"/>
      <c r="CG36" s="21" t="n">
        <v>35</v>
      </c>
      <c r="CH36" s="21" t="str">
        <f aca="false">IFERROR(VLOOKUP(CG$1&amp;":"&amp;CG36,'Finish order'!$E:$K,4,FALSE()),"")</f>
        <v/>
      </c>
      <c r="CI36" s="21" t="str">
        <f aca="false">IFERROR(VLOOKUP(CG$1&amp;":"&amp;CG36,'Finish order'!$E:$K,5,FALSE()),"")</f>
        <v/>
      </c>
      <c r="CJ36" s="29" t="str">
        <f aca="false">IFERROR(VLOOKUP(CG$1&amp;":"&amp;CG36,'Finish order'!$E:$K,3,FALSE()),"")</f>
        <v/>
      </c>
      <c r="CK36" s="21" t="str">
        <f aca="false">IFERROR(VLOOKUP(CG$1&amp;":"&amp;CG36,'Finish order'!$E:$K,2,FALSE()),"")</f>
        <v/>
      </c>
      <c r="CL36" s="21"/>
      <c r="CM36" s="31"/>
      <c r="CN36" s="21" t="n">
        <v>35</v>
      </c>
      <c r="CO36" s="21" t="str">
        <f aca="false">IFERROR(VLOOKUP(CN$1&amp;":"&amp;CN36,'Finish order'!$E:$K,4,FALSE()),"")</f>
        <v/>
      </c>
      <c r="CP36" s="21" t="str">
        <f aca="false">IFERROR(VLOOKUP(CN$1&amp;":"&amp;CN36,'Finish order'!$E:$K,5,FALSE()),"")</f>
        <v/>
      </c>
      <c r="CQ36" s="29" t="str">
        <f aca="false">IFERROR(VLOOKUP(CN$1&amp;":"&amp;CN36,'Finish order'!$E:$K,3,FALSE()),"")</f>
        <v/>
      </c>
      <c r="CR36" s="21" t="str">
        <f aca="false">IFERROR(VLOOKUP(CN$1&amp;":"&amp;CN36,'Finish order'!$E:$K,2,FALSE()),"")</f>
        <v/>
      </c>
      <c r="CS36" s="29"/>
    </row>
    <row r="37" customFormat="false" ht="15.75" hidden="false" customHeight="true" outlineLevel="0" collapsed="false">
      <c r="A37" s="21" t="n">
        <v>36</v>
      </c>
      <c r="B37" s="21" t="str">
        <f aca="false">IFERROR(VLOOKUP($A$1&amp;":"&amp;A37,'Finish order'!C:K,6,FALSE()),"")</f>
        <v/>
      </c>
      <c r="C37" s="21" t="str">
        <f aca="false">IFERROR(VLOOKUP(A$1&amp;":"&amp;A37,'Finish order'!$C:$K,9,FALSE()),"")</f>
        <v/>
      </c>
      <c r="D37" s="21" t="str">
        <f aca="false">IFERROR(VLOOKUP(A$1&amp;":"&amp;A37,'Finish order'!$C:$K,7,FALSE()),"")</f>
        <v/>
      </c>
      <c r="E37" s="29" t="str">
        <f aca="false">IFERROR(VLOOKUP($A$1&amp;":"&amp;A37,'Finish order'!C:K,5,FALSE()),"")</f>
        <v/>
      </c>
      <c r="F37" s="21" t="str">
        <f aca="false">IFERROR(VLOOKUP($A$1&amp;":"&amp;A37,'Finish order'!C:K,4,FALSE()),"")</f>
        <v/>
      </c>
      <c r="G37" s="31"/>
      <c r="H37" s="21" t="n">
        <v>36</v>
      </c>
      <c r="I37" s="21" t="str">
        <f aca="false">IFERROR(VLOOKUP(H$1&amp;":"&amp;H37,'Finish order'!$C:$K,6,FALSE()),"")</f>
        <v/>
      </c>
      <c r="J37" s="21" t="str">
        <f aca="false">IFERROR(VLOOKUP(H$1&amp;":"&amp;H37,'Finish order'!$C:$K,9,FALSE()),"")</f>
        <v/>
      </c>
      <c r="K37" s="21" t="str">
        <f aca="false">IFERROR(VLOOKUP(H$1&amp;":"&amp;H37,'Finish order'!$C:$K,7,FALSE()),"")</f>
        <v/>
      </c>
      <c r="L37" s="29" t="str">
        <f aca="false">IFERROR(VLOOKUP(H$1&amp;":"&amp;H37,'Finish order'!$C:$K,5,FALSE()),"")</f>
        <v/>
      </c>
      <c r="M37" s="21" t="str">
        <f aca="false">IFERROR(VLOOKUP(H$1&amp;":"&amp;H37,'Finish order'!$C:$K,4,FALSE()),"")</f>
        <v/>
      </c>
      <c r="N37" s="31"/>
      <c r="O37" s="21" t="n">
        <v>36</v>
      </c>
      <c r="P37" s="21" t="str">
        <f aca="false">IFERROR(VLOOKUP(O$1&amp;":"&amp;O37,'Finish order'!$E:$K,4,FALSE()),"")</f>
        <v/>
      </c>
      <c r="Q37" s="21" t="str">
        <f aca="false">IFERROR(VLOOKUP(O$1&amp;":"&amp;O37,'Finish order'!$E:$K,5,FALSE()),"")</f>
        <v/>
      </c>
      <c r="R37" s="29" t="str">
        <f aca="false">IFERROR(VLOOKUP(O$1&amp;":"&amp;O37,'Finish order'!$E:$K,3,FALSE()),"")</f>
        <v/>
      </c>
      <c r="S37" s="21" t="str">
        <f aca="false">IFERROR(VLOOKUP(O$1&amp;":"&amp;O37,'Finish order'!$E:$K,2,FALSE()),"")</f>
        <v/>
      </c>
      <c r="T37" s="21" t="str">
        <f aca="false">IF((COUNTIF($B$2:$B$4,P37)&gt;0),"Top3","")</f>
        <v>Top3</v>
      </c>
      <c r="U37" s="31"/>
      <c r="V37" s="21" t="n">
        <v>36</v>
      </c>
      <c r="W37" s="21" t="str">
        <f aca="false">IFERROR(VLOOKUP(V$1&amp;":"&amp;V37,'Finish order'!$E:$K,4,FALSE()),"")</f>
        <v/>
      </c>
      <c r="X37" s="21" t="str">
        <f aca="false">IFERROR(VLOOKUP(V$1&amp;":"&amp;V37,'Finish order'!$E:$K,5,FALSE()),"")</f>
        <v/>
      </c>
      <c r="Y37" s="29" t="str">
        <f aca="false">IFERROR(VLOOKUP(V$1&amp;":"&amp;V37,'Finish order'!$E:$K,3,FALSE()),"")</f>
        <v/>
      </c>
      <c r="Z37" s="21" t="str">
        <f aca="false">IFERROR(VLOOKUP(V$1&amp;":"&amp;V37,'Finish order'!$E:$K,2,FALSE()),"")</f>
        <v/>
      </c>
      <c r="AA37" s="21" t="str">
        <f aca="false">IF('Results 5 year vets'!$W37="","",IF((COUNTIF($I$2:$I$4,W37)&gt;0),"Top3",""))</f>
        <v/>
      </c>
      <c r="AB37" s="31"/>
      <c r="AC37" s="21" t="n">
        <v>36</v>
      </c>
      <c r="AD37" s="21" t="str">
        <f aca="false">IFERROR(VLOOKUP(AC$1&amp;":"&amp;AC37,'Finish order'!$E:$K,4,FALSE()),"")</f>
        <v/>
      </c>
      <c r="AE37" s="21" t="str">
        <f aca="false">IFERROR(VLOOKUP(AC$1&amp;":"&amp;AC37,'Finish order'!$E:$K,5,FALSE()),"")</f>
        <v/>
      </c>
      <c r="AF37" s="29" t="str">
        <f aca="false">IFERROR(VLOOKUP(AC$1&amp;":"&amp;AC37,'Finish order'!$E:$K,3,FALSE()),"")</f>
        <v/>
      </c>
      <c r="AG37" s="21" t="str">
        <f aca="false">IFERROR(VLOOKUP(AC$1&amp;":"&amp;AC37,'Finish order'!$E:$K,2,FALSE()),"")</f>
        <v/>
      </c>
      <c r="AH37" s="21"/>
      <c r="AI37" s="31"/>
      <c r="AJ37" s="21" t="n">
        <v>36</v>
      </c>
      <c r="AK37" s="21" t="str">
        <f aca="false">IFERROR(VLOOKUP(AJ$1&amp;":"&amp;AJ37,'Finish order'!$E:$K,4,FALSE()),"")</f>
        <v/>
      </c>
      <c r="AL37" s="21" t="str">
        <f aca="false">IFERROR(VLOOKUP(AJ$1&amp;":"&amp;AJ37,'Finish order'!$E:$K,5,FALSE()),"")</f>
        <v/>
      </c>
      <c r="AM37" s="29" t="str">
        <f aca="false">IFERROR(VLOOKUP(AJ$1&amp;":"&amp;AJ37,'Finish order'!$E:$K,3,FALSE()),"")</f>
        <v/>
      </c>
      <c r="AN37" s="21" t="str">
        <f aca="false">IFERROR(VLOOKUP(AJ$1&amp;":"&amp;AJ37,'Finish order'!$E:$K,2,FALSE()),"")</f>
        <v/>
      </c>
      <c r="AO37" s="21"/>
      <c r="AP37" s="31"/>
      <c r="AQ37" s="21" t="n">
        <v>36</v>
      </c>
      <c r="AR37" s="21" t="str">
        <f aca="false">IFERROR(VLOOKUP(AQ$1&amp;":"&amp;AQ37,'Finish order'!$E:$K,4,FALSE()),"")</f>
        <v/>
      </c>
      <c r="AS37" s="29" t="str">
        <f aca="false">IFERROR(VLOOKUP(AQ$1&amp;":"&amp;AQ37,'Finish order'!$E:$K,5,FALSE()),"")</f>
        <v/>
      </c>
      <c r="AT37" s="29" t="str">
        <f aca="false">IFERROR(VLOOKUP(AQ$1&amp;":"&amp;AQ37,'Finish order'!$E:$K,3,FALSE()),"")</f>
        <v/>
      </c>
      <c r="AU37" s="21" t="str">
        <f aca="false">IFERROR(VLOOKUP(AQ$1&amp;":"&amp;AQ37,'Finish order'!$E:$K,2,FALSE()),"")</f>
        <v/>
      </c>
      <c r="AV37" s="21"/>
      <c r="AW37" s="31"/>
      <c r="AX37" s="21" t="n">
        <v>36</v>
      </c>
      <c r="AY37" s="21" t="str">
        <f aca="false">IFERROR(VLOOKUP(AX$1&amp;":"&amp;AX37,'Finish order'!$E:$K,4,FALSE()),"")</f>
        <v/>
      </c>
      <c r="AZ37" s="29" t="str">
        <f aca="false">IFERROR(VLOOKUP(AX$1&amp;":"&amp;AX37,'Finish order'!$E:$K,5,FALSE()),"")</f>
        <v/>
      </c>
      <c r="BA37" s="29" t="str">
        <f aca="false">IFERROR(VLOOKUP(AX$1&amp;":"&amp;AX37,'Finish order'!$E:$K,3,FALSE()),"")</f>
        <v/>
      </c>
      <c r="BB37" s="21" t="str">
        <f aca="false">IFERROR(VLOOKUP(AX$1&amp;":"&amp;AX37,'Finish order'!$E:$K,2,FALSE()),"")</f>
        <v/>
      </c>
      <c r="BC37" s="21"/>
      <c r="BD37" s="31"/>
      <c r="BE37" s="21" t="n">
        <v>36</v>
      </c>
      <c r="BF37" s="29" t="str">
        <f aca="false">IFERROR(VLOOKUP(BE$1&amp;":"&amp;BE37,'Finish order'!$E:$K,4,FALSE()),"")</f>
        <v/>
      </c>
      <c r="BG37" s="21" t="str">
        <f aca="false">IFERROR(VLOOKUP(BE$1&amp;":"&amp;BE37,'Finish order'!$E:$K,5,FALSE()),"")</f>
        <v/>
      </c>
      <c r="BH37" s="29" t="str">
        <f aca="false">IFERROR(VLOOKUP(BE$1&amp;":"&amp;BE37,'Finish order'!$E:$K,3,FALSE()),"")</f>
        <v/>
      </c>
      <c r="BI37" s="21" t="str">
        <f aca="false">IFERROR(VLOOKUP(BE$1&amp;":"&amp;BE37,'Finish order'!$E:$K,2,FALSE()),"")</f>
        <v/>
      </c>
      <c r="BJ37" s="21"/>
      <c r="BK37" s="31"/>
      <c r="BL37" s="21" t="n">
        <v>36</v>
      </c>
      <c r="BM37" s="29" t="str">
        <f aca="false">IFERROR(VLOOKUP(BL$1&amp;":"&amp;BL37,'Finish order'!$E:$K,4,FALSE()),"")</f>
        <v/>
      </c>
      <c r="BN37" s="21" t="str">
        <f aca="false">IFERROR(VLOOKUP(BL$1&amp;":"&amp;BL37,'Finish order'!$E:$K,5,FALSE()),"")</f>
        <v/>
      </c>
      <c r="BO37" s="29" t="str">
        <f aca="false">IFERROR(VLOOKUP(BL$1&amp;":"&amp;BL37,'Finish order'!$E:$K,3,FALSE()),"")</f>
        <v/>
      </c>
      <c r="BP37" s="21" t="str">
        <f aca="false">IFERROR(VLOOKUP(BL$1&amp;":"&amp;BL37,'Finish order'!$E:$K,2,FALSE()),"")</f>
        <v/>
      </c>
      <c r="BQ37" s="21"/>
      <c r="BR37" s="31"/>
      <c r="BS37" s="30" t="n">
        <v>36</v>
      </c>
      <c r="BT37" s="21" t="str">
        <f aca="false">IFERROR(VLOOKUP(BS$1&amp;":"&amp;BS37,'Finish order'!$E:$K,4,FALSE()),"")</f>
        <v/>
      </c>
      <c r="BU37" s="21" t="str">
        <f aca="false">IFERROR(VLOOKUP(BS$1&amp;":"&amp;BS37,'Finish order'!$E:$K,5,FALSE()),"")</f>
        <v/>
      </c>
      <c r="BV37" s="29" t="str">
        <f aca="false">IFERROR(VLOOKUP(BS$1&amp;":"&amp;BS37,'Finish order'!$E:$K,3,FALSE()),"")</f>
        <v/>
      </c>
      <c r="BW37" s="21" t="str">
        <f aca="false">IFERROR(VLOOKUP(BS$1&amp;":"&amp;BS37,'Finish order'!$E:$K,2,FALSE()),"")</f>
        <v/>
      </c>
      <c r="BX37" s="21"/>
      <c r="BY37" s="31"/>
      <c r="BZ37" s="30" t="n">
        <v>36</v>
      </c>
      <c r="CA37" s="21" t="str">
        <f aca="false">IFERROR(VLOOKUP(BZ$1&amp;":"&amp;BZ37,'Finish order'!$E:$K,4,FALSE()),"")</f>
        <v/>
      </c>
      <c r="CB37" s="21" t="str">
        <f aca="false">IFERROR(VLOOKUP(BZ$1&amp;":"&amp;BZ37,'Finish order'!$E:$K,5,FALSE()),"")</f>
        <v/>
      </c>
      <c r="CC37" s="29" t="str">
        <f aca="false">IFERROR(VLOOKUP(BZ$1&amp;":"&amp;BZ37,'Finish order'!$E:$K,3,FALSE()),"")</f>
        <v/>
      </c>
      <c r="CD37" s="21" t="str">
        <f aca="false">IFERROR(VLOOKUP(BZ$1&amp;":"&amp;BZ37,'Finish order'!$E:$K,2,FALSE()),"")</f>
        <v/>
      </c>
      <c r="CE37" s="21"/>
      <c r="CF37" s="31"/>
      <c r="CG37" s="21" t="n">
        <v>36</v>
      </c>
      <c r="CH37" s="21" t="str">
        <f aca="false">IFERROR(VLOOKUP(CG$1&amp;":"&amp;CG37,'Finish order'!$E:$K,4,FALSE()),"")</f>
        <v/>
      </c>
      <c r="CI37" s="21" t="str">
        <f aca="false">IFERROR(VLOOKUP(CG$1&amp;":"&amp;CG37,'Finish order'!$E:$K,5,FALSE()),"")</f>
        <v/>
      </c>
      <c r="CJ37" s="29" t="str">
        <f aca="false">IFERROR(VLOOKUP(CG$1&amp;":"&amp;CG37,'Finish order'!$E:$K,3,FALSE()),"")</f>
        <v/>
      </c>
      <c r="CK37" s="21" t="str">
        <f aca="false">IFERROR(VLOOKUP(CG$1&amp;":"&amp;CG37,'Finish order'!$E:$K,2,FALSE()),"")</f>
        <v/>
      </c>
      <c r="CL37" s="21"/>
      <c r="CM37" s="31"/>
      <c r="CN37" s="21" t="n">
        <v>36</v>
      </c>
      <c r="CO37" s="21" t="str">
        <f aca="false">IFERROR(VLOOKUP(CN$1&amp;":"&amp;CN37,'Finish order'!$E:$K,4,FALSE()),"")</f>
        <v/>
      </c>
      <c r="CP37" s="21" t="str">
        <f aca="false">IFERROR(VLOOKUP(CN$1&amp;":"&amp;CN37,'Finish order'!$E:$K,5,FALSE()),"")</f>
        <v/>
      </c>
      <c r="CQ37" s="29" t="str">
        <f aca="false">IFERROR(VLOOKUP(CN$1&amp;":"&amp;CN37,'Finish order'!$E:$K,3,FALSE()),"")</f>
        <v/>
      </c>
      <c r="CR37" s="21" t="str">
        <f aca="false">IFERROR(VLOOKUP(CN$1&amp;":"&amp;CN37,'Finish order'!$E:$K,2,FALSE()),"")</f>
        <v/>
      </c>
      <c r="CS37" s="29"/>
    </row>
    <row r="38" customFormat="false" ht="15.75" hidden="false" customHeight="true" outlineLevel="0" collapsed="false">
      <c r="A38" s="21" t="n">
        <v>37</v>
      </c>
      <c r="B38" s="21" t="str">
        <f aca="false">IFERROR(VLOOKUP($A$1&amp;":"&amp;A38,'Finish order'!C:K,6,FALSE()),"")</f>
        <v/>
      </c>
      <c r="C38" s="21" t="str">
        <f aca="false">IFERROR(VLOOKUP(A$1&amp;":"&amp;A38,'Finish order'!$C:$K,9,FALSE()),"")</f>
        <v/>
      </c>
      <c r="D38" s="21" t="str">
        <f aca="false">IFERROR(VLOOKUP(A$1&amp;":"&amp;A38,'Finish order'!$C:$K,7,FALSE()),"")</f>
        <v/>
      </c>
      <c r="E38" s="29" t="str">
        <f aca="false">IFERROR(VLOOKUP($A$1&amp;":"&amp;A38,'Finish order'!C:K,5,FALSE()),"")</f>
        <v/>
      </c>
      <c r="F38" s="21" t="str">
        <f aca="false">IFERROR(VLOOKUP($A$1&amp;":"&amp;A38,'Finish order'!C:K,4,FALSE()),"")</f>
        <v/>
      </c>
      <c r="G38" s="31"/>
      <c r="H38" s="21" t="n">
        <v>37</v>
      </c>
      <c r="I38" s="21" t="str">
        <f aca="false">IFERROR(VLOOKUP(H$1&amp;":"&amp;H38,'Finish order'!$C:$K,6,FALSE()),"")</f>
        <v/>
      </c>
      <c r="J38" s="21" t="str">
        <f aca="false">IFERROR(VLOOKUP(H$1&amp;":"&amp;H38,'Finish order'!$C:$K,9,FALSE()),"")</f>
        <v/>
      </c>
      <c r="K38" s="21" t="str">
        <f aca="false">IFERROR(VLOOKUP(H$1&amp;":"&amp;H38,'Finish order'!$C:$K,7,FALSE()),"")</f>
        <v/>
      </c>
      <c r="L38" s="29" t="str">
        <f aca="false">IFERROR(VLOOKUP(H$1&amp;":"&amp;H38,'Finish order'!$C:$K,5,FALSE()),"")</f>
        <v/>
      </c>
      <c r="M38" s="21" t="str">
        <f aca="false">IFERROR(VLOOKUP(H$1&amp;":"&amp;H38,'Finish order'!$C:$K,4,FALSE()),"")</f>
        <v/>
      </c>
      <c r="N38" s="31"/>
      <c r="O38" s="21" t="n">
        <v>37</v>
      </c>
      <c r="P38" s="21" t="str">
        <f aca="false">IFERROR(VLOOKUP(O$1&amp;":"&amp;O38,'Finish order'!$E:$K,4,FALSE()),"")</f>
        <v/>
      </c>
      <c r="Q38" s="21" t="str">
        <f aca="false">IFERROR(VLOOKUP(O$1&amp;":"&amp;O38,'Finish order'!$E:$K,5,FALSE()),"")</f>
        <v/>
      </c>
      <c r="R38" s="29" t="str">
        <f aca="false">IFERROR(VLOOKUP(O$1&amp;":"&amp;O38,'Finish order'!$E:$K,3,FALSE()),"")</f>
        <v/>
      </c>
      <c r="S38" s="21" t="str">
        <f aca="false">IFERROR(VLOOKUP(O$1&amp;":"&amp;O38,'Finish order'!$E:$K,2,FALSE()),"")</f>
        <v/>
      </c>
      <c r="T38" s="21" t="str">
        <f aca="false">IF((COUNTIF($B$2:$B$4,P38)&gt;0),"Top3","")</f>
        <v>Top3</v>
      </c>
      <c r="U38" s="31"/>
      <c r="V38" s="21" t="n">
        <v>37</v>
      </c>
      <c r="W38" s="21" t="str">
        <f aca="false">IFERROR(VLOOKUP(V$1&amp;":"&amp;V38,'Finish order'!$E:$K,4,FALSE()),"")</f>
        <v/>
      </c>
      <c r="X38" s="21" t="str">
        <f aca="false">IFERROR(VLOOKUP(V$1&amp;":"&amp;V38,'Finish order'!$E:$K,5,FALSE()),"")</f>
        <v/>
      </c>
      <c r="Y38" s="29" t="str">
        <f aca="false">IFERROR(VLOOKUP(V$1&amp;":"&amp;V38,'Finish order'!$E:$K,3,FALSE()),"")</f>
        <v/>
      </c>
      <c r="Z38" s="21" t="str">
        <f aca="false">IFERROR(VLOOKUP(V$1&amp;":"&amp;V38,'Finish order'!$E:$K,2,FALSE()),"")</f>
        <v/>
      </c>
      <c r="AA38" s="21" t="str">
        <f aca="false">IF('Results 5 year vets'!$W38="","",IF((COUNTIF($I$2:$I$4,W38)&gt;0),"Top3",""))</f>
        <v/>
      </c>
      <c r="AB38" s="31"/>
      <c r="AC38" s="21" t="n">
        <v>37</v>
      </c>
      <c r="AD38" s="21" t="str">
        <f aca="false">IFERROR(VLOOKUP(AC$1&amp;":"&amp;AC38,'Finish order'!$E:$K,4,FALSE()),"")</f>
        <v/>
      </c>
      <c r="AE38" s="21" t="str">
        <f aca="false">IFERROR(VLOOKUP(AC$1&amp;":"&amp;AC38,'Finish order'!$E:$K,5,FALSE()),"")</f>
        <v/>
      </c>
      <c r="AF38" s="29" t="str">
        <f aca="false">IFERROR(VLOOKUP(AC$1&amp;":"&amp;AC38,'Finish order'!$E:$K,3,FALSE()),"")</f>
        <v/>
      </c>
      <c r="AG38" s="21" t="str">
        <f aca="false">IFERROR(VLOOKUP(AC$1&amp;":"&amp;AC38,'Finish order'!$E:$K,2,FALSE()),"")</f>
        <v/>
      </c>
      <c r="AH38" s="21"/>
      <c r="AI38" s="31"/>
      <c r="AJ38" s="21" t="n">
        <v>37</v>
      </c>
      <c r="AK38" s="21" t="str">
        <f aca="false">IFERROR(VLOOKUP(AJ$1&amp;":"&amp;AJ38,'Finish order'!$E:$K,4,FALSE()),"")</f>
        <v/>
      </c>
      <c r="AL38" s="21" t="str">
        <f aca="false">IFERROR(VLOOKUP(AJ$1&amp;":"&amp;AJ38,'Finish order'!$E:$K,5,FALSE()),"")</f>
        <v/>
      </c>
      <c r="AM38" s="29" t="str">
        <f aca="false">IFERROR(VLOOKUP(AJ$1&amp;":"&amp;AJ38,'Finish order'!$E:$K,3,FALSE()),"")</f>
        <v/>
      </c>
      <c r="AN38" s="21" t="str">
        <f aca="false">IFERROR(VLOOKUP(AJ$1&amp;":"&amp;AJ38,'Finish order'!$E:$K,2,FALSE()),"")</f>
        <v/>
      </c>
      <c r="AO38" s="21"/>
      <c r="AP38" s="31"/>
      <c r="AQ38" s="21" t="n">
        <v>37</v>
      </c>
      <c r="AR38" s="21" t="str">
        <f aca="false">IFERROR(VLOOKUP(AQ$1&amp;":"&amp;AQ38,'Finish order'!$E:$K,4,FALSE()),"")</f>
        <v/>
      </c>
      <c r="AS38" s="29" t="str">
        <f aca="false">IFERROR(VLOOKUP(AQ$1&amp;":"&amp;AQ38,'Finish order'!$E:$K,5,FALSE()),"")</f>
        <v/>
      </c>
      <c r="AT38" s="29" t="str">
        <f aca="false">IFERROR(VLOOKUP(AQ$1&amp;":"&amp;AQ38,'Finish order'!$E:$K,3,FALSE()),"")</f>
        <v/>
      </c>
      <c r="AU38" s="21" t="str">
        <f aca="false">IFERROR(VLOOKUP(AQ$1&amp;":"&amp;AQ38,'Finish order'!$E:$K,2,FALSE()),"")</f>
        <v/>
      </c>
      <c r="AV38" s="21"/>
      <c r="AW38" s="31"/>
      <c r="AX38" s="21" t="n">
        <v>37</v>
      </c>
      <c r="AY38" s="21" t="str">
        <f aca="false">IFERROR(VLOOKUP(AX$1&amp;":"&amp;AX38,'Finish order'!$E:$K,4,FALSE()),"")</f>
        <v/>
      </c>
      <c r="AZ38" s="29" t="str">
        <f aca="false">IFERROR(VLOOKUP(AX$1&amp;":"&amp;AX38,'Finish order'!$E:$K,5,FALSE()),"")</f>
        <v/>
      </c>
      <c r="BA38" s="29" t="str">
        <f aca="false">IFERROR(VLOOKUP(AX$1&amp;":"&amp;AX38,'Finish order'!$E:$K,3,FALSE()),"")</f>
        <v/>
      </c>
      <c r="BB38" s="21" t="str">
        <f aca="false">IFERROR(VLOOKUP(AX$1&amp;":"&amp;AX38,'Finish order'!$E:$K,2,FALSE()),"")</f>
        <v/>
      </c>
      <c r="BC38" s="21"/>
      <c r="BD38" s="31"/>
      <c r="BE38" s="21" t="n">
        <v>37</v>
      </c>
      <c r="BF38" s="29" t="str">
        <f aca="false">IFERROR(VLOOKUP(BE$1&amp;":"&amp;BE38,'Finish order'!$E:$K,4,FALSE()),"")</f>
        <v/>
      </c>
      <c r="BG38" s="21" t="str">
        <f aca="false">IFERROR(VLOOKUP(BE$1&amp;":"&amp;BE38,'Finish order'!$E:$K,5,FALSE()),"")</f>
        <v/>
      </c>
      <c r="BH38" s="29" t="str">
        <f aca="false">IFERROR(VLOOKUP(BE$1&amp;":"&amp;BE38,'Finish order'!$E:$K,3,FALSE()),"")</f>
        <v/>
      </c>
      <c r="BI38" s="21" t="str">
        <f aca="false">IFERROR(VLOOKUP(BE$1&amp;":"&amp;BE38,'Finish order'!$E:$K,2,FALSE()),"")</f>
        <v/>
      </c>
      <c r="BJ38" s="21"/>
      <c r="BK38" s="31"/>
      <c r="BL38" s="21" t="n">
        <v>37</v>
      </c>
      <c r="BM38" s="29" t="str">
        <f aca="false">IFERROR(VLOOKUP(BL$1&amp;":"&amp;BL38,'Finish order'!$E:$K,4,FALSE()),"")</f>
        <v/>
      </c>
      <c r="BN38" s="21" t="str">
        <f aca="false">IFERROR(VLOOKUP(BL$1&amp;":"&amp;BL38,'Finish order'!$E:$K,5,FALSE()),"")</f>
        <v/>
      </c>
      <c r="BO38" s="29" t="str">
        <f aca="false">IFERROR(VLOOKUP(BL$1&amp;":"&amp;BL38,'Finish order'!$E:$K,3,FALSE()),"")</f>
        <v/>
      </c>
      <c r="BP38" s="21" t="str">
        <f aca="false">IFERROR(VLOOKUP(BL$1&amp;":"&amp;BL38,'Finish order'!$E:$K,2,FALSE()),"")</f>
        <v/>
      </c>
      <c r="BQ38" s="21"/>
      <c r="BR38" s="31"/>
      <c r="BS38" s="30" t="n">
        <v>37</v>
      </c>
      <c r="BT38" s="21" t="str">
        <f aca="false">IFERROR(VLOOKUP(BS$1&amp;":"&amp;BS38,'Finish order'!$E:$K,4,FALSE()),"")</f>
        <v/>
      </c>
      <c r="BU38" s="21" t="str">
        <f aca="false">IFERROR(VLOOKUP(BS$1&amp;":"&amp;BS38,'Finish order'!$E:$K,5,FALSE()),"")</f>
        <v/>
      </c>
      <c r="BV38" s="29" t="str">
        <f aca="false">IFERROR(VLOOKUP(BS$1&amp;":"&amp;BS38,'Finish order'!$E:$K,3,FALSE()),"")</f>
        <v/>
      </c>
      <c r="BW38" s="21" t="str">
        <f aca="false">IFERROR(VLOOKUP(BS$1&amp;":"&amp;BS38,'Finish order'!$E:$K,2,FALSE()),"")</f>
        <v/>
      </c>
      <c r="BX38" s="21"/>
      <c r="BY38" s="31"/>
      <c r="BZ38" s="30" t="n">
        <v>37</v>
      </c>
      <c r="CA38" s="21" t="str">
        <f aca="false">IFERROR(VLOOKUP(BZ$1&amp;":"&amp;BZ38,'Finish order'!$E:$K,4,FALSE()),"")</f>
        <v/>
      </c>
      <c r="CB38" s="21" t="str">
        <f aca="false">IFERROR(VLOOKUP(BZ$1&amp;":"&amp;BZ38,'Finish order'!$E:$K,5,FALSE()),"")</f>
        <v/>
      </c>
      <c r="CC38" s="29" t="str">
        <f aca="false">IFERROR(VLOOKUP(BZ$1&amp;":"&amp;BZ38,'Finish order'!$E:$K,3,FALSE()),"")</f>
        <v/>
      </c>
      <c r="CD38" s="21" t="str">
        <f aca="false">IFERROR(VLOOKUP(BZ$1&amp;":"&amp;BZ38,'Finish order'!$E:$K,2,FALSE()),"")</f>
        <v/>
      </c>
      <c r="CE38" s="21"/>
      <c r="CF38" s="31"/>
      <c r="CG38" s="21" t="n">
        <v>37</v>
      </c>
      <c r="CH38" s="21" t="str">
        <f aca="false">IFERROR(VLOOKUP(CG$1&amp;":"&amp;CG38,'Finish order'!$E:$K,4,FALSE()),"")</f>
        <v/>
      </c>
      <c r="CI38" s="21" t="str">
        <f aca="false">IFERROR(VLOOKUP(CG$1&amp;":"&amp;CG38,'Finish order'!$E:$K,5,FALSE()),"")</f>
        <v/>
      </c>
      <c r="CJ38" s="29" t="str">
        <f aca="false">IFERROR(VLOOKUP(CG$1&amp;":"&amp;CG38,'Finish order'!$E:$K,3,FALSE()),"")</f>
        <v/>
      </c>
      <c r="CK38" s="21" t="str">
        <f aca="false">IFERROR(VLOOKUP(CG$1&amp;":"&amp;CG38,'Finish order'!$E:$K,2,FALSE()),"")</f>
        <v/>
      </c>
      <c r="CL38" s="21"/>
      <c r="CM38" s="31"/>
      <c r="CN38" s="21" t="n">
        <v>37</v>
      </c>
      <c r="CO38" s="21" t="str">
        <f aca="false">IFERROR(VLOOKUP(CN$1&amp;":"&amp;CN38,'Finish order'!$E:$K,4,FALSE()),"")</f>
        <v/>
      </c>
      <c r="CP38" s="21" t="str">
        <f aca="false">IFERROR(VLOOKUP(CN$1&amp;":"&amp;CN38,'Finish order'!$E:$K,5,FALSE()),"")</f>
        <v/>
      </c>
      <c r="CQ38" s="29" t="str">
        <f aca="false">IFERROR(VLOOKUP(CN$1&amp;":"&amp;CN38,'Finish order'!$E:$K,3,FALSE()),"")</f>
        <v/>
      </c>
      <c r="CR38" s="21" t="str">
        <f aca="false">IFERROR(VLOOKUP(CN$1&amp;":"&amp;CN38,'Finish order'!$E:$K,2,FALSE()),"")</f>
        <v/>
      </c>
      <c r="CS38" s="29"/>
    </row>
    <row r="39" customFormat="false" ht="15.75" hidden="false" customHeight="true" outlineLevel="0" collapsed="false">
      <c r="A39" s="21" t="n">
        <v>38</v>
      </c>
      <c r="B39" s="21" t="str">
        <f aca="false">IFERROR(VLOOKUP($A$1&amp;":"&amp;A39,'Finish order'!C:K,6,FALSE()),"")</f>
        <v/>
      </c>
      <c r="C39" s="21" t="str">
        <f aca="false">IFERROR(VLOOKUP(A$1&amp;":"&amp;A39,'Finish order'!$C:$K,9,FALSE()),"")</f>
        <v/>
      </c>
      <c r="D39" s="21" t="str">
        <f aca="false">IFERROR(VLOOKUP(A$1&amp;":"&amp;A39,'Finish order'!$C:$K,7,FALSE()),"")</f>
        <v/>
      </c>
      <c r="E39" s="29" t="str">
        <f aca="false">IFERROR(VLOOKUP($A$1&amp;":"&amp;A39,'Finish order'!C:K,5,FALSE()),"")</f>
        <v/>
      </c>
      <c r="F39" s="21" t="str">
        <f aca="false">IFERROR(VLOOKUP($A$1&amp;":"&amp;A39,'Finish order'!C:K,4,FALSE()),"")</f>
        <v/>
      </c>
      <c r="G39" s="31"/>
      <c r="H39" s="21" t="n">
        <v>38</v>
      </c>
      <c r="I39" s="21" t="str">
        <f aca="false">IFERROR(VLOOKUP(H$1&amp;":"&amp;H39,'Finish order'!$C:$K,6,FALSE()),"")</f>
        <v/>
      </c>
      <c r="J39" s="21" t="str">
        <f aca="false">IFERROR(VLOOKUP(H$1&amp;":"&amp;H39,'Finish order'!$C:$K,9,FALSE()),"")</f>
        <v/>
      </c>
      <c r="K39" s="21" t="str">
        <f aca="false">IFERROR(VLOOKUP(H$1&amp;":"&amp;H39,'Finish order'!$C:$K,7,FALSE()),"")</f>
        <v/>
      </c>
      <c r="L39" s="29" t="str">
        <f aca="false">IFERROR(VLOOKUP(H$1&amp;":"&amp;H39,'Finish order'!$C:$K,5,FALSE()),"")</f>
        <v/>
      </c>
      <c r="M39" s="21" t="str">
        <f aca="false">IFERROR(VLOOKUP(H$1&amp;":"&amp;H39,'Finish order'!$C:$K,4,FALSE()),"")</f>
        <v/>
      </c>
      <c r="N39" s="31"/>
      <c r="O39" s="21" t="n">
        <v>38</v>
      </c>
      <c r="P39" s="21" t="str">
        <f aca="false">IFERROR(VLOOKUP(O$1&amp;":"&amp;O39,'Finish order'!$E:$K,4,FALSE()),"")</f>
        <v/>
      </c>
      <c r="Q39" s="21" t="str">
        <f aca="false">IFERROR(VLOOKUP(O$1&amp;":"&amp;O39,'Finish order'!$E:$K,5,FALSE()),"")</f>
        <v/>
      </c>
      <c r="R39" s="29" t="str">
        <f aca="false">IFERROR(VLOOKUP(O$1&amp;":"&amp;O39,'Finish order'!$E:$K,3,FALSE()),"")</f>
        <v/>
      </c>
      <c r="S39" s="21" t="str">
        <f aca="false">IFERROR(VLOOKUP(O$1&amp;":"&amp;O39,'Finish order'!$E:$K,2,FALSE()),"")</f>
        <v/>
      </c>
      <c r="T39" s="21" t="str">
        <f aca="false">IF((COUNTIF($B$2:$B$4,P39)&gt;0),"Top3","")</f>
        <v>Top3</v>
      </c>
      <c r="U39" s="31"/>
      <c r="V39" s="21" t="n">
        <v>38</v>
      </c>
      <c r="W39" s="21" t="str">
        <f aca="false">IFERROR(VLOOKUP(V$1&amp;":"&amp;V39,'Finish order'!$E:$K,4,FALSE()),"")</f>
        <v/>
      </c>
      <c r="X39" s="21" t="str">
        <f aca="false">IFERROR(VLOOKUP(V$1&amp;":"&amp;V39,'Finish order'!$E:$K,5,FALSE()),"")</f>
        <v/>
      </c>
      <c r="Y39" s="29" t="str">
        <f aca="false">IFERROR(VLOOKUP(V$1&amp;":"&amp;V39,'Finish order'!$E:$K,3,FALSE()),"")</f>
        <v/>
      </c>
      <c r="Z39" s="21" t="str">
        <f aca="false">IFERROR(VLOOKUP(V$1&amp;":"&amp;V39,'Finish order'!$E:$K,2,FALSE()),"")</f>
        <v/>
      </c>
      <c r="AA39" s="21" t="str">
        <f aca="false">IF('Results 5 year vets'!$W39="","",IF((COUNTIF($I$2:$I$4,W39)&gt;0),"Top3",""))</f>
        <v/>
      </c>
      <c r="AB39" s="31"/>
      <c r="AC39" s="21" t="n">
        <v>38</v>
      </c>
      <c r="AD39" s="21" t="str">
        <f aca="false">IFERROR(VLOOKUP(AC$1&amp;":"&amp;AC39,'Finish order'!$E:$K,4,FALSE()),"")</f>
        <v/>
      </c>
      <c r="AE39" s="21" t="str">
        <f aca="false">IFERROR(VLOOKUP(AC$1&amp;":"&amp;AC39,'Finish order'!$E:$K,5,FALSE()),"")</f>
        <v/>
      </c>
      <c r="AF39" s="29" t="str">
        <f aca="false">IFERROR(VLOOKUP(AC$1&amp;":"&amp;AC39,'Finish order'!$E:$K,3,FALSE()),"")</f>
        <v/>
      </c>
      <c r="AG39" s="21" t="str">
        <f aca="false">IFERROR(VLOOKUP(AC$1&amp;":"&amp;AC39,'Finish order'!$E:$K,2,FALSE()),"")</f>
        <v/>
      </c>
      <c r="AH39" s="21"/>
      <c r="AI39" s="31"/>
      <c r="AJ39" s="21" t="n">
        <v>38</v>
      </c>
      <c r="AK39" s="21" t="str">
        <f aca="false">IFERROR(VLOOKUP(AJ$1&amp;":"&amp;AJ39,'Finish order'!$E:$K,4,FALSE()),"")</f>
        <v/>
      </c>
      <c r="AL39" s="21" t="str">
        <f aca="false">IFERROR(VLOOKUP(AJ$1&amp;":"&amp;AJ39,'Finish order'!$E:$K,5,FALSE()),"")</f>
        <v/>
      </c>
      <c r="AM39" s="29" t="str">
        <f aca="false">IFERROR(VLOOKUP(AJ$1&amp;":"&amp;AJ39,'Finish order'!$E:$K,3,FALSE()),"")</f>
        <v/>
      </c>
      <c r="AN39" s="21" t="str">
        <f aca="false">IFERROR(VLOOKUP(AJ$1&amp;":"&amp;AJ39,'Finish order'!$E:$K,2,FALSE()),"")</f>
        <v/>
      </c>
      <c r="AO39" s="21"/>
      <c r="AP39" s="31"/>
      <c r="AQ39" s="21" t="n">
        <v>38</v>
      </c>
      <c r="AR39" s="21" t="str">
        <f aca="false">IFERROR(VLOOKUP(AQ$1&amp;":"&amp;AQ39,'Finish order'!$E:$K,4,FALSE()),"")</f>
        <v/>
      </c>
      <c r="AS39" s="29" t="str">
        <f aca="false">IFERROR(VLOOKUP(AQ$1&amp;":"&amp;AQ39,'Finish order'!$E:$K,5,FALSE()),"")</f>
        <v/>
      </c>
      <c r="AT39" s="29" t="str">
        <f aca="false">IFERROR(VLOOKUP(AQ$1&amp;":"&amp;AQ39,'Finish order'!$E:$K,3,FALSE()),"")</f>
        <v/>
      </c>
      <c r="AU39" s="21" t="str">
        <f aca="false">IFERROR(VLOOKUP(AQ$1&amp;":"&amp;AQ39,'Finish order'!$E:$K,2,FALSE()),"")</f>
        <v/>
      </c>
      <c r="AV39" s="21"/>
      <c r="AW39" s="31"/>
      <c r="AX39" s="21" t="n">
        <v>38</v>
      </c>
      <c r="AY39" s="21" t="str">
        <f aca="false">IFERROR(VLOOKUP(AX$1&amp;":"&amp;AX39,'Finish order'!$E:$K,4,FALSE()),"")</f>
        <v/>
      </c>
      <c r="AZ39" s="29" t="str">
        <f aca="false">IFERROR(VLOOKUP(AX$1&amp;":"&amp;AX39,'Finish order'!$E:$K,5,FALSE()),"")</f>
        <v/>
      </c>
      <c r="BA39" s="29" t="str">
        <f aca="false">IFERROR(VLOOKUP(AX$1&amp;":"&amp;AX39,'Finish order'!$E:$K,3,FALSE()),"")</f>
        <v/>
      </c>
      <c r="BB39" s="21" t="str">
        <f aca="false">IFERROR(VLOOKUP(AX$1&amp;":"&amp;AX39,'Finish order'!$E:$K,2,FALSE()),"")</f>
        <v/>
      </c>
      <c r="BC39" s="21"/>
      <c r="BD39" s="31"/>
      <c r="BE39" s="21" t="n">
        <v>38</v>
      </c>
      <c r="BF39" s="29" t="str">
        <f aca="false">IFERROR(VLOOKUP(BE$1&amp;":"&amp;BE39,'Finish order'!$E:$K,4,FALSE()),"")</f>
        <v/>
      </c>
      <c r="BG39" s="21" t="str">
        <f aca="false">IFERROR(VLOOKUP(BE$1&amp;":"&amp;BE39,'Finish order'!$E:$K,5,FALSE()),"")</f>
        <v/>
      </c>
      <c r="BH39" s="29" t="str">
        <f aca="false">IFERROR(VLOOKUP(BE$1&amp;":"&amp;BE39,'Finish order'!$E:$K,3,FALSE()),"")</f>
        <v/>
      </c>
      <c r="BI39" s="21" t="str">
        <f aca="false">IFERROR(VLOOKUP(BE$1&amp;":"&amp;BE39,'Finish order'!$E:$K,2,FALSE()),"")</f>
        <v/>
      </c>
      <c r="BJ39" s="21"/>
      <c r="BK39" s="31"/>
      <c r="BL39" s="21" t="n">
        <v>38</v>
      </c>
      <c r="BM39" s="29" t="str">
        <f aca="false">IFERROR(VLOOKUP(BL$1&amp;":"&amp;BL39,'Finish order'!$E:$K,4,FALSE()),"")</f>
        <v/>
      </c>
      <c r="BN39" s="21" t="str">
        <f aca="false">IFERROR(VLOOKUP(BL$1&amp;":"&amp;BL39,'Finish order'!$E:$K,5,FALSE()),"")</f>
        <v/>
      </c>
      <c r="BO39" s="29" t="str">
        <f aca="false">IFERROR(VLOOKUP(BL$1&amp;":"&amp;BL39,'Finish order'!$E:$K,3,FALSE()),"")</f>
        <v/>
      </c>
      <c r="BP39" s="21" t="str">
        <f aca="false">IFERROR(VLOOKUP(BL$1&amp;":"&amp;BL39,'Finish order'!$E:$K,2,FALSE()),"")</f>
        <v/>
      </c>
      <c r="BQ39" s="21"/>
      <c r="BR39" s="31"/>
      <c r="BS39" s="30" t="n">
        <v>38</v>
      </c>
      <c r="BT39" s="21" t="str">
        <f aca="false">IFERROR(VLOOKUP(BS$1&amp;":"&amp;BS39,'Finish order'!$E:$K,4,FALSE()),"")</f>
        <v/>
      </c>
      <c r="BU39" s="21" t="str">
        <f aca="false">IFERROR(VLOOKUP(BS$1&amp;":"&amp;BS39,'Finish order'!$E:$K,5,FALSE()),"")</f>
        <v/>
      </c>
      <c r="BV39" s="29" t="str">
        <f aca="false">IFERROR(VLOOKUP(BS$1&amp;":"&amp;BS39,'Finish order'!$E:$K,3,FALSE()),"")</f>
        <v/>
      </c>
      <c r="BW39" s="21" t="str">
        <f aca="false">IFERROR(VLOOKUP(BS$1&amp;":"&amp;BS39,'Finish order'!$E:$K,2,FALSE()),"")</f>
        <v/>
      </c>
      <c r="BX39" s="21"/>
      <c r="BY39" s="31"/>
      <c r="BZ39" s="30" t="n">
        <v>38</v>
      </c>
      <c r="CA39" s="21" t="str">
        <f aca="false">IFERROR(VLOOKUP(BZ$1&amp;":"&amp;BZ39,'Finish order'!$E:$K,4,FALSE()),"")</f>
        <v/>
      </c>
      <c r="CB39" s="21" t="str">
        <f aca="false">IFERROR(VLOOKUP(BZ$1&amp;":"&amp;BZ39,'Finish order'!$E:$K,5,FALSE()),"")</f>
        <v/>
      </c>
      <c r="CC39" s="29" t="str">
        <f aca="false">IFERROR(VLOOKUP(BZ$1&amp;":"&amp;BZ39,'Finish order'!$E:$K,3,FALSE()),"")</f>
        <v/>
      </c>
      <c r="CD39" s="21" t="str">
        <f aca="false">IFERROR(VLOOKUP(BZ$1&amp;":"&amp;BZ39,'Finish order'!$E:$K,2,FALSE()),"")</f>
        <v/>
      </c>
      <c r="CE39" s="21"/>
      <c r="CF39" s="31"/>
      <c r="CG39" s="21" t="n">
        <v>38</v>
      </c>
      <c r="CH39" s="21" t="str">
        <f aca="false">IFERROR(VLOOKUP(CG$1&amp;":"&amp;CG39,'Finish order'!$E:$K,4,FALSE()),"")</f>
        <v/>
      </c>
      <c r="CI39" s="21" t="str">
        <f aca="false">IFERROR(VLOOKUP(CG$1&amp;":"&amp;CG39,'Finish order'!$E:$K,5,FALSE()),"")</f>
        <v/>
      </c>
      <c r="CJ39" s="29" t="str">
        <f aca="false">IFERROR(VLOOKUP(CG$1&amp;":"&amp;CG39,'Finish order'!$E:$K,3,FALSE()),"")</f>
        <v/>
      </c>
      <c r="CK39" s="21" t="str">
        <f aca="false">IFERROR(VLOOKUP(CG$1&amp;":"&amp;CG39,'Finish order'!$E:$K,2,FALSE()),"")</f>
        <v/>
      </c>
      <c r="CL39" s="21"/>
      <c r="CM39" s="31"/>
      <c r="CN39" s="21" t="n">
        <v>38</v>
      </c>
      <c r="CO39" s="21" t="str">
        <f aca="false">IFERROR(VLOOKUP(CN$1&amp;":"&amp;CN39,'Finish order'!$E:$K,4,FALSE()),"")</f>
        <v/>
      </c>
      <c r="CP39" s="21" t="str">
        <f aca="false">IFERROR(VLOOKUP(CN$1&amp;":"&amp;CN39,'Finish order'!$E:$K,5,FALSE()),"")</f>
        <v/>
      </c>
      <c r="CQ39" s="29" t="str">
        <f aca="false">IFERROR(VLOOKUP(CN$1&amp;":"&amp;CN39,'Finish order'!$E:$K,3,FALSE()),"")</f>
        <v/>
      </c>
      <c r="CR39" s="21" t="str">
        <f aca="false">IFERROR(VLOOKUP(CN$1&amp;":"&amp;CN39,'Finish order'!$E:$K,2,FALSE()),"")</f>
        <v/>
      </c>
      <c r="CS39" s="29"/>
    </row>
    <row r="40" customFormat="false" ht="15.75" hidden="false" customHeight="true" outlineLevel="0" collapsed="false">
      <c r="A40" s="21" t="n">
        <v>39</v>
      </c>
      <c r="B40" s="21" t="str">
        <f aca="false">IFERROR(VLOOKUP($A$1&amp;":"&amp;A40,'Finish order'!C:K,6,FALSE()),"")</f>
        <v/>
      </c>
      <c r="C40" s="21" t="str">
        <f aca="false">IFERROR(VLOOKUP(A$1&amp;":"&amp;A40,'Finish order'!$C:$K,9,FALSE()),"")</f>
        <v/>
      </c>
      <c r="D40" s="21" t="str">
        <f aca="false">IFERROR(VLOOKUP(A$1&amp;":"&amp;A40,'Finish order'!$C:$K,7,FALSE()),"")</f>
        <v/>
      </c>
      <c r="E40" s="29" t="str">
        <f aca="false">IFERROR(VLOOKUP($A$1&amp;":"&amp;A40,'Finish order'!C:K,5,FALSE()),"")</f>
        <v/>
      </c>
      <c r="F40" s="21" t="str">
        <f aca="false">IFERROR(VLOOKUP($A$1&amp;":"&amp;A40,'Finish order'!C:K,4,FALSE()),"")</f>
        <v/>
      </c>
      <c r="G40" s="31"/>
      <c r="H40" s="21" t="n">
        <v>39</v>
      </c>
      <c r="I40" s="21" t="str">
        <f aca="false">IFERROR(VLOOKUP(H$1&amp;":"&amp;H40,'Finish order'!$C:$K,6,FALSE()),"")</f>
        <v/>
      </c>
      <c r="J40" s="21" t="str">
        <f aca="false">IFERROR(VLOOKUP(H$1&amp;":"&amp;H40,'Finish order'!$C:$K,9,FALSE()),"")</f>
        <v/>
      </c>
      <c r="K40" s="21" t="str">
        <f aca="false">IFERROR(VLOOKUP(H$1&amp;":"&amp;H40,'Finish order'!$C:$K,7,FALSE()),"")</f>
        <v/>
      </c>
      <c r="L40" s="29" t="str">
        <f aca="false">IFERROR(VLOOKUP(H$1&amp;":"&amp;H40,'Finish order'!$C:$K,5,FALSE()),"")</f>
        <v/>
      </c>
      <c r="M40" s="21" t="str">
        <f aca="false">IFERROR(VLOOKUP(H$1&amp;":"&amp;H40,'Finish order'!$C:$K,4,FALSE()),"")</f>
        <v/>
      </c>
      <c r="N40" s="31"/>
      <c r="O40" s="21" t="n">
        <v>39</v>
      </c>
      <c r="P40" s="21" t="str">
        <f aca="false">IFERROR(VLOOKUP(O$1&amp;":"&amp;O40,'Finish order'!$E:$K,4,FALSE()),"")</f>
        <v/>
      </c>
      <c r="Q40" s="21" t="str">
        <f aca="false">IFERROR(VLOOKUP(O$1&amp;":"&amp;O40,'Finish order'!$E:$K,5,FALSE()),"")</f>
        <v/>
      </c>
      <c r="R40" s="29" t="str">
        <f aca="false">IFERROR(VLOOKUP(O$1&amp;":"&amp;O40,'Finish order'!$E:$K,3,FALSE()),"")</f>
        <v/>
      </c>
      <c r="S40" s="21" t="str">
        <f aca="false">IFERROR(VLOOKUP(O$1&amp;":"&amp;O40,'Finish order'!$E:$K,2,FALSE()),"")</f>
        <v/>
      </c>
      <c r="T40" s="21" t="str">
        <f aca="false">IF((COUNTIF($B$2:$B$4,P40)&gt;0),"Top3","")</f>
        <v>Top3</v>
      </c>
      <c r="U40" s="31"/>
      <c r="V40" s="21" t="n">
        <v>39</v>
      </c>
      <c r="W40" s="21" t="str">
        <f aca="false">IFERROR(VLOOKUP(V$1&amp;":"&amp;V40,'Finish order'!$E:$K,4,FALSE()),"")</f>
        <v/>
      </c>
      <c r="X40" s="21" t="str">
        <f aca="false">IFERROR(VLOOKUP(V$1&amp;":"&amp;V40,'Finish order'!$E:$K,5,FALSE()),"")</f>
        <v/>
      </c>
      <c r="Y40" s="29" t="str">
        <f aca="false">IFERROR(VLOOKUP(V$1&amp;":"&amp;V40,'Finish order'!$E:$K,3,FALSE()),"")</f>
        <v/>
      </c>
      <c r="Z40" s="21" t="str">
        <f aca="false">IFERROR(VLOOKUP(V$1&amp;":"&amp;V40,'Finish order'!$E:$K,2,FALSE()),"")</f>
        <v/>
      </c>
      <c r="AA40" s="21" t="str">
        <f aca="false">IF('Results 5 year vets'!$W40="","",IF((COUNTIF($I$2:$I$4,W40)&gt;0),"Top3",""))</f>
        <v/>
      </c>
      <c r="AB40" s="31"/>
      <c r="AC40" s="21" t="n">
        <v>39</v>
      </c>
      <c r="AD40" s="21" t="str">
        <f aca="false">IFERROR(VLOOKUP(AC$1&amp;":"&amp;AC40,'Finish order'!$E:$K,4,FALSE()),"")</f>
        <v/>
      </c>
      <c r="AE40" s="21" t="str">
        <f aca="false">IFERROR(VLOOKUP(AC$1&amp;":"&amp;AC40,'Finish order'!$E:$K,5,FALSE()),"")</f>
        <v/>
      </c>
      <c r="AF40" s="29" t="str">
        <f aca="false">IFERROR(VLOOKUP(AC$1&amp;":"&amp;AC40,'Finish order'!$E:$K,3,FALSE()),"")</f>
        <v/>
      </c>
      <c r="AG40" s="21" t="str">
        <f aca="false">IFERROR(VLOOKUP(AC$1&amp;":"&amp;AC40,'Finish order'!$E:$K,2,FALSE()),"")</f>
        <v/>
      </c>
      <c r="AH40" s="21"/>
      <c r="AI40" s="31"/>
      <c r="AJ40" s="21" t="n">
        <v>39</v>
      </c>
      <c r="AK40" s="21" t="str">
        <f aca="false">IFERROR(VLOOKUP(AJ$1&amp;":"&amp;AJ40,'Finish order'!$E:$K,4,FALSE()),"")</f>
        <v/>
      </c>
      <c r="AL40" s="21" t="str">
        <f aca="false">IFERROR(VLOOKUP(AJ$1&amp;":"&amp;AJ40,'Finish order'!$E:$K,5,FALSE()),"")</f>
        <v/>
      </c>
      <c r="AM40" s="29" t="str">
        <f aca="false">IFERROR(VLOOKUP(AJ$1&amp;":"&amp;AJ40,'Finish order'!$E:$K,3,FALSE()),"")</f>
        <v/>
      </c>
      <c r="AN40" s="21" t="str">
        <f aca="false">IFERROR(VLOOKUP(AJ$1&amp;":"&amp;AJ40,'Finish order'!$E:$K,2,FALSE()),"")</f>
        <v/>
      </c>
      <c r="AO40" s="21"/>
      <c r="AP40" s="31"/>
      <c r="AQ40" s="21" t="n">
        <v>39</v>
      </c>
      <c r="AR40" s="21" t="str">
        <f aca="false">IFERROR(VLOOKUP(AQ$1&amp;":"&amp;AQ40,'Finish order'!$E:$K,4,FALSE()),"")</f>
        <v/>
      </c>
      <c r="AS40" s="29" t="str">
        <f aca="false">IFERROR(VLOOKUP(AQ$1&amp;":"&amp;AQ40,'Finish order'!$E:$K,5,FALSE()),"")</f>
        <v/>
      </c>
      <c r="AT40" s="29" t="str">
        <f aca="false">IFERROR(VLOOKUP(AQ$1&amp;":"&amp;AQ40,'Finish order'!$E:$K,3,FALSE()),"")</f>
        <v/>
      </c>
      <c r="AU40" s="21" t="str">
        <f aca="false">IFERROR(VLOOKUP(AQ$1&amp;":"&amp;AQ40,'Finish order'!$E:$K,2,FALSE()),"")</f>
        <v/>
      </c>
      <c r="AV40" s="21"/>
      <c r="AW40" s="31"/>
      <c r="AX40" s="21" t="n">
        <v>39</v>
      </c>
      <c r="AY40" s="21" t="str">
        <f aca="false">IFERROR(VLOOKUP(AX$1&amp;":"&amp;AX40,'Finish order'!$E:$K,4,FALSE()),"")</f>
        <v/>
      </c>
      <c r="AZ40" s="29" t="str">
        <f aca="false">IFERROR(VLOOKUP(AX$1&amp;":"&amp;AX40,'Finish order'!$E:$K,5,FALSE()),"")</f>
        <v/>
      </c>
      <c r="BA40" s="29" t="str">
        <f aca="false">IFERROR(VLOOKUP(AX$1&amp;":"&amp;AX40,'Finish order'!$E:$K,3,FALSE()),"")</f>
        <v/>
      </c>
      <c r="BB40" s="21" t="str">
        <f aca="false">IFERROR(VLOOKUP(AX$1&amp;":"&amp;AX40,'Finish order'!$E:$K,2,FALSE()),"")</f>
        <v/>
      </c>
      <c r="BC40" s="21"/>
      <c r="BD40" s="31"/>
      <c r="BE40" s="21" t="n">
        <v>39</v>
      </c>
      <c r="BF40" s="29" t="str">
        <f aca="false">IFERROR(VLOOKUP(BE$1&amp;":"&amp;BE40,'Finish order'!$E:$K,4,FALSE()),"")</f>
        <v/>
      </c>
      <c r="BG40" s="21" t="str">
        <f aca="false">IFERROR(VLOOKUP(BE$1&amp;":"&amp;BE40,'Finish order'!$E:$K,5,FALSE()),"")</f>
        <v/>
      </c>
      <c r="BH40" s="29" t="str">
        <f aca="false">IFERROR(VLOOKUP(BE$1&amp;":"&amp;BE40,'Finish order'!$E:$K,3,FALSE()),"")</f>
        <v/>
      </c>
      <c r="BI40" s="21" t="str">
        <f aca="false">IFERROR(VLOOKUP(BE$1&amp;":"&amp;BE40,'Finish order'!$E:$K,2,FALSE()),"")</f>
        <v/>
      </c>
      <c r="BJ40" s="21"/>
      <c r="BK40" s="31"/>
      <c r="BL40" s="21" t="n">
        <v>39</v>
      </c>
      <c r="BM40" s="29" t="str">
        <f aca="false">IFERROR(VLOOKUP(BL$1&amp;":"&amp;BL40,'Finish order'!$E:$K,4,FALSE()),"")</f>
        <v/>
      </c>
      <c r="BN40" s="21" t="str">
        <f aca="false">IFERROR(VLOOKUP(BL$1&amp;":"&amp;BL40,'Finish order'!$E:$K,5,FALSE()),"")</f>
        <v/>
      </c>
      <c r="BO40" s="29" t="str">
        <f aca="false">IFERROR(VLOOKUP(BL$1&amp;":"&amp;BL40,'Finish order'!$E:$K,3,FALSE()),"")</f>
        <v/>
      </c>
      <c r="BP40" s="21" t="str">
        <f aca="false">IFERROR(VLOOKUP(BL$1&amp;":"&amp;BL40,'Finish order'!$E:$K,2,FALSE()),"")</f>
        <v/>
      </c>
      <c r="BQ40" s="21"/>
      <c r="BR40" s="31"/>
      <c r="BS40" s="30" t="n">
        <v>39</v>
      </c>
      <c r="BT40" s="21" t="str">
        <f aca="false">IFERROR(VLOOKUP(BS$1&amp;":"&amp;BS40,'Finish order'!$E:$K,4,FALSE()),"")</f>
        <v/>
      </c>
      <c r="BU40" s="21" t="str">
        <f aca="false">IFERROR(VLOOKUP(BS$1&amp;":"&amp;BS40,'Finish order'!$E:$K,5,FALSE()),"")</f>
        <v/>
      </c>
      <c r="BV40" s="29" t="str">
        <f aca="false">IFERROR(VLOOKUP(BS$1&amp;":"&amp;BS40,'Finish order'!$E:$K,3,FALSE()),"")</f>
        <v/>
      </c>
      <c r="BW40" s="21" t="str">
        <f aca="false">IFERROR(VLOOKUP(BS$1&amp;":"&amp;BS40,'Finish order'!$E:$K,2,FALSE()),"")</f>
        <v/>
      </c>
      <c r="BX40" s="21"/>
      <c r="BY40" s="31"/>
      <c r="BZ40" s="30" t="n">
        <v>39</v>
      </c>
      <c r="CA40" s="21" t="str">
        <f aca="false">IFERROR(VLOOKUP(BZ$1&amp;":"&amp;BZ40,'Finish order'!$E:$K,4,FALSE()),"")</f>
        <v/>
      </c>
      <c r="CB40" s="21" t="str">
        <f aca="false">IFERROR(VLOOKUP(BZ$1&amp;":"&amp;BZ40,'Finish order'!$E:$K,5,FALSE()),"")</f>
        <v/>
      </c>
      <c r="CC40" s="29" t="str">
        <f aca="false">IFERROR(VLOOKUP(BZ$1&amp;":"&amp;BZ40,'Finish order'!$E:$K,3,FALSE()),"")</f>
        <v/>
      </c>
      <c r="CD40" s="21" t="str">
        <f aca="false">IFERROR(VLOOKUP(BZ$1&amp;":"&amp;BZ40,'Finish order'!$E:$K,2,FALSE()),"")</f>
        <v/>
      </c>
      <c r="CE40" s="21"/>
      <c r="CF40" s="31"/>
      <c r="CG40" s="21" t="n">
        <v>39</v>
      </c>
      <c r="CH40" s="21" t="str">
        <f aca="false">IFERROR(VLOOKUP(CG$1&amp;":"&amp;CG40,'Finish order'!$E:$K,4,FALSE()),"")</f>
        <v/>
      </c>
      <c r="CI40" s="21" t="str">
        <f aca="false">IFERROR(VLOOKUP(CG$1&amp;":"&amp;CG40,'Finish order'!$E:$K,5,FALSE()),"")</f>
        <v/>
      </c>
      <c r="CJ40" s="29" t="str">
        <f aca="false">IFERROR(VLOOKUP(CG$1&amp;":"&amp;CG40,'Finish order'!$E:$K,3,FALSE()),"")</f>
        <v/>
      </c>
      <c r="CK40" s="21" t="str">
        <f aca="false">IFERROR(VLOOKUP(CG$1&amp;":"&amp;CG40,'Finish order'!$E:$K,2,FALSE()),"")</f>
        <v/>
      </c>
      <c r="CL40" s="21"/>
      <c r="CM40" s="31"/>
      <c r="CN40" s="21" t="n">
        <v>39</v>
      </c>
      <c r="CO40" s="21" t="str">
        <f aca="false">IFERROR(VLOOKUP(CN$1&amp;":"&amp;CN40,'Finish order'!$E:$K,4,FALSE()),"")</f>
        <v/>
      </c>
      <c r="CP40" s="21" t="str">
        <f aca="false">IFERROR(VLOOKUP(CN$1&amp;":"&amp;CN40,'Finish order'!$E:$K,5,FALSE()),"")</f>
        <v/>
      </c>
      <c r="CQ40" s="29" t="str">
        <f aca="false">IFERROR(VLOOKUP(CN$1&amp;":"&amp;CN40,'Finish order'!$E:$K,3,FALSE()),"")</f>
        <v/>
      </c>
      <c r="CR40" s="21" t="str">
        <f aca="false">IFERROR(VLOOKUP(CN$1&amp;":"&amp;CN40,'Finish order'!$E:$K,2,FALSE()),"")</f>
        <v/>
      </c>
      <c r="CS40" s="29"/>
    </row>
    <row r="41" customFormat="false" ht="15.75" hidden="false" customHeight="true" outlineLevel="0" collapsed="false">
      <c r="A41" s="21" t="n">
        <v>40</v>
      </c>
      <c r="B41" s="21" t="str">
        <f aca="false">IFERROR(VLOOKUP($A$1&amp;":"&amp;A41,'Finish order'!C:K,6,FALSE()),"")</f>
        <v/>
      </c>
      <c r="C41" s="21" t="str">
        <f aca="false">IFERROR(VLOOKUP(A$1&amp;":"&amp;A41,'Finish order'!$C:$K,9,FALSE()),"")</f>
        <v/>
      </c>
      <c r="D41" s="21" t="str">
        <f aca="false">IFERROR(VLOOKUP(A$1&amp;":"&amp;A41,'Finish order'!$C:$K,7,FALSE()),"")</f>
        <v/>
      </c>
      <c r="E41" s="29" t="str">
        <f aca="false">IFERROR(VLOOKUP($A$1&amp;":"&amp;A41,'Finish order'!C:K,5,FALSE()),"")</f>
        <v/>
      </c>
      <c r="F41" s="21" t="str">
        <f aca="false">IFERROR(VLOOKUP($A$1&amp;":"&amp;A41,'Finish order'!C:K,4,FALSE()),"")</f>
        <v/>
      </c>
      <c r="G41" s="31"/>
      <c r="H41" s="21" t="n">
        <v>40</v>
      </c>
      <c r="I41" s="21" t="str">
        <f aca="false">IFERROR(VLOOKUP(H$1&amp;":"&amp;H41,'Finish order'!$C:$K,6,FALSE()),"")</f>
        <v/>
      </c>
      <c r="J41" s="21" t="str">
        <f aca="false">IFERROR(VLOOKUP(H$1&amp;":"&amp;H41,'Finish order'!$C:$K,9,FALSE()),"")</f>
        <v/>
      </c>
      <c r="K41" s="21" t="str">
        <f aca="false">IFERROR(VLOOKUP(H$1&amp;":"&amp;H41,'Finish order'!$C:$K,7,FALSE()),"")</f>
        <v/>
      </c>
      <c r="L41" s="29" t="str">
        <f aca="false">IFERROR(VLOOKUP(H$1&amp;":"&amp;H41,'Finish order'!$C:$K,5,FALSE()),"")</f>
        <v/>
      </c>
      <c r="M41" s="21" t="str">
        <f aca="false">IFERROR(VLOOKUP(H$1&amp;":"&amp;H41,'Finish order'!$C:$K,4,FALSE()),"")</f>
        <v/>
      </c>
      <c r="N41" s="31"/>
      <c r="O41" s="21" t="n">
        <v>40</v>
      </c>
      <c r="P41" s="21" t="str">
        <f aca="false">IFERROR(VLOOKUP(O$1&amp;":"&amp;O41,'Finish order'!$E:$K,4,FALSE()),"")</f>
        <v/>
      </c>
      <c r="Q41" s="21" t="str">
        <f aca="false">IFERROR(VLOOKUP(O$1&amp;":"&amp;O41,'Finish order'!$E:$K,5,FALSE()),"")</f>
        <v/>
      </c>
      <c r="R41" s="29" t="str">
        <f aca="false">IFERROR(VLOOKUP(O$1&amp;":"&amp;O41,'Finish order'!$E:$K,3,FALSE()),"")</f>
        <v/>
      </c>
      <c r="S41" s="21" t="str">
        <f aca="false">IFERROR(VLOOKUP(O$1&amp;":"&amp;O41,'Finish order'!$E:$K,2,FALSE()),"")</f>
        <v/>
      </c>
      <c r="T41" s="21" t="str">
        <f aca="false">IF((COUNTIF($B$2:$B$4,P41)&gt;0),"Top3","")</f>
        <v>Top3</v>
      </c>
      <c r="U41" s="31"/>
      <c r="V41" s="21" t="n">
        <v>40</v>
      </c>
      <c r="W41" s="21" t="str">
        <f aca="false">IFERROR(VLOOKUP(V$1&amp;":"&amp;V41,'Finish order'!$E:$K,4,FALSE()),"")</f>
        <v/>
      </c>
      <c r="X41" s="21" t="str">
        <f aca="false">IFERROR(VLOOKUP(V$1&amp;":"&amp;V41,'Finish order'!$E:$K,5,FALSE()),"")</f>
        <v/>
      </c>
      <c r="Y41" s="29" t="str">
        <f aca="false">IFERROR(VLOOKUP(V$1&amp;":"&amp;V41,'Finish order'!$E:$K,3,FALSE()),"")</f>
        <v/>
      </c>
      <c r="Z41" s="21" t="str">
        <f aca="false">IFERROR(VLOOKUP(V$1&amp;":"&amp;V41,'Finish order'!$E:$K,2,FALSE()),"")</f>
        <v/>
      </c>
      <c r="AA41" s="21" t="str">
        <f aca="false">IF('Results 5 year vets'!$W41="","",IF((COUNTIF($I$2:$I$4,W41)&gt;0),"Top3",""))</f>
        <v/>
      </c>
      <c r="AB41" s="31"/>
      <c r="AC41" s="21" t="n">
        <v>40</v>
      </c>
      <c r="AD41" s="21" t="str">
        <f aca="false">IFERROR(VLOOKUP(AC$1&amp;":"&amp;AC41,'Finish order'!$E:$K,4,FALSE()),"")</f>
        <v/>
      </c>
      <c r="AE41" s="21" t="str">
        <f aca="false">IFERROR(VLOOKUP(AC$1&amp;":"&amp;AC41,'Finish order'!$E:$K,5,FALSE()),"")</f>
        <v/>
      </c>
      <c r="AF41" s="29" t="str">
        <f aca="false">IFERROR(VLOOKUP(AC$1&amp;":"&amp;AC41,'Finish order'!$E:$K,3,FALSE()),"")</f>
        <v/>
      </c>
      <c r="AG41" s="21" t="str">
        <f aca="false">IFERROR(VLOOKUP(AC$1&amp;":"&amp;AC41,'Finish order'!$E:$K,2,FALSE()),"")</f>
        <v/>
      </c>
      <c r="AH41" s="21"/>
      <c r="AI41" s="31"/>
      <c r="AJ41" s="21" t="n">
        <v>40</v>
      </c>
      <c r="AK41" s="21" t="str">
        <f aca="false">IFERROR(VLOOKUP(AJ$1&amp;":"&amp;AJ41,'Finish order'!$E:$K,4,FALSE()),"")</f>
        <v/>
      </c>
      <c r="AL41" s="21" t="str">
        <f aca="false">IFERROR(VLOOKUP(AJ$1&amp;":"&amp;AJ41,'Finish order'!$E:$K,5,FALSE()),"")</f>
        <v/>
      </c>
      <c r="AM41" s="29" t="str">
        <f aca="false">IFERROR(VLOOKUP(AJ$1&amp;":"&amp;AJ41,'Finish order'!$E:$K,3,FALSE()),"")</f>
        <v/>
      </c>
      <c r="AN41" s="21" t="str">
        <f aca="false">IFERROR(VLOOKUP(AJ$1&amp;":"&amp;AJ41,'Finish order'!$E:$K,2,FALSE()),"")</f>
        <v/>
      </c>
      <c r="AO41" s="21"/>
      <c r="AP41" s="31"/>
      <c r="AQ41" s="21" t="n">
        <v>40</v>
      </c>
      <c r="AR41" s="21" t="str">
        <f aca="false">IFERROR(VLOOKUP(AQ$1&amp;":"&amp;AQ41,'Finish order'!$E:$K,4,FALSE()),"")</f>
        <v/>
      </c>
      <c r="AS41" s="29" t="str">
        <f aca="false">IFERROR(VLOOKUP(AQ$1&amp;":"&amp;AQ41,'Finish order'!$E:$K,5,FALSE()),"")</f>
        <v/>
      </c>
      <c r="AT41" s="29" t="str">
        <f aca="false">IFERROR(VLOOKUP(AQ$1&amp;":"&amp;AQ41,'Finish order'!$E:$K,3,FALSE()),"")</f>
        <v/>
      </c>
      <c r="AU41" s="21" t="str">
        <f aca="false">IFERROR(VLOOKUP(AQ$1&amp;":"&amp;AQ41,'Finish order'!$E:$K,2,FALSE()),"")</f>
        <v/>
      </c>
      <c r="AV41" s="21"/>
      <c r="AW41" s="31"/>
      <c r="AX41" s="21" t="n">
        <v>40</v>
      </c>
      <c r="AY41" s="21" t="str">
        <f aca="false">IFERROR(VLOOKUP(AX$1&amp;":"&amp;AX41,'Finish order'!$E:$K,4,FALSE()),"")</f>
        <v/>
      </c>
      <c r="AZ41" s="29" t="str">
        <f aca="false">IFERROR(VLOOKUP(AX$1&amp;":"&amp;AX41,'Finish order'!$E:$K,5,FALSE()),"")</f>
        <v/>
      </c>
      <c r="BA41" s="29" t="str">
        <f aca="false">IFERROR(VLOOKUP(AX$1&amp;":"&amp;AX41,'Finish order'!$E:$K,3,FALSE()),"")</f>
        <v/>
      </c>
      <c r="BB41" s="21" t="str">
        <f aca="false">IFERROR(VLOOKUP(AX$1&amp;":"&amp;AX41,'Finish order'!$E:$K,2,FALSE()),"")</f>
        <v/>
      </c>
      <c r="BC41" s="21"/>
      <c r="BD41" s="31"/>
      <c r="BE41" s="21" t="n">
        <v>40</v>
      </c>
      <c r="BF41" s="29" t="str">
        <f aca="false">IFERROR(VLOOKUP(BE$1&amp;":"&amp;BE41,'Finish order'!$E:$K,4,FALSE()),"")</f>
        <v/>
      </c>
      <c r="BG41" s="21" t="str">
        <f aca="false">IFERROR(VLOOKUP(BE$1&amp;":"&amp;BE41,'Finish order'!$E:$K,5,FALSE()),"")</f>
        <v/>
      </c>
      <c r="BH41" s="29" t="str">
        <f aca="false">IFERROR(VLOOKUP(BE$1&amp;":"&amp;BE41,'Finish order'!$E:$K,3,FALSE()),"")</f>
        <v/>
      </c>
      <c r="BI41" s="21" t="str">
        <f aca="false">IFERROR(VLOOKUP(BE$1&amp;":"&amp;BE41,'Finish order'!$E:$K,2,FALSE()),"")</f>
        <v/>
      </c>
      <c r="BJ41" s="21"/>
      <c r="BK41" s="31"/>
      <c r="BL41" s="21" t="n">
        <v>40</v>
      </c>
      <c r="BM41" s="29" t="str">
        <f aca="false">IFERROR(VLOOKUP(BL$1&amp;":"&amp;BL41,'Finish order'!$E:$K,4,FALSE()),"")</f>
        <v/>
      </c>
      <c r="BN41" s="21" t="str">
        <f aca="false">IFERROR(VLOOKUP(BL$1&amp;":"&amp;BL41,'Finish order'!$E:$K,5,FALSE()),"")</f>
        <v/>
      </c>
      <c r="BO41" s="29" t="str">
        <f aca="false">IFERROR(VLOOKUP(BL$1&amp;":"&amp;BL41,'Finish order'!$E:$K,3,FALSE()),"")</f>
        <v/>
      </c>
      <c r="BP41" s="21" t="str">
        <f aca="false">IFERROR(VLOOKUP(BL$1&amp;":"&amp;BL41,'Finish order'!$E:$K,2,FALSE()),"")</f>
        <v/>
      </c>
      <c r="BQ41" s="21"/>
      <c r="BR41" s="31"/>
      <c r="BS41" s="30" t="n">
        <v>40</v>
      </c>
      <c r="BT41" s="21" t="str">
        <f aca="false">IFERROR(VLOOKUP(BS$1&amp;":"&amp;BS41,'Finish order'!$E:$K,4,FALSE()),"")</f>
        <v/>
      </c>
      <c r="BU41" s="21" t="str">
        <f aca="false">IFERROR(VLOOKUP(BS$1&amp;":"&amp;BS41,'Finish order'!$E:$K,5,FALSE()),"")</f>
        <v/>
      </c>
      <c r="BV41" s="29" t="str">
        <f aca="false">IFERROR(VLOOKUP(BS$1&amp;":"&amp;BS41,'Finish order'!$E:$K,3,FALSE()),"")</f>
        <v/>
      </c>
      <c r="BW41" s="21" t="str">
        <f aca="false">IFERROR(VLOOKUP(BS$1&amp;":"&amp;BS41,'Finish order'!$E:$K,2,FALSE()),"")</f>
        <v/>
      </c>
      <c r="BX41" s="21"/>
      <c r="BY41" s="31"/>
      <c r="BZ41" s="30" t="n">
        <v>40</v>
      </c>
      <c r="CA41" s="21" t="str">
        <f aca="false">IFERROR(VLOOKUP(BZ$1&amp;":"&amp;BZ41,'Finish order'!$E:$K,4,FALSE()),"")</f>
        <v/>
      </c>
      <c r="CB41" s="21" t="str">
        <f aca="false">IFERROR(VLOOKUP(BZ$1&amp;":"&amp;BZ41,'Finish order'!$E:$K,5,FALSE()),"")</f>
        <v/>
      </c>
      <c r="CC41" s="29" t="str">
        <f aca="false">IFERROR(VLOOKUP(BZ$1&amp;":"&amp;BZ41,'Finish order'!$E:$K,3,FALSE()),"")</f>
        <v/>
      </c>
      <c r="CD41" s="21" t="str">
        <f aca="false">IFERROR(VLOOKUP(BZ$1&amp;":"&amp;BZ41,'Finish order'!$E:$K,2,FALSE()),"")</f>
        <v/>
      </c>
      <c r="CE41" s="21"/>
      <c r="CF41" s="31"/>
      <c r="CG41" s="21" t="n">
        <v>40</v>
      </c>
      <c r="CH41" s="21" t="str">
        <f aca="false">IFERROR(VLOOKUP(CG$1&amp;":"&amp;CG41,'Finish order'!$E:$K,4,FALSE()),"")</f>
        <v/>
      </c>
      <c r="CI41" s="21" t="str">
        <f aca="false">IFERROR(VLOOKUP(CG$1&amp;":"&amp;CG41,'Finish order'!$E:$K,5,FALSE()),"")</f>
        <v/>
      </c>
      <c r="CJ41" s="29" t="str">
        <f aca="false">IFERROR(VLOOKUP(CG$1&amp;":"&amp;CG41,'Finish order'!$E:$K,3,FALSE()),"")</f>
        <v/>
      </c>
      <c r="CK41" s="21" t="str">
        <f aca="false">IFERROR(VLOOKUP(CG$1&amp;":"&amp;CG41,'Finish order'!$E:$K,2,FALSE()),"")</f>
        <v/>
      </c>
      <c r="CL41" s="21"/>
      <c r="CM41" s="31"/>
      <c r="CN41" s="21" t="n">
        <v>40</v>
      </c>
      <c r="CO41" s="21" t="str">
        <f aca="false">IFERROR(VLOOKUP(CN$1&amp;":"&amp;CN41,'Finish order'!$E:$K,4,FALSE()),"")</f>
        <v/>
      </c>
      <c r="CP41" s="21" t="str">
        <f aca="false">IFERROR(VLOOKUP(CN$1&amp;":"&amp;CN41,'Finish order'!$E:$K,5,FALSE()),"")</f>
        <v/>
      </c>
      <c r="CQ41" s="29" t="str">
        <f aca="false">IFERROR(VLOOKUP(CN$1&amp;":"&amp;CN41,'Finish order'!$E:$K,3,FALSE()),"")</f>
        <v/>
      </c>
      <c r="CR41" s="21" t="str">
        <f aca="false">IFERROR(VLOOKUP(CN$1&amp;":"&amp;CN41,'Finish order'!$E:$K,2,FALSE()),"")</f>
        <v/>
      </c>
      <c r="CS41" s="29"/>
    </row>
    <row r="42" customFormat="false" ht="15.75" hidden="false" customHeight="true" outlineLevel="0" collapsed="false">
      <c r="A42" s="21" t="n">
        <v>41</v>
      </c>
      <c r="B42" s="21" t="str">
        <f aca="false">IFERROR(VLOOKUP($A$1&amp;":"&amp;A42,'Finish order'!C:K,6,FALSE()),"")</f>
        <v/>
      </c>
      <c r="C42" s="21" t="str">
        <f aca="false">IFERROR(VLOOKUP(A$1&amp;":"&amp;A42,'Finish order'!$C:$K,9,FALSE()),"")</f>
        <v/>
      </c>
      <c r="D42" s="21" t="str">
        <f aca="false">IFERROR(VLOOKUP(A$1&amp;":"&amp;A42,'Finish order'!$C:$K,7,FALSE()),"")</f>
        <v/>
      </c>
      <c r="E42" s="29" t="str">
        <f aca="false">IFERROR(VLOOKUP($A$1&amp;":"&amp;A42,'Finish order'!C:K,5,FALSE()),"")</f>
        <v/>
      </c>
      <c r="F42" s="21" t="str">
        <f aca="false">IFERROR(VLOOKUP($A$1&amp;":"&amp;A42,'Finish order'!C:K,4,FALSE()),"")</f>
        <v/>
      </c>
      <c r="G42" s="31"/>
      <c r="H42" s="21" t="n">
        <v>41</v>
      </c>
      <c r="I42" s="21" t="str">
        <f aca="false">IFERROR(VLOOKUP(H$1&amp;":"&amp;H42,'Finish order'!$C:$K,6,FALSE()),"")</f>
        <v/>
      </c>
      <c r="J42" s="21" t="str">
        <f aca="false">IFERROR(VLOOKUP(H$1&amp;":"&amp;H42,'Finish order'!$C:$K,9,FALSE()),"")</f>
        <v/>
      </c>
      <c r="K42" s="21" t="str">
        <f aca="false">IFERROR(VLOOKUP(H$1&amp;":"&amp;H42,'Finish order'!$C:$K,7,FALSE()),"")</f>
        <v/>
      </c>
      <c r="L42" s="29" t="str">
        <f aca="false">IFERROR(VLOOKUP(H$1&amp;":"&amp;H42,'Finish order'!$C:$K,5,FALSE()),"")</f>
        <v/>
      </c>
      <c r="M42" s="21" t="str">
        <f aca="false">IFERROR(VLOOKUP(H$1&amp;":"&amp;H42,'Finish order'!$C:$K,4,FALSE()),"")</f>
        <v/>
      </c>
      <c r="N42" s="31"/>
      <c r="O42" s="21" t="n">
        <v>41</v>
      </c>
      <c r="P42" s="21" t="str">
        <f aca="false">IFERROR(VLOOKUP(O$1&amp;":"&amp;O42,'Finish order'!$E:$K,4,FALSE()),"")</f>
        <v/>
      </c>
      <c r="Q42" s="21" t="str">
        <f aca="false">IFERROR(VLOOKUP(O$1&amp;":"&amp;O42,'Finish order'!$E:$K,5,FALSE()),"")</f>
        <v/>
      </c>
      <c r="R42" s="29" t="str">
        <f aca="false">IFERROR(VLOOKUP(O$1&amp;":"&amp;O42,'Finish order'!$E:$K,3,FALSE()),"")</f>
        <v/>
      </c>
      <c r="S42" s="21" t="str">
        <f aca="false">IFERROR(VLOOKUP(O$1&amp;":"&amp;O42,'Finish order'!$E:$K,2,FALSE()),"")</f>
        <v/>
      </c>
      <c r="T42" s="21" t="str">
        <f aca="false">IF((COUNTIF($B$2:$B$4,P42)&gt;0),"Top3","")</f>
        <v>Top3</v>
      </c>
      <c r="U42" s="31"/>
      <c r="V42" s="21" t="n">
        <v>41</v>
      </c>
      <c r="W42" s="21" t="str">
        <f aca="false">IFERROR(VLOOKUP(V$1&amp;":"&amp;V42,'Finish order'!$E:$K,4,FALSE()),"")</f>
        <v/>
      </c>
      <c r="X42" s="21" t="str">
        <f aca="false">IFERROR(VLOOKUP(V$1&amp;":"&amp;V42,'Finish order'!$E:$K,5,FALSE()),"")</f>
        <v/>
      </c>
      <c r="Y42" s="29" t="str">
        <f aca="false">IFERROR(VLOOKUP(V$1&amp;":"&amp;V42,'Finish order'!$E:$K,3,FALSE()),"")</f>
        <v/>
      </c>
      <c r="Z42" s="21" t="str">
        <f aca="false">IFERROR(VLOOKUP(V$1&amp;":"&amp;V42,'Finish order'!$E:$K,2,FALSE()),"")</f>
        <v/>
      </c>
      <c r="AA42" s="21" t="str">
        <f aca="false">IF('Results 5 year vets'!$W42="","",IF((COUNTIF($I$2:$I$4,W42)&gt;0),"Top3",""))</f>
        <v/>
      </c>
      <c r="AB42" s="31"/>
      <c r="AC42" s="21" t="n">
        <v>41</v>
      </c>
      <c r="AD42" s="21" t="str">
        <f aca="false">IFERROR(VLOOKUP(AC$1&amp;":"&amp;AC42,'Finish order'!$E:$K,4,FALSE()),"")</f>
        <v/>
      </c>
      <c r="AE42" s="21" t="str">
        <f aca="false">IFERROR(VLOOKUP(AC$1&amp;":"&amp;AC42,'Finish order'!$E:$K,5,FALSE()),"")</f>
        <v/>
      </c>
      <c r="AF42" s="29" t="str">
        <f aca="false">IFERROR(VLOOKUP(AC$1&amp;":"&amp;AC42,'Finish order'!$E:$K,3,FALSE()),"")</f>
        <v/>
      </c>
      <c r="AG42" s="21" t="str">
        <f aca="false">IFERROR(VLOOKUP(AC$1&amp;":"&amp;AC42,'Finish order'!$E:$K,2,FALSE()),"")</f>
        <v/>
      </c>
      <c r="AH42" s="21"/>
      <c r="AI42" s="31"/>
      <c r="AJ42" s="21" t="n">
        <v>41</v>
      </c>
      <c r="AK42" s="21" t="str">
        <f aca="false">IFERROR(VLOOKUP(AJ$1&amp;":"&amp;AJ42,'Finish order'!$E:$K,4,FALSE()),"")</f>
        <v/>
      </c>
      <c r="AL42" s="21" t="str">
        <f aca="false">IFERROR(VLOOKUP(AJ$1&amp;":"&amp;AJ42,'Finish order'!$E:$K,5,FALSE()),"")</f>
        <v/>
      </c>
      <c r="AM42" s="29" t="str">
        <f aca="false">IFERROR(VLOOKUP(AJ$1&amp;":"&amp;AJ42,'Finish order'!$E:$K,3,FALSE()),"")</f>
        <v/>
      </c>
      <c r="AN42" s="21" t="str">
        <f aca="false">IFERROR(VLOOKUP(AJ$1&amp;":"&amp;AJ42,'Finish order'!$E:$K,2,FALSE()),"")</f>
        <v/>
      </c>
      <c r="AO42" s="21"/>
      <c r="AP42" s="31"/>
      <c r="AQ42" s="21" t="n">
        <v>41</v>
      </c>
      <c r="AR42" s="21" t="str">
        <f aca="false">IFERROR(VLOOKUP(AQ$1&amp;":"&amp;AQ42,'Finish order'!$E:$K,4,FALSE()),"")</f>
        <v/>
      </c>
      <c r="AS42" s="29" t="str">
        <f aca="false">IFERROR(VLOOKUP(AQ$1&amp;":"&amp;AQ42,'Finish order'!$E:$K,5,FALSE()),"")</f>
        <v/>
      </c>
      <c r="AT42" s="29" t="str">
        <f aca="false">IFERROR(VLOOKUP(AQ$1&amp;":"&amp;AQ42,'Finish order'!$E:$K,3,FALSE()),"")</f>
        <v/>
      </c>
      <c r="AU42" s="21" t="str">
        <f aca="false">IFERROR(VLOOKUP(AQ$1&amp;":"&amp;AQ42,'Finish order'!$E:$K,2,FALSE()),"")</f>
        <v/>
      </c>
      <c r="AV42" s="21"/>
      <c r="AW42" s="31"/>
      <c r="AX42" s="21" t="n">
        <v>41</v>
      </c>
      <c r="AY42" s="21" t="str">
        <f aca="false">IFERROR(VLOOKUP(AX$1&amp;":"&amp;AX42,'Finish order'!$E:$K,4,FALSE()),"")</f>
        <v/>
      </c>
      <c r="AZ42" s="29" t="str">
        <f aca="false">IFERROR(VLOOKUP(AX$1&amp;":"&amp;AX42,'Finish order'!$E:$K,5,FALSE()),"")</f>
        <v/>
      </c>
      <c r="BA42" s="29" t="str">
        <f aca="false">IFERROR(VLOOKUP(AX$1&amp;":"&amp;AX42,'Finish order'!$E:$K,3,FALSE()),"")</f>
        <v/>
      </c>
      <c r="BB42" s="21" t="str">
        <f aca="false">IFERROR(VLOOKUP(AX$1&amp;":"&amp;AX42,'Finish order'!$E:$K,2,FALSE()),"")</f>
        <v/>
      </c>
      <c r="BC42" s="21"/>
      <c r="BD42" s="31"/>
      <c r="BE42" s="21" t="n">
        <v>41</v>
      </c>
      <c r="BF42" s="29" t="str">
        <f aca="false">IFERROR(VLOOKUP(BE$1&amp;":"&amp;BE42,'Finish order'!$E:$K,4,FALSE()),"")</f>
        <v/>
      </c>
      <c r="BG42" s="21" t="str">
        <f aca="false">IFERROR(VLOOKUP(BE$1&amp;":"&amp;BE42,'Finish order'!$E:$K,5,FALSE()),"")</f>
        <v/>
      </c>
      <c r="BH42" s="29" t="str">
        <f aca="false">IFERROR(VLOOKUP(BE$1&amp;":"&amp;BE42,'Finish order'!$E:$K,3,FALSE()),"")</f>
        <v/>
      </c>
      <c r="BI42" s="21" t="str">
        <f aca="false">IFERROR(VLOOKUP(BE$1&amp;":"&amp;BE42,'Finish order'!$E:$K,2,FALSE()),"")</f>
        <v/>
      </c>
      <c r="BJ42" s="21"/>
      <c r="BK42" s="31"/>
      <c r="BL42" s="21" t="n">
        <v>41</v>
      </c>
      <c r="BM42" s="29" t="str">
        <f aca="false">IFERROR(VLOOKUP(BL$1&amp;":"&amp;BL42,'Finish order'!$E:$K,4,FALSE()),"")</f>
        <v/>
      </c>
      <c r="BN42" s="21" t="str">
        <f aca="false">IFERROR(VLOOKUP(BL$1&amp;":"&amp;BL42,'Finish order'!$E:$K,5,FALSE()),"")</f>
        <v/>
      </c>
      <c r="BO42" s="29" t="str">
        <f aca="false">IFERROR(VLOOKUP(BL$1&amp;":"&amp;BL42,'Finish order'!$E:$K,3,FALSE()),"")</f>
        <v/>
      </c>
      <c r="BP42" s="21" t="str">
        <f aca="false">IFERROR(VLOOKUP(BL$1&amp;":"&amp;BL42,'Finish order'!$E:$K,2,FALSE()),"")</f>
        <v/>
      </c>
      <c r="BQ42" s="21"/>
      <c r="BR42" s="31"/>
      <c r="BS42" s="30" t="n">
        <v>41</v>
      </c>
      <c r="BT42" s="21" t="str">
        <f aca="false">IFERROR(VLOOKUP(BS$1&amp;":"&amp;BS42,'Finish order'!$E:$K,4,FALSE()),"")</f>
        <v/>
      </c>
      <c r="BU42" s="21" t="str">
        <f aca="false">IFERROR(VLOOKUP(BS$1&amp;":"&amp;BS42,'Finish order'!$E:$K,5,FALSE()),"")</f>
        <v/>
      </c>
      <c r="BV42" s="29" t="str">
        <f aca="false">IFERROR(VLOOKUP(BS$1&amp;":"&amp;BS42,'Finish order'!$E:$K,3,FALSE()),"")</f>
        <v/>
      </c>
      <c r="BW42" s="21" t="str">
        <f aca="false">IFERROR(VLOOKUP(BS$1&amp;":"&amp;BS42,'Finish order'!$E:$K,2,FALSE()),"")</f>
        <v/>
      </c>
      <c r="BX42" s="21"/>
      <c r="BY42" s="31"/>
      <c r="BZ42" s="30" t="n">
        <v>41</v>
      </c>
      <c r="CA42" s="21" t="str">
        <f aca="false">IFERROR(VLOOKUP(BZ$1&amp;":"&amp;BZ42,'Finish order'!$E:$K,4,FALSE()),"")</f>
        <v/>
      </c>
      <c r="CB42" s="21" t="str">
        <f aca="false">IFERROR(VLOOKUP(BZ$1&amp;":"&amp;BZ42,'Finish order'!$E:$K,5,FALSE()),"")</f>
        <v/>
      </c>
      <c r="CC42" s="29" t="str">
        <f aca="false">IFERROR(VLOOKUP(BZ$1&amp;":"&amp;BZ42,'Finish order'!$E:$K,3,FALSE()),"")</f>
        <v/>
      </c>
      <c r="CD42" s="21" t="str">
        <f aca="false">IFERROR(VLOOKUP(BZ$1&amp;":"&amp;BZ42,'Finish order'!$E:$K,2,FALSE()),"")</f>
        <v/>
      </c>
      <c r="CE42" s="21"/>
      <c r="CF42" s="31"/>
      <c r="CG42" s="21" t="n">
        <v>41</v>
      </c>
      <c r="CH42" s="21" t="str">
        <f aca="false">IFERROR(VLOOKUP(CG$1&amp;":"&amp;CG42,'Finish order'!$E:$K,4,FALSE()),"")</f>
        <v/>
      </c>
      <c r="CI42" s="21" t="str">
        <f aca="false">IFERROR(VLOOKUP(CG$1&amp;":"&amp;CG42,'Finish order'!$E:$K,5,FALSE()),"")</f>
        <v/>
      </c>
      <c r="CJ42" s="29" t="str">
        <f aca="false">IFERROR(VLOOKUP(CG$1&amp;":"&amp;CG42,'Finish order'!$E:$K,3,FALSE()),"")</f>
        <v/>
      </c>
      <c r="CK42" s="21" t="str">
        <f aca="false">IFERROR(VLOOKUP(CG$1&amp;":"&amp;CG42,'Finish order'!$E:$K,2,FALSE()),"")</f>
        <v/>
      </c>
      <c r="CL42" s="21"/>
      <c r="CM42" s="31"/>
      <c r="CN42" s="21" t="n">
        <v>41</v>
      </c>
      <c r="CO42" s="21" t="str">
        <f aca="false">IFERROR(VLOOKUP(CN$1&amp;":"&amp;CN42,'Finish order'!$E:$K,4,FALSE()),"")</f>
        <v/>
      </c>
      <c r="CP42" s="21" t="str">
        <f aca="false">IFERROR(VLOOKUP(CN$1&amp;":"&amp;CN42,'Finish order'!$E:$K,5,FALSE()),"")</f>
        <v/>
      </c>
      <c r="CQ42" s="29" t="str">
        <f aca="false">IFERROR(VLOOKUP(CN$1&amp;":"&amp;CN42,'Finish order'!$E:$K,3,FALSE()),"")</f>
        <v/>
      </c>
      <c r="CR42" s="21" t="str">
        <f aca="false">IFERROR(VLOOKUP(CN$1&amp;":"&amp;CN42,'Finish order'!$E:$K,2,FALSE()),"")</f>
        <v/>
      </c>
      <c r="CS42" s="29"/>
    </row>
    <row r="43" customFormat="false" ht="15.75" hidden="false" customHeight="true" outlineLevel="0" collapsed="false">
      <c r="A43" s="21" t="n">
        <v>42</v>
      </c>
      <c r="B43" s="21" t="str">
        <f aca="false">IFERROR(VLOOKUP($A$1&amp;":"&amp;A43,'Finish order'!C:K,6,FALSE()),"")</f>
        <v/>
      </c>
      <c r="C43" s="21" t="str">
        <f aca="false">IFERROR(VLOOKUP(A$1&amp;":"&amp;A43,'Finish order'!$C:$K,9,FALSE()),"")</f>
        <v/>
      </c>
      <c r="D43" s="21" t="str">
        <f aca="false">IFERROR(VLOOKUP(A$1&amp;":"&amp;A43,'Finish order'!$C:$K,7,FALSE()),"")</f>
        <v/>
      </c>
      <c r="E43" s="29" t="str">
        <f aca="false">IFERROR(VLOOKUP($A$1&amp;":"&amp;A43,'Finish order'!C:K,5,FALSE()),"")</f>
        <v/>
      </c>
      <c r="F43" s="21" t="str">
        <f aca="false">IFERROR(VLOOKUP($A$1&amp;":"&amp;A43,'Finish order'!C:K,4,FALSE()),"")</f>
        <v/>
      </c>
      <c r="G43" s="31"/>
      <c r="H43" s="21" t="n">
        <v>42</v>
      </c>
      <c r="I43" s="21" t="str">
        <f aca="false">IFERROR(VLOOKUP(H$1&amp;":"&amp;H43,'Finish order'!$C:$K,6,FALSE()),"")</f>
        <v/>
      </c>
      <c r="J43" s="21" t="str">
        <f aca="false">IFERROR(VLOOKUP(H$1&amp;":"&amp;H43,'Finish order'!$C:$K,9,FALSE()),"")</f>
        <v/>
      </c>
      <c r="K43" s="21" t="str">
        <f aca="false">IFERROR(VLOOKUP(H$1&amp;":"&amp;H43,'Finish order'!$C:$K,7,FALSE()),"")</f>
        <v/>
      </c>
      <c r="L43" s="29" t="str">
        <f aca="false">IFERROR(VLOOKUP(H$1&amp;":"&amp;H43,'Finish order'!$C:$K,5,FALSE()),"")</f>
        <v/>
      </c>
      <c r="M43" s="21" t="str">
        <f aca="false">IFERROR(VLOOKUP(H$1&amp;":"&amp;H43,'Finish order'!$C:$K,4,FALSE()),"")</f>
        <v/>
      </c>
      <c r="N43" s="31"/>
      <c r="O43" s="21" t="n">
        <v>42</v>
      </c>
      <c r="P43" s="21" t="str">
        <f aca="false">IFERROR(VLOOKUP(O$1&amp;":"&amp;O43,'Finish order'!$E:$K,4,FALSE()),"")</f>
        <v/>
      </c>
      <c r="Q43" s="21" t="str">
        <f aca="false">IFERROR(VLOOKUP(O$1&amp;":"&amp;O43,'Finish order'!$E:$K,5,FALSE()),"")</f>
        <v/>
      </c>
      <c r="R43" s="29" t="str">
        <f aca="false">IFERROR(VLOOKUP(O$1&amp;":"&amp;O43,'Finish order'!$E:$K,3,FALSE()),"")</f>
        <v/>
      </c>
      <c r="S43" s="21" t="str">
        <f aca="false">IFERROR(VLOOKUP(O$1&amp;":"&amp;O43,'Finish order'!$E:$K,2,FALSE()),"")</f>
        <v/>
      </c>
      <c r="T43" s="21" t="str">
        <f aca="false">IF((COUNTIF($B$2:$B$4,P43)&gt;0),"Top3","")</f>
        <v>Top3</v>
      </c>
      <c r="U43" s="31"/>
      <c r="V43" s="21" t="n">
        <v>42</v>
      </c>
      <c r="W43" s="21" t="str">
        <f aca="false">IFERROR(VLOOKUP(V$1&amp;":"&amp;V43,'Finish order'!$E:$K,4,FALSE()),"")</f>
        <v/>
      </c>
      <c r="X43" s="21" t="str">
        <f aca="false">IFERROR(VLOOKUP(V$1&amp;":"&amp;V43,'Finish order'!$E:$K,5,FALSE()),"")</f>
        <v/>
      </c>
      <c r="Y43" s="29" t="str">
        <f aca="false">IFERROR(VLOOKUP(V$1&amp;":"&amp;V43,'Finish order'!$E:$K,3,FALSE()),"")</f>
        <v/>
      </c>
      <c r="Z43" s="21" t="str">
        <f aca="false">IFERROR(VLOOKUP(V$1&amp;":"&amp;V43,'Finish order'!$E:$K,2,FALSE()),"")</f>
        <v/>
      </c>
      <c r="AA43" s="21" t="str">
        <f aca="false">IF('Results 5 year vets'!$W43="","",IF((COUNTIF($I$2:$I$4,W43)&gt;0),"Top3",""))</f>
        <v/>
      </c>
      <c r="AB43" s="31"/>
      <c r="AC43" s="21" t="n">
        <v>42</v>
      </c>
      <c r="AD43" s="21" t="str">
        <f aca="false">IFERROR(VLOOKUP(AC$1&amp;":"&amp;AC43,'Finish order'!$E:$K,4,FALSE()),"")</f>
        <v/>
      </c>
      <c r="AE43" s="21" t="str">
        <f aca="false">IFERROR(VLOOKUP(AC$1&amp;":"&amp;AC43,'Finish order'!$E:$K,5,FALSE()),"")</f>
        <v/>
      </c>
      <c r="AF43" s="29" t="str">
        <f aca="false">IFERROR(VLOOKUP(AC$1&amp;":"&amp;AC43,'Finish order'!$E:$K,3,FALSE()),"")</f>
        <v/>
      </c>
      <c r="AG43" s="21" t="str">
        <f aca="false">IFERROR(VLOOKUP(AC$1&amp;":"&amp;AC43,'Finish order'!$E:$K,2,FALSE()),"")</f>
        <v/>
      </c>
      <c r="AH43" s="21"/>
      <c r="AI43" s="31"/>
      <c r="AJ43" s="21" t="n">
        <v>42</v>
      </c>
      <c r="AK43" s="21" t="str">
        <f aca="false">IFERROR(VLOOKUP(AJ$1&amp;":"&amp;AJ43,'Finish order'!$E:$K,4,FALSE()),"")</f>
        <v/>
      </c>
      <c r="AL43" s="21" t="str">
        <f aca="false">IFERROR(VLOOKUP(AJ$1&amp;":"&amp;AJ43,'Finish order'!$E:$K,5,FALSE()),"")</f>
        <v/>
      </c>
      <c r="AM43" s="29" t="str">
        <f aca="false">IFERROR(VLOOKUP(AJ$1&amp;":"&amp;AJ43,'Finish order'!$E:$K,3,FALSE()),"")</f>
        <v/>
      </c>
      <c r="AN43" s="21" t="str">
        <f aca="false">IFERROR(VLOOKUP(AJ$1&amp;":"&amp;AJ43,'Finish order'!$E:$K,2,FALSE()),"")</f>
        <v/>
      </c>
      <c r="AO43" s="21"/>
      <c r="AP43" s="31"/>
      <c r="AQ43" s="21" t="n">
        <v>42</v>
      </c>
      <c r="AR43" s="21" t="str">
        <f aca="false">IFERROR(VLOOKUP(AQ$1&amp;":"&amp;AQ43,'Finish order'!$E:$K,4,FALSE()),"")</f>
        <v/>
      </c>
      <c r="AS43" s="29" t="str">
        <f aca="false">IFERROR(VLOOKUP(AQ$1&amp;":"&amp;AQ43,'Finish order'!$E:$K,5,FALSE()),"")</f>
        <v/>
      </c>
      <c r="AT43" s="29" t="str">
        <f aca="false">IFERROR(VLOOKUP(AQ$1&amp;":"&amp;AQ43,'Finish order'!$E:$K,3,FALSE()),"")</f>
        <v/>
      </c>
      <c r="AU43" s="21" t="str">
        <f aca="false">IFERROR(VLOOKUP(AQ$1&amp;":"&amp;AQ43,'Finish order'!$E:$K,2,FALSE()),"")</f>
        <v/>
      </c>
      <c r="AV43" s="21"/>
      <c r="AW43" s="31"/>
      <c r="AX43" s="21" t="n">
        <v>42</v>
      </c>
      <c r="AY43" s="21" t="str">
        <f aca="false">IFERROR(VLOOKUP(AX$1&amp;":"&amp;AX43,'Finish order'!$E:$K,4,FALSE()),"")</f>
        <v/>
      </c>
      <c r="AZ43" s="29" t="str">
        <f aca="false">IFERROR(VLOOKUP(AX$1&amp;":"&amp;AX43,'Finish order'!$E:$K,5,FALSE()),"")</f>
        <v/>
      </c>
      <c r="BA43" s="29" t="str">
        <f aca="false">IFERROR(VLOOKUP(AX$1&amp;":"&amp;AX43,'Finish order'!$E:$K,3,FALSE()),"")</f>
        <v/>
      </c>
      <c r="BB43" s="21" t="str">
        <f aca="false">IFERROR(VLOOKUP(AX$1&amp;":"&amp;AX43,'Finish order'!$E:$K,2,FALSE()),"")</f>
        <v/>
      </c>
      <c r="BC43" s="21"/>
      <c r="BD43" s="31"/>
      <c r="BE43" s="21" t="n">
        <v>42</v>
      </c>
      <c r="BF43" s="29" t="str">
        <f aca="false">IFERROR(VLOOKUP(BE$1&amp;":"&amp;BE43,'Finish order'!$E:$K,4,FALSE()),"")</f>
        <v/>
      </c>
      <c r="BG43" s="21" t="str">
        <f aca="false">IFERROR(VLOOKUP(BE$1&amp;":"&amp;BE43,'Finish order'!$E:$K,5,FALSE()),"")</f>
        <v/>
      </c>
      <c r="BH43" s="29" t="str">
        <f aca="false">IFERROR(VLOOKUP(BE$1&amp;":"&amp;BE43,'Finish order'!$E:$K,3,FALSE()),"")</f>
        <v/>
      </c>
      <c r="BI43" s="21" t="str">
        <f aca="false">IFERROR(VLOOKUP(BE$1&amp;":"&amp;BE43,'Finish order'!$E:$K,2,FALSE()),"")</f>
        <v/>
      </c>
      <c r="BJ43" s="21"/>
      <c r="BK43" s="31"/>
      <c r="BL43" s="21" t="n">
        <v>42</v>
      </c>
      <c r="BM43" s="29" t="str">
        <f aca="false">IFERROR(VLOOKUP(BL$1&amp;":"&amp;BL43,'Finish order'!$E:$K,4,FALSE()),"")</f>
        <v/>
      </c>
      <c r="BN43" s="21" t="str">
        <f aca="false">IFERROR(VLOOKUP(BL$1&amp;":"&amp;BL43,'Finish order'!$E:$K,5,FALSE()),"")</f>
        <v/>
      </c>
      <c r="BO43" s="29" t="str">
        <f aca="false">IFERROR(VLOOKUP(BL$1&amp;":"&amp;BL43,'Finish order'!$E:$K,3,FALSE()),"")</f>
        <v/>
      </c>
      <c r="BP43" s="21" t="str">
        <f aca="false">IFERROR(VLOOKUP(BL$1&amp;":"&amp;BL43,'Finish order'!$E:$K,2,FALSE()),"")</f>
        <v/>
      </c>
      <c r="BQ43" s="21"/>
      <c r="BR43" s="31"/>
      <c r="BS43" s="30" t="n">
        <v>42</v>
      </c>
      <c r="BT43" s="21" t="str">
        <f aca="false">IFERROR(VLOOKUP(BS$1&amp;":"&amp;BS43,'Finish order'!$E:$K,4,FALSE()),"")</f>
        <v/>
      </c>
      <c r="BU43" s="21" t="str">
        <f aca="false">IFERROR(VLOOKUP(BS$1&amp;":"&amp;BS43,'Finish order'!$E:$K,5,FALSE()),"")</f>
        <v/>
      </c>
      <c r="BV43" s="29" t="str">
        <f aca="false">IFERROR(VLOOKUP(BS$1&amp;":"&amp;BS43,'Finish order'!$E:$K,3,FALSE()),"")</f>
        <v/>
      </c>
      <c r="BW43" s="21" t="str">
        <f aca="false">IFERROR(VLOOKUP(BS$1&amp;":"&amp;BS43,'Finish order'!$E:$K,2,FALSE()),"")</f>
        <v/>
      </c>
      <c r="BX43" s="21"/>
      <c r="BY43" s="31"/>
      <c r="BZ43" s="30" t="n">
        <v>42</v>
      </c>
      <c r="CA43" s="21" t="str">
        <f aca="false">IFERROR(VLOOKUP(BZ$1&amp;":"&amp;BZ43,'Finish order'!$E:$K,4,FALSE()),"")</f>
        <v/>
      </c>
      <c r="CB43" s="21" t="str">
        <f aca="false">IFERROR(VLOOKUP(BZ$1&amp;":"&amp;BZ43,'Finish order'!$E:$K,5,FALSE()),"")</f>
        <v/>
      </c>
      <c r="CC43" s="29" t="str">
        <f aca="false">IFERROR(VLOOKUP(BZ$1&amp;":"&amp;BZ43,'Finish order'!$E:$K,3,FALSE()),"")</f>
        <v/>
      </c>
      <c r="CD43" s="21" t="str">
        <f aca="false">IFERROR(VLOOKUP(BZ$1&amp;":"&amp;BZ43,'Finish order'!$E:$K,2,FALSE()),"")</f>
        <v/>
      </c>
      <c r="CE43" s="21"/>
      <c r="CF43" s="31"/>
      <c r="CG43" s="21" t="n">
        <v>42</v>
      </c>
      <c r="CH43" s="21" t="str">
        <f aca="false">IFERROR(VLOOKUP(CG$1&amp;":"&amp;CG43,'Finish order'!$E:$K,4,FALSE()),"")</f>
        <v/>
      </c>
      <c r="CI43" s="21" t="str">
        <f aca="false">IFERROR(VLOOKUP(CG$1&amp;":"&amp;CG43,'Finish order'!$E:$K,5,FALSE()),"")</f>
        <v/>
      </c>
      <c r="CJ43" s="29" t="str">
        <f aca="false">IFERROR(VLOOKUP(CG$1&amp;":"&amp;CG43,'Finish order'!$E:$K,3,FALSE()),"")</f>
        <v/>
      </c>
      <c r="CK43" s="21" t="str">
        <f aca="false">IFERROR(VLOOKUP(CG$1&amp;":"&amp;CG43,'Finish order'!$E:$K,2,FALSE()),"")</f>
        <v/>
      </c>
      <c r="CL43" s="21"/>
      <c r="CM43" s="31"/>
      <c r="CN43" s="21" t="n">
        <v>42</v>
      </c>
      <c r="CO43" s="21" t="str">
        <f aca="false">IFERROR(VLOOKUP(CN$1&amp;":"&amp;CN43,'Finish order'!$E:$K,4,FALSE()),"")</f>
        <v/>
      </c>
      <c r="CP43" s="21" t="str">
        <f aca="false">IFERROR(VLOOKUP(CN$1&amp;":"&amp;CN43,'Finish order'!$E:$K,5,FALSE()),"")</f>
        <v/>
      </c>
      <c r="CQ43" s="29" t="str">
        <f aca="false">IFERROR(VLOOKUP(CN$1&amp;":"&amp;CN43,'Finish order'!$E:$K,3,FALSE()),"")</f>
        <v/>
      </c>
      <c r="CR43" s="21" t="str">
        <f aca="false">IFERROR(VLOOKUP(CN$1&amp;":"&amp;CN43,'Finish order'!$E:$K,2,FALSE()),"")</f>
        <v/>
      </c>
      <c r="CS43" s="29"/>
    </row>
    <row r="44" customFormat="false" ht="15.75" hidden="false" customHeight="true" outlineLevel="0" collapsed="false">
      <c r="A44" s="21" t="n">
        <v>43</v>
      </c>
      <c r="B44" s="21" t="str">
        <f aca="false">IFERROR(VLOOKUP($A$1&amp;":"&amp;A44,'Finish order'!C:K,6,FALSE()),"")</f>
        <v/>
      </c>
      <c r="C44" s="21" t="str">
        <f aca="false">IFERROR(VLOOKUP(A$1&amp;":"&amp;A44,'Finish order'!$C:$K,9,FALSE()),"")</f>
        <v/>
      </c>
      <c r="D44" s="21" t="str">
        <f aca="false">IFERROR(VLOOKUP(A$1&amp;":"&amp;A44,'Finish order'!$C:$K,7,FALSE()),"")</f>
        <v/>
      </c>
      <c r="E44" s="29" t="str">
        <f aca="false">IFERROR(VLOOKUP($A$1&amp;":"&amp;A44,'Finish order'!C:K,5,FALSE()),"")</f>
        <v/>
      </c>
      <c r="F44" s="21" t="str">
        <f aca="false">IFERROR(VLOOKUP($A$1&amp;":"&amp;A44,'Finish order'!C:K,4,FALSE()),"")</f>
        <v/>
      </c>
      <c r="G44" s="31"/>
      <c r="H44" s="21" t="n">
        <v>43</v>
      </c>
      <c r="I44" s="21" t="str">
        <f aca="false">IFERROR(VLOOKUP(H$1&amp;":"&amp;H44,'Finish order'!$C:$K,6,FALSE()),"")</f>
        <v/>
      </c>
      <c r="J44" s="21" t="str">
        <f aca="false">IFERROR(VLOOKUP(H$1&amp;":"&amp;H44,'Finish order'!$C:$K,9,FALSE()),"")</f>
        <v/>
      </c>
      <c r="K44" s="21" t="str">
        <f aca="false">IFERROR(VLOOKUP(H$1&amp;":"&amp;H44,'Finish order'!$C:$K,7,FALSE()),"")</f>
        <v/>
      </c>
      <c r="L44" s="29" t="str">
        <f aca="false">IFERROR(VLOOKUP(H$1&amp;":"&amp;H44,'Finish order'!$C:$K,5,FALSE()),"")</f>
        <v/>
      </c>
      <c r="M44" s="21" t="str">
        <f aca="false">IFERROR(VLOOKUP(H$1&amp;":"&amp;H44,'Finish order'!$C:$K,4,FALSE()),"")</f>
        <v/>
      </c>
      <c r="N44" s="31"/>
      <c r="O44" s="21" t="n">
        <v>43</v>
      </c>
      <c r="P44" s="21" t="str">
        <f aca="false">IFERROR(VLOOKUP(O$1&amp;":"&amp;O44,'Finish order'!$E:$K,4,FALSE()),"")</f>
        <v/>
      </c>
      <c r="Q44" s="21" t="str">
        <f aca="false">IFERROR(VLOOKUP(O$1&amp;":"&amp;O44,'Finish order'!$E:$K,5,FALSE()),"")</f>
        <v/>
      </c>
      <c r="R44" s="29" t="str">
        <f aca="false">IFERROR(VLOOKUP(O$1&amp;":"&amp;O44,'Finish order'!$E:$K,3,FALSE()),"")</f>
        <v/>
      </c>
      <c r="S44" s="21" t="str">
        <f aca="false">IFERROR(VLOOKUP(O$1&amp;":"&amp;O44,'Finish order'!$E:$K,2,FALSE()),"")</f>
        <v/>
      </c>
      <c r="T44" s="21" t="str">
        <f aca="false">IF((COUNTIF($B$2:$B$4,P44)&gt;0),"Top3","")</f>
        <v>Top3</v>
      </c>
      <c r="U44" s="31"/>
      <c r="V44" s="21" t="n">
        <v>43</v>
      </c>
      <c r="W44" s="21" t="str">
        <f aca="false">IFERROR(VLOOKUP(V$1&amp;":"&amp;V44,'Finish order'!$E:$K,4,FALSE()),"")</f>
        <v/>
      </c>
      <c r="X44" s="21" t="str">
        <f aca="false">IFERROR(VLOOKUP(V$1&amp;":"&amp;V44,'Finish order'!$E:$K,5,FALSE()),"")</f>
        <v/>
      </c>
      <c r="Y44" s="29" t="str">
        <f aca="false">IFERROR(VLOOKUP(V$1&amp;":"&amp;V44,'Finish order'!$E:$K,3,FALSE()),"")</f>
        <v/>
      </c>
      <c r="Z44" s="21" t="str">
        <f aca="false">IFERROR(VLOOKUP(V$1&amp;":"&amp;V44,'Finish order'!$E:$K,2,FALSE()),"")</f>
        <v/>
      </c>
      <c r="AA44" s="21" t="str">
        <f aca="false">IF('Results 5 year vets'!$W44="","",IF((COUNTIF($I$2:$I$4,W44)&gt;0),"Top3",""))</f>
        <v/>
      </c>
      <c r="AB44" s="31"/>
      <c r="AC44" s="21" t="n">
        <v>43</v>
      </c>
      <c r="AD44" s="21" t="str">
        <f aca="false">IFERROR(VLOOKUP(AC$1&amp;":"&amp;AC44,'Finish order'!$E:$K,4,FALSE()),"")</f>
        <v/>
      </c>
      <c r="AE44" s="21" t="str">
        <f aca="false">IFERROR(VLOOKUP(AC$1&amp;":"&amp;AC44,'Finish order'!$E:$K,5,FALSE()),"")</f>
        <v/>
      </c>
      <c r="AF44" s="29" t="str">
        <f aca="false">IFERROR(VLOOKUP(AC$1&amp;":"&amp;AC44,'Finish order'!$E:$K,3,FALSE()),"")</f>
        <v/>
      </c>
      <c r="AG44" s="21" t="str">
        <f aca="false">IFERROR(VLOOKUP(AC$1&amp;":"&amp;AC44,'Finish order'!$E:$K,2,FALSE()),"")</f>
        <v/>
      </c>
      <c r="AH44" s="21"/>
      <c r="AI44" s="31"/>
      <c r="AJ44" s="21" t="n">
        <v>43</v>
      </c>
      <c r="AK44" s="21" t="str">
        <f aca="false">IFERROR(VLOOKUP(AJ$1&amp;":"&amp;AJ44,'Finish order'!$E:$K,4,FALSE()),"")</f>
        <v/>
      </c>
      <c r="AL44" s="21" t="str">
        <f aca="false">IFERROR(VLOOKUP(AJ$1&amp;":"&amp;AJ44,'Finish order'!$E:$K,5,FALSE()),"")</f>
        <v/>
      </c>
      <c r="AM44" s="29" t="str">
        <f aca="false">IFERROR(VLOOKUP(AJ$1&amp;":"&amp;AJ44,'Finish order'!$E:$K,3,FALSE()),"")</f>
        <v/>
      </c>
      <c r="AN44" s="21" t="str">
        <f aca="false">IFERROR(VLOOKUP(AJ$1&amp;":"&amp;AJ44,'Finish order'!$E:$K,2,FALSE()),"")</f>
        <v/>
      </c>
      <c r="AO44" s="21"/>
      <c r="AP44" s="31"/>
      <c r="AQ44" s="21" t="n">
        <v>43</v>
      </c>
      <c r="AR44" s="21" t="str">
        <f aca="false">IFERROR(VLOOKUP(AQ$1&amp;":"&amp;AQ44,'Finish order'!$E:$K,4,FALSE()),"")</f>
        <v/>
      </c>
      <c r="AS44" s="29" t="str">
        <f aca="false">IFERROR(VLOOKUP(AQ$1&amp;":"&amp;AQ44,'Finish order'!$E:$K,5,FALSE()),"")</f>
        <v/>
      </c>
      <c r="AT44" s="29" t="str">
        <f aca="false">IFERROR(VLOOKUP(AQ$1&amp;":"&amp;AQ44,'Finish order'!$E:$K,3,FALSE()),"")</f>
        <v/>
      </c>
      <c r="AU44" s="21" t="str">
        <f aca="false">IFERROR(VLOOKUP(AQ$1&amp;":"&amp;AQ44,'Finish order'!$E:$K,2,FALSE()),"")</f>
        <v/>
      </c>
      <c r="AV44" s="21"/>
      <c r="AW44" s="31"/>
      <c r="AX44" s="21" t="n">
        <v>43</v>
      </c>
      <c r="AY44" s="21" t="str">
        <f aca="false">IFERROR(VLOOKUP(AX$1&amp;":"&amp;AX44,'Finish order'!$E:$K,4,FALSE()),"")</f>
        <v/>
      </c>
      <c r="AZ44" s="29" t="str">
        <f aca="false">IFERROR(VLOOKUP(AX$1&amp;":"&amp;AX44,'Finish order'!$E:$K,5,FALSE()),"")</f>
        <v/>
      </c>
      <c r="BA44" s="29" t="str">
        <f aca="false">IFERROR(VLOOKUP(AX$1&amp;":"&amp;AX44,'Finish order'!$E:$K,3,FALSE()),"")</f>
        <v/>
      </c>
      <c r="BB44" s="21" t="str">
        <f aca="false">IFERROR(VLOOKUP(AX$1&amp;":"&amp;AX44,'Finish order'!$E:$K,2,FALSE()),"")</f>
        <v/>
      </c>
      <c r="BC44" s="21"/>
      <c r="BD44" s="31"/>
      <c r="BE44" s="21" t="n">
        <v>43</v>
      </c>
      <c r="BF44" s="29" t="str">
        <f aca="false">IFERROR(VLOOKUP(BE$1&amp;":"&amp;BE44,'Finish order'!$E:$K,4,FALSE()),"")</f>
        <v/>
      </c>
      <c r="BG44" s="21" t="str">
        <f aca="false">IFERROR(VLOOKUP(BE$1&amp;":"&amp;BE44,'Finish order'!$E:$K,5,FALSE()),"")</f>
        <v/>
      </c>
      <c r="BH44" s="29" t="str">
        <f aca="false">IFERROR(VLOOKUP(BE$1&amp;":"&amp;BE44,'Finish order'!$E:$K,3,FALSE()),"")</f>
        <v/>
      </c>
      <c r="BI44" s="21" t="str">
        <f aca="false">IFERROR(VLOOKUP(BE$1&amp;":"&amp;BE44,'Finish order'!$E:$K,2,FALSE()),"")</f>
        <v/>
      </c>
      <c r="BJ44" s="21"/>
      <c r="BK44" s="31"/>
      <c r="BL44" s="21" t="n">
        <v>43</v>
      </c>
      <c r="BM44" s="29" t="str">
        <f aca="false">IFERROR(VLOOKUP(BL$1&amp;":"&amp;BL44,'Finish order'!$E:$K,4,FALSE()),"")</f>
        <v/>
      </c>
      <c r="BN44" s="21" t="str">
        <f aca="false">IFERROR(VLOOKUP(BL$1&amp;":"&amp;BL44,'Finish order'!$E:$K,5,FALSE()),"")</f>
        <v/>
      </c>
      <c r="BO44" s="29" t="str">
        <f aca="false">IFERROR(VLOOKUP(BL$1&amp;":"&amp;BL44,'Finish order'!$E:$K,3,FALSE()),"")</f>
        <v/>
      </c>
      <c r="BP44" s="21" t="str">
        <f aca="false">IFERROR(VLOOKUP(BL$1&amp;":"&amp;BL44,'Finish order'!$E:$K,2,FALSE()),"")</f>
        <v/>
      </c>
      <c r="BQ44" s="21"/>
      <c r="BR44" s="31"/>
      <c r="BS44" s="30" t="n">
        <v>43</v>
      </c>
      <c r="BT44" s="21" t="str">
        <f aca="false">IFERROR(VLOOKUP(BS$1&amp;":"&amp;BS44,'Finish order'!$E:$K,4,FALSE()),"")</f>
        <v/>
      </c>
      <c r="BU44" s="21" t="str">
        <f aca="false">IFERROR(VLOOKUP(BS$1&amp;":"&amp;BS44,'Finish order'!$E:$K,5,FALSE()),"")</f>
        <v/>
      </c>
      <c r="BV44" s="29" t="str">
        <f aca="false">IFERROR(VLOOKUP(BS$1&amp;":"&amp;BS44,'Finish order'!$E:$K,3,FALSE()),"")</f>
        <v/>
      </c>
      <c r="BW44" s="21" t="str">
        <f aca="false">IFERROR(VLOOKUP(BS$1&amp;":"&amp;BS44,'Finish order'!$E:$K,2,FALSE()),"")</f>
        <v/>
      </c>
      <c r="BX44" s="21"/>
      <c r="BY44" s="31"/>
      <c r="BZ44" s="30" t="n">
        <v>43</v>
      </c>
      <c r="CA44" s="21" t="str">
        <f aca="false">IFERROR(VLOOKUP(BZ$1&amp;":"&amp;BZ44,'Finish order'!$E:$K,4,FALSE()),"")</f>
        <v/>
      </c>
      <c r="CB44" s="21" t="str">
        <f aca="false">IFERROR(VLOOKUP(BZ$1&amp;":"&amp;BZ44,'Finish order'!$E:$K,5,FALSE()),"")</f>
        <v/>
      </c>
      <c r="CC44" s="29" t="str">
        <f aca="false">IFERROR(VLOOKUP(BZ$1&amp;":"&amp;BZ44,'Finish order'!$E:$K,3,FALSE()),"")</f>
        <v/>
      </c>
      <c r="CD44" s="21" t="str">
        <f aca="false">IFERROR(VLOOKUP(BZ$1&amp;":"&amp;BZ44,'Finish order'!$E:$K,2,FALSE()),"")</f>
        <v/>
      </c>
      <c r="CE44" s="21"/>
      <c r="CF44" s="31"/>
      <c r="CG44" s="21" t="n">
        <v>43</v>
      </c>
      <c r="CH44" s="21" t="str">
        <f aca="false">IFERROR(VLOOKUP(CG$1&amp;":"&amp;CG44,'Finish order'!$E:$K,4,FALSE()),"")</f>
        <v/>
      </c>
      <c r="CI44" s="21" t="str">
        <f aca="false">IFERROR(VLOOKUP(CG$1&amp;":"&amp;CG44,'Finish order'!$E:$K,5,FALSE()),"")</f>
        <v/>
      </c>
      <c r="CJ44" s="29" t="str">
        <f aca="false">IFERROR(VLOOKUP(CG$1&amp;":"&amp;CG44,'Finish order'!$E:$K,3,FALSE()),"")</f>
        <v/>
      </c>
      <c r="CK44" s="21" t="str">
        <f aca="false">IFERROR(VLOOKUP(CG$1&amp;":"&amp;CG44,'Finish order'!$E:$K,2,FALSE()),"")</f>
        <v/>
      </c>
      <c r="CL44" s="21"/>
      <c r="CM44" s="31"/>
      <c r="CN44" s="21" t="n">
        <v>43</v>
      </c>
      <c r="CO44" s="21" t="str">
        <f aca="false">IFERROR(VLOOKUP(CN$1&amp;":"&amp;CN44,'Finish order'!$E:$K,4,FALSE()),"")</f>
        <v/>
      </c>
      <c r="CP44" s="21" t="str">
        <f aca="false">IFERROR(VLOOKUP(CN$1&amp;":"&amp;CN44,'Finish order'!$E:$K,5,FALSE()),"")</f>
        <v/>
      </c>
      <c r="CQ44" s="29" t="str">
        <f aca="false">IFERROR(VLOOKUP(CN$1&amp;":"&amp;CN44,'Finish order'!$E:$K,3,FALSE()),"")</f>
        <v/>
      </c>
      <c r="CR44" s="21" t="str">
        <f aca="false">IFERROR(VLOOKUP(CN$1&amp;":"&amp;CN44,'Finish order'!$E:$K,2,FALSE()),"")</f>
        <v/>
      </c>
      <c r="CS44" s="29"/>
    </row>
    <row r="45" customFormat="false" ht="15.75" hidden="false" customHeight="true" outlineLevel="0" collapsed="false">
      <c r="A45" s="21" t="n">
        <v>44</v>
      </c>
      <c r="B45" s="21" t="str">
        <f aca="false">IFERROR(VLOOKUP($A$1&amp;":"&amp;A45,'Finish order'!C:K,6,FALSE()),"")</f>
        <v/>
      </c>
      <c r="C45" s="21" t="str">
        <f aca="false">IFERROR(VLOOKUP(A$1&amp;":"&amp;A45,'Finish order'!$C:$K,9,FALSE()),"")</f>
        <v/>
      </c>
      <c r="D45" s="21" t="str">
        <f aca="false">IFERROR(VLOOKUP(A$1&amp;":"&amp;A45,'Finish order'!$C:$K,7,FALSE()),"")</f>
        <v/>
      </c>
      <c r="E45" s="29" t="str">
        <f aca="false">IFERROR(VLOOKUP($A$1&amp;":"&amp;A45,'Finish order'!C:K,5,FALSE()),"")</f>
        <v/>
      </c>
      <c r="F45" s="21" t="str">
        <f aca="false">IFERROR(VLOOKUP($A$1&amp;":"&amp;A45,'Finish order'!C:K,4,FALSE()),"")</f>
        <v/>
      </c>
      <c r="G45" s="31"/>
      <c r="H45" s="21" t="n">
        <v>44</v>
      </c>
      <c r="I45" s="21" t="str">
        <f aca="false">IFERROR(VLOOKUP(H$1&amp;":"&amp;H45,'Finish order'!$C:$K,6,FALSE()),"")</f>
        <v/>
      </c>
      <c r="J45" s="21" t="str">
        <f aca="false">IFERROR(VLOOKUP(H$1&amp;":"&amp;H45,'Finish order'!$C:$K,9,FALSE()),"")</f>
        <v/>
      </c>
      <c r="K45" s="21" t="str">
        <f aca="false">IFERROR(VLOOKUP(H$1&amp;":"&amp;H45,'Finish order'!$C:$K,7,FALSE()),"")</f>
        <v/>
      </c>
      <c r="L45" s="29" t="str">
        <f aca="false">IFERROR(VLOOKUP(H$1&amp;":"&amp;H45,'Finish order'!$C:$K,5,FALSE()),"")</f>
        <v/>
      </c>
      <c r="M45" s="21" t="str">
        <f aca="false">IFERROR(VLOOKUP(H$1&amp;":"&amp;H45,'Finish order'!$C:$K,4,FALSE()),"")</f>
        <v/>
      </c>
      <c r="N45" s="31"/>
      <c r="O45" s="21" t="n">
        <v>44</v>
      </c>
      <c r="P45" s="21" t="str">
        <f aca="false">IFERROR(VLOOKUP(O$1&amp;":"&amp;O45,'Finish order'!$E:$K,4,FALSE()),"")</f>
        <v/>
      </c>
      <c r="Q45" s="21" t="str">
        <f aca="false">IFERROR(VLOOKUP(O$1&amp;":"&amp;O45,'Finish order'!$E:$K,5,FALSE()),"")</f>
        <v/>
      </c>
      <c r="R45" s="29" t="str">
        <f aca="false">IFERROR(VLOOKUP(O$1&amp;":"&amp;O45,'Finish order'!$E:$K,3,FALSE()),"")</f>
        <v/>
      </c>
      <c r="S45" s="21" t="str">
        <f aca="false">IFERROR(VLOOKUP(O$1&amp;":"&amp;O45,'Finish order'!$E:$K,2,FALSE()),"")</f>
        <v/>
      </c>
      <c r="T45" s="21" t="str">
        <f aca="false">IF((COUNTIF($B$2:$B$4,P45)&gt;0),"Top3","")</f>
        <v>Top3</v>
      </c>
      <c r="U45" s="31"/>
      <c r="V45" s="21" t="n">
        <v>44</v>
      </c>
      <c r="W45" s="21" t="str">
        <f aca="false">IFERROR(VLOOKUP(V$1&amp;":"&amp;V45,'Finish order'!$E:$K,4,FALSE()),"")</f>
        <v/>
      </c>
      <c r="X45" s="21" t="str">
        <f aca="false">IFERROR(VLOOKUP(V$1&amp;":"&amp;V45,'Finish order'!$E:$K,5,FALSE()),"")</f>
        <v/>
      </c>
      <c r="Y45" s="29" t="str">
        <f aca="false">IFERROR(VLOOKUP(V$1&amp;":"&amp;V45,'Finish order'!$E:$K,3,FALSE()),"")</f>
        <v/>
      </c>
      <c r="Z45" s="21" t="str">
        <f aca="false">IFERROR(VLOOKUP(V$1&amp;":"&amp;V45,'Finish order'!$E:$K,2,FALSE()),"")</f>
        <v/>
      </c>
      <c r="AA45" s="21" t="str">
        <f aca="false">IF('Results 5 year vets'!$W45="","",IF((COUNTIF($I$2:$I$4,W45)&gt;0),"Top3",""))</f>
        <v/>
      </c>
      <c r="AB45" s="31"/>
      <c r="AC45" s="21" t="n">
        <v>44</v>
      </c>
      <c r="AD45" s="21" t="str">
        <f aca="false">IFERROR(VLOOKUP(AC$1&amp;":"&amp;AC45,'Finish order'!$E:$K,4,FALSE()),"")</f>
        <v/>
      </c>
      <c r="AE45" s="21" t="str">
        <f aca="false">IFERROR(VLOOKUP(AC$1&amp;":"&amp;AC45,'Finish order'!$E:$K,5,FALSE()),"")</f>
        <v/>
      </c>
      <c r="AF45" s="29" t="str">
        <f aca="false">IFERROR(VLOOKUP(AC$1&amp;":"&amp;AC45,'Finish order'!$E:$K,3,FALSE()),"")</f>
        <v/>
      </c>
      <c r="AG45" s="21" t="str">
        <f aca="false">IFERROR(VLOOKUP(AC$1&amp;":"&amp;AC45,'Finish order'!$E:$K,2,FALSE()),"")</f>
        <v/>
      </c>
      <c r="AH45" s="21"/>
      <c r="AI45" s="31"/>
      <c r="AJ45" s="21" t="n">
        <v>44</v>
      </c>
      <c r="AK45" s="21" t="str">
        <f aca="false">IFERROR(VLOOKUP(AJ$1&amp;":"&amp;AJ45,'Finish order'!$E:$K,4,FALSE()),"")</f>
        <v/>
      </c>
      <c r="AL45" s="21" t="str">
        <f aca="false">IFERROR(VLOOKUP(AJ$1&amp;":"&amp;AJ45,'Finish order'!$E:$K,5,FALSE()),"")</f>
        <v/>
      </c>
      <c r="AM45" s="29" t="str">
        <f aca="false">IFERROR(VLOOKUP(AJ$1&amp;":"&amp;AJ45,'Finish order'!$E:$K,3,FALSE()),"")</f>
        <v/>
      </c>
      <c r="AN45" s="21" t="str">
        <f aca="false">IFERROR(VLOOKUP(AJ$1&amp;":"&amp;AJ45,'Finish order'!$E:$K,2,FALSE()),"")</f>
        <v/>
      </c>
      <c r="AO45" s="21"/>
      <c r="AP45" s="31"/>
      <c r="AQ45" s="21" t="n">
        <v>44</v>
      </c>
      <c r="AR45" s="21" t="str">
        <f aca="false">IFERROR(VLOOKUP(AQ$1&amp;":"&amp;AQ45,'Finish order'!$E:$K,4,FALSE()),"")</f>
        <v/>
      </c>
      <c r="AS45" s="29" t="str">
        <f aca="false">IFERROR(VLOOKUP(AQ$1&amp;":"&amp;AQ45,'Finish order'!$E:$K,5,FALSE()),"")</f>
        <v/>
      </c>
      <c r="AT45" s="29" t="str">
        <f aca="false">IFERROR(VLOOKUP(AQ$1&amp;":"&amp;AQ45,'Finish order'!$E:$K,3,FALSE()),"")</f>
        <v/>
      </c>
      <c r="AU45" s="21" t="str">
        <f aca="false">IFERROR(VLOOKUP(AQ$1&amp;":"&amp;AQ45,'Finish order'!$E:$K,2,FALSE()),"")</f>
        <v/>
      </c>
      <c r="AV45" s="21"/>
      <c r="AW45" s="31"/>
      <c r="AX45" s="21" t="n">
        <v>44</v>
      </c>
      <c r="AY45" s="21" t="str">
        <f aca="false">IFERROR(VLOOKUP(AX$1&amp;":"&amp;AX45,'Finish order'!$E:$K,4,FALSE()),"")</f>
        <v/>
      </c>
      <c r="AZ45" s="29" t="str">
        <f aca="false">IFERROR(VLOOKUP(AX$1&amp;":"&amp;AX45,'Finish order'!$E:$K,5,FALSE()),"")</f>
        <v/>
      </c>
      <c r="BA45" s="29" t="str">
        <f aca="false">IFERROR(VLOOKUP(AX$1&amp;":"&amp;AX45,'Finish order'!$E:$K,3,FALSE()),"")</f>
        <v/>
      </c>
      <c r="BB45" s="21" t="str">
        <f aca="false">IFERROR(VLOOKUP(AX$1&amp;":"&amp;AX45,'Finish order'!$E:$K,2,FALSE()),"")</f>
        <v/>
      </c>
      <c r="BC45" s="21"/>
      <c r="BD45" s="31"/>
      <c r="BE45" s="21" t="n">
        <v>44</v>
      </c>
      <c r="BF45" s="29" t="str">
        <f aca="false">IFERROR(VLOOKUP(BE$1&amp;":"&amp;BE45,'Finish order'!$E:$K,4,FALSE()),"")</f>
        <v/>
      </c>
      <c r="BG45" s="21" t="str">
        <f aca="false">IFERROR(VLOOKUP(BE$1&amp;":"&amp;BE45,'Finish order'!$E:$K,5,FALSE()),"")</f>
        <v/>
      </c>
      <c r="BH45" s="29" t="str">
        <f aca="false">IFERROR(VLOOKUP(BE$1&amp;":"&amp;BE45,'Finish order'!$E:$K,3,FALSE()),"")</f>
        <v/>
      </c>
      <c r="BI45" s="21" t="str">
        <f aca="false">IFERROR(VLOOKUP(BE$1&amp;":"&amp;BE45,'Finish order'!$E:$K,2,FALSE()),"")</f>
        <v/>
      </c>
      <c r="BJ45" s="21"/>
      <c r="BK45" s="31"/>
      <c r="BL45" s="21" t="n">
        <v>44</v>
      </c>
      <c r="BM45" s="29" t="str">
        <f aca="false">IFERROR(VLOOKUP(BL$1&amp;":"&amp;BL45,'Finish order'!$E:$K,4,FALSE()),"")</f>
        <v/>
      </c>
      <c r="BN45" s="21" t="str">
        <f aca="false">IFERROR(VLOOKUP(BL$1&amp;":"&amp;BL45,'Finish order'!$E:$K,5,FALSE()),"")</f>
        <v/>
      </c>
      <c r="BO45" s="29" t="str">
        <f aca="false">IFERROR(VLOOKUP(BL$1&amp;":"&amp;BL45,'Finish order'!$E:$K,3,FALSE()),"")</f>
        <v/>
      </c>
      <c r="BP45" s="21" t="str">
        <f aca="false">IFERROR(VLOOKUP(BL$1&amp;":"&amp;BL45,'Finish order'!$E:$K,2,FALSE()),"")</f>
        <v/>
      </c>
      <c r="BQ45" s="21"/>
      <c r="BR45" s="31"/>
      <c r="BS45" s="30" t="n">
        <v>44</v>
      </c>
      <c r="BT45" s="21" t="str">
        <f aca="false">IFERROR(VLOOKUP(BS$1&amp;":"&amp;BS45,'Finish order'!$E:$K,4,FALSE()),"")</f>
        <v/>
      </c>
      <c r="BU45" s="21" t="str">
        <f aca="false">IFERROR(VLOOKUP(BS$1&amp;":"&amp;BS45,'Finish order'!$E:$K,5,FALSE()),"")</f>
        <v/>
      </c>
      <c r="BV45" s="29" t="str">
        <f aca="false">IFERROR(VLOOKUP(BS$1&amp;":"&amp;BS45,'Finish order'!$E:$K,3,FALSE()),"")</f>
        <v/>
      </c>
      <c r="BW45" s="21" t="str">
        <f aca="false">IFERROR(VLOOKUP(BS$1&amp;":"&amp;BS45,'Finish order'!$E:$K,2,FALSE()),"")</f>
        <v/>
      </c>
      <c r="BX45" s="21"/>
      <c r="BY45" s="31"/>
      <c r="BZ45" s="30" t="n">
        <v>44</v>
      </c>
      <c r="CA45" s="21" t="str">
        <f aca="false">IFERROR(VLOOKUP(BZ$1&amp;":"&amp;BZ45,'Finish order'!$E:$K,4,FALSE()),"")</f>
        <v/>
      </c>
      <c r="CB45" s="21" t="str">
        <f aca="false">IFERROR(VLOOKUP(BZ$1&amp;":"&amp;BZ45,'Finish order'!$E:$K,5,FALSE()),"")</f>
        <v/>
      </c>
      <c r="CC45" s="29" t="str">
        <f aca="false">IFERROR(VLOOKUP(BZ$1&amp;":"&amp;BZ45,'Finish order'!$E:$K,3,FALSE()),"")</f>
        <v/>
      </c>
      <c r="CD45" s="21" t="str">
        <f aca="false">IFERROR(VLOOKUP(BZ$1&amp;":"&amp;BZ45,'Finish order'!$E:$K,2,FALSE()),"")</f>
        <v/>
      </c>
      <c r="CE45" s="21"/>
      <c r="CF45" s="31"/>
      <c r="CG45" s="21" t="n">
        <v>44</v>
      </c>
      <c r="CH45" s="21" t="str">
        <f aca="false">IFERROR(VLOOKUP(CG$1&amp;":"&amp;CG45,'Finish order'!$E:$K,4,FALSE()),"")</f>
        <v/>
      </c>
      <c r="CI45" s="21" t="str">
        <f aca="false">IFERROR(VLOOKUP(CG$1&amp;":"&amp;CG45,'Finish order'!$E:$K,5,FALSE()),"")</f>
        <v/>
      </c>
      <c r="CJ45" s="29" t="str">
        <f aca="false">IFERROR(VLOOKUP(CG$1&amp;":"&amp;CG45,'Finish order'!$E:$K,3,FALSE()),"")</f>
        <v/>
      </c>
      <c r="CK45" s="21" t="str">
        <f aca="false">IFERROR(VLOOKUP(CG$1&amp;":"&amp;CG45,'Finish order'!$E:$K,2,FALSE()),"")</f>
        <v/>
      </c>
      <c r="CL45" s="21"/>
      <c r="CM45" s="31"/>
      <c r="CN45" s="21" t="n">
        <v>44</v>
      </c>
      <c r="CO45" s="21" t="str">
        <f aca="false">IFERROR(VLOOKUP(CN$1&amp;":"&amp;CN45,'Finish order'!$E:$K,4,FALSE()),"")</f>
        <v/>
      </c>
      <c r="CP45" s="21" t="str">
        <f aca="false">IFERROR(VLOOKUP(CN$1&amp;":"&amp;CN45,'Finish order'!$E:$K,5,FALSE()),"")</f>
        <v/>
      </c>
      <c r="CQ45" s="29" t="str">
        <f aca="false">IFERROR(VLOOKUP(CN$1&amp;":"&amp;CN45,'Finish order'!$E:$K,3,FALSE()),"")</f>
        <v/>
      </c>
      <c r="CR45" s="21" t="str">
        <f aca="false">IFERROR(VLOOKUP(CN$1&amp;":"&amp;CN45,'Finish order'!$E:$K,2,FALSE()),"")</f>
        <v/>
      </c>
      <c r="CS45" s="29"/>
    </row>
    <row r="46" customFormat="false" ht="15.75" hidden="false" customHeight="true" outlineLevel="0" collapsed="false">
      <c r="A46" s="21" t="n">
        <v>45</v>
      </c>
      <c r="B46" s="21" t="str">
        <f aca="false">IFERROR(VLOOKUP($A$1&amp;":"&amp;A46,'Finish order'!C:K,6,FALSE()),"")</f>
        <v/>
      </c>
      <c r="C46" s="21" t="str">
        <f aca="false">IFERROR(VLOOKUP(A$1&amp;":"&amp;A46,'Finish order'!$C:$K,9,FALSE()),"")</f>
        <v/>
      </c>
      <c r="D46" s="21" t="str">
        <f aca="false">IFERROR(VLOOKUP(A$1&amp;":"&amp;A46,'Finish order'!$C:$K,7,FALSE()),"")</f>
        <v/>
      </c>
      <c r="E46" s="29" t="str">
        <f aca="false">IFERROR(VLOOKUP($A$1&amp;":"&amp;A46,'Finish order'!C:K,5,FALSE()),"")</f>
        <v/>
      </c>
      <c r="F46" s="21" t="str">
        <f aca="false">IFERROR(VLOOKUP($A$1&amp;":"&amp;A46,'Finish order'!C:K,4,FALSE()),"")</f>
        <v/>
      </c>
      <c r="G46" s="31"/>
      <c r="H46" s="21" t="n">
        <v>45</v>
      </c>
      <c r="I46" s="21" t="str">
        <f aca="false">IFERROR(VLOOKUP(H$1&amp;":"&amp;H46,'Finish order'!$C:$K,6,FALSE()),"")</f>
        <v/>
      </c>
      <c r="J46" s="21" t="str">
        <f aca="false">IFERROR(VLOOKUP(H$1&amp;":"&amp;H46,'Finish order'!$C:$K,9,FALSE()),"")</f>
        <v/>
      </c>
      <c r="K46" s="21" t="str">
        <f aca="false">IFERROR(VLOOKUP(H$1&amp;":"&amp;H46,'Finish order'!$C:$K,7,FALSE()),"")</f>
        <v/>
      </c>
      <c r="L46" s="29" t="str">
        <f aca="false">IFERROR(VLOOKUP(H$1&amp;":"&amp;H46,'Finish order'!$C:$K,5,FALSE()),"")</f>
        <v/>
      </c>
      <c r="M46" s="21" t="str">
        <f aca="false">IFERROR(VLOOKUP(H$1&amp;":"&amp;H46,'Finish order'!$C:$K,4,FALSE()),"")</f>
        <v/>
      </c>
      <c r="N46" s="31"/>
      <c r="O46" s="21" t="n">
        <v>45</v>
      </c>
      <c r="P46" s="21" t="str">
        <f aca="false">IFERROR(VLOOKUP(O$1&amp;":"&amp;O46,'Finish order'!$E:$K,4,FALSE()),"")</f>
        <v/>
      </c>
      <c r="Q46" s="21" t="str">
        <f aca="false">IFERROR(VLOOKUP(O$1&amp;":"&amp;O46,'Finish order'!$E:$K,5,FALSE()),"")</f>
        <v/>
      </c>
      <c r="R46" s="29" t="str">
        <f aca="false">IFERROR(VLOOKUP(O$1&amp;":"&amp;O46,'Finish order'!$E:$K,3,FALSE()),"")</f>
        <v/>
      </c>
      <c r="S46" s="21" t="str">
        <f aca="false">IFERROR(VLOOKUP(O$1&amp;":"&amp;O46,'Finish order'!$E:$K,2,FALSE()),"")</f>
        <v/>
      </c>
      <c r="T46" s="21" t="str">
        <f aca="false">IF((COUNTIF($B$2:$B$4,P46)&gt;0),"Top3","")</f>
        <v>Top3</v>
      </c>
      <c r="U46" s="31"/>
      <c r="V46" s="21" t="n">
        <v>45</v>
      </c>
      <c r="W46" s="21" t="str">
        <f aca="false">IFERROR(VLOOKUP(V$1&amp;":"&amp;V46,'Finish order'!$E:$K,4,FALSE()),"")</f>
        <v/>
      </c>
      <c r="X46" s="21" t="str">
        <f aca="false">IFERROR(VLOOKUP(V$1&amp;":"&amp;V46,'Finish order'!$E:$K,5,FALSE()),"")</f>
        <v/>
      </c>
      <c r="Y46" s="29" t="str">
        <f aca="false">IFERROR(VLOOKUP(V$1&amp;":"&amp;V46,'Finish order'!$E:$K,3,FALSE()),"")</f>
        <v/>
      </c>
      <c r="Z46" s="21" t="str">
        <f aca="false">IFERROR(VLOOKUP(V$1&amp;":"&amp;V46,'Finish order'!$E:$K,2,FALSE()),"")</f>
        <v/>
      </c>
      <c r="AA46" s="21" t="str">
        <f aca="false">IF('Results 5 year vets'!$W46="","",IF((COUNTIF($I$2:$I$4,W46)&gt;0),"Top3",""))</f>
        <v/>
      </c>
      <c r="AB46" s="31"/>
      <c r="AC46" s="21" t="n">
        <v>45</v>
      </c>
      <c r="AD46" s="21" t="str">
        <f aca="false">IFERROR(VLOOKUP(AC$1&amp;":"&amp;AC46,'Finish order'!$E:$K,4,FALSE()),"")</f>
        <v/>
      </c>
      <c r="AE46" s="21" t="str">
        <f aca="false">IFERROR(VLOOKUP(AC$1&amp;":"&amp;AC46,'Finish order'!$E:$K,5,FALSE()),"")</f>
        <v/>
      </c>
      <c r="AF46" s="29" t="str">
        <f aca="false">IFERROR(VLOOKUP(AC$1&amp;":"&amp;AC46,'Finish order'!$E:$K,3,FALSE()),"")</f>
        <v/>
      </c>
      <c r="AG46" s="21" t="str">
        <f aca="false">IFERROR(VLOOKUP(AC$1&amp;":"&amp;AC46,'Finish order'!$E:$K,2,FALSE()),"")</f>
        <v/>
      </c>
      <c r="AH46" s="21"/>
      <c r="AI46" s="31"/>
      <c r="AJ46" s="21" t="n">
        <v>45</v>
      </c>
      <c r="AK46" s="21" t="str">
        <f aca="false">IFERROR(VLOOKUP(AJ$1&amp;":"&amp;AJ46,'Finish order'!$E:$K,4,FALSE()),"")</f>
        <v/>
      </c>
      <c r="AL46" s="21" t="str">
        <f aca="false">IFERROR(VLOOKUP(AJ$1&amp;":"&amp;AJ46,'Finish order'!$E:$K,5,FALSE()),"")</f>
        <v/>
      </c>
      <c r="AM46" s="29" t="str">
        <f aca="false">IFERROR(VLOOKUP(AJ$1&amp;":"&amp;AJ46,'Finish order'!$E:$K,3,FALSE()),"")</f>
        <v/>
      </c>
      <c r="AN46" s="21" t="str">
        <f aca="false">IFERROR(VLOOKUP(AJ$1&amp;":"&amp;AJ46,'Finish order'!$E:$K,2,FALSE()),"")</f>
        <v/>
      </c>
      <c r="AO46" s="21"/>
      <c r="AP46" s="31"/>
      <c r="AQ46" s="21" t="n">
        <v>45</v>
      </c>
      <c r="AR46" s="21" t="str">
        <f aca="false">IFERROR(VLOOKUP(AQ$1&amp;":"&amp;AQ46,'Finish order'!$E:$K,4,FALSE()),"")</f>
        <v/>
      </c>
      <c r="AS46" s="29" t="str">
        <f aca="false">IFERROR(VLOOKUP(AQ$1&amp;":"&amp;AQ46,'Finish order'!$E:$K,5,FALSE()),"")</f>
        <v/>
      </c>
      <c r="AT46" s="29" t="str">
        <f aca="false">IFERROR(VLOOKUP(AQ$1&amp;":"&amp;AQ46,'Finish order'!$E:$K,3,FALSE()),"")</f>
        <v/>
      </c>
      <c r="AU46" s="21" t="str">
        <f aca="false">IFERROR(VLOOKUP(AQ$1&amp;":"&amp;AQ46,'Finish order'!$E:$K,2,FALSE()),"")</f>
        <v/>
      </c>
      <c r="AV46" s="21"/>
      <c r="AW46" s="31"/>
      <c r="AX46" s="21" t="n">
        <v>45</v>
      </c>
      <c r="AY46" s="21" t="str">
        <f aca="false">IFERROR(VLOOKUP(AX$1&amp;":"&amp;AX46,'Finish order'!$E:$K,4,FALSE()),"")</f>
        <v/>
      </c>
      <c r="AZ46" s="29" t="str">
        <f aca="false">IFERROR(VLOOKUP(AX$1&amp;":"&amp;AX46,'Finish order'!$E:$K,5,FALSE()),"")</f>
        <v/>
      </c>
      <c r="BA46" s="29" t="str">
        <f aca="false">IFERROR(VLOOKUP(AX$1&amp;":"&amp;AX46,'Finish order'!$E:$K,3,FALSE()),"")</f>
        <v/>
      </c>
      <c r="BB46" s="21" t="str">
        <f aca="false">IFERROR(VLOOKUP(AX$1&amp;":"&amp;AX46,'Finish order'!$E:$K,2,FALSE()),"")</f>
        <v/>
      </c>
      <c r="BC46" s="21"/>
      <c r="BD46" s="31"/>
      <c r="BE46" s="21" t="n">
        <v>45</v>
      </c>
      <c r="BF46" s="29" t="str">
        <f aca="false">IFERROR(VLOOKUP(BE$1&amp;":"&amp;BE46,'Finish order'!$E:$K,4,FALSE()),"")</f>
        <v/>
      </c>
      <c r="BG46" s="21" t="str">
        <f aca="false">IFERROR(VLOOKUP(BE$1&amp;":"&amp;BE46,'Finish order'!$E:$K,5,FALSE()),"")</f>
        <v/>
      </c>
      <c r="BH46" s="29" t="str">
        <f aca="false">IFERROR(VLOOKUP(BE$1&amp;":"&amp;BE46,'Finish order'!$E:$K,3,FALSE()),"")</f>
        <v/>
      </c>
      <c r="BI46" s="21" t="str">
        <f aca="false">IFERROR(VLOOKUP(BE$1&amp;":"&amp;BE46,'Finish order'!$E:$K,2,FALSE()),"")</f>
        <v/>
      </c>
      <c r="BJ46" s="21"/>
      <c r="BK46" s="31"/>
      <c r="BL46" s="21" t="n">
        <v>45</v>
      </c>
      <c r="BM46" s="29" t="str">
        <f aca="false">IFERROR(VLOOKUP(BL$1&amp;":"&amp;BL46,'Finish order'!$E:$K,4,FALSE()),"")</f>
        <v/>
      </c>
      <c r="BN46" s="21" t="str">
        <f aca="false">IFERROR(VLOOKUP(BL$1&amp;":"&amp;BL46,'Finish order'!$E:$K,5,FALSE()),"")</f>
        <v/>
      </c>
      <c r="BO46" s="29" t="str">
        <f aca="false">IFERROR(VLOOKUP(BL$1&amp;":"&amp;BL46,'Finish order'!$E:$K,3,FALSE()),"")</f>
        <v/>
      </c>
      <c r="BP46" s="21" t="str">
        <f aca="false">IFERROR(VLOOKUP(BL$1&amp;":"&amp;BL46,'Finish order'!$E:$K,2,FALSE()),"")</f>
        <v/>
      </c>
      <c r="BQ46" s="21"/>
      <c r="BR46" s="31"/>
      <c r="BS46" s="30" t="n">
        <v>45</v>
      </c>
      <c r="BT46" s="21" t="str">
        <f aca="false">IFERROR(VLOOKUP(BS$1&amp;":"&amp;BS46,'Finish order'!$E:$K,4,FALSE()),"")</f>
        <v/>
      </c>
      <c r="BU46" s="21" t="str">
        <f aca="false">IFERROR(VLOOKUP(BS$1&amp;":"&amp;BS46,'Finish order'!$E:$K,5,FALSE()),"")</f>
        <v/>
      </c>
      <c r="BV46" s="29" t="str">
        <f aca="false">IFERROR(VLOOKUP(BS$1&amp;":"&amp;BS46,'Finish order'!$E:$K,3,FALSE()),"")</f>
        <v/>
      </c>
      <c r="BW46" s="21" t="str">
        <f aca="false">IFERROR(VLOOKUP(BS$1&amp;":"&amp;BS46,'Finish order'!$E:$K,2,FALSE()),"")</f>
        <v/>
      </c>
      <c r="BX46" s="21"/>
      <c r="BY46" s="31"/>
      <c r="BZ46" s="30" t="n">
        <v>45</v>
      </c>
      <c r="CA46" s="21" t="str">
        <f aca="false">IFERROR(VLOOKUP(BZ$1&amp;":"&amp;BZ46,'Finish order'!$E:$K,4,FALSE()),"")</f>
        <v/>
      </c>
      <c r="CB46" s="21" t="str">
        <f aca="false">IFERROR(VLOOKUP(BZ$1&amp;":"&amp;BZ46,'Finish order'!$E:$K,5,FALSE()),"")</f>
        <v/>
      </c>
      <c r="CC46" s="29" t="str">
        <f aca="false">IFERROR(VLOOKUP(BZ$1&amp;":"&amp;BZ46,'Finish order'!$E:$K,3,FALSE()),"")</f>
        <v/>
      </c>
      <c r="CD46" s="21" t="str">
        <f aca="false">IFERROR(VLOOKUP(BZ$1&amp;":"&amp;BZ46,'Finish order'!$E:$K,2,FALSE()),"")</f>
        <v/>
      </c>
      <c r="CE46" s="21"/>
      <c r="CF46" s="31"/>
      <c r="CG46" s="21" t="n">
        <v>45</v>
      </c>
      <c r="CH46" s="21" t="str">
        <f aca="false">IFERROR(VLOOKUP(CG$1&amp;":"&amp;CG46,'Finish order'!$E:$K,4,FALSE()),"")</f>
        <v/>
      </c>
      <c r="CI46" s="21" t="str">
        <f aca="false">IFERROR(VLOOKUP(CG$1&amp;":"&amp;CG46,'Finish order'!$E:$K,5,FALSE()),"")</f>
        <v/>
      </c>
      <c r="CJ46" s="29" t="str">
        <f aca="false">IFERROR(VLOOKUP(CG$1&amp;":"&amp;CG46,'Finish order'!$E:$K,3,FALSE()),"")</f>
        <v/>
      </c>
      <c r="CK46" s="21" t="str">
        <f aca="false">IFERROR(VLOOKUP(CG$1&amp;":"&amp;CG46,'Finish order'!$E:$K,2,FALSE()),"")</f>
        <v/>
      </c>
      <c r="CL46" s="21"/>
      <c r="CM46" s="31"/>
      <c r="CN46" s="21" t="n">
        <v>45</v>
      </c>
      <c r="CO46" s="21" t="str">
        <f aca="false">IFERROR(VLOOKUP(CN$1&amp;":"&amp;CN46,'Finish order'!$E:$K,4,FALSE()),"")</f>
        <v/>
      </c>
      <c r="CP46" s="21" t="str">
        <f aca="false">IFERROR(VLOOKUP(CN$1&amp;":"&amp;CN46,'Finish order'!$E:$K,5,FALSE()),"")</f>
        <v/>
      </c>
      <c r="CQ46" s="29" t="str">
        <f aca="false">IFERROR(VLOOKUP(CN$1&amp;":"&amp;CN46,'Finish order'!$E:$K,3,FALSE()),"")</f>
        <v/>
      </c>
      <c r="CR46" s="21" t="str">
        <f aca="false">IFERROR(VLOOKUP(CN$1&amp;":"&amp;CN46,'Finish order'!$E:$K,2,FALSE()),"")</f>
        <v/>
      </c>
      <c r="CS46" s="29"/>
    </row>
    <row r="47" customFormat="false" ht="15.75" hidden="false" customHeight="true" outlineLevel="0" collapsed="false">
      <c r="A47" s="21" t="n">
        <v>46</v>
      </c>
      <c r="B47" s="21" t="str">
        <f aca="false">IFERROR(VLOOKUP($A$1&amp;":"&amp;A47,'Finish order'!C:K,6,FALSE()),"")</f>
        <v/>
      </c>
      <c r="C47" s="21" t="str">
        <f aca="false">IFERROR(VLOOKUP(A$1&amp;":"&amp;A47,'Finish order'!$C:$K,9,FALSE()),"")</f>
        <v/>
      </c>
      <c r="D47" s="21" t="str">
        <f aca="false">IFERROR(VLOOKUP(A$1&amp;":"&amp;A47,'Finish order'!$C:$K,7,FALSE()),"")</f>
        <v/>
      </c>
      <c r="E47" s="29" t="str">
        <f aca="false">IFERROR(VLOOKUP($A$1&amp;":"&amp;A47,'Finish order'!C:K,5,FALSE()),"")</f>
        <v/>
      </c>
      <c r="F47" s="21" t="str">
        <f aca="false">IFERROR(VLOOKUP($A$1&amp;":"&amp;A47,'Finish order'!C:K,4,FALSE()),"")</f>
        <v/>
      </c>
      <c r="G47" s="31"/>
      <c r="H47" s="21" t="n">
        <v>46</v>
      </c>
      <c r="I47" s="21" t="str">
        <f aca="false">IFERROR(VLOOKUP(H$1&amp;":"&amp;H47,'Finish order'!$C:$K,6,FALSE()),"")</f>
        <v/>
      </c>
      <c r="J47" s="21" t="str">
        <f aca="false">IFERROR(VLOOKUP(H$1&amp;":"&amp;H47,'Finish order'!$C:$K,9,FALSE()),"")</f>
        <v/>
      </c>
      <c r="K47" s="21" t="str">
        <f aca="false">IFERROR(VLOOKUP(H$1&amp;":"&amp;H47,'Finish order'!$C:$K,7,FALSE()),"")</f>
        <v/>
      </c>
      <c r="L47" s="29" t="str">
        <f aca="false">IFERROR(VLOOKUP(H$1&amp;":"&amp;H47,'Finish order'!$C:$K,5,FALSE()),"")</f>
        <v/>
      </c>
      <c r="M47" s="21" t="str">
        <f aca="false">IFERROR(VLOOKUP(H$1&amp;":"&amp;H47,'Finish order'!$C:$K,4,FALSE()),"")</f>
        <v/>
      </c>
      <c r="N47" s="31"/>
      <c r="O47" s="21" t="n">
        <v>46</v>
      </c>
      <c r="P47" s="21" t="str">
        <f aca="false">IFERROR(VLOOKUP(O$1&amp;":"&amp;O47,'Finish order'!$E:$K,4,FALSE()),"")</f>
        <v/>
      </c>
      <c r="Q47" s="21" t="str">
        <f aca="false">IFERROR(VLOOKUP(O$1&amp;":"&amp;O47,'Finish order'!$E:$K,5,FALSE()),"")</f>
        <v/>
      </c>
      <c r="R47" s="29" t="str">
        <f aca="false">IFERROR(VLOOKUP(O$1&amp;":"&amp;O47,'Finish order'!$E:$K,3,FALSE()),"")</f>
        <v/>
      </c>
      <c r="S47" s="21" t="str">
        <f aca="false">IFERROR(VLOOKUP(O$1&amp;":"&amp;O47,'Finish order'!$E:$K,2,FALSE()),"")</f>
        <v/>
      </c>
      <c r="T47" s="21" t="str">
        <f aca="false">IF((COUNTIF($B$2:$B$4,P47)&gt;0),"Top3","")</f>
        <v>Top3</v>
      </c>
      <c r="U47" s="31"/>
      <c r="V47" s="21" t="n">
        <v>46</v>
      </c>
      <c r="W47" s="21" t="str">
        <f aca="false">IFERROR(VLOOKUP(V$1&amp;":"&amp;V47,'Finish order'!$E:$K,4,FALSE()),"")</f>
        <v/>
      </c>
      <c r="X47" s="21" t="str">
        <f aca="false">IFERROR(VLOOKUP(V$1&amp;":"&amp;V47,'Finish order'!$E:$K,5,FALSE()),"")</f>
        <v/>
      </c>
      <c r="Y47" s="29" t="str">
        <f aca="false">IFERROR(VLOOKUP(V$1&amp;":"&amp;V47,'Finish order'!$E:$K,3,FALSE()),"")</f>
        <v/>
      </c>
      <c r="Z47" s="21" t="str">
        <f aca="false">IFERROR(VLOOKUP(V$1&amp;":"&amp;V47,'Finish order'!$E:$K,2,FALSE()),"")</f>
        <v/>
      </c>
      <c r="AA47" s="21" t="str">
        <f aca="false">IF('Results 5 year vets'!$W47="","",IF((COUNTIF($I$2:$I$4,W47)&gt;0),"Top3",""))</f>
        <v/>
      </c>
      <c r="AB47" s="31"/>
      <c r="AC47" s="21" t="n">
        <v>46</v>
      </c>
      <c r="AD47" s="21" t="str">
        <f aca="false">IFERROR(VLOOKUP(AC$1&amp;":"&amp;AC47,'Finish order'!$E:$K,4,FALSE()),"")</f>
        <v/>
      </c>
      <c r="AE47" s="21" t="str">
        <f aca="false">IFERROR(VLOOKUP(AC$1&amp;":"&amp;AC47,'Finish order'!$E:$K,5,FALSE()),"")</f>
        <v/>
      </c>
      <c r="AF47" s="29" t="str">
        <f aca="false">IFERROR(VLOOKUP(AC$1&amp;":"&amp;AC47,'Finish order'!$E:$K,3,FALSE()),"")</f>
        <v/>
      </c>
      <c r="AG47" s="21" t="str">
        <f aca="false">IFERROR(VLOOKUP(AC$1&amp;":"&amp;AC47,'Finish order'!$E:$K,2,FALSE()),"")</f>
        <v/>
      </c>
      <c r="AH47" s="21"/>
      <c r="AI47" s="31"/>
      <c r="AJ47" s="21" t="n">
        <v>46</v>
      </c>
      <c r="AK47" s="21" t="str">
        <f aca="false">IFERROR(VLOOKUP(AJ$1&amp;":"&amp;AJ47,'Finish order'!$E:$K,4,FALSE()),"")</f>
        <v/>
      </c>
      <c r="AL47" s="21" t="str">
        <f aca="false">IFERROR(VLOOKUP(AJ$1&amp;":"&amp;AJ47,'Finish order'!$E:$K,5,FALSE()),"")</f>
        <v/>
      </c>
      <c r="AM47" s="29" t="str">
        <f aca="false">IFERROR(VLOOKUP(AJ$1&amp;":"&amp;AJ47,'Finish order'!$E:$K,3,FALSE()),"")</f>
        <v/>
      </c>
      <c r="AN47" s="21" t="str">
        <f aca="false">IFERROR(VLOOKUP(AJ$1&amp;":"&amp;AJ47,'Finish order'!$E:$K,2,FALSE()),"")</f>
        <v/>
      </c>
      <c r="AO47" s="21"/>
      <c r="AP47" s="31"/>
      <c r="AQ47" s="21" t="n">
        <v>46</v>
      </c>
      <c r="AR47" s="21" t="str">
        <f aca="false">IFERROR(VLOOKUP(AQ$1&amp;":"&amp;AQ47,'Finish order'!$E:$K,4,FALSE()),"")</f>
        <v/>
      </c>
      <c r="AS47" s="29" t="str">
        <f aca="false">IFERROR(VLOOKUP(AQ$1&amp;":"&amp;AQ47,'Finish order'!$E:$K,5,FALSE()),"")</f>
        <v/>
      </c>
      <c r="AT47" s="29" t="str">
        <f aca="false">IFERROR(VLOOKUP(AQ$1&amp;":"&amp;AQ47,'Finish order'!$E:$K,3,FALSE()),"")</f>
        <v/>
      </c>
      <c r="AU47" s="21" t="str">
        <f aca="false">IFERROR(VLOOKUP(AQ$1&amp;":"&amp;AQ47,'Finish order'!$E:$K,2,FALSE()),"")</f>
        <v/>
      </c>
      <c r="AV47" s="21"/>
      <c r="AW47" s="31"/>
      <c r="AX47" s="21" t="n">
        <v>46</v>
      </c>
      <c r="AY47" s="21" t="str">
        <f aca="false">IFERROR(VLOOKUP(AX$1&amp;":"&amp;AX47,'Finish order'!$E:$K,4,FALSE()),"")</f>
        <v/>
      </c>
      <c r="AZ47" s="29" t="str">
        <f aca="false">IFERROR(VLOOKUP(AX$1&amp;":"&amp;AX47,'Finish order'!$E:$K,5,FALSE()),"")</f>
        <v/>
      </c>
      <c r="BA47" s="29" t="str">
        <f aca="false">IFERROR(VLOOKUP(AX$1&amp;":"&amp;AX47,'Finish order'!$E:$K,3,FALSE()),"")</f>
        <v/>
      </c>
      <c r="BB47" s="21" t="str">
        <f aca="false">IFERROR(VLOOKUP(AX$1&amp;":"&amp;AX47,'Finish order'!$E:$K,2,FALSE()),"")</f>
        <v/>
      </c>
      <c r="BC47" s="21"/>
      <c r="BD47" s="31"/>
      <c r="BE47" s="21" t="n">
        <v>46</v>
      </c>
      <c r="BF47" s="29" t="str">
        <f aca="false">IFERROR(VLOOKUP(BE$1&amp;":"&amp;BE47,'Finish order'!$E:$K,4,FALSE()),"")</f>
        <v/>
      </c>
      <c r="BG47" s="21" t="str">
        <f aca="false">IFERROR(VLOOKUP(BE$1&amp;":"&amp;BE47,'Finish order'!$E:$K,5,FALSE()),"")</f>
        <v/>
      </c>
      <c r="BH47" s="29" t="str">
        <f aca="false">IFERROR(VLOOKUP(BE$1&amp;":"&amp;BE47,'Finish order'!$E:$K,3,FALSE()),"")</f>
        <v/>
      </c>
      <c r="BI47" s="21" t="str">
        <f aca="false">IFERROR(VLOOKUP(BE$1&amp;":"&amp;BE47,'Finish order'!$E:$K,2,FALSE()),"")</f>
        <v/>
      </c>
      <c r="BJ47" s="21"/>
      <c r="BK47" s="31"/>
      <c r="BL47" s="21" t="n">
        <v>46</v>
      </c>
      <c r="BM47" s="29" t="str">
        <f aca="false">IFERROR(VLOOKUP(BL$1&amp;":"&amp;BL47,'Finish order'!$E:$K,4,FALSE()),"")</f>
        <v/>
      </c>
      <c r="BN47" s="21" t="str">
        <f aca="false">IFERROR(VLOOKUP(BL$1&amp;":"&amp;BL47,'Finish order'!$E:$K,5,FALSE()),"")</f>
        <v/>
      </c>
      <c r="BO47" s="29" t="str">
        <f aca="false">IFERROR(VLOOKUP(BL$1&amp;":"&amp;BL47,'Finish order'!$E:$K,3,FALSE()),"")</f>
        <v/>
      </c>
      <c r="BP47" s="21" t="str">
        <f aca="false">IFERROR(VLOOKUP(BL$1&amp;":"&amp;BL47,'Finish order'!$E:$K,2,FALSE()),"")</f>
        <v/>
      </c>
      <c r="BQ47" s="21"/>
      <c r="BR47" s="31"/>
      <c r="BS47" s="30" t="n">
        <v>46</v>
      </c>
      <c r="BT47" s="21" t="str">
        <f aca="false">IFERROR(VLOOKUP(BS$1&amp;":"&amp;BS47,'Finish order'!$E:$K,4,FALSE()),"")</f>
        <v/>
      </c>
      <c r="BU47" s="21" t="str">
        <f aca="false">IFERROR(VLOOKUP(BS$1&amp;":"&amp;BS47,'Finish order'!$E:$K,5,FALSE()),"")</f>
        <v/>
      </c>
      <c r="BV47" s="29" t="str">
        <f aca="false">IFERROR(VLOOKUP(BS$1&amp;":"&amp;BS47,'Finish order'!$E:$K,3,FALSE()),"")</f>
        <v/>
      </c>
      <c r="BW47" s="21" t="str">
        <f aca="false">IFERROR(VLOOKUP(BS$1&amp;":"&amp;BS47,'Finish order'!$E:$K,2,FALSE()),"")</f>
        <v/>
      </c>
      <c r="BX47" s="21"/>
      <c r="BY47" s="31"/>
      <c r="BZ47" s="30" t="n">
        <v>46</v>
      </c>
      <c r="CA47" s="21" t="str">
        <f aca="false">IFERROR(VLOOKUP(BZ$1&amp;":"&amp;BZ47,'Finish order'!$E:$K,4,FALSE()),"")</f>
        <v/>
      </c>
      <c r="CB47" s="21" t="str">
        <f aca="false">IFERROR(VLOOKUP(BZ$1&amp;":"&amp;BZ47,'Finish order'!$E:$K,5,FALSE()),"")</f>
        <v/>
      </c>
      <c r="CC47" s="29" t="str">
        <f aca="false">IFERROR(VLOOKUP(BZ$1&amp;":"&amp;BZ47,'Finish order'!$E:$K,3,FALSE()),"")</f>
        <v/>
      </c>
      <c r="CD47" s="21" t="str">
        <f aca="false">IFERROR(VLOOKUP(BZ$1&amp;":"&amp;BZ47,'Finish order'!$E:$K,2,FALSE()),"")</f>
        <v/>
      </c>
      <c r="CE47" s="21"/>
      <c r="CF47" s="31"/>
      <c r="CG47" s="21" t="n">
        <v>46</v>
      </c>
      <c r="CH47" s="21" t="str">
        <f aca="false">IFERROR(VLOOKUP(CG$1&amp;":"&amp;CG47,'Finish order'!$E:$K,4,FALSE()),"")</f>
        <v/>
      </c>
      <c r="CI47" s="21" t="str">
        <f aca="false">IFERROR(VLOOKUP(CG$1&amp;":"&amp;CG47,'Finish order'!$E:$K,5,FALSE()),"")</f>
        <v/>
      </c>
      <c r="CJ47" s="29" t="str">
        <f aca="false">IFERROR(VLOOKUP(CG$1&amp;":"&amp;CG47,'Finish order'!$E:$K,3,FALSE()),"")</f>
        <v/>
      </c>
      <c r="CK47" s="21" t="str">
        <f aca="false">IFERROR(VLOOKUP(CG$1&amp;":"&amp;CG47,'Finish order'!$E:$K,2,FALSE()),"")</f>
        <v/>
      </c>
      <c r="CL47" s="21"/>
      <c r="CM47" s="31"/>
      <c r="CN47" s="21" t="n">
        <v>46</v>
      </c>
      <c r="CO47" s="21" t="str">
        <f aca="false">IFERROR(VLOOKUP(CN$1&amp;":"&amp;CN47,'Finish order'!$E:$K,4,FALSE()),"")</f>
        <v/>
      </c>
      <c r="CP47" s="21" t="str">
        <f aca="false">IFERROR(VLOOKUP(CN$1&amp;":"&amp;CN47,'Finish order'!$E:$K,5,FALSE()),"")</f>
        <v/>
      </c>
      <c r="CQ47" s="29" t="str">
        <f aca="false">IFERROR(VLOOKUP(CN$1&amp;":"&amp;CN47,'Finish order'!$E:$K,3,FALSE()),"")</f>
        <v/>
      </c>
      <c r="CR47" s="21" t="str">
        <f aca="false">IFERROR(VLOOKUP(CN$1&amp;":"&amp;CN47,'Finish order'!$E:$K,2,FALSE()),"")</f>
        <v/>
      </c>
      <c r="CS47" s="29"/>
    </row>
    <row r="48" customFormat="false" ht="15.75" hidden="false" customHeight="true" outlineLevel="0" collapsed="false">
      <c r="A48" s="21" t="n">
        <v>47</v>
      </c>
      <c r="B48" s="21" t="str">
        <f aca="false">IFERROR(VLOOKUP($A$1&amp;":"&amp;A48,'Finish order'!C:K,6,FALSE()),"")</f>
        <v/>
      </c>
      <c r="C48" s="21" t="str">
        <f aca="false">IFERROR(VLOOKUP(A$1&amp;":"&amp;A48,'Finish order'!$C:$K,9,FALSE()),"")</f>
        <v/>
      </c>
      <c r="D48" s="21" t="str">
        <f aca="false">IFERROR(VLOOKUP(A$1&amp;":"&amp;A48,'Finish order'!$C:$K,7,FALSE()),"")</f>
        <v/>
      </c>
      <c r="E48" s="29" t="str">
        <f aca="false">IFERROR(VLOOKUP($A$1&amp;":"&amp;A48,'Finish order'!C:K,5,FALSE()),"")</f>
        <v/>
      </c>
      <c r="F48" s="21" t="str">
        <f aca="false">IFERROR(VLOOKUP($A$1&amp;":"&amp;A48,'Finish order'!C:K,4,FALSE()),"")</f>
        <v/>
      </c>
      <c r="G48" s="31"/>
      <c r="H48" s="21" t="n">
        <v>47</v>
      </c>
      <c r="I48" s="21" t="str">
        <f aca="false">IFERROR(VLOOKUP(H$1&amp;":"&amp;H48,'Finish order'!$C:$K,6,FALSE()),"")</f>
        <v/>
      </c>
      <c r="J48" s="21" t="str">
        <f aca="false">IFERROR(VLOOKUP(H$1&amp;":"&amp;H48,'Finish order'!$C:$K,9,FALSE()),"")</f>
        <v/>
      </c>
      <c r="K48" s="21" t="str">
        <f aca="false">IFERROR(VLOOKUP(H$1&amp;":"&amp;H48,'Finish order'!$C:$K,7,FALSE()),"")</f>
        <v/>
      </c>
      <c r="L48" s="29" t="str">
        <f aca="false">IFERROR(VLOOKUP(H$1&amp;":"&amp;H48,'Finish order'!$C:$K,5,FALSE()),"")</f>
        <v/>
      </c>
      <c r="M48" s="21" t="str">
        <f aca="false">IFERROR(VLOOKUP(H$1&amp;":"&amp;H48,'Finish order'!$C:$K,4,FALSE()),"")</f>
        <v/>
      </c>
      <c r="N48" s="31"/>
      <c r="O48" s="21" t="n">
        <v>47</v>
      </c>
      <c r="P48" s="21" t="str">
        <f aca="false">IFERROR(VLOOKUP(O$1&amp;":"&amp;O48,'Finish order'!$E:$K,4,FALSE()),"")</f>
        <v/>
      </c>
      <c r="Q48" s="21" t="str">
        <f aca="false">IFERROR(VLOOKUP(O$1&amp;":"&amp;O48,'Finish order'!$E:$K,5,FALSE()),"")</f>
        <v/>
      </c>
      <c r="R48" s="29" t="str">
        <f aca="false">IFERROR(VLOOKUP(O$1&amp;":"&amp;O48,'Finish order'!$E:$K,3,FALSE()),"")</f>
        <v/>
      </c>
      <c r="S48" s="21" t="str">
        <f aca="false">IFERROR(VLOOKUP(O$1&amp;":"&amp;O48,'Finish order'!$E:$K,2,FALSE()),"")</f>
        <v/>
      </c>
      <c r="T48" s="21" t="str">
        <f aca="false">IF((COUNTIF($B$2:$B$4,P48)&gt;0),"Top3","")</f>
        <v>Top3</v>
      </c>
      <c r="U48" s="31"/>
      <c r="V48" s="21" t="n">
        <v>47</v>
      </c>
      <c r="W48" s="21" t="str">
        <f aca="false">IFERROR(VLOOKUP(V$1&amp;":"&amp;V48,'Finish order'!$E:$K,4,FALSE()),"")</f>
        <v/>
      </c>
      <c r="X48" s="21" t="str">
        <f aca="false">IFERROR(VLOOKUP(V$1&amp;":"&amp;V48,'Finish order'!$E:$K,5,FALSE()),"")</f>
        <v/>
      </c>
      <c r="Y48" s="29" t="str">
        <f aca="false">IFERROR(VLOOKUP(V$1&amp;":"&amp;V48,'Finish order'!$E:$K,3,FALSE()),"")</f>
        <v/>
      </c>
      <c r="Z48" s="21" t="str">
        <f aca="false">IFERROR(VLOOKUP(V$1&amp;":"&amp;V48,'Finish order'!$E:$K,2,FALSE()),"")</f>
        <v/>
      </c>
      <c r="AA48" s="21" t="str">
        <f aca="false">IF('Results 5 year vets'!$W48="","",IF((COUNTIF($I$2:$I$4,W48)&gt;0),"Top3",""))</f>
        <v/>
      </c>
      <c r="AB48" s="31"/>
      <c r="AC48" s="21" t="n">
        <v>47</v>
      </c>
      <c r="AD48" s="21" t="str">
        <f aca="false">IFERROR(VLOOKUP(AC$1&amp;":"&amp;AC48,'Finish order'!$E:$K,4,FALSE()),"")</f>
        <v/>
      </c>
      <c r="AE48" s="21" t="str">
        <f aca="false">IFERROR(VLOOKUP(AC$1&amp;":"&amp;AC48,'Finish order'!$E:$K,5,FALSE()),"")</f>
        <v/>
      </c>
      <c r="AF48" s="29" t="str">
        <f aca="false">IFERROR(VLOOKUP(AC$1&amp;":"&amp;AC48,'Finish order'!$E:$K,3,FALSE()),"")</f>
        <v/>
      </c>
      <c r="AG48" s="21" t="str">
        <f aca="false">IFERROR(VLOOKUP(AC$1&amp;":"&amp;AC48,'Finish order'!$E:$K,2,FALSE()),"")</f>
        <v/>
      </c>
      <c r="AH48" s="21"/>
      <c r="AI48" s="31"/>
      <c r="AJ48" s="21" t="n">
        <v>47</v>
      </c>
      <c r="AK48" s="21" t="str">
        <f aca="false">IFERROR(VLOOKUP(AJ$1&amp;":"&amp;AJ48,'Finish order'!$E:$K,4,FALSE()),"")</f>
        <v/>
      </c>
      <c r="AL48" s="21" t="str">
        <f aca="false">IFERROR(VLOOKUP(AJ$1&amp;":"&amp;AJ48,'Finish order'!$E:$K,5,FALSE()),"")</f>
        <v/>
      </c>
      <c r="AM48" s="29" t="str">
        <f aca="false">IFERROR(VLOOKUP(AJ$1&amp;":"&amp;AJ48,'Finish order'!$E:$K,3,FALSE()),"")</f>
        <v/>
      </c>
      <c r="AN48" s="21" t="str">
        <f aca="false">IFERROR(VLOOKUP(AJ$1&amp;":"&amp;AJ48,'Finish order'!$E:$K,2,FALSE()),"")</f>
        <v/>
      </c>
      <c r="AO48" s="21"/>
      <c r="AP48" s="31"/>
      <c r="AQ48" s="21" t="n">
        <v>47</v>
      </c>
      <c r="AR48" s="21" t="str">
        <f aca="false">IFERROR(VLOOKUP(AQ$1&amp;":"&amp;AQ48,'Finish order'!$E:$K,4,FALSE()),"")</f>
        <v/>
      </c>
      <c r="AS48" s="29" t="str">
        <f aca="false">IFERROR(VLOOKUP(AQ$1&amp;":"&amp;AQ48,'Finish order'!$E:$K,5,FALSE()),"")</f>
        <v/>
      </c>
      <c r="AT48" s="29" t="str">
        <f aca="false">IFERROR(VLOOKUP(AQ$1&amp;":"&amp;AQ48,'Finish order'!$E:$K,3,FALSE()),"")</f>
        <v/>
      </c>
      <c r="AU48" s="21" t="str">
        <f aca="false">IFERROR(VLOOKUP(AQ$1&amp;":"&amp;AQ48,'Finish order'!$E:$K,2,FALSE()),"")</f>
        <v/>
      </c>
      <c r="AV48" s="21"/>
      <c r="AW48" s="31"/>
      <c r="AX48" s="21" t="n">
        <v>47</v>
      </c>
      <c r="AY48" s="21" t="str">
        <f aca="false">IFERROR(VLOOKUP(AX$1&amp;":"&amp;AX48,'Finish order'!$E:$K,4,FALSE()),"")</f>
        <v/>
      </c>
      <c r="AZ48" s="29" t="str">
        <f aca="false">IFERROR(VLOOKUP(AX$1&amp;":"&amp;AX48,'Finish order'!$E:$K,5,FALSE()),"")</f>
        <v/>
      </c>
      <c r="BA48" s="29" t="str">
        <f aca="false">IFERROR(VLOOKUP(AX$1&amp;":"&amp;AX48,'Finish order'!$E:$K,3,FALSE()),"")</f>
        <v/>
      </c>
      <c r="BB48" s="21" t="str">
        <f aca="false">IFERROR(VLOOKUP(AX$1&amp;":"&amp;AX48,'Finish order'!$E:$K,2,FALSE()),"")</f>
        <v/>
      </c>
      <c r="BC48" s="21"/>
      <c r="BD48" s="31"/>
      <c r="BE48" s="21" t="n">
        <v>47</v>
      </c>
      <c r="BF48" s="29" t="str">
        <f aca="false">IFERROR(VLOOKUP(BE$1&amp;":"&amp;BE48,'Finish order'!$E:$K,4,FALSE()),"")</f>
        <v/>
      </c>
      <c r="BG48" s="21" t="str">
        <f aca="false">IFERROR(VLOOKUP(BE$1&amp;":"&amp;BE48,'Finish order'!$E:$K,5,FALSE()),"")</f>
        <v/>
      </c>
      <c r="BH48" s="29" t="str">
        <f aca="false">IFERROR(VLOOKUP(BE$1&amp;":"&amp;BE48,'Finish order'!$E:$K,3,FALSE()),"")</f>
        <v/>
      </c>
      <c r="BI48" s="21" t="str">
        <f aca="false">IFERROR(VLOOKUP(BE$1&amp;":"&amp;BE48,'Finish order'!$E:$K,2,FALSE()),"")</f>
        <v/>
      </c>
      <c r="BJ48" s="21"/>
      <c r="BK48" s="31"/>
      <c r="BL48" s="21" t="n">
        <v>47</v>
      </c>
      <c r="BM48" s="29" t="str">
        <f aca="false">IFERROR(VLOOKUP(BL$1&amp;":"&amp;BL48,'Finish order'!$E:$K,4,FALSE()),"")</f>
        <v/>
      </c>
      <c r="BN48" s="21" t="str">
        <f aca="false">IFERROR(VLOOKUP(BL$1&amp;":"&amp;BL48,'Finish order'!$E:$K,5,FALSE()),"")</f>
        <v/>
      </c>
      <c r="BO48" s="29" t="str">
        <f aca="false">IFERROR(VLOOKUP(BL$1&amp;":"&amp;BL48,'Finish order'!$E:$K,3,FALSE()),"")</f>
        <v/>
      </c>
      <c r="BP48" s="21" t="str">
        <f aca="false">IFERROR(VLOOKUP(BL$1&amp;":"&amp;BL48,'Finish order'!$E:$K,2,FALSE()),"")</f>
        <v/>
      </c>
      <c r="BQ48" s="21"/>
      <c r="BR48" s="31"/>
      <c r="BS48" s="30" t="n">
        <v>47</v>
      </c>
      <c r="BT48" s="21" t="str">
        <f aca="false">IFERROR(VLOOKUP(BS$1&amp;":"&amp;BS48,'Finish order'!$E:$K,4,FALSE()),"")</f>
        <v/>
      </c>
      <c r="BU48" s="21" t="str">
        <f aca="false">IFERROR(VLOOKUP(BS$1&amp;":"&amp;BS48,'Finish order'!$E:$K,5,FALSE()),"")</f>
        <v/>
      </c>
      <c r="BV48" s="29" t="str">
        <f aca="false">IFERROR(VLOOKUP(BS$1&amp;":"&amp;BS48,'Finish order'!$E:$K,3,FALSE()),"")</f>
        <v/>
      </c>
      <c r="BW48" s="21" t="str">
        <f aca="false">IFERROR(VLOOKUP(BS$1&amp;":"&amp;BS48,'Finish order'!$E:$K,2,FALSE()),"")</f>
        <v/>
      </c>
      <c r="BX48" s="21"/>
      <c r="BY48" s="31"/>
      <c r="BZ48" s="30" t="n">
        <v>47</v>
      </c>
      <c r="CA48" s="21" t="str">
        <f aca="false">IFERROR(VLOOKUP(BZ$1&amp;":"&amp;BZ48,'Finish order'!$E:$K,4,FALSE()),"")</f>
        <v/>
      </c>
      <c r="CB48" s="21" t="str">
        <f aca="false">IFERROR(VLOOKUP(BZ$1&amp;":"&amp;BZ48,'Finish order'!$E:$K,5,FALSE()),"")</f>
        <v/>
      </c>
      <c r="CC48" s="29" t="str">
        <f aca="false">IFERROR(VLOOKUP(BZ$1&amp;":"&amp;BZ48,'Finish order'!$E:$K,3,FALSE()),"")</f>
        <v/>
      </c>
      <c r="CD48" s="21" t="str">
        <f aca="false">IFERROR(VLOOKUP(BZ$1&amp;":"&amp;BZ48,'Finish order'!$E:$K,2,FALSE()),"")</f>
        <v/>
      </c>
      <c r="CE48" s="21"/>
      <c r="CF48" s="31"/>
      <c r="CG48" s="21" t="n">
        <v>47</v>
      </c>
      <c r="CH48" s="21" t="str">
        <f aca="false">IFERROR(VLOOKUP(CG$1&amp;":"&amp;CG48,'Finish order'!$E:$K,4,FALSE()),"")</f>
        <v/>
      </c>
      <c r="CI48" s="21" t="str">
        <f aca="false">IFERROR(VLOOKUP(CG$1&amp;":"&amp;CG48,'Finish order'!$E:$K,5,FALSE()),"")</f>
        <v/>
      </c>
      <c r="CJ48" s="29" t="str">
        <f aca="false">IFERROR(VLOOKUP(CG$1&amp;":"&amp;CG48,'Finish order'!$E:$K,3,FALSE()),"")</f>
        <v/>
      </c>
      <c r="CK48" s="21" t="str">
        <f aca="false">IFERROR(VLOOKUP(CG$1&amp;":"&amp;CG48,'Finish order'!$E:$K,2,FALSE()),"")</f>
        <v/>
      </c>
      <c r="CL48" s="21"/>
      <c r="CM48" s="31"/>
      <c r="CN48" s="21" t="n">
        <v>47</v>
      </c>
      <c r="CO48" s="21" t="str">
        <f aca="false">IFERROR(VLOOKUP(CN$1&amp;":"&amp;CN48,'Finish order'!$E:$K,4,FALSE()),"")</f>
        <v/>
      </c>
      <c r="CP48" s="21" t="str">
        <f aca="false">IFERROR(VLOOKUP(CN$1&amp;":"&amp;CN48,'Finish order'!$E:$K,5,FALSE()),"")</f>
        <v/>
      </c>
      <c r="CQ48" s="29" t="str">
        <f aca="false">IFERROR(VLOOKUP(CN$1&amp;":"&amp;CN48,'Finish order'!$E:$K,3,FALSE()),"")</f>
        <v/>
      </c>
      <c r="CR48" s="21" t="str">
        <f aca="false">IFERROR(VLOOKUP(CN$1&amp;":"&amp;CN48,'Finish order'!$E:$K,2,FALSE()),"")</f>
        <v/>
      </c>
      <c r="CS48" s="29"/>
    </row>
    <row r="49" customFormat="false" ht="15.75" hidden="false" customHeight="true" outlineLevel="0" collapsed="false">
      <c r="A49" s="21" t="n">
        <v>48</v>
      </c>
      <c r="B49" s="21" t="str">
        <f aca="false">IFERROR(VLOOKUP($A$1&amp;":"&amp;A49,'Finish order'!C:K,6,FALSE()),"")</f>
        <v/>
      </c>
      <c r="C49" s="21" t="str">
        <f aca="false">IFERROR(VLOOKUP(A$1&amp;":"&amp;A49,'Finish order'!$C:$K,9,FALSE()),"")</f>
        <v/>
      </c>
      <c r="D49" s="21" t="str">
        <f aca="false">IFERROR(VLOOKUP(A$1&amp;":"&amp;A49,'Finish order'!$C:$K,7,FALSE()),"")</f>
        <v/>
      </c>
      <c r="E49" s="29" t="str">
        <f aca="false">IFERROR(VLOOKUP($A$1&amp;":"&amp;A49,'Finish order'!C:K,5,FALSE()),"")</f>
        <v/>
      </c>
      <c r="F49" s="21" t="str">
        <f aca="false">IFERROR(VLOOKUP($A$1&amp;":"&amp;A49,'Finish order'!C:K,4,FALSE()),"")</f>
        <v/>
      </c>
      <c r="G49" s="31"/>
      <c r="H49" s="21" t="n">
        <v>48</v>
      </c>
      <c r="I49" s="21" t="str">
        <f aca="false">IFERROR(VLOOKUP(H$1&amp;":"&amp;H49,'Finish order'!$C:$K,6,FALSE()),"")</f>
        <v/>
      </c>
      <c r="J49" s="21" t="str">
        <f aca="false">IFERROR(VLOOKUP(H$1&amp;":"&amp;H49,'Finish order'!$C:$K,9,FALSE()),"")</f>
        <v/>
      </c>
      <c r="K49" s="21" t="str">
        <f aca="false">IFERROR(VLOOKUP(H$1&amp;":"&amp;H49,'Finish order'!$C:$K,7,FALSE()),"")</f>
        <v/>
      </c>
      <c r="L49" s="29" t="str">
        <f aca="false">IFERROR(VLOOKUP(H$1&amp;":"&amp;H49,'Finish order'!$C:$K,5,FALSE()),"")</f>
        <v/>
      </c>
      <c r="M49" s="21" t="str">
        <f aca="false">IFERROR(VLOOKUP(H$1&amp;":"&amp;H49,'Finish order'!$C:$K,4,FALSE()),"")</f>
        <v/>
      </c>
      <c r="N49" s="31"/>
      <c r="O49" s="21" t="n">
        <v>48</v>
      </c>
      <c r="P49" s="21" t="str">
        <f aca="false">IFERROR(VLOOKUP(O$1&amp;":"&amp;O49,'Finish order'!$E:$K,4,FALSE()),"")</f>
        <v/>
      </c>
      <c r="Q49" s="21" t="str">
        <f aca="false">IFERROR(VLOOKUP(O$1&amp;":"&amp;O49,'Finish order'!$E:$K,5,FALSE()),"")</f>
        <v/>
      </c>
      <c r="R49" s="29" t="str">
        <f aca="false">IFERROR(VLOOKUP(O$1&amp;":"&amp;O49,'Finish order'!$E:$K,3,FALSE()),"")</f>
        <v/>
      </c>
      <c r="S49" s="21" t="str">
        <f aca="false">IFERROR(VLOOKUP(O$1&amp;":"&amp;O49,'Finish order'!$E:$K,2,FALSE()),"")</f>
        <v/>
      </c>
      <c r="T49" s="21" t="str">
        <f aca="false">IF((COUNTIF($B$2:$B$4,P49)&gt;0),"Top3","")</f>
        <v>Top3</v>
      </c>
      <c r="U49" s="31"/>
      <c r="V49" s="21" t="n">
        <v>48</v>
      </c>
      <c r="W49" s="21" t="str">
        <f aca="false">IFERROR(VLOOKUP(V$1&amp;":"&amp;V49,'Finish order'!$E:$K,4,FALSE()),"")</f>
        <v/>
      </c>
      <c r="X49" s="21" t="str">
        <f aca="false">IFERROR(VLOOKUP(V$1&amp;":"&amp;V49,'Finish order'!$E:$K,5,FALSE()),"")</f>
        <v/>
      </c>
      <c r="Y49" s="29" t="str">
        <f aca="false">IFERROR(VLOOKUP(V$1&amp;":"&amp;V49,'Finish order'!$E:$K,3,FALSE()),"")</f>
        <v/>
      </c>
      <c r="Z49" s="21" t="str">
        <f aca="false">IFERROR(VLOOKUP(V$1&amp;":"&amp;V49,'Finish order'!$E:$K,2,FALSE()),"")</f>
        <v/>
      </c>
      <c r="AA49" s="21" t="str">
        <f aca="false">IF('Results 5 year vets'!$W49="","",IF((COUNTIF($I$2:$I$4,W49)&gt;0),"Top3",""))</f>
        <v/>
      </c>
      <c r="AB49" s="31"/>
      <c r="AC49" s="21" t="n">
        <v>48</v>
      </c>
      <c r="AD49" s="21" t="str">
        <f aca="false">IFERROR(VLOOKUP(AC$1&amp;":"&amp;AC49,'Finish order'!$E:$K,4,FALSE()),"")</f>
        <v/>
      </c>
      <c r="AE49" s="21" t="str">
        <f aca="false">IFERROR(VLOOKUP(AC$1&amp;":"&amp;AC49,'Finish order'!$E:$K,5,FALSE()),"")</f>
        <v/>
      </c>
      <c r="AF49" s="29" t="str">
        <f aca="false">IFERROR(VLOOKUP(AC$1&amp;":"&amp;AC49,'Finish order'!$E:$K,3,FALSE()),"")</f>
        <v/>
      </c>
      <c r="AG49" s="21" t="str">
        <f aca="false">IFERROR(VLOOKUP(AC$1&amp;":"&amp;AC49,'Finish order'!$E:$K,2,FALSE()),"")</f>
        <v/>
      </c>
      <c r="AH49" s="21"/>
      <c r="AI49" s="31"/>
      <c r="AJ49" s="21" t="n">
        <v>48</v>
      </c>
      <c r="AK49" s="21" t="str">
        <f aca="false">IFERROR(VLOOKUP(AJ$1&amp;":"&amp;AJ49,'Finish order'!$E:$K,4,FALSE()),"")</f>
        <v/>
      </c>
      <c r="AL49" s="21" t="str">
        <f aca="false">IFERROR(VLOOKUP(AJ$1&amp;":"&amp;AJ49,'Finish order'!$E:$K,5,FALSE()),"")</f>
        <v/>
      </c>
      <c r="AM49" s="29" t="str">
        <f aca="false">IFERROR(VLOOKUP(AJ$1&amp;":"&amp;AJ49,'Finish order'!$E:$K,3,FALSE()),"")</f>
        <v/>
      </c>
      <c r="AN49" s="21" t="str">
        <f aca="false">IFERROR(VLOOKUP(AJ$1&amp;":"&amp;AJ49,'Finish order'!$E:$K,2,FALSE()),"")</f>
        <v/>
      </c>
      <c r="AO49" s="21"/>
      <c r="AP49" s="31"/>
      <c r="AQ49" s="21" t="n">
        <v>48</v>
      </c>
      <c r="AR49" s="21" t="str">
        <f aca="false">IFERROR(VLOOKUP(AQ$1&amp;":"&amp;AQ49,'Finish order'!$E:$K,4,FALSE()),"")</f>
        <v/>
      </c>
      <c r="AS49" s="29" t="str">
        <f aca="false">IFERROR(VLOOKUP(AQ$1&amp;":"&amp;AQ49,'Finish order'!$E:$K,5,FALSE()),"")</f>
        <v/>
      </c>
      <c r="AT49" s="29" t="str">
        <f aca="false">IFERROR(VLOOKUP(AQ$1&amp;":"&amp;AQ49,'Finish order'!$E:$K,3,FALSE()),"")</f>
        <v/>
      </c>
      <c r="AU49" s="21" t="str">
        <f aca="false">IFERROR(VLOOKUP(AQ$1&amp;":"&amp;AQ49,'Finish order'!$E:$K,2,FALSE()),"")</f>
        <v/>
      </c>
      <c r="AV49" s="21"/>
      <c r="AW49" s="31"/>
      <c r="AX49" s="21" t="n">
        <v>48</v>
      </c>
      <c r="AY49" s="21" t="str">
        <f aca="false">IFERROR(VLOOKUP(AX$1&amp;":"&amp;AX49,'Finish order'!$E:$K,4,FALSE()),"")</f>
        <v/>
      </c>
      <c r="AZ49" s="29" t="str">
        <f aca="false">IFERROR(VLOOKUP(AX$1&amp;":"&amp;AX49,'Finish order'!$E:$K,5,FALSE()),"")</f>
        <v/>
      </c>
      <c r="BA49" s="29" t="str">
        <f aca="false">IFERROR(VLOOKUP(AX$1&amp;":"&amp;AX49,'Finish order'!$E:$K,3,FALSE()),"")</f>
        <v/>
      </c>
      <c r="BB49" s="21" t="str">
        <f aca="false">IFERROR(VLOOKUP(AX$1&amp;":"&amp;AX49,'Finish order'!$E:$K,2,FALSE()),"")</f>
        <v/>
      </c>
      <c r="BC49" s="21"/>
      <c r="BD49" s="31"/>
      <c r="BE49" s="21" t="n">
        <v>48</v>
      </c>
      <c r="BF49" s="29" t="str">
        <f aca="false">IFERROR(VLOOKUP(BE$1&amp;":"&amp;BE49,'Finish order'!$E:$K,4,FALSE()),"")</f>
        <v/>
      </c>
      <c r="BG49" s="21" t="str">
        <f aca="false">IFERROR(VLOOKUP(BE$1&amp;":"&amp;BE49,'Finish order'!$E:$K,5,FALSE()),"")</f>
        <v/>
      </c>
      <c r="BH49" s="29" t="str">
        <f aca="false">IFERROR(VLOOKUP(BE$1&amp;":"&amp;BE49,'Finish order'!$E:$K,3,FALSE()),"")</f>
        <v/>
      </c>
      <c r="BI49" s="21" t="str">
        <f aca="false">IFERROR(VLOOKUP(BE$1&amp;":"&amp;BE49,'Finish order'!$E:$K,2,FALSE()),"")</f>
        <v/>
      </c>
      <c r="BJ49" s="21"/>
      <c r="BK49" s="31"/>
      <c r="BL49" s="21" t="n">
        <v>48</v>
      </c>
      <c r="BM49" s="29" t="str">
        <f aca="false">IFERROR(VLOOKUP(BL$1&amp;":"&amp;BL49,'Finish order'!$E:$K,4,FALSE()),"")</f>
        <v/>
      </c>
      <c r="BN49" s="21" t="str">
        <f aca="false">IFERROR(VLOOKUP(BL$1&amp;":"&amp;BL49,'Finish order'!$E:$K,5,FALSE()),"")</f>
        <v/>
      </c>
      <c r="BO49" s="29" t="str">
        <f aca="false">IFERROR(VLOOKUP(BL$1&amp;":"&amp;BL49,'Finish order'!$E:$K,3,FALSE()),"")</f>
        <v/>
      </c>
      <c r="BP49" s="21" t="str">
        <f aca="false">IFERROR(VLOOKUP(BL$1&amp;":"&amp;BL49,'Finish order'!$E:$K,2,FALSE()),"")</f>
        <v/>
      </c>
      <c r="BQ49" s="21"/>
      <c r="BR49" s="31"/>
      <c r="BS49" s="30" t="n">
        <v>48</v>
      </c>
      <c r="BT49" s="21" t="str">
        <f aca="false">IFERROR(VLOOKUP(BS$1&amp;":"&amp;BS49,'Finish order'!$E:$K,4,FALSE()),"")</f>
        <v/>
      </c>
      <c r="BU49" s="21" t="str">
        <f aca="false">IFERROR(VLOOKUP(BS$1&amp;":"&amp;BS49,'Finish order'!$E:$K,5,FALSE()),"")</f>
        <v/>
      </c>
      <c r="BV49" s="29" t="str">
        <f aca="false">IFERROR(VLOOKUP(BS$1&amp;":"&amp;BS49,'Finish order'!$E:$K,3,FALSE()),"")</f>
        <v/>
      </c>
      <c r="BW49" s="21" t="str">
        <f aca="false">IFERROR(VLOOKUP(BS$1&amp;":"&amp;BS49,'Finish order'!$E:$K,2,FALSE()),"")</f>
        <v/>
      </c>
      <c r="BX49" s="21"/>
      <c r="BY49" s="31"/>
      <c r="BZ49" s="30" t="n">
        <v>48</v>
      </c>
      <c r="CA49" s="21" t="str">
        <f aca="false">IFERROR(VLOOKUP(BZ$1&amp;":"&amp;BZ49,'Finish order'!$E:$K,4,FALSE()),"")</f>
        <v/>
      </c>
      <c r="CB49" s="21" t="str">
        <f aca="false">IFERROR(VLOOKUP(BZ$1&amp;":"&amp;BZ49,'Finish order'!$E:$K,5,FALSE()),"")</f>
        <v/>
      </c>
      <c r="CC49" s="29" t="str">
        <f aca="false">IFERROR(VLOOKUP(BZ$1&amp;":"&amp;BZ49,'Finish order'!$E:$K,3,FALSE()),"")</f>
        <v/>
      </c>
      <c r="CD49" s="21" t="str">
        <f aca="false">IFERROR(VLOOKUP(BZ$1&amp;":"&amp;BZ49,'Finish order'!$E:$K,2,FALSE()),"")</f>
        <v/>
      </c>
      <c r="CE49" s="21"/>
      <c r="CF49" s="31"/>
      <c r="CG49" s="21" t="n">
        <v>48</v>
      </c>
      <c r="CH49" s="21" t="str">
        <f aca="false">IFERROR(VLOOKUP(CG$1&amp;":"&amp;CG49,'Finish order'!$E:$K,4,FALSE()),"")</f>
        <v/>
      </c>
      <c r="CI49" s="21" t="str">
        <f aca="false">IFERROR(VLOOKUP(CG$1&amp;":"&amp;CG49,'Finish order'!$E:$K,5,FALSE()),"")</f>
        <v/>
      </c>
      <c r="CJ49" s="29" t="str">
        <f aca="false">IFERROR(VLOOKUP(CG$1&amp;":"&amp;CG49,'Finish order'!$E:$K,3,FALSE()),"")</f>
        <v/>
      </c>
      <c r="CK49" s="21" t="str">
        <f aca="false">IFERROR(VLOOKUP(CG$1&amp;":"&amp;CG49,'Finish order'!$E:$K,2,FALSE()),"")</f>
        <v/>
      </c>
      <c r="CL49" s="21"/>
      <c r="CM49" s="31"/>
      <c r="CN49" s="21" t="n">
        <v>48</v>
      </c>
      <c r="CO49" s="21" t="str">
        <f aca="false">IFERROR(VLOOKUP(CN$1&amp;":"&amp;CN49,'Finish order'!$E:$K,4,FALSE()),"")</f>
        <v/>
      </c>
      <c r="CP49" s="21" t="str">
        <f aca="false">IFERROR(VLOOKUP(CN$1&amp;":"&amp;CN49,'Finish order'!$E:$K,5,FALSE()),"")</f>
        <v/>
      </c>
      <c r="CQ49" s="29" t="str">
        <f aca="false">IFERROR(VLOOKUP(CN$1&amp;":"&amp;CN49,'Finish order'!$E:$K,3,FALSE()),"")</f>
        <v/>
      </c>
      <c r="CR49" s="21" t="str">
        <f aca="false">IFERROR(VLOOKUP(CN$1&amp;":"&amp;CN49,'Finish order'!$E:$K,2,FALSE()),"")</f>
        <v/>
      </c>
      <c r="CS49" s="29"/>
    </row>
    <row r="50" customFormat="false" ht="15.75" hidden="false" customHeight="true" outlineLevel="0" collapsed="false">
      <c r="A50" s="21" t="n">
        <v>49</v>
      </c>
      <c r="B50" s="21" t="str">
        <f aca="false">IFERROR(VLOOKUP($A$1&amp;":"&amp;A50,'Finish order'!C:K,6,FALSE()),"")</f>
        <v/>
      </c>
      <c r="C50" s="21" t="str">
        <f aca="false">IFERROR(VLOOKUP(A$1&amp;":"&amp;A50,'Finish order'!$C:$K,9,FALSE()),"")</f>
        <v/>
      </c>
      <c r="D50" s="21" t="str">
        <f aca="false">IFERROR(VLOOKUP(A$1&amp;":"&amp;A50,'Finish order'!$C:$K,7,FALSE()),"")</f>
        <v/>
      </c>
      <c r="E50" s="29" t="str">
        <f aca="false">IFERROR(VLOOKUP($A$1&amp;":"&amp;A50,'Finish order'!C:K,5,FALSE()),"")</f>
        <v/>
      </c>
      <c r="F50" s="21" t="str">
        <f aca="false">IFERROR(VLOOKUP($A$1&amp;":"&amp;A50,'Finish order'!C:K,4,FALSE()),"")</f>
        <v/>
      </c>
      <c r="G50" s="31"/>
      <c r="H50" s="21" t="n">
        <v>49</v>
      </c>
      <c r="I50" s="21" t="str">
        <f aca="false">IFERROR(VLOOKUP(H$1&amp;":"&amp;H50,'Finish order'!$C:$K,6,FALSE()),"")</f>
        <v/>
      </c>
      <c r="J50" s="21" t="str">
        <f aca="false">IFERROR(VLOOKUP(H$1&amp;":"&amp;H50,'Finish order'!$C:$K,9,FALSE()),"")</f>
        <v/>
      </c>
      <c r="K50" s="21" t="str">
        <f aca="false">IFERROR(VLOOKUP(H$1&amp;":"&amp;H50,'Finish order'!$C:$K,7,FALSE()),"")</f>
        <v/>
      </c>
      <c r="L50" s="29" t="str">
        <f aca="false">IFERROR(VLOOKUP(H$1&amp;":"&amp;H50,'Finish order'!$C:$K,5,FALSE()),"")</f>
        <v/>
      </c>
      <c r="M50" s="21" t="str">
        <f aca="false">IFERROR(VLOOKUP(H$1&amp;":"&amp;H50,'Finish order'!$C:$K,4,FALSE()),"")</f>
        <v/>
      </c>
      <c r="N50" s="31"/>
      <c r="O50" s="21" t="n">
        <v>49</v>
      </c>
      <c r="P50" s="21" t="str">
        <f aca="false">IFERROR(VLOOKUP(O$1&amp;":"&amp;O50,'Finish order'!$E:$K,4,FALSE()),"")</f>
        <v/>
      </c>
      <c r="Q50" s="21" t="str">
        <f aca="false">IFERROR(VLOOKUP(O$1&amp;":"&amp;O50,'Finish order'!$E:$K,5,FALSE()),"")</f>
        <v/>
      </c>
      <c r="R50" s="29" t="str">
        <f aca="false">IFERROR(VLOOKUP(O$1&amp;":"&amp;O50,'Finish order'!$E:$K,3,FALSE()),"")</f>
        <v/>
      </c>
      <c r="S50" s="21" t="str">
        <f aca="false">IFERROR(VLOOKUP(O$1&amp;":"&amp;O50,'Finish order'!$E:$K,2,FALSE()),"")</f>
        <v/>
      </c>
      <c r="T50" s="21" t="str">
        <f aca="false">IF((COUNTIF($B$2:$B$4,P50)&gt;0),"Top3","")</f>
        <v>Top3</v>
      </c>
      <c r="U50" s="31"/>
      <c r="V50" s="21" t="n">
        <v>49</v>
      </c>
      <c r="W50" s="21" t="str">
        <f aca="false">IFERROR(VLOOKUP(V$1&amp;":"&amp;V50,'Finish order'!$E:$K,4,FALSE()),"")</f>
        <v/>
      </c>
      <c r="X50" s="21" t="str">
        <f aca="false">IFERROR(VLOOKUP(V$1&amp;":"&amp;V50,'Finish order'!$E:$K,5,FALSE()),"")</f>
        <v/>
      </c>
      <c r="Y50" s="29" t="str">
        <f aca="false">IFERROR(VLOOKUP(V$1&amp;":"&amp;V50,'Finish order'!$E:$K,3,FALSE()),"")</f>
        <v/>
      </c>
      <c r="Z50" s="21" t="str">
        <f aca="false">IFERROR(VLOOKUP(V$1&amp;":"&amp;V50,'Finish order'!$E:$K,2,FALSE()),"")</f>
        <v/>
      </c>
      <c r="AA50" s="21" t="str">
        <f aca="false">IF('Results 5 year vets'!$W50="","",IF((COUNTIF($I$2:$I$4,W50)&gt;0),"Top3",""))</f>
        <v/>
      </c>
      <c r="AB50" s="31"/>
      <c r="AC50" s="21" t="n">
        <v>49</v>
      </c>
      <c r="AD50" s="21" t="str">
        <f aca="false">IFERROR(VLOOKUP(AC$1&amp;":"&amp;AC50,'Finish order'!$E:$K,4,FALSE()),"")</f>
        <v/>
      </c>
      <c r="AE50" s="21" t="str">
        <f aca="false">IFERROR(VLOOKUP(AC$1&amp;":"&amp;AC50,'Finish order'!$E:$K,5,FALSE()),"")</f>
        <v/>
      </c>
      <c r="AF50" s="29" t="str">
        <f aca="false">IFERROR(VLOOKUP(AC$1&amp;":"&amp;AC50,'Finish order'!$E:$K,3,FALSE()),"")</f>
        <v/>
      </c>
      <c r="AG50" s="21" t="str">
        <f aca="false">IFERROR(VLOOKUP(AC$1&amp;":"&amp;AC50,'Finish order'!$E:$K,2,FALSE()),"")</f>
        <v/>
      </c>
      <c r="AH50" s="21"/>
      <c r="AI50" s="31"/>
      <c r="AJ50" s="21" t="n">
        <v>49</v>
      </c>
      <c r="AK50" s="21" t="str">
        <f aca="false">IFERROR(VLOOKUP(AJ$1&amp;":"&amp;AJ50,'Finish order'!$E:$K,4,FALSE()),"")</f>
        <v/>
      </c>
      <c r="AL50" s="21" t="str">
        <f aca="false">IFERROR(VLOOKUP(AJ$1&amp;":"&amp;AJ50,'Finish order'!$E:$K,5,FALSE()),"")</f>
        <v/>
      </c>
      <c r="AM50" s="29" t="str">
        <f aca="false">IFERROR(VLOOKUP(AJ$1&amp;":"&amp;AJ50,'Finish order'!$E:$K,3,FALSE()),"")</f>
        <v/>
      </c>
      <c r="AN50" s="21" t="str">
        <f aca="false">IFERROR(VLOOKUP(AJ$1&amp;":"&amp;AJ50,'Finish order'!$E:$K,2,FALSE()),"")</f>
        <v/>
      </c>
      <c r="AO50" s="21"/>
      <c r="AP50" s="31"/>
      <c r="AQ50" s="21" t="n">
        <v>49</v>
      </c>
      <c r="AR50" s="21" t="str">
        <f aca="false">IFERROR(VLOOKUP(AQ$1&amp;":"&amp;AQ50,'Finish order'!$E:$K,4,FALSE()),"")</f>
        <v/>
      </c>
      <c r="AS50" s="29" t="str">
        <f aca="false">IFERROR(VLOOKUP(AQ$1&amp;":"&amp;AQ50,'Finish order'!$E:$K,5,FALSE()),"")</f>
        <v/>
      </c>
      <c r="AT50" s="29" t="str">
        <f aca="false">IFERROR(VLOOKUP(AQ$1&amp;":"&amp;AQ50,'Finish order'!$E:$K,3,FALSE()),"")</f>
        <v/>
      </c>
      <c r="AU50" s="21" t="str">
        <f aca="false">IFERROR(VLOOKUP(AQ$1&amp;":"&amp;AQ50,'Finish order'!$E:$K,2,FALSE()),"")</f>
        <v/>
      </c>
      <c r="AV50" s="21"/>
      <c r="AW50" s="31"/>
      <c r="AX50" s="21" t="n">
        <v>49</v>
      </c>
      <c r="AY50" s="21" t="str">
        <f aca="false">IFERROR(VLOOKUP(AX$1&amp;":"&amp;AX50,'Finish order'!$E:$K,4,FALSE()),"")</f>
        <v/>
      </c>
      <c r="AZ50" s="29" t="str">
        <f aca="false">IFERROR(VLOOKUP(AX$1&amp;":"&amp;AX50,'Finish order'!$E:$K,5,FALSE()),"")</f>
        <v/>
      </c>
      <c r="BA50" s="29" t="str">
        <f aca="false">IFERROR(VLOOKUP(AX$1&amp;":"&amp;AX50,'Finish order'!$E:$K,3,FALSE()),"")</f>
        <v/>
      </c>
      <c r="BB50" s="21" t="str">
        <f aca="false">IFERROR(VLOOKUP(AX$1&amp;":"&amp;AX50,'Finish order'!$E:$K,2,FALSE()),"")</f>
        <v/>
      </c>
      <c r="BC50" s="21"/>
      <c r="BD50" s="31"/>
      <c r="BE50" s="21" t="n">
        <v>49</v>
      </c>
      <c r="BF50" s="29" t="str">
        <f aca="false">IFERROR(VLOOKUP(BE$1&amp;":"&amp;BE50,'Finish order'!$E:$K,4,FALSE()),"")</f>
        <v/>
      </c>
      <c r="BG50" s="21" t="str">
        <f aca="false">IFERROR(VLOOKUP(BE$1&amp;":"&amp;BE50,'Finish order'!$E:$K,5,FALSE()),"")</f>
        <v/>
      </c>
      <c r="BH50" s="29" t="str">
        <f aca="false">IFERROR(VLOOKUP(BE$1&amp;":"&amp;BE50,'Finish order'!$E:$K,3,FALSE()),"")</f>
        <v/>
      </c>
      <c r="BI50" s="21" t="str">
        <f aca="false">IFERROR(VLOOKUP(BE$1&amp;":"&amp;BE50,'Finish order'!$E:$K,2,FALSE()),"")</f>
        <v/>
      </c>
      <c r="BJ50" s="21"/>
      <c r="BK50" s="31"/>
      <c r="BL50" s="21" t="n">
        <v>49</v>
      </c>
      <c r="BM50" s="29" t="str">
        <f aca="false">IFERROR(VLOOKUP(BL$1&amp;":"&amp;BL50,'Finish order'!$E:$K,4,FALSE()),"")</f>
        <v/>
      </c>
      <c r="BN50" s="21" t="str">
        <f aca="false">IFERROR(VLOOKUP(BL$1&amp;":"&amp;BL50,'Finish order'!$E:$K,5,FALSE()),"")</f>
        <v/>
      </c>
      <c r="BO50" s="29" t="str">
        <f aca="false">IFERROR(VLOOKUP(BL$1&amp;":"&amp;BL50,'Finish order'!$E:$K,3,FALSE()),"")</f>
        <v/>
      </c>
      <c r="BP50" s="21" t="str">
        <f aca="false">IFERROR(VLOOKUP(BL$1&amp;":"&amp;BL50,'Finish order'!$E:$K,2,FALSE()),"")</f>
        <v/>
      </c>
      <c r="BQ50" s="21"/>
      <c r="BR50" s="31"/>
      <c r="BS50" s="30" t="n">
        <v>49</v>
      </c>
      <c r="BT50" s="21" t="str">
        <f aca="false">IFERROR(VLOOKUP(BS$1&amp;":"&amp;BS50,'Finish order'!$E:$K,4,FALSE()),"")</f>
        <v/>
      </c>
      <c r="BU50" s="21" t="str">
        <f aca="false">IFERROR(VLOOKUP(BS$1&amp;":"&amp;BS50,'Finish order'!$E:$K,5,FALSE()),"")</f>
        <v/>
      </c>
      <c r="BV50" s="29" t="str">
        <f aca="false">IFERROR(VLOOKUP(BS$1&amp;":"&amp;BS50,'Finish order'!$E:$K,3,FALSE()),"")</f>
        <v/>
      </c>
      <c r="BW50" s="21" t="str">
        <f aca="false">IFERROR(VLOOKUP(BS$1&amp;":"&amp;BS50,'Finish order'!$E:$K,2,FALSE()),"")</f>
        <v/>
      </c>
      <c r="BX50" s="21"/>
      <c r="BY50" s="31"/>
      <c r="BZ50" s="30" t="n">
        <v>49</v>
      </c>
      <c r="CA50" s="21" t="str">
        <f aca="false">IFERROR(VLOOKUP(BZ$1&amp;":"&amp;BZ50,'Finish order'!$E:$K,4,FALSE()),"")</f>
        <v/>
      </c>
      <c r="CB50" s="21" t="str">
        <f aca="false">IFERROR(VLOOKUP(BZ$1&amp;":"&amp;BZ50,'Finish order'!$E:$K,5,FALSE()),"")</f>
        <v/>
      </c>
      <c r="CC50" s="29" t="str">
        <f aca="false">IFERROR(VLOOKUP(BZ$1&amp;":"&amp;BZ50,'Finish order'!$E:$K,3,FALSE()),"")</f>
        <v/>
      </c>
      <c r="CD50" s="21" t="str">
        <f aca="false">IFERROR(VLOOKUP(BZ$1&amp;":"&amp;BZ50,'Finish order'!$E:$K,2,FALSE()),"")</f>
        <v/>
      </c>
      <c r="CE50" s="21"/>
      <c r="CF50" s="31"/>
      <c r="CG50" s="21" t="n">
        <v>49</v>
      </c>
      <c r="CH50" s="21" t="str">
        <f aca="false">IFERROR(VLOOKUP(CG$1&amp;":"&amp;CG50,'Finish order'!$E:$K,4,FALSE()),"")</f>
        <v/>
      </c>
      <c r="CI50" s="21" t="str">
        <f aca="false">IFERROR(VLOOKUP(CG$1&amp;":"&amp;CG50,'Finish order'!$E:$K,5,FALSE()),"")</f>
        <v/>
      </c>
      <c r="CJ50" s="29" t="str">
        <f aca="false">IFERROR(VLOOKUP(CG$1&amp;":"&amp;CG50,'Finish order'!$E:$K,3,FALSE()),"")</f>
        <v/>
      </c>
      <c r="CK50" s="21" t="str">
        <f aca="false">IFERROR(VLOOKUP(CG$1&amp;":"&amp;CG50,'Finish order'!$E:$K,2,FALSE()),"")</f>
        <v/>
      </c>
      <c r="CL50" s="21"/>
      <c r="CM50" s="31"/>
      <c r="CN50" s="21" t="n">
        <v>49</v>
      </c>
      <c r="CO50" s="21" t="str">
        <f aca="false">IFERROR(VLOOKUP(CN$1&amp;":"&amp;CN50,'Finish order'!$E:$K,4,FALSE()),"")</f>
        <v/>
      </c>
      <c r="CP50" s="21" t="str">
        <f aca="false">IFERROR(VLOOKUP(CN$1&amp;":"&amp;CN50,'Finish order'!$E:$K,5,FALSE()),"")</f>
        <v/>
      </c>
      <c r="CQ50" s="29" t="str">
        <f aca="false">IFERROR(VLOOKUP(CN$1&amp;":"&amp;CN50,'Finish order'!$E:$K,3,FALSE()),"")</f>
        <v/>
      </c>
      <c r="CR50" s="21" t="str">
        <f aca="false">IFERROR(VLOOKUP(CN$1&amp;":"&amp;CN50,'Finish order'!$E:$K,2,FALSE()),"")</f>
        <v/>
      </c>
      <c r="CS50" s="29"/>
    </row>
    <row r="51" customFormat="false" ht="15.75" hidden="false" customHeight="true" outlineLevel="0" collapsed="false">
      <c r="A51" s="21" t="n">
        <v>50</v>
      </c>
      <c r="B51" s="21" t="str">
        <f aca="false">IFERROR(VLOOKUP($A$1&amp;":"&amp;A51,'Finish order'!C:K,6,FALSE()),"")</f>
        <v/>
      </c>
      <c r="C51" s="21" t="str">
        <f aca="false">IFERROR(VLOOKUP(A$1&amp;":"&amp;A51,'Finish order'!$C:$K,9,FALSE()),"")</f>
        <v/>
      </c>
      <c r="D51" s="21" t="str">
        <f aca="false">IFERROR(VLOOKUP(A$1&amp;":"&amp;A51,'Finish order'!$C:$K,7,FALSE()),"")</f>
        <v/>
      </c>
      <c r="E51" s="29" t="str">
        <f aca="false">IFERROR(VLOOKUP($A$1&amp;":"&amp;A51,'Finish order'!C:K,5,FALSE()),"")</f>
        <v/>
      </c>
      <c r="F51" s="21" t="str">
        <f aca="false">IFERROR(VLOOKUP($A$1&amp;":"&amp;A51,'Finish order'!C:K,4,FALSE()),"")</f>
        <v/>
      </c>
      <c r="G51" s="31"/>
      <c r="H51" s="21" t="n">
        <v>50</v>
      </c>
      <c r="I51" s="21" t="str">
        <f aca="false">IFERROR(VLOOKUP(H$1&amp;":"&amp;H51,'Finish order'!$C:$K,6,FALSE()),"")</f>
        <v/>
      </c>
      <c r="J51" s="21" t="str">
        <f aca="false">IFERROR(VLOOKUP(H$1&amp;":"&amp;H51,'Finish order'!$C:$K,9,FALSE()),"")</f>
        <v/>
      </c>
      <c r="K51" s="21" t="str">
        <f aca="false">IFERROR(VLOOKUP(H$1&amp;":"&amp;H51,'Finish order'!$C:$K,7,FALSE()),"")</f>
        <v/>
      </c>
      <c r="L51" s="29" t="str">
        <f aca="false">IFERROR(VLOOKUP(H$1&amp;":"&amp;H51,'Finish order'!$C:$K,5,FALSE()),"")</f>
        <v/>
      </c>
      <c r="M51" s="21" t="str">
        <f aca="false">IFERROR(VLOOKUP(H$1&amp;":"&amp;H51,'Finish order'!$C:$K,4,FALSE()),"")</f>
        <v/>
      </c>
      <c r="N51" s="31"/>
      <c r="O51" s="21" t="n">
        <v>50</v>
      </c>
      <c r="P51" s="21" t="str">
        <f aca="false">IFERROR(VLOOKUP(O$1&amp;":"&amp;O51,'Finish order'!$E:$K,4,FALSE()),"")</f>
        <v/>
      </c>
      <c r="Q51" s="21" t="str">
        <f aca="false">IFERROR(VLOOKUP(O$1&amp;":"&amp;O51,'Finish order'!$E:$K,5,FALSE()),"")</f>
        <v/>
      </c>
      <c r="R51" s="29" t="str">
        <f aca="false">IFERROR(VLOOKUP(O$1&amp;":"&amp;O51,'Finish order'!$E:$K,3,FALSE()),"")</f>
        <v/>
      </c>
      <c r="S51" s="21" t="str">
        <f aca="false">IFERROR(VLOOKUP(O$1&amp;":"&amp;O51,'Finish order'!$E:$K,2,FALSE()),"")</f>
        <v/>
      </c>
      <c r="T51" s="21" t="str">
        <f aca="false">IF((COUNTIF($B$2:$B$4,P51)&gt;0),"Top3","")</f>
        <v>Top3</v>
      </c>
      <c r="U51" s="31"/>
      <c r="V51" s="21" t="n">
        <v>50</v>
      </c>
      <c r="W51" s="21" t="str">
        <f aca="false">IFERROR(VLOOKUP(V$1&amp;":"&amp;V51,'Finish order'!$E:$K,4,FALSE()),"")</f>
        <v/>
      </c>
      <c r="X51" s="21" t="str">
        <f aca="false">IFERROR(VLOOKUP(V$1&amp;":"&amp;V51,'Finish order'!$E:$K,5,FALSE()),"")</f>
        <v/>
      </c>
      <c r="Y51" s="29" t="str">
        <f aca="false">IFERROR(VLOOKUP(V$1&amp;":"&amp;V51,'Finish order'!$E:$K,3,FALSE()),"")</f>
        <v/>
      </c>
      <c r="Z51" s="21" t="str">
        <f aca="false">IFERROR(VLOOKUP(V$1&amp;":"&amp;V51,'Finish order'!$E:$K,2,FALSE()),"")</f>
        <v/>
      </c>
      <c r="AA51" s="21" t="str">
        <f aca="false">IF('Results 5 year vets'!$W51="","",IF((COUNTIF($I$2:$I$4,W51)&gt;0),"Top3",""))</f>
        <v/>
      </c>
      <c r="AB51" s="31"/>
      <c r="AC51" s="21" t="n">
        <v>50</v>
      </c>
      <c r="AD51" s="21" t="str">
        <f aca="false">IFERROR(VLOOKUP(AC$1&amp;":"&amp;AC51,'Finish order'!$E:$K,4,FALSE()),"")</f>
        <v/>
      </c>
      <c r="AE51" s="21" t="str">
        <f aca="false">IFERROR(VLOOKUP(AC$1&amp;":"&amp;AC51,'Finish order'!$E:$K,5,FALSE()),"")</f>
        <v/>
      </c>
      <c r="AF51" s="29" t="str">
        <f aca="false">IFERROR(VLOOKUP(AC$1&amp;":"&amp;AC51,'Finish order'!$E:$K,3,FALSE()),"")</f>
        <v/>
      </c>
      <c r="AG51" s="21" t="str">
        <f aca="false">IFERROR(VLOOKUP(AC$1&amp;":"&amp;AC51,'Finish order'!$E:$K,2,FALSE()),"")</f>
        <v/>
      </c>
      <c r="AH51" s="21"/>
      <c r="AI51" s="31"/>
      <c r="AJ51" s="21" t="n">
        <v>50</v>
      </c>
      <c r="AK51" s="21" t="str">
        <f aca="false">IFERROR(VLOOKUP(AJ$1&amp;":"&amp;AJ51,'Finish order'!$E:$K,4,FALSE()),"")</f>
        <v/>
      </c>
      <c r="AL51" s="21" t="str">
        <f aca="false">IFERROR(VLOOKUP(AJ$1&amp;":"&amp;AJ51,'Finish order'!$E:$K,5,FALSE()),"")</f>
        <v/>
      </c>
      <c r="AM51" s="29" t="str">
        <f aca="false">IFERROR(VLOOKUP(AJ$1&amp;":"&amp;AJ51,'Finish order'!$E:$K,3,FALSE()),"")</f>
        <v/>
      </c>
      <c r="AN51" s="21" t="str">
        <f aca="false">IFERROR(VLOOKUP(AJ$1&amp;":"&amp;AJ51,'Finish order'!$E:$K,2,FALSE()),"")</f>
        <v/>
      </c>
      <c r="AO51" s="21"/>
      <c r="AP51" s="31"/>
      <c r="AQ51" s="21" t="n">
        <v>50</v>
      </c>
      <c r="AR51" s="21" t="str">
        <f aca="false">IFERROR(VLOOKUP(AQ$1&amp;":"&amp;AQ51,'Finish order'!$E:$K,4,FALSE()),"")</f>
        <v/>
      </c>
      <c r="AS51" s="29" t="str">
        <f aca="false">IFERROR(VLOOKUP(AQ$1&amp;":"&amp;AQ51,'Finish order'!$E:$K,5,FALSE()),"")</f>
        <v/>
      </c>
      <c r="AT51" s="29" t="str">
        <f aca="false">IFERROR(VLOOKUP(AQ$1&amp;":"&amp;AQ51,'Finish order'!$E:$K,3,FALSE()),"")</f>
        <v/>
      </c>
      <c r="AU51" s="21" t="str">
        <f aca="false">IFERROR(VLOOKUP(AQ$1&amp;":"&amp;AQ51,'Finish order'!$E:$K,2,FALSE()),"")</f>
        <v/>
      </c>
      <c r="AV51" s="21"/>
      <c r="AW51" s="31"/>
      <c r="AX51" s="21" t="n">
        <v>50</v>
      </c>
      <c r="AY51" s="21" t="str">
        <f aca="false">IFERROR(VLOOKUP(AX$1&amp;":"&amp;AX51,'Finish order'!$E:$K,4,FALSE()),"")</f>
        <v/>
      </c>
      <c r="AZ51" s="29" t="str">
        <f aca="false">IFERROR(VLOOKUP(AX$1&amp;":"&amp;AX51,'Finish order'!$E:$K,5,FALSE()),"")</f>
        <v/>
      </c>
      <c r="BA51" s="29" t="str">
        <f aca="false">IFERROR(VLOOKUP(AX$1&amp;":"&amp;AX51,'Finish order'!$E:$K,3,FALSE()),"")</f>
        <v/>
      </c>
      <c r="BB51" s="21" t="str">
        <f aca="false">IFERROR(VLOOKUP(AX$1&amp;":"&amp;AX51,'Finish order'!$E:$K,2,FALSE()),"")</f>
        <v/>
      </c>
      <c r="BC51" s="21"/>
      <c r="BD51" s="31"/>
      <c r="BE51" s="21" t="n">
        <v>50</v>
      </c>
      <c r="BF51" s="29" t="str">
        <f aca="false">IFERROR(VLOOKUP(BE$1&amp;":"&amp;BE51,'Finish order'!$E:$K,4,FALSE()),"")</f>
        <v/>
      </c>
      <c r="BG51" s="21" t="str">
        <f aca="false">IFERROR(VLOOKUP(BE$1&amp;":"&amp;BE51,'Finish order'!$E:$K,5,FALSE()),"")</f>
        <v/>
      </c>
      <c r="BH51" s="29" t="str">
        <f aca="false">IFERROR(VLOOKUP(BE$1&amp;":"&amp;BE51,'Finish order'!$E:$K,3,FALSE()),"")</f>
        <v/>
      </c>
      <c r="BI51" s="21" t="str">
        <f aca="false">IFERROR(VLOOKUP(BE$1&amp;":"&amp;BE51,'Finish order'!$E:$K,2,FALSE()),"")</f>
        <v/>
      </c>
      <c r="BJ51" s="21"/>
      <c r="BK51" s="31"/>
      <c r="BL51" s="21" t="n">
        <v>50</v>
      </c>
      <c r="BM51" s="29" t="str">
        <f aca="false">IFERROR(VLOOKUP(BL$1&amp;":"&amp;BL51,'Finish order'!$E:$K,4,FALSE()),"")</f>
        <v/>
      </c>
      <c r="BN51" s="21" t="str">
        <f aca="false">IFERROR(VLOOKUP(BL$1&amp;":"&amp;BL51,'Finish order'!$E:$K,5,FALSE()),"")</f>
        <v/>
      </c>
      <c r="BO51" s="29" t="str">
        <f aca="false">IFERROR(VLOOKUP(BL$1&amp;":"&amp;BL51,'Finish order'!$E:$K,3,FALSE()),"")</f>
        <v/>
      </c>
      <c r="BP51" s="21" t="str">
        <f aca="false">IFERROR(VLOOKUP(BL$1&amp;":"&amp;BL51,'Finish order'!$E:$K,2,FALSE()),"")</f>
        <v/>
      </c>
      <c r="BQ51" s="21"/>
      <c r="BR51" s="31"/>
      <c r="BS51" s="30" t="n">
        <v>50</v>
      </c>
      <c r="BT51" s="21" t="str">
        <f aca="false">IFERROR(VLOOKUP(BS$1&amp;":"&amp;BS51,'Finish order'!$E:$K,4,FALSE()),"")</f>
        <v/>
      </c>
      <c r="BU51" s="21" t="str">
        <f aca="false">IFERROR(VLOOKUP(BS$1&amp;":"&amp;BS51,'Finish order'!$E:$K,5,FALSE()),"")</f>
        <v/>
      </c>
      <c r="BV51" s="29" t="str">
        <f aca="false">IFERROR(VLOOKUP(BS$1&amp;":"&amp;BS51,'Finish order'!$E:$K,3,FALSE()),"")</f>
        <v/>
      </c>
      <c r="BW51" s="21" t="str">
        <f aca="false">IFERROR(VLOOKUP(BS$1&amp;":"&amp;BS51,'Finish order'!$E:$K,2,FALSE()),"")</f>
        <v/>
      </c>
      <c r="BX51" s="21"/>
      <c r="BY51" s="31"/>
      <c r="BZ51" s="30" t="n">
        <v>50</v>
      </c>
      <c r="CA51" s="21" t="str">
        <f aca="false">IFERROR(VLOOKUP(BZ$1&amp;":"&amp;BZ51,'Finish order'!$E:$K,4,FALSE()),"")</f>
        <v/>
      </c>
      <c r="CB51" s="21" t="str">
        <f aca="false">IFERROR(VLOOKUP(BZ$1&amp;":"&amp;BZ51,'Finish order'!$E:$K,5,FALSE()),"")</f>
        <v/>
      </c>
      <c r="CC51" s="29" t="str">
        <f aca="false">IFERROR(VLOOKUP(BZ$1&amp;":"&amp;BZ51,'Finish order'!$E:$K,3,FALSE()),"")</f>
        <v/>
      </c>
      <c r="CD51" s="21" t="str">
        <f aca="false">IFERROR(VLOOKUP(BZ$1&amp;":"&amp;BZ51,'Finish order'!$E:$K,2,FALSE()),"")</f>
        <v/>
      </c>
      <c r="CE51" s="21"/>
      <c r="CF51" s="31"/>
      <c r="CG51" s="21" t="n">
        <v>50</v>
      </c>
      <c r="CH51" s="21" t="str">
        <f aca="false">IFERROR(VLOOKUP(CG$1&amp;":"&amp;CG51,'Finish order'!$E:$K,4,FALSE()),"")</f>
        <v/>
      </c>
      <c r="CI51" s="21" t="str">
        <f aca="false">IFERROR(VLOOKUP(CG$1&amp;":"&amp;CG51,'Finish order'!$E:$K,5,FALSE()),"")</f>
        <v/>
      </c>
      <c r="CJ51" s="29" t="str">
        <f aca="false">IFERROR(VLOOKUP(CG$1&amp;":"&amp;CG51,'Finish order'!$E:$K,3,FALSE()),"")</f>
        <v/>
      </c>
      <c r="CK51" s="21" t="str">
        <f aca="false">IFERROR(VLOOKUP(CG$1&amp;":"&amp;CG51,'Finish order'!$E:$K,2,FALSE()),"")</f>
        <v/>
      </c>
      <c r="CL51" s="21"/>
      <c r="CM51" s="31"/>
      <c r="CN51" s="21" t="n">
        <v>50</v>
      </c>
      <c r="CO51" s="21" t="str">
        <f aca="false">IFERROR(VLOOKUP(CN$1&amp;":"&amp;CN51,'Finish order'!$E:$K,4,FALSE()),"")</f>
        <v/>
      </c>
      <c r="CP51" s="21" t="str">
        <f aca="false">IFERROR(VLOOKUP(CN$1&amp;":"&amp;CN51,'Finish order'!$E:$K,5,FALSE()),"")</f>
        <v/>
      </c>
      <c r="CQ51" s="29" t="str">
        <f aca="false">IFERROR(VLOOKUP(CN$1&amp;":"&amp;CN51,'Finish order'!$E:$K,3,FALSE()),"")</f>
        <v/>
      </c>
      <c r="CR51" s="21" t="str">
        <f aca="false">IFERROR(VLOOKUP(CN$1&amp;":"&amp;CN51,'Finish order'!$E:$K,2,FALSE()),"")</f>
        <v/>
      </c>
      <c r="CS51" s="29"/>
    </row>
    <row r="52" customFormat="false" ht="15.75" hidden="false" customHeight="true" outlineLevel="0" collapsed="false">
      <c r="A52" s="21" t="n">
        <v>51</v>
      </c>
      <c r="B52" s="21" t="str">
        <f aca="false">IFERROR(VLOOKUP($A$1&amp;":"&amp;A52,'Finish order'!C:K,6,FALSE()),"")</f>
        <v/>
      </c>
      <c r="C52" s="21" t="str">
        <f aca="false">IFERROR(VLOOKUP(A$1&amp;":"&amp;A52,'Finish order'!$C:$K,9,FALSE()),"")</f>
        <v/>
      </c>
      <c r="D52" s="21" t="str">
        <f aca="false">IFERROR(VLOOKUP(A$1&amp;":"&amp;A52,'Finish order'!$C:$K,7,FALSE()),"")</f>
        <v/>
      </c>
      <c r="E52" s="29" t="str">
        <f aca="false">IFERROR(VLOOKUP($A$1&amp;":"&amp;A52,'Finish order'!C:K,5,FALSE()),"")</f>
        <v/>
      </c>
      <c r="F52" s="21" t="str">
        <f aca="false">IFERROR(VLOOKUP($A$1&amp;":"&amp;A52,'Finish order'!C:K,4,FALSE()),"")</f>
        <v/>
      </c>
      <c r="G52" s="31"/>
      <c r="H52" s="21" t="n">
        <v>51</v>
      </c>
      <c r="I52" s="21" t="str">
        <f aca="false">IFERROR(VLOOKUP(H$1&amp;":"&amp;H52,'Finish order'!$C:$K,6,FALSE()),"")</f>
        <v/>
      </c>
      <c r="J52" s="21" t="str">
        <f aca="false">IFERROR(VLOOKUP(H$1&amp;":"&amp;H52,'Finish order'!$C:$K,9,FALSE()),"")</f>
        <v/>
      </c>
      <c r="K52" s="21" t="str">
        <f aca="false">IFERROR(VLOOKUP(H$1&amp;":"&amp;H52,'Finish order'!$C:$K,7,FALSE()),"")</f>
        <v/>
      </c>
      <c r="L52" s="29" t="str">
        <f aca="false">IFERROR(VLOOKUP(H$1&amp;":"&amp;H52,'Finish order'!$C:$K,5,FALSE()),"")</f>
        <v/>
      </c>
      <c r="M52" s="21" t="str">
        <f aca="false">IFERROR(VLOOKUP(H$1&amp;":"&amp;H52,'Finish order'!$C:$K,4,FALSE()),"")</f>
        <v/>
      </c>
      <c r="N52" s="31"/>
      <c r="O52" s="21" t="n">
        <v>51</v>
      </c>
      <c r="P52" s="21" t="str">
        <f aca="false">IFERROR(VLOOKUP(O$1&amp;":"&amp;O52,'Finish order'!$E:$K,4,FALSE()),"")</f>
        <v/>
      </c>
      <c r="Q52" s="21" t="str">
        <f aca="false">IFERROR(VLOOKUP(O$1&amp;":"&amp;O52,'Finish order'!$E:$K,5,FALSE()),"")</f>
        <v/>
      </c>
      <c r="R52" s="29" t="str">
        <f aca="false">IFERROR(VLOOKUP(O$1&amp;":"&amp;O52,'Finish order'!$E:$K,3,FALSE()),"")</f>
        <v/>
      </c>
      <c r="S52" s="21" t="str">
        <f aca="false">IFERROR(VLOOKUP(O$1&amp;":"&amp;O52,'Finish order'!$E:$K,2,FALSE()),"")</f>
        <v/>
      </c>
      <c r="T52" s="21" t="str">
        <f aca="false">IF((COUNTIF($B$2:$B$4,P52)&gt;0),"Top3","")</f>
        <v>Top3</v>
      </c>
      <c r="U52" s="31"/>
      <c r="V52" s="21" t="n">
        <v>51</v>
      </c>
      <c r="W52" s="21" t="str">
        <f aca="false">IFERROR(VLOOKUP(V$1&amp;":"&amp;V52,'Finish order'!$E:$K,4,FALSE()),"")</f>
        <v/>
      </c>
      <c r="X52" s="21" t="str">
        <f aca="false">IFERROR(VLOOKUP(V$1&amp;":"&amp;V52,'Finish order'!$E:$K,5,FALSE()),"")</f>
        <v/>
      </c>
      <c r="Y52" s="29" t="str">
        <f aca="false">IFERROR(VLOOKUP(V$1&amp;":"&amp;V52,'Finish order'!$E:$K,3,FALSE()),"")</f>
        <v/>
      </c>
      <c r="Z52" s="21" t="str">
        <f aca="false">IFERROR(VLOOKUP(V$1&amp;":"&amp;V52,'Finish order'!$E:$K,2,FALSE()),"")</f>
        <v/>
      </c>
      <c r="AA52" s="21" t="str">
        <f aca="false">IF('Results 5 year vets'!$W52="","",IF((COUNTIF($I$2:$I$4,W52)&gt;0),"Top3",""))</f>
        <v/>
      </c>
      <c r="AB52" s="31"/>
      <c r="AC52" s="21" t="n">
        <v>51</v>
      </c>
      <c r="AD52" s="21" t="str">
        <f aca="false">IFERROR(VLOOKUP(AC$1&amp;":"&amp;AC52,'Finish order'!$E:$K,4,FALSE()),"")</f>
        <v/>
      </c>
      <c r="AE52" s="21" t="str">
        <f aca="false">IFERROR(VLOOKUP(AC$1&amp;":"&amp;AC52,'Finish order'!$E:$K,5,FALSE()),"")</f>
        <v/>
      </c>
      <c r="AF52" s="29" t="str">
        <f aca="false">IFERROR(VLOOKUP(AC$1&amp;":"&amp;AC52,'Finish order'!$E:$K,3,FALSE()),"")</f>
        <v/>
      </c>
      <c r="AG52" s="21" t="str">
        <f aca="false">IFERROR(VLOOKUP(AC$1&amp;":"&amp;AC52,'Finish order'!$E:$K,2,FALSE()),"")</f>
        <v/>
      </c>
      <c r="AH52" s="21"/>
      <c r="AI52" s="31"/>
      <c r="AJ52" s="21" t="n">
        <v>51</v>
      </c>
      <c r="AK52" s="21" t="str">
        <f aca="false">IFERROR(VLOOKUP(AJ$1&amp;":"&amp;AJ52,'Finish order'!$E:$K,4,FALSE()),"")</f>
        <v/>
      </c>
      <c r="AL52" s="21" t="str">
        <f aca="false">IFERROR(VLOOKUP(AJ$1&amp;":"&amp;AJ52,'Finish order'!$E:$K,5,FALSE()),"")</f>
        <v/>
      </c>
      <c r="AM52" s="29" t="str">
        <f aca="false">IFERROR(VLOOKUP(AJ$1&amp;":"&amp;AJ52,'Finish order'!$E:$K,3,FALSE()),"")</f>
        <v/>
      </c>
      <c r="AN52" s="21" t="str">
        <f aca="false">IFERROR(VLOOKUP(AJ$1&amp;":"&amp;AJ52,'Finish order'!$E:$K,2,FALSE()),"")</f>
        <v/>
      </c>
      <c r="AO52" s="21"/>
      <c r="AP52" s="31"/>
      <c r="AQ52" s="21" t="n">
        <v>51</v>
      </c>
      <c r="AR52" s="21" t="str">
        <f aca="false">IFERROR(VLOOKUP(AQ$1&amp;":"&amp;AQ52,'Finish order'!$E:$K,4,FALSE()),"")</f>
        <v/>
      </c>
      <c r="AS52" s="29" t="str">
        <f aca="false">IFERROR(VLOOKUP(AQ$1&amp;":"&amp;AQ52,'Finish order'!$E:$K,5,FALSE()),"")</f>
        <v/>
      </c>
      <c r="AT52" s="29" t="str">
        <f aca="false">IFERROR(VLOOKUP(AQ$1&amp;":"&amp;AQ52,'Finish order'!$E:$K,3,FALSE()),"")</f>
        <v/>
      </c>
      <c r="AU52" s="21" t="str">
        <f aca="false">IFERROR(VLOOKUP(AQ$1&amp;":"&amp;AQ52,'Finish order'!$E:$K,2,FALSE()),"")</f>
        <v/>
      </c>
      <c r="AV52" s="21"/>
      <c r="AW52" s="31"/>
      <c r="AX52" s="21" t="n">
        <v>51</v>
      </c>
      <c r="AY52" s="21" t="str">
        <f aca="false">IFERROR(VLOOKUP(AX$1&amp;":"&amp;AX52,'Finish order'!$E:$K,4,FALSE()),"")</f>
        <v/>
      </c>
      <c r="AZ52" s="29" t="str">
        <f aca="false">IFERROR(VLOOKUP(AX$1&amp;":"&amp;AX52,'Finish order'!$E:$K,5,FALSE()),"")</f>
        <v/>
      </c>
      <c r="BA52" s="29" t="str">
        <f aca="false">IFERROR(VLOOKUP(AX$1&amp;":"&amp;AX52,'Finish order'!$E:$K,3,FALSE()),"")</f>
        <v/>
      </c>
      <c r="BB52" s="21" t="str">
        <f aca="false">IFERROR(VLOOKUP(AX$1&amp;":"&amp;AX52,'Finish order'!$E:$K,2,FALSE()),"")</f>
        <v/>
      </c>
      <c r="BC52" s="21"/>
      <c r="BD52" s="31"/>
      <c r="BE52" s="21" t="n">
        <v>51</v>
      </c>
      <c r="BF52" s="29" t="str">
        <f aca="false">IFERROR(VLOOKUP(BE$1&amp;":"&amp;BE52,'Finish order'!$E:$K,4,FALSE()),"")</f>
        <v/>
      </c>
      <c r="BG52" s="21" t="str">
        <f aca="false">IFERROR(VLOOKUP(BE$1&amp;":"&amp;BE52,'Finish order'!$E:$K,5,FALSE()),"")</f>
        <v/>
      </c>
      <c r="BH52" s="29" t="str">
        <f aca="false">IFERROR(VLOOKUP(BE$1&amp;":"&amp;BE52,'Finish order'!$E:$K,3,FALSE()),"")</f>
        <v/>
      </c>
      <c r="BI52" s="21" t="str">
        <f aca="false">IFERROR(VLOOKUP(BE$1&amp;":"&amp;BE52,'Finish order'!$E:$K,2,FALSE()),"")</f>
        <v/>
      </c>
      <c r="BJ52" s="21"/>
      <c r="BK52" s="31"/>
      <c r="BL52" s="21" t="n">
        <v>51</v>
      </c>
      <c r="BM52" s="29" t="str">
        <f aca="false">IFERROR(VLOOKUP(BL$1&amp;":"&amp;BL52,'Finish order'!$E:$K,4,FALSE()),"")</f>
        <v/>
      </c>
      <c r="BN52" s="21" t="str">
        <f aca="false">IFERROR(VLOOKUP(BL$1&amp;":"&amp;BL52,'Finish order'!$E:$K,5,FALSE()),"")</f>
        <v/>
      </c>
      <c r="BO52" s="29" t="str">
        <f aca="false">IFERROR(VLOOKUP(BL$1&amp;":"&amp;BL52,'Finish order'!$E:$K,3,FALSE()),"")</f>
        <v/>
      </c>
      <c r="BP52" s="21" t="str">
        <f aca="false">IFERROR(VLOOKUP(BL$1&amp;":"&amp;BL52,'Finish order'!$E:$K,2,FALSE()),"")</f>
        <v/>
      </c>
      <c r="BQ52" s="21"/>
      <c r="BR52" s="31"/>
      <c r="BS52" s="30" t="n">
        <v>51</v>
      </c>
      <c r="BT52" s="21" t="str">
        <f aca="false">IFERROR(VLOOKUP(BS$1&amp;":"&amp;BS52,'Finish order'!$E:$K,4,FALSE()),"")</f>
        <v/>
      </c>
      <c r="BU52" s="21" t="str">
        <f aca="false">IFERROR(VLOOKUP(BS$1&amp;":"&amp;BS52,'Finish order'!$E:$K,5,FALSE()),"")</f>
        <v/>
      </c>
      <c r="BV52" s="29" t="str">
        <f aca="false">IFERROR(VLOOKUP(BS$1&amp;":"&amp;BS52,'Finish order'!$E:$K,3,FALSE()),"")</f>
        <v/>
      </c>
      <c r="BW52" s="21" t="str">
        <f aca="false">IFERROR(VLOOKUP(BS$1&amp;":"&amp;BS52,'Finish order'!$E:$K,2,FALSE()),"")</f>
        <v/>
      </c>
      <c r="BX52" s="21"/>
      <c r="BY52" s="31"/>
      <c r="BZ52" s="30" t="n">
        <v>51</v>
      </c>
      <c r="CA52" s="21" t="str">
        <f aca="false">IFERROR(VLOOKUP(BZ$1&amp;":"&amp;BZ52,'Finish order'!$E:$K,4,FALSE()),"")</f>
        <v/>
      </c>
      <c r="CB52" s="21" t="str">
        <f aca="false">IFERROR(VLOOKUP(BZ$1&amp;":"&amp;BZ52,'Finish order'!$E:$K,5,FALSE()),"")</f>
        <v/>
      </c>
      <c r="CC52" s="29" t="str">
        <f aca="false">IFERROR(VLOOKUP(BZ$1&amp;":"&amp;BZ52,'Finish order'!$E:$K,3,FALSE()),"")</f>
        <v/>
      </c>
      <c r="CD52" s="21" t="str">
        <f aca="false">IFERROR(VLOOKUP(BZ$1&amp;":"&amp;BZ52,'Finish order'!$E:$K,2,FALSE()),"")</f>
        <v/>
      </c>
      <c r="CE52" s="21"/>
      <c r="CF52" s="31"/>
      <c r="CG52" s="21" t="n">
        <v>51</v>
      </c>
      <c r="CH52" s="21" t="str">
        <f aca="false">IFERROR(VLOOKUP(CG$1&amp;":"&amp;CG52,'Finish order'!$E:$K,4,FALSE()),"")</f>
        <v/>
      </c>
      <c r="CI52" s="21" t="str">
        <f aca="false">IFERROR(VLOOKUP(CG$1&amp;":"&amp;CG52,'Finish order'!$E:$K,5,FALSE()),"")</f>
        <v/>
      </c>
      <c r="CJ52" s="29" t="str">
        <f aca="false">IFERROR(VLOOKUP(CG$1&amp;":"&amp;CG52,'Finish order'!$E:$K,3,FALSE()),"")</f>
        <v/>
      </c>
      <c r="CK52" s="21" t="str">
        <f aca="false">IFERROR(VLOOKUP(CG$1&amp;":"&amp;CG52,'Finish order'!$E:$K,2,FALSE()),"")</f>
        <v/>
      </c>
      <c r="CL52" s="21"/>
      <c r="CM52" s="31"/>
      <c r="CN52" s="21" t="n">
        <v>51</v>
      </c>
      <c r="CO52" s="21" t="str">
        <f aca="false">IFERROR(VLOOKUP(CN$1&amp;":"&amp;CN52,'Finish order'!$E:$K,4,FALSE()),"")</f>
        <v/>
      </c>
      <c r="CP52" s="21" t="str">
        <f aca="false">IFERROR(VLOOKUP(CN$1&amp;":"&amp;CN52,'Finish order'!$E:$K,5,FALSE()),"")</f>
        <v/>
      </c>
      <c r="CQ52" s="29" t="str">
        <f aca="false">IFERROR(VLOOKUP(CN$1&amp;":"&amp;CN52,'Finish order'!$E:$K,3,FALSE()),"")</f>
        <v/>
      </c>
      <c r="CR52" s="21" t="str">
        <f aca="false">IFERROR(VLOOKUP(CN$1&amp;":"&amp;CN52,'Finish order'!$E:$K,2,FALSE()),"")</f>
        <v/>
      </c>
      <c r="CS52" s="29"/>
    </row>
    <row r="53" customFormat="false" ht="15.75" hidden="false" customHeight="true" outlineLevel="0" collapsed="false">
      <c r="A53" s="21" t="n">
        <v>52</v>
      </c>
      <c r="B53" s="21" t="str">
        <f aca="false">IFERROR(VLOOKUP($A$1&amp;":"&amp;A53,'Finish order'!C:K,6,FALSE()),"")</f>
        <v/>
      </c>
      <c r="C53" s="21" t="str">
        <f aca="false">IFERROR(VLOOKUP(A$1&amp;":"&amp;A53,'Finish order'!$C:$K,9,FALSE()),"")</f>
        <v/>
      </c>
      <c r="D53" s="21" t="str">
        <f aca="false">IFERROR(VLOOKUP(A$1&amp;":"&amp;A53,'Finish order'!$C:$K,7,FALSE()),"")</f>
        <v/>
      </c>
      <c r="E53" s="29" t="str">
        <f aca="false">IFERROR(VLOOKUP($A$1&amp;":"&amp;A53,'Finish order'!C:K,5,FALSE()),"")</f>
        <v/>
      </c>
      <c r="F53" s="21" t="str">
        <f aca="false">IFERROR(VLOOKUP($A$1&amp;":"&amp;A53,'Finish order'!C:K,4,FALSE()),"")</f>
        <v/>
      </c>
      <c r="G53" s="31"/>
      <c r="H53" s="21" t="n">
        <v>52</v>
      </c>
      <c r="I53" s="21" t="str">
        <f aca="false">IFERROR(VLOOKUP(H$1&amp;":"&amp;H53,'Finish order'!$C:$K,6,FALSE()),"")</f>
        <v/>
      </c>
      <c r="J53" s="21" t="str">
        <f aca="false">IFERROR(VLOOKUP(H$1&amp;":"&amp;H53,'Finish order'!$C:$K,9,FALSE()),"")</f>
        <v/>
      </c>
      <c r="K53" s="21" t="str">
        <f aca="false">IFERROR(VLOOKUP(H$1&amp;":"&amp;H53,'Finish order'!$C:$K,7,FALSE()),"")</f>
        <v/>
      </c>
      <c r="L53" s="29" t="str">
        <f aca="false">IFERROR(VLOOKUP(H$1&amp;":"&amp;H53,'Finish order'!$C:$K,5,FALSE()),"")</f>
        <v/>
      </c>
      <c r="M53" s="21" t="str">
        <f aca="false">IFERROR(VLOOKUP(H$1&amp;":"&amp;H53,'Finish order'!$C:$K,4,FALSE()),"")</f>
        <v/>
      </c>
      <c r="N53" s="31"/>
      <c r="O53" s="21" t="n">
        <v>52</v>
      </c>
      <c r="P53" s="21" t="str">
        <f aca="false">IFERROR(VLOOKUP(O$1&amp;":"&amp;O53,'Finish order'!$E:$K,4,FALSE()),"")</f>
        <v/>
      </c>
      <c r="Q53" s="21" t="str">
        <f aca="false">IFERROR(VLOOKUP(O$1&amp;":"&amp;O53,'Finish order'!$E:$K,5,FALSE()),"")</f>
        <v/>
      </c>
      <c r="R53" s="29" t="str">
        <f aca="false">IFERROR(VLOOKUP(O$1&amp;":"&amp;O53,'Finish order'!$E:$K,3,FALSE()),"")</f>
        <v/>
      </c>
      <c r="S53" s="21" t="str">
        <f aca="false">IFERROR(VLOOKUP(O$1&amp;":"&amp;O53,'Finish order'!$E:$K,2,FALSE()),"")</f>
        <v/>
      </c>
      <c r="T53" s="21" t="str">
        <f aca="false">IF((COUNTIF($B$2:$B$4,P53)&gt;0),"Top3","")</f>
        <v>Top3</v>
      </c>
      <c r="U53" s="31"/>
      <c r="V53" s="21" t="n">
        <v>52</v>
      </c>
      <c r="W53" s="21" t="str">
        <f aca="false">IFERROR(VLOOKUP(V$1&amp;":"&amp;V53,'Finish order'!$E:$K,4,FALSE()),"")</f>
        <v/>
      </c>
      <c r="X53" s="21" t="str">
        <f aca="false">IFERROR(VLOOKUP(V$1&amp;":"&amp;V53,'Finish order'!$E:$K,5,FALSE()),"")</f>
        <v/>
      </c>
      <c r="Y53" s="29" t="str">
        <f aca="false">IFERROR(VLOOKUP(V$1&amp;":"&amp;V53,'Finish order'!$E:$K,3,FALSE()),"")</f>
        <v/>
      </c>
      <c r="Z53" s="21" t="str">
        <f aca="false">IFERROR(VLOOKUP(V$1&amp;":"&amp;V53,'Finish order'!$E:$K,2,FALSE()),"")</f>
        <v/>
      </c>
      <c r="AA53" s="21" t="str">
        <f aca="false">IF('Results 5 year vets'!$W53="","",IF((COUNTIF($I$2:$I$4,W53)&gt;0),"Top3",""))</f>
        <v/>
      </c>
      <c r="AB53" s="31"/>
      <c r="AC53" s="21" t="n">
        <v>52</v>
      </c>
      <c r="AD53" s="21" t="str">
        <f aca="false">IFERROR(VLOOKUP(AC$1&amp;":"&amp;AC53,'Finish order'!$E:$K,4,FALSE()),"")</f>
        <v/>
      </c>
      <c r="AE53" s="21" t="str">
        <f aca="false">IFERROR(VLOOKUP(AC$1&amp;":"&amp;AC53,'Finish order'!$E:$K,5,FALSE()),"")</f>
        <v/>
      </c>
      <c r="AF53" s="29" t="str">
        <f aca="false">IFERROR(VLOOKUP(AC$1&amp;":"&amp;AC53,'Finish order'!$E:$K,3,FALSE()),"")</f>
        <v/>
      </c>
      <c r="AG53" s="21" t="str">
        <f aca="false">IFERROR(VLOOKUP(AC$1&amp;":"&amp;AC53,'Finish order'!$E:$K,2,FALSE()),"")</f>
        <v/>
      </c>
      <c r="AH53" s="21"/>
      <c r="AI53" s="31"/>
      <c r="AJ53" s="21" t="n">
        <v>52</v>
      </c>
      <c r="AK53" s="21" t="str">
        <f aca="false">IFERROR(VLOOKUP(AJ$1&amp;":"&amp;AJ53,'Finish order'!$E:$K,4,FALSE()),"")</f>
        <v/>
      </c>
      <c r="AL53" s="21" t="str">
        <f aca="false">IFERROR(VLOOKUP(AJ$1&amp;":"&amp;AJ53,'Finish order'!$E:$K,5,FALSE()),"")</f>
        <v/>
      </c>
      <c r="AM53" s="29" t="str">
        <f aca="false">IFERROR(VLOOKUP(AJ$1&amp;":"&amp;AJ53,'Finish order'!$E:$K,3,FALSE()),"")</f>
        <v/>
      </c>
      <c r="AN53" s="21" t="str">
        <f aca="false">IFERROR(VLOOKUP(AJ$1&amp;":"&amp;AJ53,'Finish order'!$E:$K,2,FALSE()),"")</f>
        <v/>
      </c>
      <c r="AO53" s="21"/>
      <c r="AP53" s="31"/>
      <c r="AQ53" s="21" t="n">
        <v>52</v>
      </c>
      <c r="AR53" s="21" t="str">
        <f aca="false">IFERROR(VLOOKUP(AQ$1&amp;":"&amp;AQ53,'Finish order'!$E:$K,4,FALSE()),"")</f>
        <v/>
      </c>
      <c r="AS53" s="29" t="str">
        <f aca="false">IFERROR(VLOOKUP(AQ$1&amp;":"&amp;AQ53,'Finish order'!$E:$K,5,FALSE()),"")</f>
        <v/>
      </c>
      <c r="AT53" s="29" t="str">
        <f aca="false">IFERROR(VLOOKUP(AQ$1&amp;":"&amp;AQ53,'Finish order'!$E:$K,3,FALSE()),"")</f>
        <v/>
      </c>
      <c r="AU53" s="21" t="str">
        <f aca="false">IFERROR(VLOOKUP(AQ$1&amp;":"&amp;AQ53,'Finish order'!$E:$K,2,FALSE()),"")</f>
        <v/>
      </c>
      <c r="AV53" s="21"/>
      <c r="AW53" s="31"/>
      <c r="AX53" s="21" t="n">
        <v>52</v>
      </c>
      <c r="AY53" s="21" t="str">
        <f aca="false">IFERROR(VLOOKUP(AX$1&amp;":"&amp;AX53,'Finish order'!$E:$K,4,FALSE()),"")</f>
        <v/>
      </c>
      <c r="AZ53" s="29" t="str">
        <f aca="false">IFERROR(VLOOKUP(AX$1&amp;":"&amp;AX53,'Finish order'!$E:$K,5,FALSE()),"")</f>
        <v/>
      </c>
      <c r="BA53" s="29" t="str">
        <f aca="false">IFERROR(VLOOKUP(AX$1&amp;":"&amp;AX53,'Finish order'!$E:$K,3,FALSE()),"")</f>
        <v/>
      </c>
      <c r="BB53" s="21" t="str">
        <f aca="false">IFERROR(VLOOKUP(AX$1&amp;":"&amp;AX53,'Finish order'!$E:$K,2,FALSE()),"")</f>
        <v/>
      </c>
      <c r="BC53" s="21"/>
      <c r="BD53" s="31"/>
      <c r="BE53" s="21" t="n">
        <v>52</v>
      </c>
      <c r="BF53" s="29" t="str">
        <f aca="false">IFERROR(VLOOKUP(BE$1&amp;":"&amp;BE53,'Finish order'!$E:$K,4,FALSE()),"")</f>
        <v/>
      </c>
      <c r="BG53" s="21" t="str">
        <f aca="false">IFERROR(VLOOKUP(BE$1&amp;":"&amp;BE53,'Finish order'!$E:$K,5,FALSE()),"")</f>
        <v/>
      </c>
      <c r="BH53" s="29" t="str">
        <f aca="false">IFERROR(VLOOKUP(BE$1&amp;":"&amp;BE53,'Finish order'!$E:$K,3,FALSE()),"")</f>
        <v/>
      </c>
      <c r="BI53" s="21" t="str">
        <f aca="false">IFERROR(VLOOKUP(BE$1&amp;":"&amp;BE53,'Finish order'!$E:$K,2,FALSE()),"")</f>
        <v/>
      </c>
      <c r="BJ53" s="21"/>
      <c r="BK53" s="31"/>
      <c r="BL53" s="21" t="n">
        <v>52</v>
      </c>
      <c r="BM53" s="29" t="str">
        <f aca="false">IFERROR(VLOOKUP(BL$1&amp;":"&amp;BL53,'Finish order'!$E:$K,4,FALSE()),"")</f>
        <v/>
      </c>
      <c r="BN53" s="21" t="str">
        <f aca="false">IFERROR(VLOOKUP(BL$1&amp;":"&amp;BL53,'Finish order'!$E:$K,5,FALSE()),"")</f>
        <v/>
      </c>
      <c r="BO53" s="29" t="str">
        <f aca="false">IFERROR(VLOOKUP(BL$1&amp;":"&amp;BL53,'Finish order'!$E:$K,3,FALSE()),"")</f>
        <v/>
      </c>
      <c r="BP53" s="21" t="str">
        <f aca="false">IFERROR(VLOOKUP(BL$1&amp;":"&amp;BL53,'Finish order'!$E:$K,2,FALSE()),"")</f>
        <v/>
      </c>
      <c r="BQ53" s="21"/>
      <c r="BR53" s="31"/>
      <c r="BS53" s="30" t="n">
        <v>52</v>
      </c>
      <c r="BT53" s="21" t="str">
        <f aca="false">IFERROR(VLOOKUP(BS$1&amp;":"&amp;BS53,'Finish order'!$E:$K,4,FALSE()),"")</f>
        <v/>
      </c>
      <c r="BU53" s="21" t="str">
        <f aca="false">IFERROR(VLOOKUP(BS$1&amp;":"&amp;BS53,'Finish order'!$E:$K,5,FALSE()),"")</f>
        <v/>
      </c>
      <c r="BV53" s="29" t="str">
        <f aca="false">IFERROR(VLOOKUP(BS$1&amp;":"&amp;BS53,'Finish order'!$E:$K,3,FALSE()),"")</f>
        <v/>
      </c>
      <c r="BW53" s="21" t="str">
        <f aca="false">IFERROR(VLOOKUP(BS$1&amp;":"&amp;BS53,'Finish order'!$E:$K,2,FALSE()),"")</f>
        <v/>
      </c>
      <c r="BX53" s="21"/>
      <c r="BY53" s="31"/>
      <c r="BZ53" s="30" t="n">
        <v>52</v>
      </c>
      <c r="CA53" s="21" t="str">
        <f aca="false">IFERROR(VLOOKUP(BZ$1&amp;":"&amp;BZ53,'Finish order'!$E:$K,4,FALSE()),"")</f>
        <v/>
      </c>
      <c r="CB53" s="21" t="str">
        <f aca="false">IFERROR(VLOOKUP(BZ$1&amp;":"&amp;BZ53,'Finish order'!$E:$K,5,FALSE()),"")</f>
        <v/>
      </c>
      <c r="CC53" s="29" t="str">
        <f aca="false">IFERROR(VLOOKUP(BZ$1&amp;":"&amp;BZ53,'Finish order'!$E:$K,3,FALSE()),"")</f>
        <v/>
      </c>
      <c r="CD53" s="21" t="str">
        <f aca="false">IFERROR(VLOOKUP(BZ$1&amp;":"&amp;BZ53,'Finish order'!$E:$K,2,FALSE()),"")</f>
        <v/>
      </c>
      <c r="CE53" s="21"/>
      <c r="CF53" s="31"/>
      <c r="CG53" s="21" t="n">
        <v>52</v>
      </c>
      <c r="CH53" s="21" t="str">
        <f aca="false">IFERROR(VLOOKUP(CG$1&amp;":"&amp;CG53,'Finish order'!$E:$K,4,FALSE()),"")</f>
        <v/>
      </c>
      <c r="CI53" s="21" t="str">
        <f aca="false">IFERROR(VLOOKUP(CG$1&amp;":"&amp;CG53,'Finish order'!$E:$K,5,FALSE()),"")</f>
        <v/>
      </c>
      <c r="CJ53" s="29" t="str">
        <f aca="false">IFERROR(VLOOKUP(CG$1&amp;":"&amp;CG53,'Finish order'!$E:$K,3,FALSE()),"")</f>
        <v/>
      </c>
      <c r="CK53" s="21" t="str">
        <f aca="false">IFERROR(VLOOKUP(CG$1&amp;":"&amp;CG53,'Finish order'!$E:$K,2,FALSE()),"")</f>
        <v/>
      </c>
      <c r="CL53" s="21"/>
      <c r="CM53" s="31"/>
      <c r="CN53" s="21" t="n">
        <v>52</v>
      </c>
      <c r="CO53" s="21" t="str">
        <f aca="false">IFERROR(VLOOKUP(CN$1&amp;":"&amp;CN53,'Finish order'!$E:$K,4,FALSE()),"")</f>
        <v/>
      </c>
      <c r="CP53" s="21" t="str">
        <f aca="false">IFERROR(VLOOKUP(CN$1&amp;":"&amp;CN53,'Finish order'!$E:$K,5,FALSE()),"")</f>
        <v/>
      </c>
      <c r="CQ53" s="29" t="str">
        <f aca="false">IFERROR(VLOOKUP(CN$1&amp;":"&amp;CN53,'Finish order'!$E:$K,3,FALSE()),"")</f>
        <v/>
      </c>
      <c r="CR53" s="21" t="str">
        <f aca="false">IFERROR(VLOOKUP(CN$1&amp;":"&amp;CN53,'Finish order'!$E:$K,2,FALSE()),"")</f>
        <v/>
      </c>
      <c r="CS53" s="29"/>
    </row>
    <row r="54" customFormat="false" ht="15.75" hidden="false" customHeight="true" outlineLevel="0" collapsed="false">
      <c r="A54" s="21" t="n">
        <v>53</v>
      </c>
      <c r="B54" s="21" t="str">
        <f aca="false">IFERROR(VLOOKUP($A$1&amp;":"&amp;A54,'Finish order'!C:K,6,FALSE()),"")</f>
        <v/>
      </c>
      <c r="C54" s="21" t="str">
        <f aca="false">IFERROR(VLOOKUP(A$1&amp;":"&amp;A54,'Finish order'!$C:$K,9,FALSE()),"")</f>
        <v/>
      </c>
      <c r="D54" s="21" t="str">
        <f aca="false">IFERROR(VLOOKUP(A$1&amp;":"&amp;A54,'Finish order'!$C:$K,7,FALSE()),"")</f>
        <v/>
      </c>
      <c r="E54" s="29" t="str">
        <f aca="false">IFERROR(VLOOKUP($A$1&amp;":"&amp;A54,'Finish order'!C:K,5,FALSE()),"")</f>
        <v/>
      </c>
      <c r="F54" s="21" t="str">
        <f aca="false">IFERROR(VLOOKUP($A$1&amp;":"&amp;A54,'Finish order'!C:K,4,FALSE()),"")</f>
        <v/>
      </c>
      <c r="G54" s="31"/>
      <c r="H54" s="21" t="n">
        <v>53</v>
      </c>
      <c r="I54" s="21" t="str">
        <f aca="false">IFERROR(VLOOKUP(H$1&amp;":"&amp;H54,'Finish order'!$C:$K,6,FALSE()),"")</f>
        <v/>
      </c>
      <c r="J54" s="21" t="str">
        <f aca="false">IFERROR(VLOOKUP(H$1&amp;":"&amp;H54,'Finish order'!$C:$K,9,FALSE()),"")</f>
        <v/>
      </c>
      <c r="K54" s="21" t="str">
        <f aca="false">IFERROR(VLOOKUP(H$1&amp;":"&amp;H54,'Finish order'!$C:$K,7,FALSE()),"")</f>
        <v/>
      </c>
      <c r="L54" s="29" t="str">
        <f aca="false">IFERROR(VLOOKUP(H$1&amp;":"&amp;H54,'Finish order'!$C:$K,5,FALSE()),"")</f>
        <v/>
      </c>
      <c r="M54" s="21" t="str">
        <f aca="false">IFERROR(VLOOKUP(H$1&amp;":"&amp;H54,'Finish order'!$C:$K,4,FALSE()),"")</f>
        <v/>
      </c>
      <c r="N54" s="31"/>
      <c r="O54" s="21" t="n">
        <v>53</v>
      </c>
      <c r="P54" s="21" t="str">
        <f aca="false">IFERROR(VLOOKUP(O$1&amp;":"&amp;O54,'Finish order'!$E:$K,4,FALSE()),"")</f>
        <v/>
      </c>
      <c r="Q54" s="21" t="str">
        <f aca="false">IFERROR(VLOOKUP(O$1&amp;":"&amp;O54,'Finish order'!$E:$K,5,FALSE()),"")</f>
        <v/>
      </c>
      <c r="R54" s="29" t="str">
        <f aca="false">IFERROR(VLOOKUP(O$1&amp;":"&amp;O54,'Finish order'!$E:$K,3,FALSE()),"")</f>
        <v/>
      </c>
      <c r="S54" s="21" t="str">
        <f aca="false">IFERROR(VLOOKUP(O$1&amp;":"&amp;O54,'Finish order'!$E:$K,2,FALSE()),"")</f>
        <v/>
      </c>
      <c r="T54" s="21" t="str">
        <f aca="false">IF((COUNTIF($B$2:$B$4,P54)&gt;0),"Top3","")</f>
        <v>Top3</v>
      </c>
      <c r="U54" s="31"/>
      <c r="V54" s="21" t="n">
        <v>53</v>
      </c>
      <c r="W54" s="21" t="str">
        <f aca="false">IFERROR(VLOOKUP(V$1&amp;":"&amp;V54,'Finish order'!$E:$K,4,FALSE()),"")</f>
        <v/>
      </c>
      <c r="X54" s="21" t="str">
        <f aca="false">IFERROR(VLOOKUP(V$1&amp;":"&amp;V54,'Finish order'!$E:$K,5,FALSE()),"")</f>
        <v/>
      </c>
      <c r="Y54" s="29" t="str">
        <f aca="false">IFERROR(VLOOKUP(V$1&amp;":"&amp;V54,'Finish order'!$E:$K,3,FALSE()),"")</f>
        <v/>
      </c>
      <c r="Z54" s="21" t="str">
        <f aca="false">IFERROR(VLOOKUP(V$1&amp;":"&amp;V54,'Finish order'!$E:$K,2,FALSE()),"")</f>
        <v/>
      </c>
      <c r="AA54" s="21" t="str">
        <f aca="false">IF('Results 5 year vets'!$W54="","",IF((COUNTIF($I$2:$I$4,W54)&gt;0),"Top3",""))</f>
        <v/>
      </c>
      <c r="AB54" s="31"/>
      <c r="AC54" s="21" t="n">
        <v>53</v>
      </c>
      <c r="AD54" s="21" t="str">
        <f aca="false">IFERROR(VLOOKUP(AC$1&amp;":"&amp;AC54,'Finish order'!$E:$K,4,FALSE()),"")</f>
        <v/>
      </c>
      <c r="AE54" s="21" t="str">
        <f aca="false">IFERROR(VLOOKUP(AC$1&amp;":"&amp;AC54,'Finish order'!$E:$K,5,FALSE()),"")</f>
        <v/>
      </c>
      <c r="AF54" s="29" t="str">
        <f aca="false">IFERROR(VLOOKUP(AC$1&amp;":"&amp;AC54,'Finish order'!$E:$K,3,FALSE()),"")</f>
        <v/>
      </c>
      <c r="AG54" s="21" t="str">
        <f aca="false">IFERROR(VLOOKUP(AC$1&amp;":"&amp;AC54,'Finish order'!$E:$K,2,FALSE()),"")</f>
        <v/>
      </c>
      <c r="AH54" s="21"/>
      <c r="AI54" s="31"/>
      <c r="AJ54" s="21" t="n">
        <v>53</v>
      </c>
      <c r="AK54" s="21" t="str">
        <f aca="false">IFERROR(VLOOKUP(AJ$1&amp;":"&amp;AJ54,'Finish order'!$E:$K,4,FALSE()),"")</f>
        <v/>
      </c>
      <c r="AL54" s="21" t="str">
        <f aca="false">IFERROR(VLOOKUP(AJ$1&amp;":"&amp;AJ54,'Finish order'!$E:$K,5,FALSE()),"")</f>
        <v/>
      </c>
      <c r="AM54" s="29" t="str">
        <f aca="false">IFERROR(VLOOKUP(AJ$1&amp;":"&amp;AJ54,'Finish order'!$E:$K,3,FALSE()),"")</f>
        <v/>
      </c>
      <c r="AN54" s="21" t="str">
        <f aca="false">IFERROR(VLOOKUP(AJ$1&amp;":"&amp;AJ54,'Finish order'!$E:$K,2,FALSE()),"")</f>
        <v/>
      </c>
      <c r="AO54" s="21"/>
      <c r="AP54" s="31"/>
      <c r="AQ54" s="21" t="n">
        <v>53</v>
      </c>
      <c r="AR54" s="21" t="str">
        <f aca="false">IFERROR(VLOOKUP(AQ$1&amp;":"&amp;AQ54,'Finish order'!$E:$K,4,FALSE()),"")</f>
        <v/>
      </c>
      <c r="AS54" s="29" t="str">
        <f aca="false">IFERROR(VLOOKUP(AQ$1&amp;":"&amp;AQ54,'Finish order'!$E:$K,5,FALSE()),"")</f>
        <v/>
      </c>
      <c r="AT54" s="29" t="str">
        <f aca="false">IFERROR(VLOOKUP(AQ$1&amp;":"&amp;AQ54,'Finish order'!$E:$K,3,FALSE()),"")</f>
        <v/>
      </c>
      <c r="AU54" s="21" t="str">
        <f aca="false">IFERROR(VLOOKUP(AQ$1&amp;":"&amp;AQ54,'Finish order'!$E:$K,2,FALSE()),"")</f>
        <v/>
      </c>
      <c r="AV54" s="21"/>
      <c r="AW54" s="31"/>
      <c r="AX54" s="21" t="n">
        <v>53</v>
      </c>
      <c r="AY54" s="21" t="str">
        <f aca="false">IFERROR(VLOOKUP(AX$1&amp;":"&amp;AX54,'Finish order'!$E:$K,4,FALSE()),"")</f>
        <v/>
      </c>
      <c r="AZ54" s="29" t="str">
        <f aca="false">IFERROR(VLOOKUP(AX$1&amp;":"&amp;AX54,'Finish order'!$E:$K,5,FALSE()),"")</f>
        <v/>
      </c>
      <c r="BA54" s="29" t="str">
        <f aca="false">IFERROR(VLOOKUP(AX$1&amp;":"&amp;AX54,'Finish order'!$E:$K,3,FALSE()),"")</f>
        <v/>
      </c>
      <c r="BB54" s="21" t="str">
        <f aca="false">IFERROR(VLOOKUP(AX$1&amp;":"&amp;AX54,'Finish order'!$E:$K,2,FALSE()),"")</f>
        <v/>
      </c>
      <c r="BC54" s="21"/>
      <c r="BD54" s="31"/>
      <c r="BE54" s="21" t="n">
        <v>53</v>
      </c>
      <c r="BF54" s="29" t="str">
        <f aca="false">IFERROR(VLOOKUP(BE$1&amp;":"&amp;BE54,'Finish order'!$E:$K,4,FALSE()),"")</f>
        <v/>
      </c>
      <c r="BG54" s="21" t="str">
        <f aca="false">IFERROR(VLOOKUP(BE$1&amp;":"&amp;BE54,'Finish order'!$E:$K,5,FALSE()),"")</f>
        <v/>
      </c>
      <c r="BH54" s="29" t="str">
        <f aca="false">IFERROR(VLOOKUP(BE$1&amp;":"&amp;BE54,'Finish order'!$E:$K,3,FALSE()),"")</f>
        <v/>
      </c>
      <c r="BI54" s="21" t="str">
        <f aca="false">IFERROR(VLOOKUP(BE$1&amp;":"&amp;BE54,'Finish order'!$E:$K,2,FALSE()),"")</f>
        <v/>
      </c>
      <c r="BJ54" s="21"/>
      <c r="BK54" s="31"/>
      <c r="BL54" s="21" t="n">
        <v>53</v>
      </c>
      <c r="BM54" s="29" t="str">
        <f aca="false">IFERROR(VLOOKUP(BL$1&amp;":"&amp;BL54,'Finish order'!$E:$K,4,FALSE()),"")</f>
        <v/>
      </c>
      <c r="BN54" s="21" t="str">
        <f aca="false">IFERROR(VLOOKUP(BL$1&amp;":"&amp;BL54,'Finish order'!$E:$K,5,FALSE()),"")</f>
        <v/>
      </c>
      <c r="BO54" s="29" t="str">
        <f aca="false">IFERROR(VLOOKUP(BL$1&amp;":"&amp;BL54,'Finish order'!$E:$K,3,FALSE()),"")</f>
        <v/>
      </c>
      <c r="BP54" s="21" t="str">
        <f aca="false">IFERROR(VLOOKUP(BL$1&amp;":"&amp;BL54,'Finish order'!$E:$K,2,FALSE()),"")</f>
        <v/>
      </c>
      <c r="BQ54" s="21"/>
      <c r="BR54" s="31"/>
      <c r="BS54" s="30" t="n">
        <v>53</v>
      </c>
      <c r="BT54" s="21" t="str">
        <f aca="false">IFERROR(VLOOKUP(BS$1&amp;":"&amp;BS54,'Finish order'!$E:$K,4,FALSE()),"")</f>
        <v/>
      </c>
      <c r="BU54" s="21" t="str">
        <f aca="false">IFERROR(VLOOKUP(BS$1&amp;":"&amp;BS54,'Finish order'!$E:$K,5,FALSE()),"")</f>
        <v/>
      </c>
      <c r="BV54" s="29" t="str">
        <f aca="false">IFERROR(VLOOKUP(BS$1&amp;":"&amp;BS54,'Finish order'!$E:$K,3,FALSE()),"")</f>
        <v/>
      </c>
      <c r="BW54" s="21" t="str">
        <f aca="false">IFERROR(VLOOKUP(BS$1&amp;":"&amp;BS54,'Finish order'!$E:$K,2,FALSE()),"")</f>
        <v/>
      </c>
      <c r="BX54" s="21"/>
      <c r="BY54" s="31"/>
      <c r="BZ54" s="30" t="n">
        <v>53</v>
      </c>
      <c r="CA54" s="21" t="str">
        <f aca="false">IFERROR(VLOOKUP(BZ$1&amp;":"&amp;BZ54,'Finish order'!$E:$K,4,FALSE()),"")</f>
        <v/>
      </c>
      <c r="CB54" s="21" t="str">
        <f aca="false">IFERROR(VLOOKUP(BZ$1&amp;":"&amp;BZ54,'Finish order'!$E:$K,5,FALSE()),"")</f>
        <v/>
      </c>
      <c r="CC54" s="29" t="str">
        <f aca="false">IFERROR(VLOOKUP(BZ$1&amp;":"&amp;BZ54,'Finish order'!$E:$K,3,FALSE()),"")</f>
        <v/>
      </c>
      <c r="CD54" s="21" t="str">
        <f aca="false">IFERROR(VLOOKUP(BZ$1&amp;":"&amp;BZ54,'Finish order'!$E:$K,2,FALSE()),"")</f>
        <v/>
      </c>
      <c r="CE54" s="21"/>
      <c r="CF54" s="31"/>
      <c r="CG54" s="21" t="n">
        <v>53</v>
      </c>
      <c r="CH54" s="21" t="str">
        <f aca="false">IFERROR(VLOOKUP(CG$1&amp;":"&amp;CG54,'Finish order'!$E:$K,4,FALSE()),"")</f>
        <v/>
      </c>
      <c r="CI54" s="21" t="str">
        <f aca="false">IFERROR(VLOOKUP(CG$1&amp;":"&amp;CG54,'Finish order'!$E:$K,5,FALSE()),"")</f>
        <v/>
      </c>
      <c r="CJ54" s="29" t="str">
        <f aca="false">IFERROR(VLOOKUP(CG$1&amp;":"&amp;CG54,'Finish order'!$E:$K,3,FALSE()),"")</f>
        <v/>
      </c>
      <c r="CK54" s="21" t="str">
        <f aca="false">IFERROR(VLOOKUP(CG$1&amp;":"&amp;CG54,'Finish order'!$E:$K,2,FALSE()),"")</f>
        <v/>
      </c>
      <c r="CL54" s="21"/>
      <c r="CM54" s="31"/>
      <c r="CN54" s="21" t="n">
        <v>53</v>
      </c>
      <c r="CO54" s="21" t="str">
        <f aca="false">IFERROR(VLOOKUP(CN$1&amp;":"&amp;CN54,'Finish order'!$E:$K,4,FALSE()),"")</f>
        <v/>
      </c>
      <c r="CP54" s="21" t="str">
        <f aca="false">IFERROR(VLOOKUP(CN$1&amp;":"&amp;CN54,'Finish order'!$E:$K,5,FALSE()),"")</f>
        <v/>
      </c>
      <c r="CQ54" s="29" t="str">
        <f aca="false">IFERROR(VLOOKUP(CN$1&amp;":"&amp;CN54,'Finish order'!$E:$K,3,FALSE()),"")</f>
        <v/>
      </c>
      <c r="CR54" s="21" t="str">
        <f aca="false">IFERROR(VLOOKUP(CN$1&amp;":"&amp;CN54,'Finish order'!$E:$K,2,FALSE()),"")</f>
        <v/>
      </c>
      <c r="CS54" s="29"/>
    </row>
    <row r="55" customFormat="false" ht="15.75" hidden="false" customHeight="true" outlineLevel="0" collapsed="false">
      <c r="A55" s="21" t="n">
        <v>54</v>
      </c>
      <c r="B55" s="21" t="str">
        <f aca="false">IFERROR(VLOOKUP($A$1&amp;":"&amp;A55,'Finish order'!C:K,6,FALSE()),"")</f>
        <v/>
      </c>
      <c r="C55" s="21" t="str">
        <f aca="false">IFERROR(VLOOKUP(A$1&amp;":"&amp;A55,'Finish order'!$C:$K,9,FALSE()),"")</f>
        <v/>
      </c>
      <c r="D55" s="21" t="str">
        <f aca="false">IFERROR(VLOOKUP(A$1&amp;":"&amp;A55,'Finish order'!$C:$K,7,FALSE()),"")</f>
        <v/>
      </c>
      <c r="E55" s="29" t="str">
        <f aca="false">IFERROR(VLOOKUP($A$1&amp;":"&amp;A55,'Finish order'!C:K,5,FALSE()),"")</f>
        <v/>
      </c>
      <c r="F55" s="21" t="str">
        <f aca="false">IFERROR(VLOOKUP($A$1&amp;":"&amp;A55,'Finish order'!C:K,4,FALSE()),"")</f>
        <v/>
      </c>
      <c r="G55" s="31"/>
      <c r="H55" s="21" t="n">
        <v>54</v>
      </c>
      <c r="I55" s="21" t="str">
        <f aca="false">IFERROR(VLOOKUP(H$1&amp;":"&amp;H55,'Finish order'!$C:$K,6,FALSE()),"")</f>
        <v/>
      </c>
      <c r="J55" s="21" t="str">
        <f aca="false">IFERROR(VLOOKUP(H$1&amp;":"&amp;H55,'Finish order'!$C:$K,9,FALSE()),"")</f>
        <v/>
      </c>
      <c r="K55" s="21" t="str">
        <f aca="false">IFERROR(VLOOKUP(H$1&amp;":"&amp;H55,'Finish order'!$C:$K,7,FALSE()),"")</f>
        <v/>
      </c>
      <c r="L55" s="29" t="str">
        <f aca="false">IFERROR(VLOOKUP(H$1&amp;":"&amp;H55,'Finish order'!$C:$K,5,FALSE()),"")</f>
        <v/>
      </c>
      <c r="M55" s="21" t="str">
        <f aca="false">IFERROR(VLOOKUP(H$1&amp;":"&amp;H55,'Finish order'!$C:$K,4,FALSE()),"")</f>
        <v/>
      </c>
      <c r="N55" s="31"/>
      <c r="O55" s="21" t="n">
        <v>54</v>
      </c>
      <c r="P55" s="21" t="str">
        <f aca="false">IFERROR(VLOOKUP(O$1&amp;":"&amp;O55,'Finish order'!$E:$K,4,FALSE()),"")</f>
        <v/>
      </c>
      <c r="Q55" s="21" t="str">
        <f aca="false">IFERROR(VLOOKUP(O$1&amp;":"&amp;O55,'Finish order'!$E:$K,5,FALSE()),"")</f>
        <v/>
      </c>
      <c r="R55" s="29" t="str">
        <f aca="false">IFERROR(VLOOKUP(O$1&amp;":"&amp;O55,'Finish order'!$E:$K,3,FALSE()),"")</f>
        <v/>
      </c>
      <c r="S55" s="21" t="str">
        <f aca="false">IFERROR(VLOOKUP(O$1&amp;":"&amp;O55,'Finish order'!$E:$K,2,FALSE()),"")</f>
        <v/>
      </c>
      <c r="T55" s="21" t="str">
        <f aca="false">IF((COUNTIF($B$2:$B$4,P55)&gt;0),"Top3","")</f>
        <v>Top3</v>
      </c>
      <c r="U55" s="31"/>
      <c r="V55" s="21" t="n">
        <v>54</v>
      </c>
      <c r="W55" s="21" t="str">
        <f aca="false">IFERROR(VLOOKUP(V$1&amp;":"&amp;V55,'Finish order'!$E:$K,4,FALSE()),"")</f>
        <v/>
      </c>
      <c r="X55" s="21" t="str">
        <f aca="false">IFERROR(VLOOKUP(V$1&amp;":"&amp;V55,'Finish order'!$E:$K,5,FALSE()),"")</f>
        <v/>
      </c>
      <c r="Y55" s="29" t="str">
        <f aca="false">IFERROR(VLOOKUP(V$1&amp;":"&amp;V55,'Finish order'!$E:$K,3,FALSE()),"")</f>
        <v/>
      </c>
      <c r="Z55" s="21" t="str">
        <f aca="false">IFERROR(VLOOKUP(V$1&amp;":"&amp;V55,'Finish order'!$E:$K,2,FALSE()),"")</f>
        <v/>
      </c>
      <c r="AA55" s="21" t="str">
        <f aca="false">IF('Results 5 year vets'!$W55="","",IF((COUNTIF($I$2:$I$4,W55)&gt;0),"Top3",""))</f>
        <v/>
      </c>
      <c r="AB55" s="31"/>
      <c r="AC55" s="21" t="n">
        <v>54</v>
      </c>
      <c r="AD55" s="21" t="str">
        <f aca="false">IFERROR(VLOOKUP(AC$1&amp;":"&amp;AC55,'Finish order'!$E:$K,4,FALSE()),"")</f>
        <v/>
      </c>
      <c r="AE55" s="21" t="str">
        <f aca="false">IFERROR(VLOOKUP(AC$1&amp;":"&amp;AC55,'Finish order'!$E:$K,5,FALSE()),"")</f>
        <v/>
      </c>
      <c r="AF55" s="29" t="str">
        <f aca="false">IFERROR(VLOOKUP(AC$1&amp;":"&amp;AC55,'Finish order'!$E:$K,3,FALSE()),"")</f>
        <v/>
      </c>
      <c r="AG55" s="21" t="str">
        <f aca="false">IFERROR(VLOOKUP(AC$1&amp;":"&amp;AC55,'Finish order'!$E:$K,2,FALSE()),"")</f>
        <v/>
      </c>
      <c r="AH55" s="21"/>
      <c r="AI55" s="31"/>
      <c r="AJ55" s="21" t="n">
        <v>54</v>
      </c>
      <c r="AK55" s="21" t="str">
        <f aca="false">IFERROR(VLOOKUP(AJ$1&amp;":"&amp;AJ55,'Finish order'!$E:$K,4,FALSE()),"")</f>
        <v/>
      </c>
      <c r="AL55" s="21" t="str">
        <f aca="false">IFERROR(VLOOKUP(AJ$1&amp;":"&amp;AJ55,'Finish order'!$E:$K,5,FALSE()),"")</f>
        <v/>
      </c>
      <c r="AM55" s="29" t="str">
        <f aca="false">IFERROR(VLOOKUP(AJ$1&amp;":"&amp;AJ55,'Finish order'!$E:$K,3,FALSE()),"")</f>
        <v/>
      </c>
      <c r="AN55" s="21" t="str">
        <f aca="false">IFERROR(VLOOKUP(AJ$1&amp;":"&amp;AJ55,'Finish order'!$E:$K,2,FALSE()),"")</f>
        <v/>
      </c>
      <c r="AO55" s="21"/>
      <c r="AP55" s="31"/>
      <c r="AQ55" s="21" t="n">
        <v>54</v>
      </c>
      <c r="AR55" s="21" t="str">
        <f aca="false">IFERROR(VLOOKUP(AQ$1&amp;":"&amp;AQ55,'Finish order'!$E:$K,4,FALSE()),"")</f>
        <v/>
      </c>
      <c r="AS55" s="29" t="str">
        <f aca="false">IFERROR(VLOOKUP(AQ$1&amp;":"&amp;AQ55,'Finish order'!$E:$K,5,FALSE()),"")</f>
        <v/>
      </c>
      <c r="AT55" s="29" t="str">
        <f aca="false">IFERROR(VLOOKUP(AQ$1&amp;":"&amp;AQ55,'Finish order'!$E:$K,3,FALSE()),"")</f>
        <v/>
      </c>
      <c r="AU55" s="21" t="str">
        <f aca="false">IFERROR(VLOOKUP(AQ$1&amp;":"&amp;AQ55,'Finish order'!$E:$K,2,FALSE()),"")</f>
        <v/>
      </c>
      <c r="AV55" s="21"/>
      <c r="AW55" s="31"/>
      <c r="AX55" s="21" t="n">
        <v>54</v>
      </c>
      <c r="AY55" s="21" t="str">
        <f aca="false">IFERROR(VLOOKUP(AX$1&amp;":"&amp;AX55,'Finish order'!$E:$K,4,FALSE()),"")</f>
        <v/>
      </c>
      <c r="AZ55" s="29" t="str">
        <f aca="false">IFERROR(VLOOKUP(AX$1&amp;":"&amp;AX55,'Finish order'!$E:$K,5,FALSE()),"")</f>
        <v/>
      </c>
      <c r="BA55" s="29" t="str">
        <f aca="false">IFERROR(VLOOKUP(AX$1&amp;":"&amp;AX55,'Finish order'!$E:$K,3,FALSE()),"")</f>
        <v/>
      </c>
      <c r="BB55" s="21" t="str">
        <f aca="false">IFERROR(VLOOKUP(AX$1&amp;":"&amp;AX55,'Finish order'!$E:$K,2,FALSE()),"")</f>
        <v/>
      </c>
      <c r="BC55" s="21"/>
      <c r="BD55" s="31"/>
      <c r="BE55" s="21" t="n">
        <v>54</v>
      </c>
      <c r="BF55" s="29" t="str">
        <f aca="false">IFERROR(VLOOKUP(BE$1&amp;":"&amp;BE55,'Finish order'!$E:$K,4,FALSE()),"")</f>
        <v/>
      </c>
      <c r="BG55" s="21" t="str">
        <f aca="false">IFERROR(VLOOKUP(BE$1&amp;":"&amp;BE55,'Finish order'!$E:$K,5,FALSE()),"")</f>
        <v/>
      </c>
      <c r="BH55" s="29" t="str">
        <f aca="false">IFERROR(VLOOKUP(BE$1&amp;":"&amp;BE55,'Finish order'!$E:$K,3,FALSE()),"")</f>
        <v/>
      </c>
      <c r="BI55" s="21" t="str">
        <f aca="false">IFERROR(VLOOKUP(BE$1&amp;":"&amp;BE55,'Finish order'!$E:$K,2,FALSE()),"")</f>
        <v/>
      </c>
      <c r="BJ55" s="21"/>
      <c r="BK55" s="31"/>
      <c r="BL55" s="21" t="n">
        <v>54</v>
      </c>
      <c r="BM55" s="29" t="str">
        <f aca="false">IFERROR(VLOOKUP(BL$1&amp;":"&amp;BL55,'Finish order'!$E:$K,4,FALSE()),"")</f>
        <v/>
      </c>
      <c r="BN55" s="21" t="str">
        <f aca="false">IFERROR(VLOOKUP(BL$1&amp;":"&amp;BL55,'Finish order'!$E:$K,5,FALSE()),"")</f>
        <v/>
      </c>
      <c r="BO55" s="29" t="str">
        <f aca="false">IFERROR(VLOOKUP(BL$1&amp;":"&amp;BL55,'Finish order'!$E:$K,3,FALSE()),"")</f>
        <v/>
      </c>
      <c r="BP55" s="21" t="str">
        <f aca="false">IFERROR(VLOOKUP(BL$1&amp;":"&amp;BL55,'Finish order'!$E:$K,2,FALSE()),"")</f>
        <v/>
      </c>
      <c r="BQ55" s="21"/>
      <c r="BR55" s="31"/>
      <c r="BS55" s="30" t="n">
        <v>54</v>
      </c>
      <c r="BT55" s="21" t="str">
        <f aca="false">IFERROR(VLOOKUP(BS$1&amp;":"&amp;BS55,'Finish order'!$E:$K,4,FALSE()),"")</f>
        <v/>
      </c>
      <c r="BU55" s="21" t="str">
        <f aca="false">IFERROR(VLOOKUP(BS$1&amp;":"&amp;BS55,'Finish order'!$E:$K,5,FALSE()),"")</f>
        <v/>
      </c>
      <c r="BV55" s="29" t="str">
        <f aca="false">IFERROR(VLOOKUP(BS$1&amp;":"&amp;BS55,'Finish order'!$E:$K,3,FALSE()),"")</f>
        <v/>
      </c>
      <c r="BW55" s="21" t="str">
        <f aca="false">IFERROR(VLOOKUP(BS$1&amp;":"&amp;BS55,'Finish order'!$E:$K,2,FALSE()),"")</f>
        <v/>
      </c>
      <c r="BX55" s="21"/>
      <c r="BY55" s="31"/>
      <c r="BZ55" s="30" t="n">
        <v>54</v>
      </c>
      <c r="CA55" s="21" t="str">
        <f aca="false">IFERROR(VLOOKUP(BZ$1&amp;":"&amp;BZ55,'Finish order'!$E:$K,4,FALSE()),"")</f>
        <v/>
      </c>
      <c r="CB55" s="21" t="str">
        <f aca="false">IFERROR(VLOOKUP(BZ$1&amp;":"&amp;BZ55,'Finish order'!$E:$K,5,FALSE()),"")</f>
        <v/>
      </c>
      <c r="CC55" s="29" t="str">
        <f aca="false">IFERROR(VLOOKUP(BZ$1&amp;":"&amp;BZ55,'Finish order'!$E:$K,3,FALSE()),"")</f>
        <v/>
      </c>
      <c r="CD55" s="21" t="str">
        <f aca="false">IFERROR(VLOOKUP(BZ$1&amp;":"&amp;BZ55,'Finish order'!$E:$K,2,FALSE()),"")</f>
        <v/>
      </c>
      <c r="CE55" s="21"/>
      <c r="CF55" s="31"/>
      <c r="CG55" s="21" t="n">
        <v>54</v>
      </c>
      <c r="CH55" s="21" t="str">
        <f aca="false">IFERROR(VLOOKUP(CG$1&amp;":"&amp;CG55,'Finish order'!$E:$K,4,FALSE()),"")</f>
        <v/>
      </c>
      <c r="CI55" s="21" t="str">
        <f aca="false">IFERROR(VLOOKUP(CG$1&amp;":"&amp;CG55,'Finish order'!$E:$K,5,FALSE()),"")</f>
        <v/>
      </c>
      <c r="CJ55" s="29" t="str">
        <f aca="false">IFERROR(VLOOKUP(CG$1&amp;":"&amp;CG55,'Finish order'!$E:$K,3,FALSE()),"")</f>
        <v/>
      </c>
      <c r="CK55" s="21" t="str">
        <f aca="false">IFERROR(VLOOKUP(CG$1&amp;":"&amp;CG55,'Finish order'!$E:$K,2,FALSE()),"")</f>
        <v/>
      </c>
      <c r="CL55" s="21"/>
      <c r="CM55" s="31"/>
      <c r="CN55" s="21" t="n">
        <v>54</v>
      </c>
      <c r="CO55" s="21" t="str">
        <f aca="false">IFERROR(VLOOKUP(CN$1&amp;":"&amp;CN55,'Finish order'!$E:$K,4,FALSE()),"")</f>
        <v/>
      </c>
      <c r="CP55" s="21" t="str">
        <f aca="false">IFERROR(VLOOKUP(CN$1&amp;":"&amp;CN55,'Finish order'!$E:$K,5,FALSE()),"")</f>
        <v/>
      </c>
      <c r="CQ55" s="29" t="str">
        <f aca="false">IFERROR(VLOOKUP(CN$1&amp;":"&amp;CN55,'Finish order'!$E:$K,3,FALSE()),"")</f>
        <v/>
      </c>
      <c r="CR55" s="21" t="str">
        <f aca="false">IFERROR(VLOOKUP(CN$1&amp;":"&amp;CN55,'Finish order'!$E:$K,2,FALSE()),"")</f>
        <v/>
      </c>
      <c r="CS55" s="29"/>
    </row>
    <row r="56" customFormat="false" ht="15.75" hidden="false" customHeight="true" outlineLevel="0" collapsed="false">
      <c r="A56" s="21" t="n">
        <v>55</v>
      </c>
      <c r="B56" s="21" t="str">
        <f aca="false">IFERROR(VLOOKUP($A$1&amp;":"&amp;A56,'Finish order'!C:K,6,FALSE()),"")</f>
        <v/>
      </c>
      <c r="C56" s="21" t="str">
        <f aca="false">IFERROR(VLOOKUP(A$1&amp;":"&amp;A56,'Finish order'!$C:$K,9,FALSE()),"")</f>
        <v/>
      </c>
      <c r="D56" s="21" t="str">
        <f aca="false">IFERROR(VLOOKUP(A$1&amp;":"&amp;A56,'Finish order'!$C:$K,7,FALSE()),"")</f>
        <v/>
      </c>
      <c r="E56" s="29" t="str">
        <f aca="false">IFERROR(VLOOKUP($A$1&amp;":"&amp;A56,'Finish order'!C:K,5,FALSE()),"")</f>
        <v/>
      </c>
      <c r="F56" s="21" t="str">
        <f aca="false">IFERROR(VLOOKUP($A$1&amp;":"&amp;A56,'Finish order'!C:K,4,FALSE()),"")</f>
        <v/>
      </c>
      <c r="G56" s="31"/>
      <c r="H56" s="21" t="n">
        <v>55</v>
      </c>
      <c r="I56" s="21" t="str">
        <f aca="false">IFERROR(VLOOKUP(H$1&amp;":"&amp;H56,'Finish order'!$C:$K,6,FALSE()),"")</f>
        <v/>
      </c>
      <c r="J56" s="21" t="str">
        <f aca="false">IFERROR(VLOOKUP(H$1&amp;":"&amp;H56,'Finish order'!$C:$K,9,FALSE()),"")</f>
        <v/>
      </c>
      <c r="K56" s="21" t="str">
        <f aca="false">IFERROR(VLOOKUP(H$1&amp;":"&amp;H56,'Finish order'!$C:$K,7,FALSE()),"")</f>
        <v/>
      </c>
      <c r="L56" s="29" t="str">
        <f aca="false">IFERROR(VLOOKUP(H$1&amp;":"&amp;H56,'Finish order'!$C:$K,5,FALSE()),"")</f>
        <v/>
      </c>
      <c r="M56" s="21" t="str">
        <f aca="false">IFERROR(VLOOKUP(H$1&amp;":"&amp;H56,'Finish order'!$C:$K,4,FALSE()),"")</f>
        <v/>
      </c>
      <c r="N56" s="31"/>
      <c r="O56" s="21" t="n">
        <v>55</v>
      </c>
      <c r="P56" s="21" t="str">
        <f aca="false">IFERROR(VLOOKUP(O$1&amp;":"&amp;O56,'Finish order'!$E:$K,4,FALSE()),"")</f>
        <v/>
      </c>
      <c r="Q56" s="21" t="str">
        <f aca="false">IFERROR(VLOOKUP(O$1&amp;":"&amp;O56,'Finish order'!$E:$K,5,FALSE()),"")</f>
        <v/>
      </c>
      <c r="R56" s="29" t="str">
        <f aca="false">IFERROR(VLOOKUP(O$1&amp;":"&amp;O56,'Finish order'!$E:$K,3,FALSE()),"")</f>
        <v/>
      </c>
      <c r="S56" s="21" t="str">
        <f aca="false">IFERROR(VLOOKUP(O$1&amp;":"&amp;O56,'Finish order'!$E:$K,2,FALSE()),"")</f>
        <v/>
      </c>
      <c r="T56" s="21" t="str">
        <f aca="false">IF((COUNTIF($B$2:$B$4,P56)&gt;0),"Top3","")</f>
        <v>Top3</v>
      </c>
      <c r="U56" s="31"/>
      <c r="V56" s="21" t="n">
        <v>55</v>
      </c>
      <c r="W56" s="21" t="str">
        <f aca="false">IFERROR(VLOOKUP(V$1&amp;":"&amp;V56,'Finish order'!$E:$K,4,FALSE()),"")</f>
        <v/>
      </c>
      <c r="X56" s="21" t="str">
        <f aca="false">IFERROR(VLOOKUP(V$1&amp;":"&amp;V56,'Finish order'!$E:$K,5,FALSE()),"")</f>
        <v/>
      </c>
      <c r="Y56" s="29" t="str">
        <f aca="false">IFERROR(VLOOKUP(V$1&amp;":"&amp;V56,'Finish order'!$E:$K,3,FALSE()),"")</f>
        <v/>
      </c>
      <c r="Z56" s="21" t="str">
        <f aca="false">IFERROR(VLOOKUP(V$1&amp;":"&amp;V56,'Finish order'!$E:$K,2,FALSE()),"")</f>
        <v/>
      </c>
      <c r="AA56" s="21" t="str">
        <f aca="false">IF('Results 5 year vets'!$W56="","",IF((COUNTIF($I$2:$I$4,W56)&gt;0),"Top3",""))</f>
        <v/>
      </c>
      <c r="AB56" s="31"/>
      <c r="AC56" s="21" t="n">
        <v>55</v>
      </c>
      <c r="AD56" s="21" t="str">
        <f aca="false">IFERROR(VLOOKUP(AC$1&amp;":"&amp;AC56,'Finish order'!$E:$K,4,FALSE()),"")</f>
        <v/>
      </c>
      <c r="AE56" s="21" t="str">
        <f aca="false">IFERROR(VLOOKUP(AC$1&amp;":"&amp;AC56,'Finish order'!$E:$K,5,FALSE()),"")</f>
        <v/>
      </c>
      <c r="AF56" s="29" t="str">
        <f aca="false">IFERROR(VLOOKUP(AC$1&amp;":"&amp;AC56,'Finish order'!$E:$K,3,FALSE()),"")</f>
        <v/>
      </c>
      <c r="AG56" s="21" t="str">
        <f aca="false">IFERROR(VLOOKUP(AC$1&amp;":"&amp;AC56,'Finish order'!$E:$K,2,FALSE()),"")</f>
        <v/>
      </c>
      <c r="AH56" s="21"/>
      <c r="AI56" s="31"/>
      <c r="AJ56" s="21" t="n">
        <v>55</v>
      </c>
      <c r="AK56" s="21" t="str">
        <f aca="false">IFERROR(VLOOKUP(AJ$1&amp;":"&amp;AJ56,'Finish order'!$E:$K,4,FALSE()),"")</f>
        <v/>
      </c>
      <c r="AL56" s="21" t="str">
        <f aca="false">IFERROR(VLOOKUP(AJ$1&amp;":"&amp;AJ56,'Finish order'!$E:$K,5,FALSE()),"")</f>
        <v/>
      </c>
      <c r="AM56" s="29" t="str">
        <f aca="false">IFERROR(VLOOKUP(AJ$1&amp;":"&amp;AJ56,'Finish order'!$E:$K,3,FALSE()),"")</f>
        <v/>
      </c>
      <c r="AN56" s="21" t="str">
        <f aca="false">IFERROR(VLOOKUP(AJ$1&amp;":"&amp;AJ56,'Finish order'!$E:$K,2,FALSE()),"")</f>
        <v/>
      </c>
      <c r="AO56" s="21"/>
      <c r="AP56" s="31"/>
      <c r="AQ56" s="21" t="n">
        <v>55</v>
      </c>
      <c r="AR56" s="21" t="str">
        <f aca="false">IFERROR(VLOOKUP(AQ$1&amp;":"&amp;AQ56,'Finish order'!$E:$K,4,FALSE()),"")</f>
        <v/>
      </c>
      <c r="AS56" s="29" t="str">
        <f aca="false">IFERROR(VLOOKUP(AQ$1&amp;":"&amp;AQ56,'Finish order'!$E:$K,5,FALSE()),"")</f>
        <v/>
      </c>
      <c r="AT56" s="29" t="str">
        <f aca="false">IFERROR(VLOOKUP(AQ$1&amp;":"&amp;AQ56,'Finish order'!$E:$K,3,FALSE()),"")</f>
        <v/>
      </c>
      <c r="AU56" s="21" t="str">
        <f aca="false">IFERROR(VLOOKUP(AQ$1&amp;":"&amp;AQ56,'Finish order'!$E:$K,2,FALSE()),"")</f>
        <v/>
      </c>
      <c r="AV56" s="21"/>
      <c r="AW56" s="31"/>
      <c r="AX56" s="21" t="n">
        <v>55</v>
      </c>
      <c r="AY56" s="21" t="str">
        <f aca="false">IFERROR(VLOOKUP(AX$1&amp;":"&amp;AX56,'Finish order'!$E:$K,4,FALSE()),"")</f>
        <v/>
      </c>
      <c r="AZ56" s="29" t="str">
        <f aca="false">IFERROR(VLOOKUP(AX$1&amp;":"&amp;AX56,'Finish order'!$E:$K,5,FALSE()),"")</f>
        <v/>
      </c>
      <c r="BA56" s="29" t="str">
        <f aca="false">IFERROR(VLOOKUP(AX$1&amp;":"&amp;AX56,'Finish order'!$E:$K,3,FALSE()),"")</f>
        <v/>
      </c>
      <c r="BB56" s="21" t="str">
        <f aca="false">IFERROR(VLOOKUP(AX$1&amp;":"&amp;AX56,'Finish order'!$E:$K,2,FALSE()),"")</f>
        <v/>
      </c>
      <c r="BC56" s="21"/>
      <c r="BD56" s="31"/>
      <c r="BE56" s="21" t="n">
        <v>55</v>
      </c>
      <c r="BF56" s="29" t="str">
        <f aca="false">IFERROR(VLOOKUP(BE$1&amp;":"&amp;BE56,'Finish order'!$E:$K,4,FALSE()),"")</f>
        <v/>
      </c>
      <c r="BG56" s="21" t="str">
        <f aca="false">IFERROR(VLOOKUP(BE$1&amp;":"&amp;BE56,'Finish order'!$E:$K,5,FALSE()),"")</f>
        <v/>
      </c>
      <c r="BH56" s="29" t="str">
        <f aca="false">IFERROR(VLOOKUP(BE$1&amp;":"&amp;BE56,'Finish order'!$E:$K,3,FALSE()),"")</f>
        <v/>
      </c>
      <c r="BI56" s="21" t="str">
        <f aca="false">IFERROR(VLOOKUP(BE$1&amp;":"&amp;BE56,'Finish order'!$E:$K,2,FALSE()),"")</f>
        <v/>
      </c>
      <c r="BJ56" s="21"/>
      <c r="BK56" s="31"/>
      <c r="BL56" s="21" t="n">
        <v>55</v>
      </c>
      <c r="BM56" s="29" t="str">
        <f aca="false">IFERROR(VLOOKUP(BL$1&amp;":"&amp;BL56,'Finish order'!$E:$K,4,FALSE()),"")</f>
        <v/>
      </c>
      <c r="BN56" s="21" t="str">
        <f aca="false">IFERROR(VLOOKUP(BL$1&amp;":"&amp;BL56,'Finish order'!$E:$K,5,FALSE()),"")</f>
        <v/>
      </c>
      <c r="BO56" s="29" t="str">
        <f aca="false">IFERROR(VLOOKUP(BL$1&amp;":"&amp;BL56,'Finish order'!$E:$K,3,FALSE()),"")</f>
        <v/>
      </c>
      <c r="BP56" s="21" t="str">
        <f aca="false">IFERROR(VLOOKUP(BL$1&amp;":"&amp;BL56,'Finish order'!$E:$K,2,FALSE()),"")</f>
        <v/>
      </c>
      <c r="BQ56" s="21"/>
      <c r="BR56" s="31"/>
      <c r="BS56" s="30" t="n">
        <v>55</v>
      </c>
      <c r="BT56" s="21" t="str">
        <f aca="false">IFERROR(VLOOKUP(BS$1&amp;":"&amp;BS56,'Finish order'!$E:$K,4,FALSE()),"")</f>
        <v/>
      </c>
      <c r="BU56" s="21" t="str">
        <f aca="false">IFERROR(VLOOKUP(BS$1&amp;":"&amp;BS56,'Finish order'!$E:$K,5,FALSE()),"")</f>
        <v/>
      </c>
      <c r="BV56" s="29" t="str">
        <f aca="false">IFERROR(VLOOKUP(BS$1&amp;":"&amp;BS56,'Finish order'!$E:$K,3,FALSE()),"")</f>
        <v/>
      </c>
      <c r="BW56" s="21" t="str">
        <f aca="false">IFERROR(VLOOKUP(BS$1&amp;":"&amp;BS56,'Finish order'!$E:$K,2,FALSE()),"")</f>
        <v/>
      </c>
      <c r="BX56" s="21"/>
      <c r="BY56" s="31"/>
      <c r="BZ56" s="30" t="n">
        <v>55</v>
      </c>
      <c r="CA56" s="21" t="str">
        <f aca="false">IFERROR(VLOOKUP(BZ$1&amp;":"&amp;BZ56,'Finish order'!$E:$K,4,FALSE()),"")</f>
        <v/>
      </c>
      <c r="CB56" s="21" t="str">
        <f aca="false">IFERROR(VLOOKUP(BZ$1&amp;":"&amp;BZ56,'Finish order'!$E:$K,5,FALSE()),"")</f>
        <v/>
      </c>
      <c r="CC56" s="29" t="str">
        <f aca="false">IFERROR(VLOOKUP(BZ$1&amp;":"&amp;BZ56,'Finish order'!$E:$K,3,FALSE()),"")</f>
        <v/>
      </c>
      <c r="CD56" s="21" t="str">
        <f aca="false">IFERROR(VLOOKUP(BZ$1&amp;":"&amp;BZ56,'Finish order'!$E:$K,2,FALSE()),"")</f>
        <v/>
      </c>
      <c r="CE56" s="21"/>
      <c r="CF56" s="31"/>
      <c r="CG56" s="21" t="n">
        <v>55</v>
      </c>
      <c r="CH56" s="21" t="str">
        <f aca="false">IFERROR(VLOOKUP(CG$1&amp;":"&amp;CG56,'Finish order'!$E:$K,4,FALSE()),"")</f>
        <v/>
      </c>
      <c r="CI56" s="21" t="str">
        <f aca="false">IFERROR(VLOOKUP(CG$1&amp;":"&amp;CG56,'Finish order'!$E:$K,5,FALSE()),"")</f>
        <v/>
      </c>
      <c r="CJ56" s="29" t="str">
        <f aca="false">IFERROR(VLOOKUP(CG$1&amp;":"&amp;CG56,'Finish order'!$E:$K,3,FALSE()),"")</f>
        <v/>
      </c>
      <c r="CK56" s="21" t="str">
        <f aca="false">IFERROR(VLOOKUP(CG$1&amp;":"&amp;CG56,'Finish order'!$E:$K,2,FALSE()),"")</f>
        <v/>
      </c>
      <c r="CL56" s="21"/>
      <c r="CM56" s="31"/>
      <c r="CN56" s="21" t="n">
        <v>55</v>
      </c>
      <c r="CO56" s="21" t="str">
        <f aca="false">IFERROR(VLOOKUP(CN$1&amp;":"&amp;CN56,'Finish order'!$E:$K,4,FALSE()),"")</f>
        <v/>
      </c>
      <c r="CP56" s="21" t="str">
        <f aca="false">IFERROR(VLOOKUP(CN$1&amp;":"&amp;CN56,'Finish order'!$E:$K,5,FALSE()),"")</f>
        <v/>
      </c>
      <c r="CQ56" s="29" t="str">
        <f aca="false">IFERROR(VLOOKUP(CN$1&amp;":"&amp;CN56,'Finish order'!$E:$K,3,FALSE()),"")</f>
        <v/>
      </c>
      <c r="CR56" s="21" t="str">
        <f aca="false">IFERROR(VLOOKUP(CN$1&amp;":"&amp;CN56,'Finish order'!$E:$K,2,FALSE()),"")</f>
        <v/>
      </c>
      <c r="CS56" s="29"/>
    </row>
    <row r="57" customFormat="false" ht="15.75" hidden="false" customHeight="true" outlineLevel="0" collapsed="false">
      <c r="A57" s="21" t="n">
        <v>56</v>
      </c>
      <c r="B57" s="21" t="str">
        <f aca="false">IFERROR(VLOOKUP($A$1&amp;":"&amp;A57,'Finish order'!C:K,6,FALSE()),"")</f>
        <v/>
      </c>
      <c r="C57" s="21" t="str">
        <f aca="false">IFERROR(VLOOKUP(A$1&amp;":"&amp;A57,'Finish order'!$C:$K,9,FALSE()),"")</f>
        <v/>
      </c>
      <c r="D57" s="21" t="str">
        <f aca="false">IFERROR(VLOOKUP(A$1&amp;":"&amp;A57,'Finish order'!$C:$K,7,FALSE()),"")</f>
        <v/>
      </c>
      <c r="E57" s="29" t="str">
        <f aca="false">IFERROR(VLOOKUP($A$1&amp;":"&amp;A57,'Finish order'!C:K,5,FALSE()),"")</f>
        <v/>
      </c>
      <c r="F57" s="21" t="str">
        <f aca="false">IFERROR(VLOOKUP($A$1&amp;":"&amp;A57,'Finish order'!C:K,4,FALSE()),"")</f>
        <v/>
      </c>
      <c r="G57" s="31"/>
      <c r="H57" s="21" t="n">
        <v>56</v>
      </c>
      <c r="I57" s="21" t="str">
        <f aca="false">IFERROR(VLOOKUP(H$1&amp;":"&amp;H57,'Finish order'!$C:$K,6,FALSE()),"")</f>
        <v/>
      </c>
      <c r="J57" s="21" t="str">
        <f aca="false">IFERROR(VLOOKUP(H$1&amp;":"&amp;H57,'Finish order'!$C:$K,9,FALSE()),"")</f>
        <v/>
      </c>
      <c r="K57" s="21" t="str">
        <f aca="false">IFERROR(VLOOKUP(H$1&amp;":"&amp;H57,'Finish order'!$C:$K,7,FALSE()),"")</f>
        <v/>
      </c>
      <c r="L57" s="29" t="str">
        <f aca="false">IFERROR(VLOOKUP(H$1&amp;":"&amp;H57,'Finish order'!$C:$K,5,FALSE()),"")</f>
        <v/>
      </c>
      <c r="M57" s="21" t="str">
        <f aca="false">IFERROR(VLOOKUP(H$1&amp;":"&amp;H57,'Finish order'!$C:$K,4,FALSE()),"")</f>
        <v/>
      </c>
      <c r="N57" s="31"/>
      <c r="O57" s="21" t="n">
        <v>56</v>
      </c>
      <c r="P57" s="21" t="str">
        <f aca="false">IFERROR(VLOOKUP(O$1&amp;":"&amp;O57,'Finish order'!$E:$K,4,FALSE()),"")</f>
        <v/>
      </c>
      <c r="Q57" s="21" t="str">
        <f aca="false">IFERROR(VLOOKUP(O$1&amp;":"&amp;O57,'Finish order'!$E:$K,5,FALSE()),"")</f>
        <v/>
      </c>
      <c r="R57" s="29" t="str">
        <f aca="false">IFERROR(VLOOKUP(O$1&amp;":"&amp;O57,'Finish order'!$E:$K,3,FALSE()),"")</f>
        <v/>
      </c>
      <c r="S57" s="21" t="str">
        <f aca="false">IFERROR(VLOOKUP(O$1&amp;":"&amp;O57,'Finish order'!$E:$K,2,FALSE()),"")</f>
        <v/>
      </c>
      <c r="T57" s="21" t="str">
        <f aca="false">IF((COUNTIF($B$2:$B$4,P57)&gt;0),"Top3","")</f>
        <v>Top3</v>
      </c>
      <c r="U57" s="31"/>
      <c r="V57" s="21" t="n">
        <v>56</v>
      </c>
      <c r="W57" s="21" t="str">
        <f aca="false">IFERROR(VLOOKUP(V$1&amp;":"&amp;V57,'Finish order'!$E:$K,4,FALSE()),"")</f>
        <v/>
      </c>
      <c r="X57" s="21" t="str">
        <f aca="false">IFERROR(VLOOKUP(V$1&amp;":"&amp;V57,'Finish order'!$E:$K,5,FALSE()),"")</f>
        <v/>
      </c>
      <c r="Y57" s="29" t="str">
        <f aca="false">IFERROR(VLOOKUP(V$1&amp;":"&amp;V57,'Finish order'!$E:$K,3,FALSE()),"")</f>
        <v/>
      </c>
      <c r="Z57" s="21" t="str">
        <f aca="false">IFERROR(VLOOKUP(V$1&amp;":"&amp;V57,'Finish order'!$E:$K,2,FALSE()),"")</f>
        <v/>
      </c>
      <c r="AA57" s="21" t="str">
        <f aca="false">IF('Results 5 year vets'!$W57="","",IF((COUNTIF($I$2:$I$4,W57)&gt;0),"Top3",""))</f>
        <v/>
      </c>
      <c r="AB57" s="31"/>
      <c r="AC57" s="21" t="n">
        <v>56</v>
      </c>
      <c r="AD57" s="21" t="str">
        <f aca="false">IFERROR(VLOOKUP(AC$1&amp;":"&amp;AC57,'Finish order'!$E:$K,4,FALSE()),"")</f>
        <v/>
      </c>
      <c r="AE57" s="21" t="str">
        <f aca="false">IFERROR(VLOOKUP(AC$1&amp;":"&amp;AC57,'Finish order'!$E:$K,5,FALSE()),"")</f>
        <v/>
      </c>
      <c r="AF57" s="29" t="str">
        <f aca="false">IFERROR(VLOOKUP(AC$1&amp;":"&amp;AC57,'Finish order'!$E:$K,3,FALSE()),"")</f>
        <v/>
      </c>
      <c r="AG57" s="21" t="str">
        <f aca="false">IFERROR(VLOOKUP(AC$1&amp;":"&amp;AC57,'Finish order'!$E:$K,2,FALSE()),"")</f>
        <v/>
      </c>
      <c r="AH57" s="21"/>
      <c r="AI57" s="31"/>
      <c r="AJ57" s="21" t="n">
        <v>56</v>
      </c>
      <c r="AK57" s="21" t="str">
        <f aca="false">IFERROR(VLOOKUP(AJ$1&amp;":"&amp;AJ57,'Finish order'!$E:$K,4,FALSE()),"")</f>
        <v/>
      </c>
      <c r="AL57" s="21" t="str">
        <f aca="false">IFERROR(VLOOKUP(AJ$1&amp;":"&amp;AJ57,'Finish order'!$E:$K,5,FALSE()),"")</f>
        <v/>
      </c>
      <c r="AM57" s="29" t="str">
        <f aca="false">IFERROR(VLOOKUP(AJ$1&amp;":"&amp;AJ57,'Finish order'!$E:$K,3,FALSE()),"")</f>
        <v/>
      </c>
      <c r="AN57" s="21" t="str">
        <f aca="false">IFERROR(VLOOKUP(AJ$1&amp;":"&amp;AJ57,'Finish order'!$E:$K,2,FALSE()),"")</f>
        <v/>
      </c>
      <c r="AO57" s="21"/>
      <c r="AP57" s="31"/>
      <c r="AQ57" s="21" t="n">
        <v>56</v>
      </c>
      <c r="AR57" s="21" t="str">
        <f aca="false">IFERROR(VLOOKUP(AQ$1&amp;":"&amp;AQ57,'Finish order'!$E:$K,4,FALSE()),"")</f>
        <v/>
      </c>
      <c r="AS57" s="29" t="str">
        <f aca="false">IFERROR(VLOOKUP(AQ$1&amp;":"&amp;AQ57,'Finish order'!$E:$K,5,FALSE()),"")</f>
        <v/>
      </c>
      <c r="AT57" s="29" t="str">
        <f aca="false">IFERROR(VLOOKUP(AQ$1&amp;":"&amp;AQ57,'Finish order'!$E:$K,3,FALSE()),"")</f>
        <v/>
      </c>
      <c r="AU57" s="21" t="str">
        <f aca="false">IFERROR(VLOOKUP(AQ$1&amp;":"&amp;AQ57,'Finish order'!$E:$K,2,FALSE()),"")</f>
        <v/>
      </c>
      <c r="AV57" s="21"/>
      <c r="AW57" s="31"/>
      <c r="AX57" s="21" t="n">
        <v>56</v>
      </c>
      <c r="AY57" s="21" t="str">
        <f aca="false">IFERROR(VLOOKUP(AX$1&amp;":"&amp;AX57,'Finish order'!$E:$K,4,FALSE()),"")</f>
        <v/>
      </c>
      <c r="AZ57" s="29" t="str">
        <f aca="false">IFERROR(VLOOKUP(AX$1&amp;":"&amp;AX57,'Finish order'!$E:$K,5,FALSE()),"")</f>
        <v/>
      </c>
      <c r="BA57" s="29" t="str">
        <f aca="false">IFERROR(VLOOKUP(AX$1&amp;":"&amp;AX57,'Finish order'!$E:$K,3,FALSE()),"")</f>
        <v/>
      </c>
      <c r="BB57" s="21" t="str">
        <f aca="false">IFERROR(VLOOKUP(AX$1&amp;":"&amp;AX57,'Finish order'!$E:$K,2,FALSE()),"")</f>
        <v/>
      </c>
      <c r="BC57" s="21"/>
      <c r="BD57" s="31"/>
      <c r="BE57" s="21" t="n">
        <v>56</v>
      </c>
      <c r="BF57" s="29" t="str">
        <f aca="false">IFERROR(VLOOKUP(BE$1&amp;":"&amp;BE57,'Finish order'!$E:$K,4,FALSE()),"")</f>
        <v/>
      </c>
      <c r="BG57" s="21" t="str">
        <f aca="false">IFERROR(VLOOKUP(BE$1&amp;":"&amp;BE57,'Finish order'!$E:$K,5,FALSE()),"")</f>
        <v/>
      </c>
      <c r="BH57" s="29" t="str">
        <f aca="false">IFERROR(VLOOKUP(BE$1&amp;":"&amp;BE57,'Finish order'!$E:$K,3,FALSE()),"")</f>
        <v/>
      </c>
      <c r="BI57" s="21" t="str">
        <f aca="false">IFERROR(VLOOKUP(BE$1&amp;":"&amp;BE57,'Finish order'!$E:$K,2,FALSE()),"")</f>
        <v/>
      </c>
      <c r="BJ57" s="21"/>
      <c r="BK57" s="31"/>
      <c r="BL57" s="21" t="n">
        <v>56</v>
      </c>
      <c r="BM57" s="29" t="str">
        <f aca="false">IFERROR(VLOOKUP(BL$1&amp;":"&amp;BL57,'Finish order'!$E:$K,4,FALSE()),"")</f>
        <v/>
      </c>
      <c r="BN57" s="21" t="str">
        <f aca="false">IFERROR(VLOOKUP(BL$1&amp;":"&amp;BL57,'Finish order'!$E:$K,5,FALSE()),"")</f>
        <v/>
      </c>
      <c r="BO57" s="29" t="str">
        <f aca="false">IFERROR(VLOOKUP(BL$1&amp;":"&amp;BL57,'Finish order'!$E:$K,3,FALSE()),"")</f>
        <v/>
      </c>
      <c r="BP57" s="21" t="str">
        <f aca="false">IFERROR(VLOOKUP(BL$1&amp;":"&amp;BL57,'Finish order'!$E:$K,2,FALSE()),"")</f>
        <v/>
      </c>
      <c r="BQ57" s="21"/>
      <c r="BR57" s="31"/>
      <c r="BS57" s="30" t="n">
        <v>56</v>
      </c>
      <c r="BT57" s="21" t="str">
        <f aca="false">IFERROR(VLOOKUP(BS$1&amp;":"&amp;BS57,'Finish order'!$E:$K,4,FALSE()),"")</f>
        <v/>
      </c>
      <c r="BU57" s="21" t="str">
        <f aca="false">IFERROR(VLOOKUP(BS$1&amp;":"&amp;BS57,'Finish order'!$E:$K,5,FALSE()),"")</f>
        <v/>
      </c>
      <c r="BV57" s="29" t="str">
        <f aca="false">IFERROR(VLOOKUP(BS$1&amp;":"&amp;BS57,'Finish order'!$E:$K,3,FALSE()),"")</f>
        <v/>
      </c>
      <c r="BW57" s="21" t="str">
        <f aca="false">IFERROR(VLOOKUP(BS$1&amp;":"&amp;BS57,'Finish order'!$E:$K,2,FALSE()),"")</f>
        <v/>
      </c>
      <c r="BX57" s="21"/>
      <c r="BY57" s="31"/>
      <c r="BZ57" s="30" t="n">
        <v>56</v>
      </c>
      <c r="CA57" s="21" t="str">
        <f aca="false">IFERROR(VLOOKUP(BZ$1&amp;":"&amp;BZ57,'Finish order'!$E:$K,4,FALSE()),"")</f>
        <v/>
      </c>
      <c r="CB57" s="21" t="str">
        <f aca="false">IFERROR(VLOOKUP(BZ$1&amp;":"&amp;BZ57,'Finish order'!$E:$K,5,FALSE()),"")</f>
        <v/>
      </c>
      <c r="CC57" s="29" t="str">
        <f aca="false">IFERROR(VLOOKUP(BZ$1&amp;":"&amp;BZ57,'Finish order'!$E:$K,3,FALSE()),"")</f>
        <v/>
      </c>
      <c r="CD57" s="21" t="str">
        <f aca="false">IFERROR(VLOOKUP(BZ$1&amp;":"&amp;BZ57,'Finish order'!$E:$K,2,FALSE()),"")</f>
        <v/>
      </c>
      <c r="CE57" s="21"/>
      <c r="CF57" s="31"/>
      <c r="CG57" s="21" t="n">
        <v>56</v>
      </c>
      <c r="CH57" s="21" t="str">
        <f aca="false">IFERROR(VLOOKUP(CG$1&amp;":"&amp;CG57,'Finish order'!$E:$K,4,FALSE()),"")</f>
        <v/>
      </c>
      <c r="CI57" s="21" t="str">
        <f aca="false">IFERROR(VLOOKUP(CG$1&amp;":"&amp;CG57,'Finish order'!$E:$K,5,FALSE()),"")</f>
        <v/>
      </c>
      <c r="CJ57" s="29" t="str">
        <f aca="false">IFERROR(VLOOKUP(CG$1&amp;":"&amp;CG57,'Finish order'!$E:$K,3,FALSE()),"")</f>
        <v/>
      </c>
      <c r="CK57" s="21" t="str">
        <f aca="false">IFERROR(VLOOKUP(CG$1&amp;":"&amp;CG57,'Finish order'!$E:$K,2,FALSE()),"")</f>
        <v/>
      </c>
      <c r="CL57" s="21"/>
      <c r="CM57" s="31"/>
      <c r="CN57" s="21" t="n">
        <v>56</v>
      </c>
      <c r="CO57" s="21" t="str">
        <f aca="false">IFERROR(VLOOKUP(CN$1&amp;":"&amp;CN57,'Finish order'!$E:$K,4,FALSE()),"")</f>
        <v/>
      </c>
      <c r="CP57" s="21" t="str">
        <f aca="false">IFERROR(VLOOKUP(CN$1&amp;":"&amp;CN57,'Finish order'!$E:$K,5,FALSE()),"")</f>
        <v/>
      </c>
      <c r="CQ57" s="29" t="str">
        <f aca="false">IFERROR(VLOOKUP(CN$1&amp;":"&amp;CN57,'Finish order'!$E:$K,3,FALSE()),"")</f>
        <v/>
      </c>
      <c r="CR57" s="21" t="str">
        <f aca="false">IFERROR(VLOOKUP(CN$1&amp;":"&amp;CN57,'Finish order'!$E:$K,2,FALSE()),"")</f>
        <v/>
      </c>
      <c r="CS57" s="29"/>
    </row>
    <row r="58" customFormat="false" ht="15.75" hidden="false" customHeight="true" outlineLevel="0" collapsed="false">
      <c r="A58" s="21" t="n">
        <v>57</v>
      </c>
      <c r="B58" s="21" t="str">
        <f aca="false">IFERROR(VLOOKUP($A$1&amp;":"&amp;A58,'Finish order'!C:K,6,FALSE()),"")</f>
        <v/>
      </c>
      <c r="C58" s="21" t="str">
        <f aca="false">IFERROR(VLOOKUP(A$1&amp;":"&amp;A58,'Finish order'!$C:$K,9,FALSE()),"")</f>
        <v/>
      </c>
      <c r="D58" s="21" t="str">
        <f aca="false">IFERROR(VLOOKUP(A$1&amp;":"&amp;A58,'Finish order'!$C:$K,7,FALSE()),"")</f>
        <v/>
      </c>
      <c r="E58" s="29" t="str">
        <f aca="false">IFERROR(VLOOKUP($A$1&amp;":"&amp;A58,'Finish order'!C:K,5,FALSE()),"")</f>
        <v/>
      </c>
      <c r="F58" s="21" t="str">
        <f aca="false">IFERROR(VLOOKUP($A$1&amp;":"&amp;A58,'Finish order'!C:K,4,FALSE()),"")</f>
        <v/>
      </c>
      <c r="G58" s="31"/>
      <c r="H58" s="21" t="n">
        <v>57</v>
      </c>
      <c r="I58" s="21" t="str">
        <f aca="false">IFERROR(VLOOKUP(H$1&amp;":"&amp;H58,'Finish order'!$C:$K,6,FALSE()),"")</f>
        <v/>
      </c>
      <c r="J58" s="21" t="str">
        <f aca="false">IFERROR(VLOOKUP(H$1&amp;":"&amp;H58,'Finish order'!$C:$K,9,FALSE()),"")</f>
        <v/>
      </c>
      <c r="K58" s="21" t="str">
        <f aca="false">IFERROR(VLOOKUP(H$1&amp;":"&amp;H58,'Finish order'!$C:$K,7,FALSE()),"")</f>
        <v/>
      </c>
      <c r="L58" s="29" t="str">
        <f aca="false">IFERROR(VLOOKUP(H$1&amp;":"&amp;H58,'Finish order'!$C:$K,5,FALSE()),"")</f>
        <v/>
      </c>
      <c r="M58" s="21" t="str">
        <f aca="false">IFERROR(VLOOKUP(H$1&amp;":"&amp;H58,'Finish order'!$C:$K,4,FALSE()),"")</f>
        <v/>
      </c>
      <c r="N58" s="31"/>
      <c r="O58" s="21" t="n">
        <v>57</v>
      </c>
      <c r="P58" s="21" t="str">
        <f aca="false">IFERROR(VLOOKUP(O$1&amp;":"&amp;O58,'Finish order'!$E:$K,4,FALSE()),"")</f>
        <v/>
      </c>
      <c r="Q58" s="21" t="str">
        <f aca="false">IFERROR(VLOOKUP(O$1&amp;":"&amp;O58,'Finish order'!$E:$K,5,FALSE()),"")</f>
        <v/>
      </c>
      <c r="R58" s="29" t="str">
        <f aca="false">IFERROR(VLOOKUP(O$1&amp;":"&amp;O58,'Finish order'!$E:$K,3,FALSE()),"")</f>
        <v/>
      </c>
      <c r="S58" s="21" t="str">
        <f aca="false">IFERROR(VLOOKUP(O$1&amp;":"&amp;O58,'Finish order'!$E:$K,2,FALSE()),"")</f>
        <v/>
      </c>
      <c r="T58" s="21" t="str">
        <f aca="false">IF((COUNTIF($B$2:$B$4,P58)&gt;0),"Top3","")</f>
        <v>Top3</v>
      </c>
      <c r="U58" s="31"/>
      <c r="V58" s="21" t="n">
        <v>57</v>
      </c>
      <c r="W58" s="21" t="str">
        <f aca="false">IFERROR(VLOOKUP(V$1&amp;":"&amp;V58,'Finish order'!$E:$K,4,FALSE()),"")</f>
        <v/>
      </c>
      <c r="X58" s="21" t="str">
        <f aca="false">IFERROR(VLOOKUP(V$1&amp;":"&amp;V58,'Finish order'!$E:$K,5,FALSE()),"")</f>
        <v/>
      </c>
      <c r="Y58" s="29" t="str">
        <f aca="false">IFERROR(VLOOKUP(V$1&amp;":"&amp;V58,'Finish order'!$E:$K,3,FALSE()),"")</f>
        <v/>
      </c>
      <c r="Z58" s="21" t="str">
        <f aca="false">IFERROR(VLOOKUP(V$1&amp;":"&amp;V58,'Finish order'!$E:$K,2,FALSE()),"")</f>
        <v/>
      </c>
      <c r="AA58" s="21" t="str">
        <f aca="false">IF('Results 5 year vets'!$W58="","",IF((COUNTIF($I$2:$I$4,W58)&gt;0),"Top3",""))</f>
        <v/>
      </c>
      <c r="AB58" s="31"/>
      <c r="AC58" s="21" t="n">
        <v>57</v>
      </c>
      <c r="AD58" s="21" t="str">
        <f aca="false">IFERROR(VLOOKUP(AC$1&amp;":"&amp;AC58,'Finish order'!$E:$K,4,FALSE()),"")</f>
        <v/>
      </c>
      <c r="AE58" s="21" t="str">
        <f aca="false">IFERROR(VLOOKUP(AC$1&amp;":"&amp;AC58,'Finish order'!$E:$K,5,FALSE()),"")</f>
        <v/>
      </c>
      <c r="AF58" s="29" t="str">
        <f aca="false">IFERROR(VLOOKUP(AC$1&amp;":"&amp;AC58,'Finish order'!$E:$K,3,FALSE()),"")</f>
        <v/>
      </c>
      <c r="AG58" s="21" t="str">
        <f aca="false">IFERROR(VLOOKUP(AC$1&amp;":"&amp;AC58,'Finish order'!$E:$K,2,FALSE()),"")</f>
        <v/>
      </c>
      <c r="AH58" s="21"/>
      <c r="AI58" s="31"/>
      <c r="AJ58" s="21" t="n">
        <v>57</v>
      </c>
      <c r="AK58" s="21" t="str">
        <f aca="false">IFERROR(VLOOKUP(AJ$1&amp;":"&amp;AJ58,'Finish order'!$E:$K,4,FALSE()),"")</f>
        <v/>
      </c>
      <c r="AL58" s="21" t="str">
        <f aca="false">IFERROR(VLOOKUP(AJ$1&amp;":"&amp;AJ58,'Finish order'!$E:$K,5,FALSE()),"")</f>
        <v/>
      </c>
      <c r="AM58" s="29" t="str">
        <f aca="false">IFERROR(VLOOKUP(AJ$1&amp;":"&amp;AJ58,'Finish order'!$E:$K,3,FALSE()),"")</f>
        <v/>
      </c>
      <c r="AN58" s="21" t="str">
        <f aca="false">IFERROR(VLOOKUP(AJ$1&amp;":"&amp;AJ58,'Finish order'!$E:$K,2,FALSE()),"")</f>
        <v/>
      </c>
      <c r="AO58" s="21"/>
      <c r="AP58" s="31"/>
      <c r="AQ58" s="21" t="n">
        <v>57</v>
      </c>
      <c r="AR58" s="21" t="str">
        <f aca="false">IFERROR(VLOOKUP(AQ$1&amp;":"&amp;AQ58,'Finish order'!$E:$K,4,FALSE()),"")</f>
        <v/>
      </c>
      <c r="AS58" s="29" t="str">
        <f aca="false">IFERROR(VLOOKUP(AQ$1&amp;":"&amp;AQ58,'Finish order'!$E:$K,5,FALSE()),"")</f>
        <v/>
      </c>
      <c r="AT58" s="29" t="str">
        <f aca="false">IFERROR(VLOOKUP(AQ$1&amp;":"&amp;AQ58,'Finish order'!$E:$K,3,FALSE()),"")</f>
        <v/>
      </c>
      <c r="AU58" s="21" t="str">
        <f aca="false">IFERROR(VLOOKUP(AQ$1&amp;":"&amp;AQ58,'Finish order'!$E:$K,2,FALSE()),"")</f>
        <v/>
      </c>
      <c r="AV58" s="21"/>
      <c r="AW58" s="31"/>
      <c r="AX58" s="21" t="n">
        <v>57</v>
      </c>
      <c r="AY58" s="21" t="str">
        <f aca="false">IFERROR(VLOOKUP(AX$1&amp;":"&amp;AX58,'Finish order'!$E:$K,4,FALSE()),"")</f>
        <v/>
      </c>
      <c r="AZ58" s="29" t="str">
        <f aca="false">IFERROR(VLOOKUP(AX$1&amp;":"&amp;AX58,'Finish order'!$E:$K,5,FALSE()),"")</f>
        <v/>
      </c>
      <c r="BA58" s="29" t="str">
        <f aca="false">IFERROR(VLOOKUP(AX$1&amp;":"&amp;AX58,'Finish order'!$E:$K,3,FALSE()),"")</f>
        <v/>
      </c>
      <c r="BB58" s="21" t="str">
        <f aca="false">IFERROR(VLOOKUP(AX$1&amp;":"&amp;AX58,'Finish order'!$E:$K,2,FALSE()),"")</f>
        <v/>
      </c>
      <c r="BC58" s="21"/>
      <c r="BD58" s="31"/>
      <c r="BE58" s="21" t="n">
        <v>57</v>
      </c>
      <c r="BF58" s="29" t="str">
        <f aca="false">IFERROR(VLOOKUP(BE$1&amp;":"&amp;BE58,'Finish order'!$E:$K,4,FALSE()),"")</f>
        <v/>
      </c>
      <c r="BG58" s="21" t="str">
        <f aca="false">IFERROR(VLOOKUP(BE$1&amp;":"&amp;BE58,'Finish order'!$E:$K,5,FALSE()),"")</f>
        <v/>
      </c>
      <c r="BH58" s="29" t="str">
        <f aca="false">IFERROR(VLOOKUP(BE$1&amp;":"&amp;BE58,'Finish order'!$E:$K,3,FALSE()),"")</f>
        <v/>
      </c>
      <c r="BI58" s="21" t="str">
        <f aca="false">IFERROR(VLOOKUP(BE$1&amp;":"&amp;BE58,'Finish order'!$E:$K,2,FALSE()),"")</f>
        <v/>
      </c>
      <c r="BJ58" s="21"/>
      <c r="BK58" s="31"/>
      <c r="BL58" s="21" t="n">
        <v>57</v>
      </c>
      <c r="BM58" s="29" t="str">
        <f aca="false">IFERROR(VLOOKUP(BL$1&amp;":"&amp;BL58,'Finish order'!$E:$K,4,FALSE()),"")</f>
        <v/>
      </c>
      <c r="BN58" s="21" t="str">
        <f aca="false">IFERROR(VLOOKUP(BL$1&amp;":"&amp;BL58,'Finish order'!$E:$K,5,FALSE()),"")</f>
        <v/>
      </c>
      <c r="BO58" s="29" t="str">
        <f aca="false">IFERROR(VLOOKUP(BL$1&amp;":"&amp;BL58,'Finish order'!$E:$K,3,FALSE()),"")</f>
        <v/>
      </c>
      <c r="BP58" s="21" t="str">
        <f aca="false">IFERROR(VLOOKUP(BL$1&amp;":"&amp;BL58,'Finish order'!$E:$K,2,FALSE()),"")</f>
        <v/>
      </c>
      <c r="BQ58" s="21"/>
      <c r="BR58" s="31"/>
      <c r="BS58" s="30" t="n">
        <v>57</v>
      </c>
      <c r="BT58" s="21" t="str">
        <f aca="false">IFERROR(VLOOKUP(BS$1&amp;":"&amp;BS58,'Finish order'!$E:$K,4,FALSE()),"")</f>
        <v/>
      </c>
      <c r="BU58" s="21" t="str">
        <f aca="false">IFERROR(VLOOKUP(BS$1&amp;":"&amp;BS58,'Finish order'!$E:$K,5,FALSE()),"")</f>
        <v/>
      </c>
      <c r="BV58" s="29" t="str">
        <f aca="false">IFERROR(VLOOKUP(BS$1&amp;":"&amp;BS58,'Finish order'!$E:$K,3,FALSE()),"")</f>
        <v/>
      </c>
      <c r="BW58" s="21" t="str">
        <f aca="false">IFERROR(VLOOKUP(BS$1&amp;":"&amp;BS58,'Finish order'!$E:$K,2,FALSE()),"")</f>
        <v/>
      </c>
      <c r="BX58" s="21"/>
      <c r="BY58" s="31"/>
      <c r="BZ58" s="30" t="n">
        <v>57</v>
      </c>
      <c r="CA58" s="21" t="str">
        <f aca="false">IFERROR(VLOOKUP(BZ$1&amp;":"&amp;BZ58,'Finish order'!$E:$K,4,FALSE()),"")</f>
        <v/>
      </c>
      <c r="CB58" s="21" t="str">
        <f aca="false">IFERROR(VLOOKUP(BZ$1&amp;":"&amp;BZ58,'Finish order'!$E:$K,5,FALSE()),"")</f>
        <v/>
      </c>
      <c r="CC58" s="29" t="str">
        <f aca="false">IFERROR(VLOOKUP(BZ$1&amp;":"&amp;BZ58,'Finish order'!$E:$K,3,FALSE()),"")</f>
        <v/>
      </c>
      <c r="CD58" s="21" t="str">
        <f aca="false">IFERROR(VLOOKUP(BZ$1&amp;":"&amp;BZ58,'Finish order'!$E:$K,2,FALSE()),"")</f>
        <v/>
      </c>
      <c r="CE58" s="21"/>
      <c r="CF58" s="31"/>
      <c r="CG58" s="21" t="n">
        <v>57</v>
      </c>
      <c r="CH58" s="21" t="str">
        <f aca="false">IFERROR(VLOOKUP(CG$1&amp;":"&amp;CG58,'Finish order'!$E:$K,4,FALSE()),"")</f>
        <v/>
      </c>
      <c r="CI58" s="21" t="str">
        <f aca="false">IFERROR(VLOOKUP(CG$1&amp;":"&amp;CG58,'Finish order'!$E:$K,5,FALSE()),"")</f>
        <v/>
      </c>
      <c r="CJ58" s="29" t="str">
        <f aca="false">IFERROR(VLOOKUP(CG$1&amp;":"&amp;CG58,'Finish order'!$E:$K,3,FALSE()),"")</f>
        <v/>
      </c>
      <c r="CK58" s="21" t="str">
        <f aca="false">IFERROR(VLOOKUP(CG$1&amp;":"&amp;CG58,'Finish order'!$E:$K,2,FALSE()),"")</f>
        <v/>
      </c>
      <c r="CL58" s="21"/>
      <c r="CM58" s="31"/>
      <c r="CN58" s="21" t="n">
        <v>57</v>
      </c>
      <c r="CO58" s="21" t="str">
        <f aca="false">IFERROR(VLOOKUP(CN$1&amp;":"&amp;CN58,'Finish order'!$E:$K,4,FALSE()),"")</f>
        <v/>
      </c>
      <c r="CP58" s="21" t="str">
        <f aca="false">IFERROR(VLOOKUP(CN$1&amp;":"&amp;CN58,'Finish order'!$E:$K,5,FALSE()),"")</f>
        <v/>
      </c>
      <c r="CQ58" s="29" t="str">
        <f aca="false">IFERROR(VLOOKUP(CN$1&amp;":"&amp;CN58,'Finish order'!$E:$K,3,FALSE()),"")</f>
        <v/>
      </c>
      <c r="CR58" s="21" t="str">
        <f aca="false">IFERROR(VLOOKUP(CN$1&amp;":"&amp;CN58,'Finish order'!$E:$K,2,FALSE()),"")</f>
        <v/>
      </c>
      <c r="CS58" s="29"/>
    </row>
    <row r="59" customFormat="false" ht="15.75" hidden="false" customHeight="true" outlineLevel="0" collapsed="false">
      <c r="A59" s="21" t="n">
        <v>58</v>
      </c>
      <c r="B59" s="21" t="str">
        <f aca="false">IFERROR(VLOOKUP($A$1&amp;":"&amp;A59,'Finish order'!C:K,6,FALSE()),"")</f>
        <v/>
      </c>
      <c r="C59" s="21" t="str">
        <f aca="false">IFERROR(VLOOKUP(A$1&amp;":"&amp;A59,'Finish order'!$C:$K,9,FALSE()),"")</f>
        <v/>
      </c>
      <c r="D59" s="21" t="str">
        <f aca="false">IFERROR(VLOOKUP(A$1&amp;":"&amp;A59,'Finish order'!$C:$K,7,FALSE()),"")</f>
        <v/>
      </c>
      <c r="E59" s="29" t="str">
        <f aca="false">IFERROR(VLOOKUP($A$1&amp;":"&amp;A59,'Finish order'!C:K,5,FALSE()),"")</f>
        <v/>
      </c>
      <c r="F59" s="21" t="str">
        <f aca="false">IFERROR(VLOOKUP($A$1&amp;":"&amp;A59,'Finish order'!C:K,4,FALSE()),"")</f>
        <v/>
      </c>
      <c r="G59" s="31"/>
      <c r="H59" s="21" t="n">
        <v>58</v>
      </c>
      <c r="I59" s="21" t="str">
        <f aca="false">IFERROR(VLOOKUP(H$1&amp;":"&amp;H59,'Finish order'!$C:$K,6,FALSE()),"")</f>
        <v/>
      </c>
      <c r="J59" s="21" t="str">
        <f aca="false">IFERROR(VLOOKUP(H$1&amp;":"&amp;H59,'Finish order'!$C:$K,9,FALSE()),"")</f>
        <v/>
      </c>
      <c r="K59" s="21" t="str">
        <f aca="false">IFERROR(VLOOKUP(H$1&amp;":"&amp;H59,'Finish order'!$C:$K,7,FALSE()),"")</f>
        <v/>
      </c>
      <c r="L59" s="29" t="str">
        <f aca="false">IFERROR(VLOOKUP(H$1&amp;":"&amp;H59,'Finish order'!$C:$K,5,FALSE()),"")</f>
        <v/>
      </c>
      <c r="M59" s="21" t="str">
        <f aca="false">IFERROR(VLOOKUP(H$1&amp;":"&amp;H59,'Finish order'!$C:$K,4,FALSE()),"")</f>
        <v/>
      </c>
      <c r="N59" s="31"/>
      <c r="O59" s="21" t="n">
        <v>58</v>
      </c>
      <c r="P59" s="21" t="str">
        <f aca="false">IFERROR(VLOOKUP(O$1&amp;":"&amp;O59,'Finish order'!$E:$K,4,FALSE()),"")</f>
        <v/>
      </c>
      <c r="Q59" s="21" t="str">
        <f aca="false">IFERROR(VLOOKUP(O$1&amp;":"&amp;O59,'Finish order'!$E:$K,5,FALSE()),"")</f>
        <v/>
      </c>
      <c r="R59" s="29" t="str">
        <f aca="false">IFERROR(VLOOKUP(O$1&amp;":"&amp;O59,'Finish order'!$E:$K,3,FALSE()),"")</f>
        <v/>
      </c>
      <c r="S59" s="21" t="str">
        <f aca="false">IFERROR(VLOOKUP(O$1&amp;":"&amp;O59,'Finish order'!$E:$K,2,FALSE()),"")</f>
        <v/>
      </c>
      <c r="T59" s="21" t="str">
        <f aca="false">IF((COUNTIF($B$2:$B$4,P59)&gt;0),"Top3","")</f>
        <v>Top3</v>
      </c>
      <c r="U59" s="31"/>
      <c r="V59" s="21" t="n">
        <v>58</v>
      </c>
      <c r="W59" s="21" t="str">
        <f aca="false">IFERROR(VLOOKUP(V$1&amp;":"&amp;V59,'Finish order'!$E:$K,4,FALSE()),"")</f>
        <v/>
      </c>
      <c r="X59" s="21" t="str">
        <f aca="false">IFERROR(VLOOKUP(V$1&amp;":"&amp;V59,'Finish order'!$E:$K,5,FALSE()),"")</f>
        <v/>
      </c>
      <c r="Y59" s="29" t="str">
        <f aca="false">IFERROR(VLOOKUP(V$1&amp;":"&amp;V59,'Finish order'!$E:$K,3,FALSE()),"")</f>
        <v/>
      </c>
      <c r="Z59" s="21" t="str">
        <f aca="false">IFERROR(VLOOKUP(V$1&amp;":"&amp;V59,'Finish order'!$E:$K,2,FALSE()),"")</f>
        <v/>
      </c>
      <c r="AA59" s="21" t="str">
        <f aca="false">IF('Results 5 year vets'!$W59="","",IF((COUNTIF($I$2:$I$4,W59)&gt;0),"Top3",""))</f>
        <v/>
      </c>
      <c r="AB59" s="31"/>
      <c r="AC59" s="21" t="n">
        <v>58</v>
      </c>
      <c r="AD59" s="21" t="str">
        <f aca="false">IFERROR(VLOOKUP(AC$1&amp;":"&amp;AC59,'Finish order'!$E:$K,4,FALSE()),"")</f>
        <v/>
      </c>
      <c r="AE59" s="21" t="str">
        <f aca="false">IFERROR(VLOOKUP(AC$1&amp;":"&amp;AC59,'Finish order'!$E:$K,5,FALSE()),"")</f>
        <v/>
      </c>
      <c r="AF59" s="29" t="str">
        <f aca="false">IFERROR(VLOOKUP(AC$1&amp;":"&amp;AC59,'Finish order'!$E:$K,3,FALSE()),"")</f>
        <v/>
      </c>
      <c r="AG59" s="21" t="str">
        <f aca="false">IFERROR(VLOOKUP(AC$1&amp;":"&amp;AC59,'Finish order'!$E:$K,2,FALSE()),"")</f>
        <v/>
      </c>
      <c r="AH59" s="21"/>
      <c r="AI59" s="31"/>
      <c r="AJ59" s="21" t="n">
        <v>58</v>
      </c>
      <c r="AK59" s="21" t="str">
        <f aca="false">IFERROR(VLOOKUP(AJ$1&amp;":"&amp;AJ59,'Finish order'!$E:$K,4,FALSE()),"")</f>
        <v/>
      </c>
      <c r="AL59" s="21" t="str">
        <f aca="false">IFERROR(VLOOKUP(AJ$1&amp;":"&amp;AJ59,'Finish order'!$E:$K,5,FALSE()),"")</f>
        <v/>
      </c>
      <c r="AM59" s="29" t="str">
        <f aca="false">IFERROR(VLOOKUP(AJ$1&amp;":"&amp;AJ59,'Finish order'!$E:$K,3,FALSE()),"")</f>
        <v/>
      </c>
      <c r="AN59" s="21" t="str">
        <f aca="false">IFERROR(VLOOKUP(AJ$1&amp;":"&amp;AJ59,'Finish order'!$E:$K,2,FALSE()),"")</f>
        <v/>
      </c>
      <c r="AO59" s="21"/>
      <c r="AP59" s="31"/>
      <c r="AQ59" s="21" t="n">
        <v>58</v>
      </c>
      <c r="AR59" s="21" t="str">
        <f aca="false">IFERROR(VLOOKUP(AQ$1&amp;":"&amp;AQ59,'Finish order'!$E:$K,4,FALSE()),"")</f>
        <v/>
      </c>
      <c r="AS59" s="29" t="str">
        <f aca="false">IFERROR(VLOOKUP(AQ$1&amp;":"&amp;AQ59,'Finish order'!$E:$K,5,FALSE()),"")</f>
        <v/>
      </c>
      <c r="AT59" s="29" t="str">
        <f aca="false">IFERROR(VLOOKUP(AQ$1&amp;":"&amp;AQ59,'Finish order'!$E:$K,3,FALSE()),"")</f>
        <v/>
      </c>
      <c r="AU59" s="21" t="str">
        <f aca="false">IFERROR(VLOOKUP(AQ$1&amp;":"&amp;AQ59,'Finish order'!$E:$K,2,FALSE()),"")</f>
        <v/>
      </c>
      <c r="AV59" s="21"/>
      <c r="AW59" s="31"/>
      <c r="AX59" s="21" t="n">
        <v>58</v>
      </c>
      <c r="AY59" s="21" t="str">
        <f aca="false">IFERROR(VLOOKUP(AX$1&amp;":"&amp;AX59,'Finish order'!$E:$K,4,FALSE()),"")</f>
        <v/>
      </c>
      <c r="AZ59" s="29" t="str">
        <f aca="false">IFERROR(VLOOKUP(AX$1&amp;":"&amp;AX59,'Finish order'!$E:$K,5,FALSE()),"")</f>
        <v/>
      </c>
      <c r="BA59" s="29" t="str">
        <f aca="false">IFERROR(VLOOKUP(AX$1&amp;":"&amp;AX59,'Finish order'!$E:$K,3,FALSE()),"")</f>
        <v/>
      </c>
      <c r="BB59" s="21" t="str">
        <f aca="false">IFERROR(VLOOKUP(AX$1&amp;":"&amp;AX59,'Finish order'!$E:$K,2,FALSE()),"")</f>
        <v/>
      </c>
      <c r="BC59" s="21"/>
      <c r="BD59" s="31"/>
      <c r="BE59" s="21" t="n">
        <v>58</v>
      </c>
      <c r="BF59" s="29" t="str">
        <f aca="false">IFERROR(VLOOKUP(BE$1&amp;":"&amp;BE59,'Finish order'!$E:$K,4,FALSE()),"")</f>
        <v/>
      </c>
      <c r="BG59" s="21" t="str">
        <f aca="false">IFERROR(VLOOKUP(BE$1&amp;":"&amp;BE59,'Finish order'!$E:$K,5,FALSE()),"")</f>
        <v/>
      </c>
      <c r="BH59" s="29" t="str">
        <f aca="false">IFERROR(VLOOKUP(BE$1&amp;":"&amp;BE59,'Finish order'!$E:$K,3,FALSE()),"")</f>
        <v/>
      </c>
      <c r="BI59" s="21" t="str">
        <f aca="false">IFERROR(VLOOKUP(BE$1&amp;":"&amp;BE59,'Finish order'!$E:$K,2,FALSE()),"")</f>
        <v/>
      </c>
      <c r="BJ59" s="21"/>
      <c r="BK59" s="31"/>
      <c r="BL59" s="21" t="n">
        <v>58</v>
      </c>
      <c r="BM59" s="29" t="str">
        <f aca="false">IFERROR(VLOOKUP(BL$1&amp;":"&amp;BL59,'Finish order'!$E:$K,4,FALSE()),"")</f>
        <v/>
      </c>
      <c r="BN59" s="21" t="str">
        <f aca="false">IFERROR(VLOOKUP(BL$1&amp;":"&amp;BL59,'Finish order'!$E:$K,5,FALSE()),"")</f>
        <v/>
      </c>
      <c r="BO59" s="29" t="str">
        <f aca="false">IFERROR(VLOOKUP(BL$1&amp;":"&amp;BL59,'Finish order'!$E:$K,3,FALSE()),"")</f>
        <v/>
      </c>
      <c r="BP59" s="21" t="str">
        <f aca="false">IFERROR(VLOOKUP(BL$1&amp;":"&amp;BL59,'Finish order'!$E:$K,2,FALSE()),"")</f>
        <v/>
      </c>
      <c r="BQ59" s="21"/>
      <c r="BR59" s="31"/>
      <c r="BS59" s="30" t="n">
        <v>58</v>
      </c>
      <c r="BT59" s="21" t="str">
        <f aca="false">IFERROR(VLOOKUP(BS$1&amp;":"&amp;BS59,'Finish order'!$E:$K,4,FALSE()),"")</f>
        <v/>
      </c>
      <c r="BU59" s="21" t="str">
        <f aca="false">IFERROR(VLOOKUP(BS$1&amp;":"&amp;BS59,'Finish order'!$E:$K,5,FALSE()),"")</f>
        <v/>
      </c>
      <c r="BV59" s="29" t="str">
        <f aca="false">IFERROR(VLOOKUP(BS$1&amp;":"&amp;BS59,'Finish order'!$E:$K,3,FALSE()),"")</f>
        <v/>
      </c>
      <c r="BW59" s="21" t="str">
        <f aca="false">IFERROR(VLOOKUP(BS$1&amp;":"&amp;BS59,'Finish order'!$E:$K,2,FALSE()),"")</f>
        <v/>
      </c>
      <c r="BX59" s="21"/>
      <c r="BY59" s="31"/>
      <c r="BZ59" s="30" t="n">
        <v>58</v>
      </c>
      <c r="CA59" s="21" t="str">
        <f aca="false">IFERROR(VLOOKUP(BZ$1&amp;":"&amp;BZ59,'Finish order'!$E:$K,4,FALSE()),"")</f>
        <v/>
      </c>
      <c r="CB59" s="21" t="str">
        <f aca="false">IFERROR(VLOOKUP(BZ$1&amp;":"&amp;BZ59,'Finish order'!$E:$K,5,FALSE()),"")</f>
        <v/>
      </c>
      <c r="CC59" s="29" t="str">
        <f aca="false">IFERROR(VLOOKUP(BZ$1&amp;":"&amp;BZ59,'Finish order'!$E:$K,3,FALSE()),"")</f>
        <v/>
      </c>
      <c r="CD59" s="21" t="str">
        <f aca="false">IFERROR(VLOOKUP(BZ$1&amp;":"&amp;BZ59,'Finish order'!$E:$K,2,FALSE()),"")</f>
        <v/>
      </c>
      <c r="CE59" s="21"/>
      <c r="CF59" s="31"/>
      <c r="CG59" s="21" t="n">
        <v>58</v>
      </c>
      <c r="CH59" s="21" t="str">
        <f aca="false">IFERROR(VLOOKUP(CG$1&amp;":"&amp;CG59,'Finish order'!$E:$K,4,FALSE()),"")</f>
        <v/>
      </c>
      <c r="CI59" s="21" t="str">
        <f aca="false">IFERROR(VLOOKUP(CG$1&amp;":"&amp;CG59,'Finish order'!$E:$K,5,FALSE()),"")</f>
        <v/>
      </c>
      <c r="CJ59" s="29" t="str">
        <f aca="false">IFERROR(VLOOKUP(CG$1&amp;":"&amp;CG59,'Finish order'!$E:$K,3,FALSE()),"")</f>
        <v/>
      </c>
      <c r="CK59" s="21" t="str">
        <f aca="false">IFERROR(VLOOKUP(CG$1&amp;":"&amp;CG59,'Finish order'!$E:$K,2,FALSE()),"")</f>
        <v/>
      </c>
      <c r="CL59" s="21"/>
      <c r="CM59" s="31"/>
      <c r="CN59" s="21" t="n">
        <v>58</v>
      </c>
      <c r="CO59" s="21" t="str">
        <f aca="false">IFERROR(VLOOKUP(CN$1&amp;":"&amp;CN59,'Finish order'!$E:$K,4,FALSE()),"")</f>
        <v/>
      </c>
      <c r="CP59" s="21" t="str">
        <f aca="false">IFERROR(VLOOKUP(CN$1&amp;":"&amp;CN59,'Finish order'!$E:$K,5,FALSE()),"")</f>
        <v/>
      </c>
      <c r="CQ59" s="29" t="str">
        <f aca="false">IFERROR(VLOOKUP(CN$1&amp;":"&amp;CN59,'Finish order'!$E:$K,3,FALSE()),"")</f>
        <v/>
      </c>
      <c r="CR59" s="21" t="str">
        <f aca="false">IFERROR(VLOOKUP(CN$1&amp;":"&amp;CN59,'Finish order'!$E:$K,2,FALSE()),"")</f>
        <v/>
      </c>
      <c r="CS59" s="29"/>
    </row>
    <row r="60" customFormat="false" ht="15.75" hidden="false" customHeight="true" outlineLevel="0" collapsed="false">
      <c r="A60" s="21" t="n">
        <v>59</v>
      </c>
      <c r="B60" s="21" t="str">
        <f aca="false">IFERROR(VLOOKUP($A$1&amp;":"&amp;A60,'Finish order'!C:K,6,FALSE()),"")</f>
        <v/>
      </c>
      <c r="C60" s="21" t="str">
        <f aca="false">IFERROR(VLOOKUP(A$1&amp;":"&amp;A60,'Finish order'!$C:$K,9,FALSE()),"")</f>
        <v/>
      </c>
      <c r="D60" s="21" t="str">
        <f aca="false">IFERROR(VLOOKUP(A$1&amp;":"&amp;A60,'Finish order'!$C:$K,7,FALSE()),"")</f>
        <v/>
      </c>
      <c r="E60" s="29" t="str">
        <f aca="false">IFERROR(VLOOKUP($A$1&amp;":"&amp;A60,'Finish order'!C:K,5,FALSE()),"")</f>
        <v/>
      </c>
      <c r="F60" s="21" t="str">
        <f aca="false">IFERROR(VLOOKUP($A$1&amp;":"&amp;A60,'Finish order'!C:K,4,FALSE()),"")</f>
        <v/>
      </c>
      <c r="G60" s="31"/>
      <c r="H60" s="21" t="n">
        <v>59</v>
      </c>
      <c r="I60" s="21" t="str">
        <f aca="false">IFERROR(VLOOKUP(H$1&amp;":"&amp;H60,'Finish order'!$C:$K,6,FALSE()),"")</f>
        <v/>
      </c>
      <c r="J60" s="21" t="str">
        <f aca="false">IFERROR(VLOOKUP(H$1&amp;":"&amp;H60,'Finish order'!$C:$K,9,FALSE()),"")</f>
        <v/>
      </c>
      <c r="K60" s="21" t="str">
        <f aca="false">IFERROR(VLOOKUP(H$1&amp;":"&amp;H60,'Finish order'!$C:$K,7,FALSE()),"")</f>
        <v/>
      </c>
      <c r="L60" s="29" t="str">
        <f aca="false">IFERROR(VLOOKUP(H$1&amp;":"&amp;H60,'Finish order'!$C:$K,5,FALSE()),"")</f>
        <v/>
      </c>
      <c r="M60" s="21" t="str">
        <f aca="false">IFERROR(VLOOKUP(H$1&amp;":"&amp;H60,'Finish order'!$C:$K,4,FALSE()),"")</f>
        <v/>
      </c>
      <c r="N60" s="31"/>
      <c r="O60" s="21" t="n">
        <v>59</v>
      </c>
      <c r="P60" s="21" t="str">
        <f aca="false">IFERROR(VLOOKUP(O$1&amp;":"&amp;O60,'Finish order'!$E:$K,4,FALSE()),"")</f>
        <v/>
      </c>
      <c r="Q60" s="21" t="str">
        <f aca="false">IFERROR(VLOOKUP(O$1&amp;":"&amp;O60,'Finish order'!$E:$K,5,FALSE()),"")</f>
        <v/>
      </c>
      <c r="R60" s="29" t="str">
        <f aca="false">IFERROR(VLOOKUP(O$1&amp;":"&amp;O60,'Finish order'!$E:$K,3,FALSE()),"")</f>
        <v/>
      </c>
      <c r="S60" s="21" t="str">
        <f aca="false">IFERROR(VLOOKUP(O$1&amp;":"&amp;O60,'Finish order'!$E:$K,2,FALSE()),"")</f>
        <v/>
      </c>
      <c r="T60" s="21" t="str">
        <f aca="false">IF((COUNTIF($B$2:$B$4,P60)&gt;0),"Top3","")</f>
        <v>Top3</v>
      </c>
      <c r="U60" s="31"/>
      <c r="V60" s="21" t="n">
        <v>59</v>
      </c>
      <c r="W60" s="21" t="str">
        <f aca="false">IFERROR(VLOOKUP(V$1&amp;":"&amp;V60,'Finish order'!$E:$K,4,FALSE()),"")</f>
        <v/>
      </c>
      <c r="X60" s="21" t="str">
        <f aca="false">IFERROR(VLOOKUP(V$1&amp;":"&amp;V60,'Finish order'!$E:$K,5,FALSE()),"")</f>
        <v/>
      </c>
      <c r="Y60" s="29" t="str">
        <f aca="false">IFERROR(VLOOKUP(V$1&amp;":"&amp;V60,'Finish order'!$E:$K,3,FALSE()),"")</f>
        <v/>
      </c>
      <c r="Z60" s="21" t="str">
        <f aca="false">IFERROR(VLOOKUP(V$1&amp;":"&amp;V60,'Finish order'!$E:$K,2,FALSE()),"")</f>
        <v/>
      </c>
      <c r="AA60" s="21" t="str">
        <f aca="false">IF('Results 5 year vets'!$W60="","",IF((COUNTIF($I$2:$I$4,W60)&gt;0),"Top3",""))</f>
        <v/>
      </c>
      <c r="AB60" s="31"/>
      <c r="AC60" s="21" t="n">
        <v>59</v>
      </c>
      <c r="AD60" s="21" t="str">
        <f aca="false">IFERROR(VLOOKUP(AC$1&amp;":"&amp;AC60,'Finish order'!$E:$K,4,FALSE()),"")</f>
        <v/>
      </c>
      <c r="AE60" s="21" t="str">
        <f aca="false">IFERROR(VLOOKUP(AC$1&amp;":"&amp;AC60,'Finish order'!$E:$K,5,FALSE()),"")</f>
        <v/>
      </c>
      <c r="AF60" s="29" t="str">
        <f aca="false">IFERROR(VLOOKUP(AC$1&amp;":"&amp;AC60,'Finish order'!$E:$K,3,FALSE()),"")</f>
        <v/>
      </c>
      <c r="AG60" s="21" t="str">
        <f aca="false">IFERROR(VLOOKUP(AC$1&amp;":"&amp;AC60,'Finish order'!$E:$K,2,FALSE()),"")</f>
        <v/>
      </c>
      <c r="AH60" s="21"/>
      <c r="AI60" s="31"/>
      <c r="AJ60" s="21" t="n">
        <v>59</v>
      </c>
      <c r="AK60" s="21" t="str">
        <f aca="false">IFERROR(VLOOKUP(AJ$1&amp;":"&amp;AJ60,'Finish order'!$E:$K,4,FALSE()),"")</f>
        <v/>
      </c>
      <c r="AL60" s="21" t="str">
        <f aca="false">IFERROR(VLOOKUP(AJ$1&amp;":"&amp;AJ60,'Finish order'!$E:$K,5,FALSE()),"")</f>
        <v/>
      </c>
      <c r="AM60" s="29" t="str">
        <f aca="false">IFERROR(VLOOKUP(AJ$1&amp;":"&amp;AJ60,'Finish order'!$E:$K,3,FALSE()),"")</f>
        <v/>
      </c>
      <c r="AN60" s="21" t="str">
        <f aca="false">IFERROR(VLOOKUP(AJ$1&amp;":"&amp;AJ60,'Finish order'!$E:$K,2,FALSE()),"")</f>
        <v/>
      </c>
      <c r="AO60" s="21"/>
      <c r="AP60" s="31"/>
      <c r="AQ60" s="21" t="n">
        <v>59</v>
      </c>
      <c r="AR60" s="21" t="str">
        <f aca="false">IFERROR(VLOOKUP(AQ$1&amp;":"&amp;AQ60,'Finish order'!$E:$K,4,FALSE()),"")</f>
        <v/>
      </c>
      <c r="AS60" s="29" t="str">
        <f aca="false">IFERROR(VLOOKUP(AQ$1&amp;":"&amp;AQ60,'Finish order'!$E:$K,5,FALSE()),"")</f>
        <v/>
      </c>
      <c r="AT60" s="29" t="str">
        <f aca="false">IFERROR(VLOOKUP(AQ$1&amp;":"&amp;AQ60,'Finish order'!$E:$K,3,FALSE()),"")</f>
        <v/>
      </c>
      <c r="AU60" s="21" t="str">
        <f aca="false">IFERROR(VLOOKUP(AQ$1&amp;":"&amp;AQ60,'Finish order'!$E:$K,2,FALSE()),"")</f>
        <v/>
      </c>
      <c r="AV60" s="21"/>
      <c r="AW60" s="31"/>
      <c r="AX60" s="21" t="n">
        <v>59</v>
      </c>
      <c r="AY60" s="21" t="str">
        <f aca="false">IFERROR(VLOOKUP(AX$1&amp;":"&amp;AX60,'Finish order'!$E:$K,4,FALSE()),"")</f>
        <v/>
      </c>
      <c r="AZ60" s="29" t="str">
        <f aca="false">IFERROR(VLOOKUP(AX$1&amp;":"&amp;AX60,'Finish order'!$E:$K,5,FALSE()),"")</f>
        <v/>
      </c>
      <c r="BA60" s="29" t="str">
        <f aca="false">IFERROR(VLOOKUP(AX$1&amp;":"&amp;AX60,'Finish order'!$E:$K,3,FALSE()),"")</f>
        <v/>
      </c>
      <c r="BB60" s="21" t="str">
        <f aca="false">IFERROR(VLOOKUP(AX$1&amp;":"&amp;AX60,'Finish order'!$E:$K,2,FALSE()),"")</f>
        <v/>
      </c>
      <c r="BC60" s="21"/>
      <c r="BD60" s="31"/>
      <c r="BE60" s="21" t="n">
        <v>59</v>
      </c>
      <c r="BF60" s="29" t="str">
        <f aca="false">IFERROR(VLOOKUP(BE$1&amp;":"&amp;BE60,'Finish order'!$E:$K,4,FALSE()),"")</f>
        <v/>
      </c>
      <c r="BG60" s="21" t="str">
        <f aca="false">IFERROR(VLOOKUP(BE$1&amp;":"&amp;BE60,'Finish order'!$E:$K,5,FALSE()),"")</f>
        <v/>
      </c>
      <c r="BH60" s="29" t="str">
        <f aca="false">IFERROR(VLOOKUP(BE$1&amp;":"&amp;BE60,'Finish order'!$E:$K,3,FALSE()),"")</f>
        <v/>
      </c>
      <c r="BI60" s="21" t="str">
        <f aca="false">IFERROR(VLOOKUP(BE$1&amp;":"&amp;BE60,'Finish order'!$E:$K,2,FALSE()),"")</f>
        <v/>
      </c>
      <c r="BJ60" s="21"/>
      <c r="BK60" s="31"/>
      <c r="BL60" s="21" t="n">
        <v>59</v>
      </c>
      <c r="BM60" s="29" t="str">
        <f aca="false">IFERROR(VLOOKUP(BL$1&amp;":"&amp;BL60,'Finish order'!$E:$K,4,FALSE()),"")</f>
        <v/>
      </c>
      <c r="BN60" s="21" t="str">
        <f aca="false">IFERROR(VLOOKUP(BL$1&amp;":"&amp;BL60,'Finish order'!$E:$K,5,FALSE()),"")</f>
        <v/>
      </c>
      <c r="BO60" s="29" t="str">
        <f aca="false">IFERROR(VLOOKUP(BL$1&amp;":"&amp;BL60,'Finish order'!$E:$K,3,FALSE()),"")</f>
        <v/>
      </c>
      <c r="BP60" s="21" t="str">
        <f aca="false">IFERROR(VLOOKUP(BL$1&amp;":"&amp;BL60,'Finish order'!$E:$K,2,FALSE()),"")</f>
        <v/>
      </c>
      <c r="BQ60" s="21"/>
      <c r="BR60" s="31"/>
      <c r="BS60" s="30" t="n">
        <v>59</v>
      </c>
      <c r="BT60" s="21" t="str">
        <f aca="false">IFERROR(VLOOKUP(BS$1&amp;":"&amp;BS60,'Finish order'!$E:$K,4,FALSE()),"")</f>
        <v/>
      </c>
      <c r="BU60" s="21" t="str">
        <f aca="false">IFERROR(VLOOKUP(BS$1&amp;":"&amp;BS60,'Finish order'!$E:$K,5,FALSE()),"")</f>
        <v/>
      </c>
      <c r="BV60" s="29" t="str">
        <f aca="false">IFERROR(VLOOKUP(BS$1&amp;":"&amp;BS60,'Finish order'!$E:$K,3,FALSE()),"")</f>
        <v/>
      </c>
      <c r="BW60" s="21" t="str">
        <f aca="false">IFERROR(VLOOKUP(BS$1&amp;":"&amp;BS60,'Finish order'!$E:$K,2,FALSE()),"")</f>
        <v/>
      </c>
      <c r="BX60" s="21"/>
      <c r="BY60" s="31"/>
      <c r="BZ60" s="30" t="n">
        <v>59</v>
      </c>
      <c r="CA60" s="21" t="str">
        <f aca="false">IFERROR(VLOOKUP(BZ$1&amp;":"&amp;BZ60,'Finish order'!$E:$K,4,FALSE()),"")</f>
        <v/>
      </c>
      <c r="CB60" s="21" t="str">
        <f aca="false">IFERROR(VLOOKUP(BZ$1&amp;":"&amp;BZ60,'Finish order'!$E:$K,5,FALSE()),"")</f>
        <v/>
      </c>
      <c r="CC60" s="29" t="str">
        <f aca="false">IFERROR(VLOOKUP(BZ$1&amp;":"&amp;BZ60,'Finish order'!$E:$K,3,FALSE()),"")</f>
        <v/>
      </c>
      <c r="CD60" s="21" t="str">
        <f aca="false">IFERROR(VLOOKUP(BZ$1&amp;":"&amp;BZ60,'Finish order'!$E:$K,2,FALSE()),"")</f>
        <v/>
      </c>
      <c r="CE60" s="21"/>
      <c r="CF60" s="31"/>
      <c r="CG60" s="21" t="n">
        <v>59</v>
      </c>
      <c r="CH60" s="21" t="str">
        <f aca="false">IFERROR(VLOOKUP(CG$1&amp;":"&amp;CG60,'Finish order'!$E:$K,4,FALSE()),"")</f>
        <v/>
      </c>
      <c r="CI60" s="21" t="str">
        <f aca="false">IFERROR(VLOOKUP(CG$1&amp;":"&amp;CG60,'Finish order'!$E:$K,5,FALSE()),"")</f>
        <v/>
      </c>
      <c r="CJ60" s="29" t="str">
        <f aca="false">IFERROR(VLOOKUP(CG$1&amp;":"&amp;CG60,'Finish order'!$E:$K,3,FALSE()),"")</f>
        <v/>
      </c>
      <c r="CK60" s="21" t="str">
        <f aca="false">IFERROR(VLOOKUP(CG$1&amp;":"&amp;CG60,'Finish order'!$E:$K,2,FALSE()),"")</f>
        <v/>
      </c>
      <c r="CL60" s="21"/>
      <c r="CM60" s="31"/>
      <c r="CN60" s="21" t="n">
        <v>59</v>
      </c>
      <c r="CO60" s="21" t="str">
        <f aca="false">IFERROR(VLOOKUP(CN$1&amp;":"&amp;CN60,'Finish order'!$E:$K,4,FALSE()),"")</f>
        <v/>
      </c>
      <c r="CP60" s="21" t="str">
        <f aca="false">IFERROR(VLOOKUP(CN$1&amp;":"&amp;CN60,'Finish order'!$E:$K,5,FALSE()),"")</f>
        <v/>
      </c>
      <c r="CQ60" s="29" t="str">
        <f aca="false">IFERROR(VLOOKUP(CN$1&amp;":"&amp;CN60,'Finish order'!$E:$K,3,FALSE()),"")</f>
        <v/>
      </c>
      <c r="CR60" s="21" t="str">
        <f aca="false">IFERROR(VLOOKUP(CN$1&amp;":"&amp;CN60,'Finish order'!$E:$K,2,FALSE()),"")</f>
        <v/>
      </c>
      <c r="CS60" s="29"/>
    </row>
    <row r="61" customFormat="false" ht="15.75" hidden="false" customHeight="true" outlineLevel="0" collapsed="false">
      <c r="A61" s="21" t="n">
        <v>60</v>
      </c>
      <c r="B61" s="21" t="str">
        <f aca="false">IFERROR(VLOOKUP($A$1&amp;":"&amp;A61,'Finish order'!C:K,6,FALSE()),"")</f>
        <v/>
      </c>
      <c r="C61" s="21" t="str">
        <f aca="false">IFERROR(VLOOKUP(A$1&amp;":"&amp;A61,'Finish order'!$C:$K,9,FALSE()),"")</f>
        <v/>
      </c>
      <c r="D61" s="21" t="str">
        <f aca="false">IFERROR(VLOOKUP(A$1&amp;":"&amp;A61,'Finish order'!$C:$K,7,FALSE()),"")</f>
        <v/>
      </c>
      <c r="E61" s="29" t="str">
        <f aca="false">IFERROR(VLOOKUP($A$1&amp;":"&amp;A61,'Finish order'!C:K,5,FALSE()),"")</f>
        <v/>
      </c>
      <c r="F61" s="21" t="str">
        <f aca="false">IFERROR(VLOOKUP($A$1&amp;":"&amp;A61,'Finish order'!C:K,4,FALSE()),"")</f>
        <v/>
      </c>
      <c r="G61" s="31"/>
      <c r="H61" s="21" t="n">
        <v>60</v>
      </c>
      <c r="I61" s="21" t="str">
        <f aca="false">IFERROR(VLOOKUP(H$1&amp;":"&amp;H61,'Finish order'!$C:$K,6,FALSE()),"")</f>
        <v/>
      </c>
      <c r="J61" s="21" t="str">
        <f aca="false">IFERROR(VLOOKUP(H$1&amp;":"&amp;H61,'Finish order'!$C:$K,9,FALSE()),"")</f>
        <v/>
      </c>
      <c r="K61" s="21" t="str">
        <f aca="false">IFERROR(VLOOKUP(H$1&amp;":"&amp;H61,'Finish order'!$C:$K,7,FALSE()),"")</f>
        <v/>
      </c>
      <c r="L61" s="29" t="str">
        <f aca="false">IFERROR(VLOOKUP(H$1&amp;":"&amp;H61,'Finish order'!$C:$K,5,FALSE()),"")</f>
        <v/>
      </c>
      <c r="M61" s="21" t="str">
        <f aca="false">IFERROR(VLOOKUP(H$1&amp;":"&amp;H61,'Finish order'!$C:$K,4,FALSE()),"")</f>
        <v/>
      </c>
      <c r="N61" s="31"/>
      <c r="O61" s="21" t="n">
        <v>60</v>
      </c>
      <c r="P61" s="21" t="str">
        <f aca="false">IFERROR(VLOOKUP(O$1&amp;":"&amp;O61,'Finish order'!$E:$K,4,FALSE()),"")</f>
        <v/>
      </c>
      <c r="Q61" s="21" t="str">
        <f aca="false">IFERROR(VLOOKUP(O$1&amp;":"&amp;O61,'Finish order'!$E:$K,5,FALSE()),"")</f>
        <v/>
      </c>
      <c r="R61" s="29" t="str">
        <f aca="false">IFERROR(VLOOKUP(O$1&amp;":"&amp;O61,'Finish order'!$E:$K,3,FALSE()),"")</f>
        <v/>
      </c>
      <c r="S61" s="21" t="str">
        <f aca="false">IFERROR(VLOOKUP(O$1&amp;":"&amp;O61,'Finish order'!$E:$K,2,FALSE()),"")</f>
        <v/>
      </c>
      <c r="T61" s="21" t="str">
        <f aca="false">IF((COUNTIF($B$2:$B$4,P61)&gt;0),"Top3","")</f>
        <v>Top3</v>
      </c>
      <c r="U61" s="31"/>
      <c r="V61" s="21" t="n">
        <v>60</v>
      </c>
      <c r="W61" s="21" t="str">
        <f aca="false">IFERROR(VLOOKUP(V$1&amp;":"&amp;V61,'Finish order'!$E:$K,4,FALSE()),"")</f>
        <v/>
      </c>
      <c r="X61" s="21" t="str">
        <f aca="false">IFERROR(VLOOKUP(V$1&amp;":"&amp;V61,'Finish order'!$E:$K,5,FALSE()),"")</f>
        <v/>
      </c>
      <c r="Y61" s="29" t="str">
        <f aca="false">IFERROR(VLOOKUP(V$1&amp;":"&amp;V61,'Finish order'!$E:$K,3,FALSE()),"")</f>
        <v/>
      </c>
      <c r="Z61" s="21" t="str">
        <f aca="false">IFERROR(VLOOKUP(V$1&amp;":"&amp;V61,'Finish order'!$E:$K,2,FALSE()),"")</f>
        <v/>
      </c>
      <c r="AA61" s="21" t="str">
        <f aca="false">IF('Results 5 year vets'!$W61="","",IF((COUNTIF($I$2:$I$4,W61)&gt;0),"Top3",""))</f>
        <v/>
      </c>
      <c r="AB61" s="31"/>
      <c r="AC61" s="21" t="n">
        <v>60</v>
      </c>
      <c r="AD61" s="21" t="str">
        <f aca="false">IFERROR(VLOOKUP(AC$1&amp;":"&amp;AC61,'Finish order'!$E:$K,4,FALSE()),"")</f>
        <v/>
      </c>
      <c r="AE61" s="21" t="str">
        <f aca="false">IFERROR(VLOOKUP(AC$1&amp;":"&amp;AC61,'Finish order'!$E:$K,5,FALSE()),"")</f>
        <v/>
      </c>
      <c r="AF61" s="29" t="str">
        <f aca="false">IFERROR(VLOOKUP(AC$1&amp;":"&amp;AC61,'Finish order'!$E:$K,3,FALSE()),"")</f>
        <v/>
      </c>
      <c r="AG61" s="21" t="str">
        <f aca="false">IFERROR(VLOOKUP(AC$1&amp;":"&amp;AC61,'Finish order'!$E:$K,2,FALSE()),"")</f>
        <v/>
      </c>
      <c r="AH61" s="21"/>
      <c r="AI61" s="31"/>
      <c r="AJ61" s="21" t="n">
        <v>60</v>
      </c>
      <c r="AK61" s="21" t="str">
        <f aca="false">IFERROR(VLOOKUP(AJ$1&amp;":"&amp;AJ61,'Finish order'!$E:$K,4,FALSE()),"")</f>
        <v/>
      </c>
      <c r="AL61" s="21" t="str">
        <f aca="false">IFERROR(VLOOKUP(AJ$1&amp;":"&amp;AJ61,'Finish order'!$E:$K,5,FALSE()),"")</f>
        <v/>
      </c>
      <c r="AM61" s="29" t="str">
        <f aca="false">IFERROR(VLOOKUP(AJ$1&amp;":"&amp;AJ61,'Finish order'!$E:$K,3,FALSE()),"")</f>
        <v/>
      </c>
      <c r="AN61" s="21" t="str">
        <f aca="false">IFERROR(VLOOKUP(AJ$1&amp;":"&amp;AJ61,'Finish order'!$E:$K,2,FALSE()),"")</f>
        <v/>
      </c>
      <c r="AO61" s="21"/>
      <c r="AP61" s="31"/>
      <c r="AQ61" s="21" t="n">
        <v>60</v>
      </c>
      <c r="AR61" s="21" t="str">
        <f aca="false">IFERROR(VLOOKUP(AQ$1&amp;":"&amp;AQ61,'Finish order'!$E:$K,4,FALSE()),"")</f>
        <v/>
      </c>
      <c r="AS61" s="29" t="str">
        <f aca="false">IFERROR(VLOOKUP(AQ$1&amp;":"&amp;AQ61,'Finish order'!$E:$K,5,FALSE()),"")</f>
        <v/>
      </c>
      <c r="AT61" s="29" t="str">
        <f aca="false">IFERROR(VLOOKUP(AQ$1&amp;":"&amp;AQ61,'Finish order'!$E:$K,3,FALSE()),"")</f>
        <v/>
      </c>
      <c r="AU61" s="21" t="str">
        <f aca="false">IFERROR(VLOOKUP(AQ$1&amp;":"&amp;AQ61,'Finish order'!$E:$K,2,FALSE()),"")</f>
        <v/>
      </c>
      <c r="AV61" s="21"/>
      <c r="AW61" s="31"/>
      <c r="AX61" s="21" t="n">
        <v>60</v>
      </c>
      <c r="AY61" s="21" t="str">
        <f aca="false">IFERROR(VLOOKUP(AX$1&amp;":"&amp;AX61,'Finish order'!$E:$K,4,FALSE()),"")</f>
        <v/>
      </c>
      <c r="AZ61" s="29" t="str">
        <f aca="false">IFERROR(VLOOKUP(AX$1&amp;":"&amp;AX61,'Finish order'!$E:$K,5,FALSE()),"")</f>
        <v/>
      </c>
      <c r="BA61" s="29" t="str">
        <f aca="false">IFERROR(VLOOKUP(AX$1&amp;":"&amp;AX61,'Finish order'!$E:$K,3,FALSE()),"")</f>
        <v/>
      </c>
      <c r="BB61" s="21" t="str">
        <f aca="false">IFERROR(VLOOKUP(AX$1&amp;":"&amp;AX61,'Finish order'!$E:$K,2,FALSE()),"")</f>
        <v/>
      </c>
      <c r="BC61" s="21"/>
      <c r="BD61" s="31"/>
      <c r="BE61" s="21" t="n">
        <v>60</v>
      </c>
      <c r="BF61" s="29" t="str">
        <f aca="false">IFERROR(VLOOKUP(BE$1&amp;":"&amp;BE61,'Finish order'!$E:$K,4,FALSE()),"")</f>
        <v/>
      </c>
      <c r="BG61" s="21" t="str">
        <f aca="false">IFERROR(VLOOKUP(BE$1&amp;":"&amp;BE61,'Finish order'!$E:$K,5,FALSE()),"")</f>
        <v/>
      </c>
      <c r="BH61" s="29" t="str">
        <f aca="false">IFERROR(VLOOKUP(BE$1&amp;":"&amp;BE61,'Finish order'!$E:$K,3,FALSE()),"")</f>
        <v/>
      </c>
      <c r="BI61" s="21" t="str">
        <f aca="false">IFERROR(VLOOKUP(BE$1&amp;":"&amp;BE61,'Finish order'!$E:$K,2,FALSE()),"")</f>
        <v/>
      </c>
      <c r="BJ61" s="21"/>
      <c r="BK61" s="31"/>
      <c r="BL61" s="21" t="n">
        <v>60</v>
      </c>
      <c r="BM61" s="29" t="str">
        <f aca="false">IFERROR(VLOOKUP(BL$1&amp;":"&amp;BL61,'Finish order'!$E:$K,4,FALSE()),"")</f>
        <v/>
      </c>
      <c r="BN61" s="21" t="str">
        <f aca="false">IFERROR(VLOOKUP(BL$1&amp;":"&amp;BL61,'Finish order'!$E:$K,5,FALSE()),"")</f>
        <v/>
      </c>
      <c r="BO61" s="29" t="str">
        <f aca="false">IFERROR(VLOOKUP(BL$1&amp;":"&amp;BL61,'Finish order'!$E:$K,3,FALSE()),"")</f>
        <v/>
      </c>
      <c r="BP61" s="21" t="str">
        <f aca="false">IFERROR(VLOOKUP(BL$1&amp;":"&amp;BL61,'Finish order'!$E:$K,2,FALSE()),"")</f>
        <v/>
      </c>
      <c r="BQ61" s="21"/>
      <c r="BR61" s="31"/>
      <c r="BS61" s="30" t="n">
        <v>60</v>
      </c>
      <c r="BT61" s="21" t="str">
        <f aca="false">IFERROR(VLOOKUP(BS$1&amp;":"&amp;BS61,'Finish order'!$E:$K,4,FALSE()),"")</f>
        <v/>
      </c>
      <c r="BU61" s="21" t="str">
        <f aca="false">IFERROR(VLOOKUP(BS$1&amp;":"&amp;BS61,'Finish order'!$E:$K,5,FALSE()),"")</f>
        <v/>
      </c>
      <c r="BV61" s="29" t="str">
        <f aca="false">IFERROR(VLOOKUP(BS$1&amp;":"&amp;BS61,'Finish order'!$E:$K,3,FALSE()),"")</f>
        <v/>
      </c>
      <c r="BW61" s="21" t="str">
        <f aca="false">IFERROR(VLOOKUP(BS$1&amp;":"&amp;BS61,'Finish order'!$E:$K,2,FALSE()),"")</f>
        <v/>
      </c>
      <c r="BX61" s="21"/>
      <c r="BY61" s="31"/>
      <c r="BZ61" s="30" t="n">
        <v>60</v>
      </c>
      <c r="CA61" s="21" t="str">
        <f aca="false">IFERROR(VLOOKUP(BZ$1&amp;":"&amp;BZ61,'Finish order'!$E:$K,4,FALSE()),"")</f>
        <v/>
      </c>
      <c r="CB61" s="21" t="str">
        <f aca="false">IFERROR(VLOOKUP(BZ$1&amp;":"&amp;BZ61,'Finish order'!$E:$K,5,FALSE()),"")</f>
        <v/>
      </c>
      <c r="CC61" s="29" t="str">
        <f aca="false">IFERROR(VLOOKUP(BZ$1&amp;":"&amp;BZ61,'Finish order'!$E:$K,3,FALSE()),"")</f>
        <v/>
      </c>
      <c r="CD61" s="21" t="str">
        <f aca="false">IFERROR(VLOOKUP(BZ$1&amp;":"&amp;BZ61,'Finish order'!$E:$K,2,FALSE()),"")</f>
        <v/>
      </c>
      <c r="CE61" s="21"/>
      <c r="CF61" s="31"/>
      <c r="CG61" s="21" t="n">
        <v>60</v>
      </c>
      <c r="CH61" s="21" t="str">
        <f aca="false">IFERROR(VLOOKUP(CG$1&amp;":"&amp;CG61,'Finish order'!$E:$K,4,FALSE()),"")</f>
        <v/>
      </c>
      <c r="CI61" s="21" t="str">
        <f aca="false">IFERROR(VLOOKUP(CG$1&amp;":"&amp;CG61,'Finish order'!$E:$K,5,FALSE()),"")</f>
        <v/>
      </c>
      <c r="CJ61" s="29" t="str">
        <f aca="false">IFERROR(VLOOKUP(CG$1&amp;":"&amp;CG61,'Finish order'!$E:$K,3,FALSE()),"")</f>
        <v/>
      </c>
      <c r="CK61" s="21" t="str">
        <f aca="false">IFERROR(VLOOKUP(CG$1&amp;":"&amp;CG61,'Finish order'!$E:$K,2,FALSE()),"")</f>
        <v/>
      </c>
      <c r="CL61" s="21"/>
      <c r="CM61" s="31"/>
      <c r="CN61" s="21" t="n">
        <v>60</v>
      </c>
      <c r="CO61" s="21" t="str">
        <f aca="false">IFERROR(VLOOKUP(CN$1&amp;":"&amp;CN61,'Finish order'!$E:$K,4,FALSE()),"")</f>
        <v/>
      </c>
      <c r="CP61" s="21" t="str">
        <f aca="false">IFERROR(VLOOKUP(CN$1&amp;":"&amp;CN61,'Finish order'!$E:$K,5,FALSE()),"")</f>
        <v/>
      </c>
      <c r="CQ61" s="29" t="str">
        <f aca="false">IFERROR(VLOOKUP(CN$1&amp;":"&amp;CN61,'Finish order'!$E:$K,3,FALSE()),"")</f>
        <v/>
      </c>
      <c r="CR61" s="21" t="str">
        <f aca="false">IFERROR(VLOOKUP(CN$1&amp;":"&amp;CN61,'Finish order'!$E:$K,2,FALSE()),"")</f>
        <v/>
      </c>
      <c r="CS61" s="29"/>
    </row>
    <row r="62" customFormat="false" ht="15.75" hidden="false" customHeight="true" outlineLevel="0" collapsed="false">
      <c r="A62" s="21" t="n">
        <v>61</v>
      </c>
      <c r="B62" s="21" t="str">
        <f aca="false">IFERROR(VLOOKUP($A$1&amp;":"&amp;A62,'Finish order'!C:K,6,FALSE()),"")</f>
        <v/>
      </c>
      <c r="C62" s="21" t="str">
        <f aca="false">IFERROR(VLOOKUP(A$1&amp;":"&amp;A62,'Finish order'!$C:$K,9,FALSE()),"")</f>
        <v/>
      </c>
      <c r="D62" s="21" t="str">
        <f aca="false">IFERROR(VLOOKUP(A$1&amp;":"&amp;A62,'Finish order'!$C:$K,7,FALSE()),"")</f>
        <v/>
      </c>
      <c r="E62" s="29" t="str">
        <f aca="false">IFERROR(VLOOKUP($A$1&amp;":"&amp;A62,'Finish order'!C:K,5,FALSE()),"")</f>
        <v/>
      </c>
      <c r="F62" s="21" t="str">
        <f aca="false">IFERROR(VLOOKUP($A$1&amp;":"&amp;A62,'Finish order'!C:K,4,FALSE()),"")</f>
        <v/>
      </c>
      <c r="G62" s="31"/>
      <c r="H62" s="21" t="n">
        <v>61</v>
      </c>
      <c r="I62" s="21" t="str">
        <f aca="false">IFERROR(VLOOKUP(H$1&amp;":"&amp;H62,'Finish order'!$C:$K,6,FALSE()),"")</f>
        <v/>
      </c>
      <c r="J62" s="21" t="str">
        <f aca="false">IFERROR(VLOOKUP(H$1&amp;":"&amp;H62,'Finish order'!$C:$K,9,FALSE()),"")</f>
        <v/>
      </c>
      <c r="K62" s="21" t="str">
        <f aca="false">IFERROR(VLOOKUP(H$1&amp;":"&amp;H62,'Finish order'!$C:$K,7,FALSE()),"")</f>
        <v/>
      </c>
      <c r="L62" s="29" t="str">
        <f aca="false">IFERROR(VLOOKUP(H$1&amp;":"&amp;H62,'Finish order'!$C:$K,5,FALSE()),"")</f>
        <v/>
      </c>
      <c r="M62" s="21" t="str">
        <f aca="false">IFERROR(VLOOKUP(H$1&amp;":"&amp;H62,'Finish order'!$C:$K,4,FALSE()),"")</f>
        <v/>
      </c>
      <c r="N62" s="31"/>
      <c r="O62" s="31"/>
      <c r="P62" s="31"/>
      <c r="Q62" s="31"/>
      <c r="R62" s="32"/>
      <c r="S62" s="31"/>
      <c r="T62" s="31"/>
      <c r="U62" s="31"/>
      <c r="V62" s="31"/>
      <c r="W62" s="31"/>
      <c r="X62" s="31"/>
      <c r="Y62" s="32"/>
      <c r="Z62" s="31"/>
      <c r="AA62" s="31"/>
      <c r="AB62" s="31"/>
      <c r="AC62" s="31"/>
      <c r="AD62" s="31"/>
      <c r="AE62" s="31"/>
      <c r="AF62" s="32"/>
      <c r="AG62" s="31"/>
      <c r="AH62" s="31"/>
      <c r="AI62" s="31"/>
      <c r="AJ62" s="31"/>
      <c r="AK62" s="31"/>
      <c r="AL62" s="31"/>
      <c r="AM62" s="32"/>
      <c r="AN62" s="31"/>
      <c r="AO62" s="31"/>
      <c r="AP62" s="31"/>
      <c r="AQ62" s="31"/>
      <c r="AR62" s="31"/>
      <c r="AS62" s="31"/>
      <c r="AT62" s="32"/>
      <c r="AU62" s="31"/>
      <c r="AV62" s="31"/>
      <c r="AW62" s="31"/>
      <c r="AX62" s="31"/>
      <c r="AY62" s="31"/>
      <c r="AZ62" s="31"/>
      <c r="BA62" s="32"/>
      <c r="BB62" s="31"/>
      <c r="BC62" s="31"/>
      <c r="BD62" s="31"/>
      <c r="BE62" s="31"/>
      <c r="BF62" s="31"/>
      <c r="BG62" s="31"/>
      <c r="BH62" s="32"/>
      <c r="BI62" s="31"/>
      <c r="BJ62" s="31"/>
      <c r="BK62" s="31"/>
      <c r="BL62" s="31"/>
      <c r="BM62" s="31"/>
      <c r="BN62" s="31"/>
      <c r="BO62" s="32"/>
      <c r="BP62" s="31"/>
      <c r="BQ62" s="31"/>
      <c r="BR62" s="31"/>
      <c r="BS62" s="31"/>
      <c r="BT62" s="31"/>
      <c r="BU62" s="31"/>
      <c r="BV62" s="32"/>
      <c r="BW62" s="31"/>
      <c r="BX62" s="31"/>
      <c r="BY62" s="31"/>
      <c r="BZ62" s="31"/>
      <c r="CA62" s="31"/>
      <c r="CB62" s="31"/>
      <c r="CC62" s="32"/>
      <c r="CD62" s="31"/>
      <c r="CE62" s="31"/>
      <c r="CF62" s="31"/>
      <c r="CG62" s="31"/>
      <c r="CH62" s="31"/>
      <c r="CI62" s="31"/>
      <c r="CJ62" s="32"/>
      <c r="CK62" s="31"/>
      <c r="CL62" s="31"/>
      <c r="CM62" s="31"/>
      <c r="CN62" s="31"/>
      <c r="CO62" s="31"/>
      <c r="CP62" s="31"/>
      <c r="CQ62" s="32"/>
      <c r="CR62" s="31"/>
      <c r="CS62" s="31"/>
    </row>
    <row r="63" customFormat="false" ht="15.75" hidden="false" customHeight="true" outlineLevel="0" collapsed="false">
      <c r="A63" s="21" t="n">
        <v>62</v>
      </c>
      <c r="B63" s="21" t="str">
        <f aca="false">IFERROR(VLOOKUP($A$1&amp;":"&amp;A63,'Finish order'!C:K,6,FALSE()),"")</f>
        <v/>
      </c>
      <c r="C63" s="21" t="str">
        <f aca="false">IFERROR(VLOOKUP(A$1&amp;":"&amp;A63,'Finish order'!$C:$K,9,FALSE()),"")</f>
        <v/>
      </c>
      <c r="D63" s="21" t="str">
        <f aca="false">IFERROR(VLOOKUP(A$1&amp;":"&amp;A63,'Finish order'!$C:$K,7,FALSE()),"")</f>
        <v/>
      </c>
      <c r="E63" s="29" t="str">
        <f aca="false">IFERROR(VLOOKUP($A$1&amp;":"&amp;A63,'Finish order'!C:K,5,FALSE()),"")</f>
        <v/>
      </c>
      <c r="F63" s="21" t="str">
        <f aca="false">IFERROR(VLOOKUP($A$1&amp;":"&amp;A63,'Finish order'!C:K,4,FALSE()),"")</f>
        <v/>
      </c>
      <c r="G63" s="31"/>
      <c r="H63" s="21" t="n">
        <v>62</v>
      </c>
      <c r="I63" s="21" t="str">
        <f aca="false">IFERROR(VLOOKUP(H$1&amp;":"&amp;H63,'Finish order'!$C:$K,6,FALSE()),"")</f>
        <v/>
      </c>
      <c r="J63" s="21" t="str">
        <f aca="false">IFERROR(VLOOKUP(H$1&amp;":"&amp;H63,'Finish order'!$C:$K,9,FALSE()),"")</f>
        <v/>
      </c>
      <c r="K63" s="21" t="str">
        <f aca="false">IFERROR(VLOOKUP(H$1&amp;":"&amp;H63,'Finish order'!$C:$K,7,FALSE()),"")</f>
        <v/>
      </c>
      <c r="L63" s="29" t="str">
        <f aca="false">IFERROR(VLOOKUP(H$1&amp;":"&amp;H63,'Finish order'!$C:$K,5,FALSE()),"")</f>
        <v/>
      </c>
      <c r="M63" s="21" t="str">
        <f aca="false">IFERROR(VLOOKUP(H$1&amp;":"&amp;H63,'Finish order'!$C:$K,4,FALSE()),"")</f>
        <v/>
      </c>
      <c r="N63" s="31"/>
      <c r="O63" s="31"/>
      <c r="P63" s="31"/>
      <c r="Q63" s="31"/>
      <c r="R63" s="32"/>
      <c r="S63" s="31"/>
      <c r="T63" s="31"/>
      <c r="U63" s="31"/>
      <c r="V63" s="31"/>
      <c r="W63" s="31"/>
      <c r="X63" s="31"/>
      <c r="Y63" s="32"/>
      <c r="Z63" s="31"/>
      <c r="AA63" s="31"/>
      <c r="AB63" s="31"/>
      <c r="AC63" s="31"/>
      <c r="AD63" s="31"/>
      <c r="AE63" s="31"/>
      <c r="AF63" s="32"/>
      <c r="AG63" s="31"/>
      <c r="AH63" s="31"/>
      <c r="AI63" s="31"/>
      <c r="AJ63" s="31"/>
      <c r="AK63" s="31"/>
      <c r="AL63" s="31"/>
      <c r="AM63" s="32"/>
      <c r="AN63" s="31"/>
      <c r="AO63" s="31"/>
      <c r="AP63" s="31"/>
      <c r="AQ63" s="31"/>
      <c r="AR63" s="31"/>
      <c r="AS63" s="31"/>
      <c r="AT63" s="32"/>
      <c r="AU63" s="31"/>
      <c r="AV63" s="31"/>
      <c r="AW63" s="31"/>
      <c r="AX63" s="31"/>
      <c r="AY63" s="31"/>
      <c r="AZ63" s="31"/>
      <c r="BA63" s="32"/>
      <c r="BB63" s="31"/>
      <c r="BC63" s="31"/>
      <c r="BD63" s="31"/>
      <c r="BE63" s="31"/>
      <c r="BF63" s="31"/>
      <c r="BG63" s="31"/>
      <c r="BH63" s="32"/>
      <c r="BI63" s="31"/>
      <c r="BJ63" s="31"/>
      <c r="BK63" s="31"/>
      <c r="BL63" s="31"/>
      <c r="BM63" s="31"/>
      <c r="BN63" s="31"/>
      <c r="BO63" s="32"/>
      <c r="BP63" s="31"/>
      <c r="BQ63" s="31"/>
      <c r="BR63" s="31"/>
      <c r="BS63" s="31"/>
      <c r="BT63" s="31"/>
      <c r="BU63" s="31"/>
      <c r="BV63" s="32"/>
      <c r="BW63" s="31"/>
      <c r="BX63" s="31"/>
      <c r="BY63" s="31"/>
      <c r="BZ63" s="31"/>
      <c r="CA63" s="31"/>
      <c r="CB63" s="31"/>
      <c r="CC63" s="32"/>
      <c r="CD63" s="31"/>
      <c r="CE63" s="31"/>
      <c r="CF63" s="31"/>
      <c r="CG63" s="31"/>
      <c r="CH63" s="31"/>
      <c r="CI63" s="31"/>
      <c r="CJ63" s="32"/>
      <c r="CK63" s="31"/>
      <c r="CL63" s="31"/>
      <c r="CM63" s="31"/>
      <c r="CN63" s="31"/>
      <c r="CO63" s="31"/>
      <c r="CP63" s="31"/>
      <c r="CQ63" s="32"/>
      <c r="CR63" s="31"/>
      <c r="CS63" s="31"/>
    </row>
    <row r="64" customFormat="false" ht="15.75" hidden="false" customHeight="true" outlineLevel="0" collapsed="false">
      <c r="A64" s="21" t="n">
        <v>63</v>
      </c>
      <c r="B64" s="21" t="str">
        <f aca="false">IFERROR(VLOOKUP($A$1&amp;":"&amp;A64,'Finish order'!C:K,6,FALSE()),"")</f>
        <v/>
      </c>
      <c r="C64" s="21" t="str">
        <f aca="false">IFERROR(VLOOKUP(A$1&amp;":"&amp;A64,'Finish order'!$C:$K,9,FALSE()),"")</f>
        <v/>
      </c>
      <c r="D64" s="21" t="str">
        <f aca="false">IFERROR(VLOOKUP(A$1&amp;":"&amp;A64,'Finish order'!$C:$K,7,FALSE()),"")</f>
        <v/>
      </c>
      <c r="E64" s="29" t="str">
        <f aca="false">IFERROR(VLOOKUP($A$1&amp;":"&amp;A64,'Finish order'!C:K,5,FALSE()),"")</f>
        <v/>
      </c>
      <c r="F64" s="21" t="str">
        <f aca="false">IFERROR(VLOOKUP($A$1&amp;":"&amp;A64,'Finish order'!C:K,4,FALSE()),"")</f>
        <v/>
      </c>
      <c r="G64" s="31"/>
      <c r="H64" s="21" t="n">
        <v>63</v>
      </c>
      <c r="I64" s="21" t="str">
        <f aca="false">IFERROR(VLOOKUP(H$1&amp;":"&amp;H64,'Finish order'!$C:$K,6,FALSE()),"")</f>
        <v/>
      </c>
      <c r="J64" s="21" t="str">
        <f aca="false">IFERROR(VLOOKUP(H$1&amp;":"&amp;H64,'Finish order'!$C:$K,9,FALSE()),"")</f>
        <v/>
      </c>
      <c r="K64" s="21" t="str">
        <f aca="false">IFERROR(VLOOKUP(H$1&amp;":"&amp;H64,'Finish order'!$C:$K,7,FALSE()),"")</f>
        <v/>
      </c>
      <c r="L64" s="29" t="str">
        <f aca="false">IFERROR(VLOOKUP(H$1&amp;":"&amp;H64,'Finish order'!$C:$K,5,FALSE()),"")</f>
        <v/>
      </c>
      <c r="M64" s="21" t="str">
        <f aca="false">IFERROR(VLOOKUP(H$1&amp;":"&amp;H64,'Finish order'!$C:$K,4,FALSE()),"")</f>
        <v/>
      </c>
      <c r="N64" s="31"/>
      <c r="O64" s="31"/>
      <c r="P64" s="31"/>
      <c r="Q64" s="31"/>
      <c r="R64" s="32"/>
      <c r="S64" s="31"/>
      <c r="T64" s="31"/>
      <c r="U64" s="31"/>
      <c r="V64" s="31"/>
      <c r="W64" s="31"/>
      <c r="X64" s="31"/>
      <c r="Y64" s="32"/>
      <c r="Z64" s="31"/>
      <c r="AA64" s="31"/>
      <c r="AB64" s="31"/>
      <c r="AC64" s="31"/>
      <c r="AD64" s="31"/>
      <c r="AE64" s="31"/>
      <c r="AF64" s="32"/>
      <c r="AG64" s="31"/>
      <c r="AH64" s="31"/>
      <c r="AI64" s="31"/>
      <c r="AJ64" s="31"/>
      <c r="AK64" s="31"/>
      <c r="AL64" s="31"/>
      <c r="AM64" s="32"/>
      <c r="AN64" s="31"/>
      <c r="AO64" s="31"/>
      <c r="AP64" s="31"/>
      <c r="AQ64" s="31"/>
      <c r="AR64" s="31"/>
      <c r="AS64" s="31"/>
      <c r="AT64" s="32"/>
      <c r="AU64" s="31"/>
      <c r="AV64" s="31"/>
      <c r="AW64" s="31"/>
      <c r="AX64" s="31"/>
      <c r="AY64" s="31"/>
      <c r="AZ64" s="31"/>
      <c r="BA64" s="32"/>
      <c r="BB64" s="31"/>
      <c r="BC64" s="31"/>
      <c r="BD64" s="31"/>
      <c r="BE64" s="31"/>
      <c r="BF64" s="31"/>
      <c r="BG64" s="31"/>
      <c r="BH64" s="32"/>
      <c r="BI64" s="31"/>
      <c r="BJ64" s="31"/>
      <c r="BK64" s="31"/>
      <c r="BL64" s="31"/>
      <c r="BM64" s="31"/>
      <c r="BN64" s="31"/>
      <c r="BO64" s="32"/>
      <c r="BP64" s="31"/>
      <c r="BQ64" s="31"/>
      <c r="BR64" s="31"/>
      <c r="BS64" s="31"/>
      <c r="BT64" s="31"/>
      <c r="BU64" s="31"/>
      <c r="BV64" s="32"/>
      <c r="BW64" s="31"/>
      <c r="BX64" s="31"/>
      <c r="BY64" s="31"/>
      <c r="BZ64" s="31"/>
      <c r="CA64" s="31"/>
      <c r="CB64" s="31"/>
      <c r="CC64" s="32"/>
      <c r="CD64" s="31"/>
      <c r="CE64" s="31"/>
      <c r="CF64" s="31"/>
      <c r="CG64" s="31"/>
      <c r="CH64" s="31"/>
      <c r="CI64" s="31"/>
      <c r="CJ64" s="32"/>
      <c r="CK64" s="31"/>
      <c r="CL64" s="31"/>
      <c r="CM64" s="31"/>
      <c r="CN64" s="31"/>
      <c r="CO64" s="31"/>
      <c r="CP64" s="31"/>
      <c r="CQ64" s="32"/>
      <c r="CR64" s="31"/>
      <c r="CS64" s="31"/>
    </row>
    <row r="65" customFormat="false" ht="15.75" hidden="false" customHeight="true" outlineLevel="0" collapsed="false">
      <c r="A65" s="21" t="n">
        <v>64</v>
      </c>
      <c r="B65" s="21" t="str">
        <f aca="false">IFERROR(VLOOKUP($A$1&amp;":"&amp;A65,'Finish order'!C:K,6,FALSE()),"")</f>
        <v/>
      </c>
      <c r="C65" s="21" t="str">
        <f aca="false">IFERROR(VLOOKUP(A$1&amp;":"&amp;A65,'Finish order'!$C:$K,9,FALSE()),"")</f>
        <v/>
      </c>
      <c r="D65" s="21" t="str">
        <f aca="false">IFERROR(VLOOKUP(A$1&amp;":"&amp;A65,'Finish order'!$C:$K,7,FALSE()),"")</f>
        <v/>
      </c>
      <c r="E65" s="29" t="str">
        <f aca="false">IFERROR(VLOOKUP($A$1&amp;":"&amp;A65,'Finish order'!C:K,5,FALSE()),"")</f>
        <v/>
      </c>
      <c r="F65" s="21" t="str">
        <f aca="false">IFERROR(VLOOKUP($A$1&amp;":"&amp;A65,'Finish order'!C:K,4,FALSE()),"")</f>
        <v/>
      </c>
      <c r="G65" s="31"/>
      <c r="H65" s="21" t="n">
        <v>64</v>
      </c>
      <c r="I65" s="21" t="str">
        <f aca="false">IFERROR(VLOOKUP(H$1&amp;":"&amp;H65,'Finish order'!$C:$K,6,FALSE()),"")</f>
        <v/>
      </c>
      <c r="J65" s="21" t="str">
        <f aca="false">IFERROR(VLOOKUP(H$1&amp;":"&amp;H65,'Finish order'!$C:$K,9,FALSE()),"")</f>
        <v/>
      </c>
      <c r="K65" s="21" t="str">
        <f aca="false">IFERROR(VLOOKUP(H$1&amp;":"&amp;H65,'Finish order'!$C:$K,7,FALSE()),"")</f>
        <v/>
      </c>
      <c r="L65" s="29" t="str">
        <f aca="false">IFERROR(VLOOKUP(H$1&amp;":"&amp;H65,'Finish order'!$C:$K,5,FALSE()),"")</f>
        <v/>
      </c>
      <c r="M65" s="21" t="str">
        <f aca="false">IFERROR(VLOOKUP(H$1&amp;":"&amp;H65,'Finish order'!$C:$K,4,FALSE()),"")</f>
        <v/>
      </c>
      <c r="N65" s="31"/>
      <c r="O65" s="31"/>
      <c r="P65" s="31"/>
      <c r="Q65" s="31"/>
      <c r="R65" s="32"/>
      <c r="S65" s="31"/>
      <c r="T65" s="31"/>
      <c r="U65" s="31"/>
      <c r="V65" s="31"/>
      <c r="W65" s="31"/>
      <c r="X65" s="31"/>
      <c r="Y65" s="32"/>
      <c r="Z65" s="31"/>
      <c r="AA65" s="31"/>
      <c r="AB65" s="31"/>
      <c r="AC65" s="31"/>
      <c r="AD65" s="31"/>
      <c r="AE65" s="31"/>
      <c r="AF65" s="32"/>
      <c r="AG65" s="31"/>
      <c r="AH65" s="31"/>
      <c r="AI65" s="31"/>
      <c r="AJ65" s="31"/>
      <c r="AK65" s="31"/>
      <c r="AL65" s="31"/>
      <c r="AM65" s="32"/>
      <c r="AN65" s="31"/>
      <c r="AO65" s="31"/>
      <c r="AP65" s="31"/>
      <c r="AQ65" s="31"/>
      <c r="AR65" s="31"/>
      <c r="AS65" s="31"/>
      <c r="AT65" s="32"/>
      <c r="AU65" s="31"/>
      <c r="AV65" s="31"/>
      <c r="AW65" s="31"/>
      <c r="AX65" s="31"/>
      <c r="AY65" s="31"/>
      <c r="AZ65" s="31"/>
      <c r="BA65" s="32"/>
      <c r="BB65" s="31"/>
      <c r="BC65" s="31"/>
      <c r="BD65" s="31"/>
      <c r="BE65" s="31"/>
      <c r="BF65" s="31"/>
      <c r="BG65" s="31"/>
      <c r="BH65" s="32"/>
      <c r="BI65" s="31"/>
      <c r="BJ65" s="31"/>
      <c r="BK65" s="31"/>
      <c r="BL65" s="31"/>
      <c r="BM65" s="31"/>
      <c r="BN65" s="31"/>
      <c r="BO65" s="32"/>
      <c r="BP65" s="31"/>
      <c r="BQ65" s="31"/>
      <c r="BR65" s="31"/>
      <c r="BS65" s="31"/>
      <c r="BT65" s="31"/>
      <c r="BU65" s="31"/>
      <c r="BV65" s="32"/>
      <c r="BW65" s="31"/>
      <c r="BX65" s="31"/>
      <c r="BY65" s="31"/>
      <c r="BZ65" s="31"/>
      <c r="CA65" s="31"/>
      <c r="CB65" s="31"/>
      <c r="CC65" s="32"/>
      <c r="CD65" s="31"/>
      <c r="CE65" s="31"/>
      <c r="CF65" s="31"/>
      <c r="CG65" s="31"/>
      <c r="CH65" s="31"/>
      <c r="CI65" s="31"/>
      <c r="CJ65" s="32"/>
      <c r="CK65" s="31"/>
      <c r="CL65" s="31"/>
      <c r="CM65" s="31"/>
      <c r="CN65" s="31"/>
      <c r="CO65" s="31"/>
      <c r="CP65" s="31"/>
      <c r="CQ65" s="32"/>
      <c r="CR65" s="31"/>
      <c r="CS65" s="31"/>
    </row>
    <row r="66" customFormat="false" ht="15.75" hidden="false" customHeight="true" outlineLevel="0" collapsed="false">
      <c r="A66" s="21" t="n">
        <v>65</v>
      </c>
      <c r="B66" s="21" t="str">
        <f aca="false">IFERROR(VLOOKUP($A$1&amp;":"&amp;A66,'Finish order'!C:K,6,FALSE()),"")</f>
        <v/>
      </c>
      <c r="C66" s="21" t="str">
        <f aca="false">IFERROR(VLOOKUP(A$1&amp;":"&amp;A66,'Finish order'!$C:$K,9,FALSE()),"")</f>
        <v/>
      </c>
      <c r="D66" s="21" t="str">
        <f aca="false">IFERROR(VLOOKUP(A$1&amp;":"&amp;A66,'Finish order'!$C:$K,7,FALSE()),"")</f>
        <v/>
      </c>
      <c r="E66" s="29" t="str">
        <f aca="false">IFERROR(VLOOKUP($A$1&amp;":"&amp;A66,'Finish order'!C:K,5,FALSE()),"")</f>
        <v/>
      </c>
      <c r="F66" s="21" t="str">
        <f aca="false">IFERROR(VLOOKUP($A$1&amp;":"&amp;A66,'Finish order'!C:K,4,FALSE()),"")</f>
        <v/>
      </c>
      <c r="G66" s="31"/>
      <c r="H66" s="21" t="n">
        <v>65</v>
      </c>
      <c r="I66" s="21" t="str">
        <f aca="false">IFERROR(VLOOKUP(H$1&amp;":"&amp;H66,'Finish order'!$C:$K,6,FALSE()),"")</f>
        <v/>
      </c>
      <c r="J66" s="21" t="str">
        <f aca="false">IFERROR(VLOOKUP(H$1&amp;":"&amp;H66,'Finish order'!$C:$K,9,FALSE()),"")</f>
        <v/>
      </c>
      <c r="K66" s="21" t="str">
        <f aca="false">IFERROR(VLOOKUP(H$1&amp;":"&amp;H66,'Finish order'!$C:$K,7,FALSE()),"")</f>
        <v/>
      </c>
      <c r="L66" s="29" t="str">
        <f aca="false">IFERROR(VLOOKUP(H$1&amp;":"&amp;H66,'Finish order'!$C:$K,5,FALSE()),"")</f>
        <v/>
      </c>
      <c r="M66" s="21" t="str">
        <f aca="false">IFERROR(VLOOKUP(H$1&amp;":"&amp;H66,'Finish order'!$C:$K,4,FALSE()),"")</f>
        <v/>
      </c>
      <c r="N66" s="31"/>
      <c r="O66" s="31"/>
      <c r="P66" s="31"/>
      <c r="Q66" s="31"/>
      <c r="R66" s="32"/>
      <c r="S66" s="31"/>
      <c r="T66" s="31"/>
      <c r="U66" s="31"/>
      <c r="V66" s="31"/>
      <c r="W66" s="31"/>
      <c r="X66" s="31"/>
      <c r="Y66" s="32"/>
      <c r="Z66" s="31"/>
      <c r="AA66" s="31"/>
      <c r="AB66" s="31"/>
      <c r="AC66" s="31"/>
      <c r="AD66" s="31"/>
      <c r="AE66" s="31"/>
      <c r="AF66" s="32"/>
      <c r="AG66" s="31"/>
      <c r="AH66" s="31"/>
      <c r="AI66" s="31"/>
      <c r="AJ66" s="31"/>
      <c r="AK66" s="31"/>
      <c r="AL66" s="31"/>
      <c r="AM66" s="32"/>
      <c r="AN66" s="31"/>
      <c r="AO66" s="31"/>
      <c r="AP66" s="31"/>
      <c r="AQ66" s="31"/>
      <c r="AR66" s="31"/>
      <c r="AS66" s="31"/>
      <c r="AT66" s="32"/>
      <c r="AU66" s="31"/>
      <c r="AV66" s="31"/>
      <c r="AW66" s="31"/>
      <c r="AX66" s="31"/>
      <c r="AY66" s="31"/>
      <c r="AZ66" s="31"/>
      <c r="BA66" s="32"/>
      <c r="BB66" s="31"/>
      <c r="BC66" s="31"/>
      <c r="BD66" s="31"/>
      <c r="BE66" s="31"/>
      <c r="BF66" s="31"/>
      <c r="BG66" s="31"/>
      <c r="BH66" s="32"/>
      <c r="BI66" s="31"/>
      <c r="BJ66" s="31"/>
      <c r="BK66" s="31"/>
      <c r="BL66" s="31"/>
      <c r="BM66" s="31"/>
      <c r="BN66" s="31"/>
      <c r="BO66" s="32"/>
      <c r="BP66" s="31"/>
      <c r="BQ66" s="31"/>
      <c r="BR66" s="31"/>
      <c r="BS66" s="31"/>
      <c r="BT66" s="31"/>
      <c r="BU66" s="31"/>
      <c r="BV66" s="32"/>
      <c r="BW66" s="31"/>
      <c r="BX66" s="31"/>
      <c r="BY66" s="31"/>
      <c r="BZ66" s="31"/>
      <c r="CA66" s="31"/>
      <c r="CB66" s="31"/>
      <c r="CC66" s="32"/>
      <c r="CD66" s="31"/>
      <c r="CE66" s="31"/>
      <c r="CF66" s="31"/>
      <c r="CG66" s="31"/>
      <c r="CH66" s="31"/>
      <c r="CI66" s="31"/>
      <c r="CJ66" s="32"/>
      <c r="CK66" s="31"/>
      <c r="CL66" s="31"/>
      <c r="CM66" s="31"/>
      <c r="CN66" s="31"/>
      <c r="CO66" s="31"/>
      <c r="CP66" s="31"/>
      <c r="CQ66" s="32"/>
      <c r="CR66" s="31"/>
      <c r="CS66" s="31"/>
    </row>
    <row r="67" customFormat="false" ht="15.75" hidden="false" customHeight="true" outlineLevel="0" collapsed="false">
      <c r="A67" s="21" t="n">
        <v>66</v>
      </c>
      <c r="B67" s="21" t="str">
        <f aca="false">IFERROR(VLOOKUP($A$1&amp;":"&amp;A67,'Finish order'!C:K,6,FALSE()),"")</f>
        <v/>
      </c>
      <c r="C67" s="21" t="str">
        <f aca="false">IFERROR(VLOOKUP(A$1&amp;":"&amp;A67,'Finish order'!$C:$K,9,FALSE()),"")</f>
        <v/>
      </c>
      <c r="D67" s="21" t="str">
        <f aca="false">IFERROR(VLOOKUP(A$1&amp;":"&amp;A67,'Finish order'!$C:$K,7,FALSE()),"")</f>
        <v/>
      </c>
      <c r="E67" s="29" t="str">
        <f aca="false">IFERROR(VLOOKUP($A$1&amp;":"&amp;A67,'Finish order'!C:K,5,FALSE()),"")</f>
        <v/>
      </c>
      <c r="F67" s="21" t="str">
        <f aca="false">IFERROR(VLOOKUP($A$1&amp;":"&amp;A67,'Finish order'!C:K,4,FALSE()),"")</f>
        <v/>
      </c>
      <c r="G67" s="31"/>
      <c r="H67" s="21" t="n">
        <v>66</v>
      </c>
      <c r="I67" s="21" t="str">
        <f aca="false">IFERROR(VLOOKUP(H$1&amp;":"&amp;H67,'Finish order'!$C:$K,6,FALSE()),"")</f>
        <v/>
      </c>
      <c r="J67" s="21" t="str">
        <f aca="false">IFERROR(VLOOKUP(H$1&amp;":"&amp;H67,'Finish order'!$C:$K,9,FALSE()),"")</f>
        <v/>
      </c>
      <c r="K67" s="21" t="str">
        <f aca="false">IFERROR(VLOOKUP(H$1&amp;":"&amp;H67,'Finish order'!$C:$K,7,FALSE()),"")</f>
        <v/>
      </c>
      <c r="L67" s="29" t="str">
        <f aca="false">IFERROR(VLOOKUP(H$1&amp;":"&amp;H67,'Finish order'!$C:$K,5,FALSE()),"")</f>
        <v/>
      </c>
      <c r="M67" s="21" t="str">
        <f aca="false">IFERROR(VLOOKUP(H$1&amp;":"&amp;H67,'Finish order'!$C:$K,4,FALSE()),"")</f>
        <v/>
      </c>
      <c r="N67" s="31"/>
      <c r="O67" s="31"/>
      <c r="P67" s="31"/>
      <c r="Q67" s="31"/>
      <c r="R67" s="32"/>
      <c r="S67" s="31"/>
      <c r="T67" s="31"/>
      <c r="U67" s="31"/>
      <c r="V67" s="31"/>
      <c r="W67" s="31"/>
      <c r="X67" s="31"/>
      <c r="Y67" s="32"/>
      <c r="Z67" s="31"/>
      <c r="AA67" s="31"/>
      <c r="AB67" s="31"/>
      <c r="AC67" s="31"/>
      <c r="AD67" s="31"/>
      <c r="AE67" s="31"/>
      <c r="AF67" s="32"/>
      <c r="AG67" s="31"/>
      <c r="AH67" s="31"/>
      <c r="AI67" s="31"/>
      <c r="AJ67" s="31"/>
      <c r="AK67" s="31"/>
      <c r="AL67" s="31"/>
      <c r="AM67" s="32"/>
      <c r="AN67" s="31"/>
      <c r="AO67" s="31"/>
      <c r="AP67" s="31"/>
      <c r="AQ67" s="31"/>
      <c r="AR67" s="31"/>
      <c r="AS67" s="31"/>
      <c r="AT67" s="32"/>
      <c r="AU67" s="31"/>
      <c r="AV67" s="31"/>
      <c r="AW67" s="31"/>
      <c r="AX67" s="31"/>
      <c r="AY67" s="31"/>
      <c r="AZ67" s="31"/>
      <c r="BA67" s="32"/>
      <c r="BB67" s="31"/>
      <c r="BC67" s="31"/>
      <c r="BD67" s="31"/>
      <c r="BE67" s="31"/>
      <c r="BF67" s="31"/>
      <c r="BG67" s="31"/>
      <c r="BH67" s="32"/>
      <c r="BI67" s="31"/>
      <c r="BJ67" s="31"/>
      <c r="BK67" s="31"/>
      <c r="BL67" s="31"/>
      <c r="BM67" s="31"/>
      <c r="BN67" s="31"/>
      <c r="BO67" s="32"/>
      <c r="BP67" s="31"/>
      <c r="BQ67" s="31"/>
      <c r="BR67" s="31"/>
      <c r="BS67" s="31"/>
      <c r="BT67" s="31"/>
      <c r="BU67" s="31"/>
      <c r="BV67" s="32"/>
      <c r="BW67" s="31"/>
      <c r="BX67" s="31"/>
      <c r="BY67" s="31"/>
      <c r="BZ67" s="31"/>
      <c r="CA67" s="31"/>
      <c r="CB67" s="31"/>
      <c r="CC67" s="32"/>
      <c r="CD67" s="31"/>
      <c r="CE67" s="31"/>
      <c r="CF67" s="31"/>
      <c r="CG67" s="31"/>
      <c r="CH67" s="31"/>
      <c r="CI67" s="31"/>
      <c r="CJ67" s="32"/>
      <c r="CK67" s="31"/>
      <c r="CL67" s="31"/>
      <c r="CM67" s="31"/>
      <c r="CN67" s="31"/>
      <c r="CO67" s="31"/>
      <c r="CP67" s="31"/>
      <c r="CQ67" s="32"/>
      <c r="CR67" s="31"/>
      <c r="CS67" s="31"/>
    </row>
    <row r="68" customFormat="false" ht="15.75" hidden="false" customHeight="true" outlineLevel="0" collapsed="false">
      <c r="A68" s="21" t="n">
        <v>67</v>
      </c>
      <c r="B68" s="21" t="str">
        <f aca="false">IFERROR(VLOOKUP($A$1&amp;":"&amp;A68,'Finish order'!C:K,6,FALSE()),"")</f>
        <v/>
      </c>
      <c r="C68" s="21" t="str">
        <f aca="false">IFERROR(VLOOKUP(A$1&amp;":"&amp;A68,'Finish order'!$C:$K,9,FALSE()),"")</f>
        <v/>
      </c>
      <c r="D68" s="21" t="str">
        <f aca="false">IFERROR(VLOOKUP(A$1&amp;":"&amp;A68,'Finish order'!$C:$K,7,FALSE()),"")</f>
        <v/>
      </c>
      <c r="E68" s="29" t="str">
        <f aca="false">IFERROR(VLOOKUP($A$1&amp;":"&amp;A68,'Finish order'!C:K,5,FALSE()),"")</f>
        <v/>
      </c>
      <c r="F68" s="21" t="str">
        <f aca="false">IFERROR(VLOOKUP($A$1&amp;":"&amp;A68,'Finish order'!C:K,4,FALSE()),"")</f>
        <v/>
      </c>
      <c r="G68" s="31"/>
      <c r="H68" s="21" t="n">
        <v>67</v>
      </c>
      <c r="I68" s="21" t="str">
        <f aca="false">IFERROR(VLOOKUP(H$1&amp;":"&amp;H68,'Finish order'!$C:$K,6,FALSE()),"")</f>
        <v/>
      </c>
      <c r="J68" s="21" t="str">
        <f aca="false">IFERROR(VLOOKUP(H$1&amp;":"&amp;H68,'Finish order'!$C:$K,9,FALSE()),"")</f>
        <v/>
      </c>
      <c r="K68" s="21" t="str">
        <f aca="false">IFERROR(VLOOKUP(H$1&amp;":"&amp;H68,'Finish order'!$C:$K,7,FALSE()),"")</f>
        <v/>
      </c>
      <c r="L68" s="29" t="str">
        <f aca="false">IFERROR(VLOOKUP(H$1&amp;":"&amp;H68,'Finish order'!$C:$K,5,FALSE()),"")</f>
        <v/>
      </c>
      <c r="M68" s="21" t="str">
        <f aca="false">IFERROR(VLOOKUP(H$1&amp;":"&amp;H68,'Finish order'!$C:$K,4,FALSE()),"")</f>
        <v/>
      </c>
      <c r="N68" s="31"/>
      <c r="O68" s="31"/>
      <c r="P68" s="31"/>
      <c r="Q68" s="31"/>
      <c r="R68" s="32"/>
      <c r="S68" s="31"/>
      <c r="T68" s="31"/>
      <c r="U68" s="31"/>
      <c r="V68" s="31"/>
      <c r="W68" s="31"/>
      <c r="X68" s="31"/>
      <c r="Y68" s="32"/>
      <c r="Z68" s="31"/>
      <c r="AA68" s="31"/>
      <c r="AB68" s="31"/>
      <c r="AC68" s="31"/>
      <c r="AD68" s="31"/>
      <c r="AE68" s="31"/>
      <c r="AF68" s="32"/>
      <c r="AG68" s="31"/>
      <c r="AH68" s="31"/>
      <c r="AI68" s="31"/>
      <c r="AJ68" s="31"/>
      <c r="AK68" s="31"/>
      <c r="AL68" s="31"/>
      <c r="AM68" s="32"/>
      <c r="AN68" s="31"/>
      <c r="AO68" s="31"/>
      <c r="AP68" s="31"/>
      <c r="AQ68" s="31"/>
      <c r="AR68" s="31"/>
      <c r="AS68" s="31"/>
      <c r="AT68" s="32"/>
      <c r="AU68" s="31"/>
      <c r="AV68" s="31"/>
      <c r="AW68" s="31"/>
      <c r="AX68" s="31"/>
      <c r="AY68" s="31"/>
      <c r="AZ68" s="31"/>
      <c r="BA68" s="32"/>
      <c r="BB68" s="31"/>
      <c r="BC68" s="31"/>
      <c r="BD68" s="31"/>
      <c r="BE68" s="31"/>
      <c r="BF68" s="31"/>
      <c r="BG68" s="31"/>
      <c r="BH68" s="32"/>
      <c r="BI68" s="31"/>
      <c r="BJ68" s="31"/>
      <c r="BK68" s="31"/>
      <c r="BL68" s="31"/>
      <c r="BM68" s="31"/>
      <c r="BN68" s="31"/>
      <c r="BO68" s="32"/>
      <c r="BP68" s="31"/>
      <c r="BQ68" s="31"/>
      <c r="BR68" s="31"/>
      <c r="BS68" s="31"/>
      <c r="BT68" s="31"/>
      <c r="BU68" s="31"/>
      <c r="BV68" s="32"/>
      <c r="BW68" s="31"/>
      <c r="BX68" s="31"/>
      <c r="BY68" s="31"/>
      <c r="BZ68" s="31"/>
      <c r="CA68" s="31"/>
      <c r="CB68" s="31"/>
      <c r="CC68" s="32"/>
      <c r="CD68" s="31"/>
      <c r="CE68" s="31"/>
      <c r="CF68" s="31"/>
      <c r="CG68" s="31"/>
      <c r="CH68" s="31"/>
      <c r="CI68" s="31"/>
      <c r="CJ68" s="32"/>
      <c r="CK68" s="31"/>
      <c r="CL68" s="31"/>
      <c r="CM68" s="31"/>
      <c r="CN68" s="31"/>
      <c r="CO68" s="31"/>
      <c r="CP68" s="31"/>
      <c r="CQ68" s="32"/>
      <c r="CR68" s="31"/>
      <c r="CS68" s="31"/>
    </row>
    <row r="69" customFormat="false" ht="15.75" hidden="false" customHeight="true" outlineLevel="0" collapsed="false">
      <c r="A69" s="21" t="n">
        <v>68</v>
      </c>
      <c r="B69" s="21" t="str">
        <f aca="false">IFERROR(VLOOKUP($A$1&amp;":"&amp;A69,'Finish order'!C:K,6,FALSE()),"")</f>
        <v/>
      </c>
      <c r="C69" s="21" t="str">
        <f aca="false">IFERROR(VLOOKUP(A$1&amp;":"&amp;A69,'Finish order'!$C:$K,9,FALSE()),"")</f>
        <v/>
      </c>
      <c r="D69" s="21" t="str">
        <f aca="false">IFERROR(VLOOKUP(A$1&amp;":"&amp;A69,'Finish order'!$C:$K,7,FALSE()),"")</f>
        <v/>
      </c>
      <c r="E69" s="29" t="str">
        <f aca="false">IFERROR(VLOOKUP($A$1&amp;":"&amp;A69,'Finish order'!C:K,5,FALSE()),"")</f>
        <v/>
      </c>
      <c r="F69" s="21" t="str">
        <f aca="false">IFERROR(VLOOKUP($A$1&amp;":"&amp;A69,'Finish order'!C:K,4,FALSE()),"")</f>
        <v/>
      </c>
      <c r="G69" s="31"/>
      <c r="H69" s="21" t="n">
        <v>68</v>
      </c>
      <c r="I69" s="21" t="str">
        <f aca="false">IFERROR(VLOOKUP(H$1&amp;":"&amp;H69,'Finish order'!$C:$K,6,FALSE()),"")</f>
        <v/>
      </c>
      <c r="J69" s="21" t="str">
        <f aca="false">IFERROR(VLOOKUP(H$1&amp;":"&amp;H69,'Finish order'!$C:$K,9,FALSE()),"")</f>
        <v/>
      </c>
      <c r="K69" s="21" t="str">
        <f aca="false">IFERROR(VLOOKUP(H$1&amp;":"&amp;H69,'Finish order'!$C:$K,7,FALSE()),"")</f>
        <v/>
      </c>
      <c r="L69" s="29" t="str">
        <f aca="false">IFERROR(VLOOKUP(H$1&amp;":"&amp;H69,'Finish order'!$C:$K,5,FALSE()),"")</f>
        <v/>
      </c>
      <c r="M69" s="21" t="str">
        <f aca="false">IFERROR(VLOOKUP(H$1&amp;":"&amp;H69,'Finish order'!$C:$K,4,FALSE()),"")</f>
        <v/>
      </c>
      <c r="N69" s="31"/>
      <c r="O69" s="31"/>
      <c r="P69" s="31"/>
      <c r="Q69" s="31"/>
      <c r="R69" s="32"/>
      <c r="S69" s="31"/>
      <c r="T69" s="31"/>
      <c r="U69" s="31"/>
      <c r="V69" s="31"/>
      <c r="W69" s="31"/>
      <c r="X69" s="31"/>
      <c r="Y69" s="32"/>
      <c r="Z69" s="31"/>
      <c r="AA69" s="31"/>
      <c r="AB69" s="31"/>
      <c r="AC69" s="31"/>
      <c r="AD69" s="31"/>
      <c r="AE69" s="31"/>
      <c r="AF69" s="32"/>
      <c r="AG69" s="31"/>
      <c r="AH69" s="31"/>
      <c r="AI69" s="31"/>
      <c r="AJ69" s="31"/>
      <c r="AK69" s="31"/>
      <c r="AL69" s="31"/>
      <c r="AM69" s="32"/>
      <c r="AN69" s="31"/>
      <c r="AO69" s="31"/>
      <c r="AP69" s="31"/>
      <c r="AQ69" s="31"/>
      <c r="AR69" s="31"/>
      <c r="AS69" s="31"/>
      <c r="AT69" s="32"/>
      <c r="AU69" s="31"/>
      <c r="AV69" s="31"/>
      <c r="AW69" s="31"/>
      <c r="AX69" s="31"/>
      <c r="AY69" s="31"/>
      <c r="AZ69" s="31"/>
      <c r="BA69" s="32"/>
      <c r="BB69" s="31"/>
      <c r="BC69" s="31"/>
      <c r="BD69" s="31"/>
      <c r="BE69" s="31"/>
      <c r="BF69" s="31"/>
      <c r="BG69" s="31"/>
      <c r="BH69" s="32"/>
      <c r="BI69" s="31"/>
      <c r="BJ69" s="31"/>
      <c r="BK69" s="31"/>
      <c r="BL69" s="31"/>
      <c r="BM69" s="31"/>
      <c r="BN69" s="31"/>
      <c r="BO69" s="32"/>
      <c r="BP69" s="31"/>
      <c r="BQ69" s="31"/>
      <c r="BR69" s="31"/>
      <c r="BS69" s="31"/>
      <c r="BT69" s="31"/>
      <c r="BU69" s="31"/>
      <c r="BV69" s="32"/>
      <c r="BW69" s="31"/>
      <c r="BX69" s="31"/>
      <c r="BY69" s="31"/>
      <c r="BZ69" s="31"/>
      <c r="CA69" s="31"/>
      <c r="CB69" s="31"/>
      <c r="CC69" s="32"/>
      <c r="CD69" s="31"/>
      <c r="CE69" s="31"/>
      <c r="CF69" s="31"/>
      <c r="CG69" s="31"/>
      <c r="CH69" s="31"/>
      <c r="CI69" s="31"/>
      <c r="CJ69" s="32"/>
      <c r="CK69" s="31"/>
      <c r="CL69" s="31"/>
      <c r="CM69" s="31"/>
      <c r="CN69" s="31"/>
      <c r="CO69" s="31"/>
      <c r="CP69" s="31"/>
      <c r="CQ69" s="32"/>
      <c r="CR69" s="31"/>
      <c r="CS69" s="31"/>
    </row>
    <row r="70" customFormat="false" ht="15.75" hidden="false" customHeight="true" outlineLevel="0" collapsed="false">
      <c r="A70" s="21" t="n">
        <v>69</v>
      </c>
      <c r="B70" s="21" t="str">
        <f aca="false">IFERROR(VLOOKUP($A$1&amp;":"&amp;A70,'Finish order'!C:K,6,FALSE()),"")</f>
        <v/>
      </c>
      <c r="C70" s="21" t="str">
        <f aca="false">IFERROR(VLOOKUP(A$1&amp;":"&amp;A70,'Finish order'!$C:$K,9,FALSE()),"")</f>
        <v/>
      </c>
      <c r="D70" s="21" t="str">
        <f aca="false">IFERROR(VLOOKUP(A$1&amp;":"&amp;A70,'Finish order'!$C:$K,7,FALSE()),"")</f>
        <v/>
      </c>
      <c r="E70" s="29" t="str">
        <f aca="false">IFERROR(VLOOKUP($A$1&amp;":"&amp;A70,'Finish order'!C:K,5,FALSE()),"")</f>
        <v/>
      </c>
      <c r="F70" s="21" t="str">
        <f aca="false">IFERROR(VLOOKUP($A$1&amp;":"&amp;A70,'Finish order'!C:K,4,FALSE()),"")</f>
        <v/>
      </c>
      <c r="G70" s="31"/>
      <c r="H70" s="21" t="n">
        <v>69</v>
      </c>
      <c r="I70" s="21" t="str">
        <f aca="false">IFERROR(VLOOKUP(H$1&amp;":"&amp;H70,'Finish order'!$C:$K,6,FALSE()),"")</f>
        <v/>
      </c>
      <c r="J70" s="21" t="str">
        <f aca="false">IFERROR(VLOOKUP(H$1&amp;":"&amp;H70,'Finish order'!$C:$K,9,FALSE()),"")</f>
        <v/>
      </c>
      <c r="K70" s="21" t="str">
        <f aca="false">IFERROR(VLOOKUP(H$1&amp;":"&amp;H70,'Finish order'!$C:$K,7,FALSE()),"")</f>
        <v/>
      </c>
      <c r="L70" s="29" t="str">
        <f aca="false">IFERROR(VLOOKUP(H$1&amp;":"&amp;H70,'Finish order'!$C:$K,5,FALSE()),"")</f>
        <v/>
      </c>
      <c r="M70" s="21" t="str">
        <f aca="false">IFERROR(VLOOKUP(H$1&amp;":"&amp;H70,'Finish order'!$C:$K,4,FALSE()),"")</f>
        <v/>
      </c>
      <c r="N70" s="31"/>
      <c r="O70" s="31"/>
      <c r="P70" s="31"/>
      <c r="Q70" s="31"/>
      <c r="R70" s="32"/>
      <c r="S70" s="31"/>
      <c r="T70" s="31"/>
      <c r="U70" s="31"/>
      <c r="V70" s="31"/>
      <c r="W70" s="31"/>
      <c r="X70" s="31"/>
      <c r="Y70" s="32"/>
      <c r="Z70" s="31"/>
      <c r="AA70" s="31"/>
      <c r="AB70" s="31"/>
      <c r="AC70" s="31"/>
      <c r="AD70" s="31"/>
      <c r="AE70" s="31"/>
      <c r="AF70" s="32"/>
      <c r="AG70" s="31"/>
      <c r="AH70" s="31"/>
      <c r="AI70" s="31"/>
      <c r="AJ70" s="31"/>
      <c r="AK70" s="31"/>
      <c r="AL70" s="31"/>
      <c r="AM70" s="32"/>
      <c r="AN70" s="31"/>
      <c r="AO70" s="31"/>
      <c r="AP70" s="31"/>
      <c r="AQ70" s="31"/>
      <c r="AR70" s="31"/>
      <c r="AS70" s="31"/>
      <c r="AT70" s="32"/>
      <c r="AU70" s="31"/>
      <c r="AV70" s="31"/>
      <c r="AW70" s="31"/>
      <c r="AX70" s="31"/>
      <c r="AY70" s="31"/>
      <c r="AZ70" s="31"/>
      <c r="BA70" s="32"/>
      <c r="BB70" s="31"/>
      <c r="BC70" s="31"/>
      <c r="BD70" s="31"/>
      <c r="BE70" s="31"/>
      <c r="BF70" s="31"/>
      <c r="BG70" s="31"/>
      <c r="BH70" s="32"/>
      <c r="BI70" s="31"/>
      <c r="BJ70" s="31"/>
      <c r="BK70" s="31"/>
      <c r="BL70" s="31"/>
      <c r="BM70" s="31"/>
      <c r="BN70" s="31"/>
      <c r="BO70" s="32"/>
      <c r="BP70" s="31"/>
      <c r="BQ70" s="31"/>
      <c r="BR70" s="31"/>
      <c r="BS70" s="31"/>
      <c r="BT70" s="31"/>
      <c r="BU70" s="31"/>
      <c r="BV70" s="32"/>
      <c r="BW70" s="31"/>
      <c r="BX70" s="31"/>
      <c r="BY70" s="31"/>
      <c r="BZ70" s="31"/>
      <c r="CA70" s="31"/>
      <c r="CB70" s="31"/>
      <c r="CC70" s="32"/>
      <c r="CD70" s="31"/>
      <c r="CE70" s="31"/>
      <c r="CF70" s="31"/>
      <c r="CG70" s="31"/>
      <c r="CH70" s="31"/>
      <c r="CI70" s="31"/>
      <c r="CJ70" s="32"/>
      <c r="CK70" s="31"/>
      <c r="CL70" s="31"/>
      <c r="CM70" s="31"/>
      <c r="CN70" s="31"/>
      <c r="CO70" s="31"/>
      <c r="CP70" s="31"/>
      <c r="CQ70" s="32"/>
      <c r="CR70" s="31"/>
      <c r="CS70" s="31"/>
    </row>
    <row r="71" customFormat="false" ht="15.75" hidden="false" customHeight="true" outlineLevel="0" collapsed="false">
      <c r="A71" s="21" t="n">
        <v>70</v>
      </c>
      <c r="B71" s="21" t="str">
        <f aca="false">IFERROR(VLOOKUP($A$1&amp;":"&amp;A71,'Finish order'!C:K,6,FALSE()),"")</f>
        <v/>
      </c>
      <c r="C71" s="21" t="str">
        <f aca="false">IFERROR(VLOOKUP(A$1&amp;":"&amp;A71,'Finish order'!$C:$K,9,FALSE()),"")</f>
        <v/>
      </c>
      <c r="D71" s="21" t="str">
        <f aca="false">IFERROR(VLOOKUP(A$1&amp;":"&amp;A71,'Finish order'!$C:$K,7,FALSE()),"")</f>
        <v/>
      </c>
      <c r="E71" s="29" t="str">
        <f aca="false">IFERROR(VLOOKUP($A$1&amp;":"&amp;A71,'Finish order'!C:K,5,FALSE()),"")</f>
        <v/>
      </c>
      <c r="F71" s="21" t="str">
        <f aca="false">IFERROR(VLOOKUP($A$1&amp;":"&amp;A71,'Finish order'!C:K,4,FALSE()),"")</f>
        <v/>
      </c>
      <c r="G71" s="31"/>
      <c r="H71" s="21" t="n">
        <v>70</v>
      </c>
      <c r="I71" s="21" t="str">
        <f aca="false">IFERROR(VLOOKUP(H$1&amp;":"&amp;H71,'Finish order'!$C:$K,6,FALSE()),"")</f>
        <v/>
      </c>
      <c r="J71" s="21" t="str">
        <f aca="false">IFERROR(VLOOKUP(H$1&amp;":"&amp;H71,'Finish order'!$C:$K,9,FALSE()),"")</f>
        <v/>
      </c>
      <c r="K71" s="21" t="str">
        <f aca="false">IFERROR(VLOOKUP(H$1&amp;":"&amp;H71,'Finish order'!$C:$K,7,FALSE()),"")</f>
        <v/>
      </c>
      <c r="L71" s="29" t="str">
        <f aca="false">IFERROR(VLOOKUP(H$1&amp;":"&amp;H71,'Finish order'!$C:$K,5,FALSE()),"")</f>
        <v/>
      </c>
      <c r="M71" s="21" t="str">
        <f aca="false">IFERROR(VLOOKUP(H$1&amp;":"&amp;H71,'Finish order'!$C:$K,4,FALSE()),"")</f>
        <v/>
      </c>
      <c r="N71" s="31"/>
      <c r="O71" s="31"/>
      <c r="P71" s="31"/>
      <c r="Q71" s="31"/>
      <c r="R71" s="32"/>
      <c r="S71" s="31"/>
      <c r="T71" s="31"/>
      <c r="U71" s="31"/>
      <c r="V71" s="31"/>
      <c r="W71" s="31"/>
      <c r="X71" s="31"/>
      <c r="Y71" s="32"/>
      <c r="Z71" s="31"/>
      <c r="AA71" s="31"/>
      <c r="AB71" s="31"/>
      <c r="AC71" s="31"/>
      <c r="AD71" s="31"/>
      <c r="AE71" s="31"/>
      <c r="AF71" s="32"/>
      <c r="AG71" s="31"/>
      <c r="AH71" s="31"/>
      <c r="AI71" s="31"/>
      <c r="AJ71" s="31"/>
      <c r="AK71" s="31"/>
      <c r="AL71" s="31"/>
      <c r="AM71" s="32"/>
      <c r="AN71" s="31"/>
      <c r="AO71" s="31"/>
      <c r="AP71" s="31"/>
      <c r="AQ71" s="31"/>
      <c r="AR71" s="31"/>
      <c r="AS71" s="31"/>
      <c r="AT71" s="32"/>
      <c r="AU71" s="31"/>
      <c r="AV71" s="31"/>
      <c r="AW71" s="31"/>
      <c r="AX71" s="31"/>
      <c r="AY71" s="31"/>
      <c r="AZ71" s="31"/>
      <c r="BA71" s="32"/>
      <c r="BB71" s="31"/>
      <c r="BC71" s="31"/>
      <c r="BD71" s="31"/>
      <c r="BE71" s="31"/>
      <c r="BF71" s="31"/>
      <c r="BG71" s="31"/>
      <c r="BH71" s="32"/>
      <c r="BI71" s="31"/>
      <c r="BJ71" s="31"/>
      <c r="BK71" s="31"/>
      <c r="BL71" s="31"/>
      <c r="BM71" s="31"/>
      <c r="BN71" s="31"/>
      <c r="BO71" s="32"/>
      <c r="BP71" s="31"/>
      <c r="BQ71" s="31"/>
      <c r="BR71" s="31"/>
      <c r="BS71" s="31"/>
      <c r="BT71" s="31"/>
      <c r="BU71" s="31"/>
      <c r="BV71" s="32"/>
      <c r="BW71" s="31"/>
      <c r="BX71" s="31"/>
      <c r="BY71" s="31"/>
      <c r="BZ71" s="31"/>
      <c r="CA71" s="31"/>
      <c r="CB71" s="31"/>
      <c r="CC71" s="32"/>
      <c r="CD71" s="31"/>
      <c r="CE71" s="31"/>
      <c r="CF71" s="31"/>
      <c r="CG71" s="31"/>
      <c r="CH71" s="31"/>
      <c r="CI71" s="31"/>
      <c r="CJ71" s="32"/>
      <c r="CK71" s="31"/>
      <c r="CL71" s="31"/>
      <c r="CM71" s="31"/>
      <c r="CN71" s="31"/>
      <c r="CO71" s="31"/>
      <c r="CP71" s="31"/>
      <c r="CQ71" s="32"/>
      <c r="CR71" s="31"/>
      <c r="CS71" s="31"/>
    </row>
    <row r="72" customFormat="false" ht="15.75" hidden="false" customHeight="true" outlineLevel="0" collapsed="false">
      <c r="A72" s="21" t="n">
        <v>71</v>
      </c>
      <c r="B72" s="21" t="str">
        <f aca="false">IFERROR(VLOOKUP($A$1&amp;":"&amp;A72,'Finish order'!C:K,6,FALSE()),"")</f>
        <v/>
      </c>
      <c r="C72" s="21" t="str">
        <f aca="false">IFERROR(VLOOKUP(A$1&amp;":"&amp;A72,'Finish order'!$C:$K,9,FALSE()),"")</f>
        <v/>
      </c>
      <c r="D72" s="21" t="str">
        <f aca="false">IFERROR(VLOOKUP(A$1&amp;":"&amp;A72,'Finish order'!$C:$K,7,FALSE()),"")</f>
        <v/>
      </c>
      <c r="E72" s="29" t="str">
        <f aca="false">IFERROR(VLOOKUP($A$1&amp;":"&amp;A72,'Finish order'!C:K,5,FALSE()),"")</f>
        <v/>
      </c>
      <c r="F72" s="21" t="str">
        <f aca="false">IFERROR(VLOOKUP($A$1&amp;":"&amp;A72,'Finish order'!C:K,4,FALSE()),"")</f>
        <v/>
      </c>
      <c r="G72" s="31"/>
      <c r="H72" s="21" t="n">
        <v>71</v>
      </c>
      <c r="I72" s="21" t="str">
        <f aca="false">IFERROR(VLOOKUP(H$1&amp;":"&amp;H72,'Finish order'!$C:$K,6,FALSE()),"")</f>
        <v/>
      </c>
      <c r="J72" s="21" t="str">
        <f aca="false">IFERROR(VLOOKUP(H$1&amp;":"&amp;H72,'Finish order'!$C:$K,9,FALSE()),"")</f>
        <v/>
      </c>
      <c r="K72" s="21" t="str">
        <f aca="false">IFERROR(VLOOKUP(H$1&amp;":"&amp;H72,'Finish order'!$C:$K,7,FALSE()),"")</f>
        <v/>
      </c>
      <c r="L72" s="29" t="str">
        <f aca="false">IFERROR(VLOOKUP(H$1&amp;":"&amp;H72,'Finish order'!$C:$K,5,FALSE()),"")</f>
        <v/>
      </c>
      <c r="M72" s="21" t="str">
        <f aca="false">IFERROR(VLOOKUP(H$1&amp;":"&amp;H72,'Finish order'!$C:$K,4,FALSE()),"")</f>
        <v/>
      </c>
      <c r="N72" s="31"/>
      <c r="O72" s="31"/>
      <c r="P72" s="31"/>
      <c r="Q72" s="31"/>
      <c r="R72" s="32"/>
      <c r="S72" s="31"/>
      <c r="T72" s="31"/>
      <c r="U72" s="31"/>
      <c r="V72" s="31"/>
      <c r="W72" s="31"/>
      <c r="X72" s="31"/>
      <c r="Y72" s="32"/>
      <c r="Z72" s="31"/>
      <c r="AA72" s="31"/>
      <c r="AB72" s="31"/>
      <c r="AC72" s="31"/>
      <c r="AD72" s="31"/>
      <c r="AE72" s="31"/>
      <c r="AF72" s="32"/>
      <c r="AG72" s="31"/>
      <c r="AH72" s="31"/>
      <c r="AI72" s="31"/>
      <c r="AJ72" s="31"/>
      <c r="AK72" s="31"/>
      <c r="AL72" s="31"/>
      <c r="AM72" s="32"/>
      <c r="AN72" s="31"/>
      <c r="AO72" s="31"/>
      <c r="AP72" s="31"/>
      <c r="AQ72" s="31"/>
      <c r="AR72" s="31"/>
      <c r="AS72" s="31"/>
      <c r="AT72" s="32"/>
      <c r="AU72" s="31"/>
      <c r="AV72" s="31"/>
      <c r="AW72" s="31"/>
      <c r="AX72" s="31"/>
      <c r="AY72" s="31"/>
      <c r="AZ72" s="31"/>
      <c r="BA72" s="32"/>
      <c r="BB72" s="31"/>
      <c r="BC72" s="31"/>
      <c r="BD72" s="31"/>
      <c r="BE72" s="31"/>
      <c r="BF72" s="31"/>
      <c r="BG72" s="31"/>
      <c r="BH72" s="32"/>
      <c r="BI72" s="31"/>
      <c r="BJ72" s="31"/>
      <c r="BK72" s="31"/>
      <c r="BL72" s="31"/>
      <c r="BM72" s="31"/>
      <c r="BN72" s="31"/>
      <c r="BO72" s="32"/>
      <c r="BP72" s="31"/>
      <c r="BQ72" s="31"/>
      <c r="BR72" s="31"/>
      <c r="BS72" s="31"/>
      <c r="BT72" s="31"/>
      <c r="BU72" s="31"/>
      <c r="BV72" s="32"/>
      <c r="BW72" s="31"/>
      <c r="BX72" s="31"/>
      <c r="BY72" s="31"/>
      <c r="BZ72" s="31"/>
      <c r="CA72" s="31"/>
      <c r="CB72" s="31"/>
      <c r="CC72" s="32"/>
      <c r="CD72" s="31"/>
      <c r="CE72" s="31"/>
      <c r="CF72" s="31"/>
      <c r="CG72" s="31"/>
      <c r="CH72" s="31"/>
      <c r="CI72" s="31"/>
      <c r="CJ72" s="32"/>
      <c r="CK72" s="31"/>
      <c r="CL72" s="31"/>
      <c r="CM72" s="31"/>
      <c r="CN72" s="31"/>
      <c r="CO72" s="31"/>
      <c r="CP72" s="31"/>
      <c r="CQ72" s="32"/>
      <c r="CR72" s="31"/>
      <c r="CS72" s="31"/>
    </row>
    <row r="73" customFormat="false" ht="15.75" hidden="false" customHeight="true" outlineLevel="0" collapsed="false">
      <c r="A73" s="21" t="n">
        <v>72</v>
      </c>
      <c r="B73" s="21" t="str">
        <f aca="false">IFERROR(VLOOKUP($A$1&amp;":"&amp;A73,'Finish order'!C:K,6,FALSE()),"")</f>
        <v/>
      </c>
      <c r="C73" s="21" t="str">
        <f aca="false">IFERROR(VLOOKUP(A$1&amp;":"&amp;A73,'Finish order'!$C:$K,9,FALSE()),"")</f>
        <v/>
      </c>
      <c r="D73" s="21" t="str">
        <f aca="false">IFERROR(VLOOKUP(A$1&amp;":"&amp;A73,'Finish order'!$C:$K,7,FALSE()),"")</f>
        <v/>
      </c>
      <c r="E73" s="29" t="str">
        <f aca="false">IFERROR(VLOOKUP($A$1&amp;":"&amp;A73,'Finish order'!C:K,5,FALSE()),"")</f>
        <v/>
      </c>
      <c r="F73" s="21" t="str">
        <f aca="false">IFERROR(VLOOKUP($A$1&amp;":"&amp;A73,'Finish order'!C:K,4,FALSE()),"")</f>
        <v/>
      </c>
      <c r="G73" s="31"/>
      <c r="H73" s="21" t="n">
        <v>72</v>
      </c>
      <c r="I73" s="21" t="str">
        <f aca="false">IFERROR(VLOOKUP(H$1&amp;":"&amp;H73,'Finish order'!$C:$K,6,FALSE()),"")</f>
        <v/>
      </c>
      <c r="J73" s="21" t="str">
        <f aca="false">IFERROR(VLOOKUP(H$1&amp;":"&amp;H73,'Finish order'!$C:$K,9,FALSE()),"")</f>
        <v/>
      </c>
      <c r="K73" s="21" t="str">
        <f aca="false">IFERROR(VLOOKUP(H$1&amp;":"&amp;H73,'Finish order'!$C:$K,7,FALSE()),"")</f>
        <v/>
      </c>
      <c r="L73" s="29" t="str">
        <f aca="false">IFERROR(VLOOKUP(H$1&amp;":"&amp;H73,'Finish order'!$C:$K,5,FALSE()),"")</f>
        <v/>
      </c>
      <c r="M73" s="21" t="str">
        <f aca="false">IFERROR(VLOOKUP(H$1&amp;":"&amp;H73,'Finish order'!$C:$K,4,FALSE()),"")</f>
        <v/>
      </c>
      <c r="N73" s="31"/>
      <c r="O73" s="31"/>
      <c r="P73" s="31"/>
      <c r="Q73" s="31"/>
      <c r="R73" s="32"/>
      <c r="S73" s="31"/>
      <c r="T73" s="31"/>
      <c r="U73" s="31"/>
      <c r="V73" s="31"/>
      <c r="W73" s="31"/>
      <c r="X73" s="31"/>
      <c r="Y73" s="32"/>
      <c r="Z73" s="31"/>
      <c r="AA73" s="31"/>
      <c r="AB73" s="31"/>
      <c r="AC73" s="31"/>
      <c r="AD73" s="31"/>
      <c r="AE73" s="31"/>
      <c r="AF73" s="32"/>
      <c r="AG73" s="31"/>
      <c r="AH73" s="31"/>
      <c r="AI73" s="31"/>
      <c r="AJ73" s="31"/>
      <c r="AK73" s="31"/>
      <c r="AL73" s="31"/>
      <c r="AM73" s="32"/>
      <c r="AN73" s="31"/>
      <c r="AO73" s="31"/>
      <c r="AP73" s="31"/>
      <c r="AQ73" s="31"/>
      <c r="AR73" s="31"/>
      <c r="AS73" s="31"/>
      <c r="AT73" s="32"/>
      <c r="AU73" s="31"/>
      <c r="AV73" s="31"/>
      <c r="AW73" s="31"/>
      <c r="AX73" s="31"/>
      <c r="AY73" s="31"/>
      <c r="AZ73" s="31"/>
      <c r="BA73" s="32"/>
      <c r="BB73" s="31"/>
      <c r="BC73" s="31"/>
      <c r="BD73" s="31"/>
      <c r="BE73" s="31"/>
      <c r="BF73" s="31"/>
      <c r="BG73" s="31"/>
      <c r="BH73" s="32"/>
      <c r="BI73" s="31"/>
      <c r="BJ73" s="31"/>
      <c r="BK73" s="31"/>
      <c r="BL73" s="31"/>
      <c r="BM73" s="31"/>
      <c r="BN73" s="31"/>
      <c r="BO73" s="32"/>
      <c r="BP73" s="31"/>
      <c r="BQ73" s="31"/>
      <c r="BR73" s="31"/>
      <c r="BS73" s="31"/>
      <c r="BT73" s="31"/>
      <c r="BU73" s="31"/>
      <c r="BV73" s="32"/>
      <c r="BW73" s="31"/>
      <c r="BX73" s="31"/>
      <c r="BY73" s="31"/>
      <c r="BZ73" s="31"/>
      <c r="CA73" s="31"/>
      <c r="CB73" s="31"/>
      <c r="CC73" s="32"/>
      <c r="CD73" s="31"/>
      <c r="CE73" s="31"/>
      <c r="CF73" s="31"/>
      <c r="CG73" s="31"/>
      <c r="CH73" s="31"/>
      <c r="CI73" s="31"/>
      <c r="CJ73" s="32"/>
      <c r="CK73" s="31"/>
      <c r="CL73" s="31"/>
      <c r="CM73" s="31"/>
      <c r="CN73" s="31"/>
      <c r="CO73" s="31"/>
      <c r="CP73" s="31"/>
      <c r="CQ73" s="32"/>
      <c r="CR73" s="31"/>
      <c r="CS73" s="31"/>
    </row>
    <row r="74" customFormat="false" ht="15.75" hidden="false" customHeight="true" outlineLevel="0" collapsed="false">
      <c r="A74" s="21" t="n">
        <v>73</v>
      </c>
      <c r="B74" s="21" t="str">
        <f aca="false">IFERROR(VLOOKUP($A$1&amp;":"&amp;A74,'Finish order'!C:K,6,FALSE()),"")</f>
        <v/>
      </c>
      <c r="C74" s="21" t="str">
        <f aca="false">IFERROR(VLOOKUP(A$1&amp;":"&amp;A74,'Finish order'!$C:$K,9,FALSE()),"")</f>
        <v/>
      </c>
      <c r="D74" s="21" t="str">
        <f aca="false">IFERROR(VLOOKUP(A$1&amp;":"&amp;A74,'Finish order'!$C:$K,7,FALSE()),"")</f>
        <v/>
      </c>
      <c r="E74" s="29" t="str">
        <f aca="false">IFERROR(VLOOKUP($A$1&amp;":"&amp;A74,'Finish order'!C:K,5,FALSE()),"")</f>
        <v/>
      </c>
      <c r="F74" s="21" t="str">
        <f aca="false">IFERROR(VLOOKUP($A$1&amp;":"&amp;A74,'Finish order'!C:K,4,FALSE()),"")</f>
        <v/>
      </c>
      <c r="G74" s="31"/>
      <c r="H74" s="21" t="n">
        <v>73</v>
      </c>
      <c r="I74" s="21" t="str">
        <f aca="false">IFERROR(VLOOKUP(H$1&amp;":"&amp;H74,'Finish order'!$C:$K,6,FALSE()),"")</f>
        <v/>
      </c>
      <c r="J74" s="21" t="str">
        <f aca="false">IFERROR(VLOOKUP(H$1&amp;":"&amp;H74,'Finish order'!$C:$K,9,FALSE()),"")</f>
        <v/>
      </c>
      <c r="K74" s="21" t="str">
        <f aca="false">IFERROR(VLOOKUP(H$1&amp;":"&amp;H74,'Finish order'!$C:$K,7,FALSE()),"")</f>
        <v/>
      </c>
      <c r="L74" s="29" t="str">
        <f aca="false">IFERROR(VLOOKUP(H$1&amp;":"&amp;H74,'Finish order'!$C:$K,5,FALSE()),"")</f>
        <v/>
      </c>
      <c r="M74" s="21" t="str">
        <f aca="false">IFERROR(VLOOKUP(H$1&amp;":"&amp;H74,'Finish order'!$C:$K,4,FALSE()),"")</f>
        <v/>
      </c>
      <c r="N74" s="31"/>
      <c r="O74" s="31"/>
      <c r="P74" s="31"/>
      <c r="Q74" s="31"/>
      <c r="R74" s="32"/>
      <c r="S74" s="31"/>
      <c r="T74" s="31"/>
      <c r="U74" s="31"/>
      <c r="V74" s="31"/>
      <c r="W74" s="31"/>
      <c r="X74" s="31"/>
      <c r="Y74" s="32"/>
      <c r="Z74" s="31"/>
      <c r="AA74" s="31"/>
      <c r="AB74" s="31"/>
      <c r="AC74" s="31"/>
      <c r="AD74" s="31"/>
      <c r="AE74" s="31"/>
      <c r="AF74" s="32"/>
      <c r="AG74" s="31"/>
      <c r="AH74" s="31"/>
      <c r="AI74" s="31"/>
      <c r="AJ74" s="31"/>
      <c r="AK74" s="31"/>
      <c r="AL74" s="31"/>
      <c r="AM74" s="32"/>
      <c r="AN74" s="31"/>
      <c r="AO74" s="31"/>
      <c r="AP74" s="31"/>
      <c r="AQ74" s="31"/>
      <c r="AR74" s="31"/>
      <c r="AS74" s="31"/>
      <c r="AT74" s="32"/>
      <c r="AU74" s="31"/>
      <c r="AV74" s="31"/>
      <c r="AW74" s="31"/>
      <c r="AX74" s="31"/>
      <c r="AY74" s="31"/>
      <c r="AZ74" s="31"/>
      <c r="BA74" s="32"/>
      <c r="BB74" s="31"/>
      <c r="BC74" s="31"/>
      <c r="BD74" s="31"/>
      <c r="BE74" s="31"/>
      <c r="BF74" s="31"/>
      <c r="BG74" s="31"/>
      <c r="BH74" s="32"/>
      <c r="BI74" s="31"/>
      <c r="BJ74" s="31"/>
      <c r="BK74" s="31"/>
      <c r="BL74" s="31"/>
      <c r="BM74" s="31"/>
      <c r="BN74" s="31"/>
      <c r="BO74" s="32"/>
      <c r="BP74" s="31"/>
      <c r="BQ74" s="31"/>
      <c r="BR74" s="31"/>
      <c r="BS74" s="31"/>
      <c r="BT74" s="31"/>
      <c r="BU74" s="31"/>
      <c r="BV74" s="32"/>
      <c r="BW74" s="31"/>
      <c r="BX74" s="31"/>
      <c r="BY74" s="31"/>
      <c r="BZ74" s="31"/>
      <c r="CA74" s="31"/>
      <c r="CB74" s="31"/>
      <c r="CC74" s="32"/>
      <c r="CD74" s="31"/>
      <c r="CE74" s="31"/>
      <c r="CF74" s="31"/>
      <c r="CG74" s="31"/>
      <c r="CH74" s="31"/>
      <c r="CI74" s="31"/>
      <c r="CJ74" s="32"/>
      <c r="CK74" s="31"/>
      <c r="CL74" s="31"/>
      <c r="CM74" s="31"/>
      <c r="CN74" s="31"/>
      <c r="CO74" s="31"/>
      <c r="CP74" s="31"/>
      <c r="CQ74" s="32"/>
      <c r="CR74" s="31"/>
      <c r="CS74" s="31"/>
    </row>
    <row r="75" customFormat="false" ht="15.75" hidden="false" customHeight="true" outlineLevel="0" collapsed="false">
      <c r="A75" s="21" t="n">
        <v>74</v>
      </c>
      <c r="B75" s="21" t="str">
        <f aca="false">IFERROR(VLOOKUP($A$1&amp;":"&amp;A75,'Finish order'!C:K,6,FALSE()),"")</f>
        <v/>
      </c>
      <c r="C75" s="21" t="str">
        <f aca="false">IFERROR(VLOOKUP(A$1&amp;":"&amp;A75,'Finish order'!$C:$K,9,FALSE()),"")</f>
        <v/>
      </c>
      <c r="D75" s="21" t="str">
        <f aca="false">IFERROR(VLOOKUP(A$1&amp;":"&amp;A75,'Finish order'!$C:$K,7,FALSE()),"")</f>
        <v/>
      </c>
      <c r="E75" s="29" t="str">
        <f aca="false">IFERROR(VLOOKUP($A$1&amp;":"&amp;A75,'Finish order'!C:K,5,FALSE()),"")</f>
        <v/>
      </c>
      <c r="F75" s="21" t="str">
        <f aca="false">IFERROR(VLOOKUP($A$1&amp;":"&amp;A75,'Finish order'!C:K,4,FALSE()),"")</f>
        <v/>
      </c>
      <c r="G75" s="31"/>
      <c r="H75" s="21" t="n">
        <v>74</v>
      </c>
      <c r="I75" s="21" t="str">
        <f aca="false">IFERROR(VLOOKUP(H$1&amp;":"&amp;H75,'Finish order'!$C:$K,6,FALSE()),"")</f>
        <v/>
      </c>
      <c r="J75" s="21" t="str">
        <f aca="false">IFERROR(VLOOKUP(H$1&amp;":"&amp;H75,'Finish order'!$C:$K,9,FALSE()),"")</f>
        <v/>
      </c>
      <c r="K75" s="21" t="str">
        <f aca="false">IFERROR(VLOOKUP(H$1&amp;":"&amp;H75,'Finish order'!$C:$K,7,FALSE()),"")</f>
        <v/>
      </c>
      <c r="L75" s="29" t="str">
        <f aca="false">IFERROR(VLOOKUP(H$1&amp;":"&amp;H75,'Finish order'!$C:$K,5,FALSE()),"")</f>
        <v/>
      </c>
      <c r="M75" s="21" t="str">
        <f aca="false">IFERROR(VLOOKUP(H$1&amp;":"&amp;H75,'Finish order'!$C:$K,4,FALSE()),"")</f>
        <v/>
      </c>
      <c r="N75" s="31"/>
      <c r="O75" s="31"/>
      <c r="P75" s="31"/>
      <c r="Q75" s="31"/>
      <c r="R75" s="32"/>
      <c r="S75" s="31"/>
      <c r="T75" s="31"/>
      <c r="U75" s="31"/>
      <c r="V75" s="31"/>
      <c r="W75" s="31"/>
      <c r="X75" s="31"/>
      <c r="Y75" s="32"/>
      <c r="Z75" s="31"/>
      <c r="AA75" s="31"/>
      <c r="AB75" s="31"/>
      <c r="AC75" s="31"/>
      <c r="AD75" s="31"/>
      <c r="AE75" s="31"/>
      <c r="AF75" s="32"/>
      <c r="AG75" s="31"/>
      <c r="AH75" s="31"/>
      <c r="AI75" s="31"/>
      <c r="AJ75" s="31"/>
      <c r="AK75" s="31"/>
      <c r="AL75" s="31"/>
      <c r="AM75" s="32"/>
      <c r="AN75" s="31"/>
      <c r="AO75" s="31"/>
      <c r="AP75" s="31"/>
      <c r="AQ75" s="31"/>
      <c r="AR75" s="31"/>
      <c r="AS75" s="31"/>
      <c r="AT75" s="32"/>
      <c r="AU75" s="31"/>
      <c r="AV75" s="31"/>
      <c r="AW75" s="31"/>
      <c r="AX75" s="31"/>
      <c r="AY75" s="31"/>
      <c r="AZ75" s="31"/>
      <c r="BA75" s="32"/>
      <c r="BB75" s="31"/>
      <c r="BC75" s="31"/>
      <c r="BD75" s="31"/>
      <c r="BE75" s="31"/>
      <c r="BF75" s="31"/>
      <c r="BG75" s="31"/>
      <c r="BH75" s="32"/>
      <c r="BI75" s="31"/>
      <c r="BJ75" s="31"/>
      <c r="BK75" s="31"/>
      <c r="BL75" s="31"/>
      <c r="BM75" s="31"/>
      <c r="BN75" s="31"/>
      <c r="BO75" s="32"/>
      <c r="BP75" s="31"/>
      <c r="BQ75" s="31"/>
      <c r="BR75" s="31"/>
      <c r="BS75" s="31"/>
      <c r="BT75" s="31"/>
      <c r="BU75" s="31"/>
      <c r="BV75" s="32"/>
      <c r="BW75" s="31"/>
      <c r="BX75" s="31"/>
      <c r="BY75" s="31"/>
      <c r="BZ75" s="31"/>
      <c r="CA75" s="31"/>
      <c r="CB75" s="31"/>
      <c r="CC75" s="32"/>
      <c r="CD75" s="31"/>
      <c r="CE75" s="31"/>
      <c r="CF75" s="31"/>
      <c r="CG75" s="31"/>
      <c r="CH75" s="31"/>
      <c r="CI75" s="31"/>
      <c r="CJ75" s="32"/>
      <c r="CK75" s="31"/>
      <c r="CL75" s="31"/>
      <c r="CM75" s="31"/>
      <c r="CN75" s="31"/>
      <c r="CO75" s="31"/>
      <c r="CP75" s="31"/>
      <c r="CQ75" s="32"/>
      <c r="CR75" s="31"/>
      <c r="CS75" s="31"/>
    </row>
    <row r="76" customFormat="false" ht="15.75" hidden="false" customHeight="true" outlineLevel="0" collapsed="false">
      <c r="A76" s="21" t="n">
        <v>75</v>
      </c>
      <c r="B76" s="21" t="str">
        <f aca="false">IFERROR(VLOOKUP($A$1&amp;":"&amp;A76,'Finish order'!C:K,6,FALSE()),"")</f>
        <v/>
      </c>
      <c r="C76" s="21" t="str">
        <f aca="false">IFERROR(VLOOKUP(A$1&amp;":"&amp;A76,'Finish order'!$C:$K,9,FALSE()),"")</f>
        <v/>
      </c>
      <c r="D76" s="21" t="str">
        <f aca="false">IFERROR(VLOOKUP(A$1&amp;":"&amp;A76,'Finish order'!$C:$K,7,FALSE()),"")</f>
        <v/>
      </c>
      <c r="E76" s="29" t="str">
        <f aca="false">IFERROR(VLOOKUP($A$1&amp;":"&amp;A76,'Finish order'!C:K,5,FALSE()),"")</f>
        <v/>
      </c>
      <c r="F76" s="21" t="str">
        <f aca="false">IFERROR(VLOOKUP($A$1&amp;":"&amp;A76,'Finish order'!C:K,4,FALSE()),"")</f>
        <v/>
      </c>
      <c r="G76" s="31"/>
      <c r="H76" s="21" t="n">
        <v>75</v>
      </c>
      <c r="I76" s="21" t="str">
        <f aca="false">IFERROR(VLOOKUP(H$1&amp;":"&amp;H76,'Finish order'!$C:$K,6,FALSE()),"")</f>
        <v/>
      </c>
      <c r="J76" s="21" t="str">
        <f aca="false">IFERROR(VLOOKUP(H$1&amp;":"&amp;H76,'Finish order'!$C:$K,9,FALSE()),"")</f>
        <v/>
      </c>
      <c r="K76" s="21" t="str">
        <f aca="false">IFERROR(VLOOKUP(H$1&amp;":"&amp;H76,'Finish order'!$C:$K,7,FALSE()),"")</f>
        <v/>
      </c>
      <c r="L76" s="29" t="str">
        <f aca="false">IFERROR(VLOOKUP(H$1&amp;":"&amp;H76,'Finish order'!$C:$K,5,FALSE()),"")</f>
        <v/>
      </c>
      <c r="M76" s="21" t="str">
        <f aca="false">IFERROR(VLOOKUP(H$1&amp;":"&amp;H76,'Finish order'!$C:$K,4,FALSE()),"")</f>
        <v/>
      </c>
      <c r="N76" s="31"/>
      <c r="O76" s="31"/>
      <c r="P76" s="31"/>
      <c r="Q76" s="31"/>
      <c r="R76" s="32"/>
      <c r="S76" s="31"/>
      <c r="T76" s="31"/>
      <c r="U76" s="31"/>
      <c r="V76" s="31"/>
      <c r="W76" s="31"/>
      <c r="X76" s="31"/>
      <c r="Y76" s="32"/>
      <c r="Z76" s="31"/>
      <c r="AA76" s="31"/>
      <c r="AB76" s="31"/>
      <c r="AC76" s="31"/>
      <c r="AD76" s="31"/>
      <c r="AE76" s="31"/>
      <c r="AF76" s="32"/>
      <c r="AG76" s="31"/>
      <c r="AH76" s="31"/>
      <c r="AI76" s="31"/>
      <c r="AJ76" s="31"/>
      <c r="AK76" s="31"/>
      <c r="AL76" s="31"/>
      <c r="AM76" s="32"/>
      <c r="AN76" s="31"/>
      <c r="AO76" s="31"/>
      <c r="AP76" s="31"/>
      <c r="AQ76" s="31"/>
      <c r="AR76" s="31"/>
      <c r="AS76" s="31"/>
      <c r="AT76" s="32"/>
      <c r="AU76" s="31"/>
      <c r="AV76" s="31"/>
      <c r="AW76" s="31"/>
      <c r="AX76" s="31"/>
      <c r="AY76" s="31"/>
      <c r="AZ76" s="31"/>
      <c r="BA76" s="32"/>
      <c r="BB76" s="31"/>
      <c r="BC76" s="31"/>
      <c r="BD76" s="31"/>
      <c r="BE76" s="31"/>
      <c r="BF76" s="31"/>
      <c r="BG76" s="31"/>
      <c r="BH76" s="32"/>
      <c r="BI76" s="31"/>
      <c r="BJ76" s="31"/>
      <c r="BK76" s="31"/>
      <c r="BL76" s="31"/>
      <c r="BM76" s="31"/>
      <c r="BN76" s="31"/>
      <c r="BO76" s="32"/>
      <c r="BP76" s="31"/>
      <c r="BQ76" s="31"/>
      <c r="BR76" s="31"/>
      <c r="BS76" s="31"/>
      <c r="BT76" s="31"/>
      <c r="BU76" s="31"/>
      <c r="BV76" s="32"/>
      <c r="BW76" s="31"/>
      <c r="BX76" s="31"/>
      <c r="BY76" s="31"/>
      <c r="BZ76" s="31"/>
      <c r="CA76" s="31"/>
      <c r="CB76" s="31"/>
      <c r="CC76" s="32"/>
      <c r="CD76" s="31"/>
      <c r="CE76" s="31"/>
      <c r="CF76" s="31"/>
      <c r="CG76" s="31"/>
      <c r="CH76" s="31"/>
      <c r="CI76" s="31"/>
      <c r="CJ76" s="32"/>
      <c r="CK76" s="31"/>
      <c r="CL76" s="31"/>
      <c r="CM76" s="31"/>
      <c r="CN76" s="31"/>
      <c r="CO76" s="31"/>
      <c r="CP76" s="31"/>
      <c r="CQ76" s="32"/>
      <c r="CR76" s="31"/>
      <c r="CS76" s="31"/>
    </row>
    <row r="77" customFormat="false" ht="15.75" hidden="false" customHeight="true" outlineLevel="0" collapsed="false">
      <c r="A77" s="21" t="n">
        <v>76</v>
      </c>
      <c r="B77" s="21" t="str">
        <f aca="false">IFERROR(VLOOKUP($A$1&amp;":"&amp;A77,'Finish order'!C:K,6,FALSE()),"")</f>
        <v/>
      </c>
      <c r="C77" s="21" t="str">
        <f aca="false">IFERROR(VLOOKUP(A$1&amp;":"&amp;A77,'Finish order'!$C:$K,9,FALSE()),"")</f>
        <v/>
      </c>
      <c r="D77" s="21" t="str">
        <f aca="false">IFERROR(VLOOKUP(A$1&amp;":"&amp;A77,'Finish order'!$C:$K,7,FALSE()),"")</f>
        <v/>
      </c>
      <c r="E77" s="29" t="str">
        <f aca="false">IFERROR(VLOOKUP($A$1&amp;":"&amp;A77,'Finish order'!C:K,5,FALSE()),"")</f>
        <v/>
      </c>
      <c r="F77" s="21" t="str">
        <f aca="false">IFERROR(VLOOKUP($A$1&amp;":"&amp;A77,'Finish order'!C:K,4,FALSE()),"")</f>
        <v/>
      </c>
      <c r="G77" s="31"/>
      <c r="H77" s="21" t="n">
        <v>76</v>
      </c>
      <c r="I77" s="21" t="str">
        <f aca="false">IFERROR(VLOOKUP(H$1&amp;":"&amp;H77,'Finish order'!$C:$K,6,FALSE()),"")</f>
        <v/>
      </c>
      <c r="J77" s="21" t="str">
        <f aca="false">IFERROR(VLOOKUP(H$1&amp;":"&amp;H77,'Finish order'!$C:$K,9,FALSE()),"")</f>
        <v/>
      </c>
      <c r="K77" s="21" t="str">
        <f aca="false">IFERROR(VLOOKUP(H$1&amp;":"&amp;H77,'Finish order'!$C:$K,7,FALSE()),"")</f>
        <v/>
      </c>
      <c r="L77" s="29" t="str">
        <f aca="false">IFERROR(VLOOKUP(H$1&amp;":"&amp;H77,'Finish order'!$C:$K,5,FALSE()),"")</f>
        <v/>
      </c>
      <c r="M77" s="21" t="str">
        <f aca="false">IFERROR(VLOOKUP(H$1&amp;":"&amp;H77,'Finish order'!$C:$K,4,FALSE()),"")</f>
        <v/>
      </c>
      <c r="N77" s="31"/>
      <c r="O77" s="31"/>
      <c r="P77" s="31"/>
      <c r="Q77" s="31"/>
      <c r="R77" s="32"/>
      <c r="S77" s="31"/>
      <c r="T77" s="31"/>
      <c r="U77" s="31"/>
      <c r="V77" s="31"/>
      <c r="W77" s="31"/>
      <c r="X77" s="31"/>
      <c r="Y77" s="32"/>
      <c r="Z77" s="31"/>
      <c r="AA77" s="31"/>
      <c r="AB77" s="31"/>
      <c r="AC77" s="31"/>
      <c r="AD77" s="31"/>
      <c r="AE77" s="31"/>
      <c r="AF77" s="32"/>
      <c r="AG77" s="31"/>
      <c r="AH77" s="31"/>
      <c r="AI77" s="31"/>
      <c r="AJ77" s="31"/>
      <c r="AK77" s="31"/>
      <c r="AL77" s="31"/>
      <c r="AM77" s="32"/>
      <c r="AN77" s="31"/>
      <c r="AO77" s="31"/>
      <c r="AP77" s="31"/>
      <c r="AQ77" s="31"/>
      <c r="AR77" s="31"/>
      <c r="AS77" s="31"/>
      <c r="AT77" s="32"/>
      <c r="AU77" s="31"/>
      <c r="AV77" s="31"/>
      <c r="AW77" s="31"/>
      <c r="AX77" s="31"/>
      <c r="AY77" s="31"/>
      <c r="AZ77" s="31"/>
      <c r="BA77" s="32"/>
      <c r="BB77" s="31"/>
      <c r="BC77" s="31"/>
      <c r="BD77" s="31"/>
      <c r="BE77" s="31"/>
      <c r="BF77" s="31"/>
      <c r="BG77" s="31"/>
      <c r="BH77" s="32"/>
      <c r="BI77" s="31"/>
      <c r="BJ77" s="31"/>
      <c r="BK77" s="31"/>
      <c r="BL77" s="31"/>
      <c r="BM77" s="31"/>
      <c r="BN77" s="31"/>
      <c r="BO77" s="32"/>
      <c r="BP77" s="31"/>
      <c r="BQ77" s="31"/>
      <c r="BR77" s="31"/>
      <c r="BS77" s="31"/>
      <c r="BT77" s="31"/>
      <c r="BU77" s="31"/>
      <c r="BV77" s="32"/>
      <c r="BW77" s="31"/>
      <c r="BX77" s="31"/>
      <c r="BY77" s="31"/>
      <c r="BZ77" s="31"/>
      <c r="CA77" s="31"/>
      <c r="CB77" s="31"/>
      <c r="CC77" s="32"/>
      <c r="CD77" s="31"/>
      <c r="CE77" s="31"/>
      <c r="CF77" s="31"/>
      <c r="CG77" s="31"/>
      <c r="CH77" s="31"/>
      <c r="CI77" s="31"/>
      <c r="CJ77" s="32"/>
      <c r="CK77" s="31"/>
      <c r="CL77" s="31"/>
      <c r="CM77" s="31"/>
      <c r="CN77" s="31"/>
      <c r="CO77" s="31"/>
      <c r="CP77" s="31"/>
      <c r="CQ77" s="32"/>
      <c r="CR77" s="31"/>
      <c r="CS77" s="31"/>
    </row>
    <row r="78" customFormat="false" ht="15.75" hidden="false" customHeight="true" outlineLevel="0" collapsed="false">
      <c r="A78" s="21" t="n">
        <v>77</v>
      </c>
      <c r="B78" s="21" t="str">
        <f aca="false">IFERROR(VLOOKUP($A$1&amp;":"&amp;A78,'Finish order'!C:K,6,FALSE()),"")</f>
        <v/>
      </c>
      <c r="C78" s="21" t="str">
        <f aca="false">IFERROR(VLOOKUP(A$1&amp;":"&amp;A78,'Finish order'!$C:$K,9,FALSE()),"")</f>
        <v/>
      </c>
      <c r="D78" s="21" t="str">
        <f aca="false">IFERROR(VLOOKUP(A$1&amp;":"&amp;A78,'Finish order'!$C:$K,7,FALSE()),"")</f>
        <v/>
      </c>
      <c r="E78" s="29" t="str">
        <f aca="false">IFERROR(VLOOKUP($A$1&amp;":"&amp;A78,'Finish order'!C:K,5,FALSE()),"")</f>
        <v/>
      </c>
      <c r="F78" s="21" t="str">
        <f aca="false">IFERROR(VLOOKUP($A$1&amp;":"&amp;A78,'Finish order'!C:K,4,FALSE()),"")</f>
        <v/>
      </c>
      <c r="G78" s="31"/>
      <c r="H78" s="21" t="n">
        <v>77</v>
      </c>
      <c r="I78" s="21" t="str">
        <f aca="false">IFERROR(VLOOKUP(H$1&amp;":"&amp;H78,'Finish order'!$C:$K,6,FALSE()),"")</f>
        <v/>
      </c>
      <c r="J78" s="21" t="str">
        <f aca="false">IFERROR(VLOOKUP(H$1&amp;":"&amp;H78,'Finish order'!$C:$K,9,FALSE()),"")</f>
        <v/>
      </c>
      <c r="K78" s="21" t="str">
        <f aca="false">IFERROR(VLOOKUP(H$1&amp;":"&amp;H78,'Finish order'!$C:$K,7,FALSE()),"")</f>
        <v/>
      </c>
      <c r="L78" s="29" t="str">
        <f aca="false">IFERROR(VLOOKUP(H$1&amp;":"&amp;H78,'Finish order'!$C:$K,5,FALSE()),"")</f>
        <v/>
      </c>
      <c r="M78" s="21" t="str">
        <f aca="false">IFERROR(VLOOKUP(H$1&amp;":"&amp;H78,'Finish order'!$C:$K,4,FALSE()),"")</f>
        <v/>
      </c>
      <c r="N78" s="31"/>
      <c r="O78" s="31"/>
      <c r="P78" s="31"/>
      <c r="Q78" s="31"/>
      <c r="R78" s="32"/>
      <c r="S78" s="31"/>
      <c r="T78" s="31"/>
      <c r="U78" s="31"/>
      <c r="V78" s="31"/>
      <c r="W78" s="31"/>
      <c r="X78" s="31"/>
      <c r="Y78" s="32"/>
      <c r="Z78" s="31"/>
      <c r="AA78" s="31"/>
      <c r="AB78" s="31"/>
      <c r="AC78" s="31"/>
      <c r="AD78" s="31"/>
      <c r="AE78" s="31"/>
      <c r="AF78" s="32"/>
      <c r="AG78" s="31"/>
      <c r="AH78" s="31"/>
      <c r="AI78" s="31"/>
      <c r="AJ78" s="31"/>
      <c r="AK78" s="31"/>
      <c r="AL78" s="31"/>
      <c r="AM78" s="32"/>
      <c r="AN78" s="31"/>
      <c r="AO78" s="31"/>
      <c r="AP78" s="31"/>
      <c r="AQ78" s="31"/>
      <c r="AR78" s="31"/>
      <c r="AS78" s="31"/>
      <c r="AT78" s="32"/>
      <c r="AU78" s="31"/>
      <c r="AV78" s="31"/>
      <c r="AW78" s="31"/>
      <c r="AX78" s="31"/>
      <c r="AY78" s="31"/>
      <c r="AZ78" s="31"/>
      <c r="BA78" s="32"/>
      <c r="BB78" s="31"/>
      <c r="BC78" s="31"/>
      <c r="BD78" s="31"/>
      <c r="BE78" s="31"/>
      <c r="BF78" s="31"/>
      <c r="BG78" s="31"/>
      <c r="BH78" s="32"/>
      <c r="BI78" s="31"/>
      <c r="BJ78" s="31"/>
      <c r="BK78" s="31"/>
      <c r="BL78" s="31"/>
      <c r="BM78" s="31"/>
      <c r="BN78" s="31"/>
      <c r="BO78" s="32"/>
      <c r="BP78" s="31"/>
      <c r="BQ78" s="31"/>
      <c r="BR78" s="31"/>
      <c r="BS78" s="31"/>
      <c r="BT78" s="31"/>
      <c r="BU78" s="31"/>
      <c r="BV78" s="32"/>
      <c r="BW78" s="31"/>
      <c r="BX78" s="31"/>
      <c r="BY78" s="31"/>
      <c r="BZ78" s="31"/>
      <c r="CA78" s="31"/>
      <c r="CB78" s="31"/>
      <c r="CC78" s="32"/>
      <c r="CD78" s="31"/>
      <c r="CE78" s="31"/>
      <c r="CF78" s="31"/>
      <c r="CG78" s="31"/>
      <c r="CH78" s="31"/>
      <c r="CI78" s="31"/>
      <c r="CJ78" s="32"/>
      <c r="CK78" s="31"/>
      <c r="CL78" s="31"/>
      <c r="CM78" s="31"/>
      <c r="CN78" s="31"/>
      <c r="CO78" s="31"/>
      <c r="CP78" s="31"/>
      <c r="CQ78" s="32"/>
      <c r="CR78" s="31"/>
      <c r="CS78" s="31"/>
    </row>
    <row r="79" customFormat="false" ht="15.75" hidden="false" customHeight="true" outlineLevel="0" collapsed="false">
      <c r="A79" s="21" t="n">
        <v>78</v>
      </c>
      <c r="B79" s="21" t="str">
        <f aca="false">IFERROR(VLOOKUP($A$1&amp;":"&amp;A79,'Finish order'!C:K,6,FALSE()),"")</f>
        <v/>
      </c>
      <c r="C79" s="21" t="str">
        <f aca="false">IFERROR(VLOOKUP(A$1&amp;":"&amp;A79,'Finish order'!$C:$K,9,FALSE()),"")</f>
        <v/>
      </c>
      <c r="D79" s="21" t="str">
        <f aca="false">IFERROR(VLOOKUP(A$1&amp;":"&amp;A79,'Finish order'!$C:$K,7,FALSE()),"")</f>
        <v/>
      </c>
      <c r="E79" s="29" t="str">
        <f aca="false">IFERROR(VLOOKUP($A$1&amp;":"&amp;A79,'Finish order'!C:K,5,FALSE()),"")</f>
        <v/>
      </c>
      <c r="F79" s="21" t="str">
        <f aca="false">IFERROR(VLOOKUP($A$1&amp;":"&amp;A79,'Finish order'!C:K,4,FALSE()),"")</f>
        <v/>
      </c>
      <c r="G79" s="31"/>
      <c r="H79" s="21" t="n">
        <v>78</v>
      </c>
      <c r="I79" s="21" t="str">
        <f aca="false">IFERROR(VLOOKUP(H$1&amp;":"&amp;H79,'Finish order'!$C:$K,6,FALSE()),"")</f>
        <v/>
      </c>
      <c r="J79" s="21" t="str">
        <f aca="false">IFERROR(VLOOKUP(H$1&amp;":"&amp;H79,'Finish order'!$C:$K,9,FALSE()),"")</f>
        <v/>
      </c>
      <c r="K79" s="21" t="str">
        <f aca="false">IFERROR(VLOOKUP(H$1&amp;":"&amp;H79,'Finish order'!$C:$K,7,FALSE()),"")</f>
        <v/>
      </c>
      <c r="L79" s="29" t="str">
        <f aca="false">IFERROR(VLOOKUP(H$1&amp;":"&amp;H79,'Finish order'!$C:$K,5,FALSE()),"")</f>
        <v/>
      </c>
      <c r="M79" s="21" t="str">
        <f aca="false">IFERROR(VLOOKUP(H$1&amp;":"&amp;H79,'Finish order'!$C:$K,4,FALSE()),"")</f>
        <v/>
      </c>
      <c r="N79" s="31"/>
      <c r="O79" s="31"/>
      <c r="P79" s="31"/>
      <c r="Q79" s="31"/>
      <c r="R79" s="32"/>
      <c r="S79" s="31"/>
      <c r="T79" s="31"/>
      <c r="U79" s="31"/>
      <c r="V79" s="31"/>
      <c r="W79" s="31"/>
      <c r="X79" s="31"/>
      <c r="Y79" s="32"/>
      <c r="Z79" s="31"/>
      <c r="AA79" s="31"/>
      <c r="AB79" s="31"/>
      <c r="AC79" s="31"/>
      <c r="AD79" s="31"/>
      <c r="AE79" s="31"/>
      <c r="AF79" s="32"/>
      <c r="AG79" s="31"/>
      <c r="AH79" s="31"/>
      <c r="AI79" s="31"/>
      <c r="AJ79" s="31"/>
      <c r="AK79" s="31"/>
      <c r="AL79" s="31"/>
      <c r="AM79" s="32"/>
      <c r="AN79" s="31"/>
      <c r="AO79" s="31"/>
      <c r="AP79" s="31"/>
      <c r="AQ79" s="31"/>
      <c r="AR79" s="31"/>
      <c r="AS79" s="31"/>
      <c r="AT79" s="32"/>
      <c r="AU79" s="31"/>
      <c r="AV79" s="31"/>
      <c r="AW79" s="31"/>
      <c r="AX79" s="31"/>
      <c r="AY79" s="31"/>
      <c r="AZ79" s="31"/>
      <c r="BA79" s="32"/>
      <c r="BB79" s="31"/>
      <c r="BC79" s="31"/>
      <c r="BD79" s="31"/>
      <c r="BE79" s="31"/>
      <c r="BF79" s="31"/>
      <c r="BG79" s="31"/>
      <c r="BH79" s="32"/>
      <c r="BI79" s="31"/>
      <c r="BJ79" s="31"/>
      <c r="BK79" s="31"/>
      <c r="BL79" s="31"/>
      <c r="BM79" s="31"/>
      <c r="BN79" s="31"/>
      <c r="BO79" s="32"/>
      <c r="BP79" s="31"/>
      <c r="BQ79" s="31"/>
      <c r="BR79" s="31"/>
      <c r="BS79" s="31"/>
      <c r="BT79" s="31"/>
      <c r="BU79" s="31"/>
      <c r="BV79" s="32"/>
      <c r="BW79" s="31"/>
      <c r="BX79" s="31"/>
      <c r="BY79" s="31"/>
      <c r="BZ79" s="31"/>
      <c r="CA79" s="31"/>
      <c r="CB79" s="31"/>
      <c r="CC79" s="32"/>
      <c r="CD79" s="31"/>
      <c r="CE79" s="31"/>
      <c r="CF79" s="31"/>
      <c r="CG79" s="31"/>
      <c r="CH79" s="31"/>
      <c r="CI79" s="31"/>
      <c r="CJ79" s="32"/>
      <c r="CK79" s="31"/>
      <c r="CL79" s="31"/>
      <c r="CM79" s="31"/>
      <c r="CN79" s="31"/>
      <c r="CO79" s="31"/>
      <c r="CP79" s="31"/>
      <c r="CQ79" s="32"/>
      <c r="CR79" s="31"/>
      <c r="CS79" s="31"/>
    </row>
    <row r="80" customFormat="false" ht="15.75" hidden="false" customHeight="true" outlineLevel="0" collapsed="false">
      <c r="A80" s="21" t="n">
        <v>79</v>
      </c>
      <c r="B80" s="21" t="str">
        <f aca="false">IFERROR(VLOOKUP($A$1&amp;":"&amp;A80,'Finish order'!C:K,6,FALSE()),"")</f>
        <v/>
      </c>
      <c r="C80" s="21" t="str">
        <f aca="false">IFERROR(VLOOKUP(A$1&amp;":"&amp;A80,'Finish order'!$C:$K,9,FALSE()),"")</f>
        <v/>
      </c>
      <c r="D80" s="21" t="str">
        <f aca="false">IFERROR(VLOOKUP(A$1&amp;":"&amp;A80,'Finish order'!$C:$K,7,FALSE()),"")</f>
        <v/>
      </c>
      <c r="E80" s="29" t="str">
        <f aca="false">IFERROR(VLOOKUP($A$1&amp;":"&amp;A80,'Finish order'!C:K,5,FALSE()),"")</f>
        <v/>
      </c>
      <c r="F80" s="21" t="str">
        <f aca="false">IFERROR(VLOOKUP($A$1&amp;":"&amp;A80,'Finish order'!C:K,4,FALSE()),"")</f>
        <v/>
      </c>
      <c r="G80" s="31"/>
      <c r="H80" s="21" t="n">
        <v>79</v>
      </c>
      <c r="I80" s="21" t="str">
        <f aca="false">IFERROR(VLOOKUP(H$1&amp;":"&amp;H80,'Finish order'!$C:$K,6,FALSE()),"")</f>
        <v/>
      </c>
      <c r="J80" s="21" t="str">
        <f aca="false">IFERROR(VLOOKUP(H$1&amp;":"&amp;H80,'Finish order'!$C:$K,9,FALSE()),"")</f>
        <v/>
      </c>
      <c r="K80" s="21" t="str">
        <f aca="false">IFERROR(VLOOKUP(H$1&amp;":"&amp;H80,'Finish order'!$C:$K,7,FALSE()),"")</f>
        <v/>
      </c>
      <c r="L80" s="29" t="str">
        <f aca="false">IFERROR(VLOOKUP(H$1&amp;":"&amp;H80,'Finish order'!$C:$K,5,FALSE()),"")</f>
        <v/>
      </c>
      <c r="M80" s="21" t="str">
        <f aca="false">IFERROR(VLOOKUP(H$1&amp;":"&amp;H80,'Finish order'!$C:$K,4,FALSE()),"")</f>
        <v/>
      </c>
      <c r="N80" s="31"/>
      <c r="O80" s="31"/>
      <c r="P80" s="31"/>
      <c r="Q80" s="31"/>
      <c r="R80" s="32"/>
      <c r="S80" s="31"/>
      <c r="T80" s="31"/>
      <c r="U80" s="31"/>
      <c r="V80" s="31"/>
      <c r="W80" s="31"/>
      <c r="X80" s="31"/>
      <c r="Y80" s="32"/>
      <c r="Z80" s="31"/>
      <c r="AA80" s="31"/>
      <c r="AB80" s="31"/>
      <c r="AC80" s="31"/>
      <c r="AD80" s="31"/>
      <c r="AE80" s="31"/>
      <c r="AF80" s="32"/>
      <c r="AG80" s="31"/>
      <c r="AH80" s="31"/>
      <c r="AI80" s="31"/>
      <c r="AJ80" s="31"/>
      <c r="AK80" s="31"/>
      <c r="AL80" s="31"/>
      <c r="AM80" s="32"/>
      <c r="AN80" s="31"/>
      <c r="AO80" s="31"/>
      <c r="AP80" s="31"/>
      <c r="AQ80" s="31"/>
      <c r="AR80" s="31"/>
      <c r="AS80" s="31"/>
      <c r="AT80" s="32"/>
      <c r="AU80" s="31"/>
      <c r="AV80" s="31"/>
      <c r="AW80" s="31"/>
      <c r="AX80" s="31"/>
      <c r="AY80" s="31"/>
      <c r="AZ80" s="31"/>
      <c r="BA80" s="32"/>
      <c r="BB80" s="31"/>
      <c r="BC80" s="31"/>
      <c r="BD80" s="31"/>
      <c r="BE80" s="31"/>
      <c r="BF80" s="31"/>
      <c r="BG80" s="31"/>
      <c r="BH80" s="32"/>
      <c r="BI80" s="31"/>
      <c r="BJ80" s="31"/>
      <c r="BK80" s="31"/>
      <c r="BL80" s="31"/>
      <c r="BM80" s="31"/>
      <c r="BN80" s="31"/>
      <c r="BO80" s="32"/>
      <c r="BP80" s="31"/>
      <c r="BQ80" s="31"/>
      <c r="BR80" s="31"/>
      <c r="BS80" s="31"/>
      <c r="BT80" s="31"/>
      <c r="BU80" s="31"/>
      <c r="BV80" s="32"/>
      <c r="BW80" s="31"/>
      <c r="BX80" s="31"/>
      <c r="BY80" s="31"/>
      <c r="BZ80" s="31"/>
      <c r="CA80" s="31"/>
      <c r="CB80" s="31"/>
      <c r="CC80" s="32"/>
      <c r="CD80" s="31"/>
      <c r="CE80" s="31"/>
      <c r="CF80" s="31"/>
      <c r="CG80" s="31"/>
      <c r="CH80" s="31"/>
      <c r="CI80" s="31"/>
      <c r="CJ80" s="32"/>
      <c r="CK80" s="31"/>
      <c r="CL80" s="31"/>
      <c r="CM80" s="31"/>
      <c r="CN80" s="31"/>
      <c r="CO80" s="31"/>
      <c r="CP80" s="31"/>
      <c r="CQ80" s="32"/>
      <c r="CR80" s="31"/>
      <c r="CS80" s="31"/>
    </row>
    <row r="81" customFormat="false" ht="15.75" hidden="false" customHeight="true" outlineLevel="0" collapsed="false">
      <c r="A81" s="21" t="n">
        <v>80</v>
      </c>
      <c r="B81" s="21" t="str">
        <f aca="false">IFERROR(VLOOKUP($A$1&amp;":"&amp;A81,'Finish order'!C:K,6,FALSE()),"")</f>
        <v/>
      </c>
      <c r="C81" s="21" t="str">
        <f aca="false">IFERROR(VLOOKUP(A$1&amp;":"&amp;A81,'Finish order'!$C:$K,9,FALSE()),"")</f>
        <v/>
      </c>
      <c r="D81" s="21" t="str">
        <f aca="false">IFERROR(VLOOKUP(A$1&amp;":"&amp;A81,'Finish order'!$C:$K,7,FALSE()),"")</f>
        <v/>
      </c>
      <c r="E81" s="29" t="str">
        <f aca="false">IFERROR(VLOOKUP($A$1&amp;":"&amp;A81,'Finish order'!C:K,5,FALSE()),"")</f>
        <v/>
      </c>
      <c r="F81" s="21" t="str">
        <f aca="false">IFERROR(VLOOKUP($A$1&amp;":"&amp;A81,'Finish order'!C:K,4,FALSE()),"")</f>
        <v/>
      </c>
      <c r="G81" s="31"/>
      <c r="H81" s="21" t="n">
        <v>80</v>
      </c>
      <c r="I81" s="21" t="str">
        <f aca="false">IFERROR(VLOOKUP(H$1&amp;":"&amp;H81,'Finish order'!$C:$K,6,FALSE()),"")</f>
        <v/>
      </c>
      <c r="J81" s="21" t="str">
        <f aca="false">IFERROR(VLOOKUP(H$1&amp;":"&amp;H81,'Finish order'!$C:$K,9,FALSE()),"")</f>
        <v/>
      </c>
      <c r="K81" s="21" t="str">
        <f aca="false">IFERROR(VLOOKUP(H$1&amp;":"&amp;H81,'Finish order'!$C:$K,7,FALSE()),"")</f>
        <v/>
      </c>
      <c r="L81" s="29" t="str">
        <f aca="false">IFERROR(VLOOKUP(H$1&amp;":"&amp;H81,'Finish order'!$C:$K,5,FALSE()),"")</f>
        <v/>
      </c>
      <c r="M81" s="21" t="str">
        <f aca="false">IFERROR(VLOOKUP(H$1&amp;":"&amp;H81,'Finish order'!$C:$K,4,FALSE()),"")</f>
        <v/>
      </c>
      <c r="N81" s="31"/>
      <c r="O81" s="31"/>
      <c r="P81" s="31"/>
      <c r="Q81" s="31"/>
      <c r="R81" s="32"/>
      <c r="S81" s="31"/>
      <c r="T81" s="31"/>
      <c r="U81" s="31"/>
      <c r="V81" s="31"/>
      <c r="W81" s="31"/>
      <c r="X81" s="31"/>
      <c r="Y81" s="32"/>
      <c r="Z81" s="31"/>
      <c r="AA81" s="31"/>
      <c r="AB81" s="31"/>
      <c r="AC81" s="31"/>
      <c r="AD81" s="31"/>
      <c r="AE81" s="31"/>
      <c r="AF81" s="32"/>
      <c r="AG81" s="31"/>
      <c r="AH81" s="31"/>
      <c r="AI81" s="31"/>
      <c r="AJ81" s="31"/>
      <c r="AK81" s="31"/>
      <c r="AL81" s="31"/>
      <c r="AM81" s="32"/>
      <c r="AN81" s="31"/>
      <c r="AO81" s="31"/>
      <c r="AP81" s="31"/>
      <c r="AQ81" s="31"/>
      <c r="AR81" s="31"/>
      <c r="AS81" s="31"/>
      <c r="AT81" s="32"/>
      <c r="AU81" s="31"/>
      <c r="AV81" s="31"/>
      <c r="AW81" s="31"/>
      <c r="AX81" s="31"/>
      <c r="AY81" s="31"/>
      <c r="AZ81" s="31"/>
      <c r="BA81" s="32"/>
      <c r="BB81" s="31"/>
      <c r="BC81" s="31"/>
      <c r="BD81" s="31"/>
      <c r="BE81" s="31"/>
      <c r="BF81" s="31"/>
      <c r="BG81" s="31"/>
      <c r="BH81" s="32"/>
      <c r="BI81" s="31"/>
      <c r="BJ81" s="31"/>
      <c r="BK81" s="31"/>
      <c r="BL81" s="31"/>
      <c r="BM81" s="31"/>
      <c r="BN81" s="31"/>
      <c r="BO81" s="32"/>
      <c r="BP81" s="31"/>
      <c r="BQ81" s="31"/>
      <c r="BR81" s="31"/>
      <c r="BS81" s="31"/>
      <c r="BT81" s="31"/>
      <c r="BU81" s="31"/>
      <c r="BV81" s="32"/>
      <c r="BW81" s="31"/>
      <c r="BX81" s="31"/>
      <c r="BY81" s="31"/>
      <c r="BZ81" s="31"/>
      <c r="CA81" s="31"/>
      <c r="CB81" s="31"/>
      <c r="CC81" s="32"/>
      <c r="CD81" s="31"/>
      <c r="CE81" s="31"/>
      <c r="CF81" s="31"/>
      <c r="CG81" s="31"/>
      <c r="CH81" s="31"/>
      <c r="CI81" s="31"/>
      <c r="CJ81" s="32"/>
      <c r="CK81" s="31"/>
      <c r="CL81" s="31"/>
      <c r="CM81" s="31"/>
      <c r="CN81" s="31"/>
      <c r="CO81" s="31"/>
      <c r="CP81" s="31"/>
      <c r="CQ81" s="32"/>
      <c r="CR81" s="31"/>
      <c r="CS81" s="31"/>
    </row>
    <row r="82" customFormat="false" ht="15.75" hidden="false" customHeight="true" outlineLevel="0" collapsed="false">
      <c r="A82" s="21" t="n">
        <v>81</v>
      </c>
      <c r="B82" s="21" t="str">
        <f aca="false">IFERROR(VLOOKUP($A$1&amp;":"&amp;A82,'Finish order'!C:K,6,FALSE()),"")</f>
        <v/>
      </c>
      <c r="C82" s="21" t="str">
        <f aca="false">IFERROR(VLOOKUP(A$1&amp;":"&amp;A82,'Finish order'!$C:$K,9,FALSE()),"")</f>
        <v/>
      </c>
      <c r="D82" s="21" t="str">
        <f aca="false">IFERROR(VLOOKUP(A$1&amp;":"&amp;A82,'Finish order'!$C:$K,7,FALSE()),"")</f>
        <v/>
      </c>
      <c r="E82" s="29" t="str">
        <f aca="false">IFERROR(VLOOKUP($A$1&amp;":"&amp;A82,'Finish order'!C:K,5,FALSE()),"")</f>
        <v/>
      </c>
      <c r="F82" s="21" t="str">
        <f aca="false">IFERROR(VLOOKUP($A$1&amp;":"&amp;A82,'Finish order'!C:K,4,FALSE()),"")</f>
        <v/>
      </c>
      <c r="G82" s="31"/>
      <c r="H82" s="21" t="n">
        <v>81</v>
      </c>
      <c r="I82" s="21" t="str">
        <f aca="false">IFERROR(VLOOKUP(H$1&amp;":"&amp;H82,'Finish order'!$C:$K,6,FALSE()),"")</f>
        <v/>
      </c>
      <c r="J82" s="21" t="str">
        <f aca="false">IFERROR(VLOOKUP(H$1&amp;":"&amp;H82,'Finish order'!$C:$K,9,FALSE()),"")</f>
        <v/>
      </c>
      <c r="K82" s="21" t="str">
        <f aca="false">IFERROR(VLOOKUP(H$1&amp;":"&amp;H82,'Finish order'!$C:$K,7,FALSE()),"")</f>
        <v/>
      </c>
      <c r="L82" s="29" t="str">
        <f aca="false">IFERROR(VLOOKUP(H$1&amp;":"&amp;H82,'Finish order'!$C:$K,5,FALSE()),"")</f>
        <v/>
      </c>
      <c r="M82" s="21" t="str">
        <f aca="false">IFERROR(VLOOKUP(H$1&amp;":"&amp;H82,'Finish order'!$C:$K,4,FALSE()),"")</f>
        <v/>
      </c>
      <c r="N82" s="31"/>
      <c r="O82" s="31"/>
      <c r="P82" s="31"/>
      <c r="Q82" s="31"/>
      <c r="R82" s="32"/>
      <c r="S82" s="31"/>
      <c r="T82" s="31"/>
      <c r="U82" s="31"/>
      <c r="V82" s="31"/>
      <c r="W82" s="31"/>
      <c r="X82" s="31"/>
      <c r="Y82" s="32"/>
      <c r="Z82" s="31"/>
      <c r="AA82" s="31"/>
      <c r="AB82" s="31"/>
      <c r="AC82" s="31"/>
      <c r="AD82" s="31"/>
      <c r="AE82" s="31"/>
      <c r="AF82" s="32"/>
      <c r="AG82" s="31"/>
      <c r="AH82" s="31"/>
      <c r="AI82" s="31"/>
      <c r="AJ82" s="31"/>
      <c r="AK82" s="31"/>
      <c r="AL82" s="31"/>
      <c r="AM82" s="32"/>
      <c r="AN82" s="31"/>
      <c r="AO82" s="31"/>
      <c r="AP82" s="31"/>
      <c r="AQ82" s="31"/>
      <c r="AR82" s="31"/>
      <c r="AS82" s="31"/>
      <c r="AT82" s="32"/>
      <c r="AU82" s="31"/>
      <c r="AV82" s="31"/>
      <c r="AW82" s="31"/>
      <c r="AX82" s="31"/>
      <c r="AY82" s="31"/>
      <c r="AZ82" s="31"/>
      <c r="BA82" s="32"/>
      <c r="BB82" s="31"/>
      <c r="BC82" s="31"/>
      <c r="BD82" s="31"/>
      <c r="BE82" s="31"/>
      <c r="BF82" s="31"/>
      <c r="BG82" s="31"/>
      <c r="BH82" s="32"/>
      <c r="BI82" s="31"/>
      <c r="BJ82" s="31"/>
      <c r="BK82" s="31"/>
      <c r="BL82" s="31"/>
      <c r="BM82" s="31"/>
      <c r="BN82" s="31"/>
      <c r="BO82" s="32"/>
      <c r="BP82" s="31"/>
      <c r="BQ82" s="31"/>
      <c r="BR82" s="31"/>
      <c r="BS82" s="31"/>
      <c r="BT82" s="31"/>
      <c r="BU82" s="31"/>
      <c r="BV82" s="32"/>
      <c r="BW82" s="31"/>
      <c r="BX82" s="31"/>
      <c r="BY82" s="31"/>
      <c r="BZ82" s="31"/>
      <c r="CA82" s="31"/>
      <c r="CB82" s="31"/>
      <c r="CC82" s="32"/>
      <c r="CD82" s="31"/>
      <c r="CE82" s="31"/>
      <c r="CF82" s="31"/>
      <c r="CG82" s="31"/>
      <c r="CH82" s="31"/>
      <c r="CI82" s="31"/>
      <c r="CJ82" s="32"/>
      <c r="CK82" s="31"/>
      <c r="CL82" s="31"/>
      <c r="CM82" s="31"/>
      <c r="CN82" s="31"/>
      <c r="CO82" s="31"/>
      <c r="CP82" s="31"/>
      <c r="CQ82" s="32"/>
      <c r="CR82" s="31"/>
      <c r="CS82" s="31"/>
    </row>
    <row r="83" customFormat="false" ht="15.75" hidden="false" customHeight="true" outlineLevel="0" collapsed="false">
      <c r="A83" s="21" t="n">
        <v>82</v>
      </c>
      <c r="B83" s="21" t="str">
        <f aca="false">IFERROR(VLOOKUP($A$1&amp;":"&amp;A83,'Finish order'!C:K,6,FALSE()),"")</f>
        <v/>
      </c>
      <c r="C83" s="21" t="str">
        <f aca="false">IFERROR(VLOOKUP(A$1&amp;":"&amp;A83,'Finish order'!$C:$K,9,FALSE()),"")</f>
        <v/>
      </c>
      <c r="D83" s="21" t="str">
        <f aca="false">IFERROR(VLOOKUP(A$1&amp;":"&amp;A83,'Finish order'!$C:$K,7,FALSE()),"")</f>
        <v/>
      </c>
      <c r="E83" s="29" t="str">
        <f aca="false">IFERROR(VLOOKUP($A$1&amp;":"&amp;A83,'Finish order'!C:K,5,FALSE()),"")</f>
        <v/>
      </c>
      <c r="F83" s="21" t="str">
        <f aca="false">IFERROR(VLOOKUP($A$1&amp;":"&amp;A83,'Finish order'!C:K,4,FALSE()),"")</f>
        <v/>
      </c>
      <c r="G83" s="31"/>
      <c r="H83" s="21" t="n">
        <v>82</v>
      </c>
      <c r="I83" s="21" t="str">
        <f aca="false">IFERROR(VLOOKUP(H$1&amp;":"&amp;H83,'Finish order'!$C:$K,6,FALSE()),"")</f>
        <v/>
      </c>
      <c r="J83" s="21" t="str">
        <f aca="false">IFERROR(VLOOKUP(H$1&amp;":"&amp;H83,'Finish order'!$C:$K,9,FALSE()),"")</f>
        <v/>
      </c>
      <c r="K83" s="21" t="str">
        <f aca="false">IFERROR(VLOOKUP(H$1&amp;":"&amp;H83,'Finish order'!$C:$K,7,FALSE()),"")</f>
        <v/>
      </c>
      <c r="L83" s="29" t="str">
        <f aca="false">IFERROR(VLOOKUP(H$1&amp;":"&amp;H83,'Finish order'!$C:$K,5,FALSE()),"")</f>
        <v/>
      </c>
      <c r="M83" s="21" t="str">
        <f aca="false">IFERROR(VLOOKUP(H$1&amp;":"&amp;H83,'Finish order'!$C:$K,4,FALSE()),"")</f>
        <v/>
      </c>
      <c r="N83" s="31"/>
      <c r="O83" s="31"/>
      <c r="P83" s="31"/>
      <c r="Q83" s="31"/>
      <c r="R83" s="32"/>
      <c r="S83" s="31"/>
      <c r="T83" s="31"/>
      <c r="U83" s="31"/>
      <c r="V83" s="31"/>
      <c r="W83" s="31"/>
      <c r="X83" s="31"/>
      <c r="Y83" s="32"/>
      <c r="Z83" s="31"/>
      <c r="AA83" s="31"/>
      <c r="AB83" s="31"/>
      <c r="AC83" s="31"/>
      <c r="AD83" s="31"/>
      <c r="AE83" s="31"/>
      <c r="AF83" s="32"/>
      <c r="AG83" s="31"/>
      <c r="AH83" s="31"/>
      <c r="AI83" s="31"/>
      <c r="AJ83" s="31"/>
      <c r="AK83" s="31"/>
      <c r="AL83" s="31"/>
      <c r="AM83" s="32"/>
      <c r="AN83" s="31"/>
      <c r="AO83" s="31"/>
      <c r="AP83" s="31"/>
      <c r="AQ83" s="31"/>
      <c r="AR83" s="31"/>
      <c r="AS83" s="31"/>
      <c r="AT83" s="32"/>
      <c r="AU83" s="31"/>
      <c r="AV83" s="31"/>
      <c r="AW83" s="31"/>
      <c r="AX83" s="31"/>
      <c r="AY83" s="31"/>
      <c r="AZ83" s="31"/>
      <c r="BA83" s="32"/>
      <c r="BB83" s="31"/>
      <c r="BC83" s="31"/>
      <c r="BD83" s="31"/>
      <c r="BE83" s="31"/>
      <c r="BF83" s="31"/>
      <c r="BG83" s="31"/>
      <c r="BH83" s="32"/>
      <c r="BI83" s="31"/>
      <c r="BJ83" s="31"/>
      <c r="BK83" s="31"/>
      <c r="BL83" s="31"/>
      <c r="BM83" s="31"/>
      <c r="BN83" s="31"/>
      <c r="BO83" s="32"/>
      <c r="BP83" s="31"/>
      <c r="BQ83" s="31"/>
      <c r="BR83" s="31"/>
      <c r="BS83" s="31"/>
      <c r="BT83" s="31"/>
      <c r="BU83" s="31"/>
      <c r="BV83" s="32"/>
      <c r="BW83" s="31"/>
      <c r="BX83" s="31"/>
      <c r="BY83" s="31"/>
      <c r="BZ83" s="31"/>
      <c r="CA83" s="31"/>
      <c r="CB83" s="31"/>
      <c r="CC83" s="32"/>
      <c r="CD83" s="31"/>
      <c r="CE83" s="31"/>
      <c r="CF83" s="31"/>
      <c r="CG83" s="31"/>
      <c r="CH83" s="31"/>
      <c r="CI83" s="31"/>
      <c r="CJ83" s="32"/>
      <c r="CK83" s="31"/>
      <c r="CL83" s="31"/>
      <c r="CM83" s="31"/>
      <c r="CN83" s="31"/>
      <c r="CO83" s="31"/>
      <c r="CP83" s="31"/>
      <c r="CQ83" s="32"/>
      <c r="CR83" s="31"/>
      <c r="CS83" s="31"/>
    </row>
    <row r="84" customFormat="false" ht="15.75" hidden="false" customHeight="true" outlineLevel="0" collapsed="false">
      <c r="A84" s="21" t="n">
        <v>83</v>
      </c>
      <c r="B84" s="21" t="str">
        <f aca="false">IFERROR(VLOOKUP($A$1&amp;":"&amp;A84,'Finish order'!C:K,6,FALSE()),"")</f>
        <v/>
      </c>
      <c r="C84" s="21" t="str">
        <f aca="false">IFERROR(VLOOKUP(A$1&amp;":"&amp;A84,'Finish order'!$C:$K,9,FALSE()),"")</f>
        <v/>
      </c>
      <c r="D84" s="21" t="str">
        <f aca="false">IFERROR(VLOOKUP(A$1&amp;":"&amp;A84,'Finish order'!$C:$K,7,FALSE()),"")</f>
        <v/>
      </c>
      <c r="E84" s="29" t="str">
        <f aca="false">IFERROR(VLOOKUP($A$1&amp;":"&amp;A84,'Finish order'!C:K,5,FALSE()),"")</f>
        <v/>
      </c>
      <c r="F84" s="21" t="str">
        <f aca="false">IFERROR(VLOOKUP($A$1&amp;":"&amp;A84,'Finish order'!C:K,4,FALSE()),"")</f>
        <v/>
      </c>
      <c r="G84" s="31"/>
      <c r="H84" s="21" t="n">
        <v>83</v>
      </c>
      <c r="I84" s="21" t="str">
        <f aca="false">IFERROR(VLOOKUP(H$1&amp;":"&amp;H84,'Finish order'!$C:$K,6,FALSE()),"")</f>
        <v/>
      </c>
      <c r="J84" s="21" t="str">
        <f aca="false">IFERROR(VLOOKUP(H$1&amp;":"&amp;H84,'Finish order'!$C:$K,9,FALSE()),"")</f>
        <v/>
      </c>
      <c r="K84" s="21" t="str">
        <f aca="false">IFERROR(VLOOKUP(H$1&amp;":"&amp;H84,'Finish order'!$C:$K,7,FALSE()),"")</f>
        <v/>
      </c>
      <c r="L84" s="29" t="str">
        <f aca="false">IFERROR(VLOOKUP(H$1&amp;":"&amp;H84,'Finish order'!$C:$K,5,FALSE()),"")</f>
        <v/>
      </c>
      <c r="M84" s="21" t="str">
        <f aca="false">IFERROR(VLOOKUP(H$1&amp;":"&amp;H84,'Finish order'!$C:$K,4,FALSE()),"")</f>
        <v/>
      </c>
      <c r="N84" s="31"/>
      <c r="O84" s="31"/>
      <c r="P84" s="31"/>
      <c r="Q84" s="31"/>
      <c r="R84" s="32"/>
      <c r="S84" s="31"/>
      <c r="T84" s="31"/>
      <c r="U84" s="31"/>
      <c r="V84" s="31"/>
      <c r="W84" s="31"/>
      <c r="X84" s="31"/>
      <c r="Y84" s="32"/>
      <c r="Z84" s="31"/>
      <c r="AA84" s="31"/>
      <c r="AB84" s="31"/>
      <c r="AC84" s="31"/>
      <c r="AD84" s="31"/>
      <c r="AE84" s="31"/>
      <c r="AF84" s="32"/>
      <c r="AG84" s="31"/>
      <c r="AH84" s="31"/>
      <c r="AI84" s="31"/>
      <c r="AJ84" s="31"/>
      <c r="AK84" s="31"/>
      <c r="AL84" s="31"/>
      <c r="AM84" s="32"/>
      <c r="AN84" s="31"/>
      <c r="AO84" s="31"/>
      <c r="AP84" s="31"/>
      <c r="AQ84" s="31"/>
      <c r="AR84" s="31"/>
      <c r="AS84" s="31"/>
      <c r="AT84" s="32"/>
      <c r="AU84" s="31"/>
      <c r="AV84" s="31"/>
      <c r="AW84" s="31"/>
      <c r="AX84" s="31"/>
      <c r="AY84" s="31"/>
      <c r="AZ84" s="31"/>
      <c r="BA84" s="32"/>
      <c r="BB84" s="31"/>
      <c r="BC84" s="31"/>
      <c r="BD84" s="31"/>
      <c r="BE84" s="31"/>
      <c r="BF84" s="31"/>
      <c r="BG84" s="31"/>
      <c r="BH84" s="32"/>
      <c r="BI84" s="31"/>
      <c r="BJ84" s="31"/>
      <c r="BK84" s="31"/>
      <c r="BL84" s="31"/>
      <c r="BM84" s="31"/>
      <c r="BN84" s="31"/>
      <c r="BO84" s="32"/>
      <c r="BP84" s="31"/>
      <c r="BQ84" s="31"/>
      <c r="BR84" s="31"/>
      <c r="BS84" s="31"/>
      <c r="BT84" s="31"/>
      <c r="BU84" s="31"/>
      <c r="BV84" s="32"/>
      <c r="BW84" s="31"/>
      <c r="BX84" s="31"/>
      <c r="BY84" s="31"/>
      <c r="BZ84" s="31"/>
      <c r="CA84" s="31"/>
      <c r="CB84" s="31"/>
      <c r="CC84" s="32"/>
      <c r="CD84" s="31"/>
      <c r="CE84" s="31"/>
      <c r="CF84" s="31"/>
      <c r="CG84" s="31"/>
      <c r="CH84" s="31"/>
      <c r="CI84" s="31"/>
      <c r="CJ84" s="32"/>
      <c r="CK84" s="31"/>
      <c r="CL84" s="31"/>
      <c r="CM84" s="31"/>
      <c r="CN84" s="31"/>
      <c r="CO84" s="31"/>
      <c r="CP84" s="31"/>
      <c r="CQ84" s="32"/>
      <c r="CR84" s="31"/>
      <c r="CS84" s="31"/>
    </row>
    <row r="85" customFormat="false" ht="15.75" hidden="false" customHeight="true" outlineLevel="0" collapsed="false">
      <c r="A85" s="21" t="n">
        <v>84</v>
      </c>
      <c r="B85" s="21" t="str">
        <f aca="false">IFERROR(VLOOKUP($A$1&amp;":"&amp;A85,'Finish order'!C:K,6,FALSE()),"")</f>
        <v/>
      </c>
      <c r="C85" s="21" t="str">
        <f aca="false">IFERROR(VLOOKUP(A$1&amp;":"&amp;A85,'Finish order'!$C:$K,9,FALSE()),"")</f>
        <v/>
      </c>
      <c r="D85" s="21" t="str">
        <f aca="false">IFERROR(VLOOKUP(A$1&amp;":"&amp;A85,'Finish order'!$C:$K,7,FALSE()),"")</f>
        <v/>
      </c>
      <c r="E85" s="29" t="str">
        <f aca="false">IFERROR(VLOOKUP($A$1&amp;":"&amp;A85,'Finish order'!C:K,5,FALSE()),"")</f>
        <v/>
      </c>
      <c r="F85" s="21" t="str">
        <f aca="false">IFERROR(VLOOKUP($A$1&amp;":"&amp;A85,'Finish order'!C:K,4,FALSE()),"")</f>
        <v/>
      </c>
      <c r="G85" s="31"/>
      <c r="H85" s="21" t="n">
        <v>84</v>
      </c>
      <c r="I85" s="21" t="str">
        <f aca="false">IFERROR(VLOOKUP(H$1&amp;":"&amp;H85,'Finish order'!$C:$K,6,FALSE()),"")</f>
        <v/>
      </c>
      <c r="J85" s="21" t="str">
        <f aca="false">IFERROR(VLOOKUP(H$1&amp;":"&amp;H85,'Finish order'!$C:$K,9,FALSE()),"")</f>
        <v/>
      </c>
      <c r="K85" s="21" t="str">
        <f aca="false">IFERROR(VLOOKUP(H$1&amp;":"&amp;H85,'Finish order'!$C:$K,7,FALSE()),"")</f>
        <v/>
      </c>
      <c r="L85" s="29" t="str">
        <f aca="false">IFERROR(VLOOKUP(H$1&amp;":"&amp;H85,'Finish order'!$C:$K,5,FALSE()),"")</f>
        <v/>
      </c>
      <c r="M85" s="21" t="str">
        <f aca="false">IFERROR(VLOOKUP(H$1&amp;":"&amp;H85,'Finish order'!$C:$K,4,FALSE()),"")</f>
        <v/>
      </c>
      <c r="N85" s="31"/>
      <c r="O85" s="31"/>
      <c r="P85" s="31"/>
      <c r="Q85" s="31"/>
      <c r="R85" s="32"/>
      <c r="S85" s="31"/>
      <c r="T85" s="31"/>
      <c r="U85" s="31"/>
      <c r="V85" s="31"/>
      <c r="W85" s="31"/>
      <c r="X85" s="31"/>
      <c r="Y85" s="32"/>
      <c r="Z85" s="31"/>
      <c r="AA85" s="31"/>
      <c r="AB85" s="31"/>
      <c r="AC85" s="31"/>
      <c r="AD85" s="31"/>
      <c r="AE85" s="31"/>
      <c r="AF85" s="32"/>
      <c r="AG85" s="31"/>
      <c r="AH85" s="31"/>
      <c r="AI85" s="31"/>
      <c r="AJ85" s="31"/>
      <c r="AK85" s="31"/>
      <c r="AL85" s="31"/>
      <c r="AM85" s="32"/>
      <c r="AN85" s="31"/>
      <c r="AO85" s="31"/>
      <c r="AP85" s="31"/>
      <c r="AQ85" s="31"/>
      <c r="AR85" s="31"/>
      <c r="AS85" s="31"/>
      <c r="AT85" s="32"/>
      <c r="AU85" s="31"/>
      <c r="AV85" s="31"/>
      <c r="AW85" s="31"/>
      <c r="AX85" s="31"/>
      <c r="AY85" s="31"/>
      <c r="AZ85" s="31"/>
      <c r="BA85" s="32"/>
      <c r="BB85" s="31"/>
      <c r="BC85" s="31"/>
      <c r="BD85" s="31"/>
      <c r="BE85" s="31"/>
      <c r="BF85" s="31"/>
      <c r="BG85" s="31"/>
      <c r="BH85" s="32"/>
      <c r="BI85" s="31"/>
      <c r="BJ85" s="31"/>
      <c r="BK85" s="31"/>
      <c r="BL85" s="31"/>
      <c r="BM85" s="31"/>
      <c r="BN85" s="31"/>
      <c r="BO85" s="32"/>
      <c r="BP85" s="31"/>
      <c r="BQ85" s="31"/>
      <c r="BR85" s="31"/>
      <c r="BS85" s="31"/>
      <c r="BT85" s="31"/>
      <c r="BU85" s="31"/>
      <c r="BV85" s="32"/>
      <c r="BW85" s="31"/>
      <c r="BX85" s="31"/>
      <c r="BY85" s="31"/>
      <c r="BZ85" s="31"/>
      <c r="CA85" s="31"/>
      <c r="CB85" s="31"/>
      <c r="CC85" s="32"/>
      <c r="CD85" s="31"/>
      <c r="CE85" s="31"/>
      <c r="CF85" s="31"/>
      <c r="CG85" s="31"/>
      <c r="CH85" s="31"/>
      <c r="CI85" s="31"/>
      <c r="CJ85" s="32"/>
      <c r="CK85" s="31"/>
      <c r="CL85" s="31"/>
      <c r="CM85" s="31"/>
      <c r="CN85" s="31"/>
      <c r="CO85" s="31"/>
      <c r="CP85" s="31"/>
      <c r="CQ85" s="32"/>
      <c r="CR85" s="31"/>
      <c r="CS85" s="31"/>
    </row>
    <row r="86" customFormat="false" ht="15.75" hidden="false" customHeight="true" outlineLevel="0" collapsed="false">
      <c r="A86" s="21" t="n">
        <v>85</v>
      </c>
      <c r="B86" s="21" t="str">
        <f aca="false">IFERROR(VLOOKUP($A$1&amp;":"&amp;A86,'Finish order'!C:K,6,FALSE()),"")</f>
        <v/>
      </c>
      <c r="C86" s="21" t="str">
        <f aca="false">IFERROR(VLOOKUP(A$1&amp;":"&amp;A86,'Finish order'!$C:$K,9,FALSE()),"")</f>
        <v/>
      </c>
      <c r="D86" s="21" t="str">
        <f aca="false">IFERROR(VLOOKUP(A$1&amp;":"&amp;A86,'Finish order'!$C:$K,7,FALSE()),"")</f>
        <v/>
      </c>
      <c r="E86" s="29" t="str">
        <f aca="false">IFERROR(VLOOKUP($A$1&amp;":"&amp;A86,'Finish order'!C:K,5,FALSE()),"")</f>
        <v/>
      </c>
      <c r="F86" s="21" t="str">
        <f aca="false">IFERROR(VLOOKUP($A$1&amp;":"&amp;A86,'Finish order'!C:K,4,FALSE()),"")</f>
        <v/>
      </c>
      <c r="G86" s="31"/>
      <c r="H86" s="21" t="n">
        <v>85</v>
      </c>
      <c r="I86" s="21" t="str">
        <f aca="false">IFERROR(VLOOKUP(H$1&amp;":"&amp;H86,'Finish order'!$C:$K,6,FALSE()),"")</f>
        <v/>
      </c>
      <c r="J86" s="21" t="str">
        <f aca="false">IFERROR(VLOOKUP(H$1&amp;":"&amp;H86,'Finish order'!$C:$K,9,FALSE()),"")</f>
        <v/>
      </c>
      <c r="K86" s="21" t="str">
        <f aca="false">IFERROR(VLOOKUP(H$1&amp;":"&amp;H86,'Finish order'!$C:$K,7,FALSE()),"")</f>
        <v/>
      </c>
      <c r="L86" s="29" t="str">
        <f aca="false">IFERROR(VLOOKUP(H$1&amp;":"&amp;H86,'Finish order'!$C:$K,5,FALSE()),"")</f>
        <v/>
      </c>
      <c r="M86" s="21" t="str">
        <f aca="false">IFERROR(VLOOKUP(H$1&amp;":"&amp;H86,'Finish order'!$C:$K,4,FALSE()),"")</f>
        <v/>
      </c>
      <c r="N86" s="31"/>
      <c r="O86" s="31"/>
      <c r="P86" s="31"/>
      <c r="Q86" s="31"/>
      <c r="R86" s="32"/>
      <c r="S86" s="31"/>
      <c r="T86" s="31"/>
      <c r="U86" s="31"/>
      <c r="V86" s="31"/>
      <c r="W86" s="31"/>
      <c r="X86" s="31"/>
      <c r="Y86" s="32"/>
      <c r="Z86" s="31"/>
      <c r="AA86" s="31"/>
      <c r="AB86" s="31"/>
      <c r="AC86" s="31"/>
      <c r="AD86" s="31"/>
      <c r="AE86" s="31"/>
      <c r="AF86" s="32"/>
      <c r="AG86" s="31"/>
      <c r="AH86" s="31"/>
      <c r="AI86" s="31"/>
      <c r="AJ86" s="31"/>
      <c r="AK86" s="31"/>
      <c r="AL86" s="31"/>
      <c r="AM86" s="32"/>
      <c r="AN86" s="31"/>
      <c r="AO86" s="31"/>
      <c r="AP86" s="31"/>
      <c r="AQ86" s="31"/>
      <c r="AR86" s="31"/>
      <c r="AS86" s="31"/>
      <c r="AT86" s="32"/>
      <c r="AU86" s="31"/>
      <c r="AV86" s="31"/>
      <c r="AW86" s="31"/>
      <c r="AX86" s="31"/>
      <c r="AY86" s="31"/>
      <c r="AZ86" s="31"/>
      <c r="BA86" s="32"/>
      <c r="BB86" s="31"/>
      <c r="BC86" s="31"/>
      <c r="BD86" s="31"/>
      <c r="BE86" s="31"/>
      <c r="BF86" s="31"/>
      <c r="BG86" s="31"/>
      <c r="BH86" s="32"/>
      <c r="BI86" s="31"/>
      <c r="BJ86" s="31"/>
      <c r="BK86" s="31"/>
      <c r="BL86" s="31"/>
      <c r="BM86" s="31"/>
      <c r="BN86" s="31"/>
      <c r="BO86" s="32"/>
      <c r="BP86" s="31"/>
      <c r="BQ86" s="31"/>
      <c r="BR86" s="31"/>
      <c r="BS86" s="31"/>
      <c r="BT86" s="31"/>
      <c r="BU86" s="31"/>
      <c r="BV86" s="32"/>
      <c r="BW86" s="31"/>
      <c r="BX86" s="31"/>
      <c r="BY86" s="31"/>
      <c r="BZ86" s="31"/>
      <c r="CA86" s="31"/>
      <c r="CB86" s="31"/>
      <c r="CC86" s="32"/>
      <c r="CD86" s="31"/>
      <c r="CE86" s="31"/>
      <c r="CF86" s="31"/>
      <c r="CG86" s="31"/>
      <c r="CH86" s="31"/>
      <c r="CI86" s="31"/>
      <c r="CJ86" s="32"/>
      <c r="CK86" s="31"/>
      <c r="CL86" s="31"/>
      <c r="CM86" s="31"/>
      <c r="CN86" s="31"/>
      <c r="CO86" s="31"/>
      <c r="CP86" s="31"/>
      <c r="CQ86" s="32"/>
      <c r="CR86" s="31"/>
      <c r="CS86" s="31"/>
    </row>
    <row r="87" customFormat="false" ht="15.75" hidden="false" customHeight="true" outlineLevel="0" collapsed="false">
      <c r="A87" s="21" t="n">
        <v>86</v>
      </c>
      <c r="B87" s="21" t="str">
        <f aca="false">IFERROR(VLOOKUP($A$1&amp;":"&amp;A87,'Finish order'!C:K,6,FALSE()),"")</f>
        <v/>
      </c>
      <c r="C87" s="21" t="str">
        <f aca="false">IFERROR(VLOOKUP(A$1&amp;":"&amp;A87,'Finish order'!$C:$K,9,FALSE()),"")</f>
        <v/>
      </c>
      <c r="D87" s="21" t="str">
        <f aca="false">IFERROR(VLOOKUP(A$1&amp;":"&amp;A87,'Finish order'!$C:$K,7,FALSE()),"")</f>
        <v/>
      </c>
      <c r="E87" s="29" t="str">
        <f aca="false">IFERROR(VLOOKUP($A$1&amp;":"&amp;A87,'Finish order'!C:K,5,FALSE()),"")</f>
        <v/>
      </c>
      <c r="F87" s="21" t="str">
        <f aca="false">IFERROR(VLOOKUP($A$1&amp;":"&amp;A87,'Finish order'!C:K,4,FALSE()),"")</f>
        <v/>
      </c>
      <c r="G87" s="31"/>
      <c r="H87" s="21" t="n">
        <v>86</v>
      </c>
      <c r="I87" s="21" t="str">
        <f aca="false">IFERROR(VLOOKUP(H$1&amp;":"&amp;H87,'Finish order'!$C:$K,6,FALSE()),"")</f>
        <v/>
      </c>
      <c r="J87" s="21" t="str">
        <f aca="false">IFERROR(VLOOKUP(H$1&amp;":"&amp;H87,'Finish order'!$C:$K,9,FALSE()),"")</f>
        <v/>
      </c>
      <c r="K87" s="21" t="str">
        <f aca="false">IFERROR(VLOOKUP(H$1&amp;":"&amp;H87,'Finish order'!$C:$K,7,FALSE()),"")</f>
        <v/>
      </c>
      <c r="L87" s="29" t="str">
        <f aca="false">IFERROR(VLOOKUP(H$1&amp;":"&amp;H87,'Finish order'!$C:$K,5,FALSE()),"")</f>
        <v/>
      </c>
      <c r="M87" s="21" t="str">
        <f aca="false">IFERROR(VLOOKUP(H$1&amp;":"&amp;H87,'Finish order'!$C:$K,4,FALSE()),"")</f>
        <v/>
      </c>
      <c r="N87" s="31"/>
      <c r="O87" s="31"/>
      <c r="P87" s="31"/>
      <c r="Q87" s="31"/>
      <c r="R87" s="32"/>
      <c r="S87" s="31"/>
      <c r="T87" s="31"/>
      <c r="U87" s="31"/>
      <c r="V87" s="31"/>
      <c r="W87" s="31"/>
      <c r="X87" s="31"/>
      <c r="Y87" s="32"/>
      <c r="Z87" s="31"/>
      <c r="AA87" s="31"/>
      <c r="AB87" s="31"/>
      <c r="AC87" s="31"/>
      <c r="AD87" s="31"/>
      <c r="AE87" s="31"/>
      <c r="AF87" s="32"/>
      <c r="AG87" s="31"/>
      <c r="AH87" s="31"/>
      <c r="AI87" s="31"/>
      <c r="AJ87" s="31"/>
      <c r="AK87" s="31"/>
      <c r="AL87" s="31"/>
      <c r="AM87" s="32"/>
      <c r="AN87" s="31"/>
      <c r="AO87" s="31"/>
      <c r="AP87" s="31"/>
      <c r="AQ87" s="31"/>
      <c r="AR87" s="31"/>
      <c r="AS87" s="31"/>
      <c r="AT87" s="32"/>
      <c r="AU87" s="31"/>
      <c r="AV87" s="31"/>
      <c r="AW87" s="31"/>
      <c r="AX87" s="31"/>
      <c r="AY87" s="31"/>
      <c r="AZ87" s="31"/>
      <c r="BA87" s="32"/>
      <c r="BB87" s="31"/>
      <c r="BC87" s="31"/>
      <c r="BD87" s="31"/>
      <c r="BE87" s="31"/>
      <c r="BF87" s="31"/>
      <c r="BG87" s="31"/>
      <c r="BH87" s="32"/>
      <c r="BI87" s="31"/>
      <c r="BJ87" s="31"/>
      <c r="BK87" s="31"/>
      <c r="BL87" s="31"/>
      <c r="BM87" s="31"/>
      <c r="BN87" s="31"/>
      <c r="BO87" s="32"/>
      <c r="BP87" s="31"/>
      <c r="BQ87" s="31"/>
      <c r="BR87" s="31"/>
      <c r="BS87" s="31"/>
      <c r="BT87" s="31"/>
      <c r="BU87" s="31"/>
      <c r="BV87" s="32"/>
      <c r="BW87" s="31"/>
      <c r="BX87" s="31"/>
      <c r="BY87" s="31"/>
      <c r="BZ87" s="31"/>
      <c r="CA87" s="31"/>
      <c r="CB87" s="31"/>
      <c r="CC87" s="32"/>
      <c r="CD87" s="31"/>
      <c r="CE87" s="31"/>
      <c r="CF87" s="31"/>
      <c r="CG87" s="31"/>
      <c r="CH87" s="31"/>
      <c r="CI87" s="31"/>
      <c r="CJ87" s="32"/>
      <c r="CK87" s="31"/>
      <c r="CL87" s="31"/>
      <c r="CM87" s="31"/>
      <c r="CN87" s="31"/>
      <c r="CO87" s="31"/>
      <c r="CP87" s="31"/>
      <c r="CQ87" s="32"/>
      <c r="CR87" s="31"/>
      <c r="CS87" s="31"/>
    </row>
    <row r="88" customFormat="false" ht="15.75" hidden="false" customHeight="true" outlineLevel="0" collapsed="false">
      <c r="A88" s="21" t="n">
        <v>87</v>
      </c>
      <c r="B88" s="21" t="str">
        <f aca="false">IFERROR(VLOOKUP($A$1&amp;":"&amp;A88,'Finish order'!C:K,6,FALSE()),"")</f>
        <v/>
      </c>
      <c r="C88" s="21" t="str">
        <f aca="false">IFERROR(VLOOKUP(A$1&amp;":"&amp;A88,'Finish order'!$C:$K,9,FALSE()),"")</f>
        <v/>
      </c>
      <c r="D88" s="21" t="str">
        <f aca="false">IFERROR(VLOOKUP(A$1&amp;":"&amp;A88,'Finish order'!$C:$K,7,FALSE()),"")</f>
        <v/>
      </c>
      <c r="E88" s="29" t="str">
        <f aca="false">IFERROR(VLOOKUP($A$1&amp;":"&amp;A88,'Finish order'!C:K,5,FALSE()),"")</f>
        <v/>
      </c>
      <c r="F88" s="21" t="str">
        <f aca="false">IFERROR(VLOOKUP($A$1&amp;":"&amp;A88,'Finish order'!C:K,4,FALSE()),"")</f>
        <v/>
      </c>
      <c r="G88" s="31"/>
      <c r="H88" s="21" t="n">
        <v>87</v>
      </c>
      <c r="I88" s="21" t="str">
        <f aca="false">IFERROR(VLOOKUP(H$1&amp;":"&amp;H88,'Finish order'!$C:$K,6,FALSE()),"")</f>
        <v/>
      </c>
      <c r="J88" s="21" t="str">
        <f aca="false">IFERROR(VLOOKUP(H$1&amp;":"&amp;H88,'Finish order'!$C:$K,9,FALSE()),"")</f>
        <v/>
      </c>
      <c r="K88" s="21" t="str">
        <f aca="false">IFERROR(VLOOKUP(H$1&amp;":"&amp;H88,'Finish order'!$C:$K,7,FALSE()),"")</f>
        <v/>
      </c>
      <c r="L88" s="29" t="str">
        <f aca="false">IFERROR(VLOOKUP(H$1&amp;":"&amp;H88,'Finish order'!$C:$K,5,FALSE()),"")</f>
        <v/>
      </c>
      <c r="M88" s="21" t="str">
        <f aca="false">IFERROR(VLOOKUP(H$1&amp;":"&amp;H88,'Finish order'!$C:$K,4,FALSE()),"")</f>
        <v/>
      </c>
      <c r="N88" s="31"/>
      <c r="O88" s="31"/>
      <c r="P88" s="31"/>
      <c r="Q88" s="31"/>
      <c r="R88" s="32"/>
      <c r="S88" s="31"/>
      <c r="T88" s="31"/>
      <c r="U88" s="31"/>
      <c r="V88" s="31"/>
      <c r="W88" s="31"/>
      <c r="X88" s="31"/>
      <c r="Y88" s="32"/>
      <c r="Z88" s="31"/>
      <c r="AA88" s="31"/>
      <c r="AB88" s="31"/>
      <c r="AC88" s="31"/>
      <c r="AD88" s="31"/>
      <c r="AE88" s="31"/>
      <c r="AF88" s="32"/>
      <c r="AG88" s="31"/>
      <c r="AH88" s="31"/>
      <c r="AI88" s="31"/>
      <c r="AJ88" s="31"/>
      <c r="AK88" s="31"/>
      <c r="AL88" s="31"/>
      <c r="AM88" s="32"/>
      <c r="AN88" s="31"/>
      <c r="AO88" s="31"/>
      <c r="AP88" s="31"/>
      <c r="AQ88" s="31"/>
      <c r="AR88" s="31"/>
      <c r="AS88" s="31"/>
      <c r="AT88" s="32"/>
      <c r="AU88" s="31"/>
      <c r="AV88" s="31"/>
      <c r="AW88" s="31"/>
      <c r="AX88" s="31"/>
      <c r="AY88" s="31"/>
      <c r="AZ88" s="31"/>
      <c r="BA88" s="32"/>
      <c r="BB88" s="31"/>
      <c r="BC88" s="31"/>
      <c r="BD88" s="31"/>
      <c r="BE88" s="31"/>
      <c r="BF88" s="31"/>
      <c r="BG88" s="31"/>
      <c r="BH88" s="32"/>
      <c r="BI88" s="31"/>
      <c r="BJ88" s="31"/>
      <c r="BK88" s="31"/>
      <c r="BL88" s="31"/>
      <c r="BM88" s="31"/>
      <c r="BN88" s="31"/>
      <c r="BO88" s="32"/>
      <c r="BP88" s="31"/>
      <c r="BQ88" s="31"/>
      <c r="BR88" s="31"/>
      <c r="BS88" s="31"/>
      <c r="BT88" s="31"/>
      <c r="BU88" s="31"/>
      <c r="BV88" s="32"/>
      <c r="BW88" s="31"/>
      <c r="BX88" s="31"/>
      <c r="BY88" s="31"/>
      <c r="BZ88" s="31"/>
      <c r="CA88" s="31"/>
      <c r="CB88" s="31"/>
      <c r="CC88" s="32"/>
      <c r="CD88" s="31"/>
      <c r="CE88" s="31"/>
      <c r="CF88" s="31"/>
      <c r="CG88" s="31"/>
      <c r="CH88" s="31"/>
      <c r="CI88" s="31"/>
      <c r="CJ88" s="32"/>
      <c r="CK88" s="31"/>
      <c r="CL88" s="31"/>
      <c r="CM88" s="31"/>
      <c r="CN88" s="31"/>
      <c r="CO88" s="31"/>
      <c r="CP88" s="31"/>
      <c r="CQ88" s="32"/>
      <c r="CR88" s="31"/>
      <c r="CS88" s="31"/>
    </row>
    <row r="89" customFormat="false" ht="15.75" hidden="false" customHeight="true" outlineLevel="0" collapsed="false">
      <c r="A89" s="21" t="n">
        <v>88</v>
      </c>
      <c r="B89" s="21" t="str">
        <f aca="false">IFERROR(VLOOKUP($A$1&amp;":"&amp;A89,'Finish order'!C:K,6,FALSE()),"")</f>
        <v/>
      </c>
      <c r="C89" s="21" t="str">
        <f aca="false">IFERROR(VLOOKUP(A$1&amp;":"&amp;A89,'Finish order'!$C:$K,9,FALSE()),"")</f>
        <v/>
      </c>
      <c r="D89" s="21" t="str">
        <f aca="false">IFERROR(VLOOKUP(A$1&amp;":"&amp;A89,'Finish order'!$C:$K,7,FALSE()),"")</f>
        <v/>
      </c>
      <c r="E89" s="29" t="str">
        <f aca="false">IFERROR(VLOOKUP($A$1&amp;":"&amp;A89,'Finish order'!C:K,5,FALSE()),"")</f>
        <v/>
      </c>
      <c r="F89" s="21" t="str">
        <f aca="false">IFERROR(VLOOKUP($A$1&amp;":"&amp;A89,'Finish order'!C:K,4,FALSE()),"")</f>
        <v/>
      </c>
      <c r="G89" s="31"/>
      <c r="H89" s="21" t="n">
        <v>88</v>
      </c>
      <c r="I89" s="21" t="str">
        <f aca="false">IFERROR(VLOOKUP(H$1&amp;":"&amp;H89,'Finish order'!$C:$K,6,FALSE()),"")</f>
        <v/>
      </c>
      <c r="J89" s="21" t="str">
        <f aca="false">IFERROR(VLOOKUP(H$1&amp;":"&amp;H89,'Finish order'!$C:$K,9,FALSE()),"")</f>
        <v/>
      </c>
      <c r="K89" s="21" t="str">
        <f aca="false">IFERROR(VLOOKUP(H$1&amp;":"&amp;H89,'Finish order'!$C:$K,7,FALSE()),"")</f>
        <v/>
      </c>
      <c r="L89" s="29" t="str">
        <f aca="false">IFERROR(VLOOKUP(H$1&amp;":"&amp;H89,'Finish order'!$C:$K,5,FALSE()),"")</f>
        <v/>
      </c>
      <c r="M89" s="21" t="str">
        <f aca="false">IFERROR(VLOOKUP(H$1&amp;":"&amp;H89,'Finish order'!$C:$K,4,FALSE()),"")</f>
        <v/>
      </c>
      <c r="N89" s="31"/>
      <c r="O89" s="31"/>
      <c r="P89" s="31"/>
      <c r="Q89" s="31"/>
      <c r="R89" s="32"/>
      <c r="S89" s="31"/>
      <c r="T89" s="31"/>
      <c r="U89" s="31"/>
      <c r="V89" s="31"/>
      <c r="W89" s="31"/>
      <c r="X89" s="31"/>
      <c r="Y89" s="32"/>
      <c r="Z89" s="31"/>
      <c r="AA89" s="31"/>
      <c r="AB89" s="31"/>
      <c r="AC89" s="31"/>
      <c r="AD89" s="31"/>
      <c r="AE89" s="31"/>
      <c r="AF89" s="32"/>
      <c r="AG89" s="31"/>
      <c r="AH89" s="31"/>
      <c r="AI89" s="31"/>
      <c r="AJ89" s="31"/>
      <c r="AK89" s="31"/>
      <c r="AL89" s="31"/>
      <c r="AM89" s="32"/>
      <c r="AN89" s="31"/>
      <c r="AO89" s="31"/>
      <c r="AP89" s="31"/>
      <c r="AQ89" s="31"/>
      <c r="AR89" s="31"/>
      <c r="AS89" s="31"/>
      <c r="AT89" s="32"/>
      <c r="AU89" s="31"/>
      <c r="AV89" s="31"/>
      <c r="AW89" s="31"/>
      <c r="AX89" s="31"/>
      <c r="AY89" s="31"/>
      <c r="AZ89" s="31"/>
      <c r="BA89" s="32"/>
      <c r="BB89" s="31"/>
      <c r="BC89" s="31"/>
      <c r="BD89" s="31"/>
      <c r="BE89" s="31"/>
      <c r="BF89" s="31"/>
      <c r="BG89" s="31"/>
      <c r="BH89" s="32"/>
      <c r="BI89" s="31"/>
      <c r="BJ89" s="31"/>
      <c r="BK89" s="31"/>
      <c r="BL89" s="31"/>
      <c r="BM89" s="31"/>
      <c r="BN89" s="31"/>
      <c r="BO89" s="32"/>
      <c r="BP89" s="31"/>
      <c r="BQ89" s="31"/>
      <c r="BR89" s="31"/>
      <c r="BS89" s="31"/>
      <c r="BT89" s="31"/>
      <c r="BU89" s="31"/>
      <c r="BV89" s="32"/>
      <c r="BW89" s="31"/>
      <c r="BX89" s="31"/>
      <c r="BY89" s="31"/>
      <c r="BZ89" s="31"/>
      <c r="CA89" s="31"/>
      <c r="CB89" s="31"/>
      <c r="CC89" s="32"/>
      <c r="CD89" s="31"/>
      <c r="CE89" s="31"/>
      <c r="CF89" s="31"/>
      <c r="CG89" s="31"/>
      <c r="CH89" s="31"/>
      <c r="CI89" s="31"/>
      <c r="CJ89" s="32"/>
      <c r="CK89" s="31"/>
      <c r="CL89" s="31"/>
      <c r="CM89" s="31"/>
      <c r="CN89" s="31"/>
      <c r="CO89" s="31"/>
      <c r="CP89" s="31"/>
      <c r="CQ89" s="32"/>
      <c r="CR89" s="31"/>
      <c r="CS89" s="31"/>
    </row>
    <row r="90" customFormat="false" ht="15.75" hidden="false" customHeight="true" outlineLevel="0" collapsed="false">
      <c r="A90" s="21" t="n">
        <v>89</v>
      </c>
      <c r="B90" s="21" t="str">
        <f aca="false">IFERROR(VLOOKUP($A$1&amp;":"&amp;A90,'Finish order'!C:K,6,FALSE()),"")</f>
        <v/>
      </c>
      <c r="C90" s="21" t="str">
        <f aca="false">IFERROR(VLOOKUP(A$1&amp;":"&amp;A90,'Finish order'!$C:$K,9,FALSE()),"")</f>
        <v/>
      </c>
      <c r="D90" s="21" t="str">
        <f aca="false">IFERROR(VLOOKUP(A$1&amp;":"&amp;A90,'Finish order'!$C:$K,7,FALSE()),"")</f>
        <v/>
      </c>
      <c r="E90" s="29" t="str">
        <f aca="false">IFERROR(VLOOKUP($A$1&amp;":"&amp;A90,'Finish order'!C:K,5,FALSE()),"")</f>
        <v/>
      </c>
      <c r="F90" s="21" t="str">
        <f aca="false">IFERROR(VLOOKUP($A$1&amp;":"&amp;A90,'Finish order'!C:K,4,FALSE()),"")</f>
        <v/>
      </c>
      <c r="G90" s="31"/>
      <c r="H90" s="21" t="n">
        <v>89</v>
      </c>
      <c r="I90" s="21" t="str">
        <f aca="false">IFERROR(VLOOKUP(H$1&amp;":"&amp;H90,'Finish order'!$C:$K,6,FALSE()),"")</f>
        <v/>
      </c>
      <c r="J90" s="21" t="str">
        <f aca="false">IFERROR(VLOOKUP(H$1&amp;":"&amp;H90,'Finish order'!$C:$K,9,FALSE()),"")</f>
        <v/>
      </c>
      <c r="K90" s="21" t="str">
        <f aca="false">IFERROR(VLOOKUP(H$1&amp;":"&amp;H90,'Finish order'!$C:$K,7,FALSE()),"")</f>
        <v/>
      </c>
      <c r="L90" s="29" t="str">
        <f aca="false">IFERROR(VLOOKUP(H$1&amp;":"&amp;H90,'Finish order'!$C:$K,5,FALSE()),"")</f>
        <v/>
      </c>
      <c r="M90" s="21" t="str">
        <f aca="false">IFERROR(VLOOKUP(H$1&amp;":"&amp;H90,'Finish order'!$C:$K,4,FALSE()),"")</f>
        <v/>
      </c>
      <c r="N90" s="31"/>
      <c r="O90" s="31"/>
      <c r="P90" s="31"/>
      <c r="Q90" s="31"/>
      <c r="R90" s="32"/>
      <c r="S90" s="31"/>
      <c r="T90" s="31"/>
      <c r="U90" s="31"/>
      <c r="V90" s="31"/>
      <c r="W90" s="31"/>
      <c r="X90" s="31"/>
      <c r="Y90" s="32"/>
      <c r="Z90" s="31"/>
      <c r="AA90" s="31"/>
      <c r="AB90" s="31"/>
      <c r="AC90" s="31"/>
      <c r="AD90" s="31"/>
      <c r="AE90" s="31"/>
      <c r="AF90" s="32"/>
      <c r="AG90" s="31"/>
      <c r="AH90" s="31"/>
      <c r="AI90" s="31"/>
      <c r="AJ90" s="31"/>
      <c r="AK90" s="31"/>
      <c r="AL90" s="31"/>
      <c r="AM90" s="32"/>
      <c r="AN90" s="31"/>
      <c r="AO90" s="31"/>
      <c r="AP90" s="31"/>
      <c r="AQ90" s="31"/>
      <c r="AR90" s="31"/>
      <c r="AS90" s="31"/>
      <c r="AT90" s="32"/>
      <c r="AU90" s="31"/>
      <c r="AV90" s="31"/>
      <c r="AW90" s="31"/>
      <c r="AX90" s="31"/>
      <c r="AY90" s="31"/>
      <c r="AZ90" s="31"/>
      <c r="BA90" s="32"/>
      <c r="BB90" s="31"/>
      <c r="BC90" s="31"/>
      <c r="BD90" s="31"/>
      <c r="BE90" s="31"/>
      <c r="BF90" s="31"/>
      <c r="BG90" s="31"/>
      <c r="BH90" s="32"/>
      <c r="BI90" s="31"/>
      <c r="BJ90" s="31"/>
      <c r="BK90" s="31"/>
      <c r="BL90" s="31"/>
      <c r="BM90" s="31"/>
      <c r="BN90" s="31"/>
      <c r="BO90" s="32"/>
      <c r="BP90" s="31"/>
      <c r="BQ90" s="31"/>
      <c r="BR90" s="31"/>
      <c r="BS90" s="31"/>
      <c r="BT90" s="31"/>
      <c r="BU90" s="31"/>
      <c r="BV90" s="32"/>
      <c r="BW90" s="31"/>
      <c r="BX90" s="31"/>
      <c r="BY90" s="31"/>
      <c r="BZ90" s="31"/>
      <c r="CA90" s="31"/>
      <c r="CB90" s="31"/>
      <c r="CC90" s="32"/>
      <c r="CD90" s="31"/>
      <c r="CE90" s="31"/>
      <c r="CF90" s="31"/>
      <c r="CG90" s="31"/>
      <c r="CH90" s="31"/>
      <c r="CI90" s="31"/>
      <c r="CJ90" s="32"/>
      <c r="CK90" s="31"/>
      <c r="CL90" s="31"/>
      <c r="CM90" s="31"/>
      <c r="CN90" s="31"/>
      <c r="CO90" s="31"/>
      <c r="CP90" s="31"/>
      <c r="CQ90" s="32"/>
      <c r="CR90" s="31"/>
      <c r="CS90" s="31"/>
    </row>
    <row r="91" customFormat="false" ht="15.75" hidden="false" customHeight="true" outlineLevel="0" collapsed="false">
      <c r="A91" s="21" t="n">
        <v>90</v>
      </c>
      <c r="B91" s="21" t="str">
        <f aca="false">IFERROR(VLOOKUP($A$1&amp;":"&amp;A91,'Finish order'!C:K,6,FALSE()),"")</f>
        <v/>
      </c>
      <c r="C91" s="21" t="str">
        <f aca="false">IFERROR(VLOOKUP(A$1&amp;":"&amp;A91,'Finish order'!$C:$K,9,FALSE()),"")</f>
        <v/>
      </c>
      <c r="D91" s="21" t="str">
        <f aca="false">IFERROR(VLOOKUP(A$1&amp;":"&amp;A91,'Finish order'!$C:$K,7,FALSE()),"")</f>
        <v/>
      </c>
      <c r="E91" s="29" t="str">
        <f aca="false">IFERROR(VLOOKUP($A$1&amp;":"&amp;A91,'Finish order'!C:K,5,FALSE()),"")</f>
        <v/>
      </c>
      <c r="F91" s="21" t="str">
        <f aca="false">IFERROR(VLOOKUP($A$1&amp;":"&amp;A91,'Finish order'!C:K,4,FALSE()),"")</f>
        <v/>
      </c>
      <c r="G91" s="31"/>
      <c r="H91" s="21" t="n">
        <v>90</v>
      </c>
      <c r="I91" s="21" t="str">
        <f aca="false">IFERROR(VLOOKUP(H$1&amp;":"&amp;H91,'Finish order'!$C:$K,6,FALSE()),"")</f>
        <v/>
      </c>
      <c r="J91" s="21" t="str">
        <f aca="false">IFERROR(VLOOKUP(H$1&amp;":"&amp;H91,'Finish order'!$C:$K,9,FALSE()),"")</f>
        <v/>
      </c>
      <c r="K91" s="21" t="str">
        <f aca="false">IFERROR(VLOOKUP(H$1&amp;":"&amp;H91,'Finish order'!$C:$K,7,FALSE()),"")</f>
        <v/>
      </c>
      <c r="L91" s="29" t="str">
        <f aca="false">IFERROR(VLOOKUP(H$1&amp;":"&amp;H91,'Finish order'!$C:$K,5,FALSE()),"")</f>
        <v/>
      </c>
      <c r="M91" s="21" t="str">
        <f aca="false">IFERROR(VLOOKUP(H$1&amp;":"&amp;H91,'Finish order'!$C:$K,4,FALSE()),"")</f>
        <v/>
      </c>
      <c r="N91" s="31"/>
      <c r="O91" s="31"/>
      <c r="P91" s="31"/>
      <c r="Q91" s="31"/>
      <c r="R91" s="32"/>
      <c r="S91" s="31"/>
      <c r="T91" s="31"/>
      <c r="U91" s="31"/>
      <c r="V91" s="31"/>
      <c r="W91" s="31"/>
      <c r="X91" s="31"/>
      <c r="Y91" s="32"/>
      <c r="Z91" s="31"/>
      <c r="AA91" s="31"/>
      <c r="AB91" s="31"/>
      <c r="AC91" s="31"/>
      <c r="AD91" s="31"/>
      <c r="AE91" s="31"/>
      <c r="AF91" s="32"/>
      <c r="AG91" s="31"/>
      <c r="AH91" s="31"/>
      <c r="AI91" s="31"/>
      <c r="AJ91" s="31"/>
      <c r="AK91" s="31"/>
      <c r="AL91" s="31"/>
      <c r="AM91" s="32"/>
      <c r="AN91" s="31"/>
      <c r="AO91" s="31"/>
      <c r="AP91" s="31"/>
      <c r="AQ91" s="31"/>
      <c r="AR91" s="31"/>
      <c r="AS91" s="31"/>
      <c r="AT91" s="32"/>
      <c r="AU91" s="31"/>
      <c r="AV91" s="31"/>
      <c r="AW91" s="31"/>
      <c r="AX91" s="31"/>
      <c r="AY91" s="31"/>
      <c r="AZ91" s="31"/>
      <c r="BA91" s="32"/>
      <c r="BB91" s="31"/>
      <c r="BC91" s="31"/>
      <c r="BD91" s="31"/>
      <c r="BE91" s="31"/>
      <c r="BF91" s="31"/>
      <c r="BG91" s="31"/>
      <c r="BH91" s="32"/>
      <c r="BI91" s="31"/>
      <c r="BJ91" s="31"/>
      <c r="BK91" s="31"/>
      <c r="BL91" s="31"/>
      <c r="BM91" s="31"/>
      <c r="BN91" s="31"/>
      <c r="BO91" s="32"/>
      <c r="BP91" s="31"/>
      <c r="BQ91" s="31"/>
      <c r="BR91" s="31"/>
      <c r="BS91" s="31"/>
      <c r="BT91" s="31"/>
      <c r="BU91" s="31"/>
      <c r="BV91" s="32"/>
      <c r="BW91" s="31"/>
      <c r="BX91" s="31"/>
      <c r="BY91" s="31"/>
      <c r="BZ91" s="31"/>
      <c r="CA91" s="31"/>
      <c r="CB91" s="31"/>
      <c r="CC91" s="32"/>
      <c r="CD91" s="31"/>
      <c r="CE91" s="31"/>
      <c r="CF91" s="31"/>
      <c r="CG91" s="31"/>
      <c r="CH91" s="31"/>
      <c r="CI91" s="31"/>
      <c r="CJ91" s="32"/>
      <c r="CK91" s="31"/>
      <c r="CL91" s="31"/>
      <c r="CM91" s="31"/>
      <c r="CN91" s="31"/>
      <c r="CO91" s="31"/>
      <c r="CP91" s="31"/>
      <c r="CQ91" s="32"/>
      <c r="CR91" s="31"/>
      <c r="CS91" s="31"/>
    </row>
    <row r="92" customFormat="false" ht="15.75" hidden="false" customHeight="true" outlineLevel="0" collapsed="false">
      <c r="A92" s="21" t="n">
        <v>91</v>
      </c>
      <c r="B92" s="21" t="str">
        <f aca="false">IFERROR(VLOOKUP($A$1&amp;":"&amp;A92,'Finish order'!C:K,6,FALSE()),"")</f>
        <v/>
      </c>
      <c r="C92" s="21" t="str">
        <f aca="false">IFERROR(VLOOKUP(A$1&amp;":"&amp;A92,'Finish order'!$C:$K,9,FALSE()),"")</f>
        <v/>
      </c>
      <c r="D92" s="21" t="str">
        <f aca="false">IFERROR(VLOOKUP(A$1&amp;":"&amp;A92,'Finish order'!$C:$K,7,FALSE()),"")</f>
        <v/>
      </c>
      <c r="E92" s="29" t="str">
        <f aca="false">IFERROR(VLOOKUP($A$1&amp;":"&amp;A92,'Finish order'!C:K,5,FALSE()),"")</f>
        <v/>
      </c>
      <c r="F92" s="21" t="str">
        <f aca="false">IFERROR(VLOOKUP($A$1&amp;":"&amp;A92,'Finish order'!C:K,4,FALSE()),"")</f>
        <v/>
      </c>
      <c r="G92" s="31"/>
      <c r="H92" s="21" t="n">
        <v>91</v>
      </c>
      <c r="I92" s="21" t="str">
        <f aca="false">IFERROR(VLOOKUP(H$1&amp;":"&amp;H92,'Finish order'!$C:$K,6,FALSE()),"")</f>
        <v/>
      </c>
      <c r="J92" s="21" t="str">
        <f aca="false">IFERROR(VLOOKUP(H$1&amp;":"&amp;H92,'Finish order'!$C:$K,9,FALSE()),"")</f>
        <v/>
      </c>
      <c r="K92" s="21" t="str">
        <f aca="false">IFERROR(VLOOKUP(H$1&amp;":"&amp;H92,'Finish order'!$C:$K,7,FALSE()),"")</f>
        <v/>
      </c>
      <c r="L92" s="29" t="str">
        <f aca="false">IFERROR(VLOOKUP(H$1&amp;":"&amp;H92,'Finish order'!$C:$K,5,FALSE()),"")</f>
        <v/>
      </c>
      <c r="M92" s="21" t="str">
        <f aca="false">IFERROR(VLOOKUP(H$1&amp;":"&amp;H92,'Finish order'!$C:$K,4,FALSE()),"")</f>
        <v/>
      </c>
      <c r="N92" s="31"/>
      <c r="O92" s="31"/>
      <c r="P92" s="31"/>
      <c r="Q92" s="31"/>
      <c r="R92" s="32"/>
      <c r="S92" s="31"/>
      <c r="T92" s="31"/>
      <c r="U92" s="31"/>
      <c r="V92" s="31"/>
      <c r="W92" s="31"/>
      <c r="X92" s="31"/>
      <c r="Y92" s="32"/>
      <c r="Z92" s="31"/>
      <c r="AA92" s="31"/>
      <c r="AB92" s="31"/>
      <c r="AC92" s="31"/>
      <c r="AD92" s="31"/>
      <c r="AE92" s="31"/>
      <c r="AF92" s="32"/>
      <c r="AG92" s="31"/>
      <c r="AH92" s="31"/>
      <c r="AI92" s="31"/>
      <c r="AJ92" s="31"/>
      <c r="AK92" s="31"/>
      <c r="AL92" s="31"/>
      <c r="AM92" s="32"/>
      <c r="AN92" s="31"/>
      <c r="AO92" s="31"/>
      <c r="AP92" s="31"/>
      <c r="AQ92" s="31"/>
      <c r="AR92" s="31"/>
      <c r="AS92" s="31"/>
      <c r="AT92" s="32"/>
      <c r="AU92" s="31"/>
      <c r="AV92" s="31"/>
      <c r="AW92" s="31"/>
      <c r="AX92" s="31"/>
      <c r="AY92" s="31"/>
      <c r="AZ92" s="31"/>
      <c r="BA92" s="32"/>
      <c r="BB92" s="31"/>
      <c r="BC92" s="31"/>
      <c r="BD92" s="31"/>
      <c r="BE92" s="31"/>
      <c r="BF92" s="31"/>
      <c r="BG92" s="31"/>
      <c r="BH92" s="32"/>
      <c r="BI92" s="31"/>
      <c r="BJ92" s="31"/>
      <c r="BK92" s="31"/>
      <c r="BL92" s="31"/>
      <c r="BM92" s="31"/>
      <c r="BN92" s="31"/>
      <c r="BO92" s="32"/>
      <c r="BP92" s="31"/>
      <c r="BQ92" s="31"/>
      <c r="BR92" s="31"/>
      <c r="BS92" s="31"/>
      <c r="BT92" s="31"/>
      <c r="BU92" s="31"/>
      <c r="BV92" s="32"/>
      <c r="BW92" s="31"/>
      <c r="BX92" s="31"/>
      <c r="BY92" s="31"/>
      <c r="BZ92" s="31"/>
      <c r="CA92" s="31"/>
      <c r="CB92" s="31"/>
      <c r="CC92" s="32"/>
      <c r="CD92" s="31"/>
      <c r="CE92" s="31"/>
      <c r="CF92" s="31"/>
      <c r="CG92" s="31"/>
      <c r="CH92" s="31"/>
      <c r="CI92" s="31"/>
      <c r="CJ92" s="32"/>
      <c r="CK92" s="31"/>
      <c r="CL92" s="31"/>
      <c r="CM92" s="31"/>
      <c r="CN92" s="31"/>
      <c r="CO92" s="31"/>
      <c r="CP92" s="31"/>
      <c r="CQ92" s="32"/>
      <c r="CR92" s="31"/>
      <c r="CS92" s="31"/>
    </row>
    <row r="93" customFormat="false" ht="15.75" hidden="false" customHeight="true" outlineLevel="0" collapsed="false">
      <c r="A93" s="21" t="n">
        <v>92</v>
      </c>
      <c r="B93" s="21" t="str">
        <f aca="false">IFERROR(VLOOKUP($A$1&amp;":"&amp;A93,'Finish order'!C:K,6,FALSE()),"")</f>
        <v/>
      </c>
      <c r="C93" s="21" t="str">
        <f aca="false">IFERROR(VLOOKUP(A$1&amp;":"&amp;A93,'Finish order'!$C:$K,9,FALSE()),"")</f>
        <v/>
      </c>
      <c r="D93" s="21" t="str">
        <f aca="false">IFERROR(VLOOKUP(A$1&amp;":"&amp;A93,'Finish order'!$C:$K,7,FALSE()),"")</f>
        <v/>
      </c>
      <c r="E93" s="29" t="str">
        <f aca="false">IFERROR(VLOOKUP($A$1&amp;":"&amp;A93,'Finish order'!C:K,5,FALSE()),"")</f>
        <v/>
      </c>
      <c r="F93" s="21" t="str">
        <f aca="false">IFERROR(VLOOKUP($A$1&amp;":"&amp;A93,'Finish order'!C:K,4,FALSE()),"")</f>
        <v/>
      </c>
      <c r="G93" s="31"/>
      <c r="H93" s="21" t="n">
        <v>92</v>
      </c>
      <c r="I93" s="21" t="str">
        <f aca="false">IFERROR(VLOOKUP(H$1&amp;":"&amp;H93,'Finish order'!$C:$K,6,FALSE()),"")</f>
        <v/>
      </c>
      <c r="J93" s="21" t="str">
        <f aca="false">IFERROR(VLOOKUP(H$1&amp;":"&amp;H93,'Finish order'!$C:$K,9,FALSE()),"")</f>
        <v/>
      </c>
      <c r="K93" s="21" t="str">
        <f aca="false">IFERROR(VLOOKUP(H$1&amp;":"&amp;H93,'Finish order'!$C:$K,7,FALSE()),"")</f>
        <v/>
      </c>
      <c r="L93" s="29" t="str">
        <f aca="false">IFERROR(VLOOKUP(H$1&amp;":"&amp;H93,'Finish order'!$C:$K,5,FALSE()),"")</f>
        <v/>
      </c>
      <c r="M93" s="21" t="str">
        <f aca="false">IFERROR(VLOOKUP(H$1&amp;":"&amp;H93,'Finish order'!$C:$K,4,FALSE()),"")</f>
        <v/>
      </c>
      <c r="N93" s="31"/>
      <c r="O93" s="31"/>
      <c r="P93" s="31"/>
      <c r="Q93" s="31"/>
      <c r="R93" s="32"/>
      <c r="S93" s="31"/>
      <c r="T93" s="31"/>
      <c r="U93" s="31"/>
      <c r="V93" s="31"/>
      <c r="W93" s="31"/>
      <c r="X93" s="31"/>
      <c r="Y93" s="32"/>
      <c r="Z93" s="31"/>
      <c r="AA93" s="31"/>
      <c r="AB93" s="31"/>
      <c r="AC93" s="31"/>
      <c r="AD93" s="31"/>
      <c r="AE93" s="31"/>
      <c r="AF93" s="32"/>
      <c r="AG93" s="31"/>
      <c r="AH93" s="31"/>
      <c r="AI93" s="31"/>
      <c r="AJ93" s="31"/>
      <c r="AK93" s="31"/>
      <c r="AL93" s="31"/>
      <c r="AM93" s="32"/>
      <c r="AN93" s="31"/>
      <c r="AO93" s="31"/>
      <c r="AP93" s="31"/>
      <c r="AQ93" s="31"/>
      <c r="AR93" s="31"/>
      <c r="AS93" s="31"/>
      <c r="AT93" s="32"/>
      <c r="AU93" s="31"/>
      <c r="AV93" s="31"/>
      <c r="AW93" s="31"/>
      <c r="AX93" s="31"/>
      <c r="AY93" s="31"/>
      <c r="AZ93" s="31"/>
      <c r="BA93" s="32"/>
      <c r="BB93" s="31"/>
      <c r="BC93" s="31"/>
      <c r="BD93" s="31"/>
      <c r="BE93" s="31"/>
      <c r="BF93" s="31"/>
      <c r="BG93" s="31"/>
      <c r="BH93" s="32"/>
      <c r="BI93" s="31"/>
      <c r="BJ93" s="31"/>
      <c r="BK93" s="31"/>
      <c r="BL93" s="31"/>
      <c r="BM93" s="31"/>
      <c r="BN93" s="31"/>
      <c r="BO93" s="32"/>
      <c r="BP93" s="31"/>
      <c r="BQ93" s="31"/>
      <c r="BR93" s="31"/>
      <c r="BS93" s="31"/>
      <c r="BT93" s="31"/>
      <c r="BU93" s="31"/>
      <c r="BV93" s="32"/>
      <c r="BW93" s="31"/>
      <c r="BX93" s="31"/>
      <c r="BY93" s="31"/>
      <c r="BZ93" s="31"/>
      <c r="CA93" s="31"/>
      <c r="CB93" s="31"/>
      <c r="CC93" s="32"/>
      <c r="CD93" s="31"/>
      <c r="CE93" s="31"/>
      <c r="CF93" s="31"/>
      <c r="CG93" s="31"/>
      <c r="CH93" s="31"/>
      <c r="CI93" s="31"/>
      <c r="CJ93" s="32"/>
      <c r="CK93" s="31"/>
      <c r="CL93" s="31"/>
      <c r="CM93" s="31"/>
      <c r="CN93" s="31"/>
      <c r="CO93" s="31"/>
      <c r="CP93" s="31"/>
      <c r="CQ93" s="32"/>
      <c r="CR93" s="31"/>
      <c r="CS93" s="31"/>
    </row>
    <row r="94" customFormat="false" ht="15.75" hidden="false" customHeight="true" outlineLevel="0" collapsed="false">
      <c r="A94" s="21" t="n">
        <v>93</v>
      </c>
      <c r="B94" s="21" t="str">
        <f aca="false">IFERROR(VLOOKUP($A$1&amp;":"&amp;A94,'Finish order'!C:K,6,FALSE()),"")</f>
        <v/>
      </c>
      <c r="C94" s="21" t="str">
        <f aca="false">IFERROR(VLOOKUP(A$1&amp;":"&amp;A94,'Finish order'!$C:$K,9,FALSE()),"")</f>
        <v/>
      </c>
      <c r="D94" s="21" t="str">
        <f aca="false">IFERROR(VLOOKUP(A$1&amp;":"&amp;A94,'Finish order'!$C:$K,7,FALSE()),"")</f>
        <v/>
      </c>
      <c r="E94" s="29" t="str">
        <f aca="false">IFERROR(VLOOKUP($A$1&amp;":"&amp;A94,'Finish order'!C:K,5,FALSE()),"")</f>
        <v/>
      </c>
      <c r="F94" s="21" t="str">
        <f aca="false">IFERROR(VLOOKUP($A$1&amp;":"&amp;A94,'Finish order'!C:K,4,FALSE()),"")</f>
        <v/>
      </c>
      <c r="G94" s="31"/>
      <c r="H94" s="21" t="n">
        <v>93</v>
      </c>
      <c r="I94" s="21" t="str">
        <f aca="false">IFERROR(VLOOKUP(H$1&amp;":"&amp;H94,'Finish order'!$C:$K,6,FALSE()),"")</f>
        <v/>
      </c>
      <c r="J94" s="21" t="str">
        <f aca="false">IFERROR(VLOOKUP(H$1&amp;":"&amp;H94,'Finish order'!$C:$K,9,FALSE()),"")</f>
        <v/>
      </c>
      <c r="K94" s="21" t="str">
        <f aca="false">IFERROR(VLOOKUP(H$1&amp;":"&amp;H94,'Finish order'!$C:$K,7,FALSE()),"")</f>
        <v/>
      </c>
      <c r="L94" s="29" t="str">
        <f aca="false">IFERROR(VLOOKUP(H$1&amp;":"&amp;H94,'Finish order'!$C:$K,5,FALSE()),"")</f>
        <v/>
      </c>
      <c r="M94" s="21" t="str">
        <f aca="false">IFERROR(VLOOKUP(H$1&amp;":"&amp;H94,'Finish order'!$C:$K,4,FALSE()),"")</f>
        <v/>
      </c>
      <c r="N94" s="31"/>
      <c r="O94" s="31"/>
      <c r="P94" s="31"/>
      <c r="Q94" s="31"/>
      <c r="R94" s="32"/>
      <c r="S94" s="31"/>
      <c r="T94" s="31"/>
      <c r="U94" s="31"/>
      <c r="V94" s="31"/>
      <c r="W94" s="31"/>
      <c r="X94" s="31"/>
      <c r="Y94" s="32"/>
      <c r="Z94" s="31"/>
      <c r="AA94" s="31"/>
      <c r="AB94" s="31"/>
      <c r="AC94" s="31"/>
      <c r="AD94" s="31"/>
      <c r="AE94" s="31"/>
      <c r="AF94" s="32"/>
      <c r="AG94" s="31"/>
      <c r="AH94" s="31"/>
      <c r="AI94" s="31"/>
      <c r="AJ94" s="31"/>
      <c r="AK94" s="31"/>
      <c r="AL94" s="31"/>
      <c r="AM94" s="32"/>
      <c r="AN94" s="31"/>
      <c r="AO94" s="31"/>
      <c r="AP94" s="31"/>
      <c r="AQ94" s="31"/>
      <c r="AR94" s="31"/>
      <c r="AS94" s="31"/>
      <c r="AT94" s="32"/>
      <c r="AU94" s="31"/>
      <c r="AV94" s="31"/>
      <c r="AW94" s="31"/>
      <c r="AX94" s="31"/>
      <c r="AY94" s="31"/>
      <c r="AZ94" s="31"/>
      <c r="BA94" s="32"/>
      <c r="BB94" s="31"/>
      <c r="BC94" s="31"/>
      <c r="BD94" s="31"/>
      <c r="BE94" s="31"/>
      <c r="BF94" s="31"/>
      <c r="BG94" s="31"/>
      <c r="BH94" s="32"/>
      <c r="BI94" s="31"/>
      <c r="BJ94" s="31"/>
      <c r="BK94" s="31"/>
      <c r="BL94" s="31"/>
      <c r="BM94" s="31"/>
      <c r="BN94" s="31"/>
      <c r="BO94" s="32"/>
      <c r="BP94" s="31"/>
      <c r="BQ94" s="31"/>
      <c r="BR94" s="31"/>
      <c r="BS94" s="31"/>
      <c r="BT94" s="31"/>
      <c r="BU94" s="31"/>
      <c r="BV94" s="32"/>
      <c r="BW94" s="31"/>
      <c r="BX94" s="31"/>
      <c r="BY94" s="31"/>
      <c r="BZ94" s="31"/>
      <c r="CA94" s="31"/>
      <c r="CB94" s="31"/>
      <c r="CC94" s="32"/>
      <c r="CD94" s="31"/>
      <c r="CE94" s="31"/>
      <c r="CF94" s="31"/>
      <c r="CG94" s="31"/>
      <c r="CH94" s="31"/>
      <c r="CI94" s="31"/>
      <c r="CJ94" s="32"/>
      <c r="CK94" s="31"/>
      <c r="CL94" s="31"/>
      <c r="CM94" s="31"/>
      <c r="CN94" s="31"/>
      <c r="CO94" s="31"/>
      <c r="CP94" s="31"/>
      <c r="CQ94" s="32"/>
      <c r="CR94" s="31"/>
      <c r="CS94" s="31"/>
    </row>
    <row r="95" customFormat="false" ht="15.75" hidden="false" customHeight="true" outlineLevel="0" collapsed="false">
      <c r="A95" s="21" t="n">
        <v>94</v>
      </c>
      <c r="B95" s="21" t="str">
        <f aca="false">IFERROR(VLOOKUP($A$1&amp;":"&amp;A95,'Finish order'!C:K,6,FALSE()),"")</f>
        <v/>
      </c>
      <c r="C95" s="21" t="str">
        <f aca="false">IFERROR(VLOOKUP(A$1&amp;":"&amp;A95,'Finish order'!$C:$K,9,FALSE()),"")</f>
        <v/>
      </c>
      <c r="D95" s="21" t="str">
        <f aca="false">IFERROR(VLOOKUP(A$1&amp;":"&amp;A95,'Finish order'!$C:$K,7,FALSE()),"")</f>
        <v/>
      </c>
      <c r="E95" s="29" t="str">
        <f aca="false">IFERROR(VLOOKUP($A$1&amp;":"&amp;A95,'Finish order'!C:K,5,FALSE()),"")</f>
        <v/>
      </c>
      <c r="F95" s="21" t="str">
        <f aca="false">IFERROR(VLOOKUP($A$1&amp;":"&amp;A95,'Finish order'!C:K,4,FALSE()),"")</f>
        <v/>
      </c>
      <c r="G95" s="31"/>
      <c r="H95" s="21" t="n">
        <v>94</v>
      </c>
      <c r="I95" s="21" t="str">
        <f aca="false">IFERROR(VLOOKUP(H$1&amp;":"&amp;H95,'Finish order'!$C:$K,6,FALSE()),"")</f>
        <v/>
      </c>
      <c r="J95" s="21" t="str">
        <f aca="false">IFERROR(VLOOKUP(H$1&amp;":"&amp;H95,'Finish order'!$C:$K,9,FALSE()),"")</f>
        <v/>
      </c>
      <c r="K95" s="21" t="str">
        <f aca="false">IFERROR(VLOOKUP(H$1&amp;":"&amp;H95,'Finish order'!$C:$K,7,FALSE()),"")</f>
        <v/>
      </c>
      <c r="L95" s="29" t="str">
        <f aca="false">IFERROR(VLOOKUP(H$1&amp;":"&amp;H95,'Finish order'!$C:$K,5,FALSE()),"")</f>
        <v/>
      </c>
      <c r="M95" s="21" t="str">
        <f aca="false">IFERROR(VLOOKUP(H$1&amp;":"&amp;H95,'Finish order'!$C:$K,4,FALSE()),"")</f>
        <v/>
      </c>
      <c r="N95" s="31"/>
      <c r="O95" s="31"/>
      <c r="P95" s="31"/>
      <c r="Q95" s="31"/>
      <c r="R95" s="32"/>
      <c r="S95" s="31"/>
      <c r="T95" s="31"/>
      <c r="U95" s="31"/>
      <c r="V95" s="31"/>
      <c r="W95" s="31"/>
      <c r="X95" s="31"/>
      <c r="Y95" s="32"/>
      <c r="Z95" s="31"/>
      <c r="AA95" s="31"/>
      <c r="AB95" s="31"/>
      <c r="AC95" s="31"/>
      <c r="AD95" s="31"/>
      <c r="AE95" s="31"/>
      <c r="AF95" s="32"/>
      <c r="AG95" s="31"/>
      <c r="AH95" s="31"/>
      <c r="AI95" s="31"/>
      <c r="AJ95" s="31"/>
      <c r="AK95" s="31"/>
      <c r="AL95" s="31"/>
      <c r="AM95" s="32"/>
      <c r="AN95" s="31"/>
      <c r="AO95" s="31"/>
      <c r="AP95" s="31"/>
      <c r="AQ95" s="31"/>
      <c r="AR95" s="31"/>
      <c r="AS95" s="31"/>
      <c r="AT95" s="32"/>
      <c r="AU95" s="31"/>
      <c r="AV95" s="31"/>
      <c r="AW95" s="31"/>
      <c r="AX95" s="31"/>
      <c r="AY95" s="31"/>
      <c r="AZ95" s="31"/>
      <c r="BA95" s="32"/>
      <c r="BB95" s="31"/>
      <c r="BC95" s="31"/>
      <c r="BD95" s="31"/>
      <c r="BE95" s="31"/>
      <c r="BF95" s="31"/>
      <c r="BG95" s="31"/>
      <c r="BH95" s="32"/>
      <c r="BI95" s="31"/>
      <c r="BJ95" s="31"/>
      <c r="BK95" s="31"/>
      <c r="BL95" s="31"/>
      <c r="BM95" s="31"/>
      <c r="BN95" s="31"/>
      <c r="BO95" s="32"/>
      <c r="BP95" s="31"/>
      <c r="BQ95" s="31"/>
      <c r="BR95" s="31"/>
      <c r="BS95" s="31"/>
      <c r="BT95" s="31"/>
      <c r="BU95" s="31"/>
      <c r="BV95" s="32"/>
      <c r="BW95" s="31"/>
      <c r="BX95" s="31"/>
      <c r="BY95" s="31"/>
      <c r="BZ95" s="31"/>
      <c r="CA95" s="31"/>
      <c r="CB95" s="31"/>
      <c r="CC95" s="32"/>
      <c r="CD95" s="31"/>
      <c r="CE95" s="31"/>
      <c r="CF95" s="31"/>
      <c r="CG95" s="31"/>
      <c r="CH95" s="31"/>
      <c r="CI95" s="31"/>
      <c r="CJ95" s="32"/>
      <c r="CK95" s="31"/>
      <c r="CL95" s="31"/>
      <c r="CM95" s="31"/>
      <c r="CN95" s="31"/>
      <c r="CO95" s="31"/>
      <c r="CP95" s="31"/>
      <c r="CQ95" s="32"/>
      <c r="CR95" s="31"/>
      <c r="CS95" s="31"/>
    </row>
    <row r="96" customFormat="false" ht="15.75" hidden="false" customHeight="true" outlineLevel="0" collapsed="false">
      <c r="A96" s="21" t="n">
        <v>95</v>
      </c>
      <c r="B96" s="21" t="str">
        <f aca="false">IFERROR(VLOOKUP($A$1&amp;":"&amp;A96,'Finish order'!C:K,6,FALSE()),"")</f>
        <v/>
      </c>
      <c r="C96" s="21" t="str">
        <f aca="false">IFERROR(VLOOKUP(A$1&amp;":"&amp;A96,'Finish order'!$C:$K,9,FALSE()),"")</f>
        <v/>
      </c>
      <c r="D96" s="21" t="str">
        <f aca="false">IFERROR(VLOOKUP(A$1&amp;":"&amp;A96,'Finish order'!$C:$K,7,FALSE()),"")</f>
        <v/>
      </c>
      <c r="E96" s="29" t="str">
        <f aca="false">IFERROR(VLOOKUP($A$1&amp;":"&amp;A96,'Finish order'!C:K,5,FALSE()),"")</f>
        <v/>
      </c>
      <c r="F96" s="21" t="str">
        <f aca="false">IFERROR(VLOOKUP($A$1&amp;":"&amp;A96,'Finish order'!C:K,4,FALSE()),"")</f>
        <v/>
      </c>
      <c r="G96" s="31"/>
      <c r="H96" s="21" t="n">
        <v>95</v>
      </c>
      <c r="I96" s="21" t="str">
        <f aca="false">IFERROR(VLOOKUP(H$1&amp;":"&amp;H96,'Finish order'!$C:$K,6,FALSE()),"")</f>
        <v/>
      </c>
      <c r="J96" s="21" t="str">
        <f aca="false">IFERROR(VLOOKUP(H$1&amp;":"&amp;H96,'Finish order'!$C:$K,9,FALSE()),"")</f>
        <v/>
      </c>
      <c r="K96" s="21" t="str">
        <f aca="false">IFERROR(VLOOKUP(H$1&amp;":"&amp;H96,'Finish order'!$C:$K,7,FALSE()),"")</f>
        <v/>
      </c>
      <c r="L96" s="29" t="str">
        <f aca="false">IFERROR(VLOOKUP(H$1&amp;":"&amp;H96,'Finish order'!$C:$K,5,FALSE()),"")</f>
        <v/>
      </c>
      <c r="M96" s="21" t="str">
        <f aca="false">IFERROR(VLOOKUP(H$1&amp;":"&amp;H96,'Finish order'!$C:$K,4,FALSE()),"")</f>
        <v/>
      </c>
      <c r="N96" s="31"/>
      <c r="O96" s="31"/>
      <c r="P96" s="31"/>
      <c r="Q96" s="31"/>
      <c r="R96" s="32"/>
      <c r="S96" s="31"/>
      <c r="T96" s="31"/>
      <c r="U96" s="31"/>
      <c r="V96" s="31"/>
      <c r="W96" s="31"/>
      <c r="X96" s="31"/>
      <c r="Y96" s="32"/>
      <c r="Z96" s="31"/>
      <c r="AA96" s="31"/>
      <c r="AB96" s="31"/>
      <c r="AC96" s="31"/>
      <c r="AD96" s="31"/>
      <c r="AE96" s="31"/>
      <c r="AF96" s="32"/>
      <c r="AG96" s="31"/>
      <c r="AH96" s="31"/>
      <c r="AI96" s="31"/>
      <c r="AJ96" s="31"/>
      <c r="AK96" s="31"/>
      <c r="AL96" s="31"/>
      <c r="AM96" s="32"/>
      <c r="AN96" s="31"/>
      <c r="AO96" s="31"/>
      <c r="AP96" s="31"/>
      <c r="AQ96" s="31"/>
      <c r="AR96" s="31"/>
      <c r="AS96" s="31"/>
      <c r="AT96" s="32"/>
      <c r="AU96" s="31"/>
      <c r="AV96" s="31"/>
      <c r="AW96" s="31"/>
      <c r="AX96" s="31"/>
      <c r="AY96" s="31"/>
      <c r="AZ96" s="31"/>
      <c r="BA96" s="32"/>
      <c r="BB96" s="31"/>
      <c r="BC96" s="31"/>
      <c r="BD96" s="31"/>
      <c r="BE96" s="31"/>
      <c r="BF96" s="31"/>
      <c r="BG96" s="31"/>
      <c r="BH96" s="32"/>
      <c r="BI96" s="31"/>
      <c r="BJ96" s="31"/>
      <c r="BK96" s="31"/>
      <c r="BL96" s="31"/>
      <c r="BM96" s="31"/>
      <c r="BN96" s="31"/>
      <c r="BO96" s="32"/>
      <c r="BP96" s="31"/>
      <c r="BQ96" s="31"/>
      <c r="BR96" s="31"/>
      <c r="BS96" s="31"/>
      <c r="BT96" s="31"/>
      <c r="BU96" s="31"/>
      <c r="BV96" s="32"/>
      <c r="BW96" s="31"/>
      <c r="BX96" s="31"/>
      <c r="BY96" s="31"/>
      <c r="BZ96" s="31"/>
      <c r="CA96" s="31"/>
      <c r="CB96" s="31"/>
      <c r="CC96" s="32"/>
      <c r="CD96" s="31"/>
      <c r="CE96" s="31"/>
      <c r="CF96" s="31"/>
      <c r="CG96" s="31"/>
      <c r="CH96" s="31"/>
      <c r="CI96" s="31"/>
      <c r="CJ96" s="32"/>
      <c r="CK96" s="31"/>
      <c r="CL96" s="31"/>
      <c r="CM96" s="31"/>
      <c r="CN96" s="31"/>
      <c r="CO96" s="31"/>
      <c r="CP96" s="31"/>
      <c r="CQ96" s="32"/>
      <c r="CR96" s="31"/>
      <c r="CS96" s="31"/>
    </row>
    <row r="97" customFormat="false" ht="15.75" hidden="false" customHeight="true" outlineLevel="0" collapsed="false">
      <c r="A97" s="21" t="n">
        <v>96</v>
      </c>
      <c r="B97" s="21" t="str">
        <f aca="false">IFERROR(VLOOKUP($A$1&amp;":"&amp;A97,'Finish order'!C:K,6,FALSE()),"")</f>
        <v/>
      </c>
      <c r="C97" s="21" t="str">
        <f aca="false">IFERROR(VLOOKUP(A$1&amp;":"&amp;A97,'Finish order'!$C:$K,9,FALSE()),"")</f>
        <v/>
      </c>
      <c r="D97" s="21" t="str">
        <f aca="false">IFERROR(VLOOKUP(A$1&amp;":"&amp;A97,'Finish order'!$C:$K,7,FALSE()),"")</f>
        <v/>
      </c>
      <c r="E97" s="29" t="str">
        <f aca="false">IFERROR(VLOOKUP($A$1&amp;":"&amp;A97,'Finish order'!C:K,5,FALSE()),"")</f>
        <v/>
      </c>
      <c r="F97" s="21" t="str">
        <f aca="false">IFERROR(VLOOKUP($A$1&amp;":"&amp;A97,'Finish order'!C:K,4,FALSE()),"")</f>
        <v/>
      </c>
      <c r="G97" s="31"/>
      <c r="H97" s="21" t="n">
        <v>96</v>
      </c>
      <c r="I97" s="21" t="str">
        <f aca="false">IFERROR(VLOOKUP(H$1&amp;":"&amp;H97,'Finish order'!$C:$K,6,FALSE()),"")</f>
        <v/>
      </c>
      <c r="J97" s="21" t="str">
        <f aca="false">IFERROR(VLOOKUP(H$1&amp;":"&amp;H97,'Finish order'!$C:$K,9,FALSE()),"")</f>
        <v/>
      </c>
      <c r="K97" s="21" t="str">
        <f aca="false">IFERROR(VLOOKUP(H$1&amp;":"&amp;H97,'Finish order'!$C:$K,7,FALSE()),"")</f>
        <v/>
      </c>
      <c r="L97" s="29" t="str">
        <f aca="false">IFERROR(VLOOKUP(H$1&amp;":"&amp;H97,'Finish order'!$C:$K,5,FALSE()),"")</f>
        <v/>
      </c>
      <c r="M97" s="21" t="str">
        <f aca="false">IFERROR(VLOOKUP(H$1&amp;":"&amp;H97,'Finish order'!$C:$K,4,FALSE()),"")</f>
        <v/>
      </c>
      <c r="N97" s="31"/>
      <c r="O97" s="31"/>
      <c r="P97" s="31"/>
      <c r="Q97" s="31"/>
      <c r="R97" s="32"/>
      <c r="S97" s="31"/>
      <c r="T97" s="31"/>
      <c r="U97" s="31"/>
      <c r="V97" s="31"/>
      <c r="W97" s="31"/>
      <c r="X97" s="31"/>
      <c r="Y97" s="32"/>
      <c r="Z97" s="31"/>
      <c r="AA97" s="31"/>
      <c r="AB97" s="31"/>
      <c r="AC97" s="31"/>
      <c r="AD97" s="31"/>
      <c r="AE97" s="31"/>
      <c r="AF97" s="32"/>
      <c r="AG97" s="31"/>
      <c r="AH97" s="31"/>
      <c r="AI97" s="31"/>
      <c r="AJ97" s="31"/>
      <c r="AK97" s="31"/>
      <c r="AL97" s="31"/>
      <c r="AM97" s="32"/>
      <c r="AN97" s="31"/>
      <c r="AO97" s="31"/>
      <c r="AP97" s="31"/>
      <c r="AQ97" s="31"/>
      <c r="AR97" s="31"/>
      <c r="AS97" s="31"/>
      <c r="AT97" s="32"/>
      <c r="AU97" s="31"/>
      <c r="AV97" s="31"/>
      <c r="AW97" s="31"/>
      <c r="AX97" s="31"/>
      <c r="AY97" s="31"/>
      <c r="AZ97" s="31"/>
      <c r="BA97" s="32"/>
      <c r="BB97" s="31"/>
      <c r="BC97" s="31"/>
      <c r="BD97" s="31"/>
      <c r="BE97" s="31"/>
      <c r="BF97" s="31"/>
      <c r="BG97" s="31"/>
      <c r="BH97" s="32"/>
      <c r="BI97" s="31"/>
      <c r="BJ97" s="31"/>
      <c r="BK97" s="31"/>
      <c r="BL97" s="31"/>
      <c r="BM97" s="31"/>
      <c r="BN97" s="31"/>
      <c r="BO97" s="32"/>
      <c r="BP97" s="31"/>
      <c r="BQ97" s="31"/>
      <c r="BR97" s="31"/>
      <c r="BS97" s="31"/>
      <c r="BT97" s="31"/>
      <c r="BU97" s="31"/>
      <c r="BV97" s="32"/>
      <c r="BW97" s="31"/>
      <c r="BX97" s="31"/>
      <c r="BY97" s="31"/>
      <c r="BZ97" s="31"/>
      <c r="CA97" s="31"/>
      <c r="CB97" s="31"/>
      <c r="CC97" s="32"/>
      <c r="CD97" s="31"/>
      <c r="CE97" s="31"/>
      <c r="CF97" s="31"/>
      <c r="CG97" s="31"/>
      <c r="CH97" s="31"/>
      <c r="CI97" s="31"/>
      <c r="CJ97" s="32"/>
      <c r="CK97" s="31"/>
      <c r="CL97" s="31"/>
      <c r="CM97" s="31"/>
      <c r="CN97" s="31"/>
      <c r="CO97" s="31"/>
      <c r="CP97" s="31"/>
      <c r="CQ97" s="32"/>
      <c r="CR97" s="31"/>
      <c r="CS97" s="31"/>
    </row>
    <row r="98" customFormat="false" ht="15.75" hidden="false" customHeight="true" outlineLevel="0" collapsed="false">
      <c r="A98" s="21" t="n">
        <v>97</v>
      </c>
      <c r="B98" s="21" t="str">
        <f aca="false">IFERROR(VLOOKUP($A$1&amp;":"&amp;A98,'Finish order'!C:K,6,FALSE()),"")</f>
        <v/>
      </c>
      <c r="C98" s="21" t="str">
        <f aca="false">IFERROR(VLOOKUP(A$1&amp;":"&amp;A98,'Finish order'!$C:$K,9,FALSE()),"")</f>
        <v/>
      </c>
      <c r="D98" s="21" t="str">
        <f aca="false">IFERROR(VLOOKUP(A$1&amp;":"&amp;A98,'Finish order'!$C:$K,7,FALSE()),"")</f>
        <v/>
      </c>
      <c r="E98" s="29" t="str">
        <f aca="false">IFERROR(VLOOKUP($A$1&amp;":"&amp;A98,'Finish order'!C:K,5,FALSE()),"")</f>
        <v/>
      </c>
      <c r="F98" s="21" t="str">
        <f aca="false">IFERROR(VLOOKUP($A$1&amp;":"&amp;A98,'Finish order'!C:K,4,FALSE()),"")</f>
        <v/>
      </c>
      <c r="G98" s="31"/>
      <c r="H98" s="21" t="n">
        <v>97</v>
      </c>
      <c r="I98" s="21" t="str">
        <f aca="false">IFERROR(VLOOKUP(H$1&amp;":"&amp;H98,'Finish order'!$C:$K,6,FALSE()),"")</f>
        <v/>
      </c>
      <c r="J98" s="21" t="str">
        <f aca="false">IFERROR(VLOOKUP(H$1&amp;":"&amp;H98,'Finish order'!$C:$K,9,FALSE()),"")</f>
        <v/>
      </c>
      <c r="K98" s="21" t="str">
        <f aca="false">IFERROR(VLOOKUP(H$1&amp;":"&amp;H98,'Finish order'!$C:$K,7,FALSE()),"")</f>
        <v/>
      </c>
      <c r="L98" s="29" t="str">
        <f aca="false">IFERROR(VLOOKUP(H$1&amp;":"&amp;H98,'Finish order'!$C:$K,5,FALSE()),"")</f>
        <v/>
      </c>
      <c r="M98" s="21" t="str">
        <f aca="false">IFERROR(VLOOKUP(H$1&amp;":"&amp;H98,'Finish order'!$C:$K,4,FALSE()),"")</f>
        <v/>
      </c>
      <c r="N98" s="31"/>
      <c r="O98" s="31"/>
      <c r="P98" s="31"/>
      <c r="Q98" s="31"/>
      <c r="R98" s="32"/>
      <c r="S98" s="31"/>
      <c r="T98" s="31"/>
      <c r="U98" s="31"/>
      <c r="V98" s="31"/>
      <c r="W98" s="31"/>
      <c r="X98" s="31"/>
      <c r="Y98" s="32"/>
      <c r="Z98" s="31"/>
      <c r="AA98" s="31"/>
      <c r="AB98" s="31"/>
      <c r="AC98" s="31"/>
      <c r="AD98" s="31"/>
      <c r="AE98" s="31"/>
      <c r="AF98" s="32"/>
      <c r="AG98" s="31"/>
      <c r="AH98" s="31"/>
      <c r="AI98" s="31"/>
      <c r="AJ98" s="31"/>
      <c r="AK98" s="31"/>
      <c r="AL98" s="31"/>
      <c r="AM98" s="32"/>
      <c r="AN98" s="31"/>
      <c r="AO98" s="31"/>
      <c r="AP98" s="31"/>
      <c r="AQ98" s="31"/>
      <c r="AR98" s="31"/>
      <c r="AS98" s="31"/>
      <c r="AT98" s="32"/>
      <c r="AU98" s="31"/>
      <c r="AV98" s="31"/>
      <c r="AW98" s="31"/>
      <c r="AX98" s="31"/>
      <c r="AY98" s="31"/>
      <c r="AZ98" s="31"/>
      <c r="BA98" s="32"/>
      <c r="BB98" s="31"/>
      <c r="BC98" s="31"/>
      <c r="BD98" s="31"/>
      <c r="BE98" s="31"/>
      <c r="BF98" s="31"/>
      <c r="BG98" s="31"/>
      <c r="BH98" s="32"/>
      <c r="BI98" s="31"/>
      <c r="BJ98" s="31"/>
      <c r="BK98" s="31"/>
      <c r="BL98" s="31"/>
      <c r="BM98" s="31"/>
      <c r="BN98" s="31"/>
      <c r="BO98" s="32"/>
      <c r="BP98" s="31"/>
      <c r="BQ98" s="31"/>
      <c r="BR98" s="31"/>
      <c r="BS98" s="31"/>
      <c r="BT98" s="31"/>
      <c r="BU98" s="31"/>
      <c r="BV98" s="32"/>
      <c r="BW98" s="31"/>
      <c r="BX98" s="31"/>
      <c r="BY98" s="31"/>
      <c r="BZ98" s="31"/>
      <c r="CA98" s="31"/>
      <c r="CB98" s="31"/>
      <c r="CC98" s="32"/>
      <c r="CD98" s="31"/>
      <c r="CE98" s="31"/>
      <c r="CF98" s="31"/>
      <c r="CG98" s="31"/>
      <c r="CH98" s="31"/>
      <c r="CI98" s="31"/>
      <c r="CJ98" s="32"/>
      <c r="CK98" s="31"/>
      <c r="CL98" s="31"/>
      <c r="CM98" s="31"/>
      <c r="CN98" s="31"/>
      <c r="CO98" s="31"/>
      <c r="CP98" s="31"/>
      <c r="CQ98" s="32"/>
      <c r="CR98" s="31"/>
      <c r="CS98" s="31"/>
    </row>
    <row r="99" customFormat="false" ht="15.75" hidden="false" customHeight="true" outlineLevel="0" collapsed="false">
      <c r="A99" s="21" t="n">
        <v>98</v>
      </c>
      <c r="B99" s="21" t="str">
        <f aca="false">IFERROR(VLOOKUP($A$1&amp;":"&amp;A99,'Finish order'!C:K,6,FALSE()),"")</f>
        <v/>
      </c>
      <c r="C99" s="21" t="str">
        <f aca="false">IFERROR(VLOOKUP(A$1&amp;":"&amp;A99,'Finish order'!$C:$K,9,FALSE()),"")</f>
        <v/>
      </c>
      <c r="D99" s="21" t="str">
        <f aca="false">IFERROR(VLOOKUP(A$1&amp;":"&amp;A99,'Finish order'!$C:$K,7,FALSE()),"")</f>
        <v/>
      </c>
      <c r="E99" s="29" t="str">
        <f aca="false">IFERROR(VLOOKUP($A$1&amp;":"&amp;A99,'Finish order'!C:K,5,FALSE()),"")</f>
        <v/>
      </c>
      <c r="F99" s="21" t="str">
        <f aca="false">IFERROR(VLOOKUP($A$1&amp;":"&amp;A99,'Finish order'!C:K,4,FALSE()),"")</f>
        <v/>
      </c>
      <c r="G99" s="31"/>
      <c r="H99" s="21" t="n">
        <v>98</v>
      </c>
      <c r="I99" s="21" t="str">
        <f aca="false">IFERROR(VLOOKUP(H$1&amp;":"&amp;H99,'Finish order'!$C:$K,6,FALSE()),"")</f>
        <v/>
      </c>
      <c r="J99" s="21" t="str">
        <f aca="false">IFERROR(VLOOKUP(H$1&amp;":"&amp;H99,'Finish order'!$C:$K,9,FALSE()),"")</f>
        <v/>
      </c>
      <c r="K99" s="21" t="str">
        <f aca="false">IFERROR(VLOOKUP(H$1&amp;":"&amp;H99,'Finish order'!$C:$K,7,FALSE()),"")</f>
        <v/>
      </c>
      <c r="L99" s="29" t="str">
        <f aca="false">IFERROR(VLOOKUP(H$1&amp;":"&amp;H99,'Finish order'!$C:$K,5,FALSE()),"")</f>
        <v/>
      </c>
      <c r="M99" s="21" t="str">
        <f aca="false">IFERROR(VLOOKUP(H$1&amp;":"&amp;H99,'Finish order'!$C:$K,4,FALSE()),"")</f>
        <v/>
      </c>
      <c r="N99" s="31"/>
      <c r="O99" s="31"/>
      <c r="P99" s="31"/>
      <c r="Q99" s="31"/>
      <c r="R99" s="32"/>
      <c r="S99" s="31"/>
      <c r="T99" s="31"/>
      <c r="U99" s="31"/>
      <c r="V99" s="31"/>
      <c r="W99" s="31"/>
      <c r="X99" s="31"/>
      <c r="Y99" s="32"/>
      <c r="Z99" s="31"/>
      <c r="AA99" s="31"/>
      <c r="AB99" s="31"/>
      <c r="AC99" s="31"/>
      <c r="AD99" s="31"/>
      <c r="AE99" s="31"/>
      <c r="AF99" s="32"/>
      <c r="AG99" s="31"/>
      <c r="AH99" s="31"/>
      <c r="AI99" s="31"/>
      <c r="AJ99" s="31"/>
      <c r="AK99" s="31"/>
      <c r="AL99" s="31"/>
      <c r="AM99" s="32"/>
      <c r="AN99" s="31"/>
      <c r="AO99" s="31"/>
      <c r="AP99" s="31"/>
      <c r="AQ99" s="31"/>
      <c r="AR99" s="31"/>
      <c r="AS99" s="31"/>
      <c r="AT99" s="32"/>
      <c r="AU99" s="31"/>
      <c r="AV99" s="31"/>
      <c r="AW99" s="31"/>
      <c r="AX99" s="31"/>
      <c r="AY99" s="31"/>
      <c r="AZ99" s="31"/>
      <c r="BA99" s="32"/>
      <c r="BB99" s="31"/>
      <c r="BC99" s="31"/>
      <c r="BD99" s="31"/>
      <c r="BE99" s="31"/>
      <c r="BF99" s="31"/>
      <c r="BG99" s="31"/>
      <c r="BH99" s="32"/>
      <c r="BI99" s="31"/>
      <c r="BJ99" s="31"/>
      <c r="BK99" s="31"/>
      <c r="BL99" s="31"/>
      <c r="BM99" s="31"/>
      <c r="BN99" s="31"/>
      <c r="BO99" s="32"/>
      <c r="BP99" s="31"/>
      <c r="BQ99" s="31"/>
      <c r="BR99" s="31"/>
      <c r="BS99" s="31"/>
      <c r="BT99" s="31"/>
      <c r="BU99" s="31"/>
      <c r="BV99" s="32"/>
      <c r="BW99" s="31"/>
      <c r="BX99" s="31"/>
      <c r="BY99" s="31"/>
      <c r="BZ99" s="31"/>
      <c r="CA99" s="31"/>
      <c r="CB99" s="31"/>
      <c r="CC99" s="32"/>
      <c r="CD99" s="31"/>
      <c r="CE99" s="31"/>
      <c r="CF99" s="31"/>
      <c r="CG99" s="31"/>
      <c r="CH99" s="31"/>
      <c r="CI99" s="31"/>
      <c r="CJ99" s="32"/>
      <c r="CK99" s="31"/>
      <c r="CL99" s="31"/>
      <c r="CM99" s="31"/>
      <c r="CN99" s="31"/>
      <c r="CO99" s="31"/>
      <c r="CP99" s="31"/>
      <c r="CQ99" s="32"/>
      <c r="CR99" s="31"/>
      <c r="CS99" s="31"/>
    </row>
    <row r="100" customFormat="false" ht="15.75" hidden="false" customHeight="true" outlineLevel="0" collapsed="false">
      <c r="A100" s="21" t="n">
        <v>99</v>
      </c>
      <c r="B100" s="21" t="str">
        <f aca="false">IFERROR(VLOOKUP($A$1&amp;":"&amp;A100,'Finish order'!C:K,6,FALSE()),"")</f>
        <v/>
      </c>
      <c r="C100" s="21" t="str">
        <f aca="false">IFERROR(VLOOKUP(A$1&amp;":"&amp;A100,'Finish order'!$C:$K,9,FALSE()),"")</f>
        <v/>
      </c>
      <c r="D100" s="21" t="str">
        <f aca="false">IFERROR(VLOOKUP(A$1&amp;":"&amp;A100,'Finish order'!$C:$K,7,FALSE()),"")</f>
        <v/>
      </c>
      <c r="E100" s="29" t="str">
        <f aca="false">IFERROR(VLOOKUP($A$1&amp;":"&amp;A100,'Finish order'!C:K,5,FALSE()),"")</f>
        <v/>
      </c>
      <c r="F100" s="21" t="str">
        <f aca="false">IFERROR(VLOOKUP($A$1&amp;":"&amp;A100,'Finish order'!C:K,4,FALSE()),"")</f>
        <v/>
      </c>
      <c r="G100" s="31"/>
      <c r="H100" s="21" t="n">
        <v>99</v>
      </c>
      <c r="I100" s="21" t="str">
        <f aca="false">IFERROR(VLOOKUP(H$1&amp;":"&amp;H100,'Finish order'!$C:$K,6,FALSE()),"")</f>
        <v/>
      </c>
      <c r="J100" s="21" t="str">
        <f aca="false">IFERROR(VLOOKUP(H$1&amp;":"&amp;H100,'Finish order'!$C:$K,9,FALSE()),"")</f>
        <v/>
      </c>
      <c r="K100" s="21" t="str">
        <f aca="false">IFERROR(VLOOKUP(H$1&amp;":"&amp;H100,'Finish order'!$C:$K,7,FALSE()),"")</f>
        <v/>
      </c>
      <c r="L100" s="29" t="str">
        <f aca="false">IFERROR(VLOOKUP(H$1&amp;":"&amp;H100,'Finish order'!$C:$K,5,FALSE()),"")</f>
        <v/>
      </c>
      <c r="M100" s="21" t="str">
        <f aca="false">IFERROR(VLOOKUP(H$1&amp;":"&amp;H100,'Finish order'!$C:$K,4,FALSE()),"")</f>
        <v/>
      </c>
      <c r="N100" s="31"/>
      <c r="O100" s="31"/>
      <c r="P100" s="31"/>
      <c r="Q100" s="31"/>
      <c r="R100" s="32"/>
      <c r="S100" s="31"/>
      <c r="T100" s="31"/>
      <c r="U100" s="31"/>
      <c r="V100" s="31"/>
      <c r="W100" s="31"/>
      <c r="X100" s="31"/>
      <c r="Y100" s="32"/>
      <c r="Z100" s="31"/>
      <c r="AA100" s="31"/>
      <c r="AB100" s="31"/>
      <c r="AC100" s="31"/>
      <c r="AD100" s="31"/>
      <c r="AE100" s="31"/>
      <c r="AF100" s="32"/>
      <c r="AG100" s="31"/>
      <c r="AH100" s="31"/>
      <c r="AI100" s="31"/>
      <c r="AJ100" s="31"/>
      <c r="AK100" s="31"/>
      <c r="AL100" s="31"/>
      <c r="AM100" s="32"/>
      <c r="AN100" s="31"/>
      <c r="AO100" s="31"/>
      <c r="AP100" s="31"/>
      <c r="AQ100" s="31"/>
      <c r="AR100" s="31"/>
      <c r="AS100" s="31"/>
      <c r="AT100" s="32"/>
      <c r="AU100" s="31"/>
      <c r="AV100" s="31"/>
      <c r="AW100" s="31"/>
      <c r="AX100" s="31"/>
      <c r="AY100" s="31"/>
      <c r="AZ100" s="31"/>
      <c r="BA100" s="32"/>
      <c r="BB100" s="31"/>
      <c r="BC100" s="31"/>
      <c r="BD100" s="31"/>
      <c r="BE100" s="31"/>
      <c r="BF100" s="31"/>
      <c r="BG100" s="31"/>
      <c r="BH100" s="32"/>
      <c r="BI100" s="31"/>
      <c r="BJ100" s="31"/>
      <c r="BK100" s="31"/>
      <c r="BL100" s="31"/>
      <c r="BM100" s="31"/>
      <c r="BN100" s="31"/>
      <c r="BO100" s="32"/>
      <c r="BP100" s="31"/>
      <c r="BQ100" s="31"/>
      <c r="BR100" s="31"/>
      <c r="BS100" s="31"/>
      <c r="BT100" s="31"/>
      <c r="BU100" s="31"/>
      <c r="BV100" s="32"/>
      <c r="BW100" s="31"/>
      <c r="BX100" s="31"/>
      <c r="BY100" s="31"/>
      <c r="BZ100" s="31"/>
      <c r="CA100" s="31"/>
      <c r="CB100" s="31"/>
      <c r="CC100" s="32"/>
      <c r="CD100" s="31"/>
      <c r="CE100" s="31"/>
      <c r="CF100" s="31"/>
      <c r="CG100" s="31"/>
      <c r="CH100" s="31"/>
      <c r="CI100" s="31"/>
      <c r="CJ100" s="32"/>
      <c r="CK100" s="31"/>
      <c r="CL100" s="31"/>
      <c r="CM100" s="31"/>
      <c r="CN100" s="31"/>
      <c r="CO100" s="31"/>
      <c r="CP100" s="31"/>
      <c r="CQ100" s="32"/>
      <c r="CR100" s="31"/>
      <c r="CS100" s="31"/>
    </row>
    <row r="101" customFormat="false" ht="15.75" hidden="false" customHeight="true" outlineLevel="0" collapsed="false">
      <c r="A101" s="21" t="n">
        <v>100</v>
      </c>
      <c r="B101" s="21" t="str">
        <f aca="false">IFERROR(VLOOKUP($A$1&amp;":"&amp;A101,'Finish order'!C:K,6,FALSE()),"")</f>
        <v/>
      </c>
      <c r="C101" s="21" t="str">
        <f aca="false">IFERROR(VLOOKUP(A$1&amp;":"&amp;A101,'Finish order'!$C:$K,9,FALSE()),"")</f>
        <v/>
      </c>
      <c r="D101" s="21" t="str">
        <f aca="false">IFERROR(VLOOKUP(A$1&amp;":"&amp;A101,'Finish order'!$C:$K,7,FALSE()),"")</f>
        <v/>
      </c>
      <c r="E101" s="29" t="str">
        <f aca="false">IFERROR(VLOOKUP($A$1&amp;":"&amp;A101,'Finish order'!C:K,5,FALSE()),"")</f>
        <v/>
      </c>
      <c r="F101" s="21" t="str">
        <f aca="false">IFERROR(VLOOKUP($A$1&amp;":"&amp;A101,'Finish order'!C:K,4,FALSE()),"")</f>
        <v/>
      </c>
      <c r="G101" s="31"/>
      <c r="H101" s="21" t="n">
        <v>100</v>
      </c>
      <c r="I101" s="21" t="str">
        <f aca="false">IFERROR(VLOOKUP(H$1&amp;":"&amp;H101,'Finish order'!$C:$K,6,FALSE()),"")</f>
        <v/>
      </c>
      <c r="J101" s="21" t="str">
        <f aca="false">IFERROR(VLOOKUP(H$1&amp;":"&amp;H101,'Finish order'!$C:$K,9,FALSE()),"")</f>
        <v/>
      </c>
      <c r="K101" s="21" t="str">
        <f aca="false">IFERROR(VLOOKUP(H$1&amp;":"&amp;H101,'Finish order'!$C:$K,7,FALSE()),"")</f>
        <v/>
      </c>
      <c r="L101" s="29" t="str">
        <f aca="false">IFERROR(VLOOKUP(H$1&amp;":"&amp;H101,'Finish order'!$C:$K,5,FALSE()),"")</f>
        <v/>
      </c>
      <c r="M101" s="21" t="str">
        <f aca="false">IFERROR(VLOOKUP(H$1&amp;":"&amp;H101,'Finish order'!$C:$K,4,FALSE()),"")</f>
        <v/>
      </c>
      <c r="N101" s="31"/>
      <c r="O101" s="31"/>
      <c r="P101" s="31"/>
      <c r="Q101" s="31"/>
      <c r="R101" s="32"/>
      <c r="S101" s="31"/>
      <c r="T101" s="31"/>
      <c r="U101" s="31"/>
      <c r="V101" s="31"/>
      <c r="W101" s="31"/>
      <c r="X101" s="31"/>
      <c r="Y101" s="32"/>
      <c r="Z101" s="31"/>
      <c r="AA101" s="31"/>
      <c r="AB101" s="31"/>
      <c r="AC101" s="31"/>
      <c r="AD101" s="31"/>
      <c r="AE101" s="31"/>
      <c r="AF101" s="32"/>
      <c r="AG101" s="31"/>
      <c r="AH101" s="31"/>
      <c r="AI101" s="31"/>
      <c r="AJ101" s="31"/>
      <c r="AK101" s="31"/>
      <c r="AL101" s="31"/>
      <c r="AM101" s="32"/>
      <c r="AN101" s="31"/>
      <c r="AO101" s="31"/>
      <c r="AP101" s="31"/>
      <c r="AQ101" s="31"/>
      <c r="AR101" s="31"/>
      <c r="AS101" s="31"/>
      <c r="AT101" s="32"/>
      <c r="AU101" s="31"/>
      <c r="AV101" s="31"/>
      <c r="AW101" s="31"/>
      <c r="AX101" s="31"/>
      <c r="AY101" s="31"/>
      <c r="AZ101" s="31"/>
      <c r="BA101" s="32"/>
      <c r="BB101" s="31"/>
      <c r="BC101" s="31"/>
      <c r="BD101" s="31"/>
      <c r="BE101" s="31"/>
      <c r="BF101" s="31"/>
      <c r="BG101" s="31"/>
      <c r="BH101" s="32"/>
      <c r="BI101" s="31"/>
      <c r="BJ101" s="31"/>
      <c r="BK101" s="31"/>
      <c r="BL101" s="31"/>
      <c r="BM101" s="31"/>
      <c r="BN101" s="31"/>
      <c r="BO101" s="32"/>
      <c r="BP101" s="31"/>
      <c r="BQ101" s="31"/>
      <c r="BR101" s="31"/>
      <c r="BS101" s="31"/>
      <c r="BT101" s="31"/>
      <c r="BU101" s="31"/>
      <c r="BV101" s="32"/>
      <c r="BW101" s="31"/>
      <c r="BX101" s="31"/>
      <c r="BY101" s="31"/>
      <c r="BZ101" s="31"/>
      <c r="CA101" s="31"/>
      <c r="CB101" s="31"/>
      <c r="CC101" s="32"/>
      <c r="CD101" s="31"/>
      <c r="CE101" s="31"/>
      <c r="CF101" s="31"/>
      <c r="CG101" s="31"/>
      <c r="CH101" s="31"/>
      <c r="CI101" s="31"/>
      <c r="CJ101" s="32"/>
      <c r="CK101" s="31"/>
      <c r="CL101" s="31"/>
      <c r="CM101" s="31"/>
      <c r="CN101" s="31"/>
      <c r="CO101" s="31"/>
      <c r="CP101" s="31"/>
      <c r="CQ101" s="32"/>
      <c r="CR101" s="31"/>
      <c r="CS101" s="31"/>
    </row>
    <row r="102" customFormat="false" ht="15.75" hidden="false" customHeight="true" outlineLevel="0" collapsed="false">
      <c r="A102" s="21" t="n">
        <v>101</v>
      </c>
      <c r="B102" s="21" t="str">
        <f aca="false">IFERROR(VLOOKUP($A$1&amp;":"&amp;A102,'Finish order'!C:K,6,FALSE()),"")</f>
        <v/>
      </c>
      <c r="C102" s="21" t="str">
        <f aca="false">IFERROR(VLOOKUP(A$1&amp;":"&amp;A102,'Finish order'!$C:$K,9,FALSE()),"")</f>
        <v/>
      </c>
      <c r="D102" s="21" t="str">
        <f aca="false">IFERROR(VLOOKUP(A$1&amp;":"&amp;A102,'Finish order'!$C:$K,7,FALSE()),"")</f>
        <v/>
      </c>
      <c r="E102" s="29" t="str">
        <f aca="false">IFERROR(VLOOKUP($A$1&amp;":"&amp;A102,'Finish order'!C:K,5,FALSE()),"")</f>
        <v/>
      </c>
      <c r="F102" s="21" t="str">
        <f aca="false">IFERROR(VLOOKUP($A$1&amp;":"&amp;A102,'Finish order'!C:K,4,FALSE()),"")</f>
        <v/>
      </c>
      <c r="G102" s="31"/>
      <c r="H102" s="21" t="n">
        <v>101</v>
      </c>
      <c r="I102" s="21" t="str">
        <f aca="false">IFERROR(VLOOKUP(H$1&amp;":"&amp;H102,'Finish order'!$C:$K,6,FALSE()),"")</f>
        <v/>
      </c>
      <c r="J102" s="21" t="str">
        <f aca="false">IFERROR(VLOOKUP(H$1&amp;":"&amp;H102,'Finish order'!$C:$K,9,FALSE()),"")</f>
        <v/>
      </c>
      <c r="K102" s="21" t="str">
        <f aca="false">IFERROR(VLOOKUP(H$1&amp;":"&amp;H102,'Finish order'!$C:$K,7,FALSE()),"")</f>
        <v/>
      </c>
      <c r="L102" s="29" t="str">
        <f aca="false">IFERROR(VLOOKUP(H$1&amp;":"&amp;H102,'Finish order'!$C:$K,5,FALSE()),"")</f>
        <v/>
      </c>
      <c r="M102" s="21" t="str">
        <f aca="false">IFERROR(VLOOKUP(H$1&amp;":"&amp;H102,'Finish order'!$C:$K,4,FALSE()),"")</f>
        <v/>
      </c>
      <c r="N102" s="31"/>
      <c r="O102" s="31"/>
      <c r="P102" s="31"/>
      <c r="Q102" s="31"/>
      <c r="R102" s="32"/>
      <c r="S102" s="31"/>
      <c r="T102" s="31"/>
      <c r="U102" s="31"/>
      <c r="V102" s="31"/>
      <c r="W102" s="31"/>
      <c r="X102" s="31"/>
      <c r="Y102" s="32"/>
      <c r="Z102" s="31"/>
      <c r="AA102" s="31"/>
      <c r="AB102" s="31"/>
      <c r="AC102" s="31"/>
      <c r="AD102" s="31"/>
      <c r="AE102" s="31"/>
      <c r="AF102" s="32"/>
      <c r="AG102" s="31"/>
      <c r="AH102" s="31"/>
      <c r="AI102" s="31"/>
      <c r="AJ102" s="31"/>
      <c r="AK102" s="31"/>
      <c r="AL102" s="31"/>
      <c r="AM102" s="32"/>
      <c r="AN102" s="31"/>
      <c r="AO102" s="31"/>
      <c r="AP102" s="31"/>
      <c r="AQ102" s="31"/>
      <c r="AR102" s="31"/>
      <c r="AS102" s="31"/>
      <c r="AT102" s="32"/>
      <c r="AU102" s="31"/>
      <c r="AV102" s="31"/>
      <c r="AW102" s="31"/>
      <c r="AX102" s="31"/>
      <c r="AY102" s="31"/>
      <c r="AZ102" s="31"/>
      <c r="BA102" s="32"/>
      <c r="BB102" s="31"/>
      <c r="BC102" s="31"/>
      <c r="BD102" s="31"/>
      <c r="BE102" s="31"/>
      <c r="BF102" s="31"/>
      <c r="BG102" s="31"/>
      <c r="BH102" s="32"/>
      <c r="BI102" s="31"/>
      <c r="BJ102" s="31"/>
      <c r="BK102" s="31"/>
      <c r="BL102" s="31"/>
      <c r="BM102" s="31"/>
      <c r="BN102" s="31"/>
      <c r="BO102" s="32"/>
      <c r="BP102" s="31"/>
      <c r="BQ102" s="31"/>
      <c r="BR102" s="31"/>
      <c r="BS102" s="31"/>
      <c r="BT102" s="31"/>
      <c r="BU102" s="31"/>
      <c r="BV102" s="32"/>
      <c r="BW102" s="31"/>
      <c r="BX102" s="31"/>
      <c r="BY102" s="31"/>
      <c r="BZ102" s="31"/>
      <c r="CA102" s="31"/>
      <c r="CB102" s="31"/>
      <c r="CC102" s="32"/>
      <c r="CD102" s="31"/>
      <c r="CE102" s="31"/>
      <c r="CF102" s="31"/>
      <c r="CG102" s="31"/>
      <c r="CH102" s="31"/>
      <c r="CI102" s="31"/>
      <c r="CJ102" s="32"/>
      <c r="CK102" s="31"/>
      <c r="CL102" s="31"/>
      <c r="CM102" s="31"/>
      <c r="CN102" s="31"/>
      <c r="CO102" s="31"/>
      <c r="CP102" s="31"/>
      <c r="CQ102" s="32"/>
      <c r="CR102" s="31"/>
      <c r="CS102" s="31"/>
    </row>
    <row r="103" customFormat="false" ht="15.75" hidden="false" customHeight="true" outlineLevel="0" collapsed="false">
      <c r="A103" s="21" t="n">
        <v>102</v>
      </c>
      <c r="B103" s="21" t="str">
        <f aca="false">IFERROR(VLOOKUP($A$1&amp;":"&amp;A103,'Finish order'!C:K,6,FALSE()),"")</f>
        <v/>
      </c>
      <c r="C103" s="21" t="str">
        <f aca="false">IFERROR(VLOOKUP(A$1&amp;":"&amp;A103,'Finish order'!$C:$K,9,FALSE()),"")</f>
        <v/>
      </c>
      <c r="D103" s="21" t="str">
        <f aca="false">IFERROR(VLOOKUP(A$1&amp;":"&amp;A103,'Finish order'!$C:$K,7,FALSE()),"")</f>
        <v/>
      </c>
      <c r="E103" s="29" t="str">
        <f aca="false">IFERROR(VLOOKUP($A$1&amp;":"&amp;A103,'Finish order'!C:K,5,FALSE()),"")</f>
        <v/>
      </c>
      <c r="F103" s="21" t="str">
        <f aca="false">IFERROR(VLOOKUP($A$1&amp;":"&amp;A103,'Finish order'!C:K,4,FALSE()),"")</f>
        <v/>
      </c>
      <c r="G103" s="31"/>
      <c r="H103" s="21" t="n">
        <v>102</v>
      </c>
      <c r="I103" s="21" t="str">
        <f aca="false">IFERROR(VLOOKUP(H$1&amp;":"&amp;H103,'Finish order'!$C:$K,6,FALSE()),"")</f>
        <v/>
      </c>
      <c r="J103" s="21" t="str">
        <f aca="false">IFERROR(VLOOKUP(H$1&amp;":"&amp;H103,'Finish order'!$C:$K,9,FALSE()),"")</f>
        <v/>
      </c>
      <c r="K103" s="21" t="str">
        <f aca="false">IFERROR(VLOOKUP(H$1&amp;":"&amp;H103,'Finish order'!$C:$K,7,FALSE()),"")</f>
        <v/>
      </c>
      <c r="L103" s="29" t="str">
        <f aca="false">IFERROR(VLOOKUP(H$1&amp;":"&amp;H103,'Finish order'!$C:$K,5,FALSE()),"")</f>
        <v/>
      </c>
      <c r="M103" s="21" t="str">
        <f aca="false">IFERROR(VLOOKUP(H$1&amp;":"&amp;H103,'Finish order'!$C:$K,4,FALSE()),"")</f>
        <v/>
      </c>
      <c r="N103" s="31"/>
      <c r="O103" s="31"/>
      <c r="P103" s="31"/>
      <c r="Q103" s="31"/>
      <c r="R103" s="32"/>
      <c r="S103" s="31"/>
      <c r="T103" s="31"/>
      <c r="U103" s="31"/>
      <c r="V103" s="31"/>
      <c r="W103" s="31"/>
      <c r="X103" s="31"/>
      <c r="Y103" s="32"/>
      <c r="Z103" s="31"/>
      <c r="AA103" s="31"/>
      <c r="AB103" s="31"/>
      <c r="AC103" s="31"/>
      <c r="AD103" s="31"/>
      <c r="AE103" s="31"/>
      <c r="AF103" s="32"/>
      <c r="AG103" s="31"/>
      <c r="AH103" s="31"/>
      <c r="AI103" s="31"/>
      <c r="AJ103" s="31"/>
      <c r="AK103" s="31"/>
      <c r="AL103" s="31"/>
      <c r="AM103" s="32"/>
      <c r="AN103" s="31"/>
      <c r="AO103" s="31"/>
      <c r="AP103" s="31"/>
      <c r="AQ103" s="31"/>
      <c r="AR103" s="31"/>
      <c r="AS103" s="31"/>
      <c r="AT103" s="32"/>
      <c r="AU103" s="31"/>
      <c r="AV103" s="31"/>
      <c r="AW103" s="31"/>
      <c r="AX103" s="31"/>
      <c r="AY103" s="31"/>
      <c r="AZ103" s="31"/>
      <c r="BA103" s="32"/>
      <c r="BB103" s="31"/>
      <c r="BC103" s="31"/>
      <c r="BD103" s="31"/>
      <c r="BE103" s="31"/>
      <c r="BF103" s="31"/>
      <c r="BG103" s="31"/>
      <c r="BH103" s="32"/>
      <c r="BI103" s="31"/>
      <c r="BJ103" s="31"/>
      <c r="BK103" s="31"/>
      <c r="BL103" s="31"/>
      <c r="BM103" s="31"/>
      <c r="BN103" s="31"/>
      <c r="BO103" s="32"/>
      <c r="BP103" s="31"/>
      <c r="BQ103" s="31"/>
      <c r="BR103" s="31"/>
      <c r="BS103" s="31"/>
      <c r="BT103" s="31"/>
      <c r="BU103" s="31"/>
      <c r="BV103" s="32"/>
      <c r="BW103" s="31"/>
      <c r="BX103" s="31"/>
      <c r="BY103" s="31"/>
      <c r="BZ103" s="31"/>
      <c r="CA103" s="31"/>
      <c r="CB103" s="31"/>
      <c r="CC103" s="32"/>
      <c r="CD103" s="31"/>
      <c r="CE103" s="31"/>
      <c r="CF103" s="31"/>
      <c r="CG103" s="31"/>
      <c r="CH103" s="31"/>
      <c r="CI103" s="31"/>
      <c r="CJ103" s="32"/>
      <c r="CK103" s="31"/>
      <c r="CL103" s="31"/>
      <c r="CM103" s="31"/>
      <c r="CN103" s="31"/>
      <c r="CO103" s="31"/>
      <c r="CP103" s="31"/>
      <c r="CQ103" s="32"/>
      <c r="CR103" s="31"/>
      <c r="CS103" s="31"/>
    </row>
    <row r="104" customFormat="false" ht="15.75" hidden="false" customHeight="true" outlineLevel="0" collapsed="false">
      <c r="A104" s="21" t="n">
        <v>103</v>
      </c>
      <c r="B104" s="21" t="str">
        <f aca="false">IFERROR(VLOOKUP($A$1&amp;":"&amp;A104,'Finish order'!C:K,6,FALSE()),"")</f>
        <v/>
      </c>
      <c r="C104" s="21" t="str">
        <f aca="false">IFERROR(VLOOKUP(A$1&amp;":"&amp;A104,'Finish order'!$C:$K,9,FALSE()),"")</f>
        <v/>
      </c>
      <c r="D104" s="21" t="str">
        <f aca="false">IFERROR(VLOOKUP(A$1&amp;":"&amp;A104,'Finish order'!$C:$K,7,FALSE()),"")</f>
        <v/>
      </c>
      <c r="E104" s="29" t="str">
        <f aca="false">IFERROR(VLOOKUP($A$1&amp;":"&amp;A104,'Finish order'!C:K,5,FALSE()),"")</f>
        <v/>
      </c>
      <c r="F104" s="21" t="str">
        <f aca="false">IFERROR(VLOOKUP($A$1&amp;":"&amp;A104,'Finish order'!C:K,4,FALSE()),"")</f>
        <v/>
      </c>
      <c r="G104" s="31"/>
      <c r="H104" s="21" t="n">
        <v>103</v>
      </c>
      <c r="I104" s="21" t="str">
        <f aca="false">IFERROR(VLOOKUP(H$1&amp;":"&amp;H104,'Finish order'!$C:$K,6,FALSE()),"")</f>
        <v/>
      </c>
      <c r="J104" s="21" t="str">
        <f aca="false">IFERROR(VLOOKUP(H$1&amp;":"&amp;H104,'Finish order'!$C:$K,9,FALSE()),"")</f>
        <v/>
      </c>
      <c r="K104" s="21" t="str">
        <f aca="false">IFERROR(VLOOKUP(H$1&amp;":"&amp;H104,'Finish order'!$C:$K,7,FALSE()),"")</f>
        <v/>
      </c>
      <c r="L104" s="29" t="str">
        <f aca="false">IFERROR(VLOOKUP(H$1&amp;":"&amp;H104,'Finish order'!$C:$K,5,FALSE()),"")</f>
        <v/>
      </c>
      <c r="M104" s="21" t="str">
        <f aca="false">IFERROR(VLOOKUP(H$1&amp;":"&amp;H104,'Finish order'!$C:$K,4,FALSE()),"")</f>
        <v/>
      </c>
      <c r="N104" s="31"/>
      <c r="O104" s="31"/>
      <c r="P104" s="31"/>
      <c r="Q104" s="31"/>
      <c r="R104" s="32"/>
      <c r="S104" s="31"/>
      <c r="T104" s="31"/>
      <c r="U104" s="31"/>
      <c r="V104" s="31"/>
      <c r="W104" s="31"/>
      <c r="X104" s="31"/>
      <c r="Y104" s="32"/>
      <c r="Z104" s="31"/>
      <c r="AA104" s="31"/>
      <c r="AB104" s="31"/>
      <c r="AC104" s="31"/>
      <c r="AD104" s="31"/>
      <c r="AE104" s="31"/>
      <c r="AF104" s="32"/>
      <c r="AG104" s="31"/>
      <c r="AH104" s="31"/>
      <c r="AI104" s="31"/>
      <c r="AJ104" s="31"/>
      <c r="AK104" s="31"/>
      <c r="AL104" s="31"/>
      <c r="AM104" s="32"/>
      <c r="AN104" s="31"/>
      <c r="AO104" s="31"/>
      <c r="AP104" s="31"/>
      <c r="AQ104" s="31"/>
      <c r="AR104" s="31"/>
      <c r="AS104" s="31"/>
      <c r="AT104" s="32"/>
      <c r="AU104" s="31"/>
      <c r="AV104" s="31"/>
      <c r="AW104" s="31"/>
      <c r="AX104" s="31"/>
      <c r="AY104" s="31"/>
      <c r="AZ104" s="31"/>
      <c r="BA104" s="32"/>
      <c r="BB104" s="31"/>
      <c r="BC104" s="31"/>
      <c r="BD104" s="31"/>
      <c r="BE104" s="31"/>
      <c r="BF104" s="31"/>
      <c r="BG104" s="31"/>
      <c r="BH104" s="32"/>
      <c r="BI104" s="31"/>
      <c r="BJ104" s="31"/>
      <c r="BK104" s="31"/>
      <c r="BL104" s="31"/>
      <c r="BM104" s="31"/>
      <c r="BN104" s="31"/>
      <c r="BO104" s="32"/>
      <c r="BP104" s="31"/>
      <c r="BQ104" s="31"/>
      <c r="BR104" s="31"/>
      <c r="BS104" s="31"/>
      <c r="BT104" s="31"/>
      <c r="BU104" s="31"/>
      <c r="BV104" s="32"/>
      <c r="BW104" s="31"/>
      <c r="BX104" s="31"/>
      <c r="BY104" s="31"/>
      <c r="BZ104" s="31"/>
      <c r="CA104" s="31"/>
      <c r="CB104" s="31"/>
      <c r="CC104" s="32"/>
      <c r="CD104" s="31"/>
      <c r="CE104" s="31"/>
      <c r="CF104" s="31"/>
      <c r="CG104" s="31"/>
      <c r="CH104" s="31"/>
      <c r="CI104" s="31"/>
      <c r="CJ104" s="32"/>
      <c r="CK104" s="31"/>
      <c r="CL104" s="31"/>
      <c r="CM104" s="31"/>
      <c r="CN104" s="31"/>
      <c r="CO104" s="31"/>
      <c r="CP104" s="31"/>
      <c r="CQ104" s="32"/>
      <c r="CR104" s="31"/>
      <c r="CS104" s="31"/>
    </row>
    <row r="105" customFormat="false" ht="15.75" hidden="false" customHeight="true" outlineLevel="0" collapsed="false">
      <c r="A105" s="21" t="n">
        <v>104</v>
      </c>
      <c r="B105" s="21" t="str">
        <f aca="false">IFERROR(VLOOKUP($A$1&amp;":"&amp;A105,'Finish order'!C:K,6,FALSE()),"")</f>
        <v/>
      </c>
      <c r="C105" s="21" t="str">
        <f aca="false">IFERROR(VLOOKUP(A$1&amp;":"&amp;A105,'Finish order'!$C:$K,9,FALSE()),"")</f>
        <v/>
      </c>
      <c r="D105" s="21" t="str">
        <f aca="false">IFERROR(VLOOKUP(A$1&amp;":"&amp;A105,'Finish order'!$C:$K,7,FALSE()),"")</f>
        <v/>
      </c>
      <c r="E105" s="29" t="str">
        <f aca="false">IFERROR(VLOOKUP($A$1&amp;":"&amp;A105,'Finish order'!C:K,5,FALSE()),"")</f>
        <v/>
      </c>
      <c r="F105" s="21" t="str">
        <f aca="false">IFERROR(VLOOKUP($A$1&amp;":"&amp;A105,'Finish order'!C:K,4,FALSE()),"")</f>
        <v/>
      </c>
      <c r="G105" s="31"/>
      <c r="H105" s="21" t="n">
        <v>104</v>
      </c>
      <c r="I105" s="21" t="str">
        <f aca="false">IFERROR(VLOOKUP(H$1&amp;":"&amp;H105,'Finish order'!$C:$K,6,FALSE()),"")</f>
        <v/>
      </c>
      <c r="J105" s="21" t="str">
        <f aca="false">IFERROR(VLOOKUP(H$1&amp;":"&amp;H105,'Finish order'!$C:$K,9,FALSE()),"")</f>
        <v/>
      </c>
      <c r="K105" s="21" t="str">
        <f aca="false">IFERROR(VLOOKUP(H$1&amp;":"&amp;H105,'Finish order'!$C:$K,7,FALSE()),"")</f>
        <v/>
      </c>
      <c r="L105" s="29" t="str">
        <f aca="false">IFERROR(VLOOKUP(H$1&amp;":"&amp;H105,'Finish order'!$C:$K,5,FALSE()),"")</f>
        <v/>
      </c>
      <c r="M105" s="21" t="str">
        <f aca="false">IFERROR(VLOOKUP(H$1&amp;":"&amp;H105,'Finish order'!$C:$K,4,FALSE()),"")</f>
        <v/>
      </c>
      <c r="N105" s="31"/>
      <c r="O105" s="31"/>
      <c r="P105" s="31"/>
      <c r="Q105" s="31"/>
      <c r="R105" s="32"/>
      <c r="S105" s="31"/>
      <c r="T105" s="31"/>
      <c r="U105" s="31"/>
      <c r="V105" s="31"/>
      <c r="W105" s="31"/>
      <c r="X105" s="31"/>
      <c r="Y105" s="32"/>
      <c r="Z105" s="31"/>
      <c r="AA105" s="31"/>
      <c r="AB105" s="31"/>
      <c r="AC105" s="31"/>
      <c r="AD105" s="31"/>
      <c r="AE105" s="31"/>
      <c r="AF105" s="32"/>
      <c r="AG105" s="31"/>
      <c r="AH105" s="31"/>
      <c r="AI105" s="31"/>
      <c r="AJ105" s="31"/>
      <c r="AK105" s="31"/>
      <c r="AL105" s="31"/>
      <c r="AM105" s="32"/>
      <c r="AN105" s="31"/>
      <c r="AO105" s="31"/>
      <c r="AP105" s="31"/>
      <c r="AQ105" s="31"/>
      <c r="AR105" s="31"/>
      <c r="AS105" s="31"/>
      <c r="AT105" s="32"/>
      <c r="AU105" s="31"/>
      <c r="AV105" s="31"/>
      <c r="AW105" s="31"/>
      <c r="AX105" s="31"/>
      <c r="AY105" s="31"/>
      <c r="AZ105" s="31"/>
      <c r="BA105" s="32"/>
      <c r="BB105" s="31"/>
      <c r="BC105" s="31"/>
      <c r="BD105" s="31"/>
      <c r="BE105" s="31"/>
      <c r="BF105" s="31"/>
      <c r="BG105" s="31"/>
      <c r="BH105" s="32"/>
      <c r="BI105" s="31"/>
      <c r="BJ105" s="31"/>
      <c r="BK105" s="31"/>
      <c r="BL105" s="31"/>
      <c r="BM105" s="31"/>
      <c r="BN105" s="31"/>
      <c r="BO105" s="32"/>
      <c r="BP105" s="31"/>
      <c r="BQ105" s="31"/>
      <c r="BR105" s="31"/>
      <c r="BS105" s="31"/>
      <c r="BT105" s="31"/>
      <c r="BU105" s="31"/>
      <c r="BV105" s="32"/>
      <c r="BW105" s="31"/>
      <c r="BX105" s="31"/>
      <c r="BY105" s="31"/>
      <c r="BZ105" s="31"/>
      <c r="CA105" s="31"/>
      <c r="CB105" s="31"/>
      <c r="CC105" s="32"/>
      <c r="CD105" s="31"/>
      <c r="CE105" s="31"/>
      <c r="CF105" s="31"/>
      <c r="CG105" s="31"/>
      <c r="CH105" s="31"/>
      <c r="CI105" s="31"/>
      <c r="CJ105" s="32"/>
      <c r="CK105" s="31"/>
      <c r="CL105" s="31"/>
      <c r="CM105" s="31"/>
      <c r="CN105" s="31"/>
      <c r="CO105" s="31"/>
      <c r="CP105" s="31"/>
      <c r="CQ105" s="32"/>
      <c r="CR105" s="31"/>
      <c r="CS105" s="31"/>
    </row>
    <row r="106" customFormat="false" ht="15.75" hidden="false" customHeight="true" outlineLevel="0" collapsed="false">
      <c r="A106" s="21" t="n">
        <v>105</v>
      </c>
      <c r="B106" s="21" t="str">
        <f aca="false">IFERROR(VLOOKUP($A$1&amp;":"&amp;A106,'Finish order'!C:K,6,FALSE()),"")</f>
        <v/>
      </c>
      <c r="C106" s="21" t="str">
        <f aca="false">IFERROR(VLOOKUP(A$1&amp;":"&amp;A106,'Finish order'!$C:$K,9,FALSE()),"")</f>
        <v/>
      </c>
      <c r="D106" s="21" t="str">
        <f aca="false">IFERROR(VLOOKUP(A$1&amp;":"&amp;A106,'Finish order'!$C:$K,7,FALSE()),"")</f>
        <v/>
      </c>
      <c r="E106" s="29" t="str">
        <f aca="false">IFERROR(VLOOKUP($A$1&amp;":"&amp;A106,'Finish order'!C:K,5,FALSE()),"")</f>
        <v/>
      </c>
      <c r="F106" s="21" t="str">
        <f aca="false">IFERROR(VLOOKUP($A$1&amp;":"&amp;A106,'Finish order'!C:K,4,FALSE()),"")</f>
        <v/>
      </c>
      <c r="G106" s="31"/>
      <c r="H106" s="21" t="n">
        <v>105</v>
      </c>
      <c r="I106" s="21" t="str">
        <f aca="false">IFERROR(VLOOKUP(H$1&amp;":"&amp;H106,'Finish order'!$C:$K,6,FALSE()),"")</f>
        <v/>
      </c>
      <c r="J106" s="21" t="str">
        <f aca="false">IFERROR(VLOOKUP(H$1&amp;":"&amp;H106,'Finish order'!$C:$K,9,FALSE()),"")</f>
        <v/>
      </c>
      <c r="K106" s="21" t="str">
        <f aca="false">IFERROR(VLOOKUP(H$1&amp;":"&amp;H106,'Finish order'!$C:$K,7,FALSE()),"")</f>
        <v/>
      </c>
      <c r="L106" s="29" t="str">
        <f aca="false">IFERROR(VLOOKUP(H$1&amp;":"&amp;H106,'Finish order'!$C:$K,5,FALSE()),"")</f>
        <v/>
      </c>
      <c r="M106" s="21" t="str">
        <f aca="false">IFERROR(VLOOKUP(H$1&amp;":"&amp;H106,'Finish order'!$C:$K,4,FALSE()),"")</f>
        <v/>
      </c>
      <c r="N106" s="31"/>
      <c r="O106" s="31"/>
      <c r="P106" s="31"/>
      <c r="Q106" s="31"/>
      <c r="R106" s="32"/>
      <c r="S106" s="31"/>
      <c r="T106" s="31"/>
      <c r="U106" s="31"/>
      <c r="V106" s="31"/>
      <c r="W106" s="31"/>
      <c r="X106" s="31"/>
      <c r="Y106" s="32"/>
      <c r="Z106" s="31"/>
      <c r="AA106" s="31"/>
      <c r="AB106" s="31"/>
      <c r="AC106" s="31"/>
      <c r="AD106" s="31"/>
      <c r="AE106" s="31"/>
      <c r="AF106" s="32"/>
      <c r="AG106" s="31"/>
      <c r="AH106" s="31"/>
      <c r="AI106" s="31"/>
      <c r="AJ106" s="31"/>
      <c r="AK106" s="31"/>
      <c r="AL106" s="31"/>
      <c r="AM106" s="32"/>
      <c r="AN106" s="31"/>
      <c r="AO106" s="31"/>
      <c r="AP106" s="31"/>
      <c r="AQ106" s="31"/>
      <c r="AR106" s="31"/>
      <c r="AS106" s="31"/>
      <c r="AT106" s="32"/>
      <c r="AU106" s="31"/>
      <c r="AV106" s="31"/>
      <c r="AW106" s="31"/>
      <c r="AX106" s="31"/>
      <c r="AY106" s="31"/>
      <c r="AZ106" s="31"/>
      <c r="BA106" s="32"/>
      <c r="BB106" s="31"/>
      <c r="BC106" s="31"/>
      <c r="BD106" s="31"/>
      <c r="BE106" s="31"/>
      <c r="BF106" s="31"/>
      <c r="BG106" s="31"/>
      <c r="BH106" s="32"/>
      <c r="BI106" s="31"/>
      <c r="BJ106" s="31"/>
      <c r="BK106" s="31"/>
      <c r="BL106" s="31"/>
      <c r="BM106" s="31"/>
      <c r="BN106" s="31"/>
      <c r="BO106" s="32"/>
      <c r="BP106" s="31"/>
      <c r="BQ106" s="31"/>
      <c r="BR106" s="31"/>
      <c r="BS106" s="31"/>
      <c r="BT106" s="31"/>
      <c r="BU106" s="31"/>
      <c r="BV106" s="32"/>
      <c r="BW106" s="31"/>
      <c r="BX106" s="31"/>
      <c r="BY106" s="31"/>
      <c r="BZ106" s="31"/>
      <c r="CA106" s="31"/>
      <c r="CB106" s="31"/>
      <c r="CC106" s="32"/>
      <c r="CD106" s="31"/>
      <c r="CE106" s="31"/>
      <c r="CF106" s="31"/>
      <c r="CG106" s="31"/>
      <c r="CH106" s="31"/>
      <c r="CI106" s="31"/>
      <c r="CJ106" s="32"/>
      <c r="CK106" s="31"/>
      <c r="CL106" s="31"/>
      <c r="CM106" s="31"/>
      <c r="CN106" s="31"/>
      <c r="CO106" s="31"/>
      <c r="CP106" s="31"/>
      <c r="CQ106" s="32"/>
      <c r="CR106" s="31"/>
      <c r="CS106" s="31"/>
    </row>
    <row r="107" customFormat="false" ht="15.75" hidden="false" customHeight="true" outlineLevel="0" collapsed="false">
      <c r="A107" s="21" t="n">
        <v>106</v>
      </c>
      <c r="B107" s="21" t="str">
        <f aca="false">IFERROR(VLOOKUP($A$1&amp;":"&amp;A107,'Finish order'!C:K,6,FALSE()),"")</f>
        <v/>
      </c>
      <c r="C107" s="21" t="str">
        <f aca="false">IFERROR(VLOOKUP(A$1&amp;":"&amp;A107,'Finish order'!$C:$K,9,FALSE()),"")</f>
        <v/>
      </c>
      <c r="D107" s="21" t="str">
        <f aca="false">IFERROR(VLOOKUP(A$1&amp;":"&amp;A107,'Finish order'!$C:$K,7,FALSE()),"")</f>
        <v/>
      </c>
      <c r="E107" s="29" t="str">
        <f aca="false">IFERROR(VLOOKUP($A$1&amp;":"&amp;A107,'Finish order'!C:K,5,FALSE()),"")</f>
        <v/>
      </c>
      <c r="F107" s="21" t="str">
        <f aca="false">IFERROR(VLOOKUP($A$1&amp;":"&amp;A107,'Finish order'!C:K,4,FALSE()),"")</f>
        <v/>
      </c>
      <c r="G107" s="31"/>
      <c r="H107" s="21" t="n">
        <v>106</v>
      </c>
      <c r="I107" s="21" t="str">
        <f aca="false">IFERROR(VLOOKUP(H$1&amp;":"&amp;H107,'Finish order'!$C:$K,6,FALSE()),"")</f>
        <v/>
      </c>
      <c r="J107" s="21" t="str">
        <f aca="false">IFERROR(VLOOKUP(H$1&amp;":"&amp;H107,'Finish order'!$C:$K,9,FALSE()),"")</f>
        <v/>
      </c>
      <c r="K107" s="21" t="str">
        <f aca="false">IFERROR(VLOOKUP(H$1&amp;":"&amp;H107,'Finish order'!$C:$K,7,FALSE()),"")</f>
        <v/>
      </c>
      <c r="L107" s="29" t="str">
        <f aca="false">IFERROR(VLOOKUP(H$1&amp;":"&amp;H107,'Finish order'!$C:$K,5,FALSE()),"")</f>
        <v/>
      </c>
      <c r="M107" s="21" t="str">
        <f aca="false">IFERROR(VLOOKUP(H$1&amp;":"&amp;H107,'Finish order'!$C:$K,4,FALSE()),"")</f>
        <v/>
      </c>
      <c r="N107" s="31"/>
      <c r="O107" s="31"/>
      <c r="P107" s="31"/>
      <c r="Q107" s="31"/>
      <c r="R107" s="32"/>
      <c r="S107" s="31"/>
      <c r="T107" s="31"/>
      <c r="U107" s="31"/>
      <c r="V107" s="31"/>
      <c r="W107" s="31"/>
      <c r="X107" s="31"/>
      <c r="Y107" s="32"/>
      <c r="Z107" s="31"/>
      <c r="AA107" s="31"/>
      <c r="AB107" s="31"/>
      <c r="AC107" s="31"/>
      <c r="AD107" s="31"/>
      <c r="AE107" s="31"/>
      <c r="AF107" s="32"/>
      <c r="AG107" s="31"/>
      <c r="AH107" s="31"/>
      <c r="AI107" s="31"/>
      <c r="AJ107" s="31"/>
      <c r="AK107" s="31"/>
      <c r="AL107" s="31"/>
      <c r="AM107" s="32"/>
      <c r="AN107" s="31"/>
      <c r="AO107" s="31"/>
      <c r="AP107" s="31"/>
      <c r="AQ107" s="31"/>
      <c r="AR107" s="31"/>
      <c r="AS107" s="31"/>
      <c r="AT107" s="32"/>
      <c r="AU107" s="31"/>
      <c r="AV107" s="31"/>
      <c r="AW107" s="31"/>
      <c r="AX107" s="31"/>
      <c r="AY107" s="31"/>
      <c r="AZ107" s="31"/>
      <c r="BA107" s="32"/>
      <c r="BB107" s="31"/>
      <c r="BC107" s="31"/>
      <c r="BD107" s="31"/>
      <c r="BE107" s="31"/>
      <c r="BF107" s="31"/>
      <c r="BG107" s="31"/>
      <c r="BH107" s="32"/>
      <c r="BI107" s="31"/>
      <c r="BJ107" s="31"/>
      <c r="BK107" s="31"/>
      <c r="BL107" s="31"/>
      <c r="BM107" s="31"/>
      <c r="BN107" s="31"/>
      <c r="BO107" s="32"/>
      <c r="BP107" s="31"/>
      <c r="BQ107" s="31"/>
      <c r="BR107" s="31"/>
      <c r="BS107" s="31"/>
      <c r="BT107" s="31"/>
      <c r="BU107" s="31"/>
      <c r="BV107" s="32"/>
      <c r="BW107" s="31"/>
      <c r="BX107" s="31"/>
      <c r="BY107" s="31"/>
      <c r="BZ107" s="31"/>
      <c r="CA107" s="31"/>
      <c r="CB107" s="31"/>
      <c r="CC107" s="32"/>
      <c r="CD107" s="31"/>
      <c r="CE107" s="31"/>
      <c r="CF107" s="31"/>
      <c r="CG107" s="31"/>
      <c r="CH107" s="31"/>
      <c r="CI107" s="31"/>
      <c r="CJ107" s="32"/>
      <c r="CK107" s="31"/>
      <c r="CL107" s="31"/>
      <c r="CM107" s="31"/>
      <c r="CN107" s="31"/>
      <c r="CO107" s="31"/>
      <c r="CP107" s="31"/>
      <c r="CQ107" s="32"/>
      <c r="CR107" s="31"/>
      <c r="CS107" s="31"/>
    </row>
    <row r="108" customFormat="false" ht="15.75" hidden="false" customHeight="true" outlineLevel="0" collapsed="false">
      <c r="A108" s="21" t="n">
        <v>107</v>
      </c>
      <c r="B108" s="21" t="str">
        <f aca="false">IFERROR(VLOOKUP($A$1&amp;":"&amp;A108,'Finish order'!C:K,6,FALSE()),"")</f>
        <v/>
      </c>
      <c r="C108" s="21" t="str">
        <f aca="false">IFERROR(VLOOKUP(A$1&amp;":"&amp;A108,'Finish order'!$C:$K,9,FALSE()),"")</f>
        <v/>
      </c>
      <c r="D108" s="21" t="str">
        <f aca="false">IFERROR(VLOOKUP(A$1&amp;":"&amp;A108,'Finish order'!$C:$K,7,FALSE()),"")</f>
        <v/>
      </c>
      <c r="E108" s="29" t="str">
        <f aca="false">IFERROR(VLOOKUP($A$1&amp;":"&amp;A108,'Finish order'!C:K,5,FALSE()),"")</f>
        <v/>
      </c>
      <c r="F108" s="21" t="str">
        <f aca="false">IFERROR(VLOOKUP($A$1&amp;":"&amp;A108,'Finish order'!C:K,4,FALSE()),"")</f>
        <v/>
      </c>
      <c r="G108" s="31"/>
      <c r="H108" s="21" t="n">
        <v>107</v>
      </c>
      <c r="I108" s="21" t="str">
        <f aca="false">IFERROR(VLOOKUP(H$1&amp;":"&amp;H108,'Finish order'!$C:$K,6,FALSE()),"")</f>
        <v/>
      </c>
      <c r="J108" s="21" t="str">
        <f aca="false">IFERROR(VLOOKUP(H$1&amp;":"&amp;H108,'Finish order'!$C:$K,9,FALSE()),"")</f>
        <v/>
      </c>
      <c r="K108" s="21" t="str">
        <f aca="false">IFERROR(VLOOKUP(H$1&amp;":"&amp;H108,'Finish order'!$C:$K,7,FALSE()),"")</f>
        <v/>
      </c>
      <c r="L108" s="29" t="str">
        <f aca="false">IFERROR(VLOOKUP(H$1&amp;":"&amp;H108,'Finish order'!$C:$K,5,FALSE()),"")</f>
        <v/>
      </c>
      <c r="M108" s="21" t="str">
        <f aca="false">IFERROR(VLOOKUP(H$1&amp;":"&amp;H108,'Finish order'!$C:$K,4,FALSE()),"")</f>
        <v/>
      </c>
      <c r="N108" s="31"/>
      <c r="O108" s="31"/>
      <c r="P108" s="31"/>
      <c r="Q108" s="31"/>
      <c r="R108" s="32"/>
      <c r="S108" s="31"/>
      <c r="T108" s="31"/>
      <c r="U108" s="31"/>
      <c r="V108" s="31"/>
      <c r="W108" s="31"/>
      <c r="X108" s="31"/>
      <c r="Y108" s="32"/>
      <c r="Z108" s="31"/>
      <c r="AA108" s="31"/>
      <c r="AB108" s="31"/>
      <c r="AC108" s="31"/>
      <c r="AD108" s="31"/>
      <c r="AE108" s="31"/>
      <c r="AF108" s="32"/>
      <c r="AG108" s="31"/>
      <c r="AH108" s="31"/>
      <c r="AI108" s="31"/>
      <c r="AJ108" s="31"/>
      <c r="AK108" s="31"/>
      <c r="AL108" s="31"/>
      <c r="AM108" s="32"/>
      <c r="AN108" s="31"/>
      <c r="AO108" s="31"/>
      <c r="AP108" s="31"/>
      <c r="AQ108" s="31"/>
      <c r="AR108" s="31"/>
      <c r="AS108" s="31"/>
      <c r="AT108" s="32"/>
      <c r="AU108" s="31"/>
      <c r="AV108" s="31"/>
      <c r="AW108" s="31"/>
      <c r="AX108" s="31"/>
      <c r="AY108" s="31"/>
      <c r="AZ108" s="31"/>
      <c r="BA108" s="32"/>
      <c r="BB108" s="31"/>
      <c r="BC108" s="31"/>
      <c r="BD108" s="31"/>
      <c r="BE108" s="31"/>
      <c r="BF108" s="31"/>
      <c r="BG108" s="31"/>
      <c r="BH108" s="32"/>
      <c r="BI108" s="31"/>
      <c r="BJ108" s="31"/>
      <c r="BK108" s="31"/>
      <c r="BL108" s="31"/>
      <c r="BM108" s="31"/>
      <c r="BN108" s="31"/>
      <c r="BO108" s="32"/>
      <c r="BP108" s="31"/>
      <c r="BQ108" s="31"/>
      <c r="BR108" s="31"/>
      <c r="BS108" s="31"/>
      <c r="BT108" s="31"/>
      <c r="BU108" s="31"/>
      <c r="BV108" s="32"/>
      <c r="BW108" s="31"/>
      <c r="BX108" s="31"/>
      <c r="BY108" s="31"/>
      <c r="BZ108" s="31"/>
      <c r="CA108" s="31"/>
      <c r="CB108" s="31"/>
      <c r="CC108" s="32"/>
      <c r="CD108" s="31"/>
      <c r="CE108" s="31"/>
      <c r="CF108" s="31"/>
      <c r="CG108" s="31"/>
      <c r="CH108" s="31"/>
      <c r="CI108" s="31"/>
      <c r="CJ108" s="32"/>
      <c r="CK108" s="31"/>
      <c r="CL108" s="31"/>
      <c r="CM108" s="31"/>
      <c r="CN108" s="31"/>
      <c r="CO108" s="31"/>
      <c r="CP108" s="31"/>
      <c r="CQ108" s="32"/>
      <c r="CR108" s="31"/>
      <c r="CS108" s="31"/>
    </row>
    <row r="109" customFormat="false" ht="15.75" hidden="false" customHeight="true" outlineLevel="0" collapsed="false">
      <c r="A109" s="21" t="n">
        <v>108</v>
      </c>
      <c r="B109" s="21" t="str">
        <f aca="false">IFERROR(VLOOKUP($A$1&amp;":"&amp;A109,'Finish order'!C:K,6,FALSE()),"")</f>
        <v/>
      </c>
      <c r="C109" s="21" t="str">
        <f aca="false">IFERROR(VLOOKUP(A$1&amp;":"&amp;A109,'Finish order'!$C:$K,9,FALSE()),"")</f>
        <v/>
      </c>
      <c r="D109" s="21" t="str">
        <f aca="false">IFERROR(VLOOKUP(A$1&amp;":"&amp;A109,'Finish order'!$C:$K,7,FALSE()),"")</f>
        <v/>
      </c>
      <c r="E109" s="29" t="str">
        <f aca="false">IFERROR(VLOOKUP($A$1&amp;":"&amp;A109,'Finish order'!C:K,5,FALSE()),"")</f>
        <v/>
      </c>
      <c r="F109" s="21" t="str">
        <f aca="false">IFERROR(VLOOKUP($A$1&amp;":"&amp;A109,'Finish order'!C:K,4,FALSE()),"")</f>
        <v/>
      </c>
      <c r="G109" s="31"/>
      <c r="H109" s="21" t="n">
        <v>108</v>
      </c>
      <c r="I109" s="21" t="str">
        <f aca="false">IFERROR(VLOOKUP(H$1&amp;":"&amp;H109,'Finish order'!$C:$K,6,FALSE()),"")</f>
        <v/>
      </c>
      <c r="J109" s="21" t="str">
        <f aca="false">IFERROR(VLOOKUP(H$1&amp;":"&amp;H109,'Finish order'!$C:$K,9,FALSE()),"")</f>
        <v/>
      </c>
      <c r="K109" s="21" t="str">
        <f aca="false">IFERROR(VLOOKUP(H$1&amp;":"&amp;H109,'Finish order'!$C:$K,7,FALSE()),"")</f>
        <v/>
      </c>
      <c r="L109" s="29" t="str">
        <f aca="false">IFERROR(VLOOKUP(H$1&amp;":"&amp;H109,'Finish order'!$C:$K,5,FALSE()),"")</f>
        <v/>
      </c>
      <c r="M109" s="21" t="str">
        <f aca="false">IFERROR(VLOOKUP(H$1&amp;":"&amp;H109,'Finish order'!$C:$K,4,FALSE()),"")</f>
        <v/>
      </c>
      <c r="N109" s="31"/>
      <c r="O109" s="31"/>
      <c r="P109" s="31"/>
      <c r="Q109" s="31"/>
      <c r="R109" s="32"/>
      <c r="S109" s="31"/>
      <c r="T109" s="31"/>
      <c r="U109" s="31"/>
      <c r="V109" s="31"/>
      <c r="W109" s="31"/>
      <c r="X109" s="31"/>
      <c r="Y109" s="32"/>
      <c r="Z109" s="31"/>
      <c r="AA109" s="31"/>
      <c r="AB109" s="31"/>
      <c r="AC109" s="31"/>
      <c r="AD109" s="31"/>
      <c r="AE109" s="31"/>
      <c r="AF109" s="32"/>
      <c r="AG109" s="31"/>
      <c r="AH109" s="31"/>
      <c r="AI109" s="31"/>
      <c r="AJ109" s="31"/>
      <c r="AK109" s="31"/>
      <c r="AL109" s="31"/>
      <c r="AM109" s="32"/>
      <c r="AN109" s="31"/>
      <c r="AO109" s="31"/>
      <c r="AP109" s="31"/>
      <c r="AQ109" s="31"/>
      <c r="AR109" s="31"/>
      <c r="AS109" s="31"/>
      <c r="AT109" s="32"/>
      <c r="AU109" s="31"/>
      <c r="AV109" s="31"/>
      <c r="AW109" s="31"/>
      <c r="AX109" s="31"/>
      <c r="AY109" s="31"/>
      <c r="AZ109" s="31"/>
      <c r="BA109" s="32"/>
      <c r="BB109" s="31"/>
      <c r="BC109" s="31"/>
      <c r="BD109" s="31"/>
      <c r="BE109" s="31"/>
      <c r="BF109" s="31"/>
      <c r="BG109" s="31"/>
      <c r="BH109" s="32"/>
      <c r="BI109" s="31"/>
      <c r="BJ109" s="31"/>
      <c r="BK109" s="31"/>
      <c r="BL109" s="31"/>
      <c r="BM109" s="31"/>
      <c r="BN109" s="31"/>
      <c r="BO109" s="32"/>
      <c r="BP109" s="31"/>
      <c r="BQ109" s="31"/>
      <c r="BR109" s="31"/>
      <c r="BS109" s="31"/>
      <c r="BT109" s="31"/>
      <c r="BU109" s="31"/>
      <c r="BV109" s="32"/>
      <c r="BW109" s="31"/>
      <c r="BX109" s="31"/>
      <c r="BY109" s="31"/>
      <c r="BZ109" s="31"/>
      <c r="CA109" s="31"/>
      <c r="CB109" s="31"/>
      <c r="CC109" s="32"/>
      <c r="CD109" s="31"/>
      <c r="CE109" s="31"/>
      <c r="CF109" s="31"/>
      <c r="CG109" s="31"/>
      <c r="CH109" s="31"/>
      <c r="CI109" s="31"/>
      <c r="CJ109" s="32"/>
      <c r="CK109" s="31"/>
      <c r="CL109" s="31"/>
      <c r="CM109" s="31"/>
      <c r="CN109" s="31"/>
      <c r="CO109" s="31"/>
      <c r="CP109" s="31"/>
      <c r="CQ109" s="32"/>
      <c r="CR109" s="31"/>
      <c r="CS109" s="31"/>
    </row>
    <row r="110" customFormat="false" ht="15.75" hidden="false" customHeight="true" outlineLevel="0" collapsed="false">
      <c r="A110" s="21" t="n">
        <v>109</v>
      </c>
      <c r="B110" s="21" t="str">
        <f aca="false">IFERROR(VLOOKUP($A$1&amp;":"&amp;A110,'Finish order'!C:K,6,FALSE()),"")</f>
        <v/>
      </c>
      <c r="C110" s="21" t="str">
        <f aca="false">IFERROR(VLOOKUP(A$1&amp;":"&amp;A110,'Finish order'!$C:$K,9,FALSE()),"")</f>
        <v/>
      </c>
      <c r="D110" s="21" t="str">
        <f aca="false">IFERROR(VLOOKUP(A$1&amp;":"&amp;A110,'Finish order'!$C:$K,7,FALSE()),"")</f>
        <v/>
      </c>
      <c r="E110" s="29" t="str">
        <f aca="false">IFERROR(VLOOKUP($A$1&amp;":"&amp;A110,'Finish order'!C:K,5,FALSE()),"")</f>
        <v/>
      </c>
      <c r="F110" s="21" t="str">
        <f aca="false">IFERROR(VLOOKUP($A$1&amp;":"&amp;A110,'Finish order'!C:K,4,FALSE()),"")</f>
        <v/>
      </c>
      <c r="G110" s="31"/>
      <c r="H110" s="21" t="n">
        <v>109</v>
      </c>
      <c r="I110" s="21" t="str">
        <f aca="false">IFERROR(VLOOKUP(H$1&amp;":"&amp;H110,'Finish order'!$C:$K,6,FALSE()),"")</f>
        <v/>
      </c>
      <c r="J110" s="21" t="str">
        <f aca="false">IFERROR(VLOOKUP(H$1&amp;":"&amp;H110,'Finish order'!$C:$K,9,FALSE()),"")</f>
        <v/>
      </c>
      <c r="K110" s="21" t="str">
        <f aca="false">IFERROR(VLOOKUP(H$1&amp;":"&amp;H110,'Finish order'!$C:$K,7,FALSE()),"")</f>
        <v/>
      </c>
      <c r="L110" s="29" t="str">
        <f aca="false">IFERROR(VLOOKUP(H$1&amp;":"&amp;H110,'Finish order'!$C:$K,5,FALSE()),"")</f>
        <v/>
      </c>
      <c r="M110" s="21" t="str">
        <f aca="false">IFERROR(VLOOKUP(H$1&amp;":"&amp;H110,'Finish order'!$C:$K,4,FALSE()),"")</f>
        <v/>
      </c>
      <c r="N110" s="31"/>
      <c r="O110" s="31"/>
      <c r="P110" s="31"/>
      <c r="Q110" s="31"/>
      <c r="R110" s="32"/>
      <c r="S110" s="31"/>
      <c r="T110" s="31"/>
      <c r="U110" s="31"/>
      <c r="V110" s="31"/>
      <c r="W110" s="31"/>
      <c r="X110" s="31"/>
      <c r="Y110" s="32"/>
      <c r="Z110" s="31"/>
      <c r="AA110" s="31"/>
      <c r="AB110" s="31"/>
      <c r="AC110" s="31"/>
      <c r="AD110" s="31"/>
      <c r="AE110" s="31"/>
      <c r="AF110" s="32"/>
      <c r="AG110" s="31"/>
      <c r="AH110" s="31"/>
      <c r="AI110" s="31"/>
      <c r="AJ110" s="31"/>
      <c r="AK110" s="31"/>
      <c r="AL110" s="31"/>
      <c r="AM110" s="32"/>
      <c r="AN110" s="31"/>
      <c r="AO110" s="31"/>
      <c r="AP110" s="31"/>
      <c r="AQ110" s="31"/>
      <c r="AR110" s="31"/>
      <c r="AS110" s="31"/>
      <c r="AT110" s="32"/>
      <c r="AU110" s="31"/>
      <c r="AV110" s="31"/>
      <c r="AW110" s="31"/>
      <c r="AX110" s="31"/>
      <c r="AY110" s="31"/>
      <c r="AZ110" s="31"/>
      <c r="BA110" s="32"/>
      <c r="BB110" s="31"/>
      <c r="BC110" s="31"/>
      <c r="BD110" s="31"/>
      <c r="BE110" s="31"/>
      <c r="BF110" s="31"/>
      <c r="BG110" s="31"/>
      <c r="BH110" s="32"/>
      <c r="BI110" s="31"/>
      <c r="BJ110" s="31"/>
      <c r="BK110" s="31"/>
      <c r="BL110" s="31"/>
      <c r="BM110" s="31"/>
      <c r="BN110" s="31"/>
      <c r="BO110" s="32"/>
      <c r="BP110" s="31"/>
      <c r="BQ110" s="31"/>
      <c r="BR110" s="31"/>
      <c r="BS110" s="31"/>
      <c r="BT110" s="31"/>
      <c r="BU110" s="31"/>
      <c r="BV110" s="32"/>
      <c r="BW110" s="31"/>
      <c r="BX110" s="31"/>
      <c r="BY110" s="31"/>
      <c r="BZ110" s="31"/>
      <c r="CA110" s="31"/>
      <c r="CB110" s="31"/>
      <c r="CC110" s="32"/>
      <c r="CD110" s="31"/>
      <c r="CE110" s="31"/>
      <c r="CF110" s="31"/>
      <c r="CG110" s="31"/>
      <c r="CH110" s="31"/>
      <c r="CI110" s="31"/>
      <c r="CJ110" s="32"/>
      <c r="CK110" s="31"/>
      <c r="CL110" s="31"/>
      <c r="CM110" s="31"/>
      <c r="CN110" s="31"/>
      <c r="CO110" s="31"/>
      <c r="CP110" s="31"/>
      <c r="CQ110" s="32"/>
      <c r="CR110" s="31"/>
      <c r="CS110" s="31"/>
    </row>
    <row r="111" customFormat="false" ht="15.75" hidden="false" customHeight="true" outlineLevel="0" collapsed="false">
      <c r="A111" s="21" t="n">
        <v>110</v>
      </c>
      <c r="B111" s="21" t="str">
        <f aca="false">IFERROR(VLOOKUP($A$1&amp;":"&amp;A111,'Finish order'!C:K,6,FALSE()),"")</f>
        <v/>
      </c>
      <c r="C111" s="21" t="str">
        <f aca="false">IFERROR(VLOOKUP(A$1&amp;":"&amp;A111,'Finish order'!$C:$K,9,FALSE()),"")</f>
        <v/>
      </c>
      <c r="D111" s="21" t="str">
        <f aca="false">IFERROR(VLOOKUP(A$1&amp;":"&amp;A111,'Finish order'!$C:$K,7,FALSE()),"")</f>
        <v/>
      </c>
      <c r="E111" s="29" t="str">
        <f aca="false">IFERROR(VLOOKUP($A$1&amp;":"&amp;A111,'Finish order'!C:K,5,FALSE()),"")</f>
        <v/>
      </c>
      <c r="F111" s="21" t="str">
        <f aca="false">IFERROR(VLOOKUP($A$1&amp;":"&amp;A111,'Finish order'!C:K,4,FALSE()),"")</f>
        <v/>
      </c>
      <c r="G111" s="31"/>
      <c r="H111" s="21" t="n">
        <v>110</v>
      </c>
      <c r="I111" s="21" t="str">
        <f aca="false">IFERROR(VLOOKUP(H$1&amp;":"&amp;H111,'Finish order'!$C:$K,6,FALSE()),"")</f>
        <v/>
      </c>
      <c r="J111" s="21" t="str">
        <f aca="false">IFERROR(VLOOKUP(H$1&amp;":"&amp;H111,'Finish order'!$C:$K,9,FALSE()),"")</f>
        <v/>
      </c>
      <c r="K111" s="21" t="str">
        <f aca="false">IFERROR(VLOOKUP(H$1&amp;":"&amp;H111,'Finish order'!$C:$K,7,FALSE()),"")</f>
        <v/>
      </c>
      <c r="L111" s="29" t="str">
        <f aca="false">IFERROR(VLOOKUP(H$1&amp;":"&amp;H111,'Finish order'!$C:$K,5,FALSE()),"")</f>
        <v/>
      </c>
      <c r="M111" s="21" t="str">
        <f aca="false">IFERROR(VLOOKUP(H$1&amp;":"&amp;H111,'Finish order'!$C:$K,4,FALSE()),"")</f>
        <v/>
      </c>
      <c r="N111" s="31"/>
      <c r="O111" s="31"/>
      <c r="P111" s="31"/>
      <c r="Q111" s="31"/>
      <c r="R111" s="32"/>
      <c r="S111" s="31"/>
      <c r="T111" s="31"/>
      <c r="U111" s="31"/>
      <c r="V111" s="31"/>
      <c r="W111" s="31"/>
      <c r="X111" s="31"/>
      <c r="Y111" s="32"/>
      <c r="Z111" s="31"/>
      <c r="AA111" s="31"/>
      <c r="AB111" s="31"/>
      <c r="AC111" s="31"/>
      <c r="AD111" s="31"/>
      <c r="AE111" s="31"/>
      <c r="AF111" s="32"/>
      <c r="AG111" s="31"/>
      <c r="AH111" s="31"/>
      <c r="AI111" s="31"/>
      <c r="AJ111" s="31"/>
      <c r="AK111" s="31"/>
      <c r="AL111" s="31"/>
      <c r="AM111" s="32"/>
      <c r="AN111" s="31"/>
      <c r="AO111" s="31"/>
      <c r="AP111" s="31"/>
      <c r="AQ111" s="31"/>
      <c r="AR111" s="31"/>
      <c r="AS111" s="31"/>
      <c r="AT111" s="32"/>
      <c r="AU111" s="31"/>
      <c r="AV111" s="31"/>
      <c r="AW111" s="31"/>
      <c r="AX111" s="31"/>
      <c r="AY111" s="31"/>
      <c r="AZ111" s="31"/>
      <c r="BA111" s="32"/>
      <c r="BB111" s="31"/>
      <c r="BC111" s="31"/>
      <c r="BD111" s="31"/>
      <c r="BE111" s="31"/>
      <c r="BF111" s="31"/>
      <c r="BG111" s="31"/>
      <c r="BH111" s="32"/>
      <c r="BI111" s="31"/>
      <c r="BJ111" s="31"/>
      <c r="BK111" s="31"/>
      <c r="BL111" s="31"/>
      <c r="BM111" s="31"/>
      <c r="BN111" s="31"/>
      <c r="BO111" s="32"/>
      <c r="BP111" s="31"/>
      <c r="BQ111" s="31"/>
      <c r="BR111" s="31"/>
      <c r="BS111" s="31"/>
      <c r="BT111" s="31"/>
      <c r="BU111" s="31"/>
      <c r="BV111" s="32"/>
      <c r="BW111" s="31"/>
      <c r="BX111" s="31"/>
      <c r="BY111" s="31"/>
      <c r="BZ111" s="31"/>
      <c r="CA111" s="31"/>
      <c r="CB111" s="31"/>
      <c r="CC111" s="32"/>
      <c r="CD111" s="31"/>
      <c r="CE111" s="31"/>
      <c r="CF111" s="31"/>
      <c r="CG111" s="31"/>
      <c r="CH111" s="31"/>
      <c r="CI111" s="31"/>
      <c r="CJ111" s="32"/>
      <c r="CK111" s="31"/>
      <c r="CL111" s="31"/>
      <c r="CM111" s="31"/>
      <c r="CN111" s="31"/>
      <c r="CO111" s="31"/>
      <c r="CP111" s="31"/>
      <c r="CQ111" s="32"/>
      <c r="CR111" s="31"/>
      <c r="CS111" s="31"/>
    </row>
    <row r="112" customFormat="false" ht="15.75" hidden="false" customHeight="true" outlineLevel="0" collapsed="false">
      <c r="A112" s="21" t="n">
        <v>111</v>
      </c>
      <c r="B112" s="21" t="str">
        <f aca="false">IFERROR(VLOOKUP($A$1&amp;":"&amp;A112,'Finish order'!C:K,6,FALSE()),"")</f>
        <v/>
      </c>
      <c r="C112" s="21" t="str">
        <f aca="false">IFERROR(VLOOKUP(A$1&amp;":"&amp;A112,'Finish order'!$C:$K,9,FALSE()),"")</f>
        <v/>
      </c>
      <c r="D112" s="21" t="str">
        <f aca="false">IFERROR(VLOOKUP(A$1&amp;":"&amp;A112,'Finish order'!$C:$K,7,FALSE()),"")</f>
        <v/>
      </c>
      <c r="E112" s="29" t="str">
        <f aca="false">IFERROR(VLOOKUP($A$1&amp;":"&amp;A112,'Finish order'!C:K,5,FALSE()),"")</f>
        <v/>
      </c>
      <c r="F112" s="21" t="str">
        <f aca="false">IFERROR(VLOOKUP($A$1&amp;":"&amp;A112,'Finish order'!C:K,4,FALSE()),"")</f>
        <v/>
      </c>
      <c r="G112" s="31"/>
      <c r="H112" s="21" t="n">
        <v>111</v>
      </c>
      <c r="I112" s="21" t="str">
        <f aca="false">IFERROR(VLOOKUP(H$1&amp;":"&amp;H112,'Finish order'!$C:$K,6,FALSE()),"")</f>
        <v/>
      </c>
      <c r="J112" s="21" t="str">
        <f aca="false">IFERROR(VLOOKUP(H$1&amp;":"&amp;H112,'Finish order'!$C:$K,9,FALSE()),"")</f>
        <v/>
      </c>
      <c r="K112" s="21" t="str">
        <f aca="false">IFERROR(VLOOKUP(H$1&amp;":"&amp;H112,'Finish order'!$C:$K,7,FALSE()),"")</f>
        <v/>
      </c>
      <c r="L112" s="29" t="str">
        <f aca="false">IFERROR(VLOOKUP(H$1&amp;":"&amp;H112,'Finish order'!$C:$K,5,FALSE()),"")</f>
        <v/>
      </c>
      <c r="M112" s="21" t="str">
        <f aca="false">IFERROR(VLOOKUP(H$1&amp;":"&amp;H112,'Finish order'!$C:$K,4,FALSE()),"")</f>
        <v/>
      </c>
      <c r="N112" s="31"/>
      <c r="O112" s="31"/>
      <c r="P112" s="31"/>
      <c r="Q112" s="31"/>
      <c r="R112" s="32"/>
      <c r="S112" s="31"/>
      <c r="T112" s="31"/>
      <c r="U112" s="31"/>
      <c r="V112" s="31"/>
      <c r="W112" s="31"/>
      <c r="X112" s="31"/>
      <c r="Y112" s="32"/>
      <c r="Z112" s="31"/>
      <c r="AA112" s="31"/>
      <c r="AB112" s="31"/>
      <c r="AC112" s="31"/>
      <c r="AD112" s="31"/>
      <c r="AE112" s="31"/>
      <c r="AF112" s="32"/>
      <c r="AG112" s="31"/>
      <c r="AH112" s="31"/>
      <c r="AI112" s="31"/>
      <c r="AJ112" s="31"/>
      <c r="AK112" s="31"/>
      <c r="AL112" s="31"/>
      <c r="AM112" s="32"/>
      <c r="AN112" s="31"/>
      <c r="AO112" s="31"/>
      <c r="AP112" s="31"/>
      <c r="AQ112" s="31"/>
      <c r="AR112" s="31"/>
      <c r="AS112" s="31"/>
      <c r="AT112" s="32"/>
      <c r="AU112" s="31"/>
      <c r="AV112" s="31"/>
      <c r="AW112" s="31"/>
      <c r="AX112" s="31"/>
      <c r="AY112" s="31"/>
      <c r="AZ112" s="31"/>
      <c r="BA112" s="32"/>
      <c r="BB112" s="31"/>
      <c r="BC112" s="31"/>
      <c r="BD112" s="31"/>
      <c r="BE112" s="31"/>
      <c r="BF112" s="31"/>
      <c r="BG112" s="31"/>
      <c r="BH112" s="32"/>
      <c r="BI112" s="31"/>
      <c r="BJ112" s="31"/>
      <c r="BK112" s="31"/>
      <c r="BL112" s="31"/>
      <c r="BM112" s="31"/>
      <c r="BN112" s="31"/>
      <c r="BO112" s="32"/>
      <c r="BP112" s="31"/>
      <c r="BQ112" s="31"/>
      <c r="BR112" s="31"/>
      <c r="BS112" s="31"/>
      <c r="BT112" s="31"/>
      <c r="BU112" s="31"/>
      <c r="BV112" s="32"/>
      <c r="BW112" s="31"/>
      <c r="BX112" s="31"/>
      <c r="BY112" s="31"/>
      <c r="BZ112" s="31"/>
      <c r="CA112" s="31"/>
      <c r="CB112" s="31"/>
      <c r="CC112" s="32"/>
      <c r="CD112" s="31"/>
      <c r="CE112" s="31"/>
      <c r="CF112" s="31"/>
      <c r="CG112" s="31"/>
      <c r="CH112" s="31"/>
      <c r="CI112" s="31"/>
      <c r="CJ112" s="32"/>
      <c r="CK112" s="31"/>
      <c r="CL112" s="31"/>
      <c r="CM112" s="31"/>
      <c r="CN112" s="31"/>
      <c r="CO112" s="31"/>
      <c r="CP112" s="31"/>
      <c r="CQ112" s="32"/>
      <c r="CR112" s="31"/>
      <c r="CS112" s="31"/>
    </row>
    <row r="113" customFormat="false" ht="15.75" hidden="false" customHeight="true" outlineLevel="0" collapsed="false">
      <c r="A113" s="21" t="n">
        <v>112</v>
      </c>
      <c r="B113" s="21" t="str">
        <f aca="false">IFERROR(VLOOKUP($A$1&amp;":"&amp;A113,'Finish order'!C:K,6,FALSE()),"")</f>
        <v/>
      </c>
      <c r="C113" s="21" t="str">
        <f aca="false">IFERROR(VLOOKUP(A$1&amp;":"&amp;A113,'Finish order'!$C:$K,9,FALSE()),"")</f>
        <v/>
      </c>
      <c r="D113" s="21" t="str">
        <f aca="false">IFERROR(VLOOKUP(A$1&amp;":"&amp;A113,'Finish order'!$C:$K,7,FALSE()),"")</f>
        <v/>
      </c>
      <c r="E113" s="29" t="str">
        <f aca="false">IFERROR(VLOOKUP($A$1&amp;":"&amp;A113,'Finish order'!C:K,5,FALSE()),"")</f>
        <v/>
      </c>
      <c r="F113" s="21" t="str">
        <f aca="false">IFERROR(VLOOKUP($A$1&amp;":"&amp;A113,'Finish order'!C:K,4,FALSE()),"")</f>
        <v/>
      </c>
      <c r="G113" s="31"/>
      <c r="H113" s="21" t="n">
        <v>112</v>
      </c>
      <c r="I113" s="21" t="str">
        <f aca="false">IFERROR(VLOOKUP(H$1&amp;":"&amp;H113,'Finish order'!$C:$K,6,FALSE()),"")</f>
        <v/>
      </c>
      <c r="J113" s="21" t="str">
        <f aca="false">IFERROR(VLOOKUP(H$1&amp;":"&amp;H113,'Finish order'!$C:$K,9,FALSE()),"")</f>
        <v/>
      </c>
      <c r="K113" s="21" t="str">
        <f aca="false">IFERROR(VLOOKUP(H$1&amp;":"&amp;H113,'Finish order'!$C:$K,7,FALSE()),"")</f>
        <v/>
      </c>
      <c r="L113" s="29" t="str">
        <f aca="false">IFERROR(VLOOKUP(H$1&amp;":"&amp;H113,'Finish order'!$C:$K,5,FALSE()),"")</f>
        <v/>
      </c>
      <c r="M113" s="21" t="str">
        <f aca="false">IFERROR(VLOOKUP(H$1&amp;":"&amp;H113,'Finish order'!$C:$K,4,FALSE()),"")</f>
        <v/>
      </c>
      <c r="N113" s="31"/>
      <c r="O113" s="31"/>
      <c r="P113" s="31"/>
      <c r="Q113" s="31"/>
      <c r="R113" s="32"/>
      <c r="S113" s="31"/>
      <c r="T113" s="31"/>
      <c r="U113" s="31"/>
      <c r="V113" s="31"/>
      <c r="W113" s="31"/>
      <c r="X113" s="31"/>
      <c r="Y113" s="32"/>
      <c r="Z113" s="31"/>
      <c r="AA113" s="31"/>
      <c r="AB113" s="31"/>
      <c r="AC113" s="31"/>
      <c r="AD113" s="31"/>
      <c r="AE113" s="31"/>
      <c r="AF113" s="32"/>
      <c r="AG113" s="31"/>
      <c r="AH113" s="31"/>
      <c r="AI113" s="31"/>
      <c r="AJ113" s="31"/>
      <c r="AK113" s="31"/>
      <c r="AL113" s="31"/>
      <c r="AM113" s="32"/>
      <c r="AN113" s="31"/>
      <c r="AO113" s="31"/>
      <c r="AP113" s="31"/>
      <c r="AQ113" s="31"/>
      <c r="AR113" s="31"/>
      <c r="AS113" s="31"/>
      <c r="AT113" s="32"/>
      <c r="AU113" s="31"/>
      <c r="AV113" s="31"/>
      <c r="AW113" s="31"/>
      <c r="AX113" s="31"/>
      <c r="AY113" s="31"/>
      <c r="AZ113" s="31"/>
      <c r="BA113" s="32"/>
      <c r="BB113" s="31"/>
      <c r="BC113" s="31"/>
      <c r="BD113" s="31"/>
      <c r="BE113" s="31"/>
      <c r="BF113" s="31"/>
      <c r="BG113" s="31"/>
      <c r="BH113" s="32"/>
      <c r="BI113" s="31"/>
      <c r="BJ113" s="31"/>
      <c r="BK113" s="31"/>
      <c r="BL113" s="31"/>
      <c r="BM113" s="31"/>
      <c r="BN113" s="31"/>
      <c r="BO113" s="32"/>
      <c r="BP113" s="31"/>
      <c r="BQ113" s="31"/>
      <c r="BR113" s="31"/>
      <c r="BS113" s="31"/>
      <c r="BT113" s="31"/>
      <c r="BU113" s="31"/>
      <c r="BV113" s="32"/>
      <c r="BW113" s="31"/>
      <c r="BX113" s="31"/>
      <c r="BY113" s="31"/>
      <c r="BZ113" s="31"/>
      <c r="CA113" s="31"/>
      <c r="CB113" s="31"/>
      <c r="CC113" s="32"/>
      <c r="CD113" s="31"/>
      <c r="CE113" s="31"/>
      <c r="CF113" s="31"/>
      <c r="CG113" s="31"/>
      <c r="CH113" s="31"/>
      <c r="CI113" s="31"/>
      <c r="CJ113" s="32"/>
      <c r="CK113" s="31"/>
      <c r="CL113" s="31"/>
      <c r="CM113" s="31"/>
      <c r="CN113" s="31"/>
      <c r="CO113" s="31"/>
      <c r="CP113" s="31"/>
      <c r="CQ113" s="32"/>
      <c r="CR113" s="31"/>
      <c r="CS113" s="31"/>
    </row>
    <row r="114" customFormat="false" ht="15.75" hidden="false" customHeight="true" outlineLevel="0" collapsed="false">
      <c r="A114" s="21" t="n">
        <v>113</v>
      </c>
      <c r="B114" s="21" t="str">
        <f aca="false">IFERROR(VLOOKUP($A$1&amp;":"&amp;A114,'Finish order'!C:K,6,FALSE()),"")</f>
        <v/>
      </c>
      <c r="C114" s="21" t="str">
        <f aca="false">IFERROR(VLOOKUP(A$1&amp;":"&amp;A114,'Finish order'!$C:$K,9,FALSE()),"")</f>
        <v/>
      </c>
      <c r="D114" s="21" t="str">
        <f aca="false">IFERROR(VLOOKUP(A$1&amp;":"&amp;A114,'Finish order'!$C:$K,7,FALSE()),"")</f>
        <v/>
      </c>
      <c r="E114" s="29" t="str">
        <f aca="false">IFERROR(VLOOKUP($A$1&amp;":"&amp;A114,'Finish order'!C:K,5,FALSE()),"")</f>
        <v/>
      </c>
      <c r="F114" s="21" t="str">
        <f aca="false">IFERROR(VLOOKUP($A$1&amp;":"&amp;A114,'Finish order'!C:K,4,FALSE()),"")</f>
        <v/>
      </c>
      <c r="G114" s="31"/>
      <c r="H114" s="21" t="n">
        <v>113</v>
      </c>
      <c r="I114" s="21" t="str">
        <f aca="false">IFERROR(VLOOKUP(H$1&amp;":"&amp;H114,'Finish order'!$C:$K,6,FALSE()),"")</f>
        <v/>
      </c>
      <c r="J114" s="21" t="str">
        <f aca="false">IFERROR(VLOOKUP(H$1&amp;":"&amp;H114,'Finish order'!$C:$K,9,FALSE()),"")</f>
        <v/>
      </c>
      <c r="K114" s="21" t="str">
        <f aca="false">IFERROR(VLOOKUP(H$1&amp;":"&amp;H114,'Finish order'!$C:$K,7,FALSE()),"")</f>
        <v/>
      </c>
      <c r="L114" s="29" t="str">
        <f aca="false">IFERROR(VLOOKUP(H$1&amp;":"&amp;H114,'Finish order'!$C:$K,5,FALSE()),"")</f>
        <v/>
      </c>
      <c r="M114" s="21" t="str">
        <f aca="false">IFERROR(VLOOKUP(H$1&amp;":"&amp;H114,'Finish order'!$C:$K,4,FALSE()),"")</f>
        <v/>
      </c>
      <c r="N114" s="31"/>
      <c r="O114" s="31"/>
      <c r="P114" s="31"/>
      <c r="Q114" s="31"/>
      <c r="R114" s="32"/>
      <c r="S114" s="31"/>
      <c r="T114" s="31"/>
      <c r="U114" s="31"/>
      <c r="V114" s="31"/>
      <c r="W114" s="31"/>
      <c r="X114" s="31"/>
      <c r="Y114" s="32"/>
      <c r="Z114" s="31"/>
      <c r="AA114" s="31"/>
      <c r="AB114" s="31"/>
      <c r="AC114" s="31"/>
      <c r="AD114" s="31"/>
      <c r="AE114" s="31"/>
      <c r="AF114" s="32"/>
      <c r="AG114" s="31"/>
      <c r="AH114" s="31"/>
      <c r="AI114" s="31"/>
      <c r="AJ114" s="31"/>
      <c r="AK114" s="31"/>
      <c r="AL114" s="31"/>
      <c r="AM114" s="32"/>
      <c r="AN114" s="31"/>
      <c r="AO114" s="31"/>
      <c r="AP114" s="31"/>
      <c r="AQ114" s="31"/>
      <c r="AR114" s="31"/>
      <c r="AS114" s="31"/>
      <c r="AT114" s="32"/>
      <c r="AU114" s="31"/>
      <c r="AV114" s="31"/>
      <c r="AW114" s="31"/>
      <c r="AX114" s="31"/>
      <c r="AY114" s="31"/>
      <c r="AZ114" s="31"/>
      <c r="BA114" s="32"/>
      <c r="BB114" s="31"/>
      <c r="BC114" s="31"/>
      <c r="BD114" s="31"/>
      <c r="BE114" s="31"/>
      <c r="BF114" s="31"/>
      <c r="BG114" s="31"/>
      <c r="BH114" s="32"/>
      <c r="BI114" s="31"/>
      <c r="BJ114" s="31"/>
      <c r="BK114" s="31"/>
      <c r="BL114" s="31"/>
      <c r="BM114" s="31"/>
      <c r="BN114" s="31"/>
      <c r="BO114" s="32"/>
      <c r="BP114" s="31"/>
      <c r="BQ114" s="31"/>
      <c r="BR114" s="31"/>
      <c r="BS114" s="31"/>
      <c r="BT114" s="31"/>
      <c r="BU114" s="31"/>
      <c r="BV114" s="32"/>
      <c r="BW114" s="31"/>
      <c r="BX114" s="31"/>
      <c r="BY114" s="31"/>
      <c r="BZ114" s="31"/>
      <c r="CA114" s="31"/>
      <c r="CB114" s="31"/>
      <c r="CC114" s="32"/>
      <c r="CD114" s="31"/>
      <c r="CE114" s="31"/>
      <c r="CF114" s="31"/>
      <c r="CG114" s="31"/>
      <c r="CH114" s="31"/>
      <c r="CI114" s="31"/>
      <c r="CJ114" s="32"/>
      <c r="CK114" s="31"/>
      <c r="CL114" s="31"/>
      <c r="CM114" s="31"/>
      <c r="CN114" s="31"/>
      <c r="CO114" s="31"/>
      <c r="CP114" s="31"/>
      <c r="CQ114" s="32"/>
      <c r="CR114" s="31"/>
      <c r="CS114" s="31"/>
    </row>
    <row r="115" customFormat="false" ht="15.75" hidden="false" customHeight="true" outlineLevel="0" collapsed="false">
      <c r="A115" s="21" t="n">
        <v>114</v>
      </c>
      <c r="B115" s="21" t="str">
        <f aca="false">IFERROR(VLOOKUP($A$1&amp;":"&amp;A115,'Finish order'!C:K,6,FALSE()),"")</f>
        <v/>
      </c>
      <c r="C115" s="21" t="str">
        <f aca="false">IFERROR(VLOOKUP(A$1&amp;":"&amp;A115,'Finish order'!$C:$K,9,FALSE()),"")</f>
        <v/>
      </c>
      <c r="D115" s="21" t="str">
        <f aca="false">IFERROR(VLOOKUP(A$1&amp;":"&amp;A115,'Finish order'!$C:$K,7,FALSE()),"")</f>
        <v/>
      </c>
      <c r="E115" s="29" t="str">
        <f aca="false">IFERROR(VLOOKUP($A$1&amp;":"&amp;A115,'Finish order'!C:K,5,FALSE()),"")</f>
        <v/>
      </c>
      <c r="F115" s="21" t="str">
        <f aca="false">IFERROR(VLOOKUP($A$1&amp;":"&amp;A115,'Finish order'!C:K,4,FALSE()),"")</f>
        <v/>
      </c>
      <c r="G115" s="31"/>
      <c r="H115" s="21" t="n">
        <v>114</v>
      </c>
      <c r="I115" s="21" t="str">
        <f aca="false">IFERROR(VLOOKUP(H$1&amp;":"&amp;H115,'Finish order'!$C:$K,6,FALSE()),"")</f>
        <v/>
      </c>
      <c r="J115" s="21" t="str">
        <f aca="false">IFERROR(VLOOKUP(H$1&amp;":"&amp;H115,'Finish order'!$C:$K,9,FALSE()),"")</f>
        <v/>
      </c>
      <c r="K115" s="21" t="str">
        <f aca="false">IFERROR(VLOOKUP(H$1&amp;":"&amp;H115,'Finish order'!$C:$K,7,FALSE()),"")</f>
        <v/>
      </c>
      <c r="L115" s="29" t="str">
        <f aca="false">IFERROR(VLOOKUP(H$1&amp;":"&amp;H115,'Finish order'!$C:$K,5,FALSE()),"")</f>
        <v/>
      </c>
      <c r="M115" s="21" t="str">
        <f aca="false">IFERROR(VLOOKUP(H$1&amp;":"&amp;H115,'Finish order'!$C:$K,4,FALSE()),"")</f>
        <v/>
      </c>
      <c r="N115" s="31"/>
      <c r="O115" s="31"/>
      <c r="P115" s="31"/>
      <c r="Q115" s="31"/>
      <c r="R115" s="32"/>
      <c r="S115" s="31"/>
      <c r="T115" s="31"/>
      <c r="U115" s="31"/>
      <c r="V115" s="31"/>
      <c r="W115" s="31"/>
      <c r="X115" s="31"/>
      <c r="Y115" s="32"/>
      <c r="Z115" s="31"/>
      <c r="AA115" s="31"/>
      <c r="AB115" s="31"/>
      <c r="AC115" s="31"/>
      <c r="AD115" s="31"/>
      <c r="AE115" s="31"/>
      <c r="AF115" s="32"/>
      <c r="AG115" s="31"/>
      <c r="AH115" s="31"/>
      <c r="AI115" s="31"/>
      <c r="AJ115" s="31"/>
      <c r="AK115" s="31"/>
      <c r="AL115" s="31"/>
      <c r="AM115" s="32"/>
      <c r="AN115" s="31"/>
      <c r="AO115" s="31"/>
      <c r="AP115" s="31"/>
      <c r="AQ115" s="31"/>
      <c r="AR115" s="31"/>
      <c r="AS115" s="31"/>
      <c r="AT115" s="32"/>
      <c r="AU115" s="31"/>
      <c r="AV115" s="31"/>
      <c r="AW115" s="31"/>
      <c r="AX115" s="31"/>
      <c r="AY115" s="31"/>
      <c r="AZ115" s="31"/>
      <c r="BA115" s="32"/>
      <c r="BB115" s="31"/>
      <c r="BC115" s="31"/>
      <c r="BD115" s="31"/>
      <c r="BE115" s="31"/>
      <c r="BF115" s="31"/>
      <c r="BG115" s="31"/>
      <c r="BH115" s="32"/>
      <c r="BI115" s="31"/>
      <c r="BJ115" s="31"/>
      <c r="BK115" s="31"/>
      <c r="BL115" s="31"/>
      <c r="BM115" s="31"/>
      <c r="BN115" s="31"/>
      <c r="BO115" s="32"/>
      <c r="BP115" s="31"/>
      <c r="BQ115" s="31"/>
      <c r="BR115" s="31"/>
      <c r="BS115" s="31"/>
      <c r="BT115" s="31"/>
      <c r="BU115" s="31"/>
      <c r="BV115" s="32"/>
      <c r="BW115" s="31"/>
      <c r="BX115" s="31"/>
      <c r="BY115" s="31"/>
      <c r="BZ115" s="31"/>
      <c r="CA115" s="31"/>
      <c r="CB115" s="31"/>
      <c r="CC115" s="32"/>
      <c r="CD115" s="31"/>
      <c r="CE115" s="31"/>
      <c r="CF115" s="31"/>
      <c r="CG115" s="31"/>
      <c r="CH115" s="31"/>
      <c r="CI115" s="31"/>
      <c r="CJ115" s="32"/>
      <c r="CK115" s="31"/>
      <c r="CL115" s="31"/>
      <c r="CM115" s="31"/>
      <c r="CN115" s="31"/>
      <c r="CO115" s="31"/>
      <c r="CP115" s="31"/>
      <c r="CQ115" s="32"/>
      <c r="CR115" s="31"/>
      <c r="CS115" s="31"/>
    </row>
    <row r="116" customFormat="false" ht="15.75" hidden="false" customHeight="true" outlineLevel="0" collapsed="false">
      <c r="A116" s="21" t="n">
        <v>115</v>
      </c>
      <c r="B116" s="21" t="str">
        <f aca="false">IFERROR(VLOOKUP($A$1&amp;":"&amp;A116,'Finish order'!C:K,6,FALSE()),"")</f>
        <v/>
      </c>
      <c r="C116" s="21" t="str">
        <f aca="false">IFERROR(VLOOKUP(A$1&amp;":"&amp;A116,'Finish order'!$C:$K,9,FALSE()),"")</f>
        <v/>
      </c>
      <c r="D116" s="21" t="str">
        <f aca="false">IFERROR(VLOOKUP(A$1&amp;":"&amp;A116,'Finish order'!$C:$K,7,FALSE()),"")</f>
        <v/>
      </c>
      <c r="E116" s="29" t="str">
        <f aca="false">IFERROR(VLOOKUP($A$1&amp;":"&amp;A116,'Finish order'!C:K,5,FALSE()),"")</f>
        <v/>
      </c>
      <c r="F116" s="21" t="str">
        <f aca="false">IFERROR(VLOOKUP($A$1&amp;":"&amp;A116,'Finish order'!C:K,4,FALSE()),"")</f>
        <v/>
      </c>
      <c r="G116" s="31"/>
      <c r="H116" s="21" t="n">
        <v>115</v>
      </c>
      <c r="I116" s="21" t="str">
        <f aca="false">IFERROR(VLOOKUP(H$1&amp;":"&amp;H116,'Finish order'!$C:$K,6,FALSE()),"")</f>
        <v/>
      </c>
      <c r="J116" s="21" t="str">
        <f aca="false">IFERROR(VLOOKUP(H$1&amp;":"&amp;H116,'Finish order'!$C:$K,9,FALSE()),"")</f>
        <v/>
      </c>
      <c r="K116" s="21" t="str">
        <f aca="false">IFERROR(VLOOKUP(H$1&amp;":"&amp;H116,'Finish order'!$C:$K,7,FALSE()),"")</f>
        <v/>
      </c>
      <c r="L116" s="29" t="str">
        <f aca="false">IFERROR(VLOOKUP(H$1&amp;":"&amp;H116,'Finish order'!$C:$K,5,FALSE()),"")</f>
        <v/>
      </c>
      <c r="M116" s="21" t="str">
        <f aca="false">IFERROR(VLOOKUP(H$1&amp;":"&amp;H116,'Finish order'!$C:$K,4,FALSE()),"")</f>
        <v/>
      </c>
      <c r="N116" s="31"/>
      <c r="O116" s="31"/>
      <c r="P116" s="31"/>
      <c r="Q116" s="31"/>
      <c r="R116" s="32"/>
      <c r="S116" s="31"/>
      <c r="T116" s="31"/>
      <c r="U116" s="31"/>
      <c r="V116" s="31"/>
      <c r="W116" s="31"/>
      <c r="X116" s="31"/>
      <c r="Y116" s="32"/>
      <c r="Z116" s="31"/>
      <c r="AA116" s="31"/>
      <c r="AB116" s="31"/>
      <c r="AC116" s="31"/>
      <c r="AD116" s="31"/>
      <c r="AE116" s="31"/>
      <c r="AF116" s="32"/>
      <c r="AG116" s="31"/>
      <c r="AH116" s="31"/>
      <c r="AI116" s="31"/>
      <c r="AJ116" s="31"/>
      <c r="AK116" s="31"/>
      <c r="AL116" s="31"/>
      <c r="AM116" s="32"/>
      <c r="AN116" s="31"/>
      <c r="AO116" s="31"/>
      <c r="AP116" s="31"/>
      <c r="AQ116" s="31"/>
      <c r="AR116" s="31"/>
      <c r="AS116" s="31"/>
      <c r="AT116" s="32"/>
      <c r="AU116" s="31"/>
      <c r="AV116" s="31"/>
      <c r="AW116" s="31"/>
      <c r="AX116" s="31"/>
      <c r="AY116" s="31"/>
      <c r="AZ116" s="31"/>
      <c r="BA116" s="32"/>
      <c r="BB116" s="31"/>
      <c r="BC116" s="31"/>
      <c r="BD116" s="31"/>
      <c r="BE116" s="31"/>
      <c r="BF116" s="31"/>
      <c r="BG116" s="31"/>
      <c r="BH116" s="32"/>
      <c r="BI116" s="31"/>
      <c r="BJ116" s="31"/>
      <c r="BK116" s="31"/>
      <c r="BL116" s="31"/>
      <c r="BM116" s="31"/>
      <c r="BN116" s="31"/>
      <c r="BO116" s="32"/>
      <c r="BP116" s="31"/>
      <c r="BQ116" s="31"/>
      <c r="BR116" s="31"/>
      <c r="BS116" s="31"/>
      <c r="BT116" s="31"/>
      <c r="BU116" s="31"/>
      <c r="BV116" s="32"/>
      <c r="BW116" s="31"/>
      <c r="BX116" s="31"/>
      <c r="BY116" s="31"/>
      <c r="BZ116" s="31"/>
      <c r="CA116" s="31"/>
      <c r="CB116" s="31"/>
      <c r="CC116" s="32"/>
      <c r="CD116" s="31"/>
      <c r="CE116" s="31"/>
      <c r="CF116" s="31"/>
      <c r="CG116" s="31"/>
      <c r="CH116" s="31"/>
      <c r="CI116" s="31"/>
      <c r="CJ116" s="32"/>
      <c r="CK116" s="31"/>
      <c r="CL116" s="31"/>
      <c r="CM116" s="31"/>
      <c r="CN116" s="31"/>
      <c r="CO116" s="31"/>
      <c r="CP116" s="31"/>
      <c r="CQ116" s="32"/>
      <c r="CR116" s="31"/>
      <c r="CS116" s="31"/>
    </row>
    <row r="117" customFormat="false" ht="15.75" hidden="false" customHeight="true" outlineLevel="0" collapsed="false">
      <c r="A117" s="21" t="n">
        <v>116</v>
      </c>
      <c r="B117" s="21" t="str">
        <f aca="false">IFERROR(VLOOKUP($A$1&amp;":"&amp;A117,'Finish order'!C:K,6,FALSE()),"")</f>
        <v/>
      </c>
      <c r="C117" s="21" t="str">
        <f aca="false">IFERROR(VLOOKUP(A$1&amp;":"&amp;A117,'Finish order'!$C:$K,9,FALSE()),"")</f>
        <v/>
      </c>
      <c r="D117" s="21" t="str">
        <f aca="false">IFERROR(VLOOKUP(A$1&amp;":"&amp;A117,'Finish order'!$C:$K,7,FALSE()),"")</f>
        <v/>
      </c>
      <c r="E117" s="29" t="str">
        <f aca="false">IFERROR(VLOOKUP($A$1&amp;":"&amp;A117,'Finish order'!C:K,5,FALSE()),"")</f>
        <v/>
      </c>
      <c r="F117" s="21" t="str">
        <f aca="false">IFERROR(VLOOKUP($A$1&amp;":"&amp;A117,'Finish order'!C:K,4,FALSE()),"")</f>
        <v/>
      </c>
      <c r="G117" s="31"/>
      <c r="H117" s="21" t="n">
        <v>116</v>
      </c>
      <c r="I117" s="21" t="str">
        <f aca="false">IFERROR(VLOOKUP(H$1&amp;":"&amp;H117,'Finish order'!$C:$K,6,FALSE()),"")</f>
        <v/>
      </c>
      <c r="J117" s="21" t="str">
        <f aca="false">IFERROR(VLOOKUP(H$1&amp;":"&amp;H117,'Finish order'!$C:$K,9,FALSE()),"")</f>
        <v/>
      </c>
      <c r="K117" s="21" t="str">
        <f aca="false">IFERROR(VLOOKUP(H$1&amp;":"&amp;H117,'Finish order'!$C:$K,7,FALSE()),"")</f>
        <v/>
      </c>
      <c r="L117" s="29" t="str">
        <f aca="false">IFERROR(VLOOKUP(H$1&amp;":"&amp;H117,'Finish order'!$C:$K,5,FALSE()),"")</f>
        <v/>
      </c>
      <c r="M117" s="21" t="str">
        <f aca="false">IFERROR(VLOOKUP(H$1&amp;":"&amp;H117,'Finish order'!$C:$K,4,FALSE()),"")</f>
        <v/>
      </c>
      <c r="N117" s="31"/>
      <c r="O117" s="31"/>
      <c r="P117" s="31"/>
      <c r="Q117" s="31"/>
      <c r="R117" s="32"/>
      <c r="S117" s="31"/>
      <c r="T117" s="31"/>
      <c r="U117" s="31"/>
      <c r="V117" s="31"/>
      <c r="W117" s="31"/>
      <c r="X117" s="31"/>
      <c r="Y117" s="32"/>
      <c r="Z117" s="31"/>
      <c r="AA117" s="31"/>
      <c r="AB117" s="31"/>
      <c r="AC117" s="31"/>
      <c r="AD117" s="31"/>
      <c r="AE117" s="31"/>
      <c r="AF117" s="32"/>
      <c r="AG117" s="31"/>
      <c r="AH117" s="31"/>
      <c r="AI117" s="31"/>
      <c r="AJ117" s="31"/>
      <c r="AK117" s="31"/>
      <c r="AL117" s="31"/>
      <c r="AM117" s="32"/>
      <c r="AN117" s="31"/>
      <c r="AO117" s="31"/>
      <c r="AP117" s="31"/>
      <c r="AQ117" s="31"/>
      <c r="AR117" s="31"/>
      <c r="AS117" s="31"/>
      <c r="AT117" s="32"/>
      <c r="AU117" s="31"/>
      <c r="AV117" s="31"/>
      <c r="AW117" s="31"/>
      <c r="AX117" s="31"/>
      <c r="AY117" s="31"/>
      <c r="AZ117" s="31"/>
      <c r="BA117" s="32"/>
      <c r="BB117" s="31"/>
      <c r="BC117" s="31"/>
      <c r="BD117" s="31"/>
      <c r="BE117" s="31"/>
      <c r="BF117" s="31"/>
      <c r="BG117" s="31"/>
      <c r="BH117" s="32"/>
      <c r="BI117" s="31"/>
      <c r="BJ117" s="31"/>
      <c r="BK117" s="31"/>
      <c r="BL117" s="31"/>
      <c r="BM117" s="31"/>
      <c r="BN117" s="31"/>
      <c r="BO117" s="32"/>
      <c r="BP117" s="31"/>
      <c r="BQ117" s="31"/>
      <c r="BR117" s="31"/>
      <c r="BS117" s="31"/>
      <c r="BT117" s="31"/>
      <c r="BU117" s="31"/>
      <c r="BV117" s="32"/>
      <c r="BW117" s="31"/>
      <c r="BX117" s="31"/>
      <c r="BY117" s="31"/>
      <c r="BZ117" s="31"/>
      <c r="CA117" s="31"/>
      <c r="CB117" s="31"/>
      <c r="CC117" s="32"/>
      <c r="CD117" s="31"/>
      <c r="CE117" s="31"/>
      <c r="CF117" s="31"/>
      <c r="CG117" s="31"/>
      <c r="CH117" s="31"/>
      <c r="CI117" s="31"/>
      <c r="CJ117" s="32"/>
      <c r="CK117" s="31"/>
      <c r="CL117" s="31"/>
      <c r="CM117" s="31"/>
      <c r="CN117" s="31"/>
      <c r="CO117" s="31"/>
      <c r="CP117" s="31"/>
      <c r="CQ117" s="32"/>
      <c r="CR117" s="31"/>
      <c r="CS117" s="31"/>
    </row>
    <row r="118" customFormat="false" ht="15.75" hidden="false" customHeight="true" outlineLevel="0" collapsed="false">
      <c r="A118" s="21" t="n">
        <v>117</v>
      </c>
      <c r="B118" s="21" t="str">
        <f aca="false">IFERROR(VLOOKUP($A$1&amp;":"&amp;A118,'Finish order'!C:K,6,FALSE()),"")</f>
        <v/>
      </c>
      <c r="C118" s="21" t="str">
        <f aca="false">IFERROR(VLOOKUP(A$1&amp;":"&amp;A118,'Finish order'!$C:$K,9,FALSE()),"")</f>
        <v/>
      </c>
      <c r="D118" s="21" t="str">
        <f aca="false">IFERROR(VLOOKUP(A$1&amp;":"&amp;A118,'Finish order'!$C:$K,7,FALSE()),"")</f>
        <v/>
      </c>
      <c r="E118" s="29" t="str">
        <f aca="false">IFERROR(VLOOKUP($A$1&amp;":"&amp;A118,'Finish order'!C:K,5,FALSE()),"")</f>
        <v/>
      </c>
      <c r="F118" s="21" t="str">
        <f aca="false">IFERROR(VLOOKUP($A$1&amp;":"&amp;A118,'Finish order'!C:K,4,FALSE()),"")</f>
        <v/>
      </c>
      <c r="G118" s="31"/>
      <c r="H118" s="21" t="n">
        <v>117</v>
      </c>
      <c r="I118" s="21" t="str">
        <f aca="false">IFERROR(VLOOKUP(H$1&amp;":"&amp;H118,'Finish order'!$C:$K,6,FALSE()),"")</f>
        <v/>
      </c>
      <c r="J118" s="21" t="str">
        <f aca="false">IFERROR(VLOOKUP(H$1&amp;":"&amp;H118,'Finish order'!$C:$K,9,FALSE()),"")</f>
        <v/>
      </c>
      <c r="K118" s="21" t="str">
        <f aca="false">IFERROR(VLOOKUP(H$1&amp;":"&amp;H118,'Finish order'!$C:$K,7,FALSE()),"")</f>
        <v/>
      </c>
      <c r="L118" s="29" t="str">
        <f aca="false">IFERROR(VLOOKUP(H$1&amp;":"&amp;H118,'Finish order'!$C:$K,5,FALSE()),"")</f>
        <v/>
      </c>
      <c r="M118" s="21" t="str">
        <f aca="false">IFERROR(VLOOKUP(H$1&amp;":"&amp;H118,'Finish order'!$C:$K,4,FALSE()),"")</f>
        <v/>
      </c>
      <c r="N118" s="31"/>
      <c r="O118" s="31"/>
      <c r="P118" s="31"/>
      <c r="Q118" s="31"/>
      <c r="R118" s="32"/>
      <c r="S118" s="31"/>
      <c r="T118" s="31"/>
      <c r="U118" s="31"/>
      <c r="V118" s="31"/>
      <c r="W118" s="31"/>
      <c r="X118" s="31"/>
      <c r="Y118" s="32"/>
      <c r="Z118" s="31"/>
      <c r="AA118" s="31"/>
      <c r="AB118" s="31"/>
      <c r="AC118" s="31"/>
      <c r="AD118" s="31"/>
      <c r="AE118" s="31"/>
      <c r="AF118" s="32"/>
      <c r="AG118" s="31"/>
      <c r="AH118" s="31"/>
      <c r="AI118" s="31"/>
      <c r="AJ118" s="31"/>
      <c r="AK118" s="31"/>
      <c r="AL118" s="31"/>
      <c r="AM118" s="32"/>
      <c r="AN118" s="31"/>
      <c r="AO118" s="31"/>
      <c r="AP118" s="31"/>
      <c r="AQ118" s="31"/>
      <c r="AR118" s="31"/>
      <c r="AS118" s="31"/>
      <c r="AT118" s="32"/>
      <c r="AU118" s="31"/>
      <c r="AV118" s="31"/>
      <c r="AW118" s="31"/>
      <c r="AX118" s="31"/>
      <c r="AY118" s="31"/>
      <c r="AZ118" s="31"/>
      <c r="BA118" s="32"/>
      <c r="BB118" s="31"/>
      <c r="BC118" s="31"/>
      <c r="BD118" s="31"/>
      <c r="BE118" s="31"/>
      <c r="BF118" s="31"/>
      <c r="BG118" s="31"/>
      <c r="BH118" s="32"/>
      <c r="BI118" s="31"/>
      <c r="BJ118" s="31"/>
      <c r="BK118" s="31"/>
      <c r="BL118" s="31"/>
      <c r="BM118" s="31"/>
      <c r="BN118" s="31"/>
      <c r="BO118" s="32"/>
      <c r="BP118" s="31"/>
      <c r="BQ118" s="31"/>
      <c r="BR118" s="31"/>
      <c r="BS118" s="31"/>
      <c r="BT118" s="31"/>
      <c r="BU118" s="31"/>
      <c r="BV118" s="32"/>
      <c r="BW118" s="31"/>
      <c r="BX118" s="31"/>
      <c r="BY118" s="31"/>
      <c r="BZ118" s="31"/>
      <c r="CA118" s="31"/>
      <c r="CB118" s="31"/>
      <c r="CC118" s="32"/>
      <c r="CD118" s="31"/>
      <c r="CE118" s="31"/>
      <c r="CF118" s="31"/>
      <c r="CG118" s="31"/>
      <c r="CH118" s="31"/>
      <c r="CI118" s="31"/>
      <c r="CJ118" s="32"/>
      <c r="CK118" s="31"/>
      <c r="CL118" s="31"/>
      <c r="CM118" s="31"/>
      <c r="CN118" s="31"/>
      <c r="CO118" s="31"/>
      <c r="CP118" s="31"/>
      <c r="CQ118" s="32"/>
      <c r="CR118" s="31"/>
      <c r="CS118" s="31"/>
    </row>
    <row r="119" customFormat="false" ht="15.75" hidden="false" customHeight="true" outlineLevel="0" collapsed="false">
      <c r="A119" s="21" t="n">
        <v>118</v>
      </c>
      <c r="B119" s="21" t="str">
        <f aca="false">IFERROR(VLOOKUP($A$1&amp;":"&amp;A119,'Finish order'!C:K,6,FALSE()),"")</f>
        <v/>
      </c>
      <c r="C119" s="21" t="str">
        <f aca="false">IFERROR(VLOOKUP(A$1&amp;":"&amp;A119,'Finish order'!$C:$K,9,FALSE()),"")</f>
        <v/>
      </c>
      <c r="D119" s="21" t="str">
        <f aca="false">IFERROR(VLOOKUP(A$1&amp;":"&amp;A119,'Finish order'!$C:$K,7,FALSE()),"")</f>
        <v/>
      </c>
      <c r="E119" s="29" t="str">
        <f aca="false">IFERROR(VLOOKUP($A$1&amp;":"&amp;A119,'Finish order'!C:K,5,FALSE()),"")</f>
        <v/>
      </c>
      <c r="F119" s="21" t="str">
        <f aca="false">IFERROR(VLOOKUP($A$1&amp;":"&amp;A119,'Finish order'!C:K,4,FALSE()),"")</f>
        <v/>
      </c>
      <c r="G119" s="31"/>
      <c r="H119" s="21" t="n">
        <v>118</v>
      </c>
      <c r="I119" s="21" t="str">
        <f aca="false">IFERROR(VLOOKUP(H$1&amp;":"&amp;H119,'Finish order'!$C:$K,6,FALSE()),"")</f>
        <v/>
      </c>
      <c r="J119" s="21" t="str">
        <f aca="false">IFERROR(VLOOKUP(H$1&amp;":"&amp;H119,'Finish order'!$C:$K,9,FALSE()),"")</f>
        <v/>
      </c>
      <c r="K119" s="21" t="str">
        <f aca="false">IFERROR(VLOOKUP(H$1&amp;":"&amp;H119,'Finish order'!$C:$K,7,FALSE()),"")</f>
        <v/>
      </c>
      <c r="L119" s="29" t="str">
        <f aca="false">IFERROR(VLOOKUP(H$1&amp;":"&amp;H119,'Finish order'!$C:$K,5,FALSE()),"")</f>
        <v/>
      </c>
      <c r="M119" s="21" t="str">
        <f aca="false">IFERROR(VLOOKUP(H$1&amp;":"&amp;H119,'Finish order'!$C:$K,4,FALSE()),"")</f>
        <v/>
      </c>
      <c r="N119" s="31"/>
      <c r="O119" s="31"/>
      <c r="P119" s="31"/>
      <c r="Q119" s="31"/>
      <c r="R119" s="32"/>
      <c r="S119" s="31"/>
      <c r="T119" s="31"/>
      <c r="U119" s="31"/>
      <c r="V119" s="31"/>
      <c r="W119" s="31"/>
      <c r="X119" s="31"/>
      <c r="Y119" s="32"/>
      <c r="Z119" s="31"/>
      <c r="AA119" s="31"/>
      <c r="AB119" s="31"/>
      <c r="AC119" s="31"/>
      <c r="AD119" s="31"/>
      <c r="AE119" s="31"/>
      <c r="AF119" s="32"/>
      <c r="AG119" s="31"/>
      <c r="AH119" s="31"/>
      <c r="AI119" s="31"/>
      <c r="AJ119" s="31"/>
      <c r="AK119" s="31"/>
      <c r="AL119" s="31"/>
      <c r="AM119" s="32"/>
      <c r="AN119" s="31"/>
      <c r="AO119" s="31"/>
      <c r="AP119" s="31"/>
      <c r="AQ119" s="31"/>
      <c r="AR119" s="31"/>
      <c r="AS119" s="31"/>
      <c r="AT119" s="32"/>
      <c r="AU119" s="31"/>
      <c r="AV119" s="31"/>
      <c r="AW119" s="31"/>
      <c r="AX119" s="31"/>
      <c r="AY119" s="31"/>
      <c r="AZ119" s="31"/>
      <c r="BA119" s="32"/>
      <c r="BB119" s="31"/>
      <c r="BC119" s="31"/>
      <c r="BD119" s="31"/>
      <c r="BE119" s="31"/>
      <c r="BF119" s="31"/>
      <c r="BG119" s="31"/>
      <c r="BH119" s="32"/>
      <c r="BI119" s="31"/>
      <c r="BJ119" s="31"/>
      <c r="BK119" s="31"/>
      <c r="BL119" s="31"/>
      <c r="BM119" s="31"/>
      <c r="BN119" s="31"/>
      <c r="BO119" s="32"/>
      <c r="BP119" s="31"/>
      <c r="BQ119" s="31"/>
      <c r="BR119" s="31"/>
      <c r="BS119" s="31"/>
      <c r="BT119" s="31"/>
      <c r="BU119" s="31"/>
      <c r="BV119" s="32"/>
      <c r="BW119" s="31"/>
      <c r="BX119" s="31"/>
      <c r="BY119" s="31"/>
      <c r="BZ119" s="31"/>
      <c r="CA119" s="31"/>
      <c r="CB119" s="31"/>
      <c r="CC119" s="32"/>
      <c r="CD119" s="31"/>
      <c r="CE119" s="31"/>
      <c r="CF119" s="31"/>
      <c r="CG119" s="31"/>
      <c r="CH119" s="31"/>
      <c r="CI119" s="31"/>
      <c r="CJ119" s="32"/>
      <c r="CK119" s="31"/>
      <c r="CL119" s="31"/>
      <c r="CM119" s="31"/>
      <c r="CN119" s="31"/>
      <c r="CO119" s="31"/>
      <c r="CP119" s="31"/>
      <c r="CQ119" s="32"/>
      <c r="CR119" s="31"/>
      <c r="CS119" s="31"/>
    </row>
    <row r="120" customFormat="false" ht="15.75" hidden="false" customHeight="true" outlineLevel="0" collapsed="false">
      <c r="A120" s="21" t="n">
        <v>119</v>
      </c>
      <c r="B120" s="21" t="str">
        <f aca="false">IFERROR(VLOOKUP($A$1&amp;":"&amp;A120,'Finish order'!C:K,6,FALSE()),"")</f>
        <v/>
      </c>
      <c r="C120" s="21" t="str">
        <f aca="false">IFERROR(VLOOKUP(A$1&amp;":"&amp;A120,'Finish order'!$C:$K,9,FALSE()),"")</f>
        <v/>
      </c>
      <c r="D120" s="21" t="str">
        <f aca="false">IFERROR(VLOOKUP(A$1&amp;":"&amp;A120,'Finish order'!$C:$K,7,FALSE()),"")</f>
        <v/>
      </c>
      <c r="E120" s="29" t="str">
        <f aca="false">IFERROR(VLOOKUP($A$1&amp;":"&amp;A120,'Finish order'!C:K,5,FALSE()),"")</f>
        <v/>
      </c>
      <c r="F120" s="21" t="str">
        <f aca="false">IFERROR(VLOOKUP($A$1&amp;":"&amp;A120,'Finish order'!C:K,4,FALSE()),"")</f>
        <v/>
      </c>
      <c r="G120" s="31"/>
      <c r="H120" s="21" t="n">
        <v>119</v>
      </c>
      <c r="I120" s="21" t="str">
        <f aca="false">IFERROR(VLOOKUP(H$1&amp;":"&amp;H120,'Finish order'!$C:$K,6,FALSE()),"")</f>
        <v/>
      </c>
      <c r="J120" s="21" t="str">
        <f aca="false">IFERROR(VLOOKUP(H$1&amp;":"&amp;H120,'Finish order'!$C:$K,9,FALSE()),"")</f>
        <v/>
      </c>
      <c r="K120" s="21" t="str">
        <f aca="false">IFERROR(VLOOKUP(H$1&amp;":"&amp;H120,'Finish order'!$C:$K,7,FALSE()),"")</f>
        <v/>
      </c>
      <c r="L120" s="29" t="str">
        <f aca="false">IFERROR(VLOOKUP(H$1&amp;":"&amp;H120,'Finish order'!$C:$K,5,FALSE()),"")</f>
        <v/>
      </c>
      <c r="M120" s="21" t="str">
        <f aca="false">IFERROR(VLOOKUP(H$1&amp;":"&amp;H120,'Finish order'!$C:$K,4,FALSE()),"")</f>
        <v/>
      </c>
      <c r="N120" s="31"/>
      <c r="O120" s="31"/>
      <c r="P120" s="31"/>
      <c r="Q120" s="31"/>
      <c r="R120" s="32"/>
      <c r="S120" s="31"/>
      <c r="T120" s="31"/>
      <c r="U120" s="31"/>
      <c r="V120" s="31"/>
      <c r="W120" s="31"/>
      <c r="X120" s="31"/>
      <c r="Y120" s="32"/>
      <c r="Z120" s="31"/>
      <c r="AA120" s="31"/>
      <c r="AB120" s="31"/>
      <c r="AC120" s="31"/>
      <c r="AD120" s="31"/>
      <c r="AE120" s="31"/>
      <c r="AF120" s="32"/>
      <c r="AG120" s="31"/>
      <c r="AH120" s="31"/>
      <c r="AI120" s="31"/>
      <c r="AJ120" s="31"/>
      <c r="AK120" s="31"/>
      <c r="AL120" s="31"/>
      <c r="AM120" s="32"/>
      <c r="AN120" s="31"/>
      <c r="AO120" s="31"/>
      <c r="AP120" s="31"/>
      <c r="AQ120" s="31"/>
      <c r="AR120" s="31"/>
      <c r="AS120" s="31"/>
      <c r="AT120" s="32"/>
      <c r="AU120" s="31"/>
      <c r="AV120" s="31"/>
      <c r="AW120" s="31"/>
      <c r="AX120" s="31"/>
      <c r="AY120" s="31"/>
      <c r="AZ120" s="31"/>
      <c r="BA120" s="32"/>
      <c r="BB120" s="31"/>
      <c r="BC120" s="31"/>
      <c r="BD120" s="31"/>
      <c r="BE120" s="31"/>
      <c r="BF120" s="31"/>
      <c r="BG120" s="31"/>
      <c r="BH120" s="32"/>
      <c r="BI120" s="31"/>
      <c r="BJ120" s="31"/>
      <c r="BK120" s="31"/>
      <c r="BL120" s="31"/>
      <c r="BM120" s="31"/>
      <c r="BN120" s="31"/>
      <c r="BO120" s="32"/>
      <c r="BP120" s="31"/>
      <c r="BQ120" s="31"/>
      <c r="BR120" s="31"/>
      <c r="BS120" s="31"/>
      <c r="BT120" s="31"/>
      <c r="BU120" s="31"/>
      <c r="BV120" s="32"/>
      <c r="BW120" s="31"/>
      <c r="BX120" s="31"/>
      <c r="BY120" s="31"/>
      <c r="BZ120" s="31"/>
      <c r="CA120" s="31"/>
      <c r="CB120" s="31"/>
      <c r="CC120" s="32"/>
      <c r="CD120" s="31"/>
      <c r="CE120" s="31"/>
      <c r="CF120" s="31"/>
      <c r="CG120" s="31"/>
      <c r="CH120" s="31"/>
      <c r="CI120" s="31"/>
      <c r="CJ120" s="32"/>
      <c r="CK120" s="31"/>
      <c r="CL120" s="31"/>
      <c r="CM120" s="31"/>
      <c r="CN120" s="31"/>
      <c r="CO120" s="31"/>
      <c r="CP120" s="31"/>
      <c r="CQ120" s="32"/>
      <c r="CR120" s="31"/>
      <c r="CS120" s="31"/>
    </row>
    <row r="121" customFormat="false" ht="15.75" hidden="false" customHeight="true" outlineLevel="0" collapsed="false">
      <c r="A121" s="21" t="n">
        <v>120</v>
      </c>
      <c r="B121" s="21" t="str">
        <f aca="false">IFERROR(VLOOKUP($A$1&amp;":"&amp;A121,'Finish order'!C:K,6,FALSE()),"")</f>
        <v/>
      </c>
      <c r="C121" s="21" t="str">
        <f aca="false">IFERROR(VLOOKUP(A$1&amp;":"&amp;A121,'Finish order'!$C:$K,9,FALSE()),"")</f>
        <v/>
      </c>
      <c r="D121" s="21" t="str">
        <f aca="false">IFERROR(VLOOKUP(A$1&amp;":"&amp;A121,'Finish order'!$C:$K,7,FALSE()),"")</f>
        <v/>
      </c>
      <c r="E121" s="29" t="str">
        <f aca="false">IFERROR(VLOOKUP($A$1&amp;":"&amp;A121,'Finish order'!C:K,5,FALSE()),"")</f>
        <v/>
      </c>
      <c r="F121" s="21" t="str">
        <f aca="false">IFERROR(VLOOKUP($A$1&amp;":"&amp;A121,'Finish order'!C:K,4,FALSE()),"")</f>
        <v/>
      </c>
      <c r="G121" s="31"/>
      <c r="H121" s="21" t="n">
        <v>120</v>
      </c>
      <c r="I121" s="21" t="str">
        <f aca="false">IFERROR(VLOOKUP(H$1&amp;":"&amp;H121,'Finish order'!$C:$K,6,FALSE()),"")</f>
        <v/>
      </c>
      <c r="J121" s="21" t="str">
        <f aca="false">IFERROR(VLOOKUP(H$1&amp;":"&amp;H121,'Finish order'!$C:$K,9,FALSE()),"")</f>
        <v/>
      </c>
      <c r="K121" s="21" t="str">
        <f aca="false">IFERROR(VLOOKUP(H$1&amp;":"&amp;H121,'Finish order'!$C:$K,7,FALSE()),"")</f>
        <v/>
      </c>
      <c r="L121" s="29" t="str">
        <f aca="false">IFERROR(VLOOKUP(H$1&amp;":"&amp;H121,'Finish order'!$C:$K,5,FALSE()),"")</f>
        <v/>
      </c>
      <c r="M121" s="21" t="str">
        <f aca="false">IFERROR(VLOOKUP(H$1&amp;":"&amp;H121,'Finish order'!$C:$K,4,FALSE()),"")</f>
        <v/>
      </c>
      <c r="N121" s="31"/>
      <c r="O121" s="31"/>
      <c r="P121" s="31"/>
      <c r="Q121" s="31"/>
      <c r="R121" s="32"/>
      <c r="S121" s="31"/>
      <c r="T121" s="31"/>
      <c r="U121" s="31"/>
      <c r="V121" s="31"/>
      <c r="W121" s="31"/>
      <c r="X121" s="31"/>
      <c r="Y121" s="32"/>
      <c r="Z121" s="31"/>
      <c r="AA121" s="31"/>
      <c r="AB121" s="31"/>
      <c r="AC121" s="31"/>
      <c r="AD121" s="31"/>
      <c r="AE121" s="31"/>
      <c r="AF121" s="32"/>
      <c r="AG121" s="31"/>
      <c r="AH121" s="31"/>
      <c r="AI121" s="31"/>
      <c r="AJ121" s="31"/>
      <c r="AK121" s="31"/>
      <c r="AL121" s="31"/>
      <c r="AM121" s="32"/>
      <c r="AN121" s="31"/>
      <c r="AO121" s="31"/>
      <c r="AP121" s="31"/>
      <c r="AQ121" s="31"/>
      <c r="AR121" s="31"/>
      <c r="AS121" s="31"/>
      <c r="AT121" s="32"/>
      <c r="AU121" s="31"/>
      <c r="AV121" s="31"/>
      <c r="AW121" s="31"/>
      <c r="AX121" s="31"/>
      <c r="AY121" s="31"/>
      <c r="AZ121" s="31"/>
      <c r="BA121" s="32"/>
      <c r="BB121" s="31"/>
      <c r="BC121" s="31"/>
      <c r="BD121" s="31"/>
      <c r="BE121" s="31"/>
      <c r="BF121" s="31"/>
      <c r="BG121" s="31"/>
      <c r="BH121" s="32"/>
      <c r="BI121" s="31"/>
      <c r="BJ121" s="31"/>
      <c r="BK121" s="31"/>
      <c r="BL121" s="31"/>
      <c r="BM121" s="31"/>
      <c r="BN121" s="31"/>
      <c r="BO121" s="32"/>
      <c r="BP121" s="31"/>
      <c r="BQ121" s="31"/>
      <c r="BR121" s="31"/>
      <c r="BS121" s="31"/>
      <c r="BT121" s="31"/>
      <c r="BU121" s="31"/>
      <c r="BV121" s="32"/>
      <c r="BW121" s="31"/>
      <c r="BX121" s="31"/>
      <c r="BY121" s="31"/>
      <c r="BZ121" s="31"/>
      <c r="CA121" s="31"/>
      <c r="CB121" s="31"/>
      <c r="CC121" s="32"/>
      <c r="CD121" s="31"/>
      <c r="CE121" s="31"/>
      <c r="CF121" s="31"/>
      <c r="CG121" s="31"/>
      <c r="CH121" s="31"/>
      <c r="CI121" s="31"/>
      <c r="CJ121" s="32"/>
      <c r="CK121" s="31"/>
      <c r="CL121" s="31"/>
      <c r="CM121" s="31"/>
      <c r="CN121" s="31"/>
      <c r="CO121" s="31"/>
      <c r="CP121" s="31"/>
      <c r="CQ121" s="32"/>
      <c r="CR121" s="31"/>
      <c r="CS121" s="31"/>
    </row>
    <row r="122" customFormat="false" ht="15.75" hidden="false" customHeight="true" outlineLevel="0" collapsed="false">
      <c r="A122" s="21" t="n">
        <v>121</v>
      </c>
      <c r="B122" s="21" t="str">
        <f aca="false">IFERROR(VLOOKUP($A$1&amp;":"&amp;A122,'Finish order'!C:K,6,FALSE()),"")</f>
        <v/>
      </c>
      <c r="C122" s="21" t="str">
        <f aca="false">IFERROR(VLOOKUP(A$1&amp;":"&amp;A122,'Finish order'!$C:$K,9,FALSE()),"")</f>
        <v/>
      </c>
      <c r="D122" s="21" t="str">
        <f aca="false">IFERROR(VLOOKUP(A$1&amp;":"&amp;A122,'Finish order'!$C:$K,7,FALSE()),"")</f>
        <v/>
      </c>
      <c r="E122" s="29" t="str">
        <f aca="false">IFERROR(VLOOKUP($A$1&amp;":"&amp;A122,'Finish order'!C:K,5,FALSE()),"")</f>
        <v/>
      </c>
      <c r="F122" s="21" t="str">
        <f aca="false">IFERROR(VLOOKUP($A$1&amp;":"&amp;A122,'Finish order'!C:K,4,FALSE()),"")</f>
        <v/>
      </c>
      <c r="G122" s="31"/>
      <c r="H122" s="21" t="n">
        <v>121</v>
      </c>
      <c r="I122" s="21" t="str">
        <f aca="false">IFERROR(VLOOKUP(H$1&amp;":"&amp;H122,'Finish order'!$C:$K,6,FALSE()),"")</f>
        <v/>
      </c>
      <c r="J122" s="21" t="str">
        <f aca="false">IFERROR(VLOOKUP(H$1&amp;":"&amp;H122,'Finish order'!$C:$K,9,FALSE()),"")</f>
        <v/>
      </c>
      <c r="K122" s="21" t="str">
        <f aca="false">IFERROR(VLOOKUP(H$1&amp;":"&amp;H122,'Finish order'!$C:$K,7,FALSE()),"")</f>
        <v/>
      </c>
      <c r="L122" s="29" t="str">
        <f aca="false">IFERROR(VLOOKUP(H$1&amp;":"&amp;H122,'Finish order'!$C:$K,5,FALSE()),"")</f>
        <v/>
      </c>
      <c r="M122" s="21" t="str">
        <f aca="false">IFERROR(VLOOKUP(H$1&amp;":"&amp;H122,'Finish order'!$C:$K,4,FALSE()),"")</f>
        <v/>
      </c>
      <c r="N122" s="31"/>
      <c r="O122" s="31"/>
      <c r="P122" s="31"/>
      <c r="Q122" s="31"/>
      <c r="R122" s="32"/>
      <c r="S122" s="31"/>
      <c r="T122" s="31"/>
      <c r="U122" s="31"/>
      <c r="V122" s="31"/>
      <c r="W122" s="31"/>
      <c r="X122" s="31"/>
      <c r="Y122" s="32"/>
      <c r="Z122" s="31"/>
      <c r="AA122" s="31"/>
      <c r="AB122" s="31"/>
      <c r="AC122" s="31"/>
      <c r="AD122" s="31"/>
      <c r="AE122" s="31"/>
      <c r="AF122" s="32"/>
      <c r="AG122" s="31"/>
      <c r="AH122" s="31"/>
      <c r="AI122" s="31"/>
      <c r="AJ122" s="31"/>
      <c r="AK122" s="31"/>
      <c r="AL122" s="31"/>
      <c r="AM122" s="32"/>
      <c r="AN122" s="31"/>
      <c r="AO122" s="31"/>
      <c r="AP122" s="31"/>
      <c r="AQ122" s="31"/>
      <c r="AR122" s="31"/>
      <c r="AS122" s="31"/>
      <c r="AT122" s="32"/>
      <c r="AU122" s="31"/>
      <c r="AV122" s="31"/>
      <c r="AW122" s="31"/>
      <c r="AX122" s="31"/>
      <c r="AY122" s="31"/>
      <c r="AZ122" s="31"/>
      <c r="BA122" s="32"/>
      <c r="BB122" s="31"/>
      <c r="BC122" s="31"/>
      <c r="BD122" s="31"/>
      <c r="BE122" s="31"/>
      <c r="BF122" s="31"/>
      <c r="BG122" s="31"/>
      <c r="BH122" s="32"/>
      <c r="BI122" s="31"/>
      <c r="BJ122" s="31"/>
      <c r="BK122" s="31"/>
      <c r="BL122" s="31"/>
      <c r="BM122" s="31"/>
      <c r="BN122" s="31"/>
      <c r="BO122" s="32"/>
      <c r="BP122" s="31"/>
      <c r="BQ122" s="31"/>
      <c r="BR122" s="31"/>
      <c r="BS122" s="31"/>
      <c r="BT122" s="31"/>
      <c r="BU122" s="31"/>
      <c r="BV122" s="32"/>
      <c r="BW122" s="31"/>
      <c r="BX122" s="31"/>
      <c r="BY122" s="31"/>
      <c r="BZ122" s="31"/>
      <c r="CA122" s="31"/>
      <c r="CB122" s="31"/>
      <c r="CC122" s="32"/>
      <c r="CD122" s="31"/>
      <c r="CE122" s="31"/>
      <c r="CF122" s="31"/>
      <c r="CG122" s="31"/>
      <c r="CH122" s="31"/>
      <c r="CI122" s="31"/>
      <c r="CJ122" s="32"/>
      <c r="CK122" s="31"/>
      <c r="CL122" s="31"/>
      <c r="CM122" s="31"/>
      <c r="CN122" s="31"/>
      <c r="CO122" s="31"/>
      <c r="CP122" s="31"/>
      <c r="CQ122" s="32"/>
      <c r="CR122" s="31"/>
      <c r="CS122" s="31"/>
    </row>
    <row r="123" customFormat="false" ht="15.75" hidden="false" customHeight="true" outlineLevel="0" collapsed="false">
      <c r="A123" s="21" t="n">
        <v>122</v>
      </c>
      <c r="B123" s="21" t="str">
        <f aca="false">IFERROR(VLOOKUP($A$1&amp;":"&amp;A123,'Finish order'!C:K,6,FALSE()),"")</f>
        <v/>
      </c>
      <c r="C123" s="21" t="str">
        <f aca="false">IFERROR(VLOOKUP(A$1&amp;":"&amp;A123,'Finish order'!$C:$K,9,FALSE()),"")</f>
        <v/>
      </c>
      <c r="D123" s="21" t="str">
        <f aca="false">IFERROR(VLOOKUP(A$1&amp;":"&amp;A123,'Finish order'!$C:$K,7,FALSE()),"")</f>
        <v/>
      </c>
      <c r="E123" s="29" t="str">
        <f aca="false">IFERROR(VLOOKUP($A$1&amp;":"&amp;A123,'Finish order'!C:K,5,FALSE()),"")</f>
        <v/>
      </c>
      <c r="F123" s="21" t="str">
        <f aca="false">IFERROR(VLOOKUP($A$1&amp;":"&amp;A123,'Finish order'!C:K,4,FALSE()),"")</f>
        <v/>
      </c>
      <c r="G123" s="31"/>
      <c r="H123" s="21" t="n">
        <v>122</v>
      </c>
      <c r="I123" s="21" t="str">
        <f aca="false">IFERROR(VLOOKUP(H$1&amp;":"&amp;H123,'Finish order'!$C:$K,6,FALSE()),"")</f>
        <v/>
      </c>
      <c r="J123" s="21" t="str">
        <f aca="false">IFERROR(VLOOKUP(H$1&amp;":"&amp;H123,'Finish order'!$C:$K,9,FALSE()),"")</f>
        <v/>
      </c>
      <c r="K123" s="21" t="str">
        <f aca="false">IFERROR(VLOOKUP(H$1&amp;":"&amp;H123,'Finish order'!$C:$K,7,FALSE()),"")</f>
        <v/>
      </c>
      <c r="L123" s="29" t="str">
        <f aca="false">IFERROR(VLOOKUP(H$1&amp;":"&amp;H123,'Finish order'!$C:$K,5,FALSE()),"")</f>
        <v/>
      </c>
      <c r="M123" s="21" t="str">
        <f aca="false">IFERROR(VLOOKUP(H$1&amp;":"&amp;H123,'Finish order'!$C:$K,4,FALSE()),"")</f>
        <v/>
      </c>
      <c r="N123" s="31"/>
      <c r="O123" s="31"/>
      <c r="P123" s="31"/>
      <c r="Q123" s="31"/>
      <c r="R123" s="32"/>
      <c r="S123" s="31"/>
      <c r="T123" s="31"/>
      <c r="U123" s="31"/>
      <c r="V123" s="31"/>
      <c r="W123" s="31"/>
      <c r="X123" s="31"/>
      <c r="Y123" s="32"/>
      <c r="Z123" s="31"/>
      <c r="AA123" s="31"/>
      <c r="AB123" s="31"/>
      <c r="AC123" s="31"/>
      <c r="AD123" s="31"/>
      <c r="AE123" s="31"/>
      <c r="AF123" s="32"/>
      <c r="AG123" s="31"/>
      <c r="AH123" s="31"/>
      <c r="AI123" s="31"/>
      <c r="AJ123" s="31"/>
      <c r="AK123" s="31"/>
      <c r="AL123" s="31"/>
      <c r="AM123" s="32"/>
      <c r="AN123" s="31"/>
      <c r="AO123" s="31"/>
      <c r="AP123" s="31"/>
      <c r="AQ123" s="31"/>
      <c r="AR123" s="31"/>
      <c r="AS123" s="31"/>
      <c r="AT123" s="32"/>
      <c r="AU123" s="31"/>
      <c r="AV123" s="31"/>
      <c r="AW123" s="31"/>
      <c r="AX123" s="31"/>
      <c r="AY123" s="31"/>
      <c r="AZ123" s="31"/>
      <c r="BA123" s="32"/>
      <c r="BB123" s="31"/>
      <c r="BC123" s="31"/>
      <c r="BD123" s="31"/>
      <c r="BE123" s="31"/>
      <c r="BF123" s="31"/>
      <c r="BG123" s="31"/>
      <c r="BH123" s="32"/>
      <c r="BI123" s="31"/>
      <c r="BJ123" s="31"/>
      <c r="BK123" s="31"/>
      <c r="BL123" s="31"/>
      <c r="BM123" s="31"/>
      <c r="BN123" s="31"/>
      <c r="BO123" s="32"/>
      <c r="BP123" s="31"/>
      <c r="BQ123" s="31"/>
      <c r="BR123" s="31"/>
      <c r="BS123" s="31"/>
      <c r="BT123" s="31"/>
      <c r="BU123" s="31"/>
      <c r="BV123" s="32"/>
      <c r="BW123" s="31"/>
      <c r="BX123" s="31"/>
      <c r="BY123" s="31"/>
      <c r="BZ123" s="31"/>
      <c r="CA123" s="31"/>
      <c r="CB123" s="31"/>
      <c r="CC123" s="32"/>
      <c r="CD123" s="31"/>
      <c r="CE123" s="31"/>
      <c r="CF123" s="31"/>
      <c r="CG123" s="31"/>
      <c r="CH123" s="31"/>
      <c r="CI123" s="31"/>
      <c r="CJ123" s="32"/>
      <c r="CK123" s="31"/>
      <c r="CL123" s="31"/>
      <c r="CM123" s="31"/>
      <c r="CN123" s="31"/>
      <c r="CO123" s="31"/>
      <c r="CP123" s="31"/>
      <c r="CQ123" s="32"/>
      <c r="CR123" s="31"/>
      <c r="CS123" s="31"/>
    </row>
    <row r="124" customFormat="false" ht="15.75" hidden="false" customHeight="true" outlineLevel="0" collapsed="false">
      <c r="A124" s="21" t="n">
        <v>123</v>
      </c>
      <c r="B124" s="21" t="str">
        <f aca="false">IFERROR(VLOOKUP($A$1&amp;":"&amp;A124,'Finish order'!C:K,6,FALSE()),"")</f>
        <v/>
      </c>
      <c r="C124" s="21" t="str">
        <f aca="false">IFERROR(VLOOKUP(A$1&amp;":"&amp;A124,'Finish order'!$C:$K,9,FALSE()),"")</f>
        <v/>
      </c>
      <c r="D124" s="21" t="str">
        <f aca="false">IFERROR(VLOOKUP(A$1&amp;":"&amp;A124,'Finish order'!$C:$K,7,FALSE()),"")</f>
        <v/>
      </c>
      <c r="E124" s="29" t="str">
        <f aca="false">IFERROR(VLOOKUP($A$1&amp;":"&amp;A124,'Finish order'!C:K,5,FALSE()),"")</f>
        <v/>
      </c>
      <c r="F124" s="21" t="str">
        <f aca="false">IFERROR(VLOOKUP($A$1&amp;":"&amp;A124,'Finish order'!C:K,4,FALSE()),"")</f>
        <v/>
      </c>
      <c r="G124" s="31"/>
      <c r="H124" s="21" t="n">
        <v>123</v>
      </c>
      <c r="I124" s="21" t="str">
        <f aca="false">IFERROR(VLOOKUP(H$1&amp;":"&amp;H124,'Finish order'!$C:$K,6,FALSE()),"")</f>
        <v/>
      </c>
      <c r="J124" s="21" t="str">
        <f aca="false">IFERROR(VLOOKUP(H$1&amp;":"&amp;H124,'Finish order'!$C:$K,9,FALSE()),"")</f>
        <v/>
      </c>
      <c r="K124" s="21" t="str">
        <f aca="false">IFERROR(VLOOKUP(H$1&amp;":"&amp;H124,'Finish order'!$C:$K,7,FALSE()),"")</f>
        <v/>
      </c>
      <c r="L124" s="29" t="str">
        <f aca="false">IFERROR(VLOOKUP(H$1&amp;":"&amp;H124,'Finish order'!$C:$K,5,FALSE()),"")</f>
        <v/>
      </c>
      <c r="M124" s="21" t="str">
        <f aca="false">IFERROR(VLOOKUP(H$1&amp;":"&amp;H124,'Finish order'!$C:$K,4,FALSE()),"")</f>
        <v/>
      </c>
      <c r="N124" s="31"/>
      <c r="O124" s="31"/>
      <c r="P124" s="31"/>
      <c r="Q124" s="31"/>
      <c r="R124" s="32"/>
      <c r="S124" s="31"/>
      <c r="T124" s="31"/>
      <c r="U124" s="31"/>
      <c r="V124" s="31"/>
      <c r="W124" s="31"/>
      <c r="X124" s="31"/>
      <c r="Y124" s="32"/>
      <c r="Z124" s="31"/>
      <c r="AA124" s="31"/>
      <c r="AB124" s="31"/>
      <c r="AC124" s="31"/>
      <c r="AD124" s="31"/>
      <c r="AE124" s="31"/>
      <c r="AF124" s="32"/>
      <c r="AG124" s="31"/>
      <c r="AH124" s="31"/>
      <c r="AI124" s="31"/>
      <c r="AJ124" s="31"/>
      <c r="AK124" s="31"/>
      <c r="AL124" s="31"/>
      <c r="AM124" s="32"/>
      <c r="AN124" s="31"/>
      <c r="AO124" s="31"/>
      <c r="AP124" s="31"/>
      <c r="AQ124" s="31"/>
      <c r="AR124" s="31"/>
      <c r="AS124" s="31"/>
      <c r="AT124" s="32"/>
      <c r="AU124" s="31"/>
      <c r="AV124" s="31"/>
      <c r="AW124" s="31"/>
      <c r="AX124" s="31"/>
      <c r="AY124" s="31"/>
      <c r="AZ124" s="31"/>
      <c r="BA124" s="32"/>
      <c r="BB124" s="31"/>
      <c r="BC124" s="31"/>
      <c r="BD124" s="31"/>
      <c r="BE124" s="31"/>
      <c r="BF124" s="31"/>
      <c r="BG124" s="31"/>
      <c r="BH124" s="32"/>
      <c r="BI124" s="31"/>
      <c r="BJ124" s="31"/>
      <c r="BK124" s="31"/>
      <c r="BL124" s="31"/>
      <c r="BM124" s="31"/>
      <c r="BN124" s="31"/>
      <c r="BO124" s="32"/>
      <c r="BP124" s="31"/>
      <c r="BQ124" s="31"/>
      <c r="BR124" s="31"/>
      <c r="BS124" s="31"/>
      <c r="BT124" s="31"/>
      <c r="BU124" s="31"/>
      <c r="BV124" s="32"/>
      <c r="BW124" s="31"/>
      <c r="BX124" s="31"/>
      <c r="BY124" s="31"/>
      <c r="BZ124" s="31"/>
      <c r="CA124" s="31"/>
      <c r="CB124" s="31"/>
      <c r="CC124" s="32"/>
      <c r="CD124" s="31"/>
      <c r="CE124" s="31"/>
      <c r="CF124" s="31"/>
      <c r="CG124" s="31"/>
      <c r="CH124" s="31"/>
      <c r="CI124" s="31"/>
      <c r="CJ124" s="32"/>
      <c r="CK124" s="31"/>
      <c r="CL124" s="31"/>
      <c r="CM124" s="31"/>
      <c r="CN124" s="31"/>
      <c r="CO124" s="31"/>
      <c r="CP124" s="31"/>
      <c r="CQ124" s="32"/>
      <c r="CR124" s="31"/>
      <c r="CS124" s="31"/>
    </row>
    <row r="125" customFormat="false" ht="15.75" hidden="false" customHeight="true" outlineLevel="0" collapsed="false">
      <c r="A125" s="21" t="n">
        <v>124</v>
      </c>
      <c r="B125" s="21" t="str">
        <f aca="false">IFERROR(VLOOKUP($A$1&amp;":"&amp;A125,'Finish order'!C:K,6,FALSE()),"")</f>
        <v/>
      </c>
      <c r="C125" s="21" t="str">
        <f aca="false">IFERROR(VLOOKUP(A$1&amp;":"&amp;A125,'Finish order'!$C:$K,9,FALSE()),"")</f>
        <v/>
      </c>
      <c r="D125" s="21" t="str">
        <f aca="false">IFERROR(VLOOKUP(A$1&amp;":"&amp;A125,'Finish order'!$C:$K,7,FALSE()),"")</f>
        <v/>
      </c>
      <c r="E125" s="29" t="str">
        <f aca="false">IFERROR(VLOOKUP($A$1&amp;":"&amp;A125,'Finish order'!C:K,5,FALSE()),"")</f>
        <v/>
      </c>
      <c r="F125" s="21" t="str">
        <f aca="false">IFERROR(VLOOKUP($A$1&amp;":"&amp;A125,'Finish order'!C:K,4,FALSE()),"")</f>
        <v/>
      </c>
      <c r="G125" s="31"/>
      <c r="H125" s="21" t="n">
        <v>124</v>
      </c>
      <c r="I125" s="21" t="str">
        <f aca="false">IFERROR(VLOOKUP(H$1&amp;":"&amp;H125,'Finish order'!$C:$K,6,FALSE()),"")</f>
        <v/>
      </c>
      <c r="J125" s="21" t="str">
        <f aca="false">IFERROR(VLOOKUP(H$1&amp;":"&amp;H125,'Finish order'!$C:$K,9,FALSE()),"")</f>
        <v/>
      </c>
      <c r="K125" s="21" t="str">
        <f aca="false">IFERROR(VLOOKUP(H$1&amp;":"&amp;H125,'Finish order'!$C:$K,7,FALSE()),"")</f>
        <v/>
      </c>
      <c r="L125" s="29" t="str">
        <f aca="false">IFERROR(VLOOKUP(H$1&amp;":"&amp;H125,'Finish order'!$C:$K,5,FALSE()),"")</f>
        <v/>
      </c>
      <c r="M125" s="21" t="str">
        <f aca="false">IFERROR(VLOOKUP(H$1&amp;":"&amp;H125,'Finish order'!$C:$K,4,FALSE()),"")</f>
        <v/>
      </c>
      <c r="N125" s="31"/>
      <c r="O125" s="31"/>
      <c r="P125" s="31"/>
      <c r="Q125" s="31"/>
      <c r="R125" s="32"/>
      <c r="S125" s="31"/>
      <c r="T125" s="31"/>
      <c r="U125" s="31"/>
      <c r="V125" s="31"/>
      <c r="W125" s="31"/>
      <c r="X125" s="31"/>
      <c r="Y125" s="32"/>
      <c r="Z125" s="31"/>
      <c r="AA125" s="31"/>
      <c r="AB125" s="31"/>
      <c r="AC125" s="31"/>
      <c r="AD125" s="31"/>
      <c r="AE125" s="31"/>
      <c r="AF125" s="32"/>
      <c r="AG125" s="31"/>
      <c r="AH125" s="31"/>
      <c r="AI125" s="31"/>
      <c r="AJ125" s="31"/>
      <c r="AK125" s="31"/>
      <c r="AL125" s="31"/>
      <c r="AM125" s="32"/>
      <c r="AN125" s="31"/>
      <c r="AO125" s="31"/>
      <c r="AP125" s="31"/>
      <c r="AQ125" s="31"/>
      <c r="AR125" s="31"/>
      <c r="AS125" s="31"/>
      <c r="AT125" s="32"/>
      <c r="AU125" s="31"/>
      <c r="AV125" s="31"/>
      <c r="AW125" s="31"/>
      <c r="AX125" s="31"/>
      <c r="AY125" s="31"/>
      <c r="AZ125" s="31"/>
      <c r="BA125" s="32"/>
      <c r="BB125" s="31"/>
      <c r="BC125" s="31"/>
      <c r="BD125" s="31"/>
      <c r="BE125" s="31"/>
      <c r="BF125" s="31"/>
      <c r="BG125" s="31"/>
      <c r="BH125" s="32"/>
      <c r="BI125" s="31"/>
      <c r="BJ125" s="31"/>
      <c r="BK125" s="31"/>
      <c r="BL125" s="31"/>
      <c r="BM125" s="31"/>
      <c r="BN125" s="31"/>
      <c r="BO125" s="32"/>
      <c r="BP125" s="31"/>
      <c r="BQ125" s="31"/>
      <c r="BR125" s="31"/>
      <c r="BS125" s="31"/>
      <c r="BT125" s="31"/>
      <c r="BU125" s="31"/>
      <c r="BV125" s="32"/>
      <c r="BW125" s="31"/>
      <c r="BX125" s="31"/>
      <c r="BY125" s="31"/>
      <c r="BZ125" s="31"/>
      <c r="CA125" s="31"/>
      <c r="CB125" s="31"/>
      <c r="CC125" s="32"/>
      <c r="CD125" s="31"/>
      <c r="CE125" s="31"/>
      <c r="CF125" s="31"/>
      <c r="CG125" s="31"/>
      <c r="CH125" s="31"/>
      <c r="CI125" s="31"/>
      <c r="CJ125" s="32"/>
      <c r="CK125" s="31"/>
      <c r="CL125" s="31"/>
      <c r="CM125" s="31"/>
      <c r="CN125" s="31"/>
      <c r="CO125" s="31"/>
      <c r="CP125" s="31"/>
      <c r="CQ125" s="32"/>
      <c r="CR125" s="31"/>
      <c r="CS125" s="31"/>
    </row>
    <row r="126" customFormat="false" ht="15.75" hidden="false" customHeight="true" outlineLevel="0" collapsed="false">
      <c r="A126" s="21" t="n">
        <v>125</v>
      </c>
      <c r="B126" s="21" t="str">
        <f aca="false">IFERROR(VLOOKUP($A$1&amp;":"&amp;A126,'Finish order'!C:K,6,FALSE()),"")</f>
        <v/>
      </c>
      <c r="C126" s="21" t="str">
        <f aca="false">IFERROR(VLOOKUP(A$1&amp;":"&amp;A126,'Finish order'!$C:$K,9,FALSE()),"")</f>
        <v/>
      </c>
      <c r="D126" s="21" t="str">
        <f aca="false">IFERROR(VLOOKUP(A$1&amp;":"&amp;A126,'Finish order'!$C:$K,7,FALSE()),"")</f>
        <v/>
      </c>
      <c r="E126" s="29" t="str">
        <f aca="false">IFERROR(VLOOKUP($A$1&amp;":"&amp;A126,'Finish order'!C:K,5,FALSE()),"")</f>
        <v/>
      </c>
      <c r="F126" s="21" t="str">
        <f aca="false">IFERROR(VLOOKUP($A$1&amp;":"&amp;A126,'Finish order'!C:K,4,FALSE()),"")</f>
        <v/>
      </c>
      <c r="G126" s="31"/>
      <c r="H126" s="21" t="n">
        <v>125</v>
      </c>
      <c r="I126" s="21" t="str">
        <f aca="false">IFERROR(VLOOKUP(H$1&amp;":"&amp;H126,'Finish order'!$C:$K,6,FALSE()),"")</f>
        <v/>
      </c>
      <c r="J126" s="21" t="str">
        <f aca="false">IFERROR(VLOOKUP(H$1&amp;":"&amp;H126,'Finish order'!$C:$K,9,FALSE()),"")</f>
        <v/>
      </c>
      <c r="K126" s="21" t="str">
        <f aca="false">IFERROR(VLOOKUP(H$1&amp;":"&amp;H126,'Finish order'!$C:$K,7,FALSE()),"")</f>
        <v/>
      </c>
      <c r="L126" s="29" t="str">
        <f aca="false">IFERROR(VLOOKUP(H$1&amp;":"&amp;H126,'Finish order'!$C:$K,5,FALSE()),"")</f>
        <v/>
      </c>
      <c r="M126" s="21" t="str">
        <f aca="false">IFERROR(VLOOKUP(H$1&amp;":"&amp;H126,'Finish order'!$C:$K,4,FALSE()),"")</f>
        <v/>
      </c>
      <c r="N126" s="31"/>
      <c r="O126" s="31"/>
      <c r="P126" s="31"/>
      <c r="Q126" s="31"/>
      <c r="R126" s="32"/>
      <c r="S126" s="31"/>
      <c r="T126" s="31"/>
      <c r="U126" s="31"/>
      <c r="V126" s="31"/>
      <c r="W126" s="31"/>
      <c r="X126" s="31"/>
      <c r="Y126" s="32"/>
      <c r="Z126" s="31"/>
      <c r="AA126" s="31"/>
      <c r="AB126" s="31"/>
      <c r="AC126" s="31"/>
      <c r="AD126" s="31"/>
      <c r="AE126" s="31"/>
      <c r="AF126" s="32"/>
      <c r="AG126" s="31"/>
      <c r="AH126" s="31"/>
      <c r="AI126" s="31"/>
      <c r="AJ126" s="31"/>
      <c r="AK126" s="31"/>
      <c r="AL126" s="31"/>
      <c r="AM126" s="32"/>
      <c r="AN126" s="31"/>
      <c r="AO126" s="31"/>
      <c r="AP126" s="31"/>
      <c r="AQ126" s="31"/>
      <c r="AR126" s="31"/>
      <c r="AS126" s="31"/>
      <c r="AT126" s="32"/>
      <c r="AU126" s="31"/>
      <c r="AV126" s="31"/>
      <c r="AW126" s="31"/>
      <c r="AX126" s="31"/>
      <c r="AY126" s="31"/>
      <c r="AZ126" s="31"/>
      <c r="BA126" s="32"/>
      <c r="BB126" s="31"/>
      <c r="BC126" s="31"/>
      <c r="BD126" s="31"/>
      <c r="BE126" s="31"/>
      <c r="BF126" s="31"/>
      <c r="BG126" s="31"/>
      <c r="BH126" s="32"/>
      <c r="BI126" s="31"/>
      <c r="BJ126" s="31"/>
      <c r="BK126" s="31"/>
      <c r="BL126" s="31"/>
      <c r="BM126" s="31"/>
      <c r="BN126" s="31"/>
      <c r="BO126" s="32"/>
      <c r="BP126" s="31"/>
      <c r="BQ126" s="31"/>
      <c r="BR126" s="31"/>
      <c r="BS126" s="31"/>
      <c r="BT126" s="31"/>
      <c r="BU126" s="31"/>
      <c r="BV126" s="32"/>
      <c r="BW126" s="31"/>
      <c r="BX126" s="31"/>
      <c r="BY126" s="31"/>
      <c r="BZ126" s="31"/>
      <c r="CA126" s="31"/>
      <c r="CB126" s="31"/>
      <c r="CC126" s="32"/>
      <c r="CD126" s="31"/>
      <c r="CE126" s="31"/>
      <c r="CF126" s="31"/>
      <c r="CG126" s="31"/>
      <c r="CH126" s="31"/>
      <c r="CI126" s="31"/>
      <c r="CJ126" s="32"/>
      <c r="CK126" s="31"/>
      <c r="CL126" s="31"/>
      <c r="CM126" s="31"/>
      <c r="CN126" s="31"/>
      <c r="CO126" s="31"/>
      <c r="CP126" s="31"/>
      <c r="CQ126" s="32"/>
      <c r="CR126" s="31"/>
      <c r="CS126" s="31"/>
    </row>
    <row r="127" customFormat="false" ht="15.75" hidden="false" customHeight="true" outlineLevel="0" collapsed="false">
      <c r="A127" s="21" t="n">
        <v>126</v>
      </c>
      <c r="B127" s="21" t="str">
        <f aca="false">IFERROR(VLOOKUP($A$1&amp;":"&amp;A127,'Finish order'!C:K,6,FALSE()),"")</f>
        <v/>
      </c>
      <c r="C127" s="21" t="str">
        <f aca="false">IFERROR(VLOOKUP(A$1&amp;":"&amp;A127,'Finish order'!$C:$K,9,FALSE()),"")</f>
        <v/>
      </c>
      <c r="D127" s="21" t="str">
        <f aca="false">IFERROR(VLOOKUP(A$1&amp;":"&amp;A127,'Finish order'!$C:$K,7,FALSE()),"")</f>
        <v/>
      </c>
      <c r="E127" s="29" t="str">
        <f aca="false">IFERROR(VLOOKUP($A$1&amp;":"&amp;A127,'Finish order'!C:K,5,FALSE()),"")</f>
        <v/>
      </c>
      <c r="F127" s="21" t="str">
        <f aca="false">IFERROR(VLOOKUP($A$1&amp;":"&amp;A127,'Finish order'!C:K,4,FALSE()),"")</f>
        <v/>
      </c>
      <c r="G127" s="31"/>
      <c r="H127" s="21" t="n">
        <v>126</v>
      </c>
      <c r="I127" s="21" t="str">
        <f aca="false">IFERROR(VLOOKUP(H$1&amp;":"&amp;H127,'Finish order'!$C:$K,6,FALSE()),"")</f>
        <v/>
      </c>
      <c r="J127" s="21" t="str">
        <f aca="false">IFERROR(VLOOKUP(H$1&amp;":"&amp;H127,'Finish order'!$C:$K,9,FALSE()),"")</f>
        <v/>
      </c>
      <c r="K127" s="21" t="str">
        <f aca="false">IFERROR(VLOOKUP(H$1&amp;":"&amp;H127,'Finish order'!$C:$K,7,FALSE()),"")</f>
        <v/>
      </c>
      <c r="L127" s="29" t="str">
        <f aca="false">IFERROR(VLOOKUP(H$1&amp;":"&amp;H127,'Finish order'!$C:$K,5,FALSE()),"")</f>
        <v/>
      </c>
      <c r="M127" s="21" t="str">
        <f aca="false">IFERROR(VLOOKUP(H$1&amp;":"&amp;H127,'Finish order'!$C:$K,4,FALSE()),"")</f>
        <v/>
      </c>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row>
    <row r="128" customFormat="false" ht="15.75" hidden="false" customHeight="true" outlineLevel="0" collapsed="false">
      <c r="A128" s="21" t="n">
        <v>127</v>
      </c>
      <c r="B128" s="21" t="str">
        <f aca="false">IFERROR(VLOOKUP($A$1&amp;":"&amp;A128,'Finish order'!C:K,6,FALSE()),"")</f>
        <v/>
      </c>
      <c r="C128" s="21" t="str">
        <f aca="false">IFERROR(VLOOKUP(A$1&amp;":"&amp;A128,'Finish order'!$C:$K,9,FALSE()),"")</f>
        <v/>
      </c>
      <c r="D128" s="21" t="str">
        <f aca="false">IFERROR(VLOOKUP(A$1&amp;":"&amp;A128,'Finish order'!$C:$K,7,FALSE()),"")</f>
        <v/>
      </c>
      <c r="E128" s="29" t="str">
        <f aca="false">IFERROR(VLOOKUP($A$1&amp;":"&amp;A128,'Finish order'!C:K,5,FALSE()),"")</f>
        <v/>
      </c>
      <c r="F128" s="21" t="str">
        <f aca="false">IFERROR(VLOOKUP($A$1&amp;":"&amp;A128,'Finish order'!C:K,4,FALSE()),"")</f>
        <v/>
      </c>
      <c r="G128" s="31"/>
      <c r="H128" s="21" t="n">
        <v>127</v>
      </c>
      <c r="I128" s="21" t="str">
        <f aca="false">IFERROR(VLOOKUP(H$1&amp;":"&amp;H128,'Finish order'!$C:$K,6,FALSE()),"")</f>
        <v/>
      </c>
      <c r="J128" s="21" t="str">
        <f aca="false">IFERROR(VLOOKUP(H$1&amp;":"&amp;H128,'Finish order'!$C:$K,9,FALSE()),"")</f>
        <v/>
      </c>
      <c r="K128" s="21" t="str">
        <f aca="false">IFERROR(VLOOKUP(H$1&amp;":"&amp;H128,'Finish order'!$C:$K,7,FALSE()),"")</f>
        <v/>
      </c>
      <c r="L128" s="29" t="str">
        <f aca="false">IFERROR(VLOOKUP(H$1&amp;":"&amp;H128,'Finish order'!$C:$K,5,FALSE()),"")</f>
        <v/>
      </c>
      <c r="M128" s="21" t="str">
        <f aca="false">IFERROR(VLOOKUP(H$1&amp;":"&amp;H128,'Finish order'!$C:$K,4,FALSE()),"")</f>
        <v/>
      </c>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row>
    <row r="129" customFormat="false" ht="15.75" hidden="false" customHeight="true" outlineLevel="0" collapsed="false">
      <c r="A129" s="21" t="n">
        <v>128</v>
      </c>
      <c r="B129" s="21" t="str">
        <f aca="false">IFERROR(VLOOKUP($A$1&amp;":"&amp;A129,'Finish order'!C:K,6,FALSE()),"")</f>
        <v/>
      </c>
      <c r="C129" s="21" t="str">
        <f aca="false">IFERROR(VLOOKUP(A$1&amp;":"&amp;A129,'Finish order'!$C:$K,9,FALSE()),"")</f>
        <v/>
      </c>
      <c r="D129" s="21" t="str">
        <f aca="false">IFERROR(VLOOKUP(A$1&amp;":"&amp;A129,'Finish order'!$C:$K,7,FALSE()),"")</f>
        <v/>
      </c>
      <c r="E129" s="29" t="str">
        <f aca="false">IFERROR(VLOOKUP($A$1&amp;":"&amp;A129,'Finish order'!C:K,5,FALSE()),"")</f>
        <v/>
      </c>
      <c r="F129" s="21" t="str">
        <f aca="false">IFERROR(VLOOKUP($A$1&amp;":"&amp;A129,'Finish order'!C:K,4,FALSE()),"")</f>
        <v/>
      </c>
      <c r="G129" s="31"/>
      <c r="H129" s="21" t="n">
        <v>128</v>
      </c>
      <c r="I129" s="21" t="str">
        <f aca="false">IFERROR(VLOOKUP(H$1&amp;":"&amp;H129,'Finish order'!$C:$K,6,FALSE()),"")</f>
        <v/>
      </c>
      <c r="J129" s="21" t="str">
        <f aca="false">IFERROR(VLOOKUP(H$1&amp;":"&amp;H129,'Finish order'!$C:$K,9,FALSE()),"")</f>
        <v/>
      </c>
      <c r="K129" s="21" t="str">
        <f aca="false">IFERROR(VLOOKUP(H$1&amp;":"&amp;H129,'Finish order'!$C:$K,7,FALSE()),"")</f>
        <v/>
      </c>
      <c r="L129" s="29" t="str">
        <f aca="false">IFERROR(VLOOKUP(H$1&amp;":"&amp;H129,'Finish order'!$C:$K,5,FALSE()),"")</f>
        <v/>
      </c>
      <c r="M129" s="21" t="str">
        <f aca="false">IFERROR(VLOOKUP(H$1&amp;":"&amp;H129,'Finish order'!$C:$K,4,FALSE()),"")</f>
        <v/>
      </c>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row>
    <row r="130" customFormat="false" ht="15.75" hidden="false" customHeight="true" outlineLevel="0" collapsed="false">
      <c r="A130" s="21" t="n">
        <v>129</v>
      </c>
      <c r="B130" s="21" t="str">
        <f aca="false">IFERROR(VLOOKUP($A$1&amp;":"&amp;A130,'Finish order'!C:K,6,FALSE()),"")</f>
        <v/>
      </c>
      <c r="C130" s="21" t="str">
        <f aca="false">IFERROR(VLOOKUP(A$1&amp;":"&amp;A130,'Finish order'!$C:$K,9,FALSE()),"")</f>
        <v/>
      </c>
      <c r="D130" s="21" t="str">
        <f aca="false">IFERROR(VLOOKUP(A$1&amp;":"&amp;A130,'Finish order'!$C:$K,7,FALSE()),"")</f>
        <v/>
      </c>
      <c r="E130" s="29" t="str">
        <f aca="false">IFERROR(VLOOKUP($A$1&amp;":"&amp;A130,'Finish order'!C:K,5,FALSE()),"")</f>
        <v/>
      </c>
      <c r="F130" s="21" t="str">
        <f aca="false">IFERROR(VLOOKUP($A$1&amp;":"&amp;A130,'Finish order'!C:K,4,FALSE()),"")</f>
        <v/>
      </c>
      <c r="G130" s="31"/>
      <c r="H130" s="21" t="n">
        <v>129</v>
      </c>
      <c r="I130" s="21" t="str">
        <f aca="false">IFERROR(VLOOKUP(H$1&amp;":"&amp;H130,'Finish order'!$C:$K,6,FALSE()),"")</f>
        <v/>
      </c>
      <c r="J130" s="21" t="str">
        <f aca="false">IFERROR(VLOOKUP(H$1&amp;":"&amp;H130,'Finish order'!$C:$K,9,FALSE()),"")</f>
        <v/>
      </c>
      <c r="K130" s="21" t="str">
        <f aca="false">IFERROR(VLOOKUP(H$1&amp;":"&amp;H130,'Finish order'!$C:$K,7,FALSE()),"")</f>
        <v/>
      </c>
      <c r="L130" s="29" t="str">
        <f aca="false">IFERROR(VLOOKUP(H$1&amp;":"&amp;H130,'Finish order'!$C:$K,5,FALSE()),"")</f>
        <v/>
      </c>
      <c r="M130" s="21" t="str">
        <f aca="false">IFERROR(VLOOKUP(H$1&amp;":"&amp;H130,'Finish order'!$C:$K,4,FALSE()),"")</f>
        <v/>
      </c>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c r="CA130" s="31"/>
      <c r="CB130" s="31"/>
      <c r="CC130" s="31"/>
      <c r="CD130" s="31"/>
      <c r="CE130" s="31"/>
      <c r="CF130" s="31"/>
      <c r="CG130" s="31"/>
      <c r="CH130" s="31"/>
      <c r="CI130" s="31"/>
      <c r="CJ130" s="31"/>
      <c r="CK130" s="31"/>
      <c r="CL130" s="31"/>
      <c r="CM130" s="31"/>
      <c r="CN130" s="31"/>
      <c r="CO130" s="31"/>
      <c r="CP130" s="31"/>
      <c r="CQ130" s="31"/>
      <c r="CR130" s="31"/>
      <c r="CS130" s="31"/>
    </row>
    <row r="131" customFormat="false" ht="15.75" hidden="false" customHeight="true" outlineLevel="0" collapsed="false">
      <c r="A131" s="21" t="n">
        <v>130</v>
      </c>
      <c r="B131" s="21" t="str">
        <f aca="false">IFERROR(VLOOKUP($A$1&amp;":"&amp;A131,'Finish order'!C:K,6,FALSE()),"")</f>
        <v/>
      </c>
      <c r="C131" s="21" t="str">
        <f aca="false">IFERROR(VLOOKUP(A$1&amp;":"&amp;A131,'Finish order'!$C:$K,9,FALSE()),"")</f>
        <v/>
      </c>
      <c r="D131" s="21" t="str">
        <f aca="false">IFERROR(VLOOKUP(A$1&amp;":"&amp;A131,'Finish order'!$C:$K,7,FALSE()),"")</f>
        <v/>
      </c>
      <c r="E131" s="29" t="str">
        <f aca="false">IFERROR(VLOOKUP($A$1&amp;":"&amp;A131,'Finish order'!C:K,5,FALSE()),"")</f>
        <v/>
      </c>
      <c r="F131" s="21" t="str">
        <f aca="false">IFERROR(VLOOKUP($A$1&amp;":"&amp;A131,'Finish order'!C:K,4,FALSE()),"")</f>
        <v/>
      </c>
      <c r="G131" s="31"/>
      <c r="H131" s="21" t="n">
        <v>130</v>
      </c>
      <c r="I131" s="21" t="str">
        <f aca="false">IFERROR(VLOOKUP(H$1&amp;":"&amp;H131,'Finish order'!$C:$K,6,FALSE()),"")</f>
        <v/>
      </c>
      <c r="J131" s="21" t="str">
        <f aca="false">IFERROR(VLOOKUP(H$1&amp;":"&amp;H131,'Finish order'!$C:$K,9,FALSE()),"")</f>
        <v/>
      </c>
      <c r="K131" s="21" t="str">
        <f aca="false">IFERROR(VLOOKUP(H$1&amp;":"&amp;H131,'Finish order'!$C:$K,7,FALSE()),"")</f>
        <v/>
      </c>
      <c r="L131" s="29" t="str">
        <f aca="false">IFERROR(VLOOKUP(H$1&amp;":"&amp;H131,'Finish order'!$C:$K,5,FALSE()),"")</f>
        <v/>
      </c>
      <c r="M131" s="21" t="str">
        <f aca="false">IFERROR(VLOOKUP(H$1&amp;":"&amp;H131,'Finish order'!$C:$K,4,FALSE()),"")</f>
        <v/>
      </c>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c r="CA131" s="31"/>
      <c r="CB131" s="31"/>
      <c r="CC131" s="31"/>
      <c r="CD131" s="31"/>
      <c r="CE131" s="31"/>
      <c r="CF131" s="31"/>
      <c r="CG131" s="31"/>
      <c r="CH131" s="31"/>
      <c r="CI131" s="31"/>
      <c r="CJ131" s="31"/>
      <c r="CK131" s="31"/>
      <c r="CL131" s="31"/>
      <c r="CM131" s="31"/>
      <c r="CN131" s="31"/>
      <c r="CO131" s="31"/>
      <c r="CP131" s="31"/>
      <c r="CQ131" s="31"/>
      <c r="CR131" s="31"/>
      <c r="CS131" s="31"/>
    </row>
    <row r="132" customFormat="false" ht="15.75" hidden="false" customHeight="true" outlineLevel="0" collapsed="false">
      <c r="A132" s="21" t="n">
        <v>131</v>
      </c>
      <c r="B132" s="21" t="str">
        <f aca="false">IFERROR(VLOOKUP($A$1&amp;":"&amp;A132,'Finish order'!C:K,6,FALSE()),"")</f>
        <v/>
      </c>
      <c r="C132" s="21" t="str">
        <f aca="false">IFERROR(VLOOKUP(A$1&amp;":"&amp;A132,'Finish order'!$C:$K,9,FALSE()),"")</f>
        <v/>
      </c>
      <c r="D132" s="21" t="str">
        <f aca="false">IFERROR(VLOOKUP(A$1&amp;":"&amp;A132,'Finish order'!$C:$K,7,FALSE()),"")</f>
        <v/>
      </c>
      <c r="E132" s="29" t="str">
        <f aca="false">IFERROR(VLOOKUP($A$1&amp;":"&amp;A132,'Finish order'!C:K,5,FALSE()),"")</f>
        <v/>
      </c>
      <c r="F132" s="21" t="str">
        <f aca="false">IFERROR(VLOOKUP($A$1&amp;":"&amp;A132,'Finish order'!C:K,4,FALSE()),"")</f>
        <v/>
      </c>
      <c r="G132" s="31"/>
      <c r="H132" s="21" t="n">
        <v>131</v>
      </c>
      <c r="I132" s="21" t="str">
        <f aca="false">IFERROR(VLOOKUP(H$1&amp;":"&amp;H132,'Finish order'!$C:$K,6,FALSE()),"")</f>
        <v/>
      </c>
      <c r="J132" s="21" t="str">
        <f aca="false">IFERROR(VLOOKUP(H$1&amp;":"&amp;H132,'Finish order'!$C:$K,9,FALSE()),"")</f>
        <v/>
      </c>
      <c r="K132" s="21" t="str">
        <f aca="false">IFERROR(VLOOKUP(H$1&amp;":"&amp;H132,'Finish order'!$C:$K,7,FALSE()),"")</f>
        <v/>
      </c>
      <c r="L132" s="29" t="str">
        <f aca="false">IFERROR(VLOOKUP(H$1&amp;":"&amp;H132,'Finish order'!$C:$K,5,FALSE()),"")</f>
        <v/>
      </c>
      <c r="M132" s="21" t="str">
        <f aca="false">IFERROR(VLOOKUP(H$1&amp;":"&amp;H132,'Finish order'!$C:$K,4,FALSE()),"")</f>
        <v/>
      </c>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c r="CA132" s="31"/>
      <c r="CB132" s="31"/>
      <c r="CC132" s="31"/>
      <c r="CD132" s="31"/>
      <c r="CE132" s="31"/>
      <c r="CF132" s="31"/>
      <c r="CG132" s="31"/>
      <c r="CH132" s="31"/>
      <c r="CI132" s="31"/>
      <c r="CJ132" s="31"/>
      <c r="CK132" s="31"/>
      <c r="CL132" s="31"/>
      <c r="CM132" s="31"/>
      <c r="CN132" s="31"/>
      <c r="CO132" s="31"/>
      <c r="CP132" s="31"/>
      <c r="CQ132" s="31"/>
      <c r="CR132" s="31"/>
      <c r="CS132" s="31"/>
    </row>
    <row r="133" customFormat="false" ht="15.75" hidden="false" customHeight="true" outlineLevel="0" collapsed="false">
      <c r="A133" s="21" t="n">
        <v>132</v>
      </c>
      <c r="B133" s="21" t="str">
        <f aca="false">IFERROR(VLOOKUP($A$1&amp;":"&amp;A133,'Finish order'!C:K,6,FALSE()),"")</f>
        <v/>
      </c>
      <c r="C133" s="21" t="str">
        <f aca="false">IFERROR(VLOOKUP(A$1&amp;":"&amp;A133,'Finish order'!$C:$K,9,FALSE()),"")</f>
        <v/>
      </c>
      <c r="D133" s="21" t="str">
        <f aca="false">IFERROR(VLOOKUP(A$1&amp;":"&amp;A133,'Finish order'!$C:$K,7,FALSE()),"")</f>
        <v/>
      </c>
      <c r="E133" s="29" t="str">
        <f aca="false">IFERROR(VLOOKUP($A$1&amp;":"&amp;A133,'Finish order'!C:K,5,FALSE()),"")</f>
        <v/>
      </c>
      <c r="F133" s="21" t="str">
        <f aca="false">IFERROR(VLOOKUP($A$1&amp;":"&amp;A133,'Finish order'!C:K,4,FALSE()),"")</f>
        <v/>
      </c>
      <c r="G133" s="31"/>
      <c r="H133" s="21" t="n">
        <v>132</v>
      </c>
      <c r="I133" s="21" t="str">
        <f aca="false">IFERROR(VLOOKUP(H$1&amp;":"&amp;H133,'Finish order'!$C:$K,6,FALSE()),"")</f>
        <v/>
      </c>
      <c r="J133" s="21" t="str">
        <f aca="false">IFERROR(VLOOKUP(H$1&amp;":"&amp;H133,'Finish order'!$C:$K,9,FALSE()),"")</f>
        <v/>
      </c>
      <c r="K133" s="21" t="str">
        <f aca="false">IFERROR(VLOOKUP(H$1&amp;":"&amp;H133,'Finish order'!$C:$K,7,FALSE()),"")</f>
        <v/>
      </c>
      <c r="L133" s="29" t="str">
        <f aca="false">IFERROR(VLOOKUP(H$1&amp;":"&amp;H133,'Finish order'!$C:$K,5,FALSE()),"")</f>
        <v/>
      </c>
      <c r="M133" s="21" t="str">
        <f aca="false">IFERROR(VLOOKUP(H$1&amp;":"&amp;H133,'Finish order'!$C:$K,4,FALSE()),"")</f>
        <v/>
      </c>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c r="CA133" s="31"/>
      <c r="CB133" s="31"/>
      <c r="CC133" s="31"/>
      <c r="CD133" s="31"/>
      <c r="CE133" s="31"/>
      <c r="CF133" s="31"/>
      <c r="CG133" s="31"/>
      <c r="CH133" s="31"/>
      <c r="CI133" s="31"/>
      <c r="CJ133" s="31"/>
      <c r="CK133" s="31"/>
      <c r="CL133" s="31"/>
      <c r="CM133" s="31"/>
      <c r="CN133" s="31"/>
      <c r="CO133" s="31"/>
      <c r="CP133" s="31"/>
      <c r="CQ133" s="31"/>
      <c r="CR133" s="31"/>
      <c r="CS133" s="31"/>
    </row>
    <row r="134" customFormat="false" ht="15.75" hidden="false" customHeight="true" outlineLevel="0" collapsed="false">
      <c r="A134" s="21" t="n">
        <v>133</v>
      </c>
      <c r="B134" s="21" t="str">
        <f aca="false">IFERROR(VLOOKUP($A$1&amp;":"&amp;A134,'Finish order'!C:K,6,FALSE()),"")</f>
        <v/>
      </c>
      <c r="C134" s="21" t="str">
        <f aca="false">IFERROR(VLOOKUP(A$1&amp;":"&amp;A134,'Finish order'!$C:$K,9,FALSE()),"")</f>
        <v/>
      </c>
      <c r="D134" s="21" t="str">
        <f aca="false">IFERROR(VLOOKUP(A$1&amp;":"&amp;A134,'Finish order'!$C:$K,7,FALSE()),"")</f>
        <v/>
      </c>
      <c r="E134" s="29" t="str">
        <f aca="false">IFERROR(VLOOKUP($A$1&amp;":"&amp;A134,'Finish order'!C:K,5,FALSE()),"")</f>
        <v/>
      </c>
      <c r="F134" s="21" t="str">
        <f aca="false">IFERROR(VLOOKUP($A$1&amp;":"&amp;A134,'Finish order'!C:K,4,FALSE()),"")</f>
        <v/>
      </c>
      <c r="G134" s="31"/>
      <c r="H134" s="21" t="n">
        <v>133</v>
      </c>
      <c r="I134" s="21" t="str">
        <f aca="false">IFERROR(VLOOKUP(H$1&amp;":"&amp;H134,'Finish order'!$C:$K,6,FALSE()),"")</f>
        <v/>
      </c>
      <c r="J134" s="21" t="str">
        <f aca="false">IFERROR(VLOOKUP(H$1&amp;":"&amp;H134,'Finish order'!$C:$K,9,FALSE()),"")</f>
        <v/>
      </c>
      <c r="K134" s="21" t="str">
        <f aca="false">IFERROR(VLOOKUP(H$1&amp;":"&amp;H134,'Finish order'!$C:$K,7,FALSE()),"")</f>
        <v/>
      </c>
      <c r="L134" s="29" t="str">
        <f aca="false">IFERROR(VLOOKUP(H$1&amp;":"&amp;H134,'Finish order'!$C:$K,5,FALSE()),"")</f>
        <v/>
      </c>
      <c r="M134" s="21" t="str">
        <f aca="false">IFERROR(VLOOKUP(H$1&amp;":"&amp;H134,'Finish order'!$C:$K,4,FALSE()),"")</f>
        <v/>
      </c>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c r="CA134" s="31"/>
      <c r="CB134" s="31"/>
      <c r="CC134" s="31"/>
      <c r="CD134" s="31"/>
      <c r="CE134" s="31"/>
      <c r="CF134" s="31"/>
      <c r="CG134" s="31"/>
      <c r="CH134" s="31"/>
      <c r="CI134" s="31"/>
      <c r="CJ134" s="31"/>
      <c r="CK134" s="31"/>
      <c r="CL134" s="31"/>
      <c r="CM134" s="31"/>
      <c r="CN134" s="31"/>
      <c r="CO134" s="31"/>
      <c r="CP134" s="31"/>
      <c r="CQ134" s="31"/>
      <c r="CR134" s="31"/>
      <c r="CS134" s="31"/>
    </row>
    <row r="135" customFormat="false" ht="15.75" hidden="false" customHeight="true" outlineLevel="0" collapsed="false">
      <c r="A135" s="21" t="n">
        <v>134</v>
      </c>
      <c r="B135" s="21" t="str">
        <f aca="false">IFERROR(VLOOKUP($A$1&amp;":"&amp;A135,'Finish order'!C:K,6,FALSE()),"")</f>
        <v/>
      </c>
      <c r="C135" s="21" t="str">
        <f aca="false">IFERROR(VLOOKUP(A$1&amp;":"&amp;A135,'Finish order'!$C:$K,9,FALSE()),"")</f>
        <v/>
      </c>
      <c r="D135" s="21" t="str">
        <f aca="false">IFERROR(VLOOKUP(A$1&amp;":"&amp;A135,'Finish order'!$C:$K,7,FALSE()),"")</f>
        <v/>
      </c>
      <c r="E135" s="29" t="str">
        <f aca="false">IFERROR(VLOOKUP($A$1&amp;":"&amp;A135,'Finish order'!C:K,5,FALSE()),"")</f>
        <v/>
      </c>
      <c r="F135" s="21" t="str">
        <f aca="false">IFERROR(VLOOKUP($A$1&amp;":"&amp;A135,'Finish order'!C:K,4,FALSE()),"")</f>
        <v/>
      </c>
      <c r="G135" s="31"/>
      <c r="H135" s="21" t="n">
        <v>134</v>
      </c>
      <c r="I135" s="21" t="str">
        <f aca="false">IFERROR(VLOOKUP(H$1&amp;":"&amp;H135,'Finish order'!$C:$K,6,FALSE()),"")</f>
        <v/>
      </c>
      <c r="J135" s="21" t="str">
        <f aca="false">IFERROR(VLOOKUP(H$1&amp;":"&amp;H135,'Finish order'!$C:$K,9,FALSE()),"")</f>
        <v/>
      </c>
      <c r="K135" s="21" t="str">
        <f aca="false">IFERROR(VLOOKUP(H$1&amp;":"&amp;H135,'Finish order'!$C:$K,7,FALSE()),"")</f>
        <v/>
      </c>
      <c r="L135" s="29" t="str">
        <f aca="false">IFERROR(VLOOKUP(H$1&amp;":"&amp;H135,'Finish order'!$C:$K,5,FALSE()),"")</f>
        <v/>
      </c>
      <c r="M135" s="21" t="str">
        <f aca="false">IFERROR(VLOOKUP(H$1&amp;":"&amp;H135,'Finish order'!$C:$K,4,FALSE()),"")</f>
        <v/>
      </c>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row>
    <row r="136" customFormat="false" ht="15.75" hidden="false" customHeight="true" outlineLevel="0" collapsed="false">
      <c r="A136" s="21" t="n">
        <v>135</v>
      </c>
      <c r="B136" s="21" t="str">
        <f aca="false">IFERROR(VLOOKUP($A$1&amp;":"&amp;A136,'Finish order'!C:K,6,FALSE()),"")</f>
        <v/>
      </c>
      <c r="C136" s="21" t="str">
        <f aca="false">IFERROR(VLOOKUP(A$1&amp;":"&amp;A136,'Finish order'!$C:$K,9,FALSE()),"")</f>
        <v/>
      </c>
      <c r="D136" s="21" t="str">
        <f aca="false">IFERROR(VLOOKUP(A$1&amp;":"&amp;A136,'Finish order'!$C:$K,7,FALSE()),"")</f>
        <v/>
      </c>
      <c r="E136" s="29" t="str">
        <f aca="false">IFERROR(VLOOKUP($A$1&amp;":"&amp;A136,'Finish order'!C:K,5,FALSE()),"")</f>
        <v/>
      </c>
      <c r="F136" s="21" t="str">
        <f aca="false">IFERROR(VLOOKUP($A$1&amp;":"&amp;A136,'Finish order'!C:K,4,FALSE()),"")</f>
        <v/>
      </c>
      <c r="G136" s="31"/>
      <c r="H136" s="21" t="n">
        <v>135</v>
      </c>
      <c r="I136" s="21" t="str">
        <f aca="false">IFERROR(VLOOKUP(H$1&amp;":"&amp;H136,'Finish order'!$C:$K,6,FALSE()),"")</f>
        <v/>
      </c>
      <c r="J136" s="21" t="str">
        <f aca="false">IFERROR(VLOOKUP(H$1&amp;":"&amp;H136,'Finish order'!$C:$K,9,FALSE()),"")</f>
        <v/>
      </c>
      <c r="K136" s="21" t="str">
        <f aca="false">IFERROR(VLOOKUP(H$1&amp;":"&amp;H136,'Finish order'!$C:$K,7,FALSE()),"")</f>
        <v/>
      </c>
      <c r="L136" s="29" t="str">
        <f aca="false">IFERROR(VLOOKUP(H$1&amp;":"&amp;H136,'Finish order'!$C:$K,5,FALSE()),"")</f>
        <v/>
      </c>
      <c r="M136" s="21" t="str">
        <f aca="false">IFERROR(VLOOKUP(H$1&amp;":"&amp;H136,'Finish order'!$C:$K,4,FALSE()),"")</f>
        <v/>
      </c>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row>
    <row r="137" customFormat="false" ht="15.75" hidden="false" customHeight="true" outlineLevel="0" collapsed="false">
      <c r="A137" s="21" t="n">
        <v>136</v>
      </c>
      <c r="B137" s="21" t="str">
        <f aca="false">IFERROR(VLOOKUP($A$1&amp;":"&amp;A137,'Finish order'!C:K,6,FALSE()),"")</f>
        <v/>
      </c>
      <c r="C137" s="21" t="str">
        <f aca="false">IFERROR(VLOOKUP(A$1&amp;":"&amp;A137,'Finish order'!$C:$K,9,FALSE()),"")</f>
        <v/>
      </c>
      <c r="D137" s="21" t="str">
        <f aca="false">IFERROR(VLOOKUP(A$1&amp;":"&amp;A137,'Finish order'!$C:$K,7,FALSE()),"")</f>
        <v/>
      </c>
      <c r="E137" s="29" t="str">
        <f aca="false">IFERROR(VLOOKUP($A$1&amp;":"&amp;A137,'Finish order'!C:K,5,FALSE()),"")</f>
        <v/>
      </c>
      <c r="F137" s="21" t="str">
        <f aca="false">IFERROR(VLOOKUP($A$1&amp;":"&amp;A137,'Finish order'!C:K,4,FALSE()),"")</f>
        <v/>
      </c>
      <c r="G137" s="31"/>
      <c r="H137" s="21" t="n">
        <v>136</v>
      </c>
      <c r="I137" s="21" t="str">
        <f aca="false">IFERROR(VLOOKUP(H$1&amp;":"&amp;H137,'Finish order'!$C:$K,6,FALSE()),"")</f>
        <v/>
      </c>
      <c r="J137" s="21" t="str">
        <f aca="false">IFERROR(VLOOKUP(H$1&amp;":"&amp;H137,'Finish order'!$C:$K,9,FALSE()),"")</f>
        <v/>
      </c>
      <c r="K137" s="21" t="str">
        <f aca="false">IFERROR(VLOOKUP(H$1&amp;":"&amp;H137,'Finish order'!$C:$K,7,FALSE()),"")</f>
        <v/>
      </c>
      <c r="L137" s="29" t="str">
        <f aca="false">IFERROR(VLOOKUP(H$1&amp;":"&amp;H137,'Finish order'!$C:$K,5,FALSE()),"")</f>
        <v/>
      </c>
      <c r="M137" s="21" t="str">
        <f aca="false">IFERROR(VLOOKUP(H$1&amp;":"&amp;H137,'Finish order'!$C:$K,4,FALSE()),"")</f>
        <v/>
      </c>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c r="CA137" s="31"/>
      <c r="CB137" s="31"/>
      <c r="CC137" s="31"/>
      <c r="CD137" s="31"/>
      <c r="CE137" s="31"/>
      <c r="CF137" s="31"/>
      <c r="CG137" s="31"/>
      <c r="CH137" s="31"/>
      <c r="CI137" s="31"/>
      <c r="CJ137" s="31"/>
      <c r="CK137" s="31"/>
      <c r="CL137" s="31"/>
      <c r="CM137" s="31"/>
      <c r="CN137" s="31"/>
      <c r="CO137" s="31"/>
      <c r="CP137" s="31"/>
      <c r="CQ137" s="31"/>
      <c r="CR137" s="31"/>
      <c r="CS137" s="31"/>
    </row>
    <row r="138" customFormat="false" ht="15.75" hidden="false" customHeight="true" outlineLevel="0" collapsed="false">
      <c r="A138" s="21" t="n">
        <v>137</v>
      </c>
      <c r="B138" s="21" t="str">
        <f aca="false">IFERROR(VLOOKUP($A$1&amp;":"&amp;A138,'Finish order'!C:K,6,FALSE()),"")</f>
        <v/>
      </c>
      <c r="C138" s="21" t="str">
        <f aca="false">IFERROR(VLOOKUP(A$1&amp;":"&amp;A138,'Finish order'!$C:$K,9,FALSE()),"")</f>
        <v/>
      </c>
      <c r="D138" s="21" t="str">
        <f aca="false">IFERROR(VLOOKUP(A$1&amp;":"&amp;A138,'Finish order'!$C:$K,7,FALSE()),"")</f>
        <v/>
      </c>
      <c r="E138" s="29" t="str">
        <f aca="false">IFERROR(VLOOKUP($A$1&amp;":"&amp;A138,'Finish order'!C:K,5,FALSE()),"")</f>
        <v/>
      </c>
      <c r="F138" s="21" t="str">
        <f aca="false">IFERROR(VLOOKUP($A$1&amp;":"&amp;A138,'Finish order'!C:K,4,FALSE()),"")</f>
        <v/>
      </c>
      <c r="G138" s="31"/>
      <c r="H138" s="21" t="n">
        <v>137</v>
      </c>
      <c r="I138" s="21" t="str">
        <f aca="false">IFERROR(VLOOKUP(H$1&amp;":"&amp;H138,'Finish order'!$C:$K,6,FALSE()),"")</f>
        <v/>
      </c>
      <c r="J138" s="21" t="str">
        <f aca="false">IFERROR(VLOOKUP(H$1&amp;":"&amp;H138,'Finish order'!$C:$K,9,FALSE()),"")</f>
        <v/>
      </c>
      <c r="K138" s="21" t="str">
        <f aca="false">IFERROR(VLOOKUP(H$1&amp;":"&amp;H138,'Finish order'!$C:$K,7,FALSE()),"")</f>
        <v/>
      </c>
      <c r="L138" s="29" t="str">
        <f aca="false">IFERROR(VLOOKUP(H$1&amp;":"&amp;H138,'Finish order'!$C:$K,5,FALSE()),"")</f>
        <v/>
      </c>
      <c r="M138" s="21" t="str">
        <f aca="false">IFERROR(VLOOKUP(H$1&amp;":"&amp;H138,'Finish order'!$C:$K,4,FALSE()),"")</f>
        <v/>
      </c>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c r="CA138" s="31"/>
      <c r="CB138" s="31"/>
      <c r="CC138" s="31"/>
      <c r="CD138" s="31"/>
      <c r="CE138" s="31"/>
      <c r="CF138" s="31"/>
      <c r="CG138" s="31"/>
      <c r="CH138" s="31"/>
      <c r="CI138" s="31"/>
      <c r="CJ138" s="31"/>
      <c r="CK138" s="31"/>
      <c r="CL138" s="31"/>
      <c r="CM138" s="31"/>
      <c r="CN138" s="31"/>
      <c r="CO138" s="31"/>
      <c r="CP138" s="31"/>
      <c r="CQ138" s="31"/>
      <c r="CR138" s="31"/>
      <c r="CS138" s="31"/>
    </row>
    <row r="139" customFormat="false" ht="15.75" hidden="false" customHeight="true" outlineLevel="0" collapsed="false">
      <c r="A139" s="21" t="n">
        <v>138</v>
      </c>
      <c r="B139" s="21" t="str">
        <f aca="false">IFERROR(VLOOKUP($A$1&amp;":"&amp;A139,'Finish order'!C:K,6,FALSE()),"")</f>
        <v/>
      </c>
      <c r="C139" s="21" t="str">
        <f aca="false">IFERROR(VLOOKUP(A$1&amp;":"&amp;A139,'Finish order'!$C:$K,9,FALSE()),"")</f>
        <v/>
      </c>
      <c r="D139" s="21" t="str">
        <f aca="false">IFERROR(VLOOKUP(A$1&amp;":"&amp;A139,'Finish order'!$C:$K,7,FALSE()),"")</f>
        <v/>
      </c>
      <c r="E139" s="29" t="str">
        <f aca="false">IFERROR(VLOOKUP($A$1&amp;":"&amp;A139,'Finish order'!C:K,5,FALSE()),"")</f>
        <v/>
      </c>
      <c r="F139" s="21" t="str">
        <f aca="false">IFERROR(VLOOKUP($A$1&amp;":"&amp;A139,'Finish order'!C:K,4,FALSE()),"")</f>
        <v/>
      </c>
      <c r="G139" s="31"/>
      <c r="H139" s="21" t="n">
        <v>138</v>
      </c>
      <c r="I139" s="21" t="str">
        <f aca="false">IFERROR(VLOOKUP(H$1&amp;":"&amp;H139,'Finish order'!$C:$K,6,FALSE()),"")</f>
        <v/>
      </c>
      <c r="J139" s="21" t="str">
        <f aca="false">IFERROR(VLOOKUP(H$1&amp;":"&amp;H139,'Finish order'!$C:$K,9,FALSE()),"")</f>
        <v/>
      </c>
      <c r="K139" s="21" t="str">
        <f aca="false">IFERROR(VLOOKUP(H$1&amp;":"&amp;H139,'Finish order'!$C:$K,7,FALSE()),"")</f>
        <v/>
      </c>
      <c r="L139" s="29" t="str">
        <f aca="false">IFERROR(VLOOKUP(H$1&amp;":"&amp;H139,'Finish order'!$C:$K,5,FALSE()),"")</f>
        <v/>
      </c>
      <c r="M139" s="21" t="str">
        <f aca="false">IFERROR(VLOOKUP(H$1&amp;":"&amp;H139,'Finish order'!$C:$K,4,FALSE()),"")</f>
        <v/>
      </c>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c r="CA139" s="31"/>
      <c r="CB139" s="31"/>
      <c r="CC139" s="31"/>
      <c r="CD139" s="31"/>
      <c r="CE139" s="31"/>
      <c r="CF139" s="31"/>
      <c r="CG139" s="31"/>
      <c r="CH139" s="31"/>
      <c r="CI139" s="31"/>
      <c r="CJ139" s="31"/>
      <c r="CK139" s="31"/>
      <c r="CL139" s="31"/>
      <c r="CM139" s="31"/>
      <c r="CN139" s="31"/>
      <c r="CO139" s="31"/>
      <c r="CP139" s="31"/>
      <c r="CQ139" s="31"/>
      <c r="CR139" s="31"/>
      <c r="CS139" s="31"/>
    </row>
    <row r="140" customFormat="false" ht="15.75" hidden="false" customHeight="true" outlineLevel="0" collapsed="false">
      <c r="A140" s="21" t="n">
        <v>139</v>
      </c>
      <c r="B140" s="21" t="str">
        <f aca="false">IFERROR(VLOOKUP($A$1&amp;":"&amp;A140,'Finish order'!C:K,6,FALSE()),"")</f>
        <v/>
      </c>
      <c r="C140" s="21" t="str">
        <f aca="false">IFERROR(VLOOKUP(A$1&amp;":"&amp;A140,'Finish order'!$C:$K,9,FALSE()),"")</f>
        <v/>
      </c>
      <c r="D140" s="21" t="str">
        <f aca="false">IFERROR(VLOOKUP(A$1&amp;":"&amp;A140,'Finish order'!$C:$K,7,FALSE()),"")</f>
        <v/>
      </c>
      <c r="E140" s="29" t="str">
        <f aca="false">IFERROR(VLOOKUP($A$1&amp;":"&amp;A140,'Finish order'!C:K,5,FALSE()),"")</f>
        <v/>
      </c>
      <c r="F140" s="21" t="str">
        <f aca="false">IFERROR(VLOOKUP($A$1&amp;":"&amp;A140,'Finish order'!C:K,4,FALSE()),"")</f>
        <v/>
      </c>
      <c r="G140" s="31"/>
      <c r="H140" s="21" t="n">
        <v>139</v>
      </c>
      <c r="I140" s="21" t="str">
        <f aca="false">IFERROR(VLOOKUP(H$1&amp;":"&amp;H140,'Finish order'!$C:$K,6,FALSE()),"")</f>
        <v/>
      </c>
      <c r="J140" s="21" t="str">
        <f aca="false">IFERROR(VLOOKUP(H$1&amp;":"&amp;H140,'Finish order'!$C:$K,9,FALSE()),"")</f>
        <v/>
      </c>
      <c r="K140" s="21" t="str">
        <f aca="false">IFERROR(VLOOKUP(H$1&amp;":"&amp;H140,'Finish order'!$C:$K,7,FALSE()),"")</f>
        <v/>
      </c>
      <c r="L140" s="29" t="str">
        <f aca="false">IFERROR(VLOOKUP(H$1&amp;":"&amp;H140,'Finish order'!$C:$K,5,FALSE()),"")</f>
        <v/>
      </c>
      <c r="M140" s="21" t="str">
        <f aca="false">IFERROR(VLOOKUP(H$1&amp;":"&amp;H140,'Finish order'!$C:$K,4,FALSE()),"")</f>
        <v/>
      </c>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c r="CA140" s="31"/>
      <c r="CB140" s="31"/>
      <c r="CC140" s="31"/>
      <c r="CD140" s="31"/>
      <c r="CE140" s="31"/>
      <c r="CF140" s="31"/>
      <c r="CG140" s="31"/>
      <c r="CH140" s="31"/>
      <c r="CI140" s="31"/>
      <c r="CJ140" s="31"/>
      <c r="CK140" s="31"/>
      <c r="CL140" s="31"/>
      <c r="CM140" s="31"/>
      <c r="CN140" s="31"/>
      <c r="CO140" s="31"/>
      <c r="CP140" s="31"/>
      <c r="CQ140" s="31"/>
      <c r="CR140" s="31"/>
      <c r="CS140" s="31"/>
    </row>
    <row r="141" customFormat="false" ht="15.75" hidden="false" customHeight="true" outlineLevel="0" collapsed="false">
      <c r="A141" s="21" t="n">
        <v>140</v>
      </c>
      <c r="B141" s="21" t="str">
        <f aca="false">IFERROR(VLOOKUP($A$1&amp;":"&amp;A141,'Finish order'!C:K,6,FALSE()),"")</f>
        <v/>
      </c>
      <c r="C141" s="21" t="str">
        <f aca="false">IFERROR(VLOOKUP(A$1&amp;":"&amp;A141,'Finish order'!$C:$K,9,FALSE()),"")</f>
        <v/>
      </c>
      <c r="D141" s="21" t="str">
        <f aca="false">IFERROR(VLOOKUP(A$1&amp;":"&amp;A141,'Finish order'!$C:$K,7,FALSE()),"")</f>
        <v/>
      </c>
      <c r="E141" s="29" t="str">
        <f aca="false">IFERROR(VLOOKUP($A$1&amp;":"&amp;A141,'Finish order'!C:K,5,FALSE()),"")</f>
        <v/>
      </c>
      <c r="F141" s="21" t="str">
        <f aca="false">IFERROR(VLOOKUP($A$1&amp;":"&amp;A141,'Finish order'!C:K,4,FALSE()),"")</f>
        <v/>
      </c>
      <c r="G141" s="31"/>
      <c r="H141" s="21" t="n">
        <v>140</v>
      </c>
      <c r="I141" s="21" t="str">
        <f aca="false">IFERROR(VLOOKUP(H$1&amp;":"&amp;H141,'Finish order'!$C:$K,6,FALSE()),"")</f>
        <v/>
      </c>
      <c r="J141" s="21" t="str">
        <f aca="false">IFERROR(VLOOKUP(H$1&amp;":"&amp;H141,'Finish order'!$C:$K,9,FALSE()),"")</f>
        <v/>
      </c>
      <c r="K141" s="21" t="str">
        <f aca="false">IFERROR(VLOOKUP(H$1&amp;":"&amp;H141,'Finish order'!$C:$K,7,FALSE()),"")</f>
        <v/>
      </c>
      <c r="L141" s="29" t="str">
        <f aca="false">IFERROR(VLOOKUP(H$1&amp;":"&amp;H141,'Finish order'!$C:$K,5,FALSE()),"")</f>
        <v/>
      </c>
      <c r="M141" s="21" t="str">
        <f aca="false">IFERROR(VLOOKUP(H$1&amp;":"&amp;H141,'Finish order'!$C:$K,4,FALSE()),"")</f>
        <v/>
      </c>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c r="CA141" s="31"/>
      <c r="CB141" s="31"/>
      <c r="CC141" s="31"/>
      <c r="CD141" s="31"/>
      <c r="CE141" s="31"/>
      <c r="CF141" s="31"/>
      <c r="CG141" s="31"/>
      <c r="CH141" s="31"/>
      <c r="CI141" s="31"/>
      <c r="CJ141" s="31"/>
      <c r="CK141" s="31"/>
      <c r="CL141" s="31"/>
      <c r="CM141" s="31"/>
      <c r="CN141" s="31"/>
      <c r="CO141" s="31"/>
      <c r="CP141" s="31"/>
      <c r="CQ141" s="31"/>
      <c r="CR141" s="31"/>
      <c r="CS141" s="31"/>
    </row>
    <row r="142" customFormat="false" ht="15.75" hidden="false" customHeight="true" outlineLevel="0" collapsed="false">
      <c r="A142" s="21" t="n">
        <v>141</v>
      </c>
      <c r="B142" s="21" t="str">
        <f aca="false">IFERROR(VLOOKUP($A$1&amp;":"&amp;A142,'Finish order'!C:K,6,FALSE()),"")</f>
        <v/>
      </c>
      <c r="C142" s="21" t="str">
        <f aca="false">IFERROR(VLOOKUP(A$1&amp;":"&amp;A142,'Finish order'!$C:$K,9,FALSE()),"")</f>
        <v/>
      </c>
      <c r="D142" s="21" t="str">
        <f aca="false">IFERROR(VLOOKUP(A$1&amp;":"&amp;A142,'Finish order'!$C:$K,7,FALSE()),"")</f>
        <v/>
      </c>
      <c r="E142" s="29" t="str">
        <f aca="false">IFERROR(VLOOKUP($A$1&amp;":"&amp;A142,'Finish order'!C:K,5,FALSE()),"")</f>
        <v/>
      </c>
      <c r="F142" s="21" t="str">
        <f aca="false">IFERROR(VLOOKUP($A$1&amp;":"&amp;A142,'Finish order'!C:K,4,FALSE()),"")</f>
        <v/>
      </c>
      <c r="G142" s="31"/>
      <c r="H142" s="21" t="n">
        <v>141</v>
      </c>
      <c r="I142" s="21" t="str">
        <f aca="false">IFERROR(VLOOKUP(H$1&amp;":"&amp;H142,'Finish order'!$C:$K,6,FALSE()),"")</f>
        <v/>
      </c>
      <c r="J142" s="21" t="str">
        <f aca="false">IFERROR(VLOOKUP(H$1&amp;":"&amp;H142,'Finish order'!$C:$K,9,FALSE()),"")</f>
        <v/>
      </c>
      <c r="K142" s="21" t="str">
        <f aca="false">IFERROR(VLOOKUP(H$1&amp;":"&amp;H142,'Finish order'!$C:$K,7,FALSE()),"")</f>
        <v/>
      </c>
      <c r="L142" s="29" t="str">
        <f aca="false">IFERROR(VLOOKUP(H$1&amp;":"&amp;H142,'Finish order'!$C:$K,5,FALSE()),"")</f>
        <v/>
      </c>
      <c r="M142" s="21" t="str">
        <f aca="false">IFERROR(VLOOKUP(H$1&amp;":"&amp;H142,'Finish order'!$C:$K,4,FALSE()),"")</f>
        <v/>
      </c>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c r="CA142" s="31"/>
      <c r="CB142" s="31"/>
      <c r="CC142" s="31"/>
      <c r="CD142" s="31"/>
      <c r="CE142" s="31"/>
      <c r="CF142" s="31"/>
      <c r="CG142" s="31"/>
      <c r="CH142" s="31"/>
      <c r="CI142" s="31"/>
      <c r="CJ142" s="31"/>
      <c r="CK142" s="31"/>
      <c r="CL142" s="31"/>
      <c r="CM142" s="31"/>
      <c r="CN142" s="31"/>
      <c r="CO142" s="31"/>
      <c r="CP142" s="31"/>
      <c r="CQ142" s="31"/>
      <c r="CR142" s="31"/>
      <c r="CS142" s="31"/>
    </row>
    <row r="143" customFormat="false" ht="15.75" hidden="false" customHeight="true" outlineLevel="0" collapsed="false">
      <c r="A143" s="21" t="n">
        <v>142</v>
      </c>
      <c r="B143" s="21" t="str">
        <f aca="false">IFERROR(VLOOKUP($A$1&amp;":"&amp;A143,'Finish order'!C:K,6,FALSE()),"")</f>
        <v/>
      </c>
      <c r="C143" s="21" t="str">
        <f aca="false">IFERROR(VLOOKUP(A$1&amp;":"&amp;A143,'Finish order'!$C:$K,9,FALSE()),"")</f>
        <v/>
      </c>
      <c r="D143" s="21" t="str">
        <f aca="false">IFERROR(VLOOKUP(A$1&amp;":"&amp;A143,'Finish order'!$C:$K,7,FALSE()),"")</f>
        <v/>
      </c>
      <c r="E143" s="29" t="str">
        <f aca="false">IFERROR(VLOOKUP($A$1&amp;":"&amp;A143,'Finish order'!C:K,5,FALSE()),"")</f>
        <v/>
      </c>
      <c r="F143" s="21" t="str">
        <f aca="false">IFERROR(VLOOKUP($A$1&amp;":"&amp;A143,'Finish order'!C:K,4,FALSE()),"")</f>
        <v/>
      </c>
      <c r="G143" s="31"/>
      <c r="H143" s="21" t="n">
        <v>142</v>
      </c>
      <c r="I143" s="21" t="str">
        <f aca="false">IFERROR(VLOOKUP(H$1&amp;":"&amp;H143,'Finish order'!$C:$K,6,FALSE()),"")</f>
        <v/>
      </c>
      <c r="J143" s="21" t="str">
        <f aca="false">IFERROR(VLOOKUP(H$1&amp;":"&amp;H143,'Finish order'!$C:$K,9,FALSE()),"")</f>
        <v/>
      </c>
      <c r="K143" s="21" t="str">
        <f aca="false">IFERROR(VLOOKUP(H$1&amp;":"&amp;H143,'Finish order'!$C:$K,7,FALSE()),"")</f>
        <v/>
      </c>
      <c r="L143" s="29" t="str">
        <f aca="false">IFERROR(VLOOKUP(H$1&amp;":"&amp;H143,'Finish order'!$C:$K,5,FALSE()),"")</f>
        <v/>
      </c>
      <c r="M143" s="21" t="str">
        <f aca="false">IFERROR(VLOOKUP(H$1&amp;":"&amp;H143,'Finish order'!$C:$K,4,FALSE()),"")</f>
        <v/>
      </c>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c r="CA143" s="31"/>
      <c r="CB143" s="31"/>
      <c r="CC143" s="31"/>
      <c r="CD143" s="31"/>
      <c r="CE143" s="31"/>
      <c r="CF143" s="31"/>
      <c r="CG143" s="31"/>
      <c r="CH143" s="31"/>
      <c r="CI143" s="31"/>
      <c r="CJ143" s="31"/>
      <c r="CK143" s="31"/>
      <c r="CL143" s="31"/>
      <c r="CM143" s="31"/>
      <c r="CN143" s="31"/>
      <c r="CO143" s="31"/>
      <c r="CP143" s="31"/>
      <c r="CQ143" s="31"/>
      <c r="CR143" s="31"/>
      <c r="CS143" s="31"/>
    </row>
    <row r="144" customFormat="false" ht="15.75" hidden="false" customHeight="true" outlineLevel="0" collapsed="false">
      <c r="A144" s="21" t="n">
        <v>143</v>
      </c>
      <c r="B144" s="21" t="str">
        <f aca="false">IFERROR(VLOOKUP($A$1&amp;":"&amp;A144,'Finish order'!C:K,6,FALSE()),"")</f>
        <v/>
      </c>
      <c r="C144" s="21" t="str">
        <f aca="false">IFERROR(VLOOKUP(A$1&amp;":"&amp;A144,'Finish order'!$C:$K,9,FALSE()),"")</f>
        <v/>
      </c>
      <c r="D144" s="21" t="str">
        <f aca="false">IFERROR(VLOOKUP(A$1&amp;":"&amp;A144,'Finish order'!$C:$K,7,FALSE()),"")</f>
        <v/>
      </c>
      <c r="E144" s="29" t="str">
        <f aca="false">IFERROR(VLOOKUP($A$1&amp;":"&amp;A144,'Finish order'!C:K,5,FALSE()),"")</f>
        <v/>
      </c>
      <c r="F144" s="21" t="str">
        <f aca="false">IFERROR(VLOOKUP($A$1&amp;":"&amp;A144,'Finish order'!C:K,4,FALSE()),"")</f>
        <v/>
      </c>
      <c r="G144" s="31"/>
      <c r="H144" s="21" t="n">
        <v>143</v>
      </c>
      <c r="I144" s="21" t="str">
        <f aca="false">IFERROR(VLOOKUP(H$1&amp;":"&amp;H144,'Finish order'!$C:$K,6,FALSE()),"")</f>
        <v/>
      </c>
      <c r="J144" s="21" t="str">
        <f aca="false">IFERROR(VLOOKUP(H$1&amp;":"&amp;H144,'Finish order'!$C:$K,9,FALSE()),"")</f>
        <v/>
      </c>
      <c r="K144" s="21" t="str">
        <f aca="false">IFERROR(VLOOKUP(H$1&amp;":"&amp;H144,'Finish order'!$C:$K,7,FALSE()),"")</f>
        <v/>
      </c>
      <c r="L144" s="29" t="str">
        <f aca="false">IFERROR(VLOOKUP(H$1&amp;":"&amp;H144,'Finish order'!$C:$K,5,FALSE()),"")</f>
        <v/>
      </c>
      <c r="M144" s="21" t="str">
        <f aca="false">IFERROR(VLOOKUP(H$1&amp;":"&amp;H144,'Finish order'!$C:$K,4,FALSE()),"")</f>
        <v/>
      </c>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row>
    <row r="145" customFormat="false" ht="15.75" hidden="false" customHeight="true" outlineLevel="0" collapsed="false">
      <c r="A145" s="21" t="n">
        <v>144</v>
      </c>
      <c r="B145" s="21" t="str">
        <f aca="false">IFERROR(VLOOKUP($A$1&amp;":"&amp;A145,'Finish order'!C:K,6,FALSE()),"")</f>
        <v/>
      </c>
      <c r="C145" s="21" t="str">
        <f aca="false">IFERROR(VLOOKUP(A$1&amp;":"&amp;A145,'Finish order'!$C:$K,9,FALSE()),"")</f>
        <v/>
      </c>
      <c r="D145" s="21" t="str">
        <f aca="false">IFERROR(VLOOKUP(A$1&amp;":"&amp;A145,'Finish order'!$C:$K,7,FALSE()),"")</f>
        <v/>
      </c>
      <c r="E145" s="29" t="str">
        <f aca="false">IFERROR(VLOOKUP($A$1&amp;":"&amp;A145,'Finish order'!C:K,5,FALSE()),"")</f>
        <v/>
      </c>
      <c r="F145" s="21" t="str">
        <f aca="false">IFERROR(VLOOKUP($A$1&amp;":"&amp;A145,'Finish order'!C:K,4,FALSE()),"")</f>
        <v/>
      </c>
      <c r="G145" s="31"/>
      <c r="H145" s="21" t="n">
        <v>144</v>
      </c>
      <c r="I145" s="21" t="str">
        <f aca="false">IFERROR(VLOOKUP(H$1&amp;":"&amp;H145,'Finish order'!$C:$K,6,FALSE()),"")</f>
        <v/>
      </c>
      <c r="J145" s="21" t="str">
        <f aca="false">IFERROR(VLOOKUP(H$1&amp;":"&amp;H145,'Finish order'!$C:$K,9,FALSE()),"")</f>
        <v/>
      </c>
      <c r="K145" s="21" t="str">
        <f aca="false">IFERROR(VLOOKUP(H$1&amp;":"&amp;H145,'Finish order'!$C:$K,7,FALSE()),"")</f>
        <v/>
      </c>
      <c r="L145" s="29" t="str">
        <f aca="false">IFERROR(VLOOKUP(H$1&amp;":"&amp;H145,'Finish order'!$C:$K,5,FALSE()),"")</f>
        <v/>
      </c>
      <c r="M145" s="21" t="str">
        <f aca="false">IFERROR(VLOOKUP(H$1&amp;":"&amp;H145,'Finish order'!$C:$K,4,FALSE()),"")</f>
        <v/>
      </c>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row>
    <row r="146" customFormat="false" ht="15.75" hidden="false" customHeight="true" outlineLevel="0" collapsed="false">
      <c r="A146" s="21" t="n">
        <v>145</v>
      </c>
      <c r="B146" s="21" t="str">
        <f aca="false">IFERROR(VLOOKUP($A$1&amp;":"&amp;A146,'Finish order'!C:K,6,FALSE()),"")</f>
        <v/>
      </c>
      <c r="C146" s="21" t="str">
        <f aca="false">IFERROR(VLOOKUP(A$1&amp;":"&amp;A146,'Finish order'!$C:$K,9,FALSE()),"")</f>
        <v/>
      </c>
      <c r="D146" s="21" t="str">
        <f aca="false">IFERROR(VLOOKUP(A$1&amp;":"&amp;A146,'Finish order'!$C:$K,7,FALSE()),"")</f>
        <v/>
      </c>
      <c r="E146" s="29" t="str">
        <f aca="false">IFERROR(VLOOKUP($A$1&amp;":"&amp;A146,'Finish order'!C:K,5,FALSE()),"")</f>
        <v/>
      </c>
      <c r="F146" s="21" t="str">
        <f aca="false">IFERROR(VLOOKUP($A$1&amp;":"&amp;A146,'Finish order'!C:K,4,FALSE()),"")</f>
        <v/>
      </c>
      <c r="G146" s="31"/>
      <c r="H146" s="21" t="n">
        <v>145</v>
      </c>
      <c r="I146" s="21" t="str">
        <f aca="false">IFERROR(VLOOKUP(H$1&amp;":"&amp;H146,'Finish order'!$C:$K,6,FALSE()),"")</f>
        <v/>
      </c>
      <c r="J146" s="21" t="str">
        <f aca="false">IFERROR(VLOOKUP(H$1&amp;":"&amp;H146,'Finish order'!$C:$K,9,FALSE()),"")</f>
        <v/>
      </c>
      <c r="K146" s="21" t="str">
        <f aca="false">IFERROR(VLOOKUP(H$1&amp;":"&amp;H146,'Finish order'!$C:$K,7,FALSE()),"")</f>
        <v/>
      </c>
      <c r="L146" s="29" t="str">
        <f aca="false">IFERROR(VLOOKUP(H$1&amp;":"&amp;H146,'Finish order'!$C:$K,5,FALSE()),"")</f>
        <v/>
      </c>
      <c r="M146" s="21" t="str">
        <f aca="false">IFERROR(VLOOKUP(H$1&amp;":"&amp;H146,'Finish order'!$C:$K,4,FALSE()),"")</f>
        <v/>
      </c>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c r="CA146" s="31"/>
      <c r="CB146" s="31"/>
      <c r="CC146" s="31"/>
      <c r="CD146" s="31"/>
      <c r="CE146" s="31"/>
      <c r="CF146" s="31"/>
      <c r="CG146" s="31"/>
      <c r="CH146" s="31"/>
      <c r="CI146" s="31"/>
      <c r="CJ146" s="31"/>
      <c r="CK146" s="31"/>
      <c r="CL146" s="31"/>
      <c r="CM146" s="31"/>
      <c r="CN146" s="31"/>
      <c r="CO146" s="31"/>
      <c r="CP146" s="31"/>
      <c r="CQ146" s="31"/>
      <c r="CR146" s="31"/>
      <c r="CS146" s="31"/>
    </row>
    <row r="147" customFormat="false" ht="15.75" hidden="false" customHeight="true" outlineLevel="0" collapsed="false">
      <c r="A147" s="21" t="n">
        <v>146</v>
      </c>
      <c r="B147" s="21" t="str">
        <f aca="false">IFERROR(VLOOKUP($A$1&amp;":"&amp;A147,'Finish order'!C:K,6,FALSE()),"")</f>
        <v/>
      </c>
      <c r="C147" s="21" t="str">
        <f aca="false">IFERROR(VLOOKUP(A$1&amp;":"&amp;A147,'Finish order'!$C:$K,9,FALSE()),"")</f>
        <v/>
      </c>
      <c r="D147" s="21" t="str">
        <f aca="false">IFERROR(VLOOKUP(A$1&amp;":"&amp;A147,'Finish order'!$C:$K,7,FALSE()),"")</f>
        <v/>
      </c>
      <c r="E147" s="29" t="str">
        <f aca="false">IFERROR(VLOOKUP($A$1&amp;":"&amp;A147,'Finish order'!C:K,5,FALSE()),"")</f>
        <v/>
      </c>
      <c r="F147" s="21" t="str">
        <f aca="false">IFERROR(VLOOKUP($A$1&amp;":"&amp;A147,'Finish order'!C:K,4,FALSE()),"")</f>
        <v/>
      </c>
      <c r="G147" s="31"/>
      <c r="H147" s="21" t="n">
        <v>146</v>
      </c>
      <c r="I147" s="21" t="str">
        <f aca="false">IFERROR(VLOOKUP(H$1&amp;":"&amp;H147,'Finish order'!$C:$K,6,FALSE()),"")</f>
        <v/>
      </c>
      <c r="J147" s="21" t="str">
        <f aca="false">IFERROR(VLOOKUP(H$1&amp;":"&amp;H147,'Finish order'!$C:$K,9,FALSE()),"")</f>
        <v/>
      </c>
      <c r="K147" s="21" t="str">
        <f aca="false">IFERROR(VLOOKUP(H$1&amp;":"&amp;H147,'Finish order'!$C:$K,7,FALSE()),"")</f>
        <v/>
      </c>
      <c r="L147" s="29" t="str">
        <f aca="false">IFERROR(VLOOKUP(H$1&amp;":"&amp;H147,'Finish order'!$C:$K,5,FALSE()),"")</f>
        <v/>
      </c>
      <c r="M147" s="21" t="str">
        <f aca="false">IFERROR(VLOOKUP(H$1&amp;":"&amp;H147,'Finish order'!$C:$K,4,FALSE()),"")</f>
        <v/>
      </c>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c r="CA147" s="31"/>
      <c r="CB147" s="31"/>
      <c r="CC147" s="31"/>
      <c r="CD147" s="31"/>
      <c r="CE147" s="31"/>
      <c r="CF147" s="31"/>
      <c r="CG147" s="31"/>
      <c r="CH147" s="31"/>
      <c r="CI147" s="31"/>
      <c r="CJ147" s="31"/>
      <c r="CK147" s="31"/>
      <c r="CL147" s="31"/>
      <c r="CM147" s="31"/>
      <c r="CN147" s="31"/>
      <c r="CO147" s="31"/>
      <c r="CP147" s="31"/>
      <c r="CQ147" s="31"/>
      <c r="CR147" s="31"/>
      <c r="CS147" s="31"/>
    </row>
    <row r="148" customFormat="false" ht="15.75" hidden="false" customHeight="true" outlineLevel="0" collapsed="false">
      <c r="A148" s="21" t="n">
        <v>147</v>
      </c>
      <c r="B148" s="21" t="str">
        <f aca="false">IFERROR(VLOOKUP($A$1&amp;":"&amp;A148,'Finish order'!C:K,6,FALSE()),"")</f>
        <v/>
      </c>
      <c r="C148" s="21" t="str">
        <f aca="false">IFERROR(VLOOKUP(A$1&amp;":"&amp;A148,'Finish order'!$C:$K,9,FALSE()),"")</f>
        <v/>
      </c>
      <c r="D148" s="21" t="str">
        <f aca="false">IFERROR(VLOOKUP(A$1&amp;":"&amp;A148,'Finish order'!$C:$K,7,FALSE()),"")</f>
        <v/>
      </c>
      <c r="E148" s="29" t="str">
        <f aca="false">IFERROR(VLOOKUP($A$1&amp;":"&amp;A148,'Finish order'!C:K,5,FALSE()),"")</f>
        <v/>
      </c>
      <c r="F148" s="21" t="str">
        <f aca="false">IFERROR(VLOOKUP($A$1&amp;":"&amp;A148,'Finish order'!C:K,4,FALSE()),"")</f>
        <v/>
      </c>
      <c r="G148" s="31"/>
      <c r="H148" s="21" t="n">
        <v>147</v>
      </c>
      <c r="I148" s="21" t="str">
        <f aca="false">IFERROR(VLOOKUP(H$1&amp;":"&amp;H148,'Finish order'!$C:$K,6,FALSE()),"")</f>
        <v/>
      </c>
      <c r="J148" s="21" t="str">
        <f aca="false">IFERROR(VLOOKUP(H$1&amp;":"&amp;H148,'Finish order'!$C:$K,9,FALSE()),"")</f>
        <v/>
      </c>
      <c r="K148" s="21" t="str">
        <f aca="false">IFERROR(VLOOKUP(H$1&amp;":"&amp;H148,'Finish order'!$C:$K,7,FALSE()),"")</f>
        <v/>
      </c>
      <c r="L148" s="29" t="str">
        <f aca="false">IFERROR(VLOOKUP(H$1&amp;":"&amp;H148,'Finish order'!$C:$K,5,FALSE()),"")</f>
        <v/>
      </c>
      <c r="M148" s="21" t="str">
        <f aca="false">IFERROR(VLOOKUP(H$1&amp;":"&amp;H148,'Finish order'!$C:$K,4,FALSE()),"")</f>
        <v/>
      </c>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c r="CA148" s="31"/>
      <c r="CB148" s="31"/>
      <c r="CC148" s="31"/>
      <c r="CD148" s="31"/>
      <c r="CE148" s="31"/>
      <c r="CF148" s="31"/>
      <c r="CG148" s="31"/>
      <c r="CH148" s="31"/>
      <c r="CI148" s="31"/>
      <c r="CJ148" s="31"/>
      <c r="CK148" s="31"/>
      <c r="CL148" s="31"/>
      <c r="CM148" s="31"/>
      <c r="CN148" s="31"/>
      <c r="CO148" s="31"/>
      <c r="CP148" s="31"/>
      <c r="CQ148" s="31"/>
      <c r="CR148" s="31"/>
      <c r="CS148" s="31"/>
    </row>
    <row r="149" customFormat="false" ht="15.75" hidden="false" customHeight="true" outlineLevel="0" collapsed="false">
      <c r="A149" s="21" t="n">
        <v>148</v>
      </c>
      <c r="B149" s="21" t="str">
        <f aca="false">IFERROR(VLOOKUP($A$1&amp;":"&amp;A149,'Finish order'!C:K,6,FALSE()),"")</f>
        <v/>
      </c>
      <c r="C149" s="21" t="str">
        <f aca="false">IFERROR(VLOOKUP(A$1&amp;":"&amp;A149,'Finish order'!$C:$K,9,FALSE()),"")</f>
        <v/>
      </c>
      <c r="D149" s="21" t="str">
        <f aca="false">IFERROR(VLOOKUP(A$1&amp;":"&amp;A149,'Finish order'!$C:$K,7,FALSE()),"")</f>
        <v/>
      </c>
      <c r="E149" s="29" t="str">
        <f aca="false">IFERROR(VLOOKUP($A$1&amp;":"&amp;A149,'Finish order'!C:K,5,FALSE()),"")</f>
        <v/>
      </c>
      <c r="F149" s="21" t="str">
        <f aca="false">IFERROR(VLOOKUP($A$1&amp;":"&amp;A149,'Finish order'!C:K,4,FALSE()),"")</f>
        <v/>
      </c>
      <c r="G149" s="31"/>
      <c r="H149" s="21" t="n">
        <v>148</v>
      </c>
      <c r="I149" s="21" t="str">
        <f aca="false">IFERROR(VLOOKUP(H$1&amp;":"&amp;H149,'Finish order'!$C:$K,6,FALSE()),"")</f>
        <v/>
      </c>
      <c r="J149" s="21" t="str">
        <f aca="false">IFERROR(VLOOKUP(H$1&amp;":"&amp;H149,'Finish order'!$C:$K,9,FALSE()),"")</f>
        <v/>
      </c>
      <c r="K149" s="21" t="str">
        <f aca="false">IFERROR(VLOOKUP(H$1&amp;":"&amp;H149,'Finish order'!$C:$K,7,FALSE()),"")</f>
        <v/>
      </c>
      <c r="L149" s="29" t="str">
        <f aca="false">IFERROR(VLOOKUP(H$1&amp;":"&amp;H149,'Finish order'!$C:$K,5,FALSE()),"")</f>
        <v/>
      </c>
      <c r="M149" s="21" t="str">
        <f aca="false">IFERROR(VLOOKUP(H$1&amp;":"&amp;H149,'Finish order'!$C:$K,4,FALSE()),"")</f>
        <v/>
      </c>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c r="CA149" s="31"/>
      <c r="CB149" s="31"/>
      <c r="CC149" s="31"/>
      <c r="CD149" s="31"/>
      <c r="CE149" s="31"/>
      <c r="CF149" s="31"/>
      <c r="CG149" s="31"/>
      <c r="CH149" s="31"/>
      <c r="CI149" s="31"/>
      <c r="CJ149" s="31"/>
      <c r="CK149" s="31"/>
      <c r="CL149" s="31"/>
      <c r="CM149" s="31"/>
      <c r="CN149" s="31"/>
      <c r="CO149" s="31"/>
      <c r="CP149" s="31"/>
      <c r="CQ149" s="31"/>
      <c r="CR149" s="31"/>
      <c r="CS149" s="31"/>
    </row>
    <row r="150" customFormat="false" ht="15.75" hidden="false" customHeight="true" outlineLevel="0" collapsed="false">
      <c r="A150" s="21" t="n">
        <v>149</v>
      </c>
      <c r="B150" s="21" t="str">
        <f aca="false">IFERROR(VLOOKUP($A$1&amp;":"&amp;A150,'Finish order'!C:K,6,FALSE()),"")</f>
        <v/>
      </c>
      <c r="C150" s="21" t="str">
        <f aca="false">IFERROR(VLOOKUP(A$1&amp;":"&amp;A150,'Finish order'!$C:$K,9,FALSE()),"")</f>
        <v/>
      </c>
      <c r="D150" s="21" t="str">
        <f aca="false">IFERROR(VLOOKUP(A$1&amp;":"&amp;A150,'Finish order'!$C:$K,7,FALSE()),"")</f>
        <v/>
      </c>
      <c r="E150" s="29" t="str">
        <f aca="false">IFERROR(VLOOKUP($A$1&amp;":"&amp;A150,'Finish order'!C:K,5,FALSE()),"")</f>
        <v/>
      </c>
      <c r="F150" s="21" t="str">
        <f aca="false">IFERROR(VLOOKUP($A$1&amp;":"&amp;A150,'Finish order'!C:K,4,FALSE()),"")</f>
        <v/>
      </c>
      <c r="G150" s="31"/>
      <c r="H150" s="21" t="n">
        <v>149</v>
      </c>
      <c r="I150" s="21" t="str">
        <f aca="false">IFERROR(VLOOKUP(H$1&amp;":"&amp;H150,'Finish order'!$C:$K,6,FALSE()),"")</f>
        <v/>
      </c>
      <c r="J150" s="21" t="str">
        <f aca="false">IFERROR(VLOOKUP(H$1&amp;":"&amp;H150,'Finish order'!$C:$K,9,FALSE()),"")</f>
        <v/>
      </c>
      <c r="K150" s="21" t="str">
        <f aca="false">IFERROR(VLOOKUP(H$1&amp;":"&amp;H150,'Finish order'!$C:$K,7,FALSE()),"")</f>
        <v/>
      </c>
      <c r="L150" s="29" t="str">
        <f aca="false">IFERROR(VLOOKUP(H$1&amp;":"&amp;H150,'Finish order'!$C:$K,5,FALSE()),"")</f>
        <v/>
      </c>
      <c r="M150" s="21" t="str">
        <f aca="false">IFERROR(VLOOKUP(H$1&amp;":"&amp;H150,'Finish order'!$C:$K,4,FALSE()),"")</f>
        <v/>
      </c>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c r="CA150" s="31"/>
      <c r="CB150" s="31"/>
      <c r="CC150" s="31"/>
      <c r="CD150" s="31"/>
      <c r="CE150" s="31"/>
      <c r="CF150" s="31"/>
      <c r="CG150" s="31"/>
      <c r="CH150" s="31"/>
      <c r="CI150" s="31"/>
      <c r="CJ150" s="31"/>
      <c r="CK150" s="31"/>
      <c r="CL150" s="31"/>
      <c r="CM150" s="31"/>
      <c r="CN150" s="31"/>
      <c r="CO150" s="31"/>
      <c r="CP150" s="31"/>
      <c r="CQ150" s="31"/>
      <c r="CR150" s="31"/>
      <c r="CS150" s="31"/>
    </row>
    <row r="151" customFormat="false" ht="15.75" hidden="false" customHeight="true" outlineLevel="0" collapsed="false">
      <c r="A151" s="21" t="n">
        <v>150</v>
      </c>
      <c r="B151" s="21" t="str">
        <f aca="false">IFERROR(VLOOKUP($A$1&amp;":"&amp;A151,'Finish order'!C:K,6,FALSE()),"")</f>
        <v/>
      </c>
      <c r="C151" s="21" t="str">
        <f aca="false">IFERROR(VLOOKUP(A$1&amp;":"&amp;A151,'Finish order'!$C:$K,9,FALSE()),"")</f>
        <v/>
      </c>
      <c r="D151" s="21" t="str">
        <f aca="false">IFERROR(VLOOKUP(A$1&amp;":"&amp;A151,'Finish order'!$C:$K,7,FALSE()),"")</f>
        <v/>
      </c>
      <c r="E151" s="29" t="str">
        <f aca="false">IFERROR(VLOOKUP($A$1&amp;":"&amp;A151,'Finish order'!C:K,5,FALSE()),"")</f>
        <v/>
      </c>
      <c r="F151" s="21" t="str">
        <f aca="false">IFERROR(VLOOKUP($A$1&amp;":"&amp;A151,'Finish order'!C:K,4,FALSE()),"")</f>
        <v/>
      </c>
      <c r="G151" s="31"/>
      <c r="H151" s="21" t="n">
        <v>150</v>
      </c>
      <c r="I151" s="21" t="str">
        <f aca="false">IFERROR(VLOOKUP(H$1&amp;":"&amp;H151,'Finish order'!$C:$K,6,FALSE()),"")</f>
        <v/>
      </c>
      <c r="J151" s="21" t="str">
        <f aca="false">IFERROR(VLOOKUP(H$1&amp;":"&amp;H151,'Finish order'!$C:$K,9,FALSE()),"")</f>
        <v/>
      </c>
      <c r="K151" s="21" t="str">
        <f aca="false">IFERROR(VLOOKUP(H$1&amp;":"&amp;H151,'Finish order'!$C:$K,7,FALSE()),"")</f>
        <v/>
      </c>
      <c r="L151" s="29" t="str">
        <f aca="false">IFERROR(VLOOKUP(H$1&amp;":"&amp;H151,'Finish order'!$C:$K,5,FALSE()),"")</f>
        <v/>
      </c>
      <c r="M151" s="21" t="str">
        <f aca="false">IFERROR(VLOOKUP(H$1&amp;":"&amp;H151,'Finish order'!$C:$K,4,FALSE()),"")</f>
        <v/>
      </c>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c r="CA151" s="31"/>
      <c r="CB151" s="31"/>
      <c r="CC151" s="31"/>
      <c r="CD151" s="31"/>
      <c r="CE151" s="31"/>
      <c r="CF151" s="31"/>
      <c r="CG151" s="31"/>
      <c r="CH151" s="31"/>
      <c r="CI151" s="31"/>
      <c r="CJ151" s="31"/>
      <c r="CK151" s="31"/>
      <c r="CL151" s="31"/>
      <c r="CM151" s="31"/>
      <c r="CN151" s="31"/>
      <c r="CO151" s="31"/>
      <c r="CP151" s="31"/>
      <c r="CQ151" s="31"/>
      <c r="CR151" s="31"/>
      <c r="CS151" s="31"/>
    </row>
    <row r="152" customFormat="false" ht="15.75" hidden="false" customHeight="true" outlineLevel="0" collapsed="false">
      <c r="A152" s="21" t="n">
        <v>151</v>
      </c>
      <c r="B152" s="21" t="str">
        <f aca="false">IFERROR(VLOOKUP($A$1&amp;":"&amp;A152,'Finish order'!C:K,6,FALSE()),"")</f>
        <v/>
      </c>
      <c r="C152" s="21" t="str">
        <f aca="false">IFERROR(VLOOKUP(A$1&amp;":"&amp;A152,'Finish order'!$C:$K,9,FALSE()),"")</f>
        <v/>
      </c>
      <c r="D152" s="21" t="str">
        <f aca="false">IFERROR(VLOOKUP(A$1&amp;":"&amp;A152,'Finish order'!$C:$K,7,FALSE()),"")</f>
        <v/>
      </c>
      <c r="E152" s="29" t="str">
        <f aca="false">IFERROR(VLOOKUP($A$1&amp;":"&amp;A152,'Finish order'!C:K,5,FALSE()),"")</f>
        <v/>
      </c>
      <c r="F152" s="21" t="str">
        <f aca="false">IFERROR(VLOOKUP($A$1&amp;":"&amp;A152,'Finish order'!C:K,4,FALSE()),"")</f>
        <v/>
      </c>
      <c r="G152" s="31"/>
      <c r="H152" s="21" t="n">
        <v>151</v>
      </c>
      <c r="I152" s="21" t="str">
        <f aca="false">IFERROR(VLOOKUP(H$1&amp;":"&amp;H152,'Finish order'!$C:$K,6,FALSE()),"")</f>
        <v/>
      </c>
      <c r="J152" s="21" t="str">
        <f aca="false">IFERROR(VLOOKUP(H$1&amp;":"&amp;H152,'Finish order'!$C:$K,9,FALSE()),"")</f>
        <v/>
      </c>
      <c r="K152" s="21" t="str">
        <f aca="false">IFERROR(VLOOKUP(H$1&amp;":"&amp;H152,'Finish order'!$C:$K,7,FALSE()),"")</f>
        <v/>
      </c>
      <c r="L152" s="29" t="str">
        <f aca="false">IFERROR(VLOOKUP(H$1&amp;":"&amp;H152,'Finish order'!$C:$K,5,FALSE()),"")</f>
        <v/>
      </c>
      <c r="M152" s="21" t="str">
        <f aca="false">IFERROR(VLOOKUP(H$1&amp;":"&amp;H152,'Finish order'!$C:$K,4,FALSE()),"")</f>
        <v/>
      </c>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c r="CA152" s="31"/>
      <c r="CB152" s="31"/>
      <c r="CC152" s="31"/>
      <c r="CD152" s="31"/>
      <c r="CE152" s="31"/>
      <c r="CF152" s="31"/>
      <c r="CG152" s="31"/>
      <c r="CH152" s="31"/>
      <c r="CI152" s="31"/>
      <c r="CJ152" s="31"/>
      <c r="CK152" s="31"/>
      <c r="CL152" s="31"/>
      <c r="CM152" s="31"/>
      <c r="CN152" s="31"/>
      <c r="CO152" s="31"/>
      <c r="CP152" s="31"/>
      <c r="CQ152" s="31"/>
      <c r="CR152" s="31"/>
      <c r="CS152" s="31"/>
    </row>
    <row r="153" customFormat="false" ht="15.75" hidden="false" customHeight="true" outlineLevel="0" collapsed="false">
      <c r="A153" s="21" t="n">
        <v>152</v>
      </c>
      <c r="B153" s="21" t="str">
        <f aca="false">IFERROR(VLOOKUP($A$1&amp;":"&amp;A153,'Finish order'!C:K,6,FALSE()),"")</f>
        <v/>
      </c>
      <c r="C153" s="21" t="str">
        <f aca="false">IFERROR(VLOOKUP(A$1&amp;":"&amp;A153,'Finish order'!$C:$K,9,FALSE()),"")</f>
        <v/>
      </c>
      <c r="D153" s="21" t="str">
        <f aca="false">IFERROR(VLOOKUP(A$1&amp;":"&amp;A153,'Finish order'!$C:$K,7,FALSE()),"")</f>
        <v/>
      </c>
      <c r="E153" s="29" t="str">
        <f aca="false">IFERROR(VLOOKUP($A$1&amp;":"&amp;A153,'Finish order'!C:K,5,FALSE()),"")</f>
        <v/>
      </c>
      <c r="F153" s="21" t="str">
        <f aca="false">IFERROR(VLOOKUP($A$1&amp;":"&amp;A153,'Finish order'!C:K,4,FALSE()),"")</f>
        <v/>
      </c>
      <c r="G153" s="31"/>
      <c r="H153" s="21" t="n">
        <v>152</v>
      </c>
      <c r="I153" s="21" t="str">
        <f aca="false">IFERROR(VLOOKUP(H$1&amp;":"&amp;H153,'Finish order'!$C:$K,6,FALSE()),"")</f>
        <v/>
      </c>
      <c r="J153" s="21" t="str">
        <f aca="false">IFERROR(VLOOKUP(H$1&amp;":"&amp;H153,'Finish order'!$C:$K,9,FALSE()),"")</f>
        <v/>
      </c>
      <c r="K153" s="21" t="str">
        <f aca="false">IFERROR(VLOOKUP(H$1&amp;":"&amp;H153,'Finish order'!$C:$K,7,FALSE()),"")</f>
        <v/>
      </c>
      <c r="L153" s="29" t="str">
        <f aca="false">IFERROR(VLOOKUP(H$1&amp;":"&amp;H153,'Finish order'!$C:$K,5,FALSE()),"")</f>
        <v/>
      </c>
      <c r="M153" s="21" t="str">
        <f aca="false">IFERROR(VLOOKUP(H$1&amp;":"&amp;H153,'Finish order'!$C:$K,4,FALSE()),"")</f>
        <v/>
      </c>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c r="CA153" s="31"/>
      <c r="CB153" s="31"/>
      <c r="CC153" s="31"/>
      <c r="CD153" s="31"/>
      <c r="CE153" s="31"/>
      <c r="CF153" s="31"/>
      <c r="CG153" s="31"/>
      <c r="CH153" s="31"/>
      <c r="CI153" s="31"/>
      <c r="CJ153" s="31"/>
      <c r="CK153" s="31"/>
      <c r="CL153" s="31"/>
      <c r="CM153" s="31"/>
      <c r="CN153" s="31"/>
      <c r="CO153" s="31"/>
      <c r="CP153" s="31"/>
      <c r="CQ153" s="31"/>
      <c r="CR153" s="31"/>
      <c r="CS153" s="31"/>
    </row>
    <row r="154" customFormat="false" ht="15.75" hidden="false" customHeight="true" outlineLevel="0" collapsed="false">
      <c r="A154" s="21" t="n">
        <v>153</v>
      </c>
      <c r="B154" s="21" t="str">
        <f aca="false">IFERROR(VLOOKUP($A$1&amp;":"&amp;A154,'Finish order'!C:K,6,FALSE()),"")</f>
        <v/>
      </c>
      <c r="C154" s="21" t="str">
        <f aca="false">IFERROR(VLOOKUP(A$1&amp;":"&amp;A154,'Finish order'!$C:$K,9,FALSE()),"")</f>
        <v/>
      </c>
      <c r="D154" s="21" t="str">
        <f aca="false">IFERROR(VLOOKUP(A$1&amp;":"&amp;A154,'Finish order'!$C:$K,7,FALSE()),"")</f>
        <v/>
      </c>
      <c r="E154" s="29" t="str">
        <f aca="false">IFERROR(VLOOKUP($A$1&amp;":"&amp;A154,'Finish order'!C:K,5,FALSE()),"")</f>
        <v/>
      </c>
      <c r="F154" s="21" t="str">
        <f aca="false">IFERROR(VLOOKUP($A$1&amp;":"&amp;A154,'Finish order'!C:K,4,FALSE()),"")</f>
        <v/>
      </c>
      <c r="G154" s="31"/>
      <c r="H154" s="21" t="n">
        <v>153</v>
      </c>
      <c r="I154" s="21" t="str">
        <f aca="false">IFERROR(VLOOKUP(H$1&amp;":"&amp;H154,'Finish order'!$C:$K,6,FALSE()),"")</f>
        <v/>
      </c>
      <c r="J154" s="21" t="str">
        <f aca="false">IFERROR(VLOOKUP(H$1&amp;":"&amp;H154,'Finish order'!$C:$K,9,FALSE()),"")</f>
        <v/>
      </c>
      <c r="K154" s="21" t="str">
        <f aca="false">IFERROR(VLOOKUP(H$1&amp;":"&amp;H154,'Finish order'!$C:$K,7,FALSE()),"")</f>
        <v/>
      </c>
      <c r="L154" s="29" t="str">
        <f aca="false">IFERROR(VLOOKUP(H$1&amp;":"&amp;H154,'Finish order'!$C:$K,5,FALSE()),"")</f>
        <v/>
      </c>
      <c r="M154" s="21" t="str">
        <f aca="false">IFERROR(VLOOKUP(H$1&amp;":"&amp;H154,'Finish order'!$C:$K,4,FALSE()),"")</f>
        <v/>
      </c>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row>
    <row r="155" customFormat="false" ht="15.75" hidden="false" customHeight="true" outlineLevel="0" collapsed="false">
      <c r="A155" s="21" t="n">
        <v>154</v>
      </c>
      <c r="B155" s="21" t="str">
        <f aca="false">IFERROR(VLOOKUP($A$1&amp;":"&amp;A155,'Finish order'!C:K,6,FALSE()),"")</f>
        <v/>
      </c>
      <c r="C155" s="21" t="str">
        <f aca="false">IFERROR(VLOOKUP(A$1&amp;":"&amp;A155,'Finish order'!$C:$K,9,FALSE()),"")</f>
        <v/>
      </c>
      <c r="D155" s="21" t="str">
        <f aca="false">IFERROR(VLOOKUP(A$1&amp;":"&amp;A155,'Finish order'!$C:$K,7,FALSE()),"")</f>
        <v/>
      </c>
      <c r="E155" s="29" t="str">
        <f aca="false">IFERROR(VLOOKUP($A$1&amp;":"&amp;A155,'Finish order'!C:K,5,FALSE()),"")</f>
        <v/>
      </c>
      <c r="F155" s="21" t="str">
        <f aca="false">IFERROR(VLOOKUP($A$1&amp;":"&amp;A155,'Finish order'!C:K,4,FALSE()),"")</f>
        <v/>
      </c>
      <c r="G155" s="31"/>
      <c r="H155" s="21" t="n">
        <v>154</v>
      </c>
      <c r="I155" s="21" t="str">
        <f aca="false">IFERROR(VLOOKUP(H$1&amp;":"&amp;H155,'Finish order'!$C:$K,6,FALSE()),"")</f>
        <v/>
      </c>
      <c r="J155" s="21" t="str">
        <f aca="false">IFERROR(VLOOKUP(H$1&amp;":"&amp;H155,'Finish order'!$C:$K,9,FALSE()),"")</f>
        <v/>
      </c>
      <c r="K155" s="21" t="str">
        <f aca="false">IFERROR(VLOOKUP(H$1&amp;":"&amp;H155,'Finish order'!$C:$K,7,FALSE()),"")</f>
        <v/>
      </c>
      <c r="L155" s="29" t="str">
        <f aca="false">IFERROR(VLOOKUP(H$1&amp;":"&amp;H155,'Finish order'!$C:$K,5,FALSE()),"")</f>
        <v/>
      </c>
      <c r="M155" s="21" t="str">
        <f aca="false">IFERROR(VLOOKUP(H$1&amp;":"&amp;H155,'Finish order'!$C:$K,4,FALSE()),"")</f>
        <v/>
      </c>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row>
    <row r="156" customFormat="false" ht="15.75" hidden="false" customHeight="true" outlineLevel="0" collapsed="false">
      <c r="A156" s="21" t="n">
        <v>155</v>
      </c>
      <c r="B156" s="21" t="str">
        <f aca="false">IFERROR(VLOOKUP($A$1&amp;":"&amp;A156,'Finish order'!C:K,6,FALSE()),"")</f>
        <v/>
      </c>
      <c r="C156" s="21" t="str">
        <f aca="false">IFERROR(VLOOKUP(A$1&amp;":"&amp;A156,'Finish order'!$C:$K,9,FALSE()),"")</f>
        <v/>
      </c>
      <c r="D156" s="21" t="str">
        <f aca="false">IFERROR(VLOOKUP(A$1&amp;":"&amp;A156,'Finish order'!$C:$K,7,FALSE()),"")</f>
        <v/>
      </c>
      <c r="E156" s="29" t="str">
        <f aca="false">IFERROR(VLOOKUP($A$1&amp;":"&amp;A156,'Finish order'!C:K,5,FALSE()),"")</f>
        <v/>
      </c>
      <c r="F156" s="21" t="str">
        <f aca="false">IFERROR(VLOOKUP($A$1&amp;":"&amp;A156,'Finish order'!C:K,4,FALSE()),"")</f>
        <v/>
      </c>
      <c r="G156" s="31"/>
      <c r="H156" s="21" t="n">
        <v>155</v>
      </c>
      <c r="I156" s="21" t="str">
        <f aca="false">IFERROR(VLOOKUP(H$1&amp;":"&amp;H156,'Finish order'!$C:$K,6,FALSE()),"")</f>
        <v/>
      </c>
      <c r="J156" s="21" t="str">
        <f aca="false">IFERROR(VLOOKUP(H$1&amp;":"&amp;H156,'Finish order'!$C:$K,9,FALSE()),"")</f>
        <v/>
      </c>
      <c r="K156" s="21" t="str">
        <f aca="false">IFERROR(VLOOKUP(H$1&amp;":"&amp;H156,'Finish order'!$C:$K,7,FALSE()),"")</f>
        <v/>
      </c>
      <c r="L156" s="29" t="str">
        <f aca="false">IFERROR(VLOOKUP(H$1&amp;":"&amp;H156,'Finish order'!$C:$K,5,FALSE()),"")</f>
        <v/>
      </c>
      <c r="M156" s="21" t="str">
        <f aca="false">IFERROR(VLOOKUP(H$1&amp;":"&amp;H156,'Finish order'!$C:$K,4,FALSE()),"")</f>
        <v/>
      </c>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row>
    <row r="157" customFormat="false" ht="15.75" hidden="false" customHeight="true" outlineLevel="0" collapsed="false">
      <c r="A157" s="21" t="n">
        <v>156</v>
      </c>
      <c r="B157" s="21" t="str">
        <f aca="false">IFERROR(VLOOKUP($A$1&amp;":"&amp;A157,'Finish order'!C:K,6,FALSE()),"")</f>
        <v/>
      </c>
      <c r="C157" s="21" t="str">
        <f aca="false">IFERROR(VLOOKUP(A$1&amp;":"&amp;A157,'Finish order'!$C:$K,9,FALSE()),"")</f>
        <v/>
      </c>
      <c r="D157" s="21" t="str">
        <f aca="false">IFERROR(VLOOKUP(A$1&amp;":"&amp;A157,'Finish order'!$C:$K,7,FALSE()),"")</f>
        <v/>
      </c>
      <c r="E157" s="29" t="str">
        <f aca="false">IFERROR(VLOOKUP($A$1&amp;":"&amp;A157,'Finish order'!C:K,5,FALSE()),"")</f>
        <v/>
      </c>
      <c r="F157" s="21" t="str">
        <f aca="false">IFERROR(VLOOKUP($A$1&amp;":"&amp;A157,'Finish order'!C:K,4,FALSE()),"")</f>
        <v/>
      </c>
      <c r="G157" s="31"/>
      <c r="H157" s="21" t="n">
        <v>156</v>
      </c>
      <c r="I157" s="21" t="str">
        <f aca="false">IFERROR(VLOOKUP(H$1&amp;":"&amp;H157,'Finish order'!$C:$K,6,FALSE()),"")</f>
        <v/>
      </c>
      <c r="J157" s="21" t="str">
        <f aca="false">IFERROR(VLOOKUP(H$1&amp;":"&amp;H157,'Finish order'!$C:$K,9,FALSE()),"")</f>
        <v/>
      </c>
      <c r="K157" s="21" t="str">
        <f aca="false">IFERROR(VLOOKUP(H$1&amp;":"&amp;H157,'Finish order'!$C:$K,7,FALSE()),"")</f>
        <v/>
      </c>
      <c r="L157" s="29" t="str">
        <f aca="false">IFERROR(VLOOKUP(H$1&amp;":"&amp;H157,'Finish order'!$C:$K,5,FALSE()),"")</f>
        <v/>
      </c>
      <c r="M157" s="21" t="str">
        <f aca="false">IFERROR(VLOOKUP(H$1&amp;":"&amp;H157,'Finish order'!$C:$K,4,FALSE()),"")</f>
        <v/>
      </c>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c r="CS157" s="31"/>
    </row>
    <row r="158" customFormat="false" ht="15.75" hidden="false" customHeight="true" outlineLevel="0" collapsed="false">
      <c r="A158" s="21" t="n">
        <v>157</v>
      </c>
      <c r="B158" s="21" t="str">
        <f aca="false">IFERROR(VLOOKUP($A$1&amp;":"&amp;A158,'Finish order'!C:K,6,FALSE()),"")</f>
        <v/>
      </c>
      <c r="C158" s="21" t="str">
        <f aca="false">IFERROR(VLOOKUP(A$1&amp;":"&amp;A158,'Finish order'!$C:$K,9,FALSE()),"")</f>
        <v/>
      </c>
      <c r="D158" s="21" t="str">
        <f aca="false">IFERROR(VLOOKUP(A$1&amp;":"&amp;A158,'Finish order'!$C:$K,7,FALSE()),"")</f>
        <v/>
      </c>
      <c r="E158" s="29" t="str">
        <f aca="false">IFERROR(VLOOKUP($A$1&amp;":"&amp;A158,'Finish order'!C:K,5,FALSE()),"")</f>
        <v/>
      </c>
      <c r="F158" s="21" t="str">
        <f aca="false">IFERROR(VLOOKUP($A$1&amp;":"&amp;A158,'Finish order'!C:K,4,FALSE()),"")</f>
        <v/>
      </c>
      <c r="G158" s="31"/>
      <c r="H158" s="21" t="n">
        <v>157</v>
      </c>
      <c r="I158" s="21" t="str">
        <f aca="false">IFERROR(VLOOKUP(H$1&amp;":"&amp;H158,'Finish order'!$C:$K,6,FALSE()),"")</f>
        <v/>
      </c>
      <c r="J158" s="21" t="str">
        <f aca="false">IFERROR(VLOOKUP(H$1&amp;":"&amp;H158,'Finish order'!$C:$K,9,FALSE()),"")</f>
        <v/>
      </c>
      <c r="K158" s="21" t="str">
        <f aca="false">IFERROR(VLOOKUP(H$1&amp;":"&amp;H158,'Finish order'!$C:$K,7,FALSE()),"")</f>
        <v/>
      </c>
      <c r="L158" s="29" t="str">
        <f aca="false">IFERROR(VLOOKUP(H$1&amp;":"&amp;H158,'Finish order'!$C:$K,5,FALSE()),"")</f>
        <v/>
      </c>
      <c r="M158" s="21" t="str">
        <f aca="false">IFERROR(VLOOKUP(H$1&amp;":"&amp;H158,'Finish order'!$C:$K,4,FALSE()),"")</f>
        <v/>
      </c>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row>
    <row r="159" customFormat="false" ht="15.75" hidden="false" customHeight="true" outlineLevel="0" collapsed="false">
      <c r="A159" s="21" t="n">
        <v>158</v>
      </c>
      <c r="B159" s="21" t="str">
        <f aca="false">IFERROR(VLOOKUP($A$1&amp;":"&amp;A159,'Finish order'!C:K,6,FALSE()),"")</f>
        <v/>
      </c>
      <c r="C159" s="21" t="str">
        <f aca="false">IFERROR(VLOOKUP(A$1&amp;":"&amp;A159,'Finish order'!$C:$K,9,FALSE()),"")</f>
        <v/>
      </c>
      <c r="D159" s="21" t="str">
        <f aca="false">IFERROR(VLOOKUP(A$1&amp;":"&amp;A159,'Finish order'!$C:$K,7,FALSE()),"")</f>
        <v/>
      </c>
      <c r="E159" s="29" t="str">
        <f aca="false">IFERROR(VLOOKUP($A$1&amp;":"&amp;A159,'Finish order'!C:K,5,FALSE()),"")</f>
        <v/>
      </c>
      <c r="F159" s="21" t="str">
        <f aca="false">IFERROR(VLOOKUP($A$1&amp;":"&amp;A159,'Finish order'!C:K,4,FALSE()),"")</f>
        <v/>
      </c>
      <c r="G159" s="31"/>
      <c r="H159" s="21" t="n">
        <v>158</v>
      </c>
      <c r="I159" s="21" t="str">
        <f aca="false">IFERROR(VLOOKUP(H$1&amp;":"&amp;H159,'Finish order'!$C:$K,6,FALSE()),"")</f>
        <v/>
      </c>
      <c r="J159" s="21" t="str">
        <f aca="false">IFERROR(VLOOKUP(H$1&amp;":"&amp;H159,'Finish order'!$C:$K,9,FALSE()),"")</f>
        <v/>
      </c>
      <c r="K159" s="21" t="str">
        <f aca="false">IFERROR(VLOOKUP(H$1&amp;":"&amp;H159,'Finish order'!$C:$K,7,FALSE()),"")</f>
        <v/>
      </c>
      <c r="L159" s="29" t="str">
        <f aca="false">IFERROR(VLOOKUP(H$1&amp;":"&amp;H159,'Finish order'!$C:$K,5,FALSE()),"")</f>
        <v/>
      </c>
      <c r="M159" s="21" t="str">
        <f aca="false">IFERROR(VLOOKUP(H$1&amp;":"&amp;H159,'Finish order'!$C:$K,4,FALSE()),"")</f>
        <v/>
      </c>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row>
    <row r="160" customFormat="false" ht="15.75" hidden="false" customHeight="true" outlineLevel="0" collapsed="false">
      <c r="A160" s="21" t="n">
        <v>159</v>
      </c>
      <c r="B160" s="21" t="str">
        <f aca="false">IFERROR(VLOOKUP($A$1&amp;":"&amp;A160,'Finish order'!C:K,6,FALSE()),"")</f>
        <v/>
      </c>
      <c r="C160" s="21" t="str">
        <f aca="false">IFERROR(VLOOKUP(A$1&amp;":"&amp;A160,'Finish order'!$C:$K,9,FALSE()),"")</f>
        <v/>
      </c>
      <c r="D160" s="21" t="str">
        <f aca="false">IFERROR(VLOOKUP(A$1&amp;":"&amp;A160,'Finish order'!$C:$K,7,FALSE()),"")</f>
        <v/>
      </c>
      <c r="E160" s="29" t="str">
        <f aca="false">IFERROR(VLOOKUP($A$1&amp;":"&amp;A160,'Finish order'!C:K,5,FALSE()),"")</f>
        <v/>
      </c>
      <c r="F160" s="21" t="str">
        <f aca="false">IFERROR(VLOOKUP($A$1&amp;":"&amp;A160,'Finish order'!C:K,4,FALSE()),"")</f>
        <v/>
      </c>
      <c r="G160" s="31"/>
      <c r="H160" s="21" t="n">
        <v>159</v>
      </c>
      <c r="I160" s="21" t="str">
        <f aca="false">IFERROR(VLOOKUP(H$1&amp;":"&amp;H160,'Finish order'!$C:$K,6,FALSE()),"")</f>
        <v/>
      </c>
      <c r="J160" s="21" t="str">
        <f aca="false">IFERROR(VLOOKUP(H$1&amp;":"&amp;H160,'Finish order'!$C:$K,9,FALSE()),"")</f>
        <v/>
      </c>
      <c r="K160" s="21" t="str">
        <f aca="false">IFERROR(VLOOKUP(H$1&amp;":"&amp;H160,'Finish order'!$C:$K,7,FALSE()),"")</f>
        <v/>
      </c>
      <c r="L160" s="29" t="str">
        <f aca="false">IFERROR(VLOOKUP(H$1&amp;":"&amp;H160,'Finish order'!$C:$K,5,FALSE()),"")</f>
        <v/>
      </c>
      <c r="M160" s="21" t="str">
        <f aca="false">IFERROR(VLOOKUP(H$1&amp;":"&amp;H160,'Finish order'!$C:$K,4,FALSE()),"")</f>
        <v/>
      </c>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row>
    <row r="161" customFormat="false" ht="15.75" hidden="false" customHeight="true" outlineLevel="0" collapsed="false">
      <c r="A161" s="21" t="n">
        <v>160</v>
      </c>
      <c r="B161" s="21" t="str">
        <f aca="false">IFERROR(VLOOKUP($A$1&amp;":"&amp;A161,'Finish order'!C:K,6,FALSE()),"")</f>
        <v/>
      </c>
      <c r="C161" s="21" t="str">
        <f aca="false">IFERROR(VLOOKUP(A$1&amp;":"&amp;A161,'Finish order'!$C:$K,9,FALSE()),"")</f>
        <v/>
      </c>
      <c r="D161" s="21" t="str">
        <f aca="false">IFERROR(VLOOKUP(A$1&amp;":"&amp;A161,'Finish order'!$C:$K,7,FALSE()),"")</f>
        <v/>
      </c>
      <c r="E161" s="29" t="str">
        <f aca="false">IFERROR(VLOOKUP($A$1&amp;":"&amp;A161,'Finish order'!C:K,5,FALSE()),"")</f>
        <v/>
      </c>
      <c r="F161" s="21" t="str">
        <f aca="false">IFERROR(VLOOKUP($A$1&amp;":"&amp;A161,'Finish order'!C:K,4,FALSE()),"")</f>
        <v/>
      </c>
      <c r="G161" s="31"/>
      <c r="H161" s="21" t="n">
        <v>160</v>
      </c>
      <c r="I161" s="21" t="str">
        <f aca="false">IFERROR(VLOOKUP(H$1&amp;":"&amp;H161,'Finish order'!$C:$K,6,FALSE()),"")</f>
        <v/>
      </c>
      <c r="J161" s="21" t="str">
        <f aca="false">IFERROR(VLOOKUP(H$1&amp;":"&amp;H161,'Finish order'!$C:$K,9,FALSE()),"")</f>
        <v/>
      </c>
      <c r="K161" s="21" t="str">
        <f aca="false">IFERROR(VLOOKUP(H$1&amp;":"&amp;H161,'Finish order'!$C:$K,7,FALSE()),"")</f>
        <v/>
      </c>
      <c r="L161" s="29" t="str">
        <f aca="false">IFERROR(VLOOKUP(H$1&amp;":"&amp;H161,'Finish order'!$C:$K,5,FALSE()),"")</f>
        <v/>
      </c>
      <c r="M161" s="21" t="str">
        <f aca="false">IFERROR(VLOOKUP(H$1&amp;":"&amp;H161,'Finish order'!$C:$K,4,FALSE()),"")</f>
        <v/>
      </c>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row>
    <row r="162" customFormat="false" ht="15.75" hidden="false" customHeight="true" outlineLevel="0" collapsed="false">
      <c r="A162" s="21" t="n">
        <v>161</v>
      </c>
      <c r="B162" s="21" t="str">
        <f aca="false">IFERROR(VLOOKUP($A$1&amp;":"&amp;A162,'Finish order'!C:K,6,FALSE()),"")</f>
        <v/>
      </c>
      <c r="C162" s="21" t="str">
        <f aca="false">IFERROR(VLOOKUP(A$1&amp;":"&amp;A162,'Finish order'!$C:$K,9,FALSE()),"")</f>
        <v/>
      </c>
      <c r="D162" s="21" t="str">
        <f aca="false">IFERROR(VLOOKUP(A$1&amp;":"&amp;A162,'Finish order'!$C:$K,7,FALSE()),"")</f>
        <v/>
      </c>
      <c r="E162" s="29" t="str">
        <f aca="false">IFERROR(VLOOKUP($A$1&amp;":"&amp;A162,'Finish order'!C:K,5,FALSE()),"")</f>
        <v/>
      </c>
      <c r="F162" s="21" t="str">
        <f aca="false">IFERROR(VLOOKUP($A$1&amp;":"&amp;A162,'Finish order'!C:K,4,FALSE()),"")</f>
        <v/>
      </c>
      <c r="G162" s="31"/>
      <c r="H162" s="21" t="n">
        <v>161</v>
      </c>
      <c r="I162" s="21" t="str">
        <f aca="false">IFERROR(VLOOKUP(H$1&amp;":"&amp;H162,'Finish order'!$C:$K,6,FALSE()),"")</f>
        <v/>
      </c>
      <c r="J162" s="21" t="str">
        <f aca="false">IFERROR(VLOOKUP(H$1&amp;":"&amp;H162,'Finish order'!$C:$K,9,FALSE()),"")</f>
        <v/>
      </c>
      <c r="K162" s="21" t="str">
        <f aca="false">IFERROR(VLOOKUP(H$1&amp;":"&amp;H162,'Finish order'!$C:$K,7,FALSE()),"")</f>
        <v/>
      </c>
      <c r="L162" s="29" t="str">
        <f aca="false">IFERROR(VLOOKUP(H$1&amp;":"&amp;H162,'Finish order'!$C:$K,5,FALSE()),"")</f>
        <v/>
      </c>
      <c r="M162" s="21" t="str">
        <f aca="false">IFERROR(VLOOKUP(H$1&amp;":"&amp;H162,'Finish order'!$C:$K,4,FALSE()),"")</f>
        <v/>
      </c>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row>
    <row r="163" customFormat="false" ht="15.75" hidden="false" customHeight="true" outlineLevel="0" collapsed="false">
      <c r="A163" s="21" t="n">
        <v>162</v>
      </c>
      <c r="B163" s="21" t="str">
        <f aca="false">IFERROR(VLOOKUP($A$1&amp;":"&amp;A163,'Finish order'!C:K,6,FALSE()),"")</f>
        <v/>
      </c>
      <c r="C163" s="21" t="str">
        <f aca="false">IFERROR(VLOOKUP(A$1&amp;":"&amp;A163,'Finish order'!$C:$K,9,FALSE()),"")</f>
        <v/>
      </c>
      <c r="D163" s="21" t="str">
        <f aca="false">IFERROR(VLOOKUP(A$1&amp;":"&amp;A163,'Finish order'!$C:$K,7,FALSE()),"")</f>
        <v/>
      </c>
      <c r="E163" s="29" t="str">
        <f aca="false">IFERROR(VLOOKUP($A$1&amp;":"&amp;A163,'Finish order'!C:K,5,FALSE()),"")</f>
        <v/>
      </c>
      <c r="F163" s="21" t="str">
        <f aca="false">IFERROR(VLOOKUP($A$1&amp;":"&amp;A163,'Finish order'!C:K,4,FALSE()),"")</f>
        <v/>
      </c>
      <c r="G163" s="31"/>
      <c r="H163" s="21" t="n">
        <v>162</v>
      </c>
      <c r="I163" s="21" t="str">
        <f aca="false">IFERROR(VLOOKUP(H$1&amp;":"&amp;H163,'Finish order'!$C:$K,6,FALSE()),"")</f>
        <v/>
      </c>
      <c r="J163" s="21" t="str">
        <f aca="false">IFERROR(VLOOKUP(H$1&amp;":"&amp;H163,'Finish order'!$C:$K,9,FALSE()),"")</f>
        <v/>
      </c>
      <c r="K163" s="21" t="str">
        <f aca="false">IFERROR(VLOOKUP(H$1&amp;":"&amp;H163,'Finish order'!$C:$K,7,FALSE()),"")</f>
        <v/>
      </c>
      <c r="L163" s="29" t="str">
        <f aca="false">IFERROR(VLOOKUP(H$1&amp;":"&amp;H163,'Finish order'!$C:$K,5,FALSE()),"")</f>
        <v/>
      </c>
      <c r="M163" s="21" t="str">
        <f aca="false">IFERROR(VLOOKUP(H$1&amp;":"&amp;H163,'Finish order'!$C:$K,4,FALSE()),"")</f>
        <v/>
      </c>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row>
    <row r="164" customFormat="false" ht="15.75" hidden="false" customHeight="true" outlineLevel="0" collapsed="false">
      <c r="A164" s="21" t="n">
        <v>163</v>
      </c>
      <c r="B164" s="21" t="str">
        <f aca="false">IFERROR(VLOOKUP($A$1&amp;":"&amp;A164,'Finish order'!C:K,6,FALSE()),"")</f>
        <v/>
      </c>
      <c r="C164" s="21" t="str">
        <f aca="false">IFERROR(VLOOKUP(A$1&amp;":"&amp;A164,'Finish order'!$C:$K,9,FALSE()),"")</f>
        <v/>
      </c>
      <c r="D164" s="21" t="str">
        <f aca="false">IFERROR(VLOOKUP(A$1&amp;":"&amp;A164,'Finish order'!$C:$K,7,FALSE()),"")</f>
        <v/>
      </c>
      <c r="E164" s="29" t="str">
        <f aca="false">IFERROR(VLOOKUP($A$1&amp;":"&amp;A164,'Finish order'!C:K,5,FALSE()),"")</f>
        <v/>
      </c>
      <c r="F164" s="21" t="str">
        <f aca="false">IFERROR(VLOOKUP($A$1&amp;":"&amp;A164,'Finish order'!C:K,4,FALSE()),"")</f>
        <v/>
      </c>
      <c r="G164" s="31"/>
      <c r="H164" s="21" t="n">
        <v>163</v>
      </c>
      <c r="I164" s="21" t="str">
        <f aca="false">IFERROR(VLOOKUP(H$1&amp;":"&amp;H164,'Finish order'!$C:$K,6,FALSE()),"")</f>
        <v/>
      </c>
      <c r="J164" s="21" t="str">
        <f aca="false">IFERROR(VLOOKUP(H$1&amp;":"&amp;H164,'Finish order'!$C:$K,9,FALSE()),"")</f>
        <v/>
      </c>
      <c r="K164" s="21" t="str">
        <f aca="false">IFERROR(VLOOKUP(H$1&amp;":"&amp;H164,'Finish order'!$C:$K,7,FALSE()),"")</f>
        <v/>
      </c>
      <c r="L164" s="29" t="str">
        <f aca="false">IFERROR(VLOOKUP(H$1&amp;":"&amp;H164,'Finish order'!$C:$K,5,FALSE()),"")</f>
        <v/>
      </c>
      <c r="M164" s="21" t="str">
        <f aca="false">IFERROR(VLOOKUP(H$1&amp;":"&amp;H164,'Finish order'!$C:$K,4,FALSE()),"")</f>
        <v/>
      </c>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row>
    <row r="165" customFormat="false" ht="15.75" hidden="false" customHeight="true" outlineLevel="0" collapsed="false">
      <c r="A165" s="21" t="n">
        <v>164</v>
      </c>
      <c r="B165" s="21" t="str">
        <f aca="false">IFERROR(VLOOKUP($A$1&amp;":"&amp;A165,'Finish order'!C:K,6,FALSE()),"")</f>
        <v/>
      </c>
      <c r="C165" s="21" t="str">
        <f aca="false">IFERROR(VLOOKUP(A$1&amp;":"&amp;A165,'Finish order'!$C:$K,9,FALSE()),"")</f>
        <v/>
      </c>
      <c r="D165" s="21" t="str">
        <f aca="false">IFERROR(VLOOKUP(A$1&amp;":"&amp;A165,'Finish order'!$C:$K,7,FALSE()),"")</f>
        <v/>
      </c>
      <c r="E165" s="29" t="str">
        <f aca="false">IFERROR(VLOOKUP($A$1&amp;":"&amp;A165,'Finish order'!C:K,5,FALSE()),"")</f>
        <v/>
      </c>
      <c r="F165" s="21" t="str">
        <f aca="false">IFERROR(VLOOKUP($A$1&amp;":"&amp;A165,'Finish order'!C:K,4,FALSE()),"")</f>
        <v/>
      </c>
      <c r="G165" s="31"/>
      <c r="H165" s="21" t="n">
        <v>164</v>
      </c>
      <c r="I165" s="21" t="str">
        <f aca="false">IFERROR(VLOOKUP(H$1&amp;":"&amp;H165,'Finish order'!$C:$K,6,FALSE()),"")</f>
        <v/>
      </c>
      <c r="J165" s="21" t="str">
        <f aca="false">IFERROR(VLOOKUP(H$1&amp;":"&amp;H165,'Finish order'!$C:$K,9,FALSE()),"")</f>
        <v/>
      </c>
      <c r="K165" s="21" t="str">
        <f aca="false">IFERROR(VLOOKUP(H$1&amp;":"&amp;H165,'Finish order'!$C:$K,7,FALSE()),"")</f>
        <v/>
      </c>
      <c r="L165" s="29" t="str">
        <f aca="false">IFERROR(VLOOKUP(H$1&amp;":"&amp;H165,'Finish order'!$C:$K,5,FALSE()),"")</f>
        <v/>
      </c>
      <c r="M165" s="21" t="str">
        <f aca="false">IFERROR(VLOOKUP(H$1&amp;":"&amp;H165,'Finish order'!$C:$K,4,FALSE()),"")</f>
        <v/>
      </c>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row>
    <row r="166" customFormat="false" ht="15.75" hidden="false" customHeight="true" outlineLevel="0" collapsed="false">
      <c r="A166" s="21" t="n">
        <v>165</v>
      </c>
      <c r="B166" s="21" t="str">
        <f aca="false">IFERROR(VLOOKUP($A$1&amp;":"&amp;A166,'Finish order'!C:K,6,FALSE()),"")</f>
        <v/>
      </c>
      <c r="C166" s="21" t="str">
        <f aca="false">IFERROR(VLOOKUP(A$1&amp;":"&amp;A166,'Finish order'!$C:$K,9,FALSE()),"")</f>
        <v/>
      </c>
      <c r="D166" s="21" t="str">
        <f aca="false">IFERROR(VLOOKUP(A$1&amp;":"&amp;A166,'Finish order'!$C:$K,7,FALSE()),"")</f>
        <v/>
      </c>
      <c r="E166" s="29" t="str">
        <f aca="false">IFERROR(VLOOKUP($A$1&amp;":"&amp;A166,'Finish order'!C:K,5,FALSE()),"")</f>
        <v/>
      </c>
      <c r="F166" s="21" t="str">
        <f aca="false">IFERROR(VLOOKUP($A$1&amp;":"&amp;A166,'Finish order'!C:K,4,FALSE()),"")</f>
        <v/>
      </c>
      <c r="G166" s="31"/>
      <c r="H166" s="21" t="n">
        <v>165</v>
      </c>
      <c r="I166" s="21" t="str">
        <f aca="false">IFERROR(VLOOKUP(H$1&amp;":"&amp;H166,'Finish order'!$C:$K,6,FALSE()),"")</f>
        <v/>
      </c>
      <c r="J166" s="21" t="str">
        <f aca="false">IFERROR(VLOOKUP(H$1&amp;":"&amp;H166,'Finish order'!$C:$K,9,FALSE()),"")</f>
        <v/>
      </c>
      <c r="K166" s="21" t="str">
        <f aca="false">IFERROR(VLOOKUP(H$1&amp;":"&amp;H166,'Finish order'!$C:$K,7,FALSE()),"")</f>
        <v/>
      </c>
      <c r="L166" s="29" t="str">
        <f aca="false">IFERROR(VLOOKUP(H$1&amp;":"&amp;H166,'Finish order'!$C:$K,5,FALSE()),"")</f>
        <v/>
      </c>
      <c r="M166" s="21" t="str">
        <f aca="false">IFERROR(VLOOKUP(H$1&amp;":"&amp;H166,'Finish order'!$C:$K,4,FALSE()),"")</f>
        <v/>
      </c>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row>
    <row r="167" customFormat="false" ht="15.75" hidden="false" customHeight="true" outlineLevel="0" collapsed="false">
      <c r="A167" s="21" t="n">
        <v>166</v>
      </c>
      <c r="B167" s="21" t="str">
        <f aca="false">IFERROR(VLOOKUP($A$1&amp;":"&amp;A167,'Finish order'!C:K,6,FALSE()),"")</f>
        <v/>
      </c>
      <c r="C167" s="21" t="str">
        <f aca="false">IFERROR(VLOOKUP(A$1&amp;":"&amp;A167,'Finish order'!$C:$K,9,FALSE()),"")</f>
        <v/>
      </c>
      <c r="D167" s="21" t="str">
        <f aca="false">IFERROR(VLOOKUP(A$1&amp;":"&amp;A167,'Finish order'!$C:$K,7,FALSE()),"")</f>
        <v/>
      </c>
      <c r="E167" s="29" t="str">
        <f aca="false">IFERROR(VLOOKUP($A$1&amp;":"&amp;A167,'Finish order'!C:K,5,FALSE()),"")</f>
        <v/>
      </c>
      <c r="F167" s="21" t="str">
        <f aca="false">IFERROR(VLOOKUP($A$1&amp;":"&amp;A167,'Finish order'!C:K,4,FALSE()),"")</f>
        <v/>
      </c>
      <c r="G167" s="31"/>
      <c r="H167" s="21" t="n">
        <v>166</v>
      </c>
      <c r="I167" s="21" t="str">
        <f aca="false">IFERROR(VLOOKUP(H$1&amp;":"&amp;H167,'Finish order'!$C:$K,6,FALSE()),"")</f>
        <v/>
      </c>
      <c r="J167" s="21" t="str">
        <f aca="false">IFERROR(VLOOKUP(H$1&amp;":"&amp;H167,'Finish order'!$C:$K,9,FALSE()),"")</f>
        <v/>
      </c>
      <c r="K167" s="21" t="str">
        <f aca="false">IFERROR(VLOOKUP(H$1&amp;":"&amp;H167,'Finish order'!$C:$K,7,FALSE()),"")</f>
        <v/>
      </c>
      <c r="L167" s="29" t="str">
        <f aca="false">IFERROR(VLOOKUP(H$1&amp;":"&amp;H167,'Finish order'!$C:$K,5,FALSE()),"")</f>
        <v/>
      </c>
      <c r="M167" s="21" t="str">
        <f aca="false">IFERROR(VLOOKUP(H$1&amp;":"&amp;H167,'Finish order'!$C:$K,4,FALSE()),"")</f>
        <v/>
      </c>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c r="CA167" s="31"/>
      <c r="CB167" s="31"/>
      <c r="CC167" s="31"/>
      <c r="CD167" s="31"/>
      <c r="CE167" s="31"/>
      <c r="CF167" s="31"/>
      <c r="CG167" s="31"/>
      <c r="CH167" s="31"/>
      <c r="CI167" s="31"/>
      <c r="CJ167" s="31"/>
      <c r="CK167" s="31"/>
      <c r="CL167" s="31"/>
      <c r="CM167" s="31"/>
      <c r="CN167" s="31"/>
      <c r="CO167" s="31"/>
      <c r="CP167" s="31"/>
      <c r="CQ167" s="31"/>
      <c r="CR167" s="31"/>
      <c r="CS167" s="31"/>
    </row>
    <row r="168" customFormat="false" ht="15.75" hidden="false" customHeight="true" outlineLevel="0" collapsed="false">
      <c r="A168" s="21" t="n">
        <v>167</v>
      </c>
      <c r="B168" s="21" t="str">
        <f aca="false">IFERROR(VLOOKUP($A$1&amp;":"&amp;A168,'Finish order'!C:K,6,FALSE()),"")</f>
        <v/>
      </c>
      <c r="C168" s="21" t="str">
        <f aca="false">IFERROR(VLOOKUP(A$1&amp;":"&amp;A168,'Finish order'!$C:$K,9,FALSE()),"")</f>
        <v/>
      </c>
      <c r="D168" s="21" t="str">
        <f aca="false">IFERROR(VLOOKUP(A$1&amp;":"&amp;A168,'Finish order'!$C:$K,7,FALSE()),"")</f>
        <v/>
      </c>
      <c r="E168" s="29" t="str">
        <f aca="false">IFERROR(VLOOKUP($A$1&amp;":"&amp;A168,'Finish order'!C:K,5,FALSE()),"")</f>
        <v/>
      </c>
      <c r="F168" s="21" t="str">
        <f aca="false">IFERROR(VLOOKUP($A$1&amp;":"&amp;A168,'Finish order'!C:K,4,FALSE()),"")</f>
        <v/>
      </c>
      <c r="G168" s="31"/>
      <c r="H168" s="21" t="n">
        <v>167</v>
      </c>
      <c r="I168" s="21" t="str">
        <f aca="false">IFERROR(VLOOKUP(H$1&amp;":"&amp;H168,'Finish order'!$C:$K,6,FALSE()),"")</f>
        <v/>
      </c>
      <c r="J168" s="21" t="str">
        <f aca="false">IFERROR(VLOOKUP(H$1&amp;":"&amp;H168,'Finish order'!$C:$K,9,FALSE()),"")</f>
        <v/>
      </c>
      <c r="K168" s="21" t="str">
        <f aca="false">IFERROR(VLOOKUP(H$1&amp;":"&amp;H168,'Finish order'!$C:$K,7,FALSE()),"")</f>
        <v/>
      </c>
      <c r="L168" s="29" t="str">
        <f aca="false">IFERROR(VLOOKUP(H$1&amp;":"&amp;H168,'Finish order'!$C:$K,5,FALSE()),"")</f>
        <v/>
      </c>
      <c r="M168" s="21" t="str">
        <f aca="false">IFERROR(VLOOKUP(H$1&amp;":"&amp;H168,'Finish order'!$C:$K,4,FALSE()),"")</f>
        <v/>
      </c>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c r="CA168" s="31"/>
      <c r="CB168" s="31"/>
      <c r="CC168" s="31"/>
      <c r="CD168" s="31"/>
      <c r="CE168" s="31"/>
      <c r="CF168" s="31"/>
      <c r="CG168" s="31"/>
      <c r="CH168" s="31"/>
      <c r="CI168" s="31"/>
      <c r="CJ168" s="31"/>
      <c r="CK168" s="31"/>
      <c r="CL168" s="31"/>
      <c r="CM168" s="31"/>
      <c r="CN168" s="31"/>
      <c r="CO168" s="31"/>
      <c r="CP168" s="31"/>
      <c r="CQ168" s="31"/>
      <c r="CR168" s="31"/>
      <c r="CS168" s="31"/>
    </row>
    <row r="169" customFormat="false" ht="15.75" hidden="false" customHeight="true" outlineLevel="0" collapsed="false">
      <c r="A169" s="21" t="n">
        <v>168</v>
      </c>
      <c r="B169" s="21" t="str">
        <f aca="false">IFERROR(VLOOKUP($A$1&amp;":"&amp;A169,'Finish order'!C:K,6,FALSE()),"")</f>
        <v/>
      </c>
      <c r="C169" s="21" t="str">
        <f aca="false">IFERROR(VLOOKUP(A$1&amp;":"&amp;A169,'Finish order'!$C:$K,9,FALSE()),"")</f>
        <v/>
      </c>
      <c r="D169" s="21" t="str">
        <f aca="false">IFERROR(VLOOKUP(A$1&amp;":"&amp;A169,'Finish order'!$C:$K,7,FALSE()),"")</f>
        <v/>
      </c>
      <c r="E169" s="29" t="str">
        <f aca="false">IFERROR(VLOOKUP($A$1&amp;":"&amp;A169,'Finish order'!C:K,5,FALSE()),"")</f>
        <v/>
      </c>
      <c r="F169" s="21" t="str">
        <f aca="false">IFERROR(VLOOKUP($A$1&amp;":"&amp;A169,'Finish order'!C:K,4,FALSE()),"")</f>
        <v/>
      </c>
      <c r="G169" s="31"/>
      <c r="H169" s="21" t="n">
        <v>168</v>
      </c>
      <c r="I169" s="21" t="str">
        <f aca="false">IFERROR(VLOOKUP(H$1&amp;":"&amp;H169,'Finish order'!$C:$K,6,FALSE()),"")</f>
        <v/>
      </c>
      <c r="J169" s="21" t="str">
        <f aca="false">IFERROR(VLOOKUP(H$1&amp;":"&amp;H169,'Finish order'!$C:$K,9,FALSE()),"")</f>
        <v/>
      </c>
      <c r="K169" s="21" t="str">
        <f aca="false">IFERROR(VLOOKUP(H$1&amp;":"&amp;H169,'Finish order'!$C:$K,7,FALSE()),"")</f>
        <v/>
      </c>
      <c r="L169" s="29" t="str">
        <f aca="false">IFERROR(VLOOKUP(H$1&amp;":"&amp;H169,'Finish order'!$C:$K,5,FALSE()),"")</f>
        <v/>
      </c>
      <c r="M169" s="21" t="str">
        <f aca="false">IFERROR(VLOOKUP(H$1&amp;":"&amp;H169,'Finish order'!$C:$K,4,FALSE()),"")</f>
        <v/>
      </c>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row>
    <row r="170" customFormat="false" ht="15.75" hidden="false" customHeight="true" outlineLevel="0" collapsed="false">
      <c r="A170" s="21" t="n">
        <v>169</v>
      </c>
      <c r="B170" s="21" t="str">
        <f aca="false">IFERROR(VLOOKUP($A$1&amp;":"&amp;A170,'Finish order'!C:K,6,FALSE()),"")</f>
        <v/>
      </c>
      <c r="C170" s="21" t="str">
        <f aca="false">IFERROR(VLOOKUP(A$1&amp;":"&amp;A170,'Finish order'!$C:$K,9,FALSE()),"")</f>
        <v/>
      </c>
      <c r="D170" s="21" t="str">
        <f aca="false">IFERROR(VLOOKUP(A$1&amp;":"&amp;A170,'Finish order'!$C:$K,7,FALSE()),"")</f>
        <v/>
      </c>
      <c r="E170" s="29" t="str">
        <f aca="false">IFERROR(VLOOKUP($A$1&amp;":"&amp;A170,'Finish order'!C:K,5,FALSE()),"")</f>
        <v/>
      </c>
      <c r="F170" s="21" t="str">
        <f aca="false">IFERROR(VLOOKUP($A$1&amp;":"&amp;A170,'Finish order'!C:K,4,FALSE()),"")</f>
        <v/>
      </c>
      <c r="G170" s="31"/>
      <c r="H170" s="21" t="n">
        <v>169</v>
      </c>
      <c r="I170" s="21" t="str">
        <f aca="false">IFERROR(VLOOKUP(H$1&amp;":"&amp;H170,'Finish order'!$C:$K,6,FALSE()),"")</f>
        <v/>
      </c>
      <c r="J170" s="21" t="str">
        <f aca="false">IFERROR(VLOOKUP(H$1&amp;":"&amp;H170,'Finish order'!$C:$K,9,FALSE()),"")</f>
        <v/>
      </c>
      <c r="K170" s="21" t="str">
        <f aca="false">IFERROR(VLOOKUP(H$1&amp;":"&amp;H170,'Finish order'!$C:$K,7,FALSE()),"")</f>
        <v/>
      </c>
      <c r="L170" s="29" t="str">
        <f aca="false">IFERROR(VLOOKUP(H$1&amp;":"&amp;H170,'Finish order'!$C:$K,5,FALSE()),"")</f>
        <v/>
      </c>
      <c r="M170" s="21" t="str">
        <f aca="false">IFERROR(VLOOKUP(H$1&amp;":"&amp;H170,'Finish order'!$C:$K,4,FALSE()),"")</f>
        <v/>
      </c>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row>
    <row r="171" customFormat="false" ht="15.75" hidden="false" customHeight="true" outlineLevel="0" collapsed="false">
      <c r="A171" s="21" t="n">
        <v>170</v>
      </c>
      <c r="B171" s="21" t="str">
        <f aca="false">IFERROR(VLOOKUP($A$1&amp;":"&amp;A171,'Finish order'!C:K,6,FALSE()),"")</f>
        <v/>
      </c>
      <c r="C171" s="21" t="str">
        <f aca="false">IFERROR(VLOOKUP(A$1&amp;":"&amp;A171,'Finish order'!$C:$K,9,FALSE()),"")</f>
        <v/>
      </c>
      <c r="D171" s="21" t="str">
        <f aca="false">IFERROR(VLOOKUP(A$1&amp;":"&amp;A171,'Finish order'!$C:$K,7,FALSE()),"")</f>
        <v/>
      </c>
      <c r="E171" s="29" t="str">
        <f aca="false">IFERROR(VLOOKUP($A$1&amp;":"&amp;A171,'Finish order'!C:K,5,FALSE()),"")</f>
        <v/>
      </c>
      <c r="F171" s="21" t="str">
        <f aca="false">IFERROR(VLOOKUP($A$1&amp;":"&amp;A171,'Finish order'!C:K,4,FALSE()),"")</f>
        <v/>
      </c>
      <c r="G171" s="31"/>
      <c r="H171" s="21" t="n">
        <v>170</v>
      </c>
      <c r="I171" s="21" t="str">
        <f aca="false">IFERROR(VLOOKUP(H$1&amp;":"&amp;H171,'Finish order'!$C:$K,6,FALSE()),"")</f>
        <v/>
      </c>
      <c r="J171" s="21" t="str">
        <f aca="false">IFERROR(VLOOKUP(H$1&amp;":"&amp;H171,'Finish order'!$C:$K,9,FALSE()),"")</f>
        <v/>
      </c>
      <c r="K171" s="21" t="str">
        <f aca="false">IFERROR(VLOOKUP(H$1&amp;":"&amp;H171,'Finish order'!$C:$K,7,FALSE()),"")</f>
        <v/>
      </c>
      <c r="L171" s="29" t="str">
        <f aca="false">IFERROR(VLOOKUP(H$1&amp;":"&amp;H171,'Finish order'!$C:$K,5,FALSE()),"")</f>
        <v/>
      </c>
      <c r="M171" s="21" t="str">
        <f aca="false">IFERROR(VLOOKUP(H$1&amp;":"&amp;H171,'Finish order'!$C:$K,4,FALSE()),"")</f>
        <v/>
      </c>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row>
    <row r="172" customFormat="false" ht="15.75" hidden="false" customHeight="true" outlineLevel="0" collapsed="false">
      <c r="A172" s="21" t="n">
        <v>171</v>
      </c>
      <c r="B172" s="21" t="str">
        <f aca="false">IFERROR(VLOOKUP($A$1&amp;":"&amp;A172,'Finish order'!C:K,6,FALSE()),"")</f>
        <v/>
      </c>
      <c r="C172" s="21" t="str">
        <f aca="false">IFERROR(VLOOKUP(A$1&amp;":"&amp;A172,'Finish order'!$C:$K,9,FALSE()),"")</f>
        <v/>
      </c>
      <c r="D172" s="21" t="str">
        <f aca="false">IFERROR(VLOOKUP(A$1&amp;":"&amp;A172,'Finish order'!$C:$K,7,FALSE()),"")</f>
        <v/>
      </c>
      <c r="E172" s="29" t="str">
        <f aca="false">IFERROR(VLOOKUP($A$1&amp;":"&amp;A172,'Finish order'!C:K,5,FALSE()),"")</f>
        <v/>
      </c>
      <c r="F172" s="21" t="str">
        <f aca="false">IFERROR(VLOOKUP($A$1&amp;":"&amp;A172,'Finish order'!C:K,4,FALSE()),"")</f>
        <v/>
      </c>
      <c r="G172" s="31"/>
      <c r="H172" s="21" t="n">
        <v>171</v>
      </c>
      <c r="I172" s="21" t="str">
        <f aca="false">IFERROR(VLOOKUP(H$1&amp;":"&amp;H172,'Finish order'!$C:$K,6,FALSE()),"")</f>
        <v/>
      </c>
      <c r="J172" s="21" t="str">
        <f aca="false">IFERROR(VLOOKUP(H$1&amp;":"&amp;H172,'Finish order'!$C:$K,9,FALSE()),"")</f>
        <v/>
      </c>
      <c r="K172" s="21" t="str">
        <f aca="false">IFERROR(VLOOKUP(H$1&amp;":"&amp;H172,'Finish order'!$C:$K,7,FALSE()),"")</f>
        <v/>
      </c>
      <c r="L172" s="29" t="str">
        <f aca="false">IFERROR(VLOOKUP(H$1&amp;":"&amp;H172,'Finish order'!$C:$K,5,FALSE()),"")</f>
        <v/>
      </c>
      <c r="M172" s="21" t="str">
        <f aca="false">IFERROR(VLOOKUP(H$1&amp;":"&amp;H172,'Finish order'!$C:$K,4,FALSE()),"")</f>
        <v/>
      </c>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row>
    <row r="173" customFormat="false" ht="15.75" hidden="false" customHeight="true" outlineLevel="0" collapsed="false">
      <c r="A173" s="21" t="n">
        <v>172</v>
      </c>
      <c r="B173" s="21" t="str">
        <f aca="false">IFERROR(VLOOKUP($A$1&amp;":"&amp;A173,'Finish order'!C:K,6,FALSE()),"")</f>
        <v/>
      </c>
      <c r="C173" s="21" t="str">
        <f aca="false">IFERROR(VLOOKUP(A$1&amp;":"&amp;A173,'Finish order'!$C:$K,9,FALSE()),"")</f>
        <v/>
      </c>
      <c r="D173" s="21" t="str">
        <f aca="false">IFERROR(VLOOKUP(A$1&amp;":"&amp;A173,'Finish order'!$C:$K,7,FALSE()),"")</f>
        <v/>
      </c>
      <c r="E173" s="29" t="str">
        <f aca="false">IFERROR(VLOOKUP($A$1&amp;":"&amp;A173,'Finish order'!C:K,5,FALSE()),"")</f>
        <v/>
      </c>
      <c r="F173" s="21" t="str">
        <f aca="false">IFERROR(VLOOKUP($A$1&amp;":"&amp;A173,'Finish order'!C:K,4,FALSE()),"")</f>
        <v/>
      </c>
      <c r="G173" s="31"/>
      <c r="H173" s="21" t="n">
        <v>172</v>
      </c>
      <c r="I173" s="21" t="str">
        <f aca="false">IFERROR(VLOOKUP(H$1&amp;":"&amp;H173,'Finish order'!$C:$K,6,FALSE()),"")</f>
        <v/>
      </c>
      <c r="J173" s="21" t="str">
        <f aca="false">IFERROR(VLOOKUP(H$1&amp;":"&amp;H173,'Finish order'!$C:$K,9,FALSE()),"")</f>
        <v/>
      </c>
      <c r="K173" s="21" t="str">
        <f aca="false">IFERROR(VLOOKUP(H$1&amp;":"&amp;H173,'Finish order'!$C:$K,7,FALSE()),"")</f>
        <v/>
      </c>
      <c r="L173" s="29" t="str">
        <f aca="false">IFERROR(VLOOKUP(H$1&amp;":"&amp;H173,'Finish order'!$C:$K,5,FALSE()),"")</f>
        <v/>
      </c>
      <c r="M173" s="21" t="str">
        <f aca="false">IFERROR(VLOOKUP(H$1&amp;":"&amp;H173,'Finish order'!$C:$K,4,FALSE()),"")</f>
        <v/>
      </c>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row>
    <row r="174" customFormat="false" ht="15.75" hidden="false" customHeight="true" outlineLevel="0" collapsed="false">
      <c r="A174" s="21" t="n">
        <v>173</v>
      </c>
      <c r="B174" s="21" t="str">
        <f aca="false">IFERROR(VLOOKUP($A$1&amp;":"&amp;A174,'Finish order'!C:K,6,FALSE()),"")</f>
        <v/>
      </c>
      <c r="C174" s="21" t="str">
        <f aca="false">IFERROR(VLOOKUP(A$1&amp;":"&amp;A174,'Finish order'!$C:$K,9,FALSE()),"")</f>
        <v/>
      </c>
      <c r="D174" s="21" t="str">
        <f aca="false">IFERROR(VLOOKUP(A$1&amp;":"&amp;A174,'Finish order'!$C:$K,7,FALSE()),"")</f>
        <v/>
      </c>
      <c r="E174" s="29" t="str">
        <f aca="false">IFERROR(VLOOKUP($A$1&amp;":"&amp;A174,'Finish order'!C:K,5,FALSE()),"")</f>
        <v/>
      </c>
      <c r="F174" s="21" t="str">
        <f aca="false">IFERROR(VLOOKUP($A$1&amp;":"&amp;A174,'Finish order'!C:K,4,FALSE()),"")</f>
        <v/>
      </c>
      <c r="G174" s="31"/>
      <c r="H174" s="21" t="n">
        <v>173</v>
      </c>
      <c r="I174" s="21" t="str">
        <f aca="false">IFERROR(VLOOKUP(H$1&amp;":"&amp;H174,'Finish order'!$C:$K,6,FALSE()),"")</f>
        <v/>
      </c>
      <c r="J174" s="21" t="str">
        <f aca="false">IFERROR(VLOOKUP(H$1&amp;":"&amp;H174,'Finish order'!$C:$K,9,FALSE()),"")</f>
        <v/>
      </c>
      <c r="K174" s="21" t="str">
        <f aca="false">IFERROR(VLOOKUP(H$1&amp;":"&amp;H174,'Finish order'!$C:$K,7,FALSE()),"")</f>
        <v/>
      </c>
      <c r="L174" s="29" t="str">
        <f aca="false">IFERROR(VLOOKUP(H$1&amp;":"&amp;H174,'Finish order'!$C:$K,5,FALSE()),"")</f>
        <v/>
      </c>
      <c r="M174" s="21" t="str">
        <f aca="false">IFERROR(VLOOKUP(H$1&amp;":"&amp;H174,'Finish order'!$C:$K,4,FALSE()),"")</f>
        <v/>
      </c>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row>
    <row r="175" customFormat="false" ht="15.75" hidden="false" customHeight="true" outlineLevel="0" collapsed="false">
      <c r="A175" s="21" t="n">
        <v>174</v>
      </c>
      <c r="B175" s="21" t="str">
        <f aca="false">IFERROR(VLOOKUP($A$1&amp;":"&amp;A175,'Finish order'!C:K,6,FALSE()),"")</f>
        <v/>
      </c>
      <c r="C175" s="21" t="str">
        <f aca="false">IFERROR(VLOOKUP(A$1&amp;":"&amp;A175,'Finish order'!$C:$K,9,FALSE()),"")</f>
        <v/>
      </c>
      <c r="D175" s="21" t="str">
        <f aca="false">IFERROR(VLOOKUP(A$1&amp;":"&amp;A175,'Finish order'!$C:$K,7,FALSE()),"")</f>
        <v/>
      </c>
      <c r="E175" s="29" t="str">
        <f aca="false">IFERROR(VLOOKUP($A$1&amp;":"&amp;A175,'Finish order'!C:K,5,FALSE()),"")</f>
        <v/>
      </c>
      <c r="F175" s="21" t="str">
        <f aca="false">IFERROR(VLOOKUP($A$1&amp;":"&amp;A175,'Finish order'!C:K,4,FALSE()),"")</f>
        <v/>
      </c>
      <c r="G175" s="31"/>
      <c r="H175" s="21" t="n">
        <v>174</v>
      </c>
      <c r="I175" s="21" t="str">
        <f aca="false">IFERROR(VLOOKUP(H$1&amp;":"&amp;H175,'Finish order'!$C:$K,6,FALSE()),"")</f>
        <v/>
      </c>
      <c r="J175" s="21" t="str">
        <f aca="false">IFERROR(VLOOKUP(H$1&amp;":"&amp;H175,'Finish order'!$C:$K,9,FALSE()),"")</f>
        <v/>
      </c>
      <c r="K175" s="21" t="str">
        <f aca="false">IFERROR(VLOOKUP(H$1&amp;":"&amp;H175,'Finish order'!$C:$K,7,FALSE()),"")</f>
        <v/>
      </c>
      <c r="L175" s="29" t="str">
        <f aca="false">IFERROR(VLOOKUP(H$1&amp;":"&amp;H175,'Finish order'!$C:$K,5,FALSE()),"")</f>
        <v/>
      </c>
      <c r="M175" s="21" t="str">
        <f aca="false">IFERROR(VLOOKUP(H$1&amp;":"&amp;H175,'Finish order'!$C:$K,4,FALSE()),"")</f>
        <v/>
      </c>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c r="CA175" s="31"/>
      <c r="CB175" s="31"/>
      <c r="CC175" s="31"/>
      <c r="CD175" s="31"/>
      <c r="CE175" s="31"/>
      <c r="CF175" s="31"/>
      <c r="CG175" s="31"/>
      <c r="CH175" s="31"/>
      <c r="CI175" s="31"/>
      <c r="CJ175" s="31"/>
      <c r="CK175" s="31"/>
      <c r="CL175" s="31"/>
      <c r="CM175" s="31"/>
      <c r="CN175" s="31"/>
      <c r="CO175" s="31"/>
      <c r="CP175" s="31"/>
      <c r="CQ175" s="31"/>
      <c r="CR175" s="31"/>
      <c r="CS175" s="31"/>
    </row>
    <row r="176" customFormat="false" ht="15.75" hidden="false" customHeight="true" outlineLevel="0" collapsed="false">
      <c r="A176" s="21" t="n">
        <v>175</v>
      </c>
      <c r="B176" s="21" t="str">
        <f aca="false">IFERROR(VLOOKUP($A$1&amp;":"&amp;A176,'Finish order'!C:K,6,FALSE()),"")</f>
        <v/>
      </c>
      <c r="C176" s="21" t="str">
        <f aca="false">IFERROR(VLOOKUP(A$1&amp;":"&amp;A176,'Finish order'!$C:$K,9,FALSE()),"")</f>
        <v/>
      </c>
      <c r="D176" s="21" t="str">
        <f aca="false">IFERROR(VLOOKUP(A$1&amp;":"&amp;A176,'Finish order'!$C:$K,7,FALSE()),"")</f>
        <v/>
      </c>
      <c r="E176" s="29" t="str">
        <f aca="false">IFERROR(VLOOKUP($A$1&amp;":"&amp;A176,'Finish order'!C:K,5,FALSE()),"")</f>
        <v/>
      </c>
      <c r="F176" s="21" t="str">
        <f aca="false">IFERROR(VLOOKUP($A$1&amp;":"&amp;A176,'Finish order'!C:K,4,FALSE()),"")</f>
        <v/>
      </c>
      <c r="G176" s="31"/>
      <c r="H176" s="21" t="n">
        <v>175</v>
      </c>
      <c r="I176" s="21" t="str">
        <f aca="false">IFERROR(VLOOKUP(H$1&amp;":"&amp;H176,'Finish order'!$C:$K,6,FALSE()),"")</f>
        <v/>
      </c>
      <c r="J176" s="21" t="str">
        <f aca="false">IFERROR(VLOOKUP(H$1&amp;":"&amp;H176,'Finish order'!$C:$K,9,FALSE()),"")</f>
        <v/>
      </c>
      <c r="K176" s="21" t="str">
        <f aca="false">IFERROR(VLOOKUP(H$1&amp;":"&amp;H176,'Finish order'!$C:$K,7,FALSE()),"")</f>
        <v/>
      </c>
      <c r="L176" s="29" t="str">
        <f aca="false">IFERROR(VLOOKUP(H$1&amp;":"&amp;H176,'Finish order'!$C:$K,5,FALSE()),"")</f>
        <v/>
      </c>
      <c r="M176" s="21" t="str">
        <f aca="false">IFERROR(VLOOKUP(H$1&amp;":"&amp;H176,'Finish order'!$C:$K,4,FALSE()),"")</f>
        <v/>
      </c>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c r="CA176" s="31"/>
      <c r="CB176" s="31"/>
      <c r="CC176" s="31"/>
      <c r="CD176" s="31"/>
      <c r="CE176" s="31"/>
      <c r="CF176" s="31"/>
      <c r="CG176" s="31"/>
      <c r="CH176" s="31"/>
      <c r="CI176" s="31"/>
      <c r="CJ176" s="31"/>
      <c r="CK176" s="31"/>
      <c r="CL176" s="31"/>
      <c r="CM176" s="31"/>
      <c r="CN176" s="31"/>
      <c r="CO176" s="31"/>
      <c r="CP176" s="31"/>
      <c r="CQ176" s="31"/>
      <c r="CR176" s="31"/>
      <c r="CS176" s="31"/>
    </row>
    <row r="177" customFormat="false" ht="15.75" hidden="false" customHeight="true" outlineLevel="0" collapsed="false">
      <c r="A177" s="21" t="n">
        <v>176</v>
      </c>
      <c r="B177" s="21" t="str">
        <f aca="false">IFERROR(VLOOKUP($A$1&amp;":"&amp;A177,'Finish order'!C:K,6,FALSE()),"")</f>
        <v/>
      </c>
      <c r="C177" s="21" t="str">
        <f aca="false">IFERROR(VLOOKUP(A$1&amp;":"&amp;A177,'Finish order'!$C:$K,9,FALSE()),"")</f>
        <v/>
      </c>
      <c r="D177" s="21" t="str">
        <f aca="false">IFERROR(VLOOKUP(A$1&amp;":"&amp;A177,'Finish order'!$C:$K,7,FALSE()),"")</f>
        <v/>
      </c>
      <c r="E177" s="29" t="str">
        <f aca="false">IFERROR(VLOOKUP($A$1&amp;":"&amp;A177,'Finish order'!C:K,5,FALSE()),"")</f>
        <v/>
      </c>
      <c r="F177" s="21" t="str">
        <f aca="false">IFERROR(VLOOKUP($A$1&amp;":"&amp;A177,'Finish order'!C:K,4,FALSE()),"")</f>
        <v/>
      </c>
      <c r="G177" s="31"/>
      <c r="H177" s="21" t="n">
        <v>176</v>
      </c>
      <c r="I177" s="21" t="str">
        <f aca="false">IFERROR(VLOOKUP(H$1&amp;":"&amp;H177,'Finish order'!$C:$K,6,FALSE()),"")</f>
        <v/>
      </c>
      <c r="J177" s="21" t="str">
        <f aca="false">IFERROR(VLOOKUP(H$1&amp;":"&amp;H177,'Finish order'!$C:$K,9,FALSE()),"")</f>
        <v/>
      </c>
      <c r="K177" s="21" t="str">
        <f aca="false">IFERROR(VLOOKUP(H$1&amp;":"&amp;H177,'Finish order'!$C:$K,7,FALSE()),"")</f>
        <v/>
      </c>
      <c r="L177" s="29" t="str">
        <f aca="false">IFERROR(VLOOKUP(H$1&amp;":"&amp;H177,'Finish order'!$C:$K,5,FALSE()),"")</f>
        <v/>
      </c>
      <c r="M177" s="21" t="str">
        <f aca="false">IFERROR(VLOOKUP(H$1&amp;":"&amp;H177,'Finish order'!$C:$K,4,FALSE()),"")</f>
        <v/>
      </c>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c r="CA177" s="31"/>
      <c r="CB177" s="31"/>
      <c r="CC177" s="31"/>
      <c r="CD177" s="31"/>
      <c r="CE177" s="31"/>
      <c r="CF177" s="31"/>
      <c r="CG177" s="31"/>
      <c r="CH177" s="31"/>
      <c r="CI177" s="31"/>
      <c r="CJ177" s="31"/>
      <c r="CK177" s="31"/>
      <c r="CL177" s="31"/>
      <c r="CM177" s="31"/>
      <c r="CN177" s="31"/>
      <c r="CO177" s="31"/>
      <c r="CP177" s="31"/>
      <c r="CQ177" s="31"/>
      <c r="CR177" s="31"/>
      <c r="CS177" s="31"/>
    </row>
    <row r="178" customFormat="false" ht="15.75" hidden="false" customHeight="true" outlineLevel="0" collapsed="false">
      <c r="A178" s="21" t="n">
        <v>177</v>
      </c>
      <c r="B178" s="21" t="str">
        <f aca="false">IFERROR(VLOOKUP($A$1&amp;":"&amp;A178,'Finish order'!C:K,6,FALSE()),"")</f>
        <v/>
      </c>
      <c r="C178" s="21" t="str">
        <f aca="false">IFERROR(VLOOKUP(A$1&amp;":"&amp;A178,'Finish order'!$C:$K,9,FALSE()),"")</f>
        <v/>
      </c>
      <c r="D178" s="21" t="str">
        <f aca="false">IFERROR(VLOOKUP(A$1&amp;":"&amp;A178,'Finish order'!$C:$K,7,FALSE()),"")</f>
        <v/>
      </c>
      <c r="E178" s="29" t="str">
        <f aca="false">IFERROR(VLOOKUP($A$1&amp;":"&amp;A178,'Finish order'!C:K,5,FALSE()),"")</f>
        <v/>
      </c>
      <c r="F178" s="21" t="str">
        <f aca="false">IFERROR(VLOOKUP($A$1&amp;":"&amp;A178,'Finish order'!C:K,4,FALSE()),"")</f>
        <v/>
      </c>
      <c r="G178" s="31"/>
      <c r="H178" s="21" t="n">
        <v>177</v>
      </c>
      <c r="I178" s="21" t="str">
        <f aca="false">IFERROR(VLOOKUP(H$1&amp;":"&amp;H178,'Finish order'!$C:$K,6,FALSE()),"")</f>
        <v/>
      </c>
      <c r="J178" s="21" t="str">
        <f aca="false">IFERROR(VLOOKUP(H$1&amp;":"&amp;H178,'Finish order'!$C:$K,9,FALSE()),"")</f>
        <v/>
      </c>
      <c r="K178" s="21" t="str">
        <f aca="false">IFERROR(VLOOKUP(H$1&amp;":"&amp;H178,'Finish order'!$C:$K,7,FALSE()),"")</f>
        <v/>
      </c>
      <c r="L178" s="29" t="str">
        <f aca="false">IFERROR(VLOOKUP(H$1&amp;":"&amp;H178,'Finish order'!$C:$K,5,FALSE()),"")</f>
        <v/>
      </c>
      <c r="M178" s="21" t="str">
        <f aca="false">IFERROR(VLOOKUP(H$1&amp;":"&amp;H178,'Finish order'!$C:$K,4,FALSE()),"")</f>
        <v/>
      </c>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c r="CA178" s="31"/>
      <c r="CB178" s="31"/>
      <c r="CC178" s="31"/>
      <c r="CD178" s="31"/>
      <c r="CE178" s="31"/>
      <c r="CF178" s="31"/>
      <c r="CG178" s="31"/>
      <c r="CH178" s="31"/>
      <c r="CI178" s="31"/>
      <c r="CJ178" s="31"/>
      <c r="CK178" s="31"/>
      <c r="CL178" s="31"/>
      <c r="CM178" s="31"/>
      <c r="CN178" s="31"/>
      <c r="CO178" s="31"/>
      <c r="CP178" s="31"/>
      <c r="CQ178" s="31"/>
      <c r="CR178" s="31"/>
      <c r="CS178" s="31"/>
    </row>
    <row r="179" customFormat="false" ht="15.75" hidden="false" customHeight="true" outlineLevel="0" collapsed="false">
      <c r="A179" s="21" t="n">
        <v>178</v>
      </c>
      <c r="B179" s="21" t="str">
        <f aca="false">IFERROR(VLOOKUP($A$1&amp;":"&amp;A179,'Finish order'!C:K,6,FALSE()),"")</f>
        <v/>
      </c>
      <c r="C179" s="21" t="str">
        <f aca="false">IFERROR(VLOOKUP(A$1&amp;":"&amp;A179,'Finish order'!$C:$K,9,FALSE()),"")</f>
        <v/>
      </c>
      <c r="D179" s="21" t="str">
        <f aca="false">IFERROR(VLOOKUP(A$1&amp;":"&amp;A179,'Finish order'!$C:$K,7,FALSE()),"")</f>
        <v/>
      </c>
      <c r="E179" s="29" t="str">
        <f aca="false">IFERROR(VLOOKUP($A$1&amp;":"&amp;A179,'Finish order'!C:K,5,FALSE()),"")</f>
        <v/>
      </c>
      <c r="F179" s="21" t="str">
        <f aca="false">IFERROR(VLOOKUP($A$1&amp;":"&amp;A179,'Finish order'!C:K,4,FALSE()),"")</f>
        <v/>
      </c>
      <c r="G179" s="31"/>
      <c r="H179" s="21" t="n">
        <v>178</v>
      </c>
      <c r="I179" s="21" t="str">
        <f aca="false">IFERROR(VLOOKUP(H$1&amp;":"&amp;H179,'Finish order'!$C:$K,6,FALSE()),"")</f>
        <v/>
      </c>
      <c r="J179" s="21" t="str">
        <f aca="false">IFERROR(VLOOKUP(H$1&amp;":"&amp;H179,'Finish order'!$C:$K,9,FALSE()),"")</f>
        <v/>
      </c>
      <c r="K179" s="21" t="str">
        <f aca="false">IFERROR(VLOOKUP(H$1&amp;":"&amp;H179,'Finish order'!$C:$K,7,FALSE()),"")</f>
        <v/>
      </c>
      <c r="L179" s="29" t="str">
        <f aca="false">IFERROR(VLOOKUP(H$1&amp;":"&amp;H179,'Finish order'!$C:$K,5,FALSE()),"")</f>
        <v/>
      </c>
      <c r="M179" s="21" t="str">
        <f aca="false">IFERROR(VLOOKUP(H$1&amp;":"&amp;H179,'Finish order'!$C:$K,4,FALSE()),"")</f>
        <v/>
      </c>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c r="CA179" s="31"/>
      <c r="CB179" s="31"/>
      <c r="CC179" s="31"/>
      <c r="CD179" s="31"/>
      <c r="CE179" s="31"/>
      <c r="CF179" s="31"/>
      <c r="CG179" s="31"/>
      <c r="CH179" s="31"/>
      <c r="CI179" s="31"/>
      <c r="CJ179" s="31"/>
      <c r="CK179" s="31"/>
      <c r="CL179" s="31"/>
      <c r="CM179" s="31"/>
      <c r="CN179" s="31"/>
      <c r="CO179" s="31"/>
      <c r="CP179" s="31"/>
      <c r="CQ179" s="31"/>
      <c r="CR179" s="31"/>
      <c r="CS179" s="31"/>
    </row>
    <row r="180" customFormat="false" ht="15.75" hidden="false" customHeight="true" outlineLevel="0" collapsed="false">
      <c r="A180" s="21" t="n">
        <v>179</v>
      </c>
      <c r="B180" s="21" t="str">
        <f aca="false">IFERROR(VLOOKUP($A$1&amp;":"&amp;A180,'Finish order'!C:K,6,FALSE()),"")</f>
        <v/>
      </c>
      <c r="C180" s="21" t="str">
        <f aca="false">IFERROR(VLOOKUP(A$1&amp;":"&amp;A180,'Finish order'!$C:$K,9,FALSE()),"")</f>
        <v/>
      </c>
      <c r="D180" s="21" t="str">
        <f aca="false">IFERROR(VLOOKUP(A$1&amp;":"&amp;A180,'Finish order'!$C:$K,7,FALSE()),"")</f>
        <v/>
      </c>
      <c r="E180" s="29" t="str">
        <f aca="false">IFERROR(VLOOKUP($A$1&amp;":"&amp;A180,'Finish order'!C:K,5,FALSE()),"")</f>
        <v/>
      </c>
      <c r="F180" s="21" t="str">
        <f aca="false">IFERROR(VLOOKUP($A$1&amp;":"&amp;A180,'Finish order'!C:K,4,FALSE()),"")</f>
        <v/>
      </c>
      <c r="G180" s="31"/>
      <c r="H180" s="21" t="n">
        <v>179</v>
      </c>
      <c r="I180" s="21" t="str">
        <f aca="false">IFERROR(VLOOKUP(H$1&amp;":"&amp;H180,'Finish order'!$C:$K,6,FALSE()),"")</f>
        <v/>
      </c>
      <c r="J180" s="21" t="str">
        <f aca="false">IFERROR(VLOOKUP(H$1&amp;":"&amp;H180,'Finish order'!$C:$K,9,FALSE()),"")</f>
        <v/>
      </c>
      <c r="K180" s="21" t="str">
        <f aca="false">IFERROR(VLOOKUP(H$1&amp;":"&amp;H180,'Finish order'!$C:$K,7,FALSE()),"")</f>
        <v/>
      </c>
      <c r="L180" s="29" t="str">
        <f aca="false">IFERROR(VLOOKUP(H$1&amp;":"&amp;H180,'Finish order'!$C:$K,5,FALSE()),"")</f>
        <v/>
      </c>
      <c r="M180" s="21" t="str">
        <f aca="false">IFERROR(VLOOKUP(H$1&amp;":"&amp;H180,'Finish order'!$C:$K,4,FALSE()),"")</f>
        <v/>
      </c>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c r="CA180" s="31"/>
      <c r="CB180" s="31"/>
      <c r="CC180" s="31"/>
      <c r="CD180" s="31"/>
      <c r="CE180" s="31"/>
      <c r="CF180" s="31"/>
      <c r="CG180" s="31"/>
      <c r="CH180" s="31"/>
      <c r="CI180" s="31"/>
      <c r="CJ180" s="31"/>
      <c r="CK180" s="31"/>
      <c r="CL180" s="31"/>
      <c r="CM180" s="31"/>
      <c r="CN180" s="31"/>
      <c r="CO180" s="31"/>
      <c r="CP180" s="31"/>
      <c r="CQ180" s="31"/>
      <c r="CR180" s="31"/>
      <c r="CS180" s="31"/>
    </row>
    <row r="181" customFormat="false" ht="15.75" hidden="false" customHeight="true" outlineLevel="0" collapsed="false">
      <c r="A181" s="21" t="n">
        <v>180</v>
      </c>
      <c r="B181" s="21" t="str">
        <f aca="false">IFERROR(VLOOKUP($A$1&amp;":"&amp;A181,'Finish order'!C:K,6,FALSE()),"")</f>
        <v/>
      </c>
      <c r="C181" s="21" t="str">
        <f aca="false">IFERROR(VLOOKUP(A$1&amp;":"&amp;A181,'Finish order'!$C:$K,9,FALSE()),"")</f>
        <v/>
      </c>
      <c r="D181" s="21" t="str">
        <f aca="false">IFERROR(VLOOKUP(A$1&amp;":"&amp;A181,'Finish order'!$C:$K,7,FALSE()),"")</f>
        <v/>
      </c>
      <c r="E181" s="29" t="str">
        <f aca="false">IFERROR(VLOOKUP($A$1&amp;":"&amp;A181,'Finish order'!C:K,5,FALSE()),"")</f>
        <v/>
      </c>
      <c r="F181" s="21" t="str">
        <f aca="false">IFERROR(VLOOKUP($A$1&amp;":"&amp;A181,'Finish order'!C:K,4,FALSE()),"")</f>
        <v/>
      </c>
      <c r="G181" s="31"/>
      <c r="H181" s="21" t="n">
        <v>180</v>
      </c>
      <c r="I181" s="21" t="str">
        <f aca="false">IFERROR(VLOOKUP(H$1&amp;":"&amp;H181,'Finish order'!$C:$K,6,FALSE()),"")</f>
        <v/>
      </c>
      <c r="J181" s="21" t="str">
        <f aca="false">IFERROR(VLOOKUP(H$1&amp;":"&amp;H181,'Finish order'!$C:$K,9,FALSE()),"")</f>
        <v/>
      </c>
      <c r="K181" s="21" t="str">
        <f aca="false">IFERROR(VLOOKUP(H$1&amp;":"&amp;H181,'Finish order'!$C:$K,7,FALSE()),"")</f>
        <v/>
      </c>
      <c r="L181" s="29" t="str">
        <f aca="false">IFERROR(VLOOKUP(H$1&amp;":"&amp;H181,'Finish order'!$C:$K,5,FALSE()),"")</f>
        <v/>
      </c>
      <c r="M181" s="21" t="str">
        <f aca="false">IFERROR(VLOOKUP(H$1&amp;":"&amp;H181,'Finish order'!$C:$K,4,FALSE()),"")</f>
        <v/>
      </c>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row>
    <row r="182" customFormat="false" ht="15.75" hidden="false" customHeight="true" outlineLevel="0" collapsed="false">
      <c r="A182" s="21" t="n">
        <v>181</v>
      </c>
      <c r="B182" s="21" t="str">
        <f aca="false">IFERROR(VLOOKUP($A$1&amp;":"&amp;A182,'Finish order'!C:K,6,FALSE()),"")</f>
        <v/>
      </c>
      <c r="C182" s="21" t="str">
        <f aca="false">IFERROR(VLOOKUP(A$1&amp;":"&amp;A182,'Finish order'!$C:$K,9,FALSE()),"")</f>
        <v/>
      </c>
      <c r="D182" s="21" t="str">
        <f aca="false">IFERROR(VLOOKUP(A$1&amp;":"&amp;A182,'Finish order'!$C:$K,7,FALSE()),"")</f>
        <v/>
      </c>
      <c r="E182" s="29" t="str">
        <f aca="false">IFERROR(VLOOKUP($A$1&amp;":"&amp;A182,'Finish order'!C:K,5,FALSE()),"")</f>
        <v/>
      </c>
      <c r="F182" s="21" t="str">
        <f aca="false">IFERROR(VLOOKUP($A$1&amp;":"&amp;A182,'Finish order'!C:K,4,FALSE()),"")</f>
        <v/>
      </c>
      <c r="G182" s="31"/>
      <c r="H182" s="21" t="n">
        <v>181</v>
      </c>
      <c r="I182" s="21" t="str">
        <f aca="false">IFERROR(VLOOKUP(H$1&amp;":"&amp;H182,'Finish order'!$C:$K,6,FALSE()),"")</f>
        <v/>
      </c>
      <c r="J182" s="21" t="str">
        <f aca="false">IFERROR(VLOOKUP(H$1&amp;":"&amp;H182,'Finish order'!$C:$K,9,FALSE()),"")</f>
        <v/>
      </c>
      <c r="K182" s="21" t="str">
        <f aca="false">IFERROR(VLOOKUP(H$1&amp;":"&amp;H182,'Finish order'!$C:$K,7,FALSE()),"")</f>
        <v/>
      </c>
      <c r="L182" s="29" t="str">
        <f aca="false">IFERROR(VLOOKUP(H$1&amp;":"&amp;H182,'Finish order'!$C:$K,5,FALSE()),"")</f>
        <v/>
      </c>
      <c r="M182" s="21" t="str">
        <f aca="false">IFERROR(VLOOKUP(H$1&amp;":"&amp;H182,'Finish order'!$C:$K,4,FALSE()),"")</f>
        <v/>
      </c>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c r="CA182" s="31"/>
      <c r="CB182" s="31"/>
      <c r="CC182" s="31"/>
      <c r="CD182" s="31"/>
      <c r="CE182" s="31"/>
      <c r="CF182" s="31"/>
      <c r="CG182" s="31"/>
      <c r="CH182" s="31"/>
      <c r="CI182" s="31"/>
      <c r="CJ182" s="31"/>
      <c r="CK182" s="31"/>
      <c r="CL182" s="31"/>
      <c r="CM182" s="31"/>
      <c r="CN182" s="31"/>
      <c r="CO182" s="31"/>
      <c r="CP182" s="31"/>
      <c r="CQ182" s="31"/>
      <c r="CR182" s="31"/>
      <c r="CS182" s="31"/>
    </row>
    <row r="183" customFormat="false" ht="15.75" hidden="false" customHeight="true" outlineLevel="0" collapsed="false">
      <c r="A183" s="21" t="n">
        <v>182</v>
      </c>
      <c r="B183" s="21" t="str">
        <f aca="false">IFERROR(VLOOKUP($A$1&amp;":"&amp;A183,'Finish order'!C:K,6,FALSE()),"")</f>
        <v/>
      </c>
      <c r="C183" s="21" t="str">
        <f aca="false">IFERROR(VLOOKUP(A$1&amp;":"&amp;A183,'Finish order'!$C:$K,9,FALSE()),"")</f>
        <v/>
      </c>
      <c r="D183" s="21" t="str">
        <f aca="false">IFERROR(VLOOKUP(A$1&amp;":"&amp;A183,'Finish order'!$C:$K,7,FALSE()),"")</f>
        <v/>
      </c>
      <c r="E183" s="29" t="str">
        <f aca="false">IFERROR(VLOOKUP($A$1&amp;":"&amp;A183,'Finish order'!C:K,5,FALSE()),"")</f>
        <v/>
      </c>
      <c r="F183" s="21" t="str">
        <f aca="false">IFERROR(VLOOKUP($A$1&amp;":"&amp;A183,'Finish order'!C:K,4,FALSE()),"")</f>
        <v/>
      </c>
      <c r="G183" s="31"/>
      <c r="H183" s="21" t="n">
        <v>182</v>
      </c>
      <c r="I183" s="21" t="str">
        <f aca="false">IFERROR(VLOOKUP(H$1&amp;":"&amp;H183,'Finish order'!$C:$K,6,FALSE()),"")</f>
        <v/>
      </c>
      <c r="J183" s="21" t="str">
        <f aca="false">IFERROR(VLOOKUP(H$1&amp;":"&amp;H183,'Finish order'!$C:$K,9,FALSE()),"")</f>
        <v/>
      </c>
      <c r="K183" s="21" t="str">
        <f aca="false">IFERROR(VLOOKUP(H$1&amp;":"&amp;H183,'Finish order'!$C:$K,7,FALSE()),"")</f>
        <v/>
      </c>
      <c r="L183" s="29" t="str">
        <f aca="false">IFERROR(VLOOKUP(H$1&amp;":"&amp;H183,'Finish order'!$C:$K,5,FALSE()),"")</f>
        <v/>
      </c>
      <c r="M183" s="21" t="str">
        <f aca="false">IFERROR(VLOOKUP(H$1&amp;":"&amp;H183,'Finish order'!$C:$K,4,FALSE()),"")</f>
        <v/>
      </c>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row>
    <row r="184" customFormat="false" ht="15.75" hidden="false" customHeight="true" outlineLevel="0" collapsed="false">
      <c r="A184" s="21" t="n">
        <v>183</v>
      </c>
      <c r="B184" s="21" t="str">
        <f aca="false">IFERROR(VLOOKUP($A$1&amp;":"&amp;A184,'Finish order'!C:K,6,FALSE()),"")</f>
        <v/>
      </c>
      <c r="C184" s="21" t="str">
        <f aca="false">IFERROR(VLOOKUP(A$1&amp;":"&amp;A184,'Finish order'!$C:$K,9,FALSE()),"")</f>
        <v/>
      </c>
      <c r="D184" s="21" t="str">
        <f aca="false">IFERROR(VLOOKUP(A$1&amp;":"&amp;A184,'Finish order'!$C:$K,7,FALSE()),"")</f>
        <v/>
      </c>
      <c r="E184" s="29" t="str">
        <f aca="false">IFERROR(VLOOKUP($A$1&amp;":"&amp;A184,'Finish order'!C:K,5,FALSE()),"")</f>
        <v/>
      </c>
      <c r="F184" s="21" t="str">
        <f aca="false">IFERROR(VLOOKUP($A$1&amp;":"&amp;A184,'Finish order'!C:K,4,FALSE()),"")</f>
        <v/>
      </c>
      <c r="G184" s="31"/>
      <c r="H184" s="21" t="n">
        <v>183</v>
      </c>
      <c r="I184" s="21" t="str">
        <f aca="false">IFERROR(VLOOKUP(H$1&amp;":"&amp;H184,'Finish order'!$C:$K,6,FALSE()),"")</f>
        <v/>
      </c>
      <c r="J184" s="21" t="str">
        <f aca="false">IFERROR(VLOOKUP(H$1&amp;":"&amp;H184,'Finish order'!$C:$K,9,FALSE()),"")</f>
        <v/>
      </c>
      <c r="K184" s="21" t="str">
        <f aca="false">IFERROR(VLOOKUP(H$1&amp;":"&amp;H184,'Finish order'!$C:$K,7,FALSE()),"")</f>
        <v/>
      </c>
      <c r="L184" s="29" t="str">
        <f aca="false">IFERROR(VLOOKUP(H$1&amp;":"&amp;H184,'Finish order'!$C:$K,5,FALSE()),"")</f>
        <v/>
      </c>
      <c r="M184" s="21" t="str">
        <f aca="false">IFERROR(VLOOKUP(H$1&amp;":"&amp;H184,'Finish order'!$C:$K,4,FALSE()),"")</f>
        <v/>
      </c>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c r="CA184" s="31"/>
      <c r="CB184" s="31"/>
      <c r="CC184" s="31"/>
      <c r="CD184" s="31"/>
      <c r="CE184" s="31"/>
      <c r="CF184" s="31"/>
      <c r="CG184" s="31"/>
      <c r="CH184" s="31"/>
      <c r="CI184" s="31"/>
      <c r="CJ184" s="31"/>
      <c r="CK184" s="31"/>
      <c r="CL184" s="31"/>
      <c r="CM184" s="31"/>
      <c r="CN184" s="31"/>
      <c r="CO184" s="31"/>
      <c r="CP184" s="31"/>
      <c r="CQ184" s="31"/>
      <c r="CR184" s="31"/>
      <c r="CS184" s="31"/>
    </row>
    <row r="185" customFormat="false" ht="15.75" hidden="false" customHeight="true" outlineLevel="0" collapsed="false">
      <c r="A185" s="21" t="n">
        <v>184</v>
      </c>
      <c r="B185" s="21" t="str">
        <f aca="false">IFERROR(VLOOKUP($A$1&amp;":"&amp;A185,'Finish order'!C:K,6,FALSE()),"")</f>
        <v/>
      </c>
      <c r="C185" s="21" t="str">
        <f aca="false">IFERROR(VLOOKUP(A$1&amp;":"&amp;A185,'Finish order'!$C:$K,9,FALSE()),"")</f>
        <v/>
      </c>
      <c r="D185" s="21" t="str">
        <f aca="false">IFERROR(VLOOKUP(A$1&amp;":"&amp;A185,'Finish order'!$C:$K,7,FALSE()),"")</f>
        <v/>
      </c>
      <c r="E185" s="29" t="str">
        <f aca="false">IFERROR(VLOOKUP($A$1&amp;":"&amp;A185,'Finish order'!C:K,5,FALSE()),"")</f>
        <v/>
      </c>
      <c r="F185" s="21" t="str">
        <f aca="false">IFERROR(VLOOKUP($A$1&amp;":"&amp;A185,'Finish order'!C:K,4,FALSE()),"")</f>
        <v/>
      </c>
      <c r="G185" s="31"/>
      <c r="H185" s="21" t="n">
        <v>184</v>
      </c>
      <c r="I185" s="21" t="str">
        <f aca="false">IFERROR(VLOOKUP(H$1&amp;":"&amp;H185,'Finish order'!$C:$K,6,FALSE()),"")</f>
        <v/>
      </c>
      <c r="J185" s="21" t="str">
        <f aca="false">IFERROR(VLOOKUP(H$1&amp;":"&amp;H185,'Finish order'!$C:$K,9,FALSE()),"")</f>
        <v/>
      </c>
      <c r="K185" s="21" t="str">
        <f aca="false">IFERROR(VLOOKUP(H$1&amp;":"&amp;H185,'Finish order'!$C:$K,7,FALSE()),"")</f>
        <v/>
      </c>
      <c r="L185" s="29" t="str">
        <f aca="false">IFERROR(VLOOKUP(H$1&amp;":"&amp;H185,'Finish order'!$C:$K,5,FALSE()),"")</f>
        <v/>
      </c>
      <c r="M185" s="21" t="str">
        <f aca="false">IFERROR(VLOOKUP(H$1&amp;":"&amp;H185,'Finish order'!$C:$K,4,FALSE()),"")</f>
        <v/>
      </c>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c r="CA185" s="31"/>
      <c r="CB185" s="31"/>
      <c r="CC185" s="31"/>
      <c r="CD185" s="31"/>
      <c r="CE185" s="31"/>
      <c r="CF185" s="31"/>
      <c r="CG185" s="31"/>
      <c r="CH185" s="31"/>
      <c r="CI185" s="31"/>
      <c r="CJ185" s="31"/>
      <c r="CK185" s="31"/>
      <c r="CL185" s="31"/>
      <c r="CM185" s="31"/>
      <c r="CN185" s="31"/>
      <c r="CO185" s="31"/>
      <c r="CP185" s="31"/>
      <c r="CQ185" s="31"/>
      <c r="CR185" s="31"/>
      <c r="CS185" s="31"/>
    </row>
    <row r="186" customFormat="false" ht="15.75" hidden="false" customHeight="true" outlineLevel="0" collapsed="false">
      <c r="A186" s="21" t="n">
        <v>185</v>
      </c>
      <c r="B186" s="21" t="str">
        <f aca="false">IFERROR(VLOOKUP($A$1&amp;":"&amp;A186,'Finish order'!C:K,6,FALSE()),"")</f>
        <v/>
      </c>
      <c r="C186" s="21" t="str">
        <f aca="false">IFERROR(VLOOKUP(A$1&amp;":"&amp;A186,'Finish order'!$C:$K,9,FALSE()),"")</f>
        <v/>
      </c>
      <c r="D186" s="21" t="str">
        <f aca="false">IFERROR(VLOOKUP(A$1&amp;":"&amp;A186,'Finish order'!$C:$K,7,FALSE()),"")</f>
        <v/>
      </c>
      <c r="E186" s="29" t="str">
        <f aca="false">IFERROR(VLOOKUP($A$1&amp;":"&amp;A186,'Finish order'!C:K,5,FALSE()),"")</f>
        <v/>
      </c>
      <c r="F186" s="21" t="str">
        <f aca="false">IFERROR(VLOOKUP($A$1&amp;":"&amp;A186,'Finish order'!C:K,4,FALSE()),"")</f>
        <v/>
      </c>
      <c r="G186" s="31"/>
      <c r="H186" s="21" t="n">
        <v>185</v>
      </c>
      <c r="I186" s="21" t="str">
        <f aca="false">IFERROR(VLOOKUP(H$1&amp;":"&amp;H186,'Finish order'!$C:$K,6,FALSE()),"")</f>
        <v/>
      </c>
      <c r="J186" s="21" t="str">
        <f aca="false">IFERROR(VLOOKUP(H$1&amp;":"&amp;H186,'Finish order'!$C:$K,9,FALSE()),"")</f>
        <v/>
      </c>
      <c r="K186" s="21" t="str">
        <f aca="false">IFERROR(VLOOKUP(H$1&amp;":"&amp;H186,'Finish order'!$C:$K,7,FALSE()),"")</f>
        <v/>
      </c>
      <c r="L186" s="29" t="str">
        <f aca="false">IFERROR(VLOOKUP(H$1&amp;":"&amp;H186,'Finish order'!$C:$K,5,FALSE()),"")</f>
        <v/>
      </c>
      <c r="M186" s="21" t="str">
        <f aca="false">IFERROR(VLOOKUP(H$1&amp;":"&amp;H186,'Finish order'!$C:$K,4,FALSE()),"")</f>
        <v/>
      </c>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c r="CA186" s="31"/>
      <c r="CB186" s="31"/>
      <c r="CC186" s="31"/>
      <c r="CD186" s="31"/>
      <c r="CE186" s="31"/>
      <c r="CF186" s="31"/>
      <c r="CG186" s="31"/>
      <c r="CH186" s="31"/>
      <c r="CI186" s="31"/>
      <c r="CJ186" s="31"/>
      <c r="CK186" s="31"/>
      <c r="CL186" s="31"/>
      <c r="CM186" s="31"/>
      <c r="CN186" s="31"/>
      <c r="CO186" s="31"/>
      <c r="CP186" s="31"/>
      <c r="CQ186" s="31"/>
      <c r="CR186" s="31"/>
      <c r="CS186" s="31"/>
    </row>
    <row r="187" customFormat="false" ht="15.75" hidden="false" customHeight="true" outlineLevel="0" collapsed="false">
      <c r="A187" s="21" t="n">
        <v>186</v>
      </c>
      <c r="B187" s="21" t="str">
        <f aca="false">IFERROR(VLOOKUP($A$1&amp;":"&amp;A187,'Finish order'!C:K,6,FALSE()),"")</f>
        <v/>
      </c>
      <c r="C187" s="21" t="str">
        <f aca="false">IFERROR(VLOOKUP(A$1&amp;":"&amp;A187,'Finish order'!$C:$K,9,FALSE()),"")</f>
        <v/>
      </c>
      <c r="D187" s="21" t="str">
        <f aca="false">IFERROR(VLOOKUP(A$1&amp;":"&amp;A187,'Finish order'!$C:$K,7,FALSE()),"")</f>
        <v/>
      </c>
      <c r="E187" s="29" t="str">
        <f aca="false">IFERROR(VLOOKUP($A$1&amp;":"&amp;A187,'Finish order'!C:K,5,FALSE()),"")</f>
        <v/>
      </c>
      <c r="F187" s="21" t="str">
        <f aca="false">IFERROR(VLOOKUP($A$1&amp;":"&amp;A187,'Finish order'!C:K,4,FALSE()),"")</f>
        <v/>
      </c>
      <c r="G187" s="31"/>
      <c r="H187" s="21" t="n">
        <v>186</v>
      </c>
      <c r="I187" s="21" t="str">
        <f aca="false">IFERROR(VLOOKUP(H$1&amp;":"&amp;H187,'Finish order'!$C:$K,6,FALSE()),"")</f>
        <v/>
      </c>
      <c r="J187" s="21" t="str">
        <f aca="false">IFERROR(VLOOKUP(H$1&amp;":"&amp;H187,'Finish order'!$C:$K,9,FALSE()),"")</f>
        <v/>
      </c>
      <c r="K187" s="21" t="str">
        <f aca="false">IFERROR(VLOOKUP(H$1&amp;":"&amp;H187,'Finish order'!$C:$K,7,FALSE()),"")</f>
        <v/>
      </c>
      <c r="L187" s="29" t="str">
        <f aca="false">IFERROR(VLOOKUP(H$1&amp;":"&amp;H187,'Finish order'!$C:$K,5,FALSE()),"")</f>
        <v/>
      </c>
      <c r="M187" s="21" t="str">
        <f aca="false">IFERROR(VLOOKUP(H$1&amp;":"&amp;H187,'Finish order'!$C:$K,4,FALSE()),"")</f>
        <v/>
      </c>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c r="CA187" s="31"/>
      <c r="CB187" s="31"/>
      <c r="CC187" s="31"/>
      <c r="CD187" s="31"/>
      <c r="CE187" s="31"/>
      <c r="CF187" s="31"/>
      <c r="CG187" s="31"/>
      <c r="CH187" s="31"/>
      <c r="CI187" s="31"/>
      <c r="CJ187" s="31"/>
      <c r="CK187" s="31"/>
      <c r="CL187" s="31"/>
      <c r="CM187" s="31"/>
      <c r="CN187" s="31"/>
      <c r="CO187" s="31"/>
      <c r="CP187" s="31"/>
      <c r="CQ187" s="31"/>
      <c r="CR187" s="31"/>
      <c r="CS187" s="31"/>
    </row>
    <row r="188" customFormat="false" ht="15.75" hidden="false" customHeight="true" outlineLevel="0" collapsed="false">
      <c r="A188" s="21" t="n">
        <v>187</v>
      </c>
      <c r="B188" s="21" t="str">
        <f aca="false">IFERROR(VLOOKUP($A$1&amp;":"&amp;A188,'Finish order'!C:K,6,FALSE()),"")</f>
        <v/>
      </c>
      <c r="C188" s="21" t="str">
        <f aca="false">IFERROR(VLOOKUP(A$1&amp;":"&amp;A188,'Finish order'!$C:$K,9,FALSE()),"")</f>
        <v/>
      </c>
      <c r="D188" s="21" t="str">
        <f aca="false">IFERROR(VLOOKUP(A$1&amp;":"&amp;A188,'Finish order'!$C:$K,7,FALSE()),"")</f>
        <v/>
      </c>
      <c r="E188" s="29" t="str">
        <f aca="false">IFERROR(VLOOKUP($A$1&amp;":"&amp;A188,'Finish order'!C:K,5,FALSE()),"")</f>
        <v/>
      </c>
      <c r="F188" s="21" t="str">
        <f aca="false">IFERROR(VLOOKUP($A$1&amp;":"&amp;A188,'Finish order'!C:K,4,FALSE()),"")</f>
        <v/>
      </c>
      <c r="G188" s="31"/>
      <c r="H188" s="21" t="n">
        <v>187</v>
      </c>
      <c r="I188" s="21" t="str">
        <f aca="false">IFERROR(VLOOKUP(H$1&amp;":"&amp;H188,'Finish order'!$C:$K,6,FALSE()),"")</f>
        <v/>
      </c>
      <c r="J188" s="21" t="str">
        <f aca="false">IFERROR(VLOOKUP(H$1&amp;":"&amp;H188,'Finish order'!$C:$K,9,FALSE()),"")</f>
        <v/>
      </c>
      <c r="K188" s="21" t="str">
        <f aca="false">IFERROR(VLOOKUP(H$1&amp;":"&amp;H188,'Finish order'!$C:$K,7,FALSE()),"")</f>
        <v/>
      </c>
      <c r="L188" s="29" t="str">
        <f aca="false">IFERROR(VLOOKUP(H$1&amp;":"&amp;H188,'Finish order'!$C:$K,5,FALSE()),"")</f>
        <v/>
      </c>
      <c r="M188" s="21" t="str">
        <f aca="false">IFERROR(VLOOKUP(H$1&amp;":"&amp;H188,'Finish order'!$C:$K,4,FALSE()),"")</f>
        <v/>
      </c>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c r="CA188" s="31"/>
      <c r="CB188" s="31"/>
      <c r="CC188" s="31"/>
      <c r="CD188" s="31"/>
      <c r="CE188" s="31"/>
      <c r="CF188" s="31"/>
      <c r="CG188" s="31"/>
      <c r="CH188" s="31"/>
      <c r="CI188" s="31"/>
      <c r="CJ188" s="31"/>
      <c r="CK188" s="31"/>
      <c r="CL188" s="31"/>
      <c r="CM188" s="31"/>
      <c r="CN188" s="31"/>
      <c r="CO188" s="31"/>
      <c r="CP188" s="31"/>
      <c r="CQ188" s="31"/>
      <c r="CR188" s="31"/>
      <c r="CS188" s="31"/>
    </row>
    <row r="189" customFormat="false" ht="15.75" hidden="false" customHeight="true" outlineLevel="0" collapsed="false">
      <c r="A189" s="21" t="n">
        <v>188</v>
      </c>
      <c r="B189" s="21" t="str">
        <f aca="false">IFERROR(VLOOKUP($A$1&amp;":"&amp;A189,'Finish order'!C:K,6,FALSE()),"")</f>
        <v/>
      </c>
      <c r="C189" s="21" t="str">
        <f aca="false">IFERROR(VLOOKUP(A$1&amp;":"&amp;A189,'Finish order'!$C:$K,9,FALSE()),"")</f>
        <v/>
      </c>
      <c r="D189" s="21" t="str">
        <f aca="false">IFERROR(VLOOKUP(A$1&amp;":"&amp;A189,'Finish order'!$C:$K,7,FALSE()),"")</f>
        <v/>
      </c>
      <c r="E189" s="29" t="str">
        <f aca="false">IFERROR(VLOOKUP($A$1&amp;":"&amp;A189,'Finish order'!C:K,5,FALSE()),"")</f>
        <v/>
      </c>
      <c r="F189" s="21" t="str">
        <f aca="false">IFERROR(VLOOKUP($A$1&amp;":"&amp;A189,'Finish order'!C:K,4,FALSE()),"")</f>
        <v/>
      </c>
      <c r="G189" s="31"/>
      <c r="H189" s="21" t="n">
        <v>188</v>
      </c>
      <c r="I189" s="21" t="str">
        <f aca="false">IFERROR(VLOOKUP(H$1&amp;":"&amp;H189,'Finish order'!$C:$K,6,FALSE()),"")</f>
        <v/>
      </c>
      <c r="J189" s="21" t="str">
        <f aca="false">IFERROR(VLOOKUP(H$1&amp;":"&amp;H189,'Finish order'!$C:$K,9,FALSE()),"")</f>
        <v/>
      </c>
      <c r="K189" s="21" t="str">
        <f aca="false">IFERROR(VLOOKUP(H$1&amp;":"&amp;H189,'Finish order'!$C:$K,7,FALSE()),"")</f>
        <v/>
      </c>
      <c r="L189" s="29" t="str">
        <f aca="false">IFERROR(VLOOKUP(H$1&amp;":"&amp;H189,'Finish order'!$C:$K,5,FALSE()),"")</f>
        <v/>
      </c>
      <c r="M189" s="21" t="str">
        <f aca="false">IFERROR(VLOOKUP(H$1&amp;":"&amp;H189,'Finish order'!$C:$K,4,FALSE()),"")</f>
        <v/>
      </c>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c r="CA189" s="31"/>
      <c r="CB189" s="31"/>
      <c r="CC189" s="31"/>
      <c r="CD189" s="31"/>
      <c r="CE189" s="31"/>
      <c r="CF189" s="31"/>
      <c r="CG189" s="31"/>
      <c r="CH189" s="31"/>
      <c r="CI189" s="31"/>
      <c r="CJ189" s="31"/>
      <c r="CK189" s="31"/>
      <c r="CL189" s="31"/>
      <c r="CM189" s="31"/>
      <c r="CN189" s="31"/>
      <c r="CO189" s="31"/>
      <c r="CP189" s="31"/>
      <c r="CQ189" s="31"/>
      <c r="CR189" s="31"/>
      <c r="CS189" s="31"/>
    </row>
    <row r="190" customFormat="false" ht="15.75" hidden="false" customHeight="true" outlineLevel="0" collapsed="false">
      <c r="A190" s="21" t="n">
        <v>189</v>
      </c>
      <c r="B190" s="21" t="str">
        <f aca="false">IFERROR(VLOOKUP($A$1&amp;":"&amp;A190,'Finish order'!C:K,6,FALSE()),"")</f>
        <v/>
      </c>
      <c r="C190" s="21" t="str">
        <f aca="false">IFERROR(VLOOKUP(A$1&amp;":"&amp;A190,'Finish order'!$C:$K,9,FALSE()),"")</f>
        <v/>
      </c>
      <c r="D190" s="21" t="str">
        <f aca="false">IFERROR(VLOOKUP(A$1&amp;":"&amp;A190,'Finish order'!$C:$K,7,FALSE()),"")</f>
        <v/>
      </c>
      <c r="E190" s="29" t="str">
        <f aca="false">IFERROR(VLOOKUP($A$1&amp;":"&amp;A190,'Finish order'!C:K,5,FALSE()),"")</f>
        <v/>
      </c>
      <c r="F190" s="21" t="str">
        <f aca="false">IFERROR(VLOOKUP($A$1&amp;":"&amp;A190,'Finish order'!C:K,4,FALSE()),"")</f>
        <v/>
      </c>
      <c r="G190" s="31"/>
      <c r="H190" s="21" t="n">
        <v>189</v>
      </c>
      <c r="I190" s="21" t="str">
        <f aca="false">IFERROR(VLOOKUP(H$1&amp;":"&amp;H190,'Finish order'!$C:$K,6,FALSE()),"")</f>
        <v/>
      </c>
      <c r="J190" s="21" t="str">
        <f aca="false">IFERROR(VLOOKUP(H$1&amp;":"&amp;H190,'Finish order'!$C:$K,9,FALSE()),"")</f>
        <v/>
      </c>
      <c r="K190" s="21" t="str">
        <f aca="false">IFERROR(VLOOKUP(H$1&amp;":"&amp;H190,'Finish order'!$C:$K,7,FALSE()),"")</f>
        <v/>
      </c>
      <c r="L190" s="29" t="str">
        <f aca="false">IFERROR(VLOOKUP(H$1&amp;":"&amp;H190,'Finish order'!$C:$K,5,FALSE()),"")</f>
        <v/>
      </c>
      <c r="M190" s="21" t="str">
        <f aca="false">IFERROR(VLOOKUP(H$1&amp;":"&amp;H190,'Finish order'!$C:$K,4,FALSE()),"")</f>
        <v/>
      </c>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row>
    <row r="191" customFormat="false" ht="15.75" hidden="false" customHeight="true" outlineLevel="0" collapsed="false">
      <c r="A191" s="21" t="n">
        <v>190</v>
      </c>
      <c r="B191" s="21" t="str">
        <f aca="false">IFERROR(VLOOKUP($A$1&amp;":"&amp;A191,'Finish order'!C:K,6,FALSE()),"")</f>
        <v/>
      </c>
      <c r="C191" s="21" t="str">
        <f aca="false">IFERROR(VLOOKUP(A$1&amp;":"&amp;A191,'Finish order'!$C:$K,9,FALSE()),"")</f>
        <v/>
      </c>
      <c r="D191" s="21" t="str">
        <f aca="false">IFERROR(VLOOKUP(A$1&amp;":"&amp;A191,'Finish order'!$C:$K,7,FALSE()),"")</f>
        <v/>
      </c>
      <c r="E191" s="29" t="str">
        <f aca="false">IFERROR(VLOOKUP($A$1&amp;":"&amp;A191,'Finish order'!C:K,5,FALSE()),"")</f>
        <v/>
      </c>
      <c r="F191" s="21" t="str">
        <f aca="false">IFERROR(VLOOKUP($A$1&amp;":"&amp;A191,'Finish order'!C:K,4,FALSE()),"")</f>
        <v/>
      </c>
      <c r="G191" s="31"/>
      <c r="H191" s="21" t="n">
        <v>190</v>
      </c>
      <c r="I191" s="21" t="str">
        <f aca="false">IFERROR(VLOOKUP(H$1&amp;":"&amp;H191,'Finish order'!$C:$K,6,FALSE()),"")</f>
        <v/>
      </c>
      <c r="J191" s="21" t="str">
        <f aca="false">IFERROR(VLOOKUP(H$1&amp;":"&amp;H191,'Finish order'!$C:$K,9,FALSE()),"")</f>
        <v/>
      </c>
      <c r="K191" s="21" t="str">
        <f aca="false">IFERROR(VLOOKUP(H$1&amp;":"&amp;H191,'Finish order'!$C:$K,7,FALSE()),"")</f>
        <v/>
      </c>
      <c r="L191" s="29" t="str">
        <f aca="false">IFERROR(VLOOKUP(H$1&amp;":"&amp;H191,'Finish order'!$C:$K,5,FALSE()),"")</f>
        <v/>
      </c>
      <c r="M191" s="21" t="str">
        <f aca="false">IFERROR(VLOOKUP(H$1&amp;":"&amp;H191,'Finish order'!$C:$K,4,FALSE()),"")</f>
        <v/>
      </c>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c r="CA191" s="31"/>
      <c r="CB191" s="31"/>
      <c r="CC191" s="31"/>
      <c r="CD191" s="31"/>
      <c r="CE191" s="31"/>
      <c r="CF191" s="31"/>
      <c r="CG191" s="31"/>
      <c r="CH191" s="31"/>
      <c r="CI191" s="31"/>
      <c r="CJ191" s="31"/>
      <c r="CK191" s="31"/>
      <c r="CL191" s="31"/>
      <c r="CM191" s="31"/>
      <c r="CN191" s="31"/>
      <c r="CO191" s="31"/>
      <c r="CP191" s="31"/>
      <c r="CQ191" s="31"/>
      <c r="CR191" s="31"/>
      <c r="CS191" s="31"/>
    </row>
    <row r="192" customFormat="false" ht="15.75" hidden="false" customHeight="true" outlineLevel="0" collapsed="false">
      <c r="A192" s="21" t="n">
        <v>191</v>
      </c>
      <c r="B192" s="21" t="str">
        <f aca="false">IFERROR(VLOOKUP($A$1&amp;":"&amp;A192,'Finish order'!C:K,6,FALSE()),"")</f>
        <v/>
      </c>
      <c r="C192" s="21" t="str">
        <f aca="false">IFERROR(VLOOKUP(A$1&amp;":"&amp;A192,'Finish order'!$C:$K,9,FALSE()),"")</f>
        <v/>
      </c>
      <c r="D192" s="21" t="str">
        <f aca="false">IFERROR(VLOOKUP(A$1&amp;":"&amp;A192,'Finish order'!$C:$K,7,FALSE()),"")</f>
        <v/>
      </c>
      <c r="E192" s="29" t="str">
        <f aca="false">IFERROR(VLOOKUP($A$1&amp;":"&amp;A192,'Finish order'!C:K,5,FALSE()),"")</f>
        <v/>
      </c>
      <c r="F192" s="21" t="str">
        <f aca="false">IFERROR(VLOOKUP($A$1&amp;":"&amp;A192,'Finish order'!C:K,4,FALSE()),"")</f>
        <v/>
      </c>
      <c r="G192" s="31"/>
      <c r="H192" s="21" t="n">
        <v>191</v>
      </c>
      <c r="I192" s="21" t="str">
        <f aca="false">IFERROR(VLOOKUP(H$1&amp;":"&amp;H192,'Finish order'!$C:$K,6,FALSE()),"")</f>
        <v/>
      </c>
      <c r="J192" s="21" t="str">
        <f aca="false">IFERROR(VLOOKUP(H$1&amp;":"&amp;H192,'Finish order'!$C:$K,9,FALSE()),"")</f>
        <v/>
      </c>
      <c r="K192" s="21" t="str">
        <f aca="false">IFERROR(VLOOKUP(H$1&amp;":"&amp;H192,'Finish order'!$C:$K,7,FALSE()),"")</f>
        <v/>
      </c>
      <c r="L192" s="29" t="str">
        <f aca="false">IFERROR(VLOOKUP(H$1&amp;":"&amp;H192,'Finish order'!$C:$K,5,FALSE()),"")</f>
        <v/>
      </c>
      <c r="M192" s="21" t="str">
        <f aca="false">IFERROR(VLOOKUP(H$1&amp;":"&amp;H192,'Finish order'!$C:$K,4,FALSE()),"")</f>
        <v/>
      </c>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row>
    <row r="193" customFormat="false" ht="15.75" hidden="false" customHeight="true" outlineLevel="0" collapsed="false">
      <c r="A193" s="21" t="n">
        <v>192</v>
      </c>
      <c r="B193" s="21" t="str">
        <f aca="false">IFERROR(VLOOKUP($A$1&amp;":"&amp;A193,'Finish order'!C:K,6,FALSE()),"")</f>
        <v/>
      </c>
      <c r="C193" s="21" t="str">
        <f aca="false">IFERROR(VLOOKUP(A$1&amp;":"&amp;A193,'Finish order'!$C:$K,9,FALSE()),"")</f>
        <v/>
      </c>
      <c r="D193" s="21" t="str">
        <f aca="false">IFERROR(VLOOKUP(A$1&amp;":"&amp;A193,'Finish order'!$C:$K,7,FALSE()),"")</f>
        <v/>
      </c>
      <c r="E193" s="29" t="str">
        <f aca="false">IFERROR(VLOOKUP($A$1&amp;":"&amp;A193,'Finish order'!C:K,5,FALSE()),"")</f>
        <v/>
      </c>
      <c r="F193" s="21" t="str">
        <f aca="false">IFERROR(VLOOKUP($A$1&amp;":"&amp;A193,'Finish order'!C:K,4,FALSE()),"")</f>
        <v/>
      </c>
      <c r="G193" s="31"/>
      <c r="H193" s="21" t="n">
        <v>192</v>
      </c>
      <c r="I193" s="21" t="str">
        <f aca="false">IFERROR(VLOOKUP(H$1&amp;":"&amp;H193,'Finish order'!$C:$K,6,FALSE()),"")</f>
        <v/>
      </c>
      <c r="J193" s="21" t="str">
        <f aca="false">IFERROR(VLOOKUP(H$1&amp;":"&amp;H193,'Finish order'!$C:$K,9,FALSE()),"")</f>
        <v/>
      </c>
      <c r="K193" s="21" t="str">
        <f aca="false">IFERROR(VLOOKUP(H$1&amp;":"&amp;H193,'Finish order'!$C:$K,7,FALSE()),"")</f>
        <v/>
      </c>
      <c r="L193" s="29" t="str">
        <f aca="false">IFERROR(VLOOKUP(H$1&amp;":"&amp;H193,'Finish order'!$C:$K,5,FALSE()),"")</f>
        <v/>
      </c>
      <c r="M193" s="21" t="str">
        <f aca="false">IFERROR(VLOOKUP(H$1&amp;":"&amp;H193,'Finish order'!$C:$K,4,FALSE()),"")</f>
        <v/>
      </c>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c r="CA193" s="31"/>
      <c r="CB193" s="31"/>
      <c r="CC193" s="31"/>
      <c r="CD193" s="31"/>
      <c r="CE193" s="31"/>
      <c r="CF193" s="31"/>
      <c r="CG193" s="31"/>
      <c r="CH193" s="31"/>
      <c r="CI193" s="31"/>
      <c r="CJ193" s="31"/>
      <c r="CK193" s="31"/>
      <c r="CL193" s="31"/>
      <c r="CM193" s="31"/>
      <c r="CN193" s="31"/>
      <c r="CO193" s="31"/>
      <c r="CP193" s="31"/>
      <c r="CQ193" s="31"/>
      <c r="CR193" s="31"/>
      <c r="CS193" s="31"/>
    </row>
    <row r="194" customFormat="false" ht="15.75" hidden="false" customHeight="true" outlineLevel="0" collapsed="false">
      <c r="A194" s="21" t="n">
        <v>193</v>
      </c>
      <c r="B194" s="21" t="str">
        <f aca="false">IFERROR(VLOOKUP($A$1&amp;":"&amp;A194,'Finish order'!C:K,6,FALSE()),"")</f>
        <v/>
      </c>
      <c r="C194" s="21" t="str">
        <f aca="false">IFERROR(VLOOKUP(A$1&amp;":"&amp;A194,'Finish order'!$C:$K,9,FALSE()),"")</f>
        <v/>
      </c>
      <c r="D194" s="21" t="str">
        <f aca="false">IFERROR(VLOOKUP(A$1&amp;":"&amp;A194,'Finish order'!$C:$K,7,FALSE()),"")</f>
        <v/>
      </c>
      <c r="E194" s="29" t="str">
        <f aca="false">IFERROR(VLOOKUP($A$1&amp;":"&amp;A194,'Finish order'!C:K,5,FALSE()),"")</f>
        <v/>
      </c>
      <c r="F194" s="21" t="str">
        <f aca="false">IFERROR(VLOOKUP($A$1&amp;":"&amp;A194,'Finish order'!C:K,4,FALSE()),"")</f>
        <v/>
      </c>
      <c r="G194" s="31"/>
      <c r="H194" s="21" t="n">
        <v>193</v>
      </c>
      <c r="I194" s="21" t="str">
        <f aca="false">IFERROR(VLOOKUP(H$1&amp;":"&amp;H194,'Finish order'!$C:$K,6,FALSE()),"")</f>
        <v/>
      </c>
      <c r="J194" s="21" t="str">
        <f aca="false">IFERROR(VLOOKUP(H$1&amp;":"&amp;H194,'Finish order'!$C:$K,9,FALSE()),"")</f>
        <v/>
      </c>
      <c r="K194" s="21" t="str">
        <f aca="false">IFERROR(VLOOKUP(H$1&amp;":"&amp;H194,'Finish order'!$C:$K,7,FALSE()),"")</f>
        <v/>
      </c>
      <c r="L194" s="29" t="str">
        <f aca="false">IFERROR(VLOOKUP(H$1&amp;":"&amp;H194,'Finish order'!$C:$K,5,FALSE()),"")</f>
        <v/>
      </c>
      <c r="M194" s="21" t="str">
        <f aca="false">IFERROR(VLOOKUP(H$1&amp;":"&amp;H194,'Finish order'!$C:$K,4,FALSE()),"")</f>
        <v/>
      </c>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c r="CA194" s="31"/>
      <c r="CB194" s="31"/>
      <c r="CC194" s="31"/>
      <c r="CD194" s="31"/>
      <c r="CE194" s="31"/>
      <c r="CF194" s="31"/>
      <c r="CG194" s="31"/>
      <c r="CH194" s="31"/>
      <c r="CI194" s="31"/>
      <c r="CJ194" s="31"/>
      <c r="CK194" s="31"/>
      <c r="CL194" s="31"/>
      <c r="CM194" s="31"/>
      <c r="CN194" s="31"/>
      <c r="CO194" s="31"/>
      <c r="CP194" s="31"/>
      <c r="CQ194" s="31"/>
      <c r="CR194" s="31"/>
      <c r="CS194" s="31"/>
    </row>
    <row r="195" customFormat="false" ht="15.75" hidden="false" customHeight="true" outlineLevel="0" collapsed="false">
      <c r="A195" s="21" t="n">
        <v>194</v>
      </c>
      <c r="B195" s="21" t="str">
        <f aca="false">IFERROR(VLOOKUP($A$1&amp;":"&amp;A195,'Finish order'!C:K,6,FALSE()),"")</f>
        <v/>
      </c>
      <c r="C195" s="21" t="str">
        <f aca="false">IFERROR(VLOOKUP(A$1&amp;":"&amp;A195,'Finish order'!$C:$K,9,FALSE()),"")</f>
        <v/>
      </c>
      <c r="D195" s="21" t="str">
        <f aca="false">IFERROR(VLOOKUP(A$1&amp;":"&amp;A195,'Finish order'!$C:$K,7,FALSE()),"")</f>
        <v/>
      </c>
      <c r="E195" s="29" t="str">
        <f aca="false">IFERROR(VLOOKUP($A$1&amp;":"&amp;A195,'Finish order'!C:K,5,FALSE()),"")</f>
        <v/>
      </c>
      <c r="F195" s="21" t="str">
        <f aca="false">IFERROR(VLOOKUP($A$1&amp;":"&amp;A195,'Finish order'!C:K,4,FALSE()),"")</f>
        <v/>
      </c>
      <c r="G195" s="31"/>
      <c r="H195" s="21" t="n">
        <v>194</v>
      </c>
      <c r="I195" s="21" t="str">
        <f aca="false">IFERROR(VLOOKUP(H$1&amp;":"&amp;H195,'Finish order'!$C:$K,6,FALSE()),"")</f>
        <v/>
      </c>
      <c r="J195" s="21" t="str">
        <f aca="false">IFERROR(VLOOKUP(H$1&amp;":"&amp;H195,'Finish order'!$C:$K,9,FALSE()),"")</f>
        <v/>
      </c>
      <c r="K195" s="21" t="str">
        <f aca="false">IFERROR(VLOOKUP(H$1&amp;":"&amp;H195,'Finish order'!$C:$K,7,FALSE()),"")</f>
        <v/>
      </c>
      <c r="L195" s="29" t="str">
        <f aca="false">IFERROR(VLOOKUP(H$1&amp;":"&amp;H195,'Finish order'!$C:$K,5,FALSE()),"")</f>
        <v/>
      </c>
      <c r="M195" s="21" t="str">
        <f aca="false">IFERROR(VLOOKUP(H$1&amp;":"&amp;H195,'Finish order'!$C:$K,4,FALSE()),"")</f>
        <v/>
      </c>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c r="CA195" s="31"/>
      <c r="CB195" s="31"/>
      <c r="CC195" s="31"/>
      <c r="CD195" s="31"/>
      <c r="CE195" s="31"/>
      <c r="CF195" s="31"/>
      <c r="CG195" s="31"/>
      <c r="CH195" s="31"/>
      <c r="CI195" s="31"/>
      <c r="CJ195" s="31"/>
      <c r="CK195" s="31"/>
      <c r="CL195" s="31"/>
      <c r="CM195" s="31"/>
      <c r="CN195" s="31"/>
      <c r="CO195" s="31"/>
      <c r="CP195" s="31"/>
      <c r="CQ195" s="31"/>
      <c r="CR195" s="31"/>
      <c r="CS195" s="31"/>
    </row>
    <row r="196" customFormat="false" ht="15.75" hidden="false" customHeight="true" outlineLevel="0" collapsed="false">
      <c r="A196" s="21" t="n">
        <v>195</v>
      </c>
      <c r="B196" s="21" t="str">
        <f aca="false">IFERROR(VLOOKUP($A$1&amp;":"&amp;A196,'Finish order'!C:K,6,FALSE()),"")</f>
        <v/>
      </c>
      <c r="C196" s="21" t="str">
        <f aca="false">IFERROR(VLOOKUP(A$1&amp;":"&amp;A196,'Finish order'!$C:$K,9,FALSE()),"")</f>
        <v/>
      </c>
      <c r="D196" s="21" t="str">
        <f aca="false">IFERROR(VLOOKUP(A$1&amp;":"&amp;A196,'Finish order'!$C:$K,7,FALSE()),"")</f>
        <v/>
      </c>
      <c r="E196" s="29" t="str">
        <f aca="false">IFERROR(VLOOKUP($A$1&amp;":"&amp;A196,'Finish order'!C:K,5,FALSE()),"")</f>
        <v/>
      </c>
      <c r="F196" s="21" t="str">
        <f aca="false">IFERROR(VLOOKUP($A$1&amp;":"&amp;A196,'Finish order'!C:K,4,FALSE()),"")</f>
        <v/>
      </c>
      <c r="G196" s="31"/>
      <c r="H196" s="21" t="n">
        <v>195</v>
      </c>
      <c r="I196" s="21" t="str">
        <f aca="false">IFERROR(VLOOKUP(H$1&amp;":"&amp;H196,'Finish order'!$C:$K,6,FALSE()),"")</f>
        <v/>
      </c>
      <c r="J196" s="21" t="str">
        <f aca="false">IFERROR(VLOOKUP(H$1&amp;":"&amp;H196,'Finish order'!$C:$K,9,FALSE()),"")</f>
        <v/>
      </c>
      <c r="K196" s="21" t="str">
        <f aca="false">IFERROR(VLOOKUP(H$1&amp;":"&amp;H196,'Finish order'!$C:$K,7,FALSE()),"")</f>
        <v/>
      </c>
      <c r="L196" s="29" t="str">
        <f aca="false">IFERROR(VLOOKUP(H$1&amp;":"&amp;H196,'Finish order'!$C:$K,5,FALSE()),"")</f>
        <v/>
      </c>
      <c r="M196" s="21" t="str">
        <f aca="false">IFERROR(VLOOKUP(H$1&amp;":"&amp;H196,'Finish order'!$C:$K,4,FALSE()),"")</f>
        <v/>
      </c>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c r="CA196" s="31"/>
      <c r="CB196" s="31"/>
      <c r="CC196" s="31"/>
      <c r="CD196" s="31"/>
      <c r="CE196" s="31"/>
      <c r="CF196" s="31"/>
      <c r="CG196" s="31"/>
      <c r="CH196" s="31"/>
      <c r="CI196" s="31"/>
      <c r="CJ196" s="31"/>
      <c r="CK196" s="31"/>
      <c r="CL196" s="31"/>
      <c r="CM196" s="31"/>
      <c r="CN196" s="31"/>
      <c r="CO196" s="31"/>
      <c r="CP196" s="31"/>
      <c r="CQ196" s="31"/>
      <c r="CR196" s="31"/>
      <c r="CS196" s="31"/>
    </row>
    <row r="197" customFormat="false" ht="15.75" hidden="false" customHeight="true" outlineLevel="0" collapsed="false">
      <c r="A197" s="21" t="n">
        <v>196</v>
      </c>
      <c r="B197" s="21" t="str">
        <f aca="false">IFERROR(VLOOKUP($A$1&amp;":"&amp;A197,'Finish order'!C:K,6,FALSE()),"")</f>
        <v/>
      </c>
      <c r="C197" s="21" t="str">
        <f aca="false">IFERROR(VLOOKUP(A$1&amp;":"&amp;A197,'Finish order'!$C:$K,9,FALSE()),"")</f>
        <v/>
      </c>
      <c r="D197" s="21" t="str">
        <f aca="false">IFERROR(VLOOKUP(A$1&amp;":"&amp;A197,'Finish order'!$C:$K,7,FALSE()),"")</f>
        <v/>
      </c>
      <c r="E197" s="29" t="str">
        <f aca="false">IFERROR(VLOOKUP($A$1&amp;":"&amp;A197,'Finish order'!C:K,5,FALSE()),"")</f>
        <v/>
      </c>
      <c r="F197" s="21" t="str">
        <f aca="false">IFERROR(VLOOKUP($A$1&amp;":"&amp;A197,'Finish order'!C:K,4,FALSE()),"")</f>
        <v/>
      </c>
      <c r="G197" s="31"/>
      <c r="H197" s="21" t="n">
        <v>196</v>
      </c>
      <c r="I197" s="21" t="str">
        <f aca="false">IFERROR(VLOOKUP(H$1&amp;":"&amp;H197,'Finish order'!$C:$K,6,FALSE()),"")</f>
        <v/>
      </c>
      <c r="J197" s="21" t="str">
        <f aca="false">IFERROR(VLOOKUP(H$1&amp;":"&amp;H197,'Finish order'!$C:$K,9,FALSE()),"")</f>
        <v/>
      </c>
      <c r="K197" s="21" t="str">
        <f aca="false">IFERROR(VLOOKUP(H$1&amp;":"&amp;H197,'Finish order'!$C:$K,7,FALSE()),"")</f>
        <v/>
      </c>
      <c r="L197" s="29" t="str">
        <f aca="false">IFERROR(VLOOKUP(H$1&amp;":"&amp;H197,'Finish order'!$C:$K,5,FALSE()),"")</f>
        <v/>
      </c>
      <c r="M197" s="21" t="str">
        <f aca="false">IFERROR(VLOOKUP(H$1&amp;":"&amp;H197,'Finish order'!$C:$K,4,FALSE()),"")</f>
        <v/>
      </c>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c r="CA197" s="31"/>
      <c r="CB197" s="31"/>
      <c r="CC197" s="31"/>
      <c r="CD197" s="31"/>
      <c r="CE197" s="31"/>
      <c r="CF197" s="31"/>
      <c r="CG197" s="31"/>
      <c r="CH197" s="31"/>
      <c r="CI197" s="31"/>
      <c r="CJ197" s="31"/>
      <c r="CK197" s="31"/>
      <c r="CL197" s="31"/>
      <c r="CM197" s="31"/>
      <c r="CN197" s="31"/>
      <c r="CO197" s="31"/>
      <c r="CP197" s="31"/>
      <c r="CQ197" s="31"/>
      <c r="CR197" s="31"/>
      <c r="CS197" s="31"/>
    </row>
    <row r="198" customFormat="false" ht="15.75" hidden="false" customHeight="true" outlineLevel="0" collapsed="false">
      <c r="A198" s="21" t="n">
        <v>197</v>
      </c>
      <c r="B198" s="21" t="str">
        <f aca="false">IFERROR(VLOOKUP($A$1&amp;":"&amp;A198,'Finish order'!C:K,6,FALSE()),"")</f>
        <v/>
      </c>
      <c r="C198" s="21" t="str">
        <f aca="false">IFERROR(VLOOKUP(A$1&amp;":"&amp;A198,'Finish order'!$C:$K,9,FALSE()),"")</f>
        <v/>
      </c>
      <c r="D198" s="21" t="str">
        <f aca="false">IFERROR(VLOOKUP(A$1&amp;":"&amp;A198,'Finish order'!$C:$K,7,FALSE()),"")</f>
        <v/>
      </c>
      <c r="E198" s="29" t="str">
        <f aca="false">IFERROR(VLOOKUP($A$1&amp;":"&amp;A198,'Finish order'!C:K,5,FALSE()),"")</f>
        <v/>
      </c>
      <c r="F198" s="21" t="str">
        <f aca="false">IFERROR(VLOOKUP($A$1&amp;":"&amp;A198,'Finish order'!C:K,4,FALSE()),"")</f>
        <v/>
      </c>
      <c r="G198" s="31"/>
      <c r="H198" s="21" t="n">
        <v>197</v>
      </c>
      <c r="I198" s="21" t="str">
        <f aca="false">IFERROR(VLOOKUP(H$1&amp;":"&amp;H198,'Finish order'!$C:$K,6,FALSE()),"")</f>
        <v/>
      </c>
      <c r="J198" s="21" t="str">
        <f aca="false">IFERROR(VLOOKUP(H$1&amp;":"&amp;H198,'Finish order'!$C:$K,9,FALSE()),"")</f>
        <v/>
      </c>
      <c r="K198" s="21" t="str">
        <f aca="false">IFERROR(VLOOKUP(H$1&amp;":"&amp;H198,'Finish order'!$C:$K,7,FALSE()),"")</f>
        <v/>
      </c>
      <c r="L198" s="29" t="str">
        <f aca="false">IFERROR(VLOOKUP(H$1&amp;":"&amp;H198,'Finish order'!$C:$K,5,FALSE()),"")</f>
        <v/>
      </c>
      <c r="M198" s="21" t="str">
        <f aca="false">IFERROR(VLOOKUP(H$1&amp;":"&amp;H198,'Finish order'!$C:$K,4,FALSE()),"")</f>
        <v/>
      </c>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c r="CA198" s="31"/>
      <c r="CB198" s="31"/>
      <c r="CC198" s="31"/>
      <c r="CD198" s="31"/>
      <c r="CE198" s="31"/>
      <c r="CF198" s="31"/>
      <c r="CG198" s="31"/>
      <c r="CH198" s="31"/>
      <c r="CI198" s="31"/>
      <c r="CJ198" s="31"/>
      <c r="CK198" s="31"/>
      <c r="CL198" s="31"/>
      <c r="CM198" s="31"/>
      <c r="CN198" s="31"/>
      <c r="CO198" s="31"/>
      <c r="CP198" s="31"/>
      <c r="CQ198" s="31"/>
      <c r="CR198" s="31"/>
      <c r="CS198" s="31"/>
    </row>
    <row r="199" customFormat="false" ht="15.75" hidden="false" customHeight="true" outlineLevel="0" collapsed="false">
      <c r="A199" s="21" t="n">
        <v>198</v>
      </c>
      <c r="B199" s="21" t="str">
        <f aca="false">IFERROR(VLOOKUP($A$1&amp;":"&amp;A199,'Finish order'!C:K,6,FALSE()),"")</f>
        <v/>
      </c>
      <c r="C199" s="21" t="str">
        <f aca="false">IFERROR(VLOOKUP(A$1&amp;":"&amp;A199,'Finish order'!$C:$K,9,FALSE()),"")</f>
        <v/>
      </c>
      <c r="D199" s="21" t="str">
        <f aca="false">IFERROR(VLOOKUP(A$1&amp;":"&amp;A199,'Finish order'!$C:$K,7,FALSE()),"")</f>
        <v/>
      </c>
      <c r="E199" s="29" t="str">
        <f aca="false">IFERROR(VLOOKUP($A$1&amp;":"&amp;A199,'Finish order'!C:K,5,FALSE()),"")</f>
        <v/>
      </c>
      <c r="F199" s="21" t="str">
        <f aca="false">IFERROR(VLOOKUP($A$1&amp;":"&amp;A199,'Finish order'!C:K,4,FALSE()),"")</f>
        <v/>
      </c>
      <c r="G199" s="31"/>
      <c r="H199" s="21" t="n">
        <v>198</v>
      </c>
      <c r="I199" s="21" t="str">
        <f aca="false">IFERROR(VLOOKUP(H$1&amp;":"&amp;H199,'Finish order'!$C:$K,6,FALSE()),"")</f>
        <v/>
      </c>
      <c r="J199" s="21" t="str">
        <f aca="false">IFERROR(VLOOKUP(H$1&amp;":"&amp;H199,'Finish order'!$C:$K,9,FALSE()),"")</f>
        <v/>
      </c>
      <c r="K199" s="21" t="str">
        <f aca="false">IFERROR(VLOOKUP(H$1&amp;":"&amp;H199,'Finish order'!$C:$K,7,FALSE()),"")</f>
        <v/>
      </c>
      <c r="L199" s="29" t="str">
        <f aca="false">IFERROR(VLOOKUP(H$1&amp;":"&amp;H199,'Finish order'!$C:$K,5,FALSE()),"")</f>
        <v/>
      </c>
      <c r="M199" s="21" t="str">
        <f aca="false">IFERROR(VLOOKUP(H$1&amp;":"&amp;H199,'Finish order'!$C:$K,4,FALSE()),"")</f>
        <v/>
      </c>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row>
    <row r="200" customFormat="false" ht="15.75" hidden="false" customHeight="true" outlineLevel="0" collapsed="false">
      <c r="A200" s="21" t="n">
        <v>199</v>
      </c>
      <c r="B200" s="21" t="str">
        <f aca="false">IFERROR(VLOOKUP($A$1&amp;":"&amp;A200,'Finish order'!C:K,6,FALSE()),"")</f>
        <v/>
      </c>
      <c r="C200" s="21" t="str">
        <f aca="false">IFERROR(VLOOKUP(A$1&amp;":"&amp;A200,'Finish order'!$C:$K,9,FALSE()),"")</f>
        <v/>
      </c>
      <c r="D200" s="21" t="str">
        <f aca="false">IFERROR(VLOOKUP(A$1&amp;":"&amp;A200,'Finish order'!$C:$K,7,FALSE()),"")</f>
        <v/>
      </c>
      <c r="E200" s="29" t="str">
        <f aca="false">IFERROR(VLOOKUP($A$1&amp;":"&amp;A200,'Finish order'!C:K,5,FALSE()),"")</f>
        <v/>
      </c>
      <c r="F200" s="21" t="str">
        <f aca="false">IFERROR(VLOOKUP($A$1&amp;":"&amp;A200,'Finish order'!C:K,4,FALSE()),"")</f>
        <v/>
      </c>
      <c r="G200" s="31"/>
      <c r="H200" s="21" t="n">
        <v>199</v>
      </c>
      <c r="I200" s="21" t="str">
        <f aca="false">IFERROR(VLOOKUP(H$1&amp;":"&amp;H200,'Finish order'!$C:$K,6,FALSE()),"")</f>
        <v/>
      </c>
      <c r="J200" s="21" t="str">
        <f aca="false">IFERROR(VLOOKUP(H$1&amp;":"&amp;H200,'Finish order'!$C:$K,9,FALSE()),"")</f>
        <v/>
      </c>
      <c r="K200" s="21" t="str">
        <f aca="false">IFERROR(VLOOKUP(H$1&amp;":"&amp;H200,'Finish order'!$C:$K,7,FALSE()),"")</f>
        <v/>
      </c>
      <c r="L200" s="29" t="str">
        <f aca="false">IFERROR(VLOOKUP(H$1&amp;":"&amp;H200,'Finish order'!$C:$K,5,FALSE()),"")</f>
        <v/>
      </c>
      <c r="M200" s="21" t="str">
        <f aca="false">IFERROR(VLOOKUP(H$1&amp;":"&amp;H200,'Finish order'!$C:$K,4,FALSE()),"")</f>
        <v/>
      </c>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c r="CA200" s="31"/>
      <c r="CB200" s="31"/>
      <c r="CC200" s="31"/>
      <c r="CD200" s="31"/>
      <c r="CE200" s="31"/>
      <c r="CF200" s="31"/>
      <c r="CG200" s="31"/>
      <c r="CH200" s="31"/>
      <c r="CI200" s="31"/>
      <c r="CJ200" s="31"/>
      <c r="CK200" s="31"/>
      <c r="CL200" s="31"/>
      <c r="CM200" s="31"/>
      <c r="CN200" s="31"/>
      <c r="CO200" s="31"/>
      <c r="CP200" s="31"/>
      <c r="CQ200" s="31"/>
      <c r="CR200" s="31"/>
      <c r="CS200" s="31"/>
    </row>
    <row r="201" customFormat="false" ht="15.75" hidden="false" customHeight="true" outlineLevel="0" collapsed="false">
      <c r="A201" s="21" t="n">
        <v>200</v>
      </c>
      <c r="B201" s="21" t="str">
        <f aca="false">IFERROR(VLOOKUP($A$1&amp;":"&amp;A201,'Finish order'!C:K,6,FALSE()),"")</f>
        <v/>
      </c>
      <c r="C201" s="21" t="str">
        <f aca="false">IFERROR(VLOOKUP(A$1&amp;":"&amp;A201,'Finish order'!$C:$K,9,FALSE()),"")</f>
        <v/>
      </c>
      <c r="D201" s="21" t="str">
        <f aca="false">IFERROR(VLOOKUP(A$1&amp;":"&amp;A201,'Finish order'!$C:$K,7,FALSE()),"")</f>
        <v/>
      </c>
      <c r="E201" s="29" t="str">
        <f aca="false">IFERROR(VLOOKUP($A$1&amp;":"&amp;A201,'Finish order'!C:K,5,FALSE()),"")</f>
        <v/>
      </c>
      <c r="F201" s="21" t="str">
        <f aca="false">IFERROR(VLOOKUP($A$1&amp;":"&amp;A201,'Finish order'!C:K,4,FALSE()),"")</f>
        <v/>
      </c>
      <c r="G201" s="31"/>
      <c r="H201" s="21" t="n">
        <v>200</v>
      </c>
      <c r="I201" s="21" t="str">
        <f aca="false">IFERROR(VLOOKUP(H$1&amp;":"&amp;H201,'Finish order'!$C:$K,6,FALSE()),"")</f>
        <v/>
      </c>
      <c r="J201" s="21" t="str">
        <f aca="false">IFERROR(VLOOKUP(H$1&amp;":"&amp;H201,'Finish order'!$C:$K,9,FALSE()),"")</f>
        <v/>
      </c>
      <c r="K201" s="21" t="str">
        <f aca="false">IFERROR(VLOOKUP(H$1&amp;":"&amp;H201,'Finish order'!$C:$K,7,FALSE()),"")</f>
        <v/>
      </c>
      <c r="L201" s="29" t="str">
        <f aca="false">IFERROR(VLOOKUP(H$1&amp;":"&amp;H201,'Finish order'!$C:$K,5,FALSE()),"")</f>
        <v/>
      </c>
      <c r="M201" s="21" t="str">
        <f aca="false">IFERROR(VLOOKUP(H$1&amp;":"&amp;H201,'Finish order'!$C:$K,4,FALSE()),"")</f>
        <v/>
      </c>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c r="CQ201" s="31"/>
      <c r="CR201" s="31"/>
      <c r="CS201" s="31"/>
    </row>
    <row r="202" customFormat="false" ht="15.75" hidden="false" customHeight="true" outlineLevel="0" collapsed="false">
      <c r="A202" s="31"/>
      <c r="B202" s="31"/>
      <c r="C202" s="31"/>
      <c r="D202" s="31"/>
      <c r="E202" s="32"/>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31"/>
      <c r="BD202" s="31"/>
      <c r="BE202" s="31"/>
      <c r="BF202" s="31"/>
      <c r="BG202" s="31"/>
      <c r="BH202" s="31"/>
      <c r="BI202" s="31"/>
      <c r="BJ202" s="31"/>
      <c r="BK202" s="31"/>
      <c r="BL202" s="31"/>
      <c r="BM202" s="31"/>
      <c r="BN202" s="31"/>
      <c r="BO202" s="31"/>
      <c r="BP202" s="31"/>
      <c r="BQ202" s="31"/>
      <c r="BR202" s="31"/>
      <c r="BS202" s="31"/>
      <c r="BT202" s="31"/>
      <c r="BU202" s="31"/>
      <c r="BV202" s="31"/>
      <c r="BW202" s="31"/>
      <c r="BX202" s="31"/>
      <c r="BY202" s="31"/>
      <c r="BZ202" s="31"/>
      <c r="CA202" s="31"/>
      <c r="CB202" s="31"/>
      <c r="CC202" s="31"/>
      <c r="CD202" s="31"/>
      <c r="CE202" s="31"/>
      <c r="CF202" s="31"/>
      <c r="CG202" s="31"/>
      <c r="CH202" s="31"/>
      <c r="CI202" s="31"/>
      <c r="CJ202" s="31"/>
      <c r="CK202" s="31"/>
      <c r="CL202" s="31"/>
      <c r="CM202" s="31"/>
      <c r="CN202" s="31"/>
      <c r="CO202" s="31"/>
      <c r="CP202" s="31"/>
      <c r="CQ202" s="31"/>
      <c r="CR202" s="31"/>
      <c r="CS202" s="31"/>
    </row>
    <row r="203" customFormat="false" ht="15.75" hidden="false" customHeight="true" outlineLevel="0" collapsed="false">
      <c r="A203" s="31"/>
      <c r="B203" s="31"/>
      <c r="C203" s="31"/>
      <c r="D203" s="31"/>
      <c r="E203" s="32"/>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c r="AE203" s="31"/>
      <c r="AF203" s="31"/>
      <c r="AG203" s="31"/>
      <c r="AH203" s="31"/>
      <c r="AI203" s="31"/>
      <c r="AJ203" s="31"/>
      <c r="AK203" s="31"/>
      <c r="AL203" s="31"/>
      <c r="AM203" s="31"/>
      <c r="AN203" s="31"/>
      <c r="AO203" s="31"/>
      <c r="AP203" s="31"/>
      <c r="AQ203" s="31"/>
      <c r="AR203" s="31"/>
      <c r="AS203" s="31"/>
      <c r="AT203" s="31"/>
      <c r="AU203" s="31"/>
      <c r="AV203" s="31"/>
      <c r="AW203" s="31"/>
      <c r="AX203" s="31"/>
      <c r="AY203" s="31"/>
      <c r="AZ203" s="31"/>
      <c r="BA203" s="31"/>
      <c r="BB203" s="31"/>
      <c r="BC203" s="31"/>
      <c r="BD203" s="31"/>
      <c r="BE203" s="31"/>
      <c r="BF203" s="31"/>
      <c r="BG203" s="31"/>
      <c r="BH203" s="31"/>
      <c r="BI203" s="31"/>
      <c r="BJ203" s="31"/>
      <c r="BK203" s="31"/>
      <c r="BL203" s="31"/>
      <c r="BM203" s="31"/>
      <c r="BN203" s="31"/>
      <c r="BO203" s="31"/>
      <c r="BP203" s="31"/>
      <c r="BQ203" s="31"/>
      <c r="BR203" s="31"/>
      <c r="BS203" s="31"/>
      <c r="BT203" s="31"/>
      <c r="BU203" s="31"/>
      <c r="BV203" s="31"/>
      <c r="BW203" s="31"/>
      <c r="BX203" s="31"/>
      <c r="BY203" s="31"/>
      <c r="BZ203" s="31"/>
      <c r="CA203" s="31"/>
      <c r="CB203" s="31"/>
      <c r="CC203" s="31"/>
      <c r="CD203" s="31"/>
      <c r="CE203" s="31"/>
      <c r="CF203" s="31"/>
      <c r="CG203" s="31"/>
      <c r="CH203" s="31"/>
      <c r="CI203" s="31"/>
      <c r="CJ203" s="31"/>
      <c r="CK203" s="31"/>
      <c r="CL203" s="31"/>
      <c r="CM203" s="31"/>
      <c r="CN203" s="31"/>
      <c r="CO203" s="31"/>
      <c r="CP203" s="31"/>
      <c r="CQ203" s="31"/>
      <c r="CR203" s="31"/>
      <c r="CS203" s="31"/>
    </row>
    <row r="204" customFormat="false" ht="15.75" hidden="false" customHeight="true" outlineLevel="0" collapsed="false">
      <c r="A204" s="31"/>
      <c r="B204" s="31"/>
      <c r="C204" s="31"/>
      <c r="D204" s="31"/>
      <c r="E204" s="32"/>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31"/>
      <c r="BD204" s="31"/>
      <c r="BE204" s="31"/>
      <c r="BF204" s="31"/>
      <c r="BG204" s="31"/>
      <c r="BH204" s="31"/>
      <c r="BI204" s="31"/>
      <c r="BJ204" s="31"/>
      <c r="BK204" s="31"/>
      <c r="BL204" s="31"/>
      <c r="BM204" s="31"/>
      <c r="BN204" s="31"/>
      <c r="BO204" s="31"/>
      <c r="BP204" s="31"/>
      <c r="BQ204" s="31"/>
      <c r="BR204" s="31"/>
      <c r="BS204" s="31"/>
      <c r="BT204" s="31"/>
      <c r="BU204" s="31"/>
      <c r="BV204" s="31"/>
      <c r="BW204" s="31"/>
      <c r="BX204" s="31"/>
      <c r="BY204" s="31"/>
      <c r="BZ204" s="31"/>
      <c r="CA204" s="31"/>
      <c r="CB204" s="31"/>
      <c r="CC204" s="31"/>
      <c r="CD204" s="31"/>
      <c r="CE204" s="31"/>
      <c r="CF204" s="31"/>
      <c r="CG204" s="31"/>
      <c r="CH204" s="31"/>
      <c r="CI204" s="31"/>
      <c r="CJ204" s="31"/>
      <c r="CK204" s="31"/>
      <c r="CL204" s="31"/>
      <c r="CM204" s="31"/>
      <c r="CN204" s="31"/>
      <c r="CO204" s="31"/>
      <c r="CP204" s="31"/>
      <c r="CQ204" s="31"/>
      <c r="CR204" s="31"/>
      <c r="CS204" s="31"/>
    </row>
    <row r="205" customFormat="false" ht="15.75" hidden="false" customHeight="true" outlineLevel="0" collapsed="false">
      <c r="A205" s="31"/>
      <c r="B205" s="31"/>
      <c r="C205" s="31"/>
      <c r="D205" s="31"/>
      <c r="E205" s="32"/>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c r="AE205" s="31"/>
      <c r="AF205" s="31"/>
      <c r="AG205" s="31"/>
      <c r="AH205" s="31"/>
      <c r="AI205" s="31"/>
      <c r="AJ205" s="31"/>
      <c r="AK205" s="31"/>
      <c r="AL205" s="31"/>
      <c r="AM205" s="31"/>
      <c r="AN205" s="31"/>
      <c r="AO205" s="31"/>
      <c r="AP205" s="31"/>
      <c r="AQ205" s="31"/>
      <c r="AR205" s="31"/>
      <c r="AS205" s="31"/>
      <c r="AT205" s="31"/>
      <c r="AU205" s="31"/>
      <c r="AV205" s="31"/>
      <c r="AW205" s="31"/>
      <c r="AX205" s="31"/>
      <c r="AY205" s="31"/>
      <c r="AZ205" s="31"/>
      <c r="BA205" s="31"/>
      <c r="BB205" s="31"/>
      <c r="BC205" s="31"/>
      <c r="BD205" s="31"/>
      <c r="BE205" s="31"/>
      <c r="BF205" s="31"/>
      <c r="BG205" s="31"/>
      <c r="BH205" s="31"/>
      <c r="BI205" s="31"/>
      <c r="BJ205" s="31"/>
      <c r="BK205" s="31"/>
      <c r="BL205" s="31"/>
      <c r="BM205" s="31"/>
      <c r="BN205" s="31"/>
      <c r="BO205" s="31"/>
      <c r="BP205" s="31"/>
      <c r="BQ205" s="31"/>
      <c r="BR205" s="31"/>
      <c r="BS205" s="31"/>
      <c r="BT205" s="31"/>
      <c r="BU205" s="31"/>
      <c r="BV205" s="31"/>
      <c r="BW205" s="31"/>
      <c r="BX205" s="31"/>
      <c r="BY205" s="31"/>
      <c r="BZ205" s="31"/>
      <c r="CA205" s="31"/>
      <c r="CB205" s="31"/>
      <c r="CC205" s="31"/>
      <c r="CD205" s="31"/>
      <c r="CE205" s="31"/>
      <c r="CF205" s="31"/>
      <c r="CG205" s="31"/>
      <c r="CH205" s="31"/>
      <c r="CI205" s="31"/>
      <c r="CJ205" s="31"/>
      <c r="CK205" s="31"/>
      <c r="CL205" s="31"/>
      <c r="CM205" s="31"/>
      <c r="CN205" s="31"/>
      <c r="CO205" s="31"/>
      <c r="CP205" s="31"/>
      <c r="CQ205" s="31"/>
      <c r="CR205" s="31"/>
      <c r="CS205" s="31"/>
    </row>
    <row r="206" customFormat="false" ht="15.75" hidden="false" customHeight="true" outlineLevel="0" collapsed="false">
      <c r="A206" s="31"/>
      <c r="B206" s="31"/>
      <c r="C206" s="31"/>
      <c r="D206" s="31"/>
      <c r="E206" s="32"/>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31"/>
      <c r="BD206" s="31"/>
      <c r="BE206" s="31"/>
      <c r="BF206" s="31"/>
      <c r="BG206" s="31"/>
      <c r="BH206" s="31"/>
      <c r="BI206" s="31"/>
      <c r="BJ206" s="31"/>
      <c r="BK206" s="31"/>
      <c r="BL206" s="31"/>
      <c r="BM206" s="31"/>
      <c r="BN206" s="31"/>
      <c r="BO206" s="31"/>
      <c r="BP206" s="31"/>
      <c r="BQ206" s="31"/>
      <c r="BR206" s="31"/>
      <c r="BS206" s="31"/>
      <c r="BT206" s="31"/>
      <c r="BU206" s="31"/>
      <c r="BV206" s="31"/>
      <c r="BW206" s="31"/>
      <c r="BX206" s="31"/>
      <c r="BY206" s="31"/>
      <c r="BZ206" s="31"/>
      <c r="CA206" s="31"/>
      <c r="CB206" s="31"/>
      <c r="CC206" s="31"/>
      <c r="CD206" s="31"/>
      <c r="CE206" s="31"/>
      <c r="CF206" s="31"/>
      <c r="CG206" s="31"/>
      <c r="CH206" s="31"/>
      <c r="CI206" s="31"/>
      <c r="CJ206" s="31"/>
      <c r="CK206" s="31"/>
      <c r="CL206" s="31"/>
      <c r="CM206" s="31"/>
      <c r="CN206" s="31"/>
      <c r="CO206" s="31"/>
      <c r="CP206" s="31"/>
      <c r="CQ206" s="31"/>
      <c r="CR206" s="31"/>
      <c r="CS206" s="31"/>
    </row>
    <row r="207" customFormat="false" ht="15.75" hidden="false" customHeight="true" outlineLevel="0" collapsed="false">
      <c r="A207" s="31"/>
      <c r="B207" s="31"/>
      <c r="C207" s="31"/>
      <c r="D207" s="31"/>
      <c r="E207" s="32"/>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31"/>
      <c r="BD207" s="31"/>
      <c r="BE207" s="31"/>
      <c r="BF207" s="31"/>
      <c r="BG207" s="31"/>
      <c r="BH207" s="31"/>
      <c r="BI207" s="31"/>
      <c r="BJ207" s="31"/>
      <c r="BK207" s="31"/>
      <c r="BL207" s="31"/>
      <c r="BM207" s="31"/>
      <c r="BN207" s="31"/>
      <c r="BO207" s="31"/>
      <c r="BP207" s="31"/>
      <c r="BQ207" s="31"/>
      <c r="BR207" s="31"/>
      <c r="BS207" s="31"/>
      <c r="BT207" s="31"/>
      <c r="BU207" s="31"/>
      <c r="BV207" s="31"/>
      <c r="BW207" s="31"/>
      <c r="BX207" s="31"/>
      <c r="BY207" s="31"/>
      <c r="BZ207" s="31"/>
      <c r="CA207" s="31"/>
      <c r="CB207" s="31"/>
      <c r="CC207" s="31"/>
      <c r="CD207" s="31"/>
      <c r="CE207" s="31"/>
      <c r="CF207" s="31"/>
      <c r="CG207" s="31"/>
      <c r="CH207" s="31"/>
      <c r="CI207" s="31"/>
      <c r="CJ207" s="31"/>
      <c r="CK207" s="31"/>
      <c r="CL207" s="31"/>
      <c r="CM207" s="31"/>
      <c r="CN207" s="31"/>
      <c r="CO207" s="31"/>
      <c r="CP207" s="31"/>
      <c r="CQ207" s="31"/>
      <c r="CR207" s="31"/>
      <c r="CS207" s="31"/>
    </row>
    <row r="208" customFormat="false" ht="15.75" hidden="false" customHeight="true" outlineLevel="0" collapsed="false">
      <c r="A208" s="31"/>
      <c r="B208" s="31"/>
      <c r="C208" s="31"/>
      <c r="D208" s="31"/>
      <c r="E208" s="32"/>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row>
    <row r="209" customFormat="false" ht="15.75" hidden="false" customHeight="true" outlineLevel="0" collapsed="false">
      <c r="A209" s="31"/>
      <c r="B209" s="31"/>
      <c r="C209" s="31"/>
      <c r="D209" s="31"/>
      <c r="E209" s="32"/>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c r="AE209" s="31"/>
      <c r="AF209" s="31"/>
      <c r="AG209" s="31"/>
      <c r="AH209" s="31"/>
      <c r="AI209" s="31"/>
      <c r="AJ209" s="31"/>
      <c r="AK209" s="31"/>
      <c r="AL209" s="31"/>
      <c r="AM209" s="31"/>
      <c r="AN209" s="31"/>
      <c r="AO209" s="31"/>
      <c r="AP209" s="31"/>
      <c r="AQ209" s="31"/>
      <c r="AR209" s="31"/>
      <c r="AS209" s="31"/>
      <c r="AT209" s="31"/>
      <c r="AU209" s="31"/>
      <c r="AV209" s="31"/>
      <c r="AW209" s="31"/>
      <c r="AX209" s="31"/>
      <c r="AY209" s="31"/>
      <c r="AZ209" s="31"/>
      <c r="BA209" s="31"/>
      <c r="BB209" s="31"/>
      <c r="BC209" s="31"/>
      <c r="BD209" s="31"/>
      <c r="BE209" s="31"/>
      <c r="BF209" s="31"/>
      <c r="BG209" s="31"/>
      <c r="BH209" s="31"/>
      <c r="BI209" s="31"/>
      <c r="BJ209" s="31"/>
      <c r="BK209" s="31"/>
      <c r="BL209" s="31"/>
      <c r="BM209" s="31"/>
      <c r="BN209" s="31"/>
      <c r="BO209" s="31"/>
      <c r="BP209" s="31"/>
      <c r="BQ209" s="31"/>
      <c r="BR209" s="31"/>
      <c r="BS209" s="31"/>
      <c r="BT209" s="31"/>
      <c r="BU209" s="31"/>
      <c r="BV209" s="31"/>
      <c r="BW209" s="31"/>
      <c r="BX209" s="31"/>
      <c r="BY209" s="31"/>
      <c r="BZ209" s="31"/>
      <c r="CA209" s="31"/>
      <c r="CB209" s="31"/>
      <c r="CC209" s="31"/>
      <c r="CD209" s="31"/>
      <c r="CE209" s="31"/>
      <c r="CF209" s="31"/>
      <c r="CG209" s="31"/>
      <c r="CH209" s="31"/>
      <c r="CI209" s="31"/>
      <c r="CJ209" s="31"/>
      <c r="CK209" s="31"/>
      <c r="CL209" s="31"/>
      <c r="CM209" s="31"/>
      <c r="CN209" s="31"/>
      <c r="CO209" s="31"/>
      <c r="CP209" s="31"/>
      <c r="CQ209" s="31"/>
      <c r="CR209" s="31"/>
      <c r="CS209" s="31"/>
    </row>
    <row r="210" customFormat="false" ht="15.75" hidden="false" customHeight="true" outlineLevel="0" collapsed="false">
      <c r="A210" s="31"/>
      <c r="B210" s="31"/>
      <c r="C210" s="31"/>
      <c r="D210" s="31"/>
      <c r="E210" s="32"/>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c r="CK210" s="31"/>
      <c r="CL210" s="31"/>
      <c r="CM210" s="31"/>
      <c r="CN210" s="31"/>
      <c r="CO210" s="31"/>
      <c r="CP210" s="31"/>
      <c r="CQ210" s="31"/>
      <c r="CR210" s="31"/>
      <c r="CS210" s="31"/>
    </row>
    <row r="211" customFormat="false" ht="15.75" hidden="false" customHeight="true" outlineLevel="0" collapsed="false">
      <c r="A211" s="31"/>
      <c r="B211" s="31"/>
      <c r="C211" s="31"/>
      <c r="D211" s="31"/>
      <c r="E211" s="32"/>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O211" s="31"/>
      <c r="AP211" s="31"/>
      <c r="AQ211" s="31"/>
      <c r="AR211" s="31"/>
      <c r="AS211" s="31"/>
      <c r="AT211" s="31"/>
      <c r="AU211" s="31"/>
      <c r="AV211" s="31"/>
      <c r="AW211" s="31"/>
      <c r="AX211" s="31"/>
      <c r="AY211" s="31"/>
      <c r="AZ211" s="31"/>
      <c r="BA211" s="31"/>
      <c r="BB211" s="31"/>
      <c r="BC211" s="31"/>
      <c r="BD211" s="31"/>
      <c r="BE211" s="31"/>
      <c r="BF211" s="31"/>
      <c r="BG211" s="31"/>
      <c r="BH211" s="31"/>
      <c r="BI211" s="31"/>
      <c r="BJ211" s="31"/>
      <c r="BK211" s="31"/>
      <c r="BL211" s="31"/>
      <c r="BM211" s="31"/>
      <c r="BN211" s="31"/>
      <c r="BO211" s="31"/>
      <c r="BP211" s="31"/>
      <c r="BQ211" s="31"/>
      <c r="BR211" s="31"/>
      <c r="BS211" s="31"/>
      <c r="BT211" s="31"/>
      <c r="BU211" s="31"/>
      <c r="BV211" s="31"/>
      <c r="BW211" s="31"/>
      <c r="BX211" s="31"/>
      <c r="BY211" s="31"/>
      <c r="BZ211" s="31"/>
      <c r="CA211" s="31"/>
      <c r="CB211" s="31"/>
      <c r="CC211" s="31"/>
      <c r="CD211" s="31"/>
      <c r="CE211" s="31"/>
      <c r="CF211" s="31"/>
      <c r="CG211" s="31"/>
      <c r="CH211" s="31"/>
      <c r="CI211" s="31"/>
      <c r="CJ211" s="31"/>
      <c r="CK211" s="31"/>
      <c r="CL211" s="31"/>
      <c r="CM211" s="31"/>
      <c r="CN211" s="31"/>
      <c r="CO211" s="31"/>
      <c r="CP211" s="31"/>
      <c r="CQ211" s="31"/>
      <c r="CR211" s="31"/>
      <c r="CS211" s="31"/>
    </row>
    <row r="212" customFormat="false" ht="15.75" hidden="false" customHeight="true" outlineLevel="0" collapsed="false">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1"/>
      <c r="BD212" s="31"/>
      <c r="BE212" s="31"/>
      <c r="BF212" s="31"/>
      <c r="BG212" s="31"/>
      <c r="BH212" s="31"/>
      <c r="BI212" s="31"/>
      <c r="BJ212" s="31"/>
      <c r="BK212" s="31"/>
      <c r="BL212" s="31"/>
      <c r="BM212" s="31"/>
      <c r="BN212" s="31"/>
      <c r="BO212" s="31"/>
      <c r="BP212" s="31"/>
      <c r="BQ212" s="31"/>
      <c r="BR212" s="31"/>
      <c r="BS212" s="31"/>
      <c r="BT212" s="31"/>
      <c r="BU212" s="31"/>
      <c r="BV212" s="31"/>
      <c r="BW212" s="31"/>
      <c r="BX212" s="31"/>
      <c r="BY212" s="31"/>
      <c r="BZ212" s="31"/>
      <c r="CA212" s="31"/>
      <c r="CB212" s="31"/>
      <c r="CC212" s="31"/>
      <c r="CD212" s="31"/>
      <c r="CE212" s="31"/>
      <c r="CF212" s="31"/>
      <c r="CG212" s="31"/>
      <c r="CH212" s="31"/>
      <c r="CI212" s="31"/>
      <c r="CJ212" s="31"/>
      <c r="CK212" s="31"/>
      <c r="CL212" s="31"/>
      <c r="CM212" s="31"/>
      <c r="CN212" s="31"/>
      <c r="CO212" s="31"/>
      <c r="CP212" s="31"/>
      <c r="CQ212" s="31"/>
      <c r="CR212" s="31"/>
      <c r="CS212" s="31"/>
    </row>
    <row r="213" customFormat="false" ht="15.75" hidden="false" customHeight="true" outlineLevel="0" collapsed="false">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1"/>
      <c r="BD213" s="31"/>
      <c r="BE213" s="31"/>
      <c r="BF213" s="31"/>
      <c r="BG213" s="31"/>
      <c r="BH213" s="31"/>
      <c r="BI213" s="31"/>
      <c r="BJ213" s="31"/>
      <c r="BK213" s="31"/>
      <c r="BL213" s="31"/>
      <c r="BM213" s="31"/>
      <c r="BN213" s="31"/>
      <c r="BO213" s="31"/>
      <c r="BP213" s="31"/>
      <c r="BQ213" s="31"/>
      <c r="BR213" s="31"/>
      <c r="BS213" s="31"/>
      <c r="BT213" s="31"/>
      <c r="BU213" s="31"/>
      <c r="BV213" s="31"/>
      <c r="BW213" s="31"/>
      <c r="BX213" s="31"/>
      <c r="BY213" s="31"/>
      <c r="BZ213" s="31"/>
      <c r="CA213" s="31"/>
      <c r="CB213" s="31"/>
      <c r="CC213" s="31"/>
      <c r="CD213" s="31"/>
      <c r="CE213" s="31"/>
      <c r="CF213" s="31"/>
      <c r="CG213" s="31"/>
      <c r="CH213" s="31"/>
      <c r="CI213" s="31"/>
      <c r="CJ213" s="31"/>
      <c r="CK213" s="31"/>
      <c r="CL213" s="31"/>
      <c r="CM213" s="31"/>
      <c r="CN213" s="31"/>
      <c r="CO213" s="31"/>
      <c r="CP213" s="31"/>
      <c r="CQ213" s="31"/>
      <c r="CR213" s="31"/>
      <c r="CS213" s="31"/>
    </row>
    <row r="214" customFormat="false" ht="15.75" hidden="false" customHeight="true" outlineLevel="0" collapsed="false">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1"/>
      <c r="BD214" s="31"/>
      <c r="BE214" s="31"/>
      <c r="BF214" s="31"/>
      <c r="BG214" s="31"/>
      <c r="BH214" s="31"/>
      <c r="BI214" s="31"/>
      <c r="BJ214" s="31"/>
      <c r="BK214" s="31"/>
      <c r="BL214" s="31"/>
      <c r="BM214" s="31"/>
      <c r="BN214" s="31"/>
      <c r="BO214" s="31"/>
      <c r="BP214" s="31"/>
      <c r="BQ214" s="31"/>
      <c r="BR214" s="31"/>
      <c r="BS214" s="31"/>
      <c r="BT214" s="31"/>
      <c r="BU214" s="31"/>
      <c r="BV214" s="31"/>
      <c r="BW214" s="31"/>
      <c r="BX214" s="31"/>
      <c r="BY214" s="31"/>
      <c r="BZ214" s="31"/>
      <c r="CA214" s="31"/>
      <c r="CB214" s="31"/>
      <c r="CC214" s="31"/>
      <c r="CD214" s="31"/>
      <c r="CE214" s="31"/>
      <c r="CF214" s="31"/>
      <c r="CG214" s="31"/>
      <c r="CH214" s="31"/>
      <c r="CI214" s="31"/>
      <c r="CJ214" s="31"/>
      <c r="CK214" s="31"/>
      <c r="CL214" s="31"/>
      <c r="CM214" s="31"/>
      <c r="CN214" s="31"/>
      <c r="CO214" s="31"/>
      <c r="CP214" s="31"/>
      <c r="CQ214" s="31"/>
      <c r="CR214" s="31"/>
      <c r="CS214" s="31"/>
    </row>
    <row r="215" customFormat="false" ht="15.75" hidden="false" customHeight="true" outlineLevel="0" collapsed="false">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c r="AE215" s="31"/>
      <c r="AF215" s="31"/>
      <c r="AG215" s="31"/>
      <c r="AH215" s="31"/>
      <c r="AI215" s="31"/>
      <c r="AJ215" s="31"/>
      <c r="AK215" s="31"/>
      <c r="AL215" s="31"/>
      <c r="AM215" s="31"/>
      <c r="AN215" s="31"/>
      <c r="AO215" s="31"/>
      <c r="AP215" s="31"/>
      <c r="AQ215" s="31"/>
      <c r="AR215" s="31"/>
      <c r="AS215" s="31"/>
      <c r="AT215" s="31"/>
      <c r="AU215" s="31"/>
      <c r="AV215" s="31"/>
      <c r="AW215" s="31"/>
      <c r="AX215" s="31"/>
      <c r="AY215" s="31"/>
      <c r="AZ215" s="31"/>
      <c r="BA215" s="31"/>
      <c r="BB215" s="31"/>
      <c r="BC215" s="31"/>
      <c r="BD215" s="31"/>
      <c r="BE215" s="31"/>
      <c r="BF215" s="31"/>
      <c r="BG215" s="31"/>
      <c r="BH215" s="31"/>
      <c r="BI215" s="31"/>
      <c r="BJ215" s="31"/>
      <c r="BK215" s="31"/>
      <c r="BL215" s="31"/>
      <c r="BM215" s="31"/>
      <c r="BN215" s="31"/>
      <c r="BO215" s="31"/>
      <c r="BP215" s="31"/>
      <c r="BQ215" s="31"/>
      <c r="BR215" s="31"/>
      <c r="BS215" s="31"/>
      <c r="BT215" s="31"/>
      <c r="BU215" s="31"/>
      <c r="BV215" s="31"/>
      <c r="BW215" s="31"/>
      <c r="BX215" s="31"/>
      <c r="BY215" s="31"/>
      <c r="BZ215" s="31"/>
      <c r="CA215" s="31"/>
      <c r="CB215" s="31"/>
      <c r="CC215" s="31"/>
      <c r="CD215" s="31"/>
      <c r="CE215" s="31"/>
      <c r="CF215" s="31"/>
      <c r="CG215" s="31"/>
      <c r="CH215" s="31"/>
      <c r="CI215" s="31"/>
      <c r="CJ215" s="31"/>
      <c r="CK215" s="31"/>
      <c r="CL215" s="31"/>
      <c r="CM215" s="31"/>
      <c r="CN215" s="31"/>
      <c r="CO215" s="31"/>
      <c r="CP215" s="31"/>
      <c r="CQ215" s="31"/>
      <c r="CR215" s="31"/>
      <c r="CS215" s="31"/>
    </row>
    <row r="216" customFormat="false" ht="15.75" hidden="false" customHeight="true" outlineLevel="0" collapsed="false">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1"/>
      <c r="BD216" s="31"/>
      <c r="BE216" s="31"/>
      <c r="BF216" s="31"/>
      <c r="BG216" s="31"/>
      <c r="BH216" s="31"/>
      <c r="BI216" s="31"/>
      <c r="BJ216" s="31"/>
      <c r="BK216" s="31"/>
      <c r="BL216" s="31"/>
      <c r="BM216" s="31"/>
      <c r="BN216" s="31"/>
      <c r="BO216" s="31"/>
      <c r="BP216" s="31"/>
      <c r="BQ216" s="31"/>
      <c r="BR216" s="31"/>
      <c r="BS216" s="31"/>
      <c r="BT216" s="31"/>
      <c r="BU216" s="31"/>
      <c r="BV216" s="31"/>
      <c r="BW216" s="31"/>
      <c r="BX216" s="31"/>
      <c r="BY216" s="31"/>
      <c r="BZ216" s="31"/>
      <c r="CA216" s="31"/>
      <c r="CB216" s="31"/>
      <c r="CC216" s="31"/>
      <c r="CD216" s="31"/>
      <c r="CE216" s="31"/>
      <c r="CF216" s="31"/>
      <c r="CG216" s="31"/>
      <c r="CH216" s="31"/>
      <c r="CI216" s="31"/>
      <c r="CJ216" s="31"/>
      <c r="CK216" s="31"/>
      <c r="CL216" s="31"/>
      <c r="CM216" s="31"/>
      <c r="CN216" s="31"/>
      <c r="CO216" s="31"/>
      <c r="CP216" s="31"/>
      <c r="CQ216" s="31"/>
      <c r="CR216" s="31"/>
      <c r="CS216" s="31"/>
    </row>
    <row r="217" customFormat="false" ht="15.75" hidden="false" customHeight="true" outlineLevel="0" collapsed="false">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c r="CQ217" s="31"/>
      <c r="CR217" s="31"/>
      <c r="CS217" s="31"/>
    </row>
    <row r="218" customFormat="false" ht="15.75" hidden="false" customHeight="true" outlineLevel="0" collapsed="false">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c r="AE218" s="31"/>
      <c r="AF218" s="31"/>
      <c r="AG218" s="31"/>
      <c r="AH218" s="31"/>
      <c r="AI218" s="31"/>
      <c r="AJ218" s="31"/>
      <c r="AK218" s="31"/>
      <c r="AL218" s="31"/>
      <c r="AM218" s="31"/>
      <c r="AN218" s="31"/>
      <c r="AO218" s="31"/>
      <c r="AP218" s="31"/>
      <c r="AQ218" s="31"/>
      <c r="AR218" s="31"/>
      <c r="AS218" s="31"/>
      <c r="AT218" s="31"/>
      <c r="AU218" s="31"/>
      <c r="AV218" s="31"/>
      <c r="AW218" s="31"/>
      <c r="AX218" s="31"/>
      <c r="AY218" s="31"/>
      <c r="AZ218" s="31"/>
      <c r="BA218" s="31"/>
      <c r="BB218" s="31"/>
      <c r="BC218" s="31"/>
      <c r="BD218" s="31"/>
      <c r="BE218" s="31"/>
      <c r="BF218" s="31"/>
      <c r="BG218" s="31"/>
      <c r="BH218" s="31"/>
      <c r="BI218" s="31"/>
      <c r="BJ218" s="31"/>
      <c r="BK218" s="31"/>
      <c r="BL218" s="31"/>
      <c r="BM218" s="31"/>
      <c r="BN218" s="31"/>
      <c r="BO218" s="31"/>
      <c r="BP218" s="31"/>
      <c r="BQ218" s="31"/>
      <c r="BR218" s="31"/>
      <c r="BS218" s="31"/>
      <c r="BT218" s="31"/>
      <c r="BU218" s="31"/>
      <c r="BV218" s="31"/>
      <c r="BW218" s="31"/>
      <c r="BX218" s="31"/>
      <c r="BY218" s="31"/>
      <c r="BZ218" s="31"/>
      <c r="CA218" s="31"/>
      <c r="CB218" s="31"/>
      <c r="CC218" s="31"/>
      <c r="CD218" s="31"/>
      <c r="CE218" s="31"/>
      <c r="CF218" s="31"/>
      <c r="CG218" s="31"/>
      <c r="CH218" s="31"/>
      <c r="CI218" s="31"/>
      <c r="CJ218" s="31"/>
      <c r="CK218" s="31"/>
      <c r="CL218" s="31"/>
      <c r="CM218" s="31"/>
      <c r="CN218" s="31"/>
      <c r="CO218" s="31"/>
      <c r="CP218" s="31"/>
      <c r="CQ218" s="31"/>
      <c r="CR218" s="31"/>
      <c r="CS218" s="31"/>
    </row>
    <row r="219" customFormat="false" ht="15.75" hidden="false" customHeight="true" outlineLevel="0" collapsed="false">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c r="CK219" s="31"/>
      <c r="CL219" s="31"/>
      <c r="CM219" s="31"/>
      <c r="CN219" s="31"/>
      <c r="CO219" s="31"/>
      <c r="CP219" s="31"/>
      <c r="CQ219" s="31"/>
      <c r="CR219" s="31"/>
      <c r="CS219" s="31"/>
    </row>
    <row r="220" customFormat="false" ht="15.75" hidden="false" customHeight="true" outlineLevel="0" collapsed="false">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31"/>
      <c r="BD220" s="31"/>
      <c r="BE220" s="31"/>
      <c r="BF220" s="31"/>
      <c r="BG220" s="31"/>
      <c r="BH220" s="31"/>
      <c r="BI220" s="31"/>
      <c r="BJ220" s="31"/>
      <c r="BK220" s="31"/>
      <c r="BL220" s="31"/>
      <c r="BM220" s="31"/>
      <c r="BN220" s="31"/>
      <c r="BO220" s="31"/>
      <c r="BP220" s="31"/>
      <c r="BQ220" s="31"/>
      <c r="BR220" s="31"/>
      <c r="BS220" s="31"/>
      <c r="BT220" s="31"/>
      <c r="BU220" s="31"/>
      <c r="BV220" s="31"/>
      <c r="BW220" s="31"/>
      <c r="BX220" s="31"/>
      <c r="BY220" s="31"/>
      <c r="BZ220" s="31"/>
      <c r="CA220" s="31"/>
      <c r="CB220" s="31"/>
      <c r="CC220" s="31"/>
      <c r="CD220" s="31"/>
      <c r="CE220" s="31"/>
      <c r="CF220" s="31"/>
      <c r="CG220" s="31"/>
      <c r="CH220" s="31"/>
      <c r="CI220" s="31"/>
      <c r="CJ220" s="31"/>
      <c r="CK220" s="31"/>
      <c r="CL220" s="31"/>
      <c r="CM220" s="31"/>
      <c r="CN220" s="31"/>
      <c r="CO220" s="31"/>
      <c r="CP220" s="31"/>
      <c r="CQ220" s="31"/>
      <c r="CR220" s="31"/>
      <c r="CS220" s="31"/>
    </row>
    <row r="221" customFormat="false" ht="15.75" hidden="false" customHeight="true" outlineLevel="0" collapsed="false">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1"/>
      <c r="BL221" s="31"/>
      <c r="BM221" s="31"/>
      <c r="BN221" s="31"/>
      <c r="BO221" s="31"/>
      <c r="BP221" s="31"/>
      <c r="BQ221" s="31"/>
      <c r="BR221" s="31"/>
      <c r="BS221" s="31"/>
      <c r="BT221" s="31"/>
      <c r="BU221" s="31"/>
      <c r="BV221" s="31"/>
      <c r="BW221" s="31"/>
      <c r="BX221" s="31"/>
      <c r="BY221" s="31"/>
      <c r="BZ221" s="31"/>
      <c r="CA221" s="31"/>
      <c r="CB221" s="31"/>
      <c r="CC221" s="31"/>
      <c r="CD221" s="31"/>
      <c r="CE221" s="31"/>
      <c r="CF221" s="31"/>
      <c r="CG221" s="31"/>
      <c r="CH221" s="31"/>
      <c r="CI221" s="31"/>
      <c r="CJ221" s="31"/>
      <c r="CK221" s="31"/>
      <c r="CL221" s="31"/>
      <c r="CM221" s="31"/>
      <c r="CN221" s="31"/>
      <c r="CO221" s="31"/>
      <c r="CP221" s="31"/>
      <c r="CQ221" s="31"/>
      <c r="CR221" s="31"/>
      <c r="CS221" s="31"/>
    </row>
    <row r="222" customFormat="false" ht="15.75" hidden="false" customHeight="true" outlineLevel="0" collapsed="false">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31"/>
      <c r="BO222" s="31"/>
      <c r="BP222" s="31"/>
      <c r="BQ222" s="31"/>
      <c r="BR222" s="31"/>
      <c r="BS222" s="31"/>
      <c r="BT222" s="31"/>
      <c r="BU222" s="31"/>
      <c r="BV222" s="31"/>
      <c r="BW222" s="31"/>
      <c r="BX222" s="31"/>
      <c r="BY222" s="31"/>
      <c r="BZ222" s="31"/>
      <c r="CA222" s="31"/>
      <c r="CB222" s="31"/>
      <c r="CC222" s="31"/>
      <c r="CD222" s="31"/>
      <c r="CE222" s="31"/>
      <c r="CF222" s="31"/>
      <c r="CG222" s="31"/>
      <c r="CH222" s="31"/>
      <c r="CI222" s="31"/>
      <c r="CJ222" s="31"/>
      <c r="CK222" s="31"/>
      <c r="CL222" s="31"/>
      <c r="CM222" s="31"/>
      <c r="CN222" s="31"/>
      <c r="CO222" s="31"/>
      <c r="CP222" s="31"/>
      <c r="CQ222" s="31"/>
      <c r="CR222" s="31"/>
      <c r="CS222" s="31"/>
    </row>
    <row r="223" customFormat="false" ht="15.75" hidden="false" customHeight="true" outlineLevel="0" collapsed="false">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1"/>
      <c r="BD223" s="31"/>
      <c r="BE223" s="31"/>
      <c r="BF223" s="31"/>
      <c r="BG223" s="31"/>
      <c r="BH223" s="31"/>
      <c r="BI223" s="31"/>
      <c r="BJ223" s="31"/>
      <c r="BK223" s="31"/>
      <c r="BL223" s="31"/>
      <c r="BM223" s="31"/>
      <c r="BN223" s="31"/>
      <c r="BO223" s="31"/>
      <c r="BP223" s="31"/>
      <c r="BQ223" s="31"/>
      <c r="BR223" s="31"/>
      <c r="BS223" s="31"/>
      <c r="BT223" s="31"/>
      <c r="BU223" s="31"/>
      <c r="BV223" s="31"/>
      <c r="BW223" s="31"/>
      <c r="BX223" s="31"/>
      <c r="BY223" s="31"/>
      <c r="BZ223" s="31"/>
      <c r="CA223" s="31"/>
      <c r="CB223" s="31"/>
      <c r="CC223" s="31"/>
      <c r="CD223" s="31"/>
      <c r="CE223" s="31"/>
      <c r="CF223" s="31"/>
      <c r="CG223" s="31"/>
      <c r="CH223" s="31"/>
      <c r="CI223" s="31"/>
      <c r="CJ223" s="31"/>
      <c r="CK223" s="31"/>
      <c r="CL223" s="31"/>
      <c r="CM223" s="31"/>
      <c r="CN223" s="31"/>
      <c r="CO223" s="31"/>
      <c r="CP223" s="31"/>
      <c r="CQ223" s="31"/>
      <c r="CR223" s="31"/>
      <c r="CS223" s="31"/>
    </row>
    <row r="224" customFormat="false" ht="15.75" hidden="false" customHeight="true" outlineLevel="0" collapsed="false">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1"/>
      <c r="BD224" s="31"/>
      <c r="BE224" s="31"/>
      <c r="BF224" s="31"/>
      <c r="BG224" s="31"/>
      <c r="BH224" s="31"/>
      <c r="BI224" s="31"/>
      <c r="BJ224" s="31"/>
      <c r="BK224" s="31"/>
      <c r="BL224" s="31"/>
      <c r="BM224" s="31"/>
      <c r="BN224" s="31"/>
      <c r="BO224" s="31"/>
      <c r="BP224" s="31"/>
      <c r="BQ224" s="31"/>
      <c r="BR224" s="31"/>
      <c r="BS224" s="31"/>
      <c r="BT224" s="31"/>
      <c r="BU224" s="31"/>
      <c r="BV224" s="31"/>
      <c r="BW224" s="31"/>
      <c r="BX224" s="31"/>
      <c r="BY224" s="31"/>
      <c r="BZ224" s="31"/>
      <c r="CA224" s="31"/>
      <c r="CB224" s="31"/>
      <c r="CC224" s="31"/>
      <c r="CD224" s="31"/>
      <c r="CE224" s="31"/>
      <c r="CF224" s="31"/>
      <c r="CG224" s="31"/>
      <c r="CH224" s="31"/>
      <c r="CI224" s="31"/>
      <c r="CJ224" s="31"/>
      <c r="CK224" s="31"/>
      <c r="CL224" s="31"/>
      <c r="CM224" s="31"/>
      <c r="CN224" s="31"/>
      <c r="CO224" s="31"/>
      <c r="CP224" s="31"/>
      <c r="CQ224" s="31"/>
      <c r="CR224" s="31"/>
      <c r="CS224" s="31"/>
    </row>
    <row r="225" customFormat="false" ht="15.75" hidden="false" customHeight="true" outlineLevel="0" collapsed="false">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O225" s="31"/>
      <c r="AP225" s="31"/>
      <c r="AQ225" s="31"/>
      <c r="AR225" s="31"/>
      <c r="AS225" s="31"/>
      <c r="AT225" s="31"/>
      <c r="AU225" s="31"/>
      <c r="AV225" s="31"/>
      <c r="AW225" s="31"/>
      <c r="AX225" s="31"/>
      <c r="AY225" s="31"/>
      <c r="AZ225" s="31"/>
      <c r="BA225" s="31"/>
      <c r="BB225" s="31"/>
      <c r="BC225" s="31"/>
      <c r="BD225" s="31"/>
      <c r="BE225" s="31"/>
      <c r="BF225" s="31"/>
      <c r="BG225" s="31"/>
      <c r="BH225" s="31"/>
      <c r="BI225" s="31"/>
      <c r="BJ225" s="31"/>
      <c r="BK225" s="31"/>
      <c r="BL225" s="31"/>
      <c r="BM225" s="31"/>
      <c r="BN225" s="31"/>
      <c r="BO225" s="31"/>
      <c r="BP225" s="31"/>
      <c r="BQ225" s="31"/>
      <c r="BR225" s="31"/>
      <c r="BS225" s="31"/>
      <c r="BT225" s="31"/>
      <c r="BU225" s="31"/>
      <c r="BV225" s="31"/>
      <c r="BW225" s="31"/>
      <c r="BX225" s="31"/>
      <c r="BY225" s="31"/>
      <c r="BZ225" s="31"/>
      <c r="CA225" s="31"/>
      <c r="CB225" s="31"/>
      <c r="CC225" s="31"/>
      <c r="CD225" s="31"/>
      <c r="CE225" s="31"/>
      <c r="CF225" s="31"/>
      <c r="CG225" s="31"/>
      <c r="CH225" s="31"/>
      <c r="CI225" s="31"/>
      <c r="CJ225" s="31"/>
      <c r="CK225" s="31"/>
      <c r="CL225" s="31"/>
      <c r="CM225" s="31"/>
      <c r="CN225" s="31"/>
      <c r="CO225" s="31"/>
      <c r="CP225" s="31"/>
      <c r="CQ225" s="31"/>
      <c r="CR225" s="31"/>
      <c r="CS225" s="31"/>
    </row>
    <row r="226" customFormat="false" ht="15.75" hidden="false" customHeight="true" outlineLevel="0" collapsed="false">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row>
    <row r="227" customFormat="false" ht="15.75" hidden="false" customHeight="true" outlineLevel="0" collapsed="false">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O227" s="31"/>
      <c r="AP227" s="31"/>
      <c r="AQ227" s="31"/>
      <c r="AR227" s="31"/>
      <c r="AS227" s="31"/>
      <c r="AT227" s="31"/>
      <c r="AU227" s="31"/>
      <c r="AV227" s="31"/>
      <c r="AW227" s="31"/>
      <c r="AX227" s="31"/>
      <c r="AY227" s="31"/>
      <c r="AZ227" s="31"/>
      <c r="BA227" s="31"/>
      <c r="BB227" s="31"/>
      <c r="BC227" s="31"/>
      <c r="BD227" s="31"/>
      <c r="BE227" s="31"/>
      <c r="BF227" s="31"/>
      <c r="BG227" s="31"/>
      <c r="BH227" s="31"/>
      <c r="BI227" s="31"/>
      <c r="BJ227" s="31"/>
      <c r="BK227" s="31"/>
      <c r="BL227" s="31"/>
      <c r="BM227" s="31"/>
      <c r="BN227" s="31"/>
      <c r="BO227" s="31"/>
      <c r="BP227" s="31"/>
      <c r="BQ227" s="31"/>
      <c r="BR227" s="31"/>
      <c r="BS227" s="31"/>
      <c r="BT227" s="31"/>
      <c r="BU227" s="31"/>
      <c r="BV227" s="31"/>
      <c r="BW227" s="31"/>
      <c r="BX227" s="31"/>
      <c r="BY227" s="31"/>
      <c r="BZ227" s="31"/>
      <c r="CA227" s="31"/>
      <c r="CB227" s="31"/>
      <c r="CC227" s="31"/>
      <c r="CD227" s="31"/>
      <c r="CE227" s="31"/>
      <c r="CF227" s="31"/>
      <c r="CG227" s="31"/>
      <c r="CH227" s="31"/>
      <c r="CI227" s="31"/>
      <c r="CJ227" s="31"/>
      <c r="CK227" s="31"/>
      <c r="CL227" s="31"/>
      <c r="CM227" s="31"/>
      <c r="CN227" s="31"/>
      <c r="CO227" s="31"/>
      <c r="CP227" s="31"/>
      <c r="CQ227" s="31"/>
      <c r="CR227" s="31"/>
      <c r="CS227" s="31"/>
    </row>
    <row r="228" customFormat="false" ht="15.75" hidden="false" customHeight="true" outlineLevel="0" collapsed="false">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c r="CJ228" s="31"/>
      <c r="CK228" s="31"/>
      <c r="CL228" s="31"/>
      <c r="CM228" s="31"/>
      <c r="CN228" s="31"/>
      <c r="CO228" s="31"/>
      <c r="CP228" s="31"/>
      <c r="CQ228" s="31"/>
      <c r="CR228" s="31"/>
      <c r="CS228" s="31"/>
    </row>
    <row r="229" customFormat="false" ht="15.75" hidden="false" customHeight="true" outlineLevel="0" collapsed="false">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1"/>
      <c r="BD229" s="31"/>
      <c r="BE229" s="31"/>
      <c r="BF229" s="31"/>
      <c r="BG229" s="31"/>
      <c r="BH229" s="31"/>
      <c r="BI229" s="31"/>
      <c r="BJ229" s="31"/>
      <c r="BK229" s="31"/>
      <c r="BL229" s="31"/>
      <c r="BM229" s="31"/>
      <c r="BN229" s="31"/>
      <c r="BO229" s="31"/>
      <c r="BP229" s="31"/>
      <c r="BQ229" s="31"/>
      <c r="BR229" s="31"/>
      <c r="BS229" s="31"/>
      <c r="BT229" s="31"/>
      <c r="BU229" s="31"/>
      <c r="BV229" s="31"/>
      <c r="BW229" s="31"/>
      <c r="BX229" s="31"/>
      <c r="BY229" s="31"/>
      <c r="BZ229" s="31"/>
      <c r="CA229" s="31"/>
      <c r="CB229" s="31"/>
      <c r="CC229" s="31"/>
      <c r="CD229" s="31"/>
      <c r="CE229" s="31"/>
      <c r="CF229" s="31"/>
      <c r="CG229" s="31"/>
      <c r="CH229" s="31"/>
      <c r="CI229" s="31"/>
      <c r="CJ229" s="31"/>
      <c r="CK229" s="31"/>
      <c r="CL229" s="31"/>
      <c r="CM229" s="31"/>
      <c r="CN229" s="31"/>
      <c r="CO229" s="31"/>
      <c r="CP229" s="31"/>
      <c r="CQ229" s="31"/>
      <c r="CR229" s="31"/>
      <c r="CS229" s="31"/>
    </row>
    <row r="230" customFormat="false" ht="15.75" hidden="false" customHeight="true" outlineLevel="0" collapsed="false">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1"/>
      <c r="BD230" s="31"/>
      <c r="BE230" s="31"/>
      <c r="BF230" s="31"/>
      <c r="BG230" s="31"/>
      <c r="BH230" s="31"/>
      <c r="BI230" s="31"/>
      <c r="BJ230" s="31"/>
      <c r="BK230" s="31"/>
      <c r="BL230" s="31"/>
      <c r="BM230" s="31"/>
      <c r="BN230" s="31"/>
      <c r="BO230" s="31"/>
      <c r="BP230" s="31"/>
      <c r="BQ230" s="31"/>
      <c r="BR230" s="31"/>
      <c r="BS230" s="31"/>
      <c r="BT230" s="31"/>
      <c r="BU230" s="31"/>
      <c r="BV230" s="31"/>
      <c r="BW230" s="31"/>
      <c r="BX230" s="31"/>
      <c r="BY230" s="31"/>
      <c r="BZ230" s="31"/>
      <c r="CA230" s="31"/>
      <c r="CB230" s="31"/>
      <c r="CC230" s="31"/>
      <c r="CD230" s="31"/>
      <c r="CE230" s="31"/>
      <c r="CF230" s="31"/>
      <c r="CG230" s="31"/>
      <c r="CH230" s="31"/>
      <c r="CI230" s="31"/>
      <c r="CJ230" s="31"/>
      <c r="CK230" s="31"/>
      <c r="CL230" s="31"/>
      <c r="CM230" s="31"/>
      <c r="CN230" s="31"/>
      <c r="CO230" s="31"/>
      <c r="CP230" s="31"/>
      <c r="CQ230" s="31"/>
      <c r="CR230" s="31"/>
      <c r="CS230" s="31"/>
    </row>
    <row r="231" customFormat="false" ht="15.75" hidden="false" customHeight="true" outlineLevel="0" collapsed="false">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O231" s="31"/>
      <c r="AP231" s="31"/>
      <c r="AQ231" s="31"/>
      <c r="AR231" s="31"/>
      <c r="AS231" s="31"/>
      <c r="AT231" s="31"/>
      <c r="AU231" s="31"/>
      <c r="AV231" s="31"/>
      <c r="AW231" s="31"/>
      <c r="AX231" s="31"/>
      <c r="AY231" s="31"/>
      <c r="AZ231" s="31"/>
      <c r="BA231" s="31"/>
      <c r="BB231" s="31"/>
      <c r="BC231" s="31"/>
      <c r="BD231" s="31"/>
      <c r="BE231" s="31"/>
      <c r="BF231" s="31"/>
      <c r="BG231" s="31"/>
      <c r="BH231" s="31"/>
      <c r="BI231" s="31"/>
      <c r="BJ231" s="31"/>
      <c r="BK231" s="31"/>
      <c r="BL231" s="31"/>
      <c r="BM231" s="31"/>
      <c r="BN231" s="31"/>
      <c r="BO231" s="31"/>
      <c r="BP231" s="31"/>
      <c r="BQ231" s="31"/>
      <c r="BR231" s="31"/>
      <c r="BS231" s="31"/>
      <c r="BT231" s="31"/>
      <c r="BU231" s="31"/>
      <c r="BV231" s="31"/>
      <c r="BW231" s="31"/>
      <c r="BX231" s="31"/>
      <c r="BY231" s="31"/>
      <c r="BZ231" s="31"/>
      <c r="CA231" s="31"/>
      <c r="CB231" s="31"/>
      <c r="CC231" s="31"/>
      <c r="CD231" s="31"/>
      <c r="CE231" s="31"/>
      <c r="CF231" s="31"/>
      <c r="CG231" s="31"/>
      <c r="CH231" s="31"/>
      <c r="CI231" s="31"/>
      <c r="CJ231" s="31"/>
      <c r="CK231" s="31"/>
      <c r="CL231" s="31"/>
      <c r="CM231" s="31"/>
      <c r="CN231" s="31"/>
      <c r="CO231" s="31"/>
      <c r="CP231" s="31"/>
      <c r="CQ231" s="31"/>
      <c r="CR231" s="31"/>
      <c r="CS231" s="31"/>
    </row>
    <row r="232" customFormat="false" ht="15.75" hidden="false" customHeight="true" outlineLevel="0" collapsed="false">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1"/>
      <c r="BD232" s="31"/>
      <c r="BE232" s="31"/>
      <c r="BF232" s="31"/>
      <c r="BG232" s="31"/>
      <c r="BH232" s="31"/>
      <c r="BI232" s="31"/>
      <c r="BJ232" s="31"/>
      <c r="BK232" s="31"/>
      <c r="BL232" s="31"/>
      <c r="BM232" s="31"/>
      <c r="BN232" s="31"/>
      <c r="BO232" s="31"/>
      <c r="BP232" s="31"/>
      <c r="BQ232" s="31"/>
      <c r="BR232" s="31"/>
      <c r="BS232" s="31"/>
      <c r="BT232" s="31"/>
      <c r="BU232" s="31"/>
      <c r="BV232" s="31"/>
      <c r="BW232" s="31"/>
      <c r="BX232" s="31"/>
      <c r="BY232" s="31"/>
      <c r="BZ232" s="31"/>
      <c r="CA232" s="31"/>
      <c r="CB232" s="31"/>
      <c r="CC232" s="31"/>
      <c r="CD232" s="31"/>
      <c r="CE232" s="31"/>
      <c r="CF232" s="31"/>
      <c r="CG232" s="31"/>
      <c r="CH232" s="31"/>
      <c r="CI232" s="31"/>
      <c r="CJ232" s="31"/>
      <c r="CK232" s="31"/>
      <c r="CL232" s="31"/>
      <c r="CM232" s="31"/>
      <c r="CN232" s="31"/>
      <c r="CO232" s="31"/>
      <c r="CP232" s="31"/>
      <c r="CQ232" s="31"/>
      <c r="CR232" s="31"/>
      <c r="CS232" s="31"/>
    </row>
    <row r="233" customFormat="false" ht="15.75" hidden="false" customHeight="true" outlineLevel="0" collapsed="false">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1"/>
      <c r="BD233" s="31"/>
      <c r="BE233" s="31"/>
      <c r="BF233" s="31"/>
      <c r="BG233" s="31"/>
      <c r="BH233" s="31"/>
      <c r="BI233" s="31"/>
      <c r="BJ233" s="31"/>
      <c r="BK233" s="31"/>
      <c r="BL233" s="31"/>
      <c r="BM233" s="31"/>
      <c r="BN233" s="31"/>
      <c r="BO233" s="31"/>
      <c r="BP233" s="31"/>
      <c r="BQ233" s="31"/>
      <c r="BR233" s="31"/>
      <c r="BS233" s="31"/>
      <c r="BT233" s="31"/>
      <c r="BU233" s="31"/>
      <c r="BV233" s="31"/>
      <c r="BW233" s="31"/>
      <c r="BX233" s="31"/>
      <c r="BY233" s="31"/>
      <c r="BZ233" s="31"/>
      <c r="CA233" s="31"/>
      <c r="CB233" s="31"/>
      <c r="CC233" s="31"/>
      <c r="CD233" s="31"/>
      <c r="CE233" s="31"/>
      <c r="CF233" s="31"/>
      <c r="CG233" s="31"/>
      <c r="CH233" s="31"/>
      <c r="CI233" s="31"/>
      <c r="CJ233" s="31"/>
      <c r="CK233" s="31"/>
      <c r="CL233" s="31"/>
      <c r="CM233" s="31"/>
      <c r="CN233" s="31"/>
      <c r="CO233" s="31"/>
      <c r="CP233" s="31"/>
      <c r="CQ233" s="31"/>
      <c r="CR233" s="31"/>
      <c r="CS233" s="31"/>
    </row>
    <row r="234" customFormat="false" ht="15.75" hidden="false" customHeight="true" outlineLevel="0" collapsed="false">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c r="AE234" s="31"/>
      <c r="AF234" s="31"/>
      <c r="AG234" s="31"/>
      <c r="AH234" s="31"/>
      <c r="AI234" s="31"/>
      <c r="AJ234" s="31"/>
      <c r="AK234" s="31"/>
      <c r="AL234" s="31"/>
      <c r="AM234" s="31"/>
      <c r="AN234" s="31"/>
      <c r="AO234" s="31"/>
      <c r="AP234" s="31"/>
      <c r="AQ234" s="31"/>
      <c r="AR234" s="31"/>
      <c r="AS234" s="31"/>
      <c r="AT234" s="31"/>
      <c r="AU234" s="31"/>
      <c r="AV234" s="31"/>
      <c r="AW234" s="31"/>
      <c r="AX234" s="31"/>
      <c r="AY234" s="31"/>
      <c r="AZ234" s="31"/>
      <c r="BA234" s="31"/>
      <c r="BB234" s="31"/>
      <c r="BC234" s="31"/>
      <c r="BD234" s="31"/>
      <c r="BE234" s="31"/>
      <c r="BF234" s="31"/>
      <c r="BG234" s="31"/>
      <c r="BH234" s="31"/>
      <c r="BI234" s="31"/>
      <c r="BJ234" s="31"/>
      <c r="BK234" s="31"/>
      <c r="BL234" s="31"/>
      <c r="BM234" s="31"/>
      <c r="BN234" s="31"/>
      <c r="BO234" s="31"/>
      <c r="BP234" s="31"/>
      <c r="BQ234" s="31"/>
      <c r="BR234" s="31"/>
      <c r="BS234" s="31"/>
      <c r="BT234" s="31"/>
      <c r="BU234" s="31"/>
      <c r="BV234" s="31"/>
      <c r="BW234" s="31"/>
      <c r="BX234" s="31"/>
      <c r="BY234" s="31"/>
      <c r="BZ234" s="31"/>
      <c r="CA234" s="31"/>
      <c r="CB234" s="31"/>
      <c r="CC234" s="31"/>
      <c r="CD234" s="31"/>
      <c r="CE234" s="31"/>
      <c r="CF234" s="31"/>
      <c r="CG234" s="31"/>
      <c r="CH234" s="31"/>
      <c r="CI234" s="31"/>
      <c r="CJ234" s="31"/>
      <c r="CK234" s="31"/>
      <c r="CL234" s="31"/>
      <c r="CM234" s="31"/>
      <c r="CN234" s="31"/>
      <c r="CO234" s="31"/>
      <c r="CP234" s="31"/>
      <c r="CQ234" s="31"/>
      <c r="CR234" s="31"/>
      <c r="CS234" s="31"/>
    </row>
    <row r="235" customFormat="false" ht="15.75" hidden="false" customHeight="true" outlineLevel="0" collapsed="false">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AH235" s="31"/>
      <c r="AI235" s="31"/>
      <c r="AJ235" s="31"/>
      <c r="AK235" s="31"/>
      <c r="AL235" s="31"/>
      <c r="AM235" s="31"/>
      <c r="AN235" s="31"/>
      <c r="AO235" s="31"/>
      <c r="AP235" s="31"/>
      <c r="AQ235" s="31"/>
      <c r="AR235" s="31"/>
      <c r="AS235" s="31"/>
      <c r="AT235" s="31"/>
      <c r="AU235" s="31"/>
      <c r="AV235" s="31"/>
      <c r="AW235" s="31"/>
      <c r="AX235" s="31"/>
      <c r="AY235" s="31"/>
      <c r="AZ235" s="31"/>
      <c r="BA235" s="31"/>
      <c r="BB235" s="31"/>
      <c r="BC235" s="31"/>
      <c r="BD235" s="31"/>
      <c r="BE235" s="31"/>
      <c r="BF235" s="31"/>
      <c r="BG235" s="31"/>
      <c r="BH235" s="31"/>
      <c r="BI235" s="31"/>
      <c r="BJ235" s="31"/>
      <c r="BK235" s="31"/>
      <c r="BL235" s="31"/>
      <c r="BM235" s="31"/>
      <c r="BN235" s="31"/>
      <c r="BO235" s="31"/>
      <c r="BP235" s="31"/>
      <c r="BQ235" s="31"/>
      <c r="BR235" s="31"/>
      <c r="BS235" s="31"/>
      <c r="BT235" s="31"/>
      <c r="BU235" s="31"/>
      <c r="BV235" s="31"/>
      <c r="BW235" s="31"/>
      <c r="BX235" s="31"/>
      <c r="BY235" s="31"/>
      <c r="BZ235" s="31"/>
      <c r="CA235" s="31"/>
      <c r="CB235" s="31"/>
      <c r="CC235" s="31"/>
      <c r="CD235" s="31"/>
      <c r="CE235" s="31"/>
      <c r="CF235" s="31"/>
      <c r="CG235" s="31"/>
      <c r="CH235" s="31"/>
      <c r="CI235" s="31"/>
      <c r="CJ235" s="31"/>
      <c r="CK235" s="31"/>
      <c r="CL235" s="31"/>
      <c r="CM235" s="31"/>
      <c r="CN235" s="31"/>
      <c r="CO235" s="31"/>
      <c r="CP235" s="31"/>
      <c r="CQ235" s="31"/>
      <c r="CR235" s="31"/>
      <c r="CS235" s="31"/>
    </row>
    <row r="236" customFormat="false" ht="15.75" hidden="false" customHeight="true" outlineLevel="0" collapsed="false">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c r="CQ236" s="31"/>
      <c r="CR236" s="31"/>
      <c r="CS236" s="31"/>
    </row>
    <row r="237" customFormat="false" ht="15.75" hidden="false" customHeight="true" outlineLevel="0" collapsed="false">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c r="CQ237" s="31"/>
      <c r="CR237" s="31"/>
      <c r="CS237" s="31"/>
    </row>
    <row r="238" customFormat="false" ht="15.75" hidden="false" customHeight="true" outlineLevel="0" collapsed="false">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c r="CJ238" s="31"/>
      <c r="CK238" s="31"/>
      <c r="CL238" s="31"/>
      <c r="CM238" s="31"/>
      <c r="CN238" s="31"/>
      <c r="CO238" s="31"/>
      <c r="CP238" s="31"/>
      <c r="CQ238" s="31"/>
      <c r="CR238" s="31"/>
      <c r="CS238" s="31"/>
    </row>
    <row r="239" customFormat="false" ht="15.75" hidden="false" customHeight="true" outlineLevel="0" collapsed="false">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1"/>
      <c r="BD239" s="31"/>
      <c r="BE239" s="31"/>
      <c r="BF239" s="31"/>
      <c r="BG239" s="31"/>
      <c r="BH239" s="31"/>
      <c r="BI239" s="31"/>
      <c r="BJ239" s="31"/>
      <c r="BK239" s="31"/>
      <c r="BL239" s="31"/>
      <c r="BM239" s="31"/>
      <c r="BN239" s="31"/>
      <c r="BO239" s="31"/>
      <c r="BP239" s="31"/>
      <c r="BQ239" s="31"/>
      <c r="BR239" s="31"/>
      <c r="BS239" s="31"/>
      <c r="BT239" s="31"/>
      <c r="BU239" s="31"/>
      <c r="BV239" s="31"/>
      <c r="BW239" s="31"/>
      <c r="BX239" s="31"/>
      <c r="BY239" s="31"/>
      <c r="BZ239" s="31"/>
      <c r="CA239" s="31"/>
      <c r="CB239" s="31"/>
      <c r="CC239" s="31"/>
      <c r="CD239" s="31"/>
      <c r="CE239" s="31"/>
      <c r="CF239" s="31"/>
      <c r="CG239" s="31"/>
      <c r="CH239" s="31"/>
      <c r="CI239" s="31"/>
      <c r="CJ239" s="31"/>
      <c r="CK239" s="31"/>
      <c r="CL239" s="31"/>
      <c r="CM239" s="31"/>
      <c r="CN239" s="31"/>
      <c r="CO239" s="31"/>
      <c r="CP239" s="31"/>
      <c r="CQ239" s="31"/>
      <c r="CR239" s="31"/>
      <c r="CS239" s="31"/>
    </row>
    <row r="240" customFormat="false" ht="15.75" hidden="false" customHeight="true" outlineLevel="0" collapsed="false">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row>
    <row r="241" customFormat="false" ht="15.75" hidden="false" customHeight="true" outlineLevel="0" collapsed="false">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row>
    <row r="242" customFormat="false" ht="15.75" hidden="false" customHeight="true" outlineLevel="0" collapsed="false">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c r="CQ242" s="31"/>
      <c r="CR242" s="31"/>
      <c r="CS242" s="31"/>
    </row>
    <row r="243" customFormat="false" ht="15.75" hidden="false" customHeight="true" outlineLevel="0" collapsed="false">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row>
    <row r="244" customFormat="false" ht="15.75" hidden="false" customHeight="true" outlineLevel="0" collapsed="false">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row>
    <row r="245" customFormat="false" ht="15.75" hidden="false" customHeight="true" outlineLevel="0" collapsed="false">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row>
    <row r="246" customFormat="false" ht="15.75" hidden="false" customHeight="true" outlineLevel="0" collapsed="false">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row>
    <row r="247" customFormat="false" ht="15.75" hidden="false" customHeight="true" outlineLevel="0" collapsed="false">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row>
    <row r="248" customFormat="false" ht="15.75" hidden="false" customHeight="true" outlineLevel="0" collapsed="false">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row>
    <row r="249" customFormat="false" ht="15.75" hidden="false" customHeight="true" outlineLevel="0" collapsed="false">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row>
    <row r="250" customFormat="false" ht="15.75" hidden="false" customHeight="true" outlineLevel="0" collapsed="false">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row>
    <row r="251" customFormat="false" ht="15.75" hidden="false" customHeight="true" outlineLevel="0" collapsed="false">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row>
    <row r="252" customFormat="false" ht="15.75" hidden="false" customHeight="true" outlineLevel="0" collapsed="false">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row>
    <row r="253" customFormat="false" ht="15.75" hidden="false" customHeight="true" outlineLevel="0" collapsed="false">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row>
    <row r="254" customFormat="false" ht="15.75" hidden="false" customHeight="true" outlineLevel="0" collapsed="false">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row>
    <row r="255" customFormat="false" ht="15.75" hidden="false" customHeight="true" outlineLevel="0" collapsed="false">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row>
    <row r="256" customFormat="false" ht="15.75" hidden="false" customHeight="true" outlineLevel="0" collapsed="false">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row>
    <row r="257" customFormat="false" ht="15.75" hidden="false" customHeight="true" outlineLevel="0" collapsed="false">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row>
    <row r="258" customFormat="false" ht="15.75" hidden="false" customHeight="true" outlineLevel="0" collapsed="false">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row>
    <row r="259" customFormat="false" ht="15.75" hidden="false" customHeight="true" outlineLevel="0" collapsed="false">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row>
    <row r="260" customFormat="false" ht="15.75" hidden="false" customHeight="true" outlineLevel="0" collapsed="false">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row>
    <row r="261" customFormat="false" ht="15.75" hidden="false" customHeight="true" outlineLevel="0" collapsed="false">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row>
    <row r="262" customFormat="false" ht="15.75" hidden="false" customHeight="true" outlineLevel="0" collapsed="false">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row>
    <row r="263" customFormat="false" ht="15.75" hidden="false" customHeight="true" outlineLevel="0" collapsed="false">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row>
    <row r="264" customFormat="false" ht="15.75" hidden="false" customHeight="true" outlineLevel="0" collapsed="false">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row>
    <row r="265" customFormat="false" ht="15.75" hidden="false" customHeight="true" outlineLevel="0" collapsed="false">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row>
    <row r="266" customFormat="false" ht="15.75" hidden="false" customHeight="true" outlineLevel="0" collapsed="false">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row>
    <row r="267" customFormat="false" ht="15.75" hidden="false" customHeight="true" outlineLevel="0" collapsed="false">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c r="CQ267" s="31"/>
      <c r="CR267" s="31"/>
      <c r="CS267" s="31"/>
    </row>
    <row r="268" customFormat="false" ht="15.75" hidden="false" customHeight="true" outlineLevel="0" collapsed="false">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row>
    <row r="269" customFormat="false" ht="15.75" hidden="false" customHeight="true" outlineLevel="0" collapsed="false">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row>
    <row r="270" customFormat="false" ht="15.75" hidden="false" customHeight="true" outlineLevel="0" collapsed="false">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row>
    <row r="271" customFormat="false" ht="15.75" hidden="false" customHeight="true" outlineLevel="0" collapsed="false">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row>
    <row r="272" customFormat="false" ht="15.75" hidden="false" customHeight="true" outlineLevel="0" collapsed="false">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row>
    <row r="273" customFormat="false" ht="15.75" hidden="false" customHeight="true" outlineLevel="0" collapsed="false">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row>
    <row r="274" customFormat="false" ht="15.75" hidden="false" customHeight="true" outlineLevel="0" collapsed="false">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row>
    <row r="275" customFormat="false" ht="15.75" hidden="false" customHeight="true" outlineLevel="0" collapsed="false">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row>
    <row r="276" customFormat="false" ht="15.75" hidden="false" customHeight="true" outlineLevel="0" collapsed="false">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row>
    <row r="277" customFormat="false" ht="15.75" hidden="false" customHeight="true" outlineLevel="0" collapsed="false">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row>
    <row r="278" customFormat="false" ht="15.75" hidden="false" customHeight="true" outlineLevel="0" collapsed="false">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row>
    <row r="279" customFormat="false" ht="15.75" hidden="false" customHeight="true" outlineLevel="0" collapsed="false">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row>
    <row r="280" customFormat="false" ht="15.75" hidden="false" customHeight="true" outlineLevel="0" collapsed="false">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row>
    <row r="281" customFormat="false" ht="15.75" hidden="false" customHeight="true" outlineLevel="0" collapsed="false">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row>
    <row r="282" customFormat="false" ht="15.75" hidden="false" customHeight="true" outlineLevel="0" collapsed="false">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c r="CQ282" s="31"/>
      <c r="CR282" s="31"/>
      <c r="CS282" s="31"/>
    </row>
    <row r="283" customFormat="false" ht="15.75" hidden="false" customHeight="true" outlineLevel="0" collapsed="false">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c r="CQ283" s="31"/>
      <c r="CR283" s="31"/>
      <c r="CS283" s="31"/>
    </row>
    <row r="284" customFormat="false" ht="15.75" hidden="false" customHeight="true" outlineLevel="0" collapsed="false">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c r="CQ284" s="31"/>
      <c r="CR284" s="31"/>
      <c r="CS284" s="31"/>
    </row>
    <row r="285" customFormat="false" ht="15.75" hidden="false" customHeight="true" outlineLevel="0" collapsed="false">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c r="CQ285" s="31"/>
      <c r="CR285" s="31"/>
      <c r="CS285" s="31"/>
    </row>
    <row r="286" customFormat="false" ht="15.75" hidden="false" customHeight="true" outlineLevel="0" collapsed="false">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c r="CQ286" s="31"/>
      <c r="CR286" s="31"/>
      <c r="CS286" s="31"/>
    </row>
    <row r="287" customFormat="false" ht="15.75" hidden="false" customHeight="true" outlineLevel="0" collapsed="false">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row>
    <row r="288" customFormat="false" ht="15.75" hidden="false" customHeight="true" outlineLevel="0" collapsed="false">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c r="CQ288" s="31"/>
      <c r="CR288" s="31"/>
      <c r="CS288" s="31"/>
    </row>
    <row r="289" customFormat="false" ht="15.75" hidden="false" customHeight="true" outlineLevel="0" collapsed="false">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c r="CQ289" s="31"/>
      <c r="CR289" s="31"/>
      <c r="CS289" s="31"/>
    </row>
    <row r="290" customFormat="false" ht="15.75" hidden="false" customHeight="true" outlineLevel="0" collapsed="false">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c r="CQ290" s="31"/>
      <c r="CR290" s="31"/>
      <c r="CS290" s="31"/>
    </row>
    <row r="291" customFormat="false" ht="15.75" hidden="false" customHeight="true" outlineLevel="0" collapsed="false">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c r="CQ291" s="31"/>
      <c r="CR291" s="31"/>
      <c r="CS291" s="31"/>
    </row>
    <row r="292" customFormat="false" ht="15.75" hidden="false" customHeight="true" outlineLevel="0" collapsed="false">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c r="CQ292" s="31"/>
      <c r="CR292" s="31"/>
      <c r="CS292" s="31"/>
    </row>
    <row r="293" customFormat="false" ht="15.75" hidden="false" customHeight="true" outlineLevel="0" collapsed="false">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c r="CQ293" s="31"/>
      <c r="CR293" s="31"/>
      <c r="CS293" s="31"/>
    </row>
    <row r="294" customFormat="false" ht="15.75" hidden="false" customHeight="true" outlineLevel="0" collapsed="false">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c r="CQ294" s="31"/>
      <c r="CR294" s="31"/>
      <c r="CS294" s="31"/>
    </row>
    <row r="295" customFormat="false" ht="15.75" hidden="false" customHeight="true" outlineLevel="0" collapsed="false">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c r="CQ295" s="31"/>
      <c r="CR295" s="31"/>
      <c r="CS295" s="31"/>
    </row>
    <row r="296" customFormat="false" ht="15.75" hidden="false" customHeight="true" outlineLevel="0" collapsed="false">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row>
    <row r="297" customFormat="false" ht="15.75" hidden="false" customHeight="true" outlineLevel="0" collapsed="false">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c r="CQ297" s="31"/>
      <c r="CR297" s="31"/>
      <c r="CS297" s="31"/>
    </row>
    <row r="298" customFormat="false" ht="15.75" hidden="false" customHeight="true" outlineLevel="0" collapsed="false">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c r="CQ298" s="31"/>
      <c r="CR298" s="31"/>
      <c r="CS298" s="31"/>
    </row>
    <row r="299" customFormat="false" ht="15.75" hidden="false" customHeight="true" outlineLevel="0" collapsed="false">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c r="CQ299" s="31"/>
      <c r="CR299" s="31"/>
      <c r="CS299" s="31"/>
    </row>
    <row r="300" customFormat="false" ht="15.75" hidden="false" customHeight="true" outlineLevel="0" collapsed="false">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c r="CQ300" s="31"/>
      <c r="CR300" s="31"/>
      <c r="CS300" s="31"/>
    </row>
    <row r="301" customFormat="false" ht="15.75" hidden="false" customHeight="true" outlineLevel="0" collapsed="false">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row>
    <row r="302" customFormat="false" ht="15.75" hidden="false" customHeight="true" outlineLevel="0" collapsed="false">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c r="CQ302" s="31"/>
      <c r="CR302" s="31"/>
      <c r="CS302" s="31"/>
    </row>
    <row r="303" customFormat="false" ht="15.75" hidden="false" customHeight="true" outlineLevel="0" collapsed="false">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c r="CQ303" s="31"/>
      <c r="CR303" s="31"/>
      <c r="CS303" s="31"/>
    </row>
    <row r="304" customFormat="false" ht="15.75" hidden="false" customHeight="true" outlineLevel="0" collapsed="false">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c r="CQ304" s="31"/>
      <c r="CR304" s="31"/>
      <c r="CS304" s="31"/>
    </row>
    <row r="305" customFormat="false" ht="15.75" hidden="false" customHeight="true" outlineLevel="0" collapsed="false">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c r="CQ305" s="31"/>
      <c r="CR305" s="31"/>
      <c r="CS305" s="31"/>
    </row>
    <row r="306" customFormat="false" ht="15.75" hidden="false" customHeight="true" outlineLevel="0" collapsed="false">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row>
    <row r="307" customFormat="false" ht="15.75" hidden="false" customHeight="true" outlineLevel="0" collapsed="false">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row>
    <row r="308" customFormat="false" ht="15.75" hidden="false" customHeight="true" outlineLevel="0" collapsed="false">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c r="CQ308" s="31"/>
      <c r="CR308" s="31"/>
      <c r="CS308" s="31"/>
    </row>
    <row r="309" customFormat="false" ht="15.75" hidden="false" customHeight="true" outlineLevel="0" collapsed="false">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c r="CQ309" s="31"/>
      <c r="CR309" s="31"/>
      <c r="CS309" s="31"/>
    </row>
    <row r="310" customFormat="false" ht="15.75" hidden="false" customHeight="true" outlineLevel="0" collapsed="false">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c r="CQ310" s="31"/>
      <c r="CR310" s="31"/>
      <c r="CS310" s="31"/>
    </row>
    <row r="311" customFormat="false" ht="15.75" hidden="false" customHeight="true" outlineLevel="0" collapsed="false">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c r="CQ311" s="31"/>
      <c r="CR311" s="31"/>
      <c r="CS311" s="31"/>
    </row>
    <row r="312" customFormat="false" ht="15.75" hidden="false" customHeight="true" outlineLevel="0" collapsed="false">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c r="CQ312" s="31"/>
      <c r="CR312" s="31"/>
      <c r="CS312" s="31"/>
    </row>
    <row r="313" customFormat="false" ht="15.75" hidden="false" customHeight="true" outlineLevel="0" collapsed="false">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c r="CK313" s="31"/>
      <c r="CL313" s="31"/>
      <c r="CM313" s="31"/>
      <c r="CN313" s="31"/>
      <c r="CO313" s="31"/>
      <c r="CP313" s="31"/>
      <c r="CQ313" s="31"/>
      <c r="CR313" s="31"/>
      <c r="CS313" s="31"/>
    </row>
    <row r="314" customFormat="false" ht="15.75" hidden="false" customHeight="true" outlineLevel="0" collapsed="false">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c r="CK314" s="31"/>
      <c r="CL314" s="31"/>
      <c r="CM314" s="31"/>
      <c r="CN314" s="31"/>
      <c r="CO314" s="31"/>
      <c r="CP314" s="31"/>
      <c r="CQ314" s="31"/>
      <c r="CR314" s="31"/>
      <c r="CS314" s="31"/>
    </row>
    <row r="315" customFormat="false" ht="15.75" hidden="false" customHeight="true" outlineLevel="0" collapsed="false">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row>
    <row r="316" customFormat="false" ht="15.75" hidden="false" customHeight="true" outlineLevel="0" collapsed="false">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row>
    <row r="317" customFormat="false" ht="15.75" hidden="false" customHeight="true" outlineLevel="0" collapsed="false">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row>
    <row r="318" customFormat="false" ht="15.75" hidden="false" customHeight="true" outlineLevel="0" collapsed="false">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row>
    <row r="319" customFormat="false" ht="15.75" hidden="false" customHeight="true" outlineLevel="0" collapsed="false">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row>
    <row r="320" customFormat="false" ht="15.75" hidden="false" customHeight="true" outlineLevel="0" collapsed="false">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row>
    <row r="321" customFormat="false" ht="15.75" hidden="false" customHeight="true" outlineLevel="0" collapsed="false">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row>
    <row r="322" customFormat="false" ht="15.75" hidden="false" customHeight="true" outlineLevel="0" collapsed="false">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row>
    <row r="323" customFormat="false" ht="15.75" hidden="false" customHeight="true" outlineLevel="0" collapsed="false">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c r="CQ323" s="31"/>
      <c r="CR323" s="31"/>
      <c r="CS323" s="31"/>
    </row>
    <row r="324" customFormat="false" ht="15.75" hidden="false" customHeight="true" outlineLevel="0" collapsed="false">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c r="CQ324" s="31"/>
      <c r="CR324" s="31"/>
      <c r="CS324" s="31"/>
    </row>
    <row r="325" customFormat="false" ht="15.75" hidden="false" customHeight="true" outlineLevel="0" collapsed="false">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c r="CK325" s="31"/>
      <c r="CL325" s="31"/>
      <c r="CM325" s="31"/>
      <c r="CN325" s="31"/>
      <c r="CO325" s="31"/>
      <c r="CP325" s="31"/>
      <c r="CQ325" s="31"/>
      <c r="CR325" s="31"/>
      <c r="CS325" s="31"/>
    </row>
    <row r="326" customFormat="false" ht="15.75" hidden="false" customHeight="true" outlineLevel="0" collapsed="false">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c r="CQ326" s="31"/>
      <c r="CR326" s="31"/>
      <c r="CS326" s="31"/>
    </row>
    <row r="327" customFormat="false" ht="15.75" hidden="false" customHeight="true" outlineLevel="0" collapsed="false">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c r="CQ327" s="31"/>
      <c r="CR327" s="31"/>
      <c r="CS327" s="31"/>
    </row>
    <row r="328" customFormat="false" ht="15.75" hidden="false" customHeight="true" outlineLevel="0" collapsed="false">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c r="CQ328" s="31"/>
      <c r="CR328" s="31"/>
      <c r="CS328" s="31"/>
    </row>
    <row r="329" customFormat="false" ht="15.75" hidden="false" customHeight="true" outlineLevel="0" collapsed="false">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c r="CQ329" s="31"/>
      <c r="CR329" s="31"/>
      <c r="CS329" s="31"/>
    </row>
    <row r="330" customFormat="false" ht="15.75" hidden="false" customHeight="true" outlineLevel="0" collapsed="false">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c r="CQ330" s="31"/>
      <c r="CR330" s="31"/>
      <c r="CS330" s="31"/>
    </row>
    <row r="331" customFormat="false" ht="15.75" hidden="false" customHeight="true" outlineLevel="0" collapsed="false">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c r="CQ331" s="31"/>
      <c r="CR331" s="31"/>
      <c r="CS331" s="31"/>
    </row>
    <row r="332" customFormat="false" ht="15.75" hidden="false" customHeight="true" outlineLevel="0" collapsed="false">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c r="CQ332" s="31"/>
      <c r="CR332" s="31"/>
      <c r="CS332" s="31"/>
    </row>
    <row r="333" customFormat="false" ht="15.75" hidden="false" customHeight="true" outlineLevel="0" collapsed="false">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row>
    <row r="334" customFormat="false" ht="15.75" hidden="false" customHeight="true" outlineLevel="0" collapsed="false">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c r="CQ334" s="31"/>
      <c r="CR334" s="31"/>
      <c r="CS334" s="31"/>
    </row>
    <row r="335" customFormat="false" ht="15.75" hidden="false" customHeight="true" outlineLevel="0" collapsed="false">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c r="CQ335" s="31"/>
      <c r="CR335" s="31"/>
      <c r="CS335" s="31"/>
    </row>
    <row r="336" customFormat="false" ht="15.75" hidden="false" customHeight="true" outlineLevel="0" collapsed="false">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c r="CQ336" s="31"/>
      <c r="CR336" s="31"/>
      <c r="CS336" s="31"/>
    </row>
    <row r="337" customFormat="false" ht="15.75" hidden="false" customHeight="true" outlineLevel="0" collapsed="false">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c r="CQ337" s="31"/>
      <c r="CR337" s="31"/>
      <c r="CS337" s="31"/>
    </row>
    <row r="338" customFormat="false" ht="15.75" hidden="false" customHeight="true" outlineLevel="0" collapsed="false">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row>
    <row r="339" customFormat="false" ht="15.75" hidden="false" customHeight="true" outlineLevel="0" collapsed="false">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c r="CQ339" s="31"/>
      <c r="CR339" s="31"/>
      <c r="CS339" s="31"/>
    </row>
    <row r="340" customFormat="false" ht="15.75" hidden="false" customHeight="true" outlineLevel="0" collapsed="false">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c r="CQ340" s="31"/>
      <c r="CR340" s="31"/>
      <c r="CS340" s="31"/>
    </row>
    <row r="341" customFormat="false" ht="15.75" hidden="false" customHeight="true" outlineLevel="0" collapsed="false">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c r="CQ341" s="31"/>
      <c r="CR341" s="31"/>
      <c r="CS341" s="31"/>
    </row>
    <row r="342" customFormat="false" ht="15.75" hidden="false" customHeight="true" outlineLevel="0" collapsed="false">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c r="CQ342" s="31"/>
      <c r="CR342" s="31"/>
      <c r="CS342" s="31"/>
    </row>
    <row r="343" customFormat="false" ht="15.75" hidden="false" customHeight="true" outlineLevel="0" collapsed="false">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c r="CQ343" s="31"/>
      <c r="CR343" s="31"/>
      <c r="CS343" s="31"/>
    </row>
    <row r="344" customFormat="false" ht="15.75" hidden="false" customHeight="true" outlineLevel="0" collapsed="false">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c r="CK344" s="31"/>
      <c r="CL344" s="31"/>
      <c r="CM344" s="31"/>
      <c r="CN344" s="31"/>
      <c r="CO344" s="31"/>
      <c r="CP344" s="31"/>
      <c r="CQ344" s="31"/>
      <c r="CR344" s="31"/>
      <c r="CS344" s="31"/>
    </row>
    <row r="345" customFormat="false" ht="15.75" hidden="false" customHeight="true" outlineLevel="0" collapsed="false">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c r="CK345" s="31"/>
      <c r="CL345" s="31"/>
      <c r="CM345" s="31"/>
      <c r="CN345" s="31"/>
      <c r="CO345" s="31"/>
      <c r="CP345" s="31"/>
      <c r="CQ345" s="31"/>
      <c r="CR345" s="31"/>
      <c r="CS345" s="31"/>
    </row>
    <row r="346" customFormat="false" ht="15.75" hidden="false" customHeight="true" outlineLevel="0" collapsed="false">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c r="CK346" s="31"/>
      <c r="CL346" s="31"/>
      <c r="CM346" s="31"/>
      <c r="CN346" s="31"/>
      <c r="CO346" s="31"/>
      <c r="CP346" s="31"/>
      <c r="CQ346" s="31"/>
      <c r="CR346" s="31"/>
      <c r="CS346" s="31"/>
    </row>
    <row r="347" customFormat="false" ht="15.75" hidden="false" customHeight="true" outlineLevel="0" collapsed="false">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c r="CQ347" s="31"/>
      <c r="CR347" s="31"/>
      <c r="CS347" s="31"/>
    </row>
    <row r="348" customFormat="false" ht="15.75" hidden="false" customHeight="true" outlineLevel="0" collapsed="false">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c r="CK348" s="31"/>
      <c r="CL348" s="31"/>
      <c r="CM348" s="31"/>
      <c r="CN348" s="31"/>
      <c r="CO348" s="31"/>
      <c r="CP348" s="31"/>
      <c r="CQ348" s="31"/>
      <c r="CR348" s="31"/>
      <c r="CS348" s="31"/>
    </row>
    <row r="349" customFormat="false" ht="15.75" hidden="false" customHeight="true" outlineLevel="0" collapsed="false">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c r="CK349" s="31"/>
      <c r="CL349" s="31"/>
      <c r="CM349" s="31"/>
      <c r="CN349" s="31"/>
      <c r="CO349" s="31"/>
      <c r="CP349" s="31"/>
      <c r="CQ349" s="31"/>
      <c r="CR349" s="31"/>
      <c r="CS349" s="31"/>
    </row>
    <row r="350" customFormat="false" ht="15.75" hidden="false" customHeight="true" outlineLevel="0" collapsed="false">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c r="CK350" s="31"/>
      <c r="CL350" s="31"/>
      <c r="CM350" s="31"/>
      <c r="CN350" s="31"/>
      <c r="CO350" s="31"/>
      <c r="CP350" s="31"/>
      <c r="CQ350" s="31"/>
      <c r="CR350" s="31"/>
      <c r="CS350" s="31"/>
    </row>
    <row r="351" customFormat="false" ht="15.75" hidden="false" customHeight="true" outlineLevel="0" collapsed="false">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c r="CK351" s="31"/>
      <c r="CL351" s="31"/>
      <c r="CM351" s="31"/>
      <c r="CN351" s="31"/>
      <c r="CO351" s="31"/>
      <c r="CP351" s="31"/>
      <c r="CQ351" s="31"/>
      <c r="CR351" s="31"/>
      <c r="CS351" s="31"/>
    </row>
    <row r="352" customFormat="false" ht="15.75" hidden="false" customHeight="true" outlineLevel="0" collapsed="false">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c r="CK352" s="31"/>
      <c r="CL352" s="31"/>
      <c r="CM352" s="31"/>
      <c r="CN352" s="31"/>
      <c r="CO352" s="31"/>
      <c r="CP352" s="31"/>
      <c r="CQ352" s="31"/>
      <c r="CR352" s="31"/>
      <c r="CS352" s="31"/>
    </row>
    <row r="353" customFormat="false" ht="15.75" hidden="false" customHeight="true" outlineLevel="0" collapsed="false">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c r="CK353" s="31"/>
      <c r="CL353" s="31"/>
      <c r="CM353" s="31"/>
      <c r="CN353" s="31"/>
      <c r="CO353" s="31"/>
      <c r="CP353" s="31"/>
      <c r="CQ353" s="31"/>
      <c r="CR353" s="31"/>
      <c r="CS353" s="31"/>
    </row>
    <row r="354" customFormat="false" ht="15.75" hidden="false" customHeight="true" outlineLevel="0" collapsed="false">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c r="CK354" s="31"/>
      <c r="CL354" s="31"/>
      <c r="CM354" s="31"/>
      <c r="CN354" s="31"/>
      <c r="CO354" s="31"/>
      <c r="CP354" s="31"/>
      <c r="CQ354" s="31"/>
      <c r="CR354" s="31"/>
      <c r="CS354" s="31"/>
    </row>
    <row r="355" customFormat="false" ht="15.75" hidden="false" customHeight="true" outlineLevel="0" collapsed="false">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c r="CQ355" s="31"/>
      <c r="CR355" s="31"/>
      <c r="CS355" s="31"/>
    </row>
    <row r="356" customFormat="false" ht="15.75" hidden="false" customHeight="true" outlineLevel="0" collapsed="false">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c r="CQ356" s="31"/>
      <c r="CR356" s="31"/>
      <c r="CS356" s="31"/>
    </row>
    <row r="357" customFormat="false" ht="15.75" hidden="false" customHeight="true" outlineLevel="0" collapsed="false">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c r="CK357" s="31"/>
      <c r="CL357" s="31"/>
      <c r="CM357" s="31"/>
      <c r="CN357" s="31"/>
      <c r="CO357" s="31"/>
      <c r="CP357" s="31"/>
      <c r="CQ357" s="31"/>
      <c r="CR357" s="31"/>
      <c r="CS357" s="31"/>
    </row>
    <row r="358" customFormat="false" ht="15.75" hidden="false" customHeight="true" outlineLevel="0" collapsed="false">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c r="CK358" s="31"/>
      <c r="CL358" s="31"/>
      <c r="CM358" s="31"/>
      <c r="CN358" s="31"/>
      <c r="CO358" s="31"/>
      <c r="CP358" s="31"/>
      <c r="CQ358" s="31"/>
      <c r="CR358" s="31"/>
      <c r="CS358" s="31"/>
    </row>
    <row r="359" customFormat="false" ht="15.75" hidden="false" customHeight="true" outlineLevel="0" collapsed="false">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c r="CK359" s="31"/>
      <c r="CL359" s="31"/>
      <c r="CM359" s="31"/>
      <c r="CN359" s="31"/>
      <c r="CO359" s="31"/>
      <c r="CP359" s="31"/>
      <c r="CQ359" s="31"/>
      <c r="CR359" s="31"/>
      <c r="CS359" s="31"/>
    </row>
    <row r="360" customFormat="false" ht="15.75" hidden="false" customHeight="true" outlineLevel="0" collapsed="false">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c r="CK360" s="31"/>
      <c r="CL360" s="31"/>
      <c r="CM360" s="31"/>
      <c r="CN360" s="31"/>
      <c r="CO360" s="31"/>
      <c r="CP360" s="31"/>
      <c r="CQ360" s="31"/>
      <c r="CR360" s="31"/>
      <c r="CS360" s="31"/>
    </row>
    <row r="361" customFormat="false" ht="15.75" hidden="false" customHeight="true" outlineLevel="0" collapsed="false">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c r="CQ361" s="31"/>
      <c r="CR361" s="31"/>
      <c r="CS361" s="31"/>
    </row>
    <row r="362" customFormat="false" ht="15.75" hidden="false" customHeight="true" outlineLevel="0" collapsed="false">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c r="CK362" s="31"/>
      <c r="CL362" s="31"/>
      <c r="CM362" s="31"/>
      <c r="CN362" s="31"/>
      <c r="CO362" s="31"/>
      <c r="CP362" s="31"/>
      <c r="CQ362" s="31"/>
      <c r="CR362" s="31"/>
      <c r="CS362" s="31"/>
    </row>
    <row r="363" customFormat="false" ht="15.75" hidden="false" customHeight="true" outlineLevel="0" collapsed="false">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c r="CK363" s="31"/>
      <c r="CL363" s="31"/>
      <c r="CM363" s="31"/>
      <c r="CN363" s="31"/>
      <c r="CO363" s="31"/>
      <c r="CP363" s="31"/>
      <c r="CQ363" s="31"/>
      <c r="CR363" s="31"/>
      <c r="CS363" s="31"/>
    </row>
    <row r="364" customFormat="false" ht="15.75" hidden="false" customHeight="true" outlineLevel="0" collapsed="false">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c r="CQ364" s="31"/>
      <c r="CR364" s="31"/>
      <c r="CS364" s="31"/>
    </row>
    <row r="365" customFormat="false" ht="15.75" hidden="false" customHeight="true" outlineLevel="0" collapsed="false">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c r="CK365" s="31"/>
      <c r="CL365" s="31"/>
      <c r="CM365" s="31"/>
      <c r="CN365" s="31"/>
      <c r="CO365" s="31"/>
      <c r="CP365" s="31"/>
      <c r="CQ365" s="31"/>
      <c r="CR365" s="31"/>
      <c r="CS365" s="31"/>
    </row>
    <row r="366" customFormat="false" ht="15.75" hidden="false" customHeight="true" outlineLevel="0" collapsed="false">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c r="CK366" s="31"/>
      <c r="CL366" s="31"/>
      <c r="CM366" s="31"/>
      <c r="CN366" s="31"/>
      <c r="CO366" s="31"/>
      <c r="CP366" s="31"/>
      <c r="CQ366" s="31"/>
      <c r="CR366" s="31"/>
      <c r="CS366" s="31"/>
    </row>
    <row r="367" customFormat="false" ht="15.75" hidden="false" customHeight="true" outlineLevel="0" collapsed="false">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c r="CK367" s="31"/>
      <c r="CL367" s="31"/>
      <c r="CM367" s="31"/>
      <c r="CN367" s="31"/>
      <c r="CO367" s="31"/>
      <c r="CP367" s="31"/>
      <c r="CQ367" s="31"/>
      <c r="CR367" s="31"/>
      <c r="CS367" s="31"/>
    </row>
    <row r="368" customFormat="false" ht="15.75" hidden="false" customHeight="true" outlineLevel="0" collapsed="false">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c r="CK368" s="31"/>
      <c r="CL368" s="31"/>
      <c r="CM368" s="31"/>
      <c r="CN368" s="31"/>
      <c r="CO368" s="31"/>
      <c r="CP368" s="31"/>
      <c r="CQ368" s="31"/>
      <c r="CR368" s="31"/>
      <c r="CS368" s="31"/>
    </row>
    <row r="369" customFormat="false" ht="15.75" hidden="false" customHeight="true" outlineLevel="0" collapsed="false">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c r="CK369" s="31"/>
      <c r="CL369" s="31"/>
      <c r="CM369" s="31"/>
      <c r="CN369" s="31"/>
      <c r="CO369" s="31"/>
      <c r="CP369" s="31"/>
      <c r="CQ369" s="31"/>
      <c r="CR369" s="31"/>
      <c r="CS369" s="31"/>
    </row>
    <row r="370" customFormat="false" ht="15.75" hidden="false" customHeight="true" outlineLevel="0" collapsed="false">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c r="CK370" s="31"/>
      <c r="CL370" s="31"/>
      <c r="CM370" s="31"/>
      <c r="CN370" s="31"/>
      <c r="CO370" s="31"/>
      <c r="CP370" s="31"/>
      <c r="CQ370" s="31"/>
      <c r="CR370" s="31"/>
      <c r="CS370" s="31"/>
    </row>
    <row r="371" customFormat="false" ht="15.75" hidden="false" customHeight="true" outlineLevel="0" collapsed="false">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c r="CK371" s="31"/>
      <c r="CL371" s="31"/>
      <c r="CM371" s="31"/>
      <c r="CN371" s="31"/>
      <c r="CO371" s="31"/>
      <c r="CP371" s="31"/>
      <c r="CQ371" s="31"/>
      <c r="CR371" s="31"/>
      <c r="CS371" s="31"/>
    </row>
    <row r="372" customFormat="false" ht="15.75" hidden="false" customHeight="true" outlineLevel="0" collapsed="false">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c r="CK372" s="31"/>
      <c r="CL372" s="31"/>
      <c r="CM372" s="31"/>
      <c r="CN372" s="31"/>
      <c r="CO372" s="31"/>
      <c r="CP372" s="31"/>
      <c r="CQ372" s="31"/>
      <c r="CR372" s="31"/>
      <c r="CS372" s="31"/>
    </row>
    <row r="373" customFormat="false" ht="15.75" hidden="false" customHeight="true" outlineLevel="0" collapsed="false">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c r="CQ373" s="31"/>
      <c r="CR373" s="31"/>
      <c r="CS373" s="31"/>
    </row>
    <row r="374" customFormat="false" ht="15.75" hidden="false" customHeight="true" outlineLevel="0" collapsed="false">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c r="CQ374" s="31"/>
      <c r="CR374" s="31"/>
      <c r="CS374" s="31"/>
    </row>
    <row r="375" customFormat="false" ht="15.75" hidden="false" customHeight="true" outlineLevel="0" collapsed="false">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c r="CK375" s="31"/>
      <c r="CL375" s="31"/>
      <c r="CM375" s="31"/>
      <c r="CN375" s="31"/>
      <c r="CO375" s="31"/>
      <c r="CP375" s="31"/>
      <c r="CQ375" s="31"/>
      <c r="CR375" s="31"/>
      <c r="CS375" s="31"/>
    </row>
    <row r="376" customFormat="false" ht="15.75" hidden="false" customHeight="true" outlineLevel="0" collapsed="false">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c r="CQ376" s="31"/>
      <c r="CR376" s="31"/>
      <c r="CS376" s="31"/>
    </row>
    <row r="377" customFormat="false" ht="15.75" hidden="false" customHeight="true" outlineLevel="0" collapsed="false">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c r="CQ377" s="31"/>
      <c r="CR377" s="31"/>
      <c r="CS377" s="31"/>
    </row>
    <row r="378" customFormat="false" ht="15.75" hidden="false" customHeight="true" outlineLevel="0" collapsed="false">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c r="CK378" s="31"/>
      <c r="CL378" s="31"/>
      <c r="CM378" s="31"/>
      <c r="CN378" s="31"/>
      <c r="CO378" s="31"/>
      <c r="CP378" s="31"/>
      <c r="CQ378" s="31"/>
      <c r="CR378" s="31"/>
      <c r="CS378" s="31"/>
    </row>
    <row r="379" customFormat="false" ht="15.75" hidden="false" customHeight="true" outlineLevel="0" collapsed="false">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c r="CK379" s="31"/>
      <c r="CL379" s="31"/>
      <c r="CM379" s="31"/>
      <c r="CN379" s="31"/>
      <c r="CO379" s="31"/>
      <c r="CP379" s="31"/>
      <c r="CQ379" s="31"/>
      <c r="CR379" s="31"/>
      <c r="CS379" s="31"/>
    </row>
    <row r="380" customFormat="false" ht="15.75" hidden="false" customHeight="true" outlineLevel="0" collapsed="false">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c r="CK380" s="31"/>
      <c r="CL380" s="31"/>
      <c r="CM380" s="31"/>
      <c r="CN380" s="31"/>
      <c r="CO380" s="31"/>
      <c r="CP380" s="31"/>
      <c r="CQ380" s="31"/>
      <c r="CR380" s="31"/>
      <c r="CS380" s="31"/>
    </row>
    <row r="381" customFormat="false" ht="15.75" hidden="false" customHeight="true" outlineLevel="0" collapsed="false">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c r="CK381" s="31"/>
      <c r="CL381" s="31"/>
      <c r="CM381" s="31"/>
      <c r="CN381" s="31"/>
      <c r="CO381" s="31"/>
      <c r="CP381" s="31"/>
      <c r="CQ381" s="31"/>
      <c r="CR381" s="31"/>
      <c r="CS381" s="31"/>
    </row>
    <row r="382" customFormat="false" ht="15.75" hidden="false" customHeight="true" outlineLevel="0" collapsed="false">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c r="CK382" s="31"/>
      <c r="CL382" s="31"/>
      <c r="CM382" s="31"/>
      <c r="CN382" s="31"/>
      <c r="CO382" s="31"/>
      <c r="CP382" s="31"/>
      <c r="CQ382" s="31"/>
      <c r="CR382" s="31"/>
      <c r="CS382" s="31"/>
    </row>
    <row r="383" customFormat="false" ht="15.75" hidden="false" customHeight="true" outlineLevel="0" collapsed="false">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c r="CK383" s="31"/>
      <c r="CL383" s="31"/>
      <c r="CM383" s="31"/>
      <c r="CN383" s="31"/>
      <c r="CO383" s="31"/>
      <c r="CP383" s="31"/>
      <c r="CQ383" s="31"/>
      <c r="CR383" s="31"/>
      <c r="CS383" s="31"/>
    </row>
    <row r="384" customFormat="false" ht="15.75" hidden="false" customHeight="true" outlineLevel="0" collapsed="false">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c r="CK384" s="31"/>
      <c r="CL384" s="31"/>
      <c r="CM384" s="31"/>
      <c r="CN384" s="31"/>
      <c r="CO384" s="31"/>
      <c r="CP384" s="31"/>
      <c r="CQ384" s="31"/>
      <c r="CR384" s="31"/>
      <c r="CS384" s="31"/>
    </row>
    <row r="385" customFormat="false" ht="15.75" hidden="false" customHeight="true" outlineLevel="0" collapsed="false">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c r="CK385" s="31"/>
      <c r="CL385" s="31"/>
      <c r="CM385" s="31"/>
      <c r="CN385" s="31"/>
      <c r="CO385" s="31"/>
      <c r="CP385" s="31"/>
      <c r="CQ385" s="31"/>
      <c r="CR385" s="31"/>
      <c r="CS385" s="31"/>
    </row>
    <row r="386" customFormat="false" ht="15.75" hidden="false" customHeight="true" outlineLevel="0" collapsed="false">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c r="CK386" s="31"/>
      <c r="CL386" s="31"/>
      <c r="CM386" s="31"/>
      <c r="CN386" s="31"/>
      <c r="CO386" s="31"/>
      <c r="CP386" s="31"/>
      <c r="CQ386" s="31"/>
      <c r="CR386" s="31"/>
      <c r="CS386" s="31"/>
    </row>
    <row r="387" customFormat="false" ht="15.75" hidden="false" customHeight="true" outlineLevel="0" collapsed="false">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c r="CK387" s="31"/>
      <c r="CL387" s="31"/>
      <c r="CM387" s="31"/>
      <c r="CN387" s="31"/>
      <c r="CO387" s="31"/>
      <c r="CP387" s="31"/>
      <c r="CQ387" s="31"/>
      <c r="CR387" s="31"/>
      <c r="CS387" s="31"/>
    </row>
    <row r="388" customFormat="false" ht="15.75" hidden="false" customHeight="true" outlineLevel="0" collapsed="false">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c r="CK388" s="31"/>
      <c r="CL388" s="31"/>
      <c r="CM388" s="31"/>
      <c r="CN388" s="31"/>
      <c r="CO388" s="31"/>
      <c r="CP388" s="31"/>
      <c r="CQ388" s="31"/>
      <c r="CR388" s="31"/>
      <c r="CS388" s="31"/>
    </row>
    <row r="389" customFormat="false" ht="15.75" hidden="false" customHeight="true" outlineLevel="0" collapsed="false">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c r="CK389" s="31"/>
      <c r="CL389" s="31"/>
      <c r="CM389" s="31"/>
      <c r="CN389" s="31"/>
      <c r="CO389" s="31"/>
      <c r="CP389" s="31"/>
      <c r="CQ389" s="31"/>
      <c r="CR389" s="31"/>
      <c r="CS389" s="31"/>
    </row>
    <row r="390" customFormat="false" ht="15.75" hidden="false" customHeight="true" outlineLevel="0" collapsed="false">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c r="CK390" s="31"/>
      <c r="CL390" s="31"/>
      <c r="CM390" s="31"/>
      <c r="CN390" s="31"/>
      <c r="CO390" s="31"/>
      <c r="CP390" s="31"/>
      <c r="CQ390" s="31"/>
      <c r="CR390" s="31"/>
      <c r="CS390" s="31"/>
    </row>
    <row r="391" customFormat="false" ht="15.75" hidden="false" customHeight="true" outlineLevel="0" collapsed="false">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c r="CK391" s="31"/>
      <c r="CL391" s="31"/>
      <c r="CM391" s="31"/>
      <c r="CN391" s="31"/>
      <c r="CO391" s="31"/>
      <c r="CP391" s="31"/>
      <c r="CQ391" s="31"/>
      <c r="CR391" s="31"/>
      <c r="CS391" s="31"/>
    </row>
    <row r="392" customFormat="false" ht="15.75" hidden="false" customHeight="true" outlineLevel="0" collapsed="false">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c r="CK392" s="31"/>
      <c r="CL392" s="31"/>
      <c r="CM392" s="31"/>
      <c r="CN392" s="31"/>
      <c r="CO392" s="31"/>
      <c r="CP392" s="31"/>
      <c r="CQ392" s="31"/>
      <c r="CR392" s="31"/>
      <c r="CS392" s="31"/>
    </row>
    <row r="393" customFormat="false" ht="15.75" hidden="false" customHeight="true" outlineLevel="0" collapsed="false">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c r="CK393" s="31"/>
      <c r="CL393" s="31"/>
      <c r="CM393" s="31"/>
      <c r="CN393" s="31"/>
      <c r="CO393" s="31"/>
      <c r="CP393" s="31"/>
      <c r="CQ393" s="31"/>
      <c r="CR393" s="31"/>
      <c r="CS393" s="31"/>
    </row>
    <row r="394" customFormat="false" ht="15.75" hidden="false" customHeight="true" outlineLevel="0" collapsed="false">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c r="CK394" s="31"/>
      <c r="CL394" s="31"/>
      <c r="CM394" s="31"/>
      <c r="CN394" s="31"/>
      <c r="CO394" s="31"/>
      <c r="CP394" s="31"/>
      <c r="CQ394" s="31"/>
      <c r="CR394" s="31"/>
      <c r="CS394" s="31"/>
    </row>
    <row r="395" customFormat="false" ht="15.75" hidden="false" customHeight="true" outlineLevel="0" collapsed="false">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c r="CK395" s="31"/>
      <c r="CL395" s="31"/>
      <c r="CM395" s="31"/>
      <c r="CN395" s="31"/>
      <c r="CO395" s="31"/>
      <c r="CP395" s="31"/>
      <c r="CQ395" s="31"/>
      <c r="CR395" s="31"/>
      <c r="CS395" s="31"/>
    </row>
    <row r="396" customFormat="false" ht="15.75" hidden="false" customHeight="true" outlineLevel="0" collapsed="false">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c r="CK396" s="31"/>
      <c r="CL396" s="31"/>
      <c r="CM396" s="31"/>
      <c r="CN396" s="31"/>
      <c r="CO396" s="31"/>
      <c r="CP396" s="31"/>
      <c r="CQ396" s="31"/>
      <c r="CR396" s="31"/>
      <c r="CS396" s="31"/>
    </row>
    <row r="397" customFormat="false" ht="15.75" hidden="false" customHeight="true" outlineLevel="0" collapsed="false">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c r="CK397" s="31"/>
      <c r="CL397" s="31"/>
      <c r="CM397" s="31"/>
      <c r="CN397" s="31"/>
      <c r="CO397" s="31"/>
      <c r="CP397" s="31"/>
      <c r="CQ397" s="31"/>
      <c r="CR397" s="31"/>
      <c r="CS397" s="31"/>
    </row>
    <row r="398" customFormat="false" ht="15.75" hidden="false" customHeight="true" outlineLevel="0" collapsed="false">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c r="CK398" s="31"/>
      <c r="CL398" s="31"/>
      <c r="CM398" s="31"/>
      <c r="CN398" s="31"/>
      <c r="CO398" s="31"/>
      <c r="CP398" s="31"/>
      <c r="CQ398" s="31"/>
      <c r="CR398" s="31"/>
      <c r="CS398" s="31"/>
    </row>
    <row r="399" customFormat="false" ht="15.75" hidden="false" customHeight="true" outlineLevel="0" collapsed="false">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c r="CK399" s="31"/>
      <c r="CL399" s="31"/>
      <c r="CM399" s="31"/>
      <c r="CN399" s="31"/>
      <c r="CO399" s="31"/>
      <c r="CP399" s="31"/>
      <c r="CQ399" s="31"/>
      <c r="CR399" s="31"/>
      <c r="CS399" s="31"/>
    </row>
    <row r="400" customFormat="false" ht="15.75" hidden="false" customHeight="true" outlineLevel="0" collapsed="false">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c r="CK400" s="31"/>
      <c r="CL400" s="31"/>
      <c r="CM400" s="31"/>
      <c r="CN400" s="31"/>
      <c r="CO400" s="31"/>
      <c r="CP400" s="31"/>
      <c r="CQ400" s="31"/>
      <c r="CR400" s="31"/>
      <c r="CS400" s="31"/>
    </row>
    <row r="401" customFormat="false" ht="15.75" hidden="false" customHeight="true" outlineLevel="0" collapsed="false">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c r="CK401" s="31"/>
      <c r="CL401" s="31"/>
      <c r="CM401" s="31"/>
      <c r="CN401" s="31"/>
      <c r="CO401" s="31"/>
      <c r="CP401" s="31"/>
      <c r="CQ401" s="31"/>
      <c r="CR401" s="31"/>
      <c r="CS401" s="31"/>
    </row>
    <row r="402" customFormat="false" ht="15.75" hidden="false" customHeight="true" outlineLevel="0" collapsed="false">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c r="CK402" s="31"/>
      <c r="CL402" s="31"/>
      <c r="CM402" s="31"/>
      <c r="CN402" s="31"/>
      <c r="CO402" s="31"/>
      <c r="CP402" s="31"/>
      <c r="CQ402" s="31"/>
      <c r="CR402" s="31"/>
      <c r="CS402" s="31"/>
    </row>
    <row r="403" customFormat="false" ht="15.75" hidden="false" customHeight="true" outlineLevel="0" collapsed="false">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c r="CK403" s="31"/>
      <c r="CL403" s="31"/>
      <c r="CM403" s="31"/>
      <c r="CN403" s="31"/>
      <c r="CO403" s="31"/>
      <c r="CP403" s="31"/>
      <c r="CQ403" s="31"/>
      <c r="CR403" s="31"/>
      <c r="CS403" s="31"/>
    </row>
    <row r="404" customFormat="false" ht="15.75" hidden="false" customHeight="true" outlineLevel="0" collapsed="false">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c r="CQ404" s="31"/>
      <c r="CR404" s="31"/>
      <c r="CS404" s="31"/>
    </row>
    <row r="405" customFormat="false" ht="15.75" hidden="false" customHeight="true" outlineLevel="0" collapsed="false">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c r="CK405" s="31"/>
      <c r="CL405" s="31"/>
      <c r="CM405" s="31"/>
      <c r="CN405" s="31"/>
      <c r="CO405" s="31"/>
      <c r="CP405" s="31"/>
      <c r="CQ405" s="31"/>
      <c r="CR405" s="31"/>
      <c r="CS405" s="31"/>
    </row>
    <row r="406" customFormat="false" ht="15.75" hidden="false" customHeight="true" outlineLevel="0" collapsed="false">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c r="CK406" s="31"/>
      <c r="CL406" s="31"/>
      <c r="CM406" s="31"/>
      <c r="CN406" s="31"/>
      <c r="CO406" s="31"/>
      <c r="CP406" s="31"/>
      <c r="CQ406" s="31"/>
      <c r="CR406" s="31"/>
      <c r="CS406" s="31"/>
    </row>
    <row r="407" customFormat="false" ht="15.75" hidden="false" customHeight="true" outlineLevel="0" collapsed="false">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c r="CK407" s="31"/>
      <c r="CL407" s="31"/>
      <c r="CM407" s="31"/>
      <c r="CN407" s="31"/>
      <c r="CO407" s="31"/>
      <c r="CP407" s="31"/>
      <c r="CQ407" s="31"/>
      <c r="CR407" s="31"/>
      <c r="CS407" s="31"/>
    </row>
    <row r="408" customFormat="false" ht="15.75" hidden="false" customHeight="true" outlineLevel="0" collapsed="false">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c r="CK408" s="31"/>
      <c r="CL408" s="31"/>
      <c r="CM408" s="31"/>
      <c r="CN408" s="31"/>
      <c r="CO408" s="31"/>
      <c r="CP408" s="31"/>
      <c r="CQ408" s="31"/>
      <c r="CR408" s="31"/>
      <c r="CS408" s="31"/>
    </row>
    <row r="409" customFormat="false" ht="15.75" hidden="false" customHeight="true" outlineLevel="0" collapsed="false">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c r="CK409" s="31"/>
      <c r="CL409" s="31"/>
      <c r="CM409" s="31"/>
      <c r="CN409" s="31"/>
      <c r="CO409" s="31"/>
      <c r="CP409" s="31"/>
      <c r="CQ409" s="31"/>
      <c r="CR409" s="31"/>
      <c r="CS409" s="31"/>
    </row>
    <row r="410" customFormat="false" ht="15.75" hidden="false" customHeight="true" outlineLevel="0" collapsed="false">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c r="CK410" s="31"/>
      <c r="CL410" s="31"/>
      <c r="CM410" s="31"/>
      <c r="CN410" s="31"/>
      <c r="CO410" s="31"/>
      <c r="CP410" s="31"/>
      <c r="CQ410" s="31"/>
      <c r="CR410" s="31"/>
      <c r="CS410" s="31"/>
    </row>
    <row r="411" customFormat="false" ht="15.75" hidden="false" customHeight="true" outlineLevel="0" collapsed="false">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c r="CK411" s="31"/>
      <c r="CL411" s="31"/>
      <c r="CM411" s="31"/>
      <c r="CN411" s="31"/>
      <c r="CO411" s="31"/>
      <c r="CP411" s="31"/>
      <c r="CQ411" s="31"/>
      <c r="CR411" s="31"/>
      <c r="CS411" s="31"/>
    </row>
    <row r="412" customFormat="false" ht="15.75" hidden="false" customHeight="true" outlineLevel="0" collapsed="false">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c r="CQ412" s="31"/>
      <c r="CR412" s="31"/>
      <c r="CS412" s="31"/>
    </row>
    <row r="413" customFormat="false" ht="15.75" hidden="false" customHeight="true" outlineLevel="0" collapsed="false">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c r="CK413" s="31"/>
      <c r="CL413" s="31"/>
      <c r="CM413" s="31"/>
      <c r="CN413" s="31"/>
      <c r="CO413" s="31"/>
      <c r="CP413" s="31"/>
      <c r="CQ413" s="31"/>
      <c r="CR413" s="31"/>
      <c r="CS413" s="31"/>
    </row>
    <row r="414" customFormat="false" ht="15.75" hidden="false" customHeight="true" outlineLevel="0" collapsed="false">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c r="CK414" s="31"/>
      <c r="CL414" s="31"/>
      <c r="CM414" s="31"/>
      <c r="CN414" s="31"/>
      <c r="CO414" s="31"/>
      <c r="CP414" s="31"/>
      <c r="CQ414" s="31"/>
      <c r="CR414" s="31"/>
      <c r="CS414" s="31"/>
    </row>
    <row r="415" customFormat="false" ht="15.75" hidden="false" customHeight="true" outlineLevel="0" collapsed="false">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c r="CQ415" s="31"/>
      <c r="CR415" s="31"/>
      <c r="CS415" s="31"/>
    </row>
    <row r="416" customFormat="false" ht="15.75" hidden="false" customHeight="true" outlineLevel="0" collapsed="false">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c r="CQ416" s="31"/>
      <c r="CR416" s="31"/>
      <c r="CS416" s="31"/>
    </row>
    <row r="417" customFormat="false" ht="15.75" hidden="false" customHeight="true" outlineLevel="0" collapsed="false">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c r="CK417" s="31"/>
      <c r="CL417" s="31"/>
      <c r="CM417" s="31"/>
      <c r="CN417" s="31"/>
      <c r="CO417" s="31"/>
      <c r="CP417" s="31"/>
      <c r="CQ417" s="31"/>
      <c r="CR417" s="31"/>
      <c r="CS417" s="31"/>
    </row>
    <row r="418" customFormat="false" ht="15.75" hidden="false" customHeight="true" outlineLevel="0" collapsed="false">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c r="CK418" s="31"/>
      <c r="CL418" s="31"/>
      <c r="CM418" s="31"/>
      <c r="CN418" s="31"/>
      <c r="CO418" s="31"/>
      <c r="CP418" s="31"/>
      <c r="CQ418" s="31"/>
      <c r="CR418" s="31"/>
      <c r="CS418" s="31"/>
    </row>
    <row r="419" customFormat="false" ht="15.75" hidden="false" customHeight="true" outlineLevel="0" collapsed="false">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c r="CK419" s="31"/>
      <c r="CL419" s="31"/>
      <c r="CM419" s="31"/>
      <c r="CN419" s="31"/>
      <c r="CO419" s="31"/>
      <c r="CP419" s="31"/>
      <c r="CQ419" s="31"/>
      <c r="CR419" s="31"/>
      <c r="CS419" s="31"/>
    </row>
    <row r="420" customFormat="false" ht="15.75" hidden="false" customHeight="true" outlineLevel="0" collapsed="false">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c r="CK420" s="31"/>
      <c r="CL420" s="31"/>
      <c r="CM420" s="31"/>
      <c r="CN420" s="31"/>
      <c r="CO420" s="31"/>
      <c r="CP420" s="31"/>
      <c r="CQ420" s="31"/>
      <c r="CR420" s="31"/>
      <c r="CS420" s="31"/>
    </row>
    <row r="421" customFormat="false" ht="15.75" hidden="false" customHeight="true" outlineLevel="0" collapsed="false">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c r="CK421" s="31"/>
      <c r="CL421" s="31"/>
      <c r="CM421" s="31"/>
      <c r="CN421" s="31"/>
      <c r="CO421" s="31"/>
      <c r="CP421" s="31"/>
      <c r="CQ421" s="31"/>
      <c r="CR421" s="31"/>
      <c r="CS421" s="31"/>
    </row>
    <row r="422" customFormat="false" ht="15.75" hidden="false" customHeight="true" outlineLevel="0" collapsed="false">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c r="CK422" s="31"/>
      <c r="CL422" s="31"/>
      <c r="CM422" s="31"/>
      <c r="CN422" s="31"/>
      <c r="CO422" s="31"/>
      <c r="CP422" s="31"/>
      <c r="CQ422" s="31"/>
      <c r="CR422" s="31"/>
      <c r="CS422" s="31"/>
    </row>
    <row r="423" customFormat="false" ht="15.75" hidden="false" customHeight="true" outlineLevel="0" collapsed="false">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c r="CK423" s="31"/>
      <c r="CL423" s="31"/>
      <c r="CM423" s="31"/>
      <c r="CN423" s="31"/>
      <c r="CO423" s="31"/>
      <c r="CP423" s="31"/>
      <c r="CQ423" s="31"/>
      <c r="CR423" s="31"/>
      <c r="CS423" s="31"/>
    </row>
    <row r="424" customFormat="false" ht="15.75" hidden="false" customHeight="true" outlineLevel="0" collapsed="false">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c r="CK424" s="31"/>
      <c r="CL424" s="31"/>
      <c r="CM424" s="31"/>
      <c r="CN424" s="31"/>
      <c r="CO424" s="31"/>
      <c r="CP424" s="31"/>
      <c r="CQ424" s="31"/>
      <c r="CR424" s="31"/>
      <c r="CS424" s="31"/>
    </row>
    <row r="425" customFormat="false" ht="15.75" hidden="false" customHeight="true" outlineLevel="0" collapsed="false">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c r="CK425" s="31"/>
      <c r="CL425" s="31"/>
      <c r="CM425" s="31"/>
      <c r="CN425" s="31"/>
      <c r="CO425" s="31"/>
      <c r="CP425" s="31"/>
      <c r="CQ425" s="31"/>
      <c r="CR425" s="31"/>
      <c r="CS425" s="31"/>
    </row>
    <row r="426" customFormat="false" ht="15.75" hidden="false" customHeight="true" outlineLevel="0" collapsed="false">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c r="CK426" s="31"/>
      <c r="CL426" s="31"/>
      <c r="CM426" s="31"/>
      <c r="CN426" s="31"/>
      <c r="CO426" s="31"/>
      <c r="CP426" s="31"/>
      <c r="CQ426" s="31"/>
      <c r="CR426" s="31"/>
      <c r="CS426" s="31"/>
    </row>
    <row r="427" customFormat="false" ht="15.75" hidden="false" customHeight="true" outlineLevel="0" collapsed="false">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c r="CK427" s="31"/>
      <c r="CL427" s="31"/>
      <c r="CM427" s="31"/>
      <c r="CN427" s="31"/>
      <c r="CO427" s="31"/>
      <c r="CP427" s="31"/>
      <c r="CQ427" s="31"/>
      <c r="CR427" s="31"/>
      <c r="CS427" s="31"/>
    </row>
    <row r="428" customFormat="false" ht="15.75" hidden="false" customHeight="true" outlineLevel="0" collapsed="false">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c r="CQ428" s="31"/>
      <c r="CR428" s="31"/>
      <c r="CS428" s="31"/>
    </row>
    <row r="429" customFormat="false" ht="15.75" hidden="false" customHeight="true" outlineLevel="0" collapsed="false">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c r="CK429" s="31"/>
      <c r="CL429" s="31"/>
      <c r="CM429" s="31"/>
      <c r="CN429" s="31"/>
      <c r="CO429" s="31"/>
      <c r="CP429" s="31"/>
      <c r="CQ429" s="31"/>
      <c r="CR429" s="31"/>
      <c r="CS429" s="31"/>
    </row>
    <row r="430" customFormat="false" ht="15.75" hidden="false" customHeight="true" outlineLevel="0" collapsed="false">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c r="CK430" s="31"/>
      <c r="CL430" s="31"/>
      <c r="CM430" s="31"/>
      <c r="CN430" s="31"/>
      <c r="CO430" s="31"/>
      <c r="CP430" s="31"/>
      <c r="CQ430" s="31"/>
      <c r="CR430" s="31"/>
      <c r="CS430" s="31"/>
    </row>
    <row r="431" customFormat="false" ht="15.75" hidden="false" customHeight="true" outlineLevel="0" collapsed="false">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c r="CK431" s="31"/>
      <c r="CL431" s="31"/>
      <c r="CM431" s="31"/>
      <c r="CN431" s="31"/>
      <c r="CO431" s="31"/>
      <c r="CP431" s="31"/>
      <c r="CQ431" s="31"/>
      <c r="CR431" s="31"/>
      <c r="CS431" s="31"/>
    </row>
    <row r="432" customFormat="false" ht="15.75" hidden="false" customHeight="true" outlineLevel="0" collapsed="false">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c r="CK432" s="31"/>
      <c r="CL432" s="31"/>
      <c r="CM432" s="31"/>
      <c r="CN432" s="31"/>
      <c r="CO432" s="31"/>
      <c r="CP432" s="31"/>
      <c r="CQ432" s="31"/>
      <c r="CR432" s="31"/>
      <c r="CS432" s="31"/>
    </row>
    <row r="433" customFormat="false" ht="15.75" hidden="false" customHeight="true" outlineLevel="0" collapsed="false">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c r="CJ433" s="31"/>
      <c r="CK433" s="31"/>
      <c r="CL433" s="31"/>
      <c r="CM433" s="31"/>
      <c r="CN433" s="31"/>
      <c r="CO433" s="31"/>
      <c r="CP433" s="31"/>
      <c r="CQ433" s="31"/>
      <c r="CR433" s="31"/>
      <c r="CS433" s="31"/>
    </row>
    <row r="434" customFormat="false" ht="15.75" hidden="false" customHeight="true" outlineLevel="0" collapsed="false">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c r="CJ434" s="31"/>
      <c r="CK434" s="31"/>
      <c r="CL434" s="31"/>
      <c r="CM434" s="31"/>
      <c r="CN434" s="31"/>
      <c r="CO434" s="31"/>
      <c r="CP434" s="31"/>
      <c r="CQ434" s="31"/>
      <c r="CR434" s="31"/>
      <c r="CS434" s="31"/>
    </row>
    <row r="435" customFormat="false" ht="15.75" hidden="false" customHeight="true" outlineLevel="0" collapsed="false">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c r="CJ435" s="31"/>
      <c r="CK435" s="31"/>
      <c r="CL435" s="31"/>
      <c r="CM435" s="31"/>
      <c r="CN435" s="31"/>
      <c r="CO435" s="31"/>
      <c r="CP435" s="31"/>
      <c r="CQ435" s="31"/>
      <c r="CR435" s="31"/>
      <c r="CS435" s="31"/>
    </row>
    <row r="436" customFormat="false" ht="15.75" hidden="false" customHeight="true" outlineLevel="0" collapsed="false">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c r="CJ436" s="31"/>
      <c r="CK436" s="31"/>
      <c r="CL436" s="31"/>
      <c r="CM436" s="31"/>
      <c r="CN436" s="31"/>
      <c r="CO436" s="31"/>
      <c r="CP436" s="31"/>
      <c r="CQ436" s="31"/>
      <c r="CR436" s="31"/>
      <c r="CS436" s="31"/>
    </row>
    <row r="437" customFormat="false" ht="15.75" hidden="false" customHeight="true" outlineLevel="0" collapsed="false">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c r="CJ437" s="31"/>
      <c r="CK437" s="31"/>
      <c r="CL437" s="31"/>
      <c r="CM437" s="31"/>
      <c r="CN437" s="31"/>
      <c r="CO437" s="31"/>
      <c r="CP437" s="31"/>
      <c r="CQ437" s="31"/>
      <c r="CR437" s="31"/>
      <c r="CS437" s="31"/>
    </row>
    <row r="438" customFormat="false" ht="15.75" hidden="false" customHeight="true" outlineLevel="0" collapsed="false">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c r="CQ438" s="31"/>
      <c r="CR438" s="31"/>
      <c r="CS438" s="31"/>
    </row>
    <row r="439" customFormat="false" ht="15.75" hidden="false" customHeight="true" outlineLevel="0" collapsed="false">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c r="CJ439" s="31"/>
      <c r="CK439" s="31"/>
      <c r="CL439" s="31"/>
      <c r="CM439" s="31"/>
      <c r="CN439" s="31"/>
      <c r="CO439" s="31"/>
      <c r="CP439" s="31"/>
      <c r="CQ439" s="31"/>
      <c r="CR439" s="31"/>
      <c r="CS439" s="31"/>
    </row>
    <row r="440" customFormat="false" ht="15.75" hidden="false" customHeight="true" outlineLevel="0" collapsed="false">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c r="CJ440" s="31"/>
      <c r="CK440" s="31"/>
      <c r="CL440" s="31"/>
      <c r="CM440" s="31"/>
      <c r="CN440" s="31"/>
      <c r="CO440" s="31"/>
      <c r="CP440" s="31"/>
      <c r="CQ440" s="31"/>
      <c r="CR440" s="31"/>
      <c r="CS440" s="31"/>
    </row>
    <row r="441" customFormat="false" ht="15.75" hidden="false" customHeight="true" outlineLevel="0" collapsed="false">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c r="CJ441" s="31"/>
      <c r="CK441" s="31"/>
      <c r="CL441" s="31"/>
      <c r="CM441" s="31"/>
      <c r="CN441" s="31"/>
      <c r="CO441" s="31"/>
      <c r="CP441" s="31"/>
      <c r="CQ441" s="31"/>
      <c r="CR441" s="31"/>
      <c r="CS441" s="31"/>
    </row>
    <row r="442" customFormat="false" ht="15.75" hidden="false" customHeight="true" outlineLevel="0" collapsed="false">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c r="CJ442" s="31"/>
      <c r="CK442" s="31"/>
      <c r="CL442" s="31"/>
      <c r="CM442" s="31"/>
      <c r="CN442" s="31"/>
      <c r="CO442" s="31"/>
      <c r="CP442" s="31"/>
      <c r="CQ442" s="31"/>
      <c r="CR442" s="31"/>
      <c r="CS442" s="31"/>
    </row>
    <row r="443" customFormat="false" ht="15.75" hidden="false" customHeight="true" outlineLevel="0" collapsed="false">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c r="CJ443" s="31"/>
      <c r="CK443" s="31"/>
      <c r="CL443" s="31"/>
      <c r="CM443" s="31"/>
      <c r="CN443" s="31"/>
      <c r="CO443" s="31"/>
      <c r="CP443" s="31"/>
      <c r="CQ443" s="31"/>
      <c r="CR443" s="31"/>
      <c r="CS443" s="31"/>
    </row>
    <row r="444" customFormat="false" ht="15.75" hidden="false" customHeight="true" outlineLevel="0" collapsed="false">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c r="CQ444" s="31"/>
      <c r="CR444" s="31"/>
      <c r="CS444" s="31"/>
    </row>
    <row r="445" customFormat="false" ht="15.75" hidden="false" customHeight="true" outlineLevel="0" collapsed="false">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c r="CJ445" s="31"/>
      <c r="CK445" s="31"/>
      <c r="CL445" s="31"/>
      <c r="CM445" s="31"/>
      <c r="CN445" s="31"/>
      <c r="CO445" s="31"/>
      <c r="CP445" s="31"/>
      <c r="CQ445" s="31"/>
      <c r="CR445" s="31"/>
      <c r="CS445" s="31"/>
    </row>
    <row r="446" customFormat="false" ht="15.75" hidden="false" customHeight="true" outlineLevel="0" collapsed="false">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c r="CJ446" s="31"/>
      <c r="CK446" s="31"/>
      <c r="CL446" s="31"/>
      <c r="CM446" s="31"/>
      <c r="CN446" s="31"/>
      <c r="CO446" s="31"/>
      <c r="CP446" s="31"/>
      <c r="CQ446" s="31"/>
      <c r="CR446" s="31"/>
      <c r="CS446" s="31"/>
    </row>
    <row r="447" customFormat="false" ht="15.75" hidden="false" customHeight="true" outlineLevel="0" collapsed="false">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c r="CJ447" s="31"/>
      <c r="CK447" s="31"/>
      <c r="CL447" s="31"/>
      <c r="CM447" s="31"/>
      <c r="CN447" s="31"/>
      <c r="CO447" s="31"/>
      <c r="CP447" s="31"/>
      <c r="CQ447" s="31"/>
      <c r="CR447" s="31"/>
      <c r="CS447" s="31"/>
    </row>
    <row r="448" customFormat="false" ht="15.75" hidden="false" customHeight="true" outlineLevel="0" collapsed="false">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c r="CJ448" s="31"/>
      <c r="CK448" s="31"/>
      <c r="CL448" s="31"/>
      <c r="CM448" s="31"/>
      <c r="CN448" s="31"/>
      <c r="CO448" s="31"/>
      <c r="CP448" s="31"/>
      <c r="CQ448" s="31"/>
      <c r="CR448" s="31"/>
      <c r="CS448" s="31"/>
    </row>
    <row r="449" customFormat="false" ht="15.75" hidden="false" customHeight="true" outlineLevel="0" collapsed="false">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c r="CJ449" s="31"/>
      <c r="CK449" s="31"/>
      <c r="CL449" s="31"/>
      <c r="CM449" s="31"/>
      <c r="CN449" s="31"/>
      <c r="CO449" s="31"/>
      <c r="CP449" s="31"/>
      <c r="CQ449" s="31"/>
      <c r="CR449" s="31"/>
      <c r="CS449" s="31"/>
    </row>
    <row r="450" customFormat="false" ht="15.75" hidden="false" customHeight="true" outlineLevel="0" collapsed="false">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c r="CJ450" s="31"/>
      <c r="CK450" s="31"/>
      <c r="CL450" s="31"/>
      <c r="CM450" s="31"/>
      <c r="CN450" s="31"/>
      <c r="CO450" s="31"/>
      <c r="CP450" s="31"/>
      <c r="CQ450" s="31"/>
      <c r="CR450" s="31"/>
      <c r="CS450" s="31"/>
    </row>
    <row r="451" customFormat="false" ht="15.75" hidden="false" customHeight="true" outlineLevel="0" collapsed="false">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c r="CJ451" s="31"/>
      <c r="CK451" s="31"/>
      <c r="CL451" s="31"/>
      <c r="CM451" s="31"/>
      <c r="CN451" s="31"/>
      <c r="CO451" s="31"/>
      <c r="CP451" s="31"/>
      <c r="CQ451" s="31"/>
      <c r="CR451" s="31"/>
      <c r="CS451" s="31"/>
    </row>
    <row r="452" customFormat="false" ht="15.75" hidden="false" customHeight="true" outlineLevel="0" collapsed="false">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c r="CJ452" s="31"/>
      <c r="CK452" s="31"/>
      <c r="CL452" s="31"/>
      <c r="CM452" s="31"/>
      <c r="CN452" s="31"/>
      <c r="CO452" s="31"/>
      <c r="CP452" s="31"/>
      <c r="CQ452" s="31"/>
      <c r="CR452" s="31"/>
      <c r="CS452" s="31"/>
    </row>
    <row r="453" customFormat="false" ht="15.75" hidden="false" customHeight="true" outlineLevel="0" collapsed="false">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c r="CJ453" s="31"/>
      <c r="CK453" s="31"/>
      <c r="CL453" s="31"/>
      <c r="CM453" s="31"/>
      <c r="CN453" s="31"/>
      <c r="CO453" s="31"/>
      <c r="CP453" s="31"/>
      <c r="CQ453" s="31"/>
      <c r="CR453" s="31"/>
      <c r="CS453" s="31"/>
    </row>
    <row r="454" customFormat="false" ht="15.75" hidden="false" customHeight="true" outlineLevel="0" collapsed="false">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c r="CJ454" s="31"/>
      <c r="CK454" s="31"/>
      <c r="CL454" s="31"/>
      <c r="CM454" s="31"/>
      <c r="CN454" s="31"/>
      <c r="CO454" s="31"/>
      <c r="CP454" s="31"/>
      <c r="CQ454" s="31"/>
      <c r="CR454" s="31"/>
      <c r="CS454" s="31"/>
    </row>
    <row r="455" customFormat="false" ht="15.75" hidden="false" customHeight="true" outlineLevel="0" collapsed="false">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c r="CJ455" s="31"/>
      <c r="CK455" s="31"/>
      <c r="CL455" s="31"/>
      <c r="CM455" s="31"/>
      <c r="CN455" s="31"/>
      <c r="CO455" s="31"/>
      <c r="CP455" s="31"/>
      <c r="CQ455" s="31"/>
      <c r="CR455" s="31"/>
      <c r="CS455" s="31"/>
    </row>
    <row r="456" customFormat="false" ht="15.75" hidden="false" customHeight="true" outlineLevel="0" collapsed="false">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c r="CJ456" s="31"/>
      <c r="CK456" s="31"/>
      <c r="CL456" s="31"/>
      <c r="CM456" s="31"/>
      <c r="CN456" s="31"/>
      <c r="CO456" s="31"/>
      <c r="CP456" s="31"/>
      <c r="CQ456" s="31"/>
      <c r="CR456" s="31"/>
      <c r="CS456" s="31"/>
    </row>
    <row r="457" customFormat="false" ht="15.75" hidden="false" customHeight="true" outlineLevel="0" collapsed="false">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c r="CJ457" s="31"/>
      <c r="CK457" s="31"/>
      <c r="CL457" s="31"/>
      <c r="CM457" s="31"/>
      <c r="CN457" s="31"/>
      <c r="CO457" s="31"/>
      <c r="CP457" s="31"/>
      <c r="CQ457" s="31"/>
      <c r="CR457" s="31"/>
      <c r="CS457" s="31"/>
    </row>
    <row r="458" customFormat="false" ht="15.75" hidden="false" customHeight="true" outlineLevel="0" collapsed="false">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c r="CQ458" s="31"/>
      <c r="CR458" s="31"/>
      <c r="CS458" s="31"/>
    </row>
    <row r="459" customFormat="false" ht="15.75" hidden="false" customHeight="true" outlineLevel="0" collapsed="false">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c r="CJ459" s="31"/>
      <c r="CK459" s="31"/>
      <c r="CL459" s="31"/>
      <c r="CM459" s="31"/>
      <c r="CN459" s="31"/>
      <c r="CO459" s="31"/>
      <c r="CP459" s="31"/>
      <c r="CQ459" s="31"/>
      <c r="CR459" s="31"/>
      <c r="CS459" s="31"/>
    </row>
    <row r="460" customFormat="false" ht="15.75" hidden="false" customHeight="true" outlineLevel="0" collapsed="false">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c r="CJ460" s="31"/>
      <c r="CK460" s="31"/>
      <c r="CL460" s="31"/>
      <c r="CM460" s="31"/>
      <c r="CN460" s="31"/>
      <c r="CO460" s="31"/>
      <c r="CP460" s="31"/>
      <c r="CQ460" s="31"/>
      <c r="CR460" s="31"/>
      <c r="CS460" s="31"/>
    </row>
    <row r="461" customFormat="false" ht="15.75" hidden="false" customHeight="true" outlineLevel="0" collapsed="false">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c r="CJ461" s="31"/>
      <c r="CK461" s="31"/>
      <c r="CL461" s="31"/>
      <c r="CM461" s="31"/>
      <c r="CN461" s="31"/>
      <c r="CO461" s="31"/>
      <c r="CP461" s="31"/>
      <c r="CQ461" s="31"/>
      <c r="CR461" s="31"/>
      <c r="CS461" s="31"/>
    </row>
    <row r="462" customFormat="false" ht="15.75" hidden="false" customHeight="true" outlineLevel="0" collapsed="false">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c r="CQ462" s="31"/>
      <c r="CR462" s="31"/>
      <c r="CS462" s="31"/>
    </row>
    <row r="463" customFormat="false" ht="15.75" hidden="false" customHeight="true" outlineLevel="0" collapsed="false">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c r="CQ463" s="31"/>
      <c r="CR463" s="31"/>
      <c r="CS463" s="31"/>
    </row>
    <row r="464" customFormat="false" ht="15.75" hidden="false" customHeight="true" outlineLevel="0" collapsed="false">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c r="CJ464" s="31"/>
      <c r="CK464" s="31"/>
      <c r="CL464" s="31"/>
      <c r="CM464" s="31"/>
      <c r="CN464" s="31"/>
      <c r="CO464" s="31"/>
      <c r="CP464" s="31"/>
      <c r="CQ464" s="31"/>
      <c r="CR464" s="31"/>
      <c r="CS464" s="31"/>
    </row>
    <row r="465" customFormat="false" ht="15.75" hidden="false" customHeight="true" outlineLevel="0" collapsed="false">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c r="CQ465" s="31"/>
      <c r="CR465" s="31"/>
      <c r="CS465" s="31"/>
    </row>
    <row r="466" customFormat="false" ht="15.75" hidden="false" customHeight="true" outlineLevel="0" collapsed="false">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c r="CJ466" s="31"/>
      <c r="CK466" s="31"/>
      <c r="CL466" s="31"/>
      <c r="CM466" s="31"/>
      <c r="CN466" s="31"/>
      <c r="CO466" s="31"/>
      <c r="CP466" s="31"/>
      <c r="CQ466" s="31"/>
      <c r="CR466" s="31"/>
      <c r="CS466" s="31"/>
    </row>
    <row r="467" customFormat="false" ht="15.75" hidden="false" customHeight="true" outlineLevel="0" collapsed="false">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c r="CQ467" s="31"/>
      <c r="CR467" s="31"/>
      <c r="CS467" s="31"/>
    </row>
    <row r="468" customFormat="false" ht="15.75" hidden="false" customHeight="true" outlineLevel="0" collapsed="false">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c r="CJ468" s="31"/>
      <c r="CK468" s="31"/>
      <c r="CL468" s="31"/>
      <c r="CM468" s="31"/>
      <c r="CN468" s="31"/>
      <c r="CO468" s="31"/>
      <c r="CP468" s="31"/>
      <c r="CQ468" s="31"/>
      <c r="CR468" s="31"/>
      <c r="CS468" s="31"/>
    </row>
    <row r="469" customFormat="false" ht="15.75" hidden="false" customHeight="true" outlineLevel="0" collapsed="false">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c r="CJ469" s="31"/>
      <c r="CK469" s="31"/>
      <c r="CL469" s="31"/>
      <c r="CM469" s="31"/>
      <c r="CN469" s="31"/>
      <c r="CO469" s="31"/>
      <c r="CP469" s="31"/>
      <c r="CQ469" s="31"/>
      <c r="CR469" s="31"/>
      <c r="CS469" s="31"/>
    </row>
    <row r="470" customFormat="false" ht="15.75" hidden="false" customHeight="true" outlineLevel="0" collapsed="false">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c r="CJ470" s="31"/>
      <c r="CK470" s="31"/>
      <c r="CL470" s="31"/>
      <c r="CM470" s="31"/>
      <c r="CN470" s="31"/>
      <c r="CO470" s="31"/>
      <c r="CP470" s="31"/>
      <c r="CQ470" s="31"/>
      <c r="CR470" s="31"/>
      <c r="CS470" s="31"/>
    </row>
    <row r="471" customFormat="false" ht="15.75" hidden="false" customHeight="true" outlineLevel="0" collapsed="false">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c r="CJ471" s="31"/>
      <c r="CK471" s="31"/>
      <c r="CL471" s="31"/>
      <c r="CM471" s="31"/>
      <c r="CN471" s="31"/>
      <c r="CO471" s="31"/>
      <c r="CP471" s="31"/>
      <c r="CQ471" s="31"/>
      <c r="CR471" s="31"/>
      <c r="CS471" s="31"/>
    </row>
    <row r="472" customFormat="false" ht="15.75" hidden="false" customHeight="true" outlineLevel="0" collapsed="false">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c r="CJ472" s="31"/>
      <c r="CK472" s="31"/>
      <c r="CL472" s="31"/>
      <c r="CM472" s="31"/>
      <c r="CN472" s="31"/>
      <c r="CO472" s="31"/>
      <c r="CP472" s="31"/>
      <c r="CQ472" s="31"/>
      <c r="CR472" s="31"/>
      <c r="CS472" s="31"/>
    </row>
    <row r="473" customFormat="false" ht="15.75" hidden="false" customHeight="true" outlineLevel="0" collapsed="false">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c r="CJ473" s="31"/>
      <c r="CK473" s="31"/>
      <c r="CL473" s="31"/>
      <c r="CM473" s="31"/>
      <c r="CN473" s="31"/>
      <c r="CO473" s="31"/>
      <c r="CP473" s="31"/>
      <c r="CQ473" s="31"/>
      <c r="CR473" s="31"/>
      <c r="CS473" s="31"/>
    </row>
    <row r="474" customFormat="false" ht="15.75" hidden="false" customHeight="true" outlineLevel="0" collapsed="false">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c r="CJ474" s="31"/>
      <c r="CK474" s="31"/>
      <c r="CL474" s="31"/>
      <c r="CM474" s="31"/>
      <c r="CN474" s="31"/>
      <c r="CO474" s="31"/>
      <c r="CP474" s="31"/>
      <c r="CQ474" s="31"/>
      <c r="CR474" s="31"/>
      <c r="CS474" s="31"/>
    </row>
    <row r="475" customFormat="false" ht="15.75" hidden="false" customHeight="true" outlineLevel="0" collapsed="false">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c r="CJ475" s="31"/>
      <c r="CK475" s="31"/>
      <c r="CL475" s="31"/>
      <c r="CM475" s="31"/>
      <c r="CN475" s="31"/>
      <c r="CO475" s="31"/>
      <c r="CP475" s="31"/>
      <c r="CQ475" s="31"/>
      <c r="CR475" s="31"/>
      <c r="CS475" s="31"/>
    </row>
    <row r="476" customFormat="false" ht="15.75" hidden="false" customHeight="true" outlineLevel="0" collapsed="false">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c r="CJ476" s="31"/>
      <c r="CK476" s="31"/>
      <c r="CL476" s="31"/>
      <c r="CM476" s="31"/>
      <c r="CN476" s="31"/>
      <c r="CO476" s="31"/>
      <c r="CP476" s="31"/>
      <c r="CQ476" s="31"/>
      <c r="CR476" s="31"/>
      <c r="CS476" s="31"/>
    </row>
    <row r="477" customFormat="false" ht="15.75" hidden="false" customHeight="true" outlineLevel="0" collapsed="false">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c r="CJ477" s="31"/>
      <c r="CK477" s="31"/>
      <c r="CL477" s="31"/>
      <c r="CM477" s="31"/>
      <c r="CN477" s="31"/>
      <c r="CO477" s="31"/>
      <c r="CP477" s="31"/>
      <c r="CQ477" s="31"/>
      <c r="CR477" s="31"/>
      <c r="CS477" s="31"/>
    </row>
    <row r="478" customFormat="false" ht="15.75" hidden="false" customHeight="true" outlineLevel="0" collapsed="false">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c r="CJ478" s="31"/>
      <c r="CK478" s="31"/>
      <c r="CL478" s="31"/>
      <c r="CM478" s="31"/>
      <c r="CN478" s="31"/>
      <c r="CO478" s="31"/>
      <c r="CP478" s="31"/>
      <c r="CQ478" s="31"/>
      <c r="CR478" s="31"/>
      <c r="CS478" s="31"/>
    </row>
    <row r="479" customFormat="false" ht="15.75" hidden="false" customHeight="true" outlineLevel="0" collapsed="false">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c r="CJ479" s="31"/>
      <c r="CK479" s="31"/>
      <c r="CL479" s="31"/>
      <c r="CM479" s="31"/>
      <c r="CN479" s="31"/>
      <c r="CO479" s="31"/>
      <c r="CP479" s="31"/>
      <c r="CQ479" s="31"/>
      <c r="CR479" s="31"/>
      <c r="CS479" s="31"/>
    </row>
    <row r="480" customFormat="false" ht="15.75" hidden="false" customHeight="true" outlineLevel="0" collapsed="false">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c r="CJ480" s="31"/>
      <c r="CK480" s="31"/>
      <c r="CL480" s="31"/>
      <c r="CM480" s="31"/>
      <c r="CN480" s="31"/>
      <c r="CO480" s="31"/>
      <c r="CP480" s="31"/>
      <c r="CQ480" s="31"/>
      <c r="CR480" s="31"/>
      <c r="CS480" s="31"/>
    </row>
    <row r="481" customFormat="false" ht="15.75" hidden="false" customHeight="true" outlineLevel="0" collapsed="false">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c r="CJ481" s="31"/>
      <c r="CK481" s="31"/>
      <c r="CL481" s="31"/>
      <c r="CM481" s="31"/>
      <c r="CN481" s="31"/>
      <c r="CO481" s="31"/>
      <c r="CP481" s="31"/>
      <c r="CQ481" s="31"/>
      <c r="CR481" s="31"/>
      <c r="CS481" s="31"/>
    </row>
    <row r="482" customFormat="false" ht="15.75" hidden="false" customHeight="true" outlineLevel="0" collapsed="false">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c r="CJ482" s="31"/>
      <c r="CK482" s="31"/>
      <c r="CL482" s="31"/>
      <c r="CM482" s="31"/>
      <c r="CN482" s="31"/>
      <c r="CO482" s="31"/>
      <c r="CP482" s="31"/>
      <c r="CQ482" s="31"/>
      <c r="CR482" s="31"/>
      <c r="CS482" s="31"/>
    </row>
    <row r="483" customFormat="false" ht="15.75" hidden="false" customHeight="true" outlineLevel="0" collapsed="false">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c r="CJ483" s="31"/>
      <c r="CK483" s="31"/>
      <c r="CL483" s="31"/>
      <c r="CM483" s="31"/>
      <c r="CN483" s="31"/>
      <c r="CO483" s="31"/>
      <c r="CP483" s="31"/>
      <c r="CQ483" s="31"/>
      <c r="CR483" s="31"/>
      <c r="CS483" s="31"/>
    </row>
    <row r="484" customFormat="false" ht="15.75" hidden="false" customHeight="true" outlineLevel="0" collapsed="false">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c r="CJ484" s="31"/>
      <c r="CK484" s="31"/>
      <c r="CL484" s="31"/>
      <c r="CM484" s="31"/>
      <c r="CN484" s="31"/>
      <c r="CO484" s="31"/>
      <c r="CP484" s="31"/>
      <c r="CQ484" s="31"/>
      <c r="CR484" s="31"/>
      <c r="CS484" s="31"/>
    </row>
    <row r="485" customFormat="false" ht="15.75" hidden="false" customHeight="true" outlineLevel="0" collapsed="false">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c r="CQ485" s="31"/>
      <c r="CR485" s="31"/>
      <c r="CS485" s="31"/>
    </row>
    <row r="486" customFormat="false" ht="15.75" hidden="false" customHeight="true" outlineLevel="0" collapsed="false">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c r="CQ486" s="31"/>
      <c r="CR486" s="31"/>
      <c r="CS486" s="31"/>
    </row>
    <row r="487" customFormat="false" ht="15.75" hidden="false" customHeight="true" outlineLevel="0" collapsed="false">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c r="CQ487" s="31"/>
      <c r="CR487" s="31"/>
      <c r="CS487" s="31"/>
    </row>
    <row r="488" customFormat="false" ht="15.75" hidden="false" customHeight="true" outlineLevel="0" collapsed="false">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c r="CQ488" s="31"/>
      <c r="CR488" s="31"/>
      <c r="CS488" s="31"/>
    </row>
    <row r="489" customFormat="false" ht="15.75" hidden="false" customHeight="true" outlineLevel="0" collapsed="false">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c r="CQ489" s="31"/>
      <c r="CR489" s="31"/>
      <c r="CS489" s="31"/>
    </row>
    <row r="490" customFormat="false" ht="15.75" hidden="false" customHeight="true" outlineLevel="0" collapsed="false">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c r="CQ490" s="31"/>
      <c r="CR490" s="31"/>
      <c r="CS490" s="31"/>
    </row>
    <row r="491" customFormat="false" ht="15.75" hidden="false" customHeight="true" outlineLevel="0" collapsed="false">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c r="CQ491" s="31"/>
      <c r="CR491" s="31"/>
      <c r="CS491" s="31"/>
    </row>
    <row r="492" customFormat="false" ht="15.75" hidden="false" customHeight="true" outlineLevel="0" collapsed="false">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c r="CQ492" s="31"/>
      <c r="CR492" s="31"/>
      <c r="CS492" s="31"/>
    </row>
    <row r="493" customFormat="false" ht="15.75" hidden="false" customHeight="true" outlineLevel="0" collapsed="false">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c r="CQ493" s="31"/>
      <c r="CR493" s="31"/>
      <c r="CS493" s="31"/>
    </row>
    <row r="494" customFormat="false" ht="15.75" hidden="false" customHeight="true" outlineLevel="0" collapsed="false">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c r="CJ494" s="31"/>
      <c r="CK494" s="31"/>
      <c r="CL494" s="31"/>
      <c r="CM494" s="31"/>
      <c r="CN494" s="31"/>
      <c r="CO494" s="31"/>
      <c r="CP494" s="31"/>
      <c r="CQ494" s="31"/>
      <c r="CR494" s="31"/>
      <c r="CS494" s="31"/>
    </row>
    <row r="495" customFormat="false" ht="15.75" hidden="false" customHeight="true" outlineLevel="0" collapsed="false">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c r="CQ495" s="31"/>
      <c r="CR495" s="31"/>
      <c r="CS495" s="31"/>
    </row>
    <row r="496" customFormat="false" ht="15.75" hidden="false" customHeight="true" outlineLevel="0" collapsed="false">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c r="CQ496" s="31"/>
      <c r="CR496" s="31"/>
      <c r="CS496" s="31"/>
    </row>
    <row r="497" customFormat="false" ht="15.75" hidden="false" customHeight="true" outlineLevel="0" collapsed="false">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c r="CQ497" s="31"/>
      <c r="CR497" s="31"/>
      <c r="CS497" s="31"/>
    </row>
    <row r="498" customFormat="false" ht="15.75" hidden="false" customHeight="true" outlineLevel="0" collapsed="false">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c r="CQ498" s="31"/>
      <c r="CR498" s="31"/>
      <c r="CS498" s="31"/>
    </row>
    <row r="499" customFormat="false" ht="15.75" hidden="false" customHeight="true" outlineLevel="0" collapsed="false">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c r="CQ499" s="31"/>
      <c r="CR499" s="31"/>
      <c r="CS499" s="31"/>
    </row>
    <row r="500" customFormat="false" ht="15.75" hidden="false" customHeight="true" outlineLevel="0" collapsed="false">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c r="CQ500" s="31"/>
      <c r="CR500" s="31"/>
      <c r="CS500" s="31"/>
    </row>
    <row r="501" customFormat="false" ht="15.75" hidden="false" customHeight="true" outlineLevel="0" collapsed="false">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c r="AE501" s="31"/>
      <c r="AF501" s="31"/>
      <c r="AG501" s="31"/>
      <c r="AH501" s="31"/>
      <c r="AI501" s="31"/>
      <c r="AJ501" s="31"/>
      <c r="AK501" s="31"/>
      <c r="AL501" s="31"/>
      <c r="AM501" s="31"/>
      <c r="AN501" s="31"/>
      <c r="AO501" s="31"/>
      <c r="AP501" s="31"/>
      <c r="AQ501" s="31"/>
      <c r="AR501" s="31"/>
      <c r="AS501" s="31"/>
      <c r="AT501" s="31"/>
      <c r="AU501" s="31"/>
      <c r="AV501" s="31"/>
      <c r="AW501" s="31"/>
      <c r="AX501" s="31"/>
      <c r="AY501" s="31"/>
      <c r="AZ501" s="31"/>
      <c r="BA501" s="31"/>
      <c r="BB501" s="31"/>
      <c r="BC501" s="31"/>
      <c r="BD501" s="31"/>
      <c r="BE501" s="31"/>
      <c r="BF501" s="31"/>
      <c r="BG501" s="31"/>
      <c r="BH501" s="31"/>
      <c r="BI501" s="31"/>
      <c r="BJ501" s="31"/>
      <c r="BK501" s="31"/>
      <c r="BL501" s="31"/>
      <c r="BM501" s="31"/>
      <c r="BN501" s="31"/>
      <c r="BO501" s="31"/>
      <c r="BP501" s="31"/>
      <c r="BQ501" s="31"/>
      <c r="BR501" s="31"/>
      <c r="BS501" s="31"/>
      <c r="BT501" s="31"/>
      <c r="BU501" s="31"/>
      <c r="BV501" s="31"/>
      <c r="BW501" s="31"/>
      <c r="BX501" s="31"/>
      <c r="BY501" s="31"/>
      <c r="BZ501" s="31"/>
      <c r="CA501" s="31"/>
      <c r="CB501" s="31"/>
      <c r="CC501" s="31"/>
      <c r="CD501" s="31"/>
      <c r="CE501" s="31"/>
      <c r="CF501" s="31"/>
      <c r="CG501" s="31"/>
      <c r="CH501" s="31"/>
      <c r="CI501" s="31"/>
      <c r="CJ501" s="31"/>
      <c r="CK501" s="31"/>
      <c r="CL501" s="31"/>
      <c r="CM501" s="31"/>
      <c r="CN501" s="31"/>
      <c r="CO501" s="31"/>
      <c r="CP501" s="31"/>
      <c r="CQ501" s="31"/>
      <c r="CR501" s="31"/>
      <c r="CS501" s="31"/>
    </row>
    <row r="502" customFormat="false" ht="15.75" hidden="false" customHeight="true" outlineLevel="0" collapsed="false">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1"/>
      <c r="AF502" s="31"/>
      <c r="AG502" s="31"/>
      <c r="AH502" s="31"/>
      <c r="AI502" s="31"/>
      <c r="AJ502" s="31"/>
      <c r="AK502" s="31"/>
      <c r="AL502" s="31"/>
      <c r="AM502" s="31"/>
      <c r="AN502" s="31"/>
      <c r="AO502" s="31"/>
      <c r="AP502" s="31"/>
      <c r="AQ502" s="31"/>
      <c r="AR502" s="31"/>
      <c r="AS502" s="31"/>
      <c r="AT502" s="31"/>
      <c r="AU502" s="31"/>
      <c r="AV502" s="31"/>
      <c r="AW502" s="31"/>
      <c r="AX502" s="31"/>
      <c r="AY502" s="31"/>
      <c r="AZ502" s="31"/>
      <c r="BA502" s="31"/>
      <c r="BB502" s="31"/>
      <c r="BC502" s="31"/>
      <c r="BD502" s="31"/>
      <c r="BE502" s="31"/>
      <c r="BF502" s="31"/>
      <c r="BG502" s="31"/>
      <c r="BH502" s="31"/>
      <c r="BI502" s="31"/>
      <c r="BJ502" s="31"/>
      <c r="BK502" s="31"/>
      <c r="BL502" s="31"/>
      <c r="BM502" s="31"/>
      <c r="BN502" s="31"/>
      <c r="BO502" s="31"/>
      <c r="BP502" s="31"/>
      <c r="BQ502" s="31"/>
      <c r="BR502" s="31"/>
      <c r="BS502" s="31"/>
      <c r="BT502" s="31"/>
      <c r="BU502" s="31"/>
      <c r="BV502" s="31"/>
      <c r="BW502" s="31"/>
      <c r="BX502" s="31"/>
      <c r="BY502" s="31"/>
      <c r="BZ502" s="31"/>
      <c r="CA502" s="31"/>
      <c r="CB502" s="31"/>
      <c r="CC502" s="31"/>
      <c r="CD502" s="31"/>
      <c r="CE502" s="31"/>
      <c r="CF502" s="31"/>
      <c r="CG502" s="31"/>
      <c r="CH502" s="31"/>
      <c r="CI502" s="31"/>
      <c r="CJ502" s="31"/>
      <c r="CK502" s="31"/>
      <c r="CL502" s="31"/>
      <c r="CM502" s="31"/>
      <c r="CN502" s="31"/>
      <c r="CO502" s="31"/>
      <c r="CP502" s="31"/>
      <c r="CQ502" s="31"/>
      <c r="CR502" s="31"/>
      <c r="CS502" s="31"/>
    </row>
    <row r="503" customFormat="false" ht="15.75" hidden="false" customHeight="true" outlineLevel="0" collapsed="false">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AJ503" s="31"/>
      <c r="AK503" s="31"/>
      <c r="AL503" s="31"/>
      <c r="AM503" s="31"/>
      <c r="AN503" s="31"/>
      <c r="AO503" s="31"/>
      <c r="AP503" s="31"/>
      <c r="AQ503" s="31"/>
      <c r="AR503" s="31"/>
      <c r="AS503" s="31"/>
      <c r="AT503" s="31"/>
      <c r="AU503" s="31"/>
      <c r="AV503" s="31"/>
      <c r="AW503" s="31"/>
      <c r="AX503" s="31"/>
      <c r="AY503" s="31"/>
      <c r="AZ503" s="31"/>
      <c r="BA503" s="31"/>
      <c r="BB503" s="31"/>
      <c r="BC503" s="31"/>
      <c r="BD503" s="31"/>
      <c r="BE503" s="31"/>
      <c r="BF503" s="31"/>
      <c r="BG503" s="31"/>
      <c r="BH503" s="31"/>
      <c r="BI503" s="31"/>
      <c r="BJ503" s="31"/>
      <c r="BK503" s="31"/>
      <c r="BL503" s="31"/>
      <c r="BM503" s="31"/>
      <c r="BN503" s="31"/>
      <c r="BO503" s="31"/>
      <c r="BP503" s="31"/>
      <c r="BQ503" s="31"/>
      <c r="BR503" s="31"/>
      <c r="BS503" s="31"/>
      <c r="BT503" s="31"/>
      <c r="BU503" s="31"/>
      <c r="BV503" s="31"/>
      <c r="BW503" s="31"/>
      <c r="BX503" s="31"/>
      <c r="BY503" s="31"/>
      <c r="BZ503" s="31"/>
      <c r="CA503" s="31"/>
      <c r="CB503" s="31"/>
      <c r="CC503" s="31"/>
      <c r="CD503" s="31"/>
      <c r="CE503" s="31"/>
      <c r="CF503" s="31"/>
      <c r="CG503" s="31"/>
      <c r="CH503" s="31"/>
      <c r="CI503" s="31"/>
      <c r="CJ503" s="31"/>
      <c r="CK503" s="31"/>
      <c r="CL503" s="31"/>
      <c r="CM503" s="31"/>
      <c r="CN503" s="31"/>
      <c r="CO503" s="31"/>
      <c r="CP503" s="31"/>
      <c r="CQ503" s="31"/>
      <c r="CR503" s="31"/>
      <c r="CS503" s="31"/>
    </row>
    <row r="504" customFormat="false" ht="15.75" hidden="false" customHeight="true" outlineLevel="0" collapsed="false">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c r="AE504" s="31"/>
      <c r="AF504" s="31"/>
      <c r="AG504" s="31"/>
      <c r="AH504" s="31"/>
      <c r="AI504" s="31"/>
      <c r="AJ504" s="31"/>
      <c r="AK504" s="31"/>
      <c r="AL504" s="31"/>
      <c r="AM504" s="31"/>
      <c r="AN504" s="31"/>
      <c r="AO504" s="31"/>
      <c r="AP504" s="31"/>
      <c r="AQ504" s="31"/>
      <c r="AR504" s="31"/>
      <c r="AS504" s="31"/>
      <c r="AT504" s="31"/>
      <c r="AU504" s="31"/>
      <c r="AV504" s="31"/>
      <c r="AW504" s="31"/>
      <c r="AX504" s="31"/>
      <c r="AY504" s="31"/>
      <c r="AZ504" s="31"/>
      <c r="BA504" s="31"/>
      <c r="BB504" s="31"/>
      <c r="BC504" s="31"/>
      <c r="BD504" s="31"/>
      <c r="BE504" s="31"/>
      <c r="BF504" s="31"/>
      <c r="BG504" s="31"/>
      <c r="BH504" s="31"/>
      <c r="BI504" s="31"/>
      <c r="BJ504" s="31"/>
      <c r="BK504" s="31"/>
      <c r="BL504" s="31"/>
      <c r="BM504" s="31"/>
      <c r="BN504" s="31"/>
      <c r="BO504" s="31"/>
      <c r="BP504" s="31"/>
      <c r="BQ504" s="31"/>
      <c r="BR504" s="31"/>
      <c r="BS504" s="31"/>
      <c r="BT504" s="31"/>
      <c r="BU504" s="31"/>
      <c r="BV504" s="31"/>
      <c r="BW504" s="31"/>
      <c r="BX504" s="31"/>
      <c r="BY504" s="31"/>
      <c r="BZ504" s="31"/>
      <c r="CA504" s="31"/>
      <c r="CB504" s="31"/>
      <c r="CC504" s="31"/>
      <c r="CD504" s="31"/>
      <c r="CE504" s="31"/>
      <c r="CF504" s="31"/>
      <c r="CG504" s="31"/>
      <c r="CH504" s="31"/>
      <c r="CI504" s="31"/>
      <c r="CJ504" s="31"/>
      <c r="CK504" s="31"/>
      <c r="CL504" s="31"/>
      <c r="CM504" s="31"/>
      <c r="CN504" s="31"/>
      <c r="CO504" s="31"/>
      <c r="CP504" s="31"/>
      <c r="CQ504" s="31"/>
      <c r="CR504" s="31"/>
      <c r="CS504" s="31"/>
    </row>
    <row r="505" customFormat="false" ht="15.75" hidden="false" customHeight="true" outlineLevel="0" collapsed="false">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c r="AE505" s="31"/>
      <c r="AF505" s="31"/>
      <c r="AG505" s="31"/>
      <c r="AH505" s="31"/>
      <c r="AI505" s="31"/>
      <c r="AJ505" s="31"/>
      <c r="AK505" s="31"/>
      <c r="AL505" s="31"/>
      <c r="AM505" s="31"/>
      <c r="AN505" s="31"/>
      <c r="AO505" s="31"/>
      <c r="AP505" s="31"/>
      <c r="AQ505" s="31"/>
      <c r="AR505" s="31"/>
      <c r="AS505" s="31"/>
      <c r="AT505" s="31"/>
      <c r="AU505" s="31"/>
      <c r="AV505" s="31"/>
      <c r="AW505" s="31"/>
      <c r="AX505" s="31"/>
      <c r="AY505" s="31"/>
      <c r="AZ505" s="31"/>
      <c r="BA505" s="31"/>
      <c r="BB505" s="31"/>
      <c r="BC505" s="31"/>
      <c r="BD505" s="31"/>
      <c r="BE505" s="31"/>
      <c r="BF505" s="31"/>
      <c r="BG505" s="31"/>
      <c r="BH505" s="31"/>
      <c r="BI505" s="31"/>
      <c r="BJ505" s="31"/>
      <c r="BK505" s="31"/>
      <c r="BL505" s="31"/>
      <c r="BM505" s="31"/>
      <c r="BN505" s="31"/>
      <c r="BO505" s="31"/>
      <c r="BP505" s="31"/>
      <c r="BQ505" s="31"/>
      <c r="BR505" s="31"/>
      <c r="BS505" s="31"/>
      <c r="BT505" s="31"/>
      <c r="BU505" s="31"/>
      <c r="BV505" s="31"/>
      <c r="BW505" s="31"/>
      <c r="BX505" s="31"/>
      <c r="BY505" s="31"/>
      <c r="BZ505" s="31"/>
      <c r="CA505" s="31"/>
      <c r="CB505" s="31"/>
      <c r="CC505" s="31"/>
      <c r="CD505" s="31"/>
      <c r="CE505" s="31"/>
      <c r="CF505" s="31"/>
      <c r="CG505" s="31"/>
      <c r="CH505" s="31"/>
      <c r="CI505" s="31"/>
      <c r="CJ505" s="31"/>
      <c r="CK505" s="31"/>
      <c r="CL505" s="31"/>
      <c r="CM505" s="31"/>
      <c r="CN505" s="31"/>
      <c r="CO505" s="31"/>
      <c r="CP505" s="31"/>
      <c r="CQ505" s="31"/>
      <c r="CR505" s="31"/>
      <c r="CS505" s="31"/>
    </row>
    <row r="506" customFormat="false" ht="15.75" hidden="false" customHeight="true" outlineLevel="0" collapsed="false">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c r="AE506" s="31"/>
      <c r="AF506" s="31"/>
      <c r="AG506" s="31"/>
      <c r="AH506" s="31"/>
      <c r="AI506" s="31"/>
      <c r="AJ506" s="31"/>
      <c r="AK506" s="31"/>
      <c r="AL506" s="31"/>
      <c r="AM506" s="31"/>
      <c r="AN506" s="31"/>
      <c r="AO506" s="31"/>
      <c r="AP506" s="31"/>
      <c r="AQ506" s="31"/>
      <c r="AR506" s="31"/>
      <c r="AS506" s="31"/>
      <c r="AT506" s="31"/>
      <c r="AU506" s="31"/>
      <c r="AV506" s="31"/>
      <c r="AW506" s="31"/>
      <c r="AX506" s="31"/>
      <c r="AY506" s="31"/>
      <c r="AZ506" s="31"/>
      <c r="BA506" s="31"/>
      <c r="BB506" s="31"/>
      <c r="BC506" s="31"/>
      <c r="BD506" s="31"/>
      <c r="BE506" s="31"/>
      <c r="BF506" s="31"/>
      <c r="BG506" s="31"/>
      <c r="BH506" s="31"/>
      <c r="BI506" s="31"/>
      <c r="BJ506" s="31"/>
      <c r="BK506" s="31"/>
      <c r="BL506" s="31"/>
      <c r="BM506" s="31"/>
      <c r="BN506" s="31"/>
      <c r="BO506" s="31"/>
      <c r="BP506" s="31"/>
      <c r="BQ506" s="31"/>
      <c r="BR506" s="31"/>
      <c r="BS506" s="31"/>
      <c r="BT506" s="31"/>
      <c r="BU506" s="31"/>
      <c r="BV506" s="31"/>
      <c r="BW506" s="31"/>
      <c r="BX506" s="31"/>
      <c r="BY506" s="31"/>
      <c r="BZ506" s="31"/>
      <c r="CA506" s="31"/>
      <c r="CB506" s="31"/>
      <c r="CC506" s="31"/>
      <c r="CD506" s="31"/>
      <c r="CE506" s="31"/>
      <c r="CF506" s="31"/>
      <c r="CG506" s="31"/>
      <c r="CH506" s="31"/>
      <c r="CI506" s="31"/>
      <c r="CJ506" s="31"/>
      <c r="CK506" s="31"/>
      <c r="CL506" s="31"/>
      <c r="CM506" s="31"/>
      <c r="CN506" s="31"/>
      <c r="CO506" s="31"/>
      <c r="CP506" s="31"/>
      <c r="CQ506" s="31"/>
      <c r="CR506" s="31"/>
      <c r="CS506" s="31"/>
    </row>
    <row r="507" customFormat="false" ht="15.75" hidden="false" customHeight="true" outlineLevel="0" collapsed="false">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H507" s="31"/>
      <c r="AI507" s="31"/>
      <c r="AJ507" s="31"/>
      <c r="AK507" s="31"/>
      <c r="AL507" s="31"/>
      <c r="AM507" s="31"/>
      <c r="AN507" s="31"/>
      <c r="AO507" s="31"/>
      <c r="AP507" s="31"/>
      <c r="AQ507" s="31"/>
      <c r="AR507" s="31"/>
      <c r="AS507" s="31"/>
      <c r="AT507" s="31"/>
      <c r="AU507" s="31"/>
      <c r="AV507" s="31"/>
      <c r="AW507" s="31"/>
      <c r="AX507" s="31"/>
      <c r="AY507" s="31"/>
      <c r="AZ507" s="31"/>
      <c r="BA507" s="31"/>
      <c r="BB507" s="31"/>
      <c r="BC507" s="31"/>
      <c r="BD507" s="31"/>
      <c r="BE507" s="31"/>
      <c r="BF507" s="31"/>
      <c r="BG507" s="31"/>
      <c r="BH507" s="31"/>
      <c r="BI507" s="31"/>
      <c r="BJ507" s="31"/>
      <c r="BK507" s="31"/>
      <c r="BL507" s="31"/>
      <c r="BM507" s="31"/>
      <c r="BN507" s="31"/>
      <c r="BO507" s="31"/>
      <c r="BP507" s="31"/>
      <c r="BQ507" s="31"/>
      <c r="BR507" s="31"/>
      <c r="BS507" s="31"/>
      <c r="BT507" s="31"/>
      <c r="BU507" s="31"/>
      <c r="BV507" s="31"/>
      <c r="BW507" s="31"/>
      <c r="BX507" s="31"/>
      <c r="BY507" s="31"/>
      <c r="BZ507" s="31"/>
      <c r="CA507" s="31"/>
      <c r="CB507" s="31"/>
      <c r="CC507" s="31"/>
      <c r="CD507" s="31"/>
      <c r="CE507" s="31"/>
      <c r="CF507" s="31"/>
      <c r="CG507" s="31"/>
      <c r="CH507" s="31"/>
      <c r="CI507" s="31"/>
      <c r="CJ507" s="31"/>
      <c r="CK507" s="31"/>
      <c r="CL507" s="31"/>
      <c r="CM507" s="31"/>
      <c r="CN507" s="31"/>
      <c r="CO507" s="31"/>
      <c r="CP507" s="31"/>
      <c r="CQ507" s="31"/>
      <c r="CR507" s="31"/>
      <c r="CS507" s="31"/>
    </row>
    <row r="508" customFormat="false" ht="15.75" hidden="false" customHeight="true" outlineLevel="0" collapsed="false">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c r="AE508" s="31"/>
      <c r="AF508" s="31"/>
      <c r="AG508" s="31"/>
      <c r="AH508" s="31"/>
      <c r="AI508" s="31"/>
      <c r="AJ508" s="31"/>
      <c r="AK508" s="31"/>
      <c r="AL508" s="31"/>
      <c r="AM508" s="31"/>
      <c r="AN508" s="31"/>
      <c r="AO508" s="31"/>
      <c r="AP508" s="31"/>
      <c r="AQ508" s="31"/>
      <c r="AR508" s="31"/>
      <c r="AS508" s="31"/>
      <c r="AT508" s="31"/>
      <c r="AU508" s="31"/>
      <c r="AV508" s="31"/>
      <c r="AW508" s="31"/>
      <c r="AX508" s="31"/>
      <c r="AY508" s="31"/>
      <c r="AZ508" s="31"/>
      <c r="BA508" s="31"/>
      <c r="BB508" s="31"/>
      <c r="BC508" s="31"/>
      <c r="BD508" s="31"/>
      <c r="BE508" s="31"/>
      <c r="BF508" s="31"/>
      <c r="BG508" s="31"/>
      <c r="BH508" s="31"/>
      <c r="BI508" s="31"/>
      <c r="BJ508" s="31"/>
      <c r="BK508" s="31"/>
      <c r="BL508" s="31"/>
      <c r="BM508" s="31"/>
      <c r="BN508" s="31"/>
      <c r="BO508" s="31"/>
      <c r="BP508" s="31"/>
      <c r="BQ508" s="31"/>
      <c r="BR508" s="31"/>
      <c r="BS508" s="31"/>
      <c r="BT508" s="31"/>
      <c r="BU508" s="31"/>
      <c r="BV508" s="31"/>
      <c r="BW508" s="31"/>
      <c r="BX508" s="31"/>
      <c r="BY508" s="31"/>
      <c r="BZ508" s="31"/>
      <c r="CA508" s="31"/>
      <c r="CB508" s="31"/>
      <c r="CC508" s="31"/>
      <c r="CD508" s="31"/>
      <c r="CE508" s="31"/>
      <c r="CF508" s="31"/>
      <c r="CG508" s="31"/>
      <c r="CH508" s="31"/>
      <c r="CI508" s="31"/>
      <c r="CJ508" s="31"/>
      <c r="CK508" s="31"/>
      <c r="CL508" s="31"/>
      <c r="CM508" s="31"/>
      <c r="CN508" s="31"/>
      <c r="CO508" s="31"/>
      <c r="CP508" s="31"/>
      <c r="CQ508" s="31"/>
      <c r="CR508" s="31"/>
      <c r="CS508" s="31"/>
    </row>
    <row r="509" customFormat="false" ht="15.75" hidden="false" customHeight="true" outlineLevel="0" collapsed="false">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c r="AE509" s="31"/>
      <c r="AF509" s="31"/>
      <c r="AG509" s="31"/>
      <c r="AH509" s="31"/>
      <c r="AI509" s="31"/>
      <c r="AJ509" s="31"/>
      <c r="AK509" s="31"/>
      <c r="AL509" s="31"/>
      <c r="AM509" s="31"/>
      <c r="AN509" s="31"/>
      <c r="AO509" s="31"/>
      <c r="AP509" s="31"/>
      <c r="AQ509" s="31"/>
      <c r="AR509" s="31"/>
      <c r="AS509" s="31"/>
      <c r="AT509" s="31"/>
      <c r="AU509" s="31"/>
      <c r="AV509" s="31"/>
      <c r="AW509" s="31"/>
      <c r="AX509" s="31"/>
      <c r="AY509" s="31"/>
      <c r="AZ509" s="31"/>
      <c r="BA509" s="31"/>
      <c r="BB509" s="31"/>
      <c r="BC509" s="31"/>
      <c r="BD509" s="31"/>
      <c r="BE509" s="31"/>
      <c r="BF509" s="31"/>
      <c r="BG509" s="31"/>
      <c r="BH509" s="31"/>
      <c r="BI509" s="31"/>
      <c r="BJ509" s="31"/>
      <c r="BK509" s="31"/>
      <c r="BL509" s="31"/>
      <c r="BM509" s="31"/>
      <c r="BN509" s="31"/>
      <c r="BO509" s="31"/>
      <c r="BP509" s="31"/>
      <c r="BQ509" s="31"/>
      <c r="BR509" s="31"/>
      <c r="BS509" s="31"/>
      <c r="BT509" s="31"/>
      <c r="BU509" s="31"/>
      <c r="BV509" s="31"/>
      <c r="BW509" s="31"/>
      <c r="BX509" s="31"/>
      <c r="BY509" s="31"/>
      <c r="BZ509" s="31"/>
      <c r="CA509" s="31"/>
      <c r="CB509" s="31"/>
      <c r="CC509" s="31"/>
      <c r="CD509" s="31"/>
      <c r="CE509" s="31"/>
      <c r="CF509" s="31"/>
      <c r="CG509" s="31"/>
      <c r="CH509" s="31"/>
      <c r="CI509" s="31"/>
      <c r="CJ509" s="31"/>
      <c r="CK509" s="31"/>
      <c r="CL509" s="31"/>
      <c r="CM509" s="31"/>
      <c r="CN509" s="31"/>
      <c r="CO509" s="31"/>
      <c r="CP509" s="31"/>
      <c r="CQ509" s="31"/>
      <c r="CR509" s="31"/>
      <c r="CS509" s="31"/>
    </row>
    <row r="510" customFormat="false" ht="15.75" hidden="false" customHeight="true" outlineLevel="0" collapsed="false">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H510" s="31"/>
      <c r="AI510" s="31"/>
      <c r="AJ510" s="31"/>
      <c r="AK510" s="31"/>
      <c r="AL510" s="31"/>
      <c r="AM510" s="31"/>
      <c r="AN510" s="31"/>
      <c r="AO510" s="31"/>
      <c r="AP510" s="31"/>
      <c r="AQ510" s="31"/>
      <c r="AR510" s="31"/>
      <c r="AS510" s="31"/>
      <c r="AT510" s="31"/>
      <c r="AU510" s="31"/>
      <c r="AV510" s="31"/>
      <c r="AW510" s="31"/>
      <c r="AX510" s="31"/>
      <c r="AY510" s="31"/>
      <c r="AZ510" s="31"/>
      <c r="BA510" s="31"/>
      <c r="BB510" s="31"/>
      <c r="BC510" s="31"/>
      <c r="BD510" s="31"/>
      <c r="BE510" s="31"/>
      <c r="BF510" s="31"/>
      <c r="BG510" s="31"/>
      <c r="BH510" s="31"/>
      <c r="BI510" s="31"/>
      <c r="BJ510" s="31"/>
      <c r="BK510" s="31"/>
      <c r="BL510" s="31"/>
      <c r="BM510" s="31"/>
      <c r="BN510" s="31"/>
      <c r="BO510" s="31"/>
      <c r="BP510" s="31"/>
      <c r="BQ510" s="31"/>
      <c r="BR510" s="31"/>
      <c r="BS510" s="31"/>
      <c r="BT510" s="31"/>
      <c r="BU510" s="31"/>
      <c r="BV510" s="31"/>
      <c r="BW510" s="31"/>
      <c r="BX510" s="31"/>
      <c r="BY510" s="31"/>
      <c r="BZ510" s="31"/>
      <c r="CA510" s="31"/>
      <c r="CB510" s="31"/>
      <c r="CC510" s="31"/>
      <c r="CD510" s="31"/>
      <c r="CE510" s="31"/>
      <c r="CF510" s="31"/>
      <c r="CG510" s="31"/>
      <c r="CH510" s="31"/>
      <c r="CI510" s="31"/>
      <c r="CJ510" s="31"/>
      <c r="CK510" s="31"/>
      <c r="CL510" s="31"/>
      <c r="CM510" s="31"/>
      <c r="CN510" s="31"/>
      <c r="CO510" s="31"/>
      <c r="CP510" s="31"/>
      <c r="CQ510" s="31"/>
      <c r="CR510" s="31"/>
      <c r="CS510" s="31"/>
    </row>
    <row r="511" customFormat="false" ht="15.75" hidden="false" customHeight="true" outlineLevel="0" collapsed="false">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c r="AE511" s="31"/>
      <c r="AF511" s="31"/>
      <c r="AG511" s="31"/>
      <c r="AH511" s="31"/>
      <c r="AI511" s="31"/>
      <c r="AJ511" s="31"/>
      <c r="AK511" s="31"/>
      <c r="AL511" s="31"/>
      <c r="AM511" s="31"/>
      <c r="AN511" s="31"/>
      <c r="AO511" s="31"/>
      <c r="AP511" s="31"/>
      <c r="AQ511" s="31"/>
      <c r="AR511" s="31"/>
      <c r="AS511" s="31"/>
      <c r="AT511" s="31"/>
      <c r="AU511" s="31"/>
      <c r="AV511" s="31"/>
      <c r="AW511" s="31"/>
      <c r="AX511" s="31"/>
      <c r="AY511" s="31"/>
      <c r="AZ511" s="31"/>
      <c r="BA511" s="31"/>
      <c r="BB511" s="31"/>
      <c r="BC511" s="31"/>
      <c r="BD511" s="31"/>
      <c r="BE511" s="31"/>
      <c r="BF511" s="31"/>
      <c r="BG511" s="31"/>
      <c r="BH511" s="31"/>
      <c r="BI511" s="31"/>
      <c r="BJ511" s="31"/>
      <c r="BK511" s="31"/>
      <c r="BL511" s="31"/>
      <c r="BM511" s="31"/>
      <c r="BN511" s="31"/>
      <c r="BO511" s="31"/>
      <c r="BP511" s="31"/>
      <c r="BQ511" s="31"/>
      <c r="BR511" s="31"/>
      <c r="BS511" s="31"/>
      <c r="BT511" s="31"/>
      <c r="BU511" s="31"/>
      <c r="BV511" s="31"/>
      <c r="BW511" s="31"/>
      <c r="BX511" s="31"/>
      <c r="BY511" s="31"/>
      <c r="BZ511" s="31"/>
      <c r="CA511" s="31"/>
      <c r="CB511" s="31"/>
      <c r="CC511" s="31"/>
      <c r="CD511" s="31"/>
      <c r="CE511" s="31"/>
      <c r="CF511" s="31"/>
      <c r="CG511" s="31"/>
      <c r="CH511" s="31"/>
      <c r="CI511" s="31"/>
      <c r="CJ511" s="31"/>
      <c r="CK511" s="31"/>
      <c r="CL511" s="31"/>
      <c r="CM511" s="31"/>
      <c r="CN511" s="31"/>
      <c r="CO511" s="31"/>
      <c r="CP511" s="31"/>
      <c r="CQ511" s="31"/>
      <c r="CR511" s="31"/>
      <c r="CS511" s="31"/>
    </row>
    <row r="512" customFormat="false" ht="15.75" hidden="false" customHeight="true" outlineLevel="0" collapsed="false">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1"/>
      <c r="AF512" s="31"/>
      <c r="AG512" s="31"/>
      <c r="AH512" s="31"/>
      <c r="AI512" s="31"/>
      <c r="AJ512" s="31"/>
      <c r="AK512" s="31"/>
      <c r="AL512" s="31"/>
      <c r="AM512" s="31"/>
      <c r="AN512" s="31"/>
      <c r="AO512" s="31"/>
      <c r="AP512" s="31"/>
      <c r="AQ512" s="31"/>
      <c r="AR512" s="31"/>
      <c r="AS512" s="31"/>
      <c r="AT512" s="31"/>
      <c r="AU512" s="31"/>
      <c r="AV512" s="31"/>
      <c r="AW512" s="31"/>
      <c r="AX512" s="31"/>
      <c r="AY512" s="31"/>
      <c r="AZ512" s="31"/>
      <c r="BA512" s="31"/>
      <c r="BB512" s="31"/>
      <c r="BC512" s="31"/>
      <c r="BD512" s="31"/>
      <c r="BE512" s="31"/>
      <c r="BF512" s="31"/>
      <c r="BG512" s="31"/>
      <c r="BH512" s="31"/>
      <c r="BI512" s="31"/>
      <c r="BJ512" s="31"/>
      <c r="BK512" s="31"/>
      <c r="BL512" s="31"/>
      <c r="BM512" s="31"/>
      <c r="BN512" s="31"/>
      <c r="BO512" s="31"/>
      <c r="BP512" s="31"/>
      <c r="BQ512" s="31"/>
      <c r="BR512" s="31"/>
      <c r="BS512" s="31"/>
      <c r="BT512" s="31"/>
      <c r="BU512" s="31"/>
      <c r="BV512" s="31"/>
      <c r="BW512" s="31"/>
      <c r="BX512" s="31"/>
      <c r="BY512" s="31"/>
      <c r="BZ512" s="31"/>
      <c r="CA512" s="31"/>
      <c r="CB512" s="31"/>
      <c r="CC512" s="31"/>
      <c r="CD512" s="31"/>
      <c r="CE512" s="31"/>
      <c r="CF512" s="31"/>
      <c r="CG512" s="31"/>
      <c r="CH512" s="31"/>
      <c r="CI512" s="31"/>
      <c r="CJ512" s="31"/>
      <c r="CK512" s="31"/>
      <c r="CL512" s="31"/>
      <c r="CM512" s="31"/>
      <c r="CN512" s="31"/>
      <c r="CO512" s="31"/>
      <c r="CP512" s="31"/>
      <c r="CQ512" s="31"/>
      <c r="CR512" s="31"/>
      <c r="CS512" s="31"/>
    </row>
    <row r="513" customFormat="false" ht="15.75" hidden="false" customHeight="true" outlineLevel="0" collapsed="false">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c r="AJ513" s="31"/>
      <c r="AK513" s="31"/>
      <c r="AL513" s="31"/>
      <c r="AM513" s="31"/>
      <c r="AN513" s="31"/>
      <c r="AO513" s="31"/>
      <c r="AP513" s="31"/>
      <c r="AQ513" s="31"/>
      <c r="AR513" s="31"/>
      <c r="AS513" s="31"/>
      <c r="AT513" s="31"/>
      <c r="AU513" s="31"/>
      <c r="AV513" s="31"/>
      <c r="AW513" s="31"/>
      <c r="AX513" s="31"/>
      <c r="AY513" s="31"/>
      <c r="AZ513" s="31"/>
      <c r="BA513" s="31"/>
      <c r="BB513" s="31"/>
      <c r="BC513" s="31"/>
      <c r="BD513" s="31"/>
      <c r="BE513" s="31"/>
      <c r="BF513" s="31"/>
      <c r="BG513" s="31"/>
      <c r="BH513" s="31"/>
      <c r="BI513" s="31"/>
      <c r="BJ513" s="31"/>
      <c r="BK513" s="31"/>
      <c r="BL513" s="31"/>
      <c r="BM513" s="31"/>
      <c r="BN513" s="31"/>
      <c r="BO513" s="31"/>
      <c r="BP513" s="31"/>
      <c r="BQ513" s="31"/>
      <c r="BR513" s="31"/>
      <c r="BS513" s="31"/>
      <c r="BT513" s="31"/>
      <c r="BU513" s="31"/>
      <c r="BV513" s="31"/>
      <c r="BW513" s="31"/>
      <c r="BX513" s="31"/>
      <c r="BY513" s="31"/>
      <c r="BZ513" s="31"/>
      <c r="CA513" s="31"/>
      <c r="CB513" s="31"/>
      <c r="CC513" s="31"/>
      <c r="CD513" s="31"/>
      <c r="CE513" s="31"/>
      <c r="CF513" s="31"/>
      <c r="CG513" s="31"/>
      <c r="CH513" s="31"/>
      <c r="CI513" s="31"/>
      <c r="CJ513" s="31"/>
      <c r="CK513" s="31"/>
      <c r="CL513" s="31"/>
      <c r="CM513" s="31"/>
      <c r="CN513" s="31"/>
      <c r="CO513" s="31"/>
      <c r="CP513" s="31"/>
      <c r="CQ513" s="31"/>
      <c r="CR513" s="31"/>
      <c r="CS513" s="31"/>
    </row>
    <row r="514" customFormat="false" ht="15.75" hidden="false" customHeight="true" outlineLevel="0" collapsed="false">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c r="AE514" s="31"/>
      <c r="AF514" s="31"/>
      <c r="AG514" s="31"/>
      <c r="AH514" s="31"/>
      <c r="AI514" s="31"/>
      <c r="AJ514" s="31"/>
      <c r="AK514" s="31"/>
      <c r="AL514" s="31"/>
      <c r="AM514" s="31"/>
      <c r="AN514" s="31"/>
      <c r="AO514" s="31"/>
      <c r="AP514" s="31"/>
      <c r="AQ514" s="31"/>
      <c r="AR514" s="31"/>
      <c r="AS514" s="31"/>
      <c r="AT514" s="31"/>
      <c r="AU514" s="31"/>
      <c r="AV514" s="31"/>
      <c r="AW514" s="31"/>
      <c r="AX514" s="31"/>
      <c r="AY514" s="31"/>
      <c r="AZ514" s="31"/>
      <c r="BA514" s="31"/>
      <c r="BB514" s="31"/>
      <c r="BC514" s="31"/>
      <c r="BD514" s="31"/>
      <c r="BE514" s="31"/>
      <c r="BF514" s="31"/>
      <c r="BG514" s="31"/>
      <c r="BH514" s="31"/>
      <c r="BI514" s="31"/>
      <c r="BJ514" s="31"/>
      <c r="BK514" s="31"/>
      <c r="BL514" s="31"/>
      <c r="BM514" s="31"/>
      <c r="BN514" s="31"/>
      <c r="BO514" s="31"/>
      <c r="BP514" s="31"/>
      <c r="BQ514" s="31"/>
      <c r="BR514" s="31"/>
      <c r="BS514" s="31"/>
      <c r="BT514" s="31"/>
      <c r="BU514" s="31"/>
      <c r="BV514" s="31"/>
      <c r="BW514" s="31"/>
      <c r="BX514" s="31"/>
      <c r="BY514" s="31"/>
      <c r="BZ514" s="31"/>
      <c r="CA514" s="31"/>
      <c r="CB514" s="31"/>
      <c r="CC514" s="31"/>
      <c r="CD514" s="31"/>
      <c r="CE514" s="31"/>
      <c r="CF514" s="31"/>
      <c r="CG514" s="31"/>
      <c r="CH514" s="31"/>
      <c r="CI514" s="31"/>
      <c r="CJ514" s="31"/>
      <c r="CK514" s="31"/>
      <c r="CL514" s="31"/>
      <c r="CM514" s="31"/>
      <c r="CN514" s="31"/>
      <c r="CO514" s="31"/>
      <c r="CP514" s="31"/>
      <c r="CQ514" s="31"/>
      <c r="CR514" s="31"/>
      <c r="CS514" s="31"/>
    </row>
    <row r="515" customFormat="false" ht="15.75" hidden="false" customHeight="true" outlineLevel="0" collapsed="false">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1"/>
      <c r="AF515" s="31"/>
      <c r="AG515" s="31"/>
      <c r="AH515" s="31"/>
      <c r="AI515" s="31"/>
      <c r="AJ515" s="31"/>
      <c r="AK515" s="31"/>
      <c r="AL515" s="31"/>
      <c r="AM515" s="31"/>
      <c r="AN515" s="31"/>
      <c r="AO515" s="31"/>
      <c r="AP515" s="31"/>
      <c r="AQ515" s="31"/>
      <c r="AR515" s="31"/>
      <c r="AS515" s="31"/>
      <c r="AT515" s="31"/>
      <c r="AU515" s="31"/>
      <c r="AV515" s="31"/>
      <c r="AW515" s="31"/>
      <c r="AX515" s="31"/>
      <c r="AY515" s="31"/>
      <c r="AZ515" s="31"/>
      <c r="BA515" s="31"/>
      <c r="BB515" s="31"/>
      <c r="BC515" s="31"/>
      <c r="BD515" s="31"/>
      <c r="BE515" s="31"/>
      <c r="BF515" s="31"/>
      <c r="BG515" s="31"/>
      <c r="BH515" s="31"/>
      <c r="BI515" s="31"/>
      <c r="BJ515" s="31"/>
      <c r="BK515" s="31"/>
      <c r="BL515" s="31"/>
      <c r="BM515" s="31"/>
      <c r="BN515" s="31"/>
      <c r="BO515" s="31"/>
      <c r="BP515" s="31"/>
      <c r="BQ515" s="31"/>
      <c r="BR515" s="31"/>
      <c r="BS515" s="31"/>
      <c r="BT515" s="31"/>
      <c r="BU515" s="31"/>
      <c r="BV515" s="31"/>
      <c r="BW515" s="31"/>
      <c r="BX515" s="31"/>
      <c r="BY515" s="31"/>
      <c r="BZ515" s="31"/>
      <c r="CA515" s="31"/>
      <c r="CB515" s="31"/>
      <c r="CC515" s="31"/>
      <c r="CD515" s="31"/>
      <c r="CE515" s="31"/>
      <c r="CF515" s="31"/>
      <c r="CG515" s="31"/>
      <c r="CH515" s="31"/>
      <c r="CI515" s="31"/>
      <c r="CJ515" s="31"/>
      <c r="CK515" s="31"/>
      <c r="CL515" s="31"/>
      <c r="CM515" s="31"/>
      <c r="CN515" s="31"/>
      <c r="CO515" s="31"/>
      <c r="CP515" s="31"/>
      <c r="CQ515" s="31"/>
      <c r="CR515" s="31"/>
      <c r="CS515" s="31"/>
    </row>
    <row r="516" customFormat="false" ht="15.75" hidden="false" customHeight="true" outlineLevel="0" collapsed="false">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1"/>
      <c r="AF516" s="31"/>
      <c r="AG516" s="31"/>
      <c r="AH516" s="31"/>
      <c r="AI516" s="31"/>
      <c r="AJ516" s="31"/>
      <c r="AK516" s="31"/>
      <c r="AL516" s="31"/>
      <c r="AM516" s="31"/>
      <c r="AN516" s="31"/>
      <c r="AO516" s="31"/>
      <c r="AP516" s="31"/>
      <c r="AQ516" s="31"/>
      <c r="AR516" s="31"/>
      <c r="AS516" s="31"/>
      <c r="AT516" s="31"/>
      <c r="AU516" s="31"/>
      <c r="AV516" s="31"/>
      <c r="AW516" s="31"/>
      <c r="AX516" s="31"/>
      <c r="AY516" s="31"/>
      <c r="AZ516" s="31"/>
      <c r="BA516" s="31"/>
      <c r="BB516" s="31"/>
      <c r="BC516" s="31"/>
      <c r="BD516" s="31"/>
      <c r="BE516" s="31"/>
      <c r="BF516" s="31"/>
      <c r="BG516" s="31"/>
      <c r="BH516" s="31"/>
      <c r="BI516" s="31"/>
      <c r="BJ516" s="31"/>
      <c r="BK516" s="31"/>
      <c r="BL516" s="31"/>
      <c r="BM516" s="31"/>
      <c r="BN516" s="31"/>
      <c r="BO516" s="31"/>
      <c r="BP516" s="31"/>
      <c r="BQ516" s="31"/>
      <c r="BR516" s="31"/>
      <c r="BS516" s="31"/>
      <c r="BT516" s="31"/>
      <c r="BU516" s="31"/>
      <c r="BV516" s="31"/>
      <c r="BW516" s="31"/>
      <c r="BX516" s="31"/>
      <c r="BY516" s="31"/>
      <c r="BZ516" s="31"/>
      <c r="CA516" s="31"/>
      <c r="CB516" s="31"/>
      <c r="CC516" s="31"/>
      <c r="CD516" s="31"/>
      <c r="CE516" s="31"/>
      <c r="CF516" s="31"/>
      <c r="CG516" s="31"/>
      <c r="CH516" s="31"/>
      <c r="CI516" s="31"/>
      <c r="CJ516" s="31"/>
      <c r="CK516" s="31"/>
      <c r="CL516" s="31"/>
      <c r="CM516" s="31"/>
      <c r="CN516" s="31"/>
      <c r="CO516" s="31"/>
      <c r="CP516" s="31"/>
      <c r="CQ516" s="31"/>
      <c r="CR516" s="31"/>
      <c r="CS516" s="31"/>
    </row>
    <row r="517" customFormat="false" ht="15.75" hidden="false" customHeight="true" outlineLevel="0" collapsed="false">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c r="AE517" s="31"/>
      <c r="AF517" s="31"/>
      <c r="AG517" s="31"/>
      <c r="AH517" s="31"/>
      <c r="AI517" s="31"/>
      <c r="AJ517" s="31"/>
      <c r="AK517" s="31"/>
      <c r="AL517" s="31"/>
      <c r="AM517" s="31"/>
      <c r="AN517" s="31"/>
      <c r="AO517" s="31"/>
      <c r="AP517" s="31"/>
      <c r="AQ517" s="31"/>
      <c r="AR517" s="31"/>
      <c r="AS517" s="31"/>
      <c r="AT517" s="31"/>
      <c r="AU517" s="31"/>
      <c r="AV517" s="31"/>
      <c r="AW517" s="31"/>
      <c r="AX517" s="31"/>
      <c r="AY517" s="31"/>
      <c r="AZ517" s="31"/>
      <c r="BA517" s="31"/>
      <c r="BB517" s="31"/>
      <c r="BC517" s="31"/>
      <c r="BD517" s="31"/>
      <c r="BE517" s="31"/>
      <c r="BF517" s="31"/>
      <c r="BG517" s="31"/>
      <c r="BH517" s="31"/>
      <c r="BI517" s="31"/>
      <c r="BJ517" s="31"/>
      <c r="BK517" s="31"/>
      <c r="BL517" s="31"/>
      <c r="BM517" s="31"/>
      <c r="BN517" s="31"/>
      <c r="BO517" s="31"/>
      <c r="BP517" s="31"/>
      <c r="BQ517" s="31"/>
      <c r="BR517" s="31"/>
      <c r="BS517" s="31"/>
      <c r="BT517" s="31"/>
      <c r="BU517" s="31"/>
      <c r="BV517" s="31"/>
      <c r="BW517" s="31"/>
      <c r="BX517" s="31"/>
      <c r="BY517" s="31"/>
      <c r="BZ517" s="31"/>
      <c r="CA517" s="31"/>
      <c r="CB517" s="31"/>
      <c r="CC517" s="31"/>
      <c r="CD517" s="31"/>
      <c r="CE517" s="31"/>
      <c r="CF517" s="31"/>
      <c r="CG517" s="31"/>
      <c r="CH517" s="31"/>
      <c r="CI517" s="31"/>
      <c r="CJ517" s="31"/>
      <c r="CK517" s="31"/>
      <c r="CL517" s="31"/>
      <c r="CM517" s="31"/>
      <c r="CN517" s="31"/>
      <c r="CO517" s="31"/>
      <c r="CP517" s="31"/>
      <c r="CQ517" s="31"/>
      <c r="CR517" s="31"/>
      <c r="CS517" s="31"/>
    </row>
    <row r="518" customFormat="false" ht="15.75" hidden="false" customHeight="true" outlineLevel="0" collapsed="false">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c r="AE518" s="31"/>
      <c r="AF518" s="31"/>
      <c r="AG518" s="31"/>
      <c r="AH518" s="31"/>
      <c r="AI518" s="31"/>
      <c r="AJ518" s="31"/>
      <c r="AK518" s="31"/>
      <c r="AL518" s="31"/>
      <c r="AM518" s="31"/>
      <c r="AN518" s="31"/>
      <c r="AO518" s="31"/>
      <c r="AP518" s="31"/>
      <c r="AQ518" s="31"/>
      <c r="AR518" s="31"/>
      <c r="AS518" s="31"/>
      <c r="AT518" s="31"/>
      <c r="AU518" s="31"/>
      <c r="AV518" s="31"/>
      <c r="AW518" s="31"/>
      <c r="AX518" s="31"/>
      <c r="AY518" s="31"/>
      <c r="AZ518" s="31"/>
      <c r="BA518" s="31"/>
      <c r="BB518" s="31"/>
      <c r="BC518" s="31"/>
      <c r="BD518" s="31"/>
      <c r="BE518" s="31"/>
      <c r="BF518" s="31"/>
      <c r="BG518" s="31"/>
      <c r="BH518" s="31"/>
      <c r="BI518" s="31"/>
      <c r="BJ518" s="31"/>
      <c r="BK518" s="31"/>
      <c r="BL518" s="31"/>
      <c r="BM518" s="31"/>
      <c r="BN518" s="31"/>
      <c r="BO518" s="31"/>
      <c r="BP518" s="31"/>
      <c r="BQ518" s="31"/>
      <c r="BR518" s="31"/>
      <c r="BS518" s="31"/>
      <c r="BT518" s="31"/>
      <c r="BU518" s="31"/>
      <c r="BV518" s="31"/>
      <c r="BW518" s="31"/>
      <c r="BX518" s="31"/>
      <c r="BY518" s="31"/>
      <c r="BZ518" s="31"/>
      <c r="CA518" s="31"/>
      <c r="CB518" s="31"/>
      <c r="CC518" s="31"/>
      <c r="CD518" s="31"/>
      <c r="CE518" s="31"/>
      <c r="CF518" s="31"/>
      <c r="CG518" s="31"/>
      <c r="CH518" s="31"/>
      <c r="CI518" s="31"/>
      <c r="CJ518" s="31"/>
      <c r="CK518" s="31"/>
      <c r="CL518" s="31"/>
      <c r="CM518" s="31"/>
      <c r="CN518" s="31"/>
      <c r="CO518" s="31"/>
      <c r="CP518" s="31"/>
      <c r="CQ518" s="31"/>
      <c r="CR518" s="31"/>
      <c r="CS518" s="31"/>
    </row>
    <row r="519" customFormat="false" ht="15.75" hidden="false" customHeight="true" outlineLevel="0" collapsed="false">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c r="AE519" s="31"/>
      <c r="AF519" s="31"/>
      <c r="AG519" s="31"/>
      <c r="AH519" s="31"/>
      <c r="AI519" s="31"/>
      <c r="AJ519" s="31"/>
      <c r="AK519" s="31"/>
      <c r="AL519" s="31"/>
      <c r="AM519" s="31"/>
      <c r="AN519" s="31"/>
      <c r="AO519" s="31"/>
      <c r="AP519" s="31"/>
      <c r="AQ519" s="31"/>
      <c r="AR519" s="31"/>
      <c r="AS519" s="31"/>
      <c r="AT519" s="31"/>
      <c r="AU519" s="31"/>
      <c r="AV519" s="31"/>
      <c r="AW519" s="31"/>
      <c r="AX519" s="31"/>
      <c r="AY519" s="31"/>
      <c r="AZ519" s="31"/>
      <c r="BA519" s="31"/>
      <c r="BB519" s="31"/>
      <c r="BC519" s="31"/>
      <c r="BD519" s="31"/>
      <c r="BE519" s="31"/>
      <c r="BF519" s="31"/>
      <c r="BG519" s="31"/>
      <c r="BH519" s="31"/>
      <c r="BI519" s="31"/>
      <c r="BJ519" s="31"/>
      <c r="BK519" s="31"/>
      <c r="BL519" s="31"/>
      <c r="BM519" s="31"/>
      <c r="BN519" s="31"/>
      <c r="BO519" s="31"/>
      <c r="BP519" s="31"/>
      <c r="BQ519" s="31"/>
      <c r="BR519" s="31"/>
      <c r="BS519" s="31"/>
      <c r="BT519" s="31"/>
      <c r="BU519" s="31"/>
      <c r="BV519" s="31"/>
      <c r="BW519" s="31"/>
      <c r="BX519" s="31"/>
      <c r="BY519" s="31"/>
      <c r="BZ519" s="31"/>
      <c r="CA519" s="31"/>
      <c r="CB519" s="31"/>
      <c r="CC519" s="31"/>
      <c r="CD519" s="31"/>
      <c r="CE519" s="31"/>
      <c r="CF519" s="31"/>
      <c r="CG519" s="31"/>
      <c r="CH519" s="31"/>
      <c r="CI519" s="31"/>
      <c r="CJ519" s="31"/>
      <c r="CK519" s="31"/>
      <c r="CL519" s="31"/>
      <c r="CM519" s="31"/>
      <c r="CN519" s="31"/>
      <c r="CO519" s="31"/>
      <c r="CP519" s="31"/>
      <c r="CQ519" s="31"/>
      <c r="CR519" s="31"/>
      <c r="CS519" s="31"/>
    </row>
    <row r="520" customFormat="false" ht="15.75" hidden="false" customHeight="true" outlineLevel="0" collapsed="false">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c r="AE520" s="31"/>
      <c r="AF520" s="31"/>
      <c r="AG520" s="31"/>
      <c r="AH520" s="31"/>
      <c r="AI520" s="31"/>
      <c r="AJ520" s="31"/>
      <c r="AK520" s="31"/>
      <c r="AL520" s="31"/>
      <c r="AM520" s="31"/>
      <c r="AN520" s="31"/>
      <c r="AO520" s="31"/>
      <c r="AP520" s="31"/>
      <c r="AQ520" s="31"/>
      <c r="AR520" s="31"/>
      <c r="AS520" s="31"/>
      <c r="AT520" s="31"/>
      <c r="AU520" s="31"/>
      <c r="AV520" s="31"/>
      <c r="AW520" s="31"/>
      <c r="AX520" s="31"/>
      <c r="AY520" s="31"/>
      <c r="AZ520" s="31"/>
      <c r="BA520" s="31"/>
      <c r="BB520" s="31"/>
      <c r="BC520" s="31"/>
      <c r="BD520" s="31"/>
      <c r="BE520" s="31"/>
      <c r="BF520" s="31"/>
      <c r="BG520" s="31"/>
      <c r="BH520" s="31"/>
      <c r="BI520" s="31"/>
      <c r="BJ520" s="31"/>
      <c r="BK520" s="31"/>
      <c r="BL520" s="31"/>
      <c r="BM520" s="31"/>
      <c r="BN520" s="31"/>
      <c r="BO520" s="31"/>
      <c r="BP520" s="31"/>
      <c r="BQ520" s="31"/>
      <c r="BR520" s="31"/>
      <c r="BS520" s="31"/>
      <c r="BT520" s="31"/>
      <c r="BU520" s="31"/>
      <c r="BV520" s="31"/>
      <c r="BW520" s="31"/>
      <c r="BX520" s="31"/>
      <c r="BY520" s="31"/>
      <c r="BZ520" s="31"/>
      <c r="CA520" s="31"/>
      <c r="CB520" s="31"/>
      <c r="CC520" s="31"/>
      <c r="CD520" s="31"/>
      <c r="CE520" s="31"/>
      <c r="CF520" s="31"/>
      <c r="CG520" s="31"/>
      <c r="CH520" s="31"/>
      <c r="CI520" s="31"/>
      <c r="CJ520" s="31"/>
      <c r="CK520" s="31"/>
      <c r="CL520" s="31"/>
      <c r="CM520" s="31"/>
      <c r="CN520" s="31"/>
      <c r="CO520" s="31"/>
      <c r="CP520" s="31"/>
      <c r="CQ520" s="31"/>
      <c r="CR520" s="31"/>
      <c r="CS520" s="31"/>
    </row>
    <row r="521" customFormat="false" ht="15.75" hidden="false" customHeight="true" outlineLevel="0" collapsed="false">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c r="AE521" s="31"/>
      <c r="AF521" s="31"/>
      <c r="AG521" s="31"/>
      <c r="AH521" s="31"/>
      <c r="AI521" s="31"/>
      <c r="AJ521" s="31"/>
      <c r="AK521" s="31"/>
      <c r="AL521" s="31"/>
      <c r="AM521" s="31"/>
      <c r="AN521" s="31"/>
      <c r="AO521" s="31"/>
      <c r="AP521" s="31"/>
      <c r="AQ521" s="31"/>
      <c r="AR521" s="31"/>
      <c r="AS521" s="31"/>
      <c r="AT521" s="31"/>
      <c r="AU521" s="31"/>
      <c r="AV521" s="31"/>
      <c r="AW521" s="31"/>
      <c r="AX521" s="31"/>
      <c r="AY521" s="31"/>
      <c r="AZ521" s="31"/>
      <c r="BA521" s="31"/>
      <c r="BB521" s="31"/>
      <c r="BC521" s="31"/>
      <c r="BD521" s="31"/>
      <c r="BE521" s="31"/>
      <c r="BF521" s="31"/>
      <c r="BG521" s="31"/>
      <c r="BH521" s="31"/>
      <c r="BI521" s="31"/>
      <c r="BJ521" s="31"/>
      <c r="BK521" s="31"/>
      <c r="BL521" s="31"/>
      <c r="BM521" s="31"/>
      <c r="BN521" s="31"/>
      <c r="BO521" s="31"/>
      <c r="BP521" s="31"/>
      <c r="BQ521" s="31"/>
      <c r="BR521" s="31"/>
      <c r="BS521" s="31"/>
      <c r="BT521" s="31"/>
      <c r="BU521" s="31"/>
      <c r="BV521" s="31"/>
      <c r="BW521" s="31"/>
      <c r="BX521" s="31"/>
      <c r="BY521" s="31"/>
      <c r="BZ521" s="31"/>
      <c r="CA521" s="31"/>
      <c r="CB521" s="31"/>
      <c r="CC521" s="31"/>
      <c r="CD521" s="31"/>
      <c r="CE521" s="31"/>
      <c r="CF521" s="31"/>
      <c r="CG521" s="31"/>
      <c r="CH521" s="31"/>
      <c r="CI521" s="31"/>
      <c r="CJ521" s="31"/>
      <c r="CK521" s="31"/>
      <c r="CL521" s="31"/>
      <c r="CM521" s="31"/>
      <c r="CN521" s="31"/>
      <c r="CO521" s="31"/>
      <c r="CP521" s="31"/>
      <c r="CQ521" s="31"/>
      <c r="CR521" s="31"/>
      <c r="CS521" s="31"/>
    </row>
    <row r="522" customFormat="false" ht="15.75" hidden="false" customHeight="true" outlineLevel="0" collapsed="false">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c r="AE522" s="31"/>
      <c r="AF522" s="31"/>
      <c r="AG522" s="31"/>
      <c r="AH522" s="31"/>
      <c r="AI522" s="31"/>
      <c r="AJ522" s="31"/>
      <c r="AK522" s="31"/>
      <c r="AL522" s="31"/>
      <c r="AM522" s="31"/>
      <c r="AN522" s="31"/>
      <c r="AO522" s="31"/>
      <c r="AP522" s="31"/>
      <c r="AQ522" s="31"/>
      <c r="AR522" s="31"/>
      <c r="AS522" s="31"/>
      <c r="AT522" s="31"/>
      <c r="AU522" s="31"/>
      <c r="AV522" s="31"/>
      <c r="AW522" s="31"/>
      <c r="AX522" s="31"/>
      <c r="AY522" s="31"/>
      <c r="AZ522" s="31"/>
      <c r="BA522" s="31"/>
      <c r="BB522" s="31"/>
      <c r="BC522" s="31"/>
      <c r="BD522" s="31"/>
      <c r="BE522" s="31"/>
      <c r="BF522" s="31"/>
      <c r="BG522" s="31"/>
      <c r="BH522" s="31"/>
      <c r="BI522" s="31"/>
      <c r="BJ522" s="31"/>
      <c r="BK522" s="31"/>
      <c r="BL522" s="31"/>
      <c r="BM522" s="31"/>
      <c r="BN522" s="31"/>
      <c r="BO522" s="31"/>
      <c r="BP522" s="31"/>
      <c r="BQ522" s="31"/>
      <c r="BR522" s="31"/>
      <c r="BS522" s="31"/>
      <c r="BT522" s="31"/>
      <c r="BU522" s="31"/>
      <c r="BV522" s="31"/>
      <c r="BW522" s="31"/>
      <c r="BX522" s="31"/>
      <c r="BY522" s="31"/>
      <c r="BZ522" s="31"/>
      <c r="CA522" s="31"/>
      <c r="CB522" s="31"/>
      <c r="CC522" s="31"/>
      <c r="CD522" s="31"/>
      <c r="CE522" s="31"/>
      <c r="CF522" s="31"/>
      <c r="CG522" s="31"/>
      <c r="CH522" s="31"/>
      <c r="CI522" s="31"/>
      <c r="CJ522" s="31"/>
      <c r="CK522" s="31"/>
      <c r="CL522" s="31"/>
      <c r="CM522" s="31"/>
      <c r="CN522" s="31"/>
      <c r="CO522" s="31"/>
      <c r="CP522" s="31"/>
      <c r="CQ522" s="31"/>
      <c r="CR522" s="31"/>
      <c r="CS522" s="31"/>
    </row>
    <row r="523" customFormat="false" ht="15.75" hidden="false" customHeight="true" outlineLevel="0" collapsed="false">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c r="AE523" s="31"/>
      <c r="AF523" s="31"/>
      <c r="AG523" s="31"/>
      <c r="AH523" s="31"/>
      <c r="AI523" s="31"/>
      <c r="AJ523" s="31"/>
      <c r="AK523" s="31"/>
      <c r="AL523" s="31"/>
      <c r="AM523" s="31"/>
      <c r="AN523" s="31"/>
      <c r="AO523" s="31"/>
      <c r="AP523" s="31"/>
      <c r="AQ523" s="31"/>
      <c r="AR523" s="31"/>
      <c r="AS523" s="31"/>
      <c r="AT523" s="31"/>
      <c r="AU523" s="31"/>
      <c r="AV523" s="31"/>
      <c r="AW523" s="31"/>
      <c r="AX523" s="31"/>
      <c r="AY523" s="31"/>
      <c r="AZ523" s="31"/>
      <c r="BA523" s="31"/>
      <c r="BB523" s="31"/>
      <c r="BC523" s="31"/>
      <c r="BD523" s="31"/>
      <c r="BE523" s="31"/>
      <c r="BF523" s="31"/>
      <c r="BG523" s="31"/>
      <c r="BH523" s="31"/>
      <c r="BI523" s="31"/>
      <c r="BJ523" s="31"/>
      <c r="BK523" s="31"/>
      <c r="BL523" s="31"/>
      <c r="BM523" s="31"/>
      <c r="BN523" s="31"/>
      <c r="BO523" s="31"/>
      <c r="BP523" s="31"/>
      <c r="BQ523" s="31"/>
      <c r="BR523" s="31"/>
      <c r="BS523" s="31"/>
      <c r="BT523" s="31"/>
      <c r="BU523" s="31"/>
      <c r="BV523" s="31"/>
      <c r="BW523" s="31"/>
      <c r="BX523" s="31"/>
      <c r="BY523" s="31"/>
      <c r="BZ523" s="31"/>
      <c r="CA523" s="31"/>
      <c r="CB523" s="31"/>
      <c r="CC523" s="31"/>
      <c r="CD523" s="31"/>
      <c r="CE523" s="31"/>
      <c r="CF523" s="31"/>
      <c r="CG523" s="31"/>
      <c r="CH523" s="31"/>
      <c r="CI523" s="31"/>
      <c r="CJ523" s="31"/>
      <c r="CK523" s="31"/>
      <c r="CL523" s="31"/>
      <c r="CM523" s="31"/>
      <c r="CN523" s="31"/>
      <c r="CO523" s="31"/>
      <c r="CP523" s="31"/>
      <c r="CQ523" s="31"/>
      <c r="CR523" s="31"/>
      <c r="CS523" s="31"/>
    </row>
    <row r="524" customFormat="false" ht="15.75" hidden="false" customHeight="true" outlineLevel="0" collapsed="false">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c r="AE524" s="31"/>
      <c r="AF524" s="31"/>
      <c r="AG524" s="31"/>
      <c r="AH524" s="31"/>
      <c r="AI524" s="31"/>
      <c r="AJ524" s="31"/>
      <c r="AK524" s="31"/>
      <c r="AL524" s="31"/>
      <c r="AM524" s="31"/>
      <c r="AN524" s="31"/>
      <c r="AO524" s="31"/>
      <c r="AP524" s="31"/>
      <c r="AQ524" s="31"/>
      <c r="AR524" s="31"/>
      <c r="AS524" s="31"/>
      <c r="AT524" s="31"/>
      <c r="AU524" s="31"/>
      <c r="AV524" s="31"/>
      <c r="AW524" s="31"/>
      <c r="AX524" s="31"/>
      <c r="AY524" s="31"/>
      <c r="AZ524" s="31"/>
      <c r="BA524" s="31"/>
      <c r="BB524" s="31"/>
      <c r="BC524" s="31"/>
      <c r="BD524" s="31"/>
      <c r="BE524" s="31"/>
      <c r="BF524" s="31"/>
      <c r="BG524" s="31"/>
      <c r="BH524" s="31"/>
      <c r="BI524" s="31"/>
      <c r="BJ524" s="31"/>
      <c r="BK524" s="31"/>
      <c r="BL524" s="31"/>
      <c r="BM524" s="31"/>
      <c r="BN524" s="31"/>
      <c r="BO524" s="31"/>
      <c r="BP524" s="31"/>
      <c r="BQ524" s="31"/>
      <c r="BR524" s="31"/>
      <c r="BS524" s="31"/>
      <c r="BT524" s="31"/>
      <c r="BU524" s="31"/>
      <c r="BV524" s="31"/>
      <c r="BW524" s="31"/>
      <c r="BX524" s="31"/>
      <c r="BY524" s="31"/>
      <c r="BZ524" s="31"/>
      <c r="CA524" s="31"/>
      <c r="CB524" s="31"/>
      <c r="CC524" s="31"/>
      <c r="CD524" s="31"/>
      <c r="CE524" s="31"/>
      <c r="CF524" s="31"/>
      <c r="CG524" s="31"/>
      <c r="CH524" s="31"/>
      <c r="CI524" s="31"/>
      <c r="CJ524" s="31"/>
      <c r="CK524" s="31"/>
      <c r="CL524" s="31"/>
      <c r="CM524" s="31"/>
      <c r="CN524" s="31"/>
      <c r="CO524" s="31"/>
      <c r="CP524" s="31"/>
      <c r="CQ524" s="31"/>
      <c r="CR524" s="31"/>
      <c r="CS524" s="31"/>
    </row>
    <row r="525" customFormat="false" ht="15.75" hidden="false" customHeight="true" outlineLevel="0" collapsed="false">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c r="AE525" s="31"/>
      <c r="AF525" s="31"/>
      <c r="AG525" s="31"/>
      <c r="AH525" s="31"/>
      <c r="AI525" s="31"/>
      <c r="AJ525" s="31"/>
      <c r="AK525" s="31"/>
      <c r="AL525" s="31"/>
      <c r="AM525" s="31"/>
      <c r="AN525" s="31"/>
      <c r="AO525" s="31"/>
      <c r="AP525" s="31"/>
      <c r="AQ525" s="31"/>
      <c r="AR525" s="31"/>
      <c r="AS525" s="31"/>
      <c r="AT525" s="31"/>
      <c r="AU525" s="31"/>
      <c r="AV525" s="31"/>
      <c r="AW525" s="31"/>
      <c r="AX525" s="31"/>
      <c r="AY525" s="31"/>
      <c r="AZ525" s="31"/>
      <c r="BA525" s="31"/>
      <c r="BB525" s="31"/>
      <c r="BC525" s="31"/>
      <c r="BD525" s="31"/>
      <c r="BE525" s="31"/>
      <c r="BF525" s="31"/>
      <c r="BG525" s="31"/>
      <c r="BH525" s="31"/>
      <c r="BI525" s="31"/>
      <c r="BJ525" s="31"/>
      <c r="BK525" s="31"/>
      <c r="BL525" s="31"/>
      <c r="BM525" s="31"/>
      <c r="BN525" s="31"/>
      <c r="BO525" s="31"/>
      <c r="BP525" s="31"/>
      <c r="BQ525" s="31"/>
      <c r="BR525" s="31"/>
      <c r="BS525" s="31"/>
      <c r="BT525" s="31"/>
      <c r="BU525" s="31"/>
      <c r="BV525" s="31"/>
      <c r="BW525" s="31"/>
      <c r="BX525" s="31"/>
      <c r="BY525" s="31"/>
      <c r="BZ525" s="31"/>
      <c r="CA525" s="31"/>
      <c r="CB525" s="31"/>
      <c r="CC525" s="31"/>
      <c r="CD525" s="31"/>
      <c r="CE525" s="31"/>
      <c r="CF525" s="31"/>
      <c r="CG525" s="31"/>
      <c r="CH525" s="31"/>
      <c r="CI525" s="31"/>
      <c r="CJ525" s="31"/>
      <c r="CK525" s="31"/>
      <c r="CL525" s="31"/>
      <c r="CM525" s="31"/>
      <c r="CN525" s="31"/>
      <c r="CO525" s="31"/>
      <c r="CP525" s="31"/>
      <c r="CQ525" s="31"/>
      <c r="CR525" s="31"/>
      <c r="CS525" s="31"/>
    </row>
    <row r="526" customFormat="false" ht="15.75" hidden="false" customHeight="true" outlineLevel="0" collapsed="false">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AJ526" s="31"/>
      <c r="AK526" s="31"/>
      <c r="AL526" s="31"/>
      <c r="AM526" s="31"/>
      <c r="AN526" s="31"/>
      <c r="AO526" s="31"/>
      <c r="AP526" s="31"/>
      <c r="AQ526" s="31"/>
      <c r="AR526" s="31"/>
      <c r="AS526" s="31"/>
      <c r="AT526" s="31"/>
      <c r="AU526" s="31"/>
      <c r="AV526" s="31"/>
      <c r="AW526" s="31"/>
      <c r="AX526" s="31"/>
      <c r="AY526" s="31"/>
      <c r="AZ526" s="31"/>
      <c r="BA526" s="31"/>
      <c r="BB526" s="31"/>
      <c r="BC526" s="31"/>
      <c r="BD526" s="31"/>
      <c r="BE526" s="31"/>
      <c r="BF526" s="31"/>
      <c r="BG526" s="31"/>
      <c r="BH526" s="31"/>
      <c r="BI526" s="31"/>
      <c r="BJ526" s="31"/>
      <c r="BK526" s="31"/>
      <c r="BL526" s="31"/>
      <c r="BM526" s="31"/>
      <c r="BN526" s="31"/>
      <c r="BO526" s="31"/>
      <c r="BP526" s="31"/>
      <c r="BQ526" s="31"/>
      <c r="BR526" s="31"/>
      <c r="BS526" s="31"/>
      <c r="BT526" s="31"/>
      <c r="BU526" s="31"/>
      <c r="BV526" s="31"/>
      <c r="BW526" s="31"/>
      <c r="BX526" s="31"/>
      <c r="BY526" s="31"/>
      <c r="BZ526" s="31"/>
      <c r="CA526" s="31"/>
      <c r="CB526" s="31"/>
      <c r="CC526" s="31"/>
      <c r="CD526" s="31"/>
      <c r="CE526" s="31"/>
      <c r="CF526" s="31"/>
      <c r="CG526" s="31"/>
      <c r="CH526" s="31"/>
      <c r="CI526" s="31"/>
      <c r="CJ526" s="31"/>
      <c r="CK526" s="31"/>
      <c r="CL526" s="31"/>
      <c r="CM526" s="31"/>
      <c r="CN526" s="31"/>
      <c r="CO526" s="31"/>
      <c r="CP526" s="31"/>
      <c r="CQ526" s="31"/>
      <c r="CR526" s="31"/>
      <c r="CS526" s="31"/>
    </row>
    <row r="527" customFormat="false" ht="15.75" hidden="false" customHeight="true" outlineLevel="0" collapsed="false">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c r="AE527" s="31"/>
      <c r="AF527" s="31"/>
      <c r="AG527" s="31"/>
      <c r="AH527" s="31"/>
      <c r="AI527" s="31"/>
      <c r="AJ527" s="31"/>
      <c r="AK527" s="31"/>
      <c r="AL527" s="31"/>
      <c r="AM527" s="31"/>
      <c r="AN527" s="31"/>
      <c r="AO527" s="31"/>
      <c r="AP527" s="31"/>
      <c r="AQ527" s="31"/>
      <c r="AR527" s="31"/>
      <c r="AS527" s="31"/>
      <c r="AT527" s="31"/>
      <c r="AU527" s="31"/>
      <c r="AV527" s="31"/>
      <c r="AW527" s="31"/>
      <c r="AX527" s="31"/>
      <c r="AY527" s="31"/>
      <c r="AZ527" s="31"/>
      <c r="BA527" s="31"/>
      <c r="BB527" s="31"/>
      <c r="BC527" s="31"/>
      <c r="BD527" s="31"/>
      <c r="BE527" s="31"/>
      <c r="BF527" s="31"/>
      <c r="BG527" s="31"/>
      <c r="BH527" s="31"/>
      <c r="BI527" s="31"/>
      <c r="BJ527" s="31"/>
      <c r="BK527" s="31"/>
      <c r="BL527" s="31"/>
      <c r="BM527" s="31"/>
      <c r="BN527" s="31"/>
      <c r="BO527" s="31"/>
      <c r="BP527" s="31"/>
      <c r="BQ527" s="31"/>
      <c r="BR527" s="31"/>
      <c r="BS527" s="31"/>
      <c r="BT527" s="31"/>
      <c r="BU527" s="31"/>
      <c r="BV527" s="31"/>
      <c r="BW527" s="31"/>
      <c r="BX527" s="31"/>
      <c r="BY527" s="31"/>
      <c r="BZ527" s="31"/>
      <c r="CA527" s="31"/>
      <c r="CB527" s="31"/>
      <c r="CC527" s="31"/>
      <c r="CD527" s="31"/>
      <c r="CE527" s="31"/>
      <c r="CF527" s="31"/>
      <c r="CG527" s="31"/>
      <c r="CH527" s="31"/>
      <c r="CI527" s="31"/>
      <c r="CJ527" s="31"/>
      <c r="CK527" s="31"/>
      <c r="CL527" s="31"/>
      <c r="CM527" s="31"/>
      <c r="CN527" s="31"/>
      <c r="CO527" s="31"/>
      <c r="CP527" s="31"/>
      <c r="CQ527" s="31"/>
      <c r="CR527" s="31"/>
      <c r="CS527" s="31"/>
    </row>
    <row r="528" customFormat="false" ht="15.75" hidden="false" customHeight="true" outlineLevel="0" collapsed="false">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c r="AE528" s="31"/>
      <c r="AF528" s="31"/>
      <c r="AG528" s="31"/>
      <c r="AH528" s="31"/>
      <c r="AI528" s="31"/>
      <c r="AJ528" s="31"/>
      <c r="AK528" s="31"/>
      <c r="AL528" s="31"/>
      <c r="AM528" s="31"/>
      <c r="AN528" s="31"/>
      <c r="AO528" s="31"/>
      <c r="AP528" s="31"/>
      <c r="AQ528" s="31"/>
      <c r="AR528" s="31"/>
      <c r="AS528" s="31"/>
      <c r="AT528" s="31"/>
      <c r="AU528" s="31"/>
      <c r="AV528" s="31"/>
      <c r="AW528" s="31"/>
      <c r="AX528" s="31"/>
      <c r="AY528" s="31"/>
      <c r="AZ528" s="31"/>
      <c r="BA528" s="31"/>
      <c r="BB528" s="31"/>
      <c r="BC528" s="31"/>
      <c r="BD528" s="31"/>
      <c r="BE528" s="31"/>
      <c r="BF528" s="31"/>
      <c r="BG528" s="31"/>
      <c r="BH528" s="31"/>
      <c r="BI528" s="31"/>
      <c r="BJ528" s="31"/>
      <c r="BK528" s="31"/>
      <c r="BL528" s="31"/>
      <c r="BM528" s="31"/>
      <c r="BN528" s="31"/>
      <c r="BO528" s="31"/>
      <c r="BP528" s="31"/>
      <c r="BQ528" s="31"/>
      <c r="BR528" s="31"/>
      <c r="BS528" s="31"/>
      <c r="BT528" s="31"/>
      <c r="BU528" s="31"/>
      <c r="BV528" s="31"/>
      <c r="BW528" s="31"/>
      <c r="BX528" s="31"/>
      <c r="BY528" s="31"/>
      <c r="BZ528" s="31"/>
      <c r="CA528" s="31"/>
      <c r="CB528" s="31"/>
      <c r="CC528" s="31"/>
      <c r="CD528" s="31"/>
      <c r="CE528" s="31"/>
      <c r="CF528" s="31"/>
      <c r="CG528" s="31"/>
      <c r="CH528" s="31"/>
      <c r="CI528" s="31"/>
      <c r="CJ528" s="31"/>
      <c r="CK528" s="31"/>
      <c r="CL528" s="31"/>
      <c r="CM528" s="31"/>
      <c r="CN528" s="31"/>
      <c r="CO528" s="31"/>
      <c r="CP528" s="31"/>
      <c r="CQ528" s="31"/>
      <c r="CR528" s="31"/>
      <c r="CS528" s="31"/>
    </row>
    <row r="529" customFormat="false" ht="15.75" hidden="false" customHeight="true" outlineLevel="0" collapsed="false">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H529" s="31"/>
      <c r="AI529" s="31"/>
      <c r="AJ529" s="31"/>
      <c r="AK529" s="31"/>
      <c r="AL529" s="31"/>
      <c r="AM529" s="31"/>
      <c r="AN529" s="31"/>
      <c r="AO529" s="31"/>
      <c r="AP529" s="31"/>
      <c r="AQ529" s="31"/>
      <c r="AR529" s="31"/>
      <c r="AS529" s="31"/>
      <c r="AT529" s="31"/>
      <c r="AU529" s="31"/>
      <c r="AV529" s="31"/>
      <c r="AW529" s="31"/>
      <c r="AX529" s="31"/>
      <c r="AY529" s="31"/>
      <c r="AZ529" s="31"/>
      <c r="BA529" s="31"/>
      <c r="BB529" s="31"/>
      <c r="BC529" s="31"/>
      <c r="BD529" s="31"/>
      <c r="BE529" s="31"/>
      <c r="BF529" s="31"/>
      <c r="BG529" s="31"/>
      <c r="BH529" s="31"/>
      <c r="BI529" s="31"/>
      <c r="BJ529" s="31"/>
      <c r="BK529" s="31"/>
      <c r="BL529" s="31"/>
      <c r="BM529" s="31"/>
      <c r="BN529" s="31"/>
      <c r="BO529" s="31"/>
      <c r="BP529" s="31"/>
      <c r="BQ529" s="31"/>
      <c r="BR529" s="31"/>
      <c r="BS529" s="31"/>
      <c r="BT529" s="31"/>
      <c r="BU529" s="31"/>
      <c r="BV529" s="31"/>
      <c r="BW529" s="31"/>
      <c r="BX529" s="31"/>
      <c r="BY529" s="31"/>
      <c r="BZ529" s="31"/>
      <c r="CA529" s="31"/>
      <c r="CB529" s="31"/>
      <c r="CC529" s="31"/>
      <c r="CD529" s="31"/>
      <c r="CE529" s="31"/>
      <c r="CF529" s="31"/>
      <c r="CG529" s="31"/>
      <c r="CH529" s="31"/>
      <c r="CI529" s="31"/>
      <c r="CJ529" s="31"/>
      <c r="CK529" s="31"/>
      <c r="CL529" s="31"/>
      <c r="CM529" s="31"/>
      <c r="CN529" s="31"/>
      <c r="CO529" s="31"/>
      <c r="CP529" s="31"/>
      <c r="CQ529" s="31"/>
      <c r="CR529" s="31"/>
      <c r="CS529" s="31"/>
    </row>
    <row r="530" customFormat="false" ht="15.75" hidden="false" customHeight="true" outlineLevel="0" collapsed="false">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c r="AE530" s="31"/>
      <c r="AF530" s="31"/>
      <c r="AG530" s="31"/>
      <c r="AH530" s="31"/>
      <c r="AI530" s="31"/>
      <c r="AJ530" s="31"/>
      <c r="AK530" s="31"/>
      <c r="AL530" s="31"/>
      <c r="AM530" s="31"/>
      <c r="AN530" s="31"/>
      <c r="AO530" s="31"/>
      <c r="AP530" s="31"/>
      <c r="AQ530" s="31"/>
      <c r="AR530" s="31"/>
      <c r="AS530" s="31"/>
      <c r="AT530" s="31"/>
      <c r="AU530" s="31"/>
      <c r="AV530" s="31"/>
      <c r="AW530" s="31"/>
      <c r="AX530" s="31"/>
      <c r="AY530" s="31"/>
      <c r="AZ530" s="31"/>
      <c r="BA530" s="31"/>
      <c r="BB530" s="31"/>
      <c r="BC530" s="31"/>
      <c r="BD530" s="31"/>
      <c r="BE530" s="31"/>
      <c r="BF530" s="31"/>
      <c r="BG530" s="31"/>
      <c r="BH530" s="31"/>
      <c r="BI530" s="31"/>
      <c r="BJ530" s="31"/>
      <c r="BK530" s="31"/>
      <c r="BL530" s="31"/>
      <c r="BM530" s="31"/>
      <c r="BN530" s="31"/>
      <c r="BO530" s="31"/>
      <c r="BP530" s="31"/>
      <c r="BQ530" s="31"/>
      <c r="BR530" s="31"/>
      <c r="BS530" s="31"/>
      <c r="BT530" s="31"/>
      <c r="BU530" s="31"/>
      <c r="BV530" s="31"/>
      <c r="BW530" s="31"/>
      <c r="BX530" s="31"/>
      <c r="BY530" s="31"/>
      <c r="BZ530" s="31"/>
      <c r="CA530" s="31"/>
      <c r="CB530" s="31"/>
      <c r="CC530" s="31"/>
      <c r="CD530" s="31"/>
      <c r="CE530" s="31"/>
      <c r="CF530" s="31"/>
      <c r="CG530" s="31"/>
      <c r="CH530" s="31"/>
      <c r="CI530" s="31"/>
      <c r="CJ530" s="31"/>
      <c r="CK530" s="31"/>
      <c r="CL530" s="31"/>
      <c r="CM530" s="31"/>
      <c r="CN530" s="31"/>
      <c r="CO530" s="31"/>
      <c r="CP530" s="31"/>
      <c r="CQ530" s="31"/>
      <c r="CR530" s="31"/>
      <c r="CS530" s="31"/>
    </row>
    <row r="531" customFormat="false" ht="15.75" hidden="false" customHeight="true" outlineLevel="0" collapsed="false">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c r="AE531" s="31"/>
      <c r="AF531" s="31"/>
      <c r="AG531" s="31"/>
      <c r="AH531" s="31"/>
      <c r="AI531" s="31"/>
      <c r="AJ531" s="31"/>
      <c r="AK531" s="31"/>
      <c r="AL531" s="31"/>
      <c r="AM531" s="31"/>
      <c r="AN531" s="31"/>
      <c r="AO531" s="31"/>
      <c r="AP531" s="31"/>
      <c r="AQ531" s="31"/>
      <c r="AR531" s="31"/>
      <c r="AS531" s="31"/>
      <c r="AT531" s="31"/>
      <c r="AU531" s="31"/>
      <c r="AV531" s="31"/>
      <c r="AW531" s="31"/>
      <c r="AX531" s="31"/>
      <c r="AY531" s="31"/>
      <c r="AZ531" s="31"/>
      <c r="BA531" s="31"/>
      <c r="BB531" s="31"/>
      <c r="BC531" s="31"/>
      <c r="BD531" s="31"/>
      <c r="BE531" s="31"/>
      <c r="BF531" s="31"/>
      <c r="BG531" s="31"/>
      <c r="BH531" s="31"/>
      <c r="BI531" s="31"/>
      <c r="BJ531" s="31"/>
      <c r="BK531" s="31"/>
      <c r="BL531" s="31"/>
      <c r="BM531" s="31"/>
      <c r="BN531" s="31"/>
      <c r="BO531" s="31"/>
      <c r="BP531" s="31"/>
      <c r="BQ531" s="31"/>
      <c r="BR531" s="31"/>
      <c r="BS531" s="31"/>
      <c r="BT531" s="31"/>
      <c r="BU531" s="31"/>
      <c r="BV531" s="31"/>
      <c r="BW531" s="31"/>
      <c r="BX531" s="31"/>
      <c r="BY531" s="31"/>
      <c r="BZ531" s="31"/>
      <c r="CA531" s="31"/>
      <c r="CB531" s="31"/>
      <c r="CC531" s="31"/>
      <c r="CD531" s="31"/>
      <c r="CE531" s="31"/>
      <c r="CF531" s="31"/>
      <c r="CG531" s="31"/>
      <c r="CH531" s="31"/>
      <c r="CI531" s="31"/>
      <c r="CJ531" s="31"/>
      <c r="CK531" s="31"/>
      <c r="CL531" s="31"/>
      <c r="CM531" s="31"/>
      <c r="CN531" s="31"/>
      <c r="CO531" s="31"/>
      <c r="CP531" s="31"/>
      <c r="CQ531" s="31"/>
      <c r="CR531" s="31"/>
      <c r="CS531" s="31"/>
    </row>
    <row r="532" customFormat="false" ht="15.75" hidden="false" customHeight="true" outlineLevel="0" collapsed="false">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31"/>
      <c r="AF532" s="31"/>
      <c r="AG532" s="31"/>
      <c r="AH532" s="31"/>
      <c r="AI532" s="31"/>
      <c r="AJ532" s="31"/>
      <c r="AK532" s="31"/>
      <c r="AL532" s="31"/>
      <c r="AM532" s="31"/>
      <c r="AN532" s="31"/>
      <c r="AO532" s="31"/>
      <c r="AP532" s="31"/>
      <c r="AQ532" s="31"/>
      <c r="AR532" s="31"/>
      <c r="AS532" s="31"/>
      <c r="AT532" s="31"/>
      <c r="AU532" s="31"/>
      <c r="AV532" s="31"/>
      <c r="AW532" s="31"/>
      <c r="AX532" s="31"/>
      <c r="AY532" s="31"/>
      <c r="AZ532" s="31"/>
      <c r="BA532" s="31"/>
      <c r="BB532" s="31"/>
      <c r="BC532" s="31"/>
      <c r="BD532" s="31"/>
      <c r="BE532" s="31"/>
      <c r="BF532" s="31"/>
      <c r="BG532" s="31"/>
      <c r="BH532" s="31"/>
      <c r="BI532" s="31"/>
      <c r="BJ532" s="31"/>
      <c r="BK532" s="31"/>
      <c r="BL532" s="31"/>
      <c r="BM532" s="31"/>
      <c r="BN532" s="31"/>
      <c r="BO532" s="31"/>
      <c r="BP532" s="31"/>
      <c r="BQ532" s="31"/>
      <c r="BR532" s="31"/>
      <c r="BS532" s="31"/>
      <c r="BT532" s="31"/>
      <c r="BU532" s="31"/>
      <c r="BV532" s="31"/>
      <c r="BW532" s="31"/>
      <c r="BX532" s="31"/>
      <c r="BY532" s="31"/>
      <c r="BZ532" s="31"/>
      <c r="CA532" s="31"/>
      <c r="CB532" s="31"/>
      <c r="CC532" s="31"/>
      <c r="CD532" s="31"/>
      <c r="CE532" s="31"/>
      <c r="CF532" s="31"/>
      <c r="CG532" s="31"/>
      <c r="CH532" s="31"/>
      <c r="CI532" s="31"/>
      <c r="CJ532" s="31"/>
      <c r="CK532" s="31"/>
      <c r="CL532" s="31"/>
      <c r="CM532" s="31"/>
      <c r="CN532" s="31"/>
      <c r="CO532" s="31"/>
      <c r="CP532" s="31"/>
      <c r="CQ532" s="31"/>
      <c r="CR532" s="31"/>
      <c r="CS532" s="31"/>
    </row>
    <row r="533" customFormat="false" ht="15.75" hidden="false" customHeight="true" outlineLevel="0" collapsed="false">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c r="AE533" s="31"/>
      <c r="AF533" s="31"/>
      <c r="AG533" s="31"/>
      <c r="AH533" s="31"/>
      <c r="AI533" s="31"/>
      <c r="AJ533" s="31"/>
      <c r="AK533" s="31"/>
      <c r="AL533" s="31"/>
      <c r="AM533" s="31"/>
      <c r="AN533" s="31"/>
      <c r="AO533" s="31"/>
      <c r="AP533" s="31"/>
      <c r="AQ533" s="31"/>
      <c r="AR533" s="31"/>
      <c r="AS533" s="31"/>
      <c r="AT533" s="31"/>
      <c r="AU533" s="31"/>
      <c r="AV533" s="31"/>
      <c r="AW533" s="31"/>
      <c r="AX533" s="31"/>
      <c r="AY533" s="31"/>
      <c r="AZ533" s="31"/>
      <c r="BA533" s="31"/>
      <c r="BB533" s="31"/>
      <c r="BC533" s="31"/>
      <c r="BD533" s="31"/>
      <c r="BE533" s="31"/>
      <c r="BF533" s="31"/>
      <c r="BG533" s="31"/>
      <c r="BH533" s="31"/>
      <c r="BI533" s="31"/>
      <c r="BJ533" s="31"/>
      <c r="BK533" s="31"/>
      <c r="BL533" s="31"/>
      <c r="BM533" s="31"/>
      <c r="BN533" s="31"/>
      <c r="BO533" s="31"/>
      <c r="BP533" s="31"/>
      <c r="BQ533" s="31"/>
      <c r="BR533" s="31"/>
      <c r="BS533" s="31"/>
      <c r="BT533" s="31"/>
      <c r="BU533" s="31"/>
      <c r="BV533" s="31"/>
      <c r="BW533" s="31"/>
      <c r="BX533" s="31"/>
      <c r="BY533" s="31"/>
      <c r="BZ533" s="31"/>
      <c r="CA533" s="31"/>
      <c r="CB533" s="31"/>
      <c r="CC533" s="31"/>
      <c r="CD533" s="31"/>
      <c r="CE533" s="31"/>
      <c r="CF533" s="31"/>
      <c r="CG533" s="31"/>
      <c r="CH533" s="31"/>
      <c r="CI533" s="31"/>
      <c r="CJ533" s="31"/>
      <c r="CK533" s="31"/>
      <c r="CL533" s="31"/>
      <c r="CM533" s="31"/>
      <c r="CN533" s="31"/>
      <c r="CO533" s="31"/>
      <c r="CP533" s="31"/>
      <c r="CQ533" s="31"/>
      <c r="CR533" s="31"/>
      <c r="CS533" s="31"/>
    </row>
    <row r="534" customFormat="false" ht="15.75" hidden="false" customHeight="true" outlineLevel="0" collapsed="false">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c r="AE534" s="31"/>
      <c r="AF534" s="31"/>
      <c r="AG534" s="31"/>
      <c r="AH534" s="31"/>
      <c r="AI534" s="31"/>
      <c r="AJ534" s="31"/>
      <c r="AK534" s="31"/>
      <c r="AL534" s="31"/>
      <c r="AM534" s="31"/>
      <c r="AN534" s="31"/>
      <c r="AO534" s="31"/>
      <c r="AP534" s="31"/>
      <c r="AQ534" s="31"/>
      <c r="AR534" s="31"/>
      <c r="AS534" s="31"/>
      <c r="AT534" s="31"/>
      <c r="AU534" s="31"/>
      <c r="AV534" s="31"/>
      <c r="AW534" s="31"/>
      <c r="AX534" s="31"/>
      <c r="AY534" s="31"/>
      <c r="AZ534" s="31"/>
      <c r="BA534" s="31"/>
      <c r="BB534" s="31"/>
      <c r="BC534" s="31"/>
      <c r="BD534" s="31"/>
      <c r="BE534" s="31"/>
      <c r="BF534" s="31"/>
      <c r="BG534" s="31"/>
      <c r="BH534" s="31"/>
      <c r="BI534" s="31"/>
      <c r="BJ534" s="31"/>
      <c r="BK534" s="31"/>
      <c r="BL534" s="31"/>
      <c r="BM534" s="31"/>
      <c r="BN534" s="31"/>
      <c r="BO534" s="31"/>
      <c r="BP534" s="31"/>
      <c r="BQ534" s="31"/>
      <c r="BR534" s="31"/>
      <c r="BS534" s="31"/>
      <c r="BT534" s="31"/>
      <c r="BU534" s="31"/>
      <c r="BV534" s="31"/>
      <c r="BW534" s="31"/>
      <c r="BX534" s="31"/>
      <c r="BY534" s="31"/>
      <c r="BZ534" s="31"/>
      <c r="CA534" s="31"/>
      <c r="CB534" s="31"/>
      <c r="CC534" s="31"/>
      <c r="CD534" s="31"/>
      <c r="CE534" s="31"/>
      <c r="CF534" s="31"/>
      <c r="CG534" s="31"/>
      <c r="CH534" s="31"/>
      <c r="CI534" s="31"/>
      <c r="CJ534" s="31"/>
      <c r="CK534" s="31"/>
      <c r="CL534" s="31"/>
      <c r="CM534" s="31"/>
      <c r="CN534" s="31"/>
      <c r="CO534" s="31"/>
      <c r="CP534" s="31"/>
      <c r="CQ534" s="31"/>
      <c r="CR534" s="31"/>
      <c r="CS534" s="31"/>
    </row>
    <row r="535" customFormat="false" ht="15.75" hidden="false" customHeight="true" outlineLevel="0" collapsed="false">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H535" s="31"/>
      <c r="AI535" s="31"/>
      <c r="AJ535" s="31"/>
      <c r="AK535" s="31"/>
      <c r="AL535" s="31"/>
      <c r="AM535" s="31"/>
      <c r="AN535" s="31"/>
      <c r="AO535" s="31"/>
      <c r="AP535" s="31"/>
      <c r="AQ535" s="31"/>
      <c r="AR535" s="31"/>
      <c r="AS535" s="31"/>
      <c r="AT535" s="31"/>
      <c r="AU535" s="31"/>
      <c r="AV535" s="31"/>
      <c r="AW535" s="31"/>
      <c r="AX535" s="31"/>
      <c r="AY535" s="31"/>
      <c r="AZ535" s="31"/>
      <c r="BA535" s="31"/>
      <c r="BB535" s="31"/>
      <c r="BC535" s="31"/>
      <c r="BD535" s="31"/>
      <c r="BE535" s="31"/>
      <c r="BF535" s="31"/>
      <c r="BG535" s="31"/>
      <c r="BH535" s="31"/>
      <c r="BI535" s="31"/>
      <c r="BJ535" s="31"/>
      <c r="BK535" s="31"/>
      <c r="BL535" s="31"/>
      <c r="BM535" s="31"/>
      <c r="BN535" s="31"/>
      <c r="BO535" s="31"/>
      <c r="BP535" s="31"/>
      <c r="BQ535" s="31"/>
      <c r="BR535" s="31"/>
      <c r="BS535" s="31"/>
      <c r="BT535" s="31"/>
      <c r="BU535" s="31"/>
      <c r="BV535" s="31"/>
      <c r="BW535" s="31"/>
      <c r="BX535" s="31"/>
      <c r="BY535" s="31"/>
      <c r="BZ535" s="31"/>
      <c r="CA535" s="31"/>
      <c r="CB535" s="31"/>
      <c r="CC535" s="31"/>
      <c r="CD535" s="31"/>
      <c r="CE535" s="31"/>
      <c r="CF535" s="31"/>
      <c r="CG535" s="31"/>
      <c r="CH535" s="31"/>
      <c r="CI535" s="31"/>
      <c r="CJ535" s="31"/>
      <c r="CK535" s="31"/>
      <c r="CL535" s="31"/>
      <c r="CM535" s="31"/>
      <c r="CN535" s="31"/>
      <c r="CO535" s="31"/>
      <c r="CP535" s="31"/>
      <c r="CQ535" s="31"/>
      <c r="CR535" s="31"/>
      <c r="CS535" s="31"/>
    </row>
    <row r="536" customFormat="false" ht="15.75" hidden="false" customHeight="true" outlineLevel="0" collapsed="false">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c r="AE536" s="31"/>
      <c r="AF536" s="31"/>
      <c r="AG536" s="31"/>
      <c r="AH536" s="31"/>
      <c r="AI536" s="31"/>
      <c r="AJ536" s="31"/>
      <c r="AK536" s="31"/>
      <c r="AL536" s="31"/>
      <c r="AM536" s="31"/>
      <c r="AN536" s="31"/>
      <c r="AO536" s="31"/>
      <c r="AP536" s="31"/>
      <c r="AQ536" s="31"/>
      <c r="AR536" s="31"/>
      <c r="AS536" s="31"/>
      <c r="AT536" s="31"/>
      <c r="AU536" s="31"/>
      <c r="AV536" s="31"/>
      <c r="AW536" s="31"/>
      <c r="AX536" s="31"/>
      <c r="AY536" s="31"/>
      <c r="AZ536" s="31"/>
      <c r="BA536" s="31"/>
      <c r="BB536" s="31"/>
      <c r="BC536" s="31"/>
      <c r="BD536" s="31"/>
      <c r="BE536" s="31"/>
      <c r="BF536" s="31"/>
      <c r="BG536" s="31"/>
      <c r="BH536" s="31"/>
      <c r="BI536" s="31"/>
      <c r="BJ536" s="31"/>
      <c r="BK536" s="31"/>
      <c r="BL536" s="31"/>
      <c r="BM536" s="31"/>
      <c r="BN536" s="31"/>
      <c r="BO536" s="31"/>
      <c r="BP536" s="31"/>
      <c r="BQ536" s="31"/>
      <c r="BR536" s="31"/>
      <c r="BS536" s="31"/>
      <c r="BT536" s="31"/>
      <c r="BU536" s="31"/>
      <c r="BV536" s="31"/>
      <c r="BW536" s="31"/>
      <c r="BX536" s="31"/>
      <c r="BY536" s="31"/>
      <c r="BZ536" s="31"/>
      <c r="CA536" s="31"/>
      <c r="CB536" s="31"/>
      <c r="CC536" s="31"/>
      <c r="CD536" s="31"/>
      <c r="CE536" s="31"/>
      <c r="CF536" s="31"/>
      <c r="CG536" s="31"/>
      <c r="CH536" s="31"/>
      <c r="CI536" s="31"/>
      <c r="CJ536" s="31"/>
      <c r="CK536" s="31"/>
      <c r="CL536" s="31"/>
      <c r="CM536" s="31"/>
      <c r="CN536" s="31"/>
      <c r="CO536" s="31"/>
      <c r="CP536" s="31"/>
      <c r="CQ536" s="31"/>
      <c r="CR536" s="31"/>
      <c r="CS536" s="31"/>
    </row>
    <row r="537" customFormat="false" ht="15.75" hidden="false" customHeight="true" outlineLevel="0" collapsed="false">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c r="AE537" s="31"/>
      <c r="AF537" s="31"/>
      <c r="AG537" s="31"/>
      <c r="AH537" s="31"/>
      <c r="AI537" s="31"/>
      <c r="AJ537" s="31"/>
      <c r="AK537" s="31"/>
      <c r="AL537" s="31"/>
      <c r="AM537" s="31"/>
      <c r="AN537" s="31"/>
      <c r="AO537" s="31"/>
      <c r="AP537" s="31"/>
      <c r="AQ537" s="31"/>
      <c r="AR537" s="31"/>
      <c r="AS537" s="31"/>
      <c r="AT537" s="31"/>
      <c r="AU537" s="31"/>
      <c r="AV537" s="31"/>
      <c r="AW537" s="31"/>
      <c r="AX537" s="31"/>
      <c r="AY537" s="31"/>
      <c r="AZ537" s="31"/>
      <c r="BA537" s="31"/>
      <c r="BB537" s="31"/>
      <c r="BC537" s="31"/>
      <c r="BD537" s="31"/>
      <c r="BE537" s="31"/>
      <c r="BF537" s="31"/>
      <c r="BG537" s="31"/>
      <c r="BH537" s="31"/>
      <c r="BI537" s="31"/>
      <c r="BJ537" s="31"/>
      <c r="BK537" s="31"/>
      <c r="BL537" s="31"/>
      <c r="BM537" s="31"/>
      <c r="BN537" s="31"/>
      <c r="BO537" s="31"/>
      <c r="BP537" s="31"/>
      <c r="BQ537" s="31"/>
      <c r="BR537" s="31"/>
      <c r="BS537" s="31"/>
      <c r="BT537" s="31"/>
      <c r="BU537" s="31"/>
      <c r="BV537" s="31"/>
      <c r="BW537" s="31"/>
      <c r="BX537" s="31"/>
      <c r="BY537" s="31"/>
      <c r="BZ537" s="31"/>
      <c r="CA537" s="31"/>
      <c r="CB537" s="31"/>
      <c r="CC537" s="31"/>
      <c r="CD537" s="31"/>
      <c r="CE537" s="31"/>
      <c r="CF537" s="31"/>
      <c r="CG537" s="31"/>
      <c r="CH537" s="31"/>
      <c r="CI537" s="31"/>
      <c r="CJ537" s="31"/>
      <c r="CK537" s="31"/>
      <c r="CL537" s="31"/>
      <c r="CM537" s="31"/>
      <c r="CN537" s="31"/>
      <c r="CO537" s="31"/>
      <c r="CP537" s="31"/>
      <c r="CQ537" s="31"/>
      <c r="CR537" s="31"/>
      <c r="CS537" s="31"/>
    </row>
    <row r="538" customFormat="false" ht="15.75" hidden="false" customHeight="true" outlineLevel="0" collapsed="false">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H538" s="31"/>
      <c r="AI538" s="31"/>
      <c r="AJ538" s="31"/>
      <c r="AK538" s="31"/>
      <c r="AL538" s="31"/>
      <c r="AM538" s="31"/>
      <c r="AN538" s="31"/>
      <c r="AO538" s="31"/>
      <c r="AP538" s="31"/>
      <c r="AQ538" s="31"/>
      <c r="AR538" s="31"/>
      <c r="AS538" s="31"/>
      <c r="AT538" s="31"/>
      <c r="AU538" s="31"/>
      <c r="AV538" s="31"/>
      <c r="AW538" s="31"/>
      <c r="AX538" s="31"/>
      <c r="AY538" s="31"/>
      <c r="AZ538" s="31"/>
      <c r="BA538" s="31"/>
      <c r="BB538" s="31"/>
      <c r="BC538" s="31"/>
      <c r="BD538" s="31"/>
      <c r="BE538" s="31"/>
      <c r="BF538" s="31"/>
      <c r="BG538" s="31"/>
      <c r="BH538" s="31"/>
      <c r="BI538" s="31"/>
      <c r="BJ538" s="31"/>
      <c r="BK538" s="31"/>
      <c r="BL538" s="31"/>
      <c r="BM538" s="31"/>
      <c r="BN538" s="31"/>
      <c r="BO538" s="31"/>
      <c r="BP538" s="31"/>
      <c r="BQ538" s="31"/>
      <c r="BR538" s="31"/>
      <c r="BS538" s="31"/>
      <c r="BT538" s="31"/>
      <c r="BU538" s="31"/>
      <c r="BV538" s="31"/>
      <c r="BW538" s="31"/>
      <c r="BX538" s="31"/>
      <c r="BY538" s="31"/>
      <c r="BZ538" s="31"/>
      <c r="CA538" s="31"/>
      <c r="CB538" s="31"/>
      <c r="CC538" s="31"/>
      <c r="CD538" s="31"/>
      <c r="CE538" s="31"/>
      <c r="CF538" s="31"/>
      <c r="CG538" s="31"/>
      <c r="CH538" s="31"/>
      <c r="CI538" s="31"/>
      <c r="CJ538" s="31"/>
      <c r="CK538" s="31"/>
      <c r="CL538" s="31"/>
      <c r="CM538" s="31"/>
      <c r="CN538" s="31"/>
      <c r="CO538" s="31"/>
      <c r="CP538" s="31"/>
      <c r="CQ538" s="31"/>
      <c r="CR538" s="31"/>
      <c r="CS538" s="31"/>
    </row>
    <row r="539" customFormat="false" ht="15.75" hidden="false" customHeight="true" outlineLevel="0" collapsed="false">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c r="AE539" s="31"/>
      <c r="AF539" s="31"/>
      <c r="AG539" s="31"/>
      <c r="AH539" s="31"/>
      <c r="AI539" s="31"/>
      <c r="AJ539" s="31"/>
      <c r="AK539" s="31"/>
      <c r="AL539" s="31"/>
      <c r="AM539" s="31"/>
      <c r="AN539" s="31"/>
      <c r="AO539" s="31"/>
      <c r="AP539" s="31"/>
      <c r="AQ539" s="31"/>
      <c r="AR539" s="31"/>
      <c r="AS539" s="31"/>
      <c r="AT539" s="31"/>
      <c r="AU539" s="31"/>
      <c r="AV539" s="31"/>
      <c r="AW539" s="31"/>
      <c r="AX539" s="31"/>
      <c r="AY539" s="31"/>
      <c r="AZ539" s="31"/>
      <c r="BA539" s="31"/>
      <c r="BB539" s="31"/>
      <c r="BC539" s="31"/>
      <c r="BD539" s="31"/>
      <c r="BE539" s="31"/>
      <c r="BF539" s="31"/>
      <c r="BG539" s="31"/>
      <c r="BH539" s="31"/>
      <c r="BI539" s="31"/>
      <c r="BJ539" s="31"/>
      <c r="BK539" s="31"/>
      <c r="BL539" s="31"/>
      <c r="BM539" s="31"/>
      <c r="BN539" s="31"/>
      <c r="BO539" s="31"/>
      <c r="BP539" s="31"/>
      <c r="BQ539" s="31"/>
      <c r="BR539" s="31"/>
      <c r="BS539" s="31"/>
      <c r="BT539" s="31"/>
      <c r="BU539" s="31"/>
      <c r="BV539" s="31"/>
      <c r="BW539" s="31"/>
      <c r="BX539" s="31"/>
      <c r="BY539" s="31"/>
      <c r="BZ539" s="31"/>
      <c r="CA539" s="31"/>
      <c r="CB539" s="31"/>
      <c r="CC539" s="31"/>
      <c r="CD539" s="31"/>
      <c r="CE539" s="31"/>
      <c r="CF539" s="31"/>
      <c r="CG539" s="31"/>
      <c r="CH539" s="31"/>
      <c r="CI539" s="31"/>
      <c r="CJ539" s="31"/>
      <c r="CK539" s="31"/>
      <c r="CL539" s="31"/>
      <c r="CM539" s="31"/>
      <c r="CN539" s="31"/>
      <c r="CO539" s="31"/>
      <c r="CP539" s="31"/>
      <c r="CQ539" s="31"/>
      <c r="CR539" s="31"/>
      <c r="CS539" s="31"/>
    </row>
    <row r="540" customFormat="false" ht="15.75" hidden="false" customHeight="true" outlineLevel="0" collapsed="false">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c r="AE540" s="31"/>
      <c r="AF540" s="31"/>
      <c r="AG540" s="31"/>
      <c r="AH540" s="31"/>
      <c r="AI540" s="31"/>
      <c r="AJ540" s="31"/>
      <c r="AK540" s="31"/>
      <c r="AL540" s="31"/>
      <c r="AM540" s="31"/>
      <c r="AN540" s="31"/>
      <c r="AO540" s="31"/>
      <c r="AP540" s="31"/>
      <c r="AQ540" s="31"/>
      <c r="AR540" s="31"/>
      <c r="AS540" s="31"/>
      <c r="AT540" s="31"/>
      <c r="AU540" s="31"/>
      <c r="AV540" s="31"/>
      <c r="AW540" s="31"/>
      <c r="AX540" s="31"/>
      <c r="AY540" s="31"/>
      <c r="AZ540" s="31"/>
      <c r="BA540" s="31"/>
      <c r="BB540" s="31"/>
      <c r="BC540" s="31"/>
      <c r="BD540" s="31"/>
      <c r="BE540" s="31"/>
      <c r="BF540" s="31"/>
      <c r="BG540" s="31"/>
      <c r="BH540" s="31"/>
      <c r="BI540" s="31"/>
      <c r="BJ540" s="31"/>
      <c r="BK540" s="31"/>
      <c r="BL540" s="31"/>
      <c r="BM540" s="31"/>
      <c r="BN540" s="31"/>
      <c r="BO540" s="31"/>
      <c r="BP540" s="31"/>
      <c r="BQ540" s="31"/>
      <c r="BR540" s="31"/>
      <c r="BS540" s="31"/>
      <c r="BT540" s="31"/>
      <c r="BU540" s="31"/>
      <c r="BV540" s="31"/>
      <c r="BW540" s="31"/>
      <c r="BX540" s="31"/>
      <c r="BY540" s="31"/>
      <c r="BZ540" s="31"/>
      <c r="CA540" s="31"/>
      <c r="CB540" s="31"/>
      <c r="CC540" s="31"/>
      <c r="CD540" s="31"/>
      <c r="CE540" s="31"/>
      <c r="CF540" s="31"/>
      <c r="CG540" s="31"/>
      <c r="CH540" s="31"/>
      <c r="CI540" s="31"/>
      <c r="CJ540" s="31"/>
      <c r="CK540" s="31"/>
      <c r="CL540" s="31"/>
      <c r="CM540" s="31"/>
      <c r="CN540" s="31"/>
      <c r="CO540" s="31"/>
      <c r="CP540" s="31"/>
      <c r="CQ540" s="31"/>
      <c r="CR540" s="31"/>
      <c r="CS540" s="31"/>
    </row>
    <row r="541" customFormat="false" ht="15.75" hidden="false" customHeight="true" outlineLevel="0" collapsed="false">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c r="AE541" s="31"/>
      <c r="AF541" s="31"/>
      <c r="AG541" s="31"/>
      <c r="AH541" s="31"/>
      <c r="AI541" s="31"/>
      <c r="AJ541" s="31"/>
      <c r="AK541" s="31"/>
      <c r="AL541" s="31"/>
      <c r="AM541" s="31"/>
      <c r="AN541" s="31"/>
      <c r="AO541" s="31"/>
      <c r="AP541" s="31"/>
      <c r="AQ541" s="31"/>
      <c r="AR541" s="31"/>
      <c r="AS541" s="31"/>
      <c r="AT541" s="31"/>
      <c r="AU541" s="31"/>
      <c r="AV541" s="31"/>
      <c r="AW541" s="31"/>
      <c r="AX541" s="31"/>
      <c r="AY541" s="31"/>
      <c r="AZ541" s="31"/>
      <c r="BA541" s="31"/>
      <c r="BB541" s="31"/>
      <c r="BC541" s="31"/>
      <c r="BD541" s="31"/>
      <c r="BE541" s="31"/>
      <c r="BF541" s="31"/>
      <c r="BG541" s="31"/>
      <c r="BH541" s="31"/>
      <c r="BI541" s="31"/>
      <c r="BJ541" s="31"/>
      <c r="BK541" s="31"/>
      <c r="BL541" s="31"/>
      <c r="BM541" s="31"/>
      <c r="BN541" s="31"/>
      <c r="BO541" s="31"/>
      <c r="BP541" s="31"/>
      <c r="BQ541" s="31"/>
      <c r="BR541" s="31"/>
      <c r="BS541" s="31"/>
      <c r="BT541" s="31"/>
      <c r="BU541" s="31"/>
      <c r="BV541" s="31"/>
      <c r="BW541" s="31"/>
      <c r="BX541" s="31"/>
      <c r="BY541" s="31"/>
      <c r="BZ541" s="31"/>
      <c r="CA541" s="31"/>
      <c r="CB541" s="31"/>
      <c r="CC541" s="31"/>
      <c r="CD541" s="31"/>
      <c r="CE541" s="31"/>
      <c r="CF541" s="31"/>
      <c r="CG541" s="31"/>
      <c r="CH541" s="31"/>
      <c r="CI541" s="31"/>
      <c r="CJ541" s="31"/>
      <c r="CK541" s="31"/>
      <c r="CL541" s="31"/>
      <c r="CM541" s="31"/>
      <c r="CN541" s="31"/>
      <c r="CO541" s="31"/>
      <c r="CP541" s="31"/>
      <c r="CQ541" s="31"/>
      <c r="CR541" s="31"/>
      <c r="CS541" s="31"/>
    </row>
    <row r="542" customFormat="false" ht="15.75" hidden="false" customHeight="true" outlineLevel="0" collapsed="false">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c r="AE542" s="31"/>
      <c r="AF542" s="31"/>
      <c r="AG542" s="31"/>
      <c r="AH542" s="31"/>
      <c r="AI542" s="31"/>
      <c r="AJ542" s="31"/>
      <c r="AK542" s="31"/>
      <c r="AL542" s="31"/>
      <c r="AM542" s="31"/>
      <c r="AN542" s="31"/>
      <c r="AO542" s="31"/>
      <c r="AP542" s="31"/>
      <c r="AQ542" s="31"/>
      <c r="AR542" s="31"/>
      <c r="AS542" s="31"/>
      <c r="AT542" s="31"/>
      <c r="AU542" s="31"/>
      <c r="AV542" s="31"/>
      <c r="AW542" s="31"/>
      <c r="AX542" s="31"/>
      <c r="AY542" s="31"/>
      <c r="AZ542" s="31"/>
      <c r="BA542" s="31"/>
      <c r="BB542" s="31"/>
      <c r="BC542" s="31"/>
      <c r="BD542" s="31"/>
      <c r="BE542" s="31"/>
      <c r="BF542" s="31"/>
      <c r="BG542" s="31"/>
      <c r="BH542" s="31"/>
      <c r="BI542" s="31"/>
      <c r="BJ542" s="31"/>
      <c r="BK542" s="31"/>
      <c r="BL542" s="31"/>
      <c r="BM542" s="31"/>
      <c r="BN542" s="31"/>
      <c r="BO542" s="31"/>
      <c r="BP542" s="31"/>
      <c r="BQ542" s="31"/>
      <c r="BR542" s="31"/>
      <c r="BS542" s="31"/>
      <c r="BT542" s="31"/>
      <c r="BU542" s="31"/>
      <c r="BV542" s="31"/>
      <c r="BW542" s="31"/>
      <c r="BX542" s="31"/>
      <c r="BY542" s="31"/>
      <c r="BZ542" s="31"/>
      <c r="CA542" s="31"/>
      <c r="CB542" s="31"/>
      <c r="CC542" s="31"/>
      <c r="CD542" s="31"/>
      <c r="CE542" s="31"/>
      <c r="CF542" s="31"/>
      <c r="CG542" s="31"/>
      <c r="CH542" s="31"/>
      <c r="CI542" s="31"/>
      <c r="CJ542" s="31"/>
      <c r="CK542" s="31"/>
      <c r="CL542" s="31"/>
      <c r="CM542" s="31"/>
      <c r="CN542" s="31"/>
      <c r="CO542" s="31"/>
      <c r="CP542" s="31"/>
      <c r="CQ542" s="31"/>
      <c r="CR542" s="31"/>
      <c r="CS542" s="31"/>
    </row>
    <row r="543" customFormat="false" ht="15.75" hidden="false" customHeight="true" outlineLevel="0" collapsed="false">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c r="AE543" s="31"/>
      <c r="AF543" s="31"/>
      <c r="AG543" s="31"/>
      <c r="AH543" s="31"/>
      <c r="AI543" s="31"/>
      <c r="AJ543" s="31"/>
      <c r="AK543" s="31"/>
      <c r="AL543" s="31"/>
      <c r="AM543" s="31"/>
      <c r="AN543" s="31"/>
      <c r="AO543" s="31"/>
      <c r="AP543" s="31"/>
      <c r="AQ543" s="31"/>
      <c r="AR543" s="31"/>
      <c r="AS543" s="31"/>
      <c r="AT543" s="31"/>
      <c r="AU543" s="31"/>
      <c r="AV543" s="31"/>
      <c r="AW543" s="31"/>
      <c r="AX543" s="31"/>
      <c r="AY543" s="31"/>
      <c r="AZ543" s="31"/>
      <c r="BA543" s="31"/>
      <c r="BB543" s="31"/>
      <c r="BC543" s="31"/>
      <c r="BD543" s="31"/>
      <c r="BE543" s="31"/>
      <c r="BF543" s="31"/>
      <c r="BG543" s="31"/>
      <c r="BH543" s="31"/>
      <c r="BI543" s="31"/>
      <c r="BJ543" s="31"/>
      <c r="BK543" s="31"/>
      <c r="BL543" s="31"/>
      <c r="BM543" s="31"/>
      <c r="BN543" s="31"/>
      <c r="BO543" s="31"/>
      <c r="BP543" s="31"/>
      <c r="BQ543" s="31"/>
      <c r="BR543" s="31"/>
      <c r="BS543" s="31"/>
      <c r="BT543" s="31"/>
      <c r="BU543" s="31"/>
      <c r="BV543" s="31"/>
      <c r="BW543" s="31"/>
      <c r="BX543" s="31"/>
      <c r="BY543" s="31"/>
      <c r="BZ543" s="31"/>
      <c r="CA543" s="31"/>
      <c r="CB543" s="31"/>
      <c r="CC543" s="31"/>
      <c r="CD543" s="31"/>
      <c r="CE543" s="31"/>
      <c r="CF543" s="31"/>
      <c r="CG543" s="31"/>
      <c r="CH543" s="31"/>
      <c r="CI543" s="31"/>
      <c r="CJ543" s="31"/>
      <c r="CK543" s="31"/>
      <c r="CL543" s="31"/>
      <c r="CM543" s="31"/>
      <c r="CN543" s="31"/>
      <c r="CO543" s="31"/>
      <c r="CP543" s="31"/>
      <c r="CQ543" s="31"/>
      <c r="CR543" s="31"/>
      <c r="CS543" s="31"/>
    </row>
    <row r="544" customFormat="false" ht="15.75" hidden="false" customHeight="true" outlineLevel="0" collapsed="false">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c r="AE544" s="31"/>
      <c r="AF544" s="31"/>
      <c r="AG544" s="31"/>
      <c r="AH544" s="31"/>
      <c r="AI544" s="31"/>
      <c r="AJ544" s="31"/>
      <c r="AK544" s="31"/>
      <c r="AL544" s="31"/>
      <c r="AM544" s="31"/>
      <c r="AN544" s="31"/>
      <c r="AO544" s="31"/>
      <c r="AP544" s="31"/>
      <c r="AQ544" s="31"/>
      <c r="AR544" s="31"/>
      <c r="AS544" s="31"/>
      <c r="AT544" s="31"/>
      <c r="AU544" s="31"/>
      <c r="AV544" s="31"/>
      <c r="AW544" s="31"/>
      <c r="AX544" s="31"/>
      <c r="AY544" s="31"/>
      <c r="AZ544" s="31"/>
      <c r="BA544" s="31"/>
      <c r="BB544" s="31"/>
      <c r="BC544" s="31"/>
      <c r="BD544" s="31"/>
      <c r="BE544" s="31"/>
      <c r="BF544" s="31"/>
      <c r="BG544" s="31"/>
      <c r="BH544" s="31"/>
      <c r="BI544" s="31"/>
      <c r="BJ544" s="31"/>
      <c r="BK544" s="31"/>
      <c r="BL544" s="31"/>
      <c r="BM544" s="31"/>
      <c r="BN544" s="31"/>
      <c r="BO544" s="31"/>
      <c r="BP544" s="31"/>
      <c r="BQ544" s="31"/>
      <c r="BR544" s="31"/>
      <c r="BS544" s="31"/>
      <c r="BT544" s="31"/>
      <c r="BU544" s="31"/>
      <c r="BV544" s="31"/>
      <c r="BW544" s="31"/>
      <c r="BX544" s="31"/>
      <c r="BY544" s="31"/>
      <c r="BZ544" s="31"/>
      <c r="CA544" s="31"/>
      <c r="CB544" s="31"/>
      <c r="CC544" s="31"/>
      <c r="CD544" s="31"/>
      <c r="CE544" s="31"/>
      <c r="CF544" s="31"/>
      <c r="CG544" s="31"/>
      <c r="CH544" s="31"/>
      <c r="CI544" s="31"/>
      <c r="CJ544" s="31"/>
      <c r="CK544" s="31"/>
      <c r="CL544" s="31"/>
      <c r="CM544" s="31"/>
      <c r="CN544" s="31"/>
      <c r="CO544" s="31"/>
      <c r="CP544" s="31"/>
      <c r="CQ544" s="31"/>
      <c r="CR544" s="31"/>
      <c r="CS544" s="31"/>
    </row>
    <row r="545" customFormat="false" ht="15.75" hidden="false" customHeight="true" outlineLevel="0" collapsed="false">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c r="AE545" s="31"/>
      <c r="AF545" s="31"/>
      <c r="AG545" s="31"/>
      <c r="AH545" s="31"/>
      <c r="AI545" s="31"/>
      <c r="AJ545" s="31"/>
      <c r="AK545" s="31"/>
      <c r="AL545" s="31"/>
      <c r="AM545" s="31"/>
      <c r="AN545" s="31"/>
      <c r="AO545" s="31"/>
      <c r="AP545" s="31"/>
      <c r="AQ545" s="31"/>
      <c r="AR545" s="31"/>
      <c r="AS545" s="31"/>
      <c r="AT545" s="31"/>
      <c r="AU545" s="31"/>
      <c r="AV545" s="31"/>
      <c r="AW545" s="31"/>
      <c r="AX545" s="31"/>
      <c r="AY545" s="31"/>
      <c r="AZ545" s="31"/>
      <c r="BA545" s="31"/>
      <c r="BB545" s="31"/>
      <c r="BC545" s="31"/>
      <c r="BD545" s="31"/>
      <c r="BE545" s="31"/>
      <c r="BF545" s="31"/>
      <c r="BG545" s="31"/>
      <c r="BH545" s="31"/>
      <c r="BI545" s="31"/>
      <c r="BJ545" s="31"/>
      <c r="BK545" s="31"/>
      <c r="BL545" s="31"/>
      <c r="BM545" s="31"/>
      <c r="BN545" s="31"/>
      <c r="BO545" s="31"/>
      <c r="BP545" s="31"/>
      <c r="BQ545" s="31"/>
      <c r="BR545" s="31"/>
      <c r="BS545" s="31"/>
      <c r="BT545" s="31"/>
      <c r="BU545" s="31"/>
      <c r="BV545" s="31"/>
      <c r="BW545" s="31"/>
      <c r="BX545" s="31"/>
      <c r="BY545" s="31"/>
      <c r="BZ545" s="31"/>
      <c r="CA545" s="31"/>
      <c r="CB545" s="31"/>
      <c r="CC545" s="31"/>
      <c r="CD545" s="31"/>
      <c r="CE545" s="31"/>
      <c r="CF545" s="31"/>
      <c r="CG545" s="31"/>
      <c r="CH545" s="31"/>
      <c r="CI545" s="31"/>
      <c r="CJ545" s="31"/>
      <c r="CK545" s="31"/>
      <c r="CL545" s="31"/>
      <c r="CM545" s="31"/>
      <c r="CN545" s="31"/>
      <c r="CO545" s="31"/>
      <c r="CP545" s="31"/>
      <c r="CQ545" s="31"/>
      <c r="CR545" s="31"/>
      <c r="CS545" s="31"/>
    </row>
    <row r="546" customFormat="false" ht="15.75" hidden="false" customHeight="true" outlineLevel="0" collapsed="false">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c r="AE546" s="31"/>
      <c r="AF546" s="31"/>
      <c r="AG546" s="31"/>
      <c r="AH546" s="31"/>
      <c r="AI546" s="31"/>
      <c r="AJ546" s="31"/>
      <c r="AK546" s="31"/>
      <c r="AL546" s="31"/>
      <c r="AM546" s="31"/>
      <c r="AN546" s="31"/>
      <c r="AO546" s="31"/>
      <c r="AP546" s="31"/>
      <c r="AQ546" s="31"/>
      <c r="AR546" s="31"/>
      <c r="AS546" s="31"/>
      <c r="AT546" s="31"/>
      <c r="AU546" s="31"/>
      <c r="AV546" s="31"/>
      <c r="AW546" s="31"/>
      <c r="AX546" s="31"/>
      <c r="AY546" s="31"/>
      <c r="AZ546" s="31"/>
      <c r="BA546" s="31"/>
      <c r="BB546" s="31"/>
      <c r="BC546" s="31"/>
      <c r="BD546" s="31"/>
      <c r="BE546" s="31"/>
      <c r="BF546" s="31"/>
      <c r="BG546" s="31"/>
      <c r="BH546" s="31"/>
      <c r="BI546" s="31"/>
      <c r="BJ546" s="31"/>
      <c r="BK546" s="31"/>
      <c r="BL546" s="31"/>
      <c r="BM546" s="31"/>
      <c r="BN546" s="31"/>
      <c r="BO546" s="31"/>
      <c r="BP546" s="31"/>
      <c r="BQ546" s="31"/>
      <c r="BR546" s="31"/>
      <c r="BS546" s="31"/>
      <c r="BT546" s="31"/>
      <c r="BU546" s="31"/>
      <c r="BV546" s="31"/>
      <c r="BW546" s="31"/>
      <c r="BX546" s="31"/>
      <c r="BY546" s="31"/>
      <c r="BZ546" s="31"/>
      <c r="CA546" s="31"/>
      <c r="CB546" s="31"/>
      <c r="CC546" s="31"/>
      <c r="CD546" s="31"/>
      <c r="CE546" s="31"/>
      <c r="CF546" s="31"/>
      <c r="CG546" s="31"/>
      <c r="CH546" s="31"/>
      <c r="CI546" s="31"/>
      <c r="CJ546" s="31"/>
      <c r="CK546" s="31"/>
      <c r="CL546" s="31"/>
      <c r="CM546" s="31"/>
      <c r="CN546" s="31"/>
      <c r="CO546" s="31"/>
      <c r="CP546" s="31"/>
      <c r="CQ546" s="31"/>
      <c r="CR546" s="31"/>
      <c r="CS546" s="31"/>
    </row>
    <row r="547" customFormat="false" ht="15.75" hidden="false" customHeight="true" outlineLevel="0" collapsed="false">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c r="AE547" s="31"/>
      <c r="AF547" s="31"/>
      <c r="AG547" s="31"/>
      <c r="AH547" s="31"/>
      <c r="AI547" s="31"/>
      <c r="AJ547" s="31"/>
      <c r="AK547" s="31"/>
      <c r="AL547" s="31"/>
      <c r="AM547" s="31"/>
      <c r="AN547" s="31"/>
      <c r="AO547" s="31"/>
      <c r="AP547" s="31"/>
      <c r="AQ547" s="31"/>
      <c r="AR547" s="31"/>
      <c r="AS547" s="31"/>
      <c r="AT547" s="31"/>
      <c r="AU547" s="31"/>
      <c r="AV547" s="31"/>
      <c r="AW547" s="31"/>
      <c r="AX547" s="31"/>
      <c r="AY547" s="31"/>
      <c r="AZ547" s="31"/>
      <c r="BA547" s="31"/>
      <c r="BB547" s="31"/>
      <c r="BC547" s="31"/>
      <c r="BD547" s="31"/>
      <c r="BE547" s="31"/>
      <c r="BF547" s="31"/>
      <c r="BG547" s="31"/>
      <c r="BH547" s="31"/>
      <c r="BI547" s="31"/>
      <c r="BJ547" s="31"/>
      <c r="BK547" s="31"/>
      <c r="BL547" s="31"/>
      <c r="BM547" s="31"/>
      <c r="BN547" s="31"/>
      <c r="BO547" s="31"/>
      <c r="BP547" s="31"/>
      <c r="BQ547" s="31"/>
      <c r="BR547" s="31"/>
      <c r="BS547" s="31"/>
      <c r="BT547" s="31"/>
      <c r="BU547" s="31"/>
      <c r="BV547" s="31"/>
      <c r="BW547" s="31"/>
      <c r="BX547" s="31"/>
      <c r="BY547" s="31"/>
      <c r="BZ547" s="31"/>
      <c r="CA547" s="31"/>
      <c r="CB547" s="31"/>
      <c r="CC547" s="31"/>
      <c r="CD547" s="31"/>
      <c r="CE547" s="31"/>
      <c r="CF547" s="31"/>
      <c r="CG547" s="31"/>
      <c r="CH547" s="31"/>
      <c r="CI547" s="31"/>
      <c r="CJ547" s="31"/>
      <c r="CK547" s="31"/>
      <c r="CL547" s="31"/>
      <c r="CM547" s="31"/>
      <c r="CN547" s="31"/>
      <c r="CO547" s="31"/>
      <c r="CP547" s="31"/>
      <c r="CQ547" s="31"/>
      <c r="CR547" s="31"/>
      <c r="CS547" s="31"/>
    </row>
    <row r="548" customFormat="false" ht="15.75" hidden="false" customHeight="true" outlineLevel="0" collapsed="false">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c r="AE548" s="31"/>
      <c r="AF548" s="31"/>
      <c r="AG548" s="31"/>
      <c r="AH548" s="31"/>
      <c r="AI548" s="31"/>
      <c r="AJ548" s="31"/>
      <c r="AK548" s="31"/>
      <c r="AL548" s="31"/>
      <c r="AM548" s="31"/>
      <c r="AN548" s="31"/>
      <c r="AO548" s="31"/>
      <c r="AP548" s="31"/>
      <c r="AQ548" s="31"/>
      <c r="AR548" s="31"/>
      <c r="AS548" s="31"/>
      <c r="AT548" s="31"/>
      <c r="AU548" s="31"/>
      <c r="AV548" s="31"/>
      <c r="AW548" s="31"/>
      <c r="AX548" s="31"/>
      <c r="AY548" s="31"/>
      <c r="AZ548" s="31"/>
      <c r="BA548" s="31"/>
      <c r="BB548" s="31"/>
      <c r="BC548" s="31"/>
      <c r="BD548" s="31"/>
      <c r="BE548" s="31"/>
      <c r="BF548" s="31"/>
      <c r="BG548" s="31"/>
      <c r="BH548" s="31"/>
      <c r="BI548" s="31"/>
      <c r="BJ548" s="31"/>
      <c r="BK548" s="31"/>
      <c r="BL548" s="31"/>
      <c r="BM548" s="31"/>
      <c r="BN548" s="31"/>
      <c r="BO548" s="31"/>
      <c r="BP548" s="31"/>
      <c r="BQ548" s="31"/>
      <c r="BR548" s="31"/>
      <c r="BS548" s="31"/>
      <c r="BT548" s="31"/>
      <c r="BU548" s="31"/>
      <c r="BV548" s="31"/>
      <c r="BW548" s="31"/>
      <c r="BX548" s="31"/>
      <c r="BY548" s="31"/>
      <c r="BZ548" s="31"/>
      <c r="CA548" s="31"/>
      <c r="CB548" s="31"/>
      <c r="CC548" s="31"/>
      <c r="CD548" s="31"/>
      <c r="CE548" s="31"/>
      <c r="CF548" s="31"/>
      <c r="CG548" s="31"/>
      <c r="CH548" s="31"/>
      <c r="CI548" s="31"/>
      <c r="CJ548" s="31"/>
      <c r="CK548" s="31"/>
      <c r="CL548" s="31"/>
      <c r="CM548" s="31"/>
      <c r="CN548" s="31"/>
      <c r="CO548" s="31"/>
      <c r="CP548" s="31"/>
      <c r="CQ548" s="31"/>
      <c r="CR548" s="31"/>
      <c r="CS548" s="31"/>
    </row>
    <row r="549" customFormat="false" ht="15.75" hidden="false" customHeight="true" outlineLevel="0" collapsed="false">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c r="AE549" s="31"/>
      <c r="AF549" s="31"/>
      <c r="AG549" s="31"/>
      <c r="AH549" s="31"/>
      <c r="AI549" s="31"/>
      <c r="AJ549" s="31"/>
      <c r="AK549" s="31"/>
      <c r="AL549" s="31"/>
      <c r="AM549" s="31"/>
      <c r="AN549" s="31"/>
      <c r="AO549" s="31"/>
      <c r="AP549" s="31"/>
      <c r="AQ549" s="31"/>
      <c r="AR549" s="31"/>
      <c r="AS549" s="31"/>
      <c r="AT549" s="31"/>
      <c r="AU549" s="31"/>
      <c r="AV549" s="31"/>
      <c r="AW549" s="31"/>
      <c r="AX549" s="31"/>
      <c r="AY549" s="31"/>
      <c r="AZ549" s="31"/>
      <c r="BA549" s="31"/>
      <c r="BB549" s="31"/>
      <c r="BC549" s="31"/>
      <c r="BD549" s="31"/>
      <c r="BE549" s="31"/>
      <c r="BF549" s="31"/>
      <c r="BG549" s="31"/>
      <c r="BH549" s="31"/>
      <c r="BI549" s="31"/>
      <c r="BJ549" s="31"/>
      <c r="BK549" s="31"/>
      <c r="BL549" s="31"/>
      <c r="BM549" s="31"/>
      <c r="BN549" s="31"/>
      <c r="BO549" s="31"/>
      <c r="BP549" s="31"/>
      <c r="BQ549" s="31"/>
      <c r="BR549" s="31"/>
      <c r="BS549" s="31"/>
      <c r="BT549" s="31"/>
      <c r="BU549" s="31"/>
      <c r="BV549" s="31"/>
      <c r="BW549" s="31"/>
      <c r="BX549" s="31"/>
      <c r="BY549" s="31"/>
      <c r="BZ549" s="31"/>
      <c r="CA549" s="31"/>
      <c r="CB549" s="31"/>
      <c r="CC549" s="31"/>
      <c r="CD549" s="31"/>
      <c r="CE549" s="31"/>
      <c r="CF549" s="31"/>
      <c r="CG549" s="31"/>
      <c r="CH549" s="31"/>
      <c r="CI549" s="31"/>
      <c r="CJ549" s="31"/>
      <c r="CK549" s="31"/>
      <c r="CL549" s="31"/>
      <c r="CM549" s="31"/>
      <c r="CN549" s="31"/>
      <c r="CO549" s="31"/>
      <c r="CP549" s="31"/>
      <c r="CQ549" s="31"/>
      <c r="CR549" s="31"/>
      <c r="CS549" s="31"/>
    </row>
    <row r="550" customFormat="false" ht="15.75" hidden="false" customHeight="true" outlineLevel="0" collapsed="false">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c r="AE550" s="31"/>
      <c r="AF550" s="31"/>
      <c r="AG550" s="31"/>
      <c r="AH550" s="31"/>
      <c r="AI550" s="31"/>
      <c r="AJ550" s="31"/>
      <c r="AK550" s="31"/>
      <c r="AL550" s="31"/>
      <c r="AM550" s="31"/>
      <c r="AN550" s="31"/>
      <c r="AO550" s="31"/>
      <c r="AP550" s="31"/>
      <c r="AQ550" s="31"/>
      <c r="AR550" s="31"/>
      <c r="AS550" s="31"/>
      <c r="AT550" s="31"/>
      <c r="AU550" s="31"/>
      <c r="AV550" s="31"/>
      <c r="AW550" s="31"/>
      <c r="AX550" s="31"/>
      <c r="AY550" s="31"/>
      <c r="AZ550" s="31"/>
      <c r="BA550" s="31"/>
      <c r="BB550" s="31"/>
      <c r="BC550" s="31"/>
      <c r="BD550" s="31"/>
      <c r="BE550" s="31"/>
      <c r="BF550" s="31"/>
      <c r="BG550" s="31"/>
      <c r="BH550" s="31"/>
      <c r="BI550" s="31"/>
      <c r="BJ550" s="31"/>
      <c r="BK550" s="31"/>
      <c r="BL550" s="31"/>
      <c r="BM550" s="31"/>
      <c r="BN550" s="31"/>
      <c r="BO550" s="31"/>
      <c r="BP550" s="31"/>
      <c r="BQ550" s="31"/>
      <c r="BR550" s="31"/>
      <c r="BS550" s="31"/>
      <c r="BT550" s="31"/>
      <c r="BU550" s="31"/>
      <c r="BV550" s="31"/>
      <c r="BW550" s="31"/>
      <c r="BX550" s="31"/>
      <c r="BY550" s="31"/>
      <c r="BZ550" s="31"/>
      <c r="CA550" s="31"/>
      <c r="CB550" s="31"/>
      <c r="CC550" s="31"/>
      <c r="CD550" s="31"/>
      <c r="CE550" s="31"/>
      <c r="CF550" s="31"/>
      <c r="CG550" s="31"/>
      <c r="CH550" s="31"/>
      <c r="CI550" s="31"/>
      <c r="CJ550" s="31"/>
      <c r="CK550" s="31"/>
      <c r="CL550" s="31"/>
      <c r="CM550" s="31"/>
      <c r="CN550" s="31"/>
      <c r="CO550" s="31"/>
      <c r="CP550" s="31"/>
      <c r="CQ550" s="31"/>
      <c r="CR550" s="31"/>
      <c r="CS550" s="31"/>
    </row>
    <row r="551" customFormat="false" ht="15.75" hidden="false" customHeight="true" outlineLevel="0" collapsed="false">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H551" s="31"/>
      <c r="AI551" s="31"/>
      <c r="AJ551" s="31"/>
      <c r="AK551" s="31"/>
      <c r="AL551" s="31"/>
      <c r="AM551" s="31"/>
      <c r="AN551" s="31"/>
      <c r="AO551" s="31"/>
      <c r="AP551" s="31"/>
      <c r="AQ551" s="31"/>
      <c r="AR551" s="31"/>
      <c r="AS551" s="31"/>
      <c r="AT551" s="31"/>
      <c r="AU551" s="31"/>
      <c r="AV551" s="31"/>
      <c r="AW551" s="31"/>
      <c r="AX551" s="31"/>
      <c r="AY551" s="31"/>
      <c r="AZ551" s="31"/>
      <c r="BA551" s="31"/>
      <c r="BB551" s="31"/>
      <c r="BC551" s="31"/>
      <c r="BD551" s="31"/>
      <c r="BE551" s="31"/>
      <c r="BF551" s="31"/>
      <c r="BG551" s="31"/>
      <c r="BH551" s="31"/>
      <c r="BI551" s="31"/>
      <c r="BJ551" s="31"/>
      <c r="BK551" s="31"/>
      <c r="BL551" s="31"/>
      <c r="BM551" s="31"/>
      <c r="BN551" s="31"/>
      <c r="BO551" s="31"/>
      <c r="BP551" s="31"/>
      <c r="BQ551" s="31"/>
      <c r="BR551" s="31"/>
      <c r="BS551" s="31"/>
      <c r="BT551" s="31"/>
      <c r="BU551" s="31"/>
      <c r="BV551" s="31"/>
      <c r="BW551" s="31"/>
      <c r="BX551" s="31"/>
      <c r="BY551" s="31"/>
      <c r="BZ551" s="31"/>
      <c r="CA551" s="31"/>
      <c r="CB551" s="31"/>
      <c r="CC551" s="31"/>
      <c r="CD551" s="31"/>
      <c r="CE551" s="31"/>
      <c r="CF551" s="31"/>
      <c r="CG551" s="31"/>
      <c r="CH551" s="31"/>
      <c r="CI551" s="31"/>
      <c r="CJ551" s="31"/>
      <c r="CK551" s="31"/>
      <c r="CL551" s="31"/>
      <c r="CM551" s="31"/>
      <c r="CN551" s="31"/>
      <c r="CO551" s="31"/>
      <c r="CP551" s="31"/>
      <c r="CQ551" s="31"/>
      <c r="CR551" s="31"/>
      <c r="CS551" s="31"/>
    </row>
    <row r="552" customFormat="false" ht="15.75" hidden="false" customHeight="true" outlineLevel="0" collapsed="false">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c r="AE552" s="31"/>
      <c r="AF552" s="31"/>
      <c r="AG552" s="31"/>
      <c r="AH552" s="31"/>
      <c r="AI552" s="31"/>
      <c r="AJ552" s="31"/>
      <c r="AK552" s="31"/>
      <c r="AL552" s="31"/>
      <c r="AM552" s="31"/>
      <c r="AN552" s="31"/>
      <c r="AO552" s="31"/>
      <c r="AP552" s="31"/>
      <c r="AQ552" s="31"/>
      <c r="AR552" s="31"/>
      <c r="AS552" s="31"/>
      <c r="AT552" s="31"/>
      <c r="AU552" s="31"/>
      <c r="AV552" s="31"/>
      <c r="AW552" s="31"/>
      <c r="AX552" s="31"/>
      <c r="AY552" s="31"/>
      <c r="AZ552" s="31"/>
      <c r="BA552" s="31"/>
      <c r="BB552" s="31"/>
      <c r="BC552" s="31"/>
      <c r="BD552" s="31"/>
      <c r="BE552" s="31"/>
      <c r="BF552" s="31"/>
      <c r="BG552" s="31"/>
      <c r="BH552" s="31"/>
      <c r="BI552" s="31"/>
      <c r="BJ552" s="31"/>
      <c r="BK552" s="31"/>
      <c r="BL552" s="31"/>
      <c r="BM552" s="31"/>
      <c r="BN552" s="31"/>
      <c r="BO552" s="31"/>
      <c r="BP552" s="31"/>
      <c r="BQ552" s="31"/>
      <c r="BR552" s="31"/>
      <c r="BS552" s="31"/>
      <c r="BT552" s="31"/>
      <c r="BU552" s="31"/>
      <c r="BV552" s="31"/>
      <c r="BW552" s="31"/>
      <c r="BX552" s="31"/>
      <c r="BY552" s="31"/>
      <c r="BZ552" s="31"/>
      <c r="CA552" s="31"/>
      <c r="CB552" s="31"/>
      <c r="CC552" s="31"/>
      <c r="CD552" s="31"/>
      <c r="CE552" s="31"/>
      <c r="CF552" s="31"/>
      <c r="CG552" s="31"/>
      <c r="CH552" s="31"/>
      <c r="CI552" s="31"/>
      <c r="CJ552" s="31"/>
      <c r="CK552" s="31"/>
      <c r="CL552" s="31"/>
      <c r="CM552" s="31"/>
      <c r="CN552" s="31"/>
      <c r="CO552" s="31"/>
      <c r="CP552" s="31"/>
      <c r="CQ552" s="31"/>
      <c r="CR552" s="31"/>
      <c r="CS552" s="31"/>
    </row>
    <row r="553" customFormat="false" ht="15.75" hidden="false" customHeight="true" outlineLevel="0" collapsed="false">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c r="AE553" s="31"/>
      <c r="AF553" s="31"/>
      <c r="AG553" s="31"/>
      <c r="AH553" s="31"/>
      <c r="AI553" s="31"/>
      <c r="AJ553" s="31"/>
      <c r="AK553" s="31"/>
      <c r="AL553" s="31"/>
      <c r="AM553" s="31"/>
      <c r="AN553" s="31"/>
      <c r="AO553" s="31"/>
      <c r="AP553" s="31"/>
      <c r="AQ553" s="31"/>
      <c r="AR553" s="31"/>
      <c r="AS553" s="31"/>
      <c r="AT553" s="31"/>
      <c r="AU553" s="31"/>
      <c r="AV553" s="31"/>
      <c r="AW553" s="31"/>
      <c r="AX553" s="31"/>
      <c r="AY553" s="31"/>
      <c r="AZ553" s="31"/>
      <c r="BA553" s="31"/>
      <c r="BB553" s="31"/>
      <c r="BC553" s="31"/>
      <c r="BD553" s="31"/>
      <c r="BE553" s="31"/>
      <c r="BF553" s="31"/>
      <c r="BG553" s="31"/>
      <c r="BH553" s="31"/>
      <c r="BI553" s="31"/>
      <c r="BJ553" s="31"/>
      <c r="BK553" s="31"/>
      <c r="BL553" s="31"/>
      <c r="BM553" s="31"/>
      <c r="BN553" s="31"/>
      <c r="BO553" s="31"/>
      <c r="BP553" s="31"/>
      <c r="BQ553" s="31"/>
      <c r="BR553" s="31"/>
      <c r="BS553" s="31"/>
      <c r="BT553" s="31"/>
      <c r="BU553" s="31"/>
      <c r="BV553" s="31"/>
      <c r="BW553" s="31"/>
      <c r="BX553" s="31"/>
      <c r="BY553" s="31"/>
      <c r="BZ553" s="31"/>
      <c r="CA553" s="31"/>
      <c r="CB553" s="31"/>
      <c r="CC553" s="31"/>
      <c r="CD553" s="31"/>
      <c r="CE553" s="31"/>
      <c r="CF553" s="31"/>
      <c r="CG553" s="31"/>
      <c r="CH553" s="31"/>
      <c r="CI553" s="31"/>
      <c r="CJ553" s="31"/>
      <c r="CK553" s="31"/>
      <c r="CL553" s="31"/>
      <c r="CM553" s="31"/>
      <c r="CN553" s="31"/>
      <c r="CO553" s="31"/>
      <c r="CP553" s="31"/>
      <c r="CQ553" s="31"/>
      <c r="CR553" s="31"/>
      <c r="CS553" s="31"/>
    </row>
    <row r="554" customFormat="false" ht="15.75" hidden="false" customHeight="true" outlineLevel="0" collapsed="false">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H554" s="31"/>
      <c r="AI554" s="31"/>
      <c r="AJ554" s="31"/>
      <c r="AK554" s="31"/>
      <c r="AL554" s="31"/>
      <c r="AM554" s="31"/>
      <c r="AN554" s="31"/>
      <c r="AO554" s="31"/>
      <c r="AP554" s="31"/>
      <c r="AQ554" s="31"/>
      <c r="AR554" s="31"/>
      <c r="AS554" s="31"/>
      <c r="AT554" s="31"/>
      <c r="AU554" s="31"/>
      <c r="AV554" s="31"/>
      <c r="AW554" s="31"/>
      <c r="AX554" s="31"/>
      <c r="AY554" s="31"/>
      <c r="AZ554" s="31"/>
      <c r="BA554" s="31"/>
      <c r="BB554" s="31"/>
      <c r="BC554" s="31"/>
      <c r="BD554" s="31"/>
      <c r="BE554" s="31"/>
      <c r="BF554" s="31"/>
      <c r="BG554" s="31"/>
      <c r="BH554" s="31"/>
      <c r="BI554" s="31"/>
      <c r="BJ554" s="31"/>
      <c r="BK554" s="31"/>
      <c r="BL554" s="31"/>
      <c r="BM554" s="31"/>
      <c r="BN554" s="31"/>
      <c r="BO554" s="31"/>
      <c r="BP554" s="31"/>
      <c r="BQ554" s="31"/>
      <c r="BR554" s="31"/>
      <c r="BS554" s="31"/>
      <c r="BT554" s="31"/>
      <c r="BU554" s="31"/>
      <c r="BV554" s="31"/>
      <c r="BW554" s="31"/>
      <c r="BX554" s="31"/>
      <c r="BY554" s="31"/>
      <c r="BZ554" s="31"/>
      <c r="CA554" s="31"/>
      <c r="CB554" s="31"/>
      <c r="CC554" s="31"/>
      <c r="CD554" s="31"/>
      <c r="CE554" s="31"/>
      <c r="CF554" s="31"/>
      <c r="CG554" s="31"/>
      <c r="CH554" s="31"/>
      <c r="CI554" s="31"/>
      <c r="CJ554" s="31"/>
      <c r="CK554" s="31"/>
      <c r="CL554" s="31"/>
      <c r="CM554" s="31"/>
      <c r="CN554" s="31"/>
      <c r="CO554" s="31"/>
      <c r="CP554" s="31"/>
      <c r="CQ554" s="31"/>
      <c r="CR554" s="31"/>
      <c r="CS554" s="31"/>
    </row>
    <row r="555" customFormat="false" ht="15.75" hidden="false" customHeight="true" outlineLevel="0" collapsed="false">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c r="AE555" s="31"/>
      <c r="AF555" s="31"/>
      <c r="AG555" s="31"/>
      <c r="AH555" s="31"/>
      <c r="AI555" s="31"/>
      <c r="AJ555" s="31"/>
      <c r="AK555" s="31"/>
      <c r="AL555" s="31"/>
      <c r="AM555" s="31"/>
      <c r="AN555" s="31"/>
      <c r="AO555" s="31"/>
      <c r="AP555" s="31"/>
      <c r="AQ555" s="31"/>
      <c r="AR555" s="31"/>
      <c r="AS555" s="31"/>
      <c r="AT555" s="31"/>
      <c r="AU555" s="31"/>
      <c r="AV555" s="31"/>
      <c r="AW555" s="31"/>
      <c r="AX555" s="31"/>
      <c r="AY555" s="31"/>
      <c r="AZ555" s="31"/>
      <c r="BA555" s="31"/>
      <c r="BB555" s="31"/>
      <c r="BC555" s="31"/>
      <c r="BD555" s="31"/>
      <c r="BE555" s="31"/>
      <c r="BF555" s="31"/>
      <c r="BG555" s="31"/>
      <c r="BH555" s="31"/>
      <c r="BI555" s="31"/>
      <c r="BJ555" s="31"/>
      <c r="BK555" s="31"/>
      <c r="BL555" s="31"/>
      <c r="BM555" s="31"/>
      <c r="BN555" s="31"/>
      <c r="BO555" s="31"/>
      <c r="BP555" s="31"/>
      <c r="BQ555" s="31"/>
      <c r="BR555" s="31"/>
      <c r="BS555" s="31"/>
      <c r="BT555" s="31"/>
      <c r="BU555" s="31"/>
      <c r="BV555" s="31"/>
      <c r="BW555" s="31"/>
      <c r="BX555" s="31"/>
      <c r="BY555" s="31"/>
      <c r="BZ555" s="31"/>
      <c r="CA555" s="31"/>
      <c r="CB555" s="31"/>
      <c r="CC555" s="31"/>
      <c r="CD555" s="31"/>
      <c r="CE555" s="31"/>
      <c r="CF555" s="31"/>
      <c r="CG555" s="31"/>
      <c r="CH555" s="31"/>
      <c r="CI555" s="31"/>
      <c r="CJ555" s="31"/>
      <c r="CK555" s="31"/>
      <c r="CL555" s="31"/>
      <c r="CM555" s="31"/>
      <c r="CN555" s="31"/>
      <c r="CO555" s="31"/>
      <c r="CP555" s="31"/>
      <c r="CQ555" s="31"/>
      <c r="CR555" s="31"/>
      <c r="CS555" s="31"/>
    </row>
    <row r="556" customFormat="false" ht="15.75" hidden="false" customHeight="true" outlineLevel="0" collapsed="false">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c r="AE556" s="31"/>
      <c r="AF556" s="31"/>
      <c r="AG556" s="31"/>
      <c r="AH556" s="31"/>
      <c r="AI556" s="31"/>
      <c r="AJ556" s="31"/>
      <c r="AK556" s="31"/>
      <c r="AL556" s="31"/>
      <c r="AM556" s="31"/>
      <c r="AN556" s="31"/>
      <c r="AO556" s="31"/>
      <c r="AP556" s="31"/>
      <c r="AQ556" s="31"/>
      <c r="AR556" s="31"/>
      <c r="AS556" s="31"/>
      <c r="AT556" s="31"/>
      <c r="AU556" s="31"/>
      <c r="AV556" s="31"/>
      <c r="AW556" s="31"/>
      <c r="AX556" s="31"/>
      <c r="AY556" s="31"/>
      <c r="AZ556" s="31"/>
      <c r="BA556" s="31"/>
      <c r="BB556" s="31"/>
      <c r="BC556" s="31"/>
      <c r="BD556" s="31"/>
      <c r="BE556" s="31"/>
      <c r="BF556" s="31"/>
      <c r="BG556" s="31"/>
      <c r="BH556" s="31"/>
      <c r="BI556" s="31"/>
      <c r="BJ556" s="31"/>
      <c r="BK556" s="31"/>
      <c r="BL556" s="31"/>
      <c r="BM556" s="31"/>
      <c r="BN556" s="31"/>
      <c r="BO556" s="31"/>
      <c r="BP556" s="31"/>
      <c r="BQ556" s="31"/>
      <c r="BR556" s="31"/>
      <c r="BS556" s="31"/>
      <c r="BT556" s="31"/>
      <c r="BU556" s="31"/>
      <c r="BV556" s="31"/>
      <c r="BW556" s="31"/>
      <c r="BX556" s="31"/>
      <c r="BY556" s="31"/>
      <c r="BZ556" s="31"/>
      <c r="CA556" s="31"/>
      <c r="CB556" s="31"/>
      <c r="CC556" s="31"/>
      <c r="CD556" s="31"/>
      <c r="CE556" s="31"/>
      <c r="CF556" s="31"/>
      <c r="CG556" s="31"/>
      <c r="CH556" s="31"/>
      <c r="CI556" s="31"/>
      <c r="CJ556" s="31"/>
      <c r="CK556" s="31"/>
      <c r="CL556" s="31"/>
      <c r="CM556" s="31"/>
      <c r="CN556" s="31"/>
      <c r="CO556" s="31"/>
      <c r="CP556" s="31"/>
      <c r="CQ556" s="31"/>
      <c r="CR556" s="31"/>
      <c r="CS556" s="31"/>
    </row>
    <row r="557" customFormat="false" ht="15.75" hidden="false" customHeight="true" outlineLevel="0" collapsed="false">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H557" s="31"/>
      <c r="AI557" s="31"/>
      <c r="AJ557" s="31"/>
      <c r="AK557" s="31"/>
      <c r="AL557" s="31"/>
      <c r="AM557" s="31"/>
      <c r="AN557" s="31"/>
      <c r="AO557" s="31"/>
      <c r="AP557" s="31"/>
      <c r="AQ557" s="31"/>
      <c r="AR557" s="31"/>
      <c r="AS557" s="31"/>
      <c r="AT557" s="31"/>
      <c r="AU557" s="31"/>
      <c r="AV557" s="31"/>
      <c r="AW557" s="31"/>
      <c r="AX557" s="31"/>
      <c r="AY557" s="31"/>
      <c r="AZ557" s="31"/>
      <c r="BA557" s="31"/>
      <c r="BB557" s="31"/>
      <c r="BC557" s="31"/>
      <c r="BD557" s="31"/>
      <c r="BE557" s="31"/>
      <c r="BF557" s="31"/>
      <c r="BG557" s="31"/>
      <c r="BH557" s="31"/>
      <c r="BI557" s="31"/>
      <c r="BJ557" s="31"/>
      <c r="BK557" s="31"/>
      <c r="BL557" s="31"/>
      <c r="BM557" s="31"/>
      <c r="BN557" s="31"/>
      <c r="BO557" s="31"/>
      <c r="BP557" s="31"/>
      <c r="BQ557" s="31"/>
      <c r="BR557" s="31"/>
      <c r="BS557" s="31"/>
      <c r="BT557" s="31"/>
      <c r="BU557" s="31"/>
      <c r="BV557" s="31"/>
      <c r="BW557" s="31"/>
      <c r="BX557" s="31"/>
      <c r="BY557" s="31"/>
      <c r="BZ557" s="31"/>
      <c r="CA557" s="31"/>
      <c r="CB557" s="31"/>
      <c r="CC557" s="31"/>
      <c r="CD557" s="31"/>
      <c r="CE557" s="31"/>
      <c r="CF557" s="31"/>
      <c r="CG557" s="31"/>
      <c r="CH557" s="31"/>
      <c r="CI557" s="31"/>
      <c r="CJ557" s="31"/>
      <c r="CK557" s="31"/>
      <c r="CL557" s="31"/>
      <c r="CM557" s="31"/>
      <c r="CN557" s="31"/>
      <c r="CO557" s="31"/>
      <c r="CP557" s="31"/>
      <c r="CQ557" s="31"/>
      <c r="CR557" s="31"/>
      <c r="CS557" s="31"/>
    </row>
    <row r="558" customFormat="false" ht="15.75" hidden="false" customHeight="true" outlineLevel="0" collapsed="false">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c r="AE558" s="31"/>
      <c r="AF558" s="31"/>
      <c r="AG558" s="31"/>
      <c r="AH558" s="31"/>
      <c r="AI558" s="31"/>
      <c r="AJ558" s="31"/>
      <c r="AK558" s="31"/>
      <c r="AL558" s="31"/>
      <c r="AM558" s="31"/>
      <c r="AN558" s="31"/>
      <c r="AO558" s="31"/>
      <c r="AP558" s="31"/>
      <c r="AQ558" s="31"/>
      <c r="AR558" s="31"/>
      <c r="AS558" s="31"/>
      <c r="AT558" s="31"/>
      <c r="AU558" s="31"/>
      <c r="AV558" s="31"/>
      <c r="AW558" s="31"/>
      <c r="AX558" s="31"/>
      <c r="AY558" s="31"/>
      <c r="AZ558" s="31"/>
      <c r="BA558" s="31"/>
      <c r="BB558" s="31"/>
      <c r="BC558" s="31"/>
      <c r="BD558" s="31"/>
      <c r="BE558" s="31"/>
      <c r="BF558" s="31"/>
      <c r="BG558" s="31"/>
      <c r="BH558" s="31"/>
      <c r="BI558" s="31"/>
      <c r="BJ558" s="31"/>
      <c r="BK558" s="31"/>
      <c r="BL558" s="31"/>
      <c r="BM558" s="31"/>
      <c r="BN558" s="31"/>
      <c r="BO558" s="31"/>
      <c r="BP558" s="31"/>
      <c r="BQ558" s="31"/>
      <c r="BR558" s="31"/>
      <c r="BS558" s="31"/>
      <c r="BT558" s="31"/>
      <c r="BU558" s="31"/>
      <c r="BV558" s="31"/>
      <c r="BW558" s="31"/>
      <c r="BX558" s="31"/>
      <c r="BY558" s="31"/>
      <c r="BZ558" s="31"/>
      <c r="CA558" s="31"/>
      <c r="CB558" s="31"/>
      <c r="CC558" s="31"/>
      <c r="CD558" s="31"/>
      <c r="CE558" s="31"/>
      <c r="CF558" s="31"/>
      <c r="CG558" s="31"/>
      <c r="CH558" s="31"/>
      <c r="CI558" s="31"/>
      <c r="CJ558" s="31"/>
      <c r="CK558" s="31"/>
      <c r="CL558" s="31"/>
      <c r="CM558" s="31"/>
      <c r="CN558" s="31"/>
      <c r="CO558" s="31"/>
      <c r="CP558" s="31"/>
      <c r="CQ558" s="31"/>
      <c r="CR558" s="31"/>
      <c r="CS558" s="31"/>
    </row>
    <row r="559" customFormat="false" ht="15.75" hidden="false" customHeight="true" outlineLevel="0" collapsed="false">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c r="AE559" s="31"/>
      <c r="AF559" s="31"/>
      <c r="AG559" s="31"/>
      <c r="AH559" s="31"/>
      <c r="AI559" s="31"/>
      <c r="AJ559" s="31"/>
      <c r="AK559" s="31"/>
      <c r="AL559" s="31"/>
      <c r="AM559" s="31"/>
      <c r="AN559" s="31"/>
      <c r="AO559" s="31"/>
      <c r="AP559" s="31"/>
      <c r="AQ559" s="31"/>
      <c r="AR559" s="31"/>
      <c r="AS559" s="31"/>
      <c r="AT559" s="31"/>
      <c r="AU559" s="31"/>
      <c r="AV559" s="31"/>
      <c r="AW559" s="31"/>
      <c r="AX559" s="31"/>
      <c r="AY559" s="31"/>
      <c r="AZ559" s="31"/>
      <c r="BA559" s="31"/>
      <c r="BB559" s="31"/>
      <c r="BC559" s="31"/>
      <c r="BD559" s="31"/>
      <c r="BE559" s="31"/>
      <c r="BF559" s="31"/>
      <c r="BG559" s="31"/>
      <c r="BH559" s="31"/>
      <c r="BI559" s="31"/>
      <c r="BJ559" s="31"/>
      <c r="BK559" s="31"/>
      <c r="BL559" s="31"/>
      <c r="BM559" s="31"/>
      <c r="BN559" s="31"/>
      <c r="BO559" s="31"/>
      <c r="BP559" s="31"/>
      <c r="BQ559" s="31"/>
      <c r="BR559" s="31"/>
      <c r="BS559" s="31"/>
      <c r="BT559" s="31"/>
      <c r="BU559" s="31"/>
      <c r="BV559" s="31"/>
      <c r="BW559" s="31"/>
      <c r="BX559" s="31"/>
      <c r="BY559" s="31"/>
      <c r="BZ559" s="31"/>
      <c r="CA559" s="31"/>
      <c r="CB559" s="31"/>
      <c r="CC559" s="31"/>
      <c r="CD559" s="31"/>
      <c r="CE559" s="31"/>
      <c r="CF559" s="31"/>
      <c r="CG559" s="31"/>
      <c r="CH559" s="31"/>
      <c r="CI559" s="31"/>
      <c r="CJ559" s="31"/>
      <c r="CK559" s="31"/>
      <c r="CL559" s="31"/>
      <c r="CM559" s="31"/>
      <c r="CN559" s="31"/>
      <c r="CO559" s="31"/>
      <c r="CP559" s="31"/>
      <c r="CQ559" s="31"/>
      <c r="CR559" s="31"/>
      <c r="CS559" s="31"/>
    </row>
    <row r="560" customFormat="false" ht="15.75" hidden="false" customHeight="true" outlineLevel="0" collapsed="false">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c r="AE560" s="31"/>
      <c r="AF560" s="31"/>
      <c r="AG560" s="31"/>
      <c r="AH560" s="31"/>
      <c r="AI560" s="31"/>
      <c r="AJ560" s="31"/>
      <c r="AK560" s="31"/>
      <c r="AL560" s="31"/>
      <c r="AM560" s="31"/>
      <c r="AN560" s="31"/>
      <c r="AO560" s="31"/>
      <c r="AP560" s="31"/>
      <c r="AQ560" s="31"/>
      <c r="AR560" s="31"/>
      <c r="AS560" s="31"/>
      <c r="AT560" s="31"/>
      <c r="AU560" s="31"/>
      <c r="AV560" s="31"/>
      <c r="AW560" s="31"/>
      <c r="AX560" s="31"/>
      <c r="AY560" s="31"/>
      <c r="AZ560" s="31"/>
      <c r="BA560" s="31"/>
      <c r="BB560" s="31"/>
      <c r="BC560" s="31"/>
      <c r="BD560" s="31"/>
      <c r="BE560" s="31"/>
      <c r="BF560" s="31"/>
      <c r="BG560" s="31"/>
      <c r="BH560" s="31"/>
      <c r="BI560" s="31"/>
      <c r="BJ560" s="31"/>
      <c r="BK560" s="31"/>
      <c r="BL560" s="31"/>
      <c r="BM560" s="31"/>
      <c r="BN560" s="31"/>
      <c r="BO560" s="31"/>
      <c r="BP560" s="31"/>
      <c r="BQ560" s="31"/>
      <c r="BR560" s="31"/>
      <c r="BS560" s="31"/>
      <c r="BT560" s="31"/>
      <c r="BU560" s="31"/>
      <c r="BV560" s="31"/>
      <c r="BW560" s="31"/>
      <c r="BX560" s="31"/>
      <c r="BY560" s="31"/>
      <c r="BZ560" s="31"/>
      <c r="CA560" s="31"/>
      <c r="CB560" s="31"/>
      <c r="CC560" s="31"/>
      <c r="CD560" s="31"/>
      <c r="CE560" s="31"/>
      <c r="CF560" s="31"/>
      <c r="CG560" s="31"/>
      <c r="CH560" s="31"/>
      <c r="CI560" s="31"/>
      <c r="CJ560" s="31"/>
      <c r="CK560" s="31"/>
      <c r="CL560" s="31"/>
      <c r="CM560" s="31"/>
      <c r="CN560" s="31"/>
      <c r="CO560" s="31"/>
      <c r="CP560" s="31"/>
      <c r="CQ560" s="31"/>
      <c r="CR560" s="31"/>
      <c r="CS560" s="31"/>
    </row>
    <row r="561" customFormat="false" ht="15.75" hidden="false" customHeight="true" outlineLevel="0" collapsed="false">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c r="AE561" s="31"/>
      <c r="AF561" s="31"/>
      <c r="AG561" s="31"/>
      <c r="AH561" s="31"/>
      <c r="AI561" s="31"/>
      <c r="AJ561" s="31"/>
      <c r="AK561" s="31"/>
      <c r="AL561" s="31"/>
      <c r="AM561" s="31"/>
      <c r="AN561" s="31"/>
      <c r="AO561" s="31"/>
      <c r="AP561" s="31"/>
      <c r="AQ561" s="31"/>
      <c r="AR561" s="31"/>
      <c r="AS561" s="31"/>
      <c r="AT561" s="31"/>
      <c r="AU561" s="31"/>
      <c r="AV561" s="31"/>
      <c r="AW561" s="31"/>
      <c r="AX561" s="31"/>
      <c r="AY561" s="31"/>
      <c r="AZ561" s="31"/>
      <c r="BA561" s="31"/>
      <c r="BB561" s="31"/>
      <c r="BC561" s="31"/>
      <c r="BD561" s="31"/>
      <c r="BE561" s="31"/>
      <c r="BF561" s="31"/>
      <c r="BG561" s="31"/>
      <c r="BH561" s="31"/>
      <c r="BI561" s="31"/>
      <c r="BJ561" s="31"/>
      <c r="BK561" s="31"/>
      <c r="BL561" s="31"/>
      <c r="BM561" s="31"/>
      <c r="BN561" s="31"/>
      <c r="BO561" s="31"/>
      <c r="BP561" s="31"/>
      <c r="BQ561" s="31"/>
      <c r="BR561" s="31"/>
      <c r="BS561" s="31"/>
      <c r="BT561" s="31"/>
      <c r="BU561" s="31"/>
      <c r="BV561" s="31"/>
      <c r="BW561" s="31"/>
      <c r="BX561" s="31"/>
      <c r="BY561" s="31"/>
      <c r="BZ561" s="31"/>
      <c r="CA561" s="31"/>
      <c r="CB561" s="31"/>
      <c r="CC561" s="31"/>
      <c r="CD561" s="31"/>
      <c r="CE561" s="31"/>
      <c r="CF561" s="31"/>
      <c r="CG561" s="31"/>
      <c r="CH561" s="31"/>
      <c r="CI561" s="31"/>
      <c r="CJ561" s="31"/>
      <c r="CK561" s="31"/>
      <c r="CL561" s="31"/>
      <c r="CM561" s="31"/>
      <c r="CN561" s="31"/>
      <c r="CO561" s="31"/>
      <c r="CP561" s="31"/>
      <c r="CQ561" s="31"/>
      <c r="CR561" s="31"/>
      <c r="CS561" s="31"/>
    </row>
    <row r="562" customFormat="false" ht="15.75" hidden="false" customHeight="true" outlineLevel="0" collapsed="false">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c r="AE562" s="31"/>
      <c r="AF562" s="31"/>
      <c r="AG562" s="31"/>
      <c r="AH562" s="31"/>
      <c r="AI562" s="31"/>
      <c r="AJ562" s="31"/>
      <c r="AK562" s="31"/>
      <c r="AL562" s="31"/>
      <c r="AM562" s="31"/>
      <c r="AN562" s="31"/>
      <c r="AO562" s="31"/>
      <c r="AP562" s="31"/>
      <c r="AQ562" s="31"/>
      <c r="AR562" s="31"/>
      <c r="AS562" s="31"/>
      <c r="AT562" s="31"/>
      <c r="AU562" s="31"/>
      <c r="AV562" s="31"/>
      <c r="AW562" s="31"/>
      <c r="AX562" s="31"/>
      <c r="AY562" s="31"/>
      <c r="AZ562" s="31"/>
      <c r="BA562" s="31"/>
      <c r="BB562" s="31"/>
      <c r="BC562" s="31"/>
      <c r="BD562" s="31"/>
      <c r="BE562" s="31"/>
      <c r="BF562" s="31"/>
      <c r="BG562" s="31"/>
      <c r="BH562" s="31"/>
      <c r="BI562" s="31"/>
      <c r="BJ562" s="31"/>
      <c r="BK562" s="31"/>
      <c r="BL562" s="31"/>
      <c r="BM562" s="31"/>
      <c r="BN562" s="31"/>
      <c r="BO562" s="31"/>
      <c r="BP562" s="31"/>
      <c r="BQ562" s="31"/>
      <c r="BR562" s="31"/>
      <c r="BS562" s="31"/>
      <c r="BT562" s="31"/>
      <c r="BU562" s="31"/>
      <c r="BV562" s="31"/>
      <c r="BW562" s="31"/>
      <c r="BX562" s="31"/>
      <c r="BY562" s="31"/>
      <c r="BZ562" s="31"/>
      <c r="CA562" s="31"/>
      <c r="CB562" s="31"/>
      <c r="CC562" s="31"/>
      <c r="CD562" s="31"/>
      <c r="CE562" s="31"/>
      <c r="CF562" s="31"/>
      <c r="CG562" s="31"/>
      <c r="CH562" s="31"/>
      <c r="CI562" s="31"/>
      <c r="CJ562" s="31"/>
      <c r="CK562" s="31"/>
      <c r="CL562" s="31"/>
      <c r="CM562" s="31"/>
      <c r="CN562" s="31"/>
      <c r="CO562" s="31"/>
      <c r="CP562" s="31"/>
      <c r="CQ562" s="31"/>
      <c r="CR562" s="31"/>
      <c r="CS562" s="31"/>
    </row>
    <row r="563" customFormat="false" ht="15.75" hidden="false" customHeight="true" outlineLevel="0" collapsed="false">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c r="AE563" s="31"/>
      <c r="AF563" s="31"/>
      <c r="AG563" s="31"/>
      <c r="AH563" s="31"/>
      <c r="AI563" s="31"/>
      <c r="AJ563" s="31"/>
      <c r="AK563" s="31"/>
      <c r="AL563" s="31"/>
      <c r="AM563" s="31"/>
      <c r="AN563" s="31"/>
      <c r="AO563" s="31"/>
      <c r="AP563" s="31"/>
      <c r="AQ563" s="31"/>
      <c r="AR563" s="31"/>
      <c r="AS563" s="31"/>
      <c r="AT563" s="31"/>
      <c r="AU563" s="31"/>
      <c r="AV563" s="31"/>
      <c r="AW563" s="31"/>
      <c r="AX563" s="31"/>
      <c r="AY563" s="31"/>
      <c r="AZ563" s="31"/>
      <c r="BA563" s="31"/>
      <c r="BB563" s="31"/>
      <c r="BC563" s="31"/>
      <c r="BD563" s="31"/>
      <c r="BE563" s="31"/>
      <c r="BF563" s="31"/>
      <c r="BG563" s="31"/>
      <c r="BH563" s="31"/>
      <c r="BI563" s="31"/>
      <c r="BJ563" s="31"/>
      <c r="BK563" s="31"/>
      <c r="BL563" s="31"/>
      <c r="BM563" s="31"/>
      <c r="BN563" s="31"/>
      <c r="BO563" s="31"/>
      <c r="BP563" s="31"/>
      <c r="BQ563" s="31"/>
      <c r="BR563" s="31"/>
      <c r="BS563" s="31"/>
      <c r="BT563" s="31"/>
      <c r="BU563" s="31"/>
      <c r="BV563" s="31"/>
      <c r="BW563" s="31"/>
      <c r="BX563" s="31"/>
      <c r="BY563" s="31"/>
      <c r="BZ563" s="31"/>
      <c r="CA563" s="31"/>
      <c r="CB563" s="31"/>
      <c r="CC563" s="31"/>
      <c r="CD563" s="31"/>
      <c r="CE563" s="31"/>
      <c r="CF563" s="31"/>
      <c r="CG563" s="31"/>
      <c r="CH563" s="31"/>
      <c r="CI563" s="31"/>
      <c r="CJ563" s="31"/>
      <c r="CK563" s="31"/>
      <c r="CL563" s="31"/>
      <c r="CM563" s="31"/>
      <c r="CN563" s="31"/>
      <c r="CO563" s="31"/>
      <c r="CP563" s="31"/>
      <c r="CQ563" s="31"/>
      <c r="CR563" s="31"/>
      <c r="CS563" s="31"/>
    </row>
    <row r="564" customFormat="false" ht="15.75" hidden="false" customHeight="true" outlineLevel="0" collapsed="false">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c r="AE564" s="31"/>
      <c r="AF564" s="31"/>
      <c r="AG564" s="31"/>
      <c r="AH564" s="31"/>
      <c r="AI564" s="31"/>
      <c r="AJ564" s="31"/>
      <c r="AK564" s="31"/>
      <c r="AL564" s="31"/>
      <c r="AM564" s="31"/>
      <c r="AN564" s="31"/>
      <c r="AO564" s="31"/>
      <c r="AP564" s="31"/>
      <c r="AQ564" s="31"/>
      <c r="AR564" s="31"/>
      <c r="AS564" s="31"/>
      <c r="AT564" s="31"/>
      <c r="AU564" s="31"/>
      <c r="AV564" s="31"/>
      <c r="AW564" s="31"/>
      <c r="AX564" s="31"/>
      <c r="AY564" s="31"/>
      <c r="AZ564" s="31"/>
      <c r="BA564" s="31"/>
      <c r="BB564" s="31"/>
      <c r="BC564" s="31"/>
      <c r="BD564" s="31"/>
      <c r="BE564" s="31"/>
      <c r="BF564" s="31"/>
      <c r="BG564" s="31"/>
      <c r="BH564" s="31"/>
      <c r="BI564" s="31"/>
      <c r="BJ564" s="31"/>
      <c r="BK564" s="31"/>
      <c r="BL564" s="31"/>
      <c r="BM564" s="31"/>
      <c r="BN564" s="31"/>
      <c r="BO564" s="31"/>
      <c r="BP564" s="31"/>
      <c r="BQ564" s="31"/>
      <c r="BR564" s="31"/>
      <c r="BS564" s="31"/>
      <c r="BT564" s="31"/>
      <c r="BU564" s="31"/>
      <c r="BV564" s="31"/>
      <c r="BW564" s="31"/>
      <c r="BX564" s="31"/>
      <c r="BY564" s="31"/>
      <c r="BZ564" s="31"/>
      <c r="CA564" s="31"/>
      <c r="CB564" s="31"/>
      <c r="CC564" s="31"/>
      <c r="CD564" s="31"/>
      <c r="CE564" s="31"/>
      <c r="CF564" s="31"/>
      <c r="CG564" s="31"/>
      <c r="CH564" s="31"/>
      <c r="CI564" s="31"/>
      <c r="CJ564" s="31"/>
      <c r="CK564" s="31"/>
      <c r="CL564" s="31"/>
      <c r="CM564" s="31"/>
      <c r="CN564" s="31"/>
      <c r="CO564" s="31"/>
      <c r="CP564" s="31"/>
      <c r="CQ564" s="31"/>
      <c r="CR564" s="31"/>
      <c r="CS564" s="31"/>
    </row>
    <row r="565" customFormat="false" ht="15.75" hidden="false" customHeight="true" outlineLevel="0" collapsed="false">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c r="AE565" s="31"/>
      <c r="AF565" s="31"/>
      <c r="AG565" s="31"/>
      <c r="AH565" s="31"/>
      <c r="AI565" s="31"/>
      <c r="AJ565" s="31"/>
      <c r="AK565" s="31"/>
      <c r="AL565" s="31"/>
      <c r="AM565" s="31"/>
      <c r="AN565" s="31"/>
      <c r="AO565" s="31"/>
      <c r="AP565" s="31"/>
      <c r="AQ565" s="31"/>
      <c r="AR565" s="31"/>
      <c r="AS565" s="31"/>
      <c r="AT565" s="31"/>
      <c r="AU565" s="31"/>
      <c r="AV565" s="31"/>
      <c r="AW565" s="31"/>
      <c r="AX565" s="31"/>
      <c r="AY565" s="31"/>
      <c r="AZ565" s="31"/>
      <c r="BA565" s="31"/>
      <c r="BB565" s="31"/>
      <c r="BC565" s="31"/>
      <c r="BD565" s="31"/>
      <c r="BE565" s="31"/>
      <c r="BF565" s="31"/>
      <c r="BG565" s="31"/>
      <c r="BH565" s="31"/>
      <c r="BI565" s="31"/>
      <c r="BJ565" s="31"/>
      <c r="BK565" s="31"/>
      <c r="BL565" s="31"/>
      <c r="BM565" s="31"/>
      <c r="BN565" s="31"/>
      <c r="BO565" s="31"/>
      <c r="BP565" s="31"/>
      <c r="BQ565" s="31"/>
      <c r="BR565" s="31"/>
      <c r="BS565" s="31"/>
      <c r="BT565" s="31"/>
      <c r="BU565" s="31"/>
      <c r="BV565" s="31"/>
      <c r="BW565" s="31"/>
      <c r="BX565" s="31"/>
      <c r="BY565" s="31"/>
      <c r="BZ565" s="31"/>
      <c r="CA565" s="31"/>
      <c r="CB565" s="31"/>
      <c r="CC565" s="31"/>
      <c r="CD565" s="31"/>
      <c r="CE565" s="31"/>
      <c r="CF565" s="31"/>
      <c r="CG565" s="31"/>
      <c r="CH565" s="31"/>
      <c r="CI565" s="31"/>
      <c r="CJ565" s="31"/>
      <c r="CK565" s="31"/>
      <c r="CL565" s="31"/>
      <c r="CM565" s="31"/>
      <c r="CN565" s="31"/>
      <c r="CO565" s="31"/>
      <c r="CP565" s="31"/>
      <c r="CQ565" s="31"/>
      <c r="CR565" s="31"/>
      <c r="CS565" s="31"/>
    </row>
    <row r="566" customFormat="false" ht="15.75" hidden="false" customHeight="true" outlineLevel="0" collapsed="false">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c r="AE566" s="31"/>
      <c r="AF566" s="31"/>
      <c r="AG566" s="31"/>
      <c r="AH566" s="31"/>
      <c r="AI566" s="31"/>
      <c r="AJ566" s="31"/>
      <c r="AK566" s="31"/>
      <c r="AL566" s="31"/>
      <c r="AM566" s="31"/>
      <c r="AN566" s="31"/>
      <c r="AO566" s="31"/>
      <c r="AP566" s="31"/>
      <c r="AQ566" s="31"/>
      <c r="AR566" s="31"/>
      <c r="AS566" s="31"/>
      <c r="AT566" s="31"/>
      <c r="AU566" s="31"/>
      <c r="AV566" s="31"/>
      <c r="AW566" s="31"/>
      <c r="AX566" s="31"/>
      <c r="AY566" s="31"/>
      <c r="AZ566" s="31"/>
      <c r="BA566" s="31"/>
      <c r="BB566" s="31"/>
      <c r="BC566" s="31"/>
      <c r="BD566" s="31"/>
      <c r="BE566" s="31"/>
      <c r="BF566" s="31"/>
      <c r="BG566" s="31"/>
      <c r="BH566" s="31"/>
      <c r="BI566" s="31"/>
      <c r="BJ566" s="31"/>
      <c r="BK566" s="31"/>
      <c r="BL566" s="31"/>
      <c r="BM566" s="31"/>
      <c r="BN566" s="31"/>
      <c r="BO566" s="31"/>
      <c r="BP566" s="31"/>
      <c r="BQ566" s="31"/>
      <c r="BR566" s="31"/>
      <c r="BS566" s="31"/>
      <c r="BT566" s="31"/>
      <c r="BU566" s="31"/>
      <c r="BV566" s="31"/>
      <c r="BW566" s="31"/>
      <c r="BX566" s="31"/>
      <c r="BY566" s="31"/>
      <c r="BZ566" s="31"/>
      <c r="CA566" s="31"/>
      <c r="CB566" s="31"/>
      <c r="CC566" s="31"/>
      <c r="CD566" s="31"/>
      <c r="CE566" s="31"/>
      <c r="CF566" s="31"/>
      <c r="CG566" s="31"/>
      <c r="CH566" s="31"/>
      <c r="CI566" s="31"/>
      <c r="CJ566" s="31"/>
      <c r="CK566" s="31"/>
      <c r="CL566" s="31"/>
      <c r="CM566" s="31"/>
      <c r="CN566" s="31"/>
      <c r="CO566" s="31"/>
      <c r="CP566" s="31"/>
      <c r="CQ566" s="31"/>
      <c r="CR566" s="31"/>
      <c r="CS566" s="31"/>
    </row>
    <row r="567" customFormat="false" ht="15.75" hidden="false" customHeight="true" outlineLevel="0" collapsed="false">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c r="AE567" s="31"/>
      <c r="AF567" s="31"/>
      <c r="AG567" s="31"/>
      <c r="AH567" s="31"/>
      <c r="AI567" s="31"/>
      <c r="AJ567" s="31"/>
      <c r="AK567" s="31"/>
      <c r="AL567" s="31"/>
      <c r="AM567" s="31"/>
      <c r="AN567" s="31"/>
      <c r="AO567" s="31"/>
      <c r="AP567" s="31"/>
      <c r="AQ567" s="31"/>
      <c r="AR567" s="31"/>
      <c r="AS567" s="31"/>
      <c r="AT567" s="31"/>
      <c r="AU567" s="31"/>
      <c r="AV567" s="31"/>
      <c r="AW567" s="31"/>
      <c r="AX567" s="31"/>
      <c r="AY567" s="31"/>
      <c r="AZ567" s="31"/>
      <c r="BA567" s="31"/>
      <c r="BB567" s="31"/>
      <c r="BC567" s="31"/>
      <c r="BD567" s="31"/>
      <c r="BE567" s="31"/>
      <c r="BF567" s="31"/>
      <c r="BG567" s="31"/>
      <c r="BH567" s="31"/>
      <c r="BI567" s="31"/>
      <c r="BJ567" s="31"/>
      <c r="BK567" s="31"/>
      <c r="BL567" s="31"/>
      <c r="BM567" s="31"/>
      <c r="BN567" s="31"/>
      <c r="BO567" s="31"/>
      <c r="BP567" s="31"/>
      <c r="BQ567" s="31"/>
      <c r="BR567" s="31"/>
      <c r="BS567" s="31"/>
      <c r="BT567" s="31"/>
      <c r="BU567" s="31"/>
      <c r="BV567" s="31"/>
      <c r="BW567" s="31"/>
      <c r="BX567" s="31"/>
      <c r="BY567" s="31"/>
      <c r="BZ567" s="31"/>
      <c r="CA567" s="31"/>
      <c r="CB567" s="31"/>
      <c r="CC567" s="31"/>
      <c r="CD567" s="31"/>
      <c r="CE567" s="31"/>
      <c r="CF567" s="31"/>
      <c r="CG567" s="31"/>
      <c r="CH567" s="31"/>
      <c r="CI567" s="31"/>
      <c r="CJ567" s="31"/>
      <c r="CK567" s="31"/>
      <c r="CL567" s="31"/>
      <c r="CM567" s="31"/>
      <c r="CN567" s="31"/>
      <c r="CO567" s="31"/>
      <c r="CP567" s="31"/>
      <c r="CQ567" s="31"/>
      <c r="CR567" s="31"/>
      <c r="CS567" s="31"/>
    </row>
    <row r="568" customFormat="false" ht="15.75" hidden="false" customHeight="true" outlineLevel="0" collapsed="false">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c r="AE568" s="31"/>
      <c r="AF568" s="31"/>
      <c r="AG568" s="31"/>
      <c r="AH568" s="31"/>
      <c r="AI568" s="31"/>
      <c r="AJ568" s="31"/>
      <c r="AK568" s="31"/>
      <c r="AL568" s="31"/>
      <c r="AM568" s="31"/>
      <c r="AN568" s="31"/>
      <c r="AO568" s="31"/>
      <c r="AP568" s="31"/>
      <c r="AQ568" s="31"/>
      <c r="AR568" s="31"/>
      <c r="AS568" s="31"/>
      <c r="AT568" s="31"/>
      <c r="AU568" s="31"/>
      <c r="AV568" s="31"/>
      <c r="AW568" s="31"/>
      <c r="AX568" s="31"/>
      <c r="AY568" s="31"/>
      <c r="AZ568" s="31"/>
      <c r="BA568" s="31"/>
      <c r="BB568" s="31"/>
      <c r="BC568" s="31"/>
      <c r="BD568" s="31"/>
      <c r="BE568" s="31"/>
      <c r="BF568" s="31"/>
      <c r="BG568" s="31"/>
      <c r="BH568" s="31"/>
      <c r="BI568" s="31"/>
      <c r="BJ568" s="31"/>
      <c r="BK568" s="31"/>
      <c r="BL568" s="31"/>
      <c r="BM568" s="31"/>
      <c r="BN568" s="31"/>
      <c r="BO568" s="31"/>
      <c r="BP568" s="31"/>
      <c r="BQ568" s="31"/>
      <c r="BR568" s="31"/>
      <c r="BS568" s="31"/>
      <c r="BT568" s="31"/>
      <c r="BU568" s="31"/>
      <c r="BV568" s="31"/>
      <c r="BW568" s="31"/>
      <c r="BX568" s="31"/>
      <c r="BY568" s="31"/>
      <c r="BZ568" s="31"/>
      <c r="CA568" s="31"/>
      <c r="CB568" s="31"/>
      <c r="CC568" s="31"/>
      <c r="CD568" s="31"/>
      <c r="CE568" s="31"/>
      <c r="CF568" s="31"/>
      <c r="CG568" s="31"/>
      <c r="CH568" s="31"/>
      <c r="CI568" s="31"/>
      <c r="CJ568" s="31"/>
      <c r="CK568" s="31"/>
      <c r="CL568" s="31"/>
      <c r="CM568" s="31"/>
      <c r="CN568" s="31"/>
      <c r="CO568" s="31"/>
      <c r="CP568" s="31"/>
      <c r="CQ568" s="31"/>
      <c r="CR568" s="31"/>
      <c r="CS568" s="31"/>
    </row>
    <row r="569" customFormat="false" ht="15.75" hidden="false" customHeight="true" outlineLevel="0" collapsed="false">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c r="AE569" s="31"/>
      <c r="AF569" s="31"/>
      <c r="AG569" s="31"/>
      <c r="AH569" s="31"/>
      <c r="AI569" s="31"/>
      <c r="AJ569" s="31"/>
      <c r="AK569" s="31"/>
      <c r="AL569" s="31"/>
      <c r="AM569" s="31"/>
      <c r="AN569" s="31"/>
      <c r="AO569" s="31"/>
      <c r="AP569" s="31"/>
      <c r="AQ569" s="31"/>
      <c r="AR569" s="31"/>
      <c r="AS569" s="31"/>
      <c r="AT569" s="31"/>
      <c r="AU569" s="31"/>
      <c r="AV569" s="31"/>
      <c r="AW569" s="31"/>
      <c r="AX569" s="31"/>
      <c r="AY569" s="31"/>
      <c r="AZ569" s="31"/>
      <c r="BA569" s="31"/>
      <c r="BB569" s="31"/>
      <c r="BC569" s="31"/>
      <c r="BD569" s="31"/>
      <c r="BE569" s="31"/>
      <c r="BF569" s="31"/>
      <c r="BG569" s="31"/>
      <c r="BH569" s="31"/>
      <c r="BI569" s="31"/>
      <c r="BJ569" s="31"/>
      <c r="BK569" s="31"/>
      <c r="BL569" s="31"/>
      <c r="BM569" s="31"/>
      <c r="BN569" s="31"/>
      <c r="BO569" s="31"/>
      <c r="BP569" s="31"/>
      <c r="BQ569" s="31"/>
      <c r="BR569" s="31"/>
      <c r="BS569" s="31"/>
      <c r="BT569" s="31"/>
      <c r="BU569" s="31"/>
      <c r="BV569" s="31"/>
      <c r="BW569" s="31"/>
      <c r="BX569" s="31"/>
      <c r="BY569" s="31"/>
      <c r="BZ569" s="31"/>
      <c r="CA569" s="31"/>
      <c r="CB569" s="31"/>
      <c r="CC569" s="31"/>
      <c r="CD569" s="31"/>
      <c r="CE569" s="31"/>
      <c r="CF569" s="31"/>
      <c r="CG569" s="31"/>
      <c r="CH569" s="31"/>
      <c r="CI569" s="31"/>
      <c r="CJ569" s="31"/>
      <c r="CK569" s="31"/>
      <c r="CL569" s="31"/>
      <c r="CM569" s="31"/>
      <c r="CN569" s="31"/>
      <c r="CO569" s="31"/>
      <c r="CP569" s="31"/>
      <c r="CQ569" s="31"/>
      <c r="CR569" s="31"/>
      <c r="CS569" s="31"/>
    </row>
    <row r="570" customFormat="false" ht="15.75" hidden="false" customHeight="true" outlineLevel="0" collapsed="false">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c r="AE570" s="31"/>
      <c r="AF570" s="31"/>
      <c r="AG570" s="31"/>
      <c r="AH570" s="31"/>
      <c r="AI570" s="31"/>
      <c r="AJ570" s="31"/>
      <c r="AK570" s="31"/>
      <c r="AL570" s="31"/>
      <c r="AM570" s="31"/>
      <c r="AN570" s="31"/>
      <c r="AO570" s="31"/>
      <c r="AP570" s="31"/>
      <c r="AQ570" s="31"/>
      <c r="AR570" s="31"/>
      <c r="AS570" s="31"/>
      <c r="AT570" s="31"/>
      <c r="AU570" s="31"/>
      <c r="AV570" s="31"/>
      <c r="AW570" s="31"/>
      <c r="AX570" s="31"/>
      <c r="AY570" s="31"/>
      <c r="AZ570" s="31"/>
      <c r="BA570" s="31"/>
      <c r="BB570" s="31"/>
      <c r="BC570" s="31"/>
      <c r="BD570" s="31"/>
      <c r="BE570" s="31"/>
      <c r="BF570" s="31"/>
      <c r="BG570" s="31"/>
      <c r="BH570" s="31"/>
      <c r="BI570" s="31"/>
      <c r="BJ570" s="31"/>
      <c r="BK570" s="31"/>
      <c r="BL570" s="31"/>
      <c r="BM570" s="31"/>
      <c r="BN570" s="31"/>
      <c r="BO570" s="31"/>
      <c r="BP570" s="31"/>
      <c r="BQ570" s="31"/>
      <c r="BR570" s="31"/>
      <c r="BS570" s="31"/>
      <c r="BT570" s="31"/>
      <c r="BU570" s="31"/>
      <c r="BV570" s="31"/>
      <c r="BW570" s="31"/>
      <c r="BX570" s="31"/>
      <c r="BY570" s="31"/>
      <c r="BZ570" s="31"/>
      <c r="CA570" s="31"/>
      <c r="CB570" s="31"/>
      <c r="CC570" s="31"/>
      <c r="CD570" s="31"/>
      <c r="CE570" s="31"/>
      <c r="CF570" s="31"/>
      <c r="CG570" s="31"/>
      <c r="CH570" s="31"/>
      <c r="CI570" s="31"/>
      <c r="CJ570" s="31"/>
      <c r="CK570" s="31"/>
      <c r="CL570" s="31"/>
      <c r="CM570" s="31"/>
      <c r="CN570" s="31"/>
      <c r="CO570" s="31"/>
      <c r="CP570" s="31"/>
      <c r="CQ570" s="31"/>
      <c r="CR570" s="31"/>
      <c r="CS570" s="31"/>
    </row>
    <row r="571" customFormat="false" ht="15.75" hidden="false" customHeight="true" outlineLevel="0" collapsed="false">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c r="AE571" s="31"/>
      <c r="AF571" s="31"/>
      <c r="AG571" s="31"/>
      <c r="AH571" s="31"/>
      <c r="AI571" s="31"/>
      <c r="AJ571" s="31"/>
      <c r="AK571" s="31"/>
      <c r="AL571" s="31"/>
      <c r="AM571" s="31"/>
      <c r="AN571" s="31"/>
      <c r="AO571" s="31"/>
      <c r="AP571" s="31"/>
      <c r="AQ571" s="31"/>
      <c r="AR571" s="31"/>
      <c r="AS571" s="31"/>
      <c r="AT571" s="31"/>
      <c r="AU571" s="31"/>
      <c r="AV571" s="31"/>
      <c r="AW571" s="31"/>
      <c r="AX571" s="31"/>
      <c r="AY571" s="31"/>
      <c r="AZ571" s="31"/>
      <c r="BA571" s="31"/>
      <c r="BB571" s="31"/>
      <c r="BC571" s="31"/>
      <c r="BD571" s="31"/>
      <c r="BE571" s="31"/>
      <c r="BF571" s="31"/>
      <c r="BG571" s="31"/>
      <c r="BH571" s="31"/>
      <c r="BI571" s="31"/>
      <c r="BJ571" s="31"/>
      <c r="BK571" s="31"/>
      <c r="BL571" s="31"/>
      <c r="BM571" s="31"/>
      <c r="BN571" s="31"/>
      <c r="BO571" s="31"/>
      <c r="BP571" s="31"/>
      <c r="BQ571" s="31"/>
      <c r="BR571" s="31"/>
      <c r="BS571" s="31"/>
      <c r="BT571" s="31"/>
      <c r="BU571" s="31"/>
      <c r="BV571" s="31"/>
      <c r="BW571" s="31"/>
      <c r="BX571" s="31"/>
      <c r="BY571" s="31"/>
      <c r="BZ571" s="31"/>
      <c r="CA571" s="31"/>
      <c r="CB571" s="31"/>
      <c r="CC571" s="31"/>
      <c r="CD571" s="31"/>
      <c r="CE571" s="31"/>
      <c r="CF571" s="31"/>
      <c r="CG571" s="31"/>
      <c r="CH571" s="31"/>
      <c r="CI571" s="31"/>
      <c r="CJ571" s="31"/>
      <c r="CK571" s="31"/>
      <c r="CL571" s="31"/>
      <c r="CM571" s="31"/>
      <c r="CN571" s="31"/>
      <c r="CO571" s="31"/>
      <c r="CP571" s="31"/>
      <c r="CQ571" s="31"/>
      <c r="CR571" s="31"/>
      <c r="CS571" s="31"/>
    </row>
    <row r="572" customFormat="false" ht="15.75" hidden="false" customHeight="true" outlineLevel="0" collapsed="false">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c r="AE572" s="31"/>
      <c r="AF572" s="31"/>
      <c r="AG572" s="31"/>
      <c r="AH572" s="31"/>
      <c r="AI572" s="31"/>
      <c r="AJ572" s="31"/>
      <c r="AK572" s="31"/>
      <c r="AL572" s="31"/>
      <c r="AM572" s="31"/>
      <c r="AN572" s="31"/>
      <c r="AO572" s="31"/>
      <c r="AP572" s="31"/>
      <c r="AQ572" s="31"/>
      <c r="AR572" s="31"/>
      <c r="AS572" s="31"/>
      <c r="AT572" s="31"/>
      <c r="AU572" s="31"/>
      <c r="AV572" s="31"/>
      <c r="AW572" s="31"/>
      <c r="AX572" s="31"/>
      <c r="AY572" s="31"/>
      <c r="AZ572" s="31"/>
      <c r="BA572" s="31"/>
      <c r="BB572" s="31"/>
      <c r="BC572" s="31"/>
      <c r="BD572" s="31"/>
      <c r="BE572" s="31"/>
      <c r="BF572" s="31"/>
      <c r="BG572" s="31"/>
      <c r="BH572" s="31"/>
      <c r="BI572" s="31"/>
      <c r="BJ572" s="31"/>
      <c r="BK572" s="31"/>
      <c r="BL572" s="31"/>
      <c r="BM572" s="31"/>
      <c r="BN572" s="31"/>
      <c r="BO572" s="31"/>
      <c r="BP572" s="31"/>
      <c r="BQ572" s="31"/>
      <c r="BR572" s="31"/>
      <c r="BS572" s="31"/>
      <c r="BT572" s="31"/>
      <c r="BU572" s="31"/>
      <c r="BV572" s="31"/>
      <c r="BW572" s="31"/>
      <c r="BX572" s="31"/>
      <c r="BY572" s="31"/>
      <c r="BZ572" s="31"/>
      <c r="CA572" s="31"/>
      <c r="CB572" s="31"/>
      <c r="CC572" s="31"/>
      <c r="CD572" s="31"/>
      <c r="CE572" s="31"/>
      <c r="CF572" s="31"/>
      <c r="CG572" s="31"/>
      <c r="CH572" s="31"/>
      <c r="CI572" s="31"/>
      <c r="CJ572" s="31"/>
      <c r="CK572" s="31"/>
      <c r="CL572" s="31"/>
      <c r="CM572" s="31"/>
      <c r="CN572" s="31"/>
      <c r="CO572" s="31"/>
      <c r="CP572" s="31"/>
      <c r="CQ572" s="31"/>
      <c r="CR572" s="31"/>
      <c r="CS572" s="31"/>
    </row>
    <row r="573" customFormat="false" ht="15.75" hidden="false" customHeight="true" outlineLevel="0" collapsed="false">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c r="AE573" s="31"/>
      <c r="AF573" s="31"/>
      <c r="AG573" s="31"/>
      <c r="AH573" s="31"/>
      <c r="AI573" s="31"/>
      <c r="AJ573" s="31"/>
      <c r="AK573" s="31"/>
      <c r="AL573" s="31"/>
      <c r="AM573" s="31"/>
      <c r="AN573" s="31"/>
      <c r="AO573" s="31"/>
      <c r="AP573" s="31"/>
      <c r="AQ573" s="31"/>
      <c r="AR573" s="31"/>
      <c r="AS573" s="31"/>
      <c r="AT573" s="31"/>
      <c r="AU573" s="31"/>
      <c r="AV573" s="31"/>
      <c r="AW573" s="31"/>
      <c r="AX573" s="31"/>
      <c r="AY573" s="31"/>
      <c r="AZ573" s="31"/>
      <c r="BA573" s="31"/>
      <c r="BB573" s="31"/>
      <c r="BC573" s="31"/>
      <c r="BD573" s="31"/>
      <c r="BE573" s="31"/>
      <c r="BF573" s="31"/>
      <c r="BG573" s="31"/>
      <c r="BH573" s="31"/>
      <c r="BI573" s="31"/>
      <c r="BJ573" s="31"/>
      <c r="BK573" s="31"/>
      <c r="BL573" s="31"/>
      <c r="BM573" s="31"/>
      <c r="BN573" s="31"/>
      <c r="BO573" s="31"/>
      <c r="BP573" s="31"/>
      <c r="BQ573" s="31"/>
      <c r="BR573" s="31"/>
      <c r="BS573" s="31"/>
      <c r="BT573" s="31"/>
      <c r="BU573" s="31"/>
      <c r="BV573" s="31"/>
      <c r="BW573" s="31"/>
      <c r="BX573" s="31"/>
      <c r="BY573" s="31"/>
      <c r="BZ573" s="31"/>
      <c r="CA573" s="31"/>
      <c r="CB573" s="31"/>
      <c r="CC573" s="31"/>
      <c r="CD573" s="31"/>
      <c r="CE573" s="31"/>
      <c r="CF573" s="31"/>
      <c r="CG573" s="31"/>
      <c r="CH573" s="31"/>
      <c r="CI573" s="31"/>
      <c r="CJ573" s="31"/>
      <c r="CK573" s="31"/>
      <c r="CL573" s="31"/>
      <c r="CM573" s="31"/>
      <c r="CN573" s="31"/>
      <c r="CO573" s="31"/>
      <c r="CP573" s="31"/>
      <c r="CQ573" s="31"/>
      <c r="CR573" s="31"/>
      <c r="CS573" s="31"/>
    </row>
    <row r="574" customFormat="false" ht="15.75" hidden="false" customHeight="true" outlineLevel="0" collapsed="false">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c r="AE574" s="31"/>
      <c r="AF574" s="31"/>
      <c r="AG574" s="31"/>
      <c r="AH574" s="31"/>
      <c r="AI574" s="31"/>
      <c r="AJ574" s="31"/>
      <c r="AK574" s="31"/>
      <c r="AL574" s="31"/>
      <c r="AM574" s="31"/>
      <c r="AN574" s="31"/>
      <c r="AO574" s="31"/>
      <c r="AP574" s="31"/>
      <c r="AQ574" s="31"/>
      <c r="AR574" s="31"/>
      <c r="AS574" s="31"/>
      <c r="AT574" s="31"/>
      <c r="AU574" s="31"/>
      <c r="AV574" s="31"/>
      <c r="AW574" s="31"/>
      <c r="AX574" s="31"/>
      <c r="AY574" s="31"/>
      <c r="AZ574" s="31"/>
      <c r="BA574" s="31"/>
      <c r="BB574" s="31"/>
      <c r="BC574" s="31"/>
      <c r="BD574" s="31"/>
      <c r="BE574" s="31"/>
      <c r="BF574" s="31"/>
      <c r="BG574" s="31"/>
      <c r="BH574" s="31"/>
      <c r="BI574" s="31"/>
      <c r="BJ574" s="31"/>
      <c r="BK574" s="31"/>
      <c r="BL574" s="31"/>
      <c r="BM574" s="31"/>
      <c r="BN574" s="31"/>
      <c r="BO574" s="31"/>
      <c r="BP574" s="31"/>
      <c r="BQ574" s="31"/>
      <c r="BR574" s="31"/>
      <c r="BS574" s="31"/>
      <c r="BT574" s="31"/>
      <c r="BU574" s="31"/>
      <c r="BV574" s="31"/>
      <c r="BW574" s="31"/>
      <c r="BX574" s="31"/>
      <c r="BY574" s="31"/>
      <c r="BZ574" s="31"/>
      <c r="CA574" s="31"/>
      <c r="CB574" s="31"/>
      <c r="CC574" s="31"/>
      <c r="CD574" s="31"/>
      <c r="CE574" s="31"/>
      <c r="CF574" s="31"/>
      <c r="CG574" s="31"/>
      <c r="CH574" s="31"/>
      <c r="CI574" s="31"/>
      <c r="CJ574" s="31"/>
      <c r="CK574" s="31"/>
      <c r="CL574" s="31"/>
      <c r="CM574" s="31"/>
      <c r="CN574" s="31"/>
      <c r="CO574" s="31"/>
      <c r="CP574" s="31"/>
      <c r="CQ574" s="31"/>
      <c r="CR574" s="31"/>
      <c r="CS574" s="31"/>
    </row>
    <row r="575" customFormat="false" ht="15.75" hidden="false" customHeight="true" outlineLevel="0" collapsed="false">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c r="AE575" s="31"/>
      <c r="AF575" s="31"/>
      <c r="AG575" s="31"/>
      <c r="AH575" s="31"/>
      <c r="AI575" s="31"/>
      <c r="AJ575" s="31"/>
      <c r="AK575" s="31"/>
      <c r="AL575" s="31"/>
      <c r="AM575" s="31"/>
      <c r="AN575" s="31"/>
      <c r="AO575" s="31"/>
      <c r="AP575" s="31"/>
      <c r="AQ575" s="31"/>
      <c r="AR575" s="31"/>
      <c r="AS575" s="31"/>
      <c r="AT575" s="31"/>
      <c r="AU575" s="31"/>
      <c r="AV575" s="31"/>
      <c r="AW575" s="31"/>
      <c r="AX575" s="31"/>
      <c r="AY575" s="31"/>
      <c r="AZ575" s="31"/>
      <c r="BA575" s="31"/>
      <c r="BB575" s="31"/>
      <c r="BC575" s="31"/>
      <c r="BD575" s="31"/>
      <c r="BE575" s="31"/>
      <c r="BF575" s="31"/>
      <c r="BG575" s="31"/>
      <c r="BH575" s="31"/>
      <c r="BI575" s="31"/>
      <c r="BJ575" s="31"/>
      <c r="BK575" s="31"/>
      <c r="BL575" s="31"/>
      <c r="BM575" s="31"/>
      <c r="BN575" s="31"/>
      <c r="BO575" s="31"/>
      <c r="BP575" s="31"/>
      <c r="BQ575" s="31"/>
      <c r="BR575" s="31"/>
      <c r="BS575" s="31"/>
      <c r="BT575" s="31"/>
      <c r="BU575" s="31"/>
      <c r="BV575" s="31"/>
      <c r="BW575" s="31"/>
      <c r="BX575" s="31"/>
      <c r="BY575" s="31"/>
      <c r="BZ575" s="31"/>
      <c r="CA575" s="31"/>
      <c r="CB575" s="31"/>
      <c r="CC575" s="31"/>
      <c r="CD575" s="31"/>
      <c r="CE575" s="31"/>
      <c r="CF575" s="31"/>
      <c r="CG575" s="31"/>
      <c r="CH575" s="31"/>
      <c r="CI575" s="31"/>
      <c r="CJ575" s="31"/>
      <c r="CK575" s="31"/>
      <c r="CL575" s="31"/>
      <c r="CM575" s="31"/>
      <c r="CN575" s="31"/>
      <c r="CO575" s="31"/>
      <c r="CP575" s="31"/>
      <c r="CQ575" s="31"/>
      <c r="CR575" s="31"/>
      <c r="CS575" s="31"/>
    </row>
    <row r="576" customFormat="false" ht="15.75" hidden="false" customHeight="true" outlineLevel="0" collapsed="false">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c r="AE576" s="31"/>
      <c r="AF576" s="31"/>
      <c r="AG576" s="31"/>
      <c r="AH576" s="31"/>
      <c r="AI576" s="31"/>
      <c r="AJ576" s="31"/>
      <c r="AK576" s="31"/>
      <c r="AL576" s="31"/>
      <c r="AM576" s="31"/>
      <c r="AN576" s="31"/>
      <c r="AO576" s="31"/>
      <c r="AP576" s="31"/>
      <c r="AQ576" s="31"/>
      <c r="AR576" s="31"/>
      <c r="AS576" s="31"/>
      <c r="AT576" s="31"/>
      <c r="AU576" s="31"/>
      <c r="AV576" s="31"/>
      <c r="AW576" s="31"/>
      <c r="AX576" s="31"/>
      <c r="AY576" s="31"/>
      <c r="AZ576" s="31"/>
      <c r="BA576" s="31"/>
      <c r="BB576" s="31"/>
      <c r="BC576" s="31"/>
      <c r="BD576" s="31"/>
      <c r="BE576" s="31"/>
      <c r="BF576" s="31"/>
      <c r="BG576" s="31"/>
      <c r="BH576" s="31"/>
      <c r="BI576" s="31"/>
      <c r="BJ576" s="31"/>
      <c r="BK576" s="31"/>
      <c r="BL576" s="31"/>
      <c r="BM576" s="31"/>
      <c r="BN576" s="31"/>
      <c r="BO576" s="31"/>
      <c r="BP576" s="31"/>
      <c r="BQ576" s="31"/>
      <c r="BR576" s="31"/>
      <c r="BS576" s="31"/>
      <c r="BT576" s="31"/>
      <c r="BU576" s="31"/>
      <c r="BV576" s="31"/>
      <c r="BW576" s="31"/>
      <c r="BX576" s="31"/>
      <c r="BY576" s="31"/>
      <c r="BZ576" s="31"/>
      <c r="CA576" s="31"/>
      <c r="CB576" s="31"/>
      <c r="CC576" s="31"/>
      <c r="CD576" s="31"/>
      <c r="CE576" s="31"/>
      <c r="CF576" s="31"/>
      <c r="CG576" s="31"/>
      <c r="CH576" s="31"/>
      <c r="CI576" s="31"/>
      <c r="CJ576" s="31"/>
      <c r="CK576" s="31"/>
      <c r="CL576" s="31"/>
      <c r="CM576" s="31"/>
      <c r="CN576" s="31"/>
      <c r="CO576" s="31"/>
      <c r="CP576" s="31"/>
      <c r="CQ576" s="31"/>
      <c r="CR576" s="31"/>
      <c r="CS576" s="31"/>
    </row>
    <row r="577" customFormat="false" ht="15.75" hidden="false" customHeight="true" outlineLevel="0" collapsed="false">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c r="AE577" s="31"/>
      <c r="AF577" s="31"/>
      <c r="AG577" s="31"/>
      <c r="AH577" s="31"/>
      <c r="AI577" s="31"/>
      <c r="AJ577" s="31"/>
      <c r="AK577" s="31"/>
      <c r="AL577" s="31"/>
      <c r="AM577" s="31"/>
      <c r="AN577" s="31"/>
      <c r="AO577" s="31"/>
      <c r="AP577" s="31"/>
      <c r="AQ577" s="31"/>
      <c r="AR577" s="31"/>
      <c r="AS577" s="31"/>
      <c r="AT577" s="31"/>
      <c r="AU577" s="31"/>
      <c r="AV577" s="31"/>
      <c r="AW577" s="31"/>
      <c r="AX577" s="31"/>
      <c r="AY577" s="31"/>
      <c r="AZ577" s="31"/>
      <c r="BA577" s="31"/>
      <c r="BB577" s="31"/>
      <c r="BC577" s="31"/>
      <c r="BD577" s="31"/>
      <c r="BE577" s="31"/>
      <c r="BF577" s="31"/>
      <c r="BG577" s="31"/>
      <c r="BH577" s="31"/>
      <c r="BI577" s="31"/>
      <c r="BJ577" s="31"/>
      <c r="BK577" s="31"/>
      <c r="BL577" s="31"/>
      <c r="BM577" s="31"/>
      <c r="BN577" s="31"/>
      <c r="BO577" s="31"/>
      <c r="BP577" s="31"/>
      <c r="BQ577" s="31"/>
      <c r="BR577" s="31"/>
      <c r="BS577" s="31"/>
      <c r="BT577" s="31"/>
      <c r="BU577" s="31"/>
      <c r="BV577" s="31"/>
      <c r="BW577" s="31"/>
      <c r="BX577" s="31"/>
      <c r="BY577" s="31"/>
      <c r="BZ577" s="31"/>
      <c r="CA577" s="31"/>
      <c r="CB577" s="31"/>
      <c r="CC577" s="31"/>
      <c r="CD577" s="31"/>
      <c r="CE577" s="31"/>
      <c r="CF577" s="31"/>
      <c r="CG577" s="31"/>
      <c r="CH577" s="31"/>
      <c r="CI577" s="31"/>
      <c r="CJ577" s="31"/>
      <c r="CK577" s="31"/>
      <c r="CL577" s="31"/>
      <c r="CM577" s="31"/>
      <c r="CN577" s="31"/>
      <c r="CO577" s="31"/>
      <c r="CP577" s="31"/>
      <c r="CQ577" s="31"/>
      <c r="CR577" s="31"/>
      <c r="CS577" s="31"/>
    </row>
    <row r="578" customFormat="false" ht="15.75" hidden="false" customHeight="true" outlineLevel="0" collapsed="false">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c r="AE578" s="31"/>
      <c r="AF578" s="31"/>
      <c r="AG578" s="31"/>
      <c r="AH578" s="31"/>
      <c r="AI578" s="31"/>
      <c r="AJ578" s="31"/>
      <c r="AK578" s="31"/>
      <c r="AL578" s="31"/>
      <c r="AM578" s="31"/>
      <c r="AN578" s="31"/>
      <c r="AO578" s="31"/>
      <c r="AP578" s="31"/>
      <c r="AQ578" s="31"/>
      <c r="AR578" s="31"/>
      <c r="AS578" s="31"/>
      <c r="AT578" s="31"/>
      <c r="AU578" s="31"/>
      <c r="AV578" s="31"/>
      <c r="AW578" s="31"/>
      <c r="AX578" s="31"/>
      <c r="AY578" s="31"/>
      <c r="AZ578" s="31"/>
      <c r="BA578" s="31"/>
      <c r="BB578" s="31"/>
      <c r="BC578" s="31"/>
      <c r="BD578" s="31"/>
      <c r="BE578" s="31"/>
      <c r="BF578" s="31"/>
      <c r="BG578" s="31"/>
      <c r="BH578" s="31"/>
      <c r="BI578" s="31"/>
      <c r="BJ578" s="31"/>
      <c r="BK578" s="31"/>
      <c r="BL578" s="31"/>
      <c r="BM578" s="31"/>
      <c r="BN578" s="31"/>
      <c r="BO578" s="31"/>
      <c r="BP578" s="31"/>
      <c r="BQ578" s="31"/>
      <c r="BR578" s="31"/>
      <c r="BS578" s="31"/>
      <c r="BT578" s="31"/>
      <c r="BU578" s="31"/>
      <c r="BV578" s="31"/>
      <c r="BW578" s="31"/>
      <c r="BX578" s="31"/>
      <c r="BY578" s="31"/>
      <c r="BZ578" s="31"/>
      <c r="CA578" s="31"/>
      <c r="CB578" s="31"/>
      <c r="CC578" s="31"/>
      <c r="CD578" s="31"/>
      <c r="CE578" s="31"/>
      <c r="CF578" s="31"/>
      <c r="CG578" s="31"/>
      <c r="CH578" s="31"/>
      <c r="CI578" s="31"/>
      <c r="CJ578" s="31"/>
      <c r="CK578" s="31"/>
      <c r="CL578" s="31"/>
      <c r="CM578" s="31"/>
      <c r="CN578" s="31"/>
      <c r="CO578" s="31"/>
      <c r="CP578" s="31"/>
      <c r="CQ578" s="31"/>
      <c r="CR578" s="31"/>
      <c r="CS578" s="31"/>
    </row>
    <row r="579" customFormat="false" ht="15.75" hidden="false" customHeight="true" outlineLevel="0" collapsed="false">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c r="AE579" s="31"/>
      <c r="AF579" s="31"/>
      <c r="AG579" s="31"/>
      <c r="AH579" s="31"/>
      <c r="AI579" s="31"/>
      <c r="AJ579" s="31"/>
      <c r="AK579" s="31"/>
      <c r="AL579" s="31"/>
      <c r="AM579" s="31"/>
      <c r="AN579" s="31"/>
      <c r="AO579" s="31"/>
      <c r="AP579" s="31"/>
      <c r="AQ579" s="31"/>
      <c r="AR579" s="31"/>
      <c r="AS579" s="31"/>
      <c r="AT579" s="31"/>
      <c r="AU579" s="31"/>
      <c r="AV579" s="31"/>
      <c r="AW579" s="31"/>
      <c r="AX579" s="31"/>
      <c r="AY579" s="31"/>
      <c r="AZ579" s="31"/>
      <c r="BA579" s="31"/>
      <c r="BB579" s="31"/>
      <c r="BC579" s="31"/>
      <c r="BD579" s="31"/>
      <c r="BE579" s="31"/>
      <c r="BF579" s="31"/>
      <c r="BG579" s="31"/>
      <c r="BH579" s="31"/>
      <c r="BI579" s="31"/>
      <c r="BJ579" s="31"/>
      <c r="BK579" s="31"/>
      <c r="BL579" s="31"/>
      <c r="BM579" s="31"/>
      <c r="BN579" s="31"/>
      <c r="BO579" s="31"/>
      <c r="BP579" s="31"/>
      <c r="BQ579" s="31"/>
      <c r="BR579" s="31"/>
      <c r="BS579" s="31"/>
      <c r="BT579" s="31"/>
      <c r="BU579" s="31"/>
      <c r="BV579" s="31"/>
      <c r="BW579" s="31"/>
      <c r="BX579" s="31"/>
      <c r="BY579" s="31"/>
      <c r="BZ579" s="31"/>
      <c r="CA579" s="31"/>
      <c r="CB579" s="31"/>
      <c r="CC579" s="31"/>
      <c r="CD579" s="31"/>
      <c r="CE579" s="31"/>
      <c r="CF579" s="31"/>
      <c r="CG579" s="31"/>
      <c r="CH579" s="31"/>
      <c r="CI579" s="31"/>
      <c r="CJ579" s="31"/>
      <c r="CK579" s="31"/>
      <c r="CL579" s="31"/>
      <c r="CM579" s="31"/>
      <c r="CN579" s="31"/>
      <c r="CO579" s="31"/>
      <c r="CP579" s="31"/>
      <c r="CQ579" s="31"/>
      <c r="CR579" s="31"/>
      <c r="CS579" s="31"/>
    </row>
    <row r="580" customFormat="false" ht="15.75" hidden="false" customHeight="true" outlineLevel="0" collapsed="false">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c r="AE580" s="31"/>
      <c r="AF580" s="31"/>
      <c r="AG580" s="31"/>
      <c r="AH580" s="31"/>
      <c r="AI580" s="31"/>
      <c r="AJ580" s="31"/>
      <c r="AK580" s="31"/>
      <c r="AL580" s="31"/>
      <c r="AM580" s="31"/>
      <c r="AN580" s="31"/>
      <c r="AO580" s="31"/>
      <c r="AP580" s="31"/>
      <c r="AQ580" s="31"/>
      <c r="AR580" s="31"/>
      <c r="AS580" s="31"/>
      <c r="AT580" s="31"/>
      <c r="AU580" s="31"/>
      <c r="AV580" s="31"/>
      <c r="AW580" s="31"/>
      <c r="AX580" s="31"/>
      <c r="AY580" s="31"/>
      <c r="AZ580" s="31"/>
      <c r="BA580" s="31"/>
      <c r="BB580" s="31"/>
      <c r="BC580" s="31"/>
      <c r="BD580" s="31"/>
      <c r="BE580" s="31"/>
      <c r="BF580" s="31"/>
      <c r="BG580" s="31"/>
      <c r="BH580" s="31"/>
      <c r="BI580" s="31"/>
      <c r="BJ580" s="31"/>
      <c r="BK580" s="31"/>
      <c r="BL580" s="31"/>
      <c r="BM580" s="31"/>
      <c r="BN580" s="31"/>
      <c r="BO580" s="31"/>
      <c r="BP580" s="31"/>
      <c r="BQ580" s="31"/>
      <c r="BR580" s="31"/>
      <c r="BS580" s="31"/>
      <c r="BT580" s="31"/>
      <c r="BU580" s="31"/>
      <c r="BV580" s="31"/>
      <c r="BW580" s="31"/>
      <c r="BX580" s="31"/>
      <c r="BY580" s="31"/>
      <c r="BZ580" s="31"/>
      <c r="CA580" s="31"/>
      <c r="CB580" s="31"/>
      <c r="CC580" s="31"/>
      <c r="CD580" s="31"/>
      <c r="CE580" s="31"/>
      <c r="CF580" s="31"/>
      <c r="CG580" s="31"/>
      <c r="CH580" s="31"/>
      <c r="CI580" s="31"/>
      <c r="CJ580" s="31"/>
      <c r="CK580" s="31"/>
      <c r="CL580" s="31"/>
      <c r="CM580" s="31"/>
      <c r="CN580" s="31"/>
      <c r="CO580" s="31"/>
      <c r="CP580" s="31"/>
      <c r="CQ580" s="31"/>
      <c r="CR580" s="31"/>
      <c r="CS580" s="31"/>
    </row>
    <row r="581" customFormat="false" ht="15.75" hidden="false" customHeight="true" outlineLevel="0" collapsed="false">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c r="AE581" s="31"/>
      <c r="AF581" s="31"/>
      <c r="AG581" s="31"/>
      <c r="AH581" s="31"/>
      <c r="AI581" s="31"/>
      <c r="AJ581" s="31"/>
      <c r="AK581" s="31"/>
      <c r="AL581" s="31"/>
      <c r="AM581" s="31"/>
      <c r="AN581" s="31"/>
      <c r="AO581" s="31"/>
      <c r="AP581" s="31"/>
      <c r="AQ581" s="31"/>
      <c r="AR581" s="31"/>
      <c r="AS581" s="31"/>
      <c r="AT581" s="31"/>
      <c r="AU581" s="31"/>
      <c r="AV581" s="31"/>
      <c r="AW581" s="31"/>
      <c r="AX581" s="31"/>
      <c r="AY581" s="31"/>
      <c r="AZ581" s="31"/>
      <c r="BA581" s="31"/>
      <c r="BB581" s="31"/>
      <c r="BC581" s="31"/>
      <c r="BD581" s="31"/>
      <c r="BE581" s="31"/>
      <c r="BF581" s="31"/>
      <c r="BG581" s="31"/>
      <c r="BH581" s="31"/>
      <c r="BI581" s="31"/>
      <c r="BJ581" s="31"/>
      <c r="BK581" s="31"/>
      <c r="BL581" s="31"/>
      <c r="BM581" s="31"/>
      <c r="BN581" s="31"/>
      <c r="BO581" s="31"/>
      <c r="BP581" s="31"/>
      <c r="BQ581" s="31"/>
      <c r="BR581" s="31"/>
      <c r="BS581" s="31"/>
      <c r="BT581" s="31"/>
      <c r="BU581" s="31"/>
      <c r="BV581" s="31"/>
      <c r="BW581" s="31"/>
      <c r="BX581" s="31"/>
      <c r="BY581" s="31"/>
      <c r="BZ581" s="31"/>
      <c r="CA581" s="31"/>
      <c r="CB581" s="31"/>
      <c r="CC581" s="31"/>
      <c r="CD581" s="31"/>
      <c r="CE581" s="31"/>
      <c r="CF581" s="31"/>
      <c r="CG581" s="31"/>
      <c r="CH581" s="31"/>
      <c r="CI581" s="31"/>
      <c r="CJ581" s="31"/>
      <c r="CK581" s="31"/>
      <c r="CL581" s="31"/>
      <c r="CM581" s="31"/>
      <c r="CN581" s="31"/>
      <c r="CO581" s="31"/>
      <c r="CP581" s="31"/>
      <c r="CQ581" s="31"/>
      <c r="CR581" s="31"/>
      <c r="CS581" s="31"/>
    </row>
    <row r="582" customFormat="false" ht="15.75" hidden="false" customHeight="true" outlineLevel="0" collapsed="false">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c r="AE582" s="31"/>
      <c r="AF582" s="31"/>
      <c r="AG582" s="31"/>
      <c r="AH582" s="31"/>
      <c r="AI582" s="31"/>
      <c r="AJ582" s="31"/>
      <c r="AK582" s="31"/>
      <c r="AL582" s="31"/>
      <c r="AM582" s="31"/>
      <c r="AN582" s="31"/>
      <c r="AO582" s="31"/>
      <c r="AP582" s="31"/>
      <c r="AQ582" s="31"/>
      <c r="AR582" s="31"/>
      <c r="AS582" s="31"/>
      <c r="AT582" s="31"/>
      <c r="AU582" s="31"/>
      <c r="AV582" s="31"/>
      <c r="AW582" s="31"/>
      <c r="AX582" s="31"/>
      <c r="AY582" s="31"/>
      <c r="AZ582" s="31"/>
      <c r="BA582" s="31"/>
      <c r="BB582" s="31"/>
      <c r="BC582" s="31"/>
      <c r="BD582" s="31"/>
      <c r="BE582" s="31"/>
      <c r="BF582" s="31"/>
      <c r="BG582" s="31"/>
      <c r="BH582" s="31"/>
      <c r="BI582" s="31"/>
      <c r="BJ582" s="31"/>
      <c r="BK582" s="31"/>
      <c r="BL582" s="31"/>
      <c r="BM582" s="31"/>
      <c r="BN582" s="31"/>
      <c r="BO582" s="31"/>
      <c r="BP582" s="31"/>
      <c r="BQ582" s="31"/>
      <c r="BR582" s="31"/>
      <c r="BS582" s="31"/>
      <c r="BT582" s="31"/>
      <c r="BU582" s="31"/>
      <c r="BV582" s="31"/>
      <c r="BW582" s="31"/>
      <c r="BX582" s="31"/>
      <c r="BY582" s="31"/>
      <c r="BZ582" s="31"/>
      <c r="CA582" s="31"/>
      <c r="CB582" s="31"/>
      <c r="CC582" s="31"/>
      <c r="CD582" s="31"/>
      <c r="CE582" s="31"/>
      <c r="CF582" s="31"/>
      <c r="CG582" s="31"/>
      <c r="CH582" s="31"/>
      <c r="CI582" s="31"/>
      <c r="CJ582" s="31"/>
      <c r="CK582" s="31"/>
      <c r="CL582" s="31"/>
      <c r="CM582" s="31"/>
      <c r="CN582" s="31"/>
      <c r="CO582" s="31"/>
      <c r="CP582" s="31"/>
      <c r="CQ582" s="31"/>
      <c r="CR582" s="31"/>
      <c r="CS582" s="31"/>
    </row>
    <row r="583" customFormat="false" ht="15.75" hidden="false" customHeight="true" outlineLevel="0" collapsed="false">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c r="AE583" s="31"/>
      <c r="AF583" s="31"/>
      <c r="AG583" s="31"/>
      <c r="AH583" s="31"/>
      <c r="AI583" s="31"/>
      <c r="AJ583" s="31"/>
      <c r="AK583" s="31"/>
      <c r="AL583" s="31"/>
      <c r="AM583" s="31"/>
      <c r="AN583" s="31"/>
      <c r="AO583" s="31"/>
      <c r="AP583" s="31"/>
      <c r="AQ583" s="31"/>
      <c r="AR583" s="31"/>
      <c r="AS583" s="31"/>
      <c r="AT583" s="31"/>
      <c r="AU583" s="31"/>
      <c r="AV583" s="31"/>
      <c r="AW583" s="31"/>
      <c r="AX583" s="31"/>
      <c r="AY583" s="31"/>
      <c r="AZ583" s="31"/>
      <c r="BA583" s="31"/>
      <c r="BB583" s="31"/>
      <c r="BC583" s="31"/>
      <c r="BD583" s="31"/>
      <c r="BE583" s="31"/>
      <c r="BF583" s="31"/>
      <c r="BG583" s="31"/>
      <c r="BH583" s="31"/>
      <c r="BI583" s="31"/>
      <c r="BJ583" s="31"/>
      <c r="BK583" s="31"/>
      <c r="BL583" s="31"/>
      <c r="BM583" s="31"/>
      <c r="BN583" s="31"/>
      <c r="BO583" s="31"/>
      <c r="BP583" s="31"/>
      <c r="BQ583" s="31"/>
      <c r="BR583" s="31"/>
      <c r="BS583" s="31"/>
      <c r="BT583" s="31"/>
      <c r="BU583" s="31"/>
      <c r="BV583" s="31"/>
      <c r="BW583" s="31"/>
      <c r="BX583" s="31"/>
      <c r="BY583" s="31"/>
      <c r="BZ583" s="31"/>
      <c r="CA583" s="31"/>
      <c r="CB583" s="31"/>
      <c r="CC583" s="31"/>
      <c r="CD583" s="31"/>
      <c r="CE583" s="31"/>
      <c r="CF583" s="31"/>
      <c r="CG583" s="31"/>
      <c r="CH583" s="31"/>
      <c r="CI583" s="31"/>
      <c r="CJ583" s="31"/>
      <c r="CK583" s="31"/>
      <c r="CL583" s="31"/>
      <c r="CM583" s="31"/>
      <c r="CN583" s="31"/>
      <c r="CO583" s="31"/>
      <c r="CP583" s="31"/>
      <c r="CQ583" s="31"/>
      <c r="CR583" s="31"/>
      <c r="CS583" s="31"/>
    </row>
    <row r="584" customFormat="false" ht="15.75" hidden="false" customHeight="true" outlineLevel="0" collapsed="false">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c r="AE584" s="31"/>
      <c r="AF584" s="31"/>
      <c r="AG584" s="31"/>
      <c r="AH584" s="31"/>
      <c r="AI584" s="31"/>
      <c r="AJ584" s="31"/>
      <c r="AK584" s="31"/>
      <c r="AL584" s="31"/>
      <c r="AM584" s="31"/>
      <c r="AN584" s="31"/>
      <c r="AO584" s="31"/>
      <c r="AP584" s="31"/>
      <c r="AQ584" s="31"/>
      <c r="AR584" s="31"/>
      <c r="AS584" s="31"/>
      <c r="AT584" s="31"/>
      <c r="AU584" s="31"/>
      <c r="AV584" s="31"/>
      <c r="AW584" s="31"/>
      <c r="AX584" s="31"/>
      <c r="AY584" s="31"/>
      <c r="AZ584" s="31"/>
      <c r="BA584" s="31"/>
      <c r="BB584" s="31"/>
      <c r="BC584" s="31"/>
      <c r="BD584" s="31"/>
      <c r="BE584" s="31"/>
      <c r="BF584" s="31"/>
      <c r="BG584" s="31"/>
      <c r="BH584" s="31"/>
      <c r="BI584" s="31"/>
      <c r="BJ584" s="31"/>
      <c r="BK584" s="31"/>
      <c r="BL584" s="31"/>
      <c r="BM584" s="31"/>
      <c r="BN584" s="31"/>
      <c r="BO584" s="31"/>
      <c r="BP584" s="31"/>
      <c r="BQ584" s="31"/>
      <c r="BR584" s="31"/>
      <c r="BS584" s="31"/>
      <c r="BT584" s="31"/>
      <c r="BU584" s="31"/>
      <c r="BV584" s="31"/>
      <c r="BW584" s="31"/>
      <c r="BX584" s="31"/>
      <c r="BY584" s="31"/>
      <c r="BZ584" s="31"/>
      <c r="CA584" s="31"/>
      <c r="CB584" s="31"/>
      <c r="CC584" s="31"/>
      <c r="CD584" s="31"/>
      <c r="CE584" s="31"/>
      <c r="CF584" s="31"/>
      <c r="CG584" s="31"/>
      <c r="CH584" s="31"/>
      <c r="CI584" s="31"/>
      <c r="CJ584" s="31"/>
      <c r="CK584" s="31"/>
      <c r="CL584" s="31"/>
      <c r="CM584" s="31"/>
      <c r="CN584" s="31"/>
      <c r="CO584" s="31"/>
      <c r="CP584" s="31"/>
      <c r="CQ584" s="31"/>
      <c r="CR584" s="31"/>
      <c r="CS584" s="31"/>
    </row>
    <row r="585" customFormat="false" ht="15.75" hidden="false" customHeight="true" outlineLevel="0" collapsed="false">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c r="AE585" s="31"/>
      <c r="AF585" s="31"/>
      <c r="AG585" s="31"/>
      <c r="AH585" s="31"/>
      <c r="AI585" s="31"/>
      <c r="AJ585" s="31"/>
      <c r="AK585" s="31"/>
      <c r="AL585" s="31"/>
      <c r="AM585" s="31"/>
      <c r="AN585" s="31"/>
      <c r="AO585" s="31"/>
      <c r="AP585" s="31"/>
      <c r="AQ585" s="31"/>
      <c r="AR585" s="31"/>
      <c r="AS585" s="31"/>
      <c r="AT585" s="31"/>
      <c r="AU585" s="31"/>
      <c r="AV585" s="31"/>
      <c r="AW585" s="31"/>
      <c r="AX585" s="31"/>
      <c r="AY585" s="31"/>
      <c r="AZ585" s="31"/>
      <c r="BA585" s="31"/>
      <c r="BB585" s="31"/>
      <c r="BC585" s="31"/>
      <c r="BD585" s="31"/>
      <c r="BE585" s="31"/>
      <c r="BF585" s="31"/>
      <c r="BG585" s="31"/>
      <c r="BH585" s="31"/>
      <c r="BI585" s="31"/>
      <c r="BJ585" s="31"/>
      <c r="BK585" s="31"/>
      <c r="BL585" s="31"/>
      <c r="BM585" s="31"/>
      <c r="BN585" s="31"/>
      <c r="BO585" s="31"/>
      <c r="BP585" s="31"/>
      <c r="BQ585" s="31"/>
      <c r="BR585" s="31"/>
      <c r="BS585" s="31"/>
      <c r="BT585" s="31"/>
      <c r="BU585" s="31"/>
      <c r="BV585" s="31"/>
      <c r="BW585" s="31"/>
      <c r="BX585" s="31"/>
      <c r="BY585" s="31"/>
      <c r="BZ585" s="31"/>
      <c r="CA585" s="31"/>
      <c r="CB585" s="31"/>
      <c r="CC585" s="31"/>
      <c r="CD585" s="31"/>
      <c r="CE585" s="31"/>
      <c r="CF585" s="31"/>
      <c r="CG585" s="31"/>
      <c r="CH585" s="31"/>
      <c r="CI585" s="31"/>
      <c r="CJ585" s="31"/>
      <c r="CK585" s="31"/>
      <c r="CL585" s="31"/>
      <c r="CM585" s="31"/>
      <c r="CN585" s="31"/>
      <c r="CO585" s="31"/>
      <c r="CP585" s="31"/>
      <c r="CQ585" s="31"/>
      <c r="CR585" s="31"/>
      <c r="CS585" s="31"/>
    </row>
    <row r="586" customFormat="false" ht="15.75" hidden="false" customHeight="true" outlineLevel="0" collapsed="false">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c r="AE586" s="31"/>
      <c r="AF586" s="31"/>
      <c r="AG586" s="31"/>
      <c r="AH586" s="31"/>
      <c r="AI586" s="31"/>
      <c r="AJ586" s="31"/>
      <c r="AK586" s="31"/>
      <c r="AL586" s="31"/>
      <c r="AM586" s="31"/>
      <c r="AN586" s="31"/>
      <c r="AO586" s="31"/>
      <c r="AP586" s="31"/>
      <c r="AQ586" s="31"/>
      <c r="AR586" s="31"/>
      <c r="AS586" s="31"/>
      <c r="AT586" s="31"/>
      <c r="AU586" s="31"/>
      <c r="AV586" s="31"/>
      <c r="AW586" s="31"/>
      <c r="AX586" s="31"/>
      <c r="AY586" s="31"/>
      <c r="AZ586" s="31"/>
      <c r="BA586" s="31"/>
      <c r="BB586" s="31"/>
      <c r="BC586" s="31"/>
      <c r="BD586" s="31"/>
      <c r="BE586" s="31"/>
      <c r="BF586" s="31"/>
      <c r="BG586" s="31"/>
      <c r="BH586" s="31"/>
      <c r="BI586" s="31"/>
      <c r="BJ586" s="31"/>
      <c r="BK586" s="31"/>
      <c r="BL586" s="31"/>
      <c r="BM586" s="31"/>
      <c r="BN586" s="31"/>
      <c r="BO586" s="31"/>
      <c r="BP586" s="31"/>
      <c r="BQ586" s="31"/>
      <c r="BR586" s="31"/>
      <c r="BS586" s="31"/>
      <c r="BT586" s="31"/>
      <c r="BU586" s="31"/>
      <c r="BV586" s="31"/>
      <c r="BW586" s="31"/>
      <c r="BX586" s="31"/>
      <c r="BY586" s="31"/>
      <c r="BZ586" s="31"/>
      <c r="CA586" s="31"/>
      <c r="CB586" s="31"/>
      <c r="CC586" s="31"/>
      <c r="CD586" s="31"/>
      <c r="CE586" s="31"/>
      <c r="CF586" s="31"/>
      <c r="CG586" s="31"/>
      <c r="CH586" s="31"/>
      <c r="CI586" s="31"/>
      <c r="CJ586" s="31"/>
      <c r="CK586" s="31"/>
      <c r="CL586" s="31"/>
      <c r="CM586" s="31"/>
      <c r="CN586" s="31"/>
      <c r="CO586" s="31"/>
      <c r="CP586" s="31"/>
      <c r="CQ586" s="31"/>
      <c r="CR586" s="31"/>
      <c r="CS586" s="31"/>
    </row>
    <row r="587" customFormat="false" ht="15.75" hidden="false" customHeight="true" outlineLevel="0" collapsed="false">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c r="AE587" s="31"/>
      <c r="AF587" s="31"/>
      <c r="AG587" s="31"/>
      <c r="AH587" s="31"/>
      <c r="AI587" s="31"/>
      <c r="AJ587" s="31"/>
      <c r="AK587" s="31"/>
      <c r="AL587" s="31"/>
      <c r="AM587" s="31"/>
      <c r="AN587" s="31"/>
      <c r="AO587" s="31"/>
      <c r="AP587" s="31"/>
      <c r="AQ587" s="31"/>
      <c r="AR587" s="31"/>
      <c r="AS587" s="31"/>
      <c r="AT587" s="31"/>
      <c r="AU587" s="31"/>
      <c r="AV587" s="31"/>
      <c r="AW587" s="31"/>
      <c r="AX587" s="31"/>
      <c r="AY587" s="31"/>
      <c r="AZ587" s="31"/>
      <c r="BA587" s="31"/>
      <c r="BB587" s="31"/>
      <c r="BC587" s="31"/>
      <c r="BD587" s="31"/>
      <c r="BE587" s="31"/>
      <c r="BF587" s="31"/>
      <c r="BG587" s="31"/>
      <c r="BH587" s="31"/>
      <c r="BI587" s="31"/>
      <c r="BJ587" s="31"/>
      <c r="BK587" s="31"/>
      <c r="BL587" s="31"/>
      <c r="BM587" s="31"/>
      <c r="BN587" s="31"/>
      <c r="BO587" s="31"/>
      <c r="BP587" s="31"/>
      <c r="BQ587" s="31"/>
      <c r="BR587" s="31"/>
      <c r="BS587" s="31"/>
      <c r="BT587" s="31"/>
      <c r="BU587" s="31"/>
      <c r="BV587" s="31"/>
      <c r="BW587" s="31"/>
      <c r="BX587" s="31"/>
      <c r="BY587" s="31"/>
      <c r="BZ587" s="31"/>
      <c r="CA587" s="31"/>
      <c r="CB587" s="31"/>
      <c r="CC587" s="31"/>
      <c r="CD587" s="31"/>
      <c r="CE587" s="31"/>
      <c r="CF587" s="31"/>
      <c r="CG587" s="31"/>
      <c r="CH587" s="31"/>
      <c r="CI587" s="31"/>
      <c r="CJ587" s="31"/>
      <c r="CK587" s="31"/>
      <c r="CL587" s="31"/>
      <c r="CM587" s="31"/>
      <c r="CN587" s="31"/>
      <c r="CO587" s="31"/>
      <c r="CP587" s="31"/>
      <c r="CQ587" s="31"/>
      <c r="CR587" s="31"/>
      <c r="CS587" s="31"/>
    </row>
    <row r="588" customFormat="false" ht="15.75" hidden="false" customHeight="true" outlineLevel="0" collapsed="false">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c r="AE588" s="31"/>
      <c r="AF588" s="31"/>
      <c r="AG588" s="31"/>
      <c r="AH588" s="31"/>
      <c r="AI588" s="31"/>
      <c r="AJ588" s="31"/>
      <c r="AK588" s="31"/>
      <c r="AL588" s="31"/>
      <c r="AM588" s="31"/>
      <c r="AN588" s="31"/>
      <c r="AO588" s="31"/>
      <c r="AP588" s="31"/>
      <c r="AQ588" s="31"/>
      <c r="AR588" s="31"/>
      <c r="AS588" s="31"/>
      <c r="AT588" s="31"/>
      <c r="AU588" s="31"/>
      <c r="AV588" s="31"/>
      <c r="AW588" s="31"/>
      <c r="AX588" s="31"/>
      <c r="AY588" s="31"/>
      <c r="AZ588" s="31"/>
      <c r="BA588" s="31"/>
      <c r="BB588" s="31"/>
      <c r="BC588" s="31"/>
      <c r="BD588" s="31"/>
      <c r="BE588" s="31"/>
      <c r="BF588" s="31"/>
      <c r="BG588" s="31"/>
      <c r="BH588" s="31"/>
      <c r="BI588" s="31"/>
      <c r="BJ588" s="31"/>
      <c r="BK588" s="31"/>
      <c r="BL588" s="31"/>
      <c r="BM588" s="31"/>
      <c r="BN588" s="31"/>
      <c r="BO588" s="31"/>
      <c r="BP588" s="31"/>
      <c r="BQ588" s="31"/>
      <c r="BR588" s="31"/>
      <c r="BS588" s="31"/>
      <c r="BT588" s="31"/>
      <c r="BU588" s="31"/>
      <c r="BV588" s="31"/>
      <c r="BW588" s="31"/>
      <c r="BX588" s="31"/>
      <c r="BY588" s="31"/>
      <c r="BZ588" s="31"/>
      <c r="CA588" s="31"/>
      <c r="CB588" s="31"/>
      <c r="CC588" s="31"/>
      <c r="CD588" s="31"/>
      <c r="CE588" s="31"/>
      <c r="CF588" s="31"/>
      <c r="CG588" s="31"/>
      <c r="CH588" s="31"/>
      <c r="CI588" s="31"/>
      <c r="CJ588" s="31"/>
      <c r="CK588" s="31"/>
      <c r="CL588" s="31"/>
      <c r="CM588" s="31"/>
      <c r="CN588" s="31"/>
      <c r="CO588" s="31"/>
      <c r="CP588" s="31"/>
      <c r="CQ588" s="31"/>
      <c r="CR588" s="31"/>
      <c r="CS588" s="31"/>
    </row>
    <row r="589" customFormat="false" ht="15.75" hidden="false" customHeight="true" outlineLevel="0" collapsed="false">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c r="AE589" s="31"/>
      <c r="AF589" s="31"/>
      <c r="AG589" s="31"/>
      <c r="AH589" s="31"/>
      <c r="AI589" s="31"/>
      <c r="AJ589" s="31"/>
      <c r="AK589" s="31"/>
      <c r="AL589" s="31"/>
      <c r="AM589" s="31"/>
      <c r="AN589" s="31"/>
      <c r="AO589" s="31"/>
      <c r="AP589" s="31"/>
      <c r="AQ589" s="31"/>
      <c r="AR589" s="31"/>
      <c r="AS589" s="31"/>
      <c r="AT589" s="31"/>
      <c r="AU589" s="31"/>
      <c r="AV589" s="31"/>
      <c r="AW589" s="31"/>
      <c r="AX589" s="31"/>
      <c r="AY589" s="31"/>
      <c r="AZ589" s="31"/>
      <c r="BA589" s="31"/>
      <c r="BB589" s="31"/>
      <c r="BC589" s="31"/>
      <c r="BD589" s="31"/>
      <c r="BE589" s="31"/>
      <c r="BF589" s="31"/>
      <c r="BG589" s="31"/>
      <c r="BH589" s="31"/>
      <c r="BI589" s="31"/>
      <c r="BJ589" s="31"/>
      <c r="BK589" s="31"/>
      <c r="BL589" s="31"/>
      <c r="BM589" s="31"/>
      <c r="BN589" s="31"/>
      <c r="BO589" s="31"/>
      <c r="BP589" s="31"/>
      <c r="BQ589" s="31"/>
      <c r="BR589" s="31"/>
      <c r="BS589" s="31"/>
      <c r="BT589" s="31"/>
      <c r="BU589" s="31"/>
      <c r="BV589" s="31"/>
      <c r="BW589" s="31"/>
      <c r="BX589" s="31"/>
      <c r="BY589" s="31"/>
      <c r="BZ589" s="31"/>
      <c r="CA589" s="31"/>
      <c r="CB589" s="31"/>
      <c r="CC589" s="31"/>
      <c r="CD589" s="31"/>
      <c r="CE589" s="31"/>
      <c r="CF589" s="31"/>
      <c r="CG589" s="31"/>
      <c r="CH589" s="31"/>
      <c r="CI589" s="31"/>
      <c r="CJ589" s="31"/>
      <c r="CK589" s="31"/>
      <c r="CL589" s="31"/>
      <c r="CM589" s="31"/>
      <c r="CN589" s="31"/>
      <c r="CO589" s="31"/>
      <c r="CP589" s="31"/>
      <c r="CQ589" s="31"/>
      <c r="CR589" s="31"/>
      <c r="CS589" s="31"/>
    </row>
    <row r="590" customFormat="false" ht="15.75" hidden="false" customHeight="true" outlineLevel="0" collapsed="false">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c r="AE590" s="31"/>
      <c r="AF590" s="31"/>
      <c r="AG590" s="31"/>
      <c r="AH590" s="31"/>
      <c r="AI590" s="31"/>
      <c r="AJ590" s="31"/>
      <c r="AK590" s="31"/>
      <c r="AL590" s="31"/>
      <c r="AM590" s="31"/>
      <c r="AN590" s="31"/>
      <c r="AO590" s="31"/>
      <c r="AP590" s="31"/>
      <c r="AQ590" s="31"/>
      <c r="AR590" s="31"/>
      <c r="AS590" s="31"/>
      <c r="AT590" s="31"/>
      <c r="AU590" s="31"/>
      <c r="AV590" s="31"/>
      <c r="AW590" s="31"/>
      <c r="AX590" s="31"/>
      <c r="AY590" s="31"/>
      <c r="AZ590" s="31"/>
      <c r="BA590" s="31"/>
      <c r="BB590" s="31"/>
      <c r="BC590" s="31"/>
      <c r="BD590" s="31"/>
      <c r="BE590" s="31"/>
      <c r="BF590" s="31"/>
      <c r="BG590" s="31"/>
      <c r="BH590" s="31"/>
      <c r="BI590" s="31"/>
      <c r="BJ590" s="31"/>
      <c r="BK590" s="31"/>
      <c r="BL590" s="31"/>
      <c r="BM590" s="31"/>
      <c r="BN590" s="31"/>
      <c r="BO590" s="31"/>
      <c r="BP590" s="31"/>
      <c r="BQ590" s="31"/>
      <c r="BR590" s="31"/>
      <c r="BS590" s="31"/>
      <c r="BT590" s="31"/>
      <c r="BU590" s="31"/>
      <c r="BV590" s="31"/>
      <c r="BW590" s="31"/>
      <c r="BX590" s="31"/>
      <c r="BY590" s="31"/>
      <c r="BZ590" s="31"/>
      <c r="CA590" s="31"/>
      <c r="CB590" s="31"/>
      <c r="CC590" s="31"/>
      <c r="CD590" s="31"/>
      <c r="CE590" s="31"/>
      <c r="CF590" s="31"/>
      <c r="CG590" s="31"/>
      <c r="CH590" s="31"/>
      <c r="CI590" s="31"/>
      <c r="CJ590" s="31"/>
      <c r="CK590" s="31"/>
      <c r="CL590" s="31"/>
      <c r="CM590" s="31"/>
      <c r="CN590" s="31"/>
      <c r="CO590" s="31"/>
      <c r="CP590" s="31"/>
      <c r="CQ590" s="31"/>
      <c r="CR590" s="31"/>
      <c r="CS590" s="31"/>
    </row>
    <row r="591" customFormat="false" ht="15.75" hidden="false" customHeight="true" outlineLevel="0" collapsed="false">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c r="AE591" s="31"/>
      <c r="AF591" s="31"/>
      <c r="AG591" s="31"/>
      <c r="AH591" s="31"/>
      <c r="AI591" s="31"/>
      <c r="AJ591" s="31"/>
      <c r="AK591" s="31"/>
      <c r="AL591" s="31"/>
      <c r="AM591" s="31"/>
      <c r="AN591" s="31"/>
      <c r="AO591" s="31"/>
      <c r="AP591" s="31"/>
      <c r="AQ591" s="31"/>
      <c r="AR591" s="31"/>
      <c r="AS591" s="31"/>
      <c r="AT591" s="31"/>
      <c r="AU591" s="31"/>
      <c r="AV591" s="31"/>
      <c r="AW591" s="31"/>
      <c r="AX591" s="31"/>
      <c r="AY591" s="31"/>
      <c r="AZ591" s="31"/>
      <c r="BA591" s="31"/>
      <c r="BB591" s="31"/>
      <c r="BC591" s="31"/>
      <c r="BD591" s="31"/>
      <c r="BE591" s="31"/>
      <c r="BF591" s="31"/>
      <c r="BG591" s="31"/>
      <c r="BH591" s="31"/>
      <c r="BI591" s="31"/>
      <c r="BJ591" s="31"/>
      <c r="BK591" s="31"/>
      <c r="BL591" s="31"/>
      <c r="BM591" s="31"/>
      <c r="BN591" s="31"/>
      <c r="BO591" s="31"/>
      <c r="BP591" s="31"/>
      <c r="BQ591" s="31"/>
      <c r="BR591" s="31"/>
      <c r="BS591" s="31"/>
      <c r="BT591" s="31"/>
      <c r="BU591" s="31"/>
      <c r="BV591" s="31"/>
      <c r="BW591" s="31"/>
      <c r="BX591" s="31"/>
      <c r="BY591" s="31"/>
      <c r="BZ591" s="31"/>
      <c r="CA591" s="31"/>
      <c r="CB591" s="31"/>
      <c r="CC591" s="31"/>
      <c r="CD591" s="31"/>
      <c r="CE591" s="31"/>
      <c r="CF591" s="31"/>
      <c r="CG591" s="31"/>
      <c r="CH591" s="31"/>
      <c r="CI591" s="31"/>
      <c r="CJ591" s="31"/>
      <c r="CK591" s="31"/>
      <c r="CL591" s="31"/>
      <c r="CM591" s="31"/>
      <c r="CN591" s="31"/>
      <c r="CO591" s="31"/>
      <c r="CP591" s="31"/>
      <c r="CQ591" s="31"/>
      <c r="CR591" s="31"/>
      <c r="CS591" s="31"/>
    </row>
    <row r="592" customFormat="false" ht="15.75" hidden="false" customHeight="true" outlineLevel="0" collapsed="false">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c r="AE592" s="31"/>
      <c r="AF592" s="31"/>
      <c r="AG592" s="31"/>
      <c r="AH592" s="31"/>
      <c r="AI592" s="31"/>
      <c r="AJ592" s="31"/>
      <c r="AK592" s="31"/>
      <c r="AL592" s="31"/>
      <c r="AM592" s="31"/>
      <c r="AN592" s="31"/>
      <c r="AO592" s="31"/>
      <c r="AP592" s="31"/>
      <c r="AQ592" s="31"/>
      <c r="AR592" s="31"/>
      <c r="AS592" s="31"/>
      <c r="AT592" s="31"/>
      <c r="AU592" s="31"/>
      <c r="AV592" s="31"/>
      <c r="AW592" s="31"/>
      <c r="AX592" s="31"/>
      <c r="AY592" s="31"/>
      <c r="AZ592" s="31"/>
      <c r="BA592" s="31"/>
      <c r="BB592" s="31"/>
      <c r="BC592" s="31"/>
      <c r="BD592" s="31"/>
      <c r="BE592" s="31"/>
      <c r="BF592" s="31"/>
      <c r="BG592" s="31"/>
      <c r="BH592" s="31"/>
      <c r="BI592" s="31"/>
      <c r="BJ592" s="31"/>
      <c r="BK592" s="31"/>
      <c r="BL592" s="31"/>
      <c r="BM592" s="31"/>
      <c r="BN592" s="31"/>
      <c r="BO592" s="31"/>
      <c r="BP592" s="31"/>
      <c r="BQ592" s="31"/>
      <c r="BR592" s="31"/>
      <c r="BS592" s="31"/>
      <c r="BT592" s="31"/>
      <c r="BU592" s="31"/>
      <c r="BV592" s="31"/>
      <c r="BW592" s="31"/>
      <c r="BX592" s="31"/>
      <c r="BY592" s="31"/>
      <c r="BZ592" s="31"/>
      <c r="CA592" s="31"/>
      <c r="CB592" s="31"/>
      <c r="CC592" s="31"/>
      <c r="CD592" s="31"/>
      <c r="CE592" s="31"/>
      <c r="CF592" s="31"/>
      <c r="CG592" s="31"/>
      <c r="CH592" s="31"/>
      <c r="CI592" s="31"/>
      <c r="CJ592" s="31"/>
      <c r="CK592" s="31"/>
      <c r="CL592" s="31"/>
      <c r="CM592" s="31"/>
      <c r="CN592" s="31"/>
      <c r="CO592" s="31"/>
      <c r="CP592" s="31"/>
      <c r="CQ592" s="31"/>
      <c r="CR592" s="31"/>
      <c r="CS592" s="31"/>
    </row>
    <row r="593" customFormat="false" ht="15.75" hidden="false" customHeight="true" outlineLevel="0" collapsed="false">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c r="AE593" s="31"/>
      <c r="AF593" s="31"/>
      <c r="AG593" s="31"/>
      <c r="AH593" s="31"/>
      <c r="AI593" s="31"/>
      <c r="AJ593" s="31"/>
      <c r="AK593" s="31"/>
      <c r="AL593" s="31"/>
      <c r="AM593" s="31"/>
      <c r="AN593" s="31"/>
      <c r="AO593" s="31"/>
      <c r="AP593" s="31"/>
      <c r="AQ593" s="31"/>
      <c r="AR593" s="31"/>
      <c r="AS593" s="31"/>
      <c r="AT593" s="31"/>
      <c r="AU593" s="31"/>
      <c r="AV593" s="31"/>
      <c r="AW593" s="31"/>
      <c r="AX593" s="31"/>
      <c r="AY593" s="31"/>
      <c r="AZ593" s="31"/>
      <c r="BA593" s="31"/>
      <c r="BB593" s="31"/>
      <c r="BC593" s="31"/>
      <c r="BD593" s="31"/>
      <c r="BE593" s="31"/>
      <c r="BF593" s="31"/>
      <c r="BG593" s="31"/>
      <c r="BH593" s="31"/>
      <c r="BI593" s="31"/>
      <c r="BJ593" s="31"/>
      <c r="BK593" s="31"/>
      <c r="BL593" s="31"/>
      <c r="BM593" s="31"/>
      <c r="BN593" s="31"/>
      <c r="BO593" s="31"/>
      <c r="BP593" s="31"/>
      <c r="BQ593" s="31"/>
      <c r="BR593" s="31"/>
      <c r="BS593" s="31"/>
      <c r="BT593" s="31"/>
      <c r="BU593" s="31"/>
      <c r="BV593" s="31"/>
      <c r="BW593" s="31"/>
      <c r="BX593" s="31"/>
      <c r="BY593" s="31"/>
      <c r="BZ593" s="31"/>
      <c r="CA593" s="31"/>
      <c r="CB593" s="31"/>
      <c r="CC593" s="31"/>
      <c r="CD593" s="31"/>
      <c r="CE593" s="31"/>
      <c r="CF593" s="31"/>
      <c r="CG593" s="31"/>
      <c r="CH593" s="31"/>
      <c r="CI593" s="31"/>
      <c r="CJ593" s="31"/>
      <c r="CK593" s="31"/>
      <c r="CL593" s="31"/>
      <c r="CM593" s="31"/>
      <c r="CN593" s="31"/>
      <c r="CO593" s="31"/>
      <c r="CP593" s="31"/>
      <c r="CQ593" s="31"/>
      <c r="CR593" s="31"/>
      <c r="CS593" s="31"/>
    </row>
    <row r="594" customFormat="false" ht="15.75" hidden="false" customHeight="true" outlineLevel="0" collapsed="false">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c r="AE594" s="31"/>
      <c r="AF594" s="31"/>
      <c r="AG594" s="31"/>
      <c r="AH594" s="31"/>
      <c r="AI594" s="31"/>
      <c r="AJ594" s="31"/>
      <c r="AK594" s="31"/>
      <c r="AL594" s="31"/>
      <c r="AM594" s="31"/>
      <c r="AN594" s="31"/>
      <c r="AO594" s="31"/>
      <c r="AP594" s="31"/>
      <c r="AQ594" s="31"/>
      <c r="AR594" s="31"/>
      <c r="AS594" s="31"/>
      <c r="AT594" s="31"/>
      <c r="AU594" s="31"/>
      <c r="AV594" s="31"/>
      <c r="AW594" s="31"/>
      <c r="AX594" s="31"/>
      <c r="AY594" s="31"/>
      <c r="AZ594" s="31"/>
      <c r="BA594" s="31"/>
      <c r="BB594" s="31"/>
      <c r="BC594" s="31"/>
      <c r="BD594" s="31"/>
      <c r="BE594" s="31"/>
      <c r="BF594" s="31"/>
      <c r="BG594" s="31"/>
      <c r="BH594" s="31"/>
      <c r="BI594" s="31"/>
      <c r="BJ594" s="31"/>
      <c r="BK594" s="31"/>
      <c r="BL594" s="31"/>
      <c r="BM594" s="31"/>
      <c r="BN594" s="31"/>
      <c r="BO594" s="31"/>
      <c r="BP594" s="31"/>
      <c r="BQ594" s="31"/>
      <c r="BR594" s="31"/>
      <c r="BS594" s="31"/>
      <c r="BT594" s="31"/>
      <c r="BU594" s="31"/>
      <c r="BV594" s="31"/>
      <c r="BW594" s="31"/>
      <c r="BX594" s="31"/>
      <c r="BY594" s="31"/>
      <c r="BZ594" s="31"/>
      <c r="CA594" s="31"/>
      <c r="CB594" s="31"/>
      <c r="CC594" s="31"/>
      <c r="CD594" s="31"/>
      <c r="CE594" s="31"/>
      <c r="CF594" s="31"/>
      <c r="CG594" s="31"/>
      <c r="CH594" s="31"/>
      <c r="CI594" s="31"/>
      <c r="CJ594" s="31"/>
      <c r="CK594" s="31"/>
      <c r="CL594" s="31"/>
      <c r="CM594" s="31"/>
      <c r="CN594" s="31"/>
      <c r="CO594" s="31"/>
      <c r="CP594" s="31"/>
      <c r="CQ594" s="31"/>
      <c r="CR594" s="31"/>
      <c r="CS594" s="31"/>
    </row>
    <row r="595" customFormat="false" ht="15.75" hidden="false" customHeight="true" outlineLevel="0" collapsed="false">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c r="AE595" s="31"/>
      <c r="AF595" s="31"/>
      <c r="AG595" s="31"/>
      <c r="AH595" s="31"/>
      <c r="AI595" s="31"/>
      <c r="AJ595" s="31"/>
      <c r="AK595" s="31"/>
      <c r="AL595" s="31"/>
      <c r="AM595" s="31"/>
      <c r="AN595" s="31"/>
      <c r="AO595" s="31"/>
      <c r="AP595" s="31"/>
      <c r="AQ595" s="31"/>
      <c r="AR595" s="31"/>
      <c r="AS595" s="31"/>
      <c r="AT595" s="31"/>
      <c r="AU595" s="31"/>
      <c r="AV595" s="31"/>
      <c r="AW595" s="31"/>
      <c r="AX595" s="31"/>
      <c r="AY595" s="31"/>
      <c r="AZ595" s="31"/>
      <c r="BA595" s="31"/>
      <c r="BB595" s="31"/>
      <c r="BC595" s="31"/>
      <c r="BD595" s="31"/>
      <c r="BE595" s="31"/>
      <c r="BF595" s="31"/>
      <c r="BG595" s="31"/>
      <c r="BH595" s="31"/>
      <c r="BI595" s="31"/>
      <c r="BJ595" s="31"/>
      <c r="BK595" s="31"/>
      <c r="BL595" s="31"/>
      <c r="BM595" s="31"/>
      <c r="BN595" s="31"/>
      <c r="BO595" s="31"/>
      <c r="BP595" s="31"/>
      <c r="BQ595" s="31"/>
      <c r="BR595" s="31"/>
      <c r="BS595" s="31"/>
      <c r="BT595" s="31"/>
      <c r="BU595" s="31"/>
      <c r="BV595" s="31"/>
      <c r="BW595" s="31"/>
      <c r="BX595" s="31"/>
      <c r="BY595" s="31"/>
      <c r="BZ595" s="31"/>
      <c r="CA595" s="31"/>
      <c r="CB595" s="31"/>
      <c r="CC595" s="31"/>
      <c r="CD595" s="31"/>
      <c r="CE595" s="31"/>
      <c r="CF595" s="31"/>
      <c r="CG595" s="31"/>
      <c r="CH595" s="31"/>
      <c r="CI595" s="31"/>
      <c r="CJ595" s="31"/>
      <c r="CK595" s="31"/>
      <c r="CL595" s="31"/>
      <c r="CM595" s="31"/>
      <c r="CN595" s="31"/>
      <c r="CO595" s="31"/>
      <c r="CP595" s="31"/>
      <c r="CQ595" s="31"/>
      <c r="CR595" s="31"/>
      <c r="CS595" s="31"/>
    </row>
    <row r="596" customFormat="false" ht="15.75" hidden="false" customHeight="true" outlineLevel="0" collapsed="false">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c r="AE596" s="31"/>
      <c r="AF596" s="31"/>
      <c r="AG596" s="31"/>
      <c r="AH596" s="31"/>
      <c r="AI596" s="31"/>
      <c r="AJ596" s="31"/>
      <c r="AK596" s="31"/>
      <c r="AL596" s="31"/>
      <c r="AM596" s="31"/>
      <c r="AN596" s="31"/>
      <c r="AO596" s="31"/>
      <c r="AP596" s="31"/>
      <c r="AQ596" s="31"/>
      <c r="AR596" s="31"/>
      <c r="AS596" s="31"/>
      <c r="AT596" s="31"/>
      <c r="AU596" s="31"/>
      <c r="AV596" s="31"/>
      <c r="AW596" s="31"/>
      <c r="AX596" s="31"/>
      <c r="AY596" s="31"/>
      <c r="AZ596" s="31"/>
      <c r="BA596" s="31"/>
      <c r="BB596" s="31"/>
      <c r="BC596" s="31"/>
      <c r="BD596" s="31"/>
      <c r="BE596" s="31"/>
      <c r="BF596" s="31"/>
      <c r="BG596" s="31"/>
      <c r="BH596" s="31"/>
      <c r="BI596" s="31"/>
      <c r="BJ596" s="31"/>
      <c r="BK596" s="31"/>
      <c r="BL596" s="31"/>
      <c r="BM596" s="31"/>
      <c r="BN596" s="31"/>
      <c r="BO596" s="31"/>
      <c r="BP596" s="31"/>
      <c r="BQ596" s="31"/>
      <c r="BR596" s="31"/>
      <c r="BS596" s="31"/>
      <c r="BT596" s="31"/>
      <c r="BU596" s="31"/>
      <c r="BV596" s="31"/>
      <c r="BW596" s="31"/>
      <c r="BX596" s="31"/>
      <c r="BY596" s="31"/>
      <c r="BZ596" s="31"/>
      <c r="CA596" s="31"/>
      <c r="CB596" s="31"/>
      <c r="CC596" s="31"/>
      <c r="CD596" s="31"/>
      <c r="CE596" s="31"/>
      <c r="CF596" s="31"/>
      <c r="CG596" s="31"/>
      <c r="CH596" s="31"/>
      <c r="CI596" s="31"/>
      <c r="CJ596" s="31"/>
      <c r="CK596" s="31"/>
      <c r="CL596" s="31"/>
      <c r="CM596" s="31"/>
      <c r="CN596" s="31"/>
      <c r="CO596" s="31"/>
      <c r="CP596" s="31"/>
      <c r="CQ596" s="31"/>
      <c r="CR596" s="31"/>
      <c r="CS596" s="31"/>
    </row>
    <row r="597" customFormat="false" ht="15.75" hidden="false" customHeight="true" outlineLevel="0" collapsed="false">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c r="AE597" s="31"/>
      <c r="AF597" s="31"/>
      <c r="AG597" s="31"/>
      <c r="AH597" s="31"/>
      <c r="AI597" s="31"/>
      <c r="AJ597" s="31"/>
      <c r="AK597" s="31"/>
      <c r="AL597" s="31"/>
      <c r="AM597" s="31"/>
      <c r="AN597" s="31"/>
      <c r="AO597" s="31"/>
      <c r="AP597" s="31"/>
      <c r="AQ597" s="31"/>
      <c r="AR597" s="31"/>
      <c r="AS597" s="31"/>
      <c r="AT597" s="31"/>
      <c r="AU597" s="31"/>
      <c r="AV597" s="31"/>
      <c r="AW597" s="31"/>
      <c r="AX597" s="31"/>
      <c r="AY597" s="31"/>
      <c r="AZ597" s="31"/>
      <c r="BA597" s="31"/>
      <c r="BB597" s="31"/>
      <c r="BC597" s="31"/>
      <c r="BD597" s="31"/>
      <c r="BE597" s="31"/>
      <c r="BF597" s="31"/>
      <c r="BG597" s="31"/>
      <c r="BH597" s="31"/>
      <c r="BI597" s="31"/>
      <c r="BJ597" s="31"/>
      <c r="BK597" s="31"/>
      <c r="BL597" s="31"/>
      <c r="BM597" s="31"/>
      <c r="BN597" s="31"/>
      <c r="BO597" s="31"/>
      <c r="BP597" s="31"/>
      <c r="BQ597" s="31"/>
      <c r="BR597" s="31"/>
      <c r="BS597" s="31"/>
      <c r="BT597" s="31"/>
      <c r="BU597" s="31"/>
      <c r="BV597" s="31"/>
      <c r="BW597" s="31"/>
      <c r="BX597" s="31"/>
      <c r="BY597" s="31"/>
      <c r="BZ597" s="31"/>
      <c r="CA597" s="31"/>
      <c r="CB597" s="31"/>
      <c r="CC597" s="31"/>
      <c r="CD597" s="31"/>
      <c r="CE597" s="31"/>
      <c r="CF597" s="31"/>
      <c r="CG597" s="31"/>
      <c r="CH597" s="31"/>
      <c r="CI597" s="31"/>
      <c r="CJ597" s="31"/>
      <c r="CK597" s="31"/>
      <c r="CL597" s="31"/>
      <c r="CM597" s="31"/>
      <c r="CN597" s="31"/>
      <c r="CO597" s="31"/>
      <c r="CP597" s="31"/>
      <c r="CQ597" s="31"/>
      <c r="CR597" s="31"/>
      <c r="CS597" s="31"/>
    </row>
    <row r="598" customFormat="false" ht="15.75" hidden="false" customHeight="true" outlineLevel="0" collapsed="false">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c r="AE598" s="31"/>
      <c r="AF598" s="31"/>
      <c r="AG598" s="31"/>
      <c r="AH598" s="31"/>
      <c r="AI598" s="31"/>
      <c r="AJ598" s="31"/>
      <c r="AK598" s="31"/>
      <c r="AL598" s="31"/>
      <c r="AM598" s="31"/>
      <c r="AN598" s="31"/>
      <c r="AO598" s="31"/>
      <c r="AP598" s="31"/>
      <c r="AQ598" s="31"/>
      <c r="AR598" s="31"/>
      <c r="AS598" s="31"/>
      <c r="AT598" s="31"/>
      <c r="AU598" s="31"/>
      <c r="AV598" s="31"/>
      <c r="AW598" s="31"/>
      <c r="AX598" s="31"/>
      <c r="AY598" s="31"/>
      <c r="AZ598" s="31"/>
      <c r="BA598" s="31"/>
      <c r="BB598" s="31"/>
      <c r="BC598" s="31"/>
      <c r="BD598" s="31"/>
      <c r="BE598" s="31"/>
      <c r="BF598" s="31"/>
      <c r="BG598" s="31"/>
      <c r="BH598" s="31"/>
      <c r="BI598" s="31"/>
      <c r="BJ598" s="31"/>
      <c r="BK598" s="31"/>
      <c r="BL598" s="31"/>
      <c r="BM598" s="31"/>
      <c r="BN598" s="31"/>
      <c r="BO598" s="31"/>
      <c r="BP598" s="31"/>
      <c r="BQ598" s="31"/>
      <c r="BR598" s="31"/>
      <c r="BS598" s="31"/>
      <c r="BT598" s="31"/>
      <c r="BU598" s="31"/>
      <c r="BV598" s="31"/>
      <c r="BW598" s="31"/>
      <c r="BX598" s="31"/>
      <c r="BY598" s="31"/>
      <c r="BZ598" s="31"/>
      <c r="CA598" s="31"/>
      <c r="CB598" s="31"/>
      <c r="CC598" s="31"/>
      <c r="CD598" s="31"/>
      <c r="CE598" s="31"/>
      <c r="CF598" s="31"/>
      <c r="CG598" s="31"/>
      <c r="CH598" s="31"/>
      <c r="CI598" s="31"/>
      <c r="CJ598" s="31"/>
      <c r="CK598" s="31"/>
      <c r="CL598" s="31"/>
      <c r="CM598" s="31"/>
      <c r="CN598" s="31"/>
      <c r="CO598" s="31"/>
      <c r="CP598" s="31"/>
      <c r="CQ598" s="31"/>
      <c r="CR598" s="31"/>
      <c r="CS598" s="31"/>
    </row>
    <row r="599" customFormat="false" ht="15.75" hidden="false" customHeight="true" outlineLevel="0" collapsed="false">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c r="AE599" s="31"/>
      <c r="AF599" s="31"/>
      <c r="AG599" s="31"/>
      <c r="AH599" s="31"/>
      <c r="AI599" s="31"/>
      <c r="AJ599" s="31"/>
      <c r="AK599" s="31"/>
      <c r="AL599" s="31"/>
      <c r="AM599" s="31"/>
      <c r="AN599" s="31"/>
      <c r="AO599" s="31"/>
      <c r="AP599" s="31"/>
      <c r="AQ599" s="31"/>
      <c r="AR599" s="31"/>
      <c r="AS599" s="31"/>
      <c r="AT599" s="31"/>
      <c r="AU599" s="31"/>
      <c r="AV599" s="31"/>
      <c r="AW599" s="31"/>
      <c r="AX599" s="31"/>
      <c r="AY599" s="31"/>
      <c r="AZ599" s="31"/>
      <c r="BA599" s="31"/>
      <c r="BB599" s="31"/>
      <c r="BC599" s="31"/>
      <c r="BD599" s="31"/>
      <c r="BE599" s="31"/>
      <c r="BF599" s="31"/>
      <c r="BG599" s="31"/>
      <c r="BH599" s="31"/>
      <c r="BI599" s="31"/>
      <c r="BJ599" s="31"/>
      <c r="BK599" s="31"/>
      <c r="BL599" s="31"/>
      <c r="BM599" s="31"/>
      <c r="BN599" s="31"/>
      <c r="BO599" s="31"/>
      <c r="BP599" s="31"/>
      <c r="BQ599" s="31"/>
      <c r="BR599" s="31"/>
      <c r="BS599" s="31"/>
      <c r="BT599" s="31"/>
      <c r="BU599" s="31"/>
      <c r="BV599" s="31"/>
      <c r="BW599" s="31"/>
      <c r="BX599" s="31"/>
      <c r="BY599" s="31"/>
      <c r="BZ599" s="31"/>
      <c r="CA599" s="31"/>
      <c r="CB599" s="31"/>
      <c r="CC599" s="31"/>
      <c r="CD599" s="31"/>
      <c r="CE599" s="31"/>
      <c r="CF599" s="31"/>
      <c r="CG599" s="31"/>
      <c r="CH599" s="31"/>
      <c r="CI599" s="31"/>
      <c r="CJ599" s="31"/>
      <c r="CK599" s="31"/>
      <c r="CL599" s="31"/>
      <c r="CM599" s="31"/>
      <c r="CN599" s="31"/>
      <c r="CO599" s="31"/>
      <c r="CP599" s="31"/>
      <c r="CQ599" s="31"/>
      <c r="CR599" s="31"/>
      <c r="CS599" s="31"/>
    </row>
    <row r="600" customFormat="false" ht="15.75" hidden="false" customHeight="true" outlineLevel="0" collapsed="false">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c r="AE600" s="31"/>
      <c r="AF600" s="31"/>
      <c r="AG600" s="31"/>
      <c r="AH600" s="31"/>
      <c r="AI600" s="31"/>
      <c r="AJ600" s="31"/>
      <c r="AK600" s="31"/>
      <c r="AL600" s="31"/>
      <c r="AM600" s="31"/>
      <c r="AN600" s="31"/>
      <c r="AO600" s="31"/>
      <c r="AP600" s="31"/>
      <c r="AQ600" s="31"/>
      <c r="AR600" s="31"/>
      <c r="AS600" s="31"/>
      <c r="AT600" s="31"/>
      <c r="AU600" s="31"/>
      <c r="AV600" s="31"/>
      <c r="AW600" s="31"/>
      <c r="AX600" s="31"/>
      <c r="AY600" s="31"/>
      <c r="AZ600" s="31"/>
      <c r="BA600" s="31"/>
      <c r="BB600" s="31"/>
      <c r="BC600" s="31"/>
      <c r="BD600" s="31"/>
      <c r="BE600" s="31"/>
      <c r="BF600" s="31"/>
      <c r="BG600" s="31"/>
      <c r="BH600" s="31"/>
      <c r="BI600" s="31"/>
      <c r="BJ600" s="31"/>
      <c r="BK600" s="31"/>
      <c r="BL600" s="31"/>
      <c r="BM600" s="31"/>
      <c r="BN600" s="31"/>
      <c r="BO600" s="31"/>
      <c r="BP600" s="31"/>
      <c r="BQ600" s="31"/>
      <c r="BR600" s="31"/>
      <c r="BS600" s="31"/>
      <c r="BT600" s="31"/>
      <c r="BU600" s="31"/>
      <c r="BV600" s="31"/>
      <c r="BW600" s="31"/>
      <c r="BX600" s="31"/>
      <c r="BY600" s="31"/>
      <c r="BZ600" s="31"/>
      <c r="CA600" s="31"/>
      <c r="CB600" s="31"/>
      <c r="CC600" s="31"/>
      <c r="CD600" s="31"/>
      <c r="CE600" s="31"/>
      <c r="CF600" s="31"/>
      <c r="CG600" s="31"/>
      <c r="CH600" s="31"/>
      <c r="CI600" s="31"/>
      <c r="CJ600" s="31"/>
      <c r="CK600" s="31"/>
      <c r="CL600" s="31"/>
      <c r="CM600" s="31"/>
      <c r="CN600" s="31"/>
      <c r="CO600" s="31"/>
      <c r="CP600" s="31"/>
      <c r="CQ600" s="31"/>
      <c r="CR600" s="31"/>
      <c r="CS600" s="31"/>
    </row>
    <row r="601" customFormat="false" ht="15.75" hidden="false" customHeight="true" outlineLevel="0" collapsed="false">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c r="AE601" s="31"/>
      <c r="AF601" s="31"/>
      <c r="AG601" s="31"/>
      <c r="AH601" s="31"/>
      <c r="AI601" s="31"/>
      <c r="AJ601" s="31"/>
      <c r="AK601" s="31"/>
      <c r="AL601" s="31"/>
      <c r="AM601" s="31"/>
      <c r="AN601" s="31"/>
      <c r="AO601" s="31"/>
      <c r="AP601" s="31"/>
      <c r="AQ601" s="31"/>
      <c r="AR601" s="31"/>
      <c r="AS601" s="31"/>
      <c r="AT601" s="31"/>
      <c r="AU601" s="31"/>
      <c r="AV601" s="31"/>
      <c r="AW601" s="31"/>
      <c r="AX601" s="31"/>
      <c r="AY601" s="31"/>
      <c r="AZ601" s="31"/>
      <c r="BA601" s="31"/>
      <c r="BB601" s="31"/>
      <c r="BC601" s="31"/>
      <c r="BD601" s="31"/>
      <c r="BE601" s="31"/>
      <c r="BF601" s="31"/>
      <c r="BG601" s="31"/>
      <c r="BH601" s="31"/>
      <c r="BI601" s="31"/>
      <c r="BJ601" s="31"/>
      <c r="BK601" s="31"/>
      <c r="BL601" s="31"/>
      <c r="BM601" s="31"/>
      <c r="BN601" s="31"/>
      <c r="BO601" s="31"/>
      <c r="BP601" s="31"/>
      <c r="BQ601" s="31"/>
      <c r="BR601" s="31"/>
      <c r="BS601" s="31"/>
      <c r="BT601" s="31"/>
      <c r="BU601" s="31"/>
      <c r="BV601" s="31"/>
      <c r="BW601" s="31"/>
      <c r="BX601" s="31"/>
      <c r="BY601" s="31"/>
      <c r="BZ601" s="31"/>
      <c r="CA601" s="31"/>
      <c r="CB601" s="31"/>
      <c r="CC601" s="31"/>
      <c r="CD601" s="31"/>
      <c r="CE601" s="31"/>
      <c r="CF601" s="31"/>
      <c r="CG601" s="31"/>
      <c r="CH601" s="31"/>
      <c r="CI601" s="31"/>
      <c r="CJ601" s="31"/>
      <c r="CK601" s="31"/>
      <c r="CL601" s="31"/>
      <c r="CM601" s="31"/>
      <c r="CN601" s="31"/>
      <c r="CO601" s="31"/>
      <c r="CP601" s="31"/>
      <c r="CQ601" s="31"/>
      <c r="CR601" s="31"/>
      <c r="CS601" s="31"/>
    </row>
    <row r="602" customFormat="false" ht="15.75" hidden="false" customHeight="true" outlineLevel="0" collapsed="false">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c r="AE602" s="31"/>
      <c r="AF602" s="31"/>
      <c r="AG602" s="31"/>
      <c r="AH602" s="31"/>
      <c r="AI602" s="31"/>
      <c r="AJ602" s="31"/>
      <c r="AK602" s="31"/>
      <c r="AL602" s="31"/>
      <c r="AM602" s="31"/>
      <c r="AN602" s="31"/>
      <c r="AO602" s="31"/>
      <c r="AP602" s="31"/>
      <c r="AQ602" s="31"/>
      <c r="AR602" s="31"/>
      <c r="AS602" s="31"/>
      <c r="AT602" s="31"/>
      <c r="AU602" s="31"/>
      <c r="AV602" s="31"/>
      <c r="AW602" s="31"/>
      <c r="AX602" s="31"/>
      <c r="AY602" s="31"/>
      <c r="AZ602" s="31"/>
      <c r="BA602" s="31"/>
      <c r="BB602" s="31"/>
      <c r="BC602" s="31"/>
      <c r="BD602" s="31"/>
      <c r="BE602" s="31"/>
      <c r="BF602" s="31"/>
      <c r="BG602" s="31"/>
      <c r="BH602" s="31"/>
      <c r="BI602" s="31"/>
      <c r="BJ602" s="31"/>
      <c r="BK602" s="31"/>
      <c r="BL602" s="31"/>
      <c r="BM602" s="31"/>
      <c r="BN602" s="31"/>
      <c r="BO602" s="31"/>
      <c r="BP602" s="31"/>
      <c r="BQ602" s="31"/>
      <c r="BR602" s="31"/>
      <c r="BS602" s="31"/>
      <c r="BT602" s="31"/>
      <c r="BU602" s="31"/>
      <c r="BV602" s="31"/>
      <c r="BW602" s="31"/>
      <c r="BX602" s="31"/>
      <c r="BY602" s="31"/>
      <c r="BZ602" s="31"/>
      <c r="CA602" s="31"/>
      <c r="CB602" s="31"/>
      <c r="CC602" s="31"/>
      <c r="CD602" s="31"/>
      <c r="CE602" s="31"/>
      <c r="CF602" s="31"/>
      <c r="CG602" s="31"/>
      <c r="CH602" s="31"/>
      <c r="CI602" s="31"/>
      <c r="CJ602" s="31"/>
      <c r="CK602" s="31"/>
      <c r="CL602" s="31"/>
      <c r="CM602" s="31"/>
      <c r="CN602" s="31"/>
      <c r="CO602" s="31"/>
      <c r="CP602" s="31"/>
      <c r="CQ602" s="31"/>
      <c r="CR602" s="31"/>
      <c r="CS602" s="31"/>
    </row>
    <row r="603" customFormat="false" ht="15.75" hidden="false" customHeight="true" outlineLevel="0" collapsed="false">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c r="AE603" s="31"/>
      <c r="AF603" s="31"/>
      <c r="AG603" s="31"/>
      <c r="AH603" s="31"/>
      <c r="AI603" s="31"/>
      <c r="AJ603" s="31"/>
      <c r="AK603" s="31"/>
      <c r="AL603" s="31"/>
      <c r="AM603" s="31"/>
      <c r="AN603" s="31"/>
      <c r="AO603" s="31"/>
      <c r="AP603" s="31"/>
      <c r="AQ603" s="31"/>
      <c r="AR603" s="31"/>
      <c r="AS603" s="31"/>
      <c r="AT603" s="31"/>
      <c r="AU603" s="31"/>
      <c r="AV603" s="31"/>
      <c r="AW603" s="31"/>
      <c r="AX603" s="31"/>
      <c r="AY603" s="31"/>
      <c r="AZ603" s="31"/>
      <c r="BA603" s="31"/>
      <c r="BB603" s="31"/>
      <c r="BC603" s="31"/>
      <c r="BD603" s="31"/>
      <c r="BE603" s="31"/>
      <c r="BF603" s="31"/>
      <c r="BG603" s="31"/>
      <c r="BH603" s="31"/>
      <c r="BI603" s="31"/>
      <c r="BJ603" s="31"/>
      <c r="BK603" s="31"/>
      <c r="BL603" s="31"/>
      <c r="BM603" s="31"/>
      <c r="BN603" s="31"/>
      <c r="BO603" s="31"/>
      <c r="BP603" s="31"/>
      <c r="BQ603" s="31"/>
      <c r="BR603" s="31"/>
      <c r="BS603" s="31"/>
      <c r="BT603" s="31"/>
      <c r="BU603" s="31"/>
      <c r="BV603" s="31"/>
      <c r="BW603" s="31"/>
      <c r="BX603" s="31"/>
      <c r="BY603" s="31"/>
      <c r="BZ603" s="31"/>
      <c r="CA603" s="31"/>
      <c r="CB603" s="31"/>
      <c r="CC603" s="31"/>
      <c r="CD603" s="31"/>
      <c r="CE603" s="31"/>
      <c r="CF603" s="31"/>
      <c r="CG603" s="31"/>
      <c r="CH603" s="31"/>
      <c r="CI603" s="31"/>
      <c r="CJ603" s="31"/>
      <c r="CK603" s="31"/>
      <c r="CL603" s="31"/>
      <c r="CM603" s="31"/>
      <c r="CN603" s="31"/>
      <c r="CO603" s="31"/>
      <c r="CP603" s="31"/>
      <c r="CQ603" s="31"/>
      <c r="CR603" s="31"/>
      <c r="CS603" s="31"/>
    </row>
    <row r="604" customFormat="false" ht="15.75" hidden="false" customHeight="true" outlineLevel="0" collapsed="false">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c r="AE604" s="31"/>
      <c r="AF604" s="31"/>
      <c r="AG604" s="31"/>
      <c r="AH604" s="31"/>
      <c r="AI604" s="31"/>
      <c r="AJ604" s="31"/>
      <c r="AK604" s="31"/>
      <c r="AL604" s="31"/>
      <c r="AM604" s="31"/>
      <c r="AN604" s="31"/>
      <c r="AO604" s="31"/>
      <c r="AP604" s="31"/>
      <c r="AQ604" s="31"/>
      <c r="AR604" s="31"/>
      <c r="AS604" s="31"/>
      <c r="AT604" s="31"/>
      <c r="AU604" s="31"/>
      <c r="AV604" s="31"/>
      <c r="AW604" s="31"/>
      <c r="AX604" s="31"/>
      <c r="AY604" s="31"/>
      <c r="AZ604" s="31"/>
      <c r="BA604" s="31"/>
      <c r="BB604" s="31"/>
      <c r="BC604" s="31"/>
      <c r="BD604" s="31"/>
      <c r="BE604" s="31"/>
      <c r="BF604" s="31"/>
      <c r="BG604" s="31"/>
      <c r="BH604" s="31"/>
      <c r="BI604" s="31"/>
      <c r="BJ604" s="31"/>
      <c r="BK604" s="31"/>
      <c r="BL604" s="31"/>
      <c r="BM604" s="31"/>
      <c r="BN604" s="31"/>
      <c r="BO604" s="31"/>
      <c r="BP604" s="31"/>
      <c r="BQ604" s="31"/>
      <c r="BR604" s="31"/>
      <c r="BS604" s="31"/>
      <c r="BT604" s="31"/>
      <c r="BU604" s="31"/>
      <c r="BV604" s="31"/>
      <c r="BW604" s="31"/>
      <c r="BX604" s="31"/>
      <c r="BY604" s="31"/>
      <c r="BZ604" s="31"/>
      <c r="CA604" s="31"/>
      <c r="CB604" s="31"/>
      <c r="CC604" s="31"/>
      <c r="CD604" s="31"/>
      <c r="CE604" s="31"/>
      <c r="CF604" s="31"/>
      <c r="CG604" s="31"/>
      <c r="CH604" s="31"/>
      <c r="CI604" s="31"/>
      <c r="CJ604" s="31"/>
      <c r="CK604" s="31"/>
      <c r="CL604" s="31"/>
      <c r="CM604" s="31"/>
      <c r="CN604" s="31"/>
      <c r="CO604" s="31"/>
      <c r="CP604" s="31"/>
      <c r="CQ604" s="31"/>
      <c r="CR604" s="31"/>
      <c r="CS604" s="31"/>
    </row>
    <row r="605" customFormat="false" ht="15.75" hidden="false" customHeight="true" outlineLevel="0" collapsed="false">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c r="AE605" s="31"/>
      <c r="AF605" s="31"/>
      <c r="AG605" s="31"/>
      <c r="AH605" s="31"/>
      <c r="AI605" s="31"/>
      <c r="AJ605" s="31"/>
      <c r="AK605" s="31"/>
      <c r="AL605" s="31"/>
      <c r="AM605" s="31"/>
      <c r="AN605" s="31"/>
      <c r="AO605" s="31"/>
      <c r="AP605" s="31"/>
      <c r="AQ605" s="31"/>
      <c r="AR605" s="31"/>
      <c r="AS605" s="31"/>
      <c r="AT605" s="31"/>
      <c r="AU605" s="31"/>
      <c r="AV605" s="31"/>
      <c r="AW605" s="31"/>
      <c r="AX605" s="31"/>
      <c r="AY605" s="31"/>
      <c r="AZ605" s="31"/>
      <c r="BA605" s="31"/>
      <c r="BB605" s="31"/>
      <c r="BC605" s="31"/>
      <c r="BD605" s="31"/>
      <c r="BE605" s="31"/>
      <c r="BF605" s="31"/>
      <c r="BG605" s="31"/>
      <c r="BH605" s="31"/>
      <c r="BI605" s="31"/>
      <c r="BJ605" s="31"/>
      <c r="BK605" s="31"/>
      <c r="BL605" s="31"/>
      <c r="BM605" s="31"/>
      <c r="BN605" s="31"/>
      <c r="BO605" s="31"/>
      <c r="BP605" s="31"/>
      <c r="BQ605" s="31"/>
      <c r="BR605" s="31"/>
      <c r="BS605" s="31"/>
      <c r="BT605" s="31"/>
      <c r="BU605" s="31"/>
      <c r="BV605" s="31"/>
      <c r="BW605" s="31"/>
      <c r="BX605" s="31"/>
      <c r="BY605" s="31"/>
      <c r="BZ605" s="31"/>
      <c r="CA605" s="31"/>
      <c r="CB605" s="31"/>
      <c r="CC605" s="31"/>
      <c r="CD605" s="31"/>
      <c r="CE605" s="31"/>
      <c r="CF605" s="31"/>
      <c r="CG605" s="31"/>
      <c r="CH605" s="31"/>
      <c r="CI605" s="31"/>
      <c r="CJ605" s="31"/>
      <c r="CK605" s="31"/>
      <c r="CL605" s="31"/>
      <c r="CM605" s="31"/>
      <c r="CN605" s="31"/>
      <c r="CO605" s="31"/>
      <c r="CP605" s="31"/>
      <c r="CQ605" s="31"/>
      <c r="CR605" s="31"/>
      <c r="CS605" s="31"/>
    </row>
    <row r="606" customFormat="false" ht="15.75" hidden="false" customHeight="true" outlineLevel="0" collapsed="false">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c r="AE606" s="31"/>
      <c r="AF606" s="31"/>
      <c r="AG606" s="31"/>
      <c r="AH606" s="31"/>
      <c r="AI606" s="31"/>
      <c r="AJ606" s="31"/>
      <c r="AK606" s="31"/>
      <c r="AL606" s="31"/>
      <c r="AM606" s="31"/>
      <c r="AN606" s="31"/>
      <c r="AO606" s="31"/>
      <c r="AP606" s="31"/>
      <c r="AQ606" s="31"/>
      <c r="AR606" s="31"/>
      <c r="AS606" s="31"/>
      <c r="AT606" s="31"/>
      <c r="AU606" s="31"/>
      <c r="AV606" s="31"/>
      <c r="AW606" s="31"/>
      <c r="AX606" s="31"/>
      <c r="AY606" s="31"/>
      <c r="AZ606" s="31"/>
      <c r="BA606" s="31"/>
      <c r="BB606" s="31"/>
      <c r="BC606" s="31"/>
      <c r="BD606" s="31"/>
      <c r="BE606" s="31"/>
      <c r="BF606" s="31"/>
      <c r="BG606" s="31"/>
      <c r="BH606" s="31"/>
      <c r="BI606" s="31"/>
      <c r="BJ606" s="31"/>
      <c r="BK606" s="31"/>
      <c r="BL606" s="31"/>
      <c r="BM606" s="31"/>
      <c r="BN606" s="31"/>
      <c r="BO606" s="31"/>
      <c r="BP606" s="31"/>
      <c r="BQ606" s="31"/>
      <c r="BR606" s="31"/>
      <c r="BS606" s="31"/>
      <c r="BT606" s="31"/>
      <c r="BU606" s="31"/>
      <c r="BV606" s="31"/>
      <c r="BW606" s="31"/>
      <c r="BX606" s="31"/>
      <c r="BY606" s="31"/>
      <c r="BZ606" s="31"/>
      <c r="CA606" s="31"/>
      <c r="CB606" s="31"/>
      <c r="CC606" s="31"/>
      <c r="CD606" s="31"/>
      <c r="CE606" s="31"/>
      <c r="CF606" s="31"/>
      <c r="CG606" s="31"/>
      <c r="CH606" s="31"/>
      <c r="CI606" s="31"/>
      <c r="CJ606" s="31"/>
      <c r="CK606" s="31"/>
      <c r="CL606" s="31"/>
      <c r="CM606" s="31"/>
      <c r="CN606" s="31"/>
      <c r="CO606" s="31"/>
      <c r="CP606" s="31"/>
      <c r="CQ606" s="31"/>
      <c r="CR606" s="31"/>
      <c r="CS606" s="31"/>
    </row>
    <row r="607" customFormat="false" ht="15.75" hidden="false" customHeight="true" outlineLevel="0" collapsed="false">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c r="AE607" s="31"/>
      <c r="AF607" s="31"/>
      <c r="AG607" s="31"/>
      <c r="AH607" s="31"/>
      <c r="AI607" s="31"/>
      <c r="AJ607" s="31"/>
      <c r="AK607" s="31"/>
      <c r="AL607" s="31"/>
      <c r="AM607" s="31"/>
      <c r="AN607" s="31"/>
      <c r="AO607" s="31"/>
      <c r="AP607" s="31"/>
      <c r="AQ607" s="31"/>
      <c r="AR607" s="31"/>
      <c r="AS607" s="31"/>
      <c r="AT607" s="31"/>
      <c r="AU607" s="31"/>
      <c r="AV607" s="31"/>
      <c r="AW607" s="31"/>
      <c r="AX607" s="31"/>
      <c r="AY607" s="31"/>
      <c r="AZ607" s="31"/>
      <c r="BA607" s="31"/>
      <c r="BB607" s="31"/>
      <c r="BC607" s="31"/>
      <c r="BD607" s="31"/>
      <c r="BE607" s="31"/>
      <c r="BF607" s="31"/>
      <c r="BG607" s="31"/>
      <c r="BH607" s="31"/>
      <c r="BI607" s="31"/>
      <c r="BJ607" s="31"/>
      <c r="BK607" s="31"/>
      <c r="BL607" s="31"/>
      <c r="BM607" s="31"/>
      <c r="BN607" s="31"/>
      <c r="BO607" s="31"/>
      <c r="BP607" s="31"/>
      <c r="BQ607" s="31"/>
      <c r="BR607" s="31"/>
      <c r="BS607" s="31"/>
      <c r="BT607" s="31"/>
      <c r="BU607" s="31"/>
      <c r="BV607" s="31"/>
      <c r="BW607" s="31"/>
      <c r="BX607" s="31"/>
      <c r="BY607" s="31"/>
      <c r="BZ607" s="31"/>
      <c r="CA607" s="31"/>
      <c r="CB607" s="31"/>
      <c r="CC607" s="31"/>
      <c r="CD607" s="31"/>
      <c r="CE607" s="31"/>
      <c r="CF607" s="31"/>
      <c r="CG607" s="31"/>
      <c r="CH607" s="31"/>
      <c r="CI607" s="31"/>
      <c r="CJ607" s="31"/>
      <c r="CK607" s="31"/>
      <c r="CL607" s="31"/>
      <c r="CM607" s="31"/>
      <c r="CN607" s="31"/>
      <c r="CO607" s="31"/>
      <c r="CP607" s="31"/>
      <c r="CQ607" s="31"/>
      <c r="CR607" s="31"/>
      <c r="CS607" s="31"/>
    </row>
    <row r="608" customFormat="false" ht="15.75" hidden="false" customHeight="true" outlineLevel="0" collapsed="false">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c r="AE608" s="31"/>
      <c r="AF608" s="31"/>
      <c r="AG608" s="31"/>
      <c r="AH608" s="31"/>
      <c r="AI608" s="31"/>
      <c r="AJ608" s="31"/>
      <c r="AK608" s="31"/>
      <c r="AL608" s="31"/>
      <c r="AM608" s="31"/>
      <c r="AN608" s="31"/>
      <c r="AO608" s="31"/>
      <c r="AP608" s="31"/>
      <c r="AQ608" s="31"/>
      <c r="AR608" s="31"/>
      <c r="AS608" s="31"/>
      <c r="AT608" s="31"/>
      <c r="AU608" s="31"/>
      <c r="AV608" s="31"/>
      <c r="AW608" s="31"/>
      <c r="AX608" s="31"/>
      <c r="AY608" s="31"/>
      <c r="AZ608" s="31"/>
      <c r="BA608" s="31"/>
      <c r="BB608" s="31"/>
      <c r="BC608" s="31"/>
      <c r="BD608" s="31"/>
      <c r="BE608" s="31"/>
      <c r="BF608" s="31"/>
      <c r="BG608" s="31"/>
      <c r="BH608" s="31"/>
      <c r="BI608" s="31"/>
      <c r="BJ608" s="31"/>
      <c r="BK608" s="31"/>
      <c r="BL608" s="31"/>
      <c r="BM608" s="31"/>
      <c r="BN608" s="31"/>
      <c r="BO608" s="31"/>
      <c r="BP608" s="31"/>
      <c r="BQ608" s="31"/>
      <c r="BR608" s="31"/>
      <c r="BS608" s="31"/>
      <c r="BT608" s="31"/>
      <c r="BU608" s="31"/>
      <c r="BV608" s="31"/>
      <c r="BW608" s="31"/>
      <c r="BX608" s="31"/>
      <c r="BY608" s="31"/>
      <c r="BZ608" s="31"/>
      <c r="CA608" s="31"/>
      <c r="CB608" s="31"/>
      <c r="CC608" s="31"/>
      <c r="CD608" s="31"/>
      <c r="CE608" s="31"/>
      <c r="CF608" s="31"/>
      <c r="CG608" s="31"/>
      <c r="CH608" s="31"/>
      <c r="CI608" s="31"/>
      <c r="CJ608" s="31"/>
      <c r="CK608" s="31"/>
      <c r="CL608" s="31"/>
      <c r="CM608" s="31"/>
      <c r="CN608" s="31"/>
      <c r="CO608" s="31"/>
      <c r="CP608" s="31"/>
      <c r="CQ608" s="31"/>
      <c r="CR608" s="31"/>
      <c r="CS608" s="31"/>
    </row>
    <row r="609" customFormat="false" ht="15.75" hidden="false" customHeight="true" outlineLevel="0" collapsed="false">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c r="AE609" s="31"/>
      <c r="AF609" s="31"/>
      <c r="AG609" s="31"/>
      <c r="AH609" s="31"/>
      <c r="AI609" s="31"/>
      <c r="AJ609" s="31"/>
      <c r="AK609" s="31"/>
      <c r="AL609" s="31"/>
      <c r="AM609" s="31"/>
      <c r="AN609" s="31"/>
      <c r="AO609" s="31"/>
      <c r="AP609" s="31"/>
      <c r="AQ609" s="31"/>
      <c r="AR609" s="31"/>
      <c r="AS609" s="31"/>
      <c r="AT609" s="31"/>
      <c r="AU609" s="31"/>
      <c r="AV609" s="31"/>
      <c r="AW609" s="31"/>
      <c r="AX609" s="31"/>
      <c r="AY609" s="31"/>
      <c r="AZ609" s="31"/>
      <c r="BA609" s="31"/>
      <c r="BB609" s="31"/>
      <c r="BC609" s="31"/>
      <c r="BD609" s="31"/>
      <c r="BE609" s="31"/>
      <c r="BF609" s="31"/>
      <c r="BG609" s="31"/>
      <c r="BH609" s="31"/>
      <c r="BI609" s="31"/>
      <c r="BJ609" s="31"/>
      <c r="BK609" s="31"/>
      <c r="BL609" s="31"/>
      <c r="BM609" s="31"/>
      <c r="BN609" s="31"/>
      <c r="BO609" s="31"/>
      <c r="BP609" s="31"/>
      <c r="BQ609" s="31"/>
      <c r="BR609" s="31"/>
      <c r="BS609" s="31"/>
      <c r="BT609" s="31"/>
      <c r="BU609" s="31"/>
      <c r="BV609" s="31"/>
      <c r="BW609" s="31"/>
      <c r="BX609" s="31"/>
      <c r="BY609" s="31"/>
      <c r="BZ609" s="31"/>
      <c r="CA609" s="31"/>
      <c r="CB609" s="31"/>
      <c r="CC609" s="31"/>
      <c r="CD609" s="31"/>
      <c r="CE609" s="31"/>
      <c r="CF609" s="31"/>
      <c r="CG609" s="31"/>
      <c r="CH609" s="31"/>
      <c r="CI609" s="31"/>
      <c r="CJ609" s="31"/>
      <c r="CK609" s="31"/>
      <c r="CL609" s="31"/>
      <c r="CM609" s="31"/>
      <c r="CN609" s="31"/>
      <c r="CO609" s="31"/>
      <c r="CP609" s="31"/>
      <c r="CQ609" s="31"/>
      <c r="CR609" s="31"/>
      <c r="CS609" s="31"/>
    </row>
    <row r="610" customFormat="false" ht="15.75" hidden="false" customHeight="true" outlineLevel="0" collapsed="false">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c r="AE610" s="31"/>
      <c r="AF610" s="31"/>
      <c r="AG610" s="31"/>
      <c r="AH610" s="31"/>
      <c r="AI610" s="31"/>
      <c r="AJ610" s="31"/>
      <c r="AK610" s="31"/>
      <c r="AL610" s="31"/>
      <c r="AM610" s="31"/>
      <c r="AN610" s="31"/>
      <c r="AO610" s="31"/>
      <c r="AP610" s="31"/>
      <c r="AQ610" s="31"/>
      <c r="AR610" s="31"/>
      <c r="AS610" s="31"/>
      <c r="AT610" s="31"/>
      <c r="AU610" s="31"/>
      <c r="AV610" s="31"/>
      <c r="AW610" s="31"/>
      <c r="AX610" s="31"/>
      <c r="AY610" s="31"/>
      <c r="AZ610" s="31"/>
      <c r="BA610" s="31"/>
      <c r="BB610" s="31"/>
      <c r="BC610" s="31"/>
      <c r="BD610" s="31"/>
      <c r="BE610" s="31"/>
      <c r="BF610" s="31"/>
      <c r="BG610" s="31"/>
      <c r="BH610" s="31"/>
      <c r="BI610" s="31"/>
      <c r="BJ610" s="31"/>
      <c r="BK610" s="31"/>
      <c r="BL610" s="31"/>
      <c r="BM610" s="31"/>
      <c r="BN610" s="31"/>
      <c r="BO610" s="31"/>
      <c r="BP610" s="31"/>
      <c r="BQ610" s="31"/>
      <c r="BR610" s="31"/>
      <c r="BS610" s="31"/>
      <c r="BT610" s="31"/>
      <c r="BU610" s="31"/>
      <c r="BV610" s="31"/>
      <c r="BW610" s="31"/>
      <c r="BX610" s="31"/>
      <c r="BY610" s="31"/>
      <c r="BZ610" s="31"/>
      <c r="CA610" s="31"/>
      <c r="CB610" s="31"/>
      <c r="CC610" s="31"/>
      <c r="CD610" s="31"/>
      <c r="CE610" s="31"/>
      <c r="CF610" s="31"/>
      <c r="CG610" s="31"/>
      <c r="CH610" s="31"/>
      <c r="CI610" s="31"/>
      <c r="CJ610" s="31"/>
      <c r="CK610" s="31"/>
      <c r="CL610" s="31"/>
      <c r="CM610" s="31"/>
      <c r="CN610" s="31"/>
      <c r="CO610" s="31"/>
      <c r="CP610" s="31"/>
      <c r="CQ610" s="31"/>
      <c r="CR610" s="31"/>
      <c r="CS610" s="31"/>
    </row>
    <row r="611" customFormat="false" ht="15.75" hidden="false" customHeight="true" outlineLevel="0" collapsed="false">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c r="AE611" s="31"/>
      <c r="AF611" s="31"/>
      <c r="AG611" s="31"/>
      <c r="AH611" s="31"/>
      <c r="AI611" s="31"/>
      <c r="AJ611" s="31"/>
      <c r="AK611" s="31"/>
      <c r="AL611" s="31"/>
      <c r="AM611" s="31"/>
      <c r="AN611" s="31"/>
      <c r="AO611" s="31"/>
      <c r="AP611" s="31"/>
      <c r="AQ611" s="31"/>
      <c r="AR611" s="31"/>
      <c r="AS611" s="31"/>
      <c r="AT611" s="31"/>
      <c r="AU611" s="31"/>
      <c r="AV611" s="31"/>
      <c r="AW611" s="31"/>
      <c r="AX611" s="31"/>
      <c r="AY611" s="31"/>
      <c r="AZ611" s="31"/>
      <c r="BA611" s="31"/>
      <c r="BB611" s="31"/>
      <c r="BC611" s="31"/>
      <c r="BD611" s="31"/>
      <c r="BE611" s="31"/>
      <c r="BF611" s="31"/>
      <c r="BG611" s="31"/>
      <c r="BH611" s="31"/>
      <c r="BI611" s="31"/>
      <c r="BJ611" s="31"/>
      <c r="BK611" s="31"/>
      <c r="BL611" s="31"/>
      <c r="BM611" s="31"/>
      <c r="BN611" s="31"/>
      <c r="BO611" s="31"/>
      <c r="BP611" s="31"/>
      <c r="BQ611" s="31"/>
      <c r="BR611" s="31"/>
      <c r="BS611" s="31"/>
      <c r="BT611" s="31"/>
      <c r="BU611" s="31"/>
      <c r="BV611" s="31"/>
      <c r="BW611" s="31"/>
      <c r="BX611" s="31"/>
      <c r="BY611" s="31"/>
      <c r="BZ611" s="31"/>
      <c r="CA611" s="31"/>
      <c r="CB611" s="31"/>
      <c r="CC611" s="31"/>
      <c r="CD611" s="31"/>
      <c r="CE611" s="31"/>
      <c r="CF611" s="31"/>
      <c r="CG611" s="31"/>
      <c r="CH611" s="31"/>
      <c r="CI611" s="31"/>
      <c r="CJ611" s="31"/>
      <c r="CK611" s="31"/>
      <c r="CL611" s="31"/>
      <c r="CM611" s="31"/>
      <c r="CN611" s="31"/>
      <c r="CO611" s="31"/>
      <c r="CP611" s="31"/>
      <c r="CQ611" s="31"/>
      <c r="CR611" s="31"/>
      <c r="CS611" s="31"/>
    </row>
    <row r="612" customFormat="false" ht="15.75" hidden="false" customHeight="true" outlineLevel="0" collapsed="false">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c r="AE612" s="31"/>
      <c r="AF612" s="31"/>
      <c r="AG612" s="31"/>
      <c r="AH612" s="31"/>
      <c r="AI612" s="31"/>
      <c r="AJ612" s="31"/>
      <c r="AK612" s="31"/>
      <c r="AL612" s="31"/>
      <c r="AM612" s="31"/>
      <c r="AN612" s="31"/>
      <c r="AO612" s="31"/>
      <c r="AP612" s="31"/>
      <c r="AQ612" s="31"/>
      <c r="AR612" s="31"/>
      <c r="AS612" s="31"/>
      <c r="AT612" s="31"/>
      <c r="AU612" s="31"/>
      <c r="AV612" s="31"/>
      <c r="AW612" s="31"/>
      <c r="AX612" s="31"/>
      <c r="AY612" s="31"/>
      <c r="AZ612" s="31"/>
      <c r="BA612" s="31"/>
      <c r="BB612" s="31"/>
      <c r="BC612" s="31"/>
      <c r="BD612" s="31"/>
      <c r="BE612" s="31"/>
      <c r="BF612" s="31"/>
      <c r="BG612" s="31"/>
      <c r="BH612" s="31"/>
      <c r="BI612" s="31"/>
      <c r="BJ612" s="31"/>
      <c r="BK612" s="31"/>
      <c r="BL612" s="31"/>
      <c r="BM612" s="31"/>
      <c r="BN612" s="31"/>
      <c r="BO612" s="31"/>
      <c r="BP612" s="31"/>
      <c r="BQ612" s="31"/>
      <c r="BR612" s="31"/>
      <c r="BS612" s="31"/>
      <c r="BT612" s="31"/>
      <c r="BU612" s="31"/>
      <c r="BV612" s="31"/>
      <c r="BW612" s="31"/>
      <c r="BX612" s="31"/>
      <c r="BY612" s="31"/>
      <c r="BZ612" s="31"/>
      <c r="CA612" s="31"/>
      <c r="CB612" s="31"/>
      <c r="CC612" s="31"/>
      <c r="CD612" s="31"/>
      <c r="CE612" s="31"/>
      <c r="CF612" s="31"/>
      <c r="CG612" s="31"/>
      <c r="CH612" s="31"/>
      <c r="CI612" s="31"/>
      <c r="CJ612" s="31"/>
      <c r="CK612" s="31"/>
      <c r="CL612" s="31"/>
      <c r="CM612" s="31"/>
      <c r="CN612" s="31"/>
      <c r="CO612" s="31"/>
      <c r="CP612" s="31"/>
      <c r="CQ612" s="31"/>
      <c r="CR612" s="31"/>
      <c r="CS612" s="31"/>
    </row>
    <row r="613" customFormat="false" ht="15.75" hidden="false" customHeight="true" outlineLevel="0" collapsed="false">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c r="AE613" s="31"/>
      <c r="AF613" s="31"/>
      <c r="AG613" s="31"/>
      <c r="AH613" s="31"/>
      <c r="AI613" s="31"/>
      <c r="AJ613" s="31"/>
      <c r="AK613" s="31"/>
      <c r="AL613" s="31"/>
      <c r="AM613" s="31"/>
      <c r="AN613" s="31"/>
      <c r="AO613" s="31"/>
      <c r="AP613" s="31"/>
      <c r="AQ613" s="31"/>
      <c r="AR613" s="31"/>
      <c r="AS613" s="31"/>
      <c r="AT613" s="31"/>
      <c r="AU613" s="31"/>
      <c r="AV613" s="31"/>
      <c r="AW613" s="31"/>
      <c r="AX613" s="31"/>
      <c r="AY613" s="31"/>
      <c r="AZ613" s="31"/>
      <c r="BA613" s="31"/>
      <c r="BB613" s="31"/>
      <c r="BC613" s="31"/>
      <c r="BD613" s="31"/>
      <c r="BE613" s="31"/>
      <c r="BF613" s="31"/>
      <c r="BG613" s="31"/>
      <c r="BH613" s="31"/>
      <c r="BI613" s="31"/>
      <c r="BJ613" s="31"/>
      <c r="BK613" s="31"/>
      <c r="BL613" s="31"/>
      <c r="BM613" s="31"/>
      <c r="BN613" s="31"/>
      <c r="BO613" s="31"/>
      <c r="BP613" s="31"/>
      <c r="BQ613" s="31"/>
      <c r="BR613" s="31"/>
      <c r="BS613" s="31"/>
      <c r="BT613" s="31"/>
      <c r="BU613" s="31"/>
      <c r="BV613" s="31"/>
      <c r="BW613" s="31"/>
      <c r="BX613" s="31"/>
      <c r="BY613" s="31"/>
      <c r="BZ613" s="31"/>
      <c r="CA613" s="31"/>
      <c r="CB613" s="31"/>
      <c r="CC613" s="31"/>
      <c r="CD613" s="31"/>
      <c r="CE613" s="31"/>
      <c r="CF613" s="31"/>
      <c r="CG613" s="31"/>
      <c r="CH613" s="31"/>
      <c r="CI613" s="31"/>
      <c r="CJ613" s="31"/>
      <c r="CK613" s="31"/>
      <c r="CL613" s="31"/>
      <c r="CM613" s="31"/>
      <c r="CN613" s="31"/>
      <c r="CO613" s="31"/>
      <c r="CP613" s="31"/>
      <c r="CQ613" s="31"/>
      <c r="CR613" s="31"/>
      <c r="CS613" s="31"/>
    </row>
    <row r="614" customFormat="false" ht="15.75" hidden="false" customHeight="true" outlineLevel="0" collapsed="false">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c r="AE614" s="31"/>
      <c r="AF614" s="31"/>
      <c r="AG614" s="31"/>
      <c r="AH614" s="31"/>
      <c r="AI614" s="31"/>
      <c r="AJ614" s="31"/>
      <c r="AK614" s="31"/>
      <c r="AL614" s="31"/>
      <c r="AM614" s="31"/>
      <c r="AN614" s="31"/>
      <c r="AO614" s="31"/>
      <c r="AP614" s="31"/>
      <c r="AQ614" s="31"/>
      <c r="AR614" s="31"/>
      <c r="AS614" s="31"/>
      <c r="AT614" s="31"/>
      <c r="AU614" s="31"/>
      <c r="AV614" s="31"/>
      <c r="AW614" s="31"/>
      <c r="AX614" s="31"/>
      <c r="AY614" s="31"/>
      <c r="AZ614" s="31"/>
      <c r="BA614" s="31"/>
      <c r="BB614" s="31"/>
      <c r="BC614" s="31"/>
      <c r="BD614" s="31"/>
      <c r="BE614" s="31"/>
      <c r="BF614" s="31"/>
      <c r="BG614" s="31"/>
      <c r="BH614" s="31"/>
      <c r="BI614" s="31"/>
      <c r="BJ614" s="31"/>
      <c r="BK614" s="31"/>
      <c r="BL614" s="31"/>
      <c r="BM614" s="31"/>
      <c r="BN614" s="31"/>
      <c r="BO614" s="31"/>
      <c r="BP614" s="31"/>
      <c r="BQ614" s="31"/>
      <c r="BR614" s="31"/>
      <c r="BS614" s="31"/>
      <c r="BT614" s="31"/>
      <c r="BU614" s="31"/>
      <c r="BV614" s="31"/>
      <c r="BW614" s="31"/>
      <c r="BX614" s="31"/>
      <c r="BY614" s="31"/>
      <c r="BZ614" s="31"/>
      <c r="CA614" s="31"/>
      <c r="CB614" s="31"/>
      <c r="CC614" s="31"/>
      <c r="CD614" s="31"/>
      <c r="CE614" s="31"/>
      <c r="CF614" s="31"/>
      <c r="CG614" s="31"/>
      <c r="CH614" s="31"/>
      <c r="CI614" s="31"/>
      <c r="CJ614" s="31"/>
      <c r="CK614" s="31"/>
      <c r="CL614" s="31"/>
      <c r="CM614" s="31"/>
      <c r="CN614" s="31"/>
      <c r="CO614" s="31"/>
      <c r="CP614" s="31"/>
      <c r="CQ614" s="31"/>
      <c r="CR614" s="31"/>
      <c r="CS614" s="31"/>
    </row>
    <row r="615" customFormat="false" ht="15.75" hidden="false" customHeight="true" outlineLevel="0" collapsed="false">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c r="AE615" s="31"/>
      <c r="AF615" s="31"/>
      <c r="AG615" s="31"/>
      <c r="AH615" s="31"/>
      <c r="AI615" s="31"/>
      <c r="AJ615" s="31"/>
      <c r="AK615" s="31"/>
      <c r="AL615" s="31"/>
      <c r="AM615" s="31"/>
      <c r="AN615" s="31"/>
      <c r="AO615" s="31"/>
      <c r="AP615" s="31"/>
      <c r="AQ615" s="31"/>
      <c r="AR615" s="31"/>
      <c r="AS615" s="31"/>
      <c r="AT615" s="31"/>
      <c r="AU615" s="31"/>
      <c r="AV615" s="31"/>
      <c r="AW615" s="31"/>
      <c r="AX615" s="31"/>
      <c r="AY615" s="31"/>
      <c r="AZ615" s="31"/>
      <c r="BA615" s="31"/>
      <c r="BB615" s="31"/>
      <c r="BC615" s="31"/>
      <c r="BD615" s="31"/>
      <c r="BE615" s="31"/>
      <c r="BF615" s="31"/>
      <c r="BG615" s="31"/>
      <c r="BH615" s="31"/>
      <c r="BI615" s="31"/>
      <c r="BJ615" s="31"/>
      <c r="BK615" s="31"/>
      <c r="BL615" s="31"/>
      <c r="BM615" s="31"/>
      <c r="BN615" s="31"/>
      <c r="BO615" s="31"/>
      <c r="BP615" s="31"/>
      <c r="BQ615" s="31"/>
      <c r="BR615" s="31"/>
      <c r="BS615" s="31"/>
      <c r="BT615" s="31"/>
      <c r="BU615" s="31"/>
      <c r="BV615" s="31"/>
      <c r="BW615" s="31"/>
      <c r="BX615" s="31"/>
      <c r="BY615" s="31"/>
      <c r="BZ615" s="31"/>
      <c r="CA615" s="31"/>
      <c r="CB615" s="31"/>
      <c r="CC615" s="31"/>
      <c r="CD615" s="31"/>
      <c r="CE615" s="31"/>
      <c r="CF615" s="31"/>
      <c r="CG615" s="31"/>
      <c r="CH615" s="31"/>
      <c r="CI615" s="31"/>
      <c r="CJ615" s="31"/>
      <c r="CK615" s="31"/>
      <c r="CL615" s="31"/>
      <c r="CM615" s="31"/>
      <c r="CN615" s="31"/>
      <c r="CO615" s="31"/>
      <c r="CP615" s="31"/>
      <c r="CQ615" s="31"/>
      <c r="CR615" s="31"/>
      <c r="CS615" s="31"/>
    </row>
    <row r="616" customFormat="false" ht="15.75" hidden="false" customHeight="true" outlineLevel="0" collapsed="false">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c r="AE616" s="31"/>
      <c r="AF616" s="31"/>
      <c r="AG616" s="31"/>
      <c r="AH616" s="31"/>
      <c r="AI616" s="31"/>
      <c r="AJ616" s="31"/>
      <c r="AK616" s="31"/>
      <c r="AL616" s="31"/>
      <c r="AM616" s="31"/>
      <c r="AN616" s="31"/>
      <c r="AO616" s="31"/>
      <c r="AP616" s="31"/>
      <c r="AQ616" s="31"/>
      <c r="AR616" s="31"/>
      <c r="AS616" s="31"/>
      <c r="AT616" s="31"/>
      <c r="AU616" s="31"/>
      <c r="AV616" s="31"/>
      <c r="AW616" s="31"/>
      <c r="AX616" s="31"/>
      <c r="AY616" s="31"/>
      <c r="AZ616" s="31"/>
      <c r="BA616" s="31"/>
      <c r="BB616" s="31"/>
      <c r="BC616" s="31"/>
      <c r="BD616" s="31"/>
      <c r="BE616" s="31"/>
      <c r="BF616" s="31"/>
      <c r="BG616" s="31"/>
      <c r="BH616" s="31"/>
      <c r="BI616" s="31"/>
      <c r="BJ616" s="31"/>
      <c r="BK616" s="31"/>
      <c r="BL616" s="31"/>
      <c r="BM616" s="31"/>
      <c r="BN616" s="31"/>
      <c r="BO616" s="31"/>
      <c r="BP616" s="31"/>
      <c r="BQ616" s="31"/>
      <c r="BR616" s="31"/>
      <c r="BS616" s="31"/>
      <c r="BT616" s="31"/>
      <c r="BU616" s="31"/>
      <c r="BV616" s="31"/>
      <c r="BW616" s="31"/>
      <c r="BX616" s="31"/>
      <c r="BY616" s="31"/>
      <c r="BZ616" s="31"/>
      <c r="CA616" s="31"/>
      <c r="CB616" s="31"/>
      <c r="CC616" s="31"/>
      <c r="CD616" s="31"/>
      <c r="CE616" s="31"/>
      <c r="CF616" s="31"/>
      <c r="CG616" s="31"/>
      <c r="CH616" s="31"/>
      <c r="CI616" s="31"/>
      <c r="CJ616" s="31"/>
      <c r="CK616" s="31"/>
      <c r="CL616" s="31"/>
      <c r="CM616" s="31"/>
      <c r="CN616" s="31"/>
      <c r="CO616" s="31"/>
      <c r="CP616" s="31"/>
      <c r="CQ616" s="31"/>
      <c r="CR616" s="31"/>
      <c r="CS616" s="31"/>
    </row>
    <row r="617" customFormat="false" ht="15.75" hidden="false" customHeight="true" outlineLevel="0" collapsed="false">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c r="AE617" s="31"/>
      <c r="AF617" s="31"/>
      <c r="AG617" s="31"/>
      <c r="AH617" s="31"/>
      <c r="AI617" s="31"/>
      <c r="AJ617" s="31"/>
      <c r="AK617" s="31"/>
      <c r="AL617" s="31"/>
      <c r="AM617" s="31"/>
      <c r="AN617" s="31"/>
      <c r="AO617" s="31"/>
      <c r="AP617" s="31"/>
      <c r="AQ617" s="31"/>
      <c r="AR617" s="31"/>
      <c r="AS617" s="31"/>
      <c r="AT617" s="31"/>
      <c r="AU617" s="31"/>
      <c r="AV617" s="31"/>
      <c r="AW617" s="31"/>
      <c r="AX617" s="31"/>
      <c r="AY617" s="31"/>
      <c r="AZ617" s="31"/>
      <c r="BA617" s="31"/>
      <c r="BB617" s="31"/>
      <c r="BC617" s="31"/>
      <c r="BD617" s="31"/>
      <c r="BE617" s="31"/>
      <c r="BF617" s="31"/>
      <c r="BG617" s="31"/>
      <c r="BH617" s="31"/>
      <c r="BI617" s="31"/>
      <c r="BJ617" s="31"/>
      <c r="BK617" s="31"/>
      <c r="BL617" s="31"/>
      <c r="BM617" s="31"/>
      <c r="BN617" s="31"/>
      <c r="BO617" s="31"/>
      <c r="BP617" s="31"/>
      <c r="BQ617" s="31"/>
      <c r="BR617" s="31"/>
      <c r="BS617" s="31"/>
      <c r="BT617" s="31"/>
      <c r="BU617" s="31"/>
      <c r="BV617" s="31"/>
      <c r="BW617" s="31"/>
      <c r="BX617" s="31"/>
      <c r="BY617" s="31"/>
      <c r="BZ617" s="31"/>
      <c r="CA617" s="31"/>
      <c r="CB617" s="31"/>
      <c r="CC617" s="31"/>
      <c r="CD617" s="31"/>
      <c r="CE617" s="31"/>
      <c r="CF617" s="31"/>
      <c r="CG617" s="31"/>
      <c r="CH617" s="31"/>
      <c r="CI617" s="31"/>
      <c r="CJ617" s="31"/>
      <c r="CK617" s="31"/>
      <c r="CL617" s="31"/>
      <c r="CM617" s="31"/>
      <c r="CN617" s="31"/>
      <c r="CO617" s="31"/>
      <c r="CP617" s="31"/>
      <c r="CQ617" s="31"/>
      <c r="CR617" s="31"/>
      <c r="CS617" s="31"/>
    </row>
    <row r="618" customFormat="false" ht="15.75" hidden="false" customHeight="true" outlineLevel="0" collapsed="false">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c r="AE618" s="31"/>
      <c r="AF618" s="31"/>
      <c r="AG618" s="31"/>
      <c r="AH618" s="31"/>
      <c r="AI618" s="31"/>
      <c r="AJ618" s="31"/>
      <c r="AK618" s="31"/>
      <c r="AL618" s="31"/>
      <c r="AM618" s="31"/>
      <c r="AN618" s="31"/>
      <c r="AO618" s="31"/>
      <c r="AP618" s="31"/>
      <c r="AQ618" s="31"/>
      <c r="AR618" s="31"/>
      <c r="AS618" s="31"/>
      <c r="AT618" s="31"/>
      <c r="AU618" s="31"/>
      <c r="AV618" s="31"/>
      <c r="AW618" s="31"/>
      <c r="AX618" s="31"/>
      <c r="AY618" s="31"/>
      <c r="AZ618" s="31"/>
      <c r="BA618" s="31"/>
      <c r="BB618" s="31"/>
      <c r="BC618" s="31"/>
      <c r="BD618" s="31"/>
      <c r="BE618" s="31"/>
      <c r="BF618" s="31"/>
      <c r="BG618" s="31"/>
      <c r="BH618" s="31"/>
      <c r="BI618" s="31"/>
      <c r="BJ618" s="31"/>
      <c r="BK618" s="31"/>
      <c r="BL618" s="31"/>
      <c r="BM618" s="31"/>
      <c r="BN618" s="31"/>
      <c r="BO618" s="31"/>
      <c r="BP618" s="31"/>
      <c r="BQ618" s="31"/>
      <c r="BR618" s="31"/>
      <c r="BS618" s="31"/>
      <c r="BT618" s="31"/>
      <c r="BU618" s="31"/>
      <c r="BV618" s="31"/>
      <c r="BW618" s="31"/>
      <c r="BX618" s="31"/>
      <c r="BY618" s="31"/>
      <c r="BZ618" s="31"/>
      <c r="CA618" s="31"/>
      <c r="CB618" s="31"/>
      <c r="CC618" s="31"/>
      <c r="CD618" s="31"/>
      <c r="CE618" s="31"/>
      <c r="CF618" s="31"/>
      <c r="CG618" s="31"/>
      <c r="CH618" s="31"/>
      <c r="CI618" s="31"/>
      <c r="CJ618" s="31"/>
      <c r="CK618" s="31"/>
      <c r="CL618" s="31"/>
      <c r="CM618" s="31"/>
      <c r="CN618" s="31"/>
      <c r="CO618" s="31"/>
      <c r="CP618" s="31"/>
      <c r="CQ618" s="31"/>
      <c r="CR618" s="31"/>
      <c r="CS618" s="31"/>
    </row>
    <row r="619" customFormat="false" ht="15.75" hidden="false" customHeight="true" outlineLevel="0" collapsed="false">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c r="AE619" s="31"/>
      <c r="AF619" s="31"/>
      <c r="AG619" s="31"/>
      <c r="AH619" s="31"/>
      <c r="AI619" s="31"/>
      <c r="AJ619" s="31"/>
      <c r="AK619" s="31"/>
      <c r="AL619" s="31"/>
      <c r="AM619" s="31"/>
      <c r="AN619" s="31"/>
      <c r="AO619" s="31"/>
      <c r="AP619" s="31"/>
      <c r="AQ619" s="31"/>
      <c r="AR619" s="31"/>
      <c r="AS619" s="31"/>
      <c r="AT619" s="31"/>
      <c r="AU619" s="31"/>
      <c r="AV619" s="31"/>
      <c r="AW619" s="31"/>
      <c r="AX619" s="31"/>
      <c r="AY619" s="31"/>
      <c r="AZ619" s="31"/>
      <c r="BA619" s="31"/>
      <c r="BB619" s="31"/>
      <c r="BC619" s="31"/>
      <c r="BD619" s="31"/>
      <c r="BE619" s="31"/>
      <c r="BF619" s="31"/>
      <c r="BG619" s="31"/>
      <c r="BH619" s="31"/>
      <c r="BI619" s="31"/>
      <c r="BJ619" s="31"/>
      <c r="BK619" s="31"/>
      <c r="BL619" s="31"/>
      <c r="BM619" s="31"/>
      <c r="BN619" s="31"/>
      <c r="BO619" s="31"/>
      <c r="BP619" s="31"/>
      <c r="BQ619" s="31"/>
      <c r="BR619" s="31"/>
      <c r="BS619" s="31"/>
      <c r="BT619" s="31"/>
      <c r="BU619" s="31"/>
      <c r="BV619" s="31"/>
      <c r="BW619" s="31"/>
      <c r="BX619" s="31"/>
      <c r="BY619" s="31"/>
      <c r="BZ619" s="31"/>
      <c r="CA619" s="31"/>
      <c r="CB619" s="31"/>
      <c r="CC619" s="31"/>
      <c r="CD619" s="31"/>
      <c r="CE619" s="31"/>
      <c r="CF619" s="31"/>
      <c r="CG619" s="31"/>
      <c r="CH619" s="31"/>
      <c r="CI619" s="31"/>
      <c r="CJ619" s="31"/>
      <c r="CK619" s="31"/>
      <c r="CL619" s="31"/>
      <c r="CM619" s="31"/>
      <c r="CN619" s="31"/>
      <c r="CO619" s="31"/>
      <c r="CP619" s="31"/>
      <c r="CQ619" s="31"/>
      <c r="CR619" s="31"/>
      <c r="CS619" s="31"/>
    </row>
    <row r="620" customFormat="false" ht="15.75" hidden="false" customHeight="true" outlineLevel="0" collapsed="false">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c r="AE620" s="31"/>
      <c r="AF620" s="31"/>
      <c r="AG620" s="31"/>
      <c r="AH620" s="31"/>
      <c r="AI620" s="31"/>
      <c r="AJ620" s="31"/>
      <c r="AK620" s="31"/>
      <c r="AL620" s="31"/>
      <c r="AM620" s="31"/>
      <c r="AN620" s="31"/>
      <c r="AO620" s="31"/>
      <c r="AP620" s="31"/>
      <c r="AQ620" s="31"/>
      <c r="AR620" s="31"/>
      <c r="AS620" s="31"/>
      <c r="AT620" s="31"/>
      <c r="AU620" s="31"/>
      <c r="AV620" s="31"/>
      <c r="AW620" s="31"/>
      <c r="AX620" s="31"/>
      <c r="AY620" s="31"/>
      <c r="AZ620" s="31"/>
      <c r="BA620" s="31"/>
      <c r="BB620" s="31"/>
      <c r="BC620" s="31"/>
      <c r="BD620" s="31"/>
      <c r="BE620" s="31"/>
      <c r="BF620" s="31"/>
      <c r="BG620" s="31"/>
      <c r="BH620" s="31"/>
      <c r="BI620" s="31"/>
      <c r="BJ620" s="31"/>
      <c r="BK620" s="31"/>
      <c r="BL620" s="31"/>
      <c r="BM620" s="31"/>
      <c r="BN620" s="31"/>
      <c r="BO620" s="31"/>
      <c r="BP620" s="31"/>
      <c r="BQ620" s="31"/>
      <c r="BR620" s="31"/>
      <c r="BS620" s="31"/>
      <c r="BT620" s="31"/>
      <c r="BU620" s="31"/>
      <c r="BV620" s="31"/>
      <c r="BW620" s="31"/>
      <c r="BX620" s="31"/>
      <c r="BY620" s="31"/>
      <c r="BZ620" s="31"/>
      <c r="CA620" s="31"/>
      <c r="CB620" s="31"/>
      <c r="CC620" s="31"/>
      <c r="CD620" s="31"/>
      <c r="CE620" s="31"/>
      <c r="CF620" s="31"/>
      <c r="CG620" s="31"/>
      <c r="CH620" s="31"/>
      <c r="CI620" s="31"/>
      <c r="CJ620" s="31"/>
      <c r="CK620" s="31"/>
      <c r="CL620" s="31"/>
      <c r="CM620" s="31"/>
      <c r="CN620" s="31"/>
      <c r="CO620" s="31"/>
      <c r="CP620" s="31"/>
      <c r="CQ620" s="31"/>
      <c r="CR620" s="31"/>
      <c r="CS620" s="31"/>
    </row>
    <row r="621" customFormat="false" ht="15.75" hidden="false" customHeight="true" outlineLevel="0" collapsed="false">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c r="AE621" s="31"/>
      <c r="AF621" s="31"/>
      <c r="AG621" s="31"/>
      <c r="AH621" s="31"/>
      <c r="AI621" s="31"/>
      <c r="AJ621" s="31"/>
      <c r="AK621" s="31"/>
      <c r="AL621" s="31"/>
      <c r="AM621" s="31"/>
      <c r="AN621" s="31"/>
      <c r="AO621" s="31"/>
      <c r="AP621" s="31"/>
      <c r="AQ621" s="31"/>
      <c r="AR621" s="31"/>
      <c r="AS621" s="31"/>
      <c r="AT621" s="31"/>
      <c r="AU621" s="31"/>
      <c r="AV621" s="31"/>
      <c r="AW621" s="31"/>
      <c r="AX621" s="31"/>
      <c r="AY621" s="31"/>
      <c r="AZ621" s="31"/>
      <c r="BA621" s="31"/>
      <c r="BB621" s="31"/>
      <c r="BC621" s="31"/>
      <c r="BD621" s="31"/>
      <c r="BE621" s="31"/>
      <c r="BF621" s="31"/>
      <c r="BG621" s="31"/>
      <c r="BH621" s="31"/>
      <c r="BI621" s="31"/>
      <c r="BJ621" s="31"/>
      <c r="BK621" s="31"/>
      <c r="BL621" s="31"/>
      <c r="BM621" s="31"/>
      <c r="BN621" s="31"/>
      <c r="BO621" s="31"/>
      <c r="BP621" s="31"/>
      <c r="BQ621" s="31"/>
      <c r="BR621" s="31"/>
      <c r="BS621" s="31"/>
      <c r="BT621" s="31"/>
      <c r="BU621" s="31"/>
      <c r="BV621" s="31"/>
      <c r="BW621" s="31"/>
      <c r="BX621" s="31"/>
      <c r="BY621" s="31"/>
      <c r="BZ621" s="31"/>
      <c r="CA621" s="31"/>
      <c r="CB621" s="31"/>
      <c r="CC621" s="31"/>
      <c r="CD621" s="31"/>
      <c r="CE621" s="31"/>
      <c r="CF621" s="31"/>
      <c r="CG621" s="31"/>
      <c r="CH621" s="31"/>
      <c r="CI621" s="31"/>
      <c r="CJ621" s="31"/>
      <c r="CK621" s="31"/>
      <c r="CL621" s="31"/>
      <c r="CM621" s="31"/>
      <c r="CN621" s="31"/>
      <c r="CO621" s="31"/>
      <c r="CP621" s="31"/>
      <c r="CQ621" s="31"/>
      <c r="CR621" s="31"/>
      <c r="CS621" s="31"/>
    </row>
    <row r="622" customFormat="false" ht="15.75" hidden="false" customHeight="true" outlineLevel="0" collapsed="false">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c r="AE622" s="31"/>
      <c r="AF622" s="31"/>
      <c r="AG622" s="31"/>
      <c r="AH622" s="31"/>
      <c r="AI622" s="31"/>
      <c r="AJ622" s="31"/>
      <c r="AK622" s="31"/>
      <c r="AL622" s="31"/>
      <c r="AM622" s="31"/>
      <c r="AN622" s="31"/>
      <c r="AO622" s="31"/>
      <c r="AP622" s="31"/>
      <c r="AQ622" s="31"/>
      <c r="AR622" s="31"/>
      <c r="AS622" s="31"/>
      <c r="AT622" s="31"/>
      <c r="AU622" s="31"/>
      <c r="AV622" s="31"/>
      <c r="AW622" s="31"/>
      <c r="AX622" s="31"/>
      <c r="AY622" s="31"/>
      <c r="AZ622" s="31"/>
      <c r="BA622" s="31"/>
      <c r="BB622" s="31"/>
      <c r="BC622" s="31"/>
      <c r="BD622" s="31"/>
      <c r="BE622" s="31"/>
      <c r="BF622" s="31"/>
      <c r="BG622" s="31"/>
      <c r="BH622" s="31"/>
      <c r="BI622" s="31"/>
      <c r="BJ622" s="31"/>
      <c r="BK622" s="31"/>
      <c r="BL622" s="31"/>
      <c r="BM622" s="31"/>
      <c r="BN622" s="31"/>
      <c r="BO622" s="31"/>
      <c r="BP622" s="31"/>
      <c r="BQ622" s="31"/>
      <c r="BR622" s="31"/>
      <c r="BS622" s="31"/>
      <c r="BT622" s="31"/>
      <c r="BU622" s="31"/>
      <c r="BV622" s="31"/>
      <c r="BW622" s="31"/>
      <c r="BX622" s="31"/>
      <c r="BY622" s="31"/>
      <c r="BZ622" s="31"/>
      <c r="CA622" s="31"/>
      <c r="CB622" s="31"/>
      <c r="CC622" s="31"/>
      <c r="CD622" s="31"/>
      <c r="CE622" s="31"/>
      <c r="CF622" s="31"/>
      <c r="CG622" s="31"/>
      <c r="CH622" s="31"/>
      <c r="CI622" s="31"/>
      <c r="CJ622" s="31"/>
      <c r="CK622" s="31"/>
      <c r="CL622" s="31"/>
      <c r="CM622" s="31"/>
      <c r="CN622" s="31"/>
      <c r="CO622" s="31"/>
      <c r="CP622" s="31"/>
      <c r="CQ622" s="31"/>
      <c r="CR622" s="31"/>
      <c r="CS622" s="31"/>
    </row>
    <row r="623" customFormat="false" ht="15.75" hidden="false" customHeight="true" outlineLevel="0" collapsed="false">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c r="AE623" s="31"/>
      <c r="AF623" s="31"/>
      <c r="AG623" s="31"/>
      <c r="AH623" s="31"/>
      <c r="AI623" s="31"/>
      <c r="AJ623" s="31"/>
      <c r="AK623" s="31"/>
      <c r="AL623" s="31"/>
      <c r="AM623" s="31"/>
      <c r="AN623" s="31"/>
      <c r="AO623" s="31"/>
      <c r="AP623" s="31"/>
      <c r="AQ623" s="31"/>
      <c r="AR623" s="31"/>
      <c r="AS623" s="31"/>
      <c r="AT623" s="31"/>
      <c r="AU623" s="31"/>
      <c r="AV623" s="31"/>
      <c r="AW623" s="31"/>
      <c r="AX623" s="31"/>
      <c r="AY623" s="31"/>
      <c r="AZ623" s="31"/>
      <c r="BA623" s="31"/>
      <c r="BB623" s="31"/>
      <c r="BC623" s="31"/>
      <c r="BD623" s="31"/>
      <c r="BE623" s="31"/>
      <c r="BF623" s="31"/>
      <c r="BG623" s="31"/>
      <c r="BH623" s="31"/>
      <c r="BI623" s="31"/>
      <c r="BJ623" s="31"/>
      <c r="BK623" s="31"/>
      <c r="BL623" s="31"/>
      <c r="BM623" s="31"/>
      <c r="BN623" s="31"/>
      <c r="BO623" s="31"/>
      <c r="BP623" s="31"/>
      <c r="BQ623" s="31"/>
      <c r="BR623" s="31"/>
      <c r="BS623" s="31"/>
      <c r="BT623" s="31"/>
      <c r="BU623" s="31"/>
      <c r="BV623" s="31"/>
      <c r="BW623" s="31"/>
      <c r="BX623" s="31"/>
      <c r="BY623" s="31"/>
      <c r="BZ623" s="31"/>
      <c r="CA623" s="31"/>
      <c r="CB623" s="31"/>
      <c r="CC623" s="31"/>
      <c r="CD623" s="31"/>
      <c r="CE623" s="31"/>
      <c r="CF623" s="31"/>
      <c r="CG623" s="31"/>
      <c r="CH623" s="31"/>
      <c r="CI623" s="31"/>
      <c r="CJ623" s="31"/>
      <c r="CK623" s="31"/>
      <c r="CL623" s="31"/>
      <c r="CM623" s="31"/>
      <c r="CN623" s="31"/>
      <c r="CO623" s="31"/>
      <c r="CP623" s="31"/>
      <c r="CQ623" s="31"/>
      <c r="CR623" s="31"/>
      <c r="CS623" s="31"/>
    </row>
    <row r="624" customFormat="false" ht="15.75" hidden="false" customHeight="true" outlineLevel="0" collapsed="false">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c r="AE624" s="31"/>
      <c r="AF624" s="31"/>
      <c r="AG624" s="31"/>
      <c r="AH624" s="31"/>
      <c r="AI624" s="31"/>
      <c r="AJ624" s="31"/>
      <c r="AK624" s="31"/>
      <c r="AL624" s="31"/>
      <c r="AM624" s="31"/>
      <c r="AN624" s="31"/>
      <c r="AO624" s="31"/>
      <c r="AP624" s="31"/>
      <c r="AQ624" s="31"/>
      <c r="AR624" s="31"/>
      <c r="AS624" s="31"/>
      <c r="AT624" s="31"/>
      <c r="AU624" s="31"/>
      <c r="AV624" s="31"/>
      <c r="AW624" s="31"/>
      <c r="AX624" s="31"/>
      <c r="AY624" s="31"/>
      <c r="AZ624" s="31"/>
      <c r="BA624" s="31"/>
      <c r="BB624" s="31"/>
      <c r="BC624" s="31"/>
      <c r="BD624" s="31"/>
      <c r="BE624" s="31"/>
      <c r="BF624" s="31"/>
      <c r="BG624" s="31"/>
      <c r="BH624" s="31"/>
      <c r="BI624" s="31"/>
      <c r="BJ624" s="31"/>
      <c r="BK624" s="31"/>
      <c r="BL624" s="31"/>
      <c r="BM624" s="31"/>
      <c r="BN624" s="31"/>
      <c r="BO624" s="31"/>
      <c r="BP624" s="31"/>
      <c r="BQ624" s="31"/>
      <c r="BR624" s="31"/>
      <c r="BS624" s="31"/>
      <c r="BT624" s="31"/>
      <c r="BU624" s="31"/>
      <c r="BV624" s="31"/>
      <c r="BW624" s="31"/>
      <c r="BX624" s="31"/>
      <c r="BY624" s="31"/>
      <c r="BZ624" s="31"/>
      <c r="CA624" s="31"/>
      <c r="CB624" s="31"/>
      <c r="CC624" s="31"/>
      <c r="CD624" s="31"/>
      <c r="CE624" s="31"/>
      <c r="CF624" s="31"/>
      <c r="CG624" s="31"/>
      <c r="CH624" s="31"/>
      <c r="CI624" s="31"/>
      <c r="CJ624" s="31"/>
      <c r="CK624" s="31"/>
      <c r="CL624" s="31"/>
      <c r="CM624" s="31"/>
      <c r="CN624" s="31"/>
      <c r="CO624" s="31"/>
      <c r="CP624" s="31"/>
      <c r="CQ624" s="31"/>
      <c r="CR624" s="31"/>
      <c r="CS624" s="31"/>
    </row>
    <row r="625" customFormat="false" ht="15.75" hidden="false" customHeight="true" outlineLevel="0" collapsed="false">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c r="AE625" s="31"/>
      <c r="AF625" s="31"/>
      <c r="AG625" s="31"/>
      <c r="AH625" s="31"/>
      <c r="AI625" s="31"/>
      <c r="AJ625" s="31"/>
      <c r="AK625" s="31"/>
      <c r="AL625" s="31"/>
      <c r="AM625" s="31"/>
      <c r="AN625" s="31"/>
      <c r="AO625" s="31"/>
      <c r="AP625" s="31"/>
      <c r="AQ625" s="31"/>
      <c r="AR625" s="31"/>
      <c r="AS625" s="31"/>
      <c r="AT625" s="31"/>
      <c r="AU625" s="31"/>
      <c r="AV625" s="31"/>
      <c r="AW625" s="31"/>
      <c r="AX625" s="31"/>
      <c r="AY625" s="31"/>
      <c r="AZ625" s="31"/>
      <c r="BA625" s="31"/>
      <c r="BB625" s="31"/>
      <c r="BC625" s="31"/>
      <c r="BD625" s="31"/>
      <c r="BE625" s="31"/>
      <c r="BF625" s="31"/>
      <c r="BG625" s="31"/>
      <c r="BH625" s="31"/>
      <c r="BI625" s="31"/>
      <c r="BJ625" s="31"/>
      <c r="BK625" s="31"/>
      <c r="BL625" s="31"/>
      <c r="BM625" s="31"/>
      <c r="BN625" s="31"/>
      <c r="BO625" s="31"/>
      <c r="BP625" s="31"/>
      <c r="BQ625" s="31"/>
      <c r="BR625" s="31"/>
      <c r="BS625" s="31"/>
      <c r="BT625" s="31"/>
      <c r="BU625" s="31"/>
      <c r="BV625" s="31"/>
      <c r="BW625" s="31"/>
      <c r="BX625" s="31"/>
      <c r="BY625" s="31"/>
      <c r="BZ625" s="31"/>
      <c r="CA625" s="31"/>
      <c r="CB625" s="31"/>
      <c r="CC625" s="31"/>
      <c r="CD625" s="31"/>
      <c r="CE625" s="31"/>
      <c r="CF625" s="31"/>
      <c r="CG625" s="31"/>
      <c r="CH625" s="31"/>
      <c r="CI625" s="31"/>
      <c r="CJ625" s="31"/>
      <c r="CK625" s="31"/>
      <c r="CL625" s="31"/>
      <c r="CM625" s="31"/>
      <c r="CN625" s="31"/>
      <c r="CO625" s="31"/>
      <c r="CP625" s="31"/>
      <c r="CQ625" s="31"/>
      <c r="CR625" s="31"/>
      <c r="CS625" s="31"/>
    </row>
    <row r="626" customFormat="false" ht="15.75" hidden="false" customHeight="true" outlineLevel="0" collapsed="false">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c r="AE626" s="31"/>
      <c r="AF626" s="31"/>
      <c r="AG626" s="31"/>
      <c r="AH626" s="31"/>
      <c r="AI626" s="31"/>
      <c r="AJ626" s="31"/>
      <c r="AK626" s="31"/>
      <c r="AL626" s="31"/>
      <c r="AM626" s="31"/>
      <c r="AN626" s="31"/>
      <c r="AO626" s="31"/>
      <c r="AP626" s="31"/>
      <c r="AQ626" s="31"/>
      <c r="AR626" s="31"/>
      <c r="AS626" s="31"/>
      <c r="AT626" s="31"/>
      <c r="AU626" s="31"/>
      <c r="AV626" s="31"/>
      <c r="AW626" s="31"/>
      <c r="AX626" s="31"/>
      <c r="AY626" s="31"/>
      <c r="AZ626" s="31"/>
      <c r="BA626" s="31"/>
      <c r="BB626" s="31"/>
      <c r="BC626" s="31"/>
      <c r="BD626" s="31"/>
      <c r="BE626" s="31"/>
      <c r="BF626" s="31"/>
      <c r="BG626" s="31"/>
      <c r="BH626" s="31"/>
      <c r="BI626" s="31"/>
      <c r="BJ626" s="31"/>
      <c r="BK626" s="31"/>
      <c r="BL626" s="31"/>
      <c r="BM626" s="31"/>
      <c r="BN626" s="31"/>
      <c r="BO626" s="31"/>
      <c r="BP626" s="31"/>
      <c r="BQ626" s="31"/>
      <c r="BR626" s="31"/>
      <c r="BS626" s="31"/>
      <c r="BT626" s="31"/>
      <c r="BU626" s="31"/>
      <c r="BV626" s="31"/>
      <c r="BW626" s="31"/>
      <c r="BX626" s="31"/>
      <c r="BY626" s="31"/>
      <c r="BZ626" s="31"/>
      <c r="CA626" s="31"/>
      <c r="CB626" s="31"/>
      <c r="CC626" s="31"/>
      <c r="CD626" s="31"/>
      <c r="CE626" s="31"/>
      <c r="CF626" s="31"/>
      <c r="CG626" s="31"/>
      <c r="CH626" s="31"/>
      <c r="CI626" s="31"/>
      <c r="CJ626" s="31"/>
      <c r="CK626" s="31"/>
      <c r="CL626" s="31"/>
      <c r="CM626" s="31"/>
      <c r="CN626" s="31"/>
      <c r="CO626" s="31"/>
      <c r="CP626" s="31"/>
      <c r="CQ626" s="31"/>
      <c r="CR626" s="31"/>
      <c r="CS626" s="31"/>
    </row>
    <row r="627" customFormat="false" ht="15.75" hidden="false" customHeight="true" outlineLevel="0" collapsed="false">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c r="AE627" s="31"/>
      <c r="AF627" s="31"/>
      <c r="AG627" s="31"/>
      <c r="AH627" s="31"/>
      <c r="AI627" s="31"/>
      <c r="AJ627" s="31"/>
      <c r="AK627" s="31"/>
      <c r="AL627" s="31"/>
      <c r="AM627" s="31"/>
      <c r="AN627" s="31"/>
      <c r="AO627" s="31"/>
      <c r="AP627" s="31"/>
      <c r="AQ627" s="31"/>
      <c r="AR627" s="31"/>
      <c r="AS627" s="31"/>
      <c r="AT627" s="31"/>
      <c r="AU627" s="31"/>
      <c r="AV627" s="31"/>
      <c r="AW627" s="31"/>
      <c r="AX627" s="31"/>
      <c r="AY627" s="31"/>
      <c r="AZ627" s="31"/>
      <c r="BA627" s="31"/>
      <c r="BB627" s="31"/>
      <c r="BC627" s="31"/>
      <c r="BD627" s="31"/>
      <c r="BE627" s="31"/>
      <c r="BF627" s="31"/>
      <c r="BG627" s="31"/>
      <c r="BH627" s="31"/>
      <c r="BI627" s="31"/>
      <c r="BJ627" s="31"/>
      <c r="BK627" s="31"/>
      <c r="BL627" s="31"/>
      <c r="BM627" s="31"/>
      <c r="BN627" s="31"/>
      <c r="BO627" s="31"/>
      <c r="BP627" s="31"/>
      <c r="BQ627" s="31"/>
      <c r="BR627" s="31"/>
      <c r="BS627" s="31"/>
      <c r="BT627" s="31"/>
      <c r="BU627" s="31"/>
      <c r="BV627" s="31"/>
      <c r="BW627" s="31"/>
      <c r="BX627" s="31"/>
      <c r="BY627" s="31"/>
      <c r="BZ627" s="31"/>
      <c r="CA627" s="31"/>
      <c r="CB627" s="31"/>
      <c r="CC627" s="31"/>
      <c r="CD627" s="31"/>
      <c r="CE627" s="31"/>
      <c r="CF627" s="31"/>
      <c r="CG627" s="31"/>
      <c r="CH627" s="31"/>
      <c r="CI627" s="31"/>
      <c r="CJ627" s="31"/>
      <c r="CK627" s="31"/>
      <c r="CL627" s="31"/>
      <c r="CM627" s="31"/>
      <c r="CN627" s="31"/>
      <c r="CO627" s="31"/>
      <c r="CP627" s="31"/>
      <c r="CQ627" s="31"/>
      <c r="CR627" s="31"/>
      <c r="CS627" s="31"/>
    </row>
    <row r="628" customFormat="false" ht="15.75" hidden="false" customHeight="true" outlineLevel="0" collapsed="false">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c r="AE628" s="31"/>
      <c r="AF628" s="31"/>
      <c r="AG628" s="31"/>
      <c r="AH628" s="31"/>
      <c r="AI628" s="31"/>
      <c r="AJ628" s="31"/>
      <c r="AK628" s="31"/>
      <c r="AL628" s="31"/>
      <c r="AM628" s="31"/>
      <c r="AN628" s="31"/>
      <c r="AO628" s="31"/>
      <c r="AP628" s="31"/>
      <c r="AQ628" s="31"/>
      <c r="AR628" s="31"/>
      <c r="AS628" s="31"/>
      <c r="AT628" s="31"/>
      <c r="AU628" s="31"/>
      <c r="AV628" s="31"/>
      <c r="AW628" s="31"/>
      <c r="AX628" s="31"/>
      <c r="AY628" s="31"/>
      <c r="AZ628" s="31"/>
      <c r="BA628" s="31"/>
      <c r="BB628" s="31"/>
      <c r="BC628" s="31"/>
      <c r="BD628" s="31"/>
      <c r="BE628" s="31"/>
      <c r="BF628" s="31"/>
      <c r="BG628" s="31"/>
      <c r="BH628" s="31"/>
      <c r="BI628" s="31"/>
      <c r="BJ628" s="31"/>
      <c r="BK628" s="31"/>
      <c r="BL628" s="31"/>
      <c r="BM628" s="31"/>
      <c r="BN628" s="31"/>
      <c r="BO628" s="31"/>
      <c r="BP628" s="31"/>
      <c r="BQ628" s="31"/>
      <c r="BR628" s="31"/>
      <c r="BS628" s="31"/>
      <c r="BT628" s="31"/>
      <c r="BU628" s="31"/>
      <c r="BV628" s="31"/>
      <c r="BW628" s="31"/>
      <c r="BX628" s="31"/>
      <c r="BY628" s="31"/>
      <c r="BZ628" s="31"/>
      <c r="CA628" s="31"/>
      <c r="CB628" s="31"/>
      <c r="CC628" s="31"/>
      <c r="CD628" s="31"/>
      <c r="CE628" s="31"/>
      <c r="CF628" s="31"/>
      <c r="CG628" s="31"/>
      <c r="CH628" s="31"/>
      <c r="CI628" s="31"/>
      <c r="CJ628" s="31"/>
      <c r="CK628" s="31"/>
      <c r="CL628" s="31"/>
      <c r="CM628" s="31"/>
      <c r="CN628" s="31"/>
      <c r="CO628" s="31"/>
      <c r="CP628" s="31"/>
      <c r="CQ628" s="31"/>
      <c r="CR628" s="31"/>
      <c r="CS628" s="31"/>
    </row>
    <row r="629" customFormat="false" ht="15.75" hidden="false" customHeight="true" outlineLevel="0" collapsed="false">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c r="AE629" s="31"/>
      <c r="AF629" s="31"/>
      <c r="AG629" s="31"/>
      <c r="AH629" s="31"/>
      <c r="AI629" s="31"/>
      <c r="AJ629" s="31"/>
      <c r="AK629" s="31"/>
      <c r="AL629" s="31"/>
      <c r="AM629" s="31"/>
      <c r="AN629" s="31"/>
      <c r="AO629" s="31"/>
      <c r="AP629" s="31"/>
      <c r="AQ629" s="31"/>
      <c r="AR629" s="31"/>
      <c r="AS629" s="31"/>
      <c r="AT629" s="31"/>
      <c r="AU629" s="31"/>
      <c r="AV629" s="31"/>
      <c r="AW629" s="31"/>
      <c r="AX629" s="31"/>
      <c r="AY629" s="31"/>
      <c r="AZ629" s="31"/>
      <c r="BA629" s="31"/>
      <c r="BB629" s="31"/>
      <c r="BC629" s="31"/>
      <c r="BD629" s="31"/>
      <c r="BE629" s="31"/>
      <c r="BF629" s="31"/>
      <c r="BG629" s="31"/>
      <c r="BH629" s="31"/>
      <c r="BI629" s="31"/>
      <c r="BJ629" s="31"/>
      <c r="BK629" s="31"/>
      <c r="BL629" s="31"/>
      <c r="BM629" s="31"/>
      <c r="BN629" s="31"/>
      <c r="BO629" s="31"/>
      <c r="BP629" s="31"/>
      <c r="BQ629" s="31"/>
      <c r="BR629" s="31"/>
      <c r="BS629" s="31"/>
      <c r="BT629" s="31"/>
      <c r="BU629" s="31"/>
      <c r="BV629" s="31"/>
      <c r="BW629" s="31"/>
      <c r="BX629" s="31"/>
      <c r="BY629" s="31"/>
      <c r="BZ629" s="31"/>
      <c r="CA629" s="31"/>
      <c r="CB629" s="31"/>
      <c r="CC629" s="31"/>
      <c r="CD629" s="31"/>
      <c r="CE629" s="31"/>
      <c r="CF629" s="31"/>
      <c r="CG629" s="31"/>
      <c r="CH629" s="31"/>
      <c r="CI629" s="31"/>
      <c r="CJ629" s="31"/>
      <c r="CK629" s="31"/>
      <c r="CL629" s="31"/>
      <c r="CM629" s="31"/>
      <c r="CN629" s="31"/>
      <c r="CO629" s="31"/>
      <c r="CP629" s="31"/>
      <c r="CQ629" s="31"/>
      <c r="CR629" s="31"/>
      <c r="CS629" s="31"/>
    </row>
    <row r="630" customFormat="false" ht="15.75" hidden="false" customHeight="true" outlineLevel="0" collapsed="false">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c r="AE630" s="31"/>
      <c r="AF630" s="31"/>
      <c r="AG630" s="31"/>
      <c r="AH630" s="31"/>
      <c r="AI630" s="31"/>
      <c r="AJ630" s="31"/>
      <c r="AK630" s="31"/>
      <c r="AL630" s="31"/>
      <c r="AM630" s="31"/>
      <c r="AN630" s="31"/>
      <c r="AO630" s="31"/>
      <c r="AP630" s="31"/>
      <c r="AQ630" s="31"/>
      <c r="AR630" s="31"/>
      <c r="AS630" s="31"/>
      <c r="AT630" s="31"/>
      <c r="AU630" s="31"/>
      <c r="AV630" s="31"/>
      <c r="AW630" s="31"/>
      <c r="AX630" s="31"/>
      <c r="AY630" s="31"/>
      <c r="AZ630" s="31"/>
      <c r="BA630" s="31"/>
      <c r="BB630" s="31"/>
      <c r="BC630" s="31"/>
      <c r="BD630" s="31"/>
      <c r="BE630" s="31"/>
      <c r="BF630" s="31"/>
      <c r="BG630" s="31"/>
      <c r="BH630" s="31"/>
      <c r="BI630" s="31"/>
      <c r="BJ630" s="31"/>
      <c r="BK630" s="31"/>
      <c r="BL630" s="31"/>
      <c r="BM630" s="31"/>
      <c r="BN630" s="31"/>
      <c r="BO630" s="31"/>
      <c r="BP630" s="31"/>
      <c r="BQ630" s="31"/>
      <c r="BR630" s="31"/>
      <c r="BS630" s="31"/>
      <c r="BT630" s="31"/>
      <c r="BU630" s="31"/>
      <c r="BV630" s="31"/>
      <c r="BW630" s="31"/>
      <c r="BX630" s="31"/>
      <c r="BY630" s="31"/>
      <c r="BZ630" s="31"/>
      <c r="CA630" s="31"/>
      <c r="CB630" s="31"/>
      <c r="CC630" s="31"/>
      <c r="CD630" s="31"/>
      <c r="CE630" s="31"/>
      <c r="CF630" s="31"/>
      <c r="CG630" s="31"/>
      <c r="CH630" s="31"/>
      <c r="CI630" s="31"/>
      <c r="CJ630" s="31"/>
      <c r="CK630" s="31"/>
      <c r="CL630" s="31"/>
      <c r="CM630" s="31"/>
      <c r="CN630" s="31"/>
      <c r="CO630" s="31"/>
      <c r="CP630" s="31"/>
      <c r="CQ630" s="31"/>
      <c r="CR630" s="31"/>
      <c r="CS630" s="31"/>
    </row>
    <row r="631" customFormat="false" ht="15.75" hidden="false" customHeight="true" outlineLevel="0" collapsed="false">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c r="AE631" s="31"/>
      <c r="AF631" s="31"/>
      <c r="AG631" s="31"/>
      <c r="AH631" s="31"/>
      <c r="AI631" s="31"/>
      <c r="AJ631" s="31"/>
      <c r="AK631" s="31"/>
      <c r="AL631" s="31"/>
      <c r="AM631" s="31"/>
      <c r="AN631" s="31"/>
      <c r="AO631" s="31"/>
      <c r="AP631" s="31"/>
      <c r="AQ631" s="31"/>
      <c r="AR631" s="31"/>
      <c r="AS631" s="31"/>
      <c r="AT631" s="31"/>
      <c r="AU631" s="31"/>
      <c r="AV631" s="31"/>
      <c r="AW631" s="31"/>
      <c r="AX631" s="31"/>
      <c r="AY631" s="31"/>
      <c r="AZ631" s="31"/>
      <c r="BA631" s="31"/>
      <c r="BB631" s="31"/>
      <c r="BC631" s="31"/>
      <c r="BD631" s="31"/>
      <c r="BE631" s="31"/>
      <c r="BF631" s="31"/>
      <c r="BG631" s="31"/>
      <c r="BH631" s="31"/>
      <c r="BI631" s="31"/>
      <c r="BJ631" s="31"/>
      <c r="BK631" s="31"/>
      <c r="BL631" s="31"/>
      <c r="BM631" s="31"/>
      <c r="BN631" s="31"/>
      <c r="BO631" s="31"/>
      <c r="BP631" s="31"/>
      <c r="BQ631" s="31"/>
      <c r="BR631" s="31"/>
      <c r="BS631" s="31"/>
      <c r="BT631" s="31"/>
      <c r="BU631" s="31"/>
      <c r="BV631" s="31"/>
      <c r="BW631" s="31"/>
      <c r="BX631" s="31"/>
      <c r="BY631" s="31"/>
      <c r="BZ631" s="31"/>
      <c r="CA631" s="31"/>
      <c r="CB631" s="31"/>
      <c r="CC631" s="31"/>
      <c r="CD631" s="31"/>
      <c r="CE631" s="31"/>
      <c r="CF631" s="31"/>
      <c r="CG631" s="31"/>
      <c r="CH631" s="31"/>
      <c r="CI631" s="31"/>
      <c r="CJ631" s="31"/>
      <c r="CK631" s="31"/>
      <c r="CL631" s="31"/>
      <c r="CM631" s="31"/>
      <c r="CN631" s="31"/>
      <c r="CO631" s="31"/>
      <c r="CP631" s="31"/>
      <c r="CQ631" s="31"/>
      <c r="CR631" s="31"/>
      <c r="CS631" s="31"/>
    </row>
    <row r="632" customFormat="false" ht="15.75" hidden="false" customHeight="true" outlineLevel="0" collapsed="false">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c r="AE632" s="31"/>
      <c r="AF632" s="31"/>
      <c r="AG632" s="31"/>
      <c r="AH632" s="31"/>
      <c r="AI632" s="31"/>
      <c r="AJ632" s="31"/>
      <c r="AK632" s="31"/>
      <c r="AL632" s="31"/>
      <c r="AM632" s="31"/>
      <c r="AN632" s="31"/>
      <c r="AO632" s="31"/>
      <c r="AP632" s="31"/>
      <c r="AQ632" s="31"/>
      <c r="AR632" s="31"/>
      <c r="AS632" s="31"/>
      <c r="AT632" s="31"/>
      <c r="AU632" s="31"/>
      <c r="AV632" s="31"/>
      <c r="AW632" s="31"/>
      <c r="AX632" s="31"/>
      <c r="AY632" s="31"/>
      <c r="AZ632" s="31"/>
      <c r="BA632" s="31"/>
      <c r="BB632" s="31"/>
      <c r="BC632" s="31"/>
      <c r="BD632" s="31"/>
      <c r="BE632" s="31"/>
      <c r="BF632" s="31"/>
      <c r="BG632" s="31"/>
      <c r="BH632" s="31"/>
      <c r="BI632" s="31"/>
      <c r="BJ632" s="31"/>
      <c r="BK632" s="31"/>
      <c r="BL632" s="31"/>
      <c r="BM632" s="31"/>
      <c r="BN632" s="31"/>
      <c r="BO632" s="31"/>
      <c r="BP632" s="31"/>
      <c r="BQ632" s="31"/>
      <c r="BR632" s="31"/>
      <c r="BS632" s="31"/>
      <c r="BT632" s="31"/>
      <c r="BU632" s="31"/>
      <c r="BV632" s="31"/>
      <c r="BW632" s="31"/>
      <c r="BX632" s="31"/>
      <c r="BY632" s="31"/>
      <c r="BZ632" s="31"/>
      <c r="CA632" s="31"/>
      <c r="CB632" s="31"/>
      <c r="CC632" s="31"/>
      <c r="CD632" s="31"/>
      <c r="CE632" s="31"/>
      <c r="CF632" s="31"/>
      <c r="CG632" s="31"/>
      <c r="CH632" s="31"/>
      <c r="CI632" s="31"/>
      <c r="CJ632" s="31"/>
      <c r="CK632" s="31"/>
      <c r="CL632" s="31"/>
      <c r="CM632" s="31"/>
      <c r="CN632" s="31"/>
      <c r="CO632" s="31"/>
      <c r="CP632" s="31"/>
      <c r="CQ632" s="31"/>
      <c r="CR632" s="31"/>
      <c r="CS632" s="31"/>
    </row>
    <row r="633" customFormat="false" ht="15.75" hidden="false" customHeight="true" outlineLevel="0" collapsed="false">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c r="AE633" s="31"/>
      <c r="AF633" s="31"/>
      <c r="AG633" s="31"/>
      <c r="AH633" s="31"/>
      <c r="AI633" s="31"/>
      <c r="AJ633" s="31"/>
      <c r="AK633" s="31"/>
      <c r="AL633" s="31"/>
      <c r="AM633" s="31"/>
      <c r="AN633" s="31"/>
      <c r="AO633" s="31"/>
      <c r="AP633" s="31"/>
      <c r="AQ633" s="31"/>
      <c r="AR633" s="31"/>
      <c r="AS633" s="31"/>
      <c r="AT633" s="31"/>
      <c r="AU633" s="31"/>
      <c r="AV633" s="31"/>
      <c r="AW633" s="31"/>
      <c r="AX633" s="31"/>
      <c r="AY633" s="31"/>
      <c r="AZ633" s="31"/>
      <c r="BA633" s="31"/>
      <c r="BB633" s="31"/>
      <c r="BC633" s="31"/>
      <c r="BD633" s="31"/>
      <c r="BE633" s="31"/>
      <c r="BF633" s="31"/>
      <c r="BG633" s="31"/>
      <c r="BH633" s="31"/>
      <c r="BI633" s="31"/>
      <c r="BJ633" s="31"/>
      <c r="BK633" s="31"/>
      <c r="BL633" s="31"/>
      <c r="BM633" s="31"/>
      <c r="BN633" s="31"/>
      <c r="BO633" s="31"/>
      <c r="BP633" s="31"/>
      <c r="BQ633" s="31"/>
      <c r="BR633" s="31"/>
      <c r="BS633" s="31"/>
      <c r="BT633" s="31"/>
      <c r="BU633" s="31"/>
      <c r="BV633" s="31"/>
      <c r="BW633" s="31"/>
      <c r="BX633" s="31"/>
      <c r="BY633" s="31"/>
      <c r="BZ633" s="31"/>
      <c r="CA633" s="31"/>
      <c r="CB633" s="31"/>
      <c r="CC633" s="31"/>
      <c r="CD633" s="31"/>
      <c r="CE633" s="31"/>
      <c r="CF633" s="31"/>
      <c r="CG633" s="31"/>
      <c r="CH633" s="31"/>
      <c r="CI633" s="31"/>
      <c r="CJ633" s="31"/>
      <c r="CK633" s="31"/>
      <c r="CL633" s="31"/>
      <c r="CM633" s="31"/>
      <c r="CN633" s="31"/>
      <c r="CO633" s="31"/>
      <c r="CP633" s="31"/>
      <c r="CQ633" s="31"/>
      <c r="CR633" s="31"/>
      <c r="CS633" s="31"/>
    </row>
    <row r="634" customFormat="false" ht="15.75" hidden="false" customHeight="true" outlineLevel="0" collapsed="false">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c r="AE634" s="31"/>
      <c r="AF634" s="31"/>
      <c r="AG634" s="31"/>
      <c r="AH634" s="31"/>
      <c r="AI634" s="31"/>
      <c r="AJ634" s="31"/>
      <c r="AK634" s="31"/>
      <c r="AL634" s="31"/>
      <c r="AM634" s="31"/>
      <c r="AN634" s="31"/>
      <c r="AO634" s="31"/>
      <c r="AP634" s="31"/>
      <c r="AQ634" s="31"/>
      <c r="AR634" s="31"/>
      <c r="AS634" s="31"/>
      <c r="AT634" s="31"/>
      <c r="AU634" s="31"/>
      <c r="AV634" s="31"/>
      <c r="AW634" s="31"/>
      <c r="AX634" s="31"/>
      <c r="AY634" s="31"/>
      <c r="AZ634" s="31"/>
      <c r="BA634" s="31"/>
      <c r="BB634" s="31"/>
      <c r="BC634" s="31"/>
      <c r="BD634" s="31"/>
      <c r="BE634" s="31"/>
      <c r="BF634" s="31"/>
      <c r="BG634" s="31"/>
      <c r="BH634" s="31"/>
      <c r="BI634" s="31"/>
      <c r="BJ634" s="31"/>
      <c r="BK634" s="31"/>
      <c r="BL634" s="31"/>
      <c r="BM634" s="31"/>
      <c r="BN634" s="31"/>
      <c r="BO634" s="31"/>
      <c r="BP634" s="31"/>
      <c r="BQ634" s="31"/>
      <c r="BR634" s="31"/>
      <c r="BS634" s="31"/>
      <c r="BT634" s="31"/>
      <c r="BU634" s="31"/>
      <c r="BV634" s="31"/>
      <c r="BW634" s="31"/>
      <c r="BX634" s="31"/>
      <c r="BY634" s="31"/>
      <c r="BZ634" s="31"/>
      <c r="CA634" s="31"/>
      <c r="CB634" s="31"/>
      <c r="CC634" s="31"/>
      <c r="CD634" s="31"/>
      <c r="CE634" s="31"/>
      <c r="CF634" s="31"/>
      <c r="CG634" s="31"/>
      <c r="CH634" s="31"/>
      <c r="CI634" s="31"/>
      <c r="CJ634" s="31"/>
      <c r="CK634" s="31"/>
      <c r="CL634" s="31"/>
      <c r="CM634" s="31"/>
      <c r="CN634" s="31"/>
      <c r="CO634" s="31"/>
      <c r="CP634" s="31"/>
      <c r="CQ634" s="31"/>
      <c r="CR634" s="31"/>
      <c r="CS634" s="31"/>
    </row>
    <row r="635" customFormat="false" ht="15.75" hidden="false" customHeight="true" outlineLevel="0" collapsed="false">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c r="AE635" s="31"/>
      <c r="AF635" s="31"/>
      <c r="AG635" s="31"/>
      <c r="AH635" s="31"/>
      <c r="AI635" s="31"/>
      <c r="AJ635" s="31"/>
      <c r="AK635" s="31"/>
      <c r="AL635" s="31"/>
      <c r="AM635" s="31"/>
      <c r="AN635" s="31"/>
      <c r="AO635" s="31"/>
      <c r="AP635" s="31"/>
      <c r="AQ635" s="31"/>
      <c r="AR635" s="31"/>
      <c r="AS635" s="31"/>
      <c r="AT635" s="31"/>
      <c r="AU635" s="31"/>
      <c r="AV635" s="31"/>
      <c r="AW635" s="31"/>
      <c r="AX635" s="31"/>
      <c r="AY635" s="31"/>
      <c r="AZ635" s="31"/>
      <c r="BA635" s="31"/>
      <c r="BB635" s="31"/>
      <c r="BC635" s="31"/>
      <c r="BD635" s="31"/>
      <c r="BE635" s="31"/>
      <c r="BF635" s="31"/>
      <c r="BG635" s="31"/>
      <c r="BH635" s="31"/>
      <c r="BI635" s="31"/>
      <c r="BJ635" s="31"/>
      <c r="BK635" s="31"/>
      <c r="BL635" s="31"/>
      <c r="BM635" s="31"/>
      <c r="BN635" s="31"/>
      <c r="BO635" s="31"/>
      <c r="BP635" s="31"/>
      <c r="BQ635" s="31"/>
      <c r="BR635" s="31"/>
      <c r="BS635" s="31"/>
      <c r="BT635" s="31"/>
      <c r="BU635" s="31"/>
      <c r="BV635" s="31"/>
      <c r="BW635" s="31"/>
      <c r="BX635" s="31"/>
      <c r="BY635" s="31"/>
      <c r="BZ635" s="31"/>
      <c r="CA635" s="31"/>
      <c r="CB635" s="31"/>
      <c r="CC635" s="31"/>
      <c r="CD635" s="31"/>
      <c r="CE635" s="31"/>
      <c r="CF635" s="31"/>
      <c r="CG635" s="31"/>
      <c r="CH635" s="31"/>
      <c r="CI635" s="31"/>
      <c r="CJ635" s="31"/>
      <c r="CK635" s="31"/>
      <c r="CL635" s="31"/>
      <c r="CM635" s="31"/>
      <c r="CN635" s="31"/>
      <c r="CO635" s="31"/>
      <c r="CP635" s="31"/>
      <c r="CQ635" s="31"/>
      <c r="CR635" s="31"/>
      <c r="CS635" s="31"/>
    </row>
    <row r="636" customFormat="false" ht="15.75" hidden="false" customHeight="true" outlineLevel="0" collapsed="false">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c r="AE636" s="31"/>
      <c r="AF636" s="31"/>
      <c r="AG636" s="31"/>
      <c r="AH636" s="31"/>
      <c r="AI636" s="31"/>
      <c r="AJ636" s="31"/>
      <c r="AK636" s="31"/>
      <c r="AL636" s="31"/>
      <c r="AM636" s="31"/>
      <c r="AN636" s="31"/>
      <c r="AO636" s="31"/>
      <c r="AP636" s="31"/>
      <c r="AQ636" s="31"/>
      <c r="AR636" s="31"/>
      <c r="AS636" s="31"/>
      <c r="AT636" s="31"/>
      <c r="AU636" s="31"/>
      <c r="AV636" s="31"/>
      <c r="AW636" s="31"/>
      <c r="AX636" s="31"/>
      <c r="AY636" s="31"/>
      <c r="AZ636" s="31"/>
      <c r="BA636" s="31"/>
      <c r="BB636" s="31"/>
      <c r="BC636" s="31"/>
      <c r="BD636" s="31"/>
      <c r="BE636" s="31"/>
      <c r="BF636" s="31"/>
      <c r="BG636" s="31"/>
      <c r="BH636" s="31"/>
      <c r="BI636" s="31"/>
      <c r="BJ636" s="31"/>
      <c r="BK636" s="31"/>
      <c r="BL636" s="31"/>
      <c r="BM636" s="31"/>
      <c r="BN636" s="31"/>
      <c r="BO636" s="31"/>
      <c r="BP636" s="31"/>
      <c r="BQ636" s="31"/>
      <c r="BR636" s="31"/>
      <c r="BS636" s="31"/>
      <c r="BT636" s="31"/>
      <c r="BU636" s="31"/>
      <c r="BV636" s="31"/>
      <c r="BW636" s="31"/>
      <c r="BX636" s="31"/>
      <c r="BY636" s="31"/>
      <c r="BZ636" s="31"/>
      <c r="CA636" s="31"/>
      <c r="CB636" s="31"/>
      <c r="CC636" s="31"/>
      <c r="CD636" s="31"/>
      <c r="CE636" s="31"/>
      <c r="CF636" s="31"/>
      <c r="CG636" s="31"/>
      <c r="CH636" s="31"/>
      <c r="CI636" s="31"/>
      <c r="CJ636" s="31"/>
      <c r="CK636" s="31"/>
      <c r="CL636" s="31"/>
      <c r="CM636" s="31"/>
      <c r="CN636" s="31"/>
      <c r="CO636" s="31"/>
      <c r="CP636" s="31"/>
      <c r="CQ636" s="31"/>
      <c r="CR636" s="31"/>
      <c r="CS636" s="31"/>
    </row>
    <row r="637" customFormat="false" ht="15.75" hidden="false" customHeight="true" outlineLevel="0" collapsed="false">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c r="AE637" s="31"/>
      <c r="AF637" s="31"/>
      <c r="AG637" s="31"/>
      <c r="AH637" s="31"/>
      <c r="AI637" s="31"/>
      <c r="AJ637" s="31"/>
      <c r="AK637" s="31"/>
      <c r="AL637" s="31"/>
      <c r="AM637" s="31"/>
      <c r="AN637" s="31"/>
      <c r="AO637" s="31"/>
      <c r="AP637" s="31"/>
      <c r="AQ637" s="31"/>
      <c r="AR637" s="31"/>
      <c r="AS637" s="31"/>
      <c r="AT637" s="31"/>
      <c r="AU637" s="31"/>
      <c r="AV637" s="31"/>
      <c r="AW637" s="31"/>
      <c r="AX637" s="31"/>
      <c r="AY637" s="31"/>
      <c r="AZ637" s="31"/>
      <c r="BA637" s="31"/>
      <c r="BB637" s="31"/>
      <c r="BC637" s="31"/>
      <c r="BD637" s="31"/>
      <c r="BE637" s="31"/>
      <c r="BF637" s="31"/>
      <c r="BG637" s="31"/>
      <c r="BH637" s="31"/>
      <c r="BI637" s="31"/>
      <c r="BJ637" s="31"/>
      <c r="BK637" s="31"/>
      <c r="BL637" s="31"/>
      <c r="BM637" s="31"/>
      <c r="BN637" s="31"/>
      <c r="BO637" s="31"/>
      <c r="BP637" s="31"/>
      <c r="BQ637" s="31"/>
      <c r="BR637" s="31"/>
      <c r="BS637" s="31"/>
      <c r="BT637" s="31"/>
      <c r="BU637" s="31"/>
      <c r="BV637" s="31"/>
      <c r="BW637" s="31"/>
      <c r="BX637" s="31"/>
      <c r="BY637" s="31"/>
      <c r="BZ637" s="31"/>
      <c r="CA637" s="31"/>
      <c r="CB637" s="31"/>
      <c r="CC637" s="31"/>
      <c r="CD637" s="31"/>
      <c r="CE637" s="31"/>
      <c r="CF637" s="31"/>
      <c r="CG637" s="31"/>
      <c r="CH637" s="31"/>
      <c r="CI637" s="31"/>
      <c r="CJ637" s="31"/>
      <c r="CK637" s="31"/>
      <c r="CL637" s="31"/>
      <c r="CM637" s="31"/>
      <c r="CN637" s="31"/>
      <c r="CO637" s="31"/>
      <c r="CP637" s="31"/>
      <c r="CQ637" s="31"/>
      <c r="CR637" s="31"/>
      <c r="CS637" s="31"/>
    </row>
    <row r="638" customFormat="false" ht="15.75" hidden="false" customHeight="true" outlineLevel="0" collapsed="false">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c r="AE638" s="31"/>
      <c r="AF638" s="31"/>
      <c r="AG638" s="31"/>
      <c r="AH638" s="31"/>
      <c r="AI638" s="31"/>
      <c r="AJ638" s="31"/>
      <c r="AK638" s="31"/>
      <c r="AL638" s="31"/>
      <c r="AM638" s="31"/>
      <c r="AN638" s="31"/>
      <c r="AO638" s="31"/>
      <c r="AP638" s="31"/>
      <c r="AQ638" s="31"/>
      <c r="AR638" s="31"/>
      <c r="AS638" s="31"/>
      <c r="AT638" s="31"/>
      <c r="AU638" s="31"/>
      <c r="AV638" s="31"/>
      <c r="AW638" s="31"/>
      <c r="AX638" s="31"/>
      <c r="AY638" s="31"/>
      <c r="AZ638" s="31"/>
      <c r="BA638" s="31"/>
      <c r="BB638" s="31"/>
      <c r="BC638" s="31"/>
      <c r="BD638" s="31"/>
      <c r="BE638" s="31"/>
      <c r="BF638" s="31"/>
      <c r="BG638" s="31"/>
      <c r="BH638" s="31"/>
      <c r="BI638" s="31"/>
      <c r="BJ638" s="31"/>
      <c r="BK638" s="31"/>
      <c r="BL638" s="31"/>
      <c r="BM638" s="31"/>
      <c r="BN638" s="31"/>
      <c r="BO638" s="31"/>
      <c r="BP638" s="31"/>
      <c r="BQ638" s="31"/>
      <c r="BR638" s="31"/>
      <c r="BS638" s="31"/>
      <c r="BT638" s="31"/>
      <c r="BU638" s="31"/>
      <c r="BV638" s="31"/>
      <c r="BW638" s="31"/>
      <c r="BX638" s="31"/>
      <c r="BY638" s="31"/>
      <c r="BZ638" s="31"/>
      <c r="CA638" s="31"/>
      <c r="CB638" s="31"/>
      <c r="CC638" s="31"/>
      <c r="CD638" s="31"/>
      <c r="CE638" s="31"/>
      <c r="CF638" s="31"/>
      <c r="CG638" s="31"/>
      <c r="CH638" s="31"/>
      <c r="CI638" s="31"/>
      <c r="CJ638" s="31"/>
      <c r="CK638" s="31"/>
      <c r="CL638" s="31"/>
      <c r="CM638" s="31"/>
      <c r="CN638" s="31"/>
      <c r="CO638" s="31"/>
      <c r="CP638" s="31"/>
      <c r="CQ638" s="31"/>
      <c r="CR638" s="31"/>
      <c r="CS638" s="31"/>
    </row>
    <row r="639" customFormat="false" ht="15.75" hidden="false" customHeight="true" outlineLevel="0" collapsed="false">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c r="AE639" s="31"/>
      <c r="AF639" s="31"/>
      <c r="AG639" s="31"/>
      <c r="AH639" s="31"/>
      <c r="AI639" s="31"/>
      <c r="AJ639" s="31"/>
      <c r="AK639" s="31"/>
      <c r="AL639" s="31"/>
      <c r="AM639" s="31"/>
      <c r="AN639" s="31"/>
      <c r="AO639" s="31"/>
      <c r="AP639" s="31"/>
      <c r="AQ639" s="31"/>
      <c r="AR639" s="31"/>
      <c r="AS639" s="31"/>
      <c r="AT639" s="31"/>
      <c r="AU639" s="31"/>
      <c r="AV639" s="31"/>
      <c r="AW639" s="31"/>
      <c r="AX639" s="31"/>
      <c r="AY639" s="31"/>
      <c r="AZ639" s="31"/>
      <c r="BA639" s="31"/>
      <c r="BB639" s="31"/>
      <c r="BC639" s="31"/>
      <c r="BD639" s="31"/>
      <c r="BE639" s="31"/>
      <c r="BF639" s="31"/>
      <c r="BG639" s="31"/>
      <c r="BH639" s="31"/>
      <c r="BI639" s="31"/>
      <c r="BJ639" s="31"/>
      <c r="BK639" s="31"/>
      <c r="BL639" s="31"/>
      <c r="BM639" s="31"/>
      <c r="BN639" s="31"/>
      <c r="BO639" s="31"/>
      <c r="BP639" s="31"/>
      <c r="BQ639" s="31"/>
      <c r="BR639" s="31"/>
      <c r="BS639" s="31"/>
      <c r="BT639" s="31"/>
      <c r="BU639" s="31"/>
      <c r="BV639" s="31"/>
      <c r="BW639" s="31"/>
      <c r="BX639" s="31"/>
      <c r="BY639" s="31"/>
      <c r="BZ639" s="31"/>
      <c r="CA639" s="31"/>
      <c r="CB639" s="31"/>
      <c r="CC639" s="31"/>
      <c r="CD639" s="31"/>
      <c r="CE639" s="31"/>
      <c r="CF639" s="31"/>
      <c r="CG639" s="31"/>
      <c r="CH639" s="31"/>
      <c r="CI639" s="31"/>
      <c r="CJ639" s="31"/>
      <c r="CK639" s="31"/>
      <c r="CL639" s="31"/>
      <c r="CM639" s="31"/>
      <c r="CN639" s="31"/>
      <c r="CO639" s="31"/>
      <c r="CP639" s="31"/>
      <c r="CQ639" s="31"/>
      <c r="CR639" s="31"/>
      <c r="CS639" s="31"/>
    </row>
    <row r="640" customFormat="false" ht="15.75" hidden="false" customHeight="true" outlineLevel="0" collapsed="false">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c r="AE640" s="31"/>
      <c r="AF640" s="31"/>
      <c r="AG640" s="31"/>
      <c r="AH640" s="31"/>
      <c r="AI640" s="31"/>
      <c r="AJ640" s="31"/>
      <c r="AK640" s="31"/>
      <c r="AL640" s="31"/>
      <c r="AM640" s="31"/>
      <c r="AN640" s="31"/>
      <c r="AO640" s="31"/>
      <c r="AP640" s="31"/>
      <c r="AQ640" s="31"/>
      <c r="AR640" s="31"/>
      <c r="AS640" s="31"/>
      <c r="AT640" s="31"/>
      <c r="AU640" s="31"/>
      <c r="AV640" s="31"/>
      <c r="AW640" s="31"/>
      <c r="AX640" s="31"/>
      <c r="AY640" s="31"/>
      <c r="AZ640" s="31"/>
      <c r="BA640" s="31"/>
      <c r="BB640" s="31"/>
      <c r="BC640" s="31"/>
      <c r="BD640" s="31"/>
      <c r="BE640" s="31"/>
      <c r="BF640" s="31"/>
      <c r="BG640" s="31"/>
      <c r="BH640" s="31"/>
      <c r="BI640" s="31"/>
      <c r="BJ640" s="31"/>
      <c r="BK640" s="31"/>
      <c r="BL640" s="31"/>
      <c r="BM640" s="31"/>
      <c r="BN640" s="31"/>
      <c r="BO640" s="31"/>
      <c r="BP640" s="31"/>
      <c r="BQ640" s="31"/>
      <c r="BR640" s="31"/>
      <c r="BS640" s="31"/>
      <c r="BT640" s="31"/>
      <c r="BU640" s="31"/>
      <c r="BV640" s="31"/>
      <c r="BW640" s="31"/>
      <c r="BX640" s="31"/>
      <c r="BY640" s="31"/>
      <c r="BZ640" s="31"/>
      <c r="CA640" s="31"/>
      <c r="CB640" s="31"/>
      <c r="CC640" s="31"/>
      <c r="CD640" s="31"/>
      <c r="CE640" s="31"/>
      <c r="CF640" s="31"/>
      <c r="CG640" s="31"/>
      <c r="CH640" s="31"/>
      <c r="CI640" s="31"/>
      <c r="CJ640" s="31"/>
      <c r="CK640" s="31"/>
      <c r="CL640" s="31"/>
      <c r="CM640" s="31"/>
      <c r="CN640" s="31"/>
      <c r="CO640" s="31"/>
      <c r="CP640" s="31"/>
      <c r="CQ640" s="31"/>
      <c r="CR640" s="31"/>
      <c r="CS640" s="31"/>
    </row>
    <row r="641" customFormat="false" ht="15.75" hidden="false" customHeight="true" outlineLevel="0" collapsed="false">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c r="AE641" s="31"/>
      <c r="AF641" s="31"/>
      <c r="AG641" s="31"/>
      <c r="AH641" s="31"/>
      <c r="AI641" s="31"/>
      <c r="AJ641" s="31"/>
      <c r="AK641" s="31"/>
      <c r="AL641" s="31"/>
      <c r="AM641" s="31"/>
      <c r="AN641" s="31"/>
      <c r="AO641" s="31"/>
      <c r="AP641" s="31"/>
      <c r="AQ641" s="31"/>
      <c r="AR641" s="31"/>
      <c r="AS641" s="31"/>
      <c r="AT641" s="31"/>
      <c r="AU641" s="31"/>
      <c r="AV641" s="31"/>
      <c r="AW641" s="31"/>
      <c r="AX641" s="31"/>
      <c r="AY641" s="31"/>
      <c r="AZ641" s="31"/>
      <c r="BA641" s="31"/>
      <c r="BB641" s="31"/>
      <c r="BC641" s="31"/>
      <c r="BD641" s="31"/>
      <c r="BE641" s="31"/>
      <c r="BF641" s="31"/>
      <c r="BG641" s="31"/>
      <c r="BH641" s="31"/>
      <c r="BI641" s="31"/>
      <c r="BJ641" s="31"/>
      <c r="BK641" s="31"/>
      <c r="BL641" s="31"/>
      <c r="BM641" s="31"/>
      <c r="BN641" s="31"/>
      <c r="BO641" s="31"/>
      <c r="BP641" s="31"/>
      <c r="BQ641" s="31"/>
      <c r="BR641" s="31"/>
      <c r="BS641" s="31"/>
      <c r="BT641" s="31"/>
      <c r="BU641" s="31"/>
      <c r="BV641" s="31"/>
      <c r="BW641" s="31"/>
      <c r="BX641" s="31"/>
      <c r="BY641" s="31"/>
      <c r="BZ641" s="31"/>
      <c r="CA641" s="31"/>
      <c r="CB641" s="31"/>
      <c r="CC641" s="31"/>
      <c r="CD641" s="31"/>
      <c r="CE641" s="31"/>
      <c r="CF641" s="31"/>
      <c r="CG641" s="31"/>
      <c r="CH641" s="31"/>
      <c r="CI641" s="31"/>
      <c r="CJ641" s="31"/>
      <c r="CK641" s="31"/>
      <c r="CL641" s="31"/>
      <c r="CM641" s="31"/>
      <c r="CN641" s="31"/>
      <c r="CO641" s="31"/>
      <c r="CP641" s="31"/>
      <c r="CQ641" s="31"/>
      <c r="CR641" s="31"/>
      <c r="CS641" s="31"/>
    </row>
    <row r="642" customFormat="false" ht="15.75" hidden="false" customHeight="true" outlineLevel="0" collapsed="false">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c r="AE642" s="31"/>
      <c r="AF642" s="31"/>
      <c r="AG642" s="31"/>
      <c r="AH642" s="31"/>
      <c r="AI642" s="31"/>
      <c r="AJ642" s="31"/>
      <c r="AK642" s="31"/>
      <c r="AL642" s="31"/>
      <c r="AM642" s="31"/>
      <c r="AN642" s="31"/>
      <c r="AO642" s="31"/>
      <c r="AP642" s="31"/>
      <c r="AQ642" s="31"/>
      <c r="AR642" s="31"/>
      <c r="AS642" s="31"/>
      <c r="AT642" s="31"/>
      <c r="AU642" s="31"/>
      <c r="AV642" s="31"/>
      <c r="AW642" s="31"/>
      <c r="AX642" s="31"/>
      <c r="AY642" s="31"/>
      <c r="AZ642" s="31"/>
      <c r="BA642" s="31"/>
      <c r="BB642" s="31"/>
      <c r="BC642" s="31"/>
      <c r="BD642" s="31"/>
      <c r="BE642" s="31"/>
      <c r="BF642" s="31"/>
      <c r="BG642" s="31"/>
      <c r="BH642" s="31"/>
      <c r="BI642" s="31"/>
      <c r="BJ642" s="31"/>
      <c r="BK642" s="31"/>
      <c r="BL642" s="31"/>
      <c r="BM642" s="31"/>
      <c r="BN642" s="31"/>
      <c r="BO642" s="31"/>
      <c r="BP642" s="31"/>
      <c r="BQ642" s="31"/>
      <c r="BR642" s="31"/>
      <c r="BS642" s="31"/>
      <c r="BT642" s="31"/>
      <c r="BU642" s="31"/>
      <c r="BV642" s="31"/>
      <c r="BW642" s="31"/>
      <c r="BX642" s="31"/>
      <c r="BY642" s="31"/>
      <c r="BZ642" s="31"/>
      <c r="CA642" s="31"/>
      <c r="CB642" s="31"/>
      <c r="CC642" s="31"/>
      <c r="CD642" s="31"/>
      <c r="CE642" s="31"/>
      <c r="CF642" s="31"/>
      <c r="CG642" s="31"/>
      <c r="CH642" s="31"/>
      <c r="CI642" s="31"/>
      <c r="CJ642" s="31"/>
      <c r="CK642" s="31"/>
      <c r="CL642" s="31"/>
      <c r="CM642" s="31"/>
      <c r="CN642" s="31"/>
      <c r="CO642" s="31"/>
      <c r="CP642" s="31"/>
      <c r="CQ642" s="31"/>
      <c r="CR642" s="31"/>
      <c r="CS642" s="31"/>
    </row>
    <row r="643" customFormat="false" ht="15.75" hidden="false" customHeight="true" outlineLevel="0" collapsed="false">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c r="AE643" s="31"/>
      <c r="AF643" s="31"/>
      <c r="AG643" s="31"/>
      <c r="AH643" s="31"/>
      <c r="AI643" s="31"/>
      <c r="AJ643" s="31"/>
      <c r="AK643" s="31"/>
      <c r="AL643" s="31"/>
      <c r="AM643" s="31"/>
      <c r="AN643" s="31"/>
      <c r="AO643" s="31"/>
      <c r="AP643" s="31"/>
      <c r="AQ643" s="31"/>
      <c r="AR643" s="31"/>
      <c r="AS643" s="31"/>
      <c r="AT643" s="31"/>
      <c r="AU643" s="31"/>
      <c r="AV643" s="31"/>
      <c r="AW643" s="31"/>
      <c r="AX643" s="31"/>
      <c r="AY643" s="31"/>
      <c r="AZ643" s="31"/>
      <c r="BA643" s="31"/>
      <c r="BB643" s="31"/>
      <c r="BC643" s="31"/>
      <c r="BD643" s="31"/>
      <c r="BE643" s="31"/>
      <c r="BF643" s="31"/>
      <c r="BG643" s="31"/>
      <c r="BH643" s="31"/>
      <c r="BI643" s="31"/>
      <c r="BJ643" s="31"/>
      <c r="BK643" s="31"/>
      <c r="BL643" s="31"/>
      <c r="BM643" s="31"/>
      <c r="BN643" s="31"/>
      <c r="BO643" s="31"/>
      <c r="BP643" s="31"/>
      <c r="BQ643" s="31"/>
      <c r="BR643" s="31"/>
      <c r="BS643" s="31"/>
      <c r="BT643" s="31"/>
      <c r="BU643" s="31"/>
      <c r="BV643" s="31"/>
      <c r="BW643" s="31"/>
      <c r="BX643" s="31"/>
      <c r="BY643" s="31"/>
      <c r="BZ643" s="31"/>
      <c r="CA643" s="31"/>
      <c r="CB643" s="31"/>
      <c r="CC643" s="31"/>
      <c r="CD643" s="31"/>
      <c r="CE643" s="31"/>
      <c r="CF643" s="31"/>
      <c r="CG643" s="31"/>
      <c r="CH643" s="31"/>
      <c r="CI643" s="31"/>
      <c r="CJ643" s="31"/>
      <c r="CK643" s="31"/>
      <c r="CL643" s="31"/>
      <c r="CM643" s="31"/>
      <c r="CN643" s="31"/>
      <c r="CO643" s="31"/>
      <c r="CP643" s="31"/>
      <c r="CQ643" s="31"/>
      <c r="CR643" s="31"/>
      <c r="CS643" s="31"/>
    </row>
    <row r="644" customFormat="false" ht="15.75" hidden="false" customHeight="true" outlineLevel="0" collapsed="false">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c r="AE644" s="31"/>
      <c r="AF644" s="31"/>
      <c r="AG644" s="31"/>
      <c r="AH644" s="31"/>
      <c r="AI644" s="31"/>
      <c r="AJ644" s="31"/>
      <c r="AK644" s="31"/>
      <c r="AL644" s="31"/>
      <c r="AM644" s="31"/>
      <c r="AN644" s="31"/>
      <c r="AO644" s="31"/>
      <c r="AP644" s="31"/>
      <c r="AQ644" s="31"/>
      <c r="AR644" s="31"/>
      <c r="AS644" s="31"/>
      <c r="AT644" s="31"/>
      <c r="AU644" s="31"/>
      <c r="AV644" s="31"/>
      <c r="AW644" s="31"/>
      <c r="AX644" s="31"/>
      <c r="AY644" s="31"/>
      <c r="AZ644" s="31"/>
      <c r="BA644" s="31"/>
      <c r="BB644" s="31"/>
      <c r="BC644" s="31"/>
      <c r="BD644" s="31"/>
      <c r="BE644" s="31"/>
      <c r="BF644" s="31"/>
      <c r="BG644" s="31"/>
      <c r="BH644" s="31"/>
      <c r="BI644" s="31"/>
      <c r="BJ644" s="31"/>
      <c r="BK644" s="31"/>
      <c r="BL644" s="31"/>
      <c r="BM644" s="31"/>
      <c r="BN644" s="31"/>
      <c r="BO644" s="31"/>
      <c r="BP644" s="31"/>
      <c r="BQ644" s="31"/>
      <c r="BR644" s="31"/>
      <c r="BS644" s="31"/>
      <c r="BT644" s="31"/>
      <c r="BU644" s="31"/>
      <c r="BV644" s="31"/>
      <c r="BW644" s="31"/>
      <c r="BX644" s="31"/>
      <c r="BY644" s="31"/>
      <c r="BZ644" s="31"/>
      <c r="CA644" s="31"/>
      <c r="CB644" s="31"/>
      <c r="CC644" s="31"/>
      <c r="CD644" s="31"/>
      <c r="CE644" s="31"/>
      <c r="CF644" s="31"/>
      <c r="CG644" s="31"/>
      <c r="CH644" s="31"/>
      <c r="CI644" s="31"/>
      <c r="CJ644" s="31"/>
      <c r="CK644" s="31"/>
      <c r="CL644" s="31"/>
      <c r="CM644" s="31"/>
      <c r="CN644" s="31"/>
      <c r="CO644" s="31"/>
      <c r="CP644" s="31"/>
      <c r="CQ644" s="31"/>
      <c r="CR644" s="31"/>
      <c r="CS644" s="31"/>
    </row>
    <row r="645" customFormat="false" ht="15.75" hidden="false" customHeight="true" outlineLevel="0" collapsed="false">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c r="AE645" s="31"/>
      <c r="AF645" s="31"/>
      <c r="AG645" s="31"/>
      <c r="AH645" s="31"/>
      <c r="AI645" s="31"/>
      <c r="AJ645" s="31"/>
      <c r="AK645" s="31"/>
      <c r="AL645" s="31"/>
      <c r="AM645" s="31"/>
      <c r="AN645" s="31"/>
      <c r="AO645" s="31"/>
      <c r="AP645" s="31"/>
      <c r="AQ645" s="31"/>
      <c r="AR645" s="31"/>
      <c r="AS645" s="31"/>
      <c r="AT645" s="31"/>
      <c r="AU645" s="31"/>
      <c r="AV645" s="31"/>
      <c r="AW645" s="31"/>
      <c r="AX645" s="31"/>
      <c r="AY645" s="31"/>
      <c r="AZ645" s="31"/>
      <c r="BA645" s="31"/>
      <c r="BB645" s="31"/>
      <c r="BC645" s="31"/>
      <c r="BD645" s="31"/>
      <c r="BE645" s="31"/>
      <c r="BF645" s="31"/>
      <c r="BG645" s="31"/>
      <c r="BH645" s="31"/>
      <c r="BI645" s="31"/>
      <c r="BJ645" s="31"/>
      <c r="BK645" s="31"/>
      <c r="BL645" s="31"/>
      <c r="BM645" s="31"/>
      <c r="BN645" s="31"/>
      <c r="BO645" s="31"/>
      <c r="BP645" s="31"/>
      <c r="BQ645" s="31"/>
      <c r="BR645" s="31"/>
      <c r="BS645" s="31"/>
      <c r="BT645" s="31"/>
      <c r="BU645" s="31"/>
      <c r="BV645" s="31"/>
      <c r="BW645" s="31"/>
      <c r="BX645" s="31"/>
      <c r="BY645" s="31"/>
      <c r="BZ645" s="31"/>
      <c r="CA645" s="31"/>
      <c r="CB645" s="31"/>
      <c r="CC645" s="31"/>
      <c r="CD645" s="31"/>
      <c r="CE645" s="31"/>
      <c r="CF645" s="31"/>
      <c r="CG645" s="31"/>
      <c r="CH645" s="31"/>
      <c r="CI645" s="31"/>
      <c r="CJ645" s="31"/>
      <c r="CK645" s="31"/>
      <c r="CL645" s="31"/>
      <c r="CM645" s="31"/>
      <c r="CN645" s="31"/>
      <c r="CO645" s="31"/>
      <c r="CP645" s="31"/>
      <c r="CQ645" s="31"/>
      <c r="CR645" s="31"/>
      <c r="CS645" s="31"/>
    </row>
    <row r="646" customFormat="false" ht="15.75" hidden="false" customHeight="true" outlineLevel="0" collapsed="false">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c r="AE646" s="31"/>
      <c r="AF646" s="31"/>
      <c r="AG646" s="31"/>
      <c r="AH646" s="31"/>
      <c r="AI646" s="31"/>
      <c r="AJ646" s="31"/>
      <c r="AK646" s="31"/>
      <c r="AL646" s="31"/>
      <c r="AM646" s="31"/>
      <c r="AN646" s="31"/>
      <c r="AO646" s="31"/>
      <c r="AP646" s="31"/>
      <c r="AQ646" s="31"/>
      <c r="AR646" s="31"/>
      <c r="AS646" s="31"/>
      <c r="AT646" s="31"/>
      <c r="AU646" s="31"/>
      <c r="AV646" s="31"/>
      <c r="AW646" s="31"/>
      <c r="AX646" s="31"/>
      <c r="AY646" s="31"/>
      <c r="AZ646" s="31"/>
      <c r="BA646" s="31"/>
      <c r="BB646" s="31"/>
      <c r="BC646" s="31"/>
      <c r="BD646" s="31"/>
      <c r="BE646" s="31"/>
      <c r="BF646" s="31"/>
      <c r="BG646" s="31"/>
      <c r="BH646" s="31"/>
      <c r="BI646" s="31"/>
      <c r="BJ646" s="31"/>
      <c r="BK646" s="31"/>
      <c r="BL646" s="31"/>
      <c r="BM646" s="31"/>
      <c r="BN646" s="31"/>
      <c r="BO646" s="31"/>
      <c r="BP646" s="31"/>
      <c r="BQ646" s="31"/>
      <c r="BR646" s="31"/>
      <c r="BS646" s="31"/>
      <c r="BT646" s="31"/>
      <c r="BU646" s="31"/>
      <c r="BV646" s="31"/>
      <c r="BW646" s="31"/>
      <c r="BX646" s="31"/>
      <c r="BY646" s="31"/>
      <c r="BZ646" s="31"/>
      <c r="CA646" s="31"/>
      <c r="CB646" s="31"/>
      <c r="CC646" s="31"/>
      <c r="CD646" s="31"/>
      <c r="CE646" s="31"/>
      <c r="CF646" s="31"/>
      <c r="CG646" s="31"/>
      <c r="CH646" s="31"/>
      <c r="CI646" s="31"/>
      <c r="CJ646" s="31"/>
      <c r="CK646" s="31"/>
      <c r="CL646" s="31"/>
      <c r="CM646" s="31"/>
      <c r="CN646" s="31"/>
      <c r="CO646" s="31"/>
      <c r="CP646" s="31"/>
      <c r="CQ646" s="31"/>
      <c r="CR646" s="31"/>
      <c r="CS646" s="31"/>
    </row>
    <row r="647" customFormat="false" ht="15.75" hidden="false" customHeight="true" outlineLevel="0" collapsed="false">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c r="AE647" s="31"/>
      <c r="AF647" s="31"/>
      <c r="AG647" s="31"/>
      <c r="AH647" s="31"/>
      <c r="AI647" s="31"/>
      <c r="AJ647" s="31"/>
      <c r="AK647" s="31"/>
      <c r="AL647" s="31"/>
      <c r="AM647" s="31"/>
      <c r="AN647" s="31"/>
      <c r="AO647" s="31"/>
      <c r="AP647" s="31"/>
      <c r="AQ647" s="31"/>
      <c r="AR647" s="31"/>
      <c r="AS647" s="31"/>
      <c r="AT647" s="31"/>
      <c r="AU647" s="31"/>
      <c r="AV647" s="31"/>
      <c r="AW647" s="31"/>
      <c r="AX647" s="31"/>
      <c r="AY647" s="31"/>
      <c r="AZ647" s="31"/>
      <c r="BA647" s="31"/>
      <c r="BB647" s="31"/>
      <c r="BC647" s="31"/>
      <c r="BD647" s="31"/>
      <c r="BE647" s="31"/>
      <c r="BF647" s="31"/>
      <c r="BG647" s="31"/>
      <c r="BH647" s="31"/>
      <c r="BI647" s="31"/>
      <c r="BJ647" s="31"/>
      <c r="BK647" s="31"/>
      <c r="BL647" s="31"/>
      <c r="BM647" s="31"/>
      <c r="BN647" s="31"/>
      <c r="BO647" s="31"/>
      <c r="BP647" s="31"/>
      <c r="BQ647" s="31"/>
      <c r="BR647" s="31"/>
      <c r="BS647" s="31"/>
      <c r="BT647" s="31"/>
      <c r="BU647" s="31"/>
      <c r="BV647" s="31"/>
      <c r="BW647" s="31"/>
      <c r="BX647" s="31"/>
      <c r="BY647" s="31"/>
      <c r="BZ647" s="31"/>
      <c r="CA647" s="31"/>
      <c r="CB647" s="31"/>
      <c r="CC647" s="31"/>
      <c r="CD647" s="31"/>
      <c r="CE647" s="31"/>
      <c r="CF647" s="31"/>
      <c r="CG647" s="31"/>
      <c r="CH647" s="31"/>
      <c r="CI647" s="31"/>
      <c r="CJ647" s="31"/>
      <c r="CK647" s="31"/>
      <c r="CL647" s="31"/>
      <c r="CM647" s="31"/>
      <c r="CN647" s="31"/>
      <c r="CO647" s="31"/>
      <c r="CP647" s="31"/>
      <c r="CQ647" s="31"/>
      <c r="CR647" s="31"/>
      <c r="CS647" s="31"/>
    </row>
    <row r="648" customFormat="false" ht="15.75" hidden="false" customHeight="true" outlineLevel="0" collapsed="false">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c r="AE648" s="31"/>
      <c r="AF648" s="31"/>
      <c r="AG648" s="31"/>
      <c r="AH648" s="31"/>
      <c r="AI648" s="31"/>
      <c r="AJ648" s="31"/>
      <c r="AK648" s="31"/>
      <c r="AL648" s="31"/>
      <c r="AM648" s="31"/>
      <c r="AN648" s="31"/>
      <c r="AO648" s="31"/>
      <c r="AP648" s="31"/>
      <c r="AQ648" s="31"/>
      <c r="AR648" s="31"/>
      <c r="AS648" s="31"/>
      <c r="AT648" s="31"/>
      <c r="AU648" s="31"/>
      <c r="AV648" s="31"/>
      <c r="AW648" s="31"/>
      <c r="AX648" s="31"/>
      <c r="AY648" s="31"/>
      <c r="AZ648" s="31"/>
      <c r="BA648" s="31"/>
      <c r="BB648" s="31"/>
      <c r="BC648" s="31"/>
      <c r="BD648" s="31"/>
      <c r="BE648" s="31"/>
      <c r="BF648" s="31"/>
      <c r="BG648" s="31"/>
      <c r="BH648" s="31"/>
      <c r="BI648" s="31"/>
      <c r="BJ648" s="31"/>
      <c r="BK648" s="31"/>
      <c r="BL648" s="31"/>
      <c r="BM648" s="31"/>
      <c r="BN648" s="31"/>
      <c r="BO648" s="31"/>
      <c r="BP648" s="31"/>
      <c r="BQ648" s="31"/>
      <c r="BR648" s="31"/>
      <c r="BS648" s="31"/>
      <c r="BT648" s="31"/>
      <c r="BU648" s="31"/>
      <c r="BV648" s="31"/>
      <c r="BW648" s="31"/>
      <c r="BX648" s="31"/>
      <c r="BY648" s="31"/>
      <c r="BZ648" s="31"/>
      <c r="CA648" s="31"/>
      <c r="CB648" s="31"/>
      <c r="CC648" s="31"/>
      <c r="CD648" s="31"/>
      <c r="CE648" s="31"/>
      <c r="CF648" s="31"/>
      <c r="CG648" s="31"/>
      <c r="CH648" s="31"/>
      <c r="CI648" s="31"/>
      <c r="CJ648" s="31"/>
      <c r="CK648" s="31"/>
      <c r="CL648" s="31"/>
      <c r="CM648" s="31"/>
      <c r="CN648" s="31"/>
      <c r="CO648" s="31"/>
      <c r="CP648" s="31"/>
      <c r="CQ648" s="31"/>
      <c r="CR648" s="31"/>
      <c r="CS648" s="31"/>
    </row>
    <row r="649" customFormat="false" ht="15.75" hidden="false" customHeight="true" outlineLevel="0" collapsed="false">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c r="AE649" s="31"/>
      <c r="AF649" s="31"/>
      <c r="AG649" s="31"/>
      <c r="AH649" s="31"/>
      <c r="AI649" s="31"/>
      <c r="AJ649" s="31"/>
      <c r="AK649" s="31"/>
      <c r="AL649" s="31"/>
      <c r="AM649" s="31"/>
      <c r="AN649" s="31"/>
      <c r="AO649" s="31"/>
      <c r="AP649" s="31"/>
      <c r="AQ649" s="31"/>
      <c r="AR649" s="31"/>
      <c r="AS649" s="31"/>
      <c r="AT649" s="31"/>
      <c r="AU649" s="31"/>
      <c r="AV649" s="31"/>
      <c r="AW649" s="31"/>
      <c r="AX649" s="31"/>
      <c r="AY649" s="31"/>
      <c r="AZ649" s="31"/>
      <c r="BA649" s="31"/>
      <c r="BB649" s="31"/>
      <c r="BC649" s="31"/>
      <c r="BD649" s="31"/>
      <c r="BE649" s="31"/>
      <c r="BF649" s="31"/>
      <c r="BG649" s="31"/>
      <c r="BH649" s="31"/>
      <c r="BI649" s="31"/>
      <c r="BJ649" s="31"/>
      <c r="BK649" s="31"/>
      <c r="BL649" s="31"/>
      <c r="BM649" s="31"/>
      <c r="BN649" s="31"/>
      <c r="BO649" s="31"/>
      <c r="BP649" s="31"/>
      <c r="BQ649" s="31"/>
      <c r="BR649" s="31"/>
      <c r="BS649" s="31"/>
      <c r="BT649" s="31"/>
      <c r="BU649" s="31"/>
      <c r="BV649" s="31"/>
      <c r="BW649" s="31"/>
      <c r="BX649" s="31"/>
      <c r="BY649" s="31"/>
      <c r="BZ649" s="31"/>
      <c r="CA649" s="31"/>
      <c r="CB649" s="31"/>
      <c r="CC649" s="31"/>
      <c r="CD649" s="31"/>
      <c r="CE649" s="31"/>
      <c r="CF649" s="31"/>
      <c r="CG649" s="31"/>
      <c r="CH649" s="31"/>
      <c r="CI649" s="31"/>
      <c r="CJ649" s="31"/>
      <c r="CK649" s="31"/>
      <c r="CL649" s="31"/>
      <c r="CM649" s="31"/>
      <c r="CN649" s="31"/>
      <c r="CO649" s="31"/>
      <c r="CP649" s="31"/>
      <c r="CQ649" s="31"/>
      <c r="CR649" s="31"/>
      <c r="CS649" s="31"/>
    </row>
    <row r="650" customFormat="false" ht="15.75" hidden="false" customHeight="true" outlineLevel="0" collapsed="false">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c r="AE650" s="31"/>
      <c r="AF650" s="31"/>
      <c r="AG650" s="31"/>
      <c r="AH650" s="31"/>
      <c r="AI650" s="31"/>
      <c r="AJ650" s="31"/>
      <c r="AK650" s="31"/>
      <c r="AL650" s="31"/>
      <c r="AM650" s="31"/>
      <c r="AN650" s="31"/>
      <c r="AO650" s="31"/>
      <c r="AP650" s="31"/>
      <c r="AQ650" s="31"/>
      <c r="AR650" s="31"/>
      <c r="AS650" s="31"/>
      <c r="AT650" s="31"/>
      <c r="AU650" s="31"/>
      <c r="AV650" s="31"/>
      <c r="AW650" s="31"/>
      <c r="AX650" s="31"/>
      <c r="AY650" s="31"/>
      <c r="AZ650" s="31"/>
      <c r="BA650" s="31"/>
      <c r="BB650" s="31"/>
      <c r="BC650" s="31"/>
      <c r="BD650" s="31"/>
      <c r="BE650" s="31"/>
      <c r="BF650" s="31"/>
      <c r="BG650" s="31"/>
      <c r="BH650" s="31"/>
      <c r="BI650" s="31"/>
      <c r="BJ650" s="31"/>
      <c r="BK650" s="31"/>
      <c r="BL650" s="31"/>
      <c r="BM650" s="31"/>
      <c r="BN650" s="31"/>
      <c r="BO650" s="31"/>
      <c r="BP650" s="31"/>
      <c r="BQ650" s="31"/>
      <c r="BR650" s="31"/>
      <c r="BS650" s="31"/>
      <c r="BT650" s="31"/>
      <c r="BU650" s="31"/>
      <c r="BV650" s="31"/>
      <c r="BW650" s="31"/>
      <c r="BX650" s="31"/>
      <c r="BY650" s="31"/>
      <c r="BZ650" s="31"/>
      <c r="CA650" s="31"/>
      <c r="CB650" s="31"/>
      <c r="CC650" s="31"/>
      <c r="CD650" s="31"/>
      <c r="CE650" s="31"/>
      <c r="CF650" s="31"/>
      <c r="CG650" s="31"/>
      <c r="CH650" s="31"/>
      <c r="CI650" s="31"/>
      <c r="CJ650" s="31"/>
      <c r="CK650" s="31"/>
      <c r="CL650" s="31"/>
      <c r="CM650" s="31"/>
      <c r="CN650" s="31"/>
      <c r="CO650" s="31"/>
      <c r="CP650" s="31"/>
      <c r="CQ650" s="31"/>
      <c r="CR650" s="31"/>
      <c r="CS650" s="31"/>
    </row>
    <row r="651" customFormat="false" ht="15.75" hidden="false" customHeight="true" outlineLevel="0" collapsed="false">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c r="AE651" s="31"/>
      <c r="AF651" s="31"/>
      <c r="AG651" s="31"/>
      <c r="AH651" s="31"/>
      <c r="AI651" s="31"/>
      <c r="AJ651" s="31"/>
      <c r="AK651" s="31"/>
      <c r="AL651" s="31"/>
      <c r="AM651" s="31"/>
      <c r="AN651" s="31"/>
      <c r="AO651" s="31"/>
      <c r="AP651" s="31"/>
      <c r="AQ651" s="31"/>
      <c r="AR651" s="31"/>
      <c r="AS651" s="31"/>
      <c r="AT651" s="31"/>
      <c r="AU651" s="31"/>
      <c r="AV651" s="31"/>
      <c r="AW651" s="31"/>
      <c r="AX651" s="31"/>
      <c r="AY651" s="31"/>
      <c r="AZ651" s="31"/>
      <c r="BA651" s="31"/>
      <c r="BB651" s="31"/>
      <c r="BC651" s="31"/>
      <c r="BD651" s="31"/>
      <c r="BE651" s="31"/>
      <c r="BF651" s="31"/>
      <c r="BG651" s="31"/>
      <c r="BH651" s="31"/>
      <c r="BI651" s="31"/>
      <c r="BJ651" s="31"/>
      <c r="BK651" s="31"/>
      <c r="BL651" s="31"/>
      <c r="BM651" s="31"/>
      <c r="BN651" s="31"/>
      <c r="BO651" s="31"/>
      <c r="BP651" s="31"/>
      <c r="BQ651" s="31"/>
      <c r="BR651" s="31"/>
      <c r="BS651" s="31"/>
      <c r="BT651" s="31"/>
      <c r="BU651" s="31"/>
      <c r="BV651" s="31"/>
      <c r="BW651" s="31"/>
      <c r="BX651" s="31"/>
      <c r="BY651" s="31"/>
      <c r="BZ651" s="31"/>
      <c r="CA651" s="31"/>
      <c r="CB651" s="31"/>
      <c r="CC651" s="31"/>
      <c r="CD651" s="31"/>
      <c r="CE651" s="31"/>
      <c r="CF651" s="31"/>
      <c r="CG651" s="31"/>
      <c r="CH651" s="31"/>
      <c r="CI651" s="31"/>
      <c r="CJ651" s="31"/>
      <c r="CK651" s="31"/>
      <c r="CL651" s="31"/>
      <c r="CM651" s="31"/>
      <c r="CN651" s="31"/>
      <c r="CO651" s="31"/>
      <c r="CP651" s="31"/>
      <c r="CQ651" s="31"/>
      <c r="CR651" s="31"/>
      <c r="CS651" s="31"/>
    </row>
    <row r="652" customFormat="false" ht="15.75" hidden="false" customHeight="true" outlineLevel="0" collapsed="false">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c r="AE652" s="31"/>
      <c r="AF652" s="31"/>
      <c r="AG652" s="31"/>
      <c r="AH652" s="31"/>
      <c r="AI652" s="31"/>
      <c r="AJ652" s="31"/>
      <c r="AK652" s="31"/>
      <c r="AL652" s="31"/>
      <c r="AM652" s="31"/>
      <c r="AN652" s="31"/>
      <c r="AO652" s="31"/>
      <c r="AP652" s="31"/>
      <c r="AQ652" s="31"/>
      <c r="AR652" s="31"/>
      <c r="AS652" s="31"/>
      <c r="AT652" s="31"/>
      <c r="AU652" s="31"/>
      <c r="AV652" s="31"/>
      <c r="AW652" s="31"/>
      <c r="AX652" s="31"/>
      <c r="AY652" s="31"/>
      <c r="AZ652" s="31"/>
      <c r="BA652" s="31"/>
      <c r="BB652" s="31"/>
      <c r="BC652" s="31"/>
      <c r="BD652" s="31"/>
      <c r="BE652" s="31"/>
      <c r="BF652" s="31"/>
      <c r="BG652" s="31"/>
      <c r="BH652" s="31"/>
      <c r="BI652" s="31"/>
      <c r="BJ652" s="31"/>
      <c r="BK652" s="31"/>
      <c r="BL652" s="31"/>
      <c r="BM652" s="31"/>
      <c r="BN652" s="31"/>
      <c r="BO652" s="31"/>
      <c r="BP652" s="31"/>
      <c r="BQ652" s="31"/>
      <c r="BR652" s="31"/>
      <c r="BS652" s="31"/>
      <c r="BT652" s="31"/>
      <c r="BU652" s="31"/>
      <c r="BV652" s="31"/>
      <c r="BW652" s="31"/>
      <c r="BX652" s="31"/>
      <c r="BY652" s="31"/>
      <c r="BZ652" s="31"/>
      <c r="CA652" s="31"/>
      <c r="CB652" s="31"/>
      <c r="CC652" s="31"/>
      <c r="CD652" s="31"/>
      <c r="CE652" s="31"/>
      <c r="CF652" s="31"/>
      <c r="CG652" s="31"/>
      <c r="CH652" s="31"/>
      <c r="CI652" s="31"/>
      <c r="CJ652" s="31"/>
      <c r="CK652" s="31"/>
      <c r="CL652" s="31"/>
      <c r="CM652" s="31"/>
      <c r="CN652" s="31"/>
      <c r="CO652" s="31"/>
      <c r="CP652" s="31"/>
      <c r="CQ652" s="31"/>
      <c r="CR652" s="31"/>
      <c r="CS652" s="31"/>
    </row>
    <row r="653" customFormat="false" ht="15.75" hidden="false" customHeight="true" outlineLevel="0" collapsed="false">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c r="AE653" s="31"/>
      <c r="AF653" s="31"/>
      <c r="AG653" s="31"/>
      <c r="AH653" s="31"/>
      <c r="AI653" s="31"/>
      <c r="AJ653" s="31"/>
      <c r="AK653" s="31"/>
      <c r="AL653" s="31"/>
      <c r="AM653" s="31"/>
      <c r="AN653" s="31"/>
      <c r="AO653" s="31"/>
      <c r="AP653" s="31"/>
      <c r="AQ653" s="31"/>
      <c r="AR653" s="31"/>
      <c r="AS653" s="31"/>
      <c r="AT653" s="31"/>
      <c r="AU653" s="31"/>
      <c r="AV653" s="31"/>
      <c r="AW653" s="31"/>
      <c r="AX653" s="31"/>
      <c r="AY653" s="31"/>
      <c r="AZ653" s="31"/>
      <c r="BA653" s="31"/>
      <c r="BB653" s="31"/>
      <c r="BC653" s="31"/>
      <c r="BD653" s="31"/>
      <c r="BE653" s="31"/>
      <c r="BF653" s="31"/>
      <c r="BG653" s="31"/>
      <c r="BH653" s="31"/>
      <c r="BI653" s="31"/>
      <c r="BJ653" s="31"/>
      <c r="BK653" s="31"/>
      <c r="BL653" s="31"/>
      <c r="BM653" s="31"/>
      <c r="BN653" s="31"/>
      <c r="BO653" s="31"/>
      <c r="BP653" s="31"/>
      <c r="BQ653" s="31"/>
      <c r="BR653" s="31"/>
      <c r="BS653" s="31"/>
      <c r="BT653" s="31"/>
      <c r="BU653" s="31"/>
      <c r="BV653" s="31"/>
      <c r="BW653" s="31"/>
      <c r="BX653" s="31"/>
      <c r="BY653" s="31"/>
      <c r="BZ653" s="31"/>
      <c r="CA653" s="31"/>
      <c r="CB653" s="31"/>
      <c r="CC653" s="31"/>
      <c r="CD653" s="31"/>
      <c r="CE653" s="31"/>
      <c r="CF653" s="31"/>
      <c r="CG653" s="31"/>
      <c r="CH653" s="31"/>
      <c r="CI653" s="31"/>
      <c r="CJ653" s="31"/>
      <c r="CK653" s="31"/>
      <c r="CL653" s="31"/>
      <c r="CM653" s="31"/>
      <c r="CN653" s="31"/>
      <c r="CO653" s="31"/>
      <c r="CP653" s="31"/>
      <c r="CQ653" s="31"/>
      <c r="CR653" s="31"/>
      <c r="CS653" s="31"/>
    </row>
    <row r="654" customFormat="false" ht="15.75" hidden="false" customHeight="true" outlineLevel="0" collapsed="false">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c r="AE654" s="31"/>
      <c r="AF654" s="31"/>
      <c r="AG654" s="31"/>
      <c r="AH654" s="31"/>
      <c r="AI654" s="31"/>
      <c r="AJ654" s="31"/>
      <c r="AK654" s="31"/>
      <c r="AL654" s="31"/>
      <c r="AM654" s="31"/>
      <c r="AN654" s="31"/>
      <c r="AO654" s="31"/>
      <c r="AP654" s="31"/>
      <c r="AQ654" s="31"/>
      <c r="AR654" s="31"/>
      <c r="AS654" s="31"/>
      <c r="AT654" s="31"/>
      <c r="AU654" s="31"/>
      <c r="AV654" s="31"/>
      <c r="AW654" s="31"/>
      <c r="AX654" s="31"/>
      <c r="AY654" s="31"/>
      <c r="AZ654" s="31"/>
      <c r="BA654" s="31"/>
      <c r="BB654" s="31"/>
      <c r="BC654" s="31"/>
      <c r="BD654" s="31"/>
      <c r="BE654" s="31"/>
      <c r="BF654" s="31"/>
      <c r="BG654" s="31"/>
      <c r="BH654" s="31"/>
      <c r="BI654" s="31"/>
      <c r="BJ654" s="31"/>
      <c r="BK654" s="31"/>
      <c r="BL654" s="31"/>
      <c r="BM654" s="31"/>
      <c r="BN654" s="31"/>
      <c r="BO654" s="31"/>
      <c r="BP654" s="31"/>
      <c r="BQ654" s="31"/>
      <c r="BR654" s="31"/>
      <c r="BS654" s="31"/>
      <c r="BT654" s="31"/>
      <c r="BU654" s="31"/>
      <c r="BV654" s="31"/>
      <c r="BW654" s="31"/>
      <c r="BX654" s="31"/>
      <c r="BY654" s="31"/>
      <c r="BZ654" s="31"/>
      <c r="CA654" s="31"/>
      <c r="CB654" s="31"/>
      <c r="CC654" s="31"/>
      <c r="CD654" s="31"/>
      <c r="CE654" s="31"/>
      <c r="CF654" s="31"/>
      <c r="CG654" s="31"/>
      <c r="CH654" s="31"/>
      <c r="CI654" s="31"/>
      <c r="CJ654" s="31"/>
      <c r="CK654" s="31"/>
      <c r="CL654" s="31"/>
      <c r="CM654" s="31"/>
      <c r="CN654" s="31"/>
      <c r="CO654" s="31"/>
      <c r="CP654" s="31"/>
      <c r="CQ654" s="31"/>
      <c r="CR654" s="31"/>
      <c r="CS654" s="31"/>
    </row>
    <row r="655" customFormat="false" ht="15.75" hidden="false" customHeight="true" outlineLevel="0" collapsed="false">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c r="AE655" s="31"/>
      <c r="AF655" s="31"/>
      <c r="AG655" s="31"/>
      <c r="AH655" s="31"/>
      <c r="AI655" s="31"/>
      <c r="AJ655" s="31"/>
      <c r="AK655" s="31"/>
      <c r="AL655" s="31"/>
      <c r="AM655" s="31"/>
      <c r="AN655" s="31"/>
      <c r="AO655" s="31"/>
      <c r="AP655" s="31"/>
      <c r="AQ655" s="31"/>
      <c r="AR655" s="31"/>
      <c r="AS655" s="31"/>
      <c r="AT655" s="31"/>
      <c r="AU655" s="31"/>
      <c r="AV655" s="31"/>
      <c r="AW655" s="31"/>
      <c r="AX655" s="31"/>
      <c r="AY655" s="31"/>
      <c r="AZ655" s="31"/>
      <c r="BA655" s="31"/>
      <c r="BB655" s="31"/>
      <c r="BC655" s="31"/>
      <c r="BD655" s="31"/>
      <c r="BE655" s="31"/>
      <c r="BF655" s="31"/>
      <c r="BG655" s="31"/>
      <c r="BH655" s="31"/>
      <c r="BI655" s="31"/>
      <c r="BJ655" s="31"/>
      <c r="BK655" s="31"/>
      <c r="BL655" s="31"/>
      <c r="BM655" s="31"/>
      <c r="BN655" s="31"/>
      <c r="BO655" s="31"/>
      <c r="BP655" s="31"/>
      <c r="BQ655" s="31"/>
      <c r="BR655" s="31"/>
      <c r="BS655" s="31"/>
      <c r="BT655" s="31"/>
      <c r="BU655" s="31"/>
      <c r="BV655" s="31"/>
      <c r="BW655" s="31"/>
      <c r="BX655" s="31"/>
      <c r="BY655" s="31"/>
      <c r="BZ655" s="31"/>
      <c r="CA655" s="31"/>
      <c r="CB655" s="31"/>
      <c r="CC655" s="31"/>
      <c r="CD655" s="31"/>
      <c r="CE655" s="31"/>
      <c r="CF655" s="31"/>
      <c r="CG655" s="31"/>
      <c r="CH655" s="31"/>
      <c r="CI655" s="31"/>
      <c r="CJ655" s="31"/>
      <c r="CK655" s="31"/>
      <c r="CL655" s="31"/>
      <c r="CM655" s="31"/>
      <c r="CN655" s="31"/>
      <c r="CO655" s="31"/>
      <c r="CP655" s="31"/>
      <c r="CQ655" s="31"/>
      <c r="CR655" s="31"/>
      <c r="CS655" s="31"/>
    </row>
    <row r="656" customFormat="false" ht="15.75" hidden="false" customHeight="true" outlineLevel="0" collapsed="false">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c r="AE656" s="31"/>
      <c r="AF656" s="31"/>
      <c r="AG656" s="31"/>
      <c r="AH656" s="31"/>
      <c r="AI656" s="31"/>
      <c r="AJ656" s="31"/>
      <c r="AK656" s="31"/>
      <c r="AL656" s="31"/>
      <c r="AM656" s="31"/>
      <c r="AN656" s="31"/>
      <c r="AO656" s="31"/>
      <c r="AP656" s="31"/>
      <c r="AQ656" s="31"/>
      <c r="AR656" s="31"/>
      <c r="AS656" s="31"/>
      <c r="AT656" s="31"/>
      <c r="AU656" s="31"/>
      <c r="AV656" s="31"/>
      <c r="AW656" s="31"/>
      <c r="AX656" s="31"/>
      <c r="AY656" s="31"/>
      <c r="AZ656" s="31"/>
      <c r="BA656" s="31"/>
      <c r="BB656" s="31"/>
      <c r="BC656" s="31"/>
      <c r="BD656" s="31"/>
      <c r="BE656" s="31"/>
      <c r="BF656" s="31"/>
      <c r="BG656" s="31"/>
      <c r="BH656" s="31"/>
      <c r="BI656" s="31"/>
      <c r="BJ656" s="31"/>
      <c r="BK656" s="31"/>
      <c r="BL656" s="31"/>
      <c r="BM656" s="31"/>
      <c r="BN656" s="31"/>
      <c r="BO656" s="31"/>
      <c r="BP656" s="31"/>
      <c r="BQ656" s="31"/>
      <c r="BR656" s="31"/>
      <c r="BS656" s="31"/>
      <c r="BT656" s="31"/>
      <c r="BU656" s="31"/>
      <c r="BV656" s="31"/>
      <c r="BW656" s="31"/>
      <c r="BX656" s="31"/>
      <c r="BY656" s="31"/>
      <c r="BZ656" s="31"/>
      <c r="CA656" s="31"/>
      <c r="CB656" s="31"/>
      <c r="CC656" s="31"/>
      <c r="CD656" s="31"/>
      <c r="CE656" s="31"/>
      <c r="CF656" s="31"/>
      <c r="CG656" s="31"/>
      <c r="CH656" s="31"/>
      <c r="CI656" s="31"/>
      <c r="CJ656" s="31"/>
      <c r="CK656" s="31"/>
      <c r="CL656" s="31"/>
      <c r="CM656" s="31"/>
      <c r="CN656" s="31"/>
      <c r="CO656" s="31"/>
      <c r="CP656" s="31"/>
      <c r="CQ656" s="31"/>
      <c r="CR656" s="31"/>
      <c r="CS656" s="31"/>
    </row>
    <row r="657" customFormat="false" ht="15.75" hidden="false" customHeight="true" outlineLevel="0" collapsed="false">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c r="AE657" s="31"/>
      <c r="AF657" s="31"/>
      <c r="AG657" s="31"/>
      <c r="AH657" s="31"/>
      <c r="AI657" s="31"/>
      <c r="AJ657" s="31"/>
      <c r="AK657" s="31"/>
      <c r="AL657" s="31"/>
      <c r="AM657" s="31"/>
      <c r="AN657" s="31"/>
      <c r="AO657" s="31"/>
      <c r="AP657" s="31"/>
      <c r="AQ657" s="31"/>
      <c r="AR657" s="31"/>
      <c r="AS657" s="31"/>
      <c r="AT657" s="31"/>
      <c r="AU657" s="31"/>
      <c r="AV657" s="31"/>
      <c r="AW657" s="31"/>
      <c r="AX657" s="31"/>
      <c r="AY657" s="31"/>
      <c r="AZ657" s="31"/>
      <c r="BA657" s="31"/>
      <c r="BB657" s="31"/>
      <c r="BC657" s="31"/>
      <c r="BD657" s="31"/>
      <c r="BE657" s="31"/>
      <c r="BF657" s="31"/>
      <c r="BG657" s="31"/>
      <c r="BH657" s="31"/>
      <c r="BI657" s="31"/>
      <c r="BJ657" s="31"/>
      <c r="BK657" s="31"/>
      <c r="BL657" s="31"/>
      <c r="BM657" s="31"/>
      <c r="BN657" s="31"/>
      <c r="BO657" s="31"/>
      <c r="BP657" s="31"/>
      <c r="BQ657" s="31"/>
      <c r="BR657" s="31"/>
      <c r="BS657" s="31"/>
      <c r="BT657" s="31"/>
      <c r="BU657" s="31"/>
      <c r="BV657" s="31"/>
      <c r="BW657" s="31"/>
      <c r="BX657" s="31"/>
      <c r="BY657" s="31"/>
      <c r="BZ657" s="31"/>
      <c r="CA657" s="31"/>
      <c r="CB657" s="31"/>
      <c r="CC657" s="31"/>
      <c r="CD657" s="31"/>
      <c r="CE657" s="31"/>
      <c r="CF657" s="31"/>
      <c r="CG657" s="31"/>
      <c r="CH657" s="31"/>
      <c r="CI657" s="31"/>
      <c r="CJ657" s="31"/>
      <c r="CK657" s="31"/>
      <c r="CL657" s="31"/>
      <c r="CM657" s="31"/>
      <c r="CN657" s="31"/>
      <c r="CO657" s="31"/>
      <c r="CP657" s="31"/>
      <c r="CQ657" s="31"/>
      <c r="CR657" s="31"/>
      <c r="CS657" s="31"/>
    </row>
    <row r="658" customFormat="false" ht="15.75" hidden="false" customHeight="true" outlineLevel="0" collapsed="false">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c r="AE658" s="31"/>
      <c r="AF658" s="31"/>
      <c r="AG658" s="31"/>
      <c r="AH658" s="31"/>
      <c r="AI658" s="31"/>
      <c r="AJ658" s="31"/>
      <c r="AK658" s="31"/>
      <c r="AL658" s="31"/>
      <c r="AM658" s="31"/>
      <c r="AN658" s="31"/>
      <c r="AO658" s="31"/>
      <c r="AP658" s="31"/>
      <c r="AQ658" s="31"/>
      <c r="AR658" s="31"/>
      <c r="AS658" s="31"/>
      <c r="AT658" s="31"/>
      <c r="AU658" s="31"/>
      <c r="AV658" s="31"/>
      <c r="AW658" s="31"/>
      <c r="AX658" s="31"/>
      <c r="AY658" s="31"/>
      <c r="AZ658" s="31"/>
      <c r="BA658" s="31"/>
      <c r="BB658" s="31"/>
      <c r="BC658" s="31"/>
      <c r="BD658" s="31"/>
      <c r="BE658" s="31"/>
      <c r="BF658" s="31"/>
      <c r="BG658" s="31"/>
      <c r="BH658" s="31"/>
      <c r="BI658" s="31"/>
      <c r="BJ658" s="31"/>
      <c r="BK658" s="31"/>
      <c r="BL658" s="31"/>
      <c r="BM658" s="31"/>
      <c r="BN658" s="31"/>
      <c r="BO658" s="31"/>
      <c r="BP658" s="31"/>
      <c r="BQ658" s="31"/>
      <c r="BR658" s="31"/>
      <c r="BS658" s="31"/>
      <c r="BT658" s="31"/>
      <c r="BU658" s="31"/>
      <c r="BV658" s="31"/>
      <c r="BW658" s="31"/>
      <c r="BX658" s="31"/>
      <c r="BY658" s="31"/>
      <c r="BZ658" s="31"/>
      <c r="CA658" s="31"/>
      <c r="CB658" s="31"/>
      <c r="CC658" s="31"/>
      <c r="CD658" s="31"/>
      <c r="CE658" s="31"/>
      <c r="CF658" s="31"/>
      <c r="CG658" s="31"/>
      <c r="CH658" s="31"/>
      <c r="CI658" s="31"/>
      <c r="CJ658" s="31"/>
      <c r="CK658" s="31"/>
      <c r="CL658" s="31"/>
      <c r="CM658" s="31"/>
      <c r="CN658" s="31"/>
      <c r="CO658" s="31"/>
      <c r="CP658" s="31"/>
      <c r="CQ658" s="31"/>
      <c r="CR658" s="31"/>
      <c r="CS658" s="31"/>
    </row>
    <row r="659" customFormat="false" ht="15.75" hidden="false" customHeight="true" outlineLevel="0" collapsed="false">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c r="AE659" s="31"/>
      <c r="AF659" s="31"/>
      <c r="AG659" s="31"/>
      <c r="AH659" s="31"/>
      <c r="AI659" s="31"/>
      <c r="AJ659" s="31"/>
      <c r="AK659" s="31"/>
      <c r="AL659" s="31"/>
      <c r="AM659" s="31"/>
      <c r="AN659" s="31"/>
      <c r="AO659" s="31"/>
      <c r="AP659" s="31"/>
      <c r="AQ659" s="31"/>
      <c r="AR659" s="31"/>
      <c r="AS659" s="31"/>
      <c r="AT659" s="31"/>
      <c r="AU659" s="31"/>
      <c r="AV659" s="31"/>
      <c r="AW659" s="31"/>
      <c r="AX659" s="31"/>
      <c r="AY659" s="31"/>
      <c r="AZ659" s="31"/>
      <c r="BA659" s="31"/>
      <c r="BB659" s="31"/>
      <c r="BC659" s="31"/>
      <c r="BD659" s="31"/>
      <c r="BE659" s="31"/>
      <c r="BF659" s="31"/>
      <c r="BG659" s="31"/>
      <c r="BH659" s="31"/>
      <c r="BI659" s="31"/>
      <c r="BJ659" s="31"/>
      <c r="BK659" s="31"/>
      <c r="BL659" s="31"/>
      <c r="BM659" s="31"/>
      <c r="BN659" s="31"/>
      <c r="BO659" s="31"/>
      <c r="BP659" s="31"/>
      <c r="BQ659" s="31"/>
      <c r="BR659" s="31"/>
      <c r="BS659" s="31"/>
      <c r="BT659" s="31"/>
      <c r="BU659" s="31"/>
      <c r="BV659" s="31"/>
      <c r="BW659" s="31"/>
      <c r="BX659" s="31"/>
      <c r="BY659" s="31"/>
      <c r="BZ659" s="31"/>
      <c r="CA659" s="31"/>
      <c r="CB659" s="31"/>
      <c r="CC659" s="31"/>
      <c r="CD659" s="31"/>
      <c r="CE659" s="31"/>
      <c r="CF659" s="31"/>
      <c r="CG659" s="31"/>
      <c r="CH659" s="31"/>
      <c r="CI659" s="31"/>
      <c r="CJ659" s="31"/>
      <c r="CK659" s="31"/>
      <c r="CL659" s="31"/>
      <c r="CM659" s="31"/>
      <c r="CN659" s="31"/>
      <c r="CO659" s="31"/>
      <c r="CP659" s="31"/>
      <c r="CQ659" s="31"/>
      <c r="CR659" s="31"/>
      <c r="CS659" s="31"/>
    </row>
    <row r="660" customFormat="false" ht="15.75" hidden="false" customHeight="true" outlineLevel="0" collapsed="false">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c r="AE660" s="31"/>
      <c r="AF660" s="31"/>
      <c r="AG660" s="31"/>
      <c r="AH660" s="31"/>
      <c r="AI660" s="31"/>
      <c r="AJ660" s="31"/>
      <c r="AK660" s="31"/>
      <c r="AL660" s="31"/>
      <c r="AM660" s="31"/>
      <c r="AN660" s="31"/>
      <c r="AO660" s="31"/>
      <c r="AP660" s="31"/>
      <c r="AQ660" s="31"/>
      <c r="AR660" s="31"/>
      <c r="AS660" s="31"/>
      <c r="AT660" s="31"/>
      <c r="AU660" s="31"/>
      <c r="AV660" s="31"/>
      <c r="AW660" s="31"/>
      <c r="AX660" s="31"/>
      <c r="AY660" s="31"/>
      <c r="AZ660" s="31"/>
      <c r="BA660" s="31"/>
      <c r="BB660" s="31"/>
      <c r="BC660" s="31"/>
      <c r="BD660" s="31"/>
      <c r="BE660" s="31"/>
      <c r="BF660" s="31"/>
      <c r="BG660" s="31"/>
      <c r="BH660" s="31"/>
      <c r="BI660" s="31"/>
      <c r="BJ660" s="31"/>
      <c r="BK660" s="31"/>
      <c r="BL660" s="31"/>
      <c r="BM660" s="31"/>
      <c r="BN660" s="31"/>
      <c r="BO660" s="31"/>
      <c r="BP660" s="31"/>
      <c r="BQ660" s="31"/>
      <c r="BR660" s="31"/>
      <c r="BS660" s="31"/>
      <c r="BT660" s="31"/>
      <c r="BU660" s="31"/>
      <c r="BV660" s="31"/>
      <c r="BW660" s="31"/>
      <c r="BX660" s="31"/>
      <c r="BY660" s="31"/>
      <c r="BZ660" s="31"/>
      <c r="CA660" s="31"/>
      <c r="CB660" s="31"/>
      <c r="CC660" s="31"/>
      <c r="CD660" s="31"/>
      <c r="CE660" s="31"/>
      <c r="CF660" s="31"/>
      <c r="CG660" s="31"/>
      <c r="CH660" s="31"/>
      <c r="CI660" s="31"/>
      <c r="CJ660" s="31"/>
      <c r="CK660" s="31"/>
      <c r="CL660" s="31"/>
      <c r="CM660" s="31"/>
      <c r="CN660" s="31"/>
      <c r="CO660" s="31"/>
      <c r="CP660" s="31"/>
      <c r="CQ660" s="31"/>
      <c r="CR660" s="31"/>
      <c r="CS660" s="31"/>
    </row>
    <row r="661" customFormat="false" ht="15.75" hidden="false" customHeight="true" outlineLevel="0" collapsed="false">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c r="AE661" s="31"/>
      <c r="AF661" s="31"/>
      <c r="AG661" s="31"/>
      <c r="AH661" s="31"/>
      <c r="AI661" s="31"/>
      <c r="AJ661" s="31"/>
      <c r="AK661" s="31"/>
      <c r="AL661" s="31"/>
      <c r="AM661" s="31"/>
      <c r="AN661" s="31"/>
      <c r="AO661" s="31"/>
      <c r="AP661" s="31"/>
      <c r="AQ661" s="31"/>
      <c r="AR661" s="31"/>
      <c r="AS661" s="31"/>
      <c r="AT661" s="31"/>
      <c r="AU661" s="31"/>
      <c r="AV661" s="31"/>
      <c r="AW661" s="31"/>
      <c r="AX661" s="31"/>
      <c r="AY661" s="31"/>
      <c r="AZ661" s="31"/>
      <c r="BA661" s="31"/>
      <c r="BB661" s="31"/>
      <c r="BC661" s="31"/>
      <c r="BD661" s="31"/>
      <c r="BE661" s="31"/>
      <c r="BF661" s="31"/>
      <c r="BG661" s="31"/>
      <c r="BH661" s="31"/>
      <c r="BI661" s="31"/>
      <c r="BJ661" s="31"/>
      <c r="BK661" s="31"/>
      <c r="BL661" s="31"/>
      <c r="BM661" s="31"/>
      <c r="BN661" s="31"/>
      <c r="BO661" s="31"/>
      <c r="BP661" s="31"/>
      <c r="BQ661" s="31"/>
      <c r="BR661" s="31"/>
      <c r="BS661" s="31"/>
      <c r="BT661" s="31"/>
      <c r="BU661" s="31"/>
      <c r="BV661" s="31"/>
      <c r="BW661" s="31"/>
      <c r="BX661" s="31"/>
      <c r="BY661" s="31"/>
      <c r="BZ661" s="31"/>
      <c r="CA661" s="31"/>
      <c r="CB661" s="31"/>
      <c r="CC661" s="31"/>
      <c r="CD661" s="31"/>
      <c r="CE661" s="31"/>
      <c r="CF661" s="31"/>
      <c r="CG661" s="31"/>
      <c r="CH661" s="31"/>
      <c r="CI661" s="31"/>
      <c r="CJ661" s="31"/>
      <c r="CK661" s="31"/>
      <c r="CL661" s="31"/>
      <c r="CM661" s="31"/>
      <c r="CN661" s="31"/>
      <c r="CO661" s="31"/>
      <c r="CP661" s="31"/>
      <c r="CQ661" s="31"/>
      <c r="CR661" s="31"/>
      <c r="CS661" s="31"/>
    </row>
    <row r="662" customFormat="false" ht="15.75" hidden="false" customHeight="true" outlineLevel="0" collapsed="false">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c r="AE662" s="31"/>
      <c r="AF662" s="31"/>
      <c r="AG662" s="31"/>
      <c r="AH662" s="31"/>
      <c r="AI662" s="31"/>
      <c r="AJ662" s="31"/>
      <c r="AK662" s="31"/>
      <c r="AL662" s="31"/>
      <c r="AM662" s="31"/>
      <c r="AN662" s="31"/>
      <c r="AO662" s="31"/>
      <c r="AP662" s="31"/>
      <c r="AQ662" s="31"/>
      <c r="AR662" s="31"/>
      <c r="AS662" s="31"/>
      <c r="AT662" s="31"/>
      <c r="AU662" s="31"/>
      <c r="AV662" s="31"/>
      <c r="AW662" s="31"/>
      <c r="AX662" s="31"/>
      <c r="AY662" s="31"/>
      <c r="AZ662" s="31"/>
      <c r="BA662" s="31"/>
      <c r="BB662" s="31"/>
      <c r="BC662" s="31"/>
      <c r="BD662" s="31"/>
      <c r="BE662" s="31"/>
      <c r="BF662" s="31"/>
      <c r="BG662" s="31"/>
      <c r="BH662" s="31"/>
      <c r="BI662" s="31"/>
      <c r="BJ662" s="31"/>
      <c r="BK662" s="31"/>
      <c r="BL662" s="31"/>
      <c r="BM662" s="31"/>
      <c r="BN662" s="31"/>
      <c r="BO662" s="31"/>
      <c r="BP662" s="31"/>
      <c r="BQ662" s="31"/>
      <c r="BR662" s="31"/>
      <c r="BS662" s="31"/>
      <c r="BT662" s="31"/>
      <c r="BU662" s="31"/>
      <c r="BV662" s="31"/>
      <c r="BW662" s="31"/>
      <c r="BX662" s="31"/>
      <c r="BY662" s="31"/>
      <c r="BZ662" s="31"/>
      <c r="CA662" s="31"/>
      <c r="CB662" s="31"/>
      <c r="CC662" s="31"/>
      <c r="CD662" s="31"/>
      <c r="CE662" s="31"/>
      <c r="CF662" s="31"/>
      <c r="CG662" s="31"/>
      <c r="CH662" s="31"/>
      <c r="CI662" s="31"/>
      <c r="CJ662" s="31"/>
      <c r="CK662" s="31"/>
      <c r="CL662" s="31"/>
      <c r="CM662" s="31"/>
      <c r="CN662" s="31"/>
      <c r="CO662" s="31"/>
      <c r="CP662" s="31"/>
      <c r="CQ662" s="31"/>
      <c r="CR662" s="31"/>
      <c r="CS662" s="31"/>
    </row>
    <row r="663" customFormat="false" ht="15.75" hidden="false" customHeight="true" outlineLevel="0" collapsed="false">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c r="AE663" s="31"/>
      <c r="AF663" s="31"/>
      <c r="AG663" s="31"/>
      <c r="AH663" s="31"/>
      <c r="AI663" s="31"/>
      <c r="AJ663" s="31"/>
      <c r="AK663" s="31"/>
      <c r="AL663" s="31"/>
      <c r="AM663" s="31"/>
      <c r="AN663" s="31"/>
      <c r="AO663" s="31"/>
      <c r="AP663" s="31"/>
      <c r="AQ663" s="31"/>
      <c r="AR663" s="31"/>
      <c r="AS663" s="31"/>
      <c r="AT663" s="31"/>
      <c r="AU663" s="31"/>
      <c r="AV663" s="31"/>
      <c r="AW663" s="31"/>
      <c r="AX663" s="31"/>
      <c r="AY663" s="31"/>
      <c r="AZ663" s="31"/>
      <c r="BA663" s="31"/>
      <c r="BB663" s="31"/>
      <c r="BC663" s="31"/>
      <c r="BD663" s="31"/>
      <c r="BE663" s="31"/>
      <c r="BF663" s="31"/>
      <c r="BG663" s="31"/>
      <c r="BH663" s="31"/>
      <c r="BI663" s="31"/>
      <c r="BJ663" s="31"/>
      <c r="BK663" s="31"/>
      <c r="BL663" s="31"/>
      <c r="BM663" s="31"/>
      <c r="BN663" s="31"/>
      <c r="BO663" s="31"/>
      <c r="BP663" s="31"/>
      <c r="BQ663" s="31"/>
      <c r="BR663" s="31"/>
      <c r="BS663" s="31"/>
      <c r="BT663" s="31"/>
      <c r="BU663" s="31"/>
      <c r="BV663" s="31"/>
      <c r="BW663" s="31"/>
      <c r="BX663" s="31"/>
      <c r="BY663" s="31"/>
      <c r="BZ663" s="31"/>
      <c r="CA663" s="31"/>
      <c r="CB663" s="31"/>
      <c r="CC663" s="31"/>
      <c r="CD663" s="31"/>
      <c r="CE663" s="31"/>
      <c r="CF663" s="31"/>
      <c r="CG663" s="31"/>
      <c r="CH663" s="31"/>
      <c r="CI663" s="31"/>
      <c r="CJ663" s="31"/>
      <c r="CK663" s="31"/>
      <c r="CL663" s="31"/>
      <c r="CM663" s="31"/>
      <c r="CN663" s="31"/>
      <c r="CO663" s="31"/>
      <c r="CP663" s="31"/>
      <c r="CQ663" s="31"/>
      <c r="CR663" s="31"/>
      <c r="CS663" s="31"/>
    </row>
    <row r="664" customFormat="false" ht="15.75" hidden="false" customHeight="true" outlineLevel="0" collapsed="false">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c r="AE664" s="31"/>
      <c r="AF664" s="31"/>
      <c r="AG664" s="31"/>
      <c r="AH664" s="31"/>
      <c r="AI664" s="31"/>
      <c r="AJ664" s="31"/>
      <c r="AK664" s="31"/>
      <c r="AL664" s="31"/>
      <c r="AM664" s="31"/>
      <c r="AN664" s="31"/>
      <c r="AO664" s="31"/>
      <c r="AP664" s="31"/>
      <c r="AQ664" s="31"/>
      <c r="AR664" s="31"/>
      <c r="AS664" s="31"/>
      <c r="AT664" s="31"/>
      <c r="AU664" s="31"/>
      <c r="AV664" s="31"/>
      <c r="AW664" s="31"/>
      <c r="AX664" s="31"/>
      <c r="AY664" s="31"/>
      <c r="AZ664" s="31"/>
      <c r="BA664" s="31"/>
      <c r="BB664" s="31"/>
      <c r="BC664" s="31"/>
      <c r="BD664" s="31"/>
      <c r="BE664" s="31"/>
      <c r="BF664" s="31"/>
      <c r="BG664" s="31"/>
      <c r="BH664" s="31"/>
      <c r="BI664" s="31"/>
      <c r="BJ664" s="31"/>
      <c r="BK664" s="31"/>
      <c r="BL664" s="31"/>
      <c r="BM664" s="31"/>
      <c r="BN664" s="31"/>
      <c r="BO664" s="31"/>
      <c r="BP664" s="31"/>
      <c r="BQ664" s="31"/>
      <c r="BR664" s="31"/>
      <c r="BS664" s="31"/>
      <c r="BT664" s="31"/>
      <c r="BU664" s="31"/>
      <c r="BV664" s="31"/>
      <c r="BW664" s="31"/>
      <c r="BX664" s="31"/>
      <c r="BY664" s="31"/>
      <c r="BZ664" s="31"/>
      <c r="CA664" s="31"/>
      <c r="CB664" s="31"/>
      <c r="CC664" s="31"/>
      <c r="CD664" s="31"/>
      <c r="CE664" s="31"/>
      <c r="CF664" s="31"/>
      <c r="CG664" s="31"/>
      <c r="CH664" s="31"/>
      <c r="CI664" s="31"/>
      <c r="CJ664" s="31"/>
      <c r="CK664" s="31"/>
      <c r="CL664" s="31"/>
      <c r="CM664" s="31"/>
      <c r="CN664" s="31"/>
      <c r="CO664" s="31"/>
      <c r="CP664" s="31"/>
      <c r="CQ664" s="31"/>
      <c r="CR664" s="31"/>
      <c r="CS664" s="31"/>
    </row>
    <row r="665" customFormat="false" ht="15.75" hidden="false" customHeight="true" outlineLevel="0" collapsed="false">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c r="AE665" s="31"/>
      <c r="AF665" s="31"/>
      <c r="AG665" s="31"/>
      <c r="AH665" s="31"/>
      <c r="AI665" s="31"/>
      <c r="AJ665" s="31"/>
      <c r="AK665" s="31"/>
      <c r="AL665" s="31"/>
      <c r="AM665" s="31"/>
      <c r="AN665" s="31"/>
      <c r="AO665" s="31"/>
      <c r="AP665" s="31"/>
      <c r="AQ665" s="31"/>
      <c r="AR665" s="31"/>
      <c r="AS665" s="31"/>
      <c r="AT665" s="31"/>
      <c r="AU665" s="31"/>
      <c r="AV665" s="31"/>
      <c r="AW665" s="31"/>
      <c r="AX665" s="31"/>
      <c r="AY665" s="31"/>
      <c r="AZ665" s="31"/>
      <c r="BA665" s="31"/>
      <c r="BB665" s="31"/>
      <c r="BC665" s="31"/>
      <c r="BD665" s="31"/>
      <c r="BE665" s="31"/>
      <c r="BF665" s="31"/>
      <c r="BG665" s="31"/>
      <c r="BH665" s="31"/>
      <c r="BI665" s="31"/>
      <c r="BJ665" s="31"/>
      <c r="BK665" s="31"/>
      <c r="BL665" s="31"/>
      <c r="BM665" s="31"/>
      <c r="BN665" s="31"/>
      <c r="BO665" s="31"/>
      <c r="BP665" s="31"/>
      <c r="BQ665" s="31"/>
      <c r="BR665" s="31"/>
      <c r="BS665" s="31"/>
      <c r="BT665" s="31"/>
      <c r="BU665" s="31"/>
      <c r="BV665" s="31"/>
      <c r="BW665" s="31"/>
      <c r="BX665" s="31"/>
      <c r="BY665" s="31"/>
      <c r="BZ665" s="31"/>
      <c r="CA665" s="31"/>
      <c r="CB665" s="31"/>
      <c r="CC665" s="31"/>
      <c r="CD665" s="31"/>
      <c r="CE665" s="31"/>
      <c r="CF665" s="31"/>
      <c r="CG665" s="31"/>
      <c r="CH665" s="31"/>
      <c r="CI665" s="31"/>
      <c r="CJ665" s="31"/>
      <c r="CK665" s="31"/>
      <c r="CL665" s="31"/>
      <c r="CM665" s="31"/>
      <c r="CN665" s="31"/>
      <c r="CO665" s="31"/>
      <c r="CP665" s="31"/>
      <c r="CQ665" s="31"/>
      <c r="CR665" s="31"/>
      <c r="CS665" s="31"/>
    </row>
    <row r="666" customFormat="false" ht="15.75" hidden="false" customHeight="true" outlineLevel="0" collapsed="false">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c r="AE666" s="31"/>
      <c r="AF666" s="31"/>
      <c r="AG666" s="31"/>
      <c r="AH666" s="31"/>
      <c r="AI666" s="31"/>
      <c r="AJ666" s="31"/>
      <c r="AK666" s="31"/>
      <c r="AL666" s="31"/>
      <c r="AM666" s="31"/>
      <c r="AN666" s="31"/>
      <c r="AO666" s="31"/>
      <c r="AP666" s="31"/>
      <c r="AQ666" s="31"/>
      <c r="AR666" s="31"/>
      <c r="AS666" s="31"/>
      <c r="AT666" s="31"/>
      <c r="AU666" s="31"/>
      <c r="AV666" s="31"/>
      <c r="AW666" s="31"/>
      <c r="AX666" s="31"/>
      <c r="AY666" s="31"/>
      <c r="AZ666" s="31"/>
      <c r="BA666" s="31"/>
      <c r="BB666" s="31"/>
      <c r="BC666" s="31"/>
      <c r="BD666" s="31"/>
      <c r="BE666" s="31"/>
      <c r="BF666" s="31"/>
      <c r="BG666" s="31"/>
      <c r="BH666" s="31"/>
      <c r="BI666" s="31"/>
      <c r="BJ666" s="31"/>
      <c r="BK666" s="31"/>
      <c r="BL666" s="31"/>
      <c r="BM666" s="31"/>
      <c r="BN666" s="31"/>
      <c r="BO666" s="31"/>
      <c r="BP666" s="31"/>
      <c r="BQ666" s="31"/>
      <c r="BR666" s="31"/>
      <c r="BS666" s="31"/>
      <c r="BT666" s="31"/>
      <c r="BU666" s="31"/>
      <c r="BV666" s="31"/>
      <c r="BW666" s="31"/>
      <c r="BX666" s="31"/>
      <c r="BY666" s="31"/>
      <c r="BZ666" s="31"/>
      <c r="CA666" s="31"/>
      <c r="CB666" s="31"/>
      <c r="CC666" s="31"/>
      <c r="CD666" s="31"/>
      <c r="CE666" s="31"/>
      <c r="CF666" s="31"/>
      <c r="CG666" s="31"/>
      <c r="CH666" s="31"/>
      <c r="CI666" s="31"/>
      <c r="CJ666" s="31"/>
      <c r="CK666" s="31"/>
      <c r="CL666" s="31"/>
      <c r="CM666" s="31"/>
      <c r="CN666" s="31"/>
      <c r="CO666" s="31"/>
      <c r="CP666" s="31"/>
      <c r="CQ666" s="31"/>
      <c r="CR666" s="31"/>
      <c r="CS666" s="31"/>
    </row>
    <row r="667" customFormat="false" ht="15.75" hidden="false" customHeight="true" outlineLevel="0" collapsed="false">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c r="AE667" s="31"/>
      <c r="AF667" s="31"/>
      <c r="AG667" s="31"/>
      <c r="AH667" s="31"/>
      <c r="AI667" s="31"/>
      <c r="AJ667" s="31"/>
      <c r="AK667" s="31"/>
      <c r="AL667" s="31"/>
      <c r="AM667" s="31"/>
      <c r="AN667" s="31"/>
      <c r="AO667" s="31"/>
      <c r="AP667" s="31"/>
      <c r="AQ667" s="31"/>
      <c r="AR667" s="31"/>
      <c r="AS667" s="31"/>
      <c r="AT667" s="31"/>
      <c r="AU667" s="31"/>
      <c r="AV667" s="31"/>
      <c r="AW667" s="31"/>
      <c r="AX667" s="31"/>
      <c r="AY667" s="31"/>
      <c r="AZ667" s="31"/>
      <c r="BA667" s="31"/>
      <c r="BB667" s="31"/>
      <c r="BC667" s="31"/>
      <c r="BD667" s="31"/>
      <c r="BE667" s="31"/>
      <c r="BF667" s="31"/>
      <c r="BG667" s="31"/>
      <c r="BH667" s="31"/>
      <c r="BI667" s="31"/>
      <c r="BJ667" s="31"/>
      <c r="BK667" s="31"/>
      <c r="BL667" s="31"/>
      <c r="BM667" s="31"/>
      <c r="BN667" s="31"/>
      <c r="BO667" s="31"/>
      <c r="BP667" s="31"/>
      <c r="BQ667" s="31"/>
      <c r="BR667" s="31"/>
      <c r="BS667" s="31"/>
      <c r="BT667" s="31"/>
      <c r="BU667" s="31"/>
      <c r="BV667" s="31"/>
      <c r="BW667" s="31"/>
      <c r="BX667" s="31"/>
      <c r="BY667" s="31"/>
      <c r="BZ667" s="31"/>
      <c r="CA667" s="31"/>
      <c r="CB667" s="31"/>
      <c r="CC667" s="31"/>
      <c r="CD667" s="31"/>
      <c r="CE667" s="31"/>
      <c r="CF667" s="31"/>
      <c r="CG667" s="31"/>
      <c r="CH667" s="31"/>
      <c r="CI667" s="31"/>
      <c r="CJ667" s="31"/>
      <c r="CK667" s="31"/>
      <c r="CL667" s="31"/>
      <c r="CM667" s="31"/>
      <c r="CN667" s="31"/>
      <c r="CO667" s="31"/>
      <c r="CP667" s="31"/>
      <c r="CQ667" s="31"/>
      <c r="CR667" s="31"/>
      <c r="CS667" s="31"/>
    </row>
    <row r="668" customFormat="false" ht="15.75" hidden="false" customHeight="true" outlineLevel="0" collapsed="false">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c r="AE668" s="31"/>
      <c r="AF668" s="31"/>
      <c r="AG668" s="31"/>
      <c r="AH668" s="31"/>
      <c r="AI668" s="31"/>
      <c r="AJ668" s="31"/>
      <c r="AK668" s="31"/>
      <c r="AL668" s="31"/>
      <c r="AM668" s="31"/>
      <c r="AN668" s="31"/>
      <c r="AO668" s="31"/>
      <c r="AP668" s="31"/>
      <c r="AQ668" s="31"/>
      <c r="AR668" s="31"/>
      <c r="AS668" s="31"/>
      <c r="AT668" s="31"/>
      <c r="AU668" s="31"/>
      <c r="AV668" s="31"/>
      <c r="AW668" s="31"/>
      <c r="AX668" s="31"/>
      <c r="AY668" s="31"/>
      <c r="AZ668" s="31"/>
      <c r="BA668" s="31"/>
      <c r="BB668" s="31"/>
      <c r="BC668" s="31"/>
      <c r="BD668" s="31"/>
      <c r="BE668" s="31"/>
      <c r="BF668" s="31"/>
      <c r="BG668" s="31"/>
      <c r="BH668" s="31"/>
      <c r="BI668" s="31"/>
      <c r="BJ668" s="31"/>
      <c r="BK668" s="31"/>
      <c r="BL668" s="31"/>
      <c r="BM668" s="31"/>
      <c r="BN668" s="31"/>
      <c r="BO668" s="31"/>
      <c r="BP668" s="31"/>
      <c r="BQ668" s="31"/>
      <c r="BR668" s="31"/>
      <c r="BS668" s="31"/>
      <c r="BT668" s="31"/>
      <c r="BU668" s="31"/>
      <c r="BV668" s="31"/>
      <c r="BW668" s="31"/>
      <c r="BX668" s="31"/>
      <c r="BY668" s="31"/>
      <c r="BZ668" s="31"/>
      <c r="CA668" s="31"/>
      <c r="CB668" s="31"/>
      <c r="CC668" s="31"/>
      <c r="CD668" s="31"/>
      <c r="CE668" s="31"/>
      <c r="CF668" s="31"/>
      <c r="CG668" s="31"/>
      <c r="CH668" s="31"/>
      <c r="CI668" s="31"/>
      <c r="CJ668" s="31"/>
      <c r="CK668" s="31"/>
      <c r="CL668" s="31"/>
      <c r="CM668" s="31"/>
      <c r="CN668" s="31"/>
      <c r="CO668" s="31"/>
      <c r="CP668" s="31"/>
      <c r="CQ668" s="31"/>
      <c r="CR668" s="31"/>
      <c r="CS668" s="31"/>
    </row>
    <row r="669" customFormat="false" ht="15.75" hidden="false" customHeight="true" outlineLevel="0" collapsed="false">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c r="AE669" s="31"/>
      <c r="AF669" s="31"/>
      <c r="AG669" s="31"/>
      <c r="AH669" s="31"/>
      <c r="AI669" s="31"/>
      <c r="AJ669" s="31"/>
      <c r="AK669" s="31"/>
      <c r="AL669" s="31"/>
      <c r="AM669" s="31"/>
      <c r="AN669" s="31"/>
      <c r="AO669" s="31"/>
      <c r="AP669" s="31"/>
      <c r="AQ669" s="31"/>
      <c r="AR669" s="31"/>
      <c r="AS669" s="31"/>
      <c r="AT669" s="31"/>
      <c r="AU669" s="31"/>
      <c r="AV669" s="31"/>
      <c r="AW669" s="31"/>
      <c r="AX669" s="31"/>
      <c r="AY669" s="31"/>
      <c r="AZ669" s="31"/>
      <c r="BA669" s="31"/>
      <c r="BB669" s="31"/>
      <c r="BC669" s="31"/>
      <c r="BD669" s="31"/>
      <c r="BE669" s="31"/>
      <c r="BF669" s="31"/>
      <c r="BG669" s="31"/>
      <c r="BH669" s="31"/>
      <c r="BI669" s="31"/>
      <c r="BJ669" s="31"/>
      <c r="BK669" s="31"/>
      <c r="BL669" s="31"/>
      <c r="BM669" s="31"/>
      <c r="BN669" s="31"/>
      <c r="BO669" s="31"/>
      <c r="BP669" s="31"/>
      <c r="BQ669" s="31"/>
      <c r="BR669" s="31"/>
      <c r="BS669" s="31"/>
      <c r="BT669" s="31"/>
      <c r="BU669" s="31"/>
      <c r="BV669" s="31"/>
      <c r="BW669" s="31"/>
      <c r="BX669" s="31"/>
      <c r="BY669" s="31"/>
      <c r="BZ669" s="31"/>
      <c r="CA669" s="31"/>
      <c r="CB669" s="31"/>
      <c r="CC669" s="31"/>
      <c r="CD669" s="31"/>
      <c r="CE669" s="31"/>
      <c r="CF669" s="31"/>
      <c r="CG669" s="31"/>
      <c r="CH669" s="31"/>
      <c r="CI669" s="31"/>
      <c r="CJ669" s="31"/>
      <c r="CK669" s="31"/>
      <c r="CL669" s="31"/>
      <c r="CM669" s="31"/>
      <c r="CN669" s="31"/>
      <c r="CO669" s="31"/>
      <c r="CP669" s="31"/>
      <c r="CQ669" s="31"/>
      <c r="CR669" s="31"/>
      <c r="CS669" s="31"/>
    </row>
    <row r="670" customFormat="false" ht="15.75" hidden="false" customHeight="true" outlineLevel="0" collapsed="false">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H670" s="31"/>
      <c r="AI670" s="31"/>
      <c r="AJ670" s="31"/>
      <c r="AK670" s="31"/>
      <c r="AL670" s="31"/>
      <c r="AM670" s="31"/>
      <c r="AN670" s="31"/>
      <c r="AO670" s="31"/>
      <c r="AP670" s="31"/>
      <c r="AQ670" s="31"/>
      <c r="AR670" s="31"/>
      <c r="AS670" s="31"/>
      <c r="AT670" s="31"/>
      <c r="AU670" s="31"/>
      <c r="AV670" s="31"/>
      <c r="AW670" s="31"/>
      <c r="AX670" s="31"/>
      <c r="AY670" s="31"/>
      <c r="AZ670" s="31"/>
      <c r="BA670" s="31"/>
      <c r="BB670" s="31"/>
      <c r="BC670" s="31"/>
      <c r="BD670" s="31"/>
      <c r="BE670" s="31"/>
      <c r="BF670" s="31"/>
      <c r="BG670" s="31"/>
      <c r="BH670" s="31"/>
      <c r="BI670" s="31"/>
      <c r="BJ670" s="31"/>
      <c r="BK670" s="31"/>
      <c r="BL670" s="31"/>
      <c r="BM670" s="31"/>
      <c r="BN670" s="31"/>
      <c r="BO670" s="31"/>
      <c r="BP670" s="31"/>
      <c r="BQ670" s="31"/>
      <c r="BR670" s="31"/>
      <c r="BS670" s="31"/>
      <c r="BT670" s="31"/>
      <c r="BU670" s="31"/>
      <c r="BV670" s="31"/>
      <c r="BW670" s="31"/>
      <c r="BX670" s="31"/>
      <c r="BY670" s="31"/>
      <c r="BZ670" s="31"/>
      <c r="CA670" s="31"/>
      <c r="CB670" s="31"/>
      <c r="CC670" s="31"/>
      <c r="CD670" s="31"/>
      <c r="CE670" s="31"/>
      <c r="CF670" s="31"/>
      <c r="CG670" s="31"/>
      <c r="CH670" s="31"/>
      <c r="CI670" s="31"/>
      <c r="CJ670" s="31"/>
      <c r="CK670" s="31"/>
      <c r="CL670" s="31"/>
      <c r="CM670" s="31"/>
      <c r="CN670" s="31"/>
      <c r="CO670" s="31"/>
      <c r="CP670" s="31"/>
      <c r="CQ670" s="31"/>
      <c r="CR670" s="31"/>
      <c r="CS670" s="31"/>
    </row>
    <row r="671" customFormat="false" ht="15.75" hidden="false" customHeight="true" outlineLevel="0" collapsed="false">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c r="AE671" s="31"/>
      <c r="AF671" s="31"/>
      <c r="AG671" s="31"/>
      <c r="AH671" s="31"/>
      <c r="AI671" s="31"/>
      <c r="AJ671" s="31"/>
      <c r="AK671" s="31"/>
      <c r="AL671" s="31"/>
      <c r="AM671" s="31"/>
      <c r="AN671" s="31"/>
      <c r="AO671" s="31"/>
      <c r="AP671" s="31"/>
      <c r="AQ671" s="31"/>
      <c r="AR671" s="31"/>
      <c r="AS671" s="31"/>
      <c r="AT671" s="31"/>
      <c r="AU671" s="31"/>
      <c r="AV671" s="31"/>
      <c r="AW671" s="31"/>
      <c r="AX671" s="31"/>
      <c r="AY671" s="31"/>
      <c r="AZ671" s="31"/>
      <c r="BA671" s="31"/>
      <c r="BB671" s="31"/>
      <c r="BC671" s="31"/>
      <c r="BD671" s="31"/>
      <c r="BE671" s="31"/>
      <c r="BF671" s="31"/>
      <c r="BG671" s="31"/>
      <c r="BH671" s="31"/>
      <c r="BI671" s="31"/>
      <c r="BJ671" s="31"/>
      <c r="BK671" s="31"/>
      <c r="BL671" s="31"/>
      <c r="BM671" s="31"/>
      <c r="BN671" s="31"/>
      <c r="BO671" s="31"/>
      <c r="BP671" s="31"/>
      <c r="BQ671" s="31"/>
      <c r="BR671" s="31"/>
      <c r="BS671" s="31"/>
      <c r="BT671" s="31"/>
      <c r="BU671" s="31"/>
      <c r="BV671" s="31"/>
      <c r="BW671" s="31"/>
      <c r="BX671" s="31"/>
      <c r="BY671" s="31"/>
      <c r="BZ671" s="31"/>
      <c r="CA671" s="31"/>
      <c r="CB671" s="31"/>
      <c r="CC671" s="31"/>
      <c r="CD671" s="31"/>
      <c r="CE671" s="31"/>
      <c r="CF671" s="31"/>
      <c r="CG671" s="31"/>
      <c r="CH671" s="31"/>
      <c r="CI671" s="31"/>
      <c r="CJ671" s="31"/>
      <c r="CK671" s="31"/>
      <c r="CL671" s="31"/>
      <c r="CM671" s="31"/>
      <c r="CN671" s="31"/>
      <c r="CO671" s="31"/>
      <c r="CP671" s="31"/>
      <c r="CQ671" s="31"/>
      <c r="CR671" s="31"/>
      <c r="CS671" s="31"/>
    </row>
    <row r="672" customFormat="false" ht="15.75" hidden="false" customHeight="true" outlineLevel="0" collapsed="false">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c r="AE672" s="31"/>
      <c r="AF672" s="31"/>
      <c r="AG672" s="31"/>
      <c r="AH672" s="31"/>
      <c r="AI672" s="31"/>
      <c r="AJ672" s="31"/>
      <c r="AK672" s="31"/>
      <c r="AL672" s="31"/>
      <c r="AM672" s="31"/>
      <c r="AN672" s="31"/>
      <c r="AO672" s="31"/>
      <c r="AP672" s="31"/>
      <c r="AQ672" s="31"/>
      <c r="AR672" s="31"/>
      <c r="AS672" s="31"/>
      <c r="AT672" s="31"/>
      <c r="AU672" s="31"/>
      <c r="AV672" s="31"/>
      <c r="AW672" s="31"/>
      <c r="AX672" s="31"/>
      <c r="AY672" s="31"/>
      <c r="AZ672" s="31"/>
      <c r="BA672" s="31"/>
      <c r="BB672" s="31"/>
      <c r="BC672" s="31"/>
      <c r="BD672" s="31"/>
      <c r="BE672" s="31"/>
      <c r="BF672" s="31"/>
      <c r="BG672" s="31"/>
      <c r="BH672" s="31"/>
      <c r="BI672" s="31"/>
      <c r="BJ672" s="31"/>
      <c r="BK672" s="31"/>
      <c r="BL672" s="31"/>
      <c r="BM672" s="31"/>
      <c r="BN672" s="31"/>
      <c r="BO672" s="31"/>
      <c r="BP672" s="31"/>
      <c r="BQ672" s="31"/>
      <c r="BR672" s="31"/>
      <c r="BS672" s="31"/>
      <c r="BT672" s="31"/>
      <c r="BU672" s="31"/>
      <c r="BV672" s="31"/>
      <c r="BW672" s="31"/>
      <c r="BX672" s="31"/>
      <c r="BY672" s="31"/>
      <c r="BZ672" s="31"/>
      <c r="CA672" s="31"/>
      <c r="CB672" s="31"/>
      <c r="CC672" s="31"/>
      <c r="CD672" s="31"/>
      <c r="CE672" s="31"/>
      <c r="CF672" s="31"/>
      <c r="CG672" s="31"/>
      <c r="CH672" s="31"/>
      <c r="CI672" s="31"/>
      <c r="CJ672" s="31"/>
      <c r="CK672" s="31"/>
      <c r="CL672" s="31"/>
      <c r="CM672" s="31"/>
      <c r="CN672" s="31"/>
      <c r="CO672" s="31"/>
      <c r="CP672" s="31"/>
      <c r="CQ672" s="31"/>
      <c r="CR672" s="31"/>
      <c r="CS672" s="31"/>
    </row>
    <row r="673" customFormat="false" ht="15.75" hidden="false" customHeight="true" outlineLevel="0" collapsed="false">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1"/>
      <c r="AL673" s="31"/>
      <c r="AM673" s="31"/>
      <c r="AN673" s="31"/>
      <c r="AO673" s="31"/>
      <c r="AP673" s="31"/>
      <c r="AQ673" s="31"/>
      <c r="AR673" s="31"/>
      <c r="AS673" s="31"/>
      <c r="AT673" s="31"/>
      <c r="AU673" s="31"/>
      <c r="AV673" s="31"/>
      <c r="AW673" s="31"/>
      <c r="AX673" s="31"/>
      <c r="AY673" s="31"/>
      <c r="AZ673" s="31"/>
      <c r="BA673" s="31"/>
      <c r="BB673" s="31"/>
      <c r="BC673" s="31"/>
      <c r="BD673" s="31"/>
      <c r="BE673" s="31"/>
      <c r="BF673" s="31"/>
      <c r="BG673" s="31"/>
      <c r="BH673" s="31"/>
      <c r="BI673" s="31"/>
      <c r="BJ673" s="31"/>
      <c r="BK673" s="31"/>
      <c r="BL673" s="31"/>
      <c r="BM673" s="31"/>
      <c r="BN673" s="31"/>
      <c r="BO673" s="31"/>
      <c r="BP673" s="31"/>
      <c r="BQ673" s="31"/>
      <c r="BR673" s="31"/>
      <c r="BS673" s="31"/>
      <c r="BT673" s="31"/>
      <c r="BU673" s="31"/>
      <c r="BV673" s="31"/>
      <c r="BW673" s="31"/>
      <c r="BX673" s="31"/>
      <c r="BY673" s="31"/>
      <c r="BZ673" s="31"/>
      <c r="CA673" s="31"/>
      <c r="CB673" s="31"/>
      <c r="CC673" s="31"/>
      <c r="CD673" s="31"/>
      <c r="CE673" s="31"/>
      <c r="CF673" s="31"/>
      <c r="CG673" s="31"/>
      <c r="CH673" s="31"/>
      <c r="CI673" s="31"/>
      <c r="CJ673" s="31"/>
      <c r="CK673" s="31"/>
      <c r="CL673" s="31"/>
      <c r="CM673" s="31"/>
      <c r="CN673" s="31"/>
      <c r="CO673" s="31"/>
      <c r="CP673" s="31"/>
      <c r="CQ673" s="31"/>
      <c r="CR673" s="31"/>
      <c r="CS673" s="31"/>
    </row>
    <row r="674" customFormat="false" ht="15.75" hidden="false" customHeight="true" outlineLevel="0" collapsed="false">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c r="AE674" s="31"/>
      <c r="AF674" s="31"/>
      <c r="AG674" s="31"/>
      <c r="AH674" s="31"/>
      <c r="AI674" s="31"/>
      <c r="AJ674" s="31"/>
      <c r="AK674" s="31"/>
      <c r="AL674" s="31"/>
      <c r="AM674" s="31"/>
      <c r="AN674" s="31"/>
      <c r="AO674" s="31"/>
      <c r="AP674" s="31"/>
      <c r="AQ674" s="31"/>
      <c r="AR674" s="31"/>
      <c r="AS674" s="31"/>
      <c r="AT674" s="31"/>
      <c r="AU674" s="31"/>
      <c r="AV674" s="31"/>
      <c r="AW674" s="31"/>
      <c r="AX674" s="31"/>
      <c r="AY674" s="31"/>
      <c r="AZ674" s="31"/>
      <c r="BA674" s="31"/>
      <c r="BB674" s="31"/>
      <c r="BC674" s="31"/>
      <c r="BD674" s="31"/>
      <c r="BE674" s="31"/>
      <c r="BF674" s="31"/>
      <c r="BG674" s="31"/>
      <c r="BH674" s="31"/>
      <c r="BI674" s="31"/>
      <c r="BJ674" s="31"/>
      <c r="BK674" s="31"/>
      <c r="BL674" s="31"/>
      <c r="BM674" s="31"/>
      <c r="BN674" s="31"/>
      <c r="BO674" s="31"/>
      <c r="BP674" s="31"/>
      <c r="BQ674" s="31"/>
      <c r="BR674" s="31"/>
      <c r="BS674" s="31"/>
      <c r="BT674" s="31"/>
      <c r="BU674" s="31"/>
      <c r="BV674" s="31"/>
      <c r="BW674" s="31"/>
      <c r="BX674" s="31"/>
      <c r="BY674" s="31"/>
      <c r="BZ674" s="31"/>
      <c r="CA674" s="31"/>
      <c r="CB674" s="31"/>
      <c r="CC674" s="31"/>
      <c r="CD674" s="31"/>
      <c r="CE674" s="31"/>
      <c r="CF674" s="31"/>
      <c r="CG674" s="31"/>
      <c r="CH674" s="31"/>
      <c r="CI674" s="31"/>
      <c r="CJ674" s="31"/>
      <c r="CK674" s="31"/>
      <c r="CL674" s="31"/>
      <c r="CM674" s="31"/>
      <c r="CN674" s="31"/>
      <c r="CO674" s="31"/>
      <c r="CP674" s="31"/>
      <c r="CQ674" s="31"/>
      <c r="CR674" s="31"/>
      <c r="CS674" s="31"/>
    </row>
    <row r="675" customFormat="false" ht="15.75" hidden="false" customHeight="true" outlineLevel="0" collapsed="false">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c r="AE675" s="31"/>
      <c r="AF675" s="31"/>
      <c r="AG675" s="31"/>
      <c r="AH675" s="31"/>
      <c r="AI675" s="31"/>
      <c r="AJ675" s="31"/>
      <c r="AK675" s="31"/>
      <c r="AL675" s="31"/>
      <c r="AM675" s="31"/>
      <c r="AN675" s="31"/>
      <c r="AO675" s="31"/>
      <c r="AP675" s="31"/>
      <c r="AQ675" s="31"/>
      <c r="AR675" s="31"/>
      <c r="AS675" s="31"/>
      <c r="AT675" s="31"/>
      <c r="AU675" s="31"/>
      <c r="AV675" s="31"/>
      <c r="AW675" s="31"/>
      <c r="AX675" s="31"/>
      <c r="AY675" s="31"/>
      <c r="AZ675" s="31"/>
      <c r="BA675" s="31"/>
      <c r="BB675" s="31"/>
      <c r="BC675" s="31"/>
      <c r="BD675" s="31"/>
      <c r="BE675" s="31"/>
      <c r="BF675" s="31"/>
      <c r="BG675" s="31"/>
      <c r="BH675" s="31"/>
      <c r="BI675" s="31"/>
      <c r="BJ675" s="31"/>
      <c r="BK675" s="31"/>
      <c r="BL675" s="31"/>
      <c r="BM675" s="31"/>
      <c r="BN675" s="31"/>
      <c r="BO675" s="31"/>
      <c r="BP675" s="31"/>
      <c r="BQ675" s="31"/>
      <c r="BR675" s="31"/>
      <c r="BS675" s="31"/>
      <c r="BT675" s="31"/>
      <c r="BU675" s="31"/>
      <c r="BV675" s="31"/>
      <c r="BW675" s="31"/>
      <c r="BX675" s="31"/>
      <c r="BY675" s="31"/>
      <c r="BZ675" s="31"/>
      <c r="CA675" s="31"/>
      <c r="CB675" s="31"/>
      <c r="CC675" s="31"/>
      <c r="CD675" s="31"/>
      <c r="CE675" s="31"/>
      <c r="CF675" s="31"/>
      <c r="CG675" s="31"/>
      <c r="CH675" s="31"/>
      <c r="CI675" s="31"/>
      <c r="CJ675" s="31"/>
      <c r="CK675" s="31"/>
      <c r="CL675" s="31"/>
      <c r="CM675" s="31"/>
      <c r="CN675" s="31"/>
      <c r="CO675" s="31"/>
      <c r="CP675" s="31"/>
      <c r="CQ675" s="31"/>
      <c r="CR675" s="31"/>
      <c r="CS675" s="31"/>
    </row>
    <row r="676" customFormat="false" ht="15.75" hidden="false" customHeight="true" outlineLevel="0" collapsed="false">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c r="AE676" s="31"/>
      <c r="AF676" s="31"/>
      <c r="AG676" s="31"/>
      <c r="AH676" s="31"/>
      <c r="AI676" s="31"/>
      <c r="AJ676" s="31"/>
      <c r="AK676" s="31"/>
      <c r="AL676" s="31"/>
      <c r="AM676" s="31"/>
      <c r="AN676" s="31"/>
      <c r="AO676" s="31"/>
      <c r="AP676" s="31"/>
      <c r="AQ676" s="31"/>
      <c r="AR676" s="31"/>
      <c r="AS676" s="31"/>
      <c r="AT676" s="31"/>
      <c r="AU676" s="31"/>
      <c r="AV676" s="31"/>
      <c r="AW676" s="31"/>
      <c r="AX676" s="31"/>
      <c r="AY676" s="31"/>
      <c r="AZ676" s="31"/>
      <c r="BA676" s="31"/>
      <c r="BB676" s="31"/>
      <c r="BC676" s="31"/>
      <c r="BD676" s="31"/>
      <c r="BE676" s="31"/>
      <c r="BF676" s="31"/>
      <c r="BG676" s="31"/>
      <c r="BH676" s="31"/>
      <c r="BI676" s="31"/>
      <c r="BJ676" s="31"/>
      <c r="BK676" s="31"/>
      <c r="BL676" s="31"/>
      <c r="BM676" s="31"/>
      <c r="BN676" s="31"/>
      <c r="BO676" s="31"/>
      <c r="BP676" s="31"/>
      <c r="BQ676" s="31"/>
      <c r="BR676" s="31"/>
      <c r="BS676" s="31"/>
      <c r="BT676" s="31"/>
      <c r="BU676" s="31"/>
      <c r="BV676" s="31"/>
      <c r="BW676" s="31"/>
      <c r="BX676" s="31"/>
      <c r="BY676" s="31"/>
      <c r="BZ676" s="31"/>
      <c r="CA676" s="31"/>
      <c r="CB676" s="31"/>
      <c r="CC676" s="31"/>
      <c r="CD676" s="31"/>
      <c r="CE676" s="31"/>
      <c r="CF676" s="31"/>
      <c r="CG676" s="31"/>
      <c r="CH676" s="31"/>
      <c r="CI676" s="31"/>
      <c r="CJ676" s="31"/>
      <c r="CK676" s="31"/>
      <c r="CL676" s="31"/>
      <c r="CM676" s="31"/>
      <c r="CN676" s="31"/>
      <c r="CO676" s="31"/>
      <c r="CP676" s="31"/>
      <c r="CQ676" s="31"/>
      <c r="CR676" s="31"/>
      <c r="CS676" s="31"/>
    </row>
    <row r="677" customFormat="false" ht="15.75" hidden="false" customHeight="true" outlineLevel="0" collapsed="false">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c r="AE677" s="31"/>
      <c r="AF677" s="31"/>
      <c r="AG677" s="31"/>
      <c r="AH677" s="31"/>
      <c r="AI677" s="31"/>
      <c r="AJ677" s="31"/>
      <c r="AK677" s="31"/>
      <c r="AL677" s="31"/>
      <c r="AM677" s="31"/>
      <c r="AN677" s="31"/>
      <c r="AO677" s="31"/>
      <c r="AP677" s="31"/>
      <c r="AQ677" s="31"/>
      <c r="AR677" s="31"/>
      <c r="AS677" s="31"/>
      <c r="AT677" s="31"/>
      <c r="AU677" s="31"/>
      <c r="AV677" s="31"/>
      <c r="AW677" s="31"/>
      <c r="AX677" s="31"/>
      <c r="AY677" s="31"/>
      <c r="AZ677" s="31"/>
      <c r="BA677" s="31"/>
      <c r="BB677" s="31"/>
      <c r="BC677" s="31"/>
      <c r="BD677" s="31"/>
      <c r="BE677" s="31"/>
      <c r="BF677" s="31"/>
      <c r="BG677" s="31"/>
      <c r="BH677" s="31"/>
      <c r="BI677" s="31"/>
      <c r="BJ677" s="31"/>
      <c r="BK677" s="31"/>
      <c r="BL677" s="31"/>
      <c r="BM677" s="31"/>
      <c r="BN677" s="31"/>
      <c r="BO677" s="31"/>
      <c r="BP677" s="31"/>
      <c r="BQ677" s="31"/>
      <c r="BR677" s="31"/>
      <c r="BS677" s="31"/>
      <c r="BT677" s="31"/>
      <c r="BU677" s="31"/>
      <c r="BV677" s="31"/>
      <c r="BW677" s="31"/>
      <c r="BX677" s="31"/>
      <c r="BY677" s="31"/>
      <c r="BZ677" s="31"/>
      <c r="CA677" s="31"/>
      <c r="CB677" s="31"/>
      <c r="CC677" s="31"/>
      <c r="CD677" s="31"/>
      <c r="CE677" s="31"/>
      <c r="CF677" s="31"/>
      <c r="CG677" s="31"/>
      <c r="CH677" s="31"/>
      <c r="CI677" s="31"/>
      <c r="CJ677" s="31"/>
      <c r="CK677" s="31"/>
      <c r="CL677" s="31"/>
      <c r="CM677" s="31"/>
      <c r="CN677" s="31"/>
      <c r="CO677" s="31"/>
      <c r="CP677" s="31"/>
      <c r="CQ677" s="31"/>
      <c r="CR677" s="31"/>
      <c r="CS677" s="31"/>
    </row>
    <row r="678" customFormat="false" ht="15.75" hidden="false" customHeight="true" outlineLevel="0" collapsed="false">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c r="AE678" s="31"/>
      <c r="AF678" s="31"/>
      <c r="AG678" s="31"/>
      <c r="AH678" s="31"/>
      <c r="AI678" s="31"/>
      <c r="AJ678" s="31"/>
      <c r="AK678" s="31"/>
      <c r="AL678" s="31"/>
      <c r="AM678" s="31"/>
      <c r="AN678" s="31"/>
      <c r="AO678" s="31"/>
      <c r="AP678" s="31"/>
      <c r="AQ678" s="31"/>
      <c r="AR678" s="31"/>
      <c r="AS678" s="31"/>
      <c r="AT678" s="31"/>
      <c r="AU678" s="31"/>
      <c r="AV678" s="31"/>
      <c r="AW678" s="31"/>
      <c r="AX678" s="31"/>
      <c r="AY678" s="31"/>
      <c r="AZ678" s="31"/>
      <c r="BA678" s="31"/>
      <c r="BB678" s="31"/>
      <c r="BC678" s="31"/>
      <c r="BD678" s="31"/>
      <c r="BE678" s="31"/>
      <c r="BF678" s="31"/>
      <c r="BG678" s="31"/>
      <c r="BH678" s="31"/>
      <c r="BI678" s="31"/>
      <c r="BJ678" s="31"/>
      <c r="BK678" s="31"/>
      <c r="BL678" s="31"/>
      <c r="BM678" s="31"/>
      <c r="BN678" s="31"/>
      <c r="BO678" s="31"/>
      <c r="BP678" s="31"/>
      <c r="BQ678" s="31"/>
      <c r="BR678" s="31"/>
      <c r="BS678" s="31"/>
      <c r="BT678" s="31"/>
      <c r="BU678" s="31"/>
      <c r="BV678" s="31"/>
      <c r="BW678" s="31"/>
      <c r="BX678" s="31"/>
      <c r="BY678" s="31"/>
      <c r="BZ678" s="31"/>
      <c r="CA678" s="31"/>
      <c r="CB678" s="31"/>
      <c r="CC678" s="31"/>
      <c r="CD678" s="31"/>
      <c r="CE678" s="31"/>
      <c r="CF678" s="31"/>
      <c r="CG678" s="31"/>
      <c r="CH678" s="31"/>
      <c r="CI678" s="31"/>
      <c r="CJ678" s="31"/>
      <c r="CK678" s="31"/>
      <c r="CL678" s="31"/>
      <c r="CM678" s="31"/>
      <c r="CN678" s="31"/>
      <c r="CO678" s="31"/>
      <c r="CP678" s="31"/>
      <c r="CQ678" s="31"/>
      <c r="CR678" s="31"/>
      <c r="CS678" s="31"/>
    </row>
    <row r="679" customFormat="false" ht="15.75" hidden="false" customHeight="true" outlineLevel="0" collapsed="false">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c r="AE679" s="31"/>
      <c r="AF679" s="31"/>
      <c r="AG679" s="31"/>
      <c r="AH679" s="31"/>
      <c r="AI679" s="31"/>
      <c r="AJ679" s="31"/>
      <c r="AK679" s="31"/>
      <c r="AL679" s="31"/>
      <c r="AM679" s="31"/>
      <c r="AN679" s="31"/>
      <c r="AO679" s="31"/>
      <c r="AP679" s="31"/>
      <c r="AQ679" s="31"/>
      <c r="AR679" s="31"/>
      <c r="AS679" s="31"/>
      <c r="AT679" s="31"/>
      <c r="AU679" s="31"/>
      <c r="AV679" s="31"/>
      <c r="AW679" s="31"/>
      <c r="AX679" s="31"/>
      <c r="AY679" s="31"/>
      <c r="AZ679" s="31"/>
      <c r="BA679" s="31"/>
      <c r="BB679" s="31"/>
      <c r="BC679" s="31"/>
      <c r="BD679" s="31"/>
      <c r="BE679" s="31"/>
      <c r="BF679" s="31"/>
      <c r="BG679" s="31"/>
      <c r="BH679" s="31"/>
      <c r="BI679" s="31"/>
      <c r="BJ679" s="31"/>
      <c r="BK679" s="31"/>
      <c r="BL679" s="31"/>
      <c r="BM679" s="31"/>
      <c r="BN679" s="31"/>
      <c r="BO679" s="31"/>
      <c r="BP679" s="31"/>
      <c r="BQ679" s="31"/>
      <c r="BR679" s="31"/>
      <c r="BS679" s="31"/>
      <c r="BT679" s="31"/>
      <c r="BU679" s="31"/>
      <c r="BV679" s="31"/>
      <c r="BW679" s="31"/>
      <c r="BX679" s="31"/>
      <c r="BY679" s="31"/>
      <c r="BZ679" s="31"/>
      <c r="CA679" s="31"/>
      <c r="CB679" s="31"/>
      <c r="CC679" s="31"/>
      <c r="CD679" s="31"/>
      <c r="CE679" s="31"/>
      <c r="CF679" s="31"/>
      <c r="CG679" s="31"/>
      <c r="CH679" s="31"/>
      <c r="CI679" s="31"/>
      <c r="CJ679" s="31"/>
      <c r="CK679" s="31"/>
      <c r="CL679" s="31"/>
      <c r="CM679" s="31"/>
      <c r="CN679" s="31"/>
      <c r="CO679" s="31"/>
      <c r="CP679" s="31"/>
      <c r="CQ679" s="31"/>
      <c r="CR679" s="31"/>
      <c r="CS679" s="31"/>
    </row>
    <row r="680" customFormat="false" ht="15.75" hidden="false" customHeight="true" outlineLevel="0" collapsed="false">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c r="AE680" s="31"/>
      <c r="AF680" s="31"/>
      <c r="AG680" s="31"/>
      <c r="AH680" s="31"/>
      <c r="AI680" s="31"/>
      <c r="AJ680" s="31"/>
      <c r="AK680" s="31"/>
      <c r="AL680" s="31"/>
      <c r="AM680" s="31"/>
      <c r="AN680" s="31"/>
      <c r="AO680" s="31"/>
      <c r="AP680" s="31"/>
      <c r="AQ680" s="31"/>
      <c r="AR680" s="31"/>
      <c r="AS680" s="31"/>
      <c r="AT680" s="31"/>
      <c r="AU680" s="31"/>
      <c r="AV680" s="31"/>
      <c r="AW680" s="31"/>
      <c r="AX680" s="31"/>
      <c r="AY680" s="31"/>
      <c r="AZ680" s="31"/>
      <c r="BA680" s="31"/>
      <c r="BB680" s="31"/>
      <c r="BC680" s="31"/>
      <c r="BD680" s="31"/>
      <c r="BE680" s="31"/>
      <c r="BF680" s="31"/>
      <c r="BG680" s="31"/>
      <c r="BH680" s="31"/>
      <c r="BI680" s="31"/>
      <c r="BJ680" s="31"/>
      <c r="BK680" s="31"/>
      <c r="BL680" s="31"/>
      <c r="BM680" s="31"/>
      <c r="BN680" s="31"/>
      <c r="BO680" s="31"/>
      <c r="BP680" s="31"/>
      <c r="BQ680" s="31"/>
      <c r="BR680" s="31"/>
      <c r="BS680" s="31"/>
      <c r="BT680" s="31"/>
      <c r="BU680" s="31"/>
      <c r="BV680" s="31"/>
      <c r="BW680" s="31"/>
      <c r="BX680" s="31"/>
      <c r="BY680" s="31"/>
      <c r="BZ680" s="31"/>
      <c r="CA680" s="31"/>
      <c r="CB680" s="31"/>
      <c r="CC680" s="31"/>
      <c r="CD680" s="31"/>
      <c r="CE680" s="31"/>
      <c r="CF680" s="31"/>
      <c r="CG680" s="31"/>
      <c r="CH680" s="31"/>
      <c r="CI680" s="31"/>
      <c r="CJ680" s="31"/>
      <c r="CK680" s="31"/>
      <c r="CL680" s="31"/>
      <c r="CM680" s="31"/>
      <c r="CN680" s="31"/>
      <c r="CO680" s="31"/>
      <c r="CP680" s="31"/>
      <c r="CQ680" s="31"/>
      <c r="CR680" s="31"/>
      <c r="CS680" s="31"/>
    </row>
    <row r="681" customFormat="false" ht="15.75" hidden="false" customHeight="true" outlineLevel="0" collapsed="false">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c r="AE681" s="31"/>
      <c r="AF681" s="31"/>
      <c r="AG681" s="31"/>
      <c r="AH681" s="31"/>
      <c r="AI681" s="31"/>
      <c r="AJ681" s="31"/>
      <c r="AK681" s="31"/>
      <c r="AL681" s="31"/>
      <c r="AM681" s="31"/>
      <c r="AN681" s="31"/>
      <c r="AO681" s="31"/>
      <c r="AP681" s="31"/>
      <c r="AQ681" s="31"/>
      <c r="AR681" s="31"/>
      <c r="AS681" s="31"/>
      <c r="AT681" s="31"/>
      <c r="AU681" s="31"/>
      <c r="AV681" s="31"/>
      <c r="AW681" s="31"/>
      <c r="AX681" s="31"/>
      <c r="AY681" s="31"/>
      <c r="AZ681" s="31"/>
      <c r="BA681" s="31"/>
      <c r="BB681" s="31"/>
      <c r="BC681" s="31"/>
      <c r="BD681" s="31"/>
      <c r="BE681" s="31"/>
      <c r="BF681" s="31"/>
      <c r="BG681" s="31"/>
      <c r="BH681" s="31"/>
      <c r="BI681" s="31"/>
      <c r="BJ681" s="31"/>
      <c r="BK681" s="31"/>
      <c r="BL681" s="31"/>
      <c r="BM681" s="31"/>
      <c r="BN681" s="31"/>
      <c r="BO681" s="31"/>
      <c r="BP681" s="31"/>
      <c r="BQ681" s="31"/>
      <c r="BR681" s="31"/>
      <c r="BS681" s="31"/>
      <c r="BT681" s="31"/>
      <c r="BU681" s="31"/>
      <c r="BV681" s="31"/>
      <c r="BW681" s="31"/>
      <c r="BX681" s="31"/>
      <c r="BY681" s="31"/>
      <c r="BZ681" s="31"/>
      <c r="CA681" s="31"/>
      <c r="CB681" s="31"/>
      <c r="CC681" s="31"/>
      <c r="CD681" s="31"/>
      <c r="CE681" s="31"/>
      <c r="CF681" s="31"/>
      <c r="CG681" s="31"/>
      <c r="CH681" s="31"/>
      <c r="CI681" s="31"/>
      <c r="CJ681" s="31"/>
      <c r="CK681" s="31"/>
      <c r="CL681" s="31"/>
      <c r="CM681" s="31"/>
      <c r="CN681" s="31"/>
      <c r="CO681" s="31"/>
      <c r="CP681" s="31"/>
      <c r="CQ681" s="31"/>
      <c r="CR681" s="31"/>
      <c r="CS681" s="31"/>
    </row>
    <row r="682" customFormat="false" ht="15.75" hidden="false" customHeight="true" outlineLevel="0" collapsed="false">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c r="AE682" s="31"/>
      <c r="AF682" s="31"/>
      <c r="AG682" s="31"/>
      <c r="AH682" s="31"/>
      <c r="AI682" s="31"/>
      <c r="AJ682" s="31"/>
      <c r="AK682" s="31"/>
      <c r="AL682" s="31"/>
      <c r="AM682" s="31"/>
      <c r="AN682" s="31"/>
      <c r="AO682" s="31"/>
      <c r="AP682" s="31"/>
      <c r="AQ682" s="31"/>
      <c r="AR682" s="31"/>
      <c r="AS682" s="31"/>
      <c r="AT682" s="31"/>
      <c r="AU682" s="31"/>
      <c r="AV682" s="31"/>
      <c r="AW682" s="31"/>
      <c r="AX682" s="31"/>
      <c r="AY682" s="31"/>
      <c r="AZ682" s="31"/>
      <c r="BA682" s="31"/>
      <c r="BB682" s="31"/>
      <c r="BC682" s="31"/>
      <c r="BD682" s="31"/>
      <c r="BE682" s="31"/>
      <c r="BF682" s="31"/>
      <c r="BG682" s="31"/>
      <c r="BH682" s="31"/>
      <c r="BI682" s="31"/>
      <c r="BJ682" s="31"/>
      <c r="BK682" s="31"/>
      <c r="BL682" s="31"/>
      <c r="BM682" s="31"/>
      <c r="BN682" s="31"/>
      <c r="BO682" s="31"/>
      <c r="BP682" s="31"/>
      <c r="BQ682" s="31"/>
      <c r="BR682" s="31"/>
      <c r="BS682" s="31"/>
      <c r="BT682" s="31"/>
      <c r="BU682" s="31"/>
      <c r="BV682" s="31"/>
      <c r="BW682" s="31"/>
      <c r="BX682" s="31"/>
      <c r="BY682" s="31"/>
      <c r="BZ682" s="31"/>
      <c r="CA682" s="31"/>
      <c r="CB682" s="31"/>
      <c r="CC682" s="31"/>
      <c r="CD682" s="31"/>
      <c r="CE682" s="31"/>
      <c r="CF682" s="31"/>
      <c r="CG682" s="31"/>
      <c r="CH682" s="31"/>
      <c r="CI682" s="31"/>
      <c r="CJ682" s="31"/>
      <c r="CK682" s="31"/>
      <c r="CL682" s="31"/>
      <c r="CM682" s="31"/>
      <c r="CN682" s="31"/>
      <c r="CO682" s="31"/>
      <c r="CP682" s="31"/>
      <c r="CQ682" s="31"/>
      <c r="CR682" s="31"/>
      <c r="CS682" s="31"/>
    </row>
    <row r="683" customFormat="false" ht="15.75" hidden="false" customHeight="true" outlineLevel="0" collapsed="false">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H683" s="31"/>
      <c r="AI683" s="31"/>
      <c r="AJ683" s="31"/>
      <c r="AK683" s="31"/>
      <c r="AL683" s="31"/>
      <c r="AM683" s="31"/>
      <c r="AN683" s="31"/>
      <c r="AO683" s="31"/>
      <c r="AP683" s="31"/>
      <c r="AQ683" s="31"/>
      <c r="AR683" s="31"/>
      <c r="AS683" s="31"/>
      <c r="AT683" s="31"/>
      <c r="AU683" s="31"/>
      <c r="AV683" s="31"/>
      <c r="AW683" s="31"/>
      <c r="AX683" s="31"/>
      <c r="AY683" s="31"/>
      <c r="AZ683" s="31"/>
      <c r="BA683" s="31"/>
      <c r="BB683" s="31"/>
      <c r="BC683" s="31"/>
      <c r="BD683" s="31"/>
      <c r="BE683" s="31"/>
      <c r="BF683" s="31"/>
      <c r="BG683" s="31"/>
      <c r="BH683" s="31"/>
      <c r="BI683" s="31"/>
      <c r="BJ683" s="31"/>
      <c r="BK683" s="31"/>
      <c r="BL683" s="31"/>
      <c r="BM683" s="31"/>
      <c r="BN683" s="31"/>
      <c r="BO683" s="31"/>
      <c r="BP683" s="31"/>
      <c r="BQ683" s="31"/>
      <c r="BR683" s="31"/>
      <c r="BS683" s="31"/>
      <c r="BT683" s="31"/>
      <c r="BU683" s="31"/>
      <c r="BV683" s="31"/>
      <c r="BW683" s="31"/>
      <c r="BX683" s="31"/>
      <c r="BY683" s="31"/>
      <c r="BZ683" s="31"/>
      <c r="CA683" s="31"/>
      <c r="CB683" s="31"/>
      <c r="CC683" s="31"/>
      <c r="CD683" s="31"/>
      <c r="CE683" s="31"/>
      <c r="CF683" s="31"/>
      <c r="CG683" s="31"/>
      <c r="CH683" s="31"/>
      <c r="CI683" s="31"/>
      <c r="CJ683" s="31"/>
      <c r="CK683" s="31"/>
      <c r="CL683" s="31"/>
      <c r="CM683" s="31"/>
      <c r="CN683" s="31"/>
      <c r="CO683" s="31"/>
      <c r="CP683" s="31"/>
      <c r="CQ683" s="31"/>
      <c r="CR683" s="31"/>
      <c r="CS683" s="31"/>
    </row>
    <row r="684" customFormat="false" ht="15.75" hidden="false" customHeight="true" outlineLevel="0" collapsed="false">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c r="AE684" s="31"/>
      <c r="AF684" s="31"/>
      <c r="AG684" s="31"/>
      <c r="AH684" s="31"/>
      <c r="AI684" s="31"/>
      <c r="AJ684" s="31"/>
      <c r="AK684" s="31"/>
      <c r="AL684" s="31"/>
      <c r="AM684" s="31"/>
      <c r="AN684" s="31"/>
      <c r="AO684" s="31"/>
      <c r="AP684" s="31"/>
      <c r="AQ684" s="31"/>
      <c r="AR684" s="31"/>
      <c r="AS684" s="31"/>
      <c r="AT684" s="31"/>
      <c r="AU684" s="31"/>
      <c r="AV684" s="31"/>
      <c r="AW684" s="31"/>
      <c r="AX684" s="31"/>
      <c r="AY684" s="31"/>
      <c r="AZ684" s="31"/>
      <c r="BA684" s="31"/>
      <c r="BB684" s="31"/>
      <c r="BC684" s="31"/>
      <c r="BD684" s="31"/>
      <c r="BE684" s="31"/>
      <c r="BF684" s="31"/>
      <c r="BG684" s="31"/>
      <c r="BH684" s="31"/>
      <c r="BI684" s="31"/>
      <c r="BJ684" s="31"/>
      <c r="BK684" s="31"/>
      <c r="BL684" s="31"/>
      <c r="BM684" s="31"/>
      <c r="BN684" s="31"/>
      <c r="BO684" s="31"/>
      <c r="BP684" s="31"/>
      <c r="BQ684" s="31"/>
      <c r="BR684" s="31"/>
      <c r="BS684" s="31"/>
      <c r="BT684" s="31"/>
      <c r="BU684" s="31"/>
      <c r="BV684" s="31"/>
      <c r="BW684" s="31"/>
      <c r="BX684" s="31"/>
      <c r="BY684" s="31"/>
      <c r="BZ684" s="31"/>
      <c r="CA684" s="31"/>
      <c r="CB684" s="31"/>
      <c r="CC684" s="31"/>
      <c r="CD684" s="31"/>
      <c r="CE684" s="31"/>
      <c r="CF684" s="31"/>
      <c r="CG684" s="31"/>
      <c r="CH684" s="31"/>
      <c r="CI684" s="31"/>
      <c r="CJ684" s="31"/>
      <c r="CK684" s="31"/>
      <c r="CL684" s="31"/>
      <c r="CM684" s="31"/>
      <c r="CN684" s="31"/>
      <c r="CO684" s="31"/>
      <c r="CP684" s="31"/>
      <c r="CQ684" s="31"/>
      <c r="CR684" s="31"/>
      <c r="CS684" s="31"/>
    </row>
    <row r="685" customFormat="false" ht="15.75" hidden="false" customHeight="true" outlineLevel="0" collapsed="false">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c r="AE685" s="31"/>
      <c r="AF685" s="31"/>
      <c r="AG685" s="31"/>
      <c r="AH685" s="31"/>
      <c r="AI685" s="31"/>
      <c r="AJ685" s="31"/>
      <c r="AK685" s="31"/>
      <c r="AL685" s="31"/>
      <c r="AM685" s="31"/>
      <c r="AN685" s="31"/>
      <c r="AO685" s="31"/>
      <c r="AP685" s="31"/>
      <c r="AQ685" s="31"/>
      <c r="AR685" s="31"/>
      <c r="AS685" s="31"/>
      <c r="AT685" s="31"/>
      <c r="AU685" s="31"/>
      <c r="AV685" s="31"/>
      <c r="AW685" s="31"/>
      <c r="AX685" s="31"/>
      <c r="AY685" s="31"/>
      <c r="AZ685" s="31"/>
      <c r="BA685" s="31"/>
      <c r="BB685" s="31"/>
      <c r="BC685" s="31"/>
      <c r="BD685" s="31"/>
      <c r="BE685" s="31"/>
      <c r="BF685" s="31"/>
      <c r="BG685" s="31"/>
      <c r="BH685" s="31"/>
      <c r="BI685" s="31"/>
      <c r="BJ685" s="31"/>
      <c r="BK685" s="31"/>
      <c r="BL685" s="31"/>
      <c r="BM685" s="31"/>
      <c r="BN685" s="31"/>
      <c r="BO685" s="31"/>
      <c r="BP685" s="31"/>
      <c r="BQ685" s="31"/>
      <c r="BR685" s="31"/>
      <c r="BS685" s="31"/>
      <c r="BT685" s="31"/>
      <c r="BU685" s="31"/>
      <c r="BV685" s="31"/>
      <c r="BW685" s="31"/>
      <c r="BX685" s="31"/>
      <c r="BY685" s="31"/>
      <c r="BZ685" s="31"/>
      <c r="CA685" s="31"/>
      <c r="CB685" s="31"/>
      <c r="CC685" s="31"/>
      <c r="CD685" s="31"/>
      <c r="CE685" s="31"/>
      <c r="CF685" s="31"/>
      <c r="CG685" s="31"/>
      <c r="CH685" s="31"/>
      <c r="CI685" s="31"/>
      <c r="CJ685" s="31"/>
      <c r="CK685" s="31"/>
      <c r="CL685" s="31"/>
      <c r="CM685" s="31"/>
      <c r="CN685" s="31"/>
      <c r="CO685" s="31"/>
      <c r="CP685" s="31"/>
      <c r="CQ685" s="31"/>
      <c r="CR685" s="31"/>
      <c r="CS685" s="31"/>
    </row>
    <row r="686" customFormat="false" ht="15.75" hidden="false" customHeight="true" outlineLevel="0" collapsed="false">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c r="AE686" s="31"/>
      <c r="AF686" s="31"/>
      <c r="AG686" s="31"/>
      <c r="AH686" s="31"/>
      <c r="AI686" s="31"/>
      <c r="AJ686" s="31"/>
      <c r="AK686" s="31"/>
      <c r="AL686" s="31"/>
      <c r="AM686" s="31"/>
      <c r="AN686" s="31"/>
      <c r="AO686" s="31"/>
      <c r="AP686" s="31"/>
      <c r="AQ686" s="31"/>
      <c r="AR686" s="31"/>
      <c r="AS686" s="31"/>
      <c r="AT686" s="31"/>
      <c r="AU686" s="31"/>
      <c r="AV686" s="31"/>
      <c r="AW686" s="31"/>
      <c r="AX686" s="31"/>
      <c r="AY686" s="31"/>
      <c r="AZ686" s="31"/>
      <c r="BA686" s="31"/>
      <c r="BB686" s="31"/>
      <c r="BC686" s="31"/>
      <c r="BD686" s="31"/>
      <c r="BE686" s="31"/>
      <c r="BF686" s="31"/>
      <c r="BG686" s="31"/>
      <c r="BH686" s="31"/>
      <c r="BI686" s="31"/>
      <c r="BJ686" s="31"/>
      <c r="BK686" s="31"/>
      <c r="BL686" s="31"/>
      <c r="BM686" s="31"/>
      <c r="BN686" s="31"/>
      <c r="BO686" s="31"/>
      <c r="BP686" s="31"/>
      <c r="BQ686" s="31"/>
      <c r="BR686" s="31"/>
      <c r="BS686" s="31"/>
      <c r="BT686" s="31"/>
      <c r="BU686" s="31"/>
      <c r="BV686" s="31"/>
      <c r="BW686" s="31"/>
      <c r="BX686" s="31"/>
      <c r="BY686" s="31"/>
      <c r="BZ686" s="31"/>
      <c r="CA686" s="31"/>
      <c r="CB686" s="31"/>
      <c r="CC686" s="31"/>
      <c r="CD686" s="31"/>
      <c r="CE686" s="31"/>
      <c r="CF686" s="31"/>
      <c r="CG686" s="31"/>
      <c r="CH686" s="31"/>
      <c r="CI686" s="31"/>
      <c r="CJ686" s="31"/>
      <c r="CK686" s="31"/>
      <c r="CL686" s="31"/>
      <c r="CM686" s="31"/>
      <c r="CN686" s="31"/>
      <c r="CO686" s="31"/>
      <c r="CP686" s="31"/>
      <c r="CQ686" s="31"/>
      <c r="CR686" s="31"/>
      <c r="CS686" s="31"/>
    </row>
    <row r="687" customFormat="false" ht="15.75" hidden="false" customHeight="true" outlineLevel="0" collapsed="false">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c r="AE687" s="31"/>
      <c r="AF687" s="31"/>
      <c r="AG687" s="31"/>
      <c r="AH687" s="31"/>
      <c r="AI687" s="31"/>
      <c r="AJ687" s="31"/>
      <c r="AK687" s="31"/>
      <c r="AL687" s="31"/>
      <c r="AM687" s="31"/>
      <c r="AN687" s="31"/>
      <c r="AO687" s="31"/>
      <c r="AP687" s="31"/>
      <c r="AQ687" s="31"/>
      <c r="AR687" s="31"/>
      <c r="AS687" s="31"/>
      <c r="AT687" s="31"/>
      <c r="AU687" s="31"/>
      <c r="AV687" s="31"/>
      <c r="AW687" s="31"/>
      <c r="AX687" s="31"/>
      <c r="AY687" s="31"/>
      <c r="AZ687" s="31"/>
      <c r="BA687" s="31"/>
      <c r="BB687" s="31"/>
      <c r="BC687" s="31"/>
      <c r="BD687" s="31"/>
      <c r="BE687" s="31"/>
      <c r="BF687" s="31"/>
      <c r="BG687" s="31"/>
      <c r="BH687" s="31"/>
      <c r="BI687" s="31"/>
      <c r="BJ687" s="31"/>
      <c r="BK687" s="31"/>
      <c r="BL687" s="31"/>
      <c r="BM687" s="31"/>
      <c r="BN687" s="31"/>
      <c r="BO687" s="31"/>
      <c r="BP687" s="31"/>
      <c r="BQ687" s="31"/>
      <c r="BR687" s="31"/>
      <c r="BS687" s="31"/>
      <c r="BT687" s="31"/>
      <c r="BU687" s="31"/>
      <c r="BV687" s="31"/>
      <c r="BW687" s="31"/>
      <c r="BX687" s="31"/>
      <c r="BY687" s="31"/>
      <c r="BZ687" s="31"/>
      <c r="CA687" s="31"/>
      <c r="CB687" s="31"/>
      <c r="CC687" s="31"/>
      <c r="CD687" s="31"/>
      <c r="CE687" s="31"/>
      <c r="CF687" s="31"/>
      <c r="CG687" s="31"/>
      <c r="CH687" s="31"/>
      <c r="CI687" s="31"/>
      <c r="CJ687" s="31"/>
      <c r="CK687" s="31"/>
      <c r="CL687" s="31"/>
      <c r="CM687" s="31"/>
      <c r="CN687" s="31"/>
      <c r="CO687" s="31"/>
      <c r="CP687" s="31"/>
      <c r="CQ687" s="31"/>
      <c r="CR687" s="31"/>
      <c r="CS687" s="31"/>
    </row>
    <row r="688" customFormat="false" ht="15.75" hidden="false" customHeight="true" outlineLevel="0" collapsed="false">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c r="AE688" s="31"/>
      <c r="AF688" s="31"/>
      <c r="AG688" s="31"/>
      <c r="AH688" s="31"/>
      <c r="AI688" s="31"/>
      <c r="AJ688" s="31"/>
      <c r="AK688" s="31"/>
      <c r="AL688" s="31"/>
      <c r="AM688" s="31"/>
      <c r="AN688" s="31"/>
      <c r="AO688" s="31"/>
      <c r="AP688" s="31"/>
      <c r="AQ688" s="31"/>
      <c r="AR688" s="31"/>
      <c r="AS688" s="31"/>
      <c r="AT688" s="31"/>
      <c r="AU688" s="31"/>
      <c r="AV688" s="31"/>
      <c r="AW688" s="31"/>
      <c r="AX688" s="31"/>
      <c r="AY688" s="31"/>
      <c r="AZ688" s="31"/>
      <c r="BA688" s="31"/>
      <c r="BB688" s="31"/>
      <c r="BC688" s="31"/>
      <c r="BD688" s="31"/>
      <c r="BE688" s="31"/>
      <c r="BF688" s="31"/>
      <c r="BG688" s="31"/>
      <c r="BH688" s="31"/>
      <c r="BI688" s="31"/>
      <c r="BJ688" s="31"/>
      <c r="BK688" s="31"/>
      <c r="BL688" s="31"/>
      <c r="BM688" s="31"/>
      <c r="BN688" s="31"/>
      <c r="BO688" s="31"/>
      <c r="BP688" s="31"/>
      <c r="BQ688" s="31"/>
      <c r="BR688" s="31"/>
      <c r="BS688" s="31"/>
      <c r="BT688" s="31"/>
      <c r="BU688" s="31"/>
      <c r="BV688" s="31"/>
      <c r="BW688" s="31"/>
      <c r="BX688" s="31"/>
      <c r="BY688" s="31"/>
      <c r="BZ688" s="31"/>
      <c r="CA688" s="31"/>
      <c r="CB688" s="31"/>
      <c r="CC688" s="31"/>
      <c r="CD688" s="31"/>
      <c r="CE688" s="31"/>
      <c r="CF688" s="31"/>
      <c r="CG688" s="31"/>
      <c r="CH688" s="31"/>
      <c r="CI688" s="31"/>
      <c r="CJ688" s="31"/>
      <c r="CK688" s="31"/>
      <c r="CL688" s="31"/>
      <c r="CM688" s="31"/>
      <c r="CN688" s="31"/>
      <c r="CO688" s="31"/>
      <c r="CP688" s="31"/>
      <c r="CQ688" s="31"/>
      <c r="CR688" s="31"/>
      <c r="CS688" s="31"/>
    </row>
    <row r="689" customFormat="false" ht="15.75" hidden="false" customHeight="true" outlineLevel="0" collapsed="false">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c r="AE689" s="31"/>
      <c r="AF689" s="31"/>
      <c r="AG689" s="31"/>
      <c r="AH689" s="31"/>
      <c r="AI689" s="31"/>
      <c r="AJ689" s="31"/>
      <c r="AK689" s="31"/>
      <c r="AL689" s="31"/>
      <c r="AM689" s="31"/>
      <c r="AN689" s="31"/>
      <c r="AO689" s="31"/>
      <c r="AP689" s="31"/>
      <c r="AQ689" s="31"/>
      <c r="AR689" s="31"/>
      <c r="AS689" s="31"/>
      <c r="AT689" s="31"/>
      <c r="AU689" s="31"/>
      <c r="AV689" s="31"/>
      <c r="AW689" s="31"/>
      <c r="AX689" s="31"/>
      <c r="AY689" s="31"/>
      <c r="AZ689" s="31"/>
      <c r="BA689" s="31"/>
      <c r="BB689" s="31"/>
      <c r="BC689" s="31"/>
      <c r="BD689" s="31"/>
      <c r="BE689" s="31"/>
      <c r="BF689" s="31"/>
      <c r="BG689" s="31"/>
      <c r="BH689" s="31"/>
      <c r="BI689" s="31"/>
      <c r="BJ689" s="31"/>
      <c r="BK689" s="31"/>
      <c r="BL689" s="31"/>
      <c r="BM689" s="31"/>
      <c r="BN689" s="31"/>
      <c r="BO689" s="31"/>
      <c r="BP689" s="31"/>
      <c r="BQ689" s="31"/>
      <c r="BR689" s="31"/>
      <c r="BS689" s="31"/>
      <c r="BT689" s="31"/>
      <c r="BU689" s="31"/>
      <c r="BV689" s="31"/>
      <c r="BW689" s="31"/>
      <c r="BX689" s="31"/>
      <c r="BY689" s="31"/>
      <c r="BZ689" s="31"/>
      <c r="CA689" s="31"/>
      <c r="CB689" s="31"/>
      <c r="CC689" s="31"/>
      <c r="CD689" s="31"/>
      <c r="CE689" s="31"/>
      <c r="CF689" s="31"/>
      <c r="CG689" s="31"/>
      <c r="CH689" s="31"/>
      <c r="CI689" s="31"/>
      <c r="CJ689" s="31"/>
      <c r="CK689" s="31"/>
      <c r="CL689" s="31"/>
      <c r="CM689" s="31"/>
      <c r="CN689" s="31"/>
      <c r="CO689" s="31"/>
      <c r="CP689" s="31"/>
      <c r="CQ689" s="31"/>
      <c r="CR689" s="31"/>
      <c r="CS689" s="31"/>
    </row>
    <row r="690" customFormat="false" ht="15.75" hidden="false" customHeight="true" outlineLevel="0" collapsed="false">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c r="AE690" s="31"/>
      <c r="AF690" s="31"/>
      <c r="AG690" s="31"/>
      <c r="AH690" s="31"/>
      <c r="AI690" s="31"/>
      <c r="AJ690" s="31"/>
      <c r="AK690" s="31"/>
      <c r="AL690" s="31"/>
      <c r="AM690" s="31"/>
      <c r="AN690" s="31"/>
      <c r="AO690" s="31"/>
      <c r="AP690" s="31"/>
      <c r="AQ690" s="31"/>
      <c r="AR690" s="31"/>
      <c r="AS690" s="31"/>
      <c r="AT690" s="31"/>
      <c r="AU690" s="31"/>
      <c r="AV690" s="31"/>
      <c r="AW690" s="31"/>
      <c r="AX690" s="31"/>
      <c r="AY690" s="31"/>
      <c r="AZ690" s="31"/>
      <c r="BA690" s="31"/>
      <c r="BB690" s="31"/>
      <c r="BC690" s="31"/>
      <c r="BD690" s="31"/>
      <c r="BE690" s="31"/>
      <c r="BF690" s="31"/>
      <c r="BG690" s="31"/>
      <c r="BH690" s="31"/>
      <c r="BI690" s="31"/>
      <c r="BJ690" s="31"/>
      <c r="BK690" s="31"/>
      <c r="BL690" s="31"/>
      <c r="BM690" s="31"/>
      <c r="BN690" s="31"/>
      <c r="BO690" s="31"/>
      <c r="BP690" s="31"/>
      <c r="BQ690" s="31"/>
      <c r="BR690" s="31"/>
      <c r="BS690" s="31"/>
      <c r="BT690" s="31"/>
      <c r="BU690" s="31"/>
      <c r="BV690" s="31"/>
      <c r="BW690" s="31"/>
      <c r="BX690" s="31"/>
      <c r="BY690" s="31"/>
      <c r="BZ690" s="31"/>
      <c r="CA690" s="31"/>
      <c r="CB690" s="31"/>
      <c r="CC690" s="31"/>
      <c r="CD690" s="31"/>
      <c r="CE690" s="31"/>
      <c r="CF690" s="31"/>
      <c r="CG690" s="31"/>
      <c r="CH690" s="31"/>
      <c r="CI690" s="31"/>
      <c r="CJ690" s="31"/>
      <c r="CK690" s="31"/>
      <c r="CL690" s="31"/>
      <c r="CM690" s="31"/>
      <c r="CN690" s="31"/>
      <c r="CO690" s="31"/>
      <c r="CP690" s="31"/>
      <c r="CQ690" s="31"/>
      <c r="CR690" s="31"/>
      <c r="CS690" s="31"/>
    </row>
    <row r="691" customFormat="false" ht="15.75" hidden="false" customHeight="true" outlineLevel="0" collapsed="false">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c r="AE691" s="31"/>
      <c r="AF691" s="31"/>
      <c r="AG691" s="31"/>
      <c r="AH691" s="31"/>
      <c r="AI691" s="31"/>
      <c r="AJ691" s="31"/>
      <c r="AK691" s="31"/>
      <c r="AL691" s="31"/>
      <c r="AM691" s="31"/>
      <c r="AN691" s="31"/>
      <c r="AO691" s="31"/>
      <c r="AP691" s="31"/>
      <c r="AQ691" s="31"/>
      <c r="AR691" s="31"/>
      <c r="AS691" s="31"/>
      <c r="AT691" s="31"/>
      <c r="AU691" s="31"/>
      <c r="AV691" s="31"/>
      <c r="AW691" s="31"/>
      <c r="AX691" s="31"/>
      <c r="AY691" s="31"/>
      <c r="AZ691" s="31"/>
      <c r="BA691" s="31"/>
      <c r="BB691" s="31"/>
      <c r="BC691" s="31"/>
      <c r="BD691" s="31"/>
      <c r="BE691" s="31"/>
      <c r="BF691" s="31"/>
      <c r="BG691" s="31"/>
      <c r="BH691" s="31"/>
      <c r="BI691" s="31"/>
      <c r="BJ691" s="31"/>
      <c r="BK691" s="31"/>
      <c r="BL691" s="31"/>
      <c r="BM691" s="31"/>
      <c r="BN691" s="31"/>
      <c r="BO691" s="31"/>
      <c r="BP691" s="31"/>
      <c r="BQ691" s="31"/>
      <c r="BR691" s="31"/>
      <c r="BS691" s="31"/>
      <c r="BT691" s="31"/>
      <c r="BU691" s="31"/>
      <c r="BV691" s="31"/>
      <c r="BW691" s="31"/>
      <c r="BX691" s="31"/>
      <c r="BY691" s="31"/>
      <c r="BZ691" s="31"/>
      <c r="CA691" s="31"/>
      <c r="CB691" s="31"/>
      <c r="CC691" s="31"/>
      <c r="CD691" s="31"/>
      <c r="CE691" s="31"/>
      <c r="CF691" s="31"/>
      <c r="CG691" s="31"/>
      <c r="CH691" s="31"/>
      <c r="CI691" s="31"/>
      <c r="CJ691" s="31"/>
      <c r="CK691" s="31"/>
      <c r="CL691" s="31"/>
      <c r="CM691" s="31"/>
      <c r="CN691" s="31"/>
      <c r="CO691" s="31"/>
      <c r="CP691" s="31"/>
      <c r="CQ691" s="31"/>
      <c r="CR691" s="31"/>
      <c r="CS691" s="31"/>
    </row>
    <row r="692" customFormat="false" ht="15.75" hidden="false" customHeight="true" outlineLevel="0" collapsed="false">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c r="AE692" s="31"/>
      <c r="AF692" s="31"/>
      <c r="AG692" s="31"/>
      <c r="AH692" s="31"/>
      <c r="AI692" s="31"/>
      <c r="AJ692" s="31"/>
      <c r="AK692" s="31"/>
      <c r="AL692" s="31"/>
      <c r="AM692" s="31"/>
      <c r="AN692" s="31"/>
      <c r="AO692" s="31"/>
      <c r="AP692" s="31"/>
      <c r="AQ692" s="31"/>
      <c r="AR692" s="31"/>
      <c r="AS692" s="31"/>
      <c r="AT692" s="31"/>
      <c r="AU692" s="31"/>
      <c r="AV692" s="31"/>
      <c r="AW692" s="31"/>
      <c r="AX692" s="31"/>
      <c r="AY692" s="31"/>
      <c r="AZ692" s="31"/>
      <c r="BA692" s="31"/>
      <c r="BB692" s="31"/>
      <c r="BC692" s="31"/>
      <c r="BD692" s="31"/>
      <c r="BE692" s="31"/>
      <c r="BF692" s="31"/>
      <c r="BG692" s="31"/>
      <c r="BH692" s="31"/>
      <c r="BI692" s="31"/>
      <c r="BJ692" s="31"/>
      <c r="BK692" s="31"/>
      <c r="BL692" s="31"/>
      <c r="BM692" s="31"/>
      <c r="BN692" s="31"/>
      <c r="BO692" s="31"/>
      <c r="BP692" s="31"/>
      <c r="BQ692" s="31"/>
      <c r="BR692" s="31"/>
      <c r="BS692" s="31"/>
      <c r="BT692" s="31"/>
      <c r="BU692" s="31"/>
      <c r="BV692" s="31"/>
      <c r="BW692" s="31"/>
      <c r="BX692" s="31"/>
      <c r="BY692" s="31"/>
      <c r="BZ692" s="31"/>
      <c r="CA692" s="31"/>
      <c r="CB692" s="31"/>
      <c r="CC692" s="31"/>
      <c r="CD692" s="31"/>
      <c r="CE692" s="31"/>
      <c r="CF692" s="31"/>
      <c r="CG692" s="31"/>
      <c r="CH692" s="31"/>
      <c r="CI692" s="31"/>
      <c r="CJ692" s="31"/>
      <c r="CK692" s="31"/>
      <c r="CL692" s="31"/>
      <c r="CM692" s="31"/>
      <c r="CN692" s="31"/>
      <c r="CO692" s="31"/>
      <c r="CP692" s="31"/>
      <c r="CQ692" s="31"/>
      <c r="CR692" s="31"/>
      <c r="CS692" s="31"/>
    </row>
    <row r="693" customFormat="false" ht="15.75" hidden="false" customHeight="true" outlineLevel="0" collapsed="false">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c r="AE693" s="31"/>
      <c r="AF693" s="31"/>
      <c r="AG693" s="31"/>
      <c r="AH693" s="31"/>
      <c r="AI693" s="31"/>
      <c r="AJ693" s="31"/>
      <c r="AK693" s="31"/>
      <c r="AL693" s="31"/>
      <c r="AM693" s="31"/>
      <c r="AN693" s="31"/>
      <c r="AO693" s="31"/>
      <c r="AP693" s="31"/>
      <c r="AQ693" s="31"/>
      <c r="AR693" s="31"/>
      <c r="AS693" s="31"/>
      <c r="AT693" s="31"/>
      <c r="AU693" s="31"/>
      <c r="AV693" s="31"/>
      <c r="AW693" s="31"/>
      <c r="AX693" s="31"/>
      <c r="AY693" s="31"/>
      <c r="AZ693" s="31"/>
      <c r="BA693" s="31"/>
      <c r="BB693" s="31"/>
      <c r="BC693" s="31"/>
      <c r="BD693" s="31"/>
      <c r="BE693" s="31"/>
      <c r="BF693" s="31"/>
      <c r="BG693" s="31"/>
      <c r="BH693" s="31"/>
      <c r="BI693" s="31"/>
      <c r="BJ693" s="31"/>
      <c r="BK693" s="31"/>
      <c r="BL693" s="31"/>
      <c r="BM693" s="31"/>
      <c r="BN693" s="31"/>
      <c r="BO693" s="31"/>
      <c r="BP693" s="31"/>
      <c r="BQ693" s="31"/>
      <c r="BR693" s="31"/>
      <c r="BS693" s="31"/>
      <c r="BT693" s="31"/>
      <c r="BU693" s="31"/>
      <c r="BV693" s="31"/>
      <c r="BW693" s="31"/>
      <c r="BX693" s="31"/>
      <c r="BY693" s="31"/>
      <c r="BZ693" s="31"/>
      <c r="CA693" s="31"/>
      <c r="CB693" s="31"/>
      <c r="CC693" s="31"/>
      <c r="CD693" s="31"/>
      <c r="CE693" s="31"/>
      <c r="CF693" s="31"/>
      <c r="CG693" s="31"/>
      <c r="CH693" s="31"/>
      <c r="CI693" s="31"/>
      <c r="CJ693" s="31"/>
      <c r="CK693" s="31"/>
      <c r="CL693" s="31"/>
      <c r="CM693" s="31"/>
      <c r="CN693" s="31"/>
      <c r="CO693" s="31"/>
      <c r="CP693" s="31"/>
      <c r="CQ693" s="31"/>
      <c r="CR693" s="31"/>
      <c r="CS693" s="31"/>
    </row>
    <row r="694" customFormat="false" ht="15.75" hidden="false" customHeight="true" outlineLevel="0" collapsed="false">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c r="AE694" s="31"/>
      <c r="AF694" s="31"/>
      <c r="AG694" s="31"/>
      <c r="AH694" s="31"/>
      <c r="AI694" s="31"/>
      <c r="AJ694" s="31"/>
      <c r="AK694" s="31"/>
      <c r="AL694" s="31"/>
      <c r="AM694" s="31"/>
      <c r="AN694" s="31"/>
      <c r="AO694" s="31"/>
      <c r="AP694" s="31"/>
      <c r="AQ694" s="31"/>
      <c r="AR694" s="31"/>
      <c r="AS694" s="31"/>
      <c r="AT694" s="31"/>
      <c r="AU694" s="31"/>
      <c r="AV694" s="31"/>
      <c r="AW694" s="31"/>
      <c r="AX694" s="31"/>
      <c r="AY694" s="31"/>
      <c r="AZ694" s="31"/>
      <c r="BA694" s="31"/>
      <c r="BB694" s="31"/>
      <c r="BC694" s="31"/>
      <c r="BD694" s="31"/>
      <c r="BE694" s="31"/>
      <c r="BF694" s="31"/>
      <c r="BG694" s="31"/>
      <c r="BH694" s="31"/>
      <c r="BI694" s="31"/>
      <c r="BJ694" s="31"/>
      <c r="BK694" s="31"/>
      <c r="BL694" s="31"/>
      <c r="BM694" s="31"/>
      <c r="BN694" s="31"/>
      <c r="BO694" s="31"/>
      <c r="BP694" s="31"/>
      <c r="BQ694" s="31"/>
      <c r="BR694" s="31"/>
      <c r="BS694" s="31"/>
      <c r="BT694" s="31"/>
      <c r="BU694" s="31"/>
      <c r="BV694" s="31"/>
      <c r="BW694" s="31"/>
      <c r="BX694" s="31"/>
      <c r="BY694" s="31"/>
      <c r="BZ694" s="31"/>
      <c r="CA694" s="31"/>
      <c r="CB694" s="31"/>
      <c r="CC694" s="31"/>
      <c r="CD694" s="31"/>
      <c r="CE694" s="31"/>
      <c r="CF694" s="31"/>
      <c r="CG694" s="31"/>
      <c r="CH694" s="31"/>
      <c r="CI694" s="31"/>
      <c r="CJ694" s="31"/>
      <c r="CK694" s="31"/>
      <c r="CL694" s="31"/>
      <c r="CM694" s="31"/>
      <c r="CN694" s="31"/>
      <c r="CO694" s="31"/>
      <c r="CP694" s="31"/>
      <c r="CQ694" s="31"/>
      <c r="CR694" s="31"/>
      <c r="CS694" s="31"/>
    </row>
    <row r="695" customFormat="false" ht="15.75" hidden="false" customHeight="true" outlineLevel="0" collapsed="false">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c r="AE695" s="31"/>
      <c r="AF695" s="31"/>
      <c r="AG695" s="31"/>
      <c r="AH695" s="31"/>
      <c r="AI695" s="31"/>
      <c r="AJ695" s="31"/>
      <c r="AK695" s="31"/>
      <c r="AL695" s="31"/>
      <c r="AM695" s="31"/>
      <c r="AN695" s="31"/>
      <c r="AO695" s="31"/>
      <c r="AP695" s="31"/>
      <c r="AQ695" s="31"/>
      <c r="AR695" s="31"/>
      <c r="AS695" s="31"/>
      <c r="AT695" s="31"/>
      <c r="AU695" s="31"/>
      <c r="AV695" s="31"/>
      <c r="AW695" s="31"/>
      <c r="AX695" s="31"/>
      <c r="AY695" s="31"/>
      <c r="AZ695" s="31"/>
      <c r="BA695" s="31"/>
      <c r="BB695" s="31"/>
      <c r="BC695" s="31"/>
      <c r="BD695" s="31"/>
      <c r="BE695" s="31"/>
      <c r="BF695" s="31"/>
      <c r="BG695" s="31"/>
      <c r="BH695" s="31"/>
      <c r="BI695" s="31"/>
      <c r="BJ695" s="31"/>
      <c r="BK695" s="31"/>
      <c r="BL695" s="31"/>
      <c r="BM695" s="31"/>
      <c r="BN695" s="31"/>
      <c r="BO695" s="31"/>
      <c r="BP695" s="31"/>
      <c r="BQ695" s="31"/>
      <c r="BR695" s="31"/>
      <c r="BS695" s="31"/>
      <c r="BT695" s="31"/>
      <c r="BU695" s="31"/>
      <c r="BV695" s="31"/>
      <c r="BW695" s="31"/>
      <c r="BX695" s="31"/>
      <c r="BY695" s="31"/>
      <c r="BZ695" s="31"/>
      <c r="CA695" s="31"/>
      <c r="CB695" s="31"/>
      <c r="CC695" s="31"/>
      <c r="CD695" s="31"/>
      <c r="CE695" s="31"/>
      <c r="CF695" s="31"/>
      <c r="CG695" s="31"/>
      <c r="CH695" s="31"/>
      <c r="CI695" s="31"/>
      <c r="CJ695" s="31"/>
      <c r="CK695" s="31"/>
      <c r="CL695" s="31"/>
      <c r="CM695" s="31"/>
      <c r="CN695" s="31"/>
      <c r="CO695" s="31"/>
      <c r="CP695" s="31"/>
      <c r="CQ695" s="31"/>
      <c r="CR695" s="31"/>
      <c r="CS695" s="31"/>
    </row>
    <row r="696" customFormat="false" ht="15.75" hidden="false" customHeight="true" outlineLevel="0" collapsed="false">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c r="AE696" s="31"/>
      <c r="AF696" s="31"/>
      <c r="AG696" s="31"/>
      <c r="AH696" s="31"/>
      <c r="AI696" s="31"/>
      <c r="AJ696" s="31"/>
      <c r="AK696" s="31"/>
      <c r="AL696" s="31"/>
      <c r="AM696" s="31"/>
      <c r="AN696" s="31"/>
      <c r="AO696" s="31"/>
      <c r="AP696" s="31"/>
      <c r="AQ696" s="31"/>
      <c r="AR696" s="31"/>
      <c r="AS696" s="31"/>
      <c r="AT696" s="31"/>
      <c r="AU696" s="31"/>
      <c r="AV696" s="31"/>
      <c r="AW696" s="31"/>
      <c r="AX696" s="31"/>
      <c r="AY696" s="31"/>
      <c r="AZ696" s="31"/>
      <c r="BA696" s="31"/>
      <c r="BB696" s="31"/>
      <c r="BC696" s="31"/>
      <c r="BD696" s="31"/>
      <c r="BE696" s="31"/>
      <c r="BF696" s="31"/>
      <c r="BG696" s="31"/>
      <c r="BH696" s="31"/>
      <c r="BI696" s="31"/>
      <c r="BJ696" s="31"/>
      <c r="BK696" s="31"/>
      <c r="BL696" s="31"/>
      <c r="BM696" s="31"/>
      <c r="BN696" s="31"/>
      <c r="BO696" s="31"/>
      <c r="BP696" s="31"/>
      <c r="BQ696" s="31"/>
      <c r="BR696" s="31"/>
      <c r="BS696" s="31"/>
      <c r="BT696" s="31"/>
      <c r="BU696" s="31"/>
      <c r="BV696" s="31"/>
      <c r="BW696" s="31"/>
      <c r="BX696" s="31"/>
      <c r="BY696" s="31"/>
      <c r="BZ696" s="31"/>
      <c r="CA696" s="31"/>
      <c r="CB696" s="31"/>
      <c r="CC696" s="31"/>
      <c r="CD696" s="31"/>
      <c r="CE696" s="31"/>
      <c r="CF696" s="31"/>
      <c r="CG696" s="31"/>
      <c r="CH696" s="31"/>
      <c r="CI696" s="31"/>
      <c r="CJ696" s="31"/>
      <c r="CK696" s="31"/>
      <c r="CL696" s="31"/>
      <c r="CM696" s="31"/>
      <c r="CN696" s="31"/>
      <c r="CO696" s="31"/>
      <c r="CP696" s="31"/>
      <c r="CQ696" s="31"/>
      <c r="CR696" s="31"/>
      <c r="CS696" s="31"/>
    </row>
    <row r="697" customFormat="false" ht="15.75" hidden="false" customHeight="true" outlineLevel="0" collapsed="false">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c r="AE697" s="31"/>
      <c r="AF697" s="31"/>
      <c r="AG697" s="31"/>
      <c r="AH697" s="31"/>
      <c r="AI697" s="31"/>
      <c r="AJ697" s="31"/>
      <c r="AK697" s="31"/>
      <c r="AL697" s="31"/>
      <c r="AM697" s="31"/>
      <c r="AN697" s="31"/>
      <c r="AO697" s="31"/>
      <c r="AP697" s="31"/>
      <c r="AQ697" s="31"/>
      <c r="AR697" s="31"/>
      <c r="AS697" s="31"/>
      <c r="AT697" s="31"/>
      <c r="AU697" s="31"/>
      <c r="AV697" s="31"/>
      <c r="AW697" s="31"/>
      <c r="AX697" s="31"/>
      <c r="AY697" s="31"/>
      <c r="AZ697" s="31"/>
      <c r="BA697" s="31"/>
      <c r="BB697" s="31"/>
      <c r="BC697" s="31"/>
      <c r="BD697" s="31"/>
      <c r="BE697" s="31"/>
      <c r="BF697" s="31"/>
      <c r="BG697" s="31"/>
      <c r="BH697" s="31"/>
      <c r="BI697" s="31"/>
      <c r="BJ697" s="31"/>
      <c r="BK697" s="31"/>
      <c r="BL697" s="31"/>
      <c r="BM697" s="31"/>
      <c r="BN697" s="31"/>
      <c r="BO697" s="31"/>
      <c r="BP697" s="31"/>
      <c r="BQ697" s="31"/>
      <c r="BR697" s="31"/>
      <c r="BS697" s="31"/>
      <c r="BT697" s="31"/>
      <c r="BU697" s="31"/>
      <c r="BV697" s="31"/>
      <c r="BW697" s="31"/>
      <c r="BX697" s="31"/>
      <c r="BY697" s="31"/>
      <c r="BZ697" s="31"/>
      <c r="CA697" s="31"/>
      <c r="CB697" s="31"/>
      <c r="CC697" s="31"/>
      <c r="CD697" s="31"/>
      <c r="CE697" s="31"/>
      <c r="CF697" s="31"/>
      <c r="CG697" s="31"/>
      <c r="CH697" s="31"/>
      <c r="CI697" s="31"/>
      <c r="CJ697" s="31"/>
      <c r="CK697" s="31"/>
      <c r="CL697" s="31"/>
      <c r="CM697" s="31"/>
      <c r="CN697" s="31"/>
      <c r="CO697" s="31"/>
      <c r="CP697" s="31"/>
      <c r="CQ697" s="31"/>
      <c r="CR697" s="31"/>
      <c r="CS697" s="31"/>
    </row>
    <row r="698" customFormat="false" ht="15.75" hidden="false" customHeight="true" outlineLevel="0" collapsed="false">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c r="AE698" s="31"/>
      <c r="AF698" s="31"/>
      <c r="AG698" s="31"/>
      <c r="AH698" s="31"/>
      <c r="AI698" s="31"/>
      <c r="AJ698" s="31"/>
      <c r="AK698" s="31"/>
      <c r="AL698" s="31"/>
      <c r="AM698" s="31"/>
      <c r="AN698" s="31"/>
      <c r="AO698" s="31"/>
      <c r="AP698" s="31"/>
      <c r="AQ698" s="31"/>
      <c r="AR698" s="31"/>
      <c r="AS698" s="31"/>
      <c r="AT698" s="31"/>
      <c r="AU698" s="31"/>
      <c r="AV698" s="31"/>
      <c r="AW698" s="31"/>
      <c r="AX698" s="31"/>
      <c r="AY698" s="31"/>
      <c r="AZ698" s="31"/>
      <c r="BA698" s="31"/>
      <c r="BB698" s="31"/>
      <c r="BC698" s="31"/>
      <c r="BD698" s="31"/>
      <c r="BE698" s="31"/>
      <c r="BF698" s="31"/>
      <c r="BG698" s="31"/>
      <c r="BH698" s="31"/>
      <c r="BI698" s="31"/>
      <c r="BJ698" s="31"/>
      <c r="BK698" s="31"/>
      <c r="BL698" s="31"/>
      <c r="BM698" s="31"/>
      <c r="BN698" s="31"/>
      <c r="BO698" s="31"/>
      <c r="BP698" s="31"/>
      <c r="BQ698" s="31"/>
      <c r="BR698" s="31"/>
      <c r="BS698" s="31"/>
      <c r="BT698" s="31"/>
      <c r="BU698" s="31"/>
      <c r="BV698" s="31"/>
      <c r="BW698" s="31"/>
      <c r="BX698" s="31"/>
      <c r="BY698" s="31"/>
      <c r="BZ698" s="31"/>
      <c r="CA698" s="31"/>
      <c r="CB698" s="31"/>
      <c r="CC698" s="31"/>
      <c r="CD698" s="31"/>
      <c r="CE698" s="31"/>
      <c r="CF698" s="31"/>
      <c r="CG698" s="31"/>
      <c r="CH698" s="31"/>
      <c r="CI698" s="31"/>
      <c r="CJ698" s="31"/>
      <c r="CK698" s="31"/>
      <c r="CL698" s="31"/>
      <c r="CM698" s="31"/>
      <c r="CN698" s="31"/>
      <c r="CO698" s="31"/>
      <c r="CP698" s="31"/>
      <c r="CQ698" s="31"/>
      <c r="CR698" s="31"/>
      <c r="CS698" s="31"/>
    </row>
    <row r="699" customFormat="false" ht="15.75" hidden="false" customHeight="true" outlineLevel="0" collapsed="false">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c r="AE699" s="31"/>
      <c r="AF699" s="31"/>
      <c r="AG699" s="31"/>
      <c r="AH699" s="31"/>
      <c r="AI699" s="31"/>
      <c r="AJ699" s="31"/>
      <c r="AK699" s="31"/>
      <c r="AL699" s="31"/>
      <c r="AM699" s="31"/>
      <c r="AN699" s="31"/>
      <c r="AO699" s="31"/>
      <c r="AP699" s="31"/>
      <c r="AQ699" s="31"/>
      <c r="AR699" s="31"/>
      <c r="AS699" s="31"/>
      <c r="AT699" s="31"/>
      <c r="AU699" s="31"/>
      <c r="AV699" s="31"/>
      <c r="AW699" s="31"/>
      <c r="AX699" s="31"/>
      <c r="AY699" s="31"/>
      <c r="AZ699" s="31"/>
      <c r="BA699" s="31"/>
      <c r="BB699" s="31"/>
      <c r="BC699" s="31"/>
      <c r="BD699" s="31"/>
      <c r="BE699" s="31"/>
      <c r="BF699" s="31"/>
      <c r="BG699" s="31"/>
      <c r="BH699" s="31"/>
      <c r="BI699" s="31"/>
      <c r="BJ699" s="31"/>
      <c r="BK699" s="31"/>
      <c r="BL699" s="31"/>
      <c r="BM699" s="31"/>
      <c r="BN699" s="31"/>
      <c r="BO699" s="31"/>
      <c r="BP699" s="31"/>
      <c r="BQ699" s="31"/>
      <c r="BR699" s="31"/>
      <c r="BS699" s="31"/>
      <c r="BT699" s="31"/>
      <c r="BU699" s="31"/>
      <c r="BV699" s="31"/>
      <c r="BW699" s="31"/>
      <c r="BX699" s="31"/>
      <c r="BY699" s="31"/>
      <c r="BZ699" s="31"/>
      <c r="CA699" s="31"/>
      <c r="CB699" s="31"/>
      <c r="CC699" s="31"/>
      <c r="CD699" s="31"/>
      <c r="CE699" s="31"/>
      <c r="CF699" s="31"/>
      <c r="CG699" s="31"/>
      <c r="CH699" s="31"/>
      <c r="CI699" s="31"/>
      <c r="CJ699" s="31"/>
      <c r="CK699" s="31"/>
      <c r="CL699" s="31"/>
      <c r="CM699" s="31"/>
      <c r="CN699" s="31"/>
      <c r="CO699" s="31"/>
      <c r="CP699" s="31"/>
      <c r="CQ699" s="31"/>
      <c r="CR699" s="31"/>
      <c r="CS699" s="31"/>
    </row>
    <row r="700" customFormat="false" ht="15.75" hidden="false" customHeight="true" outlineLevel="0" collapsed="false">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c r="AE700" s="31"/>
      <c r="AF700" s="31"/>
      <c r="AG700" s="31"/>
      <c r="AH700" s="31"/>
      <c r="AI700" s="31"/>
      <c r="AJ700" s="31"/>
      <c r="AK700" s="31"/>
      <c r="AL700" s="31"/>
      <c r="AM700" s="31"/>
      <c r="AN700" s="31"/>
      <c r="AO700" s="31"/>
      <c r="AP700" s="31"/>
      <c r="AQ700" s="31"/>
      <c r="AR700" s="31"/>
      <c r="AS700" s="31"/>
      <c r="AT700" s="31"/>
      <c r="AU700" s="31"/>
      <c r="AV700" s="31"/>
      <c r="AW700" s="31"/>
      <c r="AX700" s="31"/>
      <c r="AY700" s="31"/>
      <c r="AZ700" s="31"/>
      <c r="BA700" s="31"/>
      <c r="BB700" s="31"/>
      <c r="BC700" s="31"/>
      <c r="BD700" s="31"/>
      <c r="BE700" s="31"/>
      <c r="BF700" s="31"/>
      <c r="BG700" s="31"/>
      <c r="BH700" s="31"/>
      <c r="BI700" s="31"/>
      <c r="BJ700" s="31"/>
      <c r="BK700" s="31"/>
      <c r="BL700" s="31"/>
      <c r="BM700" s="31"/>
      <c r="BN700" s="31"/>
      <c r="BO700" s="31"/>
      <c r="BP700" s="31"/>
      <c r="BQ700" s="31"/>
      <c r="BR700" s="31"/>
      <c r="BS700" s="31"/>
      <c r="BT700" s="31"/>
      <c r="BU700" s="31"/>
      <c r="BV700" s="31"/>
      <c r="BW700" s="31"/>
      <c r="BX700" s="31"/>
      <c r="BY700" s="31"/>
      <c r="BZ700" s="31"/>
      <c r="CA700" s="31"/>
      <c r="CB700" s="31"/>
      <c r="CC700" s="31"/>
      <c r="CD700" s="31"/>
      <c r="CE700" s="31"/>
      <c r="CF700" s="31"/>
      <c r="CG700" s="31"/>
      <c r="CH700" s="31"/>
      <c r="CI700" s="31"/>
      <c r="CJ700" s="31"/>
      <c r="CK700" s="31"/>
      <c r="CL700" s="31"/>
      <c r="CM700" s="31"/>
      <c r="CN700" s="31"/>
      <c r="CO700" s="31"/>
      <c r="CP700" s="31"/>
      <c r="CQ700" s="31"/>
      <c r="CR700" s="31"/>
      <c r="CS700" s="31"/>
    </row>
    <row r="701" customFormat="false" ht="15.75" hidden="false" customHeight="true" outlineLevel="0" collapsed="false">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c r="AE701" s="31"/>
      <c r="AF701" s="31"/>
      <c r="AG701" s="31"/>
      <c r="AH701" s="31"/>
      <c r="AI701" s="31"/>
      <c r="AJ701" s="31"/>
      <c r="AK701" s="31"/>
      <c r="AL701" s="31"/>
      <c r="AM701" s="31"/>
      <c r="AN701" s="31"/>
      <c r="AO701" s="31"/>
      <c r="AP701" s="31"/>
      <c r="AQ701" s="31"/>
      <c r="AR701" s="31"/>
      <c r="AS701" s="31"/>
      <c r="AT701" s="31"/>
      <c r="AU701" s="31"/>
      <c r="AV701" s="31"/>
      <c r="AW701" s="31"/>
      <c r="AX701" s="31"/>
      <c r="AY701" s="31"/>
      <c r="AZ701" s="31"/>
      <c r="BA701" s="31"/>
      <c r="BB701" s="31"/>
      <c r="BC701" s="31"/>
      <c r="BD701" s="31"/>
      <c r="BE701" s="31"/>
      <c r="BF701" s="31"/>
      <c r="BG701" s="31"/>
      <c r="BH701" s="31"/>
      <c r="BI701" s="31"/>
      <c r="BJ701" s="31"/>
      <c r="BK701" s="31"/>
      <c r="BL701" s="31"/>
      <c r="BM701" s="31"/>
      <c r="BN701" s="31"/>
      <c r="BO701" s="31"/>
      <c r="BP701" s="31"/>
      <c r="BQ701" s="31"/>
      <c r="BR701" s="31"/>
      <c r="BS701" s="31"/>
      <c r="BT701" s="31"/>
      <c r="BU701" s="31"/>
      <c r="BV701" s="31"/>
      <c r="BW701" s="31"/>
      <c r="BX701" s="31"/>
      <c r="BY701" s="31"/>
      <c r="BZ701" s="31"/>
      <c r="CA701" s="31"/>
      <c r="CB701" s="31"/>
      <c r="CC701" s="31"/>
      <c r="CD701" s="31"/>
      <c r="CE701" s="31"/>
      <c r="CF701" s="31"/>
      <c r="CG701" s="31"/>
      <c r="CH701" s="31"/>
      <c r="CI701" s="31"/>
      <c r="CJ701" s="31"/>
      <c r="CK701" s="31"/>
      <c r="CL701" s="31"/>
      <c r="CM701" s="31"/>
      <c r="CN701" s="31"/>
      <c r="CO701" s="31"/>
      <c r="CP701" s="31"/>
      <c r="CQ701" s="31"/>
      <c r="CR701" s="31"/>
      <c r="CS701" s="31"/>
    </row>
    <row r="702" customFormat="false" ht="15.75" hidden="false" customHeight="true" outlineLevel="0" collapsed="false">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c r="AE702" s="31"/>
      <c r="AF702" s="31"/>
      <c r="AG702" s="31"/>
      <c r="AH702" s="31"/>
      <c r="AI702" s="31"/>
      <c r="AJ702" s="31"/>
      <c r="AK702" s="31"/>
      <c r="AL702" s="31"/>
      <c r="AM702" s="31"/>
      <c r="AN702" s="31"/>
      <c r="AO702" s="31"/>
      <c r="AP702" s="31"/>
      <c r="AQ702" s="31"/>
      <c r="AR702" s="31"/>
      <c r="AS702" s="31"/>
      <c r="AT702" s="31"/>
      <c r="AU702" s="31"/>
      <c r="AV702" s="31"/>
      <c r="AW702" s="31"/>
      <c r="AX702" s="31"/>
      <c r="AY702" s="31"/>
      <c r="AZ702" s="31"/>
      <c r="BA702" s="31"/>
      <c r="BB702" s="31"/>
      <c r="BC702" s="31"/>
      <c r="BD702" s="31"/>
      <c r="BE702" s="31"/>
      <c r="BF702" s="31"/>
      <c r="BG702" s="31"/>
      <c r="BH702" s="31"/>
      <c r="BI702" s="31"/>
      <c r="BJ702" s="31"/>
      <c r="BK702" s="31"/>
      <c r="BL702" s="31"/>
      <c r="BM702" s="31"/>
      <c r="BN702" s="31"/>
      <c r="BO702" s="31"/>
      <c r="BP702" s="31"/>
      <c r="BQ702" s="31"/>
      <c r="BR702" s="31"/>
      <c r="BS702" s="31"/>
      <c r="BT702" s="31"/>
      <c r="BU702" s="31"/>
      <c r="BV702" s="31"/>
      <c r="BW702" s="31"/>
      <c r="BX702" s="31"/>
      <c r="BY702" s="31"/>
      <c r="BZ702" s="31"/>
      <c r="CA702" s="31"/>
      <c r="CB702" s="31"/>
      <c r="CC702" s="31"/>
      <c r="CD702" s="31"/>
      <c r="CE702" s="31"/>
      <c r="CF702" s="31"/>
      <c r="CG702" s="31"/>
      <c r="CH702" s="31"/>
      <c r="CI702" s="31"/>
      <c r="CJ702" s="31"/>
      <c r="CK702" s="31"/>
      <c r="CL702" s="31"/>
      <c r="CM702" s="31"/>
      <c r="CN702" s="31"/>
      <c r="CO702" s="31"/>
      <c r="CP702" s="31"/>
      <c r="CQ702" s="31"/>
      <c r="CR702" s="31"/>
      <c r="CS702" s="31"/>
    </row>
    <row r="703" customFormat="false" ht="15.75" hidden="false" customHeight="true" outlineLevel="0" collapsed="false">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c r="AE703" s="31"/>
      <c r="AF703" s="31"/>
      <c r="AG703" s="31"/>
      <c r="AH703" s="31"/>
      <c r="AI703" s="31"/>
      <c r="AJ703" s="31"/>
      <c r="AK703" s="31"/>
      <c r="AL703" s="31"/>
      <c r="AM703" s="31"/>
      <c r="AN703" s="31"/>
      <c r="AO703" s="31"/>
      <c r="AP703" s="31"/>
      <c r="AQ703" s="31"/>
      <c r="AR703" s="31"/>
      <c r="AS703" s="31"/>
      <c r="AT703" s="31"/>
      <c r="AU703" s="31"/>
      <c r="AV703" s="31"/>
      <c r="AW703" s="31"/>
      <c r="AX703" s="31"/>
      <c r="AY703" s="31"/>
      <c r="AZ703" s="31"/>
      <c r="BA703" s="31"/>
      <c r="BB703" s="31"/>
      <c r="BC703" s="31"/>
      <c r="BD703" s="31"/>
      <c r="BE703" s="31"/>
      <c r="BF703" s="31"/>
      <c r="BG703" s="31"/>
      <c r="BH703" s="31"/>
      <c r="BI703" s="31"/>
      <c r="BJ703" s="31"/>
      <c r="BK703" s="31"/>
      <c r="BL703" s="31"/>
      <c r="BM703" s="31"/>
      <c r="BN703" s="31"/>
      <c r="BO703" s="31"/>
      <c r="BP703" s="31"/>
      <c r="BQ703" s="31"/>
      <c r="BR703" s="31"/>
      <c r="BS703" s="31"/>
      <c r="BT703" s="31"/>
      <c r="BU703" s="31"/>
      <c r="BV703" s="31"/>
      <c r="BW703" s="31"/>
      <c r="BX703" s="31"/>
      <c r="BY703" s="31"/>
      <c r="BZ703" s="31"/>
      <c r="CA703" s="31"/>
      <c r="CB703" s="31"/>
      <c r="CC703" s="31"/>
      <c r="CD703" s="31"/>
      <c r="CE703" s="31"/>
      <c r="CF703" s="31"/>
      <c r="CG703" s="31"/>
      <c r="CH703" s="31"/>
      <c r="CI703" s="31"/>
      <c r="CJ703" s="31"/>
      <c r="CK703" s="31"/>
      <c r="CL703" s="31"/>
      <c r="CM703" s="31"/>
      <c r="CN703" s="31"/>
      <c r="CO703" s="31"/>
      <c r="CP703" s="31"/>
      <c r="CQ703" s="31"/>
      <c r="CR703" s="31"/>
      <c r="CS703" s="31"/>
    </row>
    <row r="704" customFormat="false" ht="15.75" hidden="false" customHeight="true" outlineLevel="0" collapsed="false">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c r="AE704" s="31"/>
      <c r="AF704" s="31"/>
      <c r="AG704" s="31"/>
      <c r="AH704" s="31"/>
      <c r="AI704" s="31"/>
      <c r="AJ704" s="31"/>
      <c r="AK704" s="31"/>
      <c r="AL704" s="31"/>
      <c r="AM704" s="31"/>
      <c r="AN704" s="31"/>
      <c r="AO704" s="31"/>
      <c r="AP704" s="31"/>
      <c r="AQ704" s="31"/>
      <c r="AR704" s="31"/>
      <c r="AS704" s="31"/>
      <c r="AT704" s="31"/>
      <c r="AU704" s="31"/>
      <c r="AV704" s="31"/>
      <c r="AW704" s="31"/>
      <c r="AX704" s="31"/>
      <c r="AY704" s="31"/>
      <c r="AZ704" s="31"/>
      <c r="BA704" s="31"/>
      <c r="BB704" s="31"/>
      <c r="BC704" s="31"/>
      <c r="BD704" s="31"/>
      <c r="BE704" s="31"/>
      <c r="BF704" s="31"/>
      <c r="BG704" s="31"/>
      <c r="BH704" s="31"/>
      <c r="BI704" s="31"/>
      <c r="BJ704" s="31"/>
      <c r="BK704" s="31"/>
      <c r="BL704" s="31"/>
      <c r="BM704" s="31"/>
      <c r="BN704" s="31"/>
      <c r="BO704" s="31"/>
      <c r="BP704" s="31"/>
      <c r="BQ704" s="31"/>
      <c r="BR704" s="31"/>
      <c r="BS704" s="31"/>
      <c r="BT704" s="31"/>
      <c r="BU704" s="31"/>
      <c r="BV704" s="31"/>
      <c r="BW704" s="31"/>
      <c r="BX704" s="31"/>
      <c r="BY704" s="31"/>
      <c r="BZ704" s="31"/>
      <c r="CA704" s="31"/>
      <c r="CB704" s="31"/>
      <c r="CC704" s="31"/>
      <c r="CD704" s="31"/>
      <c r="CE704" s="31"/>
      <c r="CF704" s="31"/>
      <c r="CG704" s="31"/>
      <c r="CH704" s="31"/>
      <c r="CI704" s="31"/>
      <c r="CJ704" s="31"/>
      <c r="CK704" s="31"/>
      <c r="CL704" s="31"/>
      <c r="CM704" s="31"/>
      <c r="CN704" s="31"/>
      <c r="CO704" s="31"/>
      <c r="CP704" s="31"/>
      <c r="CQ704" s="31"/>
      <c r="CR704" s="31"/>
      <c r="CS704" s="31"/>
    </row>
    <row r="705" customFormat="false" ht="15.75" hidden="false" customHeight="true" outlineLevel="0" collapsed="false">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c r="AE705" s="31"/>
      <c r="AF705" s="31"/>
      <c r="AG705" s="31"/>
      <c r="AH705" s="31"/>
      <c r="AI705" s="31"/>
      <c r="AJ705" s="31"/>
      <c r="AK705" s="31"/>
      <c r="AL705" s="31"/>
      <c r="AM705" s="31"/>
      <c r="AN705" s="31"/>
      <c r="AO705" s="31"/>
      <c r="AP705" s="31"/>
      <c r="AQ705" s="31"/>
      <c r="AR705" s="31"/>
      <c r="AS705" s="31"/>
      <c r="AT705" s="31"/>
      <c r="AU705" s="31"/>
      <c r="AV705" s="31"/>
      <c r="AW705" s="31"/>
      <c r="AX705" s="31"/>
      <c r="AY705" s="31"/>
      <c r="AZ705" s="31"/>
      <c r="BA705" s="31"/>
      <c r="BB705" s="31"/>
      <c r="BC705" s="31"/>
      <c r="BD705" s="31"/>
      <c r="BE705" s="31"/>
      <c r="BF705" s="31"/>
      <c r="BG705" s="31"/>
      <c r="BH705" s="31"/>
      <c r="BI705" s="31"/>
      <c r="BJ705" s="31"/>
      <c r="BK705" s="31"/>
      <c r="BL705" s="31"/>
      <c r="BM705" s="31"/>
      <c r="BN705" s="31"/>
      <c r="BO705" s="31"/>
      <c r="BP705" s="31"/>
      <c r="BQ705" s="31"/>
      <c r="BR705" s="31"/>
      <c r="BS705" s="31"/>
      <c r="BT705" s="31"/>
      <c r="BU705" s="31"/>
      <c r="BV705" s="31"/>
      <c r="BW705" s="31"/>
      <c r="BX705" s="31"/>
      <c r="BY705" s="31"/>
      <c r="BZ705" s="31"/>
      <c r="CA705" s="31"/>
      <c r="CB705" s="31"/>
      <c r="CC705" s="31"/>
      <c r="CD705" s="31"/>
      <c r="CE705" s="31"/>
      <c r="CF705" s="31"/>
      <c r="CG705" s="31"/>
      <c r="CH705" s="31"/>
      <c r="CI705" s="31"/>
      <c r="CJ705" s="31"/>
      <c r="CK705" s="31"/>
      <c r="CL705" s="31"/>
      <c r="CM705" s="31"/>
      <c r="CN705" s="31"/>
      <c r="CO705" s="31"/>
      <c r="CP705" s="31"/>
      <c r="CQ705" s="31"/>
      <c r="CR705" s="31"/>
      <c r="CS705" s="31"/>
    </row>
    <row r="706" customFormat="false" ht="15.75" hidden="false" customHeight="true" outlineLevel="0" collapsed="false">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c r="AE706" s="31"/>
      <c r="AF706" s="31"/>
      <c r="AG706" s="31"/>
      <c r="AH706" s="31"/>
      <c r="AI706" s="31"/>
      <c r="AJ706" s="31"/>
      <c r="AK706" s="31"/>
      <c r="AL706" s="31"/>
      <c r="AM706" s="31"/>
      <c r="AN706" s="31"/>
      <c r="AO706" s="31"/>
      <c r="AP706" s="31"/>
      <c r="AQ706" s="31"/>
      <c r="AR706" s="31"/>
      <c r="AS706" s="31"/>
      <c r="AT706" s="31"/>
      <c r="AU706" s="31"/>
      <c r="AV706" s="31"/>
      <c r="AW706" s="31"/>
      <c r="AX706" s="31"/>
      <c r="AY706" s="31"/>
      <c r="AZ706" s="31"/>
      <c r="BA706" s="31"/>
      <c r="BB706" s="31"/>
      <c r="BC706" s="31"/>
      <c r="BD706" s="31"/>
      <c r="BE706" s="31"/>
      <c r="BF706" s="31"/>
      <c r="BG706" s="31"/>
      <c r="BH706" s="31"/>
      <c r="BI706" s="31"/>
      <c r="BJ706" s="31"/>
      <c r="BK706" s="31"/>
      <c r="BL706" s="31"/>
      <c r="BM706" s="31"/>
      <c r="BN706" s="31"/>
      <c r="BO706" s="31"/>
      <c r="BP706" s="31"/>
      <c r="BQ706" s="31"/>
      <c r="BR706" s="31"/>
      <c r="BS706" s="31"/>
      <c r="BT706" s="31"/>
      <c r="BU706" s="31"/>
      <c r="BV706" s="31"/>
      <c r="BW706" s="31"/>
      <c r="BX706" s="31"/>
      <c r="BY706" s="31"/>
      <c r="BZ706" s="31"/>
      <c r="CA706" s="31"/>
      <c r="CB706" s="31"/>
      <c r="CC706" s="31"/>
      <c r="CD706" s="31"/>
      <c r="CE706" s="31"/>
      <c r="CF706" s="31"/>
      <c r="CG706" s="31"/>
      <c r="CH706" s="31"/>
      <c r="CI706" s="31"/>
      <c r="CJ706" s="31"/>
      <c r="CK706" s="31"/>
      <c r="CL706" s="31"/>
      <c r="CM706" s="31"/>
      <c r="CN706" s="31"/>
      <c r="CO706" s="31"/>
      <c r="CP706" s="31"/>
      <c r="CQ706" s="31"/>
      <c r="CR706" s="31"/>
      <c r="CS706" s="31"/>
    </row>
    <row r="707" customFormat="false" ht="15.75" hidden="false" customHeight="true" outlineLevel="0" collapsed="false">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c r="AE707" s="31"/>
      <c r="AF707" s="31"/>
      <c r="AG707" s="31"/>
      <c r="AH707" s="31"/>
      <c r="AI707" s="31"/>
      <c r="AJ707" s="31"/>
      <c r="AK707" s="31"/>
      <c r="AL707" s="31"/>
      <c r="AM707" s="31"/>
      <c r="AN707" s="31"/>
      <c r="AO707" s="31"/>
      <c r="AP707" s="31"/>
      <c r="AQ707" s="31"/>
      <c r="AR707" s="31"/>
      <c r="AS707" s="31"/>
      <c r="AT707" s="31"/>
      <c r="AU707" s="31"/>
      <c r="AV707" s="31"/>
      <c r="AW707" s="31"/>
      <c r="AX707" s="31"/>
      <c r="AY707" s="31"/>
      <c r="AZ707" s="31"/>
      <c r="BA707" s="31"/>
      <c r="BB707" s="31"/>
      <c r="BC707" s="31"/>
      <c r="BD707" s="31"/>
      <c r="BE707" s="31"/>
      <c r="BF707" s="31"/>
      <c r="BG707" s="31"/>
      <c r="BH707" s="31"/>
      <c r="BI707" s="31"/>
      <c r="BJ707" s="31"/>
      <c r="BK707" s="31"/>
      <c r="BL707" s="31"/>
      <c r="BM707" s="31"/>
      <c r="BN707" s="31"/>
      <c r="BO707" s="31"/>
      <c r="BP707" s="31"/>
      <c r="BQ707" s="31"/>
      <c r="BR707" s="31"/>
      <c r="BS707" s="31"/>
      <c r="BT707" s="31"/>
      <c r="BU707" s="31"/>
      <c r="BV707" s="31"/>
      <c r="BW707" s="31"/>
      <c r="BX707" s="31"/>
      <c r="BY707" s="31"/>
      <c r="BZ707" s="31"/>
      <c r="CA707" s="31"/>
      <c r="CB707" s="31"/>
      <c r="CC707" s="31"/>
      <c r="CD707" s="31"/>
      <c r="CE707" s="31"/>
      <c r="CF707" s="31"/>
      <c r="CG707" s="31"/>
      <c r="CH707" s="31"/>
      <c r="CI707" s="31"/>
      <c r="CJ707" s="31"/>
      <c r="CK707" s="31"/>
      <c r="CL707" s="31"/>
      <c r="CM707" s="31"/>
      <c r="CN707" s="31"/>
      <c r="CO707" s="31"/>
      <c r="CP707" s="31"/>
      <c r="CQ707" s="31"/>
      <c r="CR707" s="31"/>
      <c r="CS707" s="31"/>
    </row>
    <row r="708" customFormat="false" ht="15.75" hidden="false" customHeight="true" outlineLevel="0" collapsed="false">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c r="AE708" s="31"/>
      <c r="AF708" s="31"/>
      <c r="AG708" s="31"/>
      <c r="AH708" s="31"/>
      <c r="AI708" s="31"/>
      <c r="AJ708" s="31"/>
      <c r="AK708" s="31"/>
      <c r="AL708" s="31"/>
      <c r="AM708" s="31"/>
      <c r="AN708" s="31"/>
      <c r="AO708" s="31"/>
      <c r="AP708" s="31"/>
      <c r="AQ708" s="31"/>
      <c r="AR708" s="31"/>
      <c r="AS708" s="31"/>
      <c r="AT708" s="31"/>
      <c r="AU708" s="31"/>
      <c r="AV708" s="31"/>
      <c r="AW708" s="31"/>
      <c r="AX708" s="31"/>
      <c r="AY708" s="31"/>
      <c r="AZ708" s="31"/>
      <c r="BA708" s="31"/>
      <c r="BB708" s="31"/>
      <c r="BC708" s="31"/>
      <c r="BD708" s="31"/>
      <c r="BE708" s="31"/>
      <c r="BF708" s="31"/>
      <c r="BG708" s="31"/>
      <c r="BH708" s="31"/>
      <c r="BI708" s="31"/>
      <c r="BJ708" s="31"/>
      <c r="BK708" s="31"/>
      <c r="BL708" s="31"/>
      <c r="BM708" s="31"/>
      <c r="BN708" s="31"/>
      <c r="BO708" s="31"/>
      <c r="BP708" s="31"/>
      <c r="BQ708" s="31"/>
      <c r="BR708" s="31"/>
      <c r="BS708" s="31"/>
      <c r="BT708" s="31"/>
      <c r="BU708" s="31"/>
      <c r="BV708" s="31"/>
      <c r="BW708" s="31"/>
      <c r="BX708" s="31"/>
      <c r="BY708" s="31"/>
      <c r="BZ708" s="31"/>
      <c r="CA708" s="31"/>
      <c r="CB708" s="31"/>
      <c r="CC708" s="31"/>
      <c r="CD708" s="31"/>
      <c r="CE708" s="31"/>
      <c r="CF708" s="31"/>
      <c r="CG708" s="31"/>
      <c r="CH708" s="31"/>
      <c r="CI708" s="31"/>
      <c r="CJ708" s="31"/>
      <c r="CK708" s="31"/>
      <c r="CL708" s="31"/>
      <c r="CM708" s="31"/>
      <c r="CN708" s="31"/>
      <c r="CO708" s="31"/>
      <c r="CP708" s="31"/>
      <c r="CQ708" s="31"/>
      <c r="CR708" s="31"/>
      <c r="CS708" s="31"/>
    </row>
    <row r="709" customFormat="false" ht="15.75" hidden="false" customHeight="true" outlineLevel="0" collapsed="false">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c r="AE709" s="31"/>
      <c r="AF709" s="31"/>
      <c r="AG709" s="31"/>
      <c r="AH709" s="31"/>
      <c r="AI709" s="31"/>
      <c r="AJ709" s="31"/>
      <c r="AK709" s="31"/>
      <c r="AL709" s="31"/>
      <c r="AM709" s="31"/>
      <c r="AN709" s="31"/>
      <c r="AO709" s="31"/>
      <c r="AP709" s="31"/>
      <c r="AQ709" s="31"/>
      <c r="AR709" s="31"/>
      <c r="AS709" s="31"/>
      <c r="AT709" s="31"/>
      <c r="AU709" s="31"/>
      <c r="AV709" s="31"/>
      <c r="AW709" s="31"/>
      <c r="AX709" s="31"/>
      <c r="AY709" s="31"/>
      <c r="AZ709" s="31"/>
      <c r="BA709" s="31"/>
      <c r="BB709" s="31"/>
      <c r="BC709" s="31"/>
      <c r="BD709" s="31"/>
      <c r="BE709" s="31"/>
      <c r="BF709" s="31"/>
      <c r="BG709" s="31"/>
      <c r="BH709" s="31"/>
      <c r="BI709" s="31"/>
      <c r="BJ709" s="31"/>
      <c r="BK709" s="31"/>
      <c r="BL709" s="31"/>
      <c r="BM709" s="31"/>
      <c r="BN709" s="31"/>
      <c r="BO709" s="31"/>
      <c r="BP709" s="31"/>
      <c r="BQ709" s="31"/>
      <c r="BR709" s="31"/>
      <c r="BS709" s="31"/>
      <c r="BT709" s="31"/>
      <c r="BU709" s="31"/>
      <c r="BV709" s="31"/>
      <c r="BW709" s="31"/>
      <c r="BX709" s="31"/>
      <c r="BY709" s="31"/>
      <c r="BZ709" s="31"/>
      <c r="CA709" s="31"/>
      <c r="CB709" s="31"/>
      <c r="CC709" s="31"/>
      <c r="CD709" s="31"/>
      <c r="CE709" s="31"/>
      <c r="CF709" s="31"/>
      <c r="CG709" s="31"/>
      <c r="CH709" s="31"/>
      <c r="CI709" s="31"/>
      <c r="CJ709" s="31"/>
      <c r="CK709" s="31"/>
      <c r="CL709" s="31"/>
      <c r="CM709" s="31"/>
      <c r="CN709" s="31"/>
      <c r="CO709" s="31"/>
      <c r="CP709" s="31"/>
      <c r="CQ709" s="31"/>
      <c r="CR709" s="31"/>
      <c r="CS709" s="31"/>
    </row>
    <row r="710" customFormat="false" ht="15.75" hidden="false" customHeight="true" outlineLevel="0" collapsed="false">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c r="AE710" s="31"/>
      <c r="AF710" s="31"/>
      <c r="AG710" s="31"/>
      <c r="AH710" s="31"/>
      <c r="AI710" s="31"/>
      <c r="AJ710" s="31"/>
      <c r="AK710" s="31"/>
      <c r="AL710" s="31"/>
      <c r="AM710" s="31"/>
      <c r="AN710" s="31"/>
      <c r="AO710" s="31"/>
      <c r="AP710" s="31"/>
      <c r="AQ710" s="31"/>
      <c r="AR710" s="31"/>
      <c r="AS710" s="31"/>
      <c r="AT710" s="31"/>
      <c r="AU710" s="31"/>
      <c r="AV710" s="31"/>
      <c r="AW710" s="31"/>
      <c r="AX710" s="31"/>
      <c r="AY710" s="31"/>
      <c r="AZ710" s="31"/>
      <c r="BA710" s="31"/>
      <c r="BB710" s="31"/>
      <c r="BC710" s="31"/>
      <c r="BD710" s="31"/>
      <c r="BE710" s="31"/>
      <c r="BF710" s="31"/>
      <c r="BG710" s="31"/>
      <c r="BH710" s="31"/>
      <c r="BI710" s="31"/>
      <c r="BJ710" s="31"/>
      <c r="BK710" s="31"/>
      <c r="BL710" s="31"/>
      <c r="BM710" s="31"/>
      <c r="BN710" s="31"/>
      <c r="BO710" s="31"/>
      <c r="BP710" s="31"/>
      <c r="BQ710" s="31"/>
      <c r="BR710" s="31"/>
      <c r="BS710" s="31"/>
      <c r="BT710" s="31"/>
      <c r="BU710" s="31"/>
      <c r="BV710" s="31"/>
      <c r="BW710" s="31"/>
      <c r="BX710" s="31"/>
      <c r="BY710" s="31"/>
      <c r="BZ710" s="31"/>
      <c r="CA710" s="31"/>
      <c r="CB710" s="31"/>
      <c r="CC710" s="31"/>
      <c r="CD710" s="31"/>
      <c r="CE710" s="31"/>
      <c r="CF710" s="31"/>
      <c r="CG710" s="31"/>
      <c r="CH710" s="31"/>
      <c r="CI710" s="31"/>
      <c r="CJ710" s="31"/>
      <c r="CK710" s="31"/>
      <c r="CL710" s="31"/>
      <c r="CM710" s="31"/>
      <c r="CN710" s="31"/>
      <c r="CO710" s="31"/>
      <c r="CP710" s="31"/>
      <c r="CQ710" s="31"/>
      <c r="CR710" s="31"/>
      <c r="CS710" s="31"/>
    </row>
    <row r="711" customFormat="false" ht="15.75" hidden="false" customHeight="true" outlineLevel="0" collapsed="false">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c r="AE711" s="31"/>
      <c r="AF711" s="31"/>
      <c r="AG711" s="31"/>
      <c r="AH711" s="31"/>
      <c r="AI711" s="31"/>
      <c r="AJ711" s="31"/>
      <c r="AK711" s="31"/>
      <c r="AL711" s="31"/>
      <c r="AM711" s="31"/>
      <c r="AN711" s="31"/>
      <c r="AO711" s="31"/>
      <c r="AP711" s="31"/>
      <c r="AQ711" s="31"/>
      <c r="AR711" s="31"/>
      <c r="AS711" s="31"/>
      <c r="AT711" s="31"/>
      <c r="AU711" s="31"/>
      <c r="AV711" s="31"/>
      <c r="AW711" s="31"/>
      <c r="AX711" s="31"/>
      <c r="AY711" s="31"/>
      <c r="AZ711" s="31"/>
      <c r="BA711" s="31"/>
      <c r="BB711" s="31"/>
      <c r="BC711" s="31"/>
      <c r="BD711" s="31"/>
      <c r="BE711" s="31"/>
      <c r="BF711" s="31"/>
      <c r="BG711" s="31"/>
      <c r="BH711" s="31"/>
      <c r="BI711" s="31"/>
      <c r="BJ711" s="31"/>
      <c r="BK711" s="31"/>
      <c r="BL711" s="31"/>
      <c r="BM711" s="31"/>
      <c r="BN711" s="31"/>
      <c r="BO711" s="31"/>
      <c r="BP711" s="31"/>
      <c r="BQ711" s="31"/>
      <c r="BR711" s="31"/>
      <c r="BS711" s="31"/>
      <c r="BT711" s="31"/>
      <c r="BU711" s="31"/>
      <c r="BV711" s="31"/>
      <c r="BW711" s="31"/>
      <c r="BX711" s="31"/>
      <c r="BY711" s="31"/>
      <c r="BZ711" s="31"/>
      <c r="CA711" s="31"/>
      <c r="CB711" s="31"/>
      <c r="CC711" s="31"/>
      <c r="CD711" s="31"/>
      <c r="CE711" s="31"/>
      <c r="CF711" s="31"/>
      <c r="CG711" s="31"/>
      <c r="CH711" s="31"/>
      <c r="CI711" s="31"/>
      <c r="CJ711" s="31"/>
      <c r="CK711" s="31"/>
      <c r="CL711" s="31"/>
      <c r="CM711" s="31"/>
      <c r="CN711" s="31"/>
      <c r="CO711" s="31"/>
      <c r="CP711" s="31"/>
      <c r="CQ711" s="31"/>
      <c r="CR711" s="31"/>
      <c r="CS711" s="31"/>
    </row>
    <row r="712" customFormat="false" ht="15.75" hidden="false" customHeight="true" outlineLevel="0" collapsed="false">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c r="AE712" s="31"/>
      <c r="AF712" s="31"/>
      <c r="AG712" s="31"/>
      <c r="AH712" s="31"/>
      <c r="AI712" s="31"/>
      <c r="AJ712" s="31"/>
      <c r="AK712" s="31"/>
      <c r="AL712" s="31"/>
      <c r="AM712" s="31"/>
      <c r="AN712" s="31"/>
      <c r="AO712" s="31"/>
      <c r="AP712" s="31"/>
      <c r="AQ712" s="31"/>
      <c r="AR712" s="31"/>
      <c r="AS712" s="31"/>
      <c r="AT712" s="31"/>
      <c r="AU712" s="31"/>
      <c r="AV712" s="31"/>
      <c r="AW712" s="31"/>
      <c r="AX712" s="31"/>
      <c r="AY712" s="31"/>
      <c r="AZ712" s="31"/>
      <c r="BA712" s="31"/>
      <c r="BB712" s="31"/>
      <c r="BC712" s="31"/>
      <c r="BD712" s="31"/>
      <c r="BE712" s="31"/>
      <c r="BF712" s="31"/>
      <c r="BG712" s="31"/>
      <c r="BH712" s="31"/>
      <c r="BI712" s="31"/>
      <c r="BJ712" s="31"/>
      <c r="BK712" s="31"/>
      <c r="BL712" s="31"/>
      <c r="BM712" s="31"/>
      <c r="BN712" s="31"/>
      <c r="BO712" s="31"/>
      <c r="BP712" s="31"/>
      <c r="BQ712" s="31"/>
      <c r="BR712" s="31"/>
      <c r="BS712" s="31"/>
      <c r="BT712" s="31"/>
      <c r="BU712" s="31"/>
      <c r="BV712" s="31"/>
      <c r="BW712" s="31"/>
      <c r="BX712" s="31"/>
      <c r="BY712" s="31"/>
      <c r="BZ712" s="31"/>
      <c r="CA712" s="31"/>
      <c r="CB712" s="31"/>
      <c r="CC712" s="31"/>
      <c r="CD712" s="31"/>
      <c r="CE712" s="31"/>
      <c r="CF712" s="31"/>
      <c r="CG712" s="31"/>
      <c r="CH712" s="31"/>
      <c r="CI712" s="31"/>
      <c r="CJ712" s="31"/>
      <c r="CK712" s="31"/>
      <c r="CL712" s="31"/>
      <c r="CM712" s="31"/>
      <c r="CN712" s="31"/>
      <c r="CO712" s="31"/>
      <c r="CP712" s="31"/>
      <c r="CQ712" s="31"/>
      <c r="CR712" s="31"/>
      <c r="CS712" s="31"/>
    </row>
    <row r="713" customFormat="false" ht="15.75" hidden="false" customHeight="true" outlineLevel="0" collapsed="false">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AH713" s="31"/>
      <c r="AI713" s="31"/>
      <c r="AJ713" s="31"/>
      <c r="AK713" s="31"/>
      <c r="AL713" s="31"/>
      <c r="AM713" s="31"/>
      <c r="AN713" s="31"/>
      <c r="AO713" s="31"/>
      <c r="AP713" s="31"/>
      <c r="AQ713" s="31"/>
      <c r="AR713" s="31"/>
      <c r="AS713" s="31"/>
      <c r="AT713" s="31"/>
      <c r="AU713" s="31"/>
      <c r="AV713" s="31"/>
      <c r="AW713" s="31"/>
      <c r="AX713" s="31"/>
      <c r="AY713" s="31"/>
      <c r="AZ713" s="31"/>
      <c r="BA713" s="31"/>
      <c r="BB713" s="31"/>
      <c r="BC713" s="31"/>
      <c r="BD713" s="31"/>
      <c r="BE713" s="31"/>
      <c r="BF713" s="31"/>
      <c r="BG713" s="31"/>
      <c r="BH713" s="31"/>
      <c r="BI713" s="31"/>
      <c r="BJ713" s="31"/>
      <c r="BK713" s="31"/>
      <c r="BL713" s="31"/>
      <c r="BM713" s="31"/>
      <c r="BN713" s="31"/>
      <c r="BO713" s="31"/>
      <c r="BP713" s="31"/>
      <c r="BQ713" s="31"/>
      <c r="BR713" s="31"/>
      <c r="BS713" s="31"/>
      <c r="BT713" s="31"/>
      <c r="BU713" s="31"/>
      <c r="BV713" s="31"/>
      <c r="BW713" s="31"/>
      <c r="BX713" s="31"/>
      <c r="BY713" s="31"/>
      <c r="BZ713" s="31"/>
      <c r="CA713" s="31"/>
      <c r="CB713" s="31"/>
      <c r="CC713" s="31"/>
      <c r="CD713" s="31"/>
      <c r="CE713" s="31"/>
      <c r="CF713" s="31"/>
      <c r="CG713" s="31"/>
      <c r="CH713" s="31"/>
      <c r="CI713" s="31"/>
      <c r="CJ713" s="31"/>
      <c r="CK713" s="31"/>
      <c r="CL713" s="31"/>
      <c r="CM713" s="31"/>
      <c r="CN713" s="31"/>
      <c r="CO713" s="31"/>
      <c r="CP713" s="31"/>
      <c r="CQ713" s="31"/>
      <c r="CR713" s="31"/>
      <c r="CS713" s="31"/>
    </row>
    <row r="714" customFormat="false" ht="15.75" hidden="false" customHeight="true" outlineLevel="0" collapsed="false">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c r="AE714" s="31"/>
      <c r="AF714" s="31"/>
      <c r="AG714" s="31"/>
      <c r="AH714" s="31"/>
      <c r="AI714" s="31"/>
      <c r="AJ714" s="31"/>
      <c r="AK714" s="31"/>
      <c r="AL714" s="31"/>
      <c r="AM714" s="31"/>
      <c r="AN714" s="31"/>
      <c r="AO714" s="31"/>
      <c r="AP714" s="31"/>
      <c r="AQ714" s="31"/>
      <c r="AR714" s="31"/>
      <c r="AS714" s="31"/>
      <c r="AT714" s="31"/>
      <c r="AU714" s="31"/>
      <c r="AV714" s="31"/>
      <c r="AW714" s="31"/>
      <c r="AX714" s="31"/>
      <c r="AY714" s="31"/>
      <c r="AZ714" s="31"/>
      <c r="BA714" s="31"/>
      <c r="BB714" s="31"/>
      <c r="BC714" s="31"/>
      <c r="BD714" s="31"/>
      <c r="BE714" s="31"/>
      <c r="BF714" s="31"/>
      <c r="BG714" s="31"/>
      <c r="BH714" s="31"/>
      <c r="BI714" s="31"/>
      <c r="BJ714" s="31"/>
      <c r="BK714" s="31"/>
      <c r="BL714" s="31"/>
      <c r="BM714" s="31"/>
      <c r="BN714" s="31"/>
      <c r="BO714" s="31"/>
      <c r="BP714" s="31"/>
      <c r="BQ714" s="31"/>
      <c r="BR714" s="31"/>
      <c r="BS714" s="31"/>
      <c r="BT714" s="31"/>
      <c r="BU714" s="31"/>
      <c r="BV714" s="31"/>
      <c r="BW714" s="31"/>
      <c r="BX714" s="31"/>
      <c r="BY714" s="31"/>
      <c r="BZ714" s="31"/>
      <c r="CA714" s="31"/>
      <c r="CB714" s="31"/>
      <c r="CC714" s="31"/>
      <c r="CD714" s="31"/>
      <c r="CE714" s="31"/>
      <c r="CF714" s="31"/>
      <c r="CG714" s="31"/>
      <c r="CH714" s="31"/>
      <c r="CI714" s="31"/>
      <c r="CJ714" s="31"/>
      <c r="CK714" s="31"/>
      <c r="CL714" s="31"/>
      <c r="CM714" s="31"/>
      <c r="CN714" s="31"/>
      <c r="CO714" s="31"/>
      <c r="CP714" s="31"/>
      <c r="CQ714" s="31"/>
      <c r="CR714" s="31"/>
      <c r="CS714" s="31"/>
    </row>
    <row r="715" customFormat="false" ht="15.75" hidden="false" customHeight="true" outlineLevel="0" collapsed="false">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c r="AE715" s="31"/>
      <c r="AF715" s="31"/>
      <c r="AG715" s="31"/>
      <c r="AH715" s="31"/>
      <c r="AI715" s="31"/>
      <c r="AJ715" s="31"/>
      <c r="AK715" s="31"/>
      <c r="AL715" s="31"/>
      <c r="AM715" s="31"/>
      <c r="AN715" s="31"/>
      <c r="AO715" s="31"/>
      <c r="AP715" s="31"/>
      <c r="AQ715" s="31"/>
      <c r="AR715" s="31"/>
      <c r="AS715" s="31"/>
      <c r="AT715" s="31"/>
      <c r="AU715" s="31"/>
      <c r="AV715" s="31"/>
      <c r="AW715" s="31"/>
      <c r="AX715" s="31"/>
      <c r="AY715" s="31"/>
      <c r="AZ715" s="31"/>
      <c r="BA715" s="31"/>
      <c r="BB715" s="31"/>
      <c r="BC715" s="31"/>
      <c r="BD715" s="31"/>
      <c r="BE715" s="31"/>
      <c r="BF715" s="31"/>
      <c r="BG715" s="31"/>
      <c r="BH715" s="31"/>
      <c r="BI715" s="31"/>
      <c r="BJ715" s="31"/>
      <c r="BK715" s="31"/>
      <c r="BL715" s="31"/>
      <c r="BM715" s="31"/>
      <c r="BN715" s="31"/>
      <c r="BO715" s="31"/>
      <c r="BP715" s="31"/>
      <c r="BQ715" s="31"/>
      <c r="BR715" s="31"/>
      <c r="BS715" s="31"/>
      <c r="BT715" s="31"/>
      <c r="BU715" s="31"/>
      <c r="BV715" s="31"/>
      <c r="BW715" s="31"/>
      <c r="BX715" s="31"/>
      <c r="BY715" s="31"/>
      <c r="BZ715" s="31"/>
      <c r="CA715" s="31"/>
      <c r="CB715" s="31"/>
      <c r="CC715" s="31"/>
      <c r="CD715" s="31"/>
      <c r="CE715" s="31"/>
      <c r="CF715" s="31"/>
      <c r="CG715" s="31"/>
      <c r="CH715" s="31"/>
      <c r="CI715" s="31"/>
      <c r="CJ715" s="31"/>
      <c r="CK715" s="31"/>
      <c r="CL715" s="31"/>
      <c r="CM715" s="31"/>
      <c r="CN715" s="31"/>
      <c r="CO715" s="31"/>
      <c r="CP715" s="31"/>
      <c r="CQ715" s="31"/>
      <c r="CR715" s="31"/>
      <c r="CS715" s="31"/>
    </row>
    <row r="716" customFormat="false" ht="15.75" hidden="false" customHeight="true" outlineLevel="0" collapsed="false">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AH716" s="31"/>
      <c r="AI716" s="31"/>
      <c r="AJ716" s="31"/>
      <c r="AK716" s="31"/>
      <c r="AL716" s="31"/>
      <c r="AM716" s="31"/>
      <c r="AN716" s="31"/>
      <c r="AO716" s="31"/>
      <c r="AP716" s="31"/>
      <c r="AQ716" s="31"/>
      <c r="AR716" s="31"/>
      <c r="AS716" s="31"/>
      <c r="AT716" s="31"/>
      <c r="AU716" s="31"/>
      <c r="AV716" s="31"/>
      <c r="AW716" s="31"/>
      <c r="AX716" s="31"/>
      <c r="AY716" s="31"/>
      <c r="AZ716" s="31"/>
      <c r="BA716" s="31"/>
      <c r="BB716" s="31"/>
      <c r="BC716" s="31"/>
      <c r="BD716" s="31"/>
      <c r="BE716" s="31"/>
      <c r="BF716" s="31"/>
      <c r="BG716" s="31"/>
      <c r="BH716" s="31"/>
      <c r="BI716" s="31"/>
      <c r="BJ716" s="31"/>
      <c r="BK716" s="31"/>
      <c r="BL716" s="31"/>
      <c r="BM716" s="31"/>
      <c r="BN716" s="31"/>
      <c r="BO716" s="31"/>
      <c r="BP716" s="31"/>
      <c r="BQ716" s="31"/>
      <c r="BR716" s="31"/>
      <c r="BS716" s="31"/>
      <c r="BT716" s="31"/>
      <c r="BU716" s="31"/>
      <c r="BV716" s="31"/>
      <c r="BW716" s="31"/>
      <c r="BX716" s="31"/>
      <c r="BY716" s="31"/>
      <c r="BZ716" s="31"/>
      <c r="CA716" s="31"/>
      <c r="CB716" s="31"/>
      <c r="CC716" s="31"/>
      <c r="CD716" s="31"/>
      <c r="CE716" s="31"/>
      <c r="CF716" s="31"/>
      <c r="CG716" s="31"/>
      <c r="CH716" s="31"/>
      <c r="CI716" s="31"/>
      <c r="CJ716" s="31"/>
      <c r="CK716" s="31"/>
      <c r="CL716" s="31"/>
      <c r="CM716" s="31"/>
      <c r="CN716" s="31"/>
      <c r="CO716" s="31"/>
      <c r="CP716" s="31"/>
      <c r="CQ716" s="31"/>
      <c r="CR716" s="31"/>
      <c r="CS716" s="31"/>
    </row>
    <row r="717" customFormat="false" ht="15.75" hidden="false" customHeight="true" outlineLevel="0" collapsed="false">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c r="AE717" s="31"/>
      <c r="AF717" s="31"/>
      <c r="AG717" s="31"/>
      <c r="AH717" s="31"/>
      <c r="AI717" s="31"/>
      <c r="AJ717" s="31"/>
      <c r="AK717" s="31"/>
      <c r="AL717" s="31"/>
      <c r="AM717" s="31"/>
      <c r="AN717" s="31"/>
      <c r="AO717" s="31"/>
      <c r="AP717" s="31"/>
      <c r="AQ717" s="31"/>
      <c r="AR717" s="31"/>
      <c r="AS717" s="31"/>
      <c r="AT717" s="31"/>
      <c r="AU717" s="31"/>
      <c r="AV717" s="31"/>
      <c r="AW717" s="31"/>
      <c r="AX717" s="31"/>
      <c r="AY717" s="31"/>
      <c r="AZ717" s="31"/>
      <c r="BA717" s="31"/>
      <c r="BB717" s="31"/>
      <c r="BC717" s="31"/>
      <c r="BD717" s="31"/>
      <c r="BE717" s="31"/>
      <c r="BF717" s="31"/>
      <c r="BG717" s="31"/>
      <c r="BH717" s="31"/>
      <c r="BI717" s="31"/>
      <c r="BJ717" s="31"/>
      <c r="BK717" s="31"/>
      <c r="BL717" s="31"/>
      <c r="BM717" s="31"/>
      <c r="BN717" s="31"/>
      <c r="BO717" s="31"/>
      <c r="BP717" s="31"/>
      <c r="BQ717" s="31"/>
      <c r="BR717" s="31"/>
      <c r="BS717" s="31"/>
      <c r="BT717" s="31"/>
      <c r="BU717" s="31"/>
      <c r="BV717" s="31"/>
      <c r="BW717" s="31"/>
      <c r="BX717" s="31"/>
      <c r="BY717" s="31"/>
      <c r="BZ717" s="31"/>
      <c r="CA717" s="31"/>
      <c r="CB717" s="31"/>
      <c r="CC717" s="31"/>
      <c r="CD717" s="31"/>
      <c r="CE717" s="31"/>
      <c r="CF717" s="31"/>
      <c r="CG717" s="31"/>
      <c r="CH717" s="31"/>
      <c r="CI717" s="31"/>
      <c r="CJ717" s="31"/>
      <c r="CK717" s="31"/>
      <c r="CL717" s="31"/>
      <c r="CM717" s="31"/>
      <c r="CN717" s="31"/>
      <c r="CO717" s="31"/>
      <c r="CP717" s="31"/>
      <c r="CQ717" s="31"/>
      <c r="CR717" s="31"/>
      <c r="CS717" s="31"/>
    </row>
    <row r="718" customFormat="false" ht="15.75" hidden="false" customHeight="true" outlineLevel="0" collapsed="false">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c r="AE718" s="31"/>
      <c r="AF718" s="31"/>
      <c r="AG718" s="31"/>
      <c r="AH718" s="31"/>
      <c r="AI718" s="31"/>
      <c r="AJ718" s="31"/>
      <c r="AK718" s="31"/>
      <c r="AL718" s="31"/>
      <c r="AM718" s="31"/>
      <c r="AN718" s="31"/>
      <c r="AO718" s="31"/>
      <c r="AP718" s="31"/>
      <c r="AQ718" s="31"/>
      <c r="AR718" s="31"/>
      <c r="AS718" s="31"/>
      <c r="AT718" s="31"/>
      <c r="AU718" s="31"/>
      <c r="AV718" s="31"/>
      <c r="AW718" s="31"/>
      <c r="AX718" s="31"/>
      <c r="AY718" s="31"/>
      <c r="AZ718" s="31"/>
      <c r="BA718" s="31"/>
      <c r="BB718" s="31"/>
      <c r="BC718" s="31"/>
      <c r="BD718" s="31"/>
      <c r="BE718" s="31"/>
      <c r="BF718" s="31"/>
      <c r="BG718" s="31"/>
      <c r="BH718" s="31"/>
      <c r="BI718" s="31"/>
      <c r="BJ718" s="31"/>
      <c r="BK718" s="31"/>
      <c r="BL718" s="31"/>
      <c r="BM718" s="31"/>
      <c r="BN718" s="31"/>
      <c r="BO718" s="31"/>
      <c r="BP718" s="31"/>
      <c r="BQ718" s="31"/>
      <c r="BR718" s="31"/>
      <c r="BS718" s="31"/>
      <c r="BT718" s="31"/>
      <c r="BU718" s="31"/>
      <c r="BV718" s="31"/>
      <c r="BW718" s="31"/>
      <c r="BX718" s="31"/>
      <c r="BY718" s="31"/>
      <c r="BZ718" s="31"/>
      <c r="CA718" s="31"/>
      <c r="CB718" s="31"/>
      <c r="CC718" s="31"/>
      <c r="CD718" s="31"/>
      <c r="CE718" s="31"/>
      <c r="CF718" s="31"/>
      <c r="CG718" s="31"/>
      <c r="CH718" s="31"/>
      <c r="CI718" s="31"/>
      <c r="CJ718" s="31"/>
      <c r="CK718" s="31"/>
      <c r="CL718" s="31"/>
      <c r="CM718" s="31"/>
      <c r="CN718" s="31"/>
      <c r="CO718" s="31"/>
      <c r="CP718" s="31"/>
      <c r="CQ718" s="31"/>
      <c r="CR718" s="31"/>
      <c r="CS718" s="31"/>
    </row>
    <row r="719" customFormat="false" ht="15.75" hidden="false" customHeight="true" outlineLevel="0" collapsed="false">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AH719" s="31"/>
      <c r="AI719" s="31"/>
      <c r="AJ719" s="31"/>
      <c r="AK719" s="31"/>
      <c r="AL719" s="31"/>
      <c r="AM719" s="31"/>
      <c r="AN719" s="31"/>
      <c r="AO719" s="31"/>
      <c r="AP719" s="31"/>
      <c r="AQ719" s="31"/>
      <c r="AR719" s="31"/>
      <c r="AS719" s="31"/>
      <c r="AT719" s="31"/>
      <c r="AU719" s="31"/>
      <c r="AV719" s="31"/>
      <c r="AW719" s="31"/>
      <c r="AX719" s="31"/>
      <c r="AY719" s="31"/>
      <c r="AZ719" s="31"/>
      <c r="BA719" s="31"/>
      <c r="BB719" s="31"/>
      <c r="BC719" s="31"/>
      <c r="BD719" s="31"/>
      <c r="BE719" s="31"/>
      <c r="BF719" s="31"/>
      <c r="BG719" s="31"/>
      <c r="BH719" s="31"/>
      <c r="BI719" s="31"/>
      <c r="BJ719" s="31"/>
      <c r="BK719" s="31"/>
      <c r="BL719" s="31"/>
      <c r="BM719" s="31"/>
      <c r="BN719" s="31"/>
      <c r="BO719" s="31"/>
      <c r="BP719" s="31"/>
      <c r="BQ719" s="31"/>
      <c r="BR719" s="31"/>
      <c r="BS719" s="31"/>
      <c r="BT719" s="31"/>
      <c r="BU719" s="31"/>
      <c r="BV719" s="31"/>
      <c r="BW719" s="31"/>
      <c r="BX719" s="31"/>
      <c r="BY719" s="31"/>
      <c r="BZ719" s="31"/>
      <c r="CA719" s="31"/>
      <c r="CB719" s="31"/>
      <c r="CC719" s="31"/>
      <c r="CD719" s="31"/>
      <c r="CE719" s="31"/>
      <c r="CF719" s="31"/>
      <c r="CG719" s="31"/>
      <c r="CH719" s="31"/>
      <c r="CI719" s="31"/>
      <c r="CJ719" s="31"/>
      <c r="CK719" s="31"/>
      <c r="CL719" s="31"/>
      <c r="CM719" s="31"/>
      <c r="CN719" s="31"/>
      <c r="CO719" s="31"/>
      <c r="CP719" s="31"/>
      <c r="CQ719" s="31"/>
      <c r="CR719" s="31"/>
      <c r="CS719" s="31"/>
    </row>
    <row r="720" customFormat="false" ht="15.75" hidden="false" customHeight="true" outlineLevel="0" collapsed="false">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c r="AE720" s="31"/>
      <c r="AF720" s="31"/>
      <c r="AG720" s="31"/>
      <c r="AH720" s="31"/>
      <c r="AI720" s="31"/>
      <c r="AJ720" s="31"/>
      <c r="AK720" s="31"/>
      <c r="AL720" s="31"/>
      <c r="AM720" s="31"/>
      <c r="AN720" s="31"/>
      <c r="AO720" s="31"/>
      <c r="AP720" s="31"/>
      <c r="AQ720" s="31"/>
      <c r="AR720" s="31"/>
      <c r="AS720" s="31"/>
      <c r="AT720" s="31"/>
      <c r="AU720" s="31"/>
      <c r="AV720" s="31"/>
      <c r="AW720" s="31"/>
      <c r="AX720" s="31"/>
      <c r="AY720" s="31"/>
      <c r="AZ720" s="31"/>
      <c r="BA720" s="31"/>
      <c r="BB720" s="31"/>
      <c r="BC720" s="31"/>
      <c r="BD720" s="31"/>
      <c r="BE720" s="31"/>
      <c r="BF720" s="31"/>
      <c r="BG720" s="31"/>
      <c r="BH720" s="31"/>
      <c r="BI720" s="31"/>
      <c r="BJ720" s="31"/>
      <c r="BK720" s="31"/>
      <c r="BL720" s="31"/>
      <c r="BM720" s="31"/>
      <c r="BN720" s="31"/>
      <c r="BO720" s="31"/>
      <c r="BP720" s="31"/>
      <c r="BQ720" s="31"/>
      <c r="BR720" s="31"/>
      <c r="BS720" s="31"/>
      <c r="BT720" s="31"/>
      <c r="BU720" s="31"/>
      <c r="BV720" s="31"/>
      <c r="BW720" s="31"/>
      <c r="BX720" s="31"/>
      <c r="BY720" s="31"/>
      <c r="BZ720" s="31"/>
      <c r="CA720" s="31"/>
      <c r="CB720" s="31"/>
      <c r="CC720" s="31"/>
      <c r="CD720" s="31"/>
      <c r="CE720" s="31"/>
      <c r="CF720" s="31"/>
      <c r="CG720" s="31"/>
      <c r="CH720" s="31"/>
      <c r="CI720" s="31"/>
      <c r="CJ720" s="31"/>
      <c r="CK720" s="31"/>
      <c r="CL720" s="31"/>
      <c r="CM720" s="31"/>
      <c r="CN720" s="31"/>
      <c r="CO720" s="31"/>
      <c r="CP720" s="31"/>
      <c r="CQ720" s="31"/>
      <c r="CR720" s="31"/>
      <c r="CS720" s="31"/>
    </row>
    <row r="721" customFormat="false" ht="15.75" hidden="false" customHeight="true" outlineLevel="0" collapsed="false">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c r="AE721" s="31"/>
      <c r="AF721" s="31"/>
      <c r="AG721" s="31"/>
      <c r="AH721" s="31"/>
      <c r="AI721" s="31"/>
      <c r="AJ721" s="31"/>
      <c r="AK721" s="31"/>
      <c r="AL721" s="31"/>
      <c r="AM721" s="31"/>
      <c r="AN721" s="31"/>
      <c r="AO721" s="31"/>
      <c r="AP721" s="31"/>
      <c r="AQ721" s="31"/>
      <c r="AR721" s="31"/>
      <c r="AS721" s="31"/>
      <c r="AT721" s="31"/>
      <c r="AU721" s="31"/>
      <c r="AV721" s="31"/>
      <c r="AW721" s="31"/>
      <c r="AX721" s="31"/>
      <c r="AY721" s="31"/>
      <c r="AZ721" s="31"/>
      <c r="BA721" s="31"/>
      <c r="BB721" s="31"/>
      <c r="BC721" s="31"/>
      <c r="BD721" s="31"/>
      <c r="BE721" s="31"/>
      <c r="BF721" s="31"/>
      <c r="BG721" s="31"/>
      <c r="BH721" s="31"/>
      <c r="BI721" s="31"/>
      <c r="BJ721" s="31"/>
      <c r="BK721" s="31"/>
      <c r="BL721" s="31"/>
      <c r="BM721" s="31"/>
      <c r="BN721" s="31"/>
      <c r="BO721" s="31"/>
      <c r="BP721" s="31"/>
      <c r="BQ721" s="31"/>
      <c r="BR721" s="31"/>
      <c r="BS721" s="31"/>
      <c r="BT721" s="31"/>
      <c r="BU721" s="31"/>
      <c r="BV721" s="31"/>
      <c r="BW721" s="31"/>
      <c r="BX721" s="31"/>
      <c r="BY721" s="31"/>
      <c r="BZ721" s="31"/>
      <c r="CA721" s="31"/>
      <c r="CB721" s="31"/>
      <c r="CC721" s="31"/>
      <c r="CD721" s="31"/>
      <c r="CE721" s="31"/>
      <c r="CF721" s="31"/>
      <c r="CG721" s="31"/>
      <c r="CH721" s="31"/>
      <c r="CI721" s="31"/>
      <c r="CJ721" s="31"/>
      <c r="CK721" s="31"/>
      <c r="CL721" s="31"/>
      <c r="CM721" s="31"/>
      <c r="CN721" s="31"/>
      <c r="CO721" s="31"/>
      <c r="CP721" s="31"/>
      <c r="CQ721" s="31"/>
      <c r="CR721" s="31"/>
      <c r="CS721" s="31"/>
    </row>
    <row r="722" customFormat="false" ht="15.75" hidden="false" customHeight="true" outlineLevel="0" collapsed="false">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AH722" s="31"/>
      <c r="AI722" s="31"/>
      <c r="AJ722" s="31"/>
      <c r="AK722" s="31"/>
      <c r="AL722" s="31"/>
      <c r="AM722" s="31"/>
      <c r="AN722" s="31"/>
      <c r="AO722" s="31"/>
      <c r="AP722" s="31"/>
      <c r="AQ722" s="31"/>
      <c r="AR722" s="31"/>
      <c r="AS722" s="31"/>
      <c r="AT722" s="31"/>
      <c r="AU722" s="31"/>
      <c r="AV722" s="31"/>
      <c r="AW722" s="31"/>
      <c r="AX722" s="31"/>
      <c r="AY722" s="31"/>
      <c r="AZ722" s="31"/>
      <c r="BA722" s="31"/>
      <c r="BB722" s="31"/>
      <c r="BC722" s="31"/>
      <c r="BD722" s="31"/>
      <c r="BE722" s="31"/>
      <c r="BF722" s="31"/>
      <c r="BG722" s="31"/>
      <c r="BH722" s="31"/>
      <c r="BI722" s="31"/>
      <c r="BJ722" s="31"/>
      <c r="BK722" s="31"/>
      <c r="BL722" s="31"/>
      <c r="BM722" s="31"/>
      <c r="BN722" s="31"/>
      <c r="BO722" s="31"/>
      <c r="BP722" s="31"/>
      <c r="BQ722" s="31"/>
      <c r="BR722" s="31"/>
      <c r="BS722" s="31"/>
      <c r="BT722" s="31"/>
      <c r="BU722" s="31"/>
      <c r="BV722" s="31"/>
      <c r="BW722" s="31"/>
      <c r="BX722" s="31"/>
      <c r="BY722" s="31"/>
      <c r="BZ722" s="31"/>
      <c r="CA722" s="31"/>
      <c r="CB722" s="31"/>
      <c r="CC722" s="31"/>
      <c r="CD722" s="31"/>
      <c r="CE722" s="31"/>
      <c r="CF722" s="31"/>
      <c r="CG722" s="31"/>
      <c r="CH722" s="31"/>
      <c r="CI722" s="31"/>
      <c r="CJ722" s="31"/>
      <c r="CK722" s="31"/>
      <c r="CL722" s="31"/>
      <c r="CM722" s="31"/>
      <c r="CN722" s="31"/>
      <c r="CO722" s="31"/>
      <c r="CP722" s="31"/>
      <c r="CQ722" s="31"/>
      <c r="CR722" s="31"/>
      <c r="CS722" s="31"/>
    </row>
    <row r="723" customFormat="false" ht="15.75" hidden="false" customHeight="true" outlineLevel="0" collapsed="false">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c r="AE723" s="31"/>
      <c r="AF723" s="31"/>
      <c r="AG723" s="31"/>
      <c r="AH723" s="31"/>
      <c r="AI723" s="31"/>
      <c r="AJ723" s="31"/>
      <c r="AK723" s="31"/>
      <c r="AL723" s="31"/>
      <c r="AM723" s="31"/>
      <c r="AN723" s="31"/>
      <c r="AO723" s="31"/>
      <c r="AP723" s="31"/>
      <c r="AQ723" s="31"/>
      <c r="AR723" s="31"/>
      <c r="AS723" s="31"/>
      <c r="AT723" s="31"/>
      <c r="AU723" s="31"/>
      <c r="AV723" s="31"/>
      <c r="AW723" s="31"/>
      <c r="AX723" s="31"/>
      <c r="AY723" s="31"/>
      <c r="AZ723" s="31"/>
      <c r="BA723" s="31"/>
      <c r="BB723" s="31"/>
      <c r="BC723" s="31"/>
      <c r="BD723" s="31"/>
      <c r="BE723" s="31"/>
      <c r="BF723" s="31"/>
      <c r="BG723" s="31"/>
      <c r="BH723" s="31"/>
      <c r="BI723" s="31"/>
      <c r="BJ723" s="31"/>
      <c r="BK723" s="31"/>
      <c r="BL723" s="31"/>
      <c r="BM723" s="31"/>
      <c r="BN723" s="31"/>
      <c r="BO723" s="31"/>
      <c r="BP723" s="31"/>
      <c r="BQ723" s="31"/>
      <c r="BR723" s="31"/>
      <c r="BS723" s="31"/>
      <c r="BT723" s="31"/>
      <c r="BU723" s="31"/>
      <c r="BV723" s="31"/>
      <c r="BW723" s="31"/>
      <c r="BX723" s="31"/>
      <c r="BY723" s="31"/>
      <c r="BZ723" s="31"/>
      <c r="CA723" s="31"/>
      <c r="CB723" s="31"/>
      <c r="CC723" s="31"/>
      <c r="CD723" s="31"/>
      <c r="CE723" s="31"/>
      <c r="CF723" s="31"/>
      <c r="CG723" s="31"/>
      <c r="CH723" s="31"/>
      <c r="CI723" s="31"/>
      <c r="CJ723" s="31"/>
      <c r="CK723" s="31"/>
      <c r="CL723" s="31"/>
      <c r="CM723" s="31"/>
      <c r="CN723" s="31"/>
      <c r="CO723" s="31"/>
      <c r="CP723" s="31"/>
      <c r="CQ723" s="31"/>
      <c r="CR723" s="31"/>
      <c r="CS723" s="31"/>
    </row>
    <row r="724" customFormat="false" ht="15.75" hidden="false" customHeight="true" outlineLevel="0" collapsed="false">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c r="AE724" s="31"/>
      <c r="AF724" s="31"/>
      <c r="AG724" s="31"/>
      <c r="AH724" s="31"/>
      <c r="AI724" s="31"/>
      <c r="AJ724" s="31"/>
      <c r="AK724" s="31"/>
      <c r="AL724" s="31"/>
      <c r="AM724" s="31"/>
      <c r="AN724" s="31"/>
      <c r="AO724" s="31"/>
      <c r="AP724" s="31"/>
      <c r="AQ724" s="31"/>
      <c r="AR724" s="31"/>
      <c r="AS724" s="31"/>
      <c r="AT724" s="31"/>
      <c r="AU724" s="31"/>
      <c r="AV724" s="31"/>
      <c r="AW724" s="31"/>
      <c r="AX724" s="31"/>
      <c r="AY724" s="31"/>
      <c r="AZ724" s="31"/>
      <c r="BA724" s="31"/>
      <c r="BB724" s="31"/>
      <c r="BC724" s="31"/>
      <c r="BD724" s="31"/>
      <c r="BE724" s="31"/>
      <c r="BF724" s="31"/>
      <c r="BG724" s="31"/>
      <c r="BH724" s="31"/>
      <c r="BI724" s="31"/>
      <c r="BJ724" s="31"/>
      <c r="BK724" s="31"/>
      <c r="BL724" s="31"/>
      <c r="BM724" s="31"/>
      <c r="BN724" s="31"/>
      <c r="BO724" s="31"/>
      <c r="BP724" s="31"/>
      <c r="BQ724" s="31"/>
      <c r="BR724" s="31"/>
      <c r="BS724" s="31"/>
      <c r="BT724" s="31"/>
      <c r="BU724" s="31"/>
      <c r="BV724" s="31"/>
      <c r="BW724" s="31"/>
      <c r="BX724" s="31"/>
      <c r="BY724" s="31"/>
      <c r="BZ724" s="31"/>
      <c r="CA724" s="31"/>
      <c r="CB724" s="31"/>
      <c r="CC724" s="31"/>
      <c r="CD724" s="31"/>
      <c r="CE724" s="31"/>
      <c r="CF724" s="31"/>
      <c r="CG724" s="31"/>
      <c r="CH724" s="31"/>
      <c r="CI724" s="31"/>
      <c r="CJ724" s="31"/>
      <c r="CK724" s="31"/>
      <c r="CL724" s="31"/>
      <c r="CM724" s="31"/>
      <c r="CN724" s="31"/>
      <c r="CO724" s="31"/>
      <c r="CP724" s="31"/>
      <c r="CQ724" s="31"/>
      <c r="CR724" s="31"/>
      <c r="CS724" s="31"/>
    </row>
    <row r="725" customFormat="false" ht="15.75" hidden="false" customHeight="true" outlineLevel="0" collapsed="false">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AH725" s="31"/>
      <c r="AI725" s="31"/>
      <c r="AJ725" s="31"/>
      <c r="AK725" s="31"/>
      <c r="AL725" s="31"/>
      <c r="AM725" s="31"/>
      <c r="AN725" s="31"/>
      <c r="AO725" s="31"/>
      <c r="AP725" s="31"/>
      <c r="AQ725" s="31"/>
      <c r="AR725" s="31"/>
      <c r="AS725" s="31"/>
      <c r="AT725" s="31"/>
      <c r="AU725" s="31"/>
      <c r="AV725" s="31"/>
      <c r="AW725" s="31"/>
      <c r="AX725" s="31"/>
      <c r="AY725" s="31"/>
      <c r="AZ725" s="31"/>
      <c r="BA725" s="31"/>
      <c r="BB725" s="31"/>
      <c r="BC725" s="31"/>
      <c r="BD725" s="31"/>
      <c r="BE725" s="31"/>
      <c r="BF725" s="31"/>
      <c r="BG725" s="31"/>
      <c r="BH725" s="31"/>
      <c r="BI725" s="31"/>
      <c r="BJ725" s="31"/>
      <c r="BK725" s="31"/>
      <c r="BL725" s="31"/>
      <c r="BM725" s="31"/>
      <c r="BN725" s="31"/>
      <c r="BO725" s="31"/>
      <c r="BP725" s="31"/>
      <c r="BQ725" s="31"/>
      <c r="BR725" s="31"/>
      <c r="BS725" s="31"/>
      <c r="BT725" s="31"/>
      <c r="BU725" s="31"/>
      <c r="BV725" s="31"/>
      <c r="BW725" s="31"/>
      <c r="BX725" s="31"/>
      <c r="BY725" s="31"/>
      <c r="BZ725" s="31"/>
      <c r="CA725" s="31"/>
      <c r="CB725" s="31"/>
      <c r="CC725" s="31"/>
      <c r="CD725" s="31"/>
      <c r="CE725" s="31"/>
      <c r="CF725" s="31"/>
      <c r="CG725" s="31"/>
      <c r="CH725" s="31"/>
      <c r="CI725" s="31"/>
      <c r="CJ725" s="31"/>
      <c r="CK725" s="31"/>
      <c r="CL725" s="31"/>
      <c r="CM725" s="31"/>
      <c r="CN725" s="31"/>
      <c r="CO725" s="31"/>
      <c r="CP725" s="31"/>
      <c r="CQ725" s="31"/>
      <c r="CR725" s="31"/>
      <c r="CS725" s="31"/>
    </row>
    <row r="726" customFormat="false" ht="15.75" hidden="false" customHeight="true" outlineLevel="0" collapsed="false">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c r="AE726" s="31"/>
      <c r="AF726" s="31"/>
      <c r="AG726" s="31"/>
      <c r="AH726" s="31"/>
      <c r="AI726" s="31"/>
      <c r="AJ726" s="31"/>
      <c r="AK726" s="31"/>
      <c r="AL726" s="31"/>
      <c r="AM726" s="31"/>
      <c r="AN726" s="31"/>
      <c r="AO726" s="31"/>
      <c r="AP726" s="31"/>
      <c r="AQ726" s="31"/>
      <c r="AR726" s="31"/>
      <c r="AS726" s="31"/>
      <c r="AT726" s="31"/>
      <c r="AU726" s="31"/>
      <c r="AV726" s="31"/>
      <c r="AW726" s="31"/>
      <c r="AX726" s="31"/>
      <c r="AY726" s="31"/>
      <c r="AZ726" s="31"/>
      <c r="BA726" s="31"/>
      <c r="BB726" s="31"/>
      <c r="BC726" s="31"/>
      <c r="BD726" s="31"/>
      <c r="BE726" s="31"/>
      <c r="BF726" s="31"/>
      <c r="BG726" s="31"/>
      <c r="BH726" s="31"/>
      <c r="BI726" s="31"/>
      <c r="BJ726" s="31"/>
      <c r="BK726" s="31"/>
      <c r="BL726" s="31"/>
      <c r="BM726" s="31"/>
      <c r="BN726" s="31"/>
      <c r="BO726" s="31"/>
      <c r="BP726" s="31"/>
      <c r="BQ726" s="31"/>
      <c r="BR726" s="31"/>
      <c r="BS726" s="31"/>
      <c r="BT726" s="31"/>
      <c r="BU726" s="31"/>
      <c r="BV726" s="31"/>
      <c r="BW726" s="31"/>
      <c r="BX726" s="31"/>
      <c r="BY726" s="31"/>
      <c r="BZ726" s="31"/>
      <c r="CA726" s="31"/>
      <c r="CB726" s="31"/>
      <c r="CC726" s="31"/>
      <c r="CD726" s="31"/>
      <c r="CE726" s="31"/>
      <c r="CF726" s="31"/>
      <c r="CG726" s="31"/>
      <c r="CH726" s="31"/>
      <c r="CI726" s="31"/>
      <c r="CJ726" s="31"/>
      <c r="CK726" s="31"/>
      <c r="CL726" s="31"/>
      <c r="CM726" s="31"/>
      <c r="CN726" s="31"/>
      <c r="CO726" s="31"/>
      <c r="CP726" s="31"/>
      <c r="CQ726" s="31"/>
      <c r="CR726" s="31"/>
      <c r="CS726" s="31"/>
    </row>
    <row r="727" customFormat="false" ht="15.75" hidden="false" customHeight="true" outlineLevel="0" collapsed="false">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c r="AE727" s="31"/>
      <c r="AF727" s="31"/>
      <c r="AG727" s="31"/>
      <c r="AH727" s="31"/>
      <c r="AI727" s="31"/>
      <c r="AJ727" s="31"/>
      <c r="AK727" s="31"/>
      <c r="AL727" s="31"/>
      <c r="AM727" s="31"/>
      <c r="AN727" s="31"/>
      <c r="AO727" s="31"/>
      <c r="AP727" s="31"/>
      <c r="AQ727" s="31"/>
      <c r="AR727" s="31"/>
      <c r="AS727" s="31"/>
      <c r="AT727" s="31"/>
      <c r="AU727" s="31"/>
      <c r="AV727" s="31"/>
      <c r="AW727" s="31"/>
      <c r="AX727" s="31"/>
      <c r="AY727" s="31"/>
      <c r="AZ727" s="31"/>
      <c r="BA727" s="31"/>
      <c r="BB727" s="31"/>
      <c r="BC727" s="31"/>
      <c r="BD727" s="31"/>
      <c r="BE727" s="31"/>
      <c r="BF727" s="31"/>
      <c r="BG727" s="31"/>
      <c r="BH727" s="31"/>
      <c r="BI727" s="31"/>
      <c r="BJ727" s="31"/>
      <c r="BK727" s="31"/>
      <c r="BL727" s="31"/>
      <c r="BM727" s="31"/>
      <c r="BN727" s="31"/>
      <c r="BO727" s="31"/>
      <c r="BP727" s="31"/>
      <c r="BQ727" s="31"/>
      <c r="BR727" s="31"/>
      <c r="BS727" s="31"/>
      <c r="BT727" s="31"/>
      <c r="BU727" s="31"/>
      <c r="BV727" s="31"/>
      <c r="BW727" s="31"/>
      <c r="BX727" s="31"/>
      <c r="BY727" s="31"/>
      <c r="BZ727" s="31"/>
      <c r="CA727" s="31"/>
      <c r="CB727" s="31"/>
      <c r="CC727" s="31"/>
      <c r="CD727" s="31"/>
      <c r="CE727" s="31"/>
      <c r="CF727" s="31"/>
      <c r="CG727" s="31"/>
      <c r="CH727" s="31"/>
      <c r="CI727" s="31"/>
      <c r="CJ727" s="31"/>
      <c r="CK727" s="31"/>
      <c r="CL727" s="31"/>
      <c r="CM727" s="31"/>
      <c r="CN727" s="31"/>
      <c r="CO727" s="31"/>
      <c r="CP727" s="31"/>
      <c r="CQ727" s="31"/>
      <c r="CR727" s="31"/>
      <c r="CS727" s="31"/>
    </row>
    <row r="728" customFormat="false" ht="15.75" hidden="false" customHeight="true" outlineLevel="0" collapsed="false">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AH728" s="31"/>
      <c r="AI728" s="31"/>
      <c r="AJ728" s="31"/>
      <c r="AK728" s="31"/>
      <c r="AL728" s="31"/>
      <c r="AM728" s="31"/>
      <c r="AN728" s="31"/>
      <c r="AO728" s="31"/>
      <c r="AP728" s="31"/>
      <c r="AQ728" s="31"/>
      <c r="AR728" s="31"/>
      <c r="AS728" s="31"/>
      <c r="AT728" s="31"/>
      <c r="AU728" s="31"/>
      <c r="AV728" s="31"/>
      <c r="AW728" s="31"/>
      <c r="AX728" s="31"/>
      <c r="AY728" s="31"/>
      <c r="AZ728" s="31"/>
      <c r="BA728" s="31"/>
      <c r="BB728" s="31"/>
      <c r="BC728" s="31"/>
      <c r="BD728" s="31"/>
      <c r="BE728" s="31"/>
      <c r="BF728" s="31"/>
      <c r="BG728" s="31"/>
      <c r="BH728" s="31"/>
      <c r="BI728" s="31"/>
      <c r="BJ728" s="31"/>
      <c r="BK728" s="31"/>
      <c r="BL728" s="31"/>
      <c r="BM728" s="31"/>
      <c r="BN728" s="31"/>
      <c r="BO728" s="31"/>
      <c r="BP728" s="31"/>
      <c r="BQ728" s="31"/>
      <c r="BR728" s="31"/>
      <c r="BS728" s="31"/>
      <c r="BT728" s="31"/>
      <c r="BU728" s="31"/>
      <c r="BV728" s="31"/>
      <c r="BW728" s="31"/>
      <c r="BX728" s="31"/>
      <c r="BY728" s="31"/>
      <c r="BZ728" s="31"/>
      <c r="CA728" s="31"/>
      <c r="CB728" s="31"/>
      <c r="CC728" s="31"/>
      <c r="CD728" s="31"/>
      <c r="CE728" s="31"/>
      <c r="CF728" s="31"/>
      <c r="CG728" s="31"/>
      <c r="CH728" s="31"/>
      <c r="CI728" s="31"/>
      <c r="CJ728" s="31"/>
      <c r="CK728" s="31"/>
      <c r="CL728" s="31"/>
      <c r="CM728" s="31"/>
      <c r="CN728" s="31"/>
      <c r="CO728" s="31"/>
      <c r="CP728" s="31"/>
      <c r="CQ728" s="31"/>
      <c r="CR728" s="31"/>
      <c r="CS728" s="31"/>
    </row>
    <row r="729" customFormat="false" ht="15.75" hidden="false" customHeight="true" outlineLevel="0" collapsed="false">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c r="AE729" s="31"/>
      <c r="AF729" s="31"/>
      <c r="AG729" s="31"/>
      <c r="AH729" s="31"/>
      <c r="AI729" s="31"/>
      <c r="AJ729" s="31"/>
      <c r="AK729" s="31"/>
      <c r="AL729" s="31"/>
      <c r="AM729" s="31"/>
      <c r="AN729" s="31"/>
      <c r="AO729" s="31"/>
      <c r="AP729" s="31"/>
      <c r="AQ729" s="31"/>
      <c r="AR729" s="31"/>
      <c r="AS729" s="31"/>
      <c r="AT729" s="31"/>
      <c r="AU729" s="31"/>
      <c r="AV729" s="31"/>
      <c r="AW729" s="31"/>
      <c r="AX729" s="31"/>
      <c r="AY729" s="31"/>
      <c r="AZ729" s="31"/>
      <c r="BA729" s="31"/>
      <c r="BB729" s="31"/>
      <c r="BC729" s="31"/>
      <c r="BD729" s="31"/>
      <c r="BE729" s="31"/>
      <c r="BF729" s="31"/>
      <c r="BG729" s="31"/>
      <c r="BH729" s="31"/>
      <c r="BI729" s="31"/>
      <c r="BJ729" s="31"/>
      <c r="BK729" s="31"/>
      <c r="BL729" s="31"/>
      <c r="BM729" s="31"/>
      <c r="BN729" s="31"/>
      <c r="BO729" s="31"/>
      <c r="BP729" s="31"/>
      <c r="BQ729" s="31"/>
      <c r="BR729" s="31"/>
      <c r="BS729" s="31"/>
      <c r="BT729" s="31"/>
      <c r="BU729" s="31"/>
      <c r="BV729" s="31"/>
      <c r="BW729" s="31"/>
      <c r="BX729" s="31"/>
      <c r="BY729" s="31"/>
      <c r="BZ729" s="31"/>
      <c r="CA729" s="31"/>
      <c r="CB729" s="31"/>
      <c r="CC729" s="31"/>
      <c r="CD729" s="31"/>
      <c r="CE729" s="31"/>
      <c r="CF729" s="31"/>
      <c r="CG729" s="31"/>
      <c r="CH729" s="31"/>
      <c r="CI729" s="31"/>
      <c r="CJ729" s="31"/>
      <c r="CK729" s="31"/>
      <c r="CL729" s="31"/>
      <c r="CM729" s="31"/>
      <c r="CN729" s="31"/>
      <c r="CO729" s="31"/>
      <c r="CP729" s="31"/>
      <c r="CQ729" s="31"/>
      <c r="CR729" s="31"/>
      <c r="CS729" s="31"/>
    </row>
    <row r="730" customFormat="false" ht="15.75" hidden="false" customHeight="true" outlineLevel="0" collapsed="false">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c r="AE730" s="31"/>
      <c r="AF730" s="31"/>
      <c r="AG730" s="31"/>
      <c r="AH730" s="31"/>
      <c r="AI730" s="31"/>
      <c r="AJ730" s="31"/>
      <c r="AK730" s="31"/>
      <c r="AL730" s="31"/>
      <c r="AM730" s="31"/>
      <c r="AN730" s="31"/>
      <c r="AO730" s="31"/>
      <c r="AP730" s="31"/>
      <c r="AQ730" s="31"/>
      <c r="AR730" s="31"/>
      <c r="AS730" s="31"/>
      <c r="AT730" s="31"/>
      <c r="AU730" s="31"/>
      <c r="AV730" s="31"/>
      <c r="AW730" s="31"/>
      <c r="AX730" s="31"/>
      <c r="AY730" s="31"/>
      <c r="AZ730" s="31"/>
      <c r="BA730" s="31"/>
      <c r="BB730" s="31"/>
      <c r="BC730" s="31"/>
      <c r="BD730" s="31"/>
      <c r="BE730" s="31"/>
      <c r="BF730" s="31"/>
      <c r="BG730" s="31"/>
      <c r="BH730" s="31"/>
      <c r="BI730" s="31"/>
      <c r="BJ730" s="31"/>
      <c r="BK730" s="31"/>
      <c r="BL730" s="31"/>
      <c r="BM730" s="31"/>
      <c r="BN730" s="31"/>
      <c r="BO730" s="31"/>
      <c r="BP730" s="31"/>
      <c r="BQ730" s="31"/>
      <c r="BR730" s="31"/>
      <c r="BS730" s="31"/>
      <c r="BT730" s="31"/>
      <c r="BU730" s="31"/>
      <c r="BV730" s="31"/>
      <c r="BW730" s="31"/>
      <c r="BX730" s="31"/>
      <c r="BY730" s="31"/>
      <c r="BZ730" s="31"/>
      <c r="CA730" s="31"/>
      <c r="CB730" s="31"/>
      <c r="CC730" s="31"/>
      <c r="CD730" s="31"/>
      <c r="CE730" s="31"/>
      <c r="CF730" s="31"/>
      <c r="CG730" s="31"/>
      <c r="CH730" s="31"/>
      <c r="CI730" s="31"/>
      <c r="CJ730" s="31"/>
      <c r="CK730" s="31"/>
      <c r="CL730" s="31"/>
      <c r="CM730" s="31"/>
      <c r="CN730" s="31"/>
      <c r="CO730" s="31"/>
      <c r="CP730" s="31"/>
      <c r="CQ730" s="31"/>
      <c r="CR730" s="31"/>
      <c r="CS730" s="31"/>
    </row>
    <row r="731" customFormat="false" ht="15.75" hidden="false" customHeight="true" outlineLevel="0" collapsed="false">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AH731" s="31"/>
      <c r="AI731" s="31"/>
      <c r="AJ731" s="31"/>
      <c r="AK731" s="31"/>
      <c r="AL731" s="31"/>
      <c r="AM731" s="31"/>
      <c r="AN731" s="31"/>
      <c r="AO731" s="31"/>
      <c r="AP731" s="31"/>
      <c r="AQ731" s="31"/>
      <c r="AR731" s="31"/>
      <c r="AS731" s="31"/>
      <c r="AT731" s="31"/>
      <c r="AU731" s="31"/>
      <c r="AV731" s="31"/>
      <c r="AW731" s="31"/>
      <c r="AX731" s="31"/>
      <c r="AY731" s="31"/>
      <c r="AZ731" s="31"/>
      <c r="BA731" s="31"/>
      <c r="BB731" s="31"/>
      <c r="BC731" s="31"/>
      <c r="BD731" s="31"/>
      <c r="BE731" s="31"/>
      <c r="BF731" s="31"/>
      <c r="BG731" s="31"/>
      <c r="BH731" s="31"/>
      <c r="BI731" s="31"/>
      <c r="BJ731" s="31"/>
      <c r="BK731" s="31"/>
      <c r="BL731" s="31"/>
      <c r="BM731" s="31"/>
      <c r="BN731" s="31"/>
      <c r="BO731" s="31"/>
      <c r="BP731" s="31"/>
      <c r="BQ731" s="31"/>
      <c r="BR731" s="31"/>
      <c r="BS731" s="31"/>
      <c r="BT731" s="31"/>
      <c r="BU731" s="31"/>
      <c r="BV731" s="31"/>
      <c r="BW731" s="31"/>
      <c r="BX731" s="31"/>
      <c r="BY731" s="31"/>
      <c r="BZ731" s="31"/>
      <c r="CA731" s="31"/>
      <c r="CB731" s="31"/>
      <c r="CC731" s="31"/>
      <c r="CD731" s="31"/>
      <c r="CE731" s="31"/>
      <c r="CF731" s="31"/>
      <c r="CG731" s="31"/>
      <c r="CH731" s="31"/>
      <c r="CI731" s="31"/>
      <c r="CJ731" s="31"/>
      <c r="CK731" s="31"/>
      <c r="CL731" s="31"/>
      <c r="CM731" s="31"/>
      <c r="CN731" s="31"/>
      <c r="CO731" s="31"/>
      <c r="CP731" s="31"/>
      <c r="CQ731" s="31"/>
      <c r="CR731" s="31"/>
      <c r="CS731" s="31"/>
    </row>
    <row r="732" customFormat="false" ht="15.75" hidden="false" customHeight="true" outlineLevel="0" collapsed="false">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c r="AE732" s="31"/>
      <c r="AF732" s="31"/>
      <c r="AG732" s="31"/>
      <c r="AH732" s="31"/>
      <c r="AI732" s="31"/>
      <c r="AJ732" s="31"/>
      <c r="AK732" s="31"/>
      <c r="AL732" s="31"/>
      <c r="AM732" s="31"/>
      <c r="AN732" s="31"/>
      <c r="AO732" s="31"/>
      <c r="AP732" s="31"/>
      <c r="AQ732" s="31"/>
      <c r="AR732" s="31"/>
      <c r="AS732" s="31"/>
      <c r="AT732" s="31"/>
      <c r="AU732" s="31"/>
      <c r="AV732" s="31"/>
      <c r="AW732" s="31"/>
      <c r="AX732" s="31"/>
      <c r="AY732" s="31"/>
      <c r="AZ732" s="31"/>
      <c r="BA732" s="31"/>
      <c r="BB732" s="31"/>
      <c r="BC732" s="31"/>
      <c r="BD732" s="31"/>
      <c r="BE732" s="31"/>
      <c r="BF732" s="31"/>
      <c r="BG732" s="31"/>
      <c r="BH732" s="31"/>
      <c r="BI732" s="31"/>
      <c r="BJ732" s="31"/>
      <c r="BK732" s="31"/>
      <c r="BL732" s="31"/>
      <c r="BM732" s="31"/>
      <c r="BN732" s="31"/>
      <c r="BO732" s="31"/>
      <c r="BP732" s="31"/>
      <c r="BQ732" s="31"/>
      <c r="BR732" s="31"/>
      <c r="BS732" s="31"/>
      <c r="BT732" s="31"/>
      <c r="BU732" s="31"/>
      <c r="BV732" s="31"/>
      <c r="BW732" s="31"/>
      <c r="BX732" s="31"/>
      <c r="BY732" s="31"/>
      <c r="BZ732" s="31"/>
      <c r="CA732" s="31"/>
      <c r="CB732" s="31"/>
      <c r="CC732" s="31"/>
      <c r="CD732" s="31"/>
      <c r="CE732" s="31"/>
      <c r="CF732" s="31"/>
      <c r="CG732" s="31"/>
      <c r="CH732" s="31"/>
      <c r="CI732" s="31"/>
      <c r="CJ732" s="31"/>
      <c r="CK732" s="31"/>
      <c r="CL732" s="31"/>
      <c r="CM732" s="31"/>
      <c r="CN732" s="31"/>
      <c r="CO732" s="31"/>
      <c r="CP732" s="31"/>
      <c r="CQ732" s="31"/>
      <c r="CR732" s="31"/>
      <c r="CS732" s="31"/>
    </row>
    <row r="733" customFormat="false" ht="15.75" hidden="false" customHeight="true" outlineLevel="0" collapsed="false">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c r="AE733" s="31"/>
      <c r="AF733" s="31"/>
      <c r="AG733" s="31"/>
      <c r="AH733" s="31"/>
      <c r="AI733" s="31"/>
      <c r="AJ733" s="31"/>
      <c r="AK733" s="31"/>
      <c r="AL733" s="31"/>
      <c r="AM733" s="31"/>
      <c r="AN733" s="31"/>
      <c r="AO733" s="31"/>
      <c r="AP733" s="31"/>
      <c r="AQ733" s="31"/>
      <c r="AR733" s="31"/>
      <c r="AS733" s="31"/>
      <c r="AT733" s="31"/>
      <c r="AU733" s="31"/>
      <c r="AV733" s="31"/>
      <c r="AW733" s="31"/>
      <c r="AX733" s="31"/>
      <c r="AY733" s="31"/>
      <c r="AZ733" s="31"/>
      <c r="BA733" s="31"/>
      <c r="BB733" s="31"/>
      <c r="BC733" s="31"/>
      <c r="BD733" s="31"/>
      <c r="BE733" s="31"/>
      <c r="BF733" s="31"/>
      <c r="BG733" s="31"/>
      <c r="BH733" s="31"/>
      <c r="BI733" s="31"/>
      <c r="BJ733" s="31"/>
      <c r="BK733" s="31"/>
      <c r="BL733" s="31"/>
      <c r="BM733" s="31"/>
      <c r="BN733" s="31"/>
      <c r="BO733" s="31"/>
      <c r="BP733" s="31"/>
      <c r="BQ733" s="31"/>
      <c r="BR733" s="31"/>
      <c r="BS733" s="31"/>
      <c r="BT733" s="31"/>
      <c r="BU733" s="31"/>
      <c r="BV733" s="31"/>
      <c r="BW733" s="31"/>
      <c r="BX733" s="31"/>
      <c r="BY733" s="31"/>
      <c r="BZ733" s="31"/>
      <c r="CA733" s="31"/>
      <c r="CB733" s="31"/>
      <c r="CC733" s="31"/>
      <c r="CD733" s="31"/>
      <c r="CE733" s="31"/>
      <c r="CF733" s="31"/>
      <c r="CG733" s="31"/>
      <c r="CH733" s="31"/>
      <c r="CI733" s="31"/>
      <c r="CJ733" s="31"/>
      <c r="CK733" s="31"/>
      <c r="CL733" s="31"/>
      <c r="CM733" s="31"/>
      <c r="CN733" s="31"/>
      <c r="CO733" s="31"/>
      <c r="CP733" s="31"/>
      <c r="CQ733" s="31"/>
      <c r="CR733" s="31"/>
      <c r="CS733" s="31"/>
    </row>
    <row r="734" customFormat="false" ht="15.75" hidden="false" customHeight="true" outlineLevel="0" collapsed="false">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AH734" s="31"/>
      <c r="AI734" s="31"/>
      <c r="AJ734" s="31"/>
      <c r="AK734" s="31"/>
      <c r="AL734" s="31"/>
      <c r="AM734" s="31"/>
      <c r="AN734" s="31"/>
      <c r="AO734" s="31"/>
      <c r="AP734" s="31"/>
      <c r="AQ734" s="31"/>
      <c r="AR734" s="31"/>
      <c r="AS734" s="31"/>
      <c r="AT734" s="31"/>
      <c r="AU734" s="31"/>
      <c r="AV734" s="31"/>
      <c r="AW734" s="31"/>
      <c r="AX734" s="31"/>
      <c r="AY734" s="31"/>
      <c r="AZ734" s="31"/>
      <c r="BA734" s="31"/>
      <c r="BB734" s="31"/>
      <c r="BC734" s="31"/>
      <c r="BD734" s="31"/>
      <c r="BE734" s="31"/>
      <c r="BF734" s="31"/>
      <c r="BG734" s="31"/>
      <c r="BH734" s="31"/>
      <c r="BI734" s="31"/>
      <c r="BJ734" s="31"/>
      <c r="BK734" s="31"/>
      <c r="BL734" s="31"/>
      <c r="BM734" s="31"/>
      <c r="BN734" s="31"/>
      <c r="BO734" s="31"/>
      <c r="BP734" s="31"/>
      <c r="BQ734" s="31"/>
      <c r="BR734" s="31"/>
      <c r="BS734" s="31"/>
      <c r="BT734" s="31"/>
      <c r="BU734" s="31"/>
      <c r="BV734" s="31"/>
      <c r="BW734" s="31"/>
      <c r="BX734" s="31"/>
      <c r="BY734" s="31"/>
      <c r="BZ734" s="31"/>
      <c r="CA734" s="31"/>
      <c r="CB734" s="31"/>
      <c r="CC734" s="31"/>
      <c r="CD734" s="31"/>
      <c r="CE734" s="31"/>
      <c r="CF734" s="31"/>
      <c r="CG734" s="31"/>
      <c r="CH734" s="31"/>
      <c r="CI734" s="31"/>
      <c r="CJ734" s="31"/>
      <c r="CK734" s="31"/>
      <c r="CL734" s="31"/>
      <c r="CM734" s="31"/>
      <c r="CN734" s="31"/>
      <c r="CO734" s="31"/>
      <c r="CP734" s="31"/>
      <c r="CQ734" s="31"/>
      <c r="CR734" s="31"/>
      <c r="CS734" s="31"/>
    </row>
    <row r="735" customFormat="false" ht="15.75" hidden="false" customHeight="true" outlineLevel="0" collapsed="false">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c r="AE735" s="31"/>
      <c r="AF735" s="31"/>
      <c r="AG735" s="31"/>
      <c r="AH735" s="31"/>
      <c r="AI735" s="31"/>
      <c r="AJ735" s="31"/>
      <c r="AK735" s="31"/>
      <c r="AL735" s="31"/>
      <c r="AM735" s="31"/>
      <c r="AN735" s="31"/>
      <c r="AO735" s="31"/>
      <c r="AP735" s="31"/>
      <c r="AQ735" s="31"/>
      <c r="AR735" s="31"/>
      <c r="AS735" s="31"/>
      <c r="AT735" s="31"/>
      <c r="AU735" s="31"/>
      <c r="AV735" s="31"/>
      <c r="AW735" s="31"/>
      <c r="AX735" s="31"/>
      <c r="AY735" s="31"/>
      <c r="AZ735" s="31"/>
      <c r="BA735" s="31"/>
      <c r="BB735" s="31"/>
      <c r="BC735" s="31"/>
      <c r="BD735" s="31"/>
      <c r="BE735" s="31"/>
      <c r="BF735" s="31"/>
      <c r="BG735" s="31"/>
      <c r="BH735" s="31"/>
      <c r="BI735" s="31"/>
      <c r="BJ735" s="31"/>
      <c r="BK735" s="31"/>
      <c r="BL735" s="31"/>
      <c r="BM735" s="31"/>
      <c r="BN735" s="31"/>
      <c r="BO735" s="31"/>
      <c r="BP735" s="31"/>
      <c r="BQ735" s="31"/>
      <c r="BR735" s="31"/>
      <c r="BS735" s="31"/>
      <c r="BT735" s="31"/>
      <c r="BU735" s="31"/>
      <c r="BV735" s="31"/>
      <c r="BW735" s="31"/>
      <c r="BX735" s="31"/>
      <c r="BY735" s="31"/>
      <c r="BZ735" s="31"/>
      <c r="CA735" s="31"/>
      <c r="CB735" s="31"/>
      <c r="CC735" s="31"/>
      <c r="CD735" s="31"/>
      <c r="CE735" s="31"/>
      <c r="CF735" s="31"/>
      <c r="CG735" s="31"/>
      <c r="CH735" s="31"/>
      <c r="CI735" s="31"/>
      <c r="CJ735" s="31"/>
      <c r="CK735" s="31"/>
      <c r="CL735" s="31"/>
      <c r="CM735" s="31"/>
      <c r="CN735" s="31"/>
      <c r="CO735" s="31"/>
      <c r="CP735" s="31"/>
      <c r="CQ735" s="31"/>
      <c r="CR735" s="31"/>
      <c r="CS735" s="31"/>
    </row>
    <row r="736" customFormat="false" ht="15.75" hidden="false" customHeight="true" outlineLevel="0" collapsed="false">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c r="AE736" s="31"/>
      <c r="AF736" s="31"/>
      <c r="AG736" s="31"/>
      <c r="AH736" s="31"/>
      <c r="AI736" s="31"/>
      <c r="AJ736" s="31"/>
      <c r="AK736" s="31"/>
      <c r="AL736" s="31"/>
      <c r="AM736" s="31"/>
      <c r="AN736" s="31"/>
      <c r="AO736" s="31"/>
      <c r="AP736" s="31"/>
      <c r="AQ736" s="31"/>
      <c r="AR736" s="31"/>
      <c r="AS736" s="31"/>
      <c r="AT736" s="31"/>
      <c r="AU736" s="31"/>
      <c r="AV736" s="31"/>
      <c r="AW736" s="31"/>
      <c r="AX736" s="31"/>
      <c r="AY736" s="31"/>
      <c r="AZ736" s="31"/>
      <c r="BA736" s="31"/>
      <c r="BB736" s="31"/>
      <c r="BC736" s="31"/>
      <c r="BD736" s="31"/>
      <c r="BE736" s="31"/>
      <c r="BF736" s="31"/>
      <c r="BG736" s="31"/>
      <c r="BH736" s="31"/>
      <c r="BI736" s="31"/>
      <c r="BJ736" s="31"/>
      <c r="BK736" s="31"/>
      <c r="BL736" s="31"/>
      <c r="BM736" s="31"/>
      <c r="BN736" s="31"/>
      <c r="BO736" s="31"/>
      <c r="BP736" s="31"/>
      <c r="BQ736" s="31"/>
      <c r="BR736" s="31"/>
      <c r="BS736" s="31"/>
      <c r="BT736" s="31"/>
      <c r="BU736" s="31"/>
      <c r="BV736" s="31"/>
      <c r="BW736" s="31"/>
      <c r="BX736" s="31"/>
      <c r="BY736" s="31"/>
      <c r="BZ736" s="31"/>
      <c r="CA736" s="31"/>
      <c r="CB736" s="31"/>
      <c r="CC736" s="31"/>
      <c r="CD736" s="31"/>
      <c r="CE736" s="31"/>
      <c r="CF736" s="31"/>
      <c r="CG736" s="31"/>
      <c r="CH736" s="31"/>
      <c r="CI736" s="31"/>
      <c r="CJ736" s="31"/>
      <c r="CK736" s="31"/>
      <c r="CL736" s="31"/>
      <c r="CM736" s="31"/>
      <c r="CN736" s="31"/>
      <c r="CO736" s="31"/>
      <c r="CP736" s="31"/>
      <c r="CQ736" s="31"/>
      <c r="CR736" s="31"/>
      <c r="CS736" s="31"/>
    </row>
    <row r="737" customFormat="false" ht="15.75" hidden="false" customHeight="true" outlineLevel="0" collapsed="false">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AH737" s="31"/>
      <c r="AI737" s="31"/>
      <c r="AJ737" s="31"/>
      <c r="AK737" s="31"/>
      <c r="AL737" s="31"/>
      <c r="AM737" s="31"/>
      <c r="AN737" s="31"/>
      <c r="AO737" s="31"/>
      <c r="AP737" s="31"/>
      <c r="AQ737" s="31"/>
      <c r="AR737" s="31"/>
      <c r="AS737" s="31"/>
      <c r="AT737" s="31"/>
      <c r="AU737" s="31"/>
      <c r="AV737" s="31"/>
      <c r="AW737" s="31"/>
      <c r="AX737" s="31"/>
      <c r="AY737" s="31"/>
      <c r="AZ737" s="31"/>
      <c r="BA737" s="31"/>
      <c r="BB737" s="31"/>
      <c r="BC737" s="31"/>
      <c r="BD737" s="31"/>
      <c r="BE737" s="31"/>
      <c r="BF737" s="31"/>
      <c r="BG737" s="31"/>
      <c r="BH737" s="31"/>
      <c r="BI737" s="31"/>
      <c r="BJ737" s="31"/>
      <c r="BK737" s="31"/>
      <c r="BL737" s="31"/>
      <c r="BM737" s="31"/>
      <c r="BN737" s="31"/>
      <c r="BO737" s="31"/>
      <c r="BP737" s="31"/>
      <c r="BQ737" s="31"/>
      <c r="BR737" s="31"/>
      <c r="BS737" s="31"/>
      <c r="BT737" s="31"/>
      <c r="BU737" s="31"/>
      <c r="BV737" s="31"/>
      <c r="BW737" s="31"/>
      <c r="BX737" s="31"/>
      <c r="BY737" s="31"/>
      <c r="BZ737" s="31"/>
      <c r="CA737" s="31"/>
      <c r="CB737" s="31"/>
      <c r="CC737" s="31"/>
      <c r="CD737" s="31"/>
      <c r="CE737" s="31"/>
      <c r="CF737" s="31"/>
      <c r="CG737" s="31"/>
      <c r="CH737" s="31"/>
      <c r="CI737" s="31"/>
      <c r="CJ737" s="31"/>
      <c r="CK737" s="31"/>
      <c r="CL737" s="31"/>
      <c r="CM737" s="31"/>
      <c r="CN737" s="31"/>
      <c r="CO737" s="31"/>
      <c r="CP737" s="31"/>
      <c r="CQ737" s="31"/>
      <c r="CR737" s="31"/>
      <c r="CS737" s="31"/>
    </row>
    <row r="738" customFormat="false" ht="15.75" hidden="false" customHeight="true" outlineLevel="0" collapsed="false">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c r="AE738" s="31"/>
      <c r="AF738" s="31"/>
      <c r="AG738" s="31"/>
      <c r="AH738" s="31"/>
      <c r="AI738" s="31"/>
      <c r="AJ738" s="31"/>
      <c r="AK738" s="31"/>
      <c r="AL738" s="31"/>
      <c r="AM738" s="31"/>
      <c r="AN738" s="31"/>
      <c r="AO738" s="31"/>
      <c r="AP738" s="31"/>
      <c r="AQ738" s="31"/>
      <c r="AR738" s="31"/>
      <c r="AS738" s="31"/>
      <c r="AT738" s="31"/>
      <c r="AU738" s="31"/>
      <c r="AV738" s="31"/>
      <c r="AW738" s="31"/>
      <c r="AX738" s="31"/>
      <c r="AY738" s="31"/>
      <c r="AZ738" s="31"/>
      <c r="BA738" s="31"/>
      <c r="BB738" s="31"/>
      <c r="BC738" s="31"/>
      <c r="BD738" s="31"/>
      <c r="BE738" s="31"/>
      <c r="BF738" s="31"/>
      <c r="BG738" s="31"/>
      <c r="BH738" s="31"/>
      <c r="BI738" s="31"/>
      <c r="BJ738" s="31"/>
      <c r="BK738" s="31"/>
      <c r="BL738" s="31"/>
      <c r="BM738" s="31"/>
      <c r="BN738" s="31"/>
      <c r="BO738" s="31"/>
      <c r="BP738" s="31"/>
      <c r="BQ738" s="31"/>
      <c r="BR738" s="31"/>
      <c r="BS738" s="31"/>
      <c r="BT738" s="31"/>
      <c r="BU738" s="31"/>
      <c r="BV738" s="31"/>
      <c r="BW738" s="31"/>
      <c r="BX738" s="31"/>
      <c r="BY738" s="31"/>
      <c r="BZ738" s="31"/>
      <c r="CA738" s="31"/>
      <c r="CB738" s="31"/>
      <c r="CC738" s="31"/>
      <c r="CD738" s="31"/>
      <c r="CE738" s="31"/>
      <c r="CF738" s="31"/>
      <c r="CG738" s="31"/>
      <c r="CH738" s="31"/>
      <c r="CI738" s="31"/>
      <c r="CJ738" s="31"/>
      <c r="CK738" s="31"/>
      <c r="CL738" s="31"/>
      <c r="CM738" s="31"/>
      <c r="CN738" s="31"/>
      <c r="CO738" s="31"/>
      <c r="CP738" s="31"/>
      <c r="CQ738" s="31"/>
      <c r="CR738" s="31"/>
      <c r="CS738" s="31"/>
    </row>
    <row r="739" customFormat="false" ht="15.75" hidden="false" customHeight="true" outlineLevel="0" collapsed="false">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c r="AE739" s="31"/>
      <c r="AF739" s="31"/>
      <c r="AG739" s="31"/>
      <c r="AH739" s="31"/>
      <c r="AI739" s="31"/>
      <c r="AJ739" s="31"/>
      <c r="AK739" s="31"/>
      <c r="AL739" s="31"/>
      <c r="AM739" s="31"/>
      <c r="AN739" s="31"/>
      <c r="AO739" s="31"/>
      <c r="AP739" s="31"/>
      <c r="AQ739" s="31"/>
      <c r="AR739" s="31"/>
      <c r="AS739" s="31"/>
      <c r="AT739" s="31"/>
      <c r="AU739" s="31"/>
      <c r="AV739" s="31"/>
      <c r="AW739" s="31"/>
      <c r="AX739" s="31"/>
      <c r="AY739" s="31"/>
      <c r="AZ739" s="31"/>
      <c r="BA739" s="31"/>
      <c r="BB739" s="31"/>
      <c r="BC739" s="31"/>
      <c r="BD739" s="31"/>
      <c r="BE739" s="31"/>
      <c r="BF739" s="31"/>
      <c r="BG739" s="31"/>
      <c r="BH739" s="31"/>
      <c r="BI739" s="31"/>
      <c r="BJ739" s="31"/>
      <c r="BK739" s="31"/>
      <c r="BL739" s="31"/>
      <c r="BM739" s="31"/>
      <c r="BN739" s="31"/>
      <c r="BO739" s="31"/>
      <c r="BP739" s="31"/>
      <c r="BQ739" s="31"/>
      <c r="BR739" s="31"/>
      <c r="BS739" s="31"/>
      <c r="BT739" s="31"/>
      <c r="BU739" s="31"/>
      <c r="BV739" s="31"/>
      <c r="BW739" s="31"/>
      <c r="BX739" s="31"/>
      <c r="BY739" s="31"/>
      <c r="BZ739" s="31"/>
      <c r="CA739" s="31"/>
      <c r="CB739" s="31"/>
      <c r="CC739" s="31"/>
      <c r="CD739" s="31"/>
      <c r="CE739" s="31"/>
      <c r="CF739" s="31"/>
      <c r="CG739" s="31"/>
      <c r="CH739" s="31"/>
      <c r="CI739" s="31"/>
      <c r="CJ739" s="31"/>
      <c r="CK739" s="31"/>
      <c r="CL739" s="31"/>
      <c r="CM739" s="31"/>
      <c r="CN739" s="31"/>
      <c r="CO739" s="31"/>
      <c r="CP739" s="31"/>
      <c r="CQ739" s="31"/>
      <c r="CR739" s="31"/>
      <c r="CS739" s="31"/>
    </row>
    <row r="740" customFormat="false" ht="15.75" hidden="false" customHeight="true" outlineLevel="0" collapsed="false">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AH740" s="31"/>
      <c r="AI740" s="31"/>
      <c r="AJ740" s="31"/>
      <c r="AK740" s="31"/>
      <c r="AL740" s="31"/>
      <c r="AM740" s="31"/>
      <c r="AN740" s="31"/>
      <c r="AO740" s="31"/>
      <c r="AP740" s="31"/>
      <c r="AQ740" s="31"/>
      <c r="AR740" s="31"/>
      <c r="AS740" s="31"/>
      <c r="AT740" s="31"/>
      <c r="AU740" s="31"/>
      <c r="AV740" s="31"/>
      <c r="AW740" s="31"/>
      <c r="AX740" s="31"/>
      <c r="AY740" s="31"/>
      <c r="AZ740" s="31"/>
      <c r="BA740" s="31"/>
      <c r="BB740" s="31"/>
      <c r="BC740" s="31"/>
      <c r="BD740" s="31"/>
      <c r="BE740" s="31"/>
      <c r="BF740" s="31"/>
      <c r="BG740" s="31"/>
      <c r="BH740" s="31"/>
      <c r="BI740" s="31"/>
      <c r="BJ740" s="31"/>
      <c r="BK740" s="31"/>
      <c r="BL740" s="31"/>
      <c r="BM740" s="31"/>
      <c r="BN740" s="31"/>
      <c r="BO740" s="31"/>
      <c r="BP740" s="31"/>
      <c r="BQ740" s="31"/>
      <c r="BR740" s="31"/>
      <c r="BS740" s="31"/>
      <c r="BT740" s="31"/>
      <c r="BU740" s="31"/>
      <c r="BV740" s="31"/>
      <c r="BW740" s="31"/>
      <c r="BX740" s="31"/>
      <c r="BY740" s="31"/>
      <c r="BZ740" s="31"/>
      <c r="CA740" s="31"/>
      <c r="CB740" s="31"/>
      <c r="CC740" s="31"/>
      <c r="CD740" s="31"/>
      <c r="CE740" s="31"/>
      <c r="CF740" s="31"/>
      <c r="CG740" s="31"/>
      <c r="CH740" s="31"/>
      <c r="CI740" s="31"/>
      <c r="CJ740" s="31"/>
      <c r="CK740" s="31"/>
      <c r="CL740" s="31"/>
      <c r="CM740" s="31"/>
      <c r="CN740" s="31"/>
      <c r="CO740" s="31"/>
      <c r="CP740" s="31"/>
      <c r="CQ740" s="31"/>
      <c r="CR740" s="31"/>
      <c r="CS740" s="31"/>
    </row>
    <row r="741" customFormat="false" ht="15.75" hidden="false" customHeight="true" outlineLevel="0" collapsed="false">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c r="AE741" s="31"/>
      <c r="AF741" s="31"/>
      <c r="AG741" s="31"/>
      <c r="AH741" s="31"/>
      <c r="AI741" s="31"/>
      <c r="AJ741" s="31"/>
      <c r="AK741" s="31"/>
      <c r="AL741" s="31"/>
      <c r="AM741" s="31"/>
      <c r="AN741" s="31"/>
      <c r="AO741" s="31"/>
      <c r="AP741" s="31"/>
      <c r="AQ741" s="31"/>
      <c r="AR741" s="31"/>
      <c r="AS741" s="31"/>
      <c r="AT741" s="31"/>
      <c r="AU741" s="31"/>
      <c r="AV741" s="31"/>
      <c r="AW741" s="31"/>
      <c r="AX741" s="31"/>
      <c r="AY741" s="31"/>
      <c r="AZ741" s="31"/>
      <c r="BA741" s="31"/>
      <c r="BB741" s="31"/>
      <c r="BC741" s="31"/>
      <c r="BD741" s="31"/>
      <c r="BE741" s="31"/>
      <c r="BF741" s="31"/>
      <c r="BG741" s="31"/>
      <c r="BH741" s="31"/>
      <c r="BI741" s="31"/>
      <c r="BJ741" s="31"/>
      <c r="BK741" s="31"/>
      <c r="BL741" s="31"/>
      <c r="BM741" s="31"/>
      <c r="BN741" s="31"/>
      <c r="BO741" s="31"/>
      <c r="BP741" s="31"/>
      <c r="BQ741" s="31"/>
      <c r="BR741" s="31"/>
      <c r="BS741" s="31"/>
      <c r="BT741" s="31"/>
      <c r="BU741" s="31"/>
      <c r="BV741" s="31"/>
      <c r="BW741" s="31"/>
      <c r="BX741" s="31"/>
      <c r="BY741" s="31"/>
      <c r="BZ741" s="31"/>
      <c r="CA741" s="31"/>
      <c r="CB741" s="31"/>
      <c r="CC741" s="31"/>
      <c r="CD741" s="31"/>
      <c r="CE741" s="31"/>
      <c r="CF741" s="31"/>
      <c r="CG741" s="31"/>
      <c r="CH741" s="31"/>
      <c r="CI741" s="31"/>
      <c r="CJ741" s="31"/>
      <c r="CK741" s="31"/>
      <c r="CL741" s="31"/>
      <c r="CM741" s="31"/>
      <c r="CN741" s="31"/>
      <c r="CO741" s="31"/>
      <c r="CP741" s="31"/>
      <c r="CQ741" s="31"/>
      <c r="CR741" s="31"/>
      <c r="CS741" s="31"/>
    </row>
    <row r="742" customFormat="false" ht="15.75" hidden="false" customHeight="true" outlineLevel="0" collapsed="false">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c r="AE742" s="31"/>
      <c r="AF742" s="31"/>
      <c r="AG742" s="31"/>
      <c r="AH742" s="31"/>
      <c r="AI742" s="31"/>
      <c r="AJ742" s="31"/>
      <c r="AK742" s="31"/>
      <c r="AL742" s="31"/>
      <c r="AM742" s="31"/>
      <c r="AN742" s="31"/>
      <c r="AO742" s="31"/>
      <c r="AP742" s="31"/>
      <c r="AQ742" s="31"/>
      <c r="AR742" s="31"/>
      <c r="AS742" s="31"/>
      <c r="AT742" s="31"/>
      <c r="AU742" s="31"/>
      <c r="AV742" s="31"/>
      <c r="AW742" s="31"/>
      <c r="AX742" s="31"/>
      <c r="AY742" s="31"/>
      <c r="AZ742" s="31"/>
      <c r="BA742" s="31"/>
      <c r="BB742" s="31"/>
      <c r="BC742" s="31"/>
      <c r="BD742" s="31"/>
      <c r="BE742" s="31"/>
      <c r="BF742" s="31"/>
      <c r="BG742" s="31"/>
      <c r="BH742" s="31"/>
      <c r="BI742" s="31"/>
      <c r="BJ742" s="31"/>
      <c r="BK742" s="31"/>
      <c r="BL742" s="31"/>
      <c r="BM742" s="31"/>
      <c r="BN742" s="31"/>
      <c r="BO742" s="31"/>
      <c r="BP742" s="31"/>
      <c r="BQ742" s="31"/>
      <c r="BR742" s="31"/>
      <c r="BS742" s="31"/>
      <c r="BT742" s="31"/>
      <c r="BU742" s="31"/>
      <c r="BV742" s="31"/>
      <c r="BW742" s="31"/>
      <c r="BX742" s="31"/>
      <c r="BY742" s="31"/>
      <c r="BZ742" s="31"/>
      <c r="CA742" s="31"/>
      <c r="CB742" s="31"/>
      <c r="CC742" s="31"/>
      <c r="CD742" s="31"/>
      <c r="CE742" s="31"/>
      <c r="CF742" s="31"/>
      <c r="CG742" s="31"/>
      <c r="CH742" s="31"/>
      <c r="CI742" s="31"/>
      <c r="CJ742" s="31"/>
      <c r="CK742" s="31"/>
      <c r="CL742" s="31"/>
      <c r="CM742" s="31"/>
      <c r="CN742" s="31"/>
      <c r="CO742" s="31"/>
      <c r="CP742" s="31"/>
      <c r="CQ742" s="31"/>
      <c r="CR742" s="31"/>
      <c r="CS742" s="31"/>
    </row>
    <row r="743" customFormat="false" ht="15.75" hidden="false" customHeight="true" outlineLevel="0" collapsed="false">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AH743" s="31"/>
      <c r="AI743" s="31"/>
      <c r="AJ743" s="31"/>
      <c r="AK743" s="31"/>
      <c r="AL743" s="31"/>
      <c r="AM743" s="31"/>
      <c r="AN743" s="31"/>
      <c r="AO743" s="31"/>
      <c r="AP743" s="31"/>
      <c r="AQ743" s="31"/>
      <c r="AR743" s="31"/>
      <c r="AS743" s="31"/>
      <c r="AT743" s="31"/>
      <c r="AU743" s="31"/>
      <c r="AV743" s="31"/>
      <c r="AW743" s="31"/>
      <c r="AX743" s="31"/>
      <c r="AY743" s="31"/>
      <c r="AZ743" s="31"/>
      <c r="BA743" s="31"/>
      <c r="BB743" s="31"/>
      <c r="BC743" s="31"/>
      <c r="BD743" s="31"/>
      <c r="BE743" s="31"/>
      <c r="BF743" s="31"/>
      <c r="BG743" s="31"/>
      <c r="BH743" s="31"/>
      <c r="BI743" s="31"/>
      <c r="BJ743" s="31"/>
      <c r="BK743" s="31"/>
      <c r="BL743" s="31"/>
      <c r="BM743" s="31"/>
      <c r="BN743" s="31"/>
      <c r="BO743" s="31"/>
      <c r="BP743" s="31"/>
      <c r="BQ743" s="31"/>
      <c r="BR743" s="31"/>
      <c r="BS743" s="31"/>
      <c r="BT743" s="31"/>
      <c r="BU743" s="31"/>
      <c r="BV743" s="31"/>
      <c r="BW743" s="31"/>
      <c r="BX743" s="31"/>
      <c r="BY743" s="31"/>
      <c r="BZ743" s="31"/>
      <c r="CA743" s="31"/>
      <c r="CB743" s="31"/>
      <c r="CC743" s="31"/>
      <c r="CD743" s="31"/>
      <c r="CE743" s="31"/>
      <c r="CF743" s="31"/>
      <c r="CG743" s="31"/>
      <c r="CH743" s="31"/>
      <c r="CI743" s="31"/>
      <c r="CJ743" s="31"/>
      <c r="CK743" s="31"/>
      <c r="CL743" s="31"/>
      <c r="CM743" s="31"/>
      <c r="CN743" s="31"/>
      <c r="CO743" s="31"/>
      <c r="CP743" s="31"/>
      <c r="CQ743" s="31"/>
      <c r="CR743" s="31"/>
      <c r="CS743" s="31"/>
    </row>
    <row r="744" customFormat="false" ht="15.75" hidden="false" customHeight="true" outlineLevel="0" collapsed="false">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c r="AE744" s="31"/>
      <c r="AF744" s="31"/>
      <c r="AG744" s="31"/>
      <c r="AH744" s="31"/>
      <c r="AI744" s="31"/>
      <c r="AJ744" s="31"/>
      <c r="AK744" s="31"/>
      <c r="AL744" s="31"/>
      <c r="AM744" s="31"/>
      <c r="AN744" s="31"/>
      <c r="AO744" s="31"/>
      <c r="AP744" s="31"/>
      <c r="AQ744" s="31"/>
      <c r="AR744" s="31"/>
      <c r="AS744" s="31"/>
      <c r="AT744" s="31"/>
      <c r="AU744" s="31"/>
      <c r="AV744" s="31"/>
      <c r="AW744" s="31"/>
      <c r="AX744" s="31"/>
      <c r="AY744" s="31"/>
      <c r="AZ744" s="31"/>
      <c r="BA744" s="31"/>
      <c r="BB744" s="31"/>
      <c r="BC744" s="31"/>
      <c r="BD744" s="31"/>
      <c r="BE744" s="31"/>
      <c r="BF744" s="31"/>
      <c r="BG744" s="31"/>
      <c r="BH744" s="31"/>
      <c r="BI744" s="31"/>
      <c r="BJ744" s="31"/>
      <c r="BK744" s="31"/>
      <c r="BL744" s="31"/>
      <c r="BM744" s="31"/>
      <c r="BN744" s="31"/>
      <c r="BO744" s="31"/>
      <c r="BP744" s="31"/>
      <c r="BQ744" s="31"/>
      <c r="BR744" s="31"/>
      <c r="BS744" s="31"/>
      <c r="BT744" s="31"/>
      <c r="BU744" s="31"/>
      <c r="BV744" s="31"/>
      <c r="BW744" s="31"/>
      <c r="BX744" s="31"/>
      <c r="BY744" s="31"/>
      <c r="BZ744" s="31"/>
      <c r="CA744" s="31"/>
      <c r="CB744" s="31"/>
      <c r="CC744" s="31"/>
      <c r="CD744" s="31"/>
      <c r="CE744" s="31"/>
      <c r="CF744" s="31"/>
      <c r="CG744" s="31"/>
      <c r="CH744" s="31"/>
      <c r="CI744" s="31"/>
      <c r="CJ744" s="31"/>
      <c r="CK744" s="31"/>
      <c r="CL744" s="31"/>
      <c r="CM744" s="31"/>
      <c r="CN744" s="31"/>
      <c r="CO744" s="31"/>
      <c r="CP744" s="31"/>
      <c r="CQ744" s="31"/>
      <c r="CR744" s="31"/>
      <c r="CS744" s="31"/>
    </row>
    <row r="745" customFormat="false" ht="15.75" hidden="false" customHeight="true" outlineLevel="0" collapsed="false">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c r="AE745" s="31"/>
      <c r="AF745" s="31"/>
      <c r="AG745" s="31"/>
      <c r="AH745" s="31"/>
      <c r="AI745" s="31"/>
      <c r="AJ745" s="31"/>
      <c r="AK745" s="31"/>
      <c r="AL745" s="31"/>
      <c r="AM745" s="31"/>
      <c r="AN745" s="31"/>
      <c r="AO745" s="31"/>
      <c r="AP745" s="31"/>
      <c r="AQ745" s="31"/>
      <c r="AR745" s="31"/>
      <c r="AS745" s="31"/>
      <c r="AT745" s="31"/>
      <c r="AU745" s="31"/>
      <c r="AV745" s="31"/>
      <c r="AW745" s="31"/>
      <c r="AX745" s="31"/>
      <c r="AY745" s="31"/>
      <c r="AZ745" s="31"/>
      <c r="BA745" s="31"/>
      <c r="BB745" s="31"/>
      <c r="BC745" s="31"/>
      <c r="BD745" s="31"/>
      <c r="BE745" s="31"/>
      <c r="BF745" s="31"/>
      <c r="BG745" s="31"/>
      <c r="BH745" s="31"/>
      <c r="BI745" s="31"/>
      <c r="BJ745" s="31"/>
      <c r="BK745" s="31"/>
      <c r="BL745" s="31"/>
      <c r="BM745" s="31"/>
      <c r="BN745" s="31"/>
      <c r="BO745" s="31"/>
      <c r="BP745" s="31"/>
      <c r="BQ745" s="31"/>
      <c r="BR745" s="31"/>
      <c r="BS745" s="31"/>
      <c r="BT745" s="31"/>
      <c r="BU745" s="31"/>
      <c r="BV745" s="31"/>
      <c r="BW745" s="31"/>
      <c r="BX745" s="31"/>
      <c r="BY745" s="31"/>
      <c r="BZ745" s="31"/>
      <c r="CA745" s="31"/>
      <c r="CB745" s="31"/>
      <c r="CC745" s="31"/>
      <c r="CD745" s="31"/>
      <c r="CE745" s="31"/>
      <c r="CF745" s="31"/>
      <c r="CG745" s="31"/>
      <c r="CH745" s="31"/>
      <c r="CI745" s="31"/>
      <c r="CJ745" s="31"/>
      <c r="CK745" s="31"/>
      <c r="CL745" s="31"/>
      <c r="CM745" s="31"/>
      <c r="CN745" s="31"/>
      <c r="CO745" s="31"/>
      <c r="CP745" s="31"/>
      <c r="CQ745" s="31"/>
      <c r="CR745" s="31"/>
      <c r="CS745" s="31"/>
    </row>
    <row r="746" customFormat="false" ht="15.75" hidden="false" customHeight="true" outlineLevel="0" collapsed="false">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AH746" s="31"/>
      <c r="AI746" s="31"/>
      <c r="AJ746" s="31"/>
      <c r="AK746" s="31"/>
      <c r="AL746" s="31"/>
      <c r="AM746" s="31"/>
      <c r="AN746" s="31"/>
      <c r="AO746" s="31"/>
      <c r="AP746" s="31"/>
      <c r="AQ746" s="31"/>
      <c r="AR746" s="31"/>
      <c r="AS746" s="31"/>
      <c r="AT746" s="31"/>
      <c r="AU746" s="31"/>
      <c r="AV746" s="31"/>
      <c r="AW746" s="31"/>
      <c r="AX746" s="31"/>
      <c r="AY746" s="31"/>
      <c r="AZ746" s="31"/>
      <c r="BA746" s="31"/>
      <c r="BB746" s="31"/>
      <c r="BC746" s="31"/>
      <c r="BD746" s="31"/>
      <c r="BE746" s="31"/>
      <c r="BF746" s="31"/>
      <c r="BG746" s="31"/>
      <c r="BH746" s="31"/>
      <c r="BI746" s="31"/>
      <c r="BJ746" s="31"/>
      <c r="BK746" s="31"/>
      <c r="BL746" s="31"/>
      <c r="BM746" s="31"/>
      <c r="BN746" s="31"/>
      <c r="BO746" s="31"/>
      <c r="BP746" s="31"/>
      <c r="BQ746" s="31"/>
      <c r="BR746" s="31"/>
      <c r="BS746" s="31"/>
      <c r="BT746" s="31"/>
      <c r="BU746" s="31"/>
      <c r="BV746" s="31"/>
      <c r="BW746" s="31"/>
      <c r="BX746" s="31"/>
      <c r="BY746" s="31"/>
      <c r="BZ746" s="31"/>
      <c r="CA746" s="31"/>
      <c r="CB746" s="31"/>
      <c r="CC746" s="31"/>
      <c r="CD746" s="31"/>
      <c r="CE746" s="31"/>
      <c r="CF746" s="31"/>
      <c r="CG746" s="31"/>
      <c r="CH746" s="31"/>
      <c r="CI746" s="31"/>
      <c r="CJ746" s="31"/>
      <c r="CK746" s="31"/>
      <c r="CL746" s="31"/>
      <c r="CM746" s="31"/>
      <c r="CN746" s="31"/>
      <c r="CO746" s="31"/>
      <c r="CP746" s="31"/>
      <c r="CQ746" s="31"/>
      <c r="CR746" s="31"/>
      <c r="CS746" s="31"/>
    </row>
    <row r="747" customFormat="false" ht="15.75" hidden="false" customHeight="true" outlineLevel="0" collapsed="false">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c r="AE747" s="31"/>
      <c r="AF747" s="31"/>
      <c r="AG747" s="31"/>
      <c r="AH747" s="31"/>
      <c r="AI747" s="31"/>
      <c r="AJ747" s="31"/>
      <c r="AK747" s="31"/>
      <c r="AL747" s="31"/>
      <c r="AM747" s="31"/>
      <c r="AN747" s="31"/>
      <c r="AO747" s="31"/>
      <c r="AP747" s="31"/>
      <c r="AQ747" s="31"/>
      <c r="AR747" s="31"/>
      <c r="AS747" s="31"/>
      <c r="AT747" s="31"/>
      <c r="AU747" s="31"/>
      <c r="AV747" s="31"/>
      <c r="AW747" s="31"/>
      <c r="AX747" s="31"/>
      <c r="AY747" s="31"/>
      <c r="AZ747" s="31"/>
      <c r="BA747" s="31"/>
      <c r="BB747" s="31"/>
      <c r="BC747" s="31"/>
      <c r="BD747" s="31"/>
      <c r="BE747" s="31"/>
      <c r="BF747" s="31"/>
      <c r="BG747" s="31"/>
      <c r="BH747" s="31"/>
      <c r="BI747" s="31"/>
      <c r="BJ747" s="31"/>
      <c r="BK747" s="31"/>
      <c r="BL747" s="31"/>
      <c r="BM747" s="31"/>
      <c r="BN747" s="31"/>
      <c r="BO747" s="31"/>
      <c r="BP747" s="31"/>
      <c r="BQ747" s="31"/>
      <c r="BR747" s="31"/>
      <c r="BS747" s="31"/>
      <c r="BT747" s="31"/>
      <c r="BU747" s="31"/>
      <c r="BV747" s="31"/>
      <c r="BW747" s="31"/>
      <c r="BX747" s="31"/>
      <c r="BY747" s="31"/>
      <c r="BZ747" s="31"/>
      <c r="CA747" s="31"/>
      <c r="CB747" s="31"/>
      <c r="CC747" s="31"/>
      <c r="CD747" s="31"/>
      <c r="CE747" s="31"/>
      <c r="CF747" s="31"/>
      <c r="CG747" s="31"/>
      <c r="CH747" s="31"/>
      <c r="CI747" s="31"/>
      <c r="CJ747" s="31"/>
      <c r="CK747" s="31"/>
      <c r="CL747" s="31"/>
      <c r="CM747" s="31"/>
      <c r="CN747" s="31"/>
      <c r="CO747" s="31"/>
      <c r="CP747" s="31"/>
      <c r="CQ747" s="31"/>
      <c r="CR747" s="31"/>
      <c r="CS747" s="31"/>
    </row>
    <row r="748" customFormat="false" ht="15.75" hidden="false" customHeight="true" outlineLevel="0" collapsed="false">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c r="AE748" s="31"/>
      <c r="AF748" s="31"/>
      <c r="AG748" s="31"/>
      <c r="AH748" s="31"/>
      <c r="AI748" s="31"/>
      <c r="AJ748" s="31"/>
      <c r="AK748" s="31"/>
      <c r="AL748" s="31"/>
      <c r="AM748" s="31"/>
      <c r="AN748" s="31"/>
      <c r="AO748" s="31"/>
      <c r="AP748" s="31"/>
      <c r="AQ748" s="31"/>
      <c r="AR748" s="31"/>
      <c r="AS748" s="31"/>
      <c r="AT748" s="31"/>
      <c r="AU748" s="31"/>
      <c r="AV748" s="31"/>
      <c r="AW748" s="31"/>
      <c r="AX748" s="31"/>
      <c r="AY748" s="31"/>
      <c r="AZ748" s="31"/>
      <c r="BA748" s="31"/>
      <c r="BB748" s="31"/>
      <c r="BC748" s="31"/>
      <c r="BD748" s="31"/>
      <c r="BE748" s="31"/>
      <c r="BF748" s="31"/>
      <c r="BG748" s="31"/>
      <c r="BH748" s="31"/>
      <c r="BI748" s="31"/>
      <c r="BJ748" s="31"/>
      <c r="BK748" s="31"/>
      <c r="BL748" s="31"/>
      <c r="BM748" s="31"/>
      <c r="BN748" s="31"/>
      <c r="BO748" s="31"/>
      <c r="BP748" s="31"/>
      <c r="BQ748" s="31"/>
      <c r="BR748" s="31"/>
      <c r="BS748" s="31"/>
      <c r="BT748" s="31"/>
      <c r="BU748" s="31"/>
      <c r="BV748" s="31"/>
      <c r="BW748" s="31"/>
      <c r="BX748" s="31"/>
      <c r="BY748" s="31"/>
      <c r="BZ748" s="31"/>
      <c r="CA748" s="31"/>
      <c r="CB748" s="31"/>
      <c r="CC748" s="31"/>
      <c r="CD748" s="31"/>
      <c r="CE748" s="31"/>
      <c r="CF748" s="31"/>
      <c r="CG748" s="31"/>
      <c r="CH748" s="31"/>
      <c r="CI748" s="31"/>
      <c r="CJ748" s="31"/>
      <c r="CK748" s="31"/>
      <c r="CL748" s="31"/>
      <c r="CM748" s="31"/>
      <c r="CN748" s="31"/>
      <c r="CO748" s="31"/>
      <c r="CP748" s="31"/>
      <c r="CQ748" s="31"/>
      <c r="CR748" s="31"/>
      <c r="CS748" s="31"/>
    </row>
    <row r="749" customFormat="false" ht="15.75" hidden="false" customHeight="true" outlineLevel="0" collapsed="false">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AH749" s="31"/>
      <c r="AI749" s="31"/>
      <c r="AJ749" s="31"/>
      <c r="AK749" s="31"/>
      <c r="AL749" s="31"/>
      <c r="AM749" s="31"/>
      <c r="AN749" s="31"/>
      <c r="AO749" s="31"/>
      <c r="AP749" s="31"/>
      <c r="AQ749" s="31"/>
      <c r="AR749" s="31"/>
      <c r="AS749" s="31"/>
      <c r="AT749" s="31"/>
      <c r="AU749" s="31"/>
      <c r="AV749" s="31"/>
      <c r="AW749" s="31"/>
      <c r="AX749" s="31"/>
      <c r="AY749" s="31"/>
      <c r="AZ749" s="31"/>
      <c r="BA749" s="31"/>
      <c r="BB749" s="31"/>
      <c r="BC749" s="31"/>
      <c r="BD749" s="31"/>
      <c r="BE749" s="31"/>
      <c r="BF749" s="31"/>
      <c r="BG749" s="31"/>
      <c r="BH749" s="31"/>
      <c r="BI749" s="31"/>
      <c r="BJ749" s="31"/>
      <c r="BK749" s="31"/>
      <c r="BL749" s="31"/>
      <c r="BM749" s="31"/>
      <c r="BN749" s="31"/>
      <c r="BO749" s="31"/>
      <c r="BP749" s="31"/>
      <c r="BQ749" s="31"/>
      <c r="BR749" s="31"/>
      <c r="BS749" s="31"/>
      <c r="BT749" s="31"/>
      <c r="BU749" s="31"/>
      <c r="BV749" s="31"/>
      <c r="BW749" s="31"/>
      <c r="BX749" s="31"/>
      <c r="BY749" s="31"/>
      <c r="BZ749" s="31"/>
      <c r="CA749" s="31"/>
      <c r="CB749" s="31"/>
      <c r="CC749" s="31"/>
      <c r="CD749" s="31"/>
      <c r="CE749" s="31"/>
      <c r="CF749" s="31"/>
      <c r="CG749" s="31"/>
      <c r="CH749" s="31"/>
      <c r="CI749" s="31"/>
      <c r="CJ749" s="31"/>
      <c r="CK749" s="31"/>
      <c r="CL749" s="31"/>
      <c r="CM749" s="31"/>
      <c r="CN749" s="31"/>
      <c r="CO749" s="31"/>
      <c r="CP749" s="31"/>
      <c r="CQ749" s="31"/>
      <c r="CR749" s="31"/>
      <c r="CS749" s="31"/>
    </row>
    <row r="750" customFormat="false" ht="15.75" hidden="false" customHeight="true" outlineLevel="0" collapsed="false">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c r="AE750" s="31"/>
      <c r="AF750" s="31"/>
      <c r="AG750" s="31"/>
      <c r="AH750" s="31"/>
      <c r="AI750" s="31"/>
      <c r="AJ750" s="31"/>
      <c r="AK750" s="31"/>
      <c r="AL750" s="31"/>
      <c r="AM750" s="31"/>
      <c r="AN750" s="31"/>
      <c r="AO750" s="31"/>
      <c r="AP750" s="31"/>
      <c r="AQ750" s="31"/>
      <c r="AR750" s="31"/>
      <c r="AS750" s="31"/>
      <c r="AT750" s="31"/>
      <c r="AU750" s="31"/>
      <c r="AV750" s="31"/>
      <c r="AW750" s="31"/>
      <c r="AX750" s="31"/>
      <c r="AY750" s="31"/>
      <c r="AZ750" s="31"/>
      <c r="BA750" s="31"/>
      <c r="BB750" s="31"/>
      <c r="BC750" s="31"/>
      <c r="BD750" s="31"/>
      <c r="BE750" s="31"/>
      <c r="BF750" s="31"/>
      <c r="BG750" s="31"/>
      <c r="BH750" s="31"/>
      <c r="BI750" s="31"/>
      <c r="BJ750" s="31"/>
      <c r="BK750" s="31"/>
      <c r="BL750" s="31"/>
      <c r="BM750" s="31"/>
      <c r="BN750" s="31"/>
      <c r="BO750" s="31"/>
      <c r="BP750" s="31"/>
      <c r="BQ750" s="31"/>
      <c r="BR750" s="31"/>
      <c r="BS750" s="31"/>
      <c r="BT750" s="31"/>
      <c r="BU750" s="31"/>
      <c r="BV750" s="31"/>
      <c r="BW750" s="31"/>
      <c r="BX750" s="31"/>
      <c r="BY750" s="31"/>
      <c r="BZ750" s="31"/>
      <c r="CA750" s="31"/>
      <c r="CB750" s="31"/>
      <c r="CC750" s="31"/>
      <c r="CD750" s="31"/>
      <c r="CE750" s="31"/>
      <c r="CF750" s="31"/>
      <c r="CG750" s="31"/>
      <c r="CH750" s="31"/>
      <c r="CI750" s="31"/>
      <c r="CJ750" s="31"/>
      <c r="CK750" s="31"/>
      <c r="CL750" s="31"/>
      <c r="CM750" s="31"/>
      <c r="CN750" s="31"/>
      <c r="CO750" s="31"/>
      <c r="CP750" s="31"/>
      <c r="CQ750" s="31"/>
      <c r="CR750" s="31"/>
      <c r="CS750" s="31"/>
    </row>
    <row r="751" customFormat="false" ht="15.75" hidden="false" customHeight="true" outlineLevel="0" collapsed="false">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c r="AE751" s="31"/>
      <c r="AF751" s="31"/>
      <c r="AG751" s="31"/>
      <c r="AH751" s="31"/>
      <c r="AI751" s="31"/>
      <c r="AJ751" s="31"/>
      <c r="AK751" s="31"/>
      <c r="AL751" s="31"/>
      <c r="AM751" s="31"/>
      <c r="AN751" s="31"/>
      <c r="AO751" s="31"/>
      <c r="AP751" s="31"/>
      <c r="AQ751" s="31"/>
      <c r="AR751" s="31"/>
      <c r="AS751" s="31"/>
      <c r="AT751" s="31"/>
      <c r="AU751" s="31"/>
      <c r="AV751" s="31"/>
      <c r="AW751" s="31"/>
      <c r="AX751" s="31"/>
      <c r="AY751" s="31"/>
      <c r="AZ751" s="31"/>
      <c r="BA751" s="31"/>
      <c r="BB751" s="31"/>
      <c r="BC751" s="31"/>
      <c r="BD751" s="31"/>
      <c r="BE751" s="31"/>
      <c r="BF751" s="31"/>
      <c r="BG751" s="31"/>
      <c r="BH751" s="31"/>
      <c r="BI751" s="31"/>
      <c r="BJ751" s="31"/>
      <c r="BK751" s="31"/>
      <c r="BL751" s="31"/>
      <c r="BM751" s="31"/>
      <c r="BN751" s="31"/>
      <c r="BO751" s="31"/>
      <c r="BP751" s="31"/>
      <c r="BQ751" s="31"/>
      <c r="BR751" s="31"/>
      <c r="BS751" s="31"/>
      <c r="BT751" s="31"/>
      <c r="BU751" s="31"/>
      <c r="BV751" s="31"/>
      <c r="BW751" s="31"/>
      <c r="BX751" s="31"/>
      <c r="BY751" s="31"/>
      <c r="BZ751" s="31"/>
      <c r="CA751" s="31"/>
      <c r="CB751" s="31"/>
      <c r="CC751" s="31"/>
      <c r="CD751" s="31"/>
      <c r="CE751" s="31"/>
      <c r="CF751" s="31"/>
      <c r="CG751" s="31"/>
      <c r="CH751" s="31"/>
      <c r="CI751" s="31"/>
      <c r="CJ751" s="31"/>
      <c r="CK751" s="31"/>
      <c r="CL751" s="31"/>
      <c r="CM751" s="31"/>
      <c r="CN751" s="31"/>
      <c r="CO751" s="31"/>
      <c r="CP751" s="31"/>
      <c r="CQ751" s="31"/>
      <c r="CR751" s="31"/>
      <c r="CS751" s="31"/>
    </row>
    <row r="752" customFormat="false" ht="15.75" hidden="false" customHeight="true" outlineLevel="0" collapsed="false">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AH752" s="31"/>
      <c r="AI752" s="31"/>
      <c r="AJ752" s="31"/>
      <c r="AK752" s="31"/>
      <c r="AL752" s="31"/>
      <c r="AM752" s="31"/>
      <c r="AN752" s="31"/>
      <c r="AO752" s="31"/>
      <c r="AP752" s="31"/>
      <c r="AQ752" s="31"/>
      <c r="AR752" s="31"/>
      <c r="AS752" s="31"/>
      <c r="AT752" s="31"/>
      <c r="AU752" s="31"/>
      <c r="AV752" s="31"/>
      <c r="AW752" s="31"/>
      <c r="AX752" s="31"/>
      <c r="AY752" s="31"/>
      <c r="AZ752" s="31"/>
      <c r="BA752" s="31"/>
      <c r="BB752" s="31"/>
      <c r="BC752" s="31"/>
      <c r="BD752" s="31"/>
      <c r="BE752" s="31"/>
      <c r="BF752" s="31"/>
      <c r="BG752" s="31"/>
      <c r="BH752" s="31"/>
      <c r="BI752" s="31"/>
      <c r="BJ752" s="31"/>
      <c r="BK752" s="31"/>
      <c r="BL752" s="31"/>
      <c r="BM752" s="31"/>
      <c r="BN752" s="31"/>
      <c r="BO752" s="31"/>
      <c r="BP752" s="31"/>
      <c r="BQ752" s="31"/>
      <c r="BR752" s="31"/>
      <c r="BS752" s="31"/>
      <c r="BT752" s="31"/>
      <c r="BU752" s="31"/>
      <c r="BV752" s="31"/>
      <c r="BW752" s="31"/>
      <c r="BX752" s="31"/>
      <c r="BY752" s="31"/>
      <c r="BZ752" s="31"/>
      <c r="CA752" s="31"/>
      <c r="CB752" s="31"/>
      <c r="CC752" s="31"/>
      <c r="CD752" s="31"/>
      <c r="CE752" s="31"/>
      <c r="CF752" s="31"/>
      <c r="CG752" s="31"/>
      <c r="CH752" s="31"/>
      <c r="CI752" s="31"/>
      <c r="CJ752" s="31"/>
      <c r="CK752" s="31"/>
      <c r="CL752" s="31"/>
      <c r="CM752" s="31"/>
      <c r="CN752" s="31"/>
      <c r="CO752" s="31"/>
      <c r="CP752" s="31"/>
      <c r="CQ752" s="31"/>
      <c r="CR752" s="31"/>
      <c r="CS752" s="31"/>
    </row>
    <row r="753" customFormat="false" ht="15.75" hidden="false" customHeight="true" outlineLevel="0" collapsed="false">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c r="AE753" s="31"/>
      <c r="AF753" s="31"/>
      <c r="AG753" s="31"/>
      <c r="AH753" s="31"/>
      <c r="AI753" s="31"/>
      <c r="AJ753" s="31"/>
      <c r="AK753" s="31"/>
      <c r="AL753" s="31"/>
      <c r="AM753" s="31"/>
      <c r="AN753" s="31"/>
      <c r="AO753" s="31"/>
      <c r="AP753" s="31"/>
      <c r="AQ753" s="31"/>
      <c r="AR753" s="31"/>
      <c r="AS753" s="31"/>
      <c r="AT753" s="31"/>
      <c r="AU753" s="31"/>
      <c r="AV753" s="31"/>
      <c r="AW753" s="31"/>
      <c r="AX753" s="31"/>
      <c r="AY753" s="31"/>
      <c r="AZ753" s="31"/>
      <c r="BA753" s="31"/>
      <c r="BB753" s="31"/>
      <c r="BC753" s="31"/>
      <c r="BD753" s="31"/>
      <c r="BE753" s="31"/>
      <c r="BF753" s="31"/>
      <c r="BG753" s="31"/>
      <c r="BH753" s="31"/>
      <c r="BI753" s="31"/>
      <c r="BJ753" s="31"/>
      <c r="BK753" s="31"/>
      <c r="BL753" s="31"/>
      <c r="BM753" s="31"/>
      <c r="BN753" s="31"/>
      <c r="BO753" s="31"/>
      <c r="BP753" s="31"/>
      <c r="BQ753" s="31"/>
      <c r="BR753" s="31"/>
      <c r="BS753" s="31"/>
      <c r="BT753" s="31"/>
      <c r="BU753" s="31"/>
      <c r="BV753" s="31"/>
      <c r="BW753" s="31"/>
      <c r="BX753" s="31"/>
      <c r="BY753" s="31"/>
      <c r="BZ753" s="31"/>
      <c r="CA753" s="31"/>
      <c r="CB753" s="31"/>
      <c r="CC753" s="31"/>
      <c r="CD753" s="31"/>
      <c r="CE753" s="31"/>
      <c r="CF753" s="31"/>
      <c r="CG753" s="31"/>
      <c r="CH753" s="31"/>
      <c r="CI753" s="31"/>
      <c r="CJ753" s="31"/>
      <c r="CK753" s="31"/>
      <c r="CL753" s="31"/>
      <c r="CM753" s="31"/>
      <c r="CN753" s="31"/>
      <c r="CO753" s="31"/>
      <c r="CP753" s="31"/>
      <c r="CQ753" s="31"/>
      <c r="CR753" s="31"/>
      <c r="CS753" s="31"/>
    </row>
    <row r="754" customFormat="false" ht="15.75" hidden="false" customHeight="true" outlineLevel="0" collapsed="false">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c r="AE754" s="31"/>
      <c r="AF754" s="31"/>
      <c r="AG754" s="31"/>
      <c r="AH754" s="31"/>
      <c r="AI754" s="31"/>
      <c r="AJ754" s="31"/>
      <c r="AK754" s="31"/>
      <c r="AL754" s="31"/>
      <c r="AM754" s="31"/>
      <c r="AN754" s="31"/>
      <c r="AO754" s="31"/>
      <c r="AP754" s="31"/>
      <c r="AQ754" s="31"/>
      <c r="AR754" s="31"/>
      <c r="AS754" s="31"/>
      <c r="AT754" s="31"/>
      <c r="AU754" s="31"/>
      <c r="AV754" s="31"/>
      <c r="AW754" s="31"/>
      <c r="AX754" s="31"/>
      <c r="AY754" s="31"/>
      <c r="AZ754" s="31"/>
      <c r="BA754" s="31"/>
      <c r="BB754" s="31"/>
      <c r="BC754" s="31"/>
      <c r="BD754" s="31"/>
      <c r="BE754" s="31"/>
      <c r="BF754" s="31"/>
      <c r="BG754" s="31"/>
      <c r="BH754" s="31"/>
      <c r="BI754" s="31"/>
      <c r="BJ754" s="31"/>
      <c r="BK754" s="31"/>
      <c r="BL754" s="31"/>
      <c r="BM754" s="31"/>
      <c r="BN754" s="31"/>
      <c r="BO754" s="31"/>
      <c r="BP754" s="31"/>
      <c r="BQ754" s="31"/>
      <c r="BR754" s="31"/>
      <c r="BS754" s="31"/>
      <c r="BT754" s="31"/>
      <c r="BU754" s="31"/>
      <c r="BV754" s="31"/>
      <c r="BW754" s="31"/>
      <c r="BX754" s="31"/>
      <c r="BY754" s="31"/>
      <c r="BZ754" s="31"/>
      <c r="CA754" s="31"/>
      <c r="CB754" s="31"/>
      <c r="CC754" s="31"/>
      <c r="CD754" s="31"/>
      <c r="CE754" s="31"/>
      <c r="CF754" s="31"/>
      <c r="CG754" s="31"/>
      <c r="CH754" s="31"/>
      <c r="CI754" s="31"/>
      <c r="CJ754" s="31"/>
      <c r="CK754" s="31"/>
      <c r="CL754" s="31"/>
      <c r="CM754" s="31"/>
      <c r="CN754" s="31"/>
      <c r="CO754" s="31"/>
      <c r="CP754" s="31"/>
      <c r="CQ754" s="31"/>
      <c r="CR754" s="31"/>
      <c r="CS754" s="31"/>
    </row>
    <row r="755" customFormat="false" ht="15.75" hidden="false" customHeight="true" outlineLevel="0" collapsed="false">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AH755" s="31"/>
      <c r="AI755" s="31"/>
      <c r="AJ755" s="31"/>
      <c r="AK755" s="31"/>
      <c r="AL755" s="31"/>
      <c r="AM755" s="31"/>
      <c r="AN755" s="31"/>
      <c r="AO755" s="31"/>
      <c r="AP755" s="31"/>
      <c r="AQ755" s="31"/>
      <c r="AR755" s="31"/>
      <c r="AS755" s="31"/>
      <c r="AT755" s="31"/>
      <c r="AU755" s="31"/>
      <c r="AV755" s="31"/>
      <c r="AW755" s="31"/>
      <c r="AX755" s="31"/>
      <c r="AY755" s="31"/>
      <c r="AZ755" s="31"/>
      <c r="BA755" s="31"/>
      <c r="BB755" s="31"/>
      <c r="BC755" s="31"/>
      <c r="BD755" s="31"/>
      <c r="BE755" s="31"/>
      <c r="BF755" s="31"/>
      <c r="BG755" s="31"/>
      <c r="BH755" s="31"/>
      <c r="BI755" s="31"/>
      <c r="BJ755" s="31"/>
      <c r="BK755" s="31"/>
      <c r="BL755" s="31"/>
      <c r="BM755" s="31"/>
      <c r="BN755" s="31"/>
      <c r="BO755" s="31"/>
      <c r="BP755" s="31"/>
      <c r="BQ755" s="31"/>
      <c r="BR755" s="31"/>
      <c r="BS755" s="31"/>
      <c r="BT755" s="31"/>
      <c r="BU755" s="31"/>
      <c r="BV755" s="31"/>
      <c r="BW755" s="31"/>
      <c r="BX755" s="31"/>
      <c r="BY755" s="31"/>
      <c r="BZ755" s="31"/>
      <c r="CA755" s="31"/>
      <c r="CB755" s="31"/>
      <c r="CC755" s="31"/>
      <c r="CD755" s="31"/>
      <c r="CE755" s="31"/>
      <c r="CF755" s="31"/>
      <c r="CG755" s="31"/>
      <c r="CH755" s="31"/>
      <c r="CI755" s="31"/>
      <c r="CJ755" s="31"/>
      <c r="CK755" s="31"/>
      <c r="CL755" s="31"/>
      <c r="CM755" s="31"/>
      <c r="CN755" s="31"/>
      <c r="CO755" s="31"/>
      <c r="CP755" s="31"/>
      <c r="CQ755" s="31"/>
      <c r="CR755" s="31"/>
      <c r="CS755" s="31"/>
    </row>
    <row r="756" customFormat="false" ht="15.75" hidden="false" customHeight="true" outlineLevel="0" collapsed="false">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c r="AE756" s="31"/>
      <c r="AF756" s="31"/>
      <c r="AG756" s="31"/>
      <c r="AH756" s="31"/>
      <c r="AI756" s="31"/>
      <c r="AJ756" s="31"/>
      <c r="AK756" s="31"/>
      <c r="AL756" s="31"/>
      <c r="AM756" s="31"/>
      <c r="AN756" s="31"/>
      <c r="AO756" s="31"/>
      <c r="AP756" s="31"/>
      <c r="AQ756" s="31"/>
      <c r="AR756" s="31"/>
      <c r="AS756" s="31"/>
      <c r="AT756" s="31"/>
      <c r="AU756" s="31"/>
      <c r="AV756" s="31"/>
      <c r="AW756" s="31"/>
      <c r="AX756" s="31"/>
      <c r="AY756" s="31"/>
      <c r="AZ756" s="31"/>
      <c r="BA756" s="31"/>
      <c r="BB756" s="31"/>
      <c r="BC756" s="31"/>
      <c r="BD756" s="31"/>
      <c r="BE756" s="31"/>
      <c r="BF756" s="31"/>
      <c r="BG756" s="31"/>
      <c r="BH756" s="31"/>
      <c r="BI756" s="31"/>
      <c r="BJ756" s="31"/>
      <c r="BK756" s="31"/>
      <c r="BL756" s="31"/>
      <c r="BM756" s="31"/>
      <c r="BN756" s="31"/>
      <c r="BO756" s="31"/>
      <c r="BP756" s="31"/>
      <c r="BQ756" s="31"/>
      <c r="BR756" s="31"/>
      <c r="BS756" s="31"/>
      <c r="BT756" s="31"/>
      <c r="BU756" s="31"/>
      <c r="BV756" s="31"/>
      <c r="BW756" s="31"/>
      <c r="BX756" s="31"/>
      <c r="BY756" s="31"/>
      <c r="BZ756" s="31"/>
      <c r="CA756" s="31"/>
      <c r="CB756" s="31"/>
      <c r="CC756" s="31"/>
      <c r="CD756" s="31"/>
      <c r="CE756" s="31"/>
      <c r="CF756" s="31"/>
      <c r="CG756" s="31"/>
      <c r="CH756" s="31"/>
      <c r="CI756" s="31"/>
      <c r="CJ756" s="31"/>
      <c r="CK756" s="31"/>
      <c r="CL756" s="31"/>
      <c r="CM756" s="31"/>
      <c r="CN756" s="31"/>
      <c r="CO756" s="31"/>
      <c r="CP756" s="31"/>
      <c r="CQ756" s="31"/>
      <c r="CR756" s="31"/>
      <c r="CS756" s="31"/>
    </row>
    <row r="757" customFormat="false" ht="15.75" hidden="false" customHeight="true" outlineLevel="0" collapsed="false">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c r="AE757" s="31"/>
      <c r="AF757" s="31"/>
      <c r="AG757" s="31"/>
      <c r="AH757" s="31"/>
      <c r="AI757" s="31"/>
      <c r="AJ757" s="31"/>
      <c r="AK757" s="31"/>
      <c r="AL757" s="31"/>
      <c r="AM757" s="31"/>
      <c r="AN757" s="31"/>
      <c r="AO757" s="31"/>
      <c r="AP757" s="31"/>
      <c r="AQ757" s="31"/>
      <c r="AR757" s="31"/>
      <c r="AS757" s="31"/>
      <c r="AT757" s="31"/>
      <c r="AU757" s="31"/>
      <c r="AV757" s="31"/>
      <c r="AW757" s="31"/>
      <c r="AX757" s="31"/>
      <c r="AY757" s="31"/>
      <c r="AZ757" s="31"/>
      <c r="BA757" s="31"/>
      <c r="BB757" s="31"/>
      <c r="BC757" s="31"/>
      <c r="BD757" s="31"/>
      <c r="BE757" s="31"/>
      <c r="BF757" s="31"/>
      <c r="BG757" s="31"/>
      <c r="BH757" s="31"/>
      <c r="BI757" s="31"/>
      <c r="BJ757" s="31"/>
      <c r="BK757" s="31"/>
      <c r="BL757" s="31"/>
      <c r="BM757" s="31"/>
      <c r="BN757" s="31"/>
      <c r="BO757" s="31"/>
      <c r="BP757" s="31"/>
      <c r="BQ757" s="31"/>
      <c r="BR757" s="31"/>
      <c r="BS757" s="31"/>
      <c r="BT757" s="31"/>
      <c r="BU757" s="31"/>
      <c r="BV757" s="31"/>
      <c r="BW757" s="31"/>
      <c r="BX757" s="31"/>
      <c r="BY757" s="31"/>
      <c r="BZ757" s="31"/>
      <c r="CA757" s="31"/>
      <c r="CB757" s="31"/>
      <c r="CC757" s="31"/>
      <c r="CD757" s="31"/>
      <c r="CE757" s="31"/>
      <c r="CF757" s="31"/>
      <c r="CG757" s="31"/>
      <c r="CH757" s="31"/>
      <c r="CI757" s="31"/>
      <c r="CJ757" s="31"/>
      <c r="CK757" s="31"/>
      <c r="CL757" s="31"/>
      <c r="CM757" s="31"/>
      <c r="CN757" s="31"/>
      <c r="CO757" s="31"/>
      <c r="CP757" s="31"/>
      <c r="CQ757" s="31"/>
      <c r="CR757" s="31"/>
      <c r="CS757" s="31"/>
    </row>
    <row r="758" customFormat="false" ht="15.75" hidden="false" customHeight="true" outlineLevel="0" collapsed="false">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c r="AE758" s="31"/>
      <c r="AF758" s="31"/>
      <c r="AG758" s="31"/>
      <c r="AH758" s="31"/>
      <c r="AI758" s="31"/>
      <c r="AJ758" s="31"/>
      <c r="AK758" s="31"/>
      <c r="AL758" s="31"/>
      <c r="AM758" s="31"/>
      <c r="AN758" s="31"/>
      <c r="AO758" s="31"/>
      <c r="AP758" s="31"/>
      <c r="AQ758" s="31"/>
      <c r="AR758" s="31"/>
      <c r="AS758" s="31"/>
      <c r="AT758" s="31"/>
      <c r="AU758" s="31"/>
      <c r="AV758" s="31"/>
      <c r="AW758" s="31"/>
      <c r="AX758" s="31"/>
      <c r="AY758" s="31"/>
      <c r="AZ758" s="31"/>
      <c r="BA758" s="31"/>
      <c r="BB758" s="31"/>
      <c r="BC758" s="31"/>
      <c r="BD758" s="31"/>
      <c r="BE758" s="31"/>
      <c r="BF758" s="31"/>
      <c r="BG758" s="31"/>
      <c r="BH758" s="31"/>
      <c r="BI758" s="31"/>
      <c r="BJ758" s="31"/>
      <c r="BK758" s="31"/>
      <c r="BL758" s="31"/>
      <c r="BM758" s="31"/>
      <c r="BN758" s="31"/>
      <c r="BO758" s="31"/>
      <c r="BP758" s="31"/>
      <c r="BQ758" s="31"/>
      <c r="BR758" s="31"/>
      <c r="BS758" s="31"/>
      <c r="BT758" s="31"/>
      <c r="BU758" s="31"/>
      <c r="BV758" s="31"/>
      <c r="BW758" s="31"/>
      <c r="BX758" s="31"/>
      <c r="BY758" s="31"/>
      <c r="BZ758" s="31"/>
      <c r="CA758" s="31"/>
      <c r="CB758" s="31"/>
      <c r="CC758" s="31"/>
      <c r="CD758" s="31"/>
      <c r="CE758" s="31"/>
      <c r="CF758" s="31"/>
      <c r="CG758" s="31"/>
      <c r="CH758" s="31"/>
      <c r="CI758" s="31"/>
      <c r="CJ758" s="31"/>
      <c r="CK758" s="31"/>
      <c r="CL758" s="31"/>
      <c r="CM758" s="31"/>
      <c r="CN758" s="31"/>
      <c r="CO758" s="31"/>
      <c r="CP758" s="31"/>
      <c r="CQ758" s="31"/>
      <c r="CR758" s="31"/>
      <c r="CS758" s="31"/>
    </row>
    <row r="759" customFormat="false" ht="15.75" hidden="false" customHeight="true" outlineLevel="0" collapsed="false">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c r="AE759" s="31"/>
      <c r="AF759" s="31"/>
      <c r="AG759" s="31"/>
      <c r="AH759" s="31"/>
      <c r="AI759" s="31"/>
      <c r="AJ759" s="31"/>
      <c r="AK759" s="31"/>
      <c r="AL759" s="31"/>
      <c r="AM759" s="31"/>
      <c r="AN759" s="31"/>
      <c r="AO759" s="31"/>
      <c r="AP759" s="31"/>
      <c r="AQ759" s="31"/>
      <c r="AR759" s="31"/>
      <c r="AS759" s="31"/>
      <c r="AT759" s="31"/>
      <c r="AU759" s="31"/>
      <c r="AV759" s="31"/>
      <c r="AW759" s="31"/>
      <c r="AX759" s="31"/>
      <c r="AY759" s="31"/>
      <c r="AZ759" s="31"/>
      <c r="BA759" s="31"/>
      <c r="BB759" s="31"/>
      <c r="BC759" s="31"/>
      <c r="BD759" s="31"/>
      <c r="BE759" s="31"/>
      <c r="BF759" s="31"/>
      <c r="BG759" s="31"/>
      <c r="BH759" s="31"/>
      <c r="BI759" s="31"/>
      <c r="BJ759" s="31"/>
      <c r="BK759" s="31"/>
      <c r="BL759" s="31"/>
      <c r="BM759" s="31"/>
      <c r="BN759" s="31"/>
      <c r="BO759" s="31"/>
      <c r="BP759" s="31"/>
      <c r="BQ759" s="31"/>
      <c r="BR759" s="31"/>
      <c r="BS759" s="31"/>
      <c r="BT759" s="31"/>
      <c r="BU759" s="31"/>
      <c r="BV759" s="31"/>
      <c r="BW759" s="31"/>
      <c r="BX759" s="31"/>
      <c r="BY759" s="31"/>
      <c r="BZ759" s="31"/>
      <c r="CA759" s="31"/>
      <c r="CB759" s="31"/>
      <c r="CC759" s="31"/>
      <c r="CD759" s="31"/>
      <c r="CE759" s="31"/>
      <c r="CF759" s="31"/>
      <c r="CG759" s="31"/>
      <c r="CH759" s="31"/>
      <c r="CI759" s="31"/>
      <c r="CJ759" s="31"/>
      <c r="CK759" s="31"/>
      <c r="CL759" s="31"/>
      <c r="CM759" s="31"/>
      <c r="CN759" s="31"/>
      <c r="CO759" s="31"/>
      <c r="CP759" s="31"/>
      <c r="CQ759" s="31"/>
      <c r="CR759" s="31"/>
      <c r="CS759" s="31"/>
    </row>
    <row r="760" customFormat="false" ht="15.75" hidden="false" customHeight="true" outlineLevel="0" collapsed="false">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c r="AE760" s="31"/>
      <c r="AF760" s="31"/>
      <c r="AG760" s="31"/>
      <c r="AH760" s="31"/>
      <c r="AI760" s="31"/>
      <c r="AJ760" s="31"/>
      <c r="AK760" s="31"/>
      <c r="AL760" s="31"/>
      <c r="AM760" s="31"/>
      <c r="AN760" s="31"/>
      <c r="AO760" s="31"/>
      <c r="AP760" s="31"/>
      <c r="AQ760" s="31"/>
      <c r="AR760" s="31"/>
      <c r="AS760" s="31"/>
      <c r="AT760" s="31"/>
      <c r="AU760" s="31"/>
      <c r="AV760" s="31"/>
      <c r="AW760" s="31"/>
      <c r="AX760" s="31"/>
      <c r="AY760" s="31"/>
      <c r="AZ760" s="31"/>
      <c r="BA760" s="31"/>
      <c r="BB760" s="31"/>
      <c r="BC760" s="31"/>
      <c r="BD760" s="31"/>
      <c r="BE760" s="31"/>
      <c r="BF760" s="31"/>
      <c r="BG760" s="31"/>
      <c r="BH760" s="31"/>
      <c r="BI760" s="31"/>
      <c r="BJ760" s="31"/>
      <c r="BK760" s="31"/>
      <c r="BL760" s="31"/>
      <c r="BM760" s="31"/>
      <c r="BN760" s="31"/>
      <c r="BO760" s="31"/>
      <c r="BP760" s="31"/>
      <c r="BQ760" s="31"/>
      <c r="BR760" s="31"/>
      <c r="BS760" s="31"/>
      <c r="BT760" s="31"/>
      <c r="BU760" s="31"/>
      <c r="BV760" s="31"/>
      <c r="BW760" s="31"/>
      <c r="BX760" s="31"/>
      <c r="BY760" s="31"/>
      <c r="BZ760" s="31"/>
      <c r="CA760" s="31"/>
      <c r="CB760" s="31"/>
      <c r="CC760" s="31"/>
      <c r="CD760" s="31"/>
      <c r="CE760" s="31"/>
      <c r="CF760" s="31"/>
      <c r="CG760" s="31"/>
      <c r="CH760" s="31"/>
      <c r="CI760" s="31"/>
      <c r="CJ760" s="31"/>
      <c r="CK760" s="31"/>
      <c r="CL760" s="31"/>
      <c r="CM760" s="31"/>
      <c r="CN760" s="31"/>
      <c r="CO760" s="31"/>
      <c r="CP760" s="31"/>
      <c r="CQ760" s="31"/>
      <c r="CR760" s="31"/>
      <c r="CS760" s="31"/>
    </row>
    <row r="761" customFormat="false" ht="15.75" hidden="false" customHeight="true" outlineLevel="0" collapsed="false">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c r="AE761" s="31"/>
      <c r="AF761" s="31"/>
      <c r="AG761" s="31"/>
      <c r="AH761" s="31"/>
      <c r="AI761" s="31"/>
      <c r="AJ761" s="31"/>
      <c r="AK761" s="31"/>
      <c r="AL761" s="31"/>
      <c r="AM761" s="31"/>
      <c r="AN761" s="31"/>
      <c r="AO761" s="31"/>
      <c r="AP761" s="31"/>
      <c r="AQ761" s="31"/>
      <c r="AR761" s="31"/>
      <c r="AS761" s="31"/>
      <c r="AT761" s="31"/>
      <c r="AU761" s="31"/>
      <c r="AV761" s="31"/>
      <c r="AW761" s="31"/>
      <c r="AX761" s="31"/>
      <c r="AY761" s="31"/>
      <c r="AZ761" s="31"/>
      <c r="BA761" s="31"/>
      <c r="BB761" s="31"/>
      <c r="BC761" s="31"/>
      <c r="BD761" s="31"/>
      <c r="BE761" s="31"/>
      <c r="BF761" s="31"/>
      <c r="BG761" s="31"/>
      <c r="BH761" s="31"/>
      <c r="BI761" s="31"/>
      <c r="BJ761" s="31"/>
      <c r="BK761" s="31"/>
      <c r="BL761" s="31"/>
      <c r="BM761" s="31"/>
      <c r="BN761" s="31"/>
      <c r="BO761" s="31"/>
      <c r="BP761" s="31"/>
      <c r="BQ761" s="31"/>
      <c r="BR761" s="31"/>
      <c r="BS761" s="31"/>
      <c r="BT761" s="31"/>
      <c r="BU761" s="31"/>
      <c r="BV761" s="31"/>
      <c r="BW761" s="31"/>
      <c r="BX761" s="31"/>
      <c r="BY761" s="31"/>
      <c r="BZ761" s="31"/>
      <c r="CA761" s="31"/>
      <c r="CB761" s="31"/>
      <c r="CC761" s="31"/>
      <c r="CD761" s="31"/>
      <c r="CE761" s="31"/>
      <c r="CF761" s="31"/>
      <c r="CG761" s="31"/>
      <c r="CH761" s="31"/>
      <c r="CI761" s="31"/>
      <c r="CJ761" s="31"/>
      <c r="CK761" s="31"/>
      <c r="CL761" s="31"/>
      <c r="CM761" s="31"/>
      <c r="CN761" s="31"/>
      <c r="CO761" s="31"/>
      <c r="CP761" s="31"/>
      <c r="CQ761" s="31"/>
      <c r="CR761" s="31"/>
      <c r="CS761" s="31"/>
    </row>
    <row r="762" customFormat="false" ht="15.75" hidden="false" customHeight="true" outlineLevel="0" collapsed="false">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c r="AE762" s="31"/>
      <c r="AF762" s="31"/>
      <c r="AG762" s="31"/>
      <c r="AH762" s="31"/>
      <c r="AI762" s="31"/>
      <c r="AJ762" s="31"/>
      <c r="AK762" s="31"/>
      <c r="AL762" s="31"/>
      <c r="AM762" s="31"/>
      <c r="AN762" s="31"/>
      <c r="AO762" s="31"/>
      <c r="AP762" s="31"/>
      <c r="AQ762" s="31"/>
      <c r="AR762" s="31"/>
      <c r="AS762" s="31"/>
      <c r="AT762" s="31"/>
      <c r="AU762" s="31"/>
      <c r="AV762" s="31"/>
      <c r="AW762" s="31"/>
      <c r="AX762" s="31"/>
      <c r="AY762" s="31"/>
      <c r="AZ762" s="31"/>
      <c r="BA762" s="31"/>
      <c r="BB762" s="31"/>
      <c r="BC762" s="31"/>
      <c r="BD762" s="31"/>
      <c r="BE762" s="31"/>
      <c r="BF762" s="31"/>
      <c r="BG762" s="31"/>
      <c r="BH762" s="31"/>
      <c r="BI762" s="31"/>
      <c r="BJ762" s="31"/>
      <c r="BK762" s="31"/>
      <c r="BL762" s="31"/>
      <c r="BM762" s="31"/>
      <c r="BN762" s="31"/>
      <c r="BO762" s="31"/>
      <c r="BP762" s="31"/>
      <c r="BQ762" s="31"/>
      <c r="BR762" s="31"/>
      <c r="BS762" s="31"/>
      <c r="BT762" s="31"/>
      <c r="BU762" s="31"/>
      <c r="BV762" s="31"/>
      <c r="BW762" s="31"/>
      <c r="BX762" s="31"/>
      <c r="BY762" s="31"/>
      <c r="BZ762" s="31"/>
      <c r="CA762" s="31"/>
      <c r="CB762" s="31"/>
      <c r="CC762" s="31"/>
      <c r="CD762" s="31"/>
      <c r="CE762" s="31"/>
      <c r="CF762" s="31"/>
      <c r="CG762" s="31"/>
      <c r="CH762" s="31"/>
      <c r="CI762" s="31"/>
      <c r="CJ762" s="31"/>
      <c r="CK762" s="31"/>
      <c r="CL762" s="31"/>
      <c r="CM762" s="31"/>
      <c r="CN762" s="31"/>
      <c r="CO762" s="31"/>
      <c r="CP762" s="31"/>
      <c r="CQ762" s="31"/>
      <c r="CR762" s="31"/>
      <c r="CS762" s="31"/>
    </row>
    <row r="763" customFormat="false" ht="15.75" hidden="false" customHeight="true" outlineLevel="0" collapsed="false">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c r="AE763" s="31"/>
      <c r="AF763" s="31"/>
      <c r="AG763" s="31"/>
      <c r="AH763" s="31"/>
      <c r="AI763" s="31"/>
      <c r="AJ763" s="31"/>
      <c r="AK763" s="31"/>
      <c r="AL763" s="31"/>
      <c r="AM763" s="31"/>
      <c r="AN763" s="31"/>
      <c r="AO763" s="31"/>
      <c r="AP763" s="31"/>
      <c r="AQ763" s="31"/>
      <c r="AR763" s="31"/>
      <c r="AS763" s="31"/>
      <c r="AT763" s="31"/>
      <c r="AU763" s="31"/>
      <c r="AV763" s="31"/>
      <c r="AW763" s="31"/>
      <c r="AX763" s="31"/>
      <c r="AY763" s="31"/>
      <c r="AZ763" s="31"/>
      <c r="BA763" s="31"/>
      <c r="BB763" s="31"/>
      <c r="BC763" s="31"/>
      <c r="BD763" s="31"/>
      <c r="BE763" s="31"/>
      <c r="BF763" s="31"/>
      <c r="BG763" s="31"/>
      <c r="BH763" s="31"/>
      <c r="BI763" s="31"/>
      <c r="BJ763" s="31"/>
      <c r="BK763" s="31"/>
      <c r="BL763" s="31"/>
      <c r="BM763" s="31"/>
      <c r="BN763" s="31"/>
      <c r="BO763" s="31"/>
      <c r="BP763" s="31"/>
      <c r="BQ763" s="31"/>
      <c r="BR763" s="31"/>
      <c r="BS763" s="31"/>
      <c r="BT763" s="31"/>
      <c r="BU763" s="31"/>
      <c r="BV763" s="31"/>
      <c r="BW763" s="31"/>
      <c r="BX763" s="31"/>
      <c r="BY763" s="31"/>
      <c r="BZ763" s="31"/>
      <c r="CA763" s="31"/>
      <c r="CB763" s="31"/>
      <c r="CC763" s="31"/>
      <c r="CD763" s="31"/>
      <c r="CE763" s="31"/>
      <c r="CF763" s="31"/>
      <c r="CG763" s="31"/>
      <c r="CH763" s="31"/>
      <c r="CI763" s="31"/>
      <c r="CJ763" s="31"/>
      <c r="CK763" s="31"/>
      <c r="CL763" s="31"/>
      <c r="CM763" s="31"/>
      <c r="CN763" s="31"/>
      <c r="CO763" s="31"/>
      <c r="CP763" s="31"/>
      <c r="CQ763" s="31"/>
      <c r="CR763" s="31"/>
      <c r="CS763" s="31"/>
    </row>
    <row r="764" customFormat="false" ht="15.75" hidden="false" customHeight="true" outlineLevel="0" collapsed="false">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c r="AE764" s="31"/>
      <c r="AF764" s="31"/>
      <c r="AG764" s="31"/>
      <c r="AH764" s="31"/>
      <c r="AI764" s="31"/>
      <c r="AJ764" s="31"/>
      <c r="AK764" s="31"/>
      <c r="AL764" s="31"/>
      <c r="AM764" s="31"/>
      <c r="AN764" s="31"/>
      <c r="AO764" s="31"/>
      <c r="AP764" s="31"/>
      <c r="AQ764" s="31"/>
      <c r="AR764" s="31"/>
      <c r="AS764" s="31"/>
      <c r="AT764" s="31"/>
      <c r="AU764" s="31"/>
      <c r="AV764" s="31"/>
      <c r="AW764" s="31"/>
      <c r="AX764" s="31"/>
      <c r="AY764" s="31"/>
      <c r="AZ764" s="31"/>
      <c r="BA764" s="31"/>
      <c r="BB764" s="31"/>
      <c r="BC764" s="31"/>
      <c r="BD764" s="31"/>
      <c r="BE764" s="31"/>
      <c r="BF764" s="31"/>
      <c r="BG764" s="31"/>
      <c r="BH764" s="31"/>
      <c r="BI764" s="31"/>
      <c r="BJ764" s="31"/>
      <c r="BK764" s="31"/>
      <c r="BL764" s="31"/>
      <c r="BM764" s="31"/>
      <c r="BN764" s="31"/>
      <c r="BO764" s="31"/>
      <c r="BP764" s="31"/>
      <c r="BQ764" s="31"/>
      <c r="BR764" s="31"/>
      <c r="BS764" s="31"/>
      <c r="BT764" s="31"/>
      <c r="BU764" s="31"/>
      <c r="BV764" s="31"/>
      <c r="BW764" s="31"/>
      <c r="BX764" s="31"/>
      <c r="BY764" s="31"/>
      <c r="BZ764" s="31"/>
      <c r="CA764" s="31"/>
      <c r="CB764" s="31"/>
      <c r="CC764" s="31"/>
      <c r="CD764" s="31"/>
      <c r="CE764" s="31"/>
      <c r="CF764" s="31"/>
      <c r="CG764" s="31"/>
      <c r="CH764" s="31"/>
      <c r="CI764" s="31"/>
      <c r="CJ764" s="31"/>
      <c r="CK764" s="31"/>
      <c r="CL764" s="31"/>
      <c r="CM764" s="31"/>
      <c r="CN764" s="31"/>
      <c r="CO764" s="31"/>
      <c r="CP764" s="31"/>
      <c r="CQ764" s="31"/>
      <c r="CR764" s="31"/>
      <c r="CS764" s="31"/>
    </row>
    <row r="765" customFormat="false" ht="15.75" hidden="false" customHeight="true" outlineLevel="0" collapsed="false">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c r="AE765" s="31"/>
      <c r="AF765" s="31"/>
      <c r="AG765" s="31"/>
      <c r="AH765" s="31"/>
      <c r="AI765" s="31"/>
      <c r="AJ765" s="31"/>
      <c r="AK765" s="31"/>
      <c r="AL765" s="31"/>
      <c r="AM765" s="31"/>
      <c r="AN765" s="31"/>
      <c r="AO765" s="31"/>
      <c r="AP765" s="31"/>
      <c r="AQ765" s="31"/>
      <c r="AR765" s="31"/>
      <c r="AS765" s="31"/>
      <c r="AT765" s="31"/>
      <c r="AU765" s="31"/>
      <c r="AV765" s="31"/>
      <c r="AW765" s="31"/>
      <c r="AX765" s="31"/>
      <c r="AY765" s="31"/>
      <c r="AZ765" s="31"/>
      <c r="BA765" s="31"/>
      <c r="BB765" s="31"/>
      <c r="BC765" s="31"/>
      <c r="BD765" s="31"/>
      <c r="BE765" s="31"/>
      <c r="BF765" s="31"/>
      <c r="BG765" s="31"/>
      <c r="BH765" s="31"/>
      <c r="BI765" s="31"/>
      <c r="BJ765" s="31"/>
      <c r="BK765" s="31"/>
      <c r="BL765" s="31"/>
      <c r="BM765" s="31"/>
      <c r="BN765" s="31"/>
      <c r="BO765" s="31"/>
      <c r="BP765" s="31"/>
      <c r="BQ765" s="31"/>
      <c r="BR765" s="31"/>
      <c r="BS765" s="31"/>
      <c r="BT765" s="31"/>
      <c r="BU765" s="31"/>
      <c r="BV765" s="31"/>
      <c r="BW765" s="31"/>
      <c r="BX765" s="31"/>
      <c r="BY765" s="31"/>
      <c r="BZ765" s="31"/>
      <c r="CA765" s="31"/>
      <c r="CB765" s="31"/>
      <c r="CC765" s="31"/>
      <c r="CD765" s="31"/>
      <c r="CE765" s="31"/>
      <c r="CF765" s="31"/>
      <c r="CG765" s="31"/>
      <c r="CH765" s="31"/>
      <c r="CI765" s="31"/>
      <c r="CJ765" s="31"/>
      <c r="CK765" s="31"/>
      <c r="CL765" s="31"/>
      <c r="CM765" s="31"/>
      <c r="CN765" s="31"/>
      <c r="CO765" s="31"/>
      <c r="CP765" s="31"/>
      <c r="CQ765" s="31"/>
      <c r="CR765" s="31"/>
      <c r="CS765" s="31"/>
    </row>
    <row r="766" customFormat="false" ht="15.75" hidden="false" customHeight="true" outlineLevel="0" collapsed="false">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c r="AE766" s="31"/>
      <c r="AF766" s="31"/>
      <c r="AG766" s="31"/>
      <c r="AH766" s="31"/>
      <c r="AI766" s="31"/>
      <c r="AJ766" s="31"/>
      <c r="AK766" s="31"/>
      <c r="AL766" s="31"/>
      <c r="AM766" s="31"/>
      <c r="AN766" s="31"/>
      <c r="AO766" s="31"/>
      <c r="AP766" s="31"/>
      <c r="AQ766" s="31"/>
      <c r="AR766" s="31"/>
      <c r="AS766" s="31"/>
      <c r="AT766" s="31"/>
      <c r="AU766" s="31"/>
      <c r="AV766" s="31"/>
      <c r="AW766" s="31"/>
      <c r="AX766" s="31"/>
      <c r="AY766" s="31"/>
      <c r="AZ766" s="31"/>
      <c r="BA766" s="31"/>
      <c r="BB766" s="31"/>
      <c r="BC766" s="31"/>
      <c r="BD766" s="31"/>
      <c r="BE766" s="31"/>
      <c r="BF766" s="31"/>
      <c r="BG766" s="31"/>
      <c r="BH766" s="31"/>
      <c r="BI766" s="31"/>
      <c r="BJ766" s="31"/>
      <c r="BK766" s="31"/>
      <c r="BL766" s="31"/>
      <c r="BM766" s="31"/>
      <c r="BN766" s="31"/>
      <c r="BO766" s="31"/>
      <c r="BP766" s="31"/>
      <c r="BQ766" s="31"/>
      <c r="BR766" s="31"/>
      <c r="BS766" s="31"/>
      <c r="BT766" s="31"/>
      <c r="BU766" s="31"/>
      <c r="BV766" s="31"/>
      <c r="BW766" s="31"/>
      <c r="BX766" s="31"/>
      <c r="BY766" s="31"/>
      <c r="BZ766" s="31"/>
      <c r="CA766" s="31"/>
      <c r="CB766" s="31"/>
      <c r="CC766" s="31"/>
      <c r="CD766" s="31"/>
      <c r="CE766" s="31"/>
      <c r="CF766" s="31"/>
      <c r="CG766" s="31"/>
      <c r="CH766" s="31"/>
      <c r="CI766" s="31"/>
      <c r="CJ766" s="31"/>
      <c r="CK766" s="31"/>
      <c r="CL766" s="31"/>
      <c r="CM766" s="31"/>
      <c r="CN766" s="31"/>
      <c r="CO766" s="31"/>
      <c r="CP766" s="31"/>
      <c r="CQ766" s="31"/>
      <c r="CR766" s="31"/>
      <c r="CS766" s="31"/>
    </row>
    <row r="767" customFormat="false" ht="15.75" hidden="false" customHeight="true" outlineLevel="0" collapsed="false">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c r="AE767" s="31"/>
      <c r="AF767" s="31"/>
      <c r="AG767" s="31"/>
      <c r="AH767" s="31"/>
      <c r="AI767" s="31"/>
      <c r="AJ767" s="31"/>
      <c r="AK767" s="31"/>
      <c r="AL767" s="31"/>
      <c r="AM767" s="31"/>
      <c r="AN767" s="31"/>
      <c r="AO767" s="31"/>
      <c r="AP767" s="31"/>
      <c r="AQ767" s="31"/>
      <c r="AR767" s="31"/>
      <c r="AS767" s="31"/>
      <c r="AT767" s="31"/>
      <c r="AU767" s="31"/>
      <c r="AV767" s="31"/>
      <c r="AW767" s="31"/>
      <c r="AX767" s="31"/>
      <c r="AY767" s="31"/>
      <c r="AZ767" s="31"/>
      <c r="BA767" s="31"/>
      <c r="BB767" s="31"/>
      <c r="BC767" s="31"/>
      <c r="BD767" s="31"/>
      <c r="BE767" s="31"/>
      <c r="BF767" s="31"/>
      <c r="BG767" s="31"/>
      <c r="BH767" s="31"/>
      <c r="BI767" s="31"/>
      <c r="BJ767" s="31"/>
      <c r="BK767" s="31"/>
      <c r="BL767" s="31"/>
      <c r="BM767" s="31"/>
      <c r="BN767" s="31"/>
      <c r="BO767" s="31"/>
      <c r="BP767" s="31"/>
      <c r="BQ767" s="31"/>
      <c r="BR767" s="31"/>
      <c r="BS767" s="31"/>
      <c r="BT767" s="31"/>
      <c r="BU767" s="31"/>
      <c r="BV767" s="31"/>
      <c r="BW767" s="31"/>
      <c r="BX767" s="31"/>
      <c r="BY767" s="31"/>
      <c r="BZ767" s="31"/>
      <c r="CA767" s="31"/>
      <c r="CB767" s="31"/>
      <c r="CC767" s="31"/>
      <c r="CD767" s="31"/>
      <c r="CE767" s="31"/>
      <c r="CF767" s="31"/>
      <c r="CG767" s="31"/>
      <c r="CH767" s="31"/>
      <c r="CI767" s="31"/>
      <c r="CJ767" s="31"/>
      <c r="CK767" s="31"/>
      <c r="CL767" s="31"/>
      <c r="CM767" s="31"/>
      <c r="CN767" s="31"/>
      <c r="CO767" s="31"/>
      <c r="CP767" s="31"/>
      <c r="CQ767" s="31"/>
      <c r="CR767" s="31"/>
      <c r="CS767" s="31"/>
    </row>
    <row r="768" customFormat="false" ht="15.75" hidden="false" customHeight="true" outlineLevel="0" collapsed="false">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c r="AE768" s="31"/>
      <c r="AF768" s="31"/>
      <c r="AG768" s="31"/>
      <c r="AH768" s="31"/>
      <c r="AI768" s="31"/>
      <c r="AJ768" s="31"/>
      <c r="AK768" s="31"/>
      <c r="AL768" s="31"/>
      <c r="AM768" s="31"/>
      <c r="AN768" s="31"/>
      <c r="AO768" s="31"/>
      <c r="AP768" s="31"/>
      <c r="AQ768" s="31"/>
      <c r="AR768" s="31"/>
      <c r="AS768" s="31"/>
      <c r="AT768" s="31"/>
      <c r="AU768" s="31"/>
      <c r="AV768" s="31"/>
      <c r="AW768" s="31"/>
      <c r="AX768" s="31"/>
      <c r="AY768" s="31"/>
      <c r="AZ768" s="31"/>
      <c r="BA768" s="31"/>
      <c r="BB768" s="31"/>
      <c r="BC768" s="31"/>
      <c r="BD768" s="31"/>
      <c r="BE768" s="31"/>
      <c r="BF768" s="31"/>
      <c r="BG768" s="31"/>
      <c r="BH768" s="31"/>
      <c r="BI768" s="31"/>
      <c r="BJ768" s="31"/>
      <c r="BK768" s="31"/>
      <c r="BL768" s="31"/>
      <c r="BM768" s="31"/>
      <c r="BN768" s="31"/>
      <c r="BO768" s="31"/>
      <c r="BP768" s="31"/>
      <c r="BQ768" s="31"/>
      <c r="BR768" s="31"/>
      <c r="BS768" s="31"/>
      <c r="BT768" s="31"/>
      <c r="BU768" s="31"/>
      <c r="BV768" s="31"/>
      <c r="BW768" s="31"/>
      <c r="BX768" s="31"/>
      <c r="BY768" s="31"/>
      <c r="BZ768" s="31"/>
      <c r="CA768" s="31"/>
      <c r="CB768" s="31"/>
      <c r="CC768" s="31"/>
      <c r="CD768" s="31"/>
      <c r="CE768" s="31"/>
      <c r="CF768" s="31"/>
      <c r="CG768" s="31"/>
      <c r="CH768" s="31"/>
      <c r="CI768" s="31"/>
      <c r="CJ768" s="31"/>
      <c r="CK768" s="31"/>
      <c r="CL768" s="31"/>
      <c r="CM768" s="31"/>
      <c r="CN768" s="31"/>
      <c r="CO768" s="31"/>
      <c r="CP768" s="31"/>
      <c r="CQ768" s="31"/>
      <c r="CR768" s="31"/>
      <c r="CS768" s="31"/>
    </row>
    <row r="769" customFormat="false" ht="15.75" hidden="false" customHeight="true" outlineLevel="0" collapsed="false">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c r="AE769" s="31"/>
      <c r="AF769" s="31"/>
      <c r="AG769" s="31"/>
      <c r="AH769" s="31"/>
      <c r="AI769" s="31"/>
      <c r="AJ769" s="31"/>
      <c r="AK769" s="31"/>
      <c r="AL769" s="31"/>
      <c r="AM769" s="31"/>
      <c r="AN769" s="31"/>
      <c r="AO769" s="31"/>
      <c r="AP769" s="31"/>
      <c r="AQ769" s="31"/>
      <c r="AR769" s="31"/>
      <c r="AS769" s="31"/>
      <c r="AT769" s="31"/>
      <c r="AU769" s="31"/>
      <c r="AV769" s="31"/>
      <c r="AW769" s="31"/>
      <c r="AX769" s="31"/>
      <c r="AY769" s="31"/>
      <c r="AZ769" s="31"/>
      <c r="BA769" s="31"/>
      <c r="BB769" s="31"/>
      <c r="BC769" s="31"/>
      <c r="BD769" s="31"/>
      <c r="BE769" s="31"/>
      <c r="BF769" s="31"/>
      <c r="BG769" s="31"/>
      <c r="BH769" s="31"/>
      <c r="BI769" s="31"/>
      <c r="BJ769" s="31"/>
      <c r="BK769" s="31"/>
      <c r="BL769" s="31"/>
      <c r="BM769" s="31"/>
      <c r="BN769" s="31"/>
      <c r="BO769" s="31"/>
      <c r="BP769" s="31"/>
      <c r="BQ769" s="31"/>
      <c r="BR769" s="31"/>
      <c r="BS769" s="31"/>
      <c r="BT769" s="31"/>
      <c r="BU769" s="31"/>
      <c r="BV769" s="31"/>
      <c r="BW769" s="31"/>
      <c r="BX769" s="31"/>
      <c r="BY769" s="31"/>
      <c r="BZ769" s="31"/>
      <c r="CA769" s="31"/>
      <c r="CB769" s="31"/>
      <c r="CC769" s="31"/>
      <c r="CD769" s="31"/>
      <c r="CE769" s="31"/>
      <c r="CF769" s="31"/>
      <c r="CG769" s="31"/>
      <c r="CH769" s="31"/>
      <c r="CI769" s="31"/>
      <c r="CJ769" s="31"/>
      <c r="CK769" s="31"/>
      <c r="CL769" s="31"/>
      <c r="CM769" s="31"/>
      <c r="CN769" s="31"/>
      <c r="CO769" s="31"/>
      <c r="CP769" s="31"/>
      <c r="CQ769" s="31"/>
      <c r="CR769" s="31"/>
      <c r="CS769" s="31"/>
    </row>
    <row r="770" customFormat="false" ht="15.75" hidden="false" customHeight="true" outlineLevel="0" collapsed="false">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c r="AE770" s="31"/>
      <c r="AF770" s="31"/>
      <c r="AG770" s="31"/>
      <c r="AH770" s="31"/>
      <c r="AI770" s="31"/>
      <c r="AJ770" s="31"/>
      <c r="AK770" s="31"/>
      <c r="AL770" s="31"/>
      <c r="AM770" s="31"/>
      <c r="AN770" s="31"/>
      <c r="AO770" s="31"/>
      <c r="AP770" s="31"/>
      <c r="AQ770" s="31"/>
      <c r="AR770" s="31"/>
      <c r="AS770" s="31"/>
      <c r="AT770" s="31"/>
      <c r="AU770" s="31"/>
      <c r="AV770" s="31"/>
      <c r="AW770" s="31"/>
      <c r="AX770" s="31"/>
      <c r="AY770" s="31"/>
      <c r="AZ770" s="31"/>
      <c r="BA770" s="31"/>
      <c r="BB770" s="31"/>
      <c r="BC770" s="31"/>
      <c r="BD770" s="31"/>
      <c r="BE770" s="31"/>
      <c r="BF770" s="31"/>
      <c r="BG770" s="31"/>
      <c r="BH770" s="31"/>
      <c r="BI770" s="31"/>
      <c r="BJ770" s="31"/>
      <c r="BK770" s="31"/>
      <c r="BL770" s="31"/>
      <c r="BM770" s="31"/>
      <c r="BN770" s="31"/>
      <c r="BO770" s="31"/>
      <c r="BP770" s="31"/>
      <c r="BQ770" s="31"/>
      <c r="BR770" s="31"/>
      <c r="BS770" s="31"/>
      <c r="BT770" s="31"/>
      <c r="BU770" s="31"/>
      <c r="BV770" s="31"/>
      <c r="BW770" s="31"/>
      <c r="BX770" s="31"/>
      <c r="BY770" s="31"/>
      <c r="BZ770" s="31"/>
      <c r="CA770" s="31"/>
      <c r="CB770" s="31"/>
      <c r="CC770" s="31"/>
      <c r="CD770" s="31"/>
      <c r="CE770" s="31"/>
      <c r="CF770" s="31"/>
      <c r="CG770" s="31"/>
      <c r="CH770" s="31"/>
      <c r="CI770" s="31"/>
      <c r="CJ770" s="31"/>
      <c r="CK770" s="31"/>
      <c r="CL770" s="31"/>
      <c r="CM770" s="31"/>
      <c r="CN770" s="31"/>
      <c r="CO770" s="31"/>
      <c r="CP770" s="31"/>
      <c r="CQ770" s="31"/>
      <c r="CR770" s="31"/>
      <c r="CS770" s="31"/>
    </row>
    <row r="771" customFormat="false" ht="15.75" hidden="false" customHeight="true" outlineLevel="0" collapsed="false">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c r="AE771" s="31"/>
      <c r="AF771" s="31"/>
      <c r="AG771" s="31"/>
      <c r="AH771" s="31"/>
      <c r="AI771" s="31"/>
      <c r="AJ771" s="31"/>
      <c r="AK771" s="31"/>
      <c r="AL771" s="31"/>
      <c r="AM771" s="31"/>
      <c r="AN771" s="31"/>
      <c r="AO771" s="31"/>
      <c r="AP771" s="31"/>
      <c r="AQ771" s="31"/>
      <c r="AR771" s="31"/>
      <c r="AS771" s="31"/>
      <c r="AT771" s="31"/>
      <c r="AU771" s="31"/>
      <c r="AV771" s="31"/>
      <c r="AW771" s="31"/>
      <c r="AX771" s="31"/>
      <c r="AY771" s="31"/>
      <c r="AZ771" s="31"/>
      <c r="BA771" s="31"/>
      <c r="BB771" s="31"/>
      <c r="BC771" s="31"/>
      <c r="BD771" s="31"/>
      <c r="BE771" s="31"/>
      <c r="BF771" s="31"/>
      <c r="BG771" s="31"/>
      <c r="BH771" s="31"/>
      <c r="BI771" s="31"/>
      <c r="BJ771" s="31"/>
      <c r="BK771" s="31"/>
      <c r="BL771" s="31"/>
      <c r="BM771" s="31"/>
      <c r="BN771" s="31"/>
      <c r="BO771" s="31"/>
      <c r="BP771" s="31"/>
      <c r="BQ771" s="31"/>
      <c r="BR771" s="31"/>
      <c r="BS771" s="31"/>
      <c r="BT771" s="31"/>
      <c r="BU771" s="31"/>
      <c r="BV771" s="31"/>
      <c r="BW771" s="31"/>
      <c r="BX771" s="31"/>
      <c r="BY771" s="31"/>
      <c r="BZ771" s="31"/>
      <c r="CA771" s="31"/>
      <c r="CB771" s="31"/>
      <c r="CC771" s="31"/>
      <c r="CD771" s="31"/>
      <c r="CE771" s="31"/>
      <c r="CF771" s="31"/>
      <c r="CG771" s="31"/>
      <c r="CH771" s="31"/>
      <c r="CI771" s="31"/>
      <c r="CJ771" s="31"/>
      <c r="CK771" s="31"/>
      <c r="CL771" s="31"/>
      <c r="CM771" s="31"/>
      <c r="CN771" s="31"/>
      <c r="CO771" s="31"/>
      <c r="CP771" s="31"/>
      <c r="CQ771" s="31"/>
      <c r="CR771" s="31"/>
      <c r="CS771" s="31"/>
    </row>
    <row r="772" customFormat="false" ht="15.75" hidden="false" customHeight="true" outlineLevel="0" collapsed="false">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c r="AE772" s="31"/>
      <c r="AF772" s="31"/>
      <c r="AG772" s="31"/>
      <c r="AH772" s="31"/>
      <c r="AI772" s="31"/>
      <c r="AJ772" s="31"/>
      <c r="AK772" s="31"/>
      <c r="AL772" s="31"/>
      <c r="AM772" s="31"/>
      <c r="AN772" s="31"/>
      <c r="AO772" s="31"/>
      <c r="AP772" s="31"/>
      <c r="AQ772" s="31"/>
      <c r="AR772" s="31"/>
      <c r="AS772" s="31"/>
      <c r="AT772" s="31"/>
      <c r="AU772" s="31"/>
      <c r="AV772" s="31"/>
      <c r="AW772" s="31"/>
      <c r="AX772" s="31"/>
      <c r="AY772" s="31"/>
      <c r="AZ772" s="31"/>
      <c r="BA772" s="31"/>
      <c r="BB772" s="31"/>
      <c r="BC772" s="31"/>
      <c r="BD772" s="31"/>
      <c r="BE772" s="31"/>
      <c r="BF772" s="31"/>
      <c r="BG772" s="31"/>
      <c r="BH772" s="31"/>
      <c r="BI772" s="31"/>
      <c r="BJ772" s="31"/>
      <c r="BK772" s="31"/>
      <c r="BL772" s="31"/>
      <c r="BM772" s="31"/>
      <c r="BN772" s="31"/>
      <c r="BO772" s="31"/>
      <c r="BP772" s="31"/>
      <c r="BQ772" s="31"/>
      <c r="BR772" s="31"/>
      <c r="BS772" s="31"/>
      <c r="BT772" s="31"/>
      <c r="BU772" s="31"/>
      <c r="BV772" s="31"/>
      <c r="BW772" s="31"/>
      <c r="BX772" s="31"/>
      <c r="BY772" s="31"/>
      <c r="BZ772" s="31"/>
      <c r="CA772" s="31"/>
      <c r="CB772" s="31"/>
      <c r="CC772" s="31"/>
      <c r="CD772" s="31"/>
      <c r="CE772" s="31"/>
      <c r="CF772" s="31"/>
      <c r="CG772" s="31"/>
      <c r="CH772" s="31"/>
      <c r="CI772" s="31"/>
      <c r="CJ772" s="31"/>
      <c r="CK772" s="31"/>
      <c r="CL772" s="31"/>
      <c r="CM772" s="31"/>
      <c r="CN772" s="31"/>
      <c r="CO772" s="31"/>
      <c r="CP772" s="31"/>
      <c r="CQ772" s="31"/>
      <c r="CR772" s="31"/>
      <c r="CS772" s="31"/>
    </row>
    <row r="773" customFormat="false" ht="15.75" hidden="false" customHeight="true" outlineLevel="0" collapsed="false">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c r="AE773" s="31"/>
      <c r="AF773" s="31"/>
      <c r="AG773" s="31"/>
      <c r="AH773" s="31"/>
      <c r="AI773" s="31"/>
      <c r="AJ773" s="31"/>
      <c r="AK773" s="31"/>
      <c r="AL773" s="31"/>
      <c r="AM773" s="31"/>
      <c r="AN773" s="31"/>
      <c r="AO773" s="31"/>
      <c r="AP773" s="31"/>
      <c r="AQ773" s="31"/>
      <c r="AR773" s="31"/>
      <c r="AS773" s="31"/>
      <c r="AT773" s="31"/>
      <c r="AU773" s="31"/>
      <c r="AV773" s="31"/>
      <c r="AW773" s="31"/>
      <c r="AX773" s="31"/>
      <c r="AY773" s="31"/>
      <c r="AZ773" s="31"/>
      <c r="BA773" s="31"/>
      <c r="BB773" s="31"/>
      <c r="BC773" s="31"/>
      <c r="BD773" s="31"/>
      <c r="BE773" s="31"/>
      <c r="BF773" s="31"/>
      <c r="BG773" s="31"/>
      <c r="BH773" s="31"/>
      <c r="BI773" s="31"/>
      <c r="BJ773" s="31"/>
      <c r="BK773" s="31"/>
      <c r="BL773" s="31"/>
      <c r="BM773" s="31"/>
      <c r="BN773" s="31"/>
      <c r="BO773" s="31"/>
      <c r="BP773" s="31"/>
      <c r="BQ773" s="31"/>
      <c r="BR773" s="31"/>
      <c r="BS773" s="31"/>
      <c r="BT773" s="31"/>
      <c r="BU773" s="31"/>
      <c r="BV773" s="31"/>
      <c r="BW773" s="31"/>
      <c r="BX773" s="31"/>
      <c r="BY773" s="31"/>
      <c r="BZ773" s="31"/>
      <c r="CA773" s="31"/>
      <c r="CB773" s="31"/>
      <c r="CC773" s="31"/>
      <c r="CD773" s="31"/>
      <c r="CE773" s="31"/>
      <c r="CF773" s="31"/>
      <c r="CG773" s="31"/>
      <c r="CH773" s="31"/>
      <c r="CI773" s="31"/>
      <c r="CJ773" s="31"/>
      <c r="CK773" s="31"/>
      <c r="CL773" s="31"/>
      <c r="CM773" s="31"/>
      <c r="CN773" s="31"/>
      <c r="CO773" s="31"/>
      <c r="CP773" s="31"/>
      <c r="CQ773" s="31"/>
      <c r="CR773" s="31"/>
      <c r="CS773" s="31"/>
    </row>
    <row r="774" customFormat="false" ht="15.75" hidden="false" customHeight="true" outlineLevel="0" collapsed="false">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c r="AE774" s="31"/>
      <c r="AF774" s="31"/>
      <c r="AG774" s="31"/>
      <c r="AH774" s="31"/>
      <c r="AI774" s="31"/>
      <c r="AJ774" s="31"/>
      <c r="AK774" s="31"/>
      <c r="AL774" s="31"/>
      <c r="AM774" s="31"/>
      <c r="AN774" s="31"/>
      <c r="AO774" s="31"/>
      <c r="AP774" s="31"/>
      <c r="AQ774" s="31"/>
      <c r="AR774" s="31"/>
      <c r="AS774" s="31"/>
      <c r="AT774" s="31"/>
      <c r="AU774" s="31"/>
      <c r="AV774" s="31"/>
      <c r="AW774" s="31"/>
      <c r="AX774" s="31"/>
      <c r="AY774" s="31"/>
      <c r="AZ774" s="31"/>
      <c r="BA774" s="31"/>
      <c r="BB774" s="31"/>
      <c r="BC774" s="31"/>
      <c r="BD774" s="31"/>
      <c r="BE774" s="31"/>
      <c r="BF774" s="31"/>
      <c r="BG774" s="31"/>
      <c r="BH774" s="31"/>
      <c r="BI774" s="31"/>
      <c r="BJ774" s="31"/>
      <c r="BK774" s="31"/>
      <c r="BL774" s="31"/>
      <c r="BM774" s="31"/>
      <c r="BN774" s="31"/>
      <c r="BO774" s="31"/>
      <c r="BP774" s="31"/>
      <c r="BQ774" s="31"/>
      <c r="BR774" s="31"/>
      <c r="BS774" s="31"/>
      <c r="BT774" s="31"/>
      <c r="BU774" s="31"/>
      <c r="BV774" s="31"/>
      <c r="BW774" s="31"/>
      <c r="BX774" s="31"/>
      <c r="BY774" s="31"/>
      <c r="BZ774" s="31"/>
      <c r="CA774" s="31"/>
      <c r="CB774" s="31"/>
      <c r="CC774" s="31"/>
      <c r="CD774" s="31"/>
      <c r="CE774" s="31"/>
      <c r="CF774" s="31"/>
      <c r="CG774" s="31"/>
      <c r="CH774" s="31"/>
      <c r="CI774" s="31"/>
      <c r="CJ774" s="31"/>
      <c r="CK774" s="31"/>
      <c r="CL774" s="31"/>
      <c r="CM774" s="31"/>
      <c r="CN774" s="31"/>
      <c r="CO774" s="31"/>
      <c r="CP774" s="31"/>
      <c r="CQ774" s="31"/>
      <c r="CR774" s="31"/>
      <c r="CS774" s="31"/>
    </row>
    <row r="775" customFormat="false" ht="15.75" hidden="false" customHeight="true" outlineLevel="0" collapsed="false">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c r="AE775" s="31"/>
      <c r="AF775" s="31"/>
      <c r="AG775" s="31"/>
      <c r="AH775" s="31"/>
      <c r="AI775" s="31"/>
      <c r="AJ775" s="31"/>
      <c r="AK775" s="31"/>
      <c r="AL775" s="31"/>
      <c r="AM775" s="31"/>
      <c r="AN775" s="31"/>
      <c r="AO775" s="31"/>
      <c r="AP775" s="31"/>
      <c r="AQ775" s="31"/>
      <c r="AR775" s="31"/>
      <c r="AS775" s="31"/>
      <c r="AT775" s="31"/>
      <c r="AU775" s="31"/>
      <c r="AV775" s="31"/>
      <c r="AW775" s="31"/>
      <c r="AX775" s="31"/>
      <c r="AY775" s="31"/>
      <c r="AZ775" s="31"/>
      <c r="BA775" s="31"/>
      <c r="BB775" s="31"/>
      <c r="BC775" s="31"/>
      <c r="BD775" s="31"/>
      <c r="BE775" s="31"/>
      <c r="BF775" s="31"/>
      <c r="BG775" s="31"/>
      <c r="BH775" s="31"/>
      <c r="BI775" s="31"/>
      <c r="BJ775" s="31"/>
      <c r="BK775" s="31"/>
      <c r="BL775" s="31"/>
      <c r="BM775" s="31"/>
      <c r="BN775" s="31"/>
      <c r="BO775" s="31"/>
      <c r="BP775" s="31"/>
      <c r="BQ775" s="31"/>
      <c r="BR775" s="31"/>
      <c r="BS775" s="31"/>
      <c r="BT775" s="31"/>
      <c r="BU775" s="31"/>
      <c r="BV775" s="31"/>
      <c r="BW775" s="31"/>
      <c r="BX775" s="31"/>
      <c r="BY775" s="31"/>
      <c r="BZ775" s="31"/>
      <c r="CA775" s="31"/>
      <c r="CB775" s="31"/>
      <c r="CC775" s="31"/>
      <c r="CD775" s="31"/>
      <c r="CE775" s="31"/>
      <c r="CF775" s="31"/>
      <c r="CG775" s="31"/>
      <c r="CH775" s="31"/>
      <c r="CI775" s="31"/>
      <c r="CJ775" s="31"/>
      <c r="CK775" s="31"/>
      <c r="CL775" s="31"/>
      <c r="CM775" s="31"/>
      <c r="CN775" s="31"/>
      <c r="CO775" s="31"/>
      <c r="CP775" s="31"/>
      <c r="CQ775" s="31"/>
      <c r="CR775" s="31"/>
      <c r="CS775" s="31"/>
    </row>
    <row r="776" customFormat="false" ht="15.75" hidden="false" customHeight="true" outlineLevel="0" collapsed="false">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c r="AE776" s="31"/>
      <c r="AF776" s="31"/>
      <c r="AG776" s="31"/>
      <c r="AH776" s="31"/>
      <c r="AI776" s="31"/>
      <c r="AJ776" s="31"/>
      <c r="AK776" s="31"/>
      <c r="AL776" s="31"/>
      <c r="AM776" s="31"/>
      <c r="AN776" s="31"/>
      <c r="AO776" s="31"/>
      <c r="AP776" s="31"/>
      <c r="AQ776" s="31"/>
      <c r="AR776" s="31"/>
      <c r="AS776" s="31"/>
      <c r="AT776" s="31"/>
      <c r="AU776" s="31"/>
      <c r="AV776" s="31"/>
      <c r="AW776" s="31"/>
      <c r="AX776" s="31"/>
      <c r="AY776" s="31"/>
      <c r="AZ776" s="31"/>
      <c r="BA776" s="31"/>
      <c r="BB776" s="31"/>
      <c r="BC776" s="31"/>
      <c r="BD776" s="31"/>
      <c r="BE776" s="31"/>
      <c r="BF776" s="31"/>
      <c r="BG776" s="31"/>
      <c r="BH776" s="31"/>
      <c r="BI776" s="31"/>
      <c r="BJ776" s="31"/>
      <c r="BK776" s="31"/>
      <c r="BL776" s="31"/>
      <c r="BM776" s="31"/>
      <c r="BN776" s="31"/>
      <c r="BO776" s="31"/>
      <c r="BP776" s="31"/>
      <c r="BQ776" s="31"/>
      <c r="BR776" s="31"/>
      <c r="BS776" s="31"/>
      <c r="BT776" s="31"/>
      <c r="BU776" s="31"/>
      <c r="BV776" s="31"/>
      <c r="BW776" s="31"/>
      <c r="BX776" s="31"/>
      <c r="BY776" s="31"/>
      <c r="BZ776" s="31"/>
      <c r="CA776" s="31"/>
      <c r="CB776" s="31"/>
      <c r="CC776" s="31"/>
      <c r="CD776" s="31"/>
      <c r="CE776" s="31"/>
      <c r="CF776" s="31"/>
      <c r="CG776" s="31"/>
      <c r="CH776" s="31"/>
      <c r="CI776" s="31"/>
      <c r="CJ776" s="31"/>
      <c r="CK776" s="31"/>
      <c r="CL776" s="31"/>
      <c r="CM776" s="31"/>
      <c r="CN776" s="31"/>
      <c r="CO776" s="31"/>
      <c r="CP776" s="31"/>
      <c r="CQ776" s="31"/>
      <c r="CR776" s="31"/>
      <c r="CS776" s="31"/>
    </row>
    <row r="777" customFormat="false" ht="15.75" hidden="false" customHeight="true" outlineLevel="0" collapsed="false">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c r="AE777" s="31"/>
      <c r="AF777" s="31"/>
      <c r="AG777" s="31"/>
      <c r="AH777" s="31"/>
      <c r="AI777" s="31"/>
      <c r="AJ777" s="31"/>
      <c r="AK777" s="31"/>
      <c r="AL777" s="31"/>
      <c r="AM777" s="31"/>
      <c r="AN777" s="31"/>
      <c r="AO777" s="31"/>
      <c r="AP777" s="31"/>
      <c r="AQ777" s="31"/>
      <c r="AR777" s="31"/>
      <c r="AS777" s="31"/>
      <c r="AT777" s="31"/>
      <c r="AU777" s="31"/>
      <c r="AV777" s="31"/>
      <c r="AW777" s="31"/>
      <c r="AX777" s="31"/>
      <c r="AY777" s="31"/>
      <c r="AZ777" s="31"/>
      <c r="BA777" s="31"/>
      <c r="BB777" s="31"/>
      <c r="BC777" s="31"/>
      <c r="BD777" s="31"/>
      <c r="BE777" s="31"/>
      <c r="BF777" s="31"/>
      <c r="BG777" s="31"/>
      <c r="BH777" s="31"/>
      <c r="BI777" s="31"/>
      <c r="BJ777" s="31"/>
      <c r="BK777" s="31"/>
      <c r="BL777" s="31"/>
      <c r="BM777" s="31"/>
      <c r="BN777" s="31"/>
      <c r="BO777" s="31"/>
      <c r="BP777" s="31"/>
      <c r="BQ777" s="31"/>
      <c r="BR777" s="31"/>
      <c r="BS777" s="31"/>
      <c r="BT777" s="31"/>
      <c r="BU777" s="31"/>
      <c r="BV777" s="31"/>
      <c r="BW777" s="31"/>
      <c r="BX777" s="31"/>
      <c r="BY777" s="31"/>
      <c r="BZ777" s="31"/>
      <c r="CA777" s="31"/>
      <c r="CB777" s="31"/>
      <c r="CC777" s="31"/>
      <c r="CD777" s="31"/>
      <c r="CE777" s="31"/>
      <c r="CF777" s="31"/>
      <c r="CG777" s="31"/>
      <c r="CH777" s="31"/>
      <c r="CI777" s="31"/>
      <c r="CJ777" s="31"/>
      <c r="CK777" s="31"/>
      <c r="CL777" s="31"/>
      <c r="CM777" s="31"/>
      <c r="CN777" s="31"/>
      <c r="CO777" s="31"/>
      <c r="CP777" s="31"/>
      <c r="CQ777" s="31"/>
      <c r="CR777" s="31"/>
      <c r="CS777" s="31"/>
    </row>
    <row r="778" customFormat="false" ht="15.75" hidden="false" customHeight="true" outlineLevel="0" collapsed="false">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c r="AE778" s="31"/>
      <c r="AF778" s="31"/>
      <c r="AG778" s="31"/>
      <c r="AH778" s="31"/>
      <c r="AI778" s="31"/>
      <c r="AJ778" s="31"/>
      <c r="AK778" s="31"/>
      <c r="AL778" s="31"/>
      <c r="AM778" s="31"/>
      <c r="AN778" s="31"/>
      <c r="AO778" s="31"/>
      <c r="AP778" s="31"/>
      <c r="AQ778" s="31"/>
      <c r="AR778" s="31"/>
      <c r="AS778" s="31"/>
      <c r="AT778" s="31"/>
      <c r="AU778" s="31"/>
      <c r="AV778" s="31"/>
      <c r="AW778" s="31"/>
      <c r="AX778" s="31"/>
      <c r="AY778" s="31"/>
      <c r="AZ778" s="31"/>
      <c r="BA778" s="31"/>
      <c r="BB778" s="31"/>
      <c r="BC778" s="31"/>
      <c r="BD778" s="31"/>
      <c r="BE778" s="31"/>
      <c r="BF778" s="31"/>
      <c r="BG778" s="31"/>
      <c r="BH778" s="31"/>
      <c r="BI778" s="31"/>
      <c r="BJ778" s="31"/>
      <c r="BK778" s="31"/>
      <c r="BL778" s="31"/>
      <c r="BM778" s="31"/>
      <c r="BN778" s="31"/>
      <c r="BO778" s="31"/>
      <c r="BP778" s="31"/>
      <c r="BQ778" s="31"/>
      <c r="BR778" s="31"/>
      <c r="BS778" s="31"/>
      <c r="BT778" s="31"/>
      <c r="BU778" s="31"/>
      <c r="BV778" s="31"/>
      <c r="BW778" s="31"/>
      <c r="BX778" s="31"/>
      <c r="BY778" s="31"/>
      <c r="BZ778" s="31"/>
      <c r="CA778" s="31"/>
      <c r="CB778" s="31"/>
      <c r="CC778" s="31"/>
      <c r="CD778" s="31"/>
      <c r="CE778" s="31"/>
      <c r="CF778" s="31"/>
      <c r="CG778" s="31"/>
      <c r="CH778" s="31"/>
      <c r="CI778" s="31"/>
      <c r="CJ778" s="31"/>
      <c r="CK778" s="31"/>
      <c r="CL778" s="31"/>
      <c r="CM778" s="31"/>
      <c r="CN778" s="31"/>
      <c r="CO778" s="31"/>
      <c r="CP778" s="31"/>
      <c r="CQ778" s="31"/>
      <c r="CR778" s="31"/>
      <c r="CS778" s="31"/>
    </row>
    <row r="779" customFormat="false" ht="15.75" hidden="false" customHeight="true" outlineLevel="0" collapsed="false">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c r="AE779" s="31"/>
      <c r="AF779" s="31"/>
      <c r="AG779" s="31"/>
      <c r="AH779" s="31"/>
      <c r="AI779" s="31"/>
      <c r="AJ779" s="31"/>
      <c r="AK779" s="31"/>
      <c r="AL779" s="31"/>
      <c r="AM779" s="31"/>
      <c r="AN779" s="31"/>
      <c r="AO779" s="31"/>
      <c r="AP779" s="31"/>
      <c r="AQ779" s="31"/>
      <c r="AR779" s="31"/>
      <c r="AS779" s="31"/>
      <c r="AT779" s="31"/>
      <c r="AU779" s="31"/>
      <c r="AV779" s="31"/>
      <c r="AW779" s="31"/>
      <c r="AX779" s="31"/>
      <c r="AY779" s="31"/>
      <c r="AZ779" s="31"/>
      <c r="BA779" s="31"/>
      <c r="BB779" s="31"/>
      <c r="BC779" s="31"/>
      <c r="BD779" s="31"/>
      <c r="BE779" s="31"/>
      <c r="BF779" s="31"/>
      <c r="BG779" s="31"/>
      <c r="BH779" s="31"/>
      <c r="BI779" s="31"/>
      <c r="BJ779" s="31"/>
      <c r="BK779" s="31"/>
      <c r="BL779" s="31"/>
      <c r="BM779" s="31"/>
      <c r="BN779" s="31"/>
      <c r="BO779" s="31"/>
      <c r="BP779" s="31"/>
      <c r="BQ779" s="31"/>
      <c r="BR779" s="31"/>
      <c r="BS779" s="31"/>
      <c r="BT779" s="31"/>
      <c r="BU779" s="31"/>
      <c r="BV779" s="31"/>
      <c r="BW779" s="31"/>
      <c r="BX779" s="31"/>
      <c r="BY779" s="31"/>
      <c r="BZ779" s="31"/>
      <c r="CA779" s="31"/>
      <c r="CB779" s="31"/>
      <c r="CC779" s="31"/>
      <c r="CD779" s="31"/>
      <c r="CE779" s="31"/>
      <c r="CF779" s="31"/>
      <c r="CG779" s="31"/>
      <c r="CH779" s="31"/>
      <c r="CI779" s="31"/>
      <c r="CJ779" s="31"/>
      <c r="CK779" s="31"/>
      <c r="CL779" s="31"/>
      <c r="CM779" s="31"/>
      <c r="CN779" s="31"/>
      <c r="CO779" s="31"/>
      <c r="CP779" s="31"/>
      <c r="CQ779" s="31"/>
      <c r="CR779" s="31"/>
      <c r="CS779" s="31"/>
    </row>
    <row r="780" customFormat="false" ht="15.75" hidden="false" customHeight="true" outlineLevel="0" collapsed="false">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c r="AE780" s="31"/>
      <c r="AF780" s="31"/>
      <c r="AG780" s="31"/>
      <c r="AH780" s="31"/>
      <c r="AI780" s="31"/>
      <c r="AJ780" s="31"/>
      <c r="AK780" s="31"/>
      <c r="AL780" s="31"/>
      <c r="AM780" s="31"/>
      <c r="AN780" s="31"/>
      <c r="AO780" s="31"/>
      <c r="AP780" s="31"/>
      <c r="AQ780" s="31"/>
      <c r="AR780" s="31"/>
      <c r="AS780" s="31"/>
      <c r="AT780" s="31"/>
      <c r="AU780" s="31"/>
      <c r="AV780" s="31"/>
      <c r="AW780" s="31"/>
      <c r="AX780" s="31"/>
      <c r="AY780" s="31"/>
      <c r="AZ780" s="31"/>
      <c r="BA780" s="31"/>
      <c r="BB780" s="31"/>
      <c r="BC780" s="31"/>
      <c r="BD780" s="31"/>
      <c r="BE780" s="31"/>
      <c r="BF780" s="31"/>
      <c r="BG780" s="31"/>
      <c r="BH780" s="31"/>
      <c r="BI780" s="31"/>
      <c r="BJ780" s="31"/>
      <c r="BK780" s="31"/>
      <c r="BL780" s="31"/>
      <c r="BM780" s="31"/>
      <c r="BN780" s="31"/>
      <c r="BO780" s="31"/>
      <c r="BP780" s="31"/>
      <c r="BQ780" s="31"/>
      <c r="BR780" s="31"/>
      <c r="BS780" s="31"/>
      <c r="BT780" s="31"/>
      <c r="BU780" s="31"/>
      <c r="BV780" s="31"/>
      <c r="BW780" s="31"/>
      <c r="BX780" s="31"/>
      <c r="BY780" s="31"/>
      <c r="BZ780" s="31"/>
      <c r="CA780" s="31"/>
      <c r="CB780" s="31"/>
      <c r="CC780" s="31"/>
      <c r="CD780" s="31"/>
      <c r="CE780" s="31"/>
      <c r="CF780" s="31"/>
      <c r="CG780" s="31"/>
      <c r="CH780" s="31"/>
      <c r="CI780" s="31"/>
      <c r="CJ780" s="31"/>
      <c r="CK780" s="31"/>
      <c r="CL780" s="31"/>
      <c r="CM780" s="31"/>
      <c r="CN780" s="31"/>
      <c r="CO780" s="31"/>
      <c r="CP780" s="31"/>
      <c r="CQ780" s="31"/>
      <c r="CR780" s="31"/>
      <c r="CS780" s="31"/>
    </row>
    <row r="781" customFormat="false" ht="15.75" hidden="false" customHeight="true" outlineLevel="0" collapsed="false">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c r="AE781" s="31"/>
      <c r="AF781" s="31"/>
      <c r="AG781" s="31"/>
      <c r="AH781" s="31"/>
      <c r="AI781" s="31"/>
      <c r="AJ781" s="31"/>
      <c r="AK781" s="31"/>
      <c r="AL781" s="31"/>
      <c r="AM781" s="31"/>
      <c r="AN781" s="31"/>
      <c r="AO781" s="31"/>
      <c r="AP781" s="31"/>
      <c r="AQ781" s="31"/>
      <c r="AR781" s="31"/>
      <c r="AS781" s="31"/>
      <c r="AT781" s="31"/>
      <c r="AU781" s="31"/>
      <c r="AV781" s="31"/>
      <c r="AW781" s="31"/>
      <c r="AX781" s="31"/>
      <c r="AY781" s="31"/>
      <c r="AZ781" s="31"/>
      <c r="BA781" s="31"/>
      <c r="BB781" s="31"/>
      <c r="BC781" s="31"/>
      <c r="BD781" s="31"/>
      <c r="BE781" s="31"/>
      <c r="BF781" s="31"/>
      <c r="BG781" s="31"/>
      <c r="BH781" s="31"/>
      <c r="BI781" s="31"/>
      <c r="BJ781" s="31"/>
      <c r="BK781" s="31"/>
      <c r="BL781" s="31"/>
      <c r="BM781" s="31"/>
      <c r="BN781" s="31"/>
      <c r="BO781" s="31"/>
      <c r="BP781" s="31"/>
      <c r="BQ781" s="31"/>
      <c r="BR781" s="31"/>
      <c r="BS781" s="31"/>
      <c r="BT781" s="31"/>
      <c r="BU781" s="31"/>
      <c r="BV781" s="31"/>
      <c r="BW781" s="31"/>
      <c r="BX781" s="31"/>
      <c r="BY781" s="31"/>
      <c r="BZ781" s="31"/>
      <c r="CA781" s="31"/>
      <c r="CB781" s="31"/>
      <c r="CC781" s="31"/>
      <c r="CD781" s="31"/>
      <c r="CE781" s="31"/>
      <c r="CF781" s="31"/>
      <c r="CG781" s="31"/>
      <c r="CH781" s="31"/>
      <c r="CI781" s="31"/>
      <c r="CJ781" s="31"/>
      <c r="CK781" s="31"/>
      <c r="CL781" s="31"/>
      <c r="CM781" s="31"/>
      <c r="CN781" s="31"/>
      <c r="CO781" s="31"/>
      <c r="CP781" s="31"/>
      <c r="CQ781" s="31"/>
      <c r="CR781" s="31"/>
      <c r="CS781" s="31"/>
    </row>
    <row r="782" customFormat="false" ht="15.75" hidden="false" customHeight="true" outlineLevel="0" collapsed="false">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c r="AE782" s="31"/>
      <c r="AF782" s="31"/>
      <c r="AG782" s="31"/>
      <c r="AH782" s="31"/>
      <c r="AI782" s="31"/>
      <c r="AJ782" s="31"/>
      <c r="AK782" s="31"/>
      <c r="AL782" s="31"/>
      <c r="AM782" s="31"/>
      <c r="AN782" s="31"/>
      <c r="AO782" s="31"/>
      <c r="AP782" s="31"/>
      <c r="AQ782" s="31"/>
      <c r="AR782" s="31"/>
      <c r="AS782" s="31"/>
      <c r="AT782" s="31"/>
      <c r="AU782" s="31"/>
      <c r="AV782" s="31"/>
      <c r="AW782" s="31"/>
      <c r="AX782" s="31"/>
      <c r="AY782" s="31"/>
      <c r="AZ782" s="31"/>
      <c r="BA782" s="31"/>
      <c r="BB782" s="31"/>
      <c r="BC782" s="31"/>
      <c r="BD782" s="31"/>
      <c r="BE782" s="31"/>
      <c r="BF782" s="31"/>
      <c r="BG782" s="31"/>
      <c r="BH782" s="31"/>
      <c r="BI782" s="31"/>
      <c r="BJ782" s="31"/>
      <c r="BK782" s="31"/>
      <c r="BL782" s="31"/>
      <c r="BM782" s="31"/>
      <c r="BN782" s="31"/>
      <c r="BO782" s="31"/>
      <c r="BP782" s="31"/>
      <c r="BQ782" s="31"/>
      <c r="BR782" s="31"/>
      <c r="BS782" s="31"/>
      <c r="BT782" s="31"/>
      <c r="BU782" s="31"/>
      <c r="BV782" s="31"/>
      <c r="BW782" s="31"/>
      <c r="BX782" s="31"/>
      <c r="BY782" s="31"/>
      <c r="BZ782" s="31"/>
      <c r="CA782" s="31"/>
      <c r="CB782" s="31"/>
      <c r="CC782" s="31"/>
      <c r="CD782" s="31"/>
      <c r="CE782" s="31"/>
      <c r="CF782" s="31"/>
      <c r="CG782" s="31"/>
      <c r="CH782" s="31"/>
      <c r="CI782" s="31"/>
      <c r="CJ782" s="31"/>
      <c r="CK782" s="31"/>
      <c r="CL782" s="31"/>
      <c r="CM782" s="31"/>
      <c r="CN782" s="31"/>
      <c r="CO782" s="31"/>
      <c r="CP782" s="31"/>
      <c r="CQ782" s="31"/>
      <c r="CR782" s="31"/>
      <c r="CS782" s="31"/>
    </row>
    <row r="783" customFormat="false" ht="15.75" hidden="false" customHeight="true" outlineLevel="0" collapsed="false">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c r="AE783" s="31"/>
      <c r="AF783" s="31"/>
      <c r="AG783" s="31"/>
      <c r="AH783" s="31"/>
      <c r="AI783" s="31"/>
      <c r="AJ783" s="31"/>
      <c r="AK783" s="31"/>
      <c r="AL783" s="31"/>
      <c r="AM783" s="31"/>
      <c r="AN783" s="31"/>
      <c r="AO783" s="31"/>
      <c r="AP783" s="31"/>
      <c r="AQ783" s="31"/>
      <c r="AR783" s="31"/>
      <c r="AS783" s="31"/>
      <c r="AT783" s="31"/>
      <c r="AU783" s="31"/>
      <c r="AV783" s="31"/>
      <c r="AW783" s="31"/>
      <c r="AX783" s="31"/>
      <c r="AY783" s="31"/>
      <c r="AZ783" s="31"/>
      <c r="BA783" s="31"/>
      <c r="BB783" s="31"/>
      <c r="BC783" s="31"/>
      <c r="BD783" s="31"/>
      <c r="BE783" s="31"/>
      <c r="BF783" s="31"/>
      <c r="BG783" s="31"/>
      <c r="BH783" s="31"/>
      <c r="BI783" s="31"/>
      <c r="BJ783" s="31"/>
      <c r="BK783" s="31"/>
      <c r="BL783" s="31"/>
      <c r="BM783" s="31"/>
      <c r="BN783" s="31"/>
      <c r="BO783" s="31"/>
      <c r="BP783" s="31"/>
      <c r="BQ783" s="31"/>
      <c r="BR783" s="31"/>
      <c r="BS783" s="31"/>
      <c r="BT783" s="31"/>
      <c r="BU783" s="31"/>
      <c r="BV783" s="31"/>
      <c r="BW783" s="31"/>
      <c r="BX783" s="31"/>
      <c r="BY783" s="31"/>
      <c r="BZ783" s="31"/>
      <c r="CA783" s="31"/>
      <c r="CB783" s="31"/>
      <c r="CC783" s="31"/>
      <c r="CD783" s="31"/>
      <c r="CE783" s="31"/>
      <c r="CF783" s="31"/>
      <c r="CG783" s="31"/>
      <c r="CH783" s="31"/>
      <c r="CI783" s="31"/>
      <c r="CJ783" s="31"/>
      <c r="CK783" s="31"/>
      <c r="CL783" s="31"/>
      <c r="CM783" s="31"/>
      <c r="CN783" s="31"/>
      <c r="CO783" s="31"/>
      <c r="CP783" s="31"/>
      <c r="CQ783" s="31"/>
      <c r="CR783" s="31"/>
      <c r="CS783" s="31"/>
    </row>
    <row r="784" customFormat="false" ht="15.75" hidden="false" customHeight="true" outlineLevel="0" collapsed="false">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c r="AE784" s="31"/>
      <c r="AF784" s="31"/>
      <c r="AG784" s="31"/>
      <c r="AH784" s="31"/>
      <c r="AI784" s="31"/>
      <c r="AJ784" s="31"/>
      <c r="AK784" s="31"/>
      <c r="AL784" s="31"/>
      <c r="AM784" s="31"/>
      <c r="AN784" s="31"/>
      <c r="AO784" s="31"/>
      <c r="AP784" s="31"/>
      <c r="AQ784" s="31"/>
      <c r="AR784" s="31"/>
      <c r="AS784" s="31"/>
      <c r="AT784" s="31"/>
      <c r="AU784" s="31"/>
      <c r="AV784" s="31"/>
      <c r="AW784" s="31"/>
      <c r="AX784" s="31"/>
      <c r="AY784" s="31"/>
      <c r="AZ784" s="31"/>
      <c r="BA784" s="31"/>
      <c r="BB784" s="31"/>
      <c r="BC784" s="31"/>
      <c r="BD784" s="31"/>
      <c r="BE784" s="31"/>
      <c r="BF784" s="31"/>
      <c r="BG784" s="31"/>
      <c r="BH784" s="31"/>
      <c r="BI784" s="31"/>
      <c r="BJ784" s="31"/>
      <c r="BK784" s="31"/>
      <c r="BL784" s="31"/>
      <c r="BM784" s="31"/>
      <c r="BN784" s="31"/>
      <c r="BO784" s="31"/>
      <c r="BP784" s="31"/>
      <c r="BQ784" s="31"/>
      <c r="BR784" s="31"/>
      <c r="BS784" s="31"/>
      <c r="BT784" s="31"/>
      <c r="BU784" s="31"/>
      <c r="BV784" s="31"/>
      <c r="BW784" s="31"/>
      <c r="BX784" s="31"/>
      <c r="BY784" s="31"/>
      <c r="BZ784" s="31"/>
      <c r="CA784" s="31"/>
      <c r="CB784" s="31"/>
      <c r="CC784" s="31"/>
      <c r="CD784" s="31"/>
      <c r="CE784" s="31"/>
      <c r="CF784" s="31"/>
      <c r="CG784" s="31"/>
      <c r="CH784" s="31"/>
      <c r="CI784" s="31"/>
      <c r="CJ784" s="31"/>
      <c r="CK784" s="31"/>
      <c r="CL784" s="31"/>
      <c r="CM784" s="31"/>
      <c r="CN784" s="31"/>
      <c r="CO784" s="31"/>
      <c r="CP784" s="31"/>
      <c r="CQ784" s="31"/>
      <c r="CR784" s="31"/>
      <c r="CS784" s="31"/>
    </row>
    <row r="785" customFormat="false" ht="15.75" hidden="false" customHeight="true" outlineLevel="0" collapsed="false">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c r="AE785" s="31"/>
      <c r="AF785" s="31"/>
      <c r="AG785" s="31"/>
      <c r="AH785" s="31"/>
      <c r="AI785" s="31"/>
      <c r="AJ785" s="31"/>
      <c r="AK785" s="31"/>
      <c r="AL785" s="31"/>
      <c r="AM785" s="31"/>
      <c r="AN785" s="31"/>
      <c r="AO785" s="31"/>
      <c r="AP785" s="31"/>
      <c r="AQ785" s="31"/>
      <c r="AR785" s="31"/>
      <c r="AS785" s="31"/>
      <c r="AT785" s="31"/>
      <c r="AU785" s="31"/>
      <c r="AV785" s="31"/>
      <c r="AW785" s="31"/>
      <c r="AX785" s="31"/>
      <c r="AY785" s="31"/>
      <c r="AZ785" s="31"/>
      <c r="BA785" s="31"/>
      <c r="BB785" s="31"/>
      <c r="BC785" s="31"/>
      <c r="BD785" s="31"/>
      <c r="BE785" s="31"/>
      <c r="BF785" s="31"/>
      <c r="BG785" s="31"/>
      <c r="BH785" s="31"/>
      <c r="BI785" s="31"/>
      <c r="BJ785" s="31"/>
      <c r="BK785" s="31"/>
      <c r="BL785" s="31"/>
      <c r="BM785" s="31"/>
      <c r="BN785" s="31"/>
      <c r="BO785" s="31"/>
      <c r="BP785" s="31"/>
      <c r="BQ785" s="31"/>
      <c r="BR785" s="31"/>
      <c r="BS785" s="31"/>
      <c r="BT785" s="31"/>
      <c r="BU785" s="31"/>
      <c r="BV785" s="31"/>
      <c r="BW785" s="31"/>
      <c r="BX785" s="31"/>
      <c r="BY785" s="31"/>
      <c r="BZ785" s="31"/>
      <c r="CA785" s="31"/>
      <c r="CB785" s="31"/>
      <c r="CC785" s="31"/>
      <c r="CD785" s="31"/>
      <c r="CE785" s="31"/>
      <c r="CF785" s="31"/>
      <c r="CG785" s="31"/>
      <c r="CH785" s="31"/>
      <c r="CI785" s="31"/>
      <c r="CJ785" s="31"/>
      <c r="CK785" s="31"/>
      <c r="CL785" s="31"/>
      <c r="CM785" s="31"/>
      <c r="CN785" s="31"/>
      <c r="CO785" s="31"/>
      <c r="CP785" s="31"/>
      <c r="CQ785" s="31"/>
      <c r="CR785" s="31"/>
      <c r="CS785" s="31"/>
    </row>
    <row r="786" customFormat="false" ht="15.75" hidden="false" customHeight="true" outlineLevel="0" collapsed="false">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c r="AE786" s="31"/>
      <c r="AF786" s="31"/>
      <c r="AG786" s="31"/>
      <c r="AH786" s="31"/>
      <c r="AI786" s="31"/>
      <c r="AJ786" s="31"/>
      <c r="AK786" s="31"/>
      <c r="AL786" s="31"/>
      <c r="AM786" s="31"/>
      <c r="AN786" s="31"/>
      <c r="AO786" s="31"/>
      <c r="AP786" s="31"/>
      <c r="AQ786" s="31"/>
      <c r="AR786" s="31"/>
      <c r="AS786" s="31"/>
      <c r="AT786" s="31"/>
      <c r="AU786" s="31"/>
      <c r="AV786" s="31"/>
      <c r="AW786" s="31"/>
      <c r="AX786" s="31"/>
      <c r="AY786" s="31"/>
      <c r="AZ786" s="31"/>
      <c r="BA786" s="31"/>
      <c r="BB786" s="31"/>
      <c r="BC786" s="31"/>
      <c r="BD786" s="31"/>
      <c r="BE786" s="31"/>
      <c r="BF786" s="31"/>
      <c r="BG786" s="31"/>
      <c r="BH786" s="31"/>
      <c r="BI786" s="31"/>
      <c r="BJ786" s="31"/>
      <c r="BK786" s="31"/>
      <c r="BL786" s="31"/>
      <c r="BM786" s="31"/>
      <c r="BN786" s="31"/>
      <c r="BO786" s="31"/>
      <c r="BP786" s="31"/>
      <c r="BQ786" s="31"/>
      <c r="BR786" s="31"/>
      <c r="BS786" s="31"/>
      <c r="BT786" s="31"/>
      <c r="BU786" s="31"/>
      <c r="BV786" s="31"/>
      <c r="BW786" s="31"/>
      <c r="BX786" s="31"/>
      <c r="BY786" s="31"/>
      <c r="BZ786" s="31"/>
      <c r="CA786" s="31"/>
      <c r="CB786" s="31"/>
      <c r="CC786" s="31"/>
      <c r="CD786" s="31"/>
      <c r="CE786" s="31"/>
      <c r="CF786" s="31"/>
      <c r="CG786" s="31"/>
      <c r="CH786" s="31"/>
      <c r="CI786" s="31"/>
      <c r="CJ786" s="31"/>
      <c r="CK786" s="31"/>
      <c r="CL786" s="31"/>
      <c r="CM786" s="31"/>
      <c r="CN786" s="31"/>
      <c r="CO786" s="31"/>
      <c r="CP786" s="31"/>
      <c r="CQ786" s="31"/>
      <c r="CR786" s="31"/>
      <c r="CS786" s="31"/>
    </row>
    <row r="787" customFormat="false" ht="15.75" hidden="false" customHeight="true" outlineLevel="0" collapsed="false">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c r="AE787" s="31"/>
      <c r="AF787" s="31"/>
      <c r="AG787" s="31"/>
      <c r="AH787" s="31"/>
      <c r="AI787" s="31"/>
      <c r="AJ787" s="31"/>
      <c r="AK787" s="31"/>
      <c r="AL787" s="31"/>
      <c r="AM787" s="31"/>
      <c r="AN787" s="31"/>
      <c r="AO787" s="31"/>
      <c r="AP787" s="31"/>
      <c r="AQ787" s="31"/>
      <c r="AR787" s="31"/>
      <c r="AS787" s="31"/>
      <c r="AT787" s="31"/>
      <c r="AU787" s="31"/>
      <c r="AV787" s="31"/>
      <c r="AW787" s="31"/>
      <c r="AX787" s="31"/>
      <c r="AY787" s="31"/>
      <c r="AZ787" s="31"/>
      <c r="BA787" s="31"/>
      <c r="BB787" s="31"/>
      <c r="BC787" s="31"/>
      <c r="BD787" s="31"/>
      <c r="BE787" s="31"/>
      <c r="BF787" s="31"/>
      <c r="BG787" s="31"/>
      <c r="BH787" s="31"/>
      <c r="BI787" s="31"/>
      <c r="BJ787" s="31"/>
      <c r="BK787" s="31"/>
      <c r="BL787" s="31"/>
      <c r="BM787" s="31"/>
      <c r="BN787" s="31"/>
      <c r="BO787" s="31"/>
      <c r="BP787" s="31"/>
      <c r="BQ787" s="31"/>
      <c r="BR787" s="31"/>
      <c r="BS787" s="31"/>
      <c r="BT787" s="31"/>
      <c r="BU787" s="31"/>
      <c r="BV787" s="31"/>
      <c r="BW787" s="31"/>
      <c r="BX787" s="31"/>
      <c r="BY787" s="31"/>
      <c r="BZ787" s="31"/>
      <c r="CA787" s="31"/>
      <c r="CB787" s="31"/>
      <c r="CC787" s="31"/>
      <c r="CD787" s="31"/>
      <c r="CE787" s="31"/>
      <c r="CF787" s="31"/>
      <c r="CG787" s="31"/>
      <c r="CH787" s="31"/>
      <c r="CI787" s="31"/>
      <c r="CJ787" s="31"/>
      <c r="CK787" s="31"/>
      <c r="CL787" s="31"/>
      <c r="CM787" s="31"/>
      <c r="CN787" s="31"/>
      <c r="CO787" s="31"/>
      <c r="CP787" s="31"/>
      <c r="CQ787" s="31"/>
      <c r="CR787" s="31"/>
      <c r="CS787" s="31"/>
    </row>
    <row r="788" customFormat="false" ht="15.75" hidden="false" customHeight="true" outlineLevel="0" collapsed="false">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c r="AE788" s="31"/>
      <c r="AF788" s="31"/>
      <c r="AG788" s="31"/>
      <c r="AH788" s="31"/>
      <c r="AI788" s="31"/>
      <c r="AJ788" s="31"/>
      <c r="AK788" s="31"/>
      <c r="AL788" s="31"/>
      <c r="AM788" s="31"/>
      <c r="AN788" s="31"/>
      <c r="AO788" s="31"/>
      <c r="AP788" s="31"/>
      <c r="AQ788" s="31"/>
      <c r="AR788" s="31"/>
      <c r="AS788" s="31"/>
      <c r="AT788" s="31"/>
      <c r="AU788" s="31"/>
      <c r="AV788" s="31"/>
      <c r="AW788" s="31"/>
      <c r="AX788" s="31"/>
      <c r="AY788" s="31"/>
      <c r="AZ788" s="31"/>
      <c r="BA788" s="31"/>
      <c r="BB788" s="31"/>
      <c r="BC788" s="31"/>
      <c r="BD788" s="31"/>
      <c r="BE788" s="31"/>
      <c r="BF788" s="31"/>
      <c r="BG788" s="31"/>
      <c r="BH788" s="31"/>
      <c r="BI788" s="31"/>
      <c r="BJ788" s="31"/>
      <c r="BK788" s="31"/>
      <c r="BL788" s="31"/>
      <c r="BM788" s="31"/>
      <c r="BN788" s="31"/>
      <c r="BO788" s="31"/>
      <c r="BP788" s="31"/>
      <c r="BQ788" s="31"/>
      <c r="BR788" s="31"/>
      <c r="BS788" s="31"/>
      <c r="BT788" s="31"/>
      <c r="BU788" s="31"/>
      <c r="BV788" s="31"/>
      <c r="BW788" s="31"/>
      <c r="BX788" s="31"/>
      <c r="BY788" s="31"/>
      <c r="BZ788" s="31"/>
      <c r="CA788" s="31"/>
      <c r="CB788" s="31"/>
      <c r="CC788" s="31"/>
      <c r="CD788" s="31"/>
      <c r="CE788" s="31"/>
      <c r="CF788" s="31"/>
      <c r="CG788" s="31"/>
      <c r="CH788" s="31"/>
      <c r="CI788" s="31"/>
      <c r="CJ788" s="31"/>
      <c r="CK788" s="31"/>
      <c r="CL788" s="31"/>
      <c r="CM788" s="31"/>
      <c r="CN788" s="31"/>
      <c r="CO788" s="31"/>
      <c r="CP788" s="31"/>
      <c r="CQ788" s="31"/>
      <c r="CR788" s="31"/>
      <c r="CS788" s="31"/>
    </row>
    <row r="789" customFormat="false" ht="15.75" hidden="false" customHeight="true" outlineLevel="0" collapsed="false">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c r="AE789" s="31"/>
      <c r="AF789" s="31"/>
      <c r="AG789" s="31"/>
      <c r="AH789" s="31"/>
      <c r="AI789" s="31"/>
      <c r="AJ789" s="31"/>
      <c r="AK789" s="31"/>
      <c r="AL789" s="31"/>
      <c r="AM789" s="31"/>
      <c r="AN789" s="31"/>
      <c r="AO789" s="31"/>
      <c r="AP789" s="31"/>
      <c r="AQ789" s="31"/>
      <c r="AR789" s="31"/>
      <c r="AS789" s="31"/>
      <c r="AT789" s="31"/>
      <c r="AU789" s="31"/>
      <c r="AV789" s="31"/>
      <c r="AW789" s="31"/>
      <c r="AX789" s="31"/>
      <c r="AY789" s="31"/>
      <c r="AZ789" s="31"/>
      <c r="BA789" s="31"/>
      <c r="BB789" s="31"/>
      <c r="BC789" s="31"/>
      <c r="BD789" s="31"/>
      <c r="BE789" s="31"/>
      <c r="BF789" s="31"/>
      <c r="BG789" s="31"/>
      <c r="BH789" s="31"/>
      <c r="BI789" s="31"/>
      <c r="BJ789" s="31"/>
      <c r="BK789" s="31"/>
      <c r="BL789" s="31"/>
      <c r="BM789" s="31"/>
      <c r="BN789" s="31"/>
      <c r="BO789" s="31"/>
      <c r="BP789" s="31"/>
      <c r="BQ789" s="31"/>
      <c r="BR789" s="31"/>
      <c r="BS789" s="31"/>
      <c r="BT789" s="31"/>
      <c r="BU789" s="31"/>
      <c r="BV789" s="31"/>
      <c r="BW789" s="31"/>
      <c r="BX789" s="31"/>
      <c r="BY789" s="31"/>
      <c r="BZ789" s="31"/>
      <c r="CA789" s="31"/>
      <c r="CB789" s="31"/>
      <c r="CC789" s="31"/>
      <c r="CD789" s="31"/>
      <c r="CE789" s="31"/>
      <c r="CF789" s="31"/>
      <c r="CG789" s="31"/>
      <c r="CH789" s="31"/>
      <c r="CI789" s="31"/>
      <c r="CJ789" s="31"/>
      <c r="CK789" s="31"/>
      <c r="CL789" s="31"/>
      <c r="CM789" s="31"/>
      <c r="CN789" s="31"/>
      <c r="CO789" s="31"/>
      <c r="CP789" s="31"/>
      <c r="CQ789" s="31"/>
      <c r="CR789" s="31"/>
      <c r="CS789" s="31"/>
    </row>
    <row r="790" customFormat="false" ht="15.75" hidden="false" customHeight="true" outlineLevel="0" collapsed="false">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c r="AE790" s="31"/>
      <c r="AF790" s="31"/>
      <c r="AG790" s="31"/>
      <c r="AH790" s="31"/>
      <c r="AI790" s="31"/>
      <c r="AJ790" s="31"/>
      <c r="AK790" s="31"/>
      <c r="AL790" s="31"/>
      <c r="AM790" s="31"/>
      <c r="AN790" s="31"/>
      <c r="AO790" s="31"/>
      <c r="AP790" s="31"/>
      <c r="AQ790" s="31"/>
      <c r="AR790" s="31"/>
      <c r="AS790" s="31"/>
      <c r="AT790" s="31"/>
      <c r="AU790" s="31"/>
      <c r="AV790" s="31"/>
      <c r="AW790" s="31"/>
      <c r="AX790" s="31"/>
      <c r="AY790" s="31"/>
      <c r="AZ790" s="31"/>
      <c r="BA790" s="31"/>
      <c r="BB790" s="31"/>
      <c r="BC790" s="31"/>
      <c r="BD790" s="31"/>
      <c r="BE790" s="31"/>
      <c r="BF790" s="31"/>
      <c r="BG790" s="31"/>
      <c r="BH790" s="31"/>
      <c r="BI790" s="31"/>
      <c r="BJ790" s="31"/>
      <c r="BK790" s="31"/>
      <c r="BL790" s="31"/>
      <c r="BM790" s="31"/>
      <c r="BN790" s="31"/>
      <c r="BO790" s="31"/>
      <c r="BP790" s="31"/>
      <c r="BQ790" s="31"/>
      <c r="BR790" s="31"/>
      <c r="BS790" s="31"/>
      <c r="BT790" s="31"/>
      <c r="BU790" s="31"/>
      <c r="BV790" s="31"/>
      <c r="BW790" s="31"/>
      <c r="BX790" s="31"/>
      <c r="BY790" s="31"/>
      <c r="BZ790" s="31"/>
      <c r="CA790" s="31"/>
      <c r="CB790" s="31"/>
      <c r="CC790" s="31"/>
      <c r="CD790" s="31"/>
      <c r="CE790" s="31"/>
      <c r="CF790" s="31"/>
      <c r="CG790" s="31"/>
      <c r="CH790" s="31"/>
      <c r="CI790" s="31"/>
      <c r="CJ790" s="31"/>
      <c r="CK790" s="31"/>
      <c r="CL790" s="31"/>
      <c r="CM790" s="31"/>
      <c r="CN790" s="31"/>
      <c r="CO790" s="31"/>
      <c r="CP790" s="31"/>
      <c r="CQ790" s="31"/>
      <c r="CR790" s="31"/>
      <c r="CS790" s="31"/>
    </row>
    <row r="791" customFormat="false" ht="15.75" hidden="false" customHeight="true" outlineLevel="0" collapsed="false">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c r="AE791" s="31"/>
      <c r="AF791" s="31"/>
      <c r="AG791" s="31"/>
      <c r="AH791" s="31"/>
      <c r="AI791" s="31"/>
      <c r="AJ791" s="31"/>
      <c r="AK791" s="31"/>
      <c r="AL791" s="31"/>
      <c r="AM791" s="31"/>
      <c r="AN791" s="31"/>
      <c r="AO791" s="31"/>
      <c r="AP791" s="31"/>
      <c r="AQ791" s="31"/>
      <c r="AR791" s="31"/>
      <c r="AS791" s="31"/>
      <c r="AT791" s="31"/>
      <c r="AU791" s="31"/>
      <c r="AV791" s="31"/>
      <c r="AW791" s="31"/>
      <c r="AX791" s="31"/>
      <c r="AY791" s="31"/>
      <c r="AZ791" s="31"/>
      <c r="BA791" s="31"/>
      <c r="BB791" s="31"/>
      <c r="BC791" s="31"/>
      <c r="BD791" s="31"/>
      <c r="BE791" s="31"/>
      <c r="BF791" s="31"/>
      <c r="BG791" s="31"/>
      <c r="BH791" s="31"/>
      <c r="BI791" s="31"/>
      <c r="BJ791" s="31"/>
      <c r="BK791" s="31"/>
      <c r="BL791" s="31"/>
      <c r="BM791" s="31"/>
      <c r="BN791" s="31"/>
      <c r="BO791" s="31"/>
      <c r="BP791" s="31"/>
      <c r="BQ791" s="31"/>
      <c r="BR791" s="31"/>
      <c r="BS791" s="31"/>
      <c r="BT791" s="31"/>
      <c r="BU791" s="31"/>
      <c r="BV791" s="31"/>
      <c r="BW791" s="31"/>
      <c r="BX791" s="31"/>
      <c r="BY791" s="31"/>
      <c r="BZ791" s="31"/>
      <c r="CA791" s="31"/>
      <c r="CB791" s="31"/>
      <c r="CC791" s="31"/>
      <c r="CD791" s="31"/>
      <c r="CE791" s="31"/>
      <c r="CF791" s="31"/>
      <c r="CG791" s="31"/>
      <c r="CH791" s="31"/>
      <c r="CI791" s="31"/>
      <c r="CJ791" s="31"/>
      <c r="CK791" s="31"/>
      <c r="CL791" s="31"/>
      <c r="CM791" s="31"/>
      <c r="CN791" s="31"/>
      <c r="CO791" s="31"/>
      <c r="CP791" s="31"/>
      <c r="CQ791" s="31"/>
      <c r="CR791" s="31"/>
      <c r="CS791" s="31"/>
    </row>
    <row r="792" customFormat="false" ht="15.75" hidden="false" customHeight="true" outlineLevel="0" collapsed="false">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c r="AE792" s="31"/>
      <c r="AF792" s="31"/>
      <c r="AG792" s="31"/>
      <c r="AH792" s="31"/>
      <c r="AI792" s="31"/>
      <c r="AJ792" s="31"/>
      <c r="AK792" s="31"/>
      <c r="AL792" s="31"/>
      <c r="AM792" s="31"/>
      <c r="AN792" s="31"/>
      <c r="AO792" s="31"/>
      <c r="AP792" s="31"/>
      <c r="AQ792" s="31"/>
      <c r="AR792" s="31"/>
      <c r="AS792" s="31"/>
      <c r="AT792" s="31"/>
      <c r="AU792" s="31"/>
      <c r="AV792" s="31"/>
      <c r="AW792" s="31"/>
      <c r="AX792" s="31"/>
      <c r="AY792" s="31"/>
      <c r="AZ792" s="31"/>
      <c r="BA792" s="31"/>
      <c r="BB792" s="31"/>
      <c r="BC792" s="31"/>
      <c r="BD792" s="31"/>
      <c r="BE792" s="31"/>
      <c r="BF792" s="31"/>
      <c r="BG792" s="31"/>
      <c r="BH792" s="31"/>
      <c r="BI792" s="31"/>
      <c r="BJ792" s="31"/>
      <c r="BK792" s="31"/>
      <c r="BL792" s="31"/>
      <c r="BM792" s="31"/>
      <c r="BN792" s="31"/>
      <c r="BO792" s="31"/>
      <c r="BP792" s="31"/>
      <c r="BQ792" s="31"/>
      <c r="BR792" s="31"/>
      <c r="BS792" s="31"/>
      <c r="BT792" s="31"/>
      <c r="BU792" s="31"/>
      <c r="BV792" s="31"/>
      <c r="BW792" s="31"/>
      <c r="BX792" s="31"/>
      <c r="BY792" s="31"/>
      <c r="BZ792" s="31"/>
      <c r="CA792" s="31"/>
      <c r="CB792" s="31"/>
      <c r="CC792" s="31"/>
      <c r="CD792" s="31"/>
      <c r="CE792" s="31"/>
      <c r="CF792" s="31"/>
      <c r="CG792" s="31"/>
      <c r="CH792" s="31"/>
      <c r="CI792" s="31"/>
      <c r="CJ792" s="31"/>
      <c r="CK792" s="31"/>
      <c r="CL792" s="31"/>
      <c r="CM792" s="31"/>
      <c r="CN792" s="31"/>
      <c r="CO792" s="31"/>
      <c r="CP792" s="31"/>
      <c r="CQ792" s="31"/>
      <c r="CR792" s="31"/>
      <c r="CS792" s="31"/>
    </row>
    <row r="793" customFormat="false" ht="15.75" hidden="false" customHeight="true" outlineLevel="0" collapsed="false">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c r="AE793" s="31"/>
      <c r="AF793" s="31"/>
      <c r="AG793" s="31"/>
      <c r="AH793" s="31"/>
      <c r="AI793" s="31"/>
      <c r="AJ793" s="31"/>
      <c r="AK793" s="31"/>
      <c r="AL793" s="31"/>
      <c r="AM793" s="31"/>
      <c r="AN793" s="31"/>
      <c r="AO793" s="31"/>
      <c r="AP793" s="31"/>
      <c r="AQ793" s="31"/>
      <c r="AR793" s="31"/>
      <c r="AS793" s="31"/>
      <c r="AT793" s="31"/>
      <c r="AU793" s="31"/>
      <c r="AV793" s="31"/>
      <c r="AW793" s="31"/>
      <c r="AX793" s="31"/>
      <c r="AY793" s="31"/>
      <c r="AZ793" s="31"/>
      <c r="BA793" s="31"/>
      <c r="BB793" s="31"/>
      <c r="BC793" s="31"/>
      <c r="BD793" s="31"/>
      <c r="BE793" s="31"/>
      <c r="BF793" s="31"/>
      <c r="BG793" s="31"/>
      <c r="BH793" s="31"/>
      <c r="BI793" s="31"/>
      <c r="BJ793" s="31"/>
      <c r="BK793" s="31"/>
      <c r="BL793" s="31"/>
      <c r="BM793" s="31"/>
      <c r="BN793" s="31"/>
      <c r="BO793" s="31"/>
      <c r="BP793" s="31"/>
      <c r="BQ793" s="31"/>
      <c r="BR793" s="31"/>
      <c r="BS793" s="31"/>
      <c r="BT793" s="31"/>
      <c r="BU793" s="31"/>
      <c r="BV793" s="31"/>
      <c r="BW793" s="31"/>
      <c r="BX793" s="31"/>
      <c r="BY793" s="31"/>
      <c r="BZ793" s="31"/>
      <c r="CA793" s="31"/>
      <c r="CB793" s="31"/>
      <c r="CC793" s="31"/>
      <c r="CD793" s="31"/>
      <c r="CE793" s="31"/>
      <c r="CF793" s="31"/>
      <c r="CG793" s="31"/>
      <c r="CH793" s="31"/>
      <c r="CI793" s="31"/>
      <c r="CJ793" s="31"/>
      <c r="CK793" s="31"/>
      <c r="CL793" s="31"/>
      <c r="CM793" s="31"/>
      <c r="CN793" s="31"/>
      <c r="CO793" s="31"/>
      <c r="CP793" s="31"/>
      <c r="CQ793" s="31"/>
      <c r="CR793" s="31"/>
      <c r="CS793" s="31"/>
    </row>
    <row r="794" customFormat="false" ht="15.75" hidden="false" customHeight="true" outlineLevel="0" collapsed="false">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c r="AE794" s="31"/>
      <c r="AF794" s="31"/>
      <c r="AG794" s="31"/>
      <c r="AH794" s="31"/>
      <c r="AI794" s="31"/>
      <c r="AJ794" s="31"/>
      <c r="AK794" s="31"/>
      <c r="AL794" s="31"/>
      <c r="AM794" s="31"/>
      <c r="AN794" s="31"/>
      <c r="AO794" s="31"/>
      <c r="AP794" s="31"/>
      <c r="AQ794" s="31"/>
      <c r="AR794" s="31"/>
      <c r="AS794" s="31"/>
      <c r="AT794" s="31"/>
      <c r="AU794" s="31"/>
      <c r="AV794" s="31"/>
      <c r="AW794" s="31"/>
      <c r="AX794" s="31"/>
      <c r="AY794" s="31"/>
      <c r="AZ794" s="31"/>
      <c r="BA794" s="31"/>
      <c r="BB794" s="31"/>
      <c r="BC794" s="31"/>
      <c r="BD794" s="31"/>
      <c r="BE794" s="31"/>
      <c r="BF794" s="31"/>
      <c r="BG794" s="31"/>
      <c r="BH794" s="31"/>
      <c r="BI794" s="31"/>
      <c r="BJ794" s="31"/>
      <c r="BK794" s="31"/>
      <c r="BL794" s="31"/>
      <c r="BM794" s="31"/>
      <c r="BN794" s="31"/>
      <c r="BO794" s="31"/>
      <c r="BP794" s="31"/>
      <c r="BQ794" s="31"/>
      <c r="BR794" s="31"/>
      <c r="BS794" s="31"/>
      <c r="BT794" s="31"/>
      <c r="BU794" s="31"/>
      <c r="BV794" s="31"/>
      <c r="BW794" s="31"/>
      <c r="BX794" s="31"/>
      <c r="BY794" s="31"/>
      <c r="BZ794" s="31"/>
      <c r="CA794" s="31"/>
      <c r="CB794" s="31"/>
      <c r="CC794" s="31"/>
      <c r="CD794" s="31"/>
      <c r="CE794" s="31"/>
      <c r="CF794" s="31"/>
      <c r="CG794" s="31"/>
      <c r="CH794" s="31"/>
      <c r="CI794" s="31"/>
      <c r="CJ794" s="31"/>
      <c r="CK794" s="31"/>
      <c r="CL794" s="31"/>
      <c r="CM794" s="31"/>
      <c r="CN794" s="31"/>
      <c r="CO794" s="31"/>
      <c r="CP794" s="31"/>
      <c r="CQ794" s="31"/>
      <c r="CR794" s="31"/>
      <c r="CS794" s="31"/>
    </row>
    <row r="795" customFormat="false" ht="15.75" hidden="false" customHeight="true" outlineLevel="0" collapsed="false">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c r="AE795" s="31"/>
      <c r="AF795" s="31"/>
      <c r="AG795" s="31"/>
      <c r="AH795" s="31"/>
      <c r="AI795" s="31"/>
      <c r="AJ795" s="31"/>
      <c r="AK795" s="31"/>
      <c r="AL795" s="31"/>
      <c r="AM795" s="31"/>
      <c r="AN795" s="31"/>
      <c r="AO795" s="31"/>
      <c r="AP795" s="31"/>
      <c r="AQ795" s="31"/>
      <c r="AR795" s="31"/>
      <c r="AS795" s="31"/>
      <c r="AT795" s="31"/>
      <c r="AU795" s="31"/>
      <c r="AV795" s="31"/>
      <c r="AW795" s="31"/>
      <c r="AX795" s="31"/>
      <c r="AY795" s="31"/>
      <c r="AZ795" s="31"/>
      <c r="BA795" s="31"/>
      <c r="BB795" s="31"/>
      <c r="BC795" s="31"/>
      <c r="BD795" s="31"/>
      <c r="BE795" s="31"/>
      <c r="BF795" s="31"/>
      <c r="BG795" s="31"/>
      <c r="BH795" s="31"/>
      <c r="BI795" s="31"/>
      <c r="BJ795" s="31"/>
      <c r="BK795" s="31"/>
      <c r="BL795" s="31"/>
      <c r="BM795" s="31"/>
      <c r="BN795" s="31"/>
      <c r="BO795" s="31"/>
      <c r="BP795" s="31"/>
      <c r="BQ795" s="31"/>
      <c r="BR795" s="31"/>
      <c r="BS795" s="31"/>
      <c r="BT795" s="31"/>
      <c r="BU795" s="31"/>
      <c r="BV795" s="31"/>
      <c r="BW795" s="31"/>
      <c r="BX795" s="31"/>
      <c r="BY795" s="31"/>
      <c r="BZ795" s="31"/>
      <c r="CA795" s="31"/>
      <c r="CB795" s="31"/>
      <c r="CC795" s="31"/>
      <c r="CD795" s="31"/>
      <c r="CE795" s="31"/>
      <c r="CF795" s="31"/>
      <c r="CG795" s="31"/>
      <c r="CH795" s="31"/>
      <c r="CI795" s="31"/>
      <c r="CJ795" s="31"/>
      <c r="CK795" s="31"/>
      <c r="CL795" s="31"/>
      <c r="CM795" s="31"/>
      <c r="CN795" s="31"/>
      <c r="CO795" s="31"/>
      <c r="CP795" s="31"/>
      <c r="CQ795" s="31"/>
      <c r="CR795" s="31"/>
      <c r="CS795" s="31"/>
    </row>
    <row r="796" customFormat="false" ht="15.75" hidden="false" customHeight="true" outlineLevel="0" collapsed="false">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c r="AE796" s="31"/>
      <c r="AF796" s="31"/>
      <c r="AG796" s="31"/>
      <c r="AH796" s="31"/>
      <c r="AI796" s="31"/>
      <c r="AJ796" s="31"/>
      <c r="AK796" s="31"/>
      <c r="AL796" s="31"/>
      <c r="AM796" s="31"/>
      <c r="AN796" s="31"/>
      <c r="AO796" s="31"/>
      <c r="AP796" s="31"/>
      <c r="AQ796" s="31"/>
      <c r="AR796" s="31"/>
      <c r="AS796" s="31"/>
      <c r="AT796" s="31"/>
      <c r="AU796" s="31"/>
      <c r="AV796" s="31"/>
      <c r="AW796" s="31"/>
      <c r="AX796" s="31"/>
      <c r="AY796" s="31"/>
      <c r="AZ796" s="31"/>
      <c r="BA796" s="31"/>
      <c r="BB796" s="31"/>
      <c r="BC796" s="31"/>
      <c r="BD796" s="31"/>
      <c r="BE796" s="31"/>
      <c r="BF796" s="31"/>
      <c r="BG796" s="31"/>
      <c r="BH796" s="31"/>
      <c r="BI796" s="31"/>
      <c r="BJ796" s="31"/>
      <c r="BK796" s="31"/>
      <c r="BL796" s="31"/>
      <c r="BM796" s="31"/>
      <c r="BN796" s="31"/>
      <c r="BO796" s="31"/>
      <c r="BP796" s="31"/>
      <c r="BQ796" s="31"/>
      <c r="BR796" s="31"/>
      <c r="BS796" s="31"/>
      <c r="BT796" s="31"/>
      <c r="BU796" s="31"/>
      <c r="BV796" s="31"/>
      <c r="BW796" s="31"/>
      <c r="BX796" s="31"/>
      <c r="BY796" s="31"/>
      <c r="BZ796" s="31"/>
      <c r="CA796" s="31"/>
      <c r="CB796" s="31"/>
      <c r="CC796" s="31"/>
      <c r="CD796" s="31"/>
      <c r="CE796" s="31"/>
      <c r="CF796" s="31"/>
      <c r="CG796" s="31"/>
      <c r="CH796" s="31"/>
      <c r="CI796" s="31"/>
      <c r="CJ796" s="31"/>
      <c r="CK796" s="31"/>
      <c r="CL796" s="31"/>
      <c r="CM796" s="31"/>
      <c r="CN796" s="31"/>
      <c r="CO796" s="31"/>
      <c r="CP796" s="31"/>
      <c r="CQ796" s="31"/>
      <c r="CR796" s="31"/>
      <c r="CS796" s="31"/>
    </row>
    <row r="797" customFormat="false" ht="15.75" hidden="false" customHeight="true" outlineLevel="0" collapsed="false">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c r="AE797" s="31"/>
      <c r="AF797" s="31"/>
      <c r="AG797" s="31"/>
      <c r="AH797" s="31"/>
      <c r="AI797" s="31"/>
      <c r="AJ797" s="31"/>
      <c r="AK797" s="31"/>
      <c r="AL797" s="31"/>
      <c r="AM797" s="31"/>
      <c r="AN797" s="31"/>
      <c r="AO797" s="31"/>
      <c r="AP797" s="31"/>
      <c r="AQ797" s="31"/>
      <c r="AR797" s="31"/>
      <c r="AS797" s="31"/>
      <c r="AT797" s="31"/>
      <c r="AU797" s="31"/>
      <c r="AV797" s="31"/>
      <c r="AW797" s="31"/>
      <c r="AX797" s="31"/>
      <c r="AY797" s="31"/>
      <c r="AZ797" s="31"/>
      <c r="BA797" s="31"/>
      <c r="BB797" s="31"/>
      <c r="BC797" s="31"/>
      <c r="BD797" s="31"/>
      <c r="BE797" s="31"/>
      <c r="BF797" s="31"/>
      <c r="BG797" s="31"/>
      <c r="BH797" s="31"/>
      <c r="BI797" s="31"/>
      <c r="BJ797" s="31"/>
      <c r="BK797" s="31"/>
      <c r="BL797" s="31"/>
      <c r="BM797" s="31"/>
      <c r="BN797" s="31"/>
      <c r="BO797" s="31"/>
      <c r="BP797" s="31"/>
      <c r="BQ797" s="31"/>
      <c r="BR797" s="31"/>
      <c r="BS797" s="31"/>
      <c r="BT797" s="31"/>
      <c r="BU797" s="31"/>
      <c r="BV797" s="31"/>
      <c r="BW797" s="31"/>
      <c r="BX797" s="31"/>
      <c r="BY797" s="31"/>
      <c r="BZ797" s="31"/>
      <c r="CA797" s="31"/>
      <c r="CB797" s="31"/>
      <c r="CC797" s="31"/>
      <c r="CD797" s="31"/>
      <c r="CE797" s="31"/>
      <c r="CF797" s="31"/>
      <c r="CG797" s="31"/>
      <c r="CH797" s="31"/>
      <c r="CI797" s="31"/>
      <c r="CJ797" s="31"/>
      <c r="CK797" s="31"/>
      <c r="CL797" s="31"/>
      <c r="CM797" s="31"/>
      <c r="CN797" s="31"/>
      <c r="CO797" s="31"/>
      <c r="CP797" s="31"/>
      <c r="CQ797" s="31"/>
      <c r="CR797" s="31"/>
      <c r="CS797" s="31"/>
    </row>
    <row r="798" customFormat="false" ht="15.75" hidden="false" customHeight="true" outlineLevel="0" collapsed="false">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c r="AE798" s="31"/>
      <c r="AF798" s="31"/>
      <c r="AG798" s="31"/>
      <c r="AH798" s="31"/>
      <c r="AI798" s="31"/>
      <c r="AJ798" s="31"/>
      <c r="AK798" s="31"/>
      <c r="AL798" s="31"/>
      <c r="AM798" s="31"/>
      <c r="AN798" s="31"/>
      <c r="AO798" s="31"/>
      <c r="AP798" s="31"/>
      <c r="AQ798" s="31"/>
      <c r="AR798" s="31"/>
      <c r="AS798" s="31"/>
      <c r="AT798" s="31"/>
      <c r="AU798" s="31"/>
      <c r="AV798" s="31"/>
      <c r="AW798" s="31"/>
      <c r="AX798" s="31"/>
      <c r="AY798" s="31"/>
      <c r="AZ798" s="31"/>
      <c r="BA798" s="31"/>
      <c r="BB798" s="31"/>
      <c r="BC798" s="31"/>
      <c r="BD798" s="31"/>
      <c r="BE798" s="31"/>
      <c r="BF798" s="31"/>
      <c r="BG798" s="31"/>
      <c r="BH798" s="31"/>
      <c r="BI798" s="31"/>
      <c r="BJ798" s="31"/>
      <c r="BK798" s="31"/>
      <c r="BL798" s="31"/>
      <c r="BM798" s="31"/>
      <c r="BN798" s="31"/>
      <c r="BO798" s="31"/>
      <c r="BP798" s="31"/>
      <c r="BQ798" s="31"/>
      <c r="BR798" s="31"/>
      <c r="BS798" s="31"/>
      <c r="BT798" s="31"/>
      <c r="BU798" s="31"/>
      <c r="BV798" s="31"/>
      <c r="BW798" s="31"/>
      <c r="BX798" s="31"/>
      <c r="BY798" s="31"/>
      <c r="BZ798" s="31"/>
      <c r="CA798" s="31"/>
      <c r="CB798" s="31"/>
      <c r="CC798" s="31"/>
      <c r="CD798" s="31"/>
      <c r="CE798" s="31"/>
      <c r="CF798" s="31"/>
      <c r="CG798" s="31"/>
      <c r="CH798" s="31"/>
      <c r="CI798" s="31"/>
      <c r="CJ798" s="31"/>
      <c r="CK798" s="31"/>
      <c r="CL798" s="31"/>
      <c r="CM798" s="31"/>
      <c r="CN798" s="31"/>
      <c r="CO798" s="31"/>
      <c r="CP798" s="31"/>
      <c r="CQ798" s="31"/>
      <c r="CR798" s="31"/>
      <c r="CS798" s="31"/>
    </row>
    <row r="799" customFormat="false" ht="15.75" hidden="false" customHeight="true" outlineLevel="0" collapsed="false">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c r="AE799" s="31"/>
      <c r="AF799" s="31"/>
      <c r="AG799" s="31"/>
      <c r="AH799" s="31"/>
      <c r="AI799" s="31"/>
      <c r="AJ799" s="31"/>
      <c r="AK799" s="31"/>
      <c r="AL799" s="31"/>
      <c r="AM799" s="31"/>
      <c r="AN799" s="31"/>
      <c r="AO799" s="31"/>
      <c r="AP799" s="31"/>
      <c r="AQ799" s="31"/>
      <c r="AR799" s="31"/>
      <c r="AS799" s="31"/>
      <c r="AT799" s="31"/>
      <c r="AU799" s="31"/>
      <c r="AV799" s="31"/>
      <c r="AW799" s="31"/>
      <c r="AX799" s="31"/>
      <c r="AY799" s="31"/>
      <c r="AZ799" s="31"/>
      <c r="BA799" s="31"/>
      <c r="BB799" s="31"/>
      <c r="BC799" s="31"/>
      <c r="BD799" s="31"/>
      <c r="BE799" s="31"/>
      <c r="BF799" s="31"/>
      <c r="BG799" s="31"/>
      <c r="BH799" s="31"/>
      <c r="BI799" s="31"/>
      <c r="BJ799" s="31"/>
      <c r="BK799" s="31"/>
      <c r="BL799" s="31"/>
      <c r="BM799" s="31"/>
      <c r="BN799" s="31"/>
      <c r="BO799" s="31"/>
      <c r="BP799" s="31"/>
      <c r="BQ799" s="31"/>
      <c r="BR799" s="31"/>
      <c r="BS799" s="31"/>
      <c r="BT799" s="31"/>
      <c r="BU799" s="31"/>
      <c r="BV799" s="31"/>
      <c r="BW799" s="31"/>
      <c r="BX799" s="31"/>
      <c r="BY799" s="31"/>
      <c r="BZ799" s="31"/>
      <c r="CA799" s="31"/>
      <c r="CB799" s="31"/>
      <c r="CC799" s="31"/>
      <c r="CD799" s="31"/>
      <c r="CE799" s="31"/>
      <c r="CF799" s="31"/>
      <c r="CG799" s="31"/>
      <c r="CH799" s="31"/>
      <c r="CI799" s="31"/>
      <c r="CJ799" s="31"/>
      <c r="CK799" s="31"/>
      <c r="CL799" s="31"/>
      <c r="CM799" s="31"/>
      <c r="CN799" s="31"/>
      <c r="CO799" s="31"/>
      <c r="CP799" s="31"/>
      <c r="CQ799" s="31"/>
      <c r="CR799" s="31"/>
      <c r="CS799" s="31"/>
    </row>
    <row r="800" customFormat="false" ht="15.75" hidden="false" customHeight="true" outlineLevel="0" collapsed="false">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c r="AE800" s="31"/>
      <c r="AF800" s="31"/>
      <c r="AG800" s="31"/>
      <c r="AH800" s="31"/>
      <c r="AI800" s="31"/>
      <c r="AJ800" s="31"/>
      <c r="AK800" s="31"/>
      <c r="AL800" s="31"/>
      <c r="AM800" s="31"/>
      <c r="AN800" s="31"/>
      <c r="AO800" s="31"/>
      <c r="AP800" s="31"/>
      <c r="AQ800" s="31"/>
      <c r="AR800" s="31"/>
      <c r="AS800" s="31"/>
      <c r="AT800" s="31"/>
      <c r="AU800" s="31"/>
      <c r="AV800" s="31"/>
      <c r="AW800" s="31"/>
      <c r="AX800" s="31"/>
      <c r="AY800" s="31"/>
      <c r="AZ800" s="31"/>
      <c r="BA800" s="31"/>
      <c r="BB800" s="31"/>
      <c r="BC800" s="31"/>
      <c r="BD800" s="31"/>
      <c r="BE800" s="31"/>
      <c r="BF800" s="31"/>
      <c r="BG800" s="31"/>
      <c r="BH800" s="31"/>
      <c r="BI800" s="31"/>
      <c r="BJ800" s="31"/>
      <c r="BK800" s="31"/>
      <c r="BL800" s="31"/>
      <c r="BM800" s="31"/>
      <c r="BN800" s="31"/>
      <c r="BO800" s="31"/>
      <c r="BP800" s="31"/>
      <c r="BQ800" s="31"/>
      <c r="BR800" s="31"/>
      <c r="BS800" s="31"/>
      <c r="BT800" s="31"/>
      <c r="BU800" s="31"/>
      <c r="BV800" s="31"/>
      <c r="BW800" s="31"/>
      <c r="BX800" s="31"/>
      <c r="BY800" s="31"/>
      <c r="BZ800" s="31"/>
      <c r="CA800" s="31"/>
      <c r="CB800" s="31"/>
      <c r="CC800" s="31"/>
      <c r="CD800" s="31"/>
      <c r="CE800" s="31"/>
      <c r="CF800" s="31"/>
      <c r="CG800" s="31"/>
      <c r="CH800" s="31"/>
      <c r="CI800" s="31"/>
      <c r="CJ800" s="31"/>
      <c r="CK800" s="31"/>
      <c r="CL800" s="31"/>
      <c r="CM800" s="31"/>
      <c r="CN800" s="31"/>
      <c r="CO800" s="31"/>
      <c r="CP800" s="31"/>
      <c r="CQ800" s="31"/>
      <c r="CR800" s="31"/>
      <c r="CS800" s="31"/>
    </row>
    <row r="801" customFormat="false" ht="15.75" hidden="false" customHeight="true" outlineLevel="0" collapsed="false">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c r="AE801" s="31"/>
      <c r="AF801" s="31"/>
      <c r="AG801" s="31"/>
      <c r="AH801" s="31"/>
      <c r="AI801" s="31"/>
      <c r="AJ801" s="31"/>
      <c r="AK801" s="31"/>
      <c r="AL801" s="31"/>
      <c r="AM801" s="31"/>
      <c r="AN801" s="31"/>
      <c r="AO801" s="31"/>
      <c r="AP801" s="31"/>
      <c r="AQ801" s="31"/>
      <c r="AR801" s="31"/>
      <c r="AS801" s="31"/>
      <c r="AT801" s="31"/>
      <c r="AU801" s="31"/>
      <c r="AV801" s="31"/>
      <c r="AW801" s="31"/>
      <c r="AX801" s="31"/>
      <c r="AY801" s="31"/>
      <c r="AZ801" s="31"/>
      <c r="BA801" s="31"/>
      <c r="BB801" s="31"/>
      <c r="BC801" s="31"/>
      <c r="BD801" s="31"/>
      <c r="BE801" s="31"/>
      <c r="BF801" s="31"/>
      <c r="BG801" s="31"/>
      <c r="BH801" s="31"/>
      <c r="BI801" s="31"/>
      <c r="BJ801" s="31"/>
      <c r="BK801" s="31"/>
      <c r="BL801" s="31"/>
      <c r="BM801" s="31"/>
      <c r="BN801" s="31"/>
      <c r="BO801" s="31"/>
      <c r="BP801" s="31"/>
      <c r="BQ801" s="31"/>
      <c r="BR801" s="31"/>
      <c r="BS801" s="31"/>
      <c r="BT801" s="31"/>
      <c r="BU801" s="31"/>
      <c r="BV801" s="31"/>
      <c r="BW801" s="31"/>
      <c r="BX801" s="31"/>
      <c r="BY801" s="31"/>
      <c r="BZ801" s="31"/>
      <c r="CA801" s="31"/>
      <c r="CB801" s="31"/>
      <c r="CC801" s="31"/>
      <c r="CD801" s="31"/>
      <c r="CE801" s="31"/>
      <c r="CF801" s="31"/>
      <c r="CG801" s="31"/>
      <c r="CH801" s="31"/>
      <c r="CI801" s="31"/>
      <c r="CJ801" s="31"/>
      <c r="CK801" s="31"/>
      <c r="CL801" s="31"/>
      <c r="CM801" s="31"/>
      <c r="CN801" s="31"/>
      <c r="CO801" s="31"/>
      <c r="CP801" s="31"/>
      <c r="CQ801" s="31"/>
      <c r="CR801" s="31"/>
      <c r="CS801" s="31"/>
    </row>
    <row r="802" customFormat="false" ht="15.75" hidden="false" customHeight="true" outlineLevel="0" collapsed="false">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c r="AE802" s="31"/>
      <c r="AF802" s="31"/>
      <c r="AG802" s="31"/>
      <c r="AH802" s="31"/>
      <c r="AI802" s="31"/>
      <c r="AJ802" s="31"/>
      <c r="AK802" s="31"/>
      <c r="AL802" s="31"/>
      <c r="AM802" s="31"/>
      <c r="AN802" s="31"/>
      <c r="AO802" s="31"/>
      <c r="AP802" s="31"/>
      <c r="AQ802" s="31"/>
      <c r="AR802" s="31"/>
      <c r="AS802" s="31"/>
      <c r="AT802" s="31"/>
      <c r="AU802" s="31"/>
      <c r="AV802" s="31"/>
      <c r="AW802" s="31"/>
      <c r="AX802" s="31"/>
      <c r="AY802" s="31"/>
      <c r="AZ802" s="31"/>
      <c r="BA802" s="31"/>
      <c r="BB802" s="31"/>
      <c r="BC802" s="31"/>
      <c r="BD802" s="31"/>
      <c r="BE802" s="31"/>
      <c r="BF802" s="31"/>
      <c r="BG802" s="31"/>
      <c r="BH802" s="31"/>
      <c r="BI802" s="31"/>
      <c r="BJ802" s="31"/>
      <c r="BK802" s="31"/>
      <c r="BL802" s="31"/>
      <c r="BM802" s="31"/>
      <c r="BN802" s="31"/>
      <c r="BO802" s="31"/>
      <c r="BP802" s="31"/>
      <c r="BQ802" s="31"/>
      <c r="BR802" s="31"/>
      <c r="BS802" s="31"/>
      <c r="BT802" s="31"/>
      <c r="BU802" s="31"/>
      <c r="BV802" s="31"/>
      <c r="BW802" s="31"/>
      <c r="BX802" s="31"/>
      <c r="BY802" s="31"/>
      <c r="BZ802" s="31"/>
      <c r="CA802" s="31"/>
      <c r="CB802" s="31"/>
      <c r="CC802" s="31"/>
      <c r="CD802" s="31"/>
      <c r="CE802" s="31"/>
      <c r="CF802" s="31"/>
      <c r="CG802" s="31"/>
      <c r="CH802" s="31"/>
      <c r="CI802" s="31"/>
      <c r="CJ802" s="31"/>
      <c r="CK802" s="31"/>
      <c r="CL802" s="31"/>
      <c r="CM802" s="31"/>
      <c r="CN802" s="31"/>
      <c r="CO802" s="31"/>
      <c r="CP802" s="31"/>
      <c r="CQ802" s="31"/>
      <c r="CR802" s="31"/>
      <c r="CS802" s="31"/>
    </row>
    <row r="803" customFormat="false" ht="15.75" hidden="false" customHeight="true" outlineLevel="0" collapsed="false">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c r="AE803" s="31"/>
      <c r="AF803" s="31"/>
      <c r="AG803" s="31"/>
      <c r="AH803" s="31"/>
      <c r="AI803" s="31"/>
      <c r="AJ803" s="31"/>
      <c r="AK803" s="31"/>
      <c r="AL803" s="31"/>
      <c r="AM803" s="31"/>
      <c r="AN803" s="31"/>
      <c r="AO803" s="31"/>
      <c r="AP803" s="31"/>
      <c r="AQ803" s="31"/>
      <c r="AR803" s="31"/>
      <c r="AS803" s="31"/>
      <c r="AT803" s="31"/>
      <c r="AU803" s="31"/>
      <c r="AV803" s="31"/>
      <c r="AW803" s="31"/>
      <c r="AX803" s="31"/>
      <c r="AY803" s="31"/>
      <c r="AZ803" s="31"/>
      <c r="BA803" s="31"/>
      <c r="BB803" s="31"/>
      <c r="BC803" s="31"/>
      <c r="BD803" s="31"/>
      <c r="BE803" s="31"/>
      <c r="BF803" s="31"/>
      <c r="BG803" s="31"/>
      <c r="BH803" s="31"/>
      <c r="BI803" s="31"/>
      <c r="BJ803" s="31"/>
      <c r="BK803" s="31"/>
      <c r="BL803" s="31"/>
      <c r="BM803" s="31"/>
      <c r="BN803" s="31"/>
      <c r="BO803" s="31"/>
      <c r="BP803" s="31"/>
      <c r="BQ803" s="31"/>
      <c r="BR803" s="31"/>
      <c r="BS803" s="31"/>
      <c r="BT803" s="31"/>
      <c r="BU803" s="31"/>
      <c r="BV803" s="31"/>
      <c r="BW803" s="31"/>
      <c r="BX803" s="31"/>
      <c r="BY803" s="31"/>
      <c r="BZ803" s="31"/>
      <c r="CA803" s="31"/>
      <c r="CB803" s="31"/>
      <c r="CC803" s="31"/>
      <c r="CD803" s="31"/>
      <c r="CE803" s="31"/>
      <c r="CF803" s="31"/>
      <c r="CG803" s="31"/>
      <c r="CH803" s="31"/>
      <c r="CI803" s="31"/>
      <c r="CJ803" s="31"/>
      <c r="CK803" s="31"/>
      <c r="CL803" s="31"/>
      <c r="CM803" s="31"/>
      <c r="CN803" s="31"/>
      <c r="CO803" s="31"/>
      <c r="CP803" s="31"/>
      <c r="CQ803" s="31"/>
      <c r="CR803" s="31"/>
      <c r="CS803" s="31"/>
    </row>
    <row r="804" customFormat="false" ht="15.75" hidden="false" customHeight="true" outlineLevel="0" collapsed="false">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c r="AE804" s="31"/>
      <c r="AF804" s="31"/>
      <c r="AG804" s="31"/>
      <c r="AH804" s="31"/>
      <c r="AI804" s="31"/>
      <c r="AJ804" s="31"/>
      <c r="AK804" s="31"/>
      <c r="AL804" s="31"/>
      <c r="AM804" s="31"/>
      <c r="AN804" s="31"/>
      <c r="AO804" s="31"/>
      <c r="AP804" s="31"/>
      <c r="AQ804" s="31"/>
      <c r="AR804" s="31"/>
      <c r="AS804" s="31"/>
      <c r="AT804" s="31"/>
      <c r="AU804" s="31"/>
      <c r="AV804" s="31"/>
      <c r="AW804" s="31"/>
      <c r="AX804" s="31"/>
      <c r="AY804" s="31"/>
      <c r="AZ804" s="31"/>
      <c r="BA804" s="31"/>
      <c r="BB804" s="31"/>
      <c r="BC804" s="31"/>
      <c r="BD804" s="31"/>
      <c r="BE804" s="31"/>
      <c r="BF804" s="31"/>
      <c r="BG804" s="31"/>
      <c r="BH804" s="31"/>
      <c r="BI804" s="31"/>
      <c r="BJ804" s="31"/>
      <c r="BK804" s="31"/>
      <c r="BL804" s="31"/>
      <c r="BM804" s="31"/>
      <c r="BN804" s="31"/>
      <c r="BO804" s="31"/>
      <c r="BP804" s="31"/>
      <c r="BQ804" s="31"/>
      <c r="BR804" s="31"/>
      <c r="BS804" s="31"/>
      <c r="BT804" s="31"/>
      <c r="BU804" s="31"/>
      <c r="BV804" s="31"/>
      <c r="BW804" s="31"/>
      <c r="BX804" s="31"/>
      <c r="BY804" s="31"/>
      <c r="BZ804" s="31"/>
      <c r="CA804" s="31"/>
      <c r="CB804" s="31"/>
      <c r="CC804" s="31"/>
      <c r="CD804" s="31"/>
      <c r="CE804" s="31"/>
      <c r="CF804" s="31"/>
      <c r="CG804" s="31"/>
      <c r="CH804" s="31"/>
      <c r="CI804" s="31"/>
      <c r="CJ804" s="31"/>
      <c r="CK804" s="31"/>
      <c r="CL804" s="31"/>
      <c r="CM804" s="31"/>
      <c r="CN804" s="31"/>
      <c r="CO804" s="31"/>
      <c r="CP804" s="31"/>
      <c r="CQ804" s="31"/>
      <c r="CR804" s="31"/>
      <c r="CS804" s="31"/>
    </row>
    <row r="805" customFormat="false" ht="15.75" hidden="false" customHeight="true" outlineLevel="0" collapsed="false">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c r="AE805" s="31"/>
      <c r="AF805" s="31"/>
      <c r="AG805" s="31"/>
      <c r="AH805" s="31"/>
      <c r="AI805" s="31"/>
      <c r="AJ805" s="31"/>
      <c r="AK805" s="31"/>
      <c r="AL805" s="31"/>
      <c r="AM805" s="31"/>
      <c r="AN805" s="31"/>
      <c r="AO805" s="31"/>
      <c r="AP805" s="31"/>
      <c r="AQ805" s="31"/>
      <c r="AR805" s="31"/>
      <c r="AS805" s="31"/>
      <c r="AT805" s="31"/>
      <c r="AU805" s="31"/>
      <c r="AV805" s="31"/>
      <c r="AW805" s="31"/>
      <c r="AX805" s="31"/>
      <c r="AY805" s="31"/>
      <c r="AZ805" s="31"/>
      <c r="BA805" s="31"/>
      <c r="BB805" s="31"/>
      <c r="BC805" s="31"/>
      <c r="BD805" s="31"/>
      <c r="BE805" s="31"/>
      <c r="BF805" s="31"/>
      <c r="BG805" s="31"/>
      <c r="BH805" s="31"/>
      <c r="BI805" s="31"/>
      <c r="BJ805" s="31"/>
      <c r="BK805" s="31"/>
      <c r="BL805" s="31"/>
      <c r="BM805" s="31"/>
      <c r="BN805" s="31"/>
      <c r="BO805" s="31"/>
      <c r="BP805" s="31"/>
      <c r="BQ805" s="31"/>
      <c r="BR805" s="31"/>
      <c r="BS805" s="31"/>
      <c r="BT805" s="31"/>
      <c r="BU805" s="31"/>
      <c r="BV805" s="31"/>
      <c r="BW805" s="31"/>
      <c r="BX805" s="31"/>
      <c r="BY805" s="31"/>
      <c r="BZ805" s="31"/>
      <c r="CA805" s="31"/>
      <c r="CB805" s="31"/>
      <c r="CC805" s="31"/>
      <c r="CD805" s="31"/>
      <c r="CE805" s="31"/>
      <c r="CF805" s="31"/>
      <c r="CG805" s="31"/>
      <c r="CH805" s="31"/>
      <c r="CI805" s="31"/>
      <c r="CJ805" s="31"/>
      <c r="CK805" s="31"/>
      <c r="CL805" s="31"/>
      <c r="CM805" s="31"/>
      <c r="CN805" s="31"/>
      <c r="CO805" s="31"/>
      <c r="CP805" s="31"/>
      <c r="CQ805" s="31"/>
      <c r="CR805" s="31"/>
      <c r="CS805" s="31"/>
    </row>
    <row r="806" customFormat="false" ht="15.75" hidden="false" customHeight="true" outlineLevel="0" collapsed="false">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c r="AE806" s="31"/>
      <c r="AF806" s="31"/>
      <c r="AG806" s="31"/>
      <c r="AH806" s="31"/>
      <c r="AI806" s="31"/>
      <c r="AJ806" s="31"/>
      <c r="AK806" s="31"/>
      <c r="AL806" s="31"/>
      <c r="AM806" s="31"/>
      <c r="AN806" s="31"/>
      <c r="AO806" s="31"/>
      <c r="AP806" s="31"/>
      <c r="AQ806" s="31"/>
      <c r="AR806" s="31"/>
      <c r="AS806" s="31"/>
      <c r="AT806" s="31"/>
      <c r="AU806" s="31"/>
      <c r="AV806" s="31"/>
      <c r="AW806" s="31"/>
      <c r="AX806" s="31"/>
      <c r="AY806" s="31"/>
      <c r="AZ806" s="31"/>
      <c r="BA806" s="31"/>
      <c r="BB806" s="31"/>
      <c r="BC806" s="31"/>
      <c r="BD806" s="31"/>
      <c r="BE806" s="31"/>
      <c r="BF806" s="31"/>
      <c r="BG806" s="31"/>
      <c r="BH806" s="31"/>
      <c r="BI806" s="31"/>
      <c r="BJ806" s="31"/>
      <c r="BK806" s="31"/>
      <c r="BL806" s="31"/>
      <c r="BM806" s="31"/>
      <c r="BN806" s="31"/>
      <c r="BO806" s="31"/>
      <c r="BP806" s="31"/>
      <c r="BQ806" s="31"/>
      <c r="BR806" s="31"/>
      <c r="BS806" s="31"/>
      <c r="BT806" s="31"/>
      <c r="BU806" s="31"/>
      <c r="BV806" s="31"/>
      <c r="BW806" s="31"/>
      <c r="BX806" s="31"/>
      <c r="BY806" s="31"/>
      <c r="BZ806" s="31"/>
      <c r="CA806" s="31"/>
      <c r="CB806" s="31"/>
      <c r="CC806" s="31"/>
      <c r="CD806" s="31"/>
      <c r="CE806" s="31"/>
      <c r="CF806" s="31"/>
      <c r="CG806" s="31"/>
      <c r="CH806" s="31"/>
      <c r="CI806" s="31"/>
      <c r="CJ806" s="31"/>
      <c r="CK806" s="31"/>
      <c r="CL806" s="31"/>
      <c r="CM806" s="31"/>
      <c r="CN806" s="31"/>
      <c r="CO806" s="31"/>
      <c r="CP806" s="31"/>
      <c r="CQ806" s="31"/>
      <c r="CR806" s="31"/>
      <c r="CS806" s="31"/>
    </row>
    <row r="807" customFormat="false" ht="15.75" hidden="false" customHeight="true" outlineLevel="0" collapsed="false">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c r="AE807" s="31"/>
      <c r="AF807" s="31"/>
      <c r="AG807" s="31"/>
      <c r="AH807" s="31"/>
      <c r="AI807" s="31"/>
      <c r="AJ807" s="31"/>
      <c r="AK807" s="31"/>
      <c r="AL807" s="31"/>
      <c r="AM807" s="31"/>
      <c r="AN807" s="31"/>
      <c r="AO807" s="31"/>
      <c r="AP807" s="31"/>
      <c r="AQ807" s="31"/>
      <c r="AR807" s="31"/>
      <c r="AS807" s="31"/>
      <c r="AT807" s="31"/>
      <c r="AU807" s="31"/>
      <c r="AV807" s="31"/>
      <c r="AW807" s="31"/>
      <c r="AX807" s="31"/>
      <c r="AY807" s="31"/>
      <c r="AZ807" s="31"/>
      <c r="BA807" s="31"/>
      <c r="BB807" s="31"/>
      <c r="BC807" s="31"/>
      <c r="BD807" s="31"/>
      <c r="BE807" s="31"/>
      <c r="BF807" s="31"/>
      <c r="BG807" s="31"/>
      <c r="BH807" s="31"/>
      <c r="BI807" s="31"/>
      <c r="BJ807" s="31"/>
      <c r="BK807" s="31"/>
      <c r="BL807" s="31"/>
      <c r="BM807" s="31"/>
      <c r="BN807" s="31"/>
      <c r="BO807" s="31"/>
      <c r="BP807" s="31"/>
      <c r="BQ807" s="31"/>
      <c r="BR807" s="31"/>
      <c r="BS807" s="31"/>
      <c r="BT807" s="31"/>
      <c r="BU807" s="31"/>
      <c r="BV807" s="31"/>
      <c r="BW807" s="31"/>
      <c r="BX807" s="31"/>
      <c r="BY807" s="31"/>
      <c r="BZ807" s="31"/>
      <c r="CA807" s="31"/>
      <c r="CB807" s="31"/>
      <c r="CC807" s="31"/>
      <c r="CD807" s="31"/>
      <c r="CE807" s="31"/>
      <c r="CF807" s="31"/>
      <c r="CG807" s="31"/>
      <c r="CH807" s="31"/>
      <c r="CI807" s="31"/>
      <c r="CJ807" s="31"/>
      <c r="CK807" s="31"/>
      <c r="CL807" s="31"/>
      <c r="CM807" s="31"/>
      <c r="CN807" s="31"/>
      <c r="CO807" s="31"/>
      <c r="CP807" s="31"/>
      <c r="CQ807" s="31"/>
      <c r="CR807" s="31"/>
      <c r="CS807" s="31"/>
    </row>
    <row r="808" customFormat="false" ht="15.75" hidden="false" customHeight="true" outlineLevel="0" collapsed="false">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c r="AE808" s="31"/>
      <c r="AF808" s="31"/>
      <c r="AG808" s="31"/>
      <c r="AH808" s="31"/>
      <c r="AI808" s="31"/>
      <c r="AJ808" s="31"/>
      <c r="AK808" s="31"/>
      <c r="AL808" s="31"/>
      <c r="AM808" s="31"/>
      <c r="AN808" s="31"/>
      <c r="AO808" s="31"/>
      <c r="AP808" s="31"/>
      <c r="AQ808" s="31"/>
      <c r="AR808" s="31"/>
      <c r="AS808" s="31"/>
      <c r="AT808" s="31"/>
      <c r="AU808" s="31"/>
      <c r="AV808" s="31"/>
      <c r="AW808" s="31"/>
      <c r="AX808" s="31"/>
      <c r="AY808" s="31"/>
      <c r="AZ808" s="31"/>
      <c r="BA808" s="31"/>
      <c r="BB808" s="31"/>
      <c r="BC808" s="31"/>
      <c r="BD808" s="31"/>
      <c r="BE808" s="31"/>
      <c r="BF808" s="31"/>
      <c r="BG808" s="31"/>
      <c r="BH808" s="31"/>
      <c r="BI808" s="31"/>
      <c r="BJ808" s="31"/>
      <c r="BK808" s="31"/>
      <c r="BL808" s="31"/>
      <c r="BM808" s="31"/>
      <c r="BN808" s="31"/>
      <c r="BO808" s="31"/>
      <c r="BP808" s="31"/>
      <c r="BQ808" s="31"/>
      <c r="BR808" s="31"/>
      <c r="BS808" s="31"/>
      <c r="BT808" s="31"/>
      <c r="BU808" s="31"/>
      <c r="BV808" s="31"/>
      <c r="BW808" s="31"/>
      <c r="BX808" s="31"/>
      <c r="BY808" s="31"/>
      <c r="BZ808" s="31"/>
      <c r="CA808" s="31"/>
      <c r="CB808" s="31"/>
      <c r="CC808" s="31"/>
      <c r="CD808" s="31"/>
      <c r="CE808" s="31"/>
      <c r="CF808" s="31"/>
      <c r="CG808" s="31"/>
      <c r="CH808" s="31"/>
      <c r="CI808" s="31"/>
      <c r="CJ808" s="31"/>
      <c r="CK808" s="31"/>
      <c r="CL808" s="31"/>
      <c r="CM808" s="31"/>
      <c r="CN808" s="31"/>
      <c r="CO808" s="31"/>
      <c r="CP808" s="31"/>
      <c r="CQ808" s="31"/>
      <c r="CR808" s="31"/>
      <c r="CS808" s="31"/>
    </row>
    <row r="809" customFormat="false" ht="15.75" hidden="false" customHeight="true" outlineLevel="0" collapsed="false">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c r="AE809" s="31"/>
      <c r="AF809" s="31"/>
      <c r="AG809" s="31"/>
      <c r="AH809" s="31"/>
      <c r="AI809" s="31"/>
      <c r="AJ809" s="31"/>
      <c r="AK809" s="31"/>
      <c r="AL809" s="31"/>
      <c r="AM809" s="31"/>
      <c r="AN809" s="31"/>
      <c r="AO809" s="31"/>
      <c r="AP809" s="31"/>
      <c r="AQ809" s="31"/>
      <c r="AR809" s="31"/>
      <c r="AS809" s="31"/>
      <c r="AT809" s="31"/>
      <c r="AU809" s="31"/>
      <c r="AV809" s="31"/>
      <c r="AW809" s="31"/>
      <c r="AX809" s="31"/>
      <c r="AY809" s="31"/>
      <c r="AZ809" s="31"/>
      <c r="BA809" s="31"/>
      <c r="BB809" s="31"/>
      <c r="BC809" s="31"/>
      <c r="BD809" s="31"/>
      <c r="BE809" s="31"/>
      <c r="BF809" s="31"/>
      <c r="BG809" s="31"/>
      <c r="BH809" s="31"/>
      <c r="BI809" s="31"/>
      <c r="BJ809" s="31"/>
      <c r="BK809" s="31"/>
      <c r="BL809" s="31"/>
      <c r="BM809" s="31"/>
      <c r="BN809" s="31"/>
      <c r="BO809" s="31"/>
      <c r="BP809" s="31"/>
      <c r="BQ809" s="31"/>
      <c r="BR809" s="31"/>
      <c r="BS809" s="31"/>
      <c r="BT809" s="31"/>
      <c r="BU809" s="31"/>
      <c r="BV809" s="31"/>
      <c r="BW809" s="31"/>
      <c r="BX809" s="31"/>
      <c r="BY809" s="31"/>
      <c r="BZ809" s="31"/>
      <c r="CA809" s="31"/>
      <c r="CB809" s="31"/>
      <c r="CC809" s="31"/>
      <c r="CD809" s="31"/>
      <c r="CE809" s="31"/>
      <c r="CF809" s="31"/>
      <c r="CG809" s="31"/>
      <c r="CH809" s="31"/>
      <c r="CI809" s="31"/>
      <c r="CJ809" s="31"/>
      <c r="CK809" s="31"/>
      <c r="CL809" s="31"/>
      <c r="CM809" s="31"/>
      <c r="CN809" s="31"/>
      <c r="CO809" s="31"/>
      <c r="CP809" s="31"/>
      <c r="CQ809" s="31"/>
      <c r="CR809" s="31"/>
      <c r="CS809" s="31"/>
    </row>
    <row r="810" customFormat="false" ht="15.75" hidden="false" customHeight="true" outlineLevel="0" collapsed="false">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c r="AE810" s="31"/>
      <c r="AF810" s="31"/>
      <c r="AG810" s="31"/>
      <c r="AH810" s="31"/>
      <c r="AI810" s="31"/>
      <c r="AJ810" s="31"/>
      <c r="AK810" s="31"/>
      <c r="AL810" s="31"/>
      <c r="AM810" s="31"/>
      <c r="AN810" s="31"/>
      <c r="AO810" s="31"/>
      <c r="AP810" s="31"/>
      <c r="AQ810" s="31"/>
      <c r="AR810" s="31"/>
      <c r="AS810" s="31"/>
      <c r="AT810" s="31"/>
      <c r="AU810" s="31"/>
      <c r="AV810" s="31"/>
      <c r="AW810" s="31"/>
      <c r="AX810" s="31"/>
      <c r="AY810" s="31"/>
      <c r="AZ810" s="31"/>
      <c r="BA810" s="31"/>
      <c r="BB810" s="31"/>
      <c r="BC810" s="31"/>
      <c r="BD810" s="31"/>
      <c r="BE810" s="31"/>
      <c r="BF810" s="31"/>
      <c r="BG810" s="31"/>
      <c r="BH810" s="31"/>
      <c r="BI810" s="31"/>
      <c r="BJ810" s="31"/>
      <c r="BK810" s="31"/>
      <c r="BL810" s="31"/>
      <c r="BM810" s="31"/>
      <c r="BN810" s="31"/>
      <c r="BO810" s="31"/>
      <c r="BP810" s="31"/>
      <c r="BQ810" s="31"/>
      <c r="BR810" s="31"/>
      <c r="BS810" s="31"/>
      <c r="BT810" s="31"/>
      <c r="BU810" s="31"/>
      <c r="BV810" s="31"/>
      <c r="BW810" s="31"/>
      <c r="BX810" s="31"/>
      <c r="BY810" s="31"/>
      <c r="BZ810" s="31"/>
      <c r="CA810" s="31"/>
      <c r="CB810" s="31"/>
      <c r="CC810" s="31"/>
      <c r="CD810" s="31"/>
      <c r="CE810" s="31"/>
      <c r="CF810" s="31"/>
      <c r="CG810" s="31"/>
      <c r="CH810" s="31"/>
      <c r="CI810" s="31"/>
      <c r="CJ810" s="31"/>
      <c r="CK810" s="31"/>
      <c r="CL810" s="31"/>
      <c r="CM810" s="31"/>
      <c r="CN810" s="31"/>
      <c r="CO810" s="31"/>
      <c r="CP810" s="31"/>
      <c r="CQ810" s="31"/>
      <c r="CR810" s="31"/>
      <c r="CS810" s="31"/>
    </row>
    <row r="811" customFormat="false" ht="15.75" hidden="false" customHeight="true" outlineLevel="0" collapsed="false">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c r="AE811" s="31"/>
      <c r="AF811" s="31"/>
      <c r="AG811" s="31"/>
      <c r="AH811" s="31"/>
      <c r="AI811" s="31"/>
      <c r="AJ811" s="31"/>
      <c r="AK811" s="31"/>
      <c r="AL811" s="31"/>
      <c r="AM811" s="31"/>
      <c r="AN811" s="31"/>
      <c r="AO811" s="31"/>
      <c r="AP811" s="31"/>
      <c r="AQ811" s="31"/>
      <c r="AR811" s="31"/>
      <c r="AS811" s="31"/>
      <c r="AT811" s="31"/>
      <c r="AU811" s="31"/>
      <c r="AV811" s="31"/>
      <c r="AW811" s="31"/>
      <c r="AX811" s="31"/>
      <c r="AY811" s="31"/>
      <c r="AZ811" s="31"/>
      <c r="BA811" s="31"/>
      <c r="BB811" s="31"/>
      <c r="BC811" s="31"/>
      <c r="BD811" s="31"/>
      <c r="BE811" s="31"/>
      <c r="BF811" s="31"/>
      <c r="BG811" s="31"/>
      <c r="BH811" s="31"/>
      <c r="BI811" s="31"/>
      <c r="BJ811" s="31"/>
      <c r="BK811" s="31"/>
      <c r="BL811" s="31"/>
      <c r="BM811" s="31"/>
      <c r="BN811" s="31"/>
      <c r="BO811" s="31"/>
      <c r="BP811" s="31"/>
      <c r="BQ811" s="31"/>
      <c r="BR811" s="31"/>
      <c r="BS811" s="31"/>
      <c r="BT811" s="31"/>
      <c r="BU811" s="31"/>
      <c r="BV811" s="31"/>
      <c r="BW811" s="31"/>
      <c r="BX811" s="31"/>
      <c r="BY811" s="31"/>
      <c r="BZ811" s="31"/>
      <c r="CA811" s="31"/>
      <c r="CB811" s="31"/>
      <c r="CC811" s="31"/>
      <c r="CD811" s="31"/>
      <c r="CE811" s="31"/>
      <c r="CF811" s="31"/>
      <c r="CG811" s="31"/>
      <c r="CH811" s="31"/>
      <c r="CI811" s="31"/>
      <c r="CJ811" s="31"/>
      <c r="CK811" s="31"/>
      <c r="CL811" s="31"/>
      <c r="CM811" s="31"/>
      <c r="CN811" s="31"/>
      <c r="CO811" s="31"/>
      <c r="CP811" s="31"/>
      <c r="CQ811" s="31"/>
      <c r="CR811" s="31"/>
      <c r="CS811" s="31"/>
    </row>
    <row r="812" customFormat="false" ht="15.75" hidden="false" customHeight="true" outlineLevel="0" collapsed="false">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c r="AE812" s="31"/>
      <c r="AF812" s="31"/>
      <c r="AG812" s="31"/>
      <c r="AH812" s="31"/>
      <c r="AI812" s="31"/>
      <c r="AJ812" s="31"/>
      <c r="AK812" s="31"/>
      <c r="AL812" s="31"/>
      <c r="AM812" s="31"/>
      <c r="AN812" s="31"/>
      <c r="AO812" s="31"/>
      <c r="AP812" s="31"/>
      <c r="AQ812" s="31"/>
      <c r="AR812" s="31"/>
      <c r="AS812" s="31"/>
      <c r="AT812" s="31"/>
      <c r="AU812" s="31"/>
      <c r="AV812" s="31"/>
      <c r="AW812" s="31"/>
      <c r="AX812" s="31"/>
      <c r="AY812" s="31"/>
      <c r="AZ812" s="31"/>
      <c r="BA812" s="31"/>
      <c r="BB812" s="31"/>
      <c r="BC812" s="31"/>
      <c r="BD812" s="31"/>
      <c r="BE812" s="31"/>
      <c r="BF812" s="31"/>
      <c r="BG812" s="31"/>
      <c r="BH812" s="31"/>
      <c r="BI812" s="31"/>
      <c r="BJ812" s="31"/>
      <c r="BK812" s="31"/>
      <c r="BL812" s="31"/>
      <c r="BM812" s="31"/>
      <c r="BN812" s="31"/>
      <c r="BO812" s="31"/>
      <c r="BP812" s="31"/>
      <c r="BQ812" s="31"/>
      <c r="BR812" s="31"/>
      <c r="BS812" s="31"/>
      <c r="BT812" s="31"/>
      <c r="BU812" s="31"/>
      <c r="BV812" s="31"/>
      <c r="BW812" s="31"/>
      <c r="BX812" s="31"/>
      <c r="BY812" s="31"/>
      <c r="BZ812" s="31"/>
      <c r="CA812" s="31"/>
      <c r="CB812" s="31"/>
      <c r="CC812" s="31"/>
      <c r="CD812" s="31"/>
      <c r="CE812" s="31"/>
      <c r="CF812" s="31"/>
      <c r="CG812" s="31"/>
      <c r="CH812" s="31"/>
      <c r="CI812" s="31"/>
      <c r="CJ812" s="31"/>
      <c r="CK812" s="31"/>
      <c r="CL812" s="31"/>
      <c r="CM812" s="31"/>
      <c r="CN812" s="31"/>
      <c r="CO812" s="31"/>
      <c r="CP812" s="31"/>
      <c r="CQ812" s="31"/>
      <c r="CR812" s="31"/>
      <c r="CS812" s="31"/>
    </row>
    <row r="813" customFormat="false" ht="15.75" hidden="false" customHeight="true" outlineLevel="0" collapsed="false">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c r="AE813" s="31"/>
      <c r="AF813" s="31"/>
      <c r="AG813" s="31"/>
      <c r="AH813" s="31"/>
      <c r="AI813" s="31"/>
      <c r="AJ813" s="31"/>
      <c r="AK813" s="31"/>
      <c r="AL813" s="31"/>
      <c r="AM813" s="31"/>
      <c r="AN813" s="31"/>
      <c r="AO813" s="31"/>
      <c r="AP813" s="31"/>
      <c r="AQ813" s="31"/>
      <c r="AR813" s="31"/>
      <c r="AS813" s="31"/>
      <c r="AT813" s="31"/>
      <c r="AU813" s="31"/>
      <c r="AV813" s="31"/>
      <c r="AW813" s="31"/>
      <c r="AX813" s="31"/>
      <c r="AY813" s="31"/>
      <c r="AZ813" s="31"/>
      <c r="BA813" s="31"/>
      <c r="BB813" s="31"/>
      <c r="BC813" s="31"/>
      <c r="BD813" s="31"/>
      <c r="BE813" s="31"/>
      <c r="BF813" s="31"/>
      <c r="BG813" s="31"/>
      <c r="BH813" s="31"/>
      <c r="BI813" s="31"/>
      <c r="BJ813" s="31"/>
      <c r="BK813" s="31"/>
      <c r="BL813" s="31"/>
      <c r="BM813" s="31"/>
      <c r="BN813" s="31"/>
      <c r="BO813" s="31"/>
      <c r="BP813" s="31"/>
      <c r="BQ813" s="31"/>
      <c r="BR813" s="31"/>
      <c r="BS813" s="31"/>
      <c r="BT813" s="31"/>
      <c r="BU813" s="31"/>
      <c r="BV813" s="31"/>
      <c r="BW813" s="31"/>
      <c r="BX813" s="31"/>
      <c r="BY813" s="31"/>
      <c r="BZ813" s="31"/>
      <c r="CA813" s="31"/>
      <c r="CB813" s="31"/>
      <c r="CC813" s="31"/>
      <c r="CD813" s="31"/>
      <c r="CE813" s="31"/>
      <c r="CF813" s="31"/>
      <c r="CG813" s="31"/>
      <c r="CH813" s="31"/>
      <c r="CI813" s="31"/>
      <c r="CJ813" s="31"/>
      <c r="CK813" s="31"/>
      <c r="CL813" s="31"/>
      <c r="CM813" s="31"/>
      <c r="CN813" s="31"/>
      <c r="CO813" s="31"/>
      <c r="CP813" s="31"/>
      <c r="CQ813" s="31"/>
      <c r="CR813" s="31"/>
      <c r="CS813" s="31"/>
    </row>
    <row r="814" customFormat="false" ht="15.75" hidden="false" customHeight="true" outlineLevel="0" collapsed="false">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c r="AE814" s="31"/>
      <c r="AF814" s="31"/>
      <c r="AG814" s="31"/>
      <c r="AH814" s="31"/>
      <c r="AI814" s="31"/>
      <c r="AJ814" s="31"/>
      <c r="AK814" s="31"/>
      <c r="AL814" s="31"/>
      <c r="AM814" s="31"/>
      <c r="AN814" s="31"/>
      <c r="AO814" s="31"/>
      <c r="AP814" s="31"/>
      <c r="AQ814" s="31"/>
      <c r="AR814" s="31"/>
      <c r="AS814" s="31"/>
      <c r="AT814" s="31"/>
      <c r="AU814" s="31"/>
      <c r="AV814" s="31"/>
      <c r="AW814" s="31"/>
      <c r="AX814" s="31"/>
      <c r="AY814" s="31"/>
      <c r="AZ814" s="31"/>
      <c r="BA814" s="31"/>
      <c r="BB814" s="31"/>
      <c r="BC814" s="31"/>
      <c r="BD814" s="31"/>
      <c r="BE814" s="31"/>
      <c r="BF814" s="31"/>
      <c r="BG814" s="31"/>
      <c r="BH814" s="31"/>
      <c r="BI814" s="31"/>
      <c r="BJ814" s="31"/>
      <c r="BK814" s="31"/>
      <c r="BL814" s="31"/>
      <c r="BM814" s="31"/>
      <c r="BN814" s="31"/>
      <c r="BO814" s="31"/>
      <c r="BP814" s="31"/>
      <c r="BQ814" s="31"/>
      <c r="BR814" s="31"/>
      <c r="BS814" s="31"/>
      <c r="BT814" s="31"/>
      <c r="BU814" s="31"/>
      <c r="BV814" s="31"/>
      <c r="BW814" s="31"/>
      <c r="BX814" s="31"/>
      <c r="BY814" s="31"/>
      <c r="BZ814" s="31"/>
      <c r="CA814" s="31"/>
      <c r="CB814" s="31"/>
      <c r="CC814" s="31"/>
      <c r="CD814" s="31"/>
      <c r="CE814" s="31"/>
      <c r="CF814" s="31"/>
      <c r="CG814" s="31"/>
      <c r="CH814" s="31"/>
      <c r="CI814" s="31"/>
      <c r="CJ814" s="31"/>
      <c r="CK814" s="31"/>
      <c r="CL814" s="31"/>
      <c r="CM814" s="31"/>
      <c r="CN814" s="31"/>
      <c r="CO814" s="31"/>
      <c r="CP814" s="31"/>
      <c r="CQ814" s="31"/>
      <c r="CR814" s="31"/>
      <c r="CS814" s="31"/>
    </row>
    <row r="815" customFormat="false" ht="15.75" hidden="false" customHeight="true" outlineLevel="0" collapsed="false">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c r="AE815" s="31"/>
      <c r="AF815" s="31"/>
      <c r="AG815" s="31"/>
      <c r="AH815" s="31"/>
      <c r="AI815" s="31"/>
      <c r="AJ815" s="31"/>
      <c r="AK815" s="31"/>
      <c r="AL815" s="31"/>
      <c r="AM815" s="31"/>
      <c r="AN815" s="31"/>
      <c r="AO815" s="31"/>
      <c r="AP815" s="31"/>
      <c r="AQ815" s="31"/>
      <c r="AR815" s="31"/>
      <c r="AS815" s="31"/>
      <c r="AT815" s="31"/>
      <c r="AU815" s="31"/>
      <c r="AV815" s="31"/>
      <c r="AW815" s="31"/>
      <c r="AX815" s="31"/>
      <c r="AY815" s="31"/>
      <c r="AZ815" s="31"/>
      <c r="BA815" s="31"/>
      <c r="BB815" s="31"/>
      <c r="BC815" s="31"/>
      <c r="BD815" s="31"/>
      <c r="BE815" s="31"/>
      <c r="BF815" s="31"/>
      <c r="BG815" s="31"/>
      <c r="BH815" s="31"/>
      <c r="BI815" s="31"/>
      <c r="BJ815" s="31"/>
      <c r="BK815" s="31"/>
      <c r="BL815" s="31"/>
      <c r="BM815" s="31"/>
      <c r="BN815" s="31"/>
      <c r="BO815" s="31"/>
      <c r="BP815" s="31"/>
      <c r="BQ815" s="31"/>
      <c r="BR815" s="31"/>
      <c r="BS815" s="31"/>
      <c r="BT815" s="31"/>
      <c r="BU815" s="31"/>
      <c r="BV815" s="31"/>
      <c r="BW815" s="31"/>
      <c r="BX815" s="31"/>
      <c r="BY815" s="31"/>
      <c r="BZ815" s="31"/>
      <c r="CA815" s="31"/>
      <c r="CB815" s="31"/>
      <c r="CC815" s="31"/>
      <c r="CD815" s="31"/>
      <c r="CE815" s="31"/>
      <c r="CF815" s="31"/>
      <c r="CG815" s="31"/>
      <c r="CH815" s="31"/>
      <c r="CI815" s="31"/>
      <c r="CJ815" s="31"/>
      <c r="CK815" s="31"/>
      <c r="CL815" s="31"/>
      <c r="CM815" s="31"/>
      <c r="CN815" s="31"/>
      <c r="CO815" s="31"/>
      <c r="CP815" s="31"/>
      <c r="CQ815" s="31"/>
      <c r="CR815" s="31"/>
      <c r="CS815" s="31"/>
    </row>
    <row r="816" customFormat="false" ht="15.75" hidden="false" customHeight="true" outlineLevel="0" collapsed="false">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c r="AE816" s="31"/>
      <c r="AF816" s="31"/>
      <c r="AG816" s="31"/>
      <c r="AH816" s="31"/>
      <c r="AI816" s="31"/>
      <c r="AJ816" s="31"/>
      <c r="AK816" s="31"/>
      <c r="AL816" s="31"/>
      <c r="AM816" s="31"/>
      <c r="AN816" s="31"/>
      <c r="AO816" s="31"/>
      <c r="AP816" s="31"/>
      <c r="AQ816" s="31"/>
      <c r="AR816" s="31"/>
      <c r="AS816" s="31"/>
      <c r="AT816" s="31"/>
      <c r="AU816" s="31"/>
      <c r="AV816" s="31"/>
      <c r="AW816" s="31"/>
      <c r="AX816" s="31"/>
      <c r="AY816" s="31"/>
      <c r="AZ816" s="31"/>
      <c r="BA816" s="31"/>
      <c r="BB816" s="31"/>
      <c r="BC816" s="31"/>
      <c r="BD816" s="31"/>
      <c r="BE816" s="31"/>
      <c r="BF816" s="31"/>
      <c r="BG816" s="31"/>
      <c r="BH816" s="31"/>
      <c r="BI816" s="31"/>
      <c r="BJ816" s="31"/>
      <c r="BK816" s="31"/>
      <c r="BL816" s="31"/>
      <c r="BM816" s="31"/>
      <c r="BN816" s="31"/>
      <c r="BO816" s="31"/>
      <c r="BP816" s="31"/>
      <c r="BQ816" s="31"/>
      <c r="BR816" s="31"/>
      <c r="BS816" s="31"/>
      <c r="BT816" s="31"/>
      <c r="BU816" s="31"/>
      <c r="BV816" s="31"/>
      <c r="BW816" s="31"/>
      <c r="BX816" s="31"/>
      <c r="BY816" s="31"/>
      <c r="BZ816" s="31"/>
      <c r="CA816" s="31"/>
      <c r="CB816" s="31"/>
      <c r="CC816" s="31"/>
      <c r="CD816" s="31"/>
      <c r="CE816" s="31"/>
      <c r="CF816" s="31"/>
      <c r="CG816" s="31"/>
      <c r="CH816" s="31"/>
      <c r="CI816" s="31"/>
      <c r="CJ816" s="31"/>
      <c r="CK816" s="31"/>
      <c r="CL816" s="31"/>
      <c r="CM816" s="31"/>
      <c r="CN816" s="31"/>
      <c r="CO816" s="31"/>
      <c r="CP816" s="31"/>
      <c r="CQ816" s="31"/>
      <c r="CR816" s="31"/>
      <c r="CS816" s="31"/>
    </row>
    <row r="817" customFormat="false" ht="15.75" hidden="false" customHeight="true" outlineLevel="0" collapsed="false">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c r="AE817" s="31"/>
      <c r="AF817" s="31"/>
      <c r="AG817" s="31"/>
      <c r="AH817" s="31"/>
      <c r="AI817" s="31"/>
      <c r="AJ817" s="31"/>
      <c r="AK817" s="31"/>
      <c r="AL817" s="31"/>
      <c r="AM817" s="31"/>
      <c r="AN817" s="31"/>
      <c r="AO817" s="31"/>
      <c r="AP817" s="31"/>
      <c r="AQ817" s="31"/>
      <c r="AR817" s="31"/>
      <c r="AS817" s="31"/>
      <c r="AT817" s="31"/>
      <c r="AU817" s="31"/>
      <c r="AV817" s="31"/>
      <c r="AW817" s="31"/>
      <c r="AX817" s="31"/>
      <c r="AY817" s="31"/>
      <c r="AZ817" s="31"/>
      <c r="BA817" s="31"/>
      <c r="BB817" s="31"/>
      <c r="BC817" s="31"/>
      <c r="BD817" s="31"/>
      <c r="BE817" s="31"/>
      <c r="BF817" s="31"/>
      <c r="BG817" s="31"/>
      <c r="BH817" s="31"/>
      <c r="BI817" s="31"/>
      <c r="BJ817" s="31"/>
      <c r="BK817" s="31"/>
      <c r="BL817" s="31"/>
      <c r="BM817" s="31"/>
      <c r="BN817" s="31"/>
      <c r="BO817" s="31"/>
      <c r="BP817" s="31"/>
      <c r="BQ817" s="31"/>
      <c r="BR817" s="31"/>
      <c r="BS817" s="31"/>
      <c r="BT817" s="31"/>
      <c r="BU817" s="31"/>
      <c r="BV817" s="31"/>
      <c r="BW817" s="31"/>
      <c r="BX817" s="31"/>
      <c r="BY817" s="31"/>
      <c r="BZ817" s="31"/>
      <c r="CA817" s="31"/>
      <c r="CB817" s="31"/>
      <c r="CC817" s="31"/>
      <c r="CD817" s="31"/>
      <c r="CE817" s="31"/>
      <c r="CF817" s="31"/>
      <c r="CG817" s="31"/>
      <c r="CH817" s="31"/>
      <c r="CI817" s="31"/>
      <c r="CJ817" s="31"/>
      <c r="CK817" s="31"/>
      <c r="CL817" s="31"/>
      <c r="CM817" s="31"/>
      <c r="CN817" s="31"/>
      <c r="CO817" s="31"/>
      <c r="CP817" s="31"/>
      <c r="CQ817" s="31"/>
      <c r="CR817" s="31"/>
      <c r="CS817" s="31"/>
    </row>
    <row r="818" customFormat="false" ht="15.75" hidden="false" customHeight="true" outlineLevel="0" collapsed="false">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c r="AE818" s="31"/>
      <c r="AF818" s="31"/>
      <c r="AG818" s="31"/>
      <c r="AH818" s="31"/>
      <c r="AI818" s="31"/>
      <c r="AJ818" s="31"/>
      <c r="AK818" s="31"/>
      <c r="AL818" s="31"/>
      <c r="AM818" s="31"/>
      <c r="AN818" s="31"/>
      <c r="AO818" s="31"/>
      <c r="AP818" s="31"/>
      <c r="AQ818" s="31"/>
      <c r="AR818" s="31"/>
      <c r="AS818" s="31"/>
      <c r="AT818" s="31"/>
      <c r="AU818" s="31"/>
      <c r="AV818" s="31"/>
      <c r="AW818" s="31"/>
      <c r="AX818" s="31"/>
      <c r="AY818" s="31"/>
      <c r="AZ818" s="31"/>
      <c r="BA818" s="31"/>
      <c r="BB818" s="31"/>
      <c r="BC818" s="31"/>
      <c r="BD818" s="31"/>
      <c r="BE818" s="31"/>
      <c r="BF818" s="31"/>
      <c r="BG818" s="31"/>
      <c r="BH818" s="31"/>
      <c r="BI818" s="31"/>
      <c r="BJ818" s="31"/>
      <c r="BK818" s="31"/>
      <c r="BL818" s="31"/>
      <c r="BM818" s="31"/>
      <c r="BN818" s="31"/>
      <c r="BO818" s="31"/>
      <c r="BP818" s="31"/>
      <c r="BQ818" s="31"/>
      <c r="BR818" s="31"/>
      <c r="BS818" s="31"/>
      <c r="BT818" s="31"/>
      <c r="BU818" s="31"/>
      <c r="BV818" s="31"/>
      <c r="BW818" s="31"/>
      <c r="BX818" s="31"/>
      <c r="BY818" s="31"/>
      <c r="BZ818" s="31"/>
      <c r="CA818" s="31"/>
      <c r="CB818" s="31"/>
      <c r="CC818" s="31"/>
      <c r="CD818" s="31"/>
      <c r="CE818" s="31"/>
      <c r="CF818" s="31"/>
      <c r="CG818" s="31"/>
      <c r="CH818" s="31"/>
      <c r="CI818" s="31"/>
      <c r="CJ818" s="31"/>
      <c r="CK818" s="31"/>
      <c r="CL818" s="31"/>
      <c r="CM818" s="31"/>
      <c r="CN818" s="31"/>
      <c r="CO818" s="31"/>
      <c r="CP818" s="31"/>
      <c r="CQ818" s="31"/>
      <c r="CR818" s="31"/>
      <c r="CS818" s="31"/>
    </row>
    <row r="819" customFormat="false" ht="15.75" hidden="false" customHeight="true" outlineLevel="0" collapsed="false">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c r="AE819" s="31"/>
      <c r="AF819" s="31"/>
      <c r="AG819" s="31"/>
      <c r="AH819" s="31"/>
      <c r="AI819" s="31"/>
      <c r="AJ819" s="31"/>
      <c r="AK819" s="31"/>
      <c r="AL819" s="31"/>
      <c r="AM819" s="31"/>
      <c r="AN819" s="31"/>
      <c r="AO819" s="31"/>
      <c r="AP819" s="31"/>
      <c r="AQ819" s="31"/>
      <c r="AR819" s="31"/>
      <c r="AS819" s="31"/>
      <c r="AT819" s="31"/>
      <c r="AU819" s="31"/>
      <c r="AV819" s="31"/>
      <c r="AW819" s="31"/>
      <c r="AX819" s="31"/>
      <c r="AY819" s="31"/>
      <c r="AZ819" s="31"/>
      <c r="BA819" s="31"/>
      <c r="BB819" s="31"/>
      <c r="BC819" s="31"/>
      <c r="BD819" s="31"/>
      <c r="BE819" s="31"/>
      <c r="BF819" s="31"/>
      <c r="BG819" s="31"/>
      <c r="BH819" s="31"/>
      <c r="BI819" s="31"/>
      <c r="BJ819" s="31"/>
      <c r="BK819" s="31"/>
      <c r="BL819" s="31"/>
      <c r="BM819" s="31"/>
      <c r="BN819" s="31"/>
      <c r="BO819" s="31"/>
      <c r="BP819" s="31"/>
      <c r="BQ819" s="31"/>
      <c r="BR819" s="31"/>
      <c r="BS819" s="31"/>
      <c r="BT819" s="31"/>
      <c r="BU819" s="31"/>
      <c r="BV819" s="31"/>
      <c r="BW819" s="31"/>
      <c r="BX819" s="31"/>
      <c r="BY819" s="31"/>
      <c r="BZ819" s="31"/>
      <c r="CA819" s="31"/>
      <c r="CB819" s="31"/>
      <c r="CC819" s="31"/>
      <c r="CD819" s="31"/>
      <c r="CE819" s="31"/>
      <c r="CF819" s="31"/>
      <c r="CG819" s="31"/>
      <c r="CH819" s="31"/>
      <c r="CI819" s="31"/>
      <c r="CJ819" s="31"/>
      <c r="CK819" s="31"/>
      <c r="CL819" s="31"/>
      <c r="CM819" s="31"/>
      <c r="CN819" s="31"/>
      <c r="CO819" s="31"/>
      <c r="CP819" s="31"/>
      <c r="CQ819" s="31"/>
      <c r="CR819" s="31"/>
      <c r="CS819" s="31"/>
    </row>
    <row r="820" customFormat="false" ht="15.75" hidden="false" customHeight="true" outlineLevel="0" collapsed="false">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c r="AE820" s="31"/>
      <c r="AF820" s="31"/>
      <c r="AG820" s="31"/>
      <c r="AH820" s="31"/>
      <c r="AI820" s="31"/>
      <c r="AJ820" s="31"/>
      <c r="AK820" s="31"/>
      <c r="AL820" s="31"/>
      <c r="AM820" s="31"/>
      <c r="AN820" s="31"/>
      <c r="AO820" s="31"/>
      <c r="AP820" s="31"/>
      <c r="AQ820" s="31"/>
      <c r="AR820" s="31"/>
      <c r="AS820" s="31"/>
      <c r="AT820" s="31"/>
      <c r="AU820" s="31"/>
      <c r="AV820" s="31"/>
      <c r="AW820" s="31"/>
      <c r="AX820" s="31"/>
      <c r="AY820" s="31"/>
      <c r="AZ820" s="31"/>
      <c r="BA820" s="31"/>
      <c r="BB820" s="31"/>
      <c r="BC820" s="31"/>
      <c r="BD820" s="31"/>
      <c r="BE820" s="31"/>
      <c r="BF820" s="31"/>
      <c r="BG820" s="31"/>
      <c r="BH820" s="31"/>
      <c r="BI820" s="31"/>
      <c r="BJ820" s="31"/>
      <c r="BK820" s="31"/>
      <c r="BL820" s="31"/>
      <c r="BM820" s="31"/>
      <c r="BN820" s="31"/>
      <c r="BO820" s="31"/>
      <c r="BP820" s="31"/>
      <c r="BQ820" s="31"/>
      <c r="BR820" s="31"/>
      <c r="BS820" s="31"/>
      <c r="BT820" s="31"/>
      <c r="BU820" s="31"/>
      <c r="BV820" s="31"/>
      <c r="BW820" s="31"/>
      <c r="BX820" s="31"/>
      <c r="BY820" s="31"/>
      <c r="BZ820" s="31"/>
      <c r="CA820" s="31"/>
      <c r="CB820" s="31"/>
      <c r="CC820" s="31"/>
      <c r="CD820" s="31"/>
      <c r="CE820" s="31"/>
      <c r="CF820" s="31"/>
      <c r="CG820" s="31"/>
      <c r="CH820" s="31"/>
      <c r="CI820" s="31"/>
      <c r="CJ820" s="31"/>
      <c r="CK820" s="31"/>
      <c r="CL820" s="31"/>
      <c r="CM820" s="31"/>
      <c r="CN820" s="31"/>
      <c r="CO820" s="31"/>
      <c r="CP820" s="31"/>
      <c r="CQ820" s="31"/>
      <c r="CR820" s="31"/>
      <c r="CS820" s="31"/>
    </row>
    <row r="821" customFormat="false" ht="15.75" hidden="false" customHeight="true" outlineLevel="0" collapsed="false">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c r="AE821" s="31"/>
      <c r="AF821" s="31"/>
      <c r="AG821" s="31"/>
      <c r="AH821" s="31"/>
      <c r="AI821" s="31"/>
      <c r="AJ821" s="31"/>
      <c r="AK821" s="31"/>
      <c r="AL821" s="31"/>
      <c r="AM821" s="31"/>
      <c r="AN821" s="31"/>
      <c r="AO821" s="31"/>
      <c r="AP821" s="31"/>
      <c r="AQ821" s="31"/>
      <c r="AR821" s="31"/>
      <c r="AS821" s="31"/>
      <c r="AT821" s="31"/>
      <c r="AU821" s="31"/>
      <c r="AV821" s="31"/>
      <c r="AW821" s="31"/>
      <c r="AX821" s="31"/>
      <c r="AY821" s="31"/>
      <c r="AZ821" s="31"/>
      <c r="BA821" s="31"/>
      <c r="BB821" s="31"/>
      <c r="BC821" s="31"/>
      <c r="BD821" s="31"/>
      <c r="BE821" s="31"/>
      <c r="BF821" s="31"/>
      <c r="BG821" s="31"/>
      <c r="BH821" s="31"/>
      <c r="BI821" s="31"/>
      <c r="BJ821" s="31"/>
      <c r="BK821" s="31"/>
      <c r="BL821" s="31"/>
      <c r="BM821" s="31"/>
      <c r="BN821" s="31"/>
      <c r="BO821" s="31"/>
      <c r="BP821" s="31"/>
      <c r="BQ821" s="31"/>
      <c r="BR821" s="31"/>
      <c r="BS821" s="31"/>
      <c r="BT821" s="31"/>
      <c r="BU821" s="31"/>
      <c r="BV821" s="31"/>
      <c r="BW821" s="31"/>
      <c r="BX821" s="31"/>
      <c r="BY821" s="31"/>
      <c r="BZ821" s="31"/>
      <c r="CA821" s="31"/>
      <c r="CB821" s="31"/>
      <c r="CC821" s="31"/>
      <c r="CD821" s="31"/>
      <c r="CE821" s="31"/>
      <c r="CF821" s="31"/>
      <c r="CG821" s="31"/>
      <c r="CH821" s="31"/>
      <c r="CI821" s="31"/>
      <c r="CJ821" s="31"/>
      <c r="CK821" s="31"/>
      <c r="CL821" s="31"/>
      <c r="CM821" s="31"/>
      <c r="CN821" s="31"/>
      <c r="CO821" s="31"/>
      <c r="CP821" s="31"/>
      <c r="CQ821" s="31"/>
      <c r="CR821" s="31"/>
      <c r="CS821" s="31"/>
    </row>
    <row r="822" customFormat="false" ht="15.75" hidden="false" customHeight="true" outlineLevel="0" collapsed="false">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c r="AE822" s="31"/>
      <c r="AF822" s="31"/>
      <c r="AG822" s="31"/>
      <c r="AH822" s="31"/>
      <c r="AI822" s="31"/>
      <c r="AJ822" s="31"/>
      <c r="AK822" s="31"/>
      <c r="AL822" s="31"/>
      <c r="AM822" s="31"/>
      <c r="AN822" s="31"/>
      <c r="AO822" s="31"/>
      <c r="AP822" s="31"/>
      <c r="AQ822" s="31"/>
      <c r="AR822" s="31"/>
      <c r="AS822" s="31"/>
      <c r="AT822" s="31"/>
      <c r="AU822" s="31"/>
      <c r="AV822" s="31"/>
      <c r="AW822" s="31"/>
      <c r="AX822" s="31"/>
      <c r="AY822" s="31"/>
      <c r="AZ822" s="31"/>
      <c r="BA822" s="31"/>
      <c r="BB822" s="31"/>
      <c r="BC822" s="31"/>
      <c r="BD822" s="31"/>
      <c r="BE822" s="31"/>
      <c r="BF822" s="31"/>
      <c r="BG822" s="31"/>
      <c r="BH822" s="31"/>
      <c r="BI822" s="31"/>
      <c r="BJ822" s="31"/>
      <c r="BK822" s="31"/>
      <c r="BL822" s="31"/>
      <c r="BM822" s="31"/>
      <c r="BN822" s="31"/>
      <c r="BO822" s="31"/>
      <c r="BP822" s="31"/>
      <c r="BQ822" s="31"/>
      <c r="BR822" s="31"/>
      <c r="BS822" s="31"/>
      <c r="BT822" s="31"/>
      <c r="BU822" s="31"/>
      <c r="BV822" s="31"/>
      <c r="BW822" s="31"/>
      <c r="BX822" s="31"/>
      <c r="BY822" s="31"/>
      <c r="BZ822" s="31"/>
      <c r="CA822" s="31"/>
      <c r="CB822" s="31"/>
      <c r="CC822" s="31"/>
      <c r="CD822" s="31"/>
      <c r="CE822" s="31"/>
      <c r="CF822" s="31"/>
      <c r="CG822" s="31"/>
      <c r="CH822" s="31"/>
      <c r="CI822" s="31"/>
      <c r="CJ822" s="31"/>
      <c r="CK822" s="31"/>
      <c r="CL822" s="31"/>
      <c r="CM822" s="31"/>
      <c r="CN822" s="31"/>
      <c r="CO822" s="31"/>
      <c r="CP822" s="31"/>
      <c r="CQ822" s="31"/>
      <c r="CR822" s="31"/>
      <c r="CS822" s="31"/>
    </row>
    <row r="823" customFormat="false" ht="15.75" hidden="false" customHeight="true" outlineLevel="0" collapsed="false">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c r="AE823" s="31"/>
      <c r="AF823" s="31"/>
      <c r="AG823" s="31"/>
      <c r="AH823" s="31"/>
      <c r="AI823" s="31"/>
      <c r="AJ823" s="31"/>
      <c r="AK823" s="31"/>
      <c r="AL823" s="31"/>
      <c r="AM823" s="31"/>
      <c r="AN823" s="31"/>
      <c r="AO823" s="31"/>
      <c r="AP823" s="31"/>
      <c r="AQ823" s="31"/>
      <c r="AR823" s="31"/>
      <c r="AS823" s="31"/>
      <c r="AT823" s="31"/>
      <c r="AU823" s="31"/>
      <c r="AV823" s="31"/>
      <c r="AW823" s="31"/>
      <c r="AX823" s="31"/>
      <c r="AY823" s="31"/>
      <c r="AZ823" s="31"/>
      <c r="BA823" s="31"/>
      <c r="BB823" s="31"/>
      <c r="BC823" s="31"/>
      <c r="BD823" s="31"/>
      <c r="BE823" s="31"/>
      <c r="BF823" s="31"/>
      <c r="BG823" s="31"/>
      <c r="BH823" s="31"/>
      <c r="BI823" s="31"/>
      <c r="BJ823" s="31"/>
      <c r="BK823" s="31"/>
      <c r="BL823" s="31"/>
      <c r="BM823" s="31"/>
      <c r="BN823" s="31"/>
      <c r="BO823" s="31"/>
      <c r="BP823" s="31"/>
      <c r="BQ823" s="31"/>
      <c r="BR823" s="31"/>
      <c r="BS823" s="31"/>
      <c r="BT823" s="31"/>
      <c r="BU823" s="31"/>
      <c r="BV823" s="31"/>
      <c r="BW823" s="31"/>
      <c r="BX823" s="31"/>
      <c r="BY823" s="31"/>
      <c r="BZ823" s="31"/>
      <c r="CA823" s="31"/>
      <c r="CB823" s="31"/>
      <c r="CC823" s="31"/>
      <c r="CD823" s="31"/>
      <c r="CE823" s="31"/>
      <c r="CF823" s="31"/>
      <c r="CG823" s="31"/>
      <c r="CH823" s="31"/>
      <c r="CI823" s="31"/>
      <c r="CJ823" s="31"/>
      <c r="CK823" s="31"/>
      <c r="CL823" s="31"/>
      <c r="CM823" s="31"/>
      <c r="CN823" s="31"/>
      <c r="CO823" s="31"/>
      <c r="CP823" s="31"/>
      <c r="CQ823" s="31"/>
      <c r="CR823" s="31"/>
      <c r="CS823" s="31"/>
    </row>
    <row r="824" customFormat="false" ht="15.75" hidden="false" customHeight="true" outlineLevel="0" collapsed="false">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c r="AE824" s="31"/>
      <c r="AF824" s="31"/>
      <c r="AG824" s="31"/>
      <c r="AH824" s="31"/>
      <c r="AI824" s="31"/>
      <c r="AJ824" s="31"/>
      <c r="AK824" s="31"/>
      <c r="AL824" s="31"/>
      <c r="AM824" s="31"/>
      <c r="AN824" s="31"/>
      <c r="AO824" s="31"/>
      <c r="AP824" s="31"/>
      <c r="AQ824" s="31"/>
      <c r="AR824" s="31"/>
      <c r="AS824" s="31"/>
      <c r="AT824" s="31"/>
      <c r="AU824" s="31"/>
      <c r="AV824" s="31"/>
      <c r="AW824" s="31"/>
      <c r="AX824" s="31"/>
      <c r="AY824" s="31"/>
      <c r="AZ824" s="31"/>
      <c r="BA824" s="31"/>
      <c r="BB824" s="31"/>
      <c r="BC824" s="31"/>
      <c r="BD824" s="31"/>
      <c r="BE824" s="31"/>
      <c r="BF824" s="31"/>
      <c r="BG824" s="31"/>
      <c r="BH824" s="31"/>
      <c r="BI824" s="31"/>
      <c r="BJ824" s="31"/>
      <c r="BK824" s="31"/>
      <c r="BL824" s="31"/>
      <c r="BM824" s="31"/>
      <c r="BN824" s="31"/>
      <c r="BO824" s="31"/>
      <c r="BP824" s="31"/>
      <c r="BQ824" s="31"/>
      <c r="BR824" s="31"/>
      <c r="BS824" s="31"/>
      <c r="BT824" s="31"/>
      <c r="BU824" s="31"/>
      <c r="BV824" s="31"/>
      <c r="BW824" s="31"/>
      <c r="BX824" s="31"/>
      <c r="BY824" s="31"/>
      <c r="BZ824" s="31"/>
      <c r="CA824" s="31"/>
      <c r="CB824" s="31"/>
      <c r="CC824" s="31"/>
      <c r="CD824" s="31"/>
      <c r="CE824" s="31"/>
      <c r="CF824" s="31"/>
      <c r="CG824" s="31"/>
      <c r="CH824" s="31"/>
      <c r="CI824" s="31"/>
      <c r="CJ824" s="31"/>
      <c r="CK824" s="31"/>
      <c r="CL824" s="31"/>
      <c r="CM824" s="31"/>
      <c r="CN824" s="31"/>
      <c r="CO824" s="31"/>
      <c r="CP824" s="31"/>
      <c r="CQ824" s="31"/>
      <c r="CR824" s="31"/>
      <c r="CS824" s="31"/>
    </row>
    <row r="825" customFormat="false" ht="15.75" hidden="false" customHeight="true" outlineLevel="0" collapsed="false">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c r="AE825" s="31"/>
      <c r="AF825" s="31"/>
      <c r="AG825" s="31"/>
      <c r="AH825" s="31"/>
      <c r="AI825" s="31"/>
      <c r="AJ825" s="31"/>
      <c r="AK825" s="31"/>
      <c r="AL825" s="31"/>
      <c r="AM825" s="31"/>
      <c r="AN825" s="31"/>
      <c r="AO825" s="31"/>
      <c r="AP825" s="31"/>
      <c r="AQ825" s="31"/>
      <c r="AR825" s="31"/>
      <c r="AS825" s="31"/>
      <c r="AT825" s="31"/>
      <c r="AU825" s="31"/>
      <c r="AV825" s="31"/>
      <c r="AW825" s="31"/>
      <c r="AX825" s="31"/>
      <c r="AY825" s="31"/>
      <c r="AZ825" s="31"/>
      <c r="BA825" s="31"/>
      <c r="BB825" s="31"/>
      <c r="BC825" s="31"/>
      <c r="BD825" s="31"/>
      <c r="BE825" s="31"/>
      <c r="BF825" s="31"/>
      <c r="BG825" s="31"/>
      <c r="BH825" s="31"/>
      <c r="BI825" s="31"/>
      <c r="BJ825" s="31"/>
      <c r="BK825" s="31"/>
      <c r="BL825" s="31"/>
      <c r="BM825" s="31"/>
      <c r="BN825" s="31"/>
      <c r="BO825" s="31"/>
      <c r="BP825" s="31"/>
      <c r="BQ825" s="31"/>
      <c r="BR825" s="31"/>
      <c r="BS825" s="31"/>
      <c r="BT825" s="31"/>
      <c r="BU825" s="31"/>
      <c r="BV825" s="31"/>
      <c r="BW825" s="31"/>
      <c r="BX825" s="31"/>
      <c r="BY825" s="31"/>
      <c r="BZ825" s="31"/>
      <c r="CA825" s="31"/>
      <c r="CB825" s="31"/>
      <c r="CC825" s="31"/>
      <c r="CD825" s="31"/>
      <c r="CE825" s="31"/>
      <c r="CF825" s="31"/>
      <c r="CG825" s="31"/>
      <c r="CH825" s="31"/>
      <c r="CI825" s="31"/>
      <c r="CJ825" s="31"/>
      <c r="CK825" s="31"/>
      <c r="CL825" s="31"/>
      <c r="CM825" s="31"/>
      <c r="CN825" s="31"/>
      <c r="CO825" s="31"/>
      <c r="CP825" s="31"/>
      <c r="CQ825" s="31"/>
      <c r="CR825" s="31"/>
      <c r="CS825" s="31"/>
    </row>
    <row r="826" customFormat="false" ht="15.75" hidden="false" customHeight="true" outlineLevel="0" collapsed="false">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c r="AE826" s="31"/>
      <c r="AF826" s="31"/>
      <c r="AG826" s="31"/>
      <c r="AH826" s="31"/>
      <c r="AI826" s="31"/>
      <c r="AJ826" s="31"/>
      <c r="AK826" s="31"/>
      <c r="AL826" s="31"/>
      <c r="AM826" s="31"/>
      <c r="AN826" s="31"/>
      <c r="AO826" s="31"/>
      <c r="AP826" s="31"/>
      <c r="AQ826" s="31"/>
      <c r="AR826" s="31"/>
      <c r="AS826" s="31"/>
      <c r="AT826" s="31"/>
      <c r="AU826" s="31"/>
      <c r="AV826" s="31"/>
      <c r="AW826" s="31"/>
      <c r="AX826" s="31"/>
      <c r="AY826" s="31"/>
      <c r="AZ826" s="31"/>
      <c r="BA826" s="31"/>
      <c r="BB826" s="31"/>
      <c r="BC826" s="31"/>
      <c r="BD826" s="31"/>
      <c r="BE826" s="31"/>
      <c r="BF826" s="31"/>
      <c r="BG826" s="31"/>
      <c r="BH826" s="31"/>
      <c r="BI826" s="31"/>
      <c r="BJ826" s="31"/>
      <c r="BK826" s="31"/>
      <c r="BL826" s="31"/>
      <c r="BM826" s="31"/>
      <c r="BN826" s="31"/>
      <c r="BO826" s="31"/>
      <c r="BP826" s="31"/>
      <c r="BQ826" s="31"/>
      <c r="BR826" s="31"/>
      <c r="BS826" s="31"/>
      <c r="BT826" s="31"/>
      <c r="BU826" s="31"/>
      <c r="BV826" s="31"/>
      <c r="BW826" s="31"/>
      <c r="BX826" s="31"/>
      <c r="BY826" s="31"/>
      <c r="BZ826" s="31"/>
      <c r="CA826" s="31"/>
      <c r="CB826" s="31"/>
      <c r="CC826" s="31"/>
      <c r="CD826" s="31"/>
      <c r="CE826" s="31"/>
      <c r="CF826" s="31"/>
      <c r="CG826" s="31"/>
      <c r="CH826" s="31"/>
      <c r="CI826" s="31"/>
      <c r="CJ826" s="31"/>
      <c r="CK826" s="31"/>
      <c r="CL826" s="31"/>
      <c r="CM826" s="31"/>
      <c r="CN826" s="31"/>
      <c r="CO826" s="31"/>
      <c r="CP826" s="31"/>
      <c r="CQ826" s="31"/>
      <c r="CR826" s="31"/>
      <c r="CS826" s="31"/>
    </row>
    <row r="827" customFormat="false" ht="15.75" hidden="false" customHeight="true" outlineLevel="0" collapsed="false">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c r="AE827" s="31"/>
      <c r="AF827" s="31"/>
      <c r="AG827" s="31"/>
      <c r="AH827" s="31"/>
      <c r="AI827" s="31"/>
      <c r="AJ827" s="31"/>
      <c r="AK827" s="31"/>
      <c r="AL827" s="31"/>
      <c r="AM827" s="31"/>
      <c r="AN827" s="31"/>
      <c r="AO827" s="31"/>
      <c r="AP827" s="31"/>
      <c r="AQ827" s="31"/>
      <c r="AR827" s="31"/>
      <c r="AS827" s="31"/>
      <c r="AT827" s="31"/>
      <c r="AU827" s="31"/>
      <c r="AV827" s="31"/>
      <c r="AW827" s="31"/>
      <c r="AX827" s="31"/>
      <c r="AY827" s="31"/>
      <c r="AZ827" s="31"/>
      <c r="BA827" s="31"/>
      <c r="BB827" s="31"/>
      <c r="BC827" s="31"/>
      <c r="BD827" s="31"/>
      <c r="BE827" s="31"/>
      <c r="BF827" s="31"/>
      <c r="BG827" s="31"/>
      <c r="BH827" s="31"/>
      <c r="BI827" s="31"/>
      <c r="BJ827" s="31"/>
      <c r="BK827" s="31"/>
      <c r="BL827" s="31"/>
      <c r="BM827" s="31"/>
      <c r="BN827" s="31"/>
      <c r="BO827" s="31"/>
      <c r="BP827" s="31"/>
      <c r="BQ827" s="31"/>
      <c r="BR827" s="31"/>
      <c r="BS827" s="31"/>
      <c r="BT827" s="31"/>
      <c r="BU827" s="31"/>
      <c r="BV827" s="31"/>
      <c r="BW827" s="31"/>
      <c r="BX827" s="31"/>
      <c r="BY827" s="31"/>
      <c r="BZ827" s="31"/>
      <c r="CA827" s="31"/>
      <c r="CB827" s="31"/>
      <c r="CC827" s="31"/>
      <c r="CD827" s="31"/>
      <c r="CE827" s="31"/>
      <c r="CF827" s="31"/>
      <c r="CG827" s="31"/>
      <c r="CH827" s="31"/>
      <c r="CI827" s="31"/>
      <c r="CJ827" s="31"/>
      <c r="CK827" s="31"/>
      <c r="CL827" s="31"/>
      <c r="CM827" s="31"/>
      <c r="CN827" s="31"/>
      <c r="CO827" s="31"/>
      <c r="CP827" s="31"/>
      <c r="CQ827" s="31"/>
      <c r="CR827" s="31"/>
      <c r="CS827" s="31"/>
    </row>
    <row r="828" customFormat="false" ht="15.75" hidden="false" customHeight="true" outlineLevel="0" collapsed="false">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c r="AE828" s="31"/>
      <c r="AF828" s="31"/>
      <c r="AG828" s="31"/>
      <c r="AH828" s="31"/>
      <c r="AI828" s="31"/>
      <c r="AJ828" s="31"/>
      <c r="AK828" s="31"/>
      <c r="AL828" s="31"/>
      <c r="AM828" s="31"/>
      <c r="AN828" s="31"/>
      <c r="AO828" s="31"/>
      <c r="AP828" s="31"/>
      <c r="AQ828" s="31"/>
      <c r="AR828" s="31"/>
      <c r="AS828" s="31"/>
      <c r="AT828" s="31"/>
      <c r="AU828" s="31"/>
      <c r="AV828" s="31"/>
      <c r="AW828" s="31"/>
      <c r="AX828" s="31"/>
      <c r="AY828" s="31"/>
      <c r="AZ828" s="31"/>
      <c r="BA828" s="31"/>
      <c r="BB828" s="31"/>
      <c r="BC828" s="31"/>
      <c r="BD828" s="31"/>
      <c r="BE828" s="31"/>
      <c r="BF828" s="31"/>
      <c r="BG828" s="31"/>
      <c r="BH828" s="31"/>
      <c r="BI828" s="31"/>
      <c r="BJ828" s="31"/>
      <c r="BK828" s="31"/>
      <c r="BL828" s="31"/>
      <c r="BM828" s="31"/>
      <c r="BN828" s="31"/>
      <c r="BO828" s="31"/>
      <c r="BP828" s="31"/>
      <c r="BQ828" s="31"/>
      <c r="BR828" s="31"/>
      <c r="BS828" s="31"/>
      <c r="BT828" s="31"/>
      <c r="BU828" s="31"/>
      <c r="BV828" s="31"/>
      <c r="BW828" s="31"/>
      <c r="BX828" s="31"/>
      <c r="BY828" s="31"/>
      <c r="BZ828" s="31"/>
      <c r="CA828" s="31"/>
      <c r="CB828" s="31"/>
      <c r="CC828" s="31"/>
      <c r="CD828" s="31"/>
      <c r="CE828" s="31"/>
      <c r="CF828" s="31"/>
      <c r="CG828" s="31"/>
      <c r="CH828" s="31"/>
      <c r="CI828" s="31"/>
      <c r="CJ828" s="31"/>
      <c r="CK828" s="31"/>
      <c r="CL828" s="31"/>
      <c r="CM828" s="31"/>
      <c r="CN828" s="31"/>
      <c r="CO828" s="31"/>
      <c r="CP828" s="31"/>
      <c r="CQ828" s="31"/>
      <c r="CR828" s="31"/>
      <c r="CS828" s="31"/>
    </row>
    <row r="829" customFormat="false" ht="15.75" hidden="false" customHeight="true" outlineLevel="0" collapsed="false">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c r="AE829" s="31"/>
      <c r="AF829" s="31"/>
      <c r="AG829" s="31"/>
      <c r="AH829" s="31"/>
      <c r="AI829" s="31"/>
      <c r="AJ829" s="31"/>
      <c r="AK829" s="31"/>
      <c r="AL829" s="31"/>
      <c r="AM829" s="31"/>
      <c r="AN829" s="31"/>
      <c r="AO829" s="31"/>
      <c r="AP829" s="31"/>
      <c r="AQ829" s="31"/>
      <c r="AR829" s="31"/>
      <c r="AS829" s="31"/>
      <c r="AT829" s="31"/>
      <c r="AU829" s="31"/>
      <c r="AV829" s="31"/>
      <c r="AW829" s="31"/>
      <c r="AX829" s="31"/>
      <c r="AY829" s="31"/>
      <c r="AZ829" s="31"/>
      <c r="BA829" s="31"/>
      <c r="BB829" s="31"/>
      <c r="BC829" s="31"/>
      <c r="BD829" s="31"/>
      <c r="BE829" s="31"/>
      <c r="BF829" s="31"/>
      <c r="BG829" s="31"/>
      <c r="BH829" s="31"/>
      <c r="BI829" s="31"/>
      <c r="BJ829" s="31"/>
      <c r="BK829" s="31"/>
      <c r="BL829" s="31"/>
      <c r="BM829" s="31"/>
      <c r="BN829" s="31"/>
      <c r="BO829" s="31"/>
      <c r="BP829" s="31"/>
      <c r="BQ829" s="31"/>
      <c r="BR829" s="31"/>
      <c r="BS829" s="31"/>
      <c r="BT829" s="31"/>
      <c r="BU829" s="31"/>
      <c r="BV829" s="31"/>
      <c r="BW829" s="31"/>
      <c r="BX829" s="31"/>
      <c r="BY829" s="31"/>
      <c r="BZ829" s="31"/>
      <c r="CA829" s="31"/>
      <c r="CB829" s="31"/>
      <c r="CC829" s="31"/>
      <c r="CD829" s="31"/>
      <c r="CE829" s="31"/>
      <c r="CF829" s="31"/>
      <c r="CG829" s="31"/>
      <c r="CH829" s="31"/>
      <c r="CI829" s="31"/>
      <c r="CJ829" s="31"/>
      <c r="CK829" s="31"/>
      <c r="CL829" s="31"/>
      <c r="CM829" s="31"/>
      <c r="CN829" s="31"/>
      <c r="CO829" s="31"/>
      <c r="CP829" s="31"/>
      <c r="CQ829" s="31"/>
      <c r="CR829" s="31"/>
      <c r="CS829" s="31"/>
    </row>
    <row r="830" customFormat="false" ht="15.75" hidden="false" customHeight="true" outlineLevel="0" collapsed="false">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c r="AE830" s="31"/>
      <c r="AF830" s="31"/>
      <c r="AG830" s="31"/>
      <c r="AH830" s="31"/>
      <c r="AI830" s="31"/>
      <c r="AJ830" s="31"/>
      <c r="AK830" s="31"/>
      <c r="AL830" s="31"/>
      <c r="AM830" s="31"/>
      <c r="AN830" s="31"/>
      <c r="AO830" s="31"/>
      <c r="AP830" s="31"/>
      <c r="AQ830" s="31"/>
      <c r="AR830" s="31"/>
      <c r="AS830" s="31"/>
      <c r="AT830" s="31"/>
      <c r="AU830" s="31"/>
      <c r="AV830" s="31"/>
      <c r="AW830" s="31"/>
      <c r="AX830" s="31"/>
      <c r="AY830" s="31"/>
      <c r="AZ830" s="31"/>
      <c r="BA830" s="31"/>
      <c r="BB830" s="31"/>
      <c r="BC830" s="31"/>
      <c r="BD830" s="31"/>
      <c r="BE830" s="31"/>
      <c r="BF830" s="31"/>
      <c r="BG830" s="31"/>
      <c r="BH830" s="31"/>
      <c r="BI830" s="31"/>
      <c r="BJ830" s="31"/>
      <c r="BK830" s="31"/>
      <c r="BL830" s="31"/>
      <c r="BM830" s="31"/>
      <c r="BN830" s="31"/>
      <c r="BO830" s="31"/>
      <c r="BP830" s="31"/>
      <c r="BQ830" s="31"/>
      <c r="BR830" s="31"/>
      <c r="BS830" s="31"/>
      <c r="BT830" s="31"/>
      <c r="BU830" s="31"/>
      <c r="BV830" s="31"/>
      <c r="BW830" s="31"/>
      <c r="BX830" s="31"/>
      <c r="BY830" s="31"/>
      <c r="BZ830" s="31"/>
      <c r="CA830" s="31"/>
      <c r="CB830" s="31"/>
      <c r="CC830" s="31"/>
      <c r="CD830" s="31"/>
      <c r="CE830" s="31"/>
      <c r="CF830" s="31"/>
      <c r="CG830" s="31"/>
      <c r="CH830" s="31"/>
      <c r="CI830" s="31"/>
      <c r="CJ830" s="31"/>
      <c r="CK830" s="31"/>
      <c r="CL830" s="31"/>
      <c r="CM830" s="31"/>
      <c r="CN830" s="31"/>
      <c r="CO830" s="31"/>
      <c r="CP830" s="31"/>
      <c r="CQ830" s="31"/>
      <c r="CR830" s="31"/>
      <c r="CS830" s="31"/>
    </row>
    <row r="831" customFormat="false" ht="15.75" hidden="false" customHeight="true" outlineLevel="0" collapsed="false">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c r="AE831" s="31"/>
      <c r="AF831" s="31"/>
      <c r="AG831" s="31"/>
      <c r="AH831" s="31"/>
      <c r="AI831" s="31"/>
      <c r="AJ831" s="31"/>
      <c r="AK831" s="31"/>
      <c r="AL831" s="31"/>
      <c r="AM831" s="31"/>
      <c r="AN831" s="31"/>
      <c r="AO831" s="31"/>
      <c r="AP831" s="31"/>
      <c r="AQ831" s="31"/>
      <c r="AR831" s="31"/>
      <c r="AS831" s="31"/>
      <c r="AT831" s="31"/>
      <c r="AU831" s="31"/>
      <c r="AV831" s="31"/>
      <c r="AW831" s="31"/>
      <c r="AX831" s="31"/>
      <c r="AY831" s="31"/>
      <c r="AZ831" s="31"/>
      <c r="BA831" s="31"/>
      <c r="BB831" s="31"/>
      <c r="BC831" s="31"/>
      <c r="BD831" s="31"/>
      <c r="BE831" s="31"/>
      <c r="BF831" s="31"/>
      <c r="BG831" s="31"/>
      <c r="BH831" s="31"/>
      <c r="BI831" s="31"/>
      <c r="BJ831" s="31"/>
      <c r="BK831" s="31"/>
      <c r="BL831" s="31"/>
      <c r="BM831" s="31"/>
      <c r="BN831" s="31"/>
      <c r="BO831" s="31"/>
      <c r="BP831" s="31"/>
      <c r="BQ831" s="31"/>
      <c r="BR831" s="31"/>
      <c r="BS831" s="31"/>
      <c r="BT831" s="31"/>
      <c r="BU831" s="31"/>
      <c r="BV831" s="31"/>
      <c r="BW831" s="31"/>
      <c r="BX831" s="31"/>
      <c r="BY831" s="31"/>
      <c r="BZ831" s="31"/>
      <c r="CA831" s="31"/>
      <c r="CB831" s="31"/>
      <c r="CC831" s="31"/>
      <c r="CD831" s="31"/>
      <c r="CE831" s="31"/>
      <c r="CF831" s="31"/>
      <c r="CG831" s="31"/>
      <c r="CH831" s="31"/>
      <c r="CI831" s="31"/>
      <c r="CJ831" s="31"/>
      <c r="CK831" s="31"/>
      <c r="CL831" s="31"/>
      <c r="CM831" s="31"/>
      <c r="CN831" s="31"/>
      <c r="CO831" s="31"/>
      <c r="CP831" s="31"/>
      <c r="CQ831" s="31"/>
      <c r="CR831" s="31"/>
      <c r="CS831" s="31"/>
    </row>
    <row r="832" customFormat="false" ht="15.75" hidden="false" customHeight="true" outlineLevel="0" collapsed="false">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c r="AE832" s="31"/>
      <c r="AF832" s="31"/>
      <c r="AG832" s="31"/>
      <c r="AH832" s="31"/>
      <c r="AI832" s="31"/>
      <c r="AJ832" s="31"/>
      <c r="AK832" s="31"/>
      <c r="AL832" s="31"/>
      <c r="AM832" s="31"/>
      <c r="AN832" s="31"/>
      <c r="AO832" s="31"/>
      <c r="AP832" s="31"/>
      <c r="AQ832" s="31"/>
      <c r="AR832" s="31"/>
      <c r="AS832" s="31"/>
      <c r="AT832" s="31"/>
      <c r="AU832" s="31"/>
      <c r="AV832" s="31"/>
      <c r="AW832" s="31"/>
      <c r="AX832" s="31"/>
      <c r="AY832" s="31"/>
      <c r="AZ832" s="31"/>
      <c r="BA832" s="31"/>
      <c r="BB832" s="31"/>
      <c r="BC832" s="31"/>
      <c r="BD832" s="31"/>
      <c r="BE832" s="31"/>
      <c r="BF832" s="31"/>
      <c r="BG832" s="31"/>
      <c r="BH832" s="31"/>
      <c r="BI832" s="31"/>
      <c r="BJ832" s="31"/>
      <c r="BK832" s="31"/>
      <c r="BL832" s="31"/>
      <c r="BM832" s="31"/>
      <c r="BN832" s="31"/>
      <c r="BO832" s="31"/>
      <c r="BP832" s="31"/>
      <c r="BQ832" s="31"/>
      <c r="BR832" s="31"/>
      <c r="BS832" s="31"/>
      <c r="BT832" s="31"/>
      <c r="BU832" s="31"/>
      <c r="BV832" s="31"/>
      <c r="BW832" s="31"/>
      <c r="BX832" s="31"/>
      <c r="BY832" s="31"/>
      <c r="BZ832" s="31"/>
      <c r="CA832" s="31"/>
      <c r="CB832" s="31"/>
      <c r="CC832" s="31"/>
      <c r="CD832" s="31"/>
      <c r="CE832" s="31"/>
      <c r="CF832" s="31"/>
      <c r="CG832" s="31"/>
      <c r="CH832" s="31"/>
      <c r="CI832" s="31"/>
      <c r="CJ832" s="31"/>
      <c r="CK832" s="31"/>
      <c r="CL832" s="31"/>
      <c r="CM832" s="31"/>
      <c r="CN832" s="31"/>
      <c r="CO832" s="31"/>
      <c r="CP832" s="31"/>
      <c r="CQ832" s="31"/>
      <c r="CR832" s="31"/>
      <c r="CS832" s="31"/>
    </row>
    <row r="833" customFormat="false" ht="15.75" hidden="false" customHeight="true" outlineLevel="0" collapsed="false">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c r="AE833" s="31"/>
      <c r="AF833" s="31"/>
      <c r="AG833" s="31"/>
      <c r="AH833" s="31"/>
      <c r="AI833" s="31"/>
      <c r="AJ833" s="31"/>
      <c r="AK833" s="31"/>
      <c r="AL833" s="31"/>
      <c r="AM833" s="31"/>
      <c r="AN833" s="31"/>
      <c r="AO833" s="31"/>
      <c r="AP833" s="31"/>
      <c r="AQ833" s="31"/>
      <c r="AR833" s="31"/>
      <c r="AS833" s="31"/>
      <c r="AT833" s="31"/>
      <c r="AU833" s="31"/>
      <c r="AV833" s="31"/>
      <c r="AW833" s="31"/>
      <c r="AX833" s="31"/>
      <c r="AY833" s="31"/>
      <c r="AZ833" s="31"/>
      <c r="BA833" s="31"/>
      <c r="BB833" s="31"/>
      <c r="BC833" s="31"/>
      <c r="BD833" s="31"/>
      <c r="BE833" s="31"/>
      <c r="BF833" s="31"/>
      <c r="BG833" s="31"/>
      <c r="BH833" s="31"/>
      <c r="BI833" s="31"/>
      <c r="BJ833" s="31"/>
      <c r="BK833" s="31"/>
      <c r="BL833" s="31"/>
      <c r="BM833" s="31"/>
      <c r="BN833" s="31"/>
      <c r="BO833" s="31"/>
      <c r="BP833" s="31"/>
      <c r="BQ833" s="31"/>
      <c r="BR833" s="31"/>
      <c r="BS833" s="31"/>
      <c r="BT833" s="31"/>
      <c r="BU833" s="31"/>
      <c r="BV833" s="31"/>
      <c r="BW833" s="31"/>
      <c r="BX833" s="31"/>
      <c r="BY833" s="31"/>
      <c r="BZ833" s="31"/>
      <c r="CA833" s="31"/>
      <c r="CB833" s="31"/>
      <c r="CC833" s="31"/>
      <c r="CD833" s="31"/>
      <c r="CE833" s="31"/>
      <c r="CF833" s="31"/>
      <c r="CG833" s="31"/>
      <c r="CH833" s="31"/>
      <c r="CI833" s="31"/>
      <c r="CJ833" s="31"/>
      <c r="CK833" s="31"/>
      <c r="CL833" s="31"/>
      <c r="CM833" s="31"/>
      <c r="CN833" s="31"/>
      <c r="CO833" s="31"/>
      <c r="CP833" s="31"/>
      <c r="CQ833" s="31"/>
      <c r="CR833" s="31"/>
      <c r="CS833" s="31"/>
    </row>
    <row r="834" customFormat="false" ht="15.75" hidden="false" customHeight="true" outlineLevel="0" collapsed="false">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c r="AE834" s="31"/>
      <c r="AF834" s="31"/>
      <c r="AG834" s="31"/>
      <c r="AH834" s="31"/>
      <c r="AI834" s="31"/>
      <c r="AJ834" s="31"/>
      <c r="AK834" s="31"/>
      <c r="AL834" s="31"/>
      <c r="AM834" s="31"/>
      <c r="AN834" s="31"/>
      <c r="AO834" s="31"/>
      <c r="AP834" s="31"/>
      <c r="AQ834" s="31"/>
      <c r="AR834" s="31"/>
      <c r="AS834" s="31"/>
      <c r="AT834" s="31"/>
      <c r="AU834" s="31"/>
      <c r="AV834" s="31"/>
      <c r="AW834" s="31"/>
      <c r="AX834" s="31"/>
      <c r="AY834" s="31"/>
      <c r="AZ834" s="31"/>
      <c r="BA834" s="31"/>
      <c r="BB834" s="31"/>
      <c r="BC834" s="31"/>
      <c r="BD834" s="31"/>
      <c r="BE834" s="31"/>
      <c r="BF834" s="31"/>
      <c r="BG834" s="31"/>
      <c r="BH834" s="31"/>
      <c r="BI834" s="31"/>
      <c r="BJ834" s="31"/>
      <c r="BK834" s="31"/>
      <c r="BL834" s="31"/>
      <c r="BM834" s="31"/>
      <c r="BN834" s="31"/>
      <c r="BO834" s="31"/>
      <c r="BP834" s="31"/>
      <c r="BQ834" s="31"/>
      <c r="BR834" s="31"/>
      <c r="BS834" s="31"/>
      <c r="BT834" s="31"/>
      <c r="BU834" s="31"/>
      <c r="BV834" s="31"/>
      <c r="BW834" s="31"/>
      <c r="BX834" s="31"/>
      <c r="BY834" s="31"/>
      <c r="BZ834" s="31"/>
      <c r="CA834" s="31"/>
      <c r="CB834" s="31"/>
      <c r="CC834" s="31"/>
      <c r="CD834" s="31"/>
      <c r="CE834" s="31"/>
      <c r="CF834" s="31"/>
      <c r="CG834" s="31"/>
      <c r="CH834" s="31"/>
      <c r="CI834" s="31"/>
      <c r="CJ834" s="31"/>
      <c r="CK834" s="31"/>
      <c r="CL834" s="31"/>
      <c r="CM834" s="31"/>
      <c r="CN834" s="31"/>
      <c r="CO834" s="31"/>
      <c r="CP834" s="31"/>
      <c r="CQ834" s="31"/>
      <c r="CR834" s="31"/>
      <c r="CS834" s="31"/>
    </row>
    <row r="835" customFormat="false" ht="15.75" hidden="false" customHeight="true" outlineLevel="0" collapsed="false">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c r="AE835" s="31"/>
      <c r="AF835" s="31"/>
      <c r="AG835" s="31"/>
      <c r="AH835" s="31"/>
      <c r="AI835" s="31"/>
      <c r="AJ835" s="31"/>
      <c r="AK835" s="31"/>
      <c r="AL835" s="31"/>
      <c r="AM835" s="31"/>
      <c r="AN835" s="31"/>
      <c r="AO835" s="31"/>
      <c r="AP835" s="31"/>
      <c r="AQ835" s="31"/>
      <c r="AR835" s="31"/>
      <c r="AS835" s="31"/>
      <c r="AT835" s="31"/>
      <c r="AU835" s="31"/>
      <c r="AV835" s="31"/>
      <c r="AW835" s="31"/>
      <c r="AX835" s="31"/>
      <c r="AY835" s="31"/>
      <c r="AZ835" s="31"/>
      <c r="BA835" s="31"/>
      <c r="BB835" s="31"/>
      <c r="BC835" s="31"/>
      <c r="BD835" s="31"/>
      <c r="BE835" s="31"/>
      <c r="BF835" s="31"/>
      <c r="BG835" s="31"/>
      <c r="BH835" s="31"/>
      <c r="BI835" s="31"/>
      <c r="BJ835" s="31"/>
      <c r="BK835" s="31"/>
      <c r="BL835" s="31"/>
      <c r="BM835" s="31"/>
      <c r="BN835" s="31"/>
      <c r="BO835" s="31"/>
      <c r="BP835" s="31"/>
      <c r="BQ835" s="31"/>
      <c r="BR835" s="31"/>
      <c r="BS835" s="31"/>
      <c r="BT835" s="31"/>
      <c r="BU835" s="31"/>
      <c r="BV835" s="31"/>
      <c r="BW835" s="31"/>
      <c r="BX835" s="31"/>
      <c r="BY835" s="31"/>
      <c r="BZ835" s="31"/>
      <c r="CA835" s="31"/>
      <c r="CB835" s="31"/>
      <c r="CC835" s="31"/>
      <c r="CD835" s="31"/>
      <c r="CE835" s="31"/>
      <c r="CF835" s="31"/>
      <c r="CG835" s="31"/>
      <c r="CH835" s="31"/>
      <c r="CI835" s="31"/>
      <c r="CJ835" s="31"/>
      <c r="CK835" s="31"/>
      <c r="CL835" s="31"/>
      <c r="CM835" s="31"/>
      <c r="CN835" s="31"/>
      <c r="CO835" s="31"/>
      <c r="CP835" s="31"/>
      <c r="CQ835" s="31"/>
      <c r="CR835" s="31"/>
      <c r="CS835" s="31"/>
    </row>
    <row r="836" customFormat="false" ht="15.75" hidden="false" customHeight="true" outlineLevel="0" collapsed="false">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c r="AE836" s="31"/>
      <c r="AF836" s="31"/>
      <c r="AG836" s="31"/>
      <c r="AH836" s="31"/>
      <c r="AI836" s="31"/>
      <c r="AJ836" s="31"/>
      <c r="AK836" s="31"/>
      <c r="AL836" s="31"/>
      <c r="AM836" s="31"/>
      <c r="AN836" s="31"/>
      <c r="AO836" s="31"/>
      <c r="AP836" s="31"/>
      <c r="AQ836" s="31"/>
      <c r="AR836" s="31"/>
      <c r="AS836" s="31"/>
      <c r="AT836" s="31"/>
      <c r="AU836" s="31"/>
      <c r="AV836" s="31"/>
      <c r="AW836" s="31"/>
      <c r="AX836" s="31"/>
      <c r="AY836" s="31"/>
      <c r="AZ836" s="31"/>
      <c r="BA836" s="31"/>
      <c r="BB836" s="31"/>
      <c r="BC836" s="31"/>
      <c r="BD836" s="31"/>
      <c r="BE836" s="31"/>
      <c r="BF836" s="31"/>
      <c r="BG836" s="31"/>
      <c r="BH836" s="31"/>
      <c r="BI836" s="31"/>
      <c r="BJ836" s="31"/>
      <c r="BK836" s="31"/>
      <c r="BL836" s="31"/>
      <c r="BM836" s="31"/>
      <c r="BN836" s="31"/>
      <c r="BO836" s="31"/>
      <c r="BP836" s="31"/>
      <c r="BQ836" s="31"/>
      <c r="BR836" s="31"/>
      <c r="BS836" s="31"/>
      <c r="BT836" s="31"/>
      <c r="BU836" s="31"/>
      <c r="BV836" s="31"/>
      <c r="BW836" s="31"/>
      <c r="BX836" s="31"/>
      <c r="BY836" s="31"/>
      <c r="BZ836" s="31"/>
      <c r="CA836" s="31"/>
      <c r="CB836" s="31"/>
      <c r="CC836" s="31"/>
      <c r="CD836" s="31"/>
      <c r="CE836" s="31"/>
      <c r="CF836" s="31"/>
      <c r="CG836" s="31"/>
      <c r="CH836" s="31"/>
      <c r="CI836" s="31"/>
      <c r="CJ836" s="31"/>
      <c r="CK836" s="31"/>
      <c r="CL836" s="31"/>
      <c r="CM836" s="31"/>
      <c r="CN836" s="31"/>
      <c r="CO836" s="31"/>
      <c r="CP836" s="31"/>
      <c r="CQ836" s="31"/>
      <c r="CR836" s="31"/>
      <c r="CS836" s="31"/>
    </row>
    <row r="837" customFormat="false" ht="15.75" hidden="false" customHeight="true" outlineLevel="0" collapsed="false">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c r="AE837" s="31"/>
      <c r="AF837" s="31"/>
      <c r="AG837" s="31"/>
      <c r="AH837" s="31"/>
      <c r="AI837" s="31"/>
      <c r="AJ837" s="31"/>
      <c r="AK837" s="31"/>
      <c r="AL837" s="31"/>
      <c r="AM837" s="31"/>
      <c r="AN837" s="31"/>
      <c r="AO837" s="31"/>
      <c r="AP837" s="31"/>
      <c r="AQ837" s="31"/>
      <c r="AR837" s="31"/>
      <c r="AS837" s="31"/>
      <c r="AT837" s="31"/>
      <c r="AU837" s="31"/>
      <c r="AV837" s="31"/>
      <c r="AW837" s="31"/>
      <c r="AX837" s="31"/>
      <c r="AY837" s="31"/>
      <c r="AZ837" s="31"/>
      <c r="BA837" s="31"/>
      <c r="BB837" s="31"/>
      <c r="BC837" s="31"/>
      <c r="BD837" s="31"/>
      <c r="BE837" s="31"/>
      <c r="BF837" s="31"/>
      <c r="BG837" s="31"/>
      <c r="BH837" s="31"/>
      <c r="BI837" s="31"/>
      <c r="BJ837" s="31"/>
      <c r="BK837" s="31"/>
      <c r="BL837" s="31"/>
      <c r="BM837" s="31"/>
      <c r="BN837" s="31"/>
      <c r="BO837" s="31"/>
      <c r="BP837" s="31"/>
      <c r="BQ837" s="31"/>
      <c r="BR837" s="31"/>
      <c r="BS837" s="31"/>
      <c r="BT837" s="31"/>
      <c r="BU837" s="31"/>
      <c r="BV837" s="31"/>
      <c r="BW837" s="31"/>
      <c r="BX837" s="31"/>
      <c r="BY837" s="31"/>
      <c r="BZ837" s="31"/>
      <c r="CA837" s="31"/>
      <c r="CB837" s="31"/>
      <c r="CC837" s="31"/>
      <c r="CD837" s="31"/>
      <c r="CE837" s="31"/>
      <c r="CF837" s="31"/>
      <c r="CG837" s="31"/>
      <c r="CH837" s="31"/>
      <c r="CI837" s="31"/>
      <c r="CJ837" s="31"/>
      <c r="CK837" s="31"/>
      <c r="CL837" s="31"/>
      <c r="CM837" s="31"/>
      <c r="CN837" s="31"/>
      <c r="CO837" s="31"/>
      <c r="CP837" s="31"/>
      <c r="CQ837" s="31"/>
      <c r="CR837" s="31"/>
      <c r="CS837" s="31"/>
    </row>
    <row r="838" customFormat="false" ht="15.75" hidden="false" customHeight="true" outlineLevel="0" collapsed="false">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c r="AE838" s="31"/>
      <c r="AF838" s="31"/>
      <c r="AG838" s="31"/>
      <c r="AH838" s="31"/>
      <c r="AI838" s="31"/>
      <c r="AJ838" s="31"/>
      <c r="AK838" s="31"/>
      <c r="AL838" s="31"/>
      <c r="AM838" s="31"/>
      <c r="AN838" s="31"/>
      <c r="AO838" s="31"/>
      <c r="AP838" s="31"/>
      <c r="AQ838" s="31"/>
      <c r="AR838" s="31"/>
      <c r="AS838" s="31"/>
      <c r="AT838" s="31"/>
      <c r="AU838" s="31"/>
      <c r="AV838" s="31"/>
      <c r="AW838" s="31"/>
      <c r="AX838" s="31"/>
      <c r="AY838" s="31"/>
      <c r="AZ838" s="31"/>
      <c r="BA838" s="31"/>
      <c r="BB838" s="31"/>
      <c r="BC838" s="31"/>
      <c r="BD838" s="31"/>
      <c r="BE838" s="31"/>
      <c r="BF838" s="31"/>
      <c r="BG838" s="31"/>
      <c r="BH838" s="31"/>
      <c r="BI838" s="31"/>
      <c r="BJ838" s="31"/>
      <c r="BK838" s="31"/>
      <c r="BL838" s="31"/>
      <c r="BM838" s="31"/>
      <c r="BN838" s="31"/>
      <c r="BO838" s="31"/>
      <c r="BP838" s="31"/>
      <c r="BQ838" s="31"/>
      <c r="BR838" s="31"/>
      <c r="BS838" s="31"/>
      <c r="BT838" s="31"/>
      <c r="BU838" s="31"/>
      <c r="BV838" s="31"/>
      <c r="BW838" s="31"/>
      <c r="BX838" s="31"/>
      <c r="BY838" s="31"/>
      <c r="BZ838" s="31"/>
      <c r="CA838" s="31"/>
      <c r="CB838" s="31"/>
      <c r="CC838" s="31"/>
      <c r="CD838" s="31"/>
      <c r="CE838" s="31"/>
      <c r="CF838" s="31"/>
      <c r="CG838" s="31"/>
      <c r="CH838" s="31"/>
      <c r="CI838" s="31"/>
      <c r="CJ838" s="31"/>
      <c r="CK838" s="31"/>
      <c r="CL838" s="31"/>
      <c r="CM838" s="31"/>
      <c r="CN838" s="31"/>
      <c r="CO838" s="31"/>
      <c r="CP838" s="31"/>
      <c r="CQ838" s="31"/>
      <c r="CR838" s="31"/>
      <c r="CS838" s="31"/>
    </row>
    <row r="839" customFormat="false" ht="15.75" hidden="false" customHeight="true" outlineLevel="0" collapsed="false">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1"/>
      <c r="AE839" s="31"/>
      <c r="AF839" s="31"/>
      <c r="AG839" s="31"/>
      <c r="AH839" s="31"/>
      <c r="AI839" s="31"/>
      <c r="AJ839" s="31"/>
      <c r="AK839" s="31"/>
      <c r="AL839" s="31"/>
      <c r="AM839" s="31"/>
      <c r="AN839" s="31"/>
      <c r="AO839" s="31"/>
      <c r="AP839" s="31"/>
      <c r="AQ839" s="31"/>
      <c r="AR839" s="31"/>
      <c r="AS839" s="31"/>
      <c r="AT839" s="31"/>
      <c r="AU839" s="31"/>
      <c r="AV839" s="31"/>
      <c r="AW839" s="31"/>
      <c r="AX839" s="31"/>
      <c r="AY839" s="31"/>
      <c r="AZ839" s="31"/>
      <c r="BA839" s="31"/>
      <c r="BB839" s="31"/>
      <c r="BC839" s="31"/>
      <c r="BD839" s="31"/>
      <c r="BE839" s="31"/>
      <c r="BF839" s="31"/>
      <c r="BG839" s="31"/>
      <c r="BH839" s="31"/>
      <c r="BI839" s="31"/>
      <c r="BJ839" s="31"/>
      <c r="BK839" s="31"/>
      <c r="BL839" s="31"/>
      <c r="BM839" s="31"/>
      <c r="BN839" s="31"/>
      <c r="BO839" s="31"/>
      <c r="BP839" s="31"/>
      <c r="BQ839" s="31"/>
      <c r="BR839" s="31"/>
      <c r="BS839" s="31"/>
      <c r="BT839" s="31"/>
      <c r="BU839" s="31"/>
      <c r="BV839" s="31"/>
      <c r="BW839" s="31"/>
      <c r="BX839" s="31"/>
      <c r="BY839" s="31"/>
      <c r="BZ839" s="31"/>
      <c r="CA839" s="31"/>
      <c r="CB839" s="31"/>
      <c r="CC839" s="31"/>
      <c r="CD839" s="31"/>
      <c r="CE839" s="31"/>
      <c r="CF839" s="31"/>
      <c r="CG839" s="31"/>
      <c r="CH839" s="31"/>
      <c r="CI839" s="31"/>
      <c r="CJ839" s="31"/>
      <c r="CK839" s="31"/>
      <c r="CL839" s="31"/>
      <c r="CM839" s="31"/>
      <c r="CN839" s="31"/>
      <c r="CO839" s="31"/>
      <c r="CP839" s="31"/>
      <c r="CQ839" s="31"/>
      <c r="CR839" s="31"/>
      <c r="CS839" s="31"/>
    </row>
    <row r="840" customFormat="false" ht="15.75" hidden="false" customHeight="true" outlineLevel="0" collapsed="false">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c r="AE840" s="31"/>
      <c r="AF840" s="31"/>
      <c r="AG840" s="31"/>
      <c r="AH840" s="31"/>
      <c r="AI840" s="31"/>
      <c r="AJ840" s="31"/>
      <c r="AK840" s="31"/>
      <c r="AL840" s="31"/>
      <c r="AM840" s="31"/>
      <c r="AN840" s="31"/>
      <c r="AO840" s="31"/>
      <c r="AP840" s="31"/>
      <c r="AQ840" s="31"/>
      <c r="AR840" s="31"/>
      <c r="AS840" s="31"/>
      <c r="AT840" s="31"/>
      <c r="AU840" s="31"/>
      <c r="AV840" s="31"/>
      <c r="AW840" s="31"/>
      <c r="AX840" s="31"/>
      <c r="AY840" s="31"/>
      <c r="AZ840" s="31"/>
      <c r="BA840" s="31"/>
      <c r="BB840" s="31"/>
      <c r="BC840" s="31"/>
      <c r="BD840" s="31"/>
      <c r="BE840" s="31"/>
      <c r="BF840" s="31"/>
      <c r="BG840" s="31"/>
      <c r="BH840" s="31"/>
      <c r="BI840" s="31"/>
      <c r="BJ840" s="31"/>
      <c r="BK840" s="31"/>
      <c r="BL840" s="31"/>
      <c r="BM840" s="31"/>
      <c r="BN840" s="31"/>
      <c r="BO840" s="31"/>
      <c r="BP840" s="31"/>
      <c r="BQ840" s="31"/>
      <c r="BR840" s="31"/>
      <c r="BS840" s="31"/>
      <c r="BT840" s="31"/>
      <c r="BU840" s="31"/>
      <c r="BV840" s="31"/>
      <c r="BW840" s="31"/>
      <c r="BX840" s="31"/>
      <c r="BY840" s="31"/>
      <c r="BZ840" s="31"/>
      <c r="CA840" s="31"/>
      <c r="CB840" s="31"/>
      <c r="CC840" s="31"/>
      <c r="CD840" s="31"/>
      <c r="CE840" s="31"/>
      <c r="CF840" s="31"/>
      <c r="CG840" s="31"/>
      <c r="CH840" s="31"/>
      <c r="CI840" s="31"/>
      <c r="CJ840" s="31"/>
      <c r="CK840" s="31"/>
      <c r="CL840" s="31"/>
      <c r="CM840" s="31"/>
      <c r="CN840" s="31"/>
      <c r="CO840" s="31"/>
      <c r="CP840" s="31"/>
      <c r="CQ840" s="31"/>
      <c r="CR840" s="31"/>
      <c r="CS840" s="31"/>
    </row>
    <row r="841" customFormat="false" ht="15.75" hidden="false" customHeight="true" outlineLevel="0" collapsed="false">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c r="AE841" s="31"/>
      <c r="AF841" s="31"/>
      <c r="AG841" s="31"/>
      <c r="AH841" s="31"/>
      <c r="AI841" s="31"/>
      <c r="AJ841" s="31"/>
      <c r="AK841" s="31"/>
      <c r="AL841" s="31"/>
      <c r="AM841" s="31"/>
      <c r="AN841" s="31"/>
      <c r="AO841" s="31"/>
      <c r="AP841" s="31"/>
      <c r="AQ841" s="31"/>
      <c r="AR841" s="31"/>
      <c r="AS841" s="31"/>
      <c r="AT841" s="31"/>
      <c r="AU841" s="31"/>
      <c r="AV841" s="31"/>
      <c r="AW841" s="31"/>
      <c r="AX841" s="31"/>
      <c r="AY841" s="31"/>
      <c r="AZ841" s="31"/>
      <c r="BA841" s="31"/>
      <c r="BB841" s="31"/>
      <c r="BC841" s="31"/>
      <c r="BD841" s="31"/>
      <c r="BE841" s="31"/>
      <c r="BF841" s="31"/>
      <c r="BG841" s="31"/>
      <c r="BH841" s="31"/>
      <c r="BI841" s="31"/>
      <c r="BJ841" s="31"/>
      <c r="BK841" s="31"/>
      <c r="BL841" s="31"/>
      <c r="BM841" s="31"/>
      <c r="BN841" s="31"/>
      <c r="BO841" s="31"/>
      <c r="BP841" s="31"/>
      <c r="BQ841" s="31"/>
      <c r="BR841" s="31"/>
      <c r="BS841" s="31"/>
      <c r="BT841" s="31"/>
      <c r="BU841" s="31"/>
      <c r="BV841" s="31"/>
      <c r="BW841" s="31"/>
      <c r="BX841" s="31"/>
      <c r="BY841" s="31"/>
      <c r="BZ841" s="31"/>
      <c r="CA841" s="31"/>
      <c r="CB841" s="31"/>
      <c r="CC841" s="31"/>
      <c r="CD841" s="31"/>
      <c r="CE841" s="31"/>
      <c r="CF841" s="31"/>
      <c r="CG841" s="31"/>
      <c r="CH841" s="31"/>
      <c r="CI841" s="31"/>
      <c r="CJ841" s="31"/>
      <c r="CK841" s="31"/>
      <c r="CL841" s="31"/>
      <c r="CM841" s="31"/>
      <c r="CN841" s="31"/>
      <c r="CO841" s="31"/>
      <c r="CP841" s="31"/>
      <c r="CQ841" s="31"/>
      <c r="CR841" s="31"/>
      <c r="CS841" s="31"/>
    </row>
    <row r="842" customFormat="false" ht="15.75" hidden="false" customHeight="true" outlineLevel="0" collapsed="false">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c r="AE842" s="31"/>
      <c r="AF842" s="31"/>
      <c r="AG842" s="31"/>
      <c r="AH842" s="31"/>
      <c r="AI842" s="31"/>
      <c r="AJ842" s="31"/>
      <c r="AK842" s="31"/>
      <c r="AL842" s="31"/>
      <c r="AM842" s="31"/>
      <c r="AN842" s="31"/>
      <c r="AO842" s="31"/>
      <c r="AP842" s="31"/>
      <c r="AQ842" s="31"/>
      <c r="AR842" s="31"/>
      <c r="AS842" s="31"/>
      <c r="AT842" s="31"/>
      <c r="AU842" s="31"/>
      <c r="AV842" s="31"/>
      <c r="AW842" s="31"/>
      <c r="AX842" s="31"/>
      <c r="AY842" s="31"/>
      <c r="AZ842" s="31"/>
      <c r="BA842" s="31"/>
      <c r="BB842" s="31"/>
      <c r="BC842" s="31"/>
      <c r="BD842" s="31"/>
      <c r="BE842" s="31"/>
      <c r="BF842" s="31"/>
      <c r="BG842" s="31"/>
      <c r="BH842" s="31"/>
      <c r="BI842" s="31"/>
      <c r="BJ842" s="31"/>
      <c r="BK842" s="31"/>
      <c r="BL842" s="31"/>
      <c r="BM842" s="31"/>
      <c r="BN842" s="31"/>
      <c r="BO842" s="31"/>
      <c r="BP842" s="31"/>
      <c r="BQ842" s="31"/>
      <c r="BR842" s="31"/>
      <c r="BS842" s="31"/>
      <c r="BT842" s="31"/>
      <c r="BU842" s="31"/>
      <c r="BV842" s="31"/>
      <c r="BW842" s="31"/>
      <c r="BX842" s="31"/>
      <c r="BY842" s="31"/>
      <c r="BZ842" s="31"/>
      <c r="CA842" s="31"/>
      <c r="CB842" s="31"/>
      <c r="CC842" s="31"/>
      <c r="CD842" s="31"/>
      <c r="CE842" s="31"/>
      <c r="CF842" s="31"/>
      <c r="CG842" s="31"/>
      <c r="CH842" s="31"/>
      <c r="CI842" s="31"/>
      <c r="CJ842" s="31"/>
      <c r="CK842" s="31"/>
      <c r="CL842" s="31"/>
      <c r="CM842" s="31"/>
      <c r="CN842" s="31"/>
      <c r="CO842" s="31"/>
      <c r="CP842" s="31"/>
      <c r="CQ842" s="31"/>
      <c r="CR842" s="31"/>
      <c r="CS842" s="31"/>
    </row>
    <row r="843" customFormat="false" ht="15.75" hidden="false" customHeight="true" outlineLevel="0" collapsed="false">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1"/>
      <c r="AE843" s="31"/>
      <c r="AF843" s="31"/>
      <c r="AG843" s="31"/>
      <c r="AH843" s="31"/>
      <c r="AI843" s="31"/>
      <c r="AJ843" s="31"/>
      <c r="AK843" s="31"/>
      <c r="AL843" s="31"/>
      <c r="AM843" s="31"/>
      <c r="AN843" s="31"/>
      <c r="AO843" s="31"/>
      <c r="AP843" s="31"/>
      <c r="AQ843" s="31"/>
      <c r="AR843" s="31"/>
      <c r="AS843" s="31"/>
      <c r="AT843" s="31"/>
      <c r="AU843" s="31"/>
      <c r="AV843" s="31"/>
      <c r="AW843" s="31"/>
      <c r="AX843" s="31"/>
      <c r="AY843" s="31"/>
      <c r="AZ843" s="31"/>
      <c r="BA843" s="31"/>
      <c r="BB843" s="31"/>
      <c r="BC843" s="31"/>
      <c r="BD843" s="31"/>
      <c r="BE843" s="31"/>
      <c r="BF843" s="31"/>
      <c r="BG843" s="31"/>
      <c r="BH843" s="31"/>
      <c r="BI843" s="31"/>
      <c r="BJ843" s="31"/>
      <c r="BK843" s="31"/>
      <c r="BL843" s="31"/>
      <c r="BM843" s="31"/>
      <c r="BN843" s="31"/>
      <c r="BO843" s="31"/>
      <c r="BP843" s="31"/>
      <c r="BQ843" s="31"/>
      <c r="BR843" s="31"/>
      <c r="BS843" s="31"/>
      <c r="BT843" s="31"/>
      <c r="BU843" s="31"/>
      <c r="BV843" s="31"/>
      <c r="BW843" s="31"/>
      <c r="BX843" s="31"/>
      <c r="BY843" s="31"/>
      <c r="BZ843" s="31"/>
      <c r="CA843" s="31"/>
      <c r="CB843" s="31"/>
      <c r="CC843" s="31"/>
      <c r="CD843" s="31"/>
      <c r="CE843" s="31"/>
      <c r="CF843" s="31"/>
      <c r="CG843" s="31"/>
      <c r="CH843" s="31"/>
      <c r="CI843" s="31"/>
      <c r="CJ843" s="31"/>
      <c r="CK843" s="31"/>
      <c r="CL843" s="31"/>
      <c r="CM843" s="31"/>
      <c r="CN843" s="31"/>
      <c r="CO843" s="31"/>
      <c r="CP843" s="31"/>
      <c r="CQ843" s="31"/>
      <c r="CR843" s="31"/>
      <c r="CS843" s="31"/>
    </row>
    <row r="844" customFormat="false" ht="15.75" hidden="false" customHeight="true" outlineLevel="0" collapsed="false">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c r="AE844" s="31"/>
      <c r="AF844" s="31"/>
      <c r="AG844" s="31"/>
      <c r="AH844" s="31"/>
      <c r="AI844" s="31"/>
      <c r="AJ844" s="31"/>
      <c r="AK844" s="31"/>
      <c r="AL844" s="31"/>
      <c r="AM844" s="31"/>
      <c r="AN844" s="31"/>
      <c r="AO844" s="31"/>
      <c r="AP844" s="31"/>
      <c r="AQ844" s="31"/>
      <c r="AR844" s="31"/>
      <c r="AS844" s="31"/>
      <c r="AT844" s="31"/>
      <c r="AU844" s="31"/>
      <c r="AV844" s="31"/>
      <c r="AW844" s="31"/>
      <c r="AX844" s="31"/>
      <c r="AY844" s="31"/>
      <c r="AZ844" s="31"/>
      <c r="BA844" s="31"/>
      <c r="BB844" s="31"/>
      <c r="BC844" s="31"/>
      <c r="BD844" s="31"/>
      <c r="BE844" s="31"/>
      <c r="BF844" s="31"/>
      <c r="BG844" s="31"/>
      <c r="BH844" s="31"/>
      <c r="BI844" s="31"/>
      <c r="BJ844" s="31"/>
      <c r="BK844" s="31"/>
      <c r="BL844" s="31"/>
      <c r="BM844" s="31"/>
      <c r="BN844" s="31"/>
      <c r="BO844" s="31"/>
      <c r="BP844" s="31"/>
      <c r="BQ844" s="31"/>
      <c r="BR844" s="31"/>
      <c r="BS844" s="31"/>
      <c r="BT844" s="31"/>
      <c r="BU844" s="31"/>
      <c r="BV844" s="31"/>
      <c r="BW844" s="31"/>
      <c r="BX844" s="31"/>
      <c r="BY844" s="31"/>
      <c r="BZ844" s="31"/>
      <c r="CA844" s="31"/>
      <c r="CB844" s="31"/>
      <c r="CC844" s="31"/>
      <c r="CD844" s="31"/>
      <c r="CE844" s="31"/>
      <c r="CF844" s="31"/>
      <c r="CG844" s="31"/>
      <c r="CH844" s="31"/>
      <c r="CI844" s="31"/>
      <c r="CJ844" s="31"/>
      <c r="CK844" s="31"/>
      <c r="CL844" s="31"/>
      <c r="CM844" s="31"/>
      <c r="CN844" s="31"/>
      <c r="CO844" s="31"/>
      <c r="CP844" s="31"/>
      <c r="CQ844" s="31"/>
      <c r="CR844" s="31"/>
      <c r="CS844" s="31"/>
    </row>
    <row r="845" customFormat="false" ht="15.75" hidden="false" customHeight="true" outlineLevel="0" collapsed="false">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c r="AE845" s="31"/>
      <c r="AF845" s="31"/>
      <c r="AG845" s="31"/>
      <c r="AH845" s="31"/>
      <c r="AI845" s="31"/>
      <c r="AJ845" s="31"/>
      <c r="AK845" s="31"/>
      <c r="AL845" s="31"/>
      <c r="AM845" s="31"/>
      <c r="AN845" s="31"/>
      <c r="AO845" s="31"/>
      <c r="AP845" s="31"/>
      <c r="AQ845" s="31"/>
      <c r="AR845" s="31"/>
      <c r="AS845" s="31"/>
      <c r="AT845" s="31"/>
      <c r="AU845" s="31"/>
      <c r="AV845" s="31"/>
      <c r="AW845" s="31"/>
      <c r="AX845" s="31"/>
      <c r="AY845" s="31"/>
      <c r="AZ845" s="31"/>
      <c r="BA845" s="31"/>
      <c r="BB845" s="31"/>
      <c r="BC845" s="31"/>
      <c r="BD845" s="31"/>
      <c r="BE845" s="31"/>
      <c r="BF845" s="31"/>
      <c r="BG845" s="31"/>
      <c r="BH845" s="31"/>
      <c r="BI845" s="31"/>
      <c r="BJ845" s="31"/>
      <c r="BK845" s="31"/>
      <c r="BL845" s="31"/>
      <c r="BM845" s="31"/>
      <c r="BN845" s="31"/>
      <c r="BO845" s="31"/>
      <c r="BP845" s="31"/>
      <c r="BQ845" s="31"/>
      <c r="BR845" s="31"/>
      <c r="BS845" s="31"/>
      <c r="BT845" s="31"/>
      <c r="BU845" s="31"/>
      <c r="BV845" s="31"/>
      <c r="BW845" s="31"/>
      <c r="BX845" s="31"/>
      <c r="BY845" s="31"/>
      <c r="BZ845" s="31"/>
      <c r="CA845" s="31"/>
      <c r="CB845" s="31"/>
      <c r="CC845" s="31"/>
      <c r="CD845" s="31"/>
      <c r="CE845" s="31"/>
      <c r="CF845" s="31"/>
      <c r="CG845" s="31"/>
      <c r="CH845" s="31"/>
      <c r="CI845" s="31"/>
      <c r="CJ845" s="31"/>
      <c r="CK845" s="31"/>
      <c r="CL845" s="31"/>
      <c r="CM845" s="31"/>
      <c r="CN845" s="31"/>
      <c r="CO845" s="31"/>
      <c r="CP845" s="31"/>
      <c r="CQ845" s="31"/>
      <c r="CR845" s="31"/>
      <c r="CS845" s="31"/>
    </row>
    <row r="846" customFormat="false" ht="15.75" hidden="false" customHeight="true" outlineLevel="0" collapsed="false">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c r="AE846" s="31"/>
      <c r="AF846" s="31"/>
      <c r="AG846" s="31"/>
      <c r="AH846" s="31"/>
      <c r="AI846" s="31"/>
      <c r="AJ846" s="31"/>
      <c r="AK846" s="31"/>
      <c r="AL846" s="31"/>
      <c r="AM846" s="31"/>
      <c r="AN846" s="31"/>
      <c r="AO846" s="31"/>
      <c r="AP846" s="31"/>
      <c r="AQ846" s="31"/>
      <c r="AR846" s="31"/>
      <c r="AS846" s="31"/>
      <c r="AT846" s="31"/>
      <c r="AU846" s="31"/>
      <c r="AV846" s="31"/>
      <c r="AW846" s="31"/>
      <c r="AX846" s="31"/>
      <c r="AY846" s="31"/>
      <c r="AZ846" s="31"/>
      <c r="BA846" s="31"/>
      <c r="BB846" s="31"/>
      <c r="BC846" s="31"/>
      <c r="BD846" s="31"/>
      <c r="BE846" s="31"/>
      <c r="BF846" s="31"/>
      <c r="BG846" s="31"/>
      <c r="BH846" s="31"/>
      <c r="BI846" s="31"/>
      <c r="BJ846" s="31"/>
      <c r="BK846" s="31"/>
      <c r="BL846" s="31"/>
      <c r="BM846" s="31"/>
      <c r="BN846" s="31"/>
      <c r="BO846" s="31"/>
      <c r="BP846" s="31"/>
      <c r="BQ846" s="31"/>
      <c r="BR846" s="31"/>
      <c r="BS846" s="31"/>
      <c r="BT846" s="31"/>
      <c r="BU846" s="31"/>
      <c r="BV846" s="31"/>
      <c r="BW846" s="31"/>
      <c r="BX846" s="31"/>
      <c r="BY846" s="31"/>
      <c r="BZ846" s="31"/>
      <c r="CA846" s="31"/>
      <c r="CB846" s="31"/>
      <c r="CC846" s="31"/>
      <c r="CD846" s="31"/>
      <c r="CE846" s="31"/>
      <c r="CF846" s="31"/>
      <c r="CG846" s="31"/>
      <c r="CH846" s="31"/>
      <c r="CI846" s="31"/>
      <c r="CJ846" s="31"/>
      <c r="CK846" s="31"/>
      <c r="CL846" s="31"/>
      <c r="CM846" s="31"/>
      <c r="CN846" s="31"/>
      <c r="CO846" s="31"/>
      <c r="CP846" s="31"/>
      <c r="CQ846" s="31"/>
      <c r="CR846" s="31"/>
      <c r="CS846" s="31"/>
    </row>
    <row r="847" customFormat="false" ht="15.75" hidden="false" customHeight="true" outlineLevel="0" collapsed="false">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c r="AE847" s="31"/>
      <c r="AF847" s="31"/>
      <c r="AG847" s="31"/>
      <c r="AH847" s="31"/>
      <c r="AI847" s="31"/>
      <c r="AJ847" s="31"/>
      <c r="AK847" s="31"/>
      <c r="AL847" s="31"/>
      <c r="AM847" s="31"/>
      <c r="AN847" s="31"/>
      <c r="AO847" s="31"/>
      <c r="AP847" s="31"/>
      <c r="AQ847" s="31"/>
      <c r="AR847" s="31"/>
      <c r="AS847" s="31"/>
      <c r="AT847" s="31"/>
      <c r="AU847" s="31"/>
      <c r="AV847" s="31"/>
      <c r="AW847" s="31"/>
      <c r="AX847" s="31"/>
      <c r="AY847" s="31"/>
      <c r="AZ847" s="31"/>
      <c r="BA847" s="31"/>
      <c r="BB847" s="31"/>
      <c r="BC847" s="31"/>
      <c r="BD847" s="31"/>
      <c r="BE847" s="31"/>
      <c r="BF847" s="31"/>
      <c r="BG847" s="31"/>
      <c r="BH847" s="31"/>
      <c r="BI847" s="31"/>
      <c r="BJ847" s="31"/>
      <c r="BK847" s="31"/>
      <c r="BL847" s="31"/>
      <c r="BM847" s="31"/>
      <c r="BN847" s="31"/>
      <c r="BO847" s="31"/>
      <c r="BP847" s="31"/>
      <c r="BQ847" s="31"/>
      <c r="BR847" s="31"/>
      <c r="BS847" s="31"/>
      <c r="BT847" s="31"/>
      <c r="BU847" s="31"/>
      <c r="BV847" s="31"/>
      <c r="BW847" s="31"/>
      <c r="BX847" s="31"/>
      <c r="BY847" s="31"/>
      <c r="BZ847" s="31"/>
      <c r="CA847" s="31"/>
      <c r="CB847" s="31"/>
      <c r="CC847" s="31"/>
      <c r="CD847" s="31"/>
      <c r="CE847" s="31"/>
      <c r="CF847" s="31"/>
      <c r="CG847" s="31"/>
      <c r="CH847" s="31"/>
      <c r="CI847" s="31"/>
      <c r="CJ847" s="31"/>
      <c r="CK847" s="31"/>
      <c r="CL847" s="31"/>
      <c r="CM847" s="31"/>
      <c r="CN847" s="31"/>
      <c r="CO847" s="31"/>
      <c r="CP847" s="31"/>
      <c r="CQ847" s="31"/>
      <c r="CR847" s="31"/>
      <c r="CS847" s="31"/>
    </row>
    <row r="848" customFormat="false" ht="15.75" hidden="false" customHeight="true" outlineLevel="0" collapsed="false">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c r="AE848" s="31"/>
      <c r="AF848" s="31"/>
      <c r="AG848" s="31"/>
      <c r="AH848" s="31"/>
      <c r="AI848" s="31"/>
      <c r="AJ848" s="31"/>
      <c r="AK848" s="31"/>
      <c r="AL848" s="31"/>
      <c r="AM848" s="31"/>
      <c r="AN848" s="31"/>
      <c r="AO848" s="31"/>
      <c r="AP848" s="31"/>
      <c r="AQ848" s="31"/>
      <c r="AR848" s="31"/>
      <c r="AS848" s="31"/>
      <c r="AT848" s="31"/>
      <c r="AU848" s="31"/>
      <c r="AV848" s="31"/>
      <c r="AW848" s="31"/>
      <c r="AX848" s="31"/>
      <c r="AY848" s="31"/>
      <c r="AZ848" s="31"/>
      <c r="BA848" s="31"/>
      <c r="BB848" s="31"/>
      <c r="BC848" s="31"/>
      <c r="BD848" s="31"/>
      <c r="BE848" s="31"/>
      <c r="BF848" s="31"/>
      <c r="BG848" s="31"/>
      <c r="BH848" s="31"/>
      <c r="BI848" s="31"/>
      <c r="BJ848" s="31"/>
      <c r="BK848" s="31"/>
      <c r="BL848" s="31"/>
      <c r="BM848" s="31"/>
      <c r="BN848" s="31"/>
      <c r="BO848" s="31"/>
      <c r="BP848" s="31"/>
      <c r="BQ848" s="31"/>
      <c r="BR848" s="31"/>
      <c r="BS848" s="31"/>
      <c r="BT848" s="31"/>
      <c r="BU848" s="31"/>
      <c r="BV848" s="31"/>
      <c r="BW848" s="31"/>
      <c r="BX848" s="31"/>
      <c r="BY848" s="31"/>
      <c r="BZ848" s="31"/>
      <c r="CA848" s="31"/>
      <c r="CB848" s="31"/>
      <c r="CC848" s="31"/>
      <c r="CD848" s="31"/>
      <c r="CE848" s="31"/>
      <c r="CF848" s="31"/>
      <c r="CG848" s="31"/>
      <c r="CH848" s="31"/>
      <c r="CI848" s="31"/>
      <c r="CJ848" s="31"/>
      <c r="CK848" s="31"/>
      <c r="CL848" s="31"/>
      <c r="CM848" s="31"/>
      <c r="CN848" s="31"/>
      <c r="CO848" s="31"/>
      <c r="CP848" s="31"/>
      <c r="CQ848" s="31"/>
      <c r="CR848" s="31"/>
      <c r="CS848" s="31"/>
    </row>
    <row r="849" customFormat="false" ht="15.75" hidden="false" customHeight="true" outlineLevel="0" collapsed="false">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c r="AE849" s="31"/>
      <c r="AF849" s="31"/>
      <c r="AG849" s="31"/>
      <c r="AH849" s="31"/>
      <c r="AI849" s="31"/>
      <c r="AJ849" s="31"/>
      <c r="AK849" s="31"/>
      <c r="AL849" s="31"/>
      <c r="AM849" s="31"/>
      <c r="AN849" s="31"/>
      <c r="AO849" s="31"/>
      <c r="AP849" s="31"/>
      <c r="AQ849" s="31"/>
      <c r="AR849" s="31"/>
      <c r="AS849" s="31"/>
      <c r="AT849" s="31"/>
      <c r="AU849" s="31"/>
      <c r="AV849" s="31"/>
      <c r="AW849" s="31"/>
      <c r="AX849" s="31"/>
      <c r="AY849" s="31"/>
      <c r="AZ849" s="31"/>
      <c r="BA849" s="31"/>
      <c r="BB849" s="31"/>
      <c r="BC849" s="31"/>
      <c r="BD849" s="31"/>
      <c r="BE849" s="31"/>
      <c r="BF849" s="31"/>
      <c r="BG849" s="31"/>
      <c r="BH849" s="31"/>
      <c r="BI849" s="31"/>
      <c r="BJ849" s="31"/>
      <c r="BK849" s="31"/>
      <c r="BL849" s="31"/>
      <c r="BM849" s="31"/>
      <c r="BN849" s="31"/>
      <c r="BO849" s="31"/>
      <c r="BP849" s="31"/>
      <c r="BQ849" s="31"/>
      <c r="BR849" s="31"/>
      <c r="BS849" s="31"/>
      <c r="BT849" s="31"/>
      <c r="BU849" s="31"/>
      <c r="BV849" s="31"/>
      <c r="BW849" s="31"/>
      <c r="BX849" s="31"/>
      <c r="BY849" s="31"/>
      <c r="BZ849" s="31"/>
      <c r="CA849" s="31"/>
      <c r="CB849" s="31"/>
      <c r="CC849" s="31"/>
      <c r="CD849" s="31"/>
      <c r="CE849" s="31"/>
      <c r="CF849" s="31"/>
      <c r="CG849" s="31"/>
      <c r="CH849" s="31"/>
      <c r="CI849" s="31"/>
      <c r="CJ849" s="31"/>
      <c r="CK849" s="31"/>
      <c r="CL849" s="31"/>
      <c r="CM849" s="31"/>
      <c r="CN849" s="31"/>
      <c r="CO849" s="31"/>
      <c r="CP849" s="31"/>
      <c r="CQ849" s="31"/>
      <c r="CR849" s="31"/>
      <c r="CS849" s="31"/>
    </row>
    <row r="850" customFormat="false" ht="15.75" hidden="false" customHeight="true" outlineLevel="0" collapsed="false">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c r="AE850" s="31"/>
      <c r="AF850" s="31"/>
      <c r="AG850" s="31"/>
      <c r="AH850" s="31"/>
      <c r="AI850" s="31"/>
      <c r="AJ850" s="31"/>
      <c r="AK850" s="31"/>
      <c r="AL850" s="31"/>
      <c r="AM850" s="31"/>
      <c r="AN850" s="31"/>
      <c r="AO850" s="31"/>
      <c r="AP850" s="31"/>
      <c r="AQ850" s="31"/>
      <c r="AR850" s="31"/>
      <c r="AS850" s="31"/>
      <c r="AT850" s="31"/>
      <c r="AU850" s="31"/>
      <c r="AV850" s="31"/>
      <c r="AW850" s="31"/>
      <c r="AX850" s="31"/>
      <c r="AY850" s="31"/>
      <c r="AZ850" s="31"/>
      <c r="BA850" s="31"/>
      <c r="BB850" s="31"/>
      <c r="BC850" s="31"/>
      <c r="BD850" s="31"/>
      <c r="BE850" s="31"/>
      <c r="BF850" s="31"/>
      <c r="BG850" s="31"/>
      <c r="BH850" s="31"/>
      <c r="BI850" s="31"/>
      <c r="BJ850" s="31"/>
      <c r="BK850" s="31"/>
      <c r="BL850" s="31"/>
      <c r="BM850" s="31"/>
      <c r="BN850" s="31"/>
      <c r="BO850" s="31"/>
      <c r="BP850" s="31"/>
      <c r="BQ850" s="31"/>
      <c r="BR850" s="31"/>
      <c r="BS850" s="31"/>
      <c r="BT850" s="31"/>
      <c r="BU850" s="31"/>
      <c r="BV850" s="31"/>
      <c r="BW850" s="31"/>
      <c r="BX850" s="31"/>
      <c r="BY850" s="31"/>
      <c r="BZ850" s="31"/>
      <c r="CA850" s="31"/>
      <c r="CB850" s="31"/>
      <c r="CC850" s="31"/>
      <c r="CD850" s="31"/>
      <c r="CE850" s="31"/>
      <c r="CF850" s="31"/>
      <c r="CG850" s="31"/>
      <c r="CH850" s="31"/>
      <c r="CI850" s="31"/>
      <c r="CJ850" s="31"/>
      <c r="CK850" s="31"/>
      <c r="CL850" s="31"/>
      <c r="CM850" s="31"/>
      <c r="CN850" s="31"/>
      <c r="CO850" s="31"/>
      <c r="CP850" s="31"/>
      <c r="CQ850" s="31"/>
      <c r="CR850" s="31"/>
      <c r="CS850" s="31"/>
    </row>
    <row r="851" customFormat="false" ht="15.75" hidden="false" customHeight="true" outlineLevel="0" collapsed="false">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c r="AE851" s="31"/>
      <c r="AF851" s="31"/>
      <c r="AG851" s="31"/>
      <c r="AH851" s="31"/>
      <c r="AI851" s="31"/>
      <c r="AJ851" s="31"/>
      <c r="AK851" s="31"/>
      <c r="AL851" s="31"/>
      <c r="AM851" s="31"/>
      <c r="AN851" s="31"/>
      <c r="AO851" s="31"/>
      <c r="AP851" s="31"/>
      <c r="AQ851" s="31"/>
      <c r="AR851" s="31"/>
      <c r="AS851" s="31"/>
      <c r="AT851" s="31"/>
      <c r="AU851" s="31"/>
      <c r="AV851" s="31"/>
      <c r="AW851" s="31"/>
      <c r="AX851" s="31"/>
      <c r="AY851" s="31"/>
      <c r="AZ851" s="31"/>
      <c r="BA851" s="31"/>
      <c r="BB851" s="31"/>
      <c r="BC851" s="31"/>
      <c r="BD851" s="31"/>
      <c r="BE851" s="31"/>
      <c r="BF851" s="31"/>
      <c r="BG851" s="31"/>
      <c r="BH851" s="31"/>
      <c r="BI851" s="31"/>
      <c r="BJ851" s="31"/>
      <c r="BK851" s="31"/>
      <c r="BL851" s="31"/>
      <c r="BM851" s="31"/>
      <c r="BN851" s="31"/>
      <c r="BO851" s="31"/>
      <c r="BP851" s="31"/>
      <c r="BQ851" s="31"/>
      <c r="BR851" s="31"/>
      <c r="BS851" s="31"/>
      <c r="BT851" s="31"/>
      <c r="BU851" s="31"/>
      <c r="BV851" s="31"/>
      <c r="BW851" s="31"/>
      <c r="BX851" s="31"/>
      <c r="BY851" s="31"/>
      <c r="BZ851" s="31"/>
      <c r="CA851" s="31"/>
      <c r="CB851" s="31"/>
      <c r="CC851" s="31"/>
      <c r="CD851" s="31"/>
      <c r="CE851" s="31"/>
      <c r="CF851" s="31"/>
      <c r="CG851" s="31"/>
      <c r="CH851" s="31"/>
      <c r="CI851" s="31"/>
      <c r="CJ851" s="31"/>
      <c r="CK851" s="31"/>
      <c r="CL851" s="31"/>
      <c r="CM851" s="31"/>
      <c r="CN851" s="31"/>
      <c r="CO851" s="31"/>
      <c r="CP851" s="31"/>
      <c r="CQ851" s="31"/>
      <c r="CR851" s="31"/>
      <c r="CS851" s="31"/>
    </row>
    <row r="852" customFormat="false" ht="15.75" hidden="false" customHeight="true" outlineLevel="0" collapsed="false">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c r="AE852" s="31"/>
      <c r="AF852" s="31"/>
      <c r="AG852" s="31"/>
      <c r="AH852" s="31"/>
      <c r="AI852" s="31"/>
      <c r="AJ852" s="31"/>
      <c r="AK852" s="31"/>
      <c r="AL852" s="31"/>
      <c r="AM852" s="31"/>
      <c r="AN852" s="31"/>
      <c r="AO852" s="31"/>
      <c r="AP852" s="31"/>
      <c r="AQ852" s="31"/>
      <c r="AR852" s="31"/>
      <c r="AS852" s="31"/>
      <c r="AT852" s="31"/>
      <c r="AU852" s="31"/>
      <c r="AV852" s="31"/>
      <c r="AW852" s="31"/>
      <c r="AX852" s="31"/>
      <c r="AY852" s="31"/>
      <c r="AZ852" s="31"/>
      <c r="BA852" s="31"/>
      <c r="BB852" s="31"/>
      <c r="BC852" s="31"/>
      <c r="BD852" s="31"/>
      <c r="BE852" s="31"/>
      <c r="BF852" s="31"/>
      <c r="BG852" s="31"/>
      <c r="BH852" s="31"/>
      <c r="BI852" s="31"/>
      <c r="BJ852" s="31"/>
      <c r="BK852" s="31"/>
      <c r="BL852" s="31"/>
      <c r="BM852" s="31"/>
      <c r="BN852" s="31"/>
      <c r="BO852" s="31"/>
      <c r="BP852" s="31"/>
      <c r="BQ852" s="31"/>
      <c r="BR852" s="31"/>
      <c r="BS852" s="31"/>
      <c r="BT852" s="31"/>
      <c r="BU852" s="31"/>
      <c r="BV852" s="31"/>
      <c r="BW852" s="31"/>
      <c r="BX852" s="31"/>
      <c r="BY852" s="31"/>
      <c r="BZ852" s="31"/>
      <c r="CA852" s="31"/>
      <c r="CB852" s="31"/>
      <c r="CC852" s="31"/>
      <c r="CD852" s="31"/>
      <c r="CE852" s="31"/>
      <c r="CF852" s="31"/>
      <c r="CG852" s="31"/>
      <c r="CH852" s="31"/>
      <c r="CI852" s="31"/>
      <c r="CJ852" s="31"/>
      <c r="CK852" s="31"/>
      <c r="CL852" s="31"/>
      <c r="CM852" s="31"/>
      <c r="CN852" s="31"/>
      <c r="CO852" s="31"/>
      <c r="CP852" s="31"/>
      <c r="CQ852" s="31"/>
      <c r="CR852" s="31"/>
      <c r="CS852" s="31"/>
    </row>
    <row r="853" customFormat="false" ht="15.75" hidden="false" customHeight="true" outlineLevel="0" collapsed="false">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c r="AE853" s="31"/>
      <c r="AF853" s="31"/>
      <c r="AG853" s="31"/>
      <c r="AH853" s="31"/>
      <c r="AI853" s="31"/>
      <c r="AJ853" s="31"/>
      <c r="AK853" s="31"/>
      <c r="AL853" s="31"/>
      <c r="AM853" s="31"/>
      <c r="AN853" s="31"/>
      <c r="AO853" s="31"/>
      <c r="AP853" s="31"/>
      <c r="AQ853" s="31"/>
      <c r="AR853" s="31"/>
      <c r="AS853" s="31"/>
      <c r="AT853" s="31"/>
      <c r="AU853" s="31"/>
      <c r="AV853" s="31"/>
      <c r="AW853" s="31"/>
      <c r="AX853" s="31"/>
      <c r="AY853" s="31"/>
      <c r="AZ853" s="31"/>
      <c r="BA853" s="31"/>
      <c r="BB853" s="31"/>
      <c r="BC853" s="31"/>
      <c r="BD853" s="31"/>
      <c r="BE853" s="31"/>
      <c r="BF853" s="31"/>
      <c r="BG853" s="31"/>
      <c r="BH853" s="31"/>
      <c r="BI853" s="31"/>
      <c r="BJ853" s="31"/>
      <c r="BK853" s="31"/>
      <c r="BL853" s="31"/>
      <c r="BM853" s="31"/>
      <c r="BN853" s="31"/>
      <c r="BO853" s="31"/>
      <c r="BP853" s="31"/>
      <c r="BQ853" s="31"/>
      <c r="BR853" s="31"/>
      <c r="BS853" s="31"/>
      <c r="BT853" s="31"/>
      <c r="BU853" s="31"/>
      <c r="BV853" s="31"/>
      <c r="BW853" s="31"/>
      <c r="BX853" s="31"/>
      <c r="BY853" s="31"/>
      <c r="BZ853" s="31"/>
      <c r="CA853" s="31"/>
      <c r="CB853" s="31"/>
      <c r="CC853" s="31"/>
      <c r="CD853" s="31"/>
      <c r="CE853" s="31"/>
      <c r="CF853" s="31"/>
      <c r="CG853" s="31"/>
      <c r="CH853" s="31"/>
      <c r="CI853" s="31"/>
      <c r="CJ853" s="31"/>
      <c r="CK853" s="31"/>
      <c r="CL853" s="31"/>
      <c r="CM853" s="31"/>
      <c r="CN853" s="31"/>
      <c r="CO853" s="31"/>
      <c r="CP853" s="31"/>
      <c r="CQ853" s="31"/>
      <c r="CR853" s="31"/>
      <c r="CS853" s="31"/>
    </row>
    <row r="854" customFormat="false" ht="15.75" hidden="false" customHeight="true" outlineLevel="0" collapsed="false">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c r="AE854" s="31"/>
      <c r="AF854" s="31"/>
      <c r="AG854" s="31"/>
      <c r="AH854" s="31"/>
      <c r="AI854" s="31"/>
      <c r="AJ854" s="31"/>
      <c r="AK854" s="31"/>
      <c r="AL854" s="31"/>
      <c r="AM854" s="31"/>
      <c r="AN854" s="31"/>
      <c r="AO854" s="31"/>
      <c r="AP854" s="31"/>
      <c r="AQ854" s="31"/>
      <c r="AR854" s="31"/>
      <c r="AS854" s="31"/>
      <c r="AT854" s="31"/>
      <c r="AU854" s="31"/>
      <c r="AV854" s="31"/>
      <c r="AW854" s="31"/>
      <c r="AX854" s="31"/>
      <c r="AY854" s="31"/>
      <c r="AZ854" s="31"/>
      <c r="BA854" s="31"/>
      <c r="BB854" s="31"/>
      <c r="BC854" s="31"/>
      <c r="BD854" s="31"/>
      <c r="BE854" s="31"/>
      <c r="BF854" s="31"/>
      <c r="BG854" s="31"/>
      <c r="BH854" s="31"/>
      <c r="BI854" s="31"/>
      <c r="BJ854" s="31"/>
      <c r="BK854" s="31"/>
      <c r="BL854" s="31"/>
      <c r="BM854" s="31"/>
      <c r="BN854" s="31"/>
      <c r="BO854" s="31"/>
      <c r="BP854" s="31"/>
      <c r="BQ854" s="31"/>
      <c r="BR854" s="31"/>
      <c r="BS854" s="31"/>
      <c r="BT854" s="31"/>
      <c r="BU854" s="31"/>
      <c r="BV854" s="31"/>
      <c r="BW854" s="31"/>
      <c r="BX854" s="31"/>
      <c r="BY854" s="31"/>
      <c r="BZ854" s="31"/>
      <c r="CA854" s="31"/>
      <c r="CB854" s="31"/>
      <c r="CC854" s="31"/>
      <c r="CD854" s="31"/>
      <c r="CE854" s="31"/>
      <c r="CF854" s="31"/>
      <c r="CG854" s="31"/>
      <c r="CH854" s="31"/>
      <c r="CI854" s="31"/>
      <c r="CJ854" s="31"/>
      <c r="CK854" s="31"/>
      <c r="CL854" s="31"/>
      <c r="CM854" s="31"/>
      <c r="CN854" s="31"/>
      <c r="CO854" s="31"/>
      <c r="CP854" s="31"/>
      <c r="CQ854" s="31"/>
      <c r="CR854" s="31"/>
      <c r="CS854" s="31"/>
    </row>
    <row r="855" customFormat="false" ht="15.75" hidden="false" customHeight="true" outlineLevel="0" collapsed="false">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c r="AE855" s="31"/>
      <c r="AF855" s="31"/>
      <c r="AG855" s="31"/>
      <c r="AH855" s="31"/>
      <c r="AI855" s="31"/>
      <c r="AJ855" s="31"/>
      <c r="AK855" s="31"/>
      <c r="AL855" s="31"/>
      <c r="AM855" s="31"/>
      <c r="AN855" s="31"/>
      <c r="AO855" s="31"/>
      <c r="AP855" s="31"/>
      <c r="AQ855" s="31"/>
      <c r="AR855" s="31"/>
      <c r="AS855" s="31"/>
      <c r="AT855" s="31"/>
      <c r="AU855" s="31"/>
      <c r="AV855" s="31"/>
      <c r="AW855" s="31"/>
      <c r="AX855" s="31"/>
      <c r="AY855" s="31"/>
      <c r="AZ855" s="31"/>
      <c r="BA855" s="31"/>
      <c r="BB855" s="31"/>
      <c r="BC855" s="31"/>
      <c r="BD855" s="31"/>
      <c r="BE855" s="31"/>
      <c r="BF855" s="31"/>
      <c r="BG855" s="31"/>
      <c r="BH855" s="31"/>
      <c r="BI855" s="31"/>
      <c r="BJ855" s="31"/>
      <c r="BK855" s="31"/>
      <c r="BL855" s="31"/>
      <c r="BM855" s="31"/>
      <c r="BN855" s="31"/>
      <c r="BO855" s="31"/>
      <c r="BP855" s="31"/>
      <c r="BQ855" s="31"/>
      <c r="BR855" s="31"/>
      <c r="BS855" s="31"/>
      <c r="BT855" s="31"/>
      <c r="BU855" s="31"/>
      <c r="BV855" s="31"/>
      <c r="BW855" s="31"/>
      <c r="BX855" s="31"/>
      <c r="BY855" s="31"/>
      <c r="BZ855" s="31"/>
      <c r="CA855" s="31"/>
      <c r="CB855" s="31"/>
      <c r="CC855" s="31"/>
      <c r="CD855" s="31"/>
      <c r="CE855" s="31"/>
      <c r="CF855" s="31"/>
      <c r="CG855" s="31"/>
      <c r="CH855" s="31"/>
      <c r="CI855" s="31"/>
      <c r="CJ855" s="31"/>
      <c r="CK855" s="31"/>
      <c r="CL855" s="31"/>
      <c r="CM855" s="31"/>
      <c r="CN855" s="31"/>
      <c r="CO855" s="31"/>
      <c r="CP855" s="31"/>
      <c r="CQ855" s="31"/>
      <c r="CR855" s="31"/>
      <c r="CS855" s="31"/>
    </row>
    <row r="856" customFormat="false" ht="15.75" hidden="false" customHeight="true" outlineLevel="0" collapsed="false">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c r="AE856" s="31"/>
      <c r="AF856" s="31"/>
      <c r="AG856" s="31"/>
      <c r="AH856" s="31"/>
      <c r="AI856" s="31"/>
      <c r="AJ856" s="31"/>
      <c r="AK856" s="31"/>
      <c r="AL856" s="31"/>
      <c r="AM856" s="31"/>
      <c r="AN856" s="31"/>
      <c r="AO856" s="31"/>
      <c r="AP856" s="31"/>
      <c r="AQ856" s="31"/>
      <c r="AR856" s="31"/>
      <c r="AS856" s="31"/>
      <c r="AT856" s="31"/>
      <c r="AU856" s="31"/>
      <c r="AV856" s="31"/>
      <c r="AW856" s="31"/>
      <c r="AX856" s="31"/>
      <c r="AY856" s="31"/>
      <c r="AZ856" s="31"/>
      <c r="BA856" s="31"/>
      <c r="BB856" s="31"/>
      <c r="BC856" s="31"/>
      <c r="BD856" s="31"/>
      <c r="BE856" s="31"/>
      <c r="BF856" s="31"/>
      <c r="BG856" s="31"/>
      <c r="BH856" s="31"/>
      <c r="BI856" s="31"/>
      <c r="BJ856" s="31"/>
      <c r="BK856" s="31"/>
      <c r="BL856" s="31"/>
      <c r="BM856" s="31"/>
      <c r="BN856" s="31"/>
      <c r="BO856" s="31"/>
      <c r="BP856" s="31"/>
      <c r="BQ856" s="31"/>
      <c r="BR856" s="31"/>
      <c r="BS856" s="31"/>
      <c r="BT856" s="31"/>
      <c r="BU856" s="31"/>
      <c r="BV856" s="31"/>
      <c r="BW856" s="31"/>
      <c r="BX856" s="31"/>
      <c r="BY856" s="31"/>
      <c r="BZ856" s="31"/>
      <c r="CA856" s="31"/>
      <c r="CB856" s="31"/>
      <c r="CC856" s="31"/>
      <c r="CD856" s="31"/>
      <c r="CE856" s="31"/>
      <c r="CF856" s="31"/>
      <c r="CG856" s="31"/>
      <c r="CH856" s="31"/>
      <c r="CI856" s="31"/>
      <c r="CJ856" s="31"/>
      <c r="CK856" s="31"/>
      <c r="CL856" s="31"/>
      <c r="CM856" s="31"/>
      <c r="CN856" s="31"/>
      <c r="CO856" s="31"/>
      <c r="CP856" s="31"/>
      <c r="CQ856" s="31"/>
      <c r="CR856" s="31"/>
      <c r="CS856" s="31"/>
    </row>
    <row r="857" customFormat="false" ht="15.75" hidden="false" customHeight="true" outlineLevel="0" collapsed="false">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c r="AE857" s="31"/>
      <c r="AF857" s="31"/>
      <c r="AG857" s="31"/>
      <c r="AH857" s="31"/>
      <c r="AI857" s="31"/>
      <c r="AJ857" s="31"/>
      <c r="AK857" s="31"/>
      <c r="AL857" s="31"/>
      <c r="AM857" s="31"/>
      <c r="AN857" s="31"/>
      <c r="AO857" s="31"/>
      <c r="AP857" s="31"/>
      <c r="AQ857" s="31"/>
      <c r="AR857" s="31"/>
      <c r="AS857" s="31"/>
      <c r="AT857" s="31"/>
      <c r="AU857" s="31"/>
      <c r="AV857" s="31"/>
      <c r="AW857" s="31"/>
      <c r="AX857" s="31"/>
      <c r="AY857" s="31"/>
      <c r="AZ857" s="31"/>
      <c r="BA857" s="31"/>
      <c r="BB857" s="31"/>
      <c r="BC857" s="31"/>
      <c r="BD857" s="31"/>
      <c r="BE857" s="31"/>
      <c r="BF857" s="31"/>
      <c r="BG857" s="31"/>
      <c r="BH857" s="31"/>
      <c r="BI857" s="31"/>
      <c r="BJ857" s="31"/>
      <c r="BK857" s="31"/>
      <c r="BL857" s="31"/>
      <c r="BM857" s="31"/>
      <c r="BN857" s="31"/>
      <c r="BO857" s="31"/>
      <c r="BP857" s="31"/>
      <c r="BQ857" s="31"/>
      <c r="BR857" s="31"/>
      <c r="BS857" s="31"/>
      <c r="BT857" s="31"/>
      <c r="BU857" s="31"/>
      <c r="BV857" s="31"/>
      <c r="BW857" s="31"/>
      <c r="BX857" s="31"/>
      <c r="BY857" s="31"/>
      <c r="BZ857" s="31"/>
      <c r="CA857" s="31"/>
      <c r="CB857" s="31"/>
      <c r="CC857" s="31"/>
      <c r="CD857" s="31"/>
      <c r="CE857" s="31"/>
      <c r="CF857" s="31"/>
      <c r="CG857" s="31"/>
      <c r="CH857" s="31"/>
      <c r="CI857" s="31"/>
      <c r="CJ857" s="31"/>
      <c r="CK857" s="31"/>
      <c r="CL857" s="31"/>
      <c r="CM857" s="31"/>
      <c r="CN857" s="31"/>
      <c r="CO857" s="31"/>
      <c r="CP857" s="31"/>
      <c r="CQ857" s="31"/>
      <c r="CR857" s="31"/>
      <c r="CS857" s="31"/>
    </row>
    <row r="858" customFormat="false" ht="15.75" hidden="false" customHeight="true" outlineLevel="0" collapsed="false">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c r="AE858" s="31"/>
      <c r="AF858" s="31"/>
      <c r="AG858" s="31"/>
      <c r="AH858" s="31"/>
      <c r="AI858" s="31"/>
      <c r="AJ858" s="31"/>
      <c r="AK858" s="31"/>
      <c r="AL858" s="31"/>
      <c r="AM858" s="31"/>
      <c r="AN858" s="31"/>
      <c r="AO858" s="31"/>
      <c r="AP858" s="31"/>
      <c r="AQ858" s="31"/>
      <c r="AR858" s="31"/>
      <c r="AS858" s="31"/>
      <c r="AT858" s="31"/>
      <c r="AU858" s="31"/>
      <c r="AV858" s="31"/>
      <c r="AW858" s="31"/>
      <c r="AX858" s="31"/>
      <c r="AY858" s="31"/>
      <c r="AZ858" s="31"/>
      <c r="BA858" s="31"/>
      <c r="BB858" s="31"/>
      <c r="BC858" s="31"/>
      <c r="BD858" s="31"/>
      <c r="BE858" s="31"/>
      <c r="BF858" s="31"/>
      <c r="BG858" s="31"/>
      <c r="BH858" s="31"/>
      <c r="BI858" s="31"/>
      <c r="BJ858" s="31"/>
      <c r="BK858" s="31"/>
      <c r="BL858" s="31"/>
      <c r="BM858" s="31"/>
      <c r="BN858" s="31"/>
      <c r="BO858" s="31"/>
      <c r="BP858" s="31"/>
      <c r="BQ858" s="31"/>
      <c r="BR858" s="31"/>
      <c r="BS858" s="31"/>
      <c r="BT858" s="31"/>
      <c r="BU858" s="31"/>
      <c r="BV858" s="31"/>
      <c r="BW858" s="31"/>
      <c r="BX858" s="31"/>
      <c r="BY858" s="31"/>
      <c r="BZ858" s="31"/>
      <c r="CA858" s="31"/>
      <c r="CB858" s="31"/>
      <c r="CC858" s="31"/>
      <c r="CD858" s="31"/>
      <c r="CE858" s="31"/>
      <c r="CF858" s="31"/>
      <c r="CG858" s="31"/>
      <c r="CH858" s="31"/>
      <c r="CI858" s="31"/>
      <c r="CJ858" s="31"/>
      <c r="CK858" s="31"/>
      <c r="CL858" s="31"/>
      <c r="CM858" s="31"/>
      <c r="CN858" s="31"/>
      <c r="CO858" s="31"/>
      <c r="CP858" s="31"/>
      <c r="CQ858" s="31"/>
      <c r="CR858" s="31"/>
      <c r="CS858" s="31"/>
    </row>
    <row r="859" customFormat="false" ht="15.75" hidden="false" customHeight="true" outlineLevel="0" collapsed="false">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c r="AE859" s="31"/>
      <c r="AF859" s="31"/>
      <c r="AG859" s="31"/>
      <c r="AH859" s="31"/>
      <c r="AI859" s="31"/>
      <c r="AJ859" s="31"/>
      <c r="AK859" s="31"/>
      <c r="AL859" s="31"/>
      <c r="AM859" s="31"/>
      <c r="AN859" s="31"/>
      <c r="AO859" s="31"/>
      <c r="AP859" s="31"/>
      <c r="AQ859" s="31"/>
      <c r="AR859" s="31"/>
      <c r="AS859" s="31"/>
      <c r="AT859" s="31"/>
      <c r="AU859" s="31"/>
      <c r="AV859" s="31"/>
      <c r="AW859" s="31"/>
      <c r="AX859" s="31"/>
      <c r="AY859" s="31"/>
      <c r="AZ859" s="31"/>
      <c r="BA859" s="31"/>
      <c r="BB859" s="31"/>
      <c r="BC859" s="31"/>
      <c r="BD859" s="31"/>
      <c r="BE859" s="31"/>
      <c r="BF859" s="31"/>
      <c r="BG859" s="31"/>
      <c r="BH859" s="31"/>
      <c r="BI859" s="31"/>
      <c r="BJ859" s="31"/>
      <c r="BK859" s="31"/>
      <c r="BL859" s="31"/>
      <c r="BM859" s="31"/>
      <c r="BN859" s="31"/>
      <c r="BO859" s="31"/>
      <c r="BP859" s="31"/>
      <c r="BQ859" s="31"/>
      <c r="BR859" s="31"/>
      <c r="BS859" s="31"/>
      <c r="BT859" s="31"/>
      <c r="BU859" s="31"/>
      <c r="BV859" s="31"/>
      <c r="BW859" s="31"/>
      <c r="BX859" s="31"/>
      <c r="BY859" s="31"/>
      <c r="BZ859" s="31"/>
      <c r="CA859" s="31"/>
      <c r="CB859" s="31"/>
      <c r="CC859" s="31"/>
      <c r="CD859" s="31"/>
      <c r="CE859" s="31"/>
      <c r="CF859" s="31"/>
      <c r="CG859" s="31"/>
      <c r="CH859" s="31"/>
      <c r="CI859" s="31"/>
      <c r="CJ859" s="31"/>
      <c r="CK859" s="31"/>
      <c r="CL859" s="31"/>
      <c r="CM859" s="31"/>
      <c r="CN859" s="31"/>
      <c r="CO859" s="31"/>
      <c r="CP859" s="31"/>
      <c r="CQ859" s="31"/>
      <c r="CR859" s="31"/>
      <c r="CS859" s="31"/>
    </row>
    <row r="860" customFormat="false" ht="15.75" hidden="false" customHeight="true" outlineLevel="0" collapsed="false">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c r="AE860" s="31"/>
      <c r="AF860" s="31"/>
      <c r="AG860" s="31"/>
      <c r="AH860" s="31"/>
      <c r="AI860" s="31"/>
      <c r="AJ860" s="31"/>
      <c r="AK860" s="31"/>
      <c r="AL860" s="31"/>
      <c r="AM860" s="31"/>
      <c r="AN860" s="31"/>
      <c r="AO860" s="31"/>
      <c r="AP860" s="31"/>
      <c r="AQ860" s="31"/>
      <c r="AR860" s="31"/>
      <c r="AS860" s="31"/>
      <c r="AT860" s="31"/>
      <c r="AU860" s="31"/>
      <c r="AV860" s="31"/>
      <c r="AW860" s="31"/>
      <c r="AX860" s="31"/>
      <c r="AY860" s="31"/>
      <c r="AZ860" s="31"/>
      <c r="BA860" s="31"/>
      <c r="BB860" s="31"/>
      <c r="BC860" s="31"/>
      <c r="BD860" s="31"/>
      <c r="BE860" s="31"/>
      <c r="BF860" s="31"/>
      <c r="BG860" s="31"/>
      <c r="BH860" s="31"/>
      <c r="BI860" s="31"/>
      <c r="BJ860" s="31"/>
      <c r="BK860" s="31"/>
      <c r="BL860" s="31"/>
      <c r="BM860" s="31"/>
      <c r="BN860" s="31"/>
      <c r="BO860" s="31"/>
      <c r="BP860" s="31"/>
      <c r="BQ860" s="31"/>
      <c r="BR860" s="31"/>
      <c r="BS860" s="31"/>
      <c r="BT860" s="31"/>
      <c r="BU860" s="31"/>
      <c r="BV860" s="31"/>
      <c r="BW860" s="31"/>
      <c r="BX860" s="31"/>
      <c r="BY860" s="31"/>
      <c r="BZ860" s="31"/>
      <c r="CA860" s="31"/>
      <c r="CB860" s="31"/>
      <c r="CC860" s="31"/>
      <c r="CD860" s="31"/>
      <c r="CE860" s="31"/>
      <c r="CF860" s="31"/>
      <c r="CG860" s="31"/>
      <c r="CH860" s="31"/>
      <c r="CI860" s="31"/>
      <c r="CJ860" s="31"/>
      <c r="CK860" s="31"/>
      <c r="CL860" s="31"/>
      <c r="CM860" s="31"/>
      <c r="CN860" s="31"/>
      <c r="CO860" s="31"/>
      <c r="CP860" s="31"/>
      <c r="CQ860" s="31"/>
      <c r="CR860" s="31"/>
      <c r="CS860" s="31"/>
    </row>
    <row r="861" customFormat="false" ht="15.75" hidden="false" customHeight="true" outlineLevel="0" collapsed="false">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c r="AE861" s="31"/>
      <c r="AF861" s="31"/>
      <c r="AG861" s="31"/>
      <c r="AH861" s="31"/>
      <c r="AI861" s="31"/>
      <c r="AJ861" s="31"/>
      <c r="AK861" s="31"/>
      <c r="AL861" s="31"/>
      <c r="AM861" s="31"/>
      <c r="AN861" s="31"/>
      <c r="AO861" s="31"/>
      <c r="AP861" s="31"/>
      <c r="AQ861" s="31"/>
      <c r="AR861" s="31"/>
      <c r="AS861" s="31"/>
      <c r="AT861" s="31"/>
      <c r="AU861" s="31"/>
      <c r="AV861" s="31"/>
      <c r="AW861" s="31"/>
      <c r="AX861" s="31"/>
      <c r="AY861" s="31"/>
      <c r="AZ861" s="31"/>
      <c r="BA861" s="31"/>
      <c r="BB861" s="31"/>
      <c r="BC861" s="31"/>
      <c r="BD861" s="31"/>
      <c r="BE861" s="31"/>
      <c r="BF861" s="31"/>
      <c r="BG861" s="31"/>
      <c r="BH861" s="31"/>
      <c r="BI861" s="31"/>
      <c r="BJ861" s="31"/>
      <c r="BK861" s="31"/>
      <c r="BL861" s="31"/>
      <c r="BM861" s="31"/>
      <c r="BN861" s="31"/>
      <c r="BO861" s="31"/>
      <c r="BP861" s="31"/>
      <c r="BQ861" s="31"/>
      <c r="BR861" s="31"/>
      <c r="BS861" s="31"/>
      <c r="BT861" s="31"/>
      <c r="BU861" s="31"/>
      <c r="BV861" s="31"/>
      <c r="BW861" s="31"/>
      <c r="BX861" s="31"/>
      <c r="BY861" s="31"/>
      <c r="BZ861" s="31"/>
      <c r="CA861" s="31"/>
      <c r="CB861" s="31"/>
      <c r="CC861" s="31"/>
      <c r="CD861" s="31"/>
      <c r="CE861" s="31"/>
      <c r="CF861" s="31"/>
      <c r="CG861" s="31"/>
      <c r="CH861" s="31"/>
      <c r="CI861" s="31"/>
      <c r="CJ861" s="31"/>
      <c r="CK861" s="31"/>
      <c r="CL861" s="31"/>
      <c r="CM861" s="31"/>
      <c r="CN861" s="31"/>
      <c r="CO861" s="31"/>
      <c r="CP861" s="31"/>
      <c r="CQ861" s="31"/>
      <c r="CR861" s="31"/>
      <c r="CS861" s="31"/>
    </row>
    <row r="862" customFormat="false" ht="15.75" hidden="false" customHeight="true" outlineLevel="0" collapsed="false">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c r="AE862" s="31"/>
      <c r="AF862" s="31"/>
      <c r="AG862" s="31"/>
      <c r="AH862" s="31"/>
      <c r="AI862" s="31"/>
      <c r="AJ862" s="31"/>
      <c r="AK862" s="31"/>
      <c r="AL862" s="31"/>
      <c r="AM862" s="31"/>
      <c r="AN862" s="31"/>
      <c r="AO862" s="31"/>
      <c r="AP862" s="31"/>
      <c r="AQ862" s="31"/>
      <c r="AR862" s="31"/>
      <c r="AS862" s="31"/>
      <c r="AT862" s="31"/>
      <c r="AU862" s="31"/>
      <c r="AV862" s="31"/>
      <c r="AW862" s="31"/>
      <c r="AX862" s="31"/>
      <c r="AY862" s="31"/>
      <c r="AZ862" s="31"/>
      <c r="BA862" s="31"/>
      <c r="BB862" s="31"/>
      <c r="BC862" s="31"/>
      <c r="BD862" s="31"/>
      <c r="BE862" s="31"/>
      <c r="BF862" s="31"/>
      <c r="BG862" s="31"/>
      <c r="BH862" s="31"/>
      <c r="BI862" s="31"/>
      <c r="BJ862" s="31"/>
      <c r="BK862" s="31"/>
      <c r="BL862" s="31"/>
      <c r="BM862" s="31"/>
      <c r="BN862" s="31"/>
      <c r="BO862" s="31"/>
      <c r="BP862" s="31"/>
      <c r="BQ862" s="31"/>
      <c r="BR862" s="31"/>
      <c r="BS862" s="31"/>
      <c r="BT862" s="31"/>
      <c r="BU862" s="31"/>
      <c r="BV862" s="31"/>
      <c r="BW862" s="31"/>
      <c r="BX862" s="31"/>
      <c r="BY862" s="31"/>
      <c r="BZ862" s="31"/>
      <c r="CA862" s="31"/>
      <c r="CB862" s="31"/>
      <c r="CC862" s="31"/>
      <c r="CD862" s="31"/>
      <c r="CE862" s="31"/>
      <c r="CF862" s="31"/>
      <c r="CG862" s="31"/>
      <c r="CH862" s="31"/>
      <c r="CI862" s="31"/>
      <c r="CJ862" s="31"/>
      <c r="CK862" s="31"/>
      <c r="CL862" s="31"/>
      <c r="CM862" s="31"/>
      <c r="CN862" s="31"/>
      <c r="CO862" s="31"/>
      <c r="CP862" s="31"/>
      <c r="CQ862" s="31"/>
      <c r="CR862" s="31"/>
      <c r="CS862" s="31"/>
    </row>
    <row r="863" customFormat="false" ht="15.75" hidden="false" customHeight="true" outlineLevel="0" collapsed="false">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c r="AE863" s="31"/>
      <c r="AF863" s="31"/>
      <c r="AG863" s="31"/>
      <c r="AH863" s="31"/>
      <c r="AI863" s="31"/>
      <c r="AJ863" s="31"/>
      <c r="AK863" s="31"/>
      <c r="AL863" s="31"/>
      <c r="AM863" s="31"/>
      <c r="AN863" s="31"/>
      <c r="AO863" s="31"/>
      <c r="AP863" s="31"/>
      <c r="AQ863" s="31"/>
      <c r="AR863" s="31"/>
      <c r="AS863" s="31"/>
      <c r="AT863" s="31"/>
      <c r="AU863" s="31"/>
      <c r="AV863" s="31"/>
      <c r="AW863" s="31"/>
      <c r="AX863" s="31"/>
      <c r="AY863" s="31"/>
      <c r="AZ863" s="31"/>
      <c r="BA863" s="31"/>
      <c r="BB863" s="31"/>
      <c r="BC863" s="31"/>
      <c r="BD863" s="31"/>
      <c r="BE863" s="31"/>
      <c r="BF863" s="31"/>
      <c r="BG863" s="31"/>
      <c r="BH863" s="31"/>
      <c r="BI863" s="31"/>
      <c r="BJ863" s="31"/>
      <c r="BK863" s="31"/>
      <c r="BL863" s="31"/>
      <c r="BM863" s="31"/>
      <c r="BN863" s="31"/>
      <c r="BO863" s="31"/>
      <c r="BP863" s="31"/>
      <c r="BQ863" s="31"/>
      <c r="BR863" s="31"/>
      <c r="BS863" s="31"/>
      <c r="BT863" s="31"/>
      <c r="BU863" s="31"/>
      <c r="BV863" s="31"/>
      <c r="BW863" s="31"/>
      <c r="BX863" s="31"/>
      <c r="BY863" s="31"/>
      <c r="BZ863" s="31"/>
      <c r="CA863" s="31"/>
      <c r="CB863" s="31"/>
      <c r="CC863" s="31"/>
      <c r="CD863" s="31"/>
      <c r="CE863" s="31"/>
      <c r="CF863" s="31"/>
      <c r="CG863" s="31"/>
      <c r="CH863" s="31"/>
      <c r="CI863" s="31"/>
      <c r="CJ863" s="31"/>
      <c r="CK863" s="31"/>
      <c r="CL863" s="31"/>
      <c r="CM863" s="31"/>
      <c r="CN863" s="31"/>
      <c r="CO863" s="31"/>
      <c r="CP863" s="31"/>
      <c r="CQ863" s="31"/>
      <c r="CR863" s="31"/>
      <c r="CS863" s="31"/>
    </row>
    <row r="864" customFormat="false" ht="15.75" hidden="false" customHeight="true" outlineLevel="0" collapsed="false">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c r="AE864" s="31"/>
      <c r="AF864" s="31"/>
      <c r="AG864" s="31"/>
      <c r="AH864" s="31"/>
      <c r="AI864" s="31"/>
      <c r="AJ864" s="31"/>
      <c r="AK864" s="31"/>
      <c r="AL864" s="31"/>
      <c r="AM864" s="31"/>
      <c r="AN864" s="31"/>
      <c r="AO864" s="31"/>
      <c r="AP864" s="31"/>
      <c r="AQ864" s="31"/>
      <c r="AR864" s="31"/>
      <c r="AS864" s="31"/>
      <c r="AT864" s="31"/>
      <c r="AU864" s="31"/>
      <c r="AV864" s="31"/>
      <c r="AW864" s="31"/>
      <c r="AX864" s="31"/>
      <c r="AY864" s="31"/>
      <c r="AZ864" s="31"/>
      <c r="BA864" s="31"/>
      <c r="BB864" s="31"/>
      <c r="BC864" s="31"/>
      <c r="BD864" s="31"/>
      <c r="BE864" s="31"/>
      <c r="BF864" s="31"/>
      <c r="BG864" s="31"/>
      <c r="BH864" s="31"/>
      <c r="BI864" s="31"/>
      <c r="BJ864" s="31"/>
      <c r="BK864" s="31"/>
      <c r="BL864" s="31"/>
      <c r="BM864" s="31"/>
      <c r="BN864" s="31"/>
      <c r="BO864" s="31"/>
      <c r="BP864" s="31"/>
      <c r="BQ864" s="31"/>
      <c r="BR864" s="31"/>
      <c r="BS864" s="31"/>
      <c r="BT864" s="31"/>
      <c r="BU864" s="31"/>
      <c r="BV864" s="31"/>
      <c r="BW864" s="31"/>
      <c r="BX864" s="31"/>
      <c r="BY864" s="31"/>
      <c r="BZ864" s="31"/>
      <c r="CA864" s="31"/>
      <c r="CB864" s="31"/>
      <c r="CC864" s="31"/>
      <c r="CD864" s="31"/>
      <c r="CE864" s="31"/>
      <c r="CF864" s="31"/>
      <c r="CG864" s="31"/>
      <c r="CH864" s="31"/>
      <c r="CI864" s="31"/>
      <c r="CJ864" s="31"/>
      <c r="CK864" s="31"/>
      <c r="CL864" s="31"/>
      <c r="CM864" s="31"/>
      <c r="CN864" s="31"/>
      <c r="CO864" s="31"/>
      <c r="CP864" s="31"/>
      <c r="CQ864" s="31"/>
      <c r="CR864" s="31"/>
      <c r="CS864" s="31"/>
    </row>
    <row r="865" customFormat="false" ht="15.75" hidden="false" customHeight="true" outlineLevel="0" collapsed="false">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c r="AE865" s="31"/>
      <c r="AF865" s="31"/>
      <c r="AG865" s="31"/>
      <c r="AH865" s="31"/>
      <c r="AI865" s="31"/>
      <c r="AJ865" s="31"/>
      <c r="AK865" s="31"/>
      <c r="AL865" s="31"/>
      <c r="AM865" s="31"/>
      <c r="AN865" s="31"/>
      <c r="AO865" s="31"/>
      <c r="AP865" s="31"/>
      <c r="AQ865" s="31"/>
      <c r="AR865" s="31"/>
      <c r="AS865" s="31"/>
      <c r="AT865" s="31"/>
      <c r="AU865" s="31"/>
      <c r="AV865" s="31"/>
      <c r="AW865" s="31"/>
      <c r="AX865" s="31"/>
      <c r="AY865" s="31"/>
      <c r="AZ865" s="31"/>
      <c r="BA865" s="31"/>
      <c r="BB865" s="31"/>
      <c r="BC865" s="31"/>
      <c r="BD865" s="31"/>
      <c r="BE865" s="31"/>
      <c r="BF865" s="31"/>
      <c r="BG865" s="31"/>
      <c r="BH865" s="31"/>
      <c r="BI865" s="31"/>
      <c r="BJ865" s="31"/>
      <c r="BK865" s="31"/>
      <c r="BL865" s="31"/>
      <c r="BM865" s="31"/>
      <c r="BN865" s="31"/>
      <c r="BO865" s="31"/>
      <c r="BP865" s="31"/>
      <c r="BQ865" s="31"/>
      <c r="BR865" s="31"/>
      <c r="BS865" s="31"/>
      <c r="BT865" s="31"/>
      <c r="BU865" s="31"/>
      <c r="BV865" s="31"/>
      <c r="BW865" s="31"/>
      <c r="BX865" s="31"/>
      <c r="BY865" s="31"/>
      <c r="BZ865" s="31"/>
      <c r="CA865" s="31"/>
      <c r="CB865" s="31"/>
      <c r="CC865" s="31"/>
      <c r="CD865" s="31"/>
      <c r="CE865" s="31"/>
      <c r="CF865" s="31"/>
      <c r="CG865" s="31"/>
      <c r="CH865" s="31"/>
      <c r="CI865" s="31"/>
      <c r="CJ865" s="31"/>
      <c r="CK865" s="31"/>
      <c r="CL865" s="31"/>
      <c r="CM865" s="31"/>
      <c r="CN865" s="31"/>
      <c r="CO865" s="31"/>
      <c r="CP865" s="31"/>
      <c r="CQ865" s="31"/>
      <c r="CR865" s="31"/>
      <c r="CS865" s="31"/>
    </row>
    <row r="866" customFormat="false" ht="15.75" hidden="false" customHeight="true" outlineLevel="0" collapsed="false">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c r="AE866" s="31"/>
      <c r="AF866" s="31"/>
      <c r="AG866" s="31"/>
      <c r="AH866" s="31"/>
      <c r="AI866" s="31"/>
      <c r="AJ866" s="31"/>
      <c r="AK866" s="31"/>
      <c r="AL866" s="31"/>
      <c r="AM866" s="31"/>
      <c r="AN866" s="31"/>
      <c r="AO866" s="31"/>
      <c r="AP866" s="31"/>
      <c r="AQ866" s="31"/>
      <c r="AR866" s="31"/>
      <c r="AS866" s="31"/>
      <c r="AT866" s="31"/>
      <c r="AU866" s="31"/>
      <c r="AV866" s="31"/>
      <c r="AW866" s="31"/>
      <c r="AX866" s="31"/>
      <c r="AY866" s="31"/>
      <c r="AZ866" s="31"/>
      <c r="BA866" s="31"/>
      <c r="BB866" s="31"/>
      <c r="BC866" s="31"/>
      <c r="BD866" s="31"/>
      <c r="BE866" s="31"/>
      <c r="BF866" s="31"/>
      <c r="BG866" s="31"/>
      <c r="BH866" s="31"/>
      <c r="BI866" s="31"/>
      <c r="BJ866" s="31"/>
      <c r="BK866" s="31"/>
      <c r="BL866" s="31"/>
      <c r="BM866" s="31"/>
      <c r="BN866" s="31"/>
      <c r="BO866" s="31"/>
      <c r="BP866" s="31"/>
      <c r="BQ866" s="31"/>
      <c r="BR866" s="31"/>
      <c r="BS866" s="31"/>
      <c r="BT866" s="31"/>
      <c r="BU866" s="31"/>
      <c r="BV866" s="31"/>
      <c r="BW866" s="31"/>
      <c r="BX866" s="31"/>
      <c r="BY866" s="31"/>
      <c r="BZ866" s="31"/>
      <c r="CA866" s="31"/>
      <c r="CB866" s="31"/>
      <c r="CC866" s="31"/>
      <c r="CD866" s="31"/>
      <c r="CE866" s="31"/>
      <c r="CF866" s="31"/>
      <c r="CG866" s="31"/>
      <c r="CH866" s="31"/>
      <c r="CI866" s="31"/>
      <c r="CJ866" s="31"/>
      <c r="CK866" s="31"/>
      <c r="CL866" s="31"/>
      <c r="CM866" s="31"/>
      <c r="CN866" s="31"/>
      <c r="CO866" s="31"/>
      <c r="CP866" s="31"/>
      <c r="CQ866" s="31"/>
      <c r="CR866" s="31"/>
      <c r="CS866" s="31"/>
    </row>
    <row r="867" customFormat="false" ht="15.75" hidden="false" customHeight="true" outlineLevel="0" collapsed="false">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c r="AE867" s="31"/>
      <c r="AF867" s="31"/>
      <c r="AG867" s="31"/>
      <c r="AH867" s="31"/>
      <c r="AI867" s="31"/>
      <c r="AJ867" s="31"/>
      <c r="AK867" s="31"/>
      <c r="AL867" s="31"/>
      <c r="AM867" s="31"/>
      <c r="AN867" s="31"/>
      <c r="AO867" s="31"/>
      <c r="AP867" s="31"/>
      <c r="AQ867" s="31"/>
      <c r="AR867" s="31"/>
      <c r="AS867" s="31"/>
      <c r="AT867" s="31"/>
      <c r="AU867" s="31"/>
      <c r="AV867" s="31"/>
      <c r="AW867" s="31"/>
      <c r="AX867" s="31"/>
      <c r="AY867" s="31"/>
      <c r="AZ867" s="31"/>
      <c r="BA867" s="31"/>
      <c r="BB867" s="31"/>
      <c r="BC867" s="31"/>
      <c r="BD867" s="31"/>
      <c r="BE867" s="31"/>
      <c r="BF867" s="31"/>
      <c r="BG867" s="31"/>
      <c r="BH867" s="31"/>
      <c r="BI867" s="31"/>
      <c r="BJ867" s="31"/>
      <c r="BK867" s="31"/>
      <c r="BL867" s="31"/>
      <c r="BM867" s="31"/>
      <c r="BN867" s="31"/>
      <c r="BO867" s="31"/>
      <c r="BP867" s="31"/>
      <c r="BQ867" s="31"/>
      <c r="BR867" s="31"/>
      <c r="BS867" s="31"/>
      <c r="BT867" s="31"/>
      <c r="BU867" s="31"/>
      <c r="BV867" s="31"/>
      <c r="BW867" s="31"/>
      <c r="BX867" s="31"/>
      <c r="BY867" s="31"/>
      <c r="BZ867" s="31"/>
      <c r="CA867" s="31"/>
      <c r="CB867" s="31"/>
      <c r="CC867" s="31"/>
      <c r="CD867" s="31"/>
      <c r="CE867" s="31"/>
      <c r="CF867" s="31"/>
      <c r="CG867" s="31"/>
      <c r="CH867" s="31"/>
      <c r="CI867" s="31"/>
      <c r="CJ867" s="31"/>
      <c r="CK867" s="31"/>
      <c r="CL867" s="31"/>
      <c r="CM867" s="31"/>
      <c r="CN867" s="31"/>
      <c r="CO867" s="31"/>
      <c r="CP867" s="31"/>
      <c r="CQ867" s="31"/>
      <c r="CR867" s="31"/>
      <c r="CS867" s="31"/>
    </row>
    <row r="868" customFormat="false" ht="15.75" hidden="false" customHeight="true" outlineLevel="0" collapsed="false">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c r="AE868" s="31"/>
      <c r="AF868" s="31"/>
      <c r="AG868" s="31"/>
      <c r="AH868" s="31"/>
      <c r="AI868" s="31"/>
      <c r="AJ868" s="31"/>
      <c r="AK868" s="31"/>
      <c r="AL868" s="31"/>
      <c r="AM868" s="31"/>
      <c r="AN868" s="31"/>
      <c r="AO868" s="31"/>
      <c r="AP868" s="31"/>
      <c r="AQ868" s="31"/>
      <c r="AR868" s="31"/>
      <c r="AS868" s="31"/>
      <c r="AT868" s="31"/>
      <c r="AU868" s="31"/>
      <c r="AV868" s="31"/>
      <c r="AW868" s="31"/>
      <c r="AX868" s="31"/>
      <c r="AY868" s="31"/>
      <c r="AZ868" s="31"/>
      <c r="BA868" s="31"/>
      <c r="BB868" s="31"/>
      <c r="BC868" s="31"/>
      <c r="BD868" s="31"/>
      <c r="BE868" s="31"/>
      <c r="BF868" s="31"/>
      <c r="BG868" s="31"/>
      <c r="BH868" s="31"/>
      <c r="BI868" s="31"/>
      <c r="BJ868" s="31"/>
      <c r="BK868" s="31"/>
      <c r="BL868" s="31"/>
      <c r="BM868" s="31"/>
      <c r="BN868" s="31"/>
      <c r="BO868" s="31"/>
      <c r="BP868" s="31"/>
      <c r="BQ868" s="31"/>
      <c r="BR868" s="31"/>
      <c r="BS868" s="31"/>
      <c r="BT868" s="31"/>
      <c r="BU868" s="31"/>
      <c r="BV868" s="31"/>
      <c r="BW868" s="31"/>
      <c r="BX868" s="31"/>
      <c r="BY868" s="31"/>
      <c r="BZ868" s="31"/>
      <c r="CA868" s="31"/>
      <c r="CB868" s="31"/>
      <c r="CC868" s="31"/>
      <c r="CD868" s="31"/>
      <c r="CE868" s="31"/>
      <c r="CF868" s="31"/>
      <c r="CG868" s="31"/>
      <c r="CH868" s="31"/>
      <c r="CI868" s="31"/>
      <c r="CJ868" s="31"/>
      <c r="CK868" s="31"/>
      <c r="CL868" s="31"/>
      <c r="CM868" s="31"/>
      <c r="CN868" s="31"/>
      <c r="CO868" s="31"/>
      <c r="CP868" s="31"/>
      <c r="CQ868" s="31"/>
      <c r="CR868" s="31"/>
      <c r="CS868" s="31"/>
    </row>
    <row r="869" customFormat="false" ht="15.75" hidden="false" customHeight="true" outlineLevel="0" collapsed="false">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c r="AE869" s="31"/>
      <c r="AF869" s="31"/>
      <c r="AG869" s="31"/>
      <c r="AH869" s="31"/>
      <c r="AI869" s="31"/>
      <c r="AJ869" s="31"/>
      <c r="AK869" s="31"/>
      <c r="AL869" s="31"/>
      <c r="AM869" s="31"/>
      <c r="AN869" s="31"/>
      <c r="AO869" s="31"/>
      <c r="AP869" s="31"/>
      <c r="AQ869" s="31"/>
      <c r="AR869" s="31"/>
      <c r="AS869" s="31"/>
      <c r="AT869" s="31"/>
      <c r="AU869" s="31"/>
      <c r="AV869" s="31"/>
      <c r="AW869" s="31"/>
      <c r="AX869" s="31"/>
      <c r="AY869" s="31"/>
      <c r="AZ869" s="31"/>
      <c r="BA869" s="31"/>
      <c r="BB869" s="31"/>
      <c r="BC869" s="31"/>
      <c r="BD869" s="31"/>
      <c r="BE869" s="31"/>
      <c r="BF869" s="31"/>
      <c r="BG869" s="31"/>
      <c r="BH869" s="31"/>
      <c r="BI869" s="31"/>
      <c r="BJ869" s="31"/>
      <c r="BK869" s="31"/>
      <c r="BL869" s="31"/>
      <c r="BM869" s="31"/>
      <c r="BN869" s="31"/>
      <c r="BO869" s="31"/>
      <c r="BP869" s="31"/>
      <c r="BQ869" s="31"/>
      <c r="BR869" s="31"/>
      <c r="BS869" s="31"/>
      <c r="BT869" s="31"/>
      <c r="BU869" s="31"/>
      <c r="BV869" s="31"/>
      <c r="BW869" s="31"/>
      <c r="BX869" s="31"/>
      <c r="BY869" s="31"/>
      <c r="BZ869" s="31"/>
      <c r="CA869" s="31"/>
      <c r="CB869" s="31"/>
      <c r="CC869" s="31"/>
      <c r="CD869" s="31"/>
      <c r="CE869" s="31"/>
      <c r="CF869" s="31"/>
      <c r="CG869" s="31"/>
      <c r="CH869" s="31"/>
      <c r="CI869" s="31"/>
      <c r="CJ869" s="31"/>
      <c r="CK869" s="31"/>
      <c r="CL869" s="31"/>
      <c r="CM869" s="31"/>
      <c r="CN869" s="31"/>
      <c r="CO869" s="31"/>
      <c r="CP869" s="31"/>
      <c r="CQ869" s="31"/>
      <c r="CR869" s="31"/>
      <c r="CS869" s="31"/>
    </row>
    <row r="870" customFormat="false" ht="15.75" hidden="false" customHeight="true" outlineLevel="0" collapsed="false">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c r="AE870" s="31"/>
      <c r="AF870" s="31"/>
      <c r="AG870" s="31"/>
      <c r="AH870" s="31"/>
      <c r="AI870" s="31"/>
      <c r="AJ870" s="31"/>
      <c r="AK870" s="31"/>
      <c r="AL870" s="31"/>
      <c r="AM870" s="31"/>
      <c r="AN870" s="31"/>
      <c r="AO870" s="31"/>
      <c r="AP870" s="31"/>
      <c r="AQ870" s="31"/>
      <c r="AR870" s="31"/>
      <c r="AS870" s="31"/>
      <c r="AT870" s="31"/>
      <c r="AU870" s="31"/>
      <c r="AV870" s="31"/>
      <c r="AW870" s="31"/>
      <c r="AX870" s="31"/>
      <c r="AY870" s="31"/>
      <c r="AZ870" s="31"/>
      <c r="BA870" s="31"/>
      <c r="BB870" s="31"/>
      <c r="BC870" s="31"/>
      <c r="BD870" s="31"/>
      <c r="BE870" s="31"/>
      <c r="BF870" s="31"/>
      <c r="BG870" s="31"/>
      <c r="BH870" s="31"/>
      <c r="BI870" s="31"/>
      <c r="BJ870" s="31"/>
      <c r="BK870" s="31"/>
      <c r="BL870" s="31"/>
      <c r="BM870" s="31"/>
      <c r="BN870" s="31"/>
      <c r="BO870" s="31"/>
      <c r="BP870" s="31"/>
      <c r="BQ870" s="31"/>
      <c r="BR870" s="31"/>
      <c r="BS870" s="31"/>
      <c r="BT870" s="31"/>
      <c r="BU870" s="31"/>
      <c r="BV870" s="31"/>
      <c r="BW870" s="31"/>
      <c r="BX870" s="31"/>
      <c r="BY870" s="31"/>
      <c r="BZ870" s="31"/>
      <c r="CA870" s="31"/>
      <c r="CB870" s="31"/>
      <c r="CC870" s="31"/>
      <c r="CD870" s="31"/>
      <c r="CE870" s="31"/>
      <c r="CF870" s="31"/>
      <c r="CG870" s="31"/>
      <c r="CH870" s="31"/>
      <c r="CI870" s="31"/>
      <c r="CJ870" s="31"/>
      <c r="CK870" s="31"/>
      <c r="CL870" s="31"/>
      <c r="CM870" s="31"/>
      <c r="CN870" s="31"/>
      <c r="CO870" s="31"/>
      <c r="CP870" s="31"/>
      <c r="CQ870" s="31"/>
      <c r="CR870" s="31"/>
      <c r="CS870" s="31"/>
    </row>
    <row r="871" customFormat="false" ht="15.75" hidden="false" customHeight="true" outlineLevel="0" collapsed="false">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c r="AE871" s="31"/>
      <c r="AF871" s="31"/>
      <c r="AG871" s="31"/>
      <c r="AH871" s="31"/>
      <c r="AI871" s="31"/>
      <c r="AJ871" s="31"/>
      <c r="AK871" s="31"/>
      <c r="AL871" s="31"/>
      <c r="AM871" s="31"/>
      <c r="AN871" s="31"/>
      <c r="AO871" s="31"/>
      <c r="AP871" s="31"/>
      <c r="AQ871" s="31"/>
      <c r="AR871" s="31"/>
      <c r="AS871" s="31"/>
      <c r="AT871" s="31"/>
      <c r="AU871" s="31"/>
      <c r="AV871" s="31"/>
      <c r="AW871" s="31"/>
      <c r="AX871" s="31"/>
      <c r="AY871" s="31"/>
      <c r="AZ871" s="31"/>
      <c r="BA871" s="31"/>
      <c r="BB871" s="31"/>
      <c r="BC871" s="31"/>
      <c r="BD871" s="31"/>
      <c r="BE871" s="31"/>
      <c r="BF871" s="31"/>
      <c r="BG871" s="31"/>
      <c r="BH871" s="31"/>
      <c r="BI871" s="31"/>
      <c r="BJ871" s="31"/>
      <c r="BK871" s="31"/>
      <c r="BL871" s="31"/>
      <c r="BM871" s="31"/>
      <c r="BN871" s="31"/>
      <c r="BO871" s="31"/>
      <c r="BP871" s="31"/>
      <c r="BQ871" s="31"/>
      <c r="BR871" s="31"/>
      <c r="BS871" s="31"/>
      <c r="BT871" s="31"/>
      <c r="BU871" s="31"/>
      <c r="BV871" s="31"/>
      <c r="BW871" s="31"/>
      <c r="BX871" s="31"/>
      <c r="BY871" s="31"/>
      <c r="BZ871" s="31"/>
      <c r="CA871" s="31"/>
      <c r="CB871" s="31"/>
      <c r="CC871" s="31"/>
      <c r="CD871" s="31"/>
      <c r="CE871" s="31"/>
      <c r="CF871" s="31"/>
      <c r="CG871" s="31"/>
      <c r="CH871" s="31"/>
      <c r="CI871" s="31"/>
      <c r="CJ871" s="31"/>
      <c r="CK871" s="31"/>
      <c r="CL871" s="31"/>
      <c r="CM871" s="31"/>
      <c r="CN871" s="31"/>
      <c r="CO871" s="31"/>
      <c r="CP871" s="31"/>
      <c r="CQ871" s="31"/>
      <c r="CR871" s="31"/>
      <c r="CS871" s="31"/>
    </row>
    <row r="872" customFormat="false" ht="15.75" hidden="false" customHeight="true" outlineLevel="0" collapsed="false">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c r="AE872" s="31"/>
      <c r="AF872" s="31"/>
      <c r="AG872" s="31"/>
      <c r="AH872" s="31"/>
      <c r="AI872" s="31"/>
      <c r="AJ872" s="31"/>
      <c r="AK872" s="31"/>
      <c r="AL872" s="31"/>
      <c r="AM872" s="31"/>
      <c r="AN872" s="31"/>
      <c r="AO872" s="31"/>
      <c r="AP872" s="31"/>
      <c r="AQ872" s="31"/>
      <c r="AR872" s="31"/>
      <c r="AS872" s="31"/>
      <c r="AT872" s="31"/>
      <c r="AU872" s="31"/>
      <c r="AV872" s="31"/>
      <c r="AW872" s="31"/>
      <c r="AX872" s="31"/>
      <c r="AY872" s="31"/>
      <c r="AZ872" s="31"/>
      <c r="BA872" s="31"/>
      <c r="BB872" s="31"/>
      <c r="BC872" s="31"/>
      <c r="BD872" s="31"/>
      <c r="BE872" s="31"/>
      <c r="BF872" s="31"/>
      <c r="BG872" s="31"/>
      <c r="BH872" s="31"/>
      <c r="BI872" s="31"/>
      <c r="BJ872" s="31"/>
      <c r="BK872" s="31"/>
      <c r="BL872" s="31"/>
      <c r="BM872" s="31"/>
      <c r="BN872" s="31"/>
      <c r="BO872" s="31"/>
      <c r="BP872" s="31"/>
      <c r="BQ872" s="31"/>
      <c r="BR872" s="31"/>
      <c r="BS872" s="31"/>
      <c r="BT872" s="31"/>
      <c r="BU872" s="31"/>
      <c r="BV872" s="31"/>
      <c r="BW872" s="31"/>
      <c r="BX872" s="31"/>
      <c r="BY872" s="31"/>
      <c r="BZ872" s="31"/>
      <c r="CA872" s="31"/>
      <c r="CB872" s="31"/>
      <c r="CC872" s="31"/>
      <c r="CD872" s="31"/>
      <c r="CE872" s="31"/>
      <c r="CF872" s="31"/>
      <c r="CG872" s="31"/>
      <c r="CH872" s="31"/>
      <c r="CI872" s="31"/>
      <c r="CJ872" s="31"/>
      <c r="CK872" s="31"/>
      <c r="CL872" s="31"/>
      <c r="CM872" s="31"/>
      <c r="CN872" s="31"/>
      <c r="CO872" s="31"/>
      <c r="CP872" s="31"/>
      <c r="CQ872" s="31"/>
      <c r="CR872" s="31"/>
      <c r="CS872" s="31"/>
    </row>
    <row r="873" customFormat="false" ht="15.75" hidden="false" customHeight="true" outlineLevel="0" collapsed="false">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c r="AE873" s="31"/>
      <c r="AF873" s="31"/>
      <c r="AG873" s="31"/>
      <c r="AH873" s="31"/>
      <c r="AI873" s="31"/>
      <c r="AJ873" s="31"/>
      <c r="AK873" s="31"/>
      <c r="AL873" s="31"/>
      <c r="AM873" s="31"/>
      <c r="AN873" s="31"/>
      <c r="AO873" s="31"/>
      <c r="AP873" s="31"/>
      <c r="AQ873" s="31"/>
      <c r="AR873" s="31"/>
      <c r="AS873" s="31"/>
      <c r="AT873" s="31"/>
      <c r="AU873" s="31"/>
      <c r="AV873" s="31"/>
      <c r="AW873" s="31"/>
      <c r="AX873" s="31"/>
      <c r="AY873" s="31"/>
      <c r="AZ873" s="31"/>
      <c r="BA873" s="31"/>
      <c r="BB873" s="31"/>
      <c r="BC873" s="31"/>
      <c r="BD873" s="31"/>
      <c r="BE873" s="31"/>
      <c r="BF873" s="31"/>
      <c r="BG873" s="31"/>
      <c r="BH873" s="31"/>
      <c r="BI873" s="31"/>
      <c r="BJ873" s="31"/>
      <c r="BK873" s="31"/>
      <c r="BL873" s="31"/>
      <c r="BM873" s="31"/>
      <c r="BN873" s="31"/>
      <c r="BO873" s="31"/>
      <c r="BP873" s="31"/>
      <c r="BQ873" s="31"/>
      <c r="BR873" s="31"/>
      <c r="BS873" s="31"/>
      <c r="BT873" s="31"/>
      <c r="BU873" s="31"/>
      <c r="BV873" s="31"/>
      <c r="BW873" s="31"/>
      <c r="BX873" s="31"/>
      <c r="BY873" s="31"/>
      <c r="BZ873" s="31"/>
      <c r="CA873" s="31"/>
      <c r="CB873" s="31"/>
      <c r="CC873" s="31"/>
      <c r="CD873" s="31"/>
      <c r="CE873" s="31"/>
      <c r="CF873" s="31"/>
      <c r="CG873" s="31"/>
      <c r="CH873" s="31"/>
      <c r="CI873" s="31"/>
      <c r="CJ873" s="31"/>
      <c r="CK873" s="31"/>
      <c r="CL873" s="31"/>
      <c r="CM873" s="31"/>
      <c r="CN873" s="31"/>
      <c r="CO873" s="31"/>
      <c r="CP873" s="31"/>
      <c r="CQ873" s="31"/>
      <c r="CR873" s="31"/>
      <c r="CS873" s="31"/>
    </row>
    <row r="874" customFormat="false" ht="15.75" hidden="false" customHeight="true" outlineLevel="0" collapsed="false">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c r="AE874" s="31"/>
      <c r="AF874" s="31"/>
      <c r="AG874" s="31"/>
      <c r="AH874" s="31"/>
      <c r="AI874" s="31"/>
      <c r="AJ874" s="31"/>
      <c r="AK874" s="31"/>
      <c r="AL874" s="31"/>
      <c r="AM874" s="31"/>
      <c r="AN874" s="31"/>
      <c r="AO874" s="31"/>
      <c r="AP874" s="31"/>
      <c r="AQ874" s="31"/>
      <c r="AR874" s="31"/>
      <c r="AS874" s="31"/>
      <c r="AT874" s="31"/>
      <c r="AU874" s="31"/>
      <c r="AV874" s="31"/>
      <c r="AW874" s="31"/>
      <c r="AX874" s="31"/>
      <c r="AY874" s="31"/>
      <c r="AZ874" s="31"/>
      <c r="BA874" s="31"/>
      <c r="BB874" s="31"/>
      <c r="BC874" s="31"/>
      <c r="BD874" s="31"/>
      <c r="BE874" s="31"/>
      <c r="BF874" s="31"/>
      <c r="BG874" s="31"/>
      <c r="BH874" s="31"/>
      <c r="BI874" s="31"/>
      <c r="BJ874" s="31"/>
      <c r="BK874" s="31"/>
      <c r="BL874" s="31"/>
      <c r="BM874" s="31"/>
      <c r="BN874" s="31"/>
      <c r="BO874" s="31"/>
      <c r="BP874" s="31"/>
      <c r="BQ874" s="31"/>
      <c r="BR874" s="31"/>
      <c r="BS874" s="31"/>
      <c r="BT874" s="31"/>
      <c r="BU874" s="31"/>
      <c r="BV874" s="31"/>
      <c r="BW874" s="31"/>
      <c r="BX874" s="31"/>
      <c r="BY874" s="31"/>
      <c r="BZ874" s="31"/>
      <c r="CA874" s="31"/>
      <c r="CB874" s="31"/>
      <c r="CC874" s="31"/>
      <c r="CD874" s="31"/>
      <c r="CE874" s="31"/>
      <c r="CF874" s="31"/>
      <c r="CG874" s="31"/>
      <c r="CH874" s="31"/>
      <c r="CI874" s="31"/>
      <c r="CJ874" s="31"/>
      <c r="CK874" s="31"/>
      <c r="CL874" s="31"/>
      <c r="CM874" s="31"/>
      <c r="CN874" s="31"/>
      <c r="CO874" s="31"/>
      <c r="CP874" s="31"/>
      <c r="CQ874" s="31"/>
      <c r="CR874" s="31"/>
      <c r="CS874" s="31"/>
    </row>
    <row r="875" customFormat="false" ht="15.75" hidden="false" customHeight="true" outlineLevel="0" collapsed="false">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c r="AE875" s="31"/>
      <c r="AF875" s="31"/>
      <c r="AG875" s="31"/>
      <c r="AH875" s="31"/>
      <c r="AI875" s="31"/>
      <c r="AJ875" s="31"/>
      <c r="AK875" s="31"/>
      <c r="AL875" s="31"/>
      <c r="AM875" s="31"/>
      <c r="AN875" s="31"/>
      <c r="AO875" s="31"/>
      <c r="AP875" s="31"/>
      <c r="AQ875" s="31"/>
      <c r="AR875" s="31"/>
      <c r="AS875" s="31"/>
      <c r="AT875" s="31"/>
      <c r="AU875" s="31"/>
      <c r="AV875" s="31"/>
      <c r="AW875" s="31"/>
      <c r="AX875" s="31"/>
      <c r="AY875" s="31"/>
      <c r="AZ875" s="31"/>
      <c r="BA875" s="31"/>
      <c r="BB875" s="31"/>
      <c r="BC875" s="31"/>
      <c r="BD875" s="31"/>
      <c r="BE875" s="31"/>
      <c r="BF875" s="31"/>
      <c r="BG875" s="31"/>
      <c r="BH875" s="31"/>
      <c r="BI875" s="31"/>
      <c r="BJ875" s="31"/>
      <c r="BK875" s="31"/>
      <c r="BL875" s="31"/>
      <c r="BM875" s="31"/>
      <c r="BN875" s="31"/>
      <c r="BO875" s="31"/>
      <c r="BP875" s="31"/>
      <c r="BQ875" s="31"/>
      <c r="BR875" s="31"/>
      <c r="BS875" s="31"/>
      <c r="BT875" s="31"/>
      <c r="BU875" s="31"/>
      <c r="BV875" s="31"/>
      <c r="BW875" s="31"/>
      <c r="BX875" s="31"/>
      <c r="BY875" s="31"/>
      <c r="BZ875" s="31"/>
      <c r="CA875" s="31"/>
      <c r="CB875" s="31"/>
      <c r="CC875" s="31"/>
      <c r="CD875" s="31"/>
      <c r="CE875" s="31"/>
      <c r="CF875" s="31"/>
      <c r="CG875" s="31"/>
      <c r="CH875" s="31"/>
      <c r="CI875" s="31"/>
      <c r="CJ875" s="31"/>
      <c r="CK875" s="31"/>
      <c r="CL875" s="31"/>
      <c r="CM875" s="31"/>
      <c r="CN875" s="31"/>
      <c r="CO875" s="31"/>
      <c r="CP875" s="31"/>
      <c r="CQ875" s="31"/>
      <c r="CR875" s="31"/>
      <c r="CS875" s="31"/>
    </row>
    <row r="876" customFormat="false" ht="15.75" hidden="false" customHeight="true" outlineLevel="0" collapsed="false">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c r="AE876" s="31"/>
      <c r="AF876" s="31"/>
      <c r="AG876" s="31"/>
      <c r="AH876" s="31"/>
      <c r="AI876" s="31"/>
      <c r="AJ876" s="31"/>
      <c r="AK876" s="31"/>
      <c r="AL876" s="31"/>
      <c r="AM876" s="31"/>
      <c r="AN876" s="31"/>
      <c r="AO876" s="31"/>
      <c r="AP876" s="31"/>
      <c r="AQ876" s="31"/>
      <c r="AR876" s="31"/>
      <c r="AS876" s="31"/>
      <c r="AT876" s="31"/>
      <c r="AU876" s="31"/>
      <c r="AV876" s="31"/>
      <c r="AW876" s="31"/>
      <c r="AX876" s="31"/>
      <c r="AY876" s="31"/>
      <c r="AZ876" s="31"/>
      <c r="BA876" s="31"/>
      <c r="BB876" s="31"/>
      <c r="BC876" s="31"/>
      <c r="BD876" s="31"/>
      <c r="BE876" s="31"/>
      <c r="BF876" s="31"/>
      <c r="BG876" s="31"/>
      <c r="BH876" s="31"/>
      <c r="BI876" s="31"/>
      <c r="BJ876" s="31"/>
      <c r="BK876" s="31"/>
      <c r="BL876" s="31"/>
      <c r="BM876" s="31"/>
      <c r="BN876" s="31"/>
      <c r="BO876" s="31"/>
      <c r="BP876" s="31"/>
      <c r="BQ876" s="31"/>
      <c r="BR876" s="31"/>
      <c r="BS876" s="31"/>
      <c r="BT876" s="31"/>
      <c r="BU876" s="31"/>
      <c r="BV876" s="31"/>
      <c r="BW876" s="31"/>
      <c r="BX876" s="31"/>
      <c r="BY876" s="31"/>
      <c r="BZ876" s="31"/>
      <c r="CA876" s="31"/>
      <c r="CB876" s="31"/>
      <c r="CC876" s="31"/>
      <c r="CD876" s="31"/>
      <c r="CE876" s="31"/>
      <c r="CF876" s="31"/>
      <c r="CG876" s="31"/>
      <c r="CH876" s="31"/>
      <c r="CI876" s="31"/>
      <c r="CJ876" s="31"/>
      <c r="CK876" s="31"/>
      <c r="CL876" s="31"/>
      <c r="CM876" s="31"/>
      <c r="CN876" s="31"/>
      <c r="CO876" s="31"/>
      <c r="CP876" s="31"/>
      <c r="CQ876" s="31"/>
      <c r="CR876" s="31"/>
      <c r="CS876" s="31"/>
    </row>
    <row r="877" customFormat="false" ht="15.75" hidden="false" customHeight="true" outlineLevel="0" collapsed="false">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c r="AE877" s="31"/>
      <c r="AF877" s="31"/>
      <c r="AG877" s="31"/>
      <c r="AH877" s="31"/>
      <c r="AI877" s="31"/>
      <c r="AJ877" s="31"/>
      <c r="AK877" s="31"/>
      <c r="AL877" s="31"/>
      <c r="AM877" s="31"/>
      <c r="AN877" s="31"/>
      <c r="AO877" s="31"/>
      <c r="AP877" s="31"/>
      <c r="AQ877" s="31"/>
      <c r="AR877" s="31"/>
      <c r="AS877" s="31"/>
      <c r="AT877" s="31"/>
      <c r="AU877" s="31"/>
      <c r="AV877" s="31"/>
      <c r="AW877" s="31"/>
      <c r="AX877" s="31"/>
      <c r="AY877" s="31"/>
      <c r="AZ877" s="31"/>
      <c r="BA877" s="31"/>
      <c r="BB877" s="31"/>
      <c r="BC877" s="31"/>
      <c r="BD877" s="31"/>
      <c r="BE877" s="31"/>
      <c r="BF877" s="31"/>
      <c r="BG877" s="31"/>
      <c r="BH877" s="31"/>
      <c r="BI877" s="31"/>
      <c r="BJ877" s="31"/>
      <c r="BK877" s="31"/>
      <c r="BL877" s="31"/>
      <c r="BM877" s="31"/>
      <c r="BN877" s="31"/>
      <c r="BO877" s="31"/>
      <c r="BP877" s="31"/>
      <c r="BQ877" s="31"/>
      <c r="BR877" s="31"/>
      <c r="BS877" s="31"/>
      <c r="BT877" s="31"/>
      <c r="BU877" s="31"/>
      <c r="BV877" s="31"/>
      <c r="BW877" s="31"/>
      <c r="BX877" s="31"/>
      <c r="BY877" s="31"/>
      <c r="BZ877" s="31"/>
      <c r="CA877" s="31"/>
      <c r="CB877" s="31"/>
      <c r="CC877" s="31"/>
      <c r="CD877" s="31"/>
      <c r="CE877" s="31"/>
      <c r="CF877" s="31"/>
      <c r="CG877" s="31"/>
      <c r="CH877" s="31"/>
      <c r="CI877" s="31"/>
      <c r="CJ877" s="31"/>
      <c r="CK877" s="31"/>
      <c r="CL877" s="31"/>
      <c r="CM877" s="31"/>
      <c r="CN877" s="31"/>
      <c r="CO877" s="31"/>
      <c r="CP877" s="31"/>
      <c r="CQ877" s="31"/>
      <c r="CR877" s="31"/>
      <c r="CS877" s="31"/>
    </row>
    <row r="878" customFormat="false" ht="15.75" hidden="false" customHeight="true" outlineLevel="0" collapsed="false">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c r="AE878" s="31"/>
      <c r="AF878" s="31"/>
      <c r="AG878" s="31"/>
      <c r="AH878" s="31"/>
      <c r="AI878" s="31"/>
      <c r="AJ878" s="31"/>
      <c r="AK878" s="31"/>
      <c r="AL878" s="31"/>
      <c r="AM878" s="31"/>
      <c r="AN878" s="31"/>
      <c r="AO878" s="31"/>
      <c r="AP878" s="31"/>
      <c r="AQ878" s="31"/>
      <c r="AR878" s="31"/>
      <c r="AS878" s="31"/>
      <c r="AT878" s="31"/>
      <c r="AU878" s="31"/>
      <c r="AV878" s="31"/>
      <c r="AW878" s="31"/>
      <c r="AX878" s="31"/>
      <c r="AY878" s="31"/>
      <c r="AZ878" s="31"/>
      <c r="BA878" s="31"/>
      <c r="BB878" s="31"/>
      <c r="BC878" s="31"/>
      <c r="BD878" s="31"/>
      <c r="BE878" s="31"/>
      <c r="BF878" s="31"/>
      <c r="BG878" s="31"/>
      <c r="BH878" s="31"/>
      <c r="BI878" s="31"/>
      <c r="BJ878" s="31"/>
      <c r="BK878" s="31"/>
      <c r="BL878" s="31"/>
      <c r="BM878" s="31"/>
      <c r="BN878" s="31"/>
      <c r="BO878" s="31"/>
      <c r="BP878" s="31"/>
      <c r="BQ878" s="31"/>
      <c r="BR878" s="31"/>
      <c r="BS878" s="31"/>
      <c r="BT878" s="31"/>
      <c r="BU878" s="31"/>
      <c r="BV878" s="31"/>
      <c r="BW878" s="31"/>
      <c r="BX878" s="31"/>
      <c r="BY878" s="31"/>
      <c r="BZ878" s="31"/>
      <c r="CA878" s="31"/>
      <c r="CB878" s="31"/>
      <c r="CC878" s="31"/>
      <c r="CD878" s="31"/>
      <c r="CE878" s="31"/>
      <c r="CF878" s="31"/>
      <c r="CG878" s="31"/>
      <c r="CH878" s="31"/>
      <c r="CI878" s="31"/>
      <c r="CJ878" s="31"/>
      <c r="CK878" s="31"/>
      <c r="CL878" s="31"/>
      <c r="CM878" s="31"/>
      <c r="CN878" s="31"/>
      <c r="CO878" s="31"/>
      <c r="CP878" s="31"/>
      <c r="CQ878" s="31"/>
      <c r="CR878" s="31"/>
      <c r="CS878" s="31"/>
    </row>
    <row r="879" customFormat="false" ht="15.75" hidden="false" customHeight="true" outlineLevel="0" collapsed="false">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c r="AE879" s="31"/>
      <c r="AF879" s="31"/>
      <c r="AG879" s="31"/>
      <c r="AH879" s="31"/>
      <c r="AI879" s="31"/>
      <c r="AJ879" s="31"/>
      <c r="AK879" s="31"/>
      <c r="AL879" s="31"/>
      <c r="AM879" s="31"/>
      <c r="AN879" s="31"/>
      <c r="AO879" s="31"/>
      <c r="AP879" s="31"/>
      <c r="AQ879" s="31"/>
      <c r="AR879" s="31"/>
      <c r="AS879" s="31"/>
      <c r="AT879" s="31"/>
      <c r="AU879" s="31"/>
      <c r="AV879" s="31"/>
      <c r="AW879" s="31"/>
      <c r="AX879" s="31"/>
      <c r="AY879" s="31"/>
      <c r="AZ879" s="31"/>
      <c r="BA879" s="31"/>
      <c r="BB879" s="31"/>
      <c r="BC879" s="31"/>
      <c r="BD879" s="31"/>
      <c r="BE879" s="31"/>
      <c r="BF879" s="31"/>
      <c r="BG879" s="31"/>
      <c r="BH879" s="31"/>
      <c r="BI879" s="31"/>
      <c r="BJ879" s="31"/>
      <c r="BK879" s="31"/>
      <c r="BL879" s="31"/>
      <c r="BM879" s="31"/>
      <c r="BN879" s="31"/>
      <c r="BO879" s="31"/>
      <c r="BP879" s="31"/>
      <c r="BQ879" s="31"/>
      <c r="BR879" s="31"/>
      <c r="BS879" s="31"/>
      <c r="BT879" s="31"/>
      <c r="BU879" s="31"/>
      <c r="BV879" s="31"/>
      <c r="BW879" s="31"/>
      <c r="BX879" s="31"/>
      <c r="BY879" s="31"/>
      <c r="BZ879" s="31"/>
      <c r="CA879" s="31"/>
      <c r="CB879" s="31"/>
      <c r="CC879" s="31"/>
      <c r="CD879" s="31"/>
      <c r="CE879" s="31"/>
      <c r="CF879" s="31"/>
      <c r="CG879" s="31"/>
      <c r="CH879" s="31"/>
      <c r="CI879" s="31"/>
      <c r="CJ879" s="31"/>
      <c r="CK879" s="31"/>
      <c r="CL879" s="31"/>
      <c r="CM879" s="31"/>
      <c r="CN879" s="31"/>
      <c r="CO879" s="31"/>
      <c r="CP879" s="31"/>
      <c r="CQ879" s="31"/>
      <c r="CR879" s="31"/>
      <c r="CS879" s="31"/>
    </row>
    <row r="880" customFormat="false" ht="15.75" hidden="false" customHeight="true" outlineLevel="0" collapsed="false">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c r="AE880" s="31"/>
      <c r="AF880" s="31"/>
      <c r="AG880" s="31"/>
      <c r="AH880" s="31"/>
      <c r="AI880" s="31"/>
      <c r="AJ880" s="31"/>
      <c r="AK880" s="31"/>
      <c r="AL880" s="31"/>
      <c r="AM880" s="31"/>
      <c r="AN880" s="31"/>
      <c r="AO880" s="31"/>
      <c r="AP880" s="31"/>
      <c r="AQ880" s="31"/>
      <c r="AR880" s="31"/>
      <c r="AS880" s="31"/>
      <c r="AT880" s="31"/>
      <c r="AU880" s="31"/>
      <c r="AV880" s="31"/>
      <c r="AW880" s="31"/>
      <c r="AX880" s="31"/>
      <c r="AY880" s="31"/>
      <c r="AZ880" s="31"/>
      <c r="BA880" s="31"/>
      <c r="BB880" s="31"/>
      <c r="BC880" s="31"/>
      <c r="BD880" s="31"/>
      <c r="BE880" s="31"/>
      <c r="BF880" s="31"/>
      <c r="BG880" s="31"/>
      <c r="BH880" s="31"/>
      <c r="BI880" s="31"/>
      <c r="BJ880" s="31"/>
      <c r="BK880" s="31"/>
      <c r="BL880" s="31"/>
      <c r="BM880" s="31"/>
      <c r="BN880" s="31"/>
      <c r="BO880" s="31"/>
      <c r="BP880" s="31"/>
      <c r="BQ880" s="31"/>
      <c r="BR880" s="31"/>
      <c r="BS880" s="31"/>
      <c r="BT880" s="31"/>
      <c r="BU880" s="31"/>
      <c r="BV880" s="31"/>
      <c r="BW880" s="31"/>
      <c r="BX880" s="31"/>
      <c r="BY880" s="31"/>
      <c r="BZ880" s="31"/>
      <c r="CA880" s="31"/>
      <c r="CB880" s="31"/>
      <c r="CC880" s="31"/>
      <c r="CD880" s="31"/>
      <c r="CE880" s="31"/>
      <c r="CF880" s="31"/>
      <c r="CG880" s="31"/>
      <c r="CH880" s="31"/>
      <c r="CI880" s="31"/>
      <c r="CJ880" s="31"/>
      <c r="CK880" s="31"/>
      <c r="CL880" s="31"/>
      <c r="CM880" s="31"/>
      <c r="CN880" s="31"/>
      <c r="CO880" s="31"/>
      <c r="CP880" s="31"/>
      <c r="CQ880" s="31"/>
      <c r="CR880" s="31"/>
      <c r="CS880" s="31"/>
    </row>
    <row r="881" customFormat="false" ht="15.75" hidden="false" customHeight="true" outlineLevel="0" collapsed="false">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c r="AE881" s="31"/>
      <c r="AF881" s="31"/>
      <c r="AG881" s="31"/>
      <c r="AH881" s="31"/>
      <c r="AI881" s="31"/>
      <c r="AJ881" s="31"/>
      <c r="AK881" s="31"/>
      <c r="AL881" s="31"/>
      <c r="AM881" s="31"/>
      <c r="AN881" s="31"/>
      <c r="AO881" s="31"/>
      <c r="AP881" s="31"/>
      <c r="AQ881" s="31"/>
      <c r="AR881" s="31"/>
      <c r="AS881" s="31"/>
      <c r="AT881" s="31"/>
      <c r="AU881" s="31"/>
      <c r="AV881" s="31"/>
      <c r="AW881" s="31"/>
      <c r="AX881" s="31"/>
      <c r="AY881" s="31"/>
      <c r="AZ881" s="31"/>
      <c r="BA881" s="31"/>
      <c r="BB881" s="31"/>
      <c r="BC881" s="31"/>
      <c r="BD881" s="31"/>
      <c r="BE881" s="31"/>
      <c r="BF881" s="31"/>
      <c r="BG881" s="31"/>
      <c r="BH881" s="31"/>
      <c r="BI881" s="31"/>
      <c r="BJ881" s="31"/>
      <c r="BK881" s="31"/>
      <c r="BL881" s="31"/>
      <c r="BM881" s="31"/>
      <c r="BN881" s="31"/>
      <c r="BO881" s="31"/>
      <c r="BP881" s="31"/>
      <c r="BQ881" s="31"/>
      <c r="BR881" s="31"/>
      <c r="BS881" s="31"/>
      <c r="BT881" s="31"/>
      <c r="BU881" s="31"/>
      <c r="BV881" s="31"/>
      <c r="BW881" s="31"/>
      <c r="BX881" s="31"/>
      <c r="BY881" s="31"/>
      <c r="BZ881" s="31"/>
      <c r="CA881" s="31"/>
      <c r="CB881" s="31"/>
      <c r="CC881" s="31"/>
      <c r="CD881" s="31"/>
      <c r="CE881" s="31"/>
      <c r="CF881" s="31"/>
      <c r="CG881" s="31"/>
      <c r="CH881" s="31"/>
      <c r="CI881" s="31"/>
      <c r="CJ881" s="31"/>
      <c r="CK881" s="31"/>
      <c r="CL881" s="31"/>
      <c r="CM881" s="31"/>
      <c r="CN881" s="31"/>
      <c r="CO881" s="31"/>
      <c r="CP881" s="31"/>
      <c r="CQ881" s="31"/>
      <c r="CR881" s="31"/>
      <c r="CS881" s="31"/>
    </row>
    <row r="882" customFormat="false" ht="15.75" hidden="false" customHeight="true" outlineLevel="0" collapsed="false">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c r="AE882" s="31"/>
      <c r="AF882" s="31"/>
      <c r="AG882" s="31"/>
      <c r="AH882" s="31"/>
      <c r="AI882" s="31"/>
      <c r="AJ882" s="31"/>
      <c r="AK882" s="31"/>
      <c r="AL882" s="31"/>
      <c r="AM882" s="31"/>
      <c r="AN882" s="31"/>
      <c r="AO882" s="31"/>
      <c r="AP882" s="31"/>
      <c r="AQ882" s="31"/>
      <c r="AR882" s="31"/>
      <c r="AS882" s="31"/>
      <c r="AT882" s="31"/>
      <c r="AU882" s="31"/>
      <c r="AV882" s="31"/>
      <c r="AW882" s="31"/>
      <c r="AX882" s="31"/>
      <c r="AY882" s="31"/>
      <c r="AZ882" s="31"/>
      <c r="BA882" s="31"/>
      <c r="BB882" s="31"/>
      <c r="BC882" s="31"/>
      <c r="BD882" s="31"/>
      <c r="BE882" s="31"/>
      <c r="BF882" s="31"/>
      <c r="BG882" s="31"/>
      <c r="BH882" s="31"/>
      <c r="BI882" s="31"/>
      <c r="BJ882" s="31"/>
      <c r="BK882" s="31"/>
      <c r="BL882" s="31"/>
      <c r="BM882" s="31"/>
      <c r="BN882" s="31"/>
      <c r="BO882" s="31"/>
      <c r="BP882" s="31"/>
      <c r="BQ882" s="31"/>
      <c r="BR882" s="31"/>
      <c r="BS882" s="31"/>
      <c r="BT882" s="31"/>
      <c r="BU882" s="31"/>
      <c r="BV882" s="31"/>
      <c r="BW882" s="31"/>
      <c r="BX882" s="31"/>
      <c r="BY882" s="31"/>
      <c r="BZ882" s="31"/>
      <c r="CA882" s="31"/>
      <c r="CB882" s="31"/>
      <c r="CC882" s="31"/>
      <c r="CD882" s="31"/>
      <c r="CE882" s="31"/>
      <c r="CF882" s="31"/>
      <c r="CG882" s="31"/>
      <c r="CH882" s="31"/>
      <c r="CI882" s="31"/>
      <c r="CJ882" s="31"/>
      <c r="CK882" s="31"/>
      <c r="CL882" s="31"/>
      <c r="CM882" s="31"/>
      <c r="CN882" s="31"/>
      <c r="CO882" s="31"/>
      <c r="CP882" s="31"/>
      <c r="CQ882" s="31"/>
      <c r="CR882" s="31"/>
      <c r="CS882" s="31"/>
    </row>
    <row r="883" customFormat="false" ht="15.75" hidden="false" customHeight="true" outlineLevel="0" collapsed="false">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c r="AE883" s="31"/>
      <c r="AF883" s="31"/>
      <c r="AG883" s="31"/>
      <c r="AH883" s="31"/>
      <c r="AI883" s="31"/>
      <c r="AJ883" s="31"/>
      <c r="AK883" s="31"/>
      <c r="AL883" s="31"/>
      <c r="AM883" s="31"/>
      <c r="AN883" s="31"/>
      <c r="AO883" s="31"/>
      <c r="AP883" s="31"/>
      <c r="AQ883" s="31"/>
      <c r="AR883" s="31"/>
      <c r="AS883" s="31"/>
      <c r="AT883" s="31"/>
      <c r="AU883" s="31"/>
      <c r="AV883" s="31"/>
      <c r="AW883" s="31"/>
      <c r="AX883" s="31"/>
      <c r="AY883" s="31"/>
      <c r="AZ883" s="31"/>
      <c r="BA883" s="31"/>
      <c r="BB883" s="31"/>
      <c r="BC883" s="31"/>
      <c r="BD883" s="31"/>
      <c r="BE883" s="31"/>
      <c r="BF883" s="31"/>
      <c r="BG883" s="31"/>
      <c r="BH883" s="31"/>
      <c r="BI883" s="31"/>
      <c r="BJ883" s="31"/>
      <c r="BK883" s="31"/>
      <c r="BL883" s="31"/>
      <c r="BM883" s="31"/>
      <c r="BN883" s="31"/>
      <c r="BO883" s="31"/>
      <c r="BP883" s="31"/>
      <c r="BQ883" s="31"/>
      <c r="BR883" s="31"/>
      <c r="BS883" s="31"/>
      <c r="BT883" s="31"/>
      <c r="BU883" s="31"/>
      <c r="BV883" s="31"/>
      <c r="BW883" s="31"/>
      <c r="BX883" s="31"/>
      <c r="BY883" s="31"/>
      <c r="BZ883" s="31"/>
      <c r="CA883" s="31"/>
      <c r="CB883" s="31"/>
      <c r="CC883" s="31"/>
      <c r="CD883" s="31"/>
      <c r="CE883" s="31"/>
      <c r="CF883" s="31"/>
      <c r="CG883" s="31"/>
      <c r="CH883" s="31"/>
      <c r="CI883" s="31"/>
      <c r="CJ883" s="31"/>
      <c r="CK883" s="31"/>
      <c r="CL883" s="31"/>
      <c r="CM883" s="31"/>
      <c r="CN883" s="31"/>
      <c r="CO883" s="31"/>
      <c r="CP883" s="31"/>
      <c r="CQ883" s="31"/>
      <c r="CR883" s="31"/>
      <c r="CS883" s="31"/>
    </row>
    <row r="884" customFormat="false" ht="15.75" hidden="false" customHeight="true" outlineLevel="0" collapsed="false">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c r="AE884" s="31"/>
      <c r="AF884" s="31"/>
      <c r="AG884" s="31"/>
      <c r="AH884" s="31"/>
      <c r="AI884" s="31"/>
      <c r="AJ884" s="31"/>
      <c r="AK884" s="31"/>
      <c r="AL884" s="31"/>
      <c r="AM884" s="31"/>
      <c r="AN884" s="31"/>
      <c r="AO884" s="31"/>
      <c r="AP884" s="31"/>
      <c r="AQ884" s="31"/>
      <c r="AR884" s="31"/>
      <c r="AS884" s="31"/>
      <c r="AT884" s="31"/>
      <c r="AU884" s="31"/>
      <c r="AV884" s="31"/>
      <c r="AW884" s="31"/>
      <c r="AX884" s="31"/>
      <c r="AY884" s="31"/>
      <c r="AZ884" s="31"/>
      <c r="BA884" s="31"/>
      <c r="BB884" s="31"/>
      <c r="BC884" s="31"/>
      <c r="BD884" s="31"/>
      <c r="BE884" s="31"/>
      <c r="BF884" s="31"/>
      <c r="BG884" s="31"/>
      <c r="BH884" s="31"/>
      <c r="BI884" s="31"/>
      <c r="BJ884" s="31"/>
      <c r="BK884" s="31"/>
      <c r="BL884" s="31"/>
      <c r="BM884" s="31"/>
      <c r="BN884" s="31"/>
      <c r="BO884" s="31"/>
      <c r="BP884" s="31"/>
      <c r="BQ884" s="31"/>
      <c r="BR884" s="31"/>
      <c r="BS884" s="31"/>
      <c r="BT884" s="31"/>
      <c r="BU884" s="31"/>
      <c r="BV884" s="31"/>
      <c r="BW884" s="31"/>
      <c r="BX884" s="31"/>
      <c r="BY884" s="31"/>
      <c r="BZ884" s="31"/>
      <c r="CA884" s="31"/>
      <c r="CB884" s="31"/>
      <c r="CC884" s="31"/>
      <c r="CD884" s="31"/>
      <c r="CE884" s="31"/>
      <c r="CF884" s="31"/>
      <c r="CG884" s="31"/>
      <c r="CH884" s="31"/>
      <c r="CI884" s="31"/>
      <c r="CJ884" s="31"/>
      <c r="CK884" s="31"/>
      <c r="CL884" s="31"/>
      <c r="CM884" s="31"/>
      <c r="CN884" s="31"/>
      <c r="CO884" s="31"/>
      <c r="CP884" s="31"/>
      <c r="CQ884" s="31"/>
      <c r="CR884" s="31"/>
      <c r="CS884" s="31"/>
    </row>
    <row r="885" customFormat="false" ht="15.75" hidden="false" customHeight="true" outlineLevel="0" collapsed="false">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c r="AE885" s="31"/>
      <c r="AF885" s="31"/>
      <c r="AG885" s="31"/>
      <c r="AH885" s="31"/>
      <c r="AI885" s="31"/>
      <c r="AJ885" s="31"/>
      <c r="AK885" s="31"/>
      <c r="AL885" s="31"/>
      <c r="AM885" s="31"/>
      <c r="AN885" s="31"/>
      <c r="AO885" s="31"/>
      <c r="AP885" s="31"/>
      <c r="AQ885" s="31"/>
      <c r="AR885" s="31"/>
      <c r="AS885" s="31"/>
      <c r="AT885" s="31"/>
      <c r="AU885" s="31"/>
      <c r="AV885" s="31"/>
      <c r="AW885" s="31"/>
      <c r="AX885" s="31"/>
      <c r="AY885" s="31"/>
      <c r="AZ885" s="31"/>
      <c r="BA885" s="31"/>
      <c r="BB885" s="31"/>
      <c r="BC885" s="31"/>
      <c r="BD885" s="31"/>
      <c r="BE885" s="31"/>
      <c r="BF885" s="31"/>
      <c r="BG885" s="31"/>
      <c r="BH885" s="31"/>
      <c r="BI885" s="31"/>
      <c r="BJ885" s="31"/>
      <c r="BK885" s="31"/>
      <c r="BL885" s="31"/>
      <c r="BM885" s="31"/>
      <c r="BN885" s="31"/>
      <c r="BO885" s="31"/>
      <c r="BP885" s="31"/>
      <c r="BQ885" s="31"/>
      <c r="BR885" s="31"/>
      <c r="BS885" s="31"/>
      <c r="BT885" s="31"/>
      <c r="BU885" s="31"/>
      <c r="BV885" s="31"/>
      <c r="BW885" s="31"/>
      <c r="BX885" s="31"/>
      <c r="BY885" s="31"/>
      <c r="BZ885" s="31"/>
      <c r="CA885" s="31"/>
      <c r="CB885" s="31"/>
      <c r="CC885" s="31"/>
      <c r="CD885" s="31"/>
      <c r="CE885" s="31"/>
      <c r="CF885" s="31"/>
      <c r="CG885" s="31"/>
      <c r="CH885" s="31"/>
      <c r="CI885" s="31"/>
      <c r="CJ885" s="31"/>
      <c r="CK885" s="31"/>
      <c r="CL885" s="31"/>
      <c r="CM885" s="31"/>
      <c r="CN885" s="31"/>
      <c r="CO885" s="31"/>
      <c r="CP885" s="31"/>
      <c r="CQ885" s="31"/>
      <c r="CR885" s="31"/>
      <c r="CS885" s="31"/>
    </row>
    <row r="886" customFormat="false" ht="15.75" hidden="false" customHeight="true" outlineLevel="0" collapsed="false">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c r="AE886" s="31"/>
      <c r="AF886" s="31"/>
      <c r="AG886" s="31"/>
      <c r="AH886" s="31"/>
      <c r="AI886" s="31"/>
      <c r="AJ886" s="31"/>
      <c r="AK886" s="31"/>
      <c r="AL886" s="31"/>
      <c r="AM886" s="31"/>
      <c r="AN886" s="31"/>
      <c r="AO886" s="31"/>
      <c r="AP886" s="31"/>
      <c r="AQ886" s="31"/>
      <c r="AR886" s="31"/>
      <c r="AS886" s="31"/>
      <c r="AT886" s="31"/>
      <c r="AU886" s="31"/>
      <c r="AV886" s="31"/>
      <c r="AW886" s="31"/>
      <c r="AX886" s="31"/>
      <c r="AY886" s="31"/>
      <c r="AZ886" s="31"/>
      <c r="BA886" s="31"/>
      <c r="BB886" s="31"/>
      <c r="BC886" s="31"/>
      <c r="BD886" s="31"/>
      <c r="BE886" s="31"/>
      <c r="BF886" s="31"/>
      <c r="BG886" s="31"/>
      <c r="BH886" s="31"/>
      <c r="BI886" s="31"/>
      <c r="BJ886" s="31"/>
      <c r="BK886" s="31"/>
      <c r="BL886" s="31"/>
      <c r="BM886" s="31"/>
      <c r="BN886" s="31"/>
      <c r="BO886" s="31"/>
      <c r="BP886" s="31"/>
      <c r="BQ886" s="31"/>
      <c r="BR886" s="31"/>
      <c r="BS886" s="31"/>
      <c r="BT886" s="31"/>
      <c r="BU886" s="31"/>
      <c r="BV886" s="31"/>
      <c r="BW886" s="31"/>
      <c r="BX886" s="31"/>
      <c r="BY886" s="31"/>
      <c r="BZ886" s="31"/>
      <c r="CA886" s="31"/>
      <c r="CB886" s="31"/>
      <c r="CC886" s="31"/>
      <c r="CD886" s="31"/>
      <c r="CE886" s="31"/>
      <c r="CF886" s="31"/>
      <c r="CG886" s="31"/>
      <c r="CH886" s="31"/>
      <c r="CI886" s="31"/>
      <c r="CJ886" s="31"/>
      <c r="CK886" s="31"/>
      <c r="CL886" s="31"/>
      <c r="CM886" s="31"/>
      <c r="CN886" s="31"/>
      <c r="CO886" s="31"/>
      <c r="CP886" s="31"/>
      <c r="CQ886" s="31"/>
      <c r="CR886" s="31"/>
      <c r="CS886" s="31"/>
    </row>
    <row r="887" customFormat="false" ht="15.75" hidden="false" customHeight="true" outlineLevel="0" collapsed="false">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c r="AE887" s="31"/>
      <c r="AF887" s="31"/>
      <c r="AG887" s="31"/>
      <c r="AH887" s="31"/>
      <c r="AI887" s="31"/>
      <c r="AJ887" s="31"/>
      <c r="AK887" s="31"/>
      <c r="AL887" s="31"/>
      <c r="AM887" s="31"/>
      <c r="AN887" s="31"/>
      <c r="AO887" s="31"/>
      <c r="AP887" s="31"/>
      <c r="AQ887" s="31"/>
      <c r="AR887" s="31"/>
      <c r="AS887" s="31"/>
      <c r="AT887" s="31"/>
      <c r="AU887" s="31"/>
      <c r="AV887" s="31"/>
      <c r="AW887" s="31"/>
      <c r="AX887" s="31"/>
      <c r="AY887" s="31"/>
      <c r="AZ887" s="31"/>
      <c r="BA887" s="31"/>
      <c r="BB887" s="31"/>
      <c r="BC887" s="31"/>
      <c r="BD887" s="31"/>
      <c r="BE887" s="31"/>
      <c r="BF887" s="31"/>
      <c r="BG887" s="31"/>
      <c r="BH887" s="31"/>
      <c r="BI887" s="31"/>
      <c r="BJ887" s="31"/>
      <c r="BK887" s="31"/>
      <c r="BL887" s="31"/>
      <c r="BM887" s="31"/>
      <c r="BN887" s="31"/>
      <c r="BO887" s="31"/>
      <c r="BP887" s="31"/>
      <c r="BQ887" s="31"/>
      <c r="BR887" s="31"/>
      <c r="BS887" s="31"/>
      <c r="BT887" s="31"/>
      <c r="BU887" s="31"/>
      <c r="BV887" s="31"/>
      <c r="BW887" s="31"/>
      <c r="BX887" s="31"/>
      <c r="BY887" s="31"/>
      <c r="BZ887" s="31"/>
      <c r="CA887" s="31"/>
      <c r="CB887" s="31"/>
      <c r="CC887" s="31"/>
      <c r="CD887" s="31"/>
      <c r="CE887" s="31"/>
      <c r="CF887" s="31"/>
      <c r="CG887" s="31"/>
      <c r="CH887" s="31"/>
      <c r="CI887" s="31"/>
      <c r="CJ887" s="31"/>
      <c r="CK887" s="31"/>
      <c r="CL887" s="31"/>
      <c r="CM887" s="31"/>
      <c r="CN887" s="31"/>
      <c r="CO887" s="31"/>
      <c r="CP887" s="31"/>
      <c r="CQ887" s="31"/>
      <c r="CR887" s="31"/>
      <c r="CS887" s="31"/>
    </row>
    <row r="888" customFormat="false" ht="15.75" hidden="false" customHeight="true" outlineLevel="0" collapsed="false">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c r="AE888" s="31"/>
      <c r="AF888" s="31"/>
      <c r="AG888" s="31"/>
      <c r="AH888" s="31"/>
      <c r="AI888" s="31"/>
      <c r="AJ888" s="31"/>
      <c r="AK888" s="31"/>
      <c r="AL888" s="31"/>
      <c r="AM888" s="31"/>
      <c r="AN888" s="31"/>
      <c r="AO888" s="31"/>
      <c r="AP888" s="31"/>
      <c r="AQ888" s="31"/>
      <c r="AR888" s="31"/>
      <c r="AS888" s="31"/>
      <c r="AT888" s="31"/>
      <c r="AU888" s="31"/>
      <c r="AV888" s="31"/>
      <c r="AW888" s="31"/>
      <c r="AX888" s="31"/>
      <c r="AY888" s="31"/>
      <c r="AZ888" s="31"/>
      <c r="BA888" s="31"/>
      <c r="BB888" s="31"/>
      <c r="BC888" s="31"/>
      <c r="BD888" s="31"/>
      <c r="BE888" s="31"/>
      <c r="BF888" s="31"/>
      <c r="BG888" s="31"/>
      <c r="BH888" s="31"/>
      <c r="BI888" s="31"/>
      <c r="BJ888" s="31"/>
      <c r="BK888" s="31"/>
      <c r="BL888" s="31"/>
      <c r="BM888" s="31"/>
      <c r="BN888" s="31"/>
      <c r="BO888" s="31"/>
      <c r="BP888" s="31"/>
      <c r="BQ888" s="31"/>
      <c r="BR888" s="31"/>
      <c r="BS888" s="31"/>
      <c r="BT888" s="31"/>
      <c r="BU888" s="31"/>
      <c r="BV888" s="31"/>
      <c r="BW888" s="31"/>
      <c r="BX888" s="31"/>
      <c r="BY888" s="31"/>
      <c r="BZ888" s="31"/>
      <c r="CA888" s="31"/>
      <c r="CB888" s="31"/>
      <c r="CC888" s="31"/>
      <c r="CD888" s="31"/>
      <c r="CE888" s="31"/>
      <c r="CF888" s="31"/>
      <c r="CG888" s="31"/>
      <c r="CH888" s="31"/>
      <c r="CI888" s="31"/>
      <c r="CJ888" s="31"/>
      <c r="CK888" s="31"/>
      <c r="CL888" s="31"/>
      <c r="CM888" s="31"/>
      <c r="CN888" s="31"/>
      <c r="CO888" s="31"/>
      <c r="CP888" s="31"/>
      <c r="CQ888" s="31"/>
      <c r="CR888" s="31"/>
      <c r="CS888" s="31"/>
    </row>
    <row r="889" customFormat="false" ht="15.75" hidden="false" customHeight="true" outlineLevel="0" collapsed="false">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c r="AE889" s="31"/>
      <c r="AF889" s="31"/>
      <c r="AG889" s="31"/>
      <c r="AH889" s="31"/>
      <c r="AI889" s="31"/>
      <c r="AJ889" s="31"/>
      <c r="AK889" s="31"/>
      <c r="AL889" s="31"/>
      <c r="AM889" s="31"/>
      <c r="AN889" s="31"/>
      <c r="AO889" s="31"/>
      <c r="AP889" s="31"/>
      <c r="AQ889" s="31"/>
      <c r="AR889" s="31"/>
      <c r="AS889" s="31"/>
      <c r="AT889" s="31"/>
      <c r="AU889" s="31"/>
      <c r="AV889" s="31"/>
      <c r="AW889" s="31"/>
      <c r="AX889" s="31"/>
      <c r="AY889" s="31"/>
      <c r="AZ889" s="31"/>
      <c r="BA889" s="31"/>
      <c r="BB889" s="31"/>
      <c r="BC889" s="31"/>
      <c r="BD889" s="31"/>
      <c r="BE889" s="31"/>
      <c r="BF889" s="31"/>
      <c r="BG889" s="31"/>
      <c r="BH889" s="31"/>
      <c r="BI889" s="31"/>
      <c r="BJ889" s="31"/>
      <c r="BK889" s="31"/>
      <c r="BL889" s="31"/>
      <c r="BM889" s="31"/>
      <c r="BN889" s="31"/>
      <c r="BO889" s="31"/>
      <c r="BP889" s="31"/>
      <c r="BQ889" s="31"/>
      <c r="BR889" s="31"/>
      <c r="BS889" s="31"/>
      <c r="BT889" s="31"/>
      <c r="BU889" s="31"/>
      <c r="BV889" s="31"/>
      <c r="BW889" s="31"/>
      <c r="BX889" s="31"/>
      <c r="BY889" s="31"/>
      <c r="BZ889" s="31"/>
      <c r="CA889" s="31"/>
      <c r="CB889" s="31"/>
      <c r="CC889" s="31"/>
      <c r="CD889" s="31"/>
      <c r="CE889" s="31"/>
      <c r="CF889" s="31"/>
      <c r="CG889" s="31"/>
      <c r="CH889" s="31"/>
      <c r="CI889" s="31"/>
      <c r="CJ889" s="31"/>
      <c r="CK889" s="31"/>
      <c r="CL889" s="31"/>
      <c r="CM889" s="31"/>
      <c r="CN889" s="31"/>
      <c r="CO889" s="31"/>
      <c r="CP889" s="31"/>
      <c r="CQ889" s="31"/>
      <c r="CR889" s="31"/>
      <c r="CS889" s="31"/>
    </row>
    <row r="890" customFormat="false" ht="15.75" hidden="false" customHeight="true" outlineLevel="0" collapsed="false">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c r="AE890" s="31"/>
      <c r="AF890" s="31"/>
      <c r="AG890" s="31"/>
      <c r="AH890" s="31"/>
      <c r="AI890" s="31"/>
      <c r="AJ890" s="31"/>
      <c r="AK890" s="31"/>
      <c r="AL890" s="31"/>
      <c r="AM890" s="31"/>
      <c r="AN890" s="31"/>
      <c r="AO890" s="31"/>
      <c r="AP890" s="31"/>
      <c r="AQ890" s="31"/>
      <c r="AR890" s="31"/>
      <c r="AS890" s="31"/>
      <c r="AT890" s="31"/>
      <c r="AU890" s="31"/>
      <c r="AV890" s="31"/>
      <c r="AW890" s="31"/>
      <c r="AX890" s="31"/>
      <c r="AY890" s="31"/>
      <c r="AZ890" s="31"/>
      <c r="BA890" s="31"/>
      <c r="BB890" s="31"/>
      <c r="BC890" s="31"/>
      <c r="BD890" s="31"/>
      <c r="BE890" s="31"/>
      <c r="BF890" s="31"/>
      <c r="BG890" s="31"/>
      <c r="BH890" s="31"/>
      <c r="BI890" s="31"/>
      <c r="BJ890" s="31"/>
      <c r="BK890" s="31"/>
      <c r="BL890" s="31"/>
      <c r="BM890" s="31"/>
      <c r="BN890" s="31"/>
      <c r="BO890" s="31"/>
      <c r="BP890" s="31"/>
      <c r="BQ890" s="31"/>
      <c r="BR890" s="31"/>
      <c r="BS890" s="31"/>
      <c r="BT890" s="31"/>
      <c r="BU890" s="31"/>
      <c r="BV890" s="31"/>
      <c r="BW890" s="31"/>
      <c r="BX890" s="31"/>
      <c r="BY890" s="31"/>
      <c r="BZ890" s="31"/>
      <c r="CA890" s="31"/>
      <c r="CB890" s="31"/>
      <c r="CC890" s="31"/>
      <c r="CD890" s="31"/>
      <c r="CE890" s="31"/>
      <c r="CF890" s="31"/>
      <c r="CG890" s="31"/>
      <c r="CH890" s="31"/>
      <c r="CI890" s="31"/>
      <c r="CJ890" s="31"/>
      <c r="CK890" s="31"/>
      <c r="CL890" s="31"/>
      <c r="CM890" s="31"/>
      <c r="CN890" s="31"/>
      <c r="CO890" s="31"/>
      <c r="CP890" s="31"/>
      <c r="CQ890" s="31"/>
      <c r="CR890" s="31"/>
      <c r="CS890" s="31"/>
    </row>
    <row r="891" customFormat="false" ht="15.75" hidden="false" customHeight="true" outlineLevel="0" collapsed="false">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c r="AE891" s="31"/>
      <c r="AF891" s="31"/>
      <c r="AG891" s="31"/>
      <c r="AH891" s="31"/>
      <c r="AI891" s="31"/>
      <c r="AJ891" s="31"/>
      <c r="AK891" s="31"/>
      <c r="AL891" s="31"/>
      <c r="AM891" s="31"/>
      <c r="AN891" s="31"/>
      <c r="AO891" s="31"/>
      <c r="AP891" s="31"/>
      <c r="AQ891" s="31"/>
      <c r="AR891" s="31"/>
      <c r="AS891" s="31"/>
      <c r="AT891" s="31"/>
      <c r="AU891" s="31"/>
      <c r="AV891" s="31"/>
      <c r="AW891" s="31"/>
      <c r="AX891" s="31"/>
      <c r="AY891" s="31"/>
      <c r="AZ891" s="31"/>
      <c r="BA891" s="31"/>
      <c r="BB891" s="31"/>
      <c r="BC891" s="31"/>
      <c r="BD891" s="31"/>
      <c r="BE891" s="31"/>
      <c r="BF891" s="31"/>
      <c r="BG891" s="31"/>
      <c r="BH891" s="31"/>
      <c r="BI891" s="31"/>
      <c r="BJ891" s="31"/>
      <c r="BK891" s="31"/>
      <c r="BL891" s="31"/>
      <c r="BM891" s="31"/>
      <c r="BN891" s="31"/>
      <c r="BO891" s="31"/>
      <c r="BP891" s="31"/>
      <c r="BQ891" s="31"/>
      <c r="BR891" s="31"/>
      <c r="BS891" s="31"/>
      <c r="BT891" s="31"/>
      <c r="BU891" s="31"/>
      <c r="BV891" s="31"/>
      <c r="BW891" s="31"/>
      <c r="BX891" s="31"/>
      <c r="BY891" s="31"/>
      <c r="BZ891" s="31"/>
      <c r="CA891" s="31"/>
      <c r="CB891" s="31"/>
      <c r="CC891" s="31"/>
      <c r="CD891" s="31"/>
      <c r="CE891" s="31"/>
      <c r="CF891" s="31"/>
      <c r="CG891" s="31"/>
      <c r="CH891" s="31"/>
      <c r="CI891" s="31"/>
      <c r="CJ891" s="31"/>
      <c r="CK891" s="31"/>
      <c r="CL891" s="31"/>
      <c r="CM891" s="31"/>
      <c r="CN891" s="31"/>
      <c r="CO891" s="31"/>
      <c r="CP891" s="31"/>
      <c r="CQ891" s="31"/>
      <c r="CR891" s="31"/>
      <c r="CS891" s="31"/>
    </row>
    <row r="892" customFormat="false" ht="15.75" hidden="false" customHeight="true" outlineLevel="0" collapsed="false">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c r="AE892" s="31"/>
      <c r="AF892" s="31"/>
      <c r="AG892" s="31"/>
      <c r="AH892" s="31"/>
      <c r="AI892" s="31"/>
      <c r="AJ892" s="31"/>
      <c r="AK892" s="31"/>
      <c r="AL892" s="31"/>
      <c r="AM892" s="31"/>
      <c r="AN892" s="31"/>
      <c r="AO892" s="31"/>
      <c r="AP892" s="31"/>
      <c r="AQ892" s="31"/>
      <c r="AR892" s="31"/>
      <c r="AS892" s="31"/>
      <c r="AT892" s="31"/>
      <c r="AU892" s="31"/>
      <c r="AV892" s="31"/>
      <c r="AW892" s="31"/>
      <c r="AX892" s="31"/>
      <c r="AY892" s="31"/>
      <c r="AZ892" s="31"/>
      <c r="BA892" s="31"/>
      <c r="BB892" s="31"/>
      <c r="BC892" s="31"/>
      <c r="BD892" s="31"/>
      <c r="BE892" s="31"/>
      <c r="BF892" s="31"/>
      <c r="BG892" s="31"/>
      <c r="BH892" s="31"/>
      <c r="BI892" s="31"/>
      <c r="BJ892" s="31"/>
      <c r="BK892" s="31"/>
      <c r="BL892" s="31"/>
      <c r="BM892" s="31"/>
      <c r="BN892" s="31"/>
      <c r="BO892" s="31"/>
      <c r="BP892" s="31"/>
      <c r="BQ892" s="31"/>
      <c r="BR892" s="31"/>
      <c r="BS892" s="31"/>
      <c r="BT892" s="31"/>
      <c r="BU892" s="31"/>
      <c r="BV892" s="31"/>
      <c r="BW892" s="31"/>
      <c r="BX892" s="31"/>
      <c r="BY892" s="31"/>
      <c r="BZ892" s="31"/>
      <c r="CA892" s="31"/>
      <c r="CB892" s="31"/>
      <c r="CC892" s="31"/>
      <c r="CD892" s="31"/>
      <c r="CE892" s="31"/>
      <c r="CF892" s="31"/>
      <c r="CG892" s="31"/>
      <c r="CH892" s="31"/>
      <c r="CI892" s="31"/>
      <c r="CJ892" s="31"/>
      <c r="CK892" s="31"/>
      <c r="CL892" s="31"/>
      <c r="CM892" s="31"/>
      <c r="CN892" s="31"/>
      <c r="CO892" s="31"/>
      <c r="CP892" s="31"/>
      <c r="CQ892" s="31"/>
      <c r="CR892" s="31"/>
      <c r="CS892" s="31"/>
    </row>
    <row r="893" customFormat="false" ht="15.75" hidden="false" customHeight="true" outlineLevel="0" collapsed="false">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c r="AE893" s="31"/>
      <c r="AF893" s="31"/>
      <c r="AG893" s="31"/>
      <c r="AH893" s="31"/>
      <c r="AI893" s="31"/>
      <c r="AJ893" s="31"/>
      <c r="AK893" s="31"/>
      <c r="AL893" s="31"/>
      <c r="AM893" s="31"/>
      <c r="AN893" s="31"/>
      <c r="AO893" s="31"/>
      <c r="AP893" s="31"/>
      <c r="AQ893" s="31"/>
      <c r="AR893" s="31"/>
      <c r="AS893" s="31"/>
      <c r="AT893" s="31"/>
      <c r="AU893" s="31"/>
      <c r="AV893" s="31"/>
      <c r="AW893" s="31"/>
      <c r="AX893" s="31"/>
      <c r="AY893" s="31"/>
      <c r="AZ893" s="31"/>
      <c r="BA893" s="31"/>
      <c r="BB893" s="31"/>
      <c r="BC893" s="31"/>
      <c r="BD893" s="31"/>
      <c r="BE893" s="31"/>
      <c r="BF893" s="31"/>
      <c r="BG893" s="31"/>
      <c r="BH893" s="31"/>
      <c r="BI893" s="31"/>
      <c r="BJ893" s="31"/>
      <c r="BK893" s="31"/>
      <c r="BL893" s="31"/>
      <c r="BM893" s="31"/>
      <c r="BN893" s="31"/>
      <c r="BO893" s="31"/>
      <c r="BP893" s="31"/>
      <c r="BQ893" s="31"/>
      <c r="BR893" s="31"/>
      <c r="BS893" s="31"/>
      <c r="BT893" s="31"/>
      <c r="BU893" s="31"/>
      <c r="BV893" s="31"/>
      <c r="BW893" s="31"/>
      <c r="BX893" s="31"/>
      <c r="BY893" s="31"/>
      <c r="BZ893" s="31"/>
      <c r="CA893" s="31"/>
      <c r="CB893" s="31"/>
      <c r="CC893" s="31"/>
      <c r="CD893" s="31"/>
      <c r="CE893" s="31"/>
      <c r="CF893" s="31"/>
      <c r="CG893" s="31"/>
      <c r="CH893" s="31"/>
      <c r="CI893" s="31"/>
      <c r="CJ893" s="31"/>
      <c r="CK893" s="31"/>
      <c r="CL893" s="31"/>
      <c r="CM893" s="31"/>
      <c r="CN893" s="31"/>
      <c r="CO893" s="31"/>
      <c r="CP893" s="31"/>
      <c r="CQ893" s="31"/>
      <c r="CR893" s="31"/>
      <c r="CS893" s="31"/>
    </row>
    <row r="894" customFormat="false" ht="15.75" hidden="false" customHeight="true" outlineLevel="0" collapsed="false">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c r="AE894" s="31"/>
      <c r="AF894" s="31"/>
      <c r="AG894" s="31"/>
      <c r="AH894" s="31"/>
      <c r="AI894" s="31"/>
      <c r="AJ894" s="31"/>
      <c r="AK894" s="31"/>
      <c r="AL894" s="31"/>
      <c r="AM894" s="31"/>
      <c r="AN894" s="31"/>
      <c r="AO894" s="31"/>
      <c r="AP894" s="31"/>
      <c r="AQ894" s="31"/>
      <c r="AR894" s="31"/>
      <c r="AS894" s="31"/>
      <c r="AT894" s="31"/>
      <c r="AU894" s="31"/>
      <c r="AV894" s="31"/>
      <c r="AW894" s="31"/>
      <c r="AX894" s="31"/>
      <c r="AY894" s="31"/>
      <c r="AZ894" s="31"/>
      <c r="BA894" s="31"/>
      <c r="BB894" s="31"/>
      <c r="BC894" s="31"/>
      <c r="BD894" s="31"/>
      <c r="BE894" s="31"/>
      <c r="BF894" s="31"/>
      <c r="BG894" s="31"/>
      <c r="BH894" s="31"/>
      <c r="BI894" s="31"/>
      <c r="BJ894" s="31"/>
      <c r="BK894" s="31"/>
      <c r="BL894" s="31"/>
      <c r="BM894" s="31"/>
      <c r="BN894" s="31"/>
      <c r="BO894" s="31"/>
      <c r="BP894" s="31"/>
      <c r="BQ894" s="31"/>
      <c r="BR894" s="31"/>
      <c r="BS894" s="31"/>
      <c r="BT894" s="31"/>
      <c r="BU894" s="31"/>
      <c r="BV894" s="31"/>
      <c r="BW894" s="31"/>
      <c r="BX894" s="31"/>
      <c r="BY894" s="31"/>
      <c r="BZ894" s="31"/>
      <c r="CA894" s="31"/>
      <c r="CB894" s="31"/>
      <c r="CC894" s="31"/>
      <c r="CD894" s="31"/>
      <c r="CE894" s="31"/>
      <c r="CF894" s="31"/>
      <c r="CG894" s="31"/>
      <c r="CH894" s="31"/>
      <c r="CI894" s="31"/>
      <c r="CJ894" s="31"/>
      <c r="CK894" s="31"/>
      <c r="CL894" s="31"/>
      <c r="CM894" s="31"/>
      <c r="CN894" s="31"/>
      <c r="CO894" s="31"/>
      <c r="CP894" s="31"/>
      <c r="CQ894" s="31"/>
      <c r="CR894" s="31"/>
      <c r="CS894" s="31"/>
    </row>
    <row r="895" customFormat="false" ht="15.75" hidden="false" customHeight="true" outlineLevel="0" collapsed="false">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c r="AE895" s="31"/>
      <c r="AF895" s="31"/>
      <c r="AG895" s="31"/>
      <c r="AH895" s="31"/>
      <c r="AI895" s="31"/>
      <c r="AJ895" s="31"/>
      <c r="AK895" s="31"/>
      <c r="AL895" s="31"/>
      <c r="AM895" s="31"/>
      <c r="AN895" s="31"/>
      <c r="AO895" s="31"/>
      <c r="AP895" s="31"/>
      <c r="AQ895" s="31"/>
      <c r="AR895" s="31"/>
      <c r="AS895" s="31"/>
      <c r="AT895" s="31"/>
      <c r="AU895" s="31"/>
      <c r="AV895" s="31"/>
      <c r="AW895" s="31"/>
      <c r="AX895" s="31"/>
      <c r="AY895" s="31"/>
      <c r="AZ895" s="31"/>
      <c r="BA895" s="31"/>
      <c r="BB895" s="31"/>
      <c r="BC895" s="31"/>
      <c r="BD895" s="31"/>
      <c r="BE895" s="31"/>
      <c r="BF895" s="31"/>
      <c r="BG895" s="31"/>
      <c r="BH895" s="31"/>
      <c r="BI895" s="31"/>
      <c r="BJ895" s="31"/>
      <c r="BK895" s="31"/>
      <c r="BL895" s="31"/>
      <c r="BM895" s="31"/>
      <c r="BN895" s="31"/>
      <c r="BO895" s="31"/>
      <c r="BP895" s="31"/>
      <c r="BQ895" s="31"/>
      <c r="BR895" s="31"/>
      <c r="BS895" s="31"/>
      <c r="BT895" s="31"/>
      <c r="BU895" s="31"/>
      <c r="BV895" s="31"/>
      <c r="BW895" s="31"/>
      <c r="BX895" s="31"/>
      <c r="BY895" s="31"/>
      <c r="BZ895" s="31"/>
      <c r="CA895" s="31"/>
      <c r="CB895" s="31"/>
      <c r="CC895" s="31"/>
      <c r="CD895" s="31"/>
      <c r="CE895" s="31"/>
      <c r="CF895" s="31"/>
      <c r="CG895" s="31"/>
      <c r="CH895" s="31"/>
      <c r="CI895" s="31"/>
      <c r="CJ895" s="31"/>
      <c r="CK895" s="31"/>
      <c r="CL895" s="31"/>
      <c r="CM895" s="31"/>
      <c r="CN895" s="31"/>
      <c r="CO895" s="31"/>
      <c r="CP895" s="31"/>
      <c r="CQ895" s="31"/>
      <c r="CR895" s="31"/>
      <c r="CS895" s="31"/>
    </row>
    <row r="896" customFormat="false" ht="15.75" hidden="false" customHeight="true" outlineLevel="0" collapsed="false">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c r="AE896" s="31"/>
      <c r="AF896" s="31"/>
      <c r="AG896" s="31"/>
      <c r="AH896" s="31"/>
      <c r="AI896" s="31"/>
      <c r="AJ896" s="31"/>
      <c r="AK896" s="31"/>
      <c r="AL896" s="31"/>
      <c r="AM896" s="31"/>
      <c r="AN896" s="31"/>
      <c r="AO896" s="31"/>
      <c r="AP896" s="31"/>
      <c r="AQ896" s="31"/>
      <c r="AR896" s="31"/>
      <c r="AS896" s="31"/>
      <c r="AT896" s="31"/>
      <c r="AU896" s="31"/>
      <c r="AV896" s="31"/>
      <c r="AW896" s="31"/>
      <c r="AX896" s="31"/>
      <c r="AY896" s="31"/>
      <c r="AZ896" s="31"/>
      <c r="BA896" s="31"/>
      <c r="BB896" s="31"/>
      <c r="BC896" s="31"/>
      <c r="BD896" s="31"/>
      <c r="BE896" s="31"/>
      <c r="BF896" s="31"/>
      <c r="BG896" s="31"/>
      <c r="BH896" s="31"/>
      <c r="BI896" s="31"/>
      <c r="BJ896" s="31"/>
      <c r="BK896" s="31"/>
      <c r="BL896" s="31"/>
      <c r="BM896" s="31"/>
      <c r="BN896" s="31"/>
      <c r="BO896" s="31"/>
      <c r="BP896" s="31"/>
      <c r="BQ896" s="31"/>
      <c r="BR896" s="31"/>
      <c r="BS896" s="31"/>
      <c r="BT896" s="31"/>
      <c r="BU896" s="31"/>
      <c r="BV896" s="31"/>
      <c r="BW896" s="31"/>
      <c r="BX896" s="31"/>
      <c r="BY896" s="31"/>
      <c r="BZ896" s="31"/>
      <c r="CA896" s="31"/>
      <c r="CB896" s="31"/>
      <c r="CC896" s="31"/>
      <c r="CD896" s="31"/>
      <c r="CE896" s="31"/>
      <c r="CF896" s="31"/>
      <c r="CG896" s="31"/>
      <c r="CH896" s="31"/>
      <c r="CI896" s="31"/>
      <c r="CJ896" s="31"/>
      <c r="CK896" s="31"/>
      <c r="CL896" s="31"/>
      <c r="CM896" s="31"/>
      <c r="CN896" s="31"/>
      <c r="CO896" s="31"/>
      <c r="CP896" s="31"/>
      <c r="CQ896" s="31"/>
      <c r="CR896" s="31"/>
      <c r="CS896" s="31"/>
    </row>
    <row r="897" customFormat="false" ht="15.75" hidden="false" customHeight="true" outlineLevel="0" collapsed="false">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c r="AE897" s="31"/>
      <c r="AF897" s="31"/>
      <c r="AG897" s="31"/>
      <c r="AH897" s="31"/>
      <c r="AI897" s="31"/>
      <c r="AJ897" s="31"/>
      <c r="AK897" s="31"/>
      <c r="AL897" s="31"/>
      <c r="AM897" s="31"/>
      <c r="AN897" s="31"/>
      <c r="AO897" s="31"/>
      <c r="AP897" s="31"/>
      <c r="AQ897" s="31"/>
      <c r="AR897" s="31"/>
      <c r="AS897" s="31"/>
      <c r="AT897" s="31"/>
      <c r="AU897" s="31"/>
      <c r="AV897" s="31"/>
      <c r="AW897" s="31"/>
      <c r="AX897" s="31"/>
      <c r="AY897" s="31"/>
      <c r="AZ897" s="31"/>
      <c r="BA897" s="31"/>
      <c r="BB897" s="31"/>
      <c r="BC897" s="31"/>
      <c r="BD897" s="31"/>
      <c r="BE897" s="31"/>
      <c r="BF897" s="31"/>
      <c r="BG897" s="31"/>
      <c r="BH897" s="31"/>
      <c r="BI897" s="31"/>
      <c r="BJ897" s="31"/>
      <c r="BK897" s="31"/>
      <c r="BL897" s="31"/>
      <c r="BM897" s="31"/>
      <c r="BN897" s="31"/>
      <c r="BO897" s="31"/>
      <c r="BP897" s="31"/>
      <c r="BQ897" s="31"/>
      <c r="BR897" s="31"/>
      <c r="BS897" s="31"/>
      <c r="BT897" s="31"/>
      <c r="BU897" s="31"/>
      <c r="BV897" s="31"/>
      <c r="BW897" s="31"/>
      <c r="BX897" s="31"/>
      <c r="BY897" s="31"/>
      <c r="BZ897" s="31"/>
      <c r="CA897" s="31"/>
      <c r="CB897" s="31"/>
      <c r="CC897" s="31"/>
      <c r="CD897" s="31"/>
      <c r="CE897" s="31"/>
      <c r="CF897" s="31"/>
      <c r="CG897" s="31"/>
      <c r="CH897" s="31"/>
      <c r="CI897" s="31"/>
      <c r="CJ897" s="31"/>
      <c r="CK897" s="31"/>
      <c r="CL897" s="31"/>
      <c r="CM897" s="31"/>
      <c r="CN897" s="31"/>
      <c r="CO897" s="31"/>
      <c r="CP897" s="31"/>
      <c r="CQ897" s="31"/>
      <c r="CR897" s="31"/>
      <c r="CS897" s="31"/>
    </row>
    <row r="898" customFormat="false" ht="15.75" hidden="false" customHeight="true" outlineLevel="0" collapsed="false">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c r="AE898" s="31"/>
      <c r="AF898" s="31"/>
      <c r="AG898" s="31"/>
      <c r="AH898" s="31"/>
      <c r="AI898" s="31"/>
      <c r="AJ898" s="31"/>
      <c r="AK898" s="31"/>
      <c r="AL898" s="31"/>
      <c r="AM898" s="31"/>
      <c r="AN898" s="31"/>
      <c r="AO898" s="31"/>
      <c r="AP898" s="31"/>
      <c r="AQ898" s="31"/>
      <c r="AR898" s="31"/>
      <c r="AS898" s="31"/>
      <c r="AT898" s="31"/>
      <c r="AU898" s="31"/>
      <c r="AV898" s="31"/>
      <c r="AW898" s="31"/>
      <c r="AX898" s="31"/>
      <c r="AY898" s="31"/>
      <c r="AZ898" s="31"/>
      <c r="BA898" s="31"/>
      <c r="BB898" s="31"/>
      <c r="BC898" s="31"/>
      <c r="BD898" s="31"/>
      <c r="BE898" s="31"/>
      <c r="BF898" s="31"/>
      <c r="BG898" s="31"/>
      <c r="BH898" s="31"/>
      <c r="BI898" s="31"/>
      <c r="BJ898" s="31"/>
      <c r="BK898" s="31"/>
      <c r="BL898" s="31"/>
      <c r="BM898" s="31"/>
      <c r="BN898" s="31"/>
      <c r="BO898" s="31"/>
      <c r="BP898" s="31"/>
      <c r="BQ898" s="31"/>
      <c r="BR898" s="31"/>
      <c r="BS898" s="31"/>
      <c r="BT898" s="31"/>
      <c r="BU898" s="31"/>
      <c r="BV898" s="31"/>
      <c r="BW898" s="31"/>
      <c r="BX898" s="31"/>
      <c r="BY898" s="31"/>
      <c r="BZ898" s="31"/>
      <c r="CA898" s="31"/>
      <c r="CB898" s="31"/>
      <c r="CC898" s="31"/>
      <c r="CD898" s="31"/>
      <c r="CE898" s="31"/>
      <c r="CF898" s="31"/>
      <c r="CG898" s="31"/>
      <c r="CH898" s="31"/>
      <c r="CI898" s="31"/>
      <c r="CJ898" s="31"/>
      <c r="CK898" s="31"/>
      <c r="CL898" s="31"/>
      <c r="CM898" s="31"/>
      <c r="CN898" s="31"/>
      <c r="CO898" s="31"/>
      <c r="CP898" s="31"/>
      <c r="CQ898" s="31"/>
      <c r="CR898" s="31"/>
      <c r="CS898" s="31"/>
    </row>
    <row r="899" customFormat="false" ht="15.75" hidden="false" customHeight="true" outlineLevel="0" collapsed="false">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c r="AE899" s="31"/>
      <c r="AF899" s="31"/>
      <c r="AG899" s="31"/>
      <c r="AH899" s="31"/>
      <c r="AI899" s="31"/>
      <c r="AJ899" s="31"/>
      <c r="AK899" s="31"/>
      <c r="AL899" s="31"/>
      <c r="AM899" s="31"/>
      <c r="AN899" s="31"/>
      <c r="AO899" s="31"/>
      <c r="AP899" s="31"/>
      <c r="AQ899" s="31"/>
      <c r="AR899" s="31"/>
      <c r="AS899" s="31"/>
      <c r="AT899" s="31"/>
      <c r="AU899" s="31"/>
      <c r="AV899" s="31"/>
      <c r="AW899" s="31"/>
      <c r="AX899" s="31"/>
      <c r="AY899" s="31"/>
      <c r="AZ899" s="31"/>
      <c r="BA899" s="31"/>
      <c r="BB899" s="31"/>
      <c r="BC899" s="31"/>
      <c r="BD899" s="31"/>
      <c r="BE899" s="31"/>
      <c r="BF899" s="31"/>
      <c r="BG899" s="31"/>
      <c r="BH899" s="31"/>
      <c r="BI899" s="31"/>
      <c r="BJ899" s="31"/>
      <c r="BK899" s="31"/>
      <c r="BL899" s="31"/>
      <c r="BM899" s="31"/>
      <c r="BN899" s="31"/>
      <c r="BO899" s="31"/>
      <c r="BP899" s="31"/>
      <c r="BQ899" s="31"/>
      <c r="BR899" s="31"/>
      <c r="BS899" s="31"/>
      <c r="BT899" s="31"/>
      <c r="BU899" s="31"/>
      <c r="BV899" s="31"/>
      <c r="BW899" s="31"/>
      <c r="BX899" s="31"/>
      <c r="BY899" s="31"/>
      <c r="BZ899" s="31"/>
      <c r="CA899" s="31"/>
      <c r="CB899" s="31"/>
      <c r="CC899" s="31"/>
      <c r="CD899" s="31"/>
      <c r="CE899" s="31"/>
      <c r="CF899" s="31"/>
      <c r="CG899" s="31"/>
      <c r="CH899" s="31"/>
      <c r="CI899" s="31"/>
      <c r="CJ899" s="31"/>
      <c r="CK899" s="31"/>
      <c r="CL899" s="31"/>
      <c r="CM899" s="31"/>
      <c r="CN899" s="31"/>
      <c r="CO899" s="31"/>
      <c r="CP899" s="31"/>
      <c r="CQ899" s="31"/>
      <c r="CR899" s="31"/>
      <c r="CS899" s="31"/>
    </row>
    <row r="900" customFormat="false" ht="15.75" hidden="false" customHeight="true" outlineLevel="0" collapsed="false">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c r="AE900" s="31"/>
      <c r="AF900" s="31"/>
      <c r="AG900" s="31"/>
      <c r="AH900" s="31"/>
      <c r="AI900" s="31"/>
      <c r="AJ900" s="31"/>
      <c r="AK900" s="31"/>
      <c r="AL900" s="31"/>
      <c r="AM900" s="31"/>
      <c r="AN900" s="31"/>
      <c r="AO900" s="31"/>
      <c r="AP900" s="31"/>
      <c r="AQ900" s="31"/>
      <c r="AR900" s="31"/>
      <c r="AS900" s="31"/>
      <c r="AT900" s="31"/>
      <c r="AU900" s="31"/>
      <c r="AV900" s="31"/>
      <c r="AW900" s="31"/>
      <c r="AX900" s="31"/>
      <c r="AY900" s="31"/>
      <c r="AZ900" s="31"/>
      <c r="BA900" s="31"/>
      <c r="BB900" s="31"/>
      <c r="BC900" s="31"/>
      <c r="BD900" s="31"/>
      <c r="BE900" s="31"/>
      <c r="BF900" s="31"/>
      <c r="BG900" s="31"/>
      <c r="BH900" s="31"/>
      <c r="BI900" s="31"/>
      <c r="BJ900" s="31"/>
      <c r="BK900" s="31"/>
      <c r="BL900" s="31"/>
      <c r="BM900" s="31"/>
      <c r="BN900" s="31"/>
      <c r="BO900" s="31"/>
      <c r="BP900" s="31"/>
      <c r="BQ900" s="31"/>
      <c r="BR900" s="31"/>
      <c r="BS900" s="31"/>
      <c r="BT900" s="31"/>
      <c r="BU900" s="31"/>
      <c r="BV900" s="31"/>
      <c r="BW900" s="31"/>
      <c r="BX900" s="31"/>
      <c r="BY900" s="31"/>
      <c r="BZ900" s="31"/>
      <c r="CA900" s="31"/>
      <c r="CB900" s="31"/>
      <c r="CC900" s="31"/>
      <c r="CD900" s="31"/>
      <c r="CE900" s="31"/>
      <c r="CF900" s="31"/>
      <c r="CG900" s="31"/>
      <c r="CH900" s="31"/>
      <c r="CI900" s="31"/>
      <c r="CJ900" s="31"/>
      <c r="CK900" s="31"/>
      <c r="CL900" s="31"/>
      <c r="CM900" s="31"/>
      <c r="CN900" s="31"/>
      <c r="CO900" s="31"/>
      <c r="CP900" s="31"/>
      <c r="CQ900" s="31"/>
      <c r="CR900" s="31"/>
      <c r="CS900" s="31"/>
    </row>
    <row r="901" customFormat="false" ht="15.75" hidden="false" customHeight="true" outlineLevel="0" collapsed="false">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c r="AE901" s="31"/>
      <c r="AF901" s="31"/>
      <c r="AG901" s="31"/>
      <c r="AH901" s="31"/>
      <c r="AI901" s="31"/>
      <c r="AJ901" s="31"/>
      <c r="AK901" s="31"/>
      <c r="AL901" s="31"/>
      <c r="AM901" s="31"/>
      <c r="AN901" s="31"/>
      <c r="AO901" s="31"/>
      <c r="AP901" s="31"/>
      <c r="AQ901" s="31"/>
      <c r="AR901" s="31"/>
      <c r="AS901" s="31"/>
      <c r="AT901" s="31"/>
      <c r="AU901" s="31"/>
      <c r="AV901" s="31"/>
      <c r="AW901" s="31"/>
      <c r="AX901" s="31"/>
      <c r="AY901" s="31"/>
      <c r="AZ901" s="31"/>
      <c r="BA901" s="31"/>
      <c r="BB901" s="31"/>
      <c r="BC901" s="31"/>
      <c r="BD901" s="31"/>
      <c r="BE901" s="31"/>
      <c r="BF901" s="31"/>
      <c r="BG901" s="31"/>
      <c r="BH901" s="31"/>
      <c r="BI901" s="31"/>
      <c r="BJ901" s="31"/>
      <c r="BK901" s="31"/>
      <c r="BL901" s="31"/>
      <c r="BM901" s="31"/>
      <c r="BN901" s="31"/>
      <c r="BO901" s="31"/>
      <c r="BP901" s="31"/>
      <c r="BQ901" s="31"/>
      <c r="BR901" s="31"/>
      <c r="BS901" s="31"/>
      <c r="BT901" s="31"/>
      <c r="BU901" s="31"/>
      <c r="BV901" s="31"/>
      <c r="BW901" s="31"/>
      <c r="BX901" s="31"/>
      <c r="BY901" s="31"/>
      <c r="BZ901" s="31"/>
      <c r="CA901" s="31"/>
      <c r="CB901" s="31"/>
      <c r="CC901" s="31"/>
      <c r="CD901" s="31"/>
      <c r="CE901" s="31"/>
      <c r="CF901" s="31"/>
      <c r="CG901" s="31"/>
      <c r="CH901" s="31"/>
      <c r="CI901" s="31"/>
      <c r="CJ901" s="31"/>
      <c r="CK901" s="31"/>
      <c r="CL901" s="31"/>
      <c r="CM901" s="31"/>
      <c r="CN901" s="31"/>
      <c r="CO901" s="31"/>
      <c r="CP901" s="31"/>
      <c r="CQ901" s="31"/>
      <c r="CR901" s="31"/>
      <c r="CS901" s="31"/>
    </row>
    <row r="902" customFormat="false" ht="15.75" hidden="false" customHeight="true" outlineLevel="0" collapsed="false">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c r="AE902" s="31"/>
      <c r="AF902" s="31"/>
      <c r="AG902" s="31"/>
      <c r="AH902" s="31"/>
      <c r="AI902" s="31"/>
      <c r="AJ902" s="31"/>
      <c r="AK902" s="31"/>
      <c r="AL902" s="31"/>
      <c r="AM902" s="31"/>
      <c r="AN902" s="31"/>
      <c r="AO902" s="31"/>
      <c r="AP902" s="31"/>
      <c r="AQ902" s="31"/>
      <c r="AR902" s="31"/>
      <c r="AS902" s="31"/>
      <c r="AT902" s="31"/>
      <c r="AU902" s="31"/>
      <c r="AV902" s="31"/>
      <c r="AW902" s="31"/>
      <c r="AX902" s="31"/>
      <c r="AY902" s="31"/>
      <c r="AZ902" s="31"/>
      <c r="BA902" s="31"/>
      <c r="BB902" s="31"/>
      <c r="BC902" s="31"/>
      <c r="BD902" s="31"/>
      <c r="BE902" s="31"/>
      <c r="BF902" s="31"/>
      <c r="BG902" s="31"/>
      <c r="BH902" s="31"/>
      <c r="BI902" s="31"/>
      <c r="BJ902" s="31"/>
      <c r="BK902" s="31"/>
      <c r="BL902" s="31"/>
      <c r="BM902" s="31"/>
      <c r="BN902" s="31"/>
      <c r="BO902" s="31"/>
      <c r="BP902" s="31"/>
      <c r="BQ902" s="31"/>
      <c r="BR902" s="31"/>
      <c r="BS902" s="31"/>
      <c r="BT902" s="31"/>
      <c r="BU902" s="31"/>
      <c r="BV902" s="31"/>
      <c r="BW902" s="31"/>
      <c r="BX902" s="31"/>
      <c r="BY902" s="31"/>
      <c r="BZ902" s="31"/>
      <c r="CA902" s="31"/>
      <c r="CB902" s="31"/>
      <c r="CC902" s="31"/>
      <c r="CD902" s="31"/>
      <c r="CE902" s="31"/>
      <c r="CF902" s="31"/>
      <c r="CG902" s="31"/>
      <c r="CH902" s="31"/>
      <c r="CI902" s="31"/>
      <c r="CJ902" s="31"/>
      <c r="CK902" s="31"/>
      <c r="CL902" s="31"/>
      <c r="CM902" s="31"/>
      <c r="CN902" s="31"/>
      <c r="CO902" s="31"/>
      <c r="CP902" s="31"/>
      <c r="CQ902" s="31"/>
      <c r="CR902" s="31"/>
      <c r="CS902" s="31"/>
    </row>
    <row r="903" customFormat="false" ht="15.75" hidden="false" customHeight="true" outlineLevel="0" collapsed="false">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c r="AE903" s="31"/>
      <c r="AF903" s="31"/>
      <c r="AG903" s="31"/>
      <c r="AH903" s="31"/>
      <c r="AI903" s="31"/>
      <c r="AJ903" s="31"/>
      <c r="AK903" s="31"/>
      <c r="AL903" s="31"/>
      <c r="AM903" s="31"/>
      <c r="AN903" s="31"/>
      <c r="AO903" s="31"/>
      <c r="AP903" s="31"/>
      <c r="AQ903" s="31"/>
      <c r="AR903" s="31"/>
      <c r="AS903" s="31"/>
      <c r="AT903" s="31"/>
      <c r="AU903" s="31"/>
      <c r="AV903" s="31"/>
      <c r="AW903" s="31"/>
      <c r="AX903" s="31"/>
      <c r="AY903" s="31"/>
      <c r="AZ903" s="31"/>
      <c r="BA903" s="31"/>
      <c r="BB903" s="31"/>
      <c r="BC903" s="31"/>
      <c r="BD903" s="31"/>
      <c r="BE903" s="31"/>
      <c r="BF903" s="31"/>
      <c r="BG903" s="31"/>
      <c r="BH903" s="31"/>
      <c r="BI903" s="31"/>
      <c r="BJ903" s="31"/>
      <c r="BK903" s="31"/>
      <c r="BL903" s="31"/>
      <c r="BM903" s="31"/>
      <c r="BN903" s="31"/>
      <c r="BO903" s="31"/>
      <c r="BP903" s="31"/>
      <c r="BQ903" s="31"/>
      <c r="BR903" s="31"/>
      <c r="BS903" s="31"/>
      <c r="BT903" s="31"/>
      <c r="BU903" s="31"/>
      <c r="BV903" s="31"/>
      <c r="BW903" s="31"/>
      <c r="BX903" s="31"/>
      <c r="BY903" s="31"/>
      <c r="BZ903" s="31"/>
      <c r="CA903" s="31"/>
      <c r="CB903" s="31"/>
      <c r="CC903" s="31"/>
      <c r="CD903" s="31"/>
      <c r="CE903" s="31"/>
      <c r="CF903" s="31"/>
      <c r="CG903" s="31"/>
      <c r="CH903" s="31"/>
      <c r="CI903" s="31"/>
      <c r="CJ903" s="31"/>
      <c r="CK903" s="31"/>
      <c r="CL903" s="31"/>
      <c r="CM903" s="31"/>
      <c r="CN903" s="31"/>
      <c r="CO903" s="31"/>
      <c r="CP903" s="31"/>
      <c r="CQ903" s="31"/>
      <c r="CR903" s="31"/>
      <c r="CS903" s="31"/>
    </row>
    <row r="904" customFormat="false" ht="15.75" hidden="false" customHeight="true" outlineLevel="0" collapsed="false">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c r="AE904" s="31"/>
      <c r="AF904" s="31"/>
      <c r="AG904" s="31"/>
      <c r="AH904" s="31"/>
      <c r="AI904" s="31"/>
      <c r="AJ904" s="31"/>
      <c r="AK904" s="31"/>
      <c r="AL904" s="31"/>
      <c r="AM904" s="31"/>
      <c r="AN904" s="31"/>
      <c r="AO904" s="31"/>
      <c r="AP904" s="31"/>
      <c r="AQ904" s="31"/>
      <c r="AR904" s="31"/>
      <c r="AS904" s="31"/>
      <c r="AT904" s="31"/>
      <c r="AU904" s="31"/>
      <c r="AV904" s="31"/>
      <c r="AW904" s="31"/>
      <c r="AX904" s="31"/>
      <c r="AY904" s="31"/>
      <c r="AZ904" s="31"/>
      <c r="BA904" s="31"/>
      <c r="BB904" s="31"/>
      <c r="BC904" s="31"/>
      <c r="BD904" s="31"/>
      <c r="BE904" s="31"/>
      <c r="BF904" s="31"/>
      <c r="BG904" s="31"/>
      <c r="BH904" s="31"/>
      <c r="BI904" s="31"/>
      <c r="BJ904" s="31"/>
      <c r="BK904" s="31"/>
      <c r="BL904" s="31"/>
      <c r="BM904" s="31"/>
      <c r="BN904" s="31"/>
      <c r="BO904" s="31"/>
      <c r="BP904" s="31"/>
      <c r="BQ904" s="31"/>
      <c r="BR904" s="31"/>
      <c r="BS904" s="31"/>
      <c r="BT904" s="31"/>
      <c r="BU904" s="31"/>
      <c r="BV904" s="31"/>
      <c r="BW904" s="31"/>
      <c r="BX904" s="31"/>
      <c r="BY904" s="31"/>
      <c r="BZ904" s="31"/>
      <c r="CA904" s="31"/>
      <c r="CB904" s="31"/>
      <c r="CC904" s="31"/>
      <c r="CD904" s="31"/>
      <c r="CE904" s="31"/>
      <c r="CF904" s="31"/>
      <c r="CG904" s="31"/>
      <c r="CH904" s="31"/>
      <c r="CI904" s="31"/>
      <c r="CJ904" s="31"/>
      <c r="CK904" s="31"/>
      <c r="CL904" s="31"/>
      <c r="CM904" s="31"/>
      <c r="CN904" s="31"/>
      <c r="CO904" s="31"/>
      <c r="CP904" s="31"/>
      <c r="CQ904" s="31"/>
      <c r="CR904" s="31"/>
      <c r="CS904" s="31"/>
    </row>
    <row r="905" customFormat="false" ht="15.75" hidden="false" customHeight="true" outlineLevel="0" collapsed="false">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c r="AE905" s="31"/>
      <c r="AF905" s="31"/>
      <c r="AG905" s="31"/>
      <c r="AH905" s="31"/>
      <c r="AI905" s="31"/>
      <c r="AJ905" s="31"/>
      <c r="AK905" s="31"/>
      <c r="AL905" s="31"/>
      <c r="AM905" s="31"/>
      <c r="AN905" s="31"/>
      <c r="AO905" s="31"/>
      <c r="AP905" s="31"/>
      <c r="AQ905" s="31"/>
      <c r="AR905" s="31"/>
      <c r="AS905" s="31"/>
      <c r="AT905" s="31"/>
      <c r="AU905" s="31"/>
      <c r="AV905" s="31"/>
      <c r="AW905" s="31"/>
      <c r="AX905" s="31"/>
      <c r="AY905" s="31"/>
      <c r="AZ905" s="31"/>
      <c r="BA905" s="31"/>
      <c r="BB905" s="31"/>
      <c r="BC905" s="31"/>
      <c r="BD905" s="31"/>
      <c r="BE905" s="31"/>
      <c r="BF905" s="31"/>
      <c r="BG905" s="31"/>
      <c r="BH905" s="31"/>
      <c r="BI905" s="31"/>
      <c r="BJ905" s="31"/>
      <c r="BK905" s="31"/>
      <c r="BL905" s="31"/>
      <c r="BM905" s="31"/>
      <c r="BN905" s="31"/>
      <c r="BO905" s="31"/>
      <c r="BP905" s="31"/>
      <c r="BQ905" s="31"/>
      <c r="BR905" s="31"/>
      <c r="BS905" s="31"/>
      <c r="BT905" s="31"/>
      <c r="BU905" s="31"/>
      <c r="BV905" s="31"/>
      <c r="BW905" s="31"/>
      <c r="BX905" s="31"/>
      <c r="BY905" s="31"/>
      <c r="BZ905" s="31"/>
      <c r="CA905" s="31"/>
      <c r="CB905" s="31"/>
      <c r="CC905" s="31"/>
      <c r="CD905" s="31"/>
      <c r="CE905" s="31"/>
      <c r="CF905" s="31"/>
      <c r="CG905" s="31"/>
      <c r="CH905" s="31"/>
      <c r="CI905" s="31"/>
      <c r="CJ905" s="31"/>
      <c r="CK905" s="31"/>
      <c r="CL905" s="31"/>
      <c r="CM905" s="31"/>
      <c r="CN905" s="31"/>
      <c r="CO905" s="31"/>
      <c r="CP905" s="31"/>
      <c r="CQ905" s="31"/>
      <c r="CR905" s="31"/>
      <c r="CS905" s="31"/>
    </row>
    <row r="906" customFormat="false" ht="15.75" hidden="false" customHeight="true" outlineLevel="0" collapsed="false">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c r="AE906" s="31"/>
      <c r="AF906" s="31"/>
      <c r="AG906" s="31"/>
      <c r="AH906" s="31"/>
      <c r="AI906" s="31"/>
      <c r="AJ906" s="31"/>
      <c r="AK906" s="31"/>
      <c r="AL906" s="31"/>
      <c r="AM906" s="31"/>
      <c r="AN906" s="31"/>
      <c r="AO906" s="31"/>
      <c r="AP906" s="31"/>
      <c r="AQ906" s="31"/>
      <c r="AR906" s="31"/>
      <c r="AS906" s="31"/>
      <c r="AT906" s="31"/>
      <c r="AU906" s="31"/>
      <c r="AV906" s="31"/>
      <c r="AW906" s="31"/>
      <c r="AX906" s="31"/>
      <c r="AY906" s="31"/>
      <c r="AZ906" s="31"/>
      <c r="BA906" s="31"/>
      <c r="BB906" s="31"/>
      <c r="BC906" s="31"/>
      <c r="BD906" s="31"/>
      <c r="BE906" s="31"/>
      <c r="BF906" s="31"/>
      <c r="BG906" s="31"/>
      <c r="BH906" s="31"/>
      <c r="BI906" s="31"/>
      <c r="BJ906" s="31"/>
      <c r="BK906" s="31"/>
      <c r="BL906" s="31"/>
      <c r="BM906" s="31"/>
      <c r="BN906" s="31"/>
      <c r="BO906" s="31"/>
      <c r="BP906" s="31"/>
      <c r="BQ906" s="31"/>
      <c r="BR906" s="31"/>
      <c r="BS906" s="31"/>
      <c r="BT906" s="31"/>
      <c r="BU906" s="31"/>
      <c r="BV906" s="31"/>
      <c r="BW906" s="31"/>
      <c r="BX906" s="31"/>
      <c r="BY906" s="31"/>
      <c r="BZ906" s="31"/>
      <c r="CA906" s="31"/>
      <c r="CB906" s="31"/>
      <c r="CC906" s="31"/>
      <c r="CD906" s="31"/>
      <c r="CE906" s="31"/>
      <c r="CF906" s="31"/>
      <c r="CG906" s="31"/>
      <c r="CH906" s="31"/>
      <c r="CI906" s="31"/>
      <c r="CJ906" s="31"/>
      <c r="CK906" s="31"/>
      <c r="CL906" s="31"/>
      <c r="CM906" s="31"/>
      <c r="CN906" s="31"/>
      <c r="CO906" s="31"/>
      <c r="CP906" s="31"/>
      <c r="CQ906" s="31"/>
      <c r="CR906" s="31"/>
      <c r="CS906" s="31"/>
    </row>
    <row r="907" customFormat="false" ht="15.75" hidden="false" customHeight="true" outlineLevel="0" collapsed="false">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c r="AE907" s="31"/>
      <c r="AF907" s="31"/>
      <c r="AG907" s="31"/>
      <c r="AH907" s="31"/>
      <c r="AI907" s="31"/>
      <c r="AJ907" s="31"/>
      <c r="AK907" s="31"/>
      <c r="AL907" s="31"/>
      <c r="AM907" s="31"/>
      <c r="AN907" s="31"/>
      <c r="AO907" s="31"/>
      <c r="AP907" s="31"/>
      <c r="AQ907" s="31"/>
      <c r="AR907" s="31"/>
      <c r="AS907" s="31"/>
      <c r="AT907" s="31"/>
      <c r="AU907" s="31"/>
      <c r="AV907" s="31"/>
      <c r="AW907" s="31"/>
      <c r="AX907" s="31"/>
      <c r="AY907" s="31"/>
      <c r="AZ907" s="31"/>
      <c r="BA907" s="31"/>
      <c r="BB907" s="31"/>
      <c r="BC907" s="31"/>
      <c r="BD907" s="31"/>
      <c r="BE907" s="31"/>
      <c r="BF907" s="31"/>
      <c r="BG907" s="31"/>
      <c r="BH907" s="31"/>
      <c r="BI907" s="31"/>
      <c r="BJ907" s="31"/>
      <c r="BK907" s="31"/>
      <c r="BL907" s="31"/>
      <c r="BM907" s="31"/>
      <c r="BN907" s="31"/>
      <c r="BO907" s="31"/>
      <c r="BP907" s="31"/>
      <c r="BQ907" s="31"/>
      <c r="BR907" s="31"/>
      <c r="BS907" s="31"/>
      <c r="BT907" s="31"/>
      <c r="BU907" s="31"/>
      <c r="BV907" s="31"/>
      <c r="BW907" s="31"/>
      <c r="BX907" s="31"/>
      <c r="BY907" s="31"/>
      <c r="BZ907" s="31"/>
      <c r="CA907" s="31"/>
      <c r="CB907" s="31"/>
      <c r="CC907" s="31"/>
      <c r="CD907" s="31"/>
      <c r="CE907" s="31"/>
      <c r="CF907" s="31"/>
      <c r="CG907" s="31"/>
      <c r="CH907" s="31"/>
      <c r="CI907" s="31"/>
      <c r="CJ907" s="31"/>
      <c r="CK907" s="31"/>
      <c r="CL907" s="31"/>
      <c r="CM907" s="31"/>
      <c r="CN907" s="31"/>
      <c r="CO907" s="31"/>
      <c r="CP907" s="31"/>
      <c r="CQ907" s="31"/>
      <c r="CR907" s="31"/>
      <c r="CS907" s="31"/>
    </row>
    <row r="908" customFormat="false" ht="15.75" hidden="false" customHeight="true" outlineLevel="0" collapsed="false">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c r="AE908" s="31"/>
      <c r="AF908" s="31"/>
      <c r="AG908" s="31"/>
      <c r="AH908" s="31"/>
      <c r="AI908" s="31"/>
      <c r="AJ908" s="31"/>
      <c r="AK908" s="31"/>
      <c r="AL908" s="31"/>
      <c r="AM908" s="31"/>
      <c r="AN908" s="31"/>
      <c r="AO908" s="31"/>
      <c r="AP908" s="31"/>
      <c r="AQ908" s="31"/>
      <c r="AR908" s="31"/>
      <c r="AS908" s="31"/>
      <c r="AT908" s="31"/>
      <c r="AU908" s="31"/>
      <c r="AV908" s="31"/>
      <c r="AW908" s="31"/>
      <c r="AX908" s="31"/>
      <c r="AY908" s="31"/>
      <c r="AZ908" s="31"/>
      <c r="BA908" s="31"/>
      <c r="BB908" s="31"/>
      <c r="BC908" s="31"/>
      <c r="BD908" s="31"/>
      <c r="BE908" s="31"/>
      <c r="BF908" s="31"/>
      <c r="BG908" s="31"/>
      <c r="BH908" s="31"/>
      <c r="BI908" s="31"/>
      <c r="BJ908" s="31"/>
      <c r="BK908" s="31"/>
      <c r="BL908" s="31"/>
      <c r="BM908" s="31"/>
      <c r="BN908" s="31"/>
      <c r="BO908" s="31"/>
      <c r="BP908" s="31"/>
      <c r="BQ908" s="31"/>
      <c r="BR908" s="31"/>
      <c r="BS908" s="31"/>
      <c r="BT908" s="31"/>
      <c r="BU908" s="31"/>
      <c r="BV908" s="31"/>
      <c r="BW908" s="31"/>
      <c r="BX908" s="31"/>
      <c r="BY908" s="31"/>
      <c r="BZ908" s="31"/>
      <c r="CA908" s="31"/>
      <c r="CB908" s="31"/>
      <c r="CC908" s="31"/>
      <c r="CD908" s="31"/>
      <c r="CE908" s="31"/>
      <c r="CF908" s="31"/>
      <c r="CG908" s="31"/>
      <c r="CH908" s="31"/>
      <c r="CI908" s="31"/>
      <c r="CJ908" s="31"/>
      <c r="CK908" s="31"/>
      <c r="CL908" s="31"/>
      <c r="CM908" s="31"/>
      <c r="CN908" s="31"/>
      <c r="CO908" s="31"/>
      <c r="CP908" s="31"/>
      <c r="CQ908" s="31"/>
      <c r="CR908" s="31"/>
      <c r="CS908" s="31"/>
    </row>
    <row r="909" customFormat="false" ht="15.75" hidden="false" customHeight="true" outlineLevel="0" collapsed="false">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c r="AE909" s="31"/>
      <c r="AF909" s="31"/>
      <c r="AG909" s="31"/>
      <c r="AH909" s="31"/>
      <c r="AI909" s="31"/>
      <c r="AJ909" s="31"/>
      <c r="AK909" s="31"/>
      <c r="AL909" s="31"/>
      <c r="AM909" s="31"/>
      <c r="AN909" s="31"/>
      <c r="AO909" s="31"/>
      <c r="AP909" s="31"/>
      <c r="AQ909" s="31"/>
      <c r="AR909" s="31"/>
      <c r="AS909" s="31"/>
      <c r="AT909" s="31"/>
      <c r="AU909" s="31"/>
      <c r="AV909" s="31"/>
      <c r="AW909" s="31"/>
      <c r="AX909" s="31"/>
      <c r="AY909" s="31"/>
      <c r="AZ909" s="31"/>
      <c r="BA909" s="31"/>
      <c r="BB909" s="31"/>
      <c r="BC909" s="31"/>
      <c r="BD909" s="31"/>
      <c r="BE909" s="31"/>
      <c r="BF909" s="31"/>
      <c r="BG909" s="31"/>
      <c r="BH909" s="31"/>
      <c r="BI909" s="31"/>
      <c r="BJ909" s="31"/>
      <c r="BK909" s="31"/>
      <c r="BL909" s="31"/>
      <c r="BM909" s="31"/>
      <c r="BN909" s="31"/>
      <c r="BO909" s="31"/>
      <c r="BP909" s="31"/>
      <c r="BQ909" s="31"/>
      <c r="BR909" s="31"/>
      <c r="BS909" s="31"/>
      <c r="BT909" s="31"/>
      <c r="BU909" s="31"/>
      <c r="BV909" s="31"/>
      <c r="BW909" s="31"/>
      <c r="BX909" s="31"/>
      <c r="BY909" s="31"/>
      <c r="BZ909" s="31"/>
      <c r="CA909" s="31"/>
      <c r="CB909" s="31"/>
      <c r="CC909" s="31"/>
      <c r="CD909" s="31"/>
      <c r="CE909" s="31"/>
      <c r="CF909" s="31"/>
      <c r="CG909" s="31"/>
      <c r="CH909" s="31"/>
      <c r="CI909" s="31"/>
      <c r="CJ909" s="31"/>
      <c r="CK909" s="31"/>
      <c r="CL909" s="31"/>
      <c r="CM909" s="31"/>
      <c r="CN909" s="31"/>
      <c r="CO909" s="31"/>
      <c r="CP909" s="31"/>
      <c r="CQ909" s="31"/>
      <c r="CR909" s="31"/>
      <c r="CS909" s="31"/>
    </row>
    <row r="910" customFormat="false" ht="15.75" hidden="false" customHeight="true" outlineLevel="0" collapsed="false">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c r="AE910" s="31"/>
      <c r="AF910" s="31"/>
      <c r="AG910" s="31"/>
      <c r="AH910" s="31"/>
      <c r="AI910" s="31"/>
      <c r="AJ910" s="31"/>
      <c r="AK910" s="31"/>
      <c r="AL910" s="31"/>
      <c r="AM910" s="31"/>
      <c r="AN910" s="31"/>
      <c r="AO910" s="31"/>
      <c r="AP910" s="31"/>
      <c r="AQ910" s="31"/>
      <c r="AR910" s="31"/>
      <c r="AS910" s="31"/>
      <c r="AT910" s="31"/>
      <c r="AU910" s="31"/>
      <c r="AV910" s="31"/>
      <c r="AW910" s="31"/>
      <c r="AX910" s="31"/>
      <c r="AY910" s="31"/>
      <c r="AZ910" s="31"/>
      <c r="BA910" s="31"/>
      <c r="BB910" s="31"/>
      <c r="BC910" s="31"/>
      <c r="BD910" s="31"/>
      <c r="BE910" s="31"/>
      <c r="BF910" s="31"/>
      <c r="BG910" s="31"/>
      <c r="BH910" s="31"/>
      <c r="BI910" s="31"/>
      <c r="BJ910" s="31"/>
      <c r="BK910" s="31"/>
      <c r="BL910" s="31"/>
      <c r="BM910" s="31"/>
      <c r="BN910" s="31"/>
      <c r="BO910" s="31"/>
      <c r="BP910" s="31"/>
      <c r="BQ910" s="31"/>
      <c r="BR910" s="31"/>
      <c r="BS910" s="31"/>
      <c r="BT910" s="31"/>
      <c r="BU910" s="31"/>
      <c r="BV910" s="31"/>
      <c r="BW910" s="31"/>
      <c r="BX910" s="31"/>
      <c r="BY910" s="31"/>
      <c r="BZ910" s="31"/>
      <c r="CA910" s="31"/>
      <c r="CB910" s="31"/>
      <c r="CC910" s="31"/>
      <c r="CD910" s="31"/>
      <c r="CE910" s="31"/>
      <c r="CF910" s="31"/>
      <c r="CG910" s="31"/>
      <c r="CH910" s="31"/>
      <c r="CI910" s="31"/>
      <c r="CJ910" s="31"/>
      <c r="CK910" s="31"/>
      <c r="CL910" s="31"/>
      <c r="CM910" s="31"/>
      <c r="CN910" s="31"/>
      <c r="CO910" s="31"/>
      <c r="CP910" s="31"/>
      <c r="CQ910" s="31"/>
      <c r="CR910" s="31"/>
      <c r="CS910" s="31"/>
    </row>
    <row r="911" customFormat="false" ht="15.75" hidden="false" customHeight="true" outlineLevel="0" collapsed="false">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c r="AE911" s="31"/>
      <c r="AF911" s="31"/>
      <c r="AG911" s="31"/>
      <c r="AH911" s="31"/>
      <c r="AI911" s="31"/>
      <c r="AJ911" s="31"/>
      <c r="AK911" s="31"/>
      <c r="AL911" s="31"/>
      <c r="AM911" s="31"/>
      <c r="AN911" s="31"/>
      <c r="AO911" s="31"/>
      <c r="AP911" s="31"/>
      <c r="AQ911" s="31"/>
      <c r="AR911" s="31"/>
      <c r="AS911" s="31"/>
      <c r="AT911" s="31"/>
      <c r="AU911" s="31"/>
      <c r="AV911" s="31"/>
      <c r="AW911" s="31"/>
      <c r="AX911" s="31"/>
      <c r="AY911" s="31"/>
      <c r="AZ911" s="31"/>
      <c r="BA911" s="31"/>
      <c r="BB911" s="31"/>
      <c r="BC911" s="31"/>
      <c r="BD911" s="31"/>
      <c r="BE911" s="31"/>
      <c r="BF911" s="31"/>
      <c r="BG911" s="31"/>
      <c r="BH911" s="31"/>
      <c r="BI911" s="31"/>
      <c r="BJ911" s="31"/>
      <c r="BK911" s="31"/>
      <c r="BL911" s="31"/>
      <c r="BM911" s="31"/>
      <c r="BN911" s="31"/>
      <c r="BO911" s="31"/>
      <c r="BP911" s="31"/>
      <c r="BQ911" s="31"/>
      <c r="BR911" s="31"/>
      <c r="BS911" s="31"/>
      <c r="BT911" s="31"/>
      <c r="BU911" s="31"/>
      <c r="BV911" s="31"/>
      <c r="BW911" s="31"/>
      <c r="BX911" s="31"/>
      <c r="BY911" s="31"/>
      <c r="BZ911" s="31"/>
      <c r="CA911" s="31"/>
      <c r="CB911" s="31"/>
      <c r="CC911" s="31"/>
      <c r="CD911" s="31"/>
      <c r="CE911" s="31"/>
      <c r="CF911" s="31"/>
      <c r="CG911" s="31"/>
      <c r="CH911" s="31"/>
      <c r="CI911" s="31"/>
      <c r="CJ911" s="31"/>
      <c r="CK911" s="31"/>
      <c r="CL911" s="31"/>
      <c r="CM911" s="31"/>
      <c r="CN911" s="31"/>
      <c r="CO911" s="31"/>
      <c r="CP911" s="31"/>
      <c r="CQ911" s="31"/>
      <c r="CR911" s="31"/>
      <c r="CS911" s="31"/>
    </row>
    <row r="912" customFormat="false" ht="15.75" hidden="false" customHeight="true" outlineLevel="0" collapsed="false">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c r="AE912" s="31"/>
      <c r="AF912" s="31"/>
      <c r="AG912" s="31"/>
      <c r="AH912" s="31"/>
      <c r="AI912" s="31"/>
      <c r="AJ912" s="31"/>
      <c r="AK912" s="31"/>
      <c r="AL912" s="31"/>
      <c r="AM912" s="31"/>
      <c r="AN912" s="31"/>
      <c r="AO912" s="31"/>
      <c r="AP912" s="31"/>
      <c r="AQ912" s="31"/>
      <c r="AR912" s="31"/>
      <c r="AS912" s="31"/>
      <c r="AT912" s="31"/>
      <c r="AU912" s="31"/>
      <c r="AV912" s="31"/>
      <c r="AW912" s="31"/>
      <c r="AX912" s="31"/>
      <c r="AY912" s="31"/>
      <c r="AZ912" s="31"/>
      <c r="BA912" s="31"/>
      <c r="BB912" s="31"/>
      <c r="BC912" s="31"/>
      <c r="BD912" s="31"/>
      <c r="BE912" s="31"/>
      <c r="BF912" s="31"/>
      <c r="BG912" s="31"/>
      <c r="BH912" s="31"/>
      <c r="BI912" s="31"/>
      <c r="BJ912" s="31"/>
      <c r="BK912" s="31"/>
      <c r="BL912" s="31"/>
      <c r="BM912" s="31"/>
      <c r="BN912" s="31"/>
      <c r="BO912" s="31"/>
      <c r="BP912" s="31"/>
      <c r="BQ912" s="31"/>
      <c r="BR912" s="31"/>
      <c r="BS912" s="31"/>
      <c r="BT912" s="31"/>
      <c r="BU912" s="31"/>
      <c r="BV912" s="31"/>
      <c r="BW912" s="31"/>
      <c r="BX912" s="31"/>
      <c r="BY912" s="31"/>
      <c r="BZ912" s="31"/>
      <c r="CA912" s="31"/>
      <c r="CB912" s="31"/>
      <c r="CC912" s="31"/>
      <c r="CD912" s="31"/>
      <c r="CE912" s="31"/>
      <c r="CF912" s="31"/>
      <c r="CG912" s="31"/>
      <c r="CH912" s="31"/>
      <c r="CI912" s="31"/>
      <c r="CJ912" s="31"/>
      <c r="CK912" s="31"/>
      <c r="CL912" s="31"/>
      <c r="CM912" s="31"/>
      <c r="CN912" s="31"/>
      <c r="CO912" s="31"/>
      <c r="CP912" s="31"/>
      <c r="CQ912" s="31"/>
      <c r="CR912" s="31"/>
      <c r="CS912" s="31"/>
    </row>
    <row r="913" customFormat="false" ht="15.75" hidden="false" customHeight="true" outlineLevel="0" collapsed="false">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c r="AE913" s="31"/>
      <c r="AF913" s="31"/>
      <c r="AG913" s="31"/>
      <c r="AH913" s="31"/>
      <c r="AI913" s="31"/>
      <c r="AJ913" s="31"/>
      <c r="AK913" s="31"/>
      <c r="AL913" s="31"/>
      <c r="AM913" s="31"/>
      <c r="AN913" s="31"/>
      <c r="AO913" s="31"/>
      <c r="AP913" s="31"/>
      <c r="AQ913" s="31"/>
      <c r="AR913" s="31"/>
      <c r="AS913" s="31"/>
      <c r="AT913" s="31"/>
      <c r="AU913" s="31"/>
      <c r="AV913" s="31"/>
      <c r="AW913" s="31"/>
      <c r="AX913" s="31"/>
      <c r="AY913" s="31"/>
      <c r="AZ913" s="31"/>
      <c r="BA913" s="31"/>
      <c r="BB913" s="31"/>
      <c r="BC913" s="31"/>
      <c r="BD913" s="31"/>
      <c r="BE913" s="31"/>
      <c r="BF913" s="31"/>
      <c r="BG913" s="31"/>
      <c r="BH913" s="31"/>
      <c r="BI913" s="31"/>
      <c r="BJ913" s="31"/>
      <c r="BK913" s="31"/>
      <c r="BL913" s="31"/>
      <c r="BM913" s="31"/>
      <c r="BN913" s="31"/>
      <c r="BO913" s="31"/>
      <c r="BP913" s="31"/>
      <c r="BQ913" s="31"/>
      <c r="BR913" s="31"/>
      <c r="BS913" s="31"/>
      <c r="BT913" s="31"/>
      <c r="BU913" s="31"/>
      <c r="BV913" s="31"/>
      <c r="BW913" s="31"/>
      <c r="BX913" s="31"/>
      <c r="BY913" s="31"/>
      <c r="BZ913" s="31"/>
      <c r="CA913" s="31"/>
      <c r="CB913" s="31"/>
      <c r="CC913" s="31"/>
      <c r="CD913" s="31"/>
      <c r="CE913" s="31"/>
      <c r="CF913" s="31"/>
      <c r="CG913" s="31"/>
      <c r="CH913" s="31"/>
      <c r="CI913" s="31"/>
      <c r="CJ913" s="31"/>
      <c r="CK913" s="31"/>
      <c r="CL913" s="31"/>
      <c r="CM913" s="31"/>
      <c r="CN913" s="31"/>
      <c r="CO913" s="31"/>
      <c r="CP913" s="31"/>
      <c r="CQ913" s="31"/>
      <c r="CR913" s="31"/>
      <c r="CS913" s="31"/>
    </row>
    <row r="914" customFormat="false" ht="15.75" hidden="false" customHeight="true" outlineLevel="0" collapsed="false">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c r="AE914" s="31"/>
      <c r="AF914" s="31"/>
      <c r="AG914" s="31"/>
      <c r="AH914" s="31"/>
      <c r="AI914" s="31"/>
      <c r="AJ914" s="31"/>
      <c r="AK914" s="31"/>
      <c r="AL914" s="31"/>
      <c r="AM914" s="31"/>
      <c r="AN914" s="31"/>
      <c r="AO914" s="31"/>
      <c r="AP914" s="31"/>
      <c r="AQ914" s="31"/>
      <c r="AR914" s="31"/>
      <c r="AS914" s="31"/>
      <c r="AT914" s="31"/>
      <c r="AU914" s="31"/>
      <c r="AV914" s="31"/>
      <c r="AW914" s="31"/>
      <c r="AX914" s="31"/>
      <c r="AY914" s="31"/>
      <c r="AZ914" s="31"/>
      <c r="BA914" s="31"/>
      <c r="BB914" s="31"/>
      <c r="BC914" s="31"/>
      <c r="BD914" s="31"/>
      <c r="BE914" s="31"/>
      <c r="BF914" s="31"/>
      <c r="BG914" s="31"/>
      <c r="BH914" s="31"/>
      <c r="BI914" s="31"/>
      <c r="BJ914" s="31"/>
      <c r="BK914" s="31"/>
      <c r="BL914" s="31"/>
      <c r="BM914" s="31"/>
      <c r="BN914" s="31"/>
      <c r="BO914" s="31"/>
      <c r="BP914" s="31"/>
      <c r="BQ914" s="31"/>
      <c r="BR914" s="31"/>
      <c r="BS914" s="31"/>
      <c r="BT914" s="31"/>
      <c r="BU914" s="31"/>
      <c r="BV914" s="31"/>
      <c r="BW914" s="31"/>
      <c r="BX914" s="31"/>
      <c r="BY914" s="31"/>
      <c r="BZ914" s="31"/>
      <c r="CA914" s="31"/>
      <c r="CB914" s="31"/>
      <c r="CC914" s="31"/>
      <c r="CD914" s="31"/>
      <c r="CE914" s="31"/>
      <c r="CF914" s="31"/>
      <c r="CG914" s="31"/>
      <c r="CH914" s="31"/>
      <c r="CI914" s="31"/>
      <c r="CJ914" s="31"/>
      <c r="CK914" s="31"/>
      <c r="CL914" s="31"/>
      <c r="CM914" s="31"/>
      <c r="CN914" s="31"/>
      <c r="CO914" s="31"/>
      <c r="CP914" s="31"/>
      <c r="CQ914" s="31"/>
      <c r="CR914" s="31"/>
      <c r="CS914" s="31"/>
    </row>
    <row r="915" customFormat="false" ht="15.75" hidden="false" customHeight="true" outlineLevel="0" collapsed="false">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c r="AE915" s="31"/>
      <c r="AF915" s="31"/>
      <c r="AG915" s="31"/>
      <c r="AH915" s="31"/>
      <c r="AI915" s="31"/>
      <c r="AJ915" s="31"/>
      <c r="AK915" s="31"/>
      <c r="AL915" s="31"/>
      <c r="AM915" s="31"/>
      <c r="AN915" s="31"/>
      <c r="AO915" s="31"/>
      <c r="AP915" s="31"/>
      <c r="AQ915" s="31"/>
      <c r="AR915" s="31"/>
      <c r="AS915" s="31"/>
      <c r="AT915" s="31"/>
      <c r="AU915" s="31"/>
      <c r="AV915" s="31"/>
      <c r="AW915" s="31"/>
      <c r="AX915" s="31"/>
      <c r="AY915" s="31"/>
      <c r="AZ915" s="31"/>
      <c r="BA915" s="31"/>
      <c r="BB915" s="31"/>
      <c r="BC915" s="31"/>
      <c r="BD915" s="31"/>
      <c r="BE915" s="31"/>
      <c r="BF915" s="31"/>
      <c r="BG915" s="31"/>
      <c r="BH915" s="31"/>
      <c r="BI915" s="31"/>
      <c r="BJ915" s="31"/>
      <c r="BK915" s="31"/>
      <c r="BL915" s="31"/>
      <c r="BM915" s="31"/>
      <c r="BN915" s="31"/>
      <c r="BO915" s="31"/>
      <c r="BP915" s="31"/>
      <c r="BQ915" s="31"/>
      <c r="BR915" s="31"/>
      <c r="BS915" s="31"/>
      <c r="BT915" s="31"/>
      <c r="BU915" s="31"/>
      <c r="BV915" s="31"/>
      <c r="BW915" s="31"/>
      <c r="BX915" s="31"/>
      <c r="BY915" s="31"/>
      <c r="BZ915" s="31"/>
      <c r="CA915" s="31"/>
      <c r="CB915" s="31"/>
      <c r="CC915" s="31"/>
      <c r="CD915" s="31"/>
      <c r="CE915" s="31"/>
      <c r="CF915" s="31"/>
      <c r="CG915" s="31"/>
      <c r="CH915" s="31"/>
      <c r="CI915" s="31"/>
      <c r="CJ915" s="31"/>
      <c r="CK915" s="31"/>
      <c r="CL915" s="31"/>
      <c r="CM915" s="31"/>
      <c r="CN915" s="31"/>
      <c r="CO915" s="31"/>
      <c r="CP915" s="31"/>
      <c r="CQ915" s="31"/>
      <c r="CR915" s="31"/>
      <c r="CS915" s="31"/>
    </row>
    <row r="916" customFormat="false" ht="15.75" hidden="false" customHeight="true" outlineLevel="0" collapsed="false">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c r="AE916" s="31"/>
      <c r="AF916" s="31"/>
      <c r="AG916" s="31"/>
      <c r="AH916" s="31"/>
      <c r="AI916" s="31"/>
      <c r="AJ916" s="31"/>
      <c r="AK916" s="31"/>
      <c r="AL916" s="31"/>
      <c r="AM916" s="31"/>
      <c r="AN916" s="31"/>
      <c r="AO916" s="31"/>
      <c r="AP916" s="31"/>
      <c r="AQ916" s="31"/>
      <c r="AR916" s="31"/>
      <c r="AS916" s="31"/>
      <c r="AT916" s="31"/>
      <c r="AU916" s="31"/>
      <c r="AV916" s="31"/>
      <c r="AW916" s="31"/>
      <c r="AX916" s="31"/>
      <c r="AY916" s="31"/>
      <c r="AZ916" s="31"/>
      <c r="BA916" s="31"/>
      <c r="BB916" s="31"/>
      <c r="BC916" s="31"/>
      <c r="BD916" s="31"/>
      <c r="BE916" s="31"/>
      <c r="BF916" s="31"/>
      <c r="BG916" s="31"/>
      <c r="BH916" s="31"/>
      <c r="BI916" s="31"/>
      <c r="BJ916" s="31"/>
      <c r="BK916" s="31"/>
      <c r="BL916" s="31"/>
      <c r="BM916" s="31"/>
      <c r="BN916" s="31"/>
      <c r="BO916" s="31"/>
      <c r="BP916" s="31"/>
      <c r="BQ916" s="31"/>
      <c r="BR916" s="31"/>
      <c r="BS916" s="31"/>
      <c r="BT916" s="31"/>
      <c r="BU916" s="31"/>
      <c r="BV916" s="31"/>
      <c r="BW916" s="31"/>
      <c r="BX916" s="31"/>
      <c r="BY916" s="31"/>
      <c r="BZ916" s="31"/>
      <c r="CA916" s="31"/>
      <c r="CB916" s="31"/>
      <c r="CC916" s="31"/>
      <c r="CD916" s="31"/>
      <c r="CE916" s="31"/>
      <c r="CF916" s="31"/>
      <c r="CG916" s="31"/>
      <c r="CH916" s="31"/>
      <c r="CI916" s="31"/>
      <c r="CJ916" s="31"/>
      <c r="CK916" s="31"/>
      <c r="CL916" s="31"/>
      <c r="CM916" s="31"/>
      <c r="CN916" s="31"/>
      <c r="CO916" s="31"/>
      <c r="CP916" s="31"/>
      <c r="CQ916" s="31"/>
      <c r="CR916" s="31"/>
      <c r="CS916" s="31"/>
    </row>
    <row r="917" customFormat="false" ht="15.75" hidden="false" customHeight="true" outlineLevel="0" collapsed="false">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c r="AE917" s="31"/>
      <c r="AF917" s="31"/>
      <c r="AG917" s="31"/>
      <c r="AH917" s="31"/>
      <c r="AI917" s="31"/>
      <c r="AJ917" s="31"/>
      <c r="AK917" s="31"/>
      <c r="AL917" s="31"/>
      <c r="AM917" s="31"/>
      <c r="AN917" s="31"/>
      <c r="AO917" s="31"/>
      <c r="AP917" s="31"/>
      <c r="AQ917" s="31"/>
      <c r="AR917" s="31"/>
      <c r="AS917" s="31"/>
      <c r="AT917" s="31"/>
      <c r="AU917" s="31"/>
      <c r="AV917" s="31"/>
      <c r="AW917" s="31"/>
      <c r="AX917" s="31"/>
      <c r="AY917" s="31"/>
      <c r="AZ917" s="31"/>
      <c r="BA917" s="31"/>
      <c r="BB917" s="31"/>
      <c r="BC917" s="31"/>
      <c r="BD917" s="31"/>
      <c r="BE917" s="31"/>
      <c r="BF917" s="31"/>
      <c r="BG917" s="31"/>
      <c r="BH917" s="31"/>
      <c r="BI917" s="31"/>
      <c r="BJ917" s="31"/>
      <c r="BK917" s="31"/>
      <c r="BL917" s="31"/>
      <c r="BM917" s="31"/>
      <c r="BN917" s="31"/>
      <c r="BO917" s="31"/>
      <c r="BP917" s="31"/>
      <c r="BQ917" s="31"/>
      <c r="BR917" s="31"/>
      <c r="BS917" s="31"/>
      <c r="BT917" s="31"/>
      <c r="BU917" s="31"/>
      <c r="BV917" s="31"/>
      <c r="BW917" s="31"/>
      <c r="BX917" s="31"/>
      <c r="BY917" s="31"/>
      <c r="BZ917" s="31"/>
      <c r="CA917" s="31"/>
      <c r="CB917" s="31"/>
      <c r="CC917" s="31"/>
      <c r="CD917" s="31"/>
      <c r="CE917" s="31"/>
      <c r="CF917" s="31"/>
      <c r="CG917" s="31"/>
      <c r="CH917" s="31"/>
      <c r="CI917" s="31"/>
      <c r="CJ917" s="31"/>
      <c r="CK917" s="31"/>
      <c r="CL917" s="31"/>
      <c r="CM917" s="31"/>
      <c r="CN917" s="31"/>
      <c r="CO917" s="31"/>
      <c r="CP917" s="31"/>
      <c r="CQ917" s="31"/>
      <c r="CR917" s="31"/>
      <c r="CS917" s="31"/>
    </row>
    <row r="918" customFormat="false" ht="15.75" hidden="false" customHeight="true" outlineLevel="0" collapsed="false">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c r="AE918" s="31"/>
      <c r="AF918" s="31"/>
      <c r="AG918" s="31"/>
      <c r="AH918" s="31"/>
      <c r="AI918" s="31"/>
      <c r="AJ918" s="31"/>
      <c r="AK918" s="31"/>
      <c r="AL918" s="31"/>
      <c r="AM918" s="31"/>
      <c r="AN918" s="31"/>
      <c r="AO918" s="31"/>
      <c r="AP918" s="31"/>
      <c r="AQ918" s="31"/>
      <c r="AR918" s="31"/>
      <c r="AS918" s="31"/>
      <c r="AT918" s="31"/>
      <c r="AU918" s="31"/>
      <c r="AV918" s="31"/>
      <c r="AW918" s="31"/>
      <c r="AX918" s="31"/>
      <c r="AY918" s="31"/>
      <c r="AZ918" s="31"/>
      <c r="BA918" s="31"/>
      <c r="BB918" s="31"/>
      <c r="BC918" s="31"/>
      <c r="BD918" s="31"/>
      <c r="BE918" s="31"/>
      <c r="BF918" s="31"/>
      <c r="BG918" s="31"/>
      <c r="BH918" s="31"/>
      <c r="BI918" s="31"/>
      <c r="BJ918" s="31"/>
      <c r="BK918" s="31"/>
      <c r="BL918" s="31"/>
      <c r="BM918" s="31"/>
      <c r="BN918" s="31"/>
      <c r="BO918" s="31"/>
      <c r="BP918" s="31"/>
      <c r="BQ918" s="31"/>
      <c r="BR918" s="31"/>
      <c r="BS918" s="31"/>
      <c r="BT918" s="31"/>
      <c r="BU918" s="31"/>
      <c r="BV918" s="31"/>
      <c r="BW918" s="31"/>
      <c r="BX918" s="31"/>
      <c r="BY918" s="31"/>
      <c r="BZ918" s="31"/>
      <c r="CA918" s="31"/>
      <c r="CB918" s="31"/>
      <c r="CC918" s="31"/>
      <c r="CD918" s="31"/>
      <c r="CE918" s="31"/>
      <c r="CF918" s="31"/>
      <c r="CG918" s="31"/>
      <c r="CH918" s="31"/>
      <c r="CI918" s="31"/>
      <c r="CJ918" s="31"/>
      <c r="CK918" s="31"/>
      <c r="CL918" s="31"/>
      <c r="CM918" s="31"/>
      <c r="CN918" s="31"/>
      <c r="CO918" s="31"/>
      <c r="CP918" s="31"/>
      <c r="CQ918" s="31"/>
      <c r="CR918" s="31"/>
      <c r="CS918" s="31"/>
    </row>
    <row r="919" customFormat="false" ht="15.75" hidden="false" customHeight="true" outlineLevel="0" collapsed="false">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c r="AE919" s="31"/>
      <c r="AF919" s="31"/>
      <c r="AG919" s="31"/>
      <c r="AH919" s="31"/>
      <c r="AI919" s="31"/>
      <c r="AJ919" s="31"/>
      <c r="AK919" s="31"/>
      <c r="AL919" s="31"/>
      <c r="AM919" s="31"/>
      <c r="AN919" s="31"/>
      <c r="AO919" s="31"/>
      <c r="AP919" s="31"/>
      <c r="AQ919" s="31"/>
      <c r="AR919" s="31"/>
      <c r="AS919" s="31"/>
      <c r="AT919" s="31"/>
      <c r="AU919" s="31"/>
      <c r="AV919" s="31"/>
      <c r="AW919" s="31"/>
      <c r="AX919" s="31"/>
      <c r="AY919" s="31"/>
      <c r="AZ919" s="31"/>
      <c r="BA919" s="31"/>
      <c r="BB919" s="31"/>
      <c r="BC919" s="31"/>
      <c r="BD919" s="31"/>
      <c r="BE919" s="31"/>
      <c r="BF919" s="31"/>
      <c r="BG919" s="31"/>
      <c r="BH919" s="31"/>
      <c r="BI919" s="31"/>
      <c r="BJ919" s="31"/>
      <c r="BK919" s="31"/>
      <c r="BL919" s="31"/>
      <c r="BM919" s="31"/>
      <c r="BN919" s="31"/>
      <c r="BO919" s="31"/>
      <c r="BP919" s="31"/>
      <c r="BQ919" s="31"/>
      <c r="BR919" s="31"/>
      <c r="BS919" s="31"/>
      <c r="BT919" s="31"/>
      <c r="BU919" s="31"/>
      <c r="BV919" s="31"/>
      <c r="BW919" s="31"/>
      <c r="BX919" s="31"/>
      <c r="BY919" s="31"/>
      <c r="BZ919" s="31"/>
      <c r="CA919" s="31"/>
      <c r="CB919" s="31"/>
      <c r="CC919" s="31"/>
      <c r="CD919" s="31"/>
      <c r="CE919" s="31"/>
      <c r="CF919" s="31"/>
      <c r="CG919" s="31"/>
      <c r="CH919" s="31"/>
      <c r="CI919" s="31"/>
      <c r="CJ919" s="31"/>
      <c r="CK919" s="31"/>
      <c r="CL919" s="31"/>
      <c r="CM919" s="31"/>
      <c r="CN919" s="31"/>
      <c r="CO919" s="31"/>
      <c r="CP919" s="31"/>
      <c r="CQ919" s="31"/>
      <c r="CR919" s="31"/>
      <c r="CS919" s="31"/>
    </row>
    <row r="920" customFormat="false" ht="15.75" hidden="false" customHeight="true" outlineLevel="0" collapsed="false">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c r="AE920" s="31"/>
      <c r="AF920" s="31"/>
      <c r="AG920" s="31"/>
      <c r="AH920" s="31"/>
      <c r="AI920" s="31"/>
      <c r="AJ920" s="31"/>
      <c r="AK920" s="31"/>
      <c r="AL920" s="31"/>
      <c r="AM920" s="31"/>
      <c r="AN920" s="31"/>
      <c r="AO920" s="31"/>
      <c r="AP920" s="31"/>
      <c r="AQ920" s="31"/>
      <c r="AR920" s="31"/>
      <c r="AS920" s="31"/>
      <c r="AT920" s="31"/>
      <c r="AU920" s="31"/>
      <c r="AV920" s="31"/>
      <c r="AW920" s="31"/>
      <c r="AX920" s="31"/>
      <c r="AY920" s="31"/>
      <c r="AZ920" s="31"/>
      <c r="BA920" s="31"/>
      <c r="BB920" s="31"/>
      <c r="BC920" s="31"/>
      <c r="BD920" s="31"/>
      <c r="BE920" s="31"/>
      <c r="BF920" s="31"/>
      <c r="BG920" s="31"/>
      <c r="BH920" s="31"/>
      <c r="BI920" s="31"/>
      <c r="BJ920" s="31"/>
      <c r="BK920" s="31"/>
      <c r="BL920" s="31"/>
      <c r="BM920" s="31"/>
      <c r="BN920" s="31"/>
      <c r="BO920" s="31"/>
      <c r="BP920" s="31"/>
      <c r="BQ920" s="31"/>
      <c r="BR920" s="31"/>
      <c r="BS920" s="31"/>
      <c r="BT920" s="31"/>
      <c r="BU920" s="31"/>
      <c r="BV920" s="31"/>
      <c r="BW920" s="31"/>
      <c r="BX920" s="31"/>
      <c r="BY920" s="31"/>
      <c r="BZ920" s="31"/>
      <c r="CA920" s="31"/>
      <c r="CB920" s="31"/>
      <c r="CC920" s="31"/>
      <c r="CD920" s="31"/>
      <c r="CE920" s="31"/>
      <c r="CF920" s="31"/>
      <c r="CG920" s="31"/>
      <c r="CH920" s="31"/>
      <c r="CI920" s="31"/>
      <c r="CJ920" s="31"/>
      <c r="CK920" s="31"/>
      <c r="CL920" s="31"/>
      <c r="CM920" s="31"/>
      <c r="CN920" s="31"/>
      <c r="CO920" s="31"/>
      <c r="CP920" s="31"/>
      <c r="CQ920" s="31"/>
      <c r="CR920" s="31"/>
      <c r="CS920" s="31"/>
    </row>
    <row r="921" customFormat="false" ht="15.75" hidden="false" customHeight="true" outlineLevel="0" collapsed="false">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c r="AE921" s="31"/>
      <c r="AF921" s="31"/>
      <c r="AG921" s="31"/>
      <c r="AH921" s="31"/>
      <c r="AI921" s="31"/>
      <c r="AJ921" s="31"/>
      <c r="AK921" s="31"/>
      <c r="AL921" s="31"/>
      <c r="AM921" s="31"/>
      <c r="AN921" s="31"/>
      <c r="AO921" s="31"/>
      <c r="AP921" s="31"/>
      <c r="AQ921" s="31"/>
      <c r="AR921" s="31"/>
      <c r="AS921" s="31"/>
      <c r="AT921" s="31"/>
      <c r="AU921" s="31"/>
      <c r="AV921" s="31"/>
      <c r="AW921" s="31"/>
      <c r="AX921" s="31"/>
      <c r="AY921" s="31"/>
      <c r="AZ921" s="31"/>
      <c r="BA921" s="31"/>
      <c r="BB921" s="31"/>
      <c r="BC921" s="31"/>
      <c r="BD921" s="31"/>
      <c r="BE921" s="31"/>
      <c r="BF921" s="31"/>
      <c r="BG921" s="31"/>
      <c r="BH921" s="31"/>
      <c r="BI921" s="31"/>
      <c r="BJ921" s="31"/>
      <c r="BK921" s="31"/>
      <c r="BL921" s="31"/>
      <c r="BM921" s="31"/>
      <c r="BN921" s="31"/>
      <c r="BO921" s="31"/>
      <c r="BP921" s="31"/>
      <c r="BQ921" s="31"/>
      <c r="BR921" s="31"/>
      <c r="BS921" s="31"/>
      <c r="BT921" s="31"/>
      <c r="BU921" s="31"/>
      <c r="BV921" s="31"/>
      <c r="BW921" s="31"/>
      <c r="BX921" s="31"/>
      <c r="BY921" s="31"/>
      <c r="BZ921" s="31"/>
      <c r="CA921" s="31"/>
      <c r="CB921" s="31"/>
      <c r="CC921" s="31"/>
      <c r="CD921" s="31"/>
      <c r="CE921" s="31"/>
      <c r="CF921" s="31"/>
      <c r="CG921" s="31"/>
      <c r="CH921" s="31"/>
      <c r="CI921" s="31"/>
      <c r="CJ921" s="31"/>
      <c r="CK921" s="31"/>
      <c r="CL921" s="31"/>
      <c r="CM921" s="31"/>
      <c r="CN921" s="31"/>
      <c r="CO921" s="31"/>
      <c r="CP921" s="31"/>
      <c r="CQ921" s="31"/>
      <c r="CR921" s="31"/>
      <c r="CS921" s="31"/>
    </row>
    <row r="922" customFormat="false" ht="15.75" hidden="false" customHeight="true" outlineLevel="0" collapsed="false">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c r="AE922" s="31"/>
      <c r="AF922" s="31"/>
      <c r="AG922" s="31"/>
      <c r="AH922" s="31"/>
      <c r="AI922" s="31"/>
      <c r="AJ922" s="31"/>
      <c r="AK922" s="31"/>
      <c r="AL922" s="31"/>
      <c r="AM922" s="31"/>
      <c r="AN922" s="31"/>
      <c r="AO922" s="31"/>
      <c r="AP922" s="31"/>
      <c r="AQ922" s="31"/>
      <c r="AR922" s="31"/>
      <c r="AS922" s="31"/>
      <c r="AT922" s="31"/>
      <c r="AU922" s="31"/>
      <c r="AV922" s="31"/>
      <c r="AW922" s="31"/>
      <c r="AX922" s="31"/>
      <c r="AY922" s="31"/>
      <c r="AZ922" s="31"/>
      <c r="BA922" s="31"/>
      <c r="BB922" s="31"/>
      <c r="BC922" s="31"/>
      <c r="BD922" s="31"/>
      <c r="BE922" s="31"/>
      <c r="BF922" s="31"/>
      <c r="BG922" s="31"/>
      <c r="BH922" s="31"/>
      <c r="BI922" s="31"/>
      <c r="BJ922" s="31"/>
      <c r="BK922" s="31"/>
      <c r="BL922" s="31"/>
      <c r="BM922" s="31"/>
      <c r="BN922" s="31"/>
      <c r="BO922" s="31"/>
      <c r="BP922" s="31"/>
      <c r="BQ922" s="31"/>
      <c r="BR922" s="31"/>
      <c r="BS922" s="31"/>
      <c r="BT922" s="31"/>
      <c r="BU922" s="31"/>
      <c r="BV922" s="31"/>
      <c r="BW922" s="31"/>
      <c r="BX922" s="31"/>
      <c r="BY922" s="31"/>
      <c r="BZ922" s="31"/>
      <c r="CA922" s="31"/>
      <c r="CB922" s="31"/>
      <c r="CC922" s="31"/>
      <c r="CD922" s="31"/>
      <c r="CE922" s="31"/>
      <c r="CF922" s="31"/>
      <c r="CG922" s="31"/>
      <c r="CH922" s="31"/>
      <c r="CI922" s="31"/>
      <c r="CJ922" s="31"/>
      <c r="CK922" s="31"/>
      <c r="CL922" s="31"/>
      <c r="CM922" s="31"/>
      <c r="CN922" s="31"/>
      <c r="CO922" s="31"/>
      <c r="CP922" s="31"/>
      <c r="CQ922" s="31"/>
      <c r="CR922" s="31"/>
      <c r="CS922" s="31"/>
    </row>
    <row r="923" customFormat="false" ht="15.75" hidden="false" customHeight="true" outlineLevel="0" collapsed="false">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c r="AE923" s="31"/>
      <c r="AF923" s="31"/>
      <c r="AG923" s="31"/>
      <c r="AH923" s="31"/>
      <c r="AI923" s="31"/>
      <c r="AJ923" s="31"/>
      <c r="AK923" s="31"/>
      <c r="AL923" s="31"/>
      <c r="AM923" s="31"/>
      <c r="AN923" s="31"/>
      <c r="AO923" s="31"/>
      <c r="AP923" s="31"/>
      <c r="AQ923" s="31"/>
      <c r="AR923" s="31"/>
      <c r="AS923" s="31"/>
      <c r="AT923" s="31"/>
      <c r="AU923" s="31"/>
      <c r="AV923" s="31"/>
      <c r="AW923" s="31"/>
      <c r="AX923" s="31"/>
      <c r="AY923" s="31"/>
      <c r="AZ923" s="31"/>
      <c r="BA923" s="31"/>
      <c r="BB923" s="31"/>
      <c r="BC923" s="31"/>
      <c r="BD923" s="31"/>
      <c r="BE923" s="31"/>
      <c r="BF923" s="31"/>
      <c r="BG923" s="31"/>
      <c r="BH923" s="31"/>
      <c r="BI923" s="31"/>
      <c r="BJ923" s="31"/>
      <c r="BK923" s="31"/>
      <c r="BL923" s="31"/>
      <c r="BM923" s="31"/>
      <c r="BN923" s="31"/>
      <c r="BO923" s="31"/>
      <c r="BP923" s="31"/>
      <c r="BQ923" s="31"/>
      <c r="BR923" s="31"/>
      <c r="BS923" s="31"/>
      <c r="BT923" s="31"/>
      <c r="BU923" s="31"/>
      <c r="BV923" s="31"/>
      <c r="BW923" s="31"/>
      <c r="BX923" s="31"/>
      <c r="BY923" s="31"/>
      <c r="BZ923" s="31"/>
      <c r="CA923" s="31"/>
      <c r="CB923" s="31"/>
      <c r="CC923" s="31"/>
      <c r="CD923" s="31"/>
      <c r="CE923" s="31"/>
      <c r="CF923" s="31"/>
      <c r="CG923" s="31"/>
      <c r="CH923" s="31"/>
      <c r="CI923" s="31"/>
      <c r="CJ923" s="31"/>
      <c r="CK923" s="31"/>
      <c r="CL923" s="31"/>
      <c r="CM923" s="31"/>
      <c r="CN923" s="31"/>
      <c r="CO923" s="31"/>
      <c r="CP923" s="31"/>
      <c r="CQ923" s="31"/>
      <c r="CR923" s="31"/>
      <c r="CS923" s="31"/>
    </row>
    <row r="924" customFormat="false" ht="15.75" hidden="false" customHeight="true" outlineLevel="0" collapsed="false">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c r="AE924" s="31"/>
      <c r="AF924" s="31"/>
      <c r="AG924" s="31"/>
      <c r="AH924" s="31"/>
      <c r="AI924" s="31"/>
      <c r="AJ924" s="31"/>
      <c r="AK924" s="31"/>
      <c r="AL924" s="31"/>
      <c r="AM924" s="31"/>
      <c r="AN924" s="31"/>
      <c r="AO924" s="31"/>
      <c r="AP924" s="31"/>
      <c r="AQ924" s="31"/>
      <c r="AR924" s="31"/>
      <c r="AS924" s="31"/>
      <c r="AT924" s="31"/>
      <c r="AU924" s="31"/>
      <c r="AV924" s="31"/>
      <c r="AW924" s="31"/>
      <c r="AX924" s="31"/>
      <c r="AY924" s="31"/>
      <c r="AZ924" s="31"/>
      <c r="BA924" s="31"/>
      <c r="BB924" s="31"/>
      <c r="BC924" s="31"/>
      <c r="BD924" s="31"/>
      <c r="BE924" s="31"/>
      <c r="BF924" s="31"/>
      <c r="BG924" s="31"/>
      <c r="BH924" s="31"/>
      <c r="BI924" s="31"/>
      <c r="BJ924" s="31"/>
      <c r="BK924" s="31"/>
      <c r="BL924" s="31"/>
      <c r="BM924" s="31"/>
      <c r="BN924" s="31"/>
      <c r="BO924" s="31"/>
      <c r="BP924" s="31"/>
      <c r="BQ924" s="31"/>
      <c r="BR924" s="31"/>
      <c r="BS924" s="31"/>
      <c r="BT924" s="31"/>
      <c r="BU924" s="31"/>
      <c r="BV924" s="31"/>
      <c r="BW924" s="31"/>
      <c r="BX924" s="31"/>
      <c r="BY924" s="31"/>
      <c r="BZ924" s="31"/>
      <c r="CA924" s="31"/>
      <c r="CB924" s="31"/>
      <c r="CC924" s="31"/>
      <c r="CD924" s="31"/>
      <c r="CE924" s="31"/>
      <c r="CF924" s="31"/>
      <c r="CG924" s="31"/>
      <c r="CH924" s="31"/>
      <c r="CI924" s="31"/>
      <c r="CJ924" s="31"/>
      <c r="CK924" s="31"/>
      <c r="CL924" s="31"/>
      <c r="CM924" s="31"/>
      <c r="CN924" s="31"/>
      <c r="CO924" s="31"/>
      <c r="CP924" s="31"/>
      <c r="CQ924" s="31"/>
      <c r="CR924" s="31"/>
      <c r="CS924" s="31"/>
    </row>
    <row r="925" customFormat="false" ht="15.75" hidden="false" customHeight="true" outlineLevel="0" collapsed="false">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c r="AE925" s="31"/>
      <c r="AF925" s="31"/>
      <c r="AG925" s="31"/>
      <c r="AH925" s="31"/>
      <c r="AI925" s="31"/>
      <c r="AJ925" s="31"/>
      <c r="AK925" s="31"/>
      <c r="AL925" s="31"/>
      <c r="AM925" s="31"/>
      <c r="AN925" s="31"/>
      <c r="AO925" s="31"/>
      <c r="AP925" s="31"/>
      <c r="AQ925" s="31"/>
      <c r="AR925" s="31"/>
      <c r="AS925" s="31"/>
      <c r="AT925" s="31"/>
      <c r="AU925" s="31"/>
      <c r="AV925" s="31"/>
      <c r="AW925" s="31"/>
      <c r="AX925" s="31"/>
      <c r="AY925" s="31"/>
      <c r="AZ925" s="31"/>
      <c r="BA925" s="31"/>
      <c r="BB925" s="31"/>
      <c r="BC925" s="31"/>
      <c r="BD925" s="31"/>
      <c r="BE925" s="31"/>
      <c r="BF925" s="31"/>
      <c r="BG925" s="31"/>
      <c r="BH925" s="31"/>
      <c r="BI925" s="31"/>
      <c r="BJ925" s="31"/>
      <c r="BK925" s="31"/>
      <c r="BL925" s="31"/>
      <c r="BM925" s="31"/>
      <c r="BN925" s="31"/>
      <c r="BO925" s="31"/>
      <c r="BP925" s="31"/>
      <c r="BQ925" s="31"/>
      <c r="BR925" s="31"/>
      <c r="BS925" s="31"/>
      <c r="BT925" s="31"/>
      <c r="BU925" s="31"/>
      <c r="BV925" s="31"/>
      <c r="BW925" s="31"/>
      <c r="BX925" s="31"/>
      <c r="BY925" s="31"/>
      <c r="BZ925" s="31"/>
      <c r="CA925" s="31"/>
      <c r="CB925" s="31"/>
      <c r="CC925" s="31"/>
      <c r="CD925" s="31"/>
      <c r="CE925" s="31"/>
      <c r="CF925" s="31"/>
      <c r="CG925" s="31"/>
      <c r="CH925" s="31"/>
      <c r="CI925" s="31"/>
      <c r="CJ925" s="31"/>
      <c r="CK925" s="31"/>
      <c r="CL925" s="31"/>
      <c r="CM925" s="31"/>
      <c r="CN925" s="31"/>
      <c r="CO925" s="31"/>
      <c r="CP925" s="31"/>
      <c r="CQ925" s="31"/>
      <c r="CR925" s="31"/>
      <c r="CS925" s="31"/>
    </row>
    <row r="926" customFormat="false" ht="15.75" hidden="false" customHeight="true" outlineLevel="0" collapsed="false">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c r="AE926" s="31"/>
      <c r="AF926" s="31"/>
      <c r="AG926" s="31"/>
      <c r="AH926" s="31"/>
      <c r="AI926" s="31"/>
      <c r="AJ926" s="31"/>
      <c r="AK926" s="31"/>
      <c r="AL926" s="31"/>
      <c r="AM926" s="31"/>
      <c r="AN926" s="31"/>
      <c r="AO926" s="31"/>
      <c r="AP926" s="31"/>
      <c r="AQ926" s="31"/>
      <c r="AR926" s="31"/>
      <c r="AS926" s="31"/>
      <c r="AT926" s="31"/>
      <c r="AU926" s="31"/>
      <c r="AV926" s="31"/>
      <c r="AW926" s="31"/>
      <c r="AX926" s="31"/>
      <c r="AY926" s="31"/>
      <c r="AZ926" s="31"/>
      <c r="BA926" s="31"/>
      <c r="BB926" s="31"/>
      <c r="BC926" s="31"/>
      <c r="BD926" s="31"/>
      <c r="BE926" s="31"/>
      <c r="BF926" s="31"/>
      <c r="BG926" s="31"/>
      <c r="BH926" s="31"/>
      <c r="BI926" s="31"/>
      <c r="BJ926" s="31"/>
      <c r="BK926" s="31"/>
      <c r="BL926" s="31"/>
      <c r="BM926" s="31"/>
      <c r="BN926" s="31"/>
      <c r="BO926" s="31"/>
      <c r="BP926" s="31"/>
      <c r="BQ926" s="31"/>
      <c r="BR926" s="31"/>
      <c r="BS926" s="31"/>
      <c r="BT926" s="31"/>
      <c r="BU926" s="31"/>
      <c r="BV926" s="31"/>
      <c r="BW926" s="31"/>
      <c r="BX926" s="31"/>
      <c r="BY926" s="31"/>
      <c r="BZ926" s="31"/>
      <c r="CA926" s="31"/>
      <c r="CB926" s="31"/>
      <c r="CC926" s="31"/>
      <c r="CD926" s="31"/>
      <c r="CE926" s="31"/>
      <c r="CF926" s="31"/>
      <c r="CG926" s="31"/>
      <c r="CH926" s="31"/>
      <c r="CI926" s="31"/>
      <c r="CJ926" s="31"/>
      <c r="CK926" s="31"/>
      <c r="CL926" s="31"/>
      <c r="CM926" s="31"/>
      <c r="CN926" s="31"/>
      <c r="CO926" s="31"/>
      <c r="CP926" s="31"/>
      <c r="CQ926" s="31"/>
      <c r="CR926" s="31"/>
      <c r="CS926" s="31"/>
    </row>
    <row r="927" customFormat="false" ht="15.75" hidden="false" customHeight="true" outlineLevel="0" collapsed="false">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c r="AE927" s="31"/>
      <c r="AF927" s="31"/>
      <c r="AG927" s="31"/>
      <c r="AH927" s="31"/>
      <c r="AI927" s="31"/>
      <c r="AJ927" s="31"/>
      <c r="AK927" s="31"/>
      <c r="AL927" s="31"/>
      <c r="AM927" s="31"/>
      <c r="AN927" s="31"/>
      <c r="AO927" s="31"/>
      <c r="AP927" s="31"/>
      <c r="AQ927" s="31"/>
      <c r="AR927" s="31"/>
      <c r="AS927" s="31"/>
      <c r="AT927" s="31"/>
      <c r="AU927" s="31"/>
      <c r="AV927" s="31"/>
      <c r="AW927" s="31"/>
      <c r="AX927" s="31"/>
      <c r="AY927" s="31"/>
      <c r="AZ927" s="31"/>
      <c r="BA927" s="31"/>
      <c r="BB927" s="31"/>
      <c r="BC927" s="31"/>
      <c r="BD927" s="31"/>
      <c r="BE927" s="31"/>
      <c r="BF927" s="31"/>
      <c r="BG927" s="31"/>
      <c r="BH927" s="31"/>
      <c r="BI927" s="31"/>
      <c r="BJ927" s="31"/>
      <c r="BK927" s="31"/>
      <c r="BL927" s="31"/>
      <c r="BM927" s="31"/>
      <c r="BN927" s="31"/>
      <c r="BO927" s="31"/>
      <c r="BP927" s="31"/>
      <c r="BQ927" s="31"/>
      <c r="BR927" s="31"/>
      <c r="BS927" s="31"/>
      <c r="BT927" s="31"/>
      <c r="BU927" s="31"/>
      <c r="BV927" s="31"/>
      <c r="BW927" s="31"/>
      <c r="BX927" s="31"/>
      <c r="BY927" s="31"/>
      <c r="BZ927" s="31"/>
      <c r="CA927" s="31"/>
      <c r="CB927" s="31"/>
      <c r="CC927" s="31"/>
      <c r="CD927" s="31"/>
      <c r="CE927" s="31"/>
      <c r="CF927" s="31"/>
      <c r="CG927" s="31"/>
      <c r="CH927" s="31"/>
      <c r="CI927" s="31"/>
      <c r="CJ927" s="31"/>
      <c r="CK927" s="31"/>
      <c r="CL927" s="31"/>
      <c r="CM927" s="31"/>
      <c r="CN927" s="31"/>
      <c r="CO927" s="31"/>
      <c r="CP927" s="31"/>
      <c r="CQ927" s="31"/>
      <c r="CR927" s="31"/>
      <c r="CS927" s="31"/>
    </row>
    <row r="928" customFormat="false" ht="15.75" hidden="false" customHeight="true" outlineLevel="0" collapsed="false">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c r="AE928" s="31"/>
      <c r="AF928" s="31"/>
      <c r="AG928" s="31"/>
      <c r="AH928" s="31"/>
      <c r="AI928" s="31"/>
      <c r="AJ928" s="31"/>
      <c r="AK928" s="31"/>
      <c r="AL928" s="31"/>
      <c r="AM928" s="31"/>
      <c r="AN928" s="31"/>
      <c r="AO928" s="31"/>
      <c r="AP928" s="31"/>
      <c r="AQ928" s="31"/>
      <c r="AR928" s="31"/>
      <c r="AS928" s="31"/>
      <c r="AT928" s="31"/>
      <c r="AU928" s="31"/>
      <c r="AV928" s="31"/>
      <c r="AW928" s="31"/>
      <c r="AX928" s="31"/>
      <c r="AY928" s="31"/>
      <c r="AZ928" s="31"/>
      <c r="BA928" s="31"/>
      <c r="BB928" s="31"/>
      <c r="BC928" s="31"/>
      <c r="BD928" s="31"/>
      <c r="BE928" s="31"/>
      <c r="BF928" s="31"/>
      <c r="BG928" s="31"/>
      <c r="BH928" s="31"/>
      <c r="BI928" s="31"/>
      <c r="BJ928" s="31"/>
      <c r="BK928" s="31"/>
      <c r="BL928" s="31"/>
      <c r="BM928" s="31"/>
      <c r="BN928" s="31"/>
      <c r="BO928" s="31"/>
      <c r="BP928" s="31"/>
      <c r="BQ928" s="31"/>
      <c r="BR928" s="31"/>
      <c r="BS928" s="31"/>
      <c r="BT928" s="31"/>
      <c r="BU928" s="31"/>
      <c r="BV928" s="31"/>
      <c r="BW928" s="31"/>
      <c r="BX928" s="31"/>
      <c r="BY928" s="31"/>
      <c r="BZ928" s="31"/>
      <c r="CA928" s="31"/>
      <c r="CB928" s="31"/>
      <c r="CC928" s="31"/>
      <c r="CD928" s="31"/>
      <c r="CE928" s="31"/>
      <c r="CF928" s="31"/>
      <c r="CG928" s="31"/>
      <c r="CH928" s="31"/>
      <c r="CI928" s="31"/>
      <c r="CJ928" s="31"/>
      <c r="CK928" s="31"/>
      <c r="CL928" s="31"/>
      <c r="CM928" s="31"/>
      <c r="CN928" s="31"/>
      <c r="CO928" s="31"/>
      <c r="CP928" s="31"/>
      <c r="CQ928" s="31"/>
      <c r="CR928" s="31"/>
      <c r="CS928" s="31"/>
    </row>
    <row r="929" customFormat="false" ht="15.75" hidden="false" customHeight="true" outlineLevel="0" collapsed="false">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c r="AE929" s="31"/>
      <c r="AF929" s="31"/>
      <c r="AG929" s="31"/>
      <c r="AH929" s="31"/>
      <c r="AI929" s="31"/>
      <c r="AJ929" s="31"/>
      <c r="AK929" s="31"/>
      <c r="AL929" s="31"/>
      <c r="AM929" s="31"/>
      <c r="AN929" s="31"/>
      <c r="AO929" s="31"/>
      <c r="AP929" s="31"/>
      <c r="AQ929" s="31"/>
      <c r="AR929" s="31"/>
      <c r="AS929" s="31"/>
      <c r="AT929" s="31"/>
      <c r="AU929" s="31"/>
      <c r="AV929" s="31"/>
      <c r="AW929" s="31"/>
      <c r="AX929" s="31"/>
      <c r="AY929" s="31"/>
      <c r="AZ929" s="31"/>
      <c r="BA929" s="31"/>
      <c r="BB929" s="31"/>
      <c r="BC929" s="31"/>
      <c r="BD929" s="31"/>
      <c r="BE929" s="31"/>
      <c r="BF929" s="31"/>
      <c r="BG929" s="31"/>
      <c r="BH929" s="31"/>
      <c r="BI929" s="31"/>
      <c r="BJ929" s="31"/>
      <c r="BK929" s="31"/>
      <c r="BL929" s="31"/>
      <c r="BM929" s="31"/>
      <c r="BN929" s="31"/>
      <c r="BO929" s="31"/>
      <c r="BP929" s="31"/>
      <c r="BQ929" s="31"/>
      <c r="BR929" s="31"/>
      <c r="BS929" s="31"/>
      <c r="BT929" s="31"/>
      <c r="BU929" s="31"/>
      <c r="BV929" s="31"/>
      <c r="BW929" s="31"/>
      <c r="BX929" s="31"/>
      <c r="BY929" s="31"/>
      <c r="BZ929" s="31"/>
      <c r="CA929" s="31"/>
      <c r="CB929" s="31"/>
      <c r="CC929" s="31"/>
      <c r="CD929" s="31"/>
      <c r="CE929" s="31"/>
      <c r="CF929" s="31"/>
      <c r="CG929" s="31"/>
      <c r="CH929" s="31"/>
      <c r="CI929" s="31"/>
      <c r="CJ929" s="31"/>
      <c r="CK929" s="31"/>
      <c r="CL929" s="31"/>
      <c r="CM929" s="31"/>
      <c r="CN929" s="31"/>
      <c r="CO929" s="31"/>
      <c r="CP929" s="31"/>
      <c r="CQ929" s="31"/>
      <c r="CR929" s="31"/>
      <c r="CS929" s="31"/>
    </row>
    <row r="930" customFormat="false" ht="15.75" hidden="false" customHeight="true" outlineLevel="0" collapsed="false">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c r="AE930" s="31"/>
      <c r="AF930" s="31"/>
      <c r="AG930" s="31"/>
      <c r="AH930" s="31"/>
      <c r="AI930" s="31"/>
      <c r="AJ930" s="31"/>
      <c r="AK930" s="31"/>
      <c r="AL930" s="31"/>
      <c r="AM930" s="31"/>
      <c r="AN930" s="31"/>
      <c r="AO930" s="31"/>
      <c r="AP930" s="31"/>
      <c r="AQ930" s="31"/>
      <c r="AR930" s="31"/>
      <c r="AS930" s="31"/>
      <c r="AT930" s="31"/>
      <c r="AU930" s="31"/>
      <c r="AV930" s="31"/>
      <c r="AW930" s="31"/>
      <c r="AX930" s="31"/>
      <c r="AY930" s="31"/>
      <c r="AZ930" s="31"/>
      <c r="BA930" s="31"/>
      <c r="BB930" s="31"/>
      <c r="BC930" s="31"/>
      <c r="BD930" s="31"/>
      <c r="BE930" s="31"/>
      <c r="BF930" s="31"/>
      <c r="BG930" s="31"/>
      <c r="BH930" s="31"/>
      <c r="BI930" s="31"/>
      <c r="BJ930" s="31"/>
      <c r="BK930" s="31"/>
      <c r="BL930" s="31"/>
      <c r="BM930" s="31"/>
      <c r="BN930" s="31"/>
      <c r="BO930" s="31"/>
      <c r="BP930" s="31"/>
      <c r="BQ930" s="31"/>
      <c r="BR930" s="31"/>
      <c r="BS930" s="31"/>
      <c r="BT930" s="31"/>
      <c r="BU930" s="31"/>
      <c r="BV930" s="31"/>
      <c r="BW930" s="31"/>
      <c r="BX930" s="31"/>
      <c r="BY930" s="31"/>
      <c r="BZ930" s="31"/>
      <c r="CA930" s="31"/>
      <c r="CB930" s="31"/>
      <c r="CC930" s="31"/>
      <c r="CD930" s="31"/>
      <c r="CE930" s="31"/>
      <c r="CF930" s="31"/>
      <c r="CG930" s="31"/>
      <c r="CH930" s="31"/>
      <c r="CI930" s="31"/>
      <c r="CJ930" s="31"/>
      <c r="CK930" s="31"/>
      <c r="CL930" s="31"/>
      <c r="CM930" s="31"/>
      <c r="CN930" s="31"/>
      <c r="CO930" s="31"/>
      <c r="CP930" s="31"/>
      <c r="CQ930" s="31"/>
      <c r="CR930" s="31"/>
      <c r="CS930" s="31"/>
    </row>
    <row r="931" customFormat="false" ht="15.75" hidden="false" customHeight="true" outlineLevel="0" collapsed="false">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c r="AE931" s="31"/>
      <c r="AF931" s="31"/>
      <c r="AG931" s="31"/>
      <c r="AH931" s="31"/>
      <c r="AI931" s="31"/>
      <c r="AJ931" s="31"/>
      <c r="AK931" s="31"/>
      <c r="AL931" s="31"/>
      <c r="AM931" s="31"/>
      <c r="AN931" s="31"/>
      <c r="AO931" s="31"/>
      <c r="AP931" s="31"/>
      <c r="AQ931" s="31"/>
      <c r="AR931" s="31"/>
      <c r="AS931" s="31"/>
      <c r="AT931" s="31"/>
      <c r="AU931" s="31"/>
      <c r="AV931" s="31"/>
      <c r="AW931" s="31"/>
      <c r="AX931" s="31"/>
      <c r="AY931" s="31"/>
      <c r="AZ931" s="31"/>
      <c r="BA931" s="31"/>
      <c r="BB931" s="31"/>
      <c r="BC931" s="31"/>
      <c r="BD931" s="31"/>
      <c r="BE931" s="31"/>
      <c r="BF931" s="31"/>
      <c r="BG931" s="31"/>
      <c r="BH931" s="31"/>
      <c r="BI931" s="31"/>
      <c r="BJ931" s="31"/>
      <c r="BK931" s="31"/>
      <c r="BL931" s="31"/>
      <c r="BM931" s="31"/>
      <c r="BN931" s="31"/>
      <c r="BO931" s="31"/>
      <c r="BP931" s="31"/>
      <c r="BQ931" s="31"/>
      <c r="BR931" s="31"/>
      <c r="BS931" s="31"/>
      <c r="BT931" s="31"/>
      <c r="BU931" s="31"/>
      <c r="BV931" s="31"/>
      <c r="BW931" s="31"/>
      <c r="BX931" s="31"/>
      <c r="BY931" s="31"/>
      <c r="BZ931" s="31"/>
      <c r="CA931" s="31"/>
      <c r="CB931" s="31"/>
      <c r="CC931" s="31"/>
      <c r="CD931" s="31"/>
      <c r="CE931" s="31"/>
      <c r="CF931" s="31"/>
      <c r="CG931" s="31"/>
      <c r="CH931" s="31"/>
      <c r="CI931" s="31"/>
      <c r="CJ931" s="31"/>
      <c r="CK931" s="31"/>
      <c r="CL931" s="31"/>
      <c r="CM931" s="31"/>
      <c r="CN931" s="31"/>
      <c r="CO931" s="31"/>
      <c r="CP931" s="31"/>
      <c r="CQ931" s="31"/>
      <c r="CR931" s="31"/>
      <c r="CS931" s="31"/>
    </row>
    <row r="932" customFormat="false" ht="15.75" hidden="false" customHeight="true" outlineLevel="0" collapsed="false">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c r="AE932" s="31"/>
      <c r="AF932" s="31"/>
      <c r="AG932" s="31"/>
      <c r="AH932" s="31"/>
      <c r="AI932" s="31"/>
      <c r="AJ932" s="31"/>
      <c r="AK932" s="31"/>
      <c r="AL932" s="31"/>
      <c r="AM932" s="31"/>
      <c r="AN932" s="31"/>
      <c r="AO932" s="31"/>
      <c r="AP932" s="31"/>
      <c r="AQ932" s="31"/>
      <c r="AR932" s="31"/>
      <c r="AS932" s="31"/>
      <c r="AT932" s="31"/>
      <c r="AU932" s="31"/>
      <c r="AV932" s="31"/>
      <c r="AW932" s="31"/>
      <c r="AX932" s="31"/>
      <c r="AY932" s="31"/>
      <c r="AZ932" s="31"/>
      <c r="BA932" s="31"/>
      <c r="BB932" s="31"/>
      <c r="BC932" s="31"/>
      <c r="BD932" s="31"/>
      <c r="BE932" s="31"/>
      <c r="BF932" s="31"/>
      <c r="BG932" s="31"/>
      <c r="BH932" s="31"/>
      <c r="BI932" s="31"/>
      <c r="BJ932" s="31"/>
      <c r="BK932" s="31"/>
      <c r="BL932" s="31"/>
      <c r="BM932" s="31"/>
      <c r="BN932" s="31"/>
      <c r="BO932" s="31"/>
      <c r="BP932" s="31"/>
      <c r="BQ932" s="31"/>
      <c r="BR932" s="31"/>
      <c r="BS932" s="31"/>
      <c r="BT932" s="31"/>
      <c r="BU932" s="31"/>
      <c r="BV932" s="31"/>
      <c r="BW932" s="31"/>
      <c r="BX932" s="31"/>
      <c r="BY932" s="31"/>
      <c r="BZ932" s="31"/>
      <c r="CA932" s="31"/>
      <c r="CB932" s="31"/>
      <c r="CC932" s="31"/>
      <c r="CD932" s="31"/>
      <c r="CE932" s="31"/>
      <c r="CF932" s="31"/>
      <c r="CG932" s="31"/>
      <c r="CH932" s="31"/>
      <c r="CI932" s="31"/>
      <c r="CJ932" s="31"/>
      <c r="CK932" s="31"/>
      <c r="CL932" s="31"/>
      <c r="CM932" s="31"/>
      <c r="CN932" s="31"/>
      <c r="CO932" s="31"/>
      <c r="CP932" s="31"/>
      <c r="CQ932" s="31"/>
      <c r="CR932" s="31"/>
      <c r="CS932" s="31"/>
    </row>
    <row r="933" customFormat="false" ht="15.75" hidden="false" customHeight="true" outlineLevel="0" collapsed="false">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c r="AE933" s="31"/>
      <c r="AF933" s="31"/>
      <c r="AG933" s="31"/>
      <c r="AH933" s="31"/>
      <c r="AI933" s="31"/>
      <c r="AJ933" s="31"/>
      <c r="AK933" s="31"/>
      <c r="AL933" s="31"/>
      <c r="AM933" s="31"/>
      <c r="AN933" s="31"/>
      <c r="AO933" s="31"/>
      <c r="AP933" s="31"/>
      <c r="AQ933" s="31"/>
      <c r="AR933" s="31"/>
      <c r="AS933" s="31"/>
      <c r="AT933" s="31"/>
      <c r="AU933" s="31"/>
      <c r="AV933" s="31"/>
      <c r="AW933" s="31"/>
      <c r="AX933" s="31"/>
      <c r="AY933" s="31"/>
      <c r="AZ933" s="31"/>
      <c r="BA933" s="31"/>
      <c r="BB933" s="31"/>
      <c r="BC933" s="31"/>
      <c r="BD933" s="31"/>
      <c r="BE933" s="31"/>
      <c r="BF933" s="31"/>
      <c r="BG933" s="31"/>
      <c r="BH933" s="31"/>
      <c r="BI933" s="31"/>
      <c r="BJ933" s="31"/>
      <c r="BK933" s="31"/>
      <c r="BL933" s="31"/>
      <c r="BM933" s="31"/>
      <c r="BN933" s="31"/>
      <c r="BO933" s="31"/>
      <c r="BP933" s="31"/>
      <c r="BQ933" s="31"/>
      <c r="BR933" s="31"/>
      <c r="BS933" s="31"/>
      <c r="BT933" s="31"/>
      <c r="BU933" s="31"/>
      <c r="BV933" s="31"/>
      <c r="BW933" s="31"/>
      <c r="BX933" s="31"/>
      <c r="BY933" s="31"/>
      <c r="BZ933" s="31"/>
      <c r="CA933" s="31"/>
      <c r="CB933" s="31"/>
      <c r="CC933" s="31"/>
      <c r="CD933" s="31"/>
      <c r="CE933" s="31"/>
      <c r="CF933" s="31"/>
      <c r="CG933" s="31"/>
      <c r="CH933" s="31"/>
      <c r="CI933" s="31"/>
      <c r="CJ933" s="31"/>
      <c r="CK933" s="31"/>
      <c r="CL933" s="31"/>
      <c r="CM933" s="31"/>
      <c r="CN933" s="31"/>
      <c r="CO933" s="31"/>
      <c r="CP933" s="31"/>
      <c r="CQ933" s="31"/>
      <c r="CR933" s="31"/>
      <c r="CS933" s="31"/>
    </row>
    <row r="934" customFormat="false" ht="15.75" hidden="false" customHeight="true" outlineLevel="0" collapsed="false">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c r="AE934" s="31"/>
      <c r="AF934" s="31"/>
      <c r="AG934" s="31"/>
      <c r="AH934" s="31"/>
      <c r="AI934" s="31"/>
      <c r="AJ934" s="31"/>
      <c r="AK934" s="31"/>
      <c r="AL934" s="31"/>
      <c r="AM934" s="31"/>
      <c r="AN934" s="31"/>
      <c r="AO934" s="31"/>
      <c r="AP934" s="31"/>
      <c r="AQ934" s="31"/>
      <c r="AR934" s="31"/>
      <c r="AS934" s="31"/>
      <c r="AT934" s="31"/>
      <c r="AU934" s="31"/>
      <c r="AV934" s="31"/>
      <c r="AW934" s="31"/>
      <c r="AX934" s="31"/>
      <c r="AY934" s="31"/>
      <c r="AZ934" s="31"/>
      <c r="BA934" s="31"/>
      <c r="BB934" s="31"/>
      <c r="BC934" s="31"/>
      <c r="BD934" s="31"/>
      <c r="BE934" s="31"/>
      <c r="BF934" s="31"/>
      <c r="BG934" s="31"/>
      <c r="BH934" s="31"/>
      <c r="BI934" s="31"/>
      <c r="BJ934" s="31"/>
      <c r="BK934" s="31"/>
      <c r="BL934" s="31"/>
      <c r="BM934" s="31"/>
      <c r="BN934" s="31"/>
      <c r="BO934" s="31"/>
      <c r="BP934" s="31"/>
      <c r="BQ934" s="31"/>
      <c r="BR934" s="31"/>
      <c r="BS934" s="31"/>
      <c r="BT934" s="31"/>
      <c r="BU934" s="31"/>
      <c r="BV934" s="31"/>
      <c r="BW934" s="31"/>
      <c r="BX934" s="31"/>
      <c r="BY934" s="31"/>
      <c r="BZ934" s="31"/>
      <c r="CA934" s="31"/>
      <c r="CB934" s="31"/>
      <c r="CC934" s="31"/>
      <c r="CD934" s="31"/>
      <c r="CE934" s="31"/>
      <c r="CF934" s="31"/>
      <c r="CG934" s="31"/>
      <c r="CH934" s="31"/>
      <c r="CI934" s="31"/>
      <c r="CJ934" s="31"/>
      <c r="CK934" s="31"/>
      <c r="CL934" s="31"/>
      <c r="CM934" s="31"/>
      <c r="CN934" s="31"/>
      <c r="CO934" s="31"/>
      <c r="CP934" s="31"/>
      <c r="CQ934" s="31"/>
      <c r="CR934" s="31"/>
      <c r="CS934" s="31"/>
    </row>
    <row r="935" customFormat="false" ht="15.75" hidden="false" customHeight="true" outlineLevel="0" collapsed="false">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c r="AE935" s="31"/>
      <c r="AF935" s="31"/>
      <c r="AG935" s="31"/>
      <c r="AH935" s="31"/>
      <c r="AI935" s="31"/>
      <c r="AJ935" s="31"/>
      <c r="AK935" s="31"/>
      <c r="AL935" s="31"/>
      <c r="AM935" s="31"/>
      <c r="AN935" s="31"/>
      <c r="AO935" s="31"/>
      <c r="AP935" s="31"/>
      <c r="AQ935" s="31"/>
      <c r="AR935" s="31"/>
      <c r="AS935" s="31"/>
      <c r="AT935" s="31"/>
      <c r="AU935" s="31"/>
      <c r="AV935" s="31"/>
      <c r="AW935" s="31"/>
      <c r="AX935" s="31"/>
      <c r="AY935" s="31"/>
      <c r="AZ935" s="31"/>
      <c r="BA935" s="31"/>
      <c r="BB935" s="31"/>
      <c r="BC935" s="31"/>
      <c r="BD935" s="31"/>
      <c r="BE935" s="31"/>
      <c r="BF935" s="31"/>
      <c r="BG935" s="31"/>
      <c r="BH935" s="31"/>
      <c r="BI935" s="31"/>
      <c r="BJ935" s="31"/>
      <c r="BK935" s="31"/>
      <c r="BL935" s="31"/>
      <c r="BM935" s="31"/>
      <c r="BN935" s="31"/>
      <c r="BO935" s="31"/>
      <c r="BP935" s="31"/>
      <c r="BQ935" s="31"/>
      <c r="BR935" s="31"/>
      <c r="BS935" s="31"/>
      <c r="BT935" s="31"/>
      <c r="BU935" s="31"/>
      <c r="BV935" s="31"/>
      <c r="BW935" s="31"/>
      <c r="BX935" s="31"/>
      <c r="BY935" s="31"/>
      <c r="BZ935" s="31"/>
      <c r="CA935" s="31"/>
      <c r="CB935" s="31"/>
      <c r="CC935" s="31"/>
      <c r="CD935" s="31"/>
      <c r="CE935" s="31"/>
      <c r="CF935" s="31"/>
      <c r="CG935" s="31"/>
      <c r="CH935" s="31"/>
      <c r="CI935" s="31"/>
      <c r="CJ935" s="31"/>
      <c r="CK935" s="31"/>
      <c r="CL935" s="31"/>
      <c r="CM935" s="31"/>
      <c r="CN935" s="31"/>
      <c r="CO935" s="31"/>
      <c r="CP935" s="31"/>
      <c r="CQ935" s="31"/>
      <c r="CR935" s="31"/>
      <c r="CS935" s="31"/>
    </row>
    <row r="936" customFormat="false" ht="15.75" hidden="false" customHeight="true" outlineLevel="0" collapsed="false">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c r="AE936" s="31"/>
      <c r="AF936" s="31"/>
      <c r="AG936" s="31"/>
      <c r="AH936" s="31"/>
      <c r="AI936" s="31"/>
      <c r="AJ936" s="31"/>
      <c r="AK936" s="31"/>
      <c r="AL936" s="31"/>
      <c r="AM936" s="31"/>
      <c r="AN936" s="31"/>
      <c r="AO936" s="31"/>
      <c r="AP936" s="31"/>
      <c r="AQ936" s="31"/>
      <c r="AR936" s="31"/>
      <c r="AS936" s="31"/>
      <c r="AT936" s="31"/>
      <c r="AU936" s="31"/>
      <c r="AV936" s="31"/>
      <c r="AW936" s="31"/>
      <c r="AX936" s="31"/>
      <c r="AY936" s="31"/>
      <c r="AZ936" s="31"/>
      <c r="BA936" s="31"/>
      <c r="BB936" s="31"/>
      <c r="BC936" s="31"/>
      <c r="BD936" s="31"/>
      <c r="BE936" s="31"/>
      <c r="BF936" s="31"/>
      <c r="BG936" s="31"/>
      <c r="BH936" s="31"/>
      <c r="BI936" s="31"/>
      <c r="BJ936" s="31"/>
      <c r="BK936" s="31"/>
      <c r="BL936" s="31"/>
      <c r="BM936" s="31"/>
      <c r="BN936" s="31"/>
      <c r="BO936" s="31"/>
      <c r="BP936" s="31"/>
      <c r="BQ936" s="31"/>
      <c r="BR936" s="31"/>
      <c r="BS936" s="31"/>
      <c r="BT936" s="31"/>
      <c r="BU936" s="31"/>
      <c r="BV936" s="31"/>
      <c r="BW936" s="31"/>
      <c r="BX936" s="31"/>
      <c r="BY936" s="31"/>
      <c r="BZ936" s="31"/>
      <c r="CA936" s="31"/>
      <c r="CB936" s="31"/>
      <c r="CC936" s="31"/>
      <c r="CD936" s="31"/>
      <c r="CE936" s="31"/>
      <c r="CF936" s="31"/>
      <c r="CG936" s="31"/>
      <c r="CH936" s="31"/>
      <c r="CI936" s="31"/>
      <c r="CJ936" s="31"/>
      <c r="CK936" s="31"/>
      <c r="CL936" s="31"/>
      <c r="CM936" s="31"/>
      <c r="CN936" s="31"/>
      <c r="CO936" s="31"/>
      <c r="CP936" s="31"/>
      <c r="CQ936" s="31"/>
      <c r="CR936" s="31"/>
      <c r="CS936" s="31"/>
    </row>
    <row r="937" customFormat="false" ht="15.75" hidden="false" customHeight="true" outlineLevel="0" collapsed="false">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c r="AE937" s="31"/>
      <c r="AF937" s="31"/>
      <c r="AG937" s="31"/>
      <c r="AH937" s="31"/>
      <c r="AI937" s="31"/>
      <c r="AJ937" s="31"/>
      <c r="AK937" s="31"/>
      <c r="AL937" s="31"/>
      <c r="AM937" s="31"/>
      <c r="AN937" s="31"/>
      <c r="AO937" s="31"/>
      <c r="AP937" s="31"/>
      <c r="AQ937" s="31"/>
      <c r="AR937" s="31"/>
      <c r="AS937" s="31"/>
      <c r="AT937" s="31"/>
      <c r="AU937" s="31"/>
      <c r="AV937" s="31"/>
      <c r="AW937" s="31"/>
      <c r="AX937" s="31"/>
      <c r="AY937" s="31"/>
      <c r="AZ937" s="31"/>
      <c r="BA937" s="31"/>
      <c r="BB937" s="31"/>
      <c r="BC937" s="31"/>
      <c r="BD937" s="31"/>
      <c r="BE937" s="31"/>
      <c r="BF937" s="31"/>
      <c r="BG937" s="31"/>
      <c r="BH937" s="31"/>
      <c r="BI937" s="31"/>
      <c r="BJ937" s="31"/>
      <c r="BK937" s="31"/>
      <c r="BL937" s="31"/>
      <c r="BM937" s="31"/>
      <c r="BN937" s="31"/>
      <c r="BO937" s="31"/>
      <c r="BP937" s="31"/>
      <c r="BQ937" s="31"/>
      <c r="BR937" s="31"/>
      <c r="BS937" s="31"/>
      <c r="BT937" s="31"/>
      <c r="BU937" s="31"/>
      <c r="BV937" s="31"/>
      <c r="BW937" s="31"/>
      <c r="BX937" s="31"/>
      <c r="BY937" s="31"/>
      <c r="BZ937" s="31"/>
      <c r="CA937" s="31"/>
      <c r="CB937" s="31"/>
      <c r="CC937" s="31"/>
      <c r="CD937" s="31"/>
      <c r="CE937" s="31"/>
      <c r="CF937" s="31"/>
      <c r="CG937" s="31"/>
      <c r="CH937" s="31"/>
      <c r="CI937" s="31"/>
      <c r="CJ937" s="31"/>
      <c r="CK937" s="31"/>
      <c r="CL937" s="31"/>
      <c r="CM937" s="31"/>
      <c r="CN937" s="31"/>
      <c r="CO937" s="31"/>
      <c r="CP937" s="31"/>
      <c r="CQ937" s="31"/>
      <c r="CR937" s="31"/>
      <c r="CS937" s="31"/>
    </row>
    <row r="938" customFormat="false" ht="15.75" hidden="false" customHeight="true" outlineLevel="0" collapsed="false">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c r="AE938" s="31"/>
      <c r="AF938" s="31"/>
      <c r="AG938" s="31"/>
      <c r="AH938" s="31"/>
      <c r="AI938" s="31"/>
      <c r="AJ938" s="31"/>
      <c r="AK938" s="31"/>
      <c r="AL938" s="31"/>
      <c r="AM938" s="31"/>
      <c r="AN938" s="31"/>
      <c r="AO938" s="31"/>
      <c r="AP938" s="31"/>
      <c r="AQ938" s="31"/>
      <c r="AR938" s="31"/>
      <c r="AS938" s="31"/>
      <c r="AT938" s="31"/>
      <c r="AU938" s="31"/>
      <c r="AV938" s="31"/>
      <c r="AW938" s="31"/>
      <c r="AX938" s="31"/>
      <c r="AY938" s="31"/>
      <c r="AZ938" s="31"/>
      <c r="BA938" s="31"/>
      <c r="BB938" s="31"/>
      <c r="BC938" s="31"/>
      <c r="BD938" s="31"/>
      <c r="BE938" s="31"/>
      <c r="BF938" s="31"/>
      <c r="BG938" s="31"/>
      <c r="BH938" s="31"/>
      <c r="BI938" s="31"/>
      <c r="BJ938" s="31"/>
      <c r="BK938" s="31"/>
      <c r="BL938" s="31"/>
      <c r="BM938" s="31"/>
      <c r="BN938" s="31"/>
      <c r="BO938" s="31"/>
      <c r="BP938" s="31"/>
      <c r="BQ938" s="31"/>
      <c r="BR938" s="31"/>
      <c r="BS938" s="31"/>
      <c r="BT938" s="31"/>
      <c r="BU938" s="31"/>
      <c r="BV938" s="31"/>
      <c r="BW938" s="31"/>
      <c r="BX938" s="31"/>
      <c r="BY938" s="31"/>
      <c r="BZ938" s="31"/>
      <c r="CA938" s="31"/>
      <c r="CB938" s="31"/>
      <c r="CC938" s="31"/>
      <c r="CD938" s="31"/>
      <c r="CE938" s="31"/>
      <c r="CF938" s="31"/>
      <c r="CG938" s="31"/>
      <c r="CH938" s="31"/>
      <c r="CI938" s="31"/>
      <c r="CJ938" s="31"/>
      <c r="CK938" s="31"/>
      <c r="CL938" s="31"/>
      <c r="CM938" s="31"/>
      <c r="CN938" s="31"/>
      <c r="CO938" s="31"/>
      <c r="CP938" s="31"/>
      <c r="CQ938" s="31"/>
      <c r="CR938" s="31"/>
      <c r="CS938" s="31"/>
    </row>
    <row r="939" customFormat="false" ht="15.75" hidden="false" customHeight="true" outlineLevel="0" collapsed="false">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c r="AE939" s="31"/>
      <c r="AF939" s="31"/>
      <c r="AG939" s="31"/>
      <c r="AH939" s="31"/>
      <c r="AI939" s="31"/>
      <c r="AJ939" s="31"/>
      <c r="AK939" s="31"/>
      <c r="AL939" s="31"/>
      <c r="AM939" s="31"/>
      <c r="AN939" s="31"/>
      <c r="AO939" s="31"/>
      <c r="AP939" s="31"/>
      <c r="AQ939" s="31"/>
      <c r="AR939" s="31"/>
      <c r="AS939" s="31"/>
      <c r="AT939" s="31"/>
      <c r="AU939" s="31"/>
      <c r="AV939" s="31"/>
      <c r="AW939" s="31"/>
      <c r="AX939" s="31"/>
      <c r="AY939" s="31"/>
      <c r="AZ939" s="31"/>
      <c r="BA939" s="31"/>
      <c r="BB939" s="31"/>
      <c r="BC939" s="31"/>
      <c r="BD939" s="31"/>
      <c r="BE939" s="31"/>
      <c r="BF939" s="31"/>
      <c r="BG939" s="31"/>
      <c r="BH939" s="31"/>
      <c r="BI939" s="31"/>
      <c r="BJ939" s="31"/>
      <c r="BK939" s="31"/>
      <c r="BL939" s="31"/>
      <c r="BM939" s="31"/>
      <c r="BN939" s="31"/>
      <c r="BO939" s="31"/>
      <c r="BP939" s="31"/>
      <c r="BQ939" s="31"/>
      <c r="BR939" s="31"/>
      <c r="BS939" s="31"/>
      <c r="BT939" s="31"/>
      <c r="BU939" s="31"/>
      <c r="BV939" s="31"/>
      <c r="BW939" s="31"/>
      <c r="BX939" s="31"/>
      <c r="BY939" s="31"/>
      <c r="BZ939" s="31"/>
      <c r="CA939" s="31"/>
      <c r="CB939" s="31"/>
      <c r="CC939" s="31"/>
      <c r="CD939" s="31"/>
      <c r="CE939" s="31"/>
      <c r="CF939" s="31"/>
      <c r="CG939" s="31"/>
      <c r="CH939" s="31"/>
      <c r="CI939" s="31"/>
      <c r="CJ939" s="31"/>
      <c r="CK939" s="31"/>
      <c r="CL939" s="31"/>
      <c r="CM939" s="31"/>
      <c r="CN939" s="31"/>
      <c r="CO939" s="31"/>
      <c r="CP939" s="31"/>
      <c r="CQ939" s="31"/>
      <c r="CR939" s="31"/>
      <c r="CS939" s="31"/>
    </row>
    <row r="940" customFormat="false" ht="15.75" hidden="false" customHeight="true" outlineLevel="0" collapsed="false">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c r="AE940" s="31"/>
      <c r="AF940" s="31"/>
      <c r="AG940" s="31"/>
      <c r="AH940" s="31"/>
      <c r="AI940" s="31"/>
      <c r="AJ940" s="31"/>
      <c r="AK940" s="31"/>
      <c r="AL940" s="31"/>
      <c r="AM940" s="31"/>
      <c r="AN940" s="31"/>
      <c r="AO940" s="31"/>
      <c r="AP940" s="31"/>
      <c r="AQ940" s="31"/>
      <c r="AR940" s="31"/>
      <c r="AS940" s="31"/>
      <c r="AT940" s="31"/>
      <c r="AU940" s="31"/>
      <c r="AV940" s="31"/>
      <c r="AW940" s="31"/>
      <c r="AX940" s="31"/>
      <c r="AY940" s="31"/>
      <c r="AZ940" s="31"/>
      <c r="BA940" s="31"/>
      <c r="BB940" s="31"/>
      <c r="BC940" s="31"/>
      <c r="BD940" s="31"/>
      <c r="BE940" s="31"/>
      <c r="BF940" s="31"/>
      <c r="BG940" s="31"/>
      <c r="BH940" s="31"/>
      <c r="BI940" s="31"/>
      <c r="BJ940" s="31"/>
      <c r="BK940" s="31"/>
      <c r="BL940" s="31"/>
      <c r="BM940" s="31"/>
      <c r="BN940" s="31"/>
      <c r="BO940" s="31"/>
      <c r="BP940" s="31"/>
      <c r="BQ940" s="31"/>
      <c r="BR940" s="31"/>
      <c r="BS940" s="31"/>
      <c r="BT940" s="31"/>
      <c r="BU940" s="31"/>
      <c r="BV940" s="31"/>
      <c r="BW940" s="31"/>
      <c r="BX940" s="31"/>
      <c r="BY940" s="31"/>
      <c r="BZ940" s="31"/>
      <c r="CA940" s="31"/>
      <c r="CB940" s="31"/>
      <c r="CC940" s="31"/>
      <c r="CD940" s="31"/>
      <c r="CE940" s="31"/>
      <c r="CF940" s="31"/>
      <c r="CG940" s="31"/>
      <c r="CH940" s="31"/>
      <c r="CI940" s="31"/>
      <c r="CJ940" s="31"/>
      <c r="CK940" s="31"/>
      <c r="CL940" s="31"/>
      <c r="CM940" s="31"/>
      <c r="CN940" s="31"/>
      <c r="CO940" s="31"/>
      <c r="CP940" s="31"/>
      <c r="CQ940" s="31"/>
      <c r="CR940" s="31"/>
      <c r="CS940" s="31"/>
    </row>
    <row r="941" customFormat="false" ht="15.75" hidden="false" customHeight="true" outlineLevel="0" collapsed="false">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c r="AE941" s="31"/>
      <c r="AF941" s="31"/>
      <c r="AG941" s="31"/>
      <c r="AH941" s="31"/>
      <c r="AI941" s="31"/>
      <c r="AJ941" s="31"/>
      <c r="AK941" s="31"/>
      <c r="AL941" s="31"/>
      <c r="AM941" s="31"/>
      <c r="AN941" s="31"/>
      <c r="AO941" s="31"/>
      <c r="AP941" s="31"/>
      <c r="AQ941" s="31"/>
      <c r="AR941" s="31"/>
      <c r="AS941" s="31"/>
      <c r="AT941" s="31"/>
      <c r="AU941" s="31"/>
      <c r="AV941" s="31"/>
      <c r="AW941" s="31"/>
      <c r="AX941" s="31"/>
      <c r="AY941" s="31"/>
      <c r="AZ941" s="31"/>
      <c r="BA941" s="31"/>
      <c r="BB941" s="31"/>
      <c r="BC941" s="31"/>
      <c r="BD941" s="31"/>
      <c r="BE941" s="31"/>
      <c r="BF941" s="31"/>
      <c r="BG941" s="31"/>
      <c r="BH941" s="31"/>
      <c r="BI941" s="31"/>
      <c r="BJ941" s="31"/>
      <c r="BK941" s="31"/>
      <c r="BL941" s="31"/>
      <c r="BM941" s="31"/>
      <c r="BN941" s="31"/>
      <c r="BO941" s="31"/>
      <c r="BP941" s="31"/>
      <c r="BQ941" s="31"/>
      <c r="BR941" s="31"/>
      <c r="BS941" s="31"/>
      <c r="BT941" s="31"/>
      <c r="BU941" s="31"/>
      <c r="BV941" s="31"/>
      <c r="BW941" s="31"/>
      <c r="BX941" s="31"/>
      <c r="BY941" s="31"/>
      <c r="BZ941" s="31"/>
      <c r="CA941" s="31"/>
      <c r="CB941" s="31"/>
      <c r="CC941" s="31"/>
      <c r="CD941" s="31"/>
      <c r="CE941" s="31"/>
      <c r="CF941" s="31"/>
      <c r="CG941" s="31"/>
      <c r="CH941" s="31"/>
      <c r="CI941" s="31"/>
      <c r="CJ941" s="31"/>
      <c r="CK941" s="31"/>
      <c r="CL941" s="31"/>
      <c r="CM941" s="31"/>
      <c r="CN941" s="31"/>
      <c r="CO941" s="31"/>
      <c r="CP941" s="31"/>
      <c r="CQ941" s="31"/>
      <c r="CR941" s="31"/>
      <c r="CS941" s="31"/>
    </row>
    <row r="942" customFormat="false" ht="15.75" hidden="false" customHeight="true" outlineLevel="0" collapsed="false">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c r="AE942" s="31"/>
      <c r="AF942" s="31"/>
      <c r="AG942" s="31"/>
      <c r="AH942" s="31"/>
      <c r="AI942" s="31"/>
      <c r="AJ942" s="31"/>
      <c r="AK942" s="31"/>
      <c r="AL942" s="31"/>
      <c r="AM942" s="31"/>
      <c r="AN942" s="31"/>
      <c r="AO942" s="31"/>
      <c r="AP942" s="31"/>
      <c r="AQ942" s="31"/>
      <c r="AR942" s="31"/>
      <c r="AS942" s="31"/>
      <c r="AT942" s="31"/>
      <c r="AU942" s="31"/>
      <c r="AV942" s="31"/>
      <c r="AW942" s="31"/>
      <c r="AX942" s="31"/>
      <c r="AY942" s="31"/>
      <c r="AZ942" s="31"/>
      <c r="BA942" s="31"/>
      <c r="BB942" s="31"/>
      <c r="BC942" s="31"/>
      <c r="BD942" s="31"/>
      <c r="BE942" s="31"/>
      <c r="BF942" s="31"/>
      <c r="BG942" s="31"/>
      <c r="BH942" s="31"/>
      <c r="BI942" s="31"/>
      <c r="BJ942" s="31"/>
      <c r="BK942" s="31"/>
      <c r="BL942" s="31"/>
      <c r="BM942" s="31"/>
      <c r="BN942" s="31"/>
      <c r="BO942" s="31"/>
      <c r="BP942" s="31"/>
      <c r="BQ942" s="31"/>
      <c r="BR942" s="31"/>
      <c r="BS942" s="31"/>
      <c r="BT942" s="31"/>
      <c r="BU942" s="31"/>
      <c r="BV942" s="31"/>
      <c r="BW942" s="31"/>
      <c r="BX942" s="31"/>
      <c r="BY942" s="31"/>
      <c r="BZ942" s="31"/>
      <c r="CA942" s="31"/>
      <c r="CB942" s="31"/>
      <c r="CC942" s="31"/>
      <c r="CD942" s="31"/>
      <c r="CE942" s="31"/>
      <c r="CF942" s="31"/>
      <c r="CG942" s="31"/>
      <c r="CH942" s="31"/>
      <c r="CI942" s="31"/>
      <c r="CJ942" s="31"/>
      <c r="CK942" s="31"/>
      <c r="CL942" s="31"/>
      <c r="CM942" s="31"/>
      <c r="CN942" s="31"/>
      <c r="CO942" s="31"/>
      <c r="CP942" s="31"/>
      <c r="CQ942" s="31"/>
      <c r="CR942" s="31"/>
      <c r="CS942" s="31"/>
    </row>
    <row r="943" customFormat="false" ht="15.75" hidden="false" customHeight="true" outlineLevel="0" collapsed="false">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c r="AE943" s="31"/>
      <c r="AF943" s="31"/>
      <c r="AG943" s="31"/>
      <c r="AH943" s="31"/>
      <c r="AI943" s="31"/>
      <c r="AJ943" s="31"/>
      <c r="AK943" s="31"/>
      <c r="AL943" s="31"/>
      <c r="AM943" s="31"/>
      <c r="AN943" s="31"/>
      <c r="AO943" s="31"/>
      <c r="AP943" s="31"/>
      <c r="AQ943" s="31"/>
      <c r="AR943" s="31"/>
      <c r="AS943" s="31"/>
      <c r="AT943" s="31"/>
      <c r="AU943" s="31"/>
      <c r="AV943" s="31"/>
      <c r="AW943" s="31"/>
      <c r="AX943" s="31"/>
      <c r="AY943" s="31"/>
      <c r="AZ943" s="31"/>
      <c r="BA943" s="31"/>
      <c r="BB943" s="31"/>
      <c r="BC943" s="31"/>
      <c r="BD943" s="31"/>
      <c r="BE943" s="31"/>
      <c r="BF943" s="31"/>
      <c r="BG943" s="31"/>
      <c r="BH943" s="31"/>
      <c r="BI943" s="31"/>
      <c r="BJ943" s="31"/>
      <c r="BK943" s="31"/>
      <c r="BL943" s="31"/>
      <c r="BM943" s="31"/>
      <c r="BN943" s="31"/>
      <c r="BO943" s="31"/>
      <c r="BP943" s="31"/>
      <c r="BQ943" s="31"/>
      <c r="BR943" s="31"/>
      <c r="BS943" s="31"/>
      <c r="BT943" s="31"/>
      <c r="BU943" s="31"/>
      <c r="BV943" s="31"/>
      <c r="BW943" s="31"/>
      <c r="BX943" s="31"/>
      <c r="BY943" s="31"/>
      <c r="BZ943" s="31"/>
      <c r="CA943" s="31"/>
      <c r="CB943" s="31"/>
      <c r="CC943" s="31"/>
      <c r="CD943" s="31"/>
      <c r="CE943" s="31"/>
      <c r="CF943" s="31"/>
      <c r="CG943" s="31"/>
      <c r="CH943" s="31"/>
      <c r="CI943" s="31"/>
      <c r="CJ943" s="31"/>
      <c r="CK943" s="31"/>
      <c r="CL943" s="31"/>
      <c r="CM943" s="31"/>
      <c r="CN943" s="31"/>
      <c r="CO943" s="31"/>
      <c r="CP943" s="31"/>
      <c r="CQ943" s="31"/>
      <c r="CR943" s="31"/>
      <c r="CS943" s="31"/>
    </row>
    <row r="944" customFormat="false" ht="15.75" hidden="false" customHeight="true" outlineLevel="0" collapsed="false">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c r="AE944" s="31"/>
      <c r="AF944" s="31"/>
      <c r="AG944" s="31"/>
      <c r="AH944" s="31"/>
      <c r="AI944" s="31"/>
      <c r="AJ944" s="31"/>
      <c r="AK944" s="31"/>
      <c r="AL944" s="31"/>
      <c r="AM944" s="31"/>
      <c r="AN944" s="31"/>
      <c r="AO944" s="31"/>
      <c r="AP944" s="31"/>
      <c r="AQ944" s="31"/>
      <c r="AR944" s="31"/>
      <c r="AS944" s="31"/>
      <c r="AT944" s="31"/>
      <c r="AU944" s="31"/>
      <c r="AV944" s="31"/>
      <c r="AW944" s="31"/>
      <c r="AX944" s="31"/>
      <c r="AY944" s="31"/>
      <c r="AZ944" s="31"/>
      <c r="BA944" s="31"/>
      <c r="BB944" s="31"/>
      <c r="BC944" s="31"/>
      <c r="BD944" s="31"/>
      <c r="BE944" s="31"/>
      <c r="BF944" s="31"/>
      <c r="BG944" s="31"/>
      <c r="BH944" s="31"/>
      <c r="BI944" s="31"/>
      <c r="BJ944" s="31"/>
      <c r="BK944" s="31"/>
      <c r="BL944" s="31"/>
      <c r="BM944" s="31"/>
      <c r="BN944" s="31"/>
      <c r="BO944" s="31"/>
      <c r="BP944" s="31"/>
      <c r="BQ944" s="31"/>
      <c r="BR944" s="31"/>
      <c r="BS944" s="31"/>
      <c r="BT944" s="31"/>
      <c r="BU944" s="31"/>
      <c r="BV944" s="31"/>
      <c r="BW944" s="31"/>
      <c r="BX944" s="31"/>
      <c r="BY944" s="31"/>
      <c r="BZ944" s="31"/>
      <c r="CA944" s="31"/>
      <c r="CB944" s="31"/>
      <c r="CC944" s="31"/>
      <c r="CD944" s="31"/>
      <c r="CE944" s="31"/>
      <c r="CF944" s="31"/>
      <c r="CG944" s="31"/>
      <c r="CH944" s="31"/>
      <c r="CI944" s="31"/>
      <c r="CJ944" s="31"/>
      <c r="CK944" s="31"/>
      <c r="CL944" s="31"/>
      <c r="CM944" s="31"/>
      <c r="CN944" s="31"/>
      <c r="CO944" s="31"/>
      <c r="CP944" s="31"/>
      <c r="CQ944" s="31"/>
      <c r="CR944" s="31"/>
      <c r="CS944" s="31"/>
    </row>
    <row r="945" customFormat="false" ht="15.75" hidden="false" customHeight="true" outlineLevel="0" collapsed="false">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c r="AE945" s="31"/>
      <c r="AF945" s="31"/>
      <c r="AG945" s="31"/>
      <c r="AH945" s="31"/>
      <c r="AI945" s="31"/>
      <c r="AJ945" s="31"/>
      <c r="AK945" s="31"/>
      <c r="AL945" s="31"/>
      <c r="AM945" s="31"/>
      <c r="AN945" s="31"/>
      <c r="AO945" s="31"/>
      <c r="AP945" s="31"/>
      <c r="AQ945" s="31"/>
      <c r="AR945" s="31"/>
      <c r="AS945" s="31"/>
      <c r="AT945" s="31"/>
      <c r="AU945" s="31"/>
      <c r="AV945" s="31"/>
      <c r="AW945" s="31"/>
      <c r="AX945" s="31"/>
      <c r="AY945" s="31"/>
      <c r="AZ945" s="31"/>
      <c r="BA945" s="31"/>
      <c r="BB945" s="31"/>
      <c r="BC945" s="31"/>
      <c r="BD945" s="31"/>
      <c r="BE945" s="31"/>
      <c r="BF945" s="31"/>
      <c r="BG945" s="31"/>
      <c r="BH945" s="31"/>
      <c r="BI945" s="31"/>
      <c r="BJ945" s="31"/>
      <c r="BK945" s="31"/>
      <c r="BL945" s="31"/>
      <c r="BM945" s="31"/>
      <c r="BN945" s="31"/>
      <c r="BO945" s="31"/>
      <c r="BP945" s="31"/>
      <c r="BQ945" s="31"/>
      <c r="BR945" s="31"/>
      <c r="BS945" s="31"/>
      <c r="BT945" s="31"/>
      <c r="BU945" s="31"/>
      <c r="BV945" s="31"/>
      <c r="BW945" s="31"/>
      <c r="BX945" s="31"/>
      <c r="BY945" s="31"/>
      <c r="BZ945" s="31"/>
      <c r="CA945" s="31"/>
      <c r="CB945" s="31"/>
      <c r="CC945" s="31"/>
      <c r="CD945" s="31"/>
      <c r="CE945" s="31"/>
      <c r="CF945" s="31"/>
      <c r="CG945" s="31"/>
      <c r="CH945" s="31"/>
      <c r="CI945" s="31"/>
      <c r="CJ945" s="31"/>
      <c r="CK945" s="31"/>
      <c r="CL945" s="31"/>
      <c r="CM945" s="31"/>
      <c r="CN945" s="31"/>
      <c r="CO945" s="31"/>
      <c r="CP945" s="31"/>
      <c r="CQ945" s="31"/>
      <c r="CR945" s="31"/>
      <c r="CS945" s="31"/>
    </row>
    <row r="946" customFormat="false" ht="15.75" hidden="false" customHeight="true" outlineLevel="0" collapsed="false">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c r="AE946" s="31"/>
      <c r="AF946" s="31"/>
      <c r="AG946" s="31"/>
      <c r="AH946" s="31"/>
      <c r="AI946" s="31"/>
      <c r="AJ946" s="31"/>
      <c r="AK946" s="31"/>
      <c r="AL946" s="31"/>
      <c r="AM946" s="31"/>
      <c r="AN946" s="31"/>
      <c r="AO946" s="31"/>
      <c r="AP946" s="31"/>
      <c r="AQ946" s="31"/>
      <c r="AR946" s="31"/>
      <c r="AS946" s="31"/>
      <c r="AT946" s="31"/>
      <c r="AU946" s="31"/>
      <c r="AV946" s="31"/>
      <c r="AW946" s="31"/>
      <c r="AX946" s="31"/>
      <c r="AY946" s="31"/>
      <c r="AZ946" s="31"/>
      <c r="BA946" s="31"/>
      <c r="BB946" s="31"/>
      <c r="BC946" s="31"/>
      <c r="BD946" s="31"/>
      <c r="BE946" s="31"/>
      <c r="BF946" s="31"/>
      <c r="BG946" s="31"/>
      <c r="BH946" s="31"/>
      <c r="BI946" s="31"/>
      <c r="BJ946" s="31"/>
      <c r="BK946" s="31"/>
      <c r="BL946" s="31"/>
      <c r="BM946" s="31"/>
      <c r="BN946" s="31"/>
      <c r="BO946" s="31"/>
      <c r="BP946" s="31"/>
      <c r="BQ946" s="31"/>
      <c r="BR946" s="31"/>
      <c r="BS946" s="31"/>
      <c r="BT946" s="31"/>
      <c r="BU946" s="31"/>
      <c r="BV946" s="31"/>
      <c r="BW946" s="31"/>
      <c r="BX946" s="31"/>
      <c r="BY946" s="31"/>
      <c r="BZ946" s="31"/>
      <c r="CA946" s="31"/>
      <c r="CB946" s="31"/>
      <c r="CC946" s="31"/>
      <c r="CD946" s="31"/>
      <c r="CE946" s="31"/>
      <c r="CF946" s="31"/>
      <c r="CG946" s="31"/>
      <c r="CH946" s="31"/>
      <c r="CI946" s="31"/>
      <c r="CJ946" s="31"/>
      <c r="CK946" s="31"/>
      <c r="CL946" s="31"/>
      <c r="CM946" s="31"/>
      <c r="CN946" s="31"/>
      <c r="CO946" s="31"/>
      <c r="CP946" s="31"/>
      <c r="CQ946" s="31"/>
      <c r="CR946" s="31"/>
      <c r="CS946" s="31"/>
    </row>
    <row r="947" customFormat="false" ht="15.75" hidden="false" customHeight="true" outlineLevel="0" collapsed="false">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c r="AE947" s="31"/>
      <c r="AF947" s="31"/>
      <c r="AG947" s="31"/>
      <c r="AH947" s="31"/>
      <c r="AI947" s="31"/>
      <c r="AJ947" s="31"/>
      <c r="AK947" s="31"/>
      <c r="AL947" s="31"/>
      <c r="AM947" s="31"/>
      <c r="AN947" s="31"/>
      <c r="AO947" s="31"/>
      <c r="AP947" s="31"/>
      <c r="AQ947" s="31"/>
      <c r="AR947" s="31"/>
      <c r="AS947" s="31"/>
      <c r="AT947" s="31"/>
      <c r="AU947" s="31"/>
      <c r="AV947" s="31"/>
      <c r="AW947" s="31"/>
      <c r="AX947" s="31"/>
      <c r="AY947" s="31"/>
      <c r="AZ947" s="31"/>
      <c r="BA947" s="31"/>
      <c r="BB947" s="31"/>
      <c r="BC947" s="31"/>
      <c r="BD947" s="31"/>
      <c r="BE947" s="31"/>
      <c r="BF947" s="31"/>
      <c r="BG947" s="31"/>
      <c r="BH947" s="31"/>
      <c r="BI947" s="31"/>
      <c r="BJ947" s="31"/>
      <c r="BK947" s="31"/>
      <c r="BL947" s="31"/>
      <c r="BM947" s="31"/>
      <c r="BN947" s="31"/>
      <c r="BO947" s="31"/>
      <c r="BP947" s="31"/>
      <c r="BQ947" s="31"/>
      <c r="BR947" s="31"/>
      <c r="BS947" s="31"/>
      <c r="BT947" s="31"/>
      <c r="BU947" s="31"/>
      <c r="BV947" s="31"/>
      <c r="BW947" s="31"/>
      <c r="BX947" s="31"/>
      <c r="BY947" s="31"/>
      <c r="BZ947" s="31"/>
      <c r="CA947" s="31"/>
      <c r="CB947" s="31"/>
      <c r="CC947" s="31"/>
      <c r="CD947" s="31"/>
      <c r="CE947" s="31"/>
      <c r="CF947" s="31"/>
      <c r="CG947" s="31"/>
      <c r="CH947" s="31"/>
      <c r="CI947" s="31"/>
      <c r="CJ947" s="31"/>
      <c r="CK947" s="31"/>
      <c r="CL947" s="31"/>
      <c r="CM947" s="31"/>
      <c r="CN947" s="31"/>
      <c r="CO947" s="31"/>
      <c r="CP947" s="31"/>
      <c r="CQ947" s="31"/>
      <c r="CR947" s="31"/>
      <c r="CS947" s="31"/>
    </row>
    <row r="948" customFormat="false" ht="15.75" hidden="false" customHeight="true" outlineLevel="0" collapsed="false">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c r="AE948" s="31"/>
      <c r="AF948" s="31"/>
      <c r="AG948" s="31"/>
      <c r="AH948" s="31"/>
      <c r="AI948" s="31"/>
      <c r="AJ948" s="31"/>
      <c r="AK948" s="31"/>
      <c r="AL948" s="31"/>
      <c r="AM948" s="31"/>
      <c r="AN948" s="31"/>
      <c r="AO948" s="31"/>
      <c r="AP948" s="31"/>
      <c r="AQ948" s="31"/>
      <c r="AR948" s="31"/>
      <c r="AS948" s="31"/>
      <c r="AT948" s="31"/>
      <c r="AU948" s="31"/>
      <c r="AV948" s="31"/>
      <c r="AW948" s="31"/>
      <c r="AX948" s="31"/>
      <c r="AY948" s="31"/>
      <c r="AZ948" s="31"/>
      <c r="BA948" s="31"/>
      <c r="BB948" s="31"/>
      <c r="BC948" s="31"/>
      <c r="BD948" s="31"/>
      <c r="BE948" s="31"/>
      <c r="BF948" s="31"/>
      <c r="BG948" s="31"/>
      <c r="BH948" s="31"/>
      <c r="BI948" s="31"/>
      <c r="BJ948" s="31"/>
      <c r="BK948" s="31"/>
      <c r="BL948" s="31"/>
      <c r="BM948" s="31"/>
      <c r="BN948" s="31"/>
      <c r="BO948" s="31"/>
      <c r="BP948" s="31"/>
      <c r="BQ948" s="31"/>
      <c r="BR948" s="31"/>
      <c r="BS948" s="31"/>
      <c r="BT948" s="31"/>
      <c r="BU948" s="31"/>
      <c r="BV948" s="31"/>
      <c r="BW948" s="31"/>
      <c r="BX948" s="31"/>
      <c r="BY948" s="31"/>
      <c r="BZ948" s="31"/>
      <c r="CA948" s="31"/>
      <c r="CB948" s="31"/>
      <c r="CC948" s="31"/>
      <c r="CD948" s="31"/>
      <c r="CE948" s="31"/>
      <c r="CF948" s="31"/>
      <c r="CG948" s="31"/>
      <c r="CH948" s="31"/>
      <c r="CI948" s="31"/>
      <c r="CJ948" s="31"/>
      <c r="CK948" s="31"/>
      <c r="CL948" s="31"/>
      <c r="CM948" s="31"/>
      <c r="CN948" s="31"/>
      <c r="CO948" s="31"/>
      <c r="CP948" s="31"/>
      <c r="CQ948" s="31"/>
      <c r="CR948" s="31"/>
      <c r="CS948" s="31"/>
    </row>
    <row r="949" customFormat="false" ht="15.75" hidden="false" customHeight="true" outlineLevel="0" collapsed="false">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c r="AE949" s="31"/>
      <c r="AF949" s="31"/>
      <c r="AG949" s="31"/>
      <c r="AH949" s="31"/>
      <c r="AI949" s="31"/>
      <c r="AJ949" s="31"/>
      <c r="AK949" s="31"/>
      <c r="AL949" s="31"/>
      <c r="AM949" s="31"/>
      <c r="AN949" s="31"/>
      <c r="AO949" s="31"/>
      <c r="AP949" s="31"/>
      <c r="AQ949" s="31"/>
      <c r="AR949" s="31"/>
      <c r="AS949" s="31"/>
      <c r="AT949" s="31"/>
      <c r="AU949" s="31"/>
      <c r="AV949" s="31"/>
      <c r="AW949" s="31"/>
      <c r="AX949" s="31"/>
      <c r="AY949" s="31"/>
      <c r="AZ949" s="31"/>
      <c r="BA949" s="31"/>
      <c r="BB949" s="31"/>
      <c r="BC949" s="31"/>
      <c r="BD949" s="31"/>
      <c r="BE949" s="31"/>
      <c r="BF949" s="31"/>
      <c r="BG949" s="31"/>
      <c r="BH949" s="31"/>
      <c r="BI949" s="31"/>
      <c r="BJ949" s="31"/>
      <c r="BK949" s="31"/>
      <c r="BL949" s="31"/>
      <c r="BM949" s="31"/>
      <c r="BN949" s="31"/>
      <c r="BO949" s="31"/>
      <c r="BP949" s="31"/>
      <c r="BQ949" s="31"/>
      <c r="BR949" s="31"/>
      <c r="BS949" s="31"/>
      <c r="BT949" s="31"/>
      <c r="BU949" s="31"/>
      <c r="BV949" s="31"/>
      <c r="BW949" s="31"/>
      <c r="BX949" s="31"/>
      <c r="BY949" s="31"/>
      <c r="BZ949" s="31"/>
      <c r="CA949" s="31"/>
      <c r="CB949" s="31"/>
      <c r="CC949" s="31"/>
      <c r="CD949" s="31"/>
      <c r="CE949" s="31"/>
      <c r="CF949" s="31"/>
      <c r="CG949" s="31"/>
      <c r="CH949" s="31"/>
      <c r="CI949" s="31"/>
      <c r="CJ949" s="31"/>
      <c r="CK949" s="31"/>
      <c r="CL949" s="31"/>
      <c r="CM949" s="31"/>
      <c r="CN949" s="31"/>
      <c r="CO949" s="31"/>
      <c r="CP949" s="31"/>
      <c r="CQ949" s="31"/>
      <c r="CR949" s="31"/>
      <c r="CS949" s="31"/>
    </row>
    <row r="950" customFormat="false" ht="15.75" hidden="false" customHeight="true" outlineLevel="0" collapsed="false">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c r="AE950" s="31"/>
      <c r="AF950" s="31"/>
      <c r="AG950" s="31"/>
      <c r="AH950" s="31"/>
      <c r="AI950" s="31"/>
      <c r="AJ950" s="31"/>
      <c r="AK950" s="31"/>
      <c r="AL950" s="31"/>
      <c r="AM950" s="31"/>
      <c r="AN950" s="31"/>
      <c r="AO950" s="31"/>
      <c r="AP950" s="31"/>
      <c r="AQ950" s="31"/>
      <c r="AR950" s="31"/>
      <c r="AS950" s="31"/>
      <c r="AT950" s="31"/>
      <c r="AU950" s="31"/>
      <c r="AV950" s="31"/>
      <c r="AW950" s="31"/>
      <c r="AX950" s="31"/>
      <c r="AY950" s="31"/>
      <c r="AZ950" s="31"/>
      <c r="BA950" s="31"/>
      <c r="BB950" s="31"/>
      <c r="BC950" s="31"/>
      <c r="BD950" s="31"/>
      <c r="BE950" s="31"/>
      <c r="BF950" s="31"/>
      <c r="BG950" s="31"/>
      <c r="BH950" s="31"/>
      <c r="BI950" s="31"/>
      <c r="BJ950" s="31"/>
      <c r="BK950" s="31"/>
      <c r="BL950" s="31"/>
      <c r="BM950" s="31"/>
      <c r="BN950" s="31"/>
      <c r="BO950" s="31"/>
      <c r="BP950" s="31"/>
      <c r="BQ950" s="31"/>
      <c r="BR950" s="31"/>
      <c r="BS950" s="31"/>
      <c r="BT950" s="31"/>
      <c r="BU950" s="31"/>
      <c r="BV950" s="31"/>
      <c r="BW950" s="31"/>
      <c r="BX950" s="31"/>
      <c r="BY950" s="31"/>
      <c r="BZ950" s="31"/>
      <c r="CA950" s="31"/>
      <c r="CB950" s="31"/>
      <c r="CC950" s="31"/>
      <c r="CD950" s="31"/>
      <c r="CE950" s="31"/>
      <c r="CF950" s="31"/>
      <c r="CG950" s="31"/>
      <c r="CH950" s="31"/>
      <c r="CI950" s="31"/>
      <c r="CJ950" s="31"/>
      <c r="CK950" s="31"/>
      <c r="CL950" s="31"/>
      <c r="CM950" s="31"/>
      <c r="CN950" s="31"/>
      <c r="CO950" s="31"/>
      <c r="CP950" s="31"/>
      <c r="CQ950" s="31"/>
      <c r="CR950" s="31"/>
      <c r="CS950" s="31"/>
    </row>
    <row r="951" customFormat="false" ht="15.75" hidden="false" customHeight="true" outlineLevel="0" collapsed="false">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c r="AE951" s="31"/>
      <c r="AF951" s="31"/>
      <c r="AG951" s="31"/>
      <c r="AH951" s="31"/>
      <c r="AI951" s="31"/>
      <c r="AJ951" s="31"/>
      <c r="AK951" s="31"/>
      <c r="AL951" s="31"/>
      <c r="AM951" s="31"/>
      <c r="AN951" s="31"/>
      <c r="AO951" s="31"/>
      <c r="AP951" s="31"/>
      <c r="AQ951" s="31"/>
      <c r="AR951" s="31"/>
      <c r="AS951" s="31"/>
      <c r="AT951" s="31"/>
      <c r="AU951" s="31"/>
      <c r="AV951" s="31"/>
      <c r="AW951" s="31"/>
      <c r="AX951" s="31"/>
      <c r="AY951" s="31"/>
      <c r="AZ951" s="31"/>
      <c r="BA951" s="31"/>
      <c r="BB951" s="31"/>
      <c r="BC951" s="31"/>
      <c r="BD951" s="31"/>
      <c r="BE951" s="31"/>
      <c r="BF951" s="31"/>
      <c r="BG951" s="31"/>
      <c r="BH951" s="31"/>
      <c r="BI951" s="31"/>
      <c r="BJ951" s="31"/>
      <c r="BK951" s="31"/>
      <c r="BL951" s="31"/>
      <c r="BM951" s="31"/>
      <c r="BN951" s="31"/>
      <c r="BO951" s="31"/>
      <c r="BP951" s="31"/>
      <c r="BQ951" s="31"/>
      <c r="BR951" s="31"/>
      <c r="BS951" s="31"/>
      <c r="BT951" s="31"/>
      <c r="BU951" s="31"/>
      <c r="BV951" s="31"/>
      <c r="BW951" s="31"/>
      <c r="BX951" s="31"/>
      <c r="BY951" s="31"/>
      <c r="BZ951" s="31"/>
      <c r="CA951" s="31"/>
      <c r="CB951" s="31"/>
      <c r="CC951" s="31"/>
      <c r="CD951" s="31"/>
      <c r="CE951" s="31"/>
      <c r="CF951" s="31"/>
      <c r="CG951" s="31"/>
      <c r="CH951" s="31"/>
      <c r="CI951" s="31"/>
      <c r="CJ951" s="31"/>
      <c r="CK951" s="31"/>
      <c r="CL951" s="31"/>
      <c r="CM951" s="31"/>
      <c r="CN951" s="31"/>
      <c r="CO951" s="31"/>
      <c r="CP951" s="31"/>
      <c r="CQ951" s="31"/>
      <c r="CR951" s="31"/>
      <c r="CS951" s="31"/>
    </row>
    <row r="952" customFormat="false" ht="15.75" hidden="false" customHeight="true" outlineLevel="0" collapsed="false">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c r="AE952" s="31"/>
      <c r="AF952" s="31"/>
      <c r="AG952" s="31"/>
      <c r="AH952" s="31"/>
      <c r="AI952" s="31"/>
      <c r="AJ952" s="31"/>
      <c r="AK952" s="31"/>
      <c r="AL952" s="31"/>
      <c r="AM952" s="31"/>
      <c r="AN952" s="31"/>
      <c r="AO952" s="31"/>
      <c r="AP952" s="31"/>
      <c r="AQ952" s="31"/>
      <c r="AR952" s="31"/>
      <c r="AS952" s="31"/>
      <c r="AT952" s="31"/>
      <c r="AU952" s="31"/>
      <c r="AV952" s="31"/>
      <c r="AW952" s="31"/>
      <c r="AX952" s="31"/>
      <c r="AY952" s="31"/>
      <c r="AZ952" s="31"/>
      <c r="BA952" s="31"/>
      <c r="BB952" s="31"/>
      <c r="BC952" s="31"/>
      <c r="BD952" s="31"/>
      <c r="BE952" s="31"/>
      <c r="BF952" s="31"/>
      <c r="BG952" s="31"/>
      <c r="BH952" s="31"/>
      <c r="BI952" s="31"/>
      <c r="BJ952" s="31"/>
      <c r="BK952" s="31"/>
      <c r="BL952" s="31"/>
      <c r="BM952" s="31"/>
      <c r="BN952" s="31"/>
      <c r="BO952" s="31"/>
      <c r="BP952" s="31"/>
      <c r="BQ952" s="31"/>
      <c r="BR952" s="31"/>
      <c r="BS952" s="31"/>
      <c r="BT952" s="31"/>
      <c r="BU952" s="31"/>
      <c r="BV952" s="31"/>
      <c r="BW952" s="31"/>
      <c r="BX952" s="31"/>
      <c r="BY952" s="31"/>
      <c r="BZ952" s="31"/>
      <c r="CA952" s="31"/>
      <c r="CB952" s="31"/>
      <c r="CC952" s="31"/>
      <c r="CD952" s="31"/>
      <c r="CE952" s="31"/>
      <c r="CF952" s="31"/>
      <c r="CG952" s="31"/>
      <c r="CH952" s="31"/>
      <c r="CI952" s="31"/>
      <c r="CJ952" s="31"/>
      <c r="CK952" s="31"/>
      <c r="CL952" s="31"/>
      <c r="CM952" s="31"/>
      <c r="CN952" s="31"/>
      <c r="CO952" s="31"/>
      <c r="CP952" s="31"/>
      <c r="CQ952" s="31"/>
      <c r="CR952" s="31"/>
      <c r="CS952" s="31"/>
    </row>
    <row r="953" customFormat="false" ht="15.75" hidden="false" customHeight="true" outlineLevel="0" collapsed="false">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c r="AE953" s="31"/>
      <c r="AF953" s="31"/>
      <c r="AG953" s="31"/>
      <c r="AH953" s="31"/>
      <c r="AI953" s="31"/>
      <c r="AJ953" s="31"/>
      <c r="AK953" s="31"/>
      <c r="AL953" s="31"/>
      <c r="AM953" s="31"/>
      <c r="AN953" s="31"/>
      <c r="AO953" s="31"/>
      <c r="AP953" s="31"/>
      <c r="AQ953" s="31"/>
      <c r="AR953" s="31"/>
      <c r="AS953" s="31"/>
      <c r="AT953" s="31"/>
      <c r="AU953" s="31"/>
      <c r="AV953" s="31"/>
      <c r="AW953" s="31"/>
      <c r="AX953" s="31"/>
      <c r="AY953" s="31"/>
      <c r="AZ953" s="31"/>
      <c r="BA953" s="31"/>
      <c r="BB953" s="31"/>
      <c r="BC953" s="31"/>
      <c r="BD953" s="31"/>
      <c r="BE953" s="31"/>
      <c r="BF953" s="31"/>
      <c r="BG953" s="31"/>
      <c r="BH953" s="31"/>
      <c r="BI953" s="31"/>
      <c r="BJ953" s="31"/>
      <c r="BK953" s="31"/>
      <c r="BL953" s="31"/>
      <c r="BM953" s="31"/>
      <c r="BN953" s="31"/>
      <c r="BO953" s="31"/>
      <c r="BP953" s="31"/>
      <c r="BQ953" s="31"/>
      <c r="BR953" s="31"/>
      <c r="BS953" s="31"/>
      <c r="BT953" s="31"/>
      <c r="BU953" s="31"/>
      <c r="BV953" s="31"/>
      <c r="BW953" s="31"/>
      <c r="BX953" s="31"/>
      <c r="BY953" s="31"/>
      <c r="BZ953" s="31"/>
      <c r="CA953" s="31"/>
      <c r="CB953" s="31"/>
      <c r="CC953" s="31"/>
      <c r="CD953" s="31"/>
      <c r="CE953" s="31"/>
      <c r="CF953" s="31"/>
      <c r="CG953" s="31"/>
      <c r="CH953" s="31"/>
      <c r="CI953" s="31"/>
      <c r="CJ953" s="31"/>
      <c r="CK953" s="31"/>
      <c r="CL953" s="31"/>
      <c r="CM953" s="31"/>
      <c r="CN953" s="31"/>
      <c r="CO953" s="31"/>
      <c r="CP953" s="31"/>
      <c r="CQ953" s="31"/>
      <c r="CR953" s="31"/>
      <c r="CS953" s="31"/>
    </row>
    <row r="954" customFormat="false" ht="15.75" hidden="false" customHeight="true" outlineLevel="0" collapsed="false">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c r="AE954" s="31"/>
      <c r="AF954" s="31"/>
      <c r="AG954" s="31"/>
      <c r="AH954" s="31"/>
      <c r="AI954" s="31"/>
      <c r="AJ954" s="31"/>
      <c r="AK954" s="31"/>
      <c r="AL954" s="31"/>
      <c r="AM954" s="31"/>
      <c r="AN954" s="31"/>
      <c r="AO954" s="31"/>
      <c r="AP954" s="31"/>
      <c r="AQ954" s="31"/>
      <c r="AR954" s="31"/>
      <c r="AS954" s="31"/>
      <c r="AT954" s="31"/>
      <c r="AU954" s="31"/>
      <c r="AV954" s="31"/>
      <c r="AW954" s="31"/>
      <c r="AX954" s="31"/>
      <c r="AY954" s="31"/>
      <c r="AZ954" s="31"/>
      <c r="BA954" s="31"/>
      <c r="BB954" s="31"/>
      <c r="BC954" s="31"/>
      <c r="BD954" s="31"/>
      <c r="BE954" s="31"/>
      <c r="BF954" s="31"/>
      <c r="BG954" s="31"/>
      <c r="BH954" s="31"/>
      <c r="BI954" s="31"/>
      <c r="BJ954" s="31"/>
      <c r="BK954" s="31"/>
      <c r="BL954" s="31"/>
      <c r="BM954" s="31"/>
      <c r="BN954" s="31"/>
      <c r="BO954" s="31"/>
      <c r="BP954" s="31"/>
      <c r="BQ954" s="31"/>
      <c r="BR954" s="31"/>
      <c r="BS954" s="31"/>
      <c r="BT954" s="31"/>
      <c r="BU954" s="31"/>
      <c r="BV954" s="31"/>
      <c r="BW954" s="31"/>
      <c r="BX954" s="31"/>
      <c r="BY954" s="31"/>
      <c r="BZ954" s="31"/>
      <c r="CA954" s="31"/>
      <c r="CB954" s="31"/>
      <c r="CC954" s="31"/>
      <c r="CD954" s="31"/>
      <c r="CE954" s="31"/>
      <c r="CF954" s="31"/>
      <c r="CG954" s="31"/>
      <c r="CH954" s="31"/>
      <c r="CI954" s="31"/>
      <c r="CJ954" s="31"/>
      <c r="CK954" s="31"/>
      <c r="CL954" s="31"/>
      <c r="CM954" s="31"/>
      <c r="CN954" s="31"/>
      <c r="CO954" s="31"/>
      <c r="CP954" s="31"/>
      <c r="CQ954" s="31"/>
      <c r="CR954" s="31"/>
      <c r="CS954" s="31"/>
    </row>
    <row r="955" customFormat="false" ht="15.75" hidden="false" customHeight="true" outlineLevel="0" collapsed="false">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c r="AE955" s="31"/>
      <c r="AF955" s="31"/>
      <c r="AG955" s="31"/>
      <c r="AH955" s="31"/>
      <c r="AI955" s="31"/>
      <c r="AJ955" s="31"/>
      <c r="AK955" s="31"/>
      <c r="AL955" s="31"/>
      <c r="AM955" s="31"/>
      <c r="AN955" s="31"/>
      <c r="AO955" s="31"/>
      <c r="AP955" s="31"/>
      <c r="AQ955" s="31"/>
      <c r="AR955" s="31"/>
      <c r="AS955" s="31"/>
      <c r="AT955" s="31"/>
      <c r="AU955" s="31"/>
      <c r="AV955" s="31"/>
      <c r="AW955" s="31"/>
      <c r="AX955" s="31"/>
      <c r="AY955" s="31"/>
      <c r="AZ955" s="31"/>
      <c r="BA955" s="31"/>
      <c r="BB955" s="31"/>
      <c r="BC955" s="31"/>
      <c r="BD955" s="31"/>
      <c r="BE955" s="31"/>
      <c r="BF955" s="31"/>
      <c r="BG955" s="31"/>
      <c r="BH955" s="31"/>
      <c r="BI955" s="31"/>
      <c r="BJ955" s="31"/>
      <c r="BK955" s="31"/>
      <c r="BL955" s="31"/>
      <c r="BM955" s="31"/>
      <c r="BN955" s="31"/>
      <c r="BO955" s="31"/>
      <c r="BP955" s="31"/>
      <c r="BQ955" s="31"/>
      <c r="BR955" s="31"/>
      <c r="BS955" s="31"/>
      <c r="BT955" s="31"/>
      <c r="BU955" s="31"/>
      <c r="BV955" s="31"/>
      <c r="BW955" s="31"/>
      <c r="BX955" s="31"/>
      <c r="BY955" s="31"/>
      <c r="BZ955" s="31"/>
      <c r="CA955" s="31"/>
      <c r="CB955" s="31"/>
      <c r="CC955" s="31"/>
      <c r="CD955" s="31"/>
      <c r="CE955" s="31"/>
      <c r="CF955" s="31"/>
      <c r="CG955" s="31"/>
      <c r="CH955" s="31"/>
      <c r="CI955" s="31"/>
      <c r="CJ955" s="31"/>
      <c r="CK955" s="31"/>
      <c r="CL955" s="31"/>
      <c r="CM955" s="31"/>
      <c r="CN955" s="31"/>
      <c r="CO955" s="31"/>
      <c r="CP955" s="31"/>
      <c r="CQ955" s="31"/>
      <c r="CR955" s="31"/>
      <c r="CS955" s="31"/>
    </row>
    <row r="956" customFormat="false" ht="15.75" hidden="false" customHeight="true" outlineLevel="0" collapsed="false">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c r="AE956" s="31"/>
      <c r="AF956" s="31"/>
      <c r="AG956" s="31"/>
      <c r="AH956" s="31"/>
      <c r="AI956" s="31"/>
      <c r="AJ956" s="31"/>
      <c r="AK956" s="31"/>
      <c r="AL956" s="31"/>
      <c r="AM956" s="31"/>
      <c r="AN956" s="31"/>
      <c r="AO956" s="31"/>
      <c r="AP956" s="31"/>
      <c r="AQ956" s="31"/>
      <c r="AR956" s="31"/>
      <c r="AS956" s="31"/>
      <c r="AT956" s="31"/>
      <c r="AU956" s="31"/>
      <c r="AV956" s="31"/>
      <c r="AW956" s="31"/>
      <c r="AX956" s="31"/>
      <c r="AY956" s="31"/>
      <c r="AZ956" s="31"/>
      <c r="BA956" s="31"/>
      <c r="BB956" s="31"/>
      <c r="BC956" s="31"/>
      <c r="BD956" s="31"/>
      <c r="BE956" s="31"/>
      <c r="BF956" s="31"/>
      <c r="BG956" s="31"/>
      <c r="BH956" s="31"/>
      <c r="BI956" s="31"/>
      <c r="BJ956" s="31"/>
      <c r="BK956" s="31"/>
      <c r="BL956" s="31"/>
      <c r="BM956" s="31"/>
      <c r="BN956" s="31"/>
      <c r="BO956" s="31"/>
      <c r="BP956" s="31"/>
      <c r="BQ956" s="31"/>
      <c r="BR956" s="31"/>
      <c r="BS956" s="31"/>
      <c r="BT956" s="31"/>
      <c r="BU956" s="31"/>
      <c r="BV956" s="31"/>
      <c r="BW956" s="31"/>
      <c r="BX956" s="31"/>
      <c r="BY956" s="31"/>
      <c r="BZ956" s="31"/>
      <c r="CA956" s="31"/>
      <c r="CB956" s="31"/>
      <c r="CC956" s="31"/>
      <c r="CD956" s="31"/>
      <c r="CE956" s="31"/>
      <c r="CF956" s="31"/>
      <c r="CG956" s="31"/>
      <c r="CH956" s="31"/>
      <c r="CI956" s="31"/>
      <c r="CJ956" s="31"/>
      <c r="CK956" s="31"/>
      <c r="CL956" s="31"/>
      <c r="CM956" s="31"/>
      <c r="CN956" s="31"/>
      <c r="CO956" s="31"/>
      <c r="CP956" s="31"/>
      <c r="CQ956" s="31"/>
      <c r="CR956" s="31"/>
      <c r="CS956" s="31"/>
    </row>
    <row r="957" customFormat="false" ht="15.75" hidden="false" customHeight="true" outlineLevel="0" collapsed="false">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c r="AE957" s="31"/>
      <c r="AF957" s="31"/>
      <c r="AG957" s="31"/>
      <c r="AH957" s="31"/>
      <c r="AI957" s="31"/>
      <c r="AJ957" s="31"/>
      <c r="AK957" s="31"/>
      <c r="AL957" s="31"/>
      <c r="AM957" s="31"/>
      <c r="AN957" s="31"/>
      <c r="AO957" s="31"/>
      <c r="AP957" s="31"/>
      <c r="AQ957" s="31"/>
      <c r="AR957" s="31"/>
      <c r="AS957" s="31"/>
      <c r="AT957" s="31"/>
      <c r="AU957" s="31"/>
      <c r="AV957" s="31"/>
      <c r="AW957" s="31"/>
      <c r="AX957" s="31"/>
      <c r="AY957" s="31"/>
      <c r="AZ957" s="31"/>
      <c r="BA957" s="31"/>
      <c r="BB957" s="31"/>
      <c r="BC957" s="31"/>
      <c r="BD957" s="31"/>
      <c r="BE957" s="31"/>
      <c r="BF957" s="31"/>
      <c r="BG957" s="31"/>
      <c r="BH957" s="31"/>
      <c r="BI957" s="31"/>
      <c r="BJ957" s="31"/>
      <c r="BK957" s="31"/>
      <c r="BL957" s="31"/>
      <c r="BM957" s="31"/>
      <c r="BN957" s="31"/>
      <c r="BO957" s="31"/>
      <c r="BP957" s="31"/>
      <c r="BQ957" s="31"/>
      <c r="BR957" s="31"/>
      <c r="BS957" s="31"/>
      <c r="BT957" s="31"/>
      <c r="BU957" s="31"/>
      <c r="BV957" s="31"/>
      <c r="BW957" s="31"/>
      <c r="BX957" s="31"/>
      <c r="BY957" s="31"/>
      <c r="BZ957" s="31"/>
      <c r="CA957" s="31"/>
      <c r="CB957" s="31"/>
      <c r="CC957" s="31"/>
      <c r="CD957" s="31"/>
      <c r="CE957" s="31"/>
      <c r="CF957" s="31"/>
      <c r="CG957" s="31"/>
      <c r="CH957" s="31"/>
      <c r="CI957" s="31"/>
      <c r="CJ957" s="31"/>
      <c r="CK957" s="31"/>
      <c r="CL957" s="31"/>
      <c r="CM957" s="31"/>
      <c r="CN957" s="31"/>
      <c r="CO957" s="31"/>
      <c r="CP957" s="31"/>
      <c r="CQ957" s="31"/>
      <c r="CR957" s="31"/>
      <c r="CS957" s="31"/>
    </row>
    <row r="958" customFormat="false" ht="15.75" hidden="false" customHeight="true" outlineLevel="0" collapsed="false">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c r="AE958" s="31"/>
      <c r="AF958" s="31"/>
      <c r="AG958" s="31"/>
      <c r="AH958" s="31"/>
      <c r="AI958" s="31"/>
      <c r="AJ958" s="31"/>
      <c r="AK958" s="31"/>
      <c r="AL958" s="31"/>
      <c r="AM958" s="31"/>
      <c r="AN958" s="31"/>
      <c r="AO958" s="31"/>
      <c r="AP958" s="31"/>
      <c r="AQ958" s="31"/>
      <c r="AR958" s="31"/>
      <c r="AS958" s="31"/>
      <c r="AT958" s="31"/>
      <c r="AU958" s="31"/>
      <c r="AV958" s="31"/>
      <c r="AW958" s="31"/>
      <c r="AX958" s="31"/>
      <c r="AY958" s="31"/>
      <c r="AZ958" s="31"/>
      <c r="BA958" s="31"/>
      <c r="BB958" s="31"/>
      <c r="BC958" s="31"/>
      <c r="BD958" s="31"/>
      <c r="BE958" s="31"/>
      <c r="BF958" s="31"/>
      <c r="BG958" s="31"/>
      <c r="BH958" s="31"/>
      <c r="BI958" s="31"/>
      <c r="BJ958" s="31"/>
      <c r="BK958" s="31"/>
      <c r="BL958" s="31"/>
      <c r="BM958" s="31"/>
      <c r="BN958" s="31"/>
      <c r="BO958" s="31"/>
      <c r="BP958" s="31"/>
      <c r="BQ958" s="31"/>
      <c r="BR958" s="31"/>
      <c r="BS958" s="31"/>
      <c r="BT958" s="31"/>
      <c r="BU958" s="31"/>
      <c r="BV958" s="31"/>
      <c r="BW958" s="31"/>
      <c r="BX958" s="31"/>
      <c r="BY958" s="31"/>
      <c r="BZ958" s="31"/>
      <c r="CA958" s="31"/>
      <c r="CB958" s="31"/>
      <c r="CC958" s="31"/>
      <c r="CD958" s="31"/>
      <c r="CE958" s="31"/>
      <c r="CF958" s="31"/>
      <c r="CG958" s="31"/>
      <c r="CH958" s="31"/>
      <c r="CI958" s="31"/>
      <c r="CJ958" s="31"/>
      <c r="CK958" s="31"/>
      <c r="CL958" s="31"/>
      <c r="CM958" s="31"/>
      <c r="CN958" s="31"/>
      <c r="CO958" s="31"/>
      <c r="CP958" s="31"/>
      <c r="CQ958" s="31"/>
      <c r="CR958" s="31"/>
      <c r="CS958" s="31"/>
    </row>
    <row r="959" customFormat="false" ht="15.75" hidden="false" customHeight="true" outlineLevel="0" collapsed="false">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c r="AE959" s="31"/>
      <c r="AF959" s="31"/>
      <c r="AG959" s="31"/>
      <c r="AH959" s="31"/>
      <c r="AI959" s="31"/>
      <c r="AJ959" s="31"/>
      <c r="AK959" s="31"/>
      <c r="AL959" s="31"/>
      <c r="AM959" s="31"/>
      <c r="AN959" s="31"/>
      <c r="AO959" s="31"/>
      <c r="AP959" s="31"/>
      <c r="AQ959" s="31"/>
      <c r="AR959" s="31"/>
      <c r="AS959" s="31"/>
      <c r="AT959" s="31"/>
      <c r="AU959" s="31"/>
      <c r="AV959" s="31"/>
      <c r="AW959" s="31"/>
      <c r="AX959" s="31"/>
      <c r="AY959" s="31"/>
      <c r="AZ959" s="31"/>
      <c r="BA959" s="31"/>
      <c r="BB959" s="31"/>
      <c r="BC959" s="31"/>
      <c r="BD959" s="31"/>
      <c r="BE959" s="31"/>
      <c r="BF959" s="31"/>
      <c r="BG959" s="31"/>
      <c r="BH959" s="31"/>
      <c r="BI959" s="31"/>
      <c r="BJ959" s="31"/>
      <c r="BK959" s="31"/>
      <c r="BL959" s="31"/>
      <c r="BM959" s="31"/>
      <c r="BN959" s="31"/>
      <c r="BO959" s="31"/>
      <c r="BP959" s="31"/>
      <c r="BQ959" s="31"/>
      <c r="BR959" s="31"/>
      <c r="BS959" s="31"/>
      <c r="BT959" s="31"/>
      <c r="BU959" s="31"/>
      <c r="BV959" s="31"/>
      <c r="BW959" s="31"/>
      <c r="BX959" s="31"/>
      <c r="BY959" s="31"/>
      <c r="BZ959" s="31"/>
      <c r="CA959" s="31"/>
      <c r="CB959" s="31"/>
      <c r="CC959" s="31"/>
      <c r="CD959" s="31"/>
      <c r="CE959" s="31"/>
      <c r="CF959" s="31"/>
      <c r="CG959" s="31"/>
      <c r="CH959" s="31"/>
      <c r="CI959" s="31"/>
      <c r="CJ959" s="31"/>
      <c r="CK959" s="31"/>
      <c r="CL959" s="31"/>
      <c r="CM959" s="31"/>
      <c r="CN959" s="31"/>
      <c r="CO959" s="31"/>
      <c r="CP959" s="31"/>
      <c r="CQ959" s="31"/>
      <c r="CR959" s="31"/>
      <c r="CS959" s="31"/>
    </row>
    <row r="960" customFormat="false" ht="15.75" hidden="false" customHeight="true" outlineLevel="0" collapsed="false">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c r="AA960" s="31"/>
      <c r="AB960" s="31"/>
      <c r="AC960" s="31"/>
      <c r="AD960" s="31"/>
      <c r="AE960" s="31"/>
      <c r="AF960" s="31"/>
      <c r="AG960" s="31"/>
      <c r="AH960" s="31"/>
      <c r="AI960" s="31"/>
      <c r="AJ960" s="31"/>
      <c r="AK960" s="31"/>
      <c r="AL960" s="31"/>
      <c r="AM960" s="31"/>
      <c r="AN960" s="31"/>
      <c r="AO960" s="31"/>
      <c r="AP960" s="31"/>
      <c r="AQ960" s="31"/>
      <c r="AR960" s="31"/>
      <c r="AS960" s="31"/>
      <c r="AT960" s="31"/>
      <c r="AU960" s="31"/>
      <c r="AV960" s="31"/>
      <c r="AW960" s="31"/>
      <c r="AX960" s="31"/>
      <c r="AY960" s="31"/>
      <c r="AZ960" s="31"/>
      <c r="BA960" s="31"/>
      <c r="BB960" s="31"/>
      <c r="BC960" s="31"/>
      <c r="BD960" s="31"/>
      <c r="BE960" s="31"/>
      <c r="BF960" s="31"/>
      <c r="BG960" s="31"/>
      <c r="BH960" s="31"/>
      <c r="BI960" s="31"/>
      <c r="BJ960" s="31"/>
      <c r="BK960" s="31"/>
      <c r="BL960" s="31"/>
      <c r="BM960" s="31"/>
      <c r="BN960" s="31"/>
      <c r="BO960" s="31"/>
      <c r="BP960" s="31"/>
      <c r="BQ960" s="31"/>
      <c r="BR960" s="31"/>
      <c r="BS960" s="31"/>
      <c r="BT960" s="31"/>
      <c r="BU960" s="31"/>
      <c r="BV960" s="31"/>
      <c r="BW960" s="31"/>
      <c r="BX960" s="31"/>
      <c r="BY960" s="31"/>
      <c r="BZ960" s="31"/>
      <c r="CA960" s="31"/>
      <c r="CB960" s="31"/>
      <c r="CC960" s="31"/>
      <c r="CD960" s="31"/>
      <c r="CE960" s="31"/>
      <c r="CF960" s="31"/>
      <c r="CG960" s="31"/>
      <c r="CH960" s="31"/>
      <c r="CI960" s="31"/>
      <c r="CJ960" s="31"/>
      <c r="CK960" s="31"/>
      <c r="CL960" s="31"/>
      <c r="CM960" s="31"/>
      <c r="CN960" s="31"/>
      <c r="CO960" s="31"/>
      <c r="CP960" s="31"/>
      <c r="CQ960" s="31"/>
      <c r="CR960" s="31"/>
      <c r="CS960" s="31"/>
    </row>
    <row r="961" customFormat="false" ht="15.75" hidden="false" customHeight="true" outlineLevel="0" collapsed="false">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1"/>
      <c r="AE961" s="31"/>
      <c r="AF961" s="31"/>
      <c r="AG961" s="31"/>
      <c r="AH961" s="31"/>
      <c r="AI961" s="31"/>
      <c r="AJ961" s="31"/>
      <c r="AK961" s="31"/>
      <c r="AL961" s="31"/>
      <c r="AM961" s="31"/>
      <c r="AN961" s="31"/>
      <c r="AO961" s="31"/>
      <c r="AP961" s="31"/>
      <c r="AQ961" s="31"/>
      <c r="AR961" s="31"/>
      <c r="AS961" s="31"/>
      <c r="AT961" s="31"/>
      <c r="AU961" s="31"/>
      <c r="AV961" s="31"/>
      <c r="AW961" s="31"/>
      <c r="AX961" s="31"/>
      <c r="AY961" s="31"/>
      <c r="AZ961" s="31"/>
      <c r="BA961" s="31"/>
      <c r="BB961" s="31"/>
      <c r="BC961" s="31"/>
      <c r="BD961" s="31"/>
      <c r="BE961" s="31"/>
      <c r="BF961" s="31"/>
      <c r="BG961" s="31"/>
      <c r="BH961" s="31"/>
      <c r="BI961" s="31"/>
      <c r="BJ961" s="31"/>
      <c r="BK961" s="31"/>
      <c r="BL961" s="31"/>
      <c r="BM961" s="31"/>
      <c r="BN961" s="31"/>
      <c r="BO961" s="31"/>
      <c r="BP961" s="31"/>
      <c r="BQ961" s="31"/>
      <c r="BR961" s="31"/>
      <c r="BS961" s="31"/>
      <c r="BT961" s="31"/>
      <c r="BU961" s="31"/>
      <c r="BV961" s="31"/>
      <c r="BW961" s="31"/>
      <c r="BX961" s="31"/>
      <c r="BY961" s="31"/>
      <c r="BZ961" s="31"/>
      <c r="CA961" s="31"/>
      <c r="CB961" s="31"/>
      <c r="CC961" s="31"/>
      <c r="CD961" s="31"/>
      <c r="CE961" s="31"/>
      <c r="CF961" s="31"/>
      <c r="CG961" s="31"/>
      <c r="CH961" s="31"/>
      <c r="CI961" s="31"/>
      <c r="CJ961" s="31"/>
      <c r="CK961" s="31"/>
      <c r="CL961" s="31"/>
      <c r="CM961" s="31"/>
      <c r="CN961" s="31"/>
      <c r="CO961" s="31"/>
      <c r="CP961" s="31"/>
      <c r="CQ961" s="31"/>
      <c r="CR961" s="31"/>
      <c r="CS961" s="31"/>
    </row>
    <row r="962" customFormat="false" ht="15.75" hidden="false" customHeight="true" outlineLevel="0" collapsed="false">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c r="AE962" s="31"/>
      <c r="AF962" s="31"/>
      <c r="AG962" s="31"/>
      <c r="AH962" s="31"/>
      <c r="AI962" s="31"/>
      <c r="AJ962" s="31"/>
      <c r="AK962" s="31"/>
      <c r="AL962" s="31"/>
      <c r="AM962" s="31"/>
      <c r="AN962" s="31"/>
      <c r="AO962" s="31"/>
      <c r="AP962" s="31"/>
      <c r="AQ962" s="31"/>
      <c r="AR962" s="31"/>
      <c r="AS962" s="31"/>
      <c r="AT962" s="31"/>
      <c r="AU962" s="31"/>
      <c r="AV962" s="31"/>
      <c r="AW962" s="31"/>
      <c r="AX962" s="31"/>
      <c r="AY962" s="31"/>
      <c r="AZ962" s="31"/>
      <c r="BA962" s="31"/>
      <c r="BB962" s="31"/>
      <c r="BC962" s="31"/>
      <c r="BD962" s="31"/>
      <c r="BE962" s="31"/>
      <c r="BF962" s="31"/>
      <c r="BG962" s="31"/>
      <c r="BH962" s="31"/>
      <c r="BI962" s="31"/>
      <c r="BJ962" s="31"/>
      <c r="BK962" s="31"/>
      <c r="BL962" s="31"/>
      <c r="BM962" s="31"/>
      <c r="BN962" s="31"/>
      <c r="BO962" s="31"/>
      <c r="BP962" s="31"/>
      <c r="BQ962" s="31"/>
      <c r="BR962" s="31"/>
      <c r="BS962" s="31"/>
      <c r="BT962" s="31"/>
      <c r="BU962" s="31"/>
      <c r="BV962" s="31"/>
      <c r="BW962" s="31"/>
      <c r="BX962" s="31"/>
      <c r="BY962" s="31"/>
      <c r="BZ962" s="31"/>
      <c r="CA962" s="31"/>
      <c r="CB962" s="31"/>
      <c r="CC962" s="31"/>
      <c r="CD962" s="31"/>
      <c r="CE962" s="31"/>
      <c r="CF962" s="31"/>
      <c r="CG962" s="31"/>
      <c r="CH962" s="31"/>
      <c r="CI962" s="31"/>
      <c r="CJ962" s="31"/>
      <c r="CK962" s="31"/>
      <c r="CL962" s="31"/>
      <c r="CM962" s="31"/>
      <c r="CN962" s="31"/>
      <c r="CO962" s="31"/>
      <c r="CP962" s="31"/>
      <c r="CQ962" s="31"/>
      <c r="CR962" s="31"/>
      <c r="CS962" s="31"/>
    </row>
    <row r="963" customFormat="false" ht="15.75" hidden="false" customHeight="true" outlineLevel="0" collapsed="false">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c r="AE963" s="31"/>
      <c r="AF963" s="31"/>
      <c r="AG963" s="31"/>
      <c r="AH963" s="31"/>
      <c r="AI963" s="31"/>
      <c r="AJ963" s="31"/>
      <c r="AK963" s="31"/>
      <c r="AL963" s="31"/>
      <c r="AM963" s="31"/>
      <c r="AN963" s="31"/>
      <c r="AO963" s="31"/>
      <c r="AP963" s="31"/>
      <c r="AQ963" s="31"/>
      <c r="AR963" s="31"/>
      <c r="AS963" s="31"/>
      <c r="AT963" s="31"/>
      <c r="AU963" s="31"/>
      <c r="AV963" s="31"/>
      <c r="AW963" s="31"/>
      <c r="AX963" s="31"/>
      <c r="AY963" s="31"/>
      <c r="AZ963" s="31"/>
      <c r="BA963" s="31"/>
      <c r="BB963" s="31"/>
      <c r="BC963" s="31"/>
      <c r="BD963" s="31"/>
      <c r="BE963" s="31"/>
      <c r="BF963" s="31"/>
      <c r="BG963" s="31"/>
      <c r="BH963" s="31"/>
      <c r="BI963" s="31"/>
      <c r="BJ963" s="31"/>
      <c r="BK963" s="31"/>
      <c r="BL963" s="31"/>
      <c r="BM963" s="31"/>
      <c r="BN963" s="31"/>
      <c r="BO963" s="31"/>
      <c r="BP963" s="31"/>
      <c r="BQ963" s="31"/>
      <c r="BR963" s="31"/>
      <c r="BS963" s="31"/>
      <c r="BT963" s="31"/>
      <c r="BU963" s="31"/>
      <c r="BV963" s="31"/>
      <c r="BW963" s="31"/>
      <c r="BX963" s="31"/>
      <c r="BY963" s="31"/>
      <c r="BZ963" s="31"/>
      <c r="CA963" s="31"/>
      <c r="CB963" s="31"/>
      <c r="CC963" s="31"/>
      <c r="CD963" s="31"/>
      <c r="CE963" s="31"/>
      <c r="CF963" s="31"/>
      <c r="CG963" s="31"/>
      <c r="CH963" s="31"/>
      <c r="CI963" s="31"/>
      <c r="CJ963" s="31"/>
      <c r="CK963" s="31"/>
      <c r="CL963" s="31"/>
      <c r="CM963" s="31"/>
      <c r="CN963" s="31"/>
      <c r="CO963" s="31"/>
      <c r="CP963" s="31"/>
      <c r="CQ963" s="31"/>
      <c r="CR963" s="31"/>
      <c r="CS963" s="31"/>
    </row>
    <row r="964" customFormat="false" ht="15.75" hidden="false" customHeight="true" outlineLevel="0" collapsed="false">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c r="AE964" s="31"/>
      <c r="AF964" s="31"/>
      <c r="AG964" s="31"/>
      <c r="AH964" s="31"/>
      <c r="AI964" s="31"/>
      <c r="AJ964" s="31"/>
      <c r="AK964" s="31"/>
      <c r="AL964" s="31"/>
      <c r="AM964" s="31"/>
      <c r="AN964" s="31"/>
      <c r="AO964" s="31"/>
      <c r="AP964" s="31"/>
      <c r="AQ964" s="31"/>
      <c r="AR964" s="31"/>
      <c r="AS964" s="31"/>
      <c r="AT964" s="31"/>
      <c r="AU964" s="31"/>
      <c r="AV964" s="31"/>
      <c r="AW964" s="31"/>
      <c r="AX964" s="31"/>
      <c r="AY964" s="31"/>
      <c r="AZ964" s="31"/>
      <c r="BA964" s="31"/>
      <c r="BB964" s="31"/>
      <c r="BC964" s="31"/>
      <c r="BD964" s="31"/>
      <c r="BE964" s="31"/>
      <c r="BF964" s="31"/>
      <c r="BG964" s="31"/>
      <c r="BH964" s="31"/>
      <c r="BI964" s="31"/>
      <c r="BJ964" s="31"/>
      <c r="BK964" s="31"/>
      <c r="BL964" s="31"/>
      <c r="BM964" s="31"/>
      <c r="BN964" s="31"/>
      <c r="BO964" s="31"/>
      <c r="BP964" s="31"/>
      <c r="BQ964" s="31"/>
      <c r="BR964" s="31"/>
      <c r="BS964" s="31"/>
      <c r="BT964" s="31"/>
      <c r="BU964" s="31"/>
      <c r="BV964" s="31"/>
      <c r="BW964" s="31"/>
      <c r="BX964" s="31"/>
      <c r="BY964" s="31"/>
      <c r="BZ964" s="31"/>
      <c r="CA964" s="31"/>
      <c r="CB964" s="31"/>
      <c r="CC964" s="31"/>
      <c r="CD964" s="31"/>
      <c r="CE964" s="31"/>
      <c r="CF964" s="31"/>
      <c r="CG964" s="31"/>
      <c r="CH964" s="31"/>
      <c r="CI964" s="31"/>
      <c r="CJ964" s="31"/>
      <c r="CK964" s="31"/>
      <c r="CL964" s="31"/>
      <c r="CM964" s="31"/>
      <c r="CN964" s="31"/>
      <c r="CO964" s="31"/>
      <c r="CP964" s="31"/>
      <c r="CQ964" s="31"/>
      <c r="CR964" s="31"/>
      <c r="CS964" s="31"/>
    </row>
    <row r="965" customFormat="false" ht="15.75" hidden="false" customHeight="true" outlineLevel="0" collapsed="false">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c r="AE965" s="31"/>
      <c r="AF965" s="31"/>
      <c r="AG965" s="31"/>
      <c r="AH965" s="31"/>
      <c r="AI965" s="31"/>
      <c r="AJ965" s="31"/>
      <c r="AK965" s="31"/>
      <c r="AL965" s="31"/>
      <c r="AM965" s="31"/>
      <c r="AN965" s="31"/>
      <c r="AO965" s="31"/>
      <c r="AP965" s="31"/>
      <c r="AQ965" s="31"/>
      <c r="AR965" s="31"/>
      <c r="AS965" s="31"/>
      <c r="AT965" s="31"/>
      <c r="AU965" s="31"/>
      <c r="AV965" s="31"/>
      <c r="AW965" s="31"/>
      <c r="AX965" s="31"/>
      <c r="AY965" s="31"/>
      <c r="AZ965" s="31"/>
      <c r="BA965" s="31"/>
      <c r="BB965" s="31"/>
      <c r="BC965" s="31"/>
      <c r="BD965" s="31"/>
      <c r="BE965" s="31"/>
      <c r="BF965" s="31"/>
      <c r="BG965" s="31"/>
      <c r="BH965" s="31"/>
      <c r="BI965" s="31"/>
      <c r="BJ965" s="31"/>
      <c r="BK965" s="31"/>
      <c r="BL965" s="31"/>
      <c r="BM965" s="31"/>
      <c r="BN965" s="31"/>
      <c r="BO965" s="31"/>
      <c r="BP965" s="31"/>
      <c r="BQ965" s="31"/>
      <c r="BR965" s="31"/>
      <c r="BS965" s="31"/>
      <c r="BT965" s="31"/>
      <c r="BU965" s="31"/>
      <c r="BV965" s="31"/>
      <c r="BW965" s="31"/>
      <c r="BX965" s="31"/>
      <c r="BY965" s="31"/>
      <c r="BZ965" s="31"/>
      <c r="CA965" s="31"/>
      <c r="CB965" s="31"/>
      <c r="CC965" s="31"/>
      <c r="CD965" s="31"/>
      <c r="CE965" s="31"/>
      <c r="CF965" s="31"/>
      <c r="CG965" s="31"/>
      <c r="CH965" s="31"/>
      <c r="CI965" s="31"/>
      <c r="CJ965" s="31"/>
      <c r="CK965" s="31"/>
      <c r="CL965" s="31"/>
      <c r="CM965" s="31"/>
      <c r="CN965" s="31"/>
      <c r="CO965" s="31"/>
      <c r="CP965" s="31"/>
      <c r="CQ965" s="31"/>
      <c r="CR965" s="31"/>
      <c r="CS965" s="31"/>
    </row>
    <row r="966" customFormat="false" ht="15.75" hidden="false" customHeight="true" outlineLevel="0" collapsed="false">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c r="AE966" s="31"/>
      <c r="AF966" s="31"/>
      <c r="AG966" s="31"/>
      <c r="AH966" s="31"/>
      <c r="AI966" s="31"/>
      <c r="AJ966" s="31"/>
      <c r="AK966" s="31"/>
      <c r="AL966" s="31"/>
      <c r="AM966" s="31"/>
      <c r="AN966" s="31"/>
      <c r="AO966" s="31"/>
      <c r="AP966" s="31"/>
      <c r="AQ966" s="31"/>
      <c r="AR966" s="31"/>
      <c r="AS966" s="31"/>
      <c r="AT966" s="31"/>
      <c r="AU966" s="31"/>
      <c r="AV966" s="31"/>
      <c r="AW966" s="31"/>
      <c r="AX966" s="31"/>
      <c r="AY966" s="31"/>
      <c r="AZ966" s="31"/>
      <c r="BA966" s="31"/>
      <c r="BB966" s="31"/>
      <c r="BC966" s="31"/>
      <c r="BD966" s="31"/>
      <c r="BE966" s="31"/>
      <c r="BF966" s="31"/>
      <c r="BG966" s="31"/>
      <c r="BH966" s="31"/>
      <c r="BI966" s="31"/>
      <c r="BJ966" s="31"/>
      <c r="BK966" s="31"/>
      <c r="BL966" s="31"/>
      <c r="BM966" s="31"/>
      <c r="BN966" s="31"/>
      <c r="BO966" s="31"/>
      <c r="BP966" s="31"/>
      <c r="BQ966" s="31"/>
      <c r="BR966" s="31"/>
      <c r="BS966" s="31"/>
      <c r="BT966" s="31"/>
      <c r="BU966" s="31"/>
      <c r="BV966" s="31"/>
      <c r="BW966" s="31"/>
      <c r="BX966" s="31"/>
      <c r="BY966" s="31"/>
      <c r="BZ966" s="31"/>
      <c r="CA966" s="31"/>
      <c r="CB966" s="31"/>
      <c r="CC966" s="31"/>
      <c r="CD966" s="31"/>
      <c r="CE966" s="31"/>
      <c r="CF966" s="31"/>
      <c r="CG966" s="31"/>
      <c r="CH966" s="31"/>
      <c r="CI966" s="31"/>
      <c r="CJ966" s="31"/>
      <c r="CK966" s="31"/>
      <c r="CL966" s="31"/>
      <c r="CM966" s="31"/>
      <c r="CN966" s="31"/>
      <c r="CO966" s="31"/>
      <c r="CP966" s="31"/>
      <c r="CQ966" s="31"/>
      <c r="CR966" s="31"/>
      <c r="CS966" s="31"/>
    </row>
    <row r="967" customFormat="false" ht="15.75" hidden="false" customHeight="true" outlineLevel="0" collapsed="false">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c r="AE967" s="31"/>
      <c r="AF967" s="31"/>
      <c r="AG967" s="31"/>
      <c r="AH967" s="31"/>
      <c r="AI967" s="31"/>
      <c r="AJ967" s="31"/>
      <c r="AK967" s="31"/>
      <c r="AL967" s="31"/>
      <c r="AM967" s="31"/>
      <c r="AN967" s="31"/>
      <c r="AO967" s="31"/>
      <c r="AP967" s="31"/>
      <c r="AQ967" s="31"/>
      <c r="AR967" s="31"/>
      <c r="AS967" s="31"/>
      <c r="AT967" s="31"/>
      <c r="AU967" s="31"/>
      <c r="AV967" s="31"/>
      <c r="AW967" s="31"/>
      <c r="AX967" s="31"/>
      <c r="AY967" s="31"/>
      <c r="AZ967" s="31"/>
      <c r="BA967" s="31"/>
      <c r="BB967" s="31"/>
      <c r="BC967" s="31"/>
      <c r="BD967" s="31"/>
      <c r="BE967" s="31"/>
      <c r="BF967" s="31"/>
      <c r="BG967" s="31"/>
      <c r="BH967" s="31"/>
      <c r="BI967" s="31"/>
      <c r="BJ967" s="31"/>
      <c r="BK967" s="31"/>
      <c r="BL967" s="31"/>
      <c r="BM967" s="31"/>
      <c r="BN967" s="31"/>
      <c r="BO967" s="31"/>
      <c r="BP967" s="31"/>
      <c r="BQ967" s="31"/>
      <c r="BR967" s="31"/>
      <c r="BS967" s="31"/>
      <c r="BT967" s="31"/>
      <c r="BU967" s="31"/>
      <c r="BV967" s="31"/>
      <c r="BW967" s="31"/>
      <c r="BX967" s="31"/>
      <c r="BY967" s="31"/>
      <c r="BZ967" s="31"/>
      <c r="CA967" s="31"/>
      <c r="CB967" s="31"/>
      <c r="CC967" s="31"/>
      <c r="CD967" s="31"/>
      <c r="CE967" s="31"/>
      <c r="CF967" s="31"/>
      <c r="CG967" s="31"/>
      <c r="CH967" s="31"/>
      <c r="CI967" s="31"/>
      <c r="CJ967" s="31"/>
      <c r="CK967" s="31"/>
      <c r="CL967" s="31"/>
      <c r="CM967" s="31"/>
      <c r="CN967" s="31"/>
      <c r="CO967" s="31"/>
      <c r="CP967" s="31"/>
      <c r="CQ967" s="31"/>
      <c r="CR967" s="31"/>
      <c r="CS967" s="31"/>
    </row>
    <row r="968" customFormat="false" ht="15.75" hidden="false" customHeight="true" outlineLevel="0" collapsed="false">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c r="AE968" s="31"/>
      <c r="AF968" s="31"/>
      <c r="AG968" s="31"/>
      <c r="AH968" s="31"/>
      <c r="AI968" s="31"/>
      <c r="AJ968" s="31"/>
      <c r="AK968" s="31"/>
      <c r="AL968" s="31"/>
      <c r="AM968" s="31"/>
      <c r="AN968" s="31"/>
      <c r="AO968" s="31"/>
      <c r="AP968" s="31"/>
      <c r="AQ968" s="31"/>
      <c r="AR968" s="31"/>
      <c r="AS968" s="31"/>
      <c r="AT968" s="31"/>
      <c r="AU968" s="31"/>
      <c r="AV968" s="31"/>
      <c r="AW968" s="31"/>
      <c r="AX968" s="31"/>
      <c r="AY968" s="31"/>
      <c r="AZ968" s="31"/>
      <c r="BA968" s="31"/>
      <c r="BB968" s="31"/>
      <c r="BC968" s="31"/>
      <c r="BD968" s="31"/>
      <c r="BE968" s="31"/>
      <c r="BF968" s="31"/>
      <c r="BG968" s="31"/>
      <c r="BH968" s="31"/>
      <c r="BI968" s="31"/>
      <c r="BJ968" s="31"/>
      <c r="BK968" s="31"/>
      <c r="BL968" s="31"/>
      <c r="BM968" s="31"/>
      <c r="BN968" s="31"/>
      <c r="BO968" s="31"/>
      <c r="BP968" s="31"/>
      <c r="BQ968" s="31"/>
      <c r="BR968" s="31"/>
      <c r="BS968" s="31"/>
      <c r="BT968" s="31"/>
      <c r="BU968" s="31"/>
      <c r="BV968" s="31"/>
      <c r="BW968" s="31"/>
      <c r="BX968" s="31"/>
      <c r="BY968" s="31"/>
      <c r="BZ968" s="31"/>
      <c r="CA968" s="31"/>
      <c r="CB968" s="31"/>
      <c r="CC968" s="31"/>
      <c r="CD968" s="31"/>
      <c r="CE968" s="31"/>
      <c r="CF968" s="31"/>
      <c r="CG968" s="31"/>
      <c r="CH968" s="31"/>
      <c r="CI968" s="31"/>
      <c r="CJ968" s="31"/>
      <c r="CK968" s="31"/>
      <c r="CL968" s="31"/>
      <c r="CM968" s="31"/>
      <c r="CN968" s="31"/>
      <c r="CO968" s="31"/>
      <c r="CP968" s="31"/>
      <c r="CQ968" s="31"/>
      <c r="CR968" s="31"/>
      <c r="CS968" s="31"/>
    </row>
    <row r="969" customFormat="false" ht="15.75" hidden="false" customHeight="true" outlineLevel="0" collapsed="false">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c r="AE969" s="31"/>
      <c r="AF969" s="31"/>
      <c r="AG969" s="31"/>
      <c r="AH969" s="31"/>
      <c r="AI969" s="31"/>
      <c r="AJ969" s="31"/>
      <c r="AK969" s="31"/>
      <c r="AL969" s="31"/>
      <c r="AM969" s="31"/>
      <c r="AN969" s="31"/>
      <c r="AO969" s="31"/>
      <c r="AP969" s="31"/>
      <c r="AQ969" s="31"/>
      <c r="AR969" s="31"/>
      <c r="AS969" s="31"/>
      <c r="AT969" s="31"/>
      <c r="AU969" s="31"/>
      <c r="AV969" s="31"/>
      <c r="AW969" s="31"/>
      <c r="AX969" s="31"/>
      <c r="AY969" s="31"/>
      <c r="AZ969" s="31"/>
      <c r="BA969" s="31"/>
      <c r="BB969" s="31"/>
      <c r="BC969" s="31"/>
      <c r="BD969" s="31"/>
      <c r="BE969" s="31"/>
      <c r="BF969" s="31"/>
      <c r="BG969" s="31"/>
      <c r="BH969" s="31"/>
      <c r="BI969" s="31"/>
      <c r="BJ969" s="31"/>
      <c r="BK969" s="31"/>
      <c r="BL969" s="31"/>
      <c r="BM969" s="31"/>
      <c r="BN969" s="31"/>
      <c r="BO969" s="31"/>
      <c r="BP969" s="31"/>
      <c r="BQ969" s="31"/>
      <c r="BR969" s="31"/>
      <c r="BS969" s="31"/>
      <c r="BT969" s="31"/>
      <c r="BU969" s="31"/>
      <c r="BV969" s="31"/>
      <c r="BW969" s="31"/>
      <c r="BX969" s="31"/>
      <c r="BY969" s="31"/>
      <c r="BZ969" s="31"/>
      <c r="CA969" s="31"/>
      <c r="CB969" s="31"/>
      <c r="CC969" s="31"/>
      <c r="CD969" s="31"/>
      <c r="CE969" s="31"/>
      <c r="CF969" s="31"/>
      <c r="CG969" s="31"/>
      <c r="CH969" s="31"/>
      <c r="CI969" s="31"/>
      <c r="CJ969" s="31"/>
      <c r="CK969" s="31"/>
      <c r="CL969" s="31"/>
      <c r="CM969" s="31"/>
      <c r="CN969" s="31"/>
      <c r="CO969" s="31"/>
      <c r="CP969" s="31"/>
      <c r="CQ969" s="31"/>
      <c r="CR969" s="31"/>
      <c r="CS969" s="31"/>
    </row>
    <row r="970" customFormat="false" ht="15.75" hidden="false" customHeight="true" outlineLevel="0" collapsed="false">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c r="AE970" s="31"/>
      <c r="AF970" s="31"/>
      <c r="AG970" s="31"/>
      <c r="AH970" s="31"/>
      <c r="AI970" s="31"/>
      <c r="AJ970" s="31"/>
      <c r="AK970" s="31"/>
      <c r="AL970" s="31"/>
      <c r="AM970" s="31"/>
      <c r="AN970" s="31"/>
      <c r="AO970" s="31"/>
      <c r="AP970" s="31"/>
      <c r="AQ970" s="31"/>
      <c r="AR970" s="31"/>
      <c r="AS970" s="31"/>
      <c r="AT970" s="31"/>
      <c r="AU970" s="31"/>
      <c r="AV970" s="31"/>
      <c r="AW970" s="31"/>
      <c r="AX970" s="31"/>
      <c r="AY970" s="31"/>
      <c r="AZ970" s="31"/>
      <c r="BA970" s="31"/>
      <c r="BB970" s="31"/>
      <c r="BC970" s="31"/>
      <c r="BD970" s="31"/>
      <c r="BE970" s="31"/>
      <c r="BF970" s="31"/>
      <c r="BG970" s="31"/>
      <c r="BH970" s="31"/>
      <c r="BI970" s="31"/>
      <c r="BJ970" s="31"/>
      <c r="BK970" s="31"/>
      <c r="BL970" s="31"/>
      <c r="BM970" s="31"/>
      <c r="BN970" s="31"/>
      <c r="BO970" s="31"/>
      <c r="BP970" s="31"/>
      <c r="BQ970" s="31"/>
      <c r="BR970" s="31"/>
      <c r="BS970" s="31"/>
      <c r="BT970" s="31"/>
      <c r="BU970" s="31"/>
      <c r="BV970" s="31"/>
      <c r="BW970" s="31"/>
      <c r="BX970" s="31"/>
      <c r="BY970" s="31"/>
      <c r="BZ970" s="31"/>
      <c r="CA970" s="31"/>
      <c r="CB970" s="31"/>
      <c r="CC970" s="31"/>
      <c r="CD970" s="31"/>
      <c r="CE970" s="31"/>
      <c r="CF970" s="31"/>
      <c r="CG970" s="31"/>
      <c r="CH970" s="31"/>
      <c r="CI970" s="31"/>
      <c r="CJ970" s="31"/>
      <c r="CK970" s="31"/>
      <c r="CL970" s="31"/>
      <c r="CM970" s="31"/>
      <c r="CN970" s="31"/>
      <c r="CO970" s="31"/>
      <c r="CP970" s="31"/>
      <c r="CQ970" s="31"/>
      <c r="CR970" s="31"/>
      <c r="CS970" s="31"/>
    </row>
    <row r="971" customFormat="false" ht="15.75" hidden="false" customHeight="true" outlineLevel="0" collapsed="false">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c r="AE971" s="31"/>
      <c r="AF971" s="31"/>
      <c r="AG971" s="31"/>
      <c r="AH971" s="31"/>
      <c r="AI971" s="31"/>
      <c r="AJ971" s="31"/>
      <c r="AK971" s="31"/>
      <c r="AL971" s="31"/>
      <c r="AM971" s="31"/>
      <c r="AN971" s="31"/>
      <c r="AO971" s="31"/>
      <c r="AP971" s="31"/>
      <c r="AQ971" s="31"/>
      <c r="AR971" s="31"/>
      <c r="AS971" s="31"/>
      <c r="AT971" s="31"/>
      <c r="AU971" s="31"/>
      <c r="AV971" s="31"/>
      <c r="AW971" s="31"/>
      <c r="AX971" s="31"/>
      <c r="AY971" s="31"/>
      <c r="AZ971" s="31"/>
      <c r="BA971" s="31"/>
      <c r="BB971" s="31"/>
      <c r="BC971" s="31"/>
      <c r="BD971" s="31"/>
      <c r="BE971" s="31"/>
      <c r="BF971" s="31"/>
      <c r="BG971" s="31"/>
      <c r="BH971" s="31"/>
      <c r="BI971" s="31"/>
      <c r="BJ971" s="31"/>
      <c r="BK971" s="31"/>
      <c r="BL971" s="31"/>
      <c r="BM971" s="31"/>
      <c r="BN971" s="31"/>
      <c r="BO971" s="31"/>
      <c r="BP971" s="31"/>
      <c r="BQ971" s="31"/>
      <c r="BR971" s="31"/>
      <c r="BS971" s="31"/>
      <c r="BT971" s="31"/>
      <c r="BU971" s="31"/>
      <c r="BV971" s="31"/>
      <c r="BW971" s="31"/>
      <c r="BX971" s="31"/>
      <c r="BY971" s="31"/>
      <c r="BZ971" s="31"/>
      <c r="CA971" s="31"/>
      <c r="CB971" s="31"/>
      <c r="CC971" s="31"/>
      <c r="CD971" s="31"/>
      <c r="CE971" s="31"/>
      <c r="CF971" s="31"/>
      <c r="CG971" s="31"/>
      <c r="CH971" s="31"/>
      <c r="CI971" s="31"/>
      <c r="CJ971" s="31"/>
      <c r="CK971" s="31"/>
      <c r="CL971" s="31"/>
      <c r="CM971" s="31"/>
      <c r="CN971" s="31"/>
      <c r="CO971" s="31"/>
      <c r="CP971" s="31"/>
      <c r="CQ971" s="31"/>
      <c r="CR971" s="31"/>
      <c r="CS971" s="31"/>
    </row>
    <row r="972" customFormat="false" ht="15.75" hidden="false" customHeight="true" outlineLevel="0" collapsed="false">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c r="AE972" s="31"/>
      <c r="AF972" s="31"/>
      <c r="AG972" s="31"/>
      <c r="AH972" s="31"/>
      <c r="AI972" s="31"/>
      <c r="AJ972" s="31"/>
      <c r="AK972" s="31"/>
      <c r="AL972" s="31"/>
      <c r="AM972" s="31"/>
      <c r="AN972" s="31"/>
      <c r="AO972" s="31"/>
      <c r="AP972" s="31"/>
      <c r="AQ972" s="31"/>
      <c r="AR972" s="31"/>
      <c r="AS972" s="31"/>
      <c r="AT972" s="31"/>
      <c r="AU972" s="31"/>
      <c r="AV972" s="31"/>
      <c r="AW972" s="31"/>
      <c r="AX972" s="31"/>
      <c r="AY972" s="31"/>
      <c r="AZ972" s="31"/>
      <c r="BA972" s="31"/>
      <c r="BB972" s="31"/>
      <c r="BC972" s="31"/>
      <c r="BD972" s="31"/>
      <c r="BE972" s="31"/>
      <c r="BF972" s="31"/>
      <c r="BG972" s="31"/>
      <c r="BH972" s="31"/>
      <c r="BI972" s="31"/>
      <c r="BJ972" s="31"/>
      <c r="BK972" s="31"/>
      <c r="BL972" s="31"/>
      <c r="BM972" s="31"/>
      <c r="BN972" s="31"/>
      <c r="BO972" s="31"/>
      <c r="BP972" s="31"/>
      <c r="BQ972" s="31"/>
      <c r="BR972" s="31"/>
      <c r="BS972" s="31"/>
      <c r="BT972" s="31"/>
      <c r="BU972" s="31"/>
      <c r="BV972" s="31"/>
      <c r="BW972" s="31"/>
      <c r="BX972" s="31"/>
      <c r="BY972" s="31"/>
      <c r="BZ972" s="31"/>
      <c r="CA972" s="31"/>
      <c r="CB972" s="31"/>
      <c r="CC972" s="31"/>
      <c r="CD972" s="31"/>
      <c r="CE972" s="31"/>
      <c r="CF972" s="31"/>
      <c r="CG972" s="31"/>
      <c r="CH972" s="31"/>
      <c r="CI972" s="31"/>
      <c r="CJ972" s="31"/>
      <c r="CK972" s="31"/>
      <c r="CL972" s="31"/>
      <c r="CM972" s="31"/>
      <c r="CN972" s="31"/>
      <c r="CO972" s="31"/>
      <c r="CP972" s="31"/>
      <c r="CQ972" s="31"/>
      <c r="CR972" s="31"/>
      <c r="CS972" s="31"/>
    </row>
    <row r="973" customFormat="false" ht="15.75" hidden="false" customHeight="true" outlineLevel="0" collapsed="false">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1"/>
      <c r="AE973" s="31"/>
      <c r="AF973" s="31"/>
      <c r="AG973" s="31"/>
      <c r="AH973" s="31"/>
      <c r="AI973" s="31"/>
      <c r="AJ973" s="31"/>
      <c r="AK973" s="31"/>
      <c r="AL973" s="31"/>
      <c r="AM973" s="31"/>
      <c r="AN973" s="31"/>
      <c r="AO973" s="31"/>
      <c r="AP973" s="31"/>
      <c r="AQ973" s="31"/>
      <c r="AR973" s="31"/>
      <c r="AS973" s="31"/>
      <c r="AT973" s="31"/>
      <c r="AU973" s="31"/>
      <c r="AV973" s="31"/>
      <c r="AW973" s="31"/>
      <c r="AX973" s="31"/>
      <c r="AY973" s="31"/>
      <c r="AZ973" s="31"/>
      <c r="BA973" s="31"/>
      <c r="BB973" s="31"/>
      <c r="BC973" s="31"/>
      <c r="BD973" s="31"/>
      <c r="BE973" s="31"/>
      <c r="BF973" s="31"/>
      <c r="BG973" s="31"/>
      <c r="BH973" s="31"/>
      <c r="BI973" s="31"/>
      <c r="BJ973" s="31"/>
      <c r="BK973" s="31"/>
      <c r="BL973" s="31"/>
      <c r="BM973" s="31"/>
      <c r="BN973" s="31"/>
      <c r="BO973" s="31"/>
      <c r="BP973" s="31"/>
      <c r="BQ973" s="31"/>
      <c r="BR973" s="31"/>
      <c r="BS973" s="31"/>
      <c r="BT973" s="31"/>
      <c r="BU973" s="31"/>
      <c r="BV973" s="31"/>
      <c r="BW973" s="31"/>
      <c r="BX973" s="31"/>
      <c r="BY973" s="31"/>
      <c r="BZ973" s="31"/>
      <c r="CA973" s="31"/>
      <c r="CB973" s="31"/>
      <c r="CC973" s="31"/>
      <c r="CD973" s="31"/>
      <c r="CE973" s="31"/>
      <c r="CF973" s="31"/>
      <c r="CG973" s="31"/>
      <c r="CH973" s="31"/>
      <c r="CI973" s="31"/>
      <c r="CJ973" s="31"/>
      <c r="CK973" s="31"/>
      <c r="CL973" s="31"/>
      <c r="CM973" s="31"/>
      <c r="CN973" s="31"/>
      <c r="CO973" s="31"/>
      <c r="CP973" s="31"/>
      <c r="CQ973" s="31"/>
      <c r="CR973" s="31"/>
      <c r="CS973" s="31"/>
    </row>
    <row r="974" customFormat="false" ht="15.75" hidden="false" customHeight="true" outlineLevel="0" collapsed="false">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1"/>
      <c r="AE974" s="31"/>
      <c r="AF974" s="31"/>
      <c r="AG974" s="31"/>
      <c r="AH974" s="31"/>
      <c r="AI974" s="31"/>
      <c r="AJ974" s="31"/>
      <c r="AK974" s="31"/>
      <c r="AL974" s="31"/>
      <c r="AM974" s="31"/>
      <c r="AN974" s="31"/>
      <c r="AO974" s="31"/>
      <c r="AP974" s="31"/>
      <c r="AQ974" s="31"/>
      <c r="AR974" s="31"/>
      <c r="AS974" s="31"/>
      <c r="AT974" s="31"/>
      <c r="AU974" s="31"/>
      <c r="AV974" s="31"/>
      <c r="AW974" s="31"/>
      <c r="AX974" s="31"/>
      <c r="AY974" s="31"/>
      <c r="AZ974" s="31"/>
      <c r="BA974" s="31"/>
      <c r="BB974" s="31"/>
      <c r="BC974" s="31"/>
      <c r="BD974" s="31"/>
      <c r="BE974" s="31"/>
      <c r="BF974" s="31"/>
      <c r="BG974" s="31"/>
      <c r="BH974" s="31"/>
      <c r="BI974" s="31"/>
      <c r="BJ974" s="31"/>
      <c r="BK974" s="31"/>
      <c r="BL974" s="31"/>
      <c r="BM974" s="31"/>
      <c r="BN974" s="31"/>
      <c r="BO974" s="31"/>
      <c r="BP974" s="31"/>
      <c r="BQ974" s="31"/>
      <c r="BR974" s="31"/>
      <c r="BS974" s="31"/>
      <c r="BT974" s="31"/>
      <c r="BU974" s="31"/>
      <c r="BV974" s="31"/>
      <c r="BW974" s="31"/>
      <c r="BX974" s="31"/>
      <c r="BY974" s="31"/>
      <c r="BZ974" s="31"/>
      <c r="CA974" s="31"/>
      <c r="CB974" s="31"/>
      <c r="CC974" s="31"/>
      <c r="CD974" s="31"/>
      <c r="CE974" s="31"/>
      <c r="CF974" s="31"/>
      <c r="CG974" s="31"/>
      <c r="CH974" s="31"/>
      <c r="CI974" s="31"/>
      <c r="CJ974" s="31"/>
      <c r="CK974" s="31"/>
      <c r="CL974" s="31"/>
      <c r="CM974" s="31"/>
      <c r="CN974" s="31"/>
      <c r="CO974" s="31"/>
      <c r="CP974" s="31"/>
      <c r="CQ974" s="31"/>
      <c r="CR974" s="31"/>
      <c r="CS974" s="31"/>
    </row>
    <row r="975" customFormat="false" ht="15.75" hidden="false" customHeight="true" outlineLevel="0" collapsed="false">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1"/>
      <c r="AE975" s="31"/>
      <c r="AF975" s="31"/>
      <c r="AG975" s="31"/>
      <c r="AH975" s="31"/>
      <c r="AI975" s="31"/>
      <c r="AJ975" s="31"/>
      <c r="AK975" s="31"/>
      <c r="AL975" s="31"/>
      <c r="AM975" s="31"/>
      <c r="AN975" s="31"/>
      <c r="AO975" s="31"/>
      <c r="AP975" s="31"/>
      <c r="AQ975" s="31"/>
      <c r="AR975" s="31"/>
      <c r="AS975" s="31"/>
      <c r="AT975" s="31"/>
      <c r="AU975" s="31"/>
      <c r="AV975" s="31"/>
      <c r="AW975" s="31"/>
      <c r="AX975" s="31"/>
      <c r="AY975" s="31"/>
      <c r="AZ975" s="31"/>
      <c r="BA975" s="31"/>
      <c r="BB975" s="31"/>
      <c r="BC975" s="31"/>
      <c r="BD975" s="31"/>
      <c r="BE975" s="31"/>
      <c r="BF975" s="31"/>
      <c r="BG975" s="31"/>
      <c r="BH975" s="31"/>
      <c r="BI975" s="31"/>
      <c r="BJ975" s="31"/>
      <c r="BK975" s="31"/>
      <c r="BL975" s="31"/>
      <c r="BM975" s="31"/>
      <c r="BN975" s="31"/>
      <c r="BO975" s="31"/>
      <c r="BP975" s="31"/>
      <c r="BQ975" s="31"/>
      <c r="BR975" s="31"/>
      <c r="BS975" s="31"/>
      <c r="BT975" s="31"/>
      <c r="BU975" s="31"/>
      <c r="BV975" s="31"/>
      <c r="BW975" s="31"/>
      <c r="BX975" s="31"/>
      <c r="BY975" s="31"/>
      <c r="BZ975" s="31"/>
      <c r="CA975" s="31"/>
      <c r="CB975" s="31"/>
      <c r="CC975" s="31"/>
      <c r="CD975" s="31"/>
      <c r="CE975" s="31"/>
      <c r="CF975" s="31"/>
      <c r="CG975" s="31"/>
      <c r="CH975" s="31"/>
      <c r="CI975" s="31"/>
      <c r="CJ975" s="31"/>
      <c r="CK975" s="31"/>
      <c r="CL975" s="31"/>
      <c r="CM975" s="31"/>
      <c r="CN975" s="31"/>
      <c r="CO975" s="31"/>
      <c r="CP975" s="31"/>
      <c r="CQ975" s="31"/>
      <c r="CR975" s="31"/>
      <c r="CS975" s="31"/>
    </row>
    <row r="976" customFormat="false" ht="15.75" hidden="false" customHeight="true" outlineLevel="0" collapsed="false">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1"/>
      <c r="AE976" s="31"/>
      <c r="AF976" s="31"/>
      <c r="AG976" s="31"/>
      <c r="AH976" s="31"/>
      <c r="AI976" s="31"/>
      <c r="AJ976" s="31"/>
      <c r="AK976" s="31"/>
      <c r="AL976" s="31"/>
      <c r="AM976" s="31"/>
      <c r="AN976" s="31"/>
      <c r="AO976" s="31"/>
      <c r="AP976" s="31"/>
      <c r="AQ976" s="31"/>
      <c r="AR976" s="31"/>
      <c r="AS976" s="31"/>
      <c r="AT976" s="31"/>
      <c r="AU976" s="31"/>
      <c r="AV976" s="31"/>
      <c r="AW976" s="31"/>
      <c r="AX976" s="31"/>
      <c r="AY976" s="31"/>
      <c r="AZ976" s="31"/>
      <c r="BA976" s="31"/>
      <c r="BB976" s="31"/>
      <c r="BC976" s="31"/>
      <c r="BD976" s="31"/>
      <c r="BE976" s="31"/>
      <c r="BF976" s="31"/>
      <c r="BG976" s="31"/>
      <c r="BH976" s="31"/>
      <c r="BI976" s="31"/>
      <c r="BJ976" s="31"/>
      <c r="BK976" s="31"/>
      <c r="BL976" s="31"/>
      <c r="BM976" s="31"/>
      <c r="BN976" s="31"/>
      <c r="BO976" s="31"/>
      <c r="BP976" s="31"/>
      <c r="BQ976" s="31"/>
      <c r="BR976" s="31"/>
      <c r="BS976" s="31"/>
      <c r="BT976" s="31"/>
      <c r="BU976" s="31"/>
      <c r="BV976" s="31"/>
      <c r="BW976" s="31"/>
      <c r="BX976" s="31"/>
      <c r="BY976" s="31"/>
      <c r="BZ976" s="31"/>
      <c r="CA976" s="31"/>
      <c r="CB976" s="31"/>
      <c r="CC976" s="31"/>
      <c r="CD976" s="31"/>
      <c r="CE976" s="31"/>
      <c r="CF976" s="31"/>
      <c r="CG976" s="31"/>
      <c r="CH976" s="31"/>
      <c r="CI976" s="31"/>
      <c r="CJ976" s="31"/>
      <c r="CK976" s="31"/>
      <c r="CL976" s="31"/>
      <c r="CM976" s="31"/>
      <c r="CN976" s="31"/>
      <c r="CO976" s="31"/>
      <c r="CP976" s="31"/>
      <c r="CQ976" s="31"/>
      <c r="CR976" s="31"/>
      <c r="CS976" s="31"/>
    </row>
    <row r="977" customFormat="false" ht="15.75" hidden="false" customHeight="true" outlineLevel="0" collapsed="false">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1"/>
      <c r="AE977" s="31"/>
      <c r="AF977" s="31"/>
      <c r="AG977" s="31"/>
      <c r="AH977" s="31"/>
      <c r="AI977" s="31"/>
      <c r="AJ977" s="31"/>
      <c r="AK977" s="31"/>
      <c r="AL977" s="31"/>
      <c r="AM977" s="31"/>
      <c r="AN977" s="31"/>
      <c r="AO977" s="31"/>
      <c r="AP977" s="31"/>
      <c r="AQ977" s="31"/>
      <c r="AR977" s="31"/>
      <c r="AS977" s="31"/>
      <c r="AT977" s="31"/>
      <c r="AU977" s="31"/>
      <c r="AV977" s="31"/>
      <c r="AW977" s="31"/>
      <c r="AX977" s="31"/>
      <c r="AY977" s="31"/>
      <c r="AZ977" s="31"/>
      <c r="BA977" s="31"/>
      <c r="BB977" s="31"/>
      <c r="BC977" s="31"/>
      <c r="BD977" s="31"/>
      <c r="BE977" s="31"/>
      <c r="BF977" s="31"/>
      <c r="BG977" s="31"/>
      <c r="BH977" s="31"/>
      <c r="BI977" s="31"/>
      <c r="BJ977" s="31"/>
      <c r="BK977" s="31"/>
      <c r="BL977" s="31"/>
      <c r="BM977" s="31"/>
      <c r="BN977" s="31"/>
      <c r="BO977" s="31"/>
      <c r="BP977" s="31"/>
      <c r="BQ977" s="31"/>
      <c r="BR977" s="31"/>
      <c r="BS977" s="31"/>
      <c r="BT977" s="31"/>
      <c r="BU977" s="31"/>
      <c r="BV977" s="31"/>
      <c r="BW977" s="31"/>
      <c r="BX977" s="31"/>
      <c r="BY977" s="31"/>
      <c r="BZ977" s="31"/>
      <c r="CA977" s="31"/>
      <c r="CB977" s="31"/>
      <c r="CC977" s="31"/>
      <c r="CD977" s="31"/>
      <c r="CE977" s="31"/>
      <c r="CF977" s="31"/>
      <c r="CG977" s="31"/>
      <c r="CH977" s="31"/>
      <c r="CI977" s="31"/>
      <c r="CJ977" s="31"/>
      <c r="CK977" s="31"/>
      <c r="CL977" s="31"/>
      <c r="CM977" s="31"/>
      <c r="CN977" s="31"/>
      <c r="CO977" s="31"/>
      <c r="CP977" s="31"/>
      <c r="CQ977" s="31"/>
      <c r="CR977" s="31"/>
      <c r="CS977" s="31"/>
    </row>
    <row r="978" customFormat="false" ht="15.75" hidden="false" customHeight="true" outlineLevel="0" collapsed="false">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c r="AE978" s="31"/>
      <c r="AF978" s="31"/>
      <c r="AG978" s="31"/>
      <c r="AH978" s="31"/>
      <c r="AI978" s="31"/>
      <c r="AJ978" s="31"/>
      <c r="AK978" s="31"/>
      <c r="AL978" s="31"/>
      <c r="AM978" s="31"/>
      <c r="AN978" s="31"/>
      <c r="AO978" s="31"/>
      <c r="AP978" s="31"/>
      <c r="AQ978" s="31"/>
      <c r="AR978" s="31"/>
      <c r="AS978" s="31"/>
      <c r="AT978" s="31"/>
      <c r="AU978" s="31"/>
      <c r="AV978" s="31"/>
      <c r="AW978" s="31"/>
      <c r="AX978" s="31"/>
      <c r="AY978" s="31"/>
      <c r="AZ978" s="31"/>
      <c r="BA978" s="31"/>
      <c r="BB978" s="31"/>
      <c r="BC978" s="31"/>
      <c r="BD978" s="31"/>
      <c r="BE978" s="31"/>
      <c r="BF978" s="31"/>
      <c r="BG978" s="31"/>
      <c r="BH978" s="31"/>
      <c r="BI978" s="31"/>
      <c r="BJ978" s="31"/>
      <c r="BK978" s="31"/>
      <c r="BL978" s="31"/>
      <c r="BM978" s="31"/>
      <c r="BN978" s="31"/>
      <c r="BO978" s="31"/>
      <c r="BP978" s="31"/>
      <c r="BQ978" s="31"/>
      <c r="BR978" s="31"/>
      <c r="BS978" s="31"/>
      <c r="BT978" s="31"/>
      <c r="BU978" s="31"/>
      <c r="BV978" s="31"/>
      <c r="BW978" s="31"/>
      <c r="BX978" s="31"/>
      <c r="BY978" s="31"/>
      <c r="BZ978" s="31"/>
      <c r="CA978" s="31"/>
      <c r="CB978" s="31"/>
      <c r="CC978" s="31"/>
      <c r="CD978" s="31"/>
      <c r="CE978" s="31"/>
      <c r="CF978" s="31"/>
      <c r="CG978" s="31"/>
      <c r="CH978" s="31"/>
      <c r="CI978" s="31"/>
      <c r="CJ978" s="31"/>
      <c r="CK978" s="31"/>
      <c r="CL978" s="31"/>
      <c r="CM978" s="31"/>
      <c r="CN978" s="31"/>
      <c r="CO978" s="31"/>
      <c r="CP978" s="31"/>
      <c r="CQ978" s="31"/>
      <c r="CR978" s="31"/>
      <c r="CS978" s="31"/>
    </row>
    <row r="979" customFormat="false" ht="15.75" hidden="false" customHeight="true" outlineLevel="0" collapsed="false">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c r="AE979" s="31"/>
      <c r="AF979" s="31"/>
      <c r="AG979" s="31"/>
      <c r="AH979" s="31"/>
      <c r="AI979" s="31"/>
      <c r="AJ979" s="31"/>
      <c r="AK979" s="31"/>
      <c r="AL979" s="31"/>
      <c r="AM979" s="31"/>
      <c r="AN979" s="31"/>
      <c r="AO979" s="31"/>
      <c r="AP979" s="31"/>
      <c r="AQ979" s="31"/>
      <c r="AR979" s="31"/>
      <c r="AS979" s="31"/>
      <c r="AT979" s="31"/>
      <c r="AU979" s="31"/>
      <c r="AV979" s="31"/>
      <c r="AW979" s="31"/>
      <c r="AX979" s="31"/>
      <c r="AY979" s="31"/>
      <c r="AZ979" s="31"/>
      <c r="BA979" s="31"/>
      <c r="BB979" s="31"/>
      <c r="BC979" s="31"/>
      <c r="BD979" s="31"/>
      <c r="BE979" s="31"/>
      <c r="BF979" s="31"/>
      <c r="BG979" s="31"/>
      <c r="BH979" s="31"/>
      <c r="BI979" s="31"/>
      <c r="BJ979" s="31"/>
      <c r="BK979" s="31"/>
      <c r="BL979" s="31"/>
      <c r="BM979" s="31"/>
      <c r="BN979" s="31"/>
      <c r="BO979" s="31"/>
      <c r="BP979" s="31"/>
      <c r="BQ979" s="31"/>
      <c r="BR979" s="31"/>
      <c r="BS979" s="31"/>
      <c r="BT979" s="31"/>
      <c r="BU979" s="31"/>
      <c r="BV979" s="31"/>
      <c r="BW979" s="31"/>
      <c r="BX979" s="31"/>
      <c r="BY979" s="31"/>
      <c r="BZ979" s="31"/>
      <c r="CA979" s="31"/>
      <c r="CB979" s="31"/>
      <c r="CC979" s="31"/>
      <c r="CD979" s="31"/>
      <c r="CE979" s="31"/>
      <c r="CF979" s="31"/>
      <c r="CG979" s="31"/>
      <c r="CH979" s="31"/>
      <c r="CI979" s="31"/>
      <c r="CJ979" s="31"/>
      <c r="CK979" s="31"/>
      <c r="CL979" s="31"/>
      <c r="CM979" s="31"/>
      <c r="CN979" s="31"/>
      <c r="CO979" s="31"/>
      <c r="CP979" s="31"/>
      <c r="CQ979" s="31"/>
      <c r="CR979" s="31"/>
      <c r="CS979" s="31"/>
    </row>
    <row r="980" customFormat="false" ht="15.75" hidden="false" customHeight="true" outlineLevel="0" collapsed="false">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c r="AE980" s="31"/>
      <c r="AF980" s="31"/>
      <c r="AG980" s="31"/>
      <c r="AH980" s="31"/>
      <c r="AI980" s="31"/>
      <c r="AJ980" s="31"/>
      <c r="AK980" s="31"/>
      <c r="AL980" s="31"/>
      <c r="AM980" s="31"/>
      <c r="AN980" s="31"/>
      <c r="AO980" s="31"/>
      <c r="AP980" s="31"/>
      <c r="AQ980" s="31"/>
      <c r="AR980" s="31"/>
      <c r="AS980" s="31"/>
      <c r="AT980" s="31"/>
      <c r="AU980" s="31"/>
      <c r="AV980" s="31"/>
      <c r="AW980" s="31"/>
      <c r="AX980" s="31"/>
      <c r="AY980" s="31"/>
      <c r="AZ980" s="31"/>
      <c r="BA980" s="31"/>
      <c r="BB980" s="31"/>
      <c r="BC980" s="31"/>
      <c r="BD980" s="31"/>
      <c r="BE980" s="31"/>
      <c r="BF980" s="31"/>
      <c r="BG980" s="31"/>
      <c r="BH980" s="31"/>
      <c r="BI980" s="31"/>
      <c r="BJ980" s="31"/>
      <c r="BK980" s="31"/>
      <c r="BL980" s="31"/>
      <c r="BM980" s="31"/>
      <c r="BN980" s="31"/>
      <c r="BO980" s="31"/>
      <c r="BP980" s="31"/>
      <c r="BQ980" s="31"/>
      <c r="BR980" s="31"/>
      <c r="BS980" s="31"/>
      <c r="BT980" s="31"/>
      <c r="BU980" s="31"/>
      <c r="BV980" s="31"/>
      <c r="BW980" s="31"/>
      <c r="BX980" s="31"/>
      <c r="BY980" s="31"/>
      <c r="BZ980" s="31"/>
      <c r="CA980" s="31"/>
      <c r="CB980" s="31"/>
      <c r="CC980" s="31"/>
      <c r="CD980" s="31"/>
      <c r="CE980" s="31"/>
      <c r="CF980" s="31"/>
      <c r="CG980" s="31"/>
      <c r="CH980" s="31"/>
      <c r="CI980" s="31"/>
      <c r="CJ980" s="31"/>
      <c r="CK980" s="31"/>
      <c r="CL980" s="31"/>
      <c r="CM980" s="31"/>
      <c r="CN980" s="31"/>
      <c r="CO980" s="31"/>
      <c r="CP980" s="31"/>
      <c r="CQ980" s="31"/>
      <c r="CR980" s="31"/>
      <c r="CS980" s="31"/>
    </row>
    <row r="981" customFormat="false" ht="15.75" hidden="false" customHeight="true" outlineLevel="0" collapsed="false">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c r="AE981" s="31"/>
      <c r="AF981" s="31"/>
      <c r="AG981" s="31"/>
      <c r="AH981" s="31"/>
      <c r="AI981" s="31"/>
      <c r="AJ981" s="31"/>
      <c r="AK981" s="31"/>
      <c r="AL981" s="31"/>
      <c r="AM981" s="31"/>
      <c r="AN981" s="31"/>
      <c r="AO981" s="31"/>
      <c r="AP981" s="31"/>
      <c r="AQ981" s="31"/>
      <c r="AR981" s="31"/>
      <c r="AS981" s="31"/>
      <c r="AT981" s="31"/>
      <c r="AU981" s="31"/>
      <c r="AV981" s="31"/>
      <c r="AW981" s="31"/>
      <c r="AX981" s="31"/>
      <c r="AY981" s="31"/>
      <c r="AZ981" s="31"/>
      <c r="BA981" s="31"/>
      <c r="BB981" s="31"/>
      <c r="BC981" s="31"/>
      <c r="BD981" s="31"/>
      <c r="BE981" s="31"/>
      <c r="BF981" s="31"/>
      <c r="BG981" s="31"/>
      <c r="BH981" s="31"/>
      <c r="BI981" s="31"/>
      <c r="BJ981" s="31"/>
      <c r="BK981" s="31"/>
      <c r="BL981" s="31"/>
      <c r="BM981" s="31"/>
      <c r="BN981" s="31"/>
      <c r="BO981" s="31"/>
      <c r="BP981" s="31"/>
      <c r="BQ981" s="31"/>
      <c r="BR981" s="31"/>
      <c r="BS981" s="31"/>
      <c r="BT981" s="31"/>
      <c r="BU981" s="31"/>
      <c r="BV981" s="31"/>
      <c r="BW981" s="31"/>
      <c r="BX981" s="31"/>
      <c r="BY981" s="31"/>
      <c r="BZ981" s="31"/>
      <c r="CA981" s="31"/>
      <c r="CB981" s="31"/>
      <c r="CC981" s="31"/>
      <c r="CD981" s="31"/>
      <c r="CE981" s="31"/>
      <c r="CF981" s="31"/>
      <c r="CG981" s="31"/>
      <c r="CH981" s="31"/>
      <c r="CI981" s="31"/>
      <c r="CJ981" s="31"/>
      <c r="CK981" s="31"/>
      <c r="CL981" s="31"/>
      <c r="CM981" s="31"/>
      <c r="CN981" s="31"/>
      <c r="CO981" s="31"/>
      <c r="CP981" s="31"/>
      <c r="CQ981" s="31"/>
      <c r="CR981" s="31"/>
      <c r="CS981" s="31"/>
    </row>
    <row r="982" customFormat="false" ht="15.75" hidden="false" customHeight="true" outlineLevel="0" collapsed="false">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c r="AE982" s="31"/>
      <c r="AF982" s="31"/>
      <c r="AG982" s="31"/>
      <c r="AH982" s="31"/>
      <c r="AI982" s="31"/>
      <c r="AJ982" s="31"/>
      <c r="AK982" s="31"/>
      <c r="AL982" s="31"/>
      <c r="AM982" s="31"/>
      <c r="AN982" s="31"/>
      <c r="AO982" s="31"/>
      <c r="AP982" s="31"/>
      <c r="AQ982" s="31"/>
      <c r="AR982" s="31"/>
      <c r="AS982" s="31"/>
      <c r="AT982" s="31"/>
      <c r="AU982" s="31"/>
      <c r="AV982" s="31"/>
      <c r="AW982" s="31"/>
      <c r="AX982" s="31"/>
      <c r="AY982" s="31"/>
      <c r="AZ982" s="31"/>
      <c r="BA982" s="31"/>
      <c r="BB982" s="31"/>
      <c r="BC982" s="31"/>
      <c r="BD982" s="31"/>
      <c r="BE982" s="31"/>
      <c r="BF982" s="31"/>
      <c r="BG982" s="31"/>
      <c r="BH982" s="31"/>
      <c r="BI982" s="31"/>
      <c r="BJ982" s="31"/>
      <c r="BK982" s="31"/>
      <c r="BL982" s="31"/>
      <c r="BM982" s="31"/>
      <c r="BN982" s="31"/>
      <c r="BO982" s="31"/>
      <c r="BP982" s="31"/>
      <c r="BQ982" s="31"/>
      <c r="BR982" s="31"/>
      <c r="BS982" s="31"/>
      <c r="BT982" s="31"/>
      <c r="BU982" s="31"/>
      <c r="BV982" s="31"/>
      <c r="BW982" s="31"/>
      <c r="BX982" s="31"/>
      <c r="BY982" s="31"/>
      <c r="BZ982" s="31"/>
      <c r="CA982" s="31"/>
      <c r="CB982" s="31"/>
      <c r="CC982" s="31"/>
      <c r="CD982" s="31"/>
      <c r="CE982" s="31"/>
      <c r="CF982" s="31"/>
      <c r="CG982" s="31"/>
      <c r="CH982" s="31"/>
      <c r="CI982" s="31"/>
      <c r="CJ982" s="31"/>
      <c r="CK982" s="31"/>
      <c r="CL982" s="31"/>
      <c r="CM982" s="31"/>
      <c r="CN982" s="31"/>
      <c r="CO982" s="31"/>
      <c r="CP982" s="31"/>
      <c r="CQ982" s="31"/>
      <c r="CR982" s="31"/>
      <c r="CS982" s="31"/>
    </row>
    <row r="983" customFormat="false" ht="15.75" hidden="false" customHeight="true" outlineLevel="0" collapsed="false">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c r="AE983" s="31"/>
      <c r="AF983" s="31"/>
      <c r="AG983" s="31"/>
      <c r="AH983" s="31"/>
      <c r="AI983" s="31"/>
      <c r="AJ983" s="31"/>
      <c r="AK983" s="31"/>
      <c r="AL983" s="31"/>
      <c r="AM983" s="31"/>
      <c r="AN983" s="31"/>
      <c r="AO983" s="31"/>
      <c r="AP983" s="31"/>
      <c r="AQ983" s="31"/>
      <c r="AR983" s="31"/>
      <c r="AS983" s="31"/>
      <c r="AT983" s="31"/>
      <c r="AU983" s="31"/>
      <c r="AV983" s="31"/>
      <c r="AW983" s="31"/>
      <c r="AX983" s="31"/>
      <c r="AY983" s="31"/>
      <c r="AZ983" s="31"/>
      <c r="BA983" s="31"/>
      <c r="BB983" s="31"/>
      <c r="BC983" s="31"/>
      <c r="BD983" s="31"/>
      <c r="BE983" s="31"/>
      <c r="BF983" s="31"/>
      <c r="BG983" s="31"/>
      <c r="BH983" s="31"/>
      <c r="BI983" s="31"/>
      <c r="BJ983" s="31"/>
      <c r="BK983" s="31"/>
      <c r="BL983" s="31"/>
      <c r="BM983" s="31"/>
      <c r="BN983" s="31"/>
      <c r="BO983" s="31"/>
      <c r="BP983" s="31"/>
      <c r="BQ983" s="31"/>
      <c r="BR983" s="31"/>
      <c r="BS983" s="31"/>
      <c r="BT983" s="31"/>
      <c r="BU983" s="31"/>
      <c r="BV983" s="31"/>
      <c r="BW983" s="31"/>
      <c r="BX983" s="31"/>
      <c r="BY983" s="31"/>
      <c r="BZ983" s="31"/>
      <c r="CA983" s="31"/>
      <c r="CB983" s="31"/>
      <c r="CC983" s="31"/>
      <c r="CD983" s="31"/>
      <c r="CE983" s="31"/>
      <c r="CF983" s="31"/>
      <c r="CG983" s="31"/>
      <c r="CH983" s="31"/>
      <c r="CI983" s="31"/>
      <c r="CJ983" s="31"/>
      <c r="CK983" s="31"/>
      <c r="CL983" s="31"/>
      <c r="CM983" s="31"/>
      <c r="CN983" s="31"/>
      <c r="CO983" s="31"/>
      <c r="CP983" s="31"/>
      <c r="CQ983" s="31"/>
      <c r="CR983" s="31"/>
      <c r="CS983" s="31"/>
    </row>
    <row r="984" customFormat="false" ht="15.75" hidden="false" customHeight="true" outlineLevel="0" collapsed="false">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c r="AE984" s="31"/>
      <c r="AF984" s="31"/>
      <c r="AG984" s="31"/>
      <c r="AH984" s="31"/>
      <c r="AI984" s="31"/>
      <c r="AJ984" s="31"/>
      <c r="AK984" s="31"/>
      <c r="AL984" s="31"/>
      <c r="AM984" s="31"/>
      <c r="AN984" s="31"/>
      <c r="AO984" s="31"/>
      <c r="AP984" s="31"/>
      <c r="AQ984" s="31"/>
      <c r="AR984" s="31"/>
      <c r="AS984" s="31"/>
      <c r="AT984" s="31"/>
      <c r="AU984" s="31"/>
      <c r="AV984" s="31"/>
      <c r="AW984" s="31"/>
      <c r="AX984" s="31"/>
      <c r="AY984" s="31"/>
      <c r="AZ984" s="31"/>
      <c r="BA984" s="31"/>
      <c r="BB984" s="31"/>
      <c r="BC984" s="31"/>
      <c r="BD984" s="31"/>
      <c r="BE984" s="31"/>
      <c r="BF984" s="31"/>
      <c r="BG984" s="31"/>
      <c r="BH984" s="31"/>
      <c r="BI984" s="31"/>
      <c r="BJ984" s="31"/>
      <c r="BK984" s="31"/>
      <c r="BL984" s="31"/>
      <c r="BM984" s="31"/>
      <c r="BN984" s="31"/>
      <c r="BO984" s="31"/>
      <c r="BP984" s="31"/>
      <c r="BQ984" s="31"/>
      <c r="BR984" s="31"/>
      <c r="BS984" s="31"/>
      <c r="BT984" s="31"/>
      <c r="BU984" s="31"/>
      <c r="BV984" s="31"/>
      <c r="BW984" s="31"/>
      <c r="BX984" s="31"/>
      <c r="BY984" s="31"/>
      <c r="BZ984" s="31"/>
      <c r="CA984" s="31"/>
      <c r="CB984" s="31"/>
      <c r="CC984" s="31"/>
      <c r="CD984" s="31"/>
      <c r="CE984" s="31"/>
      <c r="CF984" s="31"/>
      <c r="CG984" s="31"/>
      <c r="CH984" s="31"/>
      <c r="CI984" s="31"/>
      <c r="CJ984" s="31"/>
      <c r="CK984" s="31"/>
      <c r="CL984" s="31"/>
      <c r="CM984" s="31"/>
      <c r="CN984" s="31"/>
      <c r="CO984" s="31"/>
      <c r="CP984" s="31"/>
      <c r="CQ984" s="31"/>
      <c r="CR984" s="31"/>
      <c r="CS984" s="31"/>
    </row>
    <row r="985" customFormat="false" ht="15.75" hidden="false" customHeight="true" outlineLevel="0" collapsed="false">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c r="AE985" s="31"/>
      <c r="AF985" s="31"/>
      <c r="AG985" s="31"/>
      <c r="AH985" s="31"/>
      <c r="AI985" s="31"/>
      <c r="AJ985" s="31"/>
      <c r="AK985" s="31"/>
      <c r="AL985" s="31"/>
      <c r="AM985" s="31"/>
      <c r="AN985" s="31"/>
      <c r="AO985" s="31"/>
      <c r="AP985" s="31"/>
      <c r="AQ985" s="31"/>
      <c r="AR985" s="31"/>
      <c r="AS985" s="31"/>
      <c r="AT985" s="31"/>
      <c r="AU985" s="31"/>
      <c r="AV985" s="31"/>
      <c r="AW985" s="31"/>
      <c r="AX985" s="31"/>
      <c r="AY985" s="31"/>
      <c r="AZ985" s="31"/>
      <c r="BA985" s="31"/>
      <c r="BB985" s="31"/>
      <c r="BC985" s="31"/>
      <c r="BD985" s="31"/>
      <c r="BE985" s="31"/>
      <c r="BF985" s="31"/>
      <c r="BG985" s="31"/>
      <c r="BH985" s="31"/>
      <c r="BI985" s="31"/>
      <c r="BJ985" s="31"/>
      <c r="BK985" s="31"/>
      <c r="BL985" s="31"/>
      <c r="BM985" s="31"/>
      <c r="BN985" s="31"/>
      <c r="BO985" s="31"/>
      <c r="BP985" s="31"/>
      <c r="BQ985" s="31"/>
      <c r="BR985" s="31"/>
      <c r="BS985" s="31"/>
      <c r="BT985" s="31"/>
      <c r="BU985" s="31"/>
      <c r="BV985" s="31"/>
      <c r="BW985" s="31"/>
      <c r="BX985" s="31"/>
      <c r="BY985" s="31"/>
      <c r="BZ985" s="31"/>
      <c r="CA985" s="31"/>
      <c r="CB985" s="31"/>
      <c r="CC985" s="31"/>
      <c r="CD985" s="31"/>
      <c r="CE985" s="31"/>
      <c r="CF985" s="31"/>
      <c r="CG985" s="31"/>
      <c r="CH985" s="31"/>
      <c r="CI985" s="31"/>
      <c r="CJ985" s="31"/>
      <c r="CK985" s="31"/>
      <c r="CL985" s="31"/>
      <c r="CM985" s="31"/>
      <c r="CN985" s="31"/>
      <c r="CO985" s="31"/>
      <c r="CP985" s="31"/>
      <c r="CQ985" s="31"/>
      <c r="CR985" s="31"/>
      <c r="CS985" s="31"/>
    </row>
    <row r="986" customFormat="false" ht="15.75" hidden="false" customHeight="true" outlineLevel="0" collapsed="false">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c r="AE986" s="31"/>
      <c r="AF986" s="31"/>
      <c r="AG986" s="31"/>
      <c r="AH986" s="31"/>
      <c r="AI986" s="31"/>
      <c r="AJ986" s="31"/>
      <c r="AK986" s="31"/>
      <c r="AL986" s="31"/>
      <c r="AM986" s="31"/>
      <c r="AN986" s="31"/>
      <c r="AO986" s="31"/>
      <c r="AP986" s="31"/>
      <c r="AQ986" s="31"/>
      <c r="AR986" s="31"/>
      <c r="AS986" s="31"/>
      <c r="AT986" s="31"/>
      <c r="AU986" s="31"/>
      <c r="AV986" s="31"/>
      <c r="AW986" s="31"/>
      <c r="AX986" s="31"/>
      <c r="AY986" s="31"/>
      <c r="AZ986" s="31"/>
      <c r="BA986" s="31"/>
      <c r="BB986" s="31"/>
      <c r="BC986" s="31"/>
      <c r="BD986" s="31"/>
      <c r="BE986" s="31"/>
      <c r="BF986" s="31"/>
      <c r="BG986" s="31"/>
      <c r="BH986" s="31"/>
      <c r="BI986" s="31"/>
      <c r="BJ986" s="31"/>
      <c r="BK986" s="31"/>
      <c r="BL986" s="31"/>
      <c r="BM986" s="31"/>
      <c r="BN986" s="31"/>
      <c r="BO986" s="31"/>
      <c r="BP986" s="31"/>
      <c r="BQ986" s="31"/>
      <c r="BR986" s="31"/>
      <c r="BS986" s="31"/>
      <c r="BT986" s="31"/>
      <c r="BU986" s="31"/>
      <c r="BV986" s="31"/>
      <c r="BW986" s="31"/>
      <c r="BX986" s="31"/>
      <c r="BY986" s="31"/>
      <c r="BZ986" s="31"/>
      <c r="CA986" s="31"/>
      <c r="CB986" s="31"/>
      <c r="CC986" s="31"/>
      <c r="CD986" s="31"/>
      <c r="CE986" s="31"/>
      <c r="CF986" s="31"/>
      <c r="CG986" s="31"/>
      <c r="CH986" s="31"/>
      <c r="CI986" s="31"/>
      <c r="CJ986" s="31"/>
      <c r="CK986" s="31"/>
      <c r="CL986" s="31"/>
      <c r="CM986" s="31"/>
      <c r="CN986" s="31"/>
      <c r="CO986" s="31"/>
      <c r="CP986" s="31"/>
      <c r="CQ986" s="31"/>
      <c r="CR986" s="31"/>
      <c r="CS986" s="31"/>
    </row>
    <row r="987" customFormat="false" ht="15.75" hidden="false" customHeight="true" outlineLevel="0" collapsed="false">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c r="AE987" s="31"/>
      <c r="AF987" s="31"/>
      <c r="AG987" s="31"/>
      <c r="AH987" s="31"/>
      <c r="AI987" s="31"/>
      <c r="AJ987" s="31"/>
      <c r="AK987" s="31"/>
      <c r="AL987" s="31"/>
      <c r="AM987" s="31"/>
      <c r="AN987" s="31"/>
      <c r="AO987" s="31"/>
      <c r="AP987" s="31"/>
      <c r="AQ987" s="31"/>
      <c r="AR987" s="31"/>
      <c r="AS987" s="31"/>
      <c r="AT987" s="31"/>
      <c r="AU987" s="31"/>
      <c r="AV987" s="31"/>
      <c r="AW987" s="31"/>
      <c r="AX987" s="31"/>
      <c r="AY987" s="31"/>
      <c r="AZ987" s="31"/>
      <c r="BA987" s="31"/>
      <c r="BB987" s="31"/>
      <c r="BC987" s="31"/>
      <c r="BD987" s="31"/>
      <c r="BE987" s="31"/>
      <c r="BF987" s="31"/>
      <c r="BG987" s="31"/>
      <c r="BH987" s="31"/>
      <c r="BI987" s="31"/>
      <c r="BJ987" s="31"/>
      <c r="BK987" s="31"/>
      <c r="BL987" s="31"/>
      <c r="BM987" s="31"/>
      <c r="BN987" s="31"/>
      <c r="BO987" s="31"/>
      <c r="BP987" s="31"/>
      <c r="BQ987" s="31"/>
      <c r="BR987" s="31"/>
      <c r="BS987" s="31"/>
      <c r="BT987" s="31"/>
      <c r="BU987" s="31"/>
      <c r="BV987" s="31"/>
      <c r="BW987" s="31"/>
      <c r="BX987" s="31"/>
      <c r="BY987" s="31"/>
      <c r="BZ987" s="31"/>
      <c r="CA987" s="31"/>
      <c r="CB987" s="31"/>
      <c r="CC987" s="31"/>
      <c r="CD987" s="31"/>
      <c r="CE987" s="31"/>
      <c r="CF987" s="31"/>
      <c r="CG987" s="31"/>
      <c r="CH987" s="31"/>
      <c r="CI987" s="31"/>
      <c r="CJ987" s="31"/>
      <c r="CK987" s="31"/>
      <c r="CL987" s="31"/>
      <c r="CM987" s="31"/>
      <c r="CN987" s="31"/>
      <c r="CO987" s="31"/>
      <c r="CP987" s="31"/>
      <c r="CQ987" s="31"/>
      <c r="CR987" s="31"/>
      <c r="CS987" s="31"/>
    </row>
    <row r="988" customFormat="false" ht="15.75" hidden="false" customHeight="true" outlineLevel="0" collapsed="false">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c r="AA988" s="31"/>
      <c r="AB988" s="31"/>
      <c r="AC988" s="31"/>
      <c r="AD988" s="31"/>
      <c r="AE988" s="31"/>
      <c r="AF988" s="31"/>
      <c r="AG988" s="31"/>
      <c r="AH988" s="31"/>
      <c r="AI988" s="31"/>
      <c r="AJ988" s="31"/>
      <c r="AK988" s="31"/>
      <c r="AL988" s="31"/>
      <c r="AM988" s="31"/>
      <c r="AN988" s="31"/>
      <c r="AO988" s="31"/>
      <c r="AP988" s="31"/>
      <c r="AQ988" s="31"/>
      <c r="AR988" s="31"/>
      <c r="AS988" s="31"/>
      <c r="AT988" s="31"/>
      <c r="AU988" s="31"/>
      <c r="AV988" s="31"/>
      <c r="AW988" s="31"/>
      <c r="AX988" s="31"/>
      <c r="AY988" s="31"/>
      <c r="AZ988" s="31"/>
      <c r="BA988" s="31"/>
      <c r="BB988" s="31"/>
      <c r="BC988" s="31"/>
      <c r="BD988" s="31"/>
      <c r="BE988" s="31"/>
      <c r="BF988" s="31"/>
      <c r="BG988" s="31"/>
      <c r="BH988" s="31"/>
      <c r="BI988" s="31"/>
      <c r="BJ988" s="31"/>
      <c r="BK988" s="31"/>
      <c r="BL988" s="31"/>
      <c r="BM988" s="31"/>
      <c r="BN988" s="31"/>
      <c r="BO988" s="31"/>
      <c r="BP988" s="31"/>
      <c r="BQ988" s="31"/>
      <c r="BR988" s="31"/>
      <c r="BS988" s="31"/>
      <c r="BT988" s="31"/>
      <c r="BU988" s="31"/>
      <c r="BV988" s="31"/>
      <c r="BW988" s="31"/>
      <c r="BX988" s="31"/>
      <c r="BY988" s="31"/>
      <c r="BZ988" s="31"/>
      <c r="CA988" s="31"/>
      <c r="CB988" s="31"/>
      <c r="CC988" s="31"/>
      <c r="CD988" s="31"/>
      <c r="CE988" s="31"/>
      <c r="CF988" s="31"/>
      <c r="CG988" s="31"/>
      <c r="CH988" s="31"/>
      <c r="CI988" s="31"/>
      <c r="CJ988" s="31"/>
      <c r="CK988" s="31"/>
      <c r="CL988" s="31"/>
      <c r="CM988" s="31"/>
      <c r="CN988" s="31"/>
      <c r="CO988" s="31"/>
      <c r="CP988" s="31"/>
      <c r="CQ988" s="31"/>
      <c r="CR988" s="31"/>
      <c r="CS988" s="31"/>
    </row>
    <row r="989" customFormat="false" ht="15.75" hidden="false" customHeight="true" outlineLevel="0" collapsed="false">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c r="AA989" s="31"/>
      <c r="AB989" s="31"/>
      <c r="AC989" s="31"/>
      <c r="AD989" s="31"/>
      <c r="AE989" s="31"/>
      <c r="AF989" s="31"/>
      <c r="AG989" s="31"/>
      <c r="AH989" s="31"/>
      <c r="AI989" s="31"/>
      <c r="AJ989" s="31"/>
      <c r="AK989" s="31"/>
      <c r="AL989" s="31"/>
      <c r="AM989" s="31"/>
      <c r="AN989" s="31"/>
      <c r="AO989" s="31"/>
      <c r="AP989" s="31"/>
      <c r="AQ989" s="31"/>
      <c r="AR989" s="31"/>
      <c r="AS989" s="31"/>
      <c r="AT989" s="31"/>
      <c r="AU989" s="31"/>
      <c r="AV989" s="31"/>
      <c r="AW989" s="31"/>
      <c r="AX989" s="31"/>
      <c r="AY989" s="31"/>
      <c r="AZ989" s="31"/>
      <c r="BA989" s="31"/>
      <c r="BB989" s="31"/>
      <c r="BC989" s="31"/>
      <c r="BD989" s="31"/>
      <c r="BE989" s="31"/>
      <c r="BF989" s="31"/>
      <c r="BG989" s="31"/>
      <c r="BH989" s="31"/>
      <c r="BI989" s="31"/>
      <c r="BJ989" s="31"/>
      <c r="BK989" s="31"/>
      <c r="BL989" s="31"/>
      <c r="BM989" s="31"/>
      <c r="BN989" s="31"/>
      <c r="BO989" s="31"/>
      <c r="BP989" s="31"/>
      <c r="BQ989" s="31"/>
      <c r="BR989" s="31"/>
      <c r="BS989" s="31"/>
      <c r="BT989" s="31"/>
      <c r="BU989" s="31"/>
      <c r="BV989" s="31"/>
      <c r="BW989" s="31"/>
      <c r="BX989" s="31"/>
      <c r="BY989" s="31"/>
      <c r="BZ989" s="31"/>
      <c r="CA989" s="31"/>
      <c r="CB989" s="31"/>
      <c r="CC989" s="31"/>
      <c r="CD989" s="31"/>
      <c r="CE989" s="31"/>
      <c r="CF989" s="31"/>
      <c r="CG989" s="31"/>
      <c r="CH989" s="31"/>
      <c r="CI989" s="31"/>
      <c r="CJ989" s="31"/>
      <c r="CK989" s="31"/>
      <c r="CL989" s="31"/>
      <c r="CM989" s="31"/>
      <c r="CN989" s="31"/>
      <c r="CO989" s="31"/>
      <c r="CP989" s="31"/>
      <c r="CQ989" s="31"/>
      <c r="CR989" s="31"/>
      <c r="CS989" s="31"/>
    </row>
    <row r="990" customFormat="false" ht="15.75" hidden="false" customHeight="true" outlineLevel="0" collapsed="false">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c r="AA990" s="31"/>
      <c r="AB990" s="31"/>
      <c r="AC990" s="31"/>
      <c r="AD990" s="31"/>
      <c r="AE990" s="31"/>
      <c r="AF990" s="31"/>
      <c r="AG990" s="31"/>
      <c r="AH990" s="31"/>
      <c r="AI990" s="31"/>
      <c r="AJ990" s="31"/>
      <c r="AK990" s="31"/>
      <c r="AL990" s="31"/>
      <c r="AM990" s="31"/>
      <c r="AN990" s="31"/>
      <c r="AO990" s="31"/>
      <c r="AP990" s="31"/>
      <c r="AQ990" s="31"/>
      <c r="AR990" s="31"/>
      <c r="AS990" s="31"/>
      <c r="AT990" s="31"/>
      <c r="AU990" s="31"/>
      <c r="AV990" s="31"/>
      <c r="AW990" s="31"/>
      <c r="AX990" s="31"/>
      <c r="AY990" s="31"/>
      <c r="AZ990" s="31"/>
      <c r="BA990" s="31"/>
      <c r="BB990" s="31"/>
      <c r="BC990" s="31"/>
      <c r="BD990" s="31"/>
      <c r="BE990" s="31"/>
      <c r="BF990" s="31"/>
      <c r="BG990" s="31"/>
      <c r="BH990" s="31"/>
      <c r="BI990" s="31"/>
      <c r="BJ990" s="31"/>
      <c r="BK990" s="31"/>
      <c r="BL990" s="31"/>
      <c r="BM990" s="31"/>
      <c r="BN990" s="31"/>
      <c r="BO990" s="31"/>
      <c r="BP990" s="31"/>
      <c r="BQ990" s="31"/>
      <c r="BR990" s="31"/>
      <c r="BS990" s="31"/>
      <c r="BT990" s="31"/>
      <c r="BU990" s="31"/>
      <c r="BV990" s="31"/>
      <c r="BW990" s="31"/>
      <c r="BX990" s="31"/>
      <c r="BY990" s="31"/>
      <c r="BZ990" s="31"/>
      <c r="CA990" s="31"/>
      <c r="CB990" s="31"/>
      <c r="CC990" s="31"/>
      <c r="CD990" s="31"/>
      <c r="CE990" s="31"/>
      <c r="CF990" s="31"/>
      <c r="CG990" s="31"/>
      <c r="CH990" s="31"/>
      <c r="CI990" s="31"/>
      <c r="CJ990" s="31"/>
      <c r="CK990" s="31"/>
      <c r="CL990" s="31"/>
      <c r="CM990" s="31"/>
      <c r="CN990" s="31"/>
      <c r="CO990" s="31"/>
      <c r="CP990" s="31"/>
      <c r="CQ990" s="31"/>
      <c r="CR990" s="31"/>
      <c r="CS990" s="31"/>
    </row>
    <row r="991" customFormat="false" ht="15.75" hidden="false" customHeight="true" outlineLevel="0" collapsed="false">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c r="AA991" s="31"/>
      <c r="AB991" s="31"/>
      <c r="AC991" s="31"/>
      <c r="AD991" s="31"/>
      <c r="AE991" s="31"/>
      <c r="AF991" s="31"/>
      <c r="AG991" s="31"/>
      <c r="AH991" s="31"/>
      <c r="AI991" s="31"/>
      <c r="AJ991" s="31"/>
      <c r="AK991" s="31"/>
      <c r="AL991" s="31"/>
      <c r="AM991" s="31"/>
      <c r="AN991" s="31"/>
      <c r="AO991" s="31"/>
      <c r="AP991" s="31"/>
      <c r="AQ991" s="31"/>
      <c r="AR991" s="31"/>
      <c r="AS991" s="31"/>
      <c r="AT991" s="31"/>
      <c r="AU991" s="31"/>
      <c r="AV991" s="31"/>
      <c r="AW991" s="31"/>
      <c r="AX991" s="31"/>
      <c r="AY991" s="31"/>
      <c r="AZ991" s="31"/>
      <c r="BA991" s="31"/>
      <c r="BB991" s="31"/>
      <c r="BC991" s="31"/>
      <c r="BD991" s="31"/>
      <c r="BE991" s="31"/>
      <c r="BF991" s="31"/>
      <c r="BG991" s="31"/>
      <c r="BH991" s="31"/>
      <c r="BI991" s="31"/>
      <c r="BJ991" s="31"/>
      <c r="BK991" s="31"/>
      <c r="BL991" s="31"/>
      <c r="BM991" s="31"/>
      <c r="BN991" s="31"/>
      <c r="BO991" s="31"/>
      <c r="BP991" s="31"/>
      <c r="BQ991" s="31"/>
      <c r="BR991" s="31"/>
      <c r="BS991" s="31"/>
      <c r="BT991" s="31"/>
      <c r="BU991" s="31"/>
      <c r="BV991" s="31"/>
      <c r="BW991" s="31"/>
      <c r="BX991" s="31"/>
      <c r="BY991" s="31"/>
      <c r="BZ991" s="31"/>
      <c r="CA991" s="31"/>
      <c r="CB991" s="31"/>
      <c r="CC991" s="31"/>
      <c r="CD991" s="31"/>
      <c r="CE991" s="31"/>
      <c r="CF991" s="31"/>
      <c r="CG991" s="31"/>
      <c r="CH991" s="31"/>
      <c r="CI991" s="31"/>
      <c r="CJ991" s="31"/>
      <c r="CK991" s="31"/>
      <c r="CL991" s="31"/>
      <c r="CM991" s="31"/>
      <c r="CN991" s="31"/>
      <c r="CO991" s="31"/>
      <c r="CP991" s="31"/>
      <c r="CQ991" s="31"/>
      <c r="CR991" s="31"/>
      <c r="CS991" s="31"/>
    </row>
    <row r="992" customFormat="false" ht="15.75" hidden="false" customHeight="true" outlineLevel="0" collapsed="false">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c r="AA992" s="31"/>
      <c r="AB992" s="31"/>
      <c r="AC992" s="31"/>
      <c r="AD992" s="31"/>
      <c r="AE992" s="31"/>
      <c r="AF992" s="31"/>
      <c r="AG992" s="31"/>
      <c r="AH992" s="31"/>
      <c r="AI992" s="31"/>
      <c r="AJ992" s="31"/>
      <c r="AK992" s="31"/>
      <c r="AL992" s="31"/>
      <c r="AM992" s="31"/>
      <c r="AN992" s="31"/>
      <c r="AO992" s="31"/>
      <c r="AP992" s="31"/>
      <c r="AQ992" s="31"/>
      <c r="AR992" s="31"/>
      <c r="AS992" s="31"/>
      <c r="AT992" s="31"/>
      <c r="AU992" s="31"/>
      <c r="AV992" s="31"/>
      <c r="AW992" s="31"/>
      <c r="AX992" s="31"/>
      <c r="AY992" s="31"/>
      <c r="AZ992" s="31"/>
      <c r="BA992" s="31"/>
      <c r="BB992" s="31"/>
      <c r="BC992" s="31"/>
      <c r="BD992" s="31"/>
      <c r="BE992" s="31"/>
      <c r="BF992" s="31"/>
      <c r="BG992" s="31"/>
      <c r="BH992" s="31"/>
      <c r="BI992" s="31"/>
      <c r="BJ992" s="31"/>
      <c r="BK992" s="31"/>
      <c r="BL992" s="31"/>
      <c r="BM992" s="31"/>
      <c r="BN992" s="31"/>
      <c r="BO992" s="31"/>
      <c r="BP992" s="31"/>
      <c r="BQ992" s="31"/>
      <c r="BR992" s="31"/>
      <c r="BS992" s="31"/>
      <c r="BT992" s="31"/>
      <c r="BU992" s="31"/>
      <c r="BV992" s="31"/>
      <c r="BW992" s="31"/>
      <c r="BX992" s="31"/>
      <c r="BY992" s="31"/>
      <c r="BZ992" s="31"/>
      <c r="CA992" s="31"/>
      <c r="CB992" s="31"/>
      <c r="CC992" s="31"/>
      <c r="CD992" s="31"/>
      <c r="CE992" s="31"/>
      <c r="CF992" s="31"/>
      <c r="CG992" s="31"/>
      <c r="CH992" s="31"/>
      <c r="CI992" s="31"/>
      <c r="CJ992" s="31"/>
      <c r="CK992" s="31"/>
      <c r="CL992" s="31"/>
      <c r="CM992" s="31"/>
      <c r="CN992" s="31"/>
      <c r="CO992" s="31"/>
      <c r="CP992" s="31"/>
      <c r="CQ992" s="31"/>
      <c r="CR992" s="31"/>
      <c r="CS992" s="31"/>
    </row>
    <row r="993" customFormat="false" ht="15.75" hidden="false" customHeight="true" outlineLevel="0" collapsed="false">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c r="AA993" s="31"/>
      <c r="AB993" s="31"/>
      <c r="AC993" s="31"/>
      <c r="AD993" s="31"/>
      <c r="AE993" s="31"/>
      <c r="AF993" s="31"/>
      <c r="AG993" s="31"/>
      <c r="AH993" s="31"/>
      <c r="AI993" s="31"/>
      <c r="AJ993" s="31"/>
      <c r="AK993" s="31"/>
      <c r="AL993" s="31"/>
      <c r="AM993" s="31"/>
      <c r="AN993" s="31"/>
      <c r="AO993" s="31"/>
      <c r="AP993" s="31"/>
      <c r="AQ993" s="31"/>
      <c r="AR993" s="31"/>
      <c r="AS993" s="31"/>
      <c r="AT993" s="31"/>
      <c r="AU993" s="31"/>
      <c r="AV993" s="31"/>
      <c r="AW993" s="31"/>
      <c r="AX993" s="31"/>
      <c r="AY993" s="31"/>
      <c r="AZ993" s="31"/>
      <c r="BA993" s="31"/>
      <c r="BB993" s="31"/>
      <c r="BC993" s="31"/>
      <c r="BD993" s="31"/>
      <c r="BE993" s="31"/>
      <c r="BF993" s="31"/>
      <c r="BG993" s="31"/>
      <c r="BH993" s="31"/>
      <c r="BI993" s="31"/>
      <c r="BJ993" s="31"/>
      <c r="BK993" s="31"/>
      <c r="BL993" s="31"/>
      <c r="BM993" s="31"/>
      <c r="BN993" s="31"/>
      <c r="BO993" s="31"/>
      <c r="BP993" s="31"/>
      <c r="BQ993" s="31"/>
      <c r="BR993" s="31"/>
      <c r="BS993" s="31"/>
      <c r="BT993" s="31"/>
      <c r="BU993" s="31"/>
      <c r="BV993" s="31"/>
      <c r="BW993" s="31"/>
      <c r="BX993" s="31"/>
      <c r="BY993" s="31"/>
      <c r="BZ993" s="31"/>
      <c r="CA993" s="31"/>
      <c r="CB993" s="31"/>
      <c r="CC993" s="31"/>
      <c r="CD993" s="31"/>
      <c r="CE993" s="31"/>
      <c r="CF993" s="31"/>
      <c r="CG993" s="31"/>
      <c r="CH993" s="31"/>
      <c r="CI993" s="31"/>
      <c r="CJ993" s="31"/>
      <c r="CK993" s="31"/>
      <c r="CL993" s="31"/>
      <c r="CM993" s="31"/>
      <c r="CN993" s="31"/>
      <c r="CO993" s="31"/>
      <c r="CP993" s="31"/>
      <c r="CQ993" s="31"/>
      <c r="CR993" s="31"/>
      <c r="CS993" s="31"/>
    </row>
    <row r="994" customFormat="false" ht="15.75" hidden="false" customHeight="true" outlineLevel="0" collapsed="false">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c r="AE994" s="31"/>
      <c r="AF994" s="31"/>
      <c r="AG994" s="31"/>
      <c r="AH994" s="31"/>
      <c r="AI994" s="31"/>
      <c r="AJ994" s="31"/>
      <c r="AK994" s="31"/>
      <c r="AL994" s="31"/>
      <c r="AM994" s="31"/>
      <c r="AN994" s="31"/>
      <c r="AO994" s="31"/>
      <c r="AP994" s="31"/>
      <c r="AQ994" s="31"/>
      <c r="AR994" s="31"/>
      <c r="AS994" s="31"/>
      <c r="AT994" s="31"/>
      <c r="AU994" s="31"/>
      <c r="AV994" s="31"/>
      <c r="AW994" s="31"/>
      <c r="AX994" s="31"/>
      <c r="AY994" s="31"/>
      <c r="AZ994" s="31"/>
      <c r="BA994" s="31"/>
      <c r="BB994" s="31"/>
      <c r="BC994" s="31"/>
      <c r="BD994" s="31"/>
      <c r="BE994" s="31"/>
      <c r="BF994" s="31"/>
      <c r="BG994" s="31"/>
      <c r="BH994" s="31"/>
      <c r="BI994" s="31"/>
      <c r="BJ994" s="31"/>
      <c r="BK994" s="31"/>
      <c r="BL994" s="31"/>
      <c r="BM994" s="31"/>
      <c r="BN994" s="31"/>
      <c r="BO994" s="31"/>
      <c r="BP994" s="31"/>
      <c r="BQ994" s="31"/>
      <c r="BR994" s="31"/>
      <c r="BS994" s="31"/>
      <c r="BT994" s="31"/>
      <c r="BU994" s="31"/>
      <c r="BV994" s="31"/>
      <c r="BW994" s="31"/>
      <c r="BX994" s="31"/>
      <c r="BY994" s="31"/>
      <c r="BZ994" s="31"/>
      <c r="CA994" s="31"/>
      <c r="CB994" s="31"/>
      <c r="CC994" s="31"/>
      <c r="CD994" s="31"/>
      <c r="CE994" s="31"/>
      <c r="CF994" s="31"/>
      <c r="CG994" s="31"/>
      <c r="CH994" s="31"/>
      <c r="CI994" s="31"/>
      <c r="CJ994" s="31"/>
      <c r="CK994" s="31"/>
      <c r="CL994" s="31"/>
      <c r="CM994" s="31"/>
      <c r="CN994" s="31"/>
      <c r="CO994" s="31"/>
      <c r="CP994" s="31"/>
      <c r="CQ994" s="31"/>
      <c r="CR994" s="31"/>
      <c r="CS994" s="31"/>
    </row>
    <row r="995" customFormat="false" ht="15.75" hidden="false" customHeight="true" outlineLevel="0" collapsed="false">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c r="AE995" s="31"/>
      <c r="AF995" s="31"/>
      <c r="AG995" s="31"/>
      <c r="AH995" s="31"/>
      <c r="AI995" s="31"/>
      <c r="AJ995" s="31"/>
      <c r="AK995" s="31"/>
      <c r="AL995" s="31"/>
      <c r="AM995" s="31"/>
      <c r="AN995" s="31"/>
      <c r="AO995" s="31"/>
      <c r="AP995" s="31"/>
      <c r="AQ995" s="31"/>
      <c r="AR995" s="31"/>
      <c r="AS995" s="31"/>
      <c r="AT995" s="31"/>
      <c r="AU995" s="31"/>
      <c r="AV995" s="31"/>
      <c r="AW995" s="31"/>
      <c r="AX995" s="31"/>
      <c r="AY995" s="31"/>
      <c r="AZ995" s="31"/>
      <c r="BA995" s="31"/>
      <c r="BB995" s="31"/>
      <c r="BC995" s="31"/>
      <c r="BD995" s="31"/>
      <c r="BE995" s="31"/>
      <c r="BF995" s="31"/>
      <c r="BG995" s="31"/>
      <c r="BH995" s="31"/>
      <c r="BI995" s="31"/>
      <c r="BJ995" s="31"/>
      <c r="BK995" s="31"/>
      <c r="BL995" s="31"/>
      <c r="BM995" s="31"/>
      <c r="BN995" s="31"/>
      <c r="BO995" s="31"/>
      <c r="BP995" s="31"/>
      <c r="BQ995" s="31"/>
      <c r="BR995" s="31"/>
      <c r="BS995" s="31"/>
      <c r="BT995" s="31"/>
      <c r="BU995" s="31"/>
      <c r="BV995" s="31"/>
      <c r="BW995" s="31"/>
      <c r="BX995" s="31"/>
      <c r="BY995" s="31"/>
      <c r="BZ995" s="31"/>
      <c r="CA995" s="31"/>
      <c r="CB995" s="31"/>
      <c r="CC995" s="31"/>
      <c r="CD995" s="31"/>
      <c r="CE995" s="31"/>
      <c r="CF995" s="31"/>
      <c r="CG995" s="31"/>
      <c r="CH995" s="31"/>
      <c r="CI995" s="31"/>
      <c r="CJ995" s="31"/>
      <c r="CK995" s="31"/>
      <c r="CL995" s="31"/>
      <c r="CM995" s="31"/>
      <c r="CN995" s="31"/>
      <c r="CO995" s="31"/>
      <c r="CP995" s="31"/>
      <c r="CQ995" s="31"/>
      <c r="CR995" s="31"/>
      <c r="CS995" s="31"/>
    </row>
    <row r="996" customFormat="false" ht="15.75" hidden="false" customHeight="true" outlineLevel="0" collapsed="false">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c r="AE996" s="31"/>
      <c r="AF996" s="31"/>
      <c r="AG996" s="31"/>
      <c r="AH996" s="31"/>
      <c r="AI996" s="31"/>
      <c r="AJ996" s="31"/>
      <c r="AK996" s="31"/>
      <c r="AL996" s="31"/>
      <c r="AM996" s="31"/>
      <c r="AN996" s="31"/>
      <c r="AO996" s="31"/>
      <c r="AP996" s="31"/>
      <c r="AQ996" s="31"/>
      <c r="AR996" s="31"/>
      <c r="AS996" s="31"/>
      <c r="AT996" s="31"/>
      <c r="AU996" s="31"/>
      <c r="AV996" s="31"/>
      <c r="AW996" s="31"/>
      <c r="AX996" s="31"/>
      <c r="AY996" s="31"/>
      <c r="AZ996" s="31"/>
      <c r="BA996" s="31"/>
      <c r="BB996" s="31"/>
      <c r="BC996" s="31"/>
      <c r="BD996" s="31"/>
      <c r="BE996" s="31"/>
      <c r="BF996" s="31"/>
      <c r="BG996" s="31"/>
      <c r="BH996" s="31"/>
      <c r="BI996" s="31"/>
      <c r="BJ996" s="31"/>
      <c r="BK996" s="31"/>
      <c r="BL996" s="31"/>
      <c r="BM996" s="31"/>
      <c r="BN996" s="31"/>
      <c r="BO996" s="31"/>
      <c r="BP996" s="31"/>
      <c r="BQ996" s="31"/>
      <c r="BR996" s="31"/>
      <c r="BS996" s="31"/>
      <c r="BT996" s="31"/>
      <c r="BU996" s="31"/>
      <c r="BV996" s="31"/>
      <c r="BW996" s="31"/>
      <c r="BX996" s="31"/>
      <c r="BY996" s="31"/>
      <c r="BZ996" s="31"/>
      <c r="CA996" s="31"/>
      <c r="CB996" s="31"/>
      <c r="CC996" s="31"/>
      <c r="CD996" s="31"/>
      <c r="CE996" s="31"/>
      <c r="CF996" s="31"/>
      <c r="CG996" s="31"/>
      <c r="CH996" s="31"/>
      <c r="CI996" s="31"/>
      <c r="CJ996" s="31"/>
      <c r="CK996" s="31"/>
      <c r="CL996" s="31"/>
      <c r="CM996" s="31"/>
      <c r="CN996" s="31"/>
      <c r="CO996" s="31"/>
      <c r="CP996" s="31"/>
      <c r="CQ996" s="31"/>
      <c r="CR996" s="31"/>
      <c r="CS996" s="31"/>
    </row>
    <row r="997" customFormat="false" ht="15.75" hidden="false" customHeight="true" outlineLevel="0" collapsed="false">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c r="AA997" s="31"/>
      <c r="AB997" s="31"/>
      <c r="AC997" s="31"/>
      <c r="AD997" s="31"/>
      <c r="AE997" s="31"/>
      <c r="AF997" s="31"/>
      <c r="AG997" s="31"/>
      <c r="AH997" s="31"/>
      <c r="AI997" s="31"/>
      <c r="AJ997" s="31"/>
      <c r="AK997" s="31"/>
      <c r="AL997" s="31"/>
      <c r="AM997" s="31"/>
      <c r="AN997" s="31"/>
      <c r="AO997" s="31"/>
      <c r="AP997" s="31"/>
      <c r="AQ997" s="31"/>
      <c r="AR997" s="31"/>
      <c r="AS997" s="31"/>
      <c r="AT997" s="31"/>
      <c r="AU997" s="31"/>
      <c r="AV997" s="31"/>
      <c r="AW997" s="31"/>
      <c r="AX997" s="31"/>
      <c r="AY997" s="31"/>
      <c r="AZ997" s="31"/>
      <c r="BA997" s="31"/>
      <c r="BB997" s="31"/>
      <c r="BC997" s="31"/>
      <c r="BD997" s="31"/>
      <c r="BE997" s="31"/>
      <c r="BF997" s="31"/>
      <c r="BG997" s="31"/>
      <c r="BH997" s="31"/>
      <c r="BI997" s="31"/>
      <c r="BJ997" s="31"/>
      <c r="BK997" s="31"/>
      <c r="BL997" s="31"/>
      <c r="BM997" s="31"/>
      <c r="BN997" s="31"/>
      <c r="BO997" s="31"/>
      <c r="BP997" s="31"/>
      <c r="BQ997" s="31"/>
      <c r="BR997" s="31"/>
      <c r="BS997" s="31"/>
      <c r="BT997" s="31"/>
      <c r="BU997" s="31"/>
      <c r="BV997" s="31"/>
      <c r="BW997" s="31"/>
      <c r="BX997" s="31"/>
      <c r="BY997" s="31"/>
      <c r="BZ997" s="31"/>
      <c r="CA997" s="31"/>
      <c r="CB997" s="31"/>
      <c r="CC997" s="31"/>
      <c r="CD997" s="31"/>
      <c r="CE997" s="31"/>
      <c r="CF997" s="31"/>
      <c r="CG997" s="31"/>
      <c r="CH997" s="31"/>
      <c r="CI997" s="31"/>
      <c r="CJ997" s="31"/>
      <c r="CK997" s="31"/>
      <c r="CL997" s="31"/>
      <c r="CM997" s="31"/>
      <c r="CN997" s="31"/>
      <c r="CO997" s="31"/>
      <c r="CP997" s="31"/>
      <c r="CQ997" s="31"/>
      <c r="CR997" s="31"/>
      <c r="CS997" s="31"/>
    </row>
    <row r="998" customFormat="false" ht="15.75" hidden="false" customHeight="true" outlineLevel="0" collapsed="false">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c r="AE998" s="31"/>
      <c r="AF998" s="31"/>
      <c r="AG998" s="31"/>
      <c r="AH998" s="31"/>
      <c r="AI998" s="31"/>
      <c r="AJ998" s="31"/>
      <c r="AK998" s="31"/>
      <c r="AL998" s="31"/>
      <c r="AM998" s="31"/>
      <c r="AN998" s="31"/>
      <c r="AO998" s="31"/>
      <c r="AP998" s="31"/>
      <c r="AQ998" s="31"/>
      <c r="AR998" s="31"/>
      <c r="AS998" s="31"/>
      <c r="AT998" s="31"/>
      <c r="AU998" s="31"/>
      <c r="AV998" s="31"/>
      <c r="AW998" s="31"/>
      <c r="AX998" s="31"/>
      <c r="AY998" s="31"/>
      <c r="AZ998" s="31"/>
      <c r="BA998" s="31"/>
      <c r="BB998" s="31"/>
      <c r="BC998" s="31"/>
      <c r="BD998" s="31"/>
      <c r="BE998" s="31"/>
      <c r="BF998" s="31"/>
      <c r="BG998" s="31"/>
      <c r="BH998" s="31"/>
      <c r="BI998" s="31"/>
      <c r="BJ998" s="31"/>
      <c r="BK998" s="31"/>
      <c r="BL998" s="31"/>
      <c r="BM998" s="31"/>
      <c r="BN998" s="31"/>
      <c r="BO998" s="31"/>
      <c r="BP998" s="31"/>
      <c r="BQ998" s="31"/>
      <c r="BR998" s="31"/>
      <c r="BS998" s="31"/>
      <c r="BT998" s="31"/>
      <c r="BU998" s="31"/>
      <c r="BV998" s="31"/>
      <c r="BW998" s="31"/>
      <c r="BX998" s="31"/>
      <c r="BY998" s="31"/>
      <c r="BZ998" s="31"/>
      <c r="CA998" s="31"/>
      <c r="CB998" s="31"/>
      <c r="CC998" s="31"/>
      <c r="CD998" s="31"/>
      <c r="CE998" s="31"/>
      <c r="CF998" s="31"/>
      <c r="CG998" s="31"/>
      <c r="CH998" s="31"/>
      <c r="CI998" s="31"/>
      <c r="CJ998" s="31"/>
      <c r="CK998" s="31"/>
      <c r="CL998" s="31"/>
      <c r="CM998" s="31"/>
      <c r="CN998" s="31"/>
      <c r="CO998" s="31"/>
      <c r="CP998" s="31"/>
      <c r="CQ998" s="31"/>
      <c r="CR998" s="31"/>
      <c r="CS998" s="31"/>
    </row>
    <row r="999" customFormat="false" ht="15.75" hidden="false" customHeight="true" outlineLevel="0" collapsed="false">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c r="AE999" s="31"/>
      <c r="AF999" s="31"/>
      <c r="AG999" s="31"/>
      <c r="AH999" s="31"/>
      <c r="AI999" s="31"/>
      <c r="AJ999" s="31"/>
      <c r="AK999" s="31"/>
      <c r="AL999" s="31"/>
      <c r="AM999" s="31"/>
      <c r="AN999" s="31"/>
      <c r="AO999" s="31"/>
      <c r="AP999" s="31"/>
      <c r="AQ999" s="31"/>
      <c r="AR999" s="31"/>
      <c r="AS999" s="31"/>
      <c r="AT999" s="31"/>
      <c r="AU999" s="31"/>
      <c r="AV999" s="31"/>
      <c r="AW999" s="31"/>
      <c r="AX999" s="31"/>
      <c r="AY999" s="31"/>
      <c r="AZ999" s="31"/>
      <c r="BA999" s="31"/>
      <c r="BB999" s="31"/>
      <c r="BC999" s="31"/>
      <c r="BD999" s="31"/>
      <c r="BE999" s="31"/>
      <c r="BF999" s="31"/>
      <c r="BG999" s="31"/>
      <c r="BH999" s="31"/>
      <c r="BI999" s="31"/>
      <c r="BJ999" s="31"/>
      <c r="BK999" s="31"/>
      <c r="BL999" s="31"/>
      <c r="BM999" s="31"/>
      <c r="BN999" s="31"/>
      <c r="BO999" s="31"/>
      <c r="BP999" s="31"/>
      <c r="BQ999" s="31"/>
      <c r="BR999" s="31"/>
      <c r="BS999" s="31"/>
      <c r="BT999" s="31"/>
      <c r="BU999" s="31"/>
      <c r="BV999" s="31"/>
      <c r="BW999" s="31"/>
      <c r="BX999" s="31"/>
      <c r="BY999" s="31"/>
      <c r="BZ999" s="31"/>
      <c r="CA999" s="31"/>
      <c r="CB999" s="31"/>
      <c r="CC999" s="31"/>
      <c r="CD999" s="31"/>
      <c r="CE999" s="31"/>
      <c r="CF999" s="31"/>
      <c r="CG999" s="31"/>
      <c r="CH999" s="31"/>
      <c r="CI999" s="31"/>
      <c r="CJ999" s="31"/>
      <c r="CK999" s="31"/>
      <c r="CL999" s="31"/>
      <c r="CM999" s="31"/>
      <c r="CN999" s="31"/>
      <c r="CO999" s="31"/>
      <c r="CP999" s="31"/>
      <c r="CQ999" s="31"/>
      <c r="CR999" s="31"/>
      <c r="CS999" s="31"/>
    </row>
    <row r="1000" customFormat="false" ht="15.75" hidden="false" customHeight="true" outlineLevel="0" collapsed="false">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c r="AE1000" s="31"/>
      <c r="AF1000" s="31"/>
      <c r="AG1000" s="31"/>
      <c r="AH1000" s="31"/>
      <c r="AI1000" s="31"/>
      <c r="AJ1000" s="31"/>
      <c r="AK1000" s="31"/>
      <c r="AL1000" s="31"/>
      <c r="AM1000" s="31"/>
      <c r="AN1000" s="31"/>
      <c r="AO1000" s="31"/>
      <c r="AP1000" s="31"/>
      <c r="AQ1000" s="31"/>
      <c r="AR1000" s="31"/>
      <c r="AS1000" s="31"/>
      <c r="AT1000" s="31"/>
      <c r="AU1000" s="31"/>
      <c r="AV1000" s="31"/>
      <c r="AW1000" s="31"/>
      <c r="AX1000" s="31"/>
      <c r="AY1000" s="31"/>
      <c r="AZ1000" s="31"/>
      <c r="BA1000" s="31"/>
      <c r="BB1000" s="31"/>
      <c r="BC1000" s="31"/>
      <c r="BD1000" s="31"/>
      <c r="BE1000" s="31"/>
      <c r="BF1000" s="31"/>
      <c r="BG1000" s="31"/>
      <c r="BH1000" s="31"/>
      <c r="BI1000" s="31"/>
      <c r="BJ1000" s="31"/>
      <c r="BK1000" s="31"/>
      <c r="BL1000" s="31"/>
      <c r="BM1000" s="31"/>
      <c r="BN1000" s="31"/>
      <c r="BO1000" s="31"/>
      <c r="BP1000" s="31"/>
      <c r="BQ1000" s="31"/>
      <c r="BR1000" s="31"/>
      <c r="BS1000" s="31"/>
      <c r="BT1000" s="31"/>
      <c r="BU1000" s="31"/>
      <c r="BV1000" s="31"/>
      <c r="BW1000" s="31"/>
      <c r="BX1000" s="31"/>
      <c r="BY1000" s="31"/>
      <c r="BZ1000" s="31"/>
      <c r="CA1000" s="31"/>
      <c r="CB1000" s="31"/>
      <c r="CC1000" s="31"/>
      <c r="CD1000" s="31"/>
      <c r="CE1000" s="31"/>
      <c r="CF1000" s="31"/>
      <c r="CG1000" s="31"/>
      <c r="CH1000" s="31"/>
      <c r="CI1000" s="31"/>
      <c r="CJ1000" s="31"/>
      <c r="CK1000" s="31"/>
      <c r="CL1000" s="31"/>
      <c r="CM1000" s="31"/>
      <c r="CN1000" s="31"/>
      <c r="CO1000" s="31"/>
      <c r="CP1000" s="31"/>
      <c r="CQ1000" s="31"/>
      <c r="CR1000" s="31"/>
      <c r="CS1000" s="31"/>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 r:id="rId3"/>
    <tablePart r:id="rId4"/>
    <tablePart r:id="rId5"/>
    <tablePart r:id="rId6"/>
    <tablePart r:id="rId7"/>
    <tablePart r:id="rId8"/>
    <tablePart r:id="rId9"/>
    <tablePart r:id="rId10"/>
    <tablePart r:id="rId11"/>
    <tablePart r:id="rId12"/>
    <tablePart r:id="rId13"/>
    <tablePart r:id="rId1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3359375" defaultRowHeight="15" zeroHeight="false" outlineLevelRow="0" outlineLevelCol="0"/>
  <cols>
    <col collapsed="false" customWidth="true" hidden="false" outlineLevel="0" max="1" min="1" style="0" width="11.43"/>
    <col collapsed="false" customWidth="true" hidden="false" outlineLevel="0" max="2" min="2" style="0" width="16.14"/>
    <col collapsed="false" customWidth="true" hidden="true" outlineLevel="0" max="4" min="3" style="0" width="16.14"/>
    <col collapsed="false" customWidth="true" hidden="false" outlineLevel="0" max="5" min="5" style="0" width="35.29"/>
    <col collapsed="false" customWidth="true" hidden="false" outlineLevel="0" max="6" min="6" style="0" width="5.71"/>
    <col collapsed="false" customWidth="true" hidden="false" outlineLevel="0" max="7" min="7" style="0" width="19.86"/>
    <col collapsed="false" customWidth="true" hidden="false" outlineLevel="0" max="8" min="8" style="0" width="5.71"/>
    <col collapsed="false" customWidth="true" hidden="false" outlineLevel="0" max="9" min="9" style="0" width="21.85"/>
    <col collapsed="false" customWidth="true" hidden="false" outlineLevel="0" max="10" min="10" style="0" width="5.71"/>
    <col collapsed="false" customWidth="true" hidden="false" outlineLevel="0" max="11" min="11" style="0" width="15.14"/>
    <col collapsed="false" customWidth="true" hidden="false" outlineLevel="0" max="12" min="12" style="0" width="5.71"/>
    <col collapsed="false" customWidth="true" hidden="false" outlineLevel="0" max="13" min="13" style="0" width="16.85"/>
    <col collapsed="false" customWidth="true" hidden="false" outlineLevel="0" max="15" min="14" style="0" width="11.43"/>
    <col collapsed="false" customWidth="true" hidden="false" outlineLevel="0" max="16" min="16" style="0" width="18.29"/>
    <col collapsed="false" customWidth="true" hidden="true" outlineLevel="0" max="18" min="17" style="0" width="18.29"/>
    <col collapsed="false" customWidth="true" hidden="false" outlineLevel="0" max="19" min="19" style="0" width="32.71"/>
    <col collapsed="false" customWidth="true" hidden="false" outlineLevel="0" max="20" min="20" style="0" width="5.71"/>
    <col collapsed="false" customWidth="true" hidden="false" outlineLevel="0" max="21" min="21" style="0" width="18.14"/>
    <col collapsed="false" customWidth="true" hidden="false" outlineLevel="0" max="22" min="22" style="0" width="5.71"/>
    <col collapsed="false" customWidth="true" hidden="false" outlineLevel="0" max="23" min="23" style="0" width="19.43"/>
    <col collapsed="false" customWidth="true" hidden="false" outlineLevel="0" max="24" min="24" style="0" width="5.71"/>
    <col collapsed="false" customWidth="true" hidden="false" outlineLevel="0" max="25" min="25" style="0" width="27.57"/>
    <col collapsed="false" customWidth="true" hidden="false" outlineLevel="0" max="27" min="26" style="0" width="11.43"/>
    <col collapsed="false" customWidth="true" hidden="false" outlineLevel="0" max="28" min="28" style="0" width="17.15"/>
    <col collapsed="false" customWidth="true" hidden="true" outlineLevel="0" max="30" min="29" style="0" width="10.85"/>
    <col collapsed="false" customWidth="true" hidden="false" outlineLevel="0" max="31" min="31" style="0" width="30.85"/>
    <col collapsed="false" customWidth="true" hidden="false" outlineLevel="0" max="32" min="32" style="0" width="5.71"/>
    <col collapsed="false" customWidth="true" hidden="false" outlineLevel="0" max="33" min="33" style="0" width="11.43"/>
    <col collapsed="false" customWidth="true" hidden="false" outlineLevel="0" max="34" min="34" style="0" width="5.71"/>
    <col collapsed="false" customWidth="true" hidden="false" outlineLevel="0" max="35" min="35" style="0" width="15.29"/>
  </cols>
  <sheetData>
    <row r="1" customFormat="false" ht="15" hidden="false" customHeight="false" outlineLevel="0" collapsed="false">
      <c r="A1" s="8" t="s">
        <v>454</v>
      </c>
      <c r="B1" s="8" t="s">
        <v>455</v>
      </c>
      <c r="C1" s="8" t="s">
        <v>38</v>
      </c>
      <c r="D1" s="8" t="s">
        <v>456</v>
      </c>
      <c r="E1" s="8" t="s">
        <v>457</v>
      </c>
      <c r="F1" s="8" t="s">
        <v>458</v>
      </c>
      <c r="G1" s="8" t="s">
        <v>459</v>
      </c>
      <c r="H1" s="8" t="s">
        <v>460</v>
      </c>
      <c r="I1" s="8" t="s">
        <v>461</v>
      </c>
      <c r="J1" s="8" t="s">
        <v>462</v>
      </c>
      <c r="K1" s="8" t="s">
        <v>463</v>
      </c>
      <c r="L1" s="8" t="s">
        <v>464</v>
      </c>
      <c r="M1" s="8" t="s">
        <v>465</v>
      </c>
      <c r="O1" s="8" t="s">
        <v>466</v>
      </c>
      <c r="P1" s="8" t="s">
        <v>455</v>
      </c>
      <c r="Q1" s="8" t="s">
        <v>38</v>
      </c>
      <c r="R1" s="8" t="s">
        <v>456</v>
      </c>
      <c r="S1" s="8" t="s">
        <v>457</v>
      </c>
      <c r="T1" s="8" t="s">
        <v>458</v>
      </c>
      <c r="U1" s="8" t="s">
        <v>459</v>
      </c>
      <c r="V1" s="8" t="s">
        <v>460</v>
      </c>
      <c r="W1" s="8" t="s">
        <v>461</v>
      </c>
      <c r="X1" s="8" t="s">
        <v>462</v>
      </c>
      <c r="Y1" s="8" t="s">
        <v>463</v>
      </c>
      <c r="AA1" s="8" t="s">
        <v>467</v>
      </c>
      <c r="AB1" s="8" t="s">
        <v>455</v>
      </c>
      <c r="AC1" s="8" t="s">
        <v>38</v>
      </c>
      <c r="AD1" s="8" t="s">
        <v>456</v>
      </c>
      <c r="AE1" s="8" t="s">
        <v>457</v>
      </c>
      <c r="AF1" s="8" t="s">
        <v>458</v>
      </c>
      <c r="AG1" s="8" t="s">
        <v>459</v>
      </c>
      <c r="AH1" s="8" t="s">
        <v>460</v>
      </c>
      <c r="AI1" s="8" t="s">
        <v>461</v>
      </c>
    </row>
    <row r="2" customFormat="false" ht="15" hidden="false" customHeight="false" outlineLevel="0" collapsed="false">
      <c r="A2" s="11" t="n">
        <v>1</v>
      </c>
      <c r="B2" s="34" t="n">
        <f aca="false">IFERROR(SMALL('Results 10 year vets'!Z:Z,D1+1), "No more teams of 4")</f>
        <v>0</v>
      </c>
      <c r="C2" s="34" t="n">
        <f aca="false">COUNTIF('Results 10 year vets'!AC:AC, 'Female Team'!E2)</f>
        <v>512</v>
      </c>
      <c r="D2" s="34" t="n">
        <f aca="false">SUM($C$2:C2)</f>
        <v>512</v>
      </c>
      <c r="E2" s="11" t="str">
        <f aca="false">IFERROR(VLOOKUP(B2,'Results 10 year vets'!Z:AC, 4, FALSE()), "")</f>
        <v>:Female</v>
      </c>
      <c r="F2" s="11" t="n">
        <f aca="false" t="array" ref="F2:F2">IFERROR(ROUND(INDEX('Results 10 year vets'!V:V, MATCH($E2, 'Results 10 year vets'!AC:AC, 0)),0),"")</f>
        <v>0</v>
      </c>
      <c r="G2" s="11" t="str">
        <f aca="false">IFERROR(VLOOKUP(F2, 'Results 10 year vets'!P:Q,2,FALSE()), "")</f>
        <v/>
      </c>
      <c r="H2" s="11" t="n">
        <f aca="false" t="array" ref="H2:H2">IFERROR(ROUND(INDEX('Results 10 year vets'!W:W, MATCH($E2, 'Results 10 year vets'!AC:AC, 0)),0),"")</f>
        <v>0</v>
      </c>
      <c r="I2" s="11" t="str">
        <f aca="false">IFERROR(VLOOKUP(H2,'Results 10 year vets'!P:Q,2,FALSE()), "")</f>
        <v/>
      </c>
      <c r="J2" s="11" t="n">
        <f aca="false" t="array" ref="J2:J2">IFERROR(ROUND(INDEX('Results 10 year vets'!X:X, MATCH($E2, 'Results 10 year vets'!AC:AC, 0)),0),"")</f>
        <v>0</v>
      </c>
      <c r="K2" s="11" t="str">
        <f aca="false">IFERROR(VLOOKUP(J2,'Results 10 year vets'!P:Q,2,FALSE()), "")</f>
        <v/>
      </c>
      <c r="L2" s="11" t="n">
        <f aca="false" t="array" ref="L2:L2">IFERROR(ROUND(INDEX('Results 10 year vets'!Y:Y, MATCH($E2, 'Results 10 year vets'!AC:AC, 0)),0),"")</f>
        <v>0</v>
      </c>
      <c r="M2" s="11" t="str">
        <f aca="false">IFERROR(VLOOKUP(L2, 'Results 10 year vets'!P:Q,2,FALSE()), "")</f>
        <v/>
      </c>
      <c r="O2" s="11" t="n">
        <v>1</v>
      </c>
      <c r="P2" s="34" t="n">
        <f aca="false">IFERROR(SMALL('Results 10 year vets'!AA:AA,R1+1), "No more teams of 3")</f>
        <v>0</v>
      </c>
      <c r="Q2" s="34" t="n">
        <f aca="false">COUNTIF('Results 10 year vets'!AC:AC, 'Female Team'!S2)</f>
        <v>512</v>
      </c>
      <c r="R2" s="34" t="n">
        <f aca="false">SUM($Q$2:Q2)</f>
        <v>512</v>
      </c>
      <c r="S2" s="11" t="str">
        <f aca="false">IFERROR(VLOOKUP(P2,'Results 10 year vets'!AA:AC, 3, FALSE()), "")</f>
        <v>:Female</v>
      </c>
      <c r="T2" s="11" t="n">
        <f aca="false" t="array" ref="T2:T2">IFERROR(ROUND(INDEX('Results 10 year vets'!V:V, MATCH($S2, 'Results 10 year vets'!AC:AC, 0)),0),"")</f>
        <v>0</v>
      </c>
      <c r="U2" s="11" t="str">
        <f aca="false">IFERROR(VLOOKUP(T2,'Results 10 year vets'!P:Q,2,FALSE()), "")</f>
        <v/>
      </c>
      <c r="V2" s="11" t="n">
        <f aca="false" t="array" ref="V2:V2">IFERROR(ROUND(INDEX('Results 10 year vets'!W:W, MATCH($S2, 'Results 10 year vets'!AC:AC, 0)),0),"")</f>
        <v>0</v>
      </c>
      <c r="W2" s="11" t="str">
        <f aca="false">IFERROR(VLOOKUP(V2,'Results 10 year vets'!P:Q,2,FALSE()), "")</f>
        <v/>
      </c>
      <c r="X2" s="11" t="n">
        <f aca="false" t="array" ref="X2:X2">IFERROR(ROUND(INDEX('Results 10 year vets'!X:X, MATCH($S2, 'Results 10 year vets'!AC:AC, 0)),0),"")</f>
        <v>0</v>
      </c>
      <c r="Y2" s="11" t="str">
        <f aca="false">IFERROR(VLOOKUP(X2, 'Results 10 year vets'!P:Q,2,FALSE()), "")</f>
        <v/>
      </c>
      <c r="AA2" s="11" t="n">
        <v>1</v>
      </c>
      <c r="AB2" s="34" t="n">
        <f aca="false">IFERROR(SMALL('Results 10 year vets'!AB:AB,AD1+1), "No more teams of 2")</f>
        <v>0</v>
      </c>
      <c r="AC2" s="34" t="n">
        <f aca="false">COUNTIF('Results 10 year vets'!AC:AC, 'Female Team'!AE2)</f>
        <v>512</v>
      </c>
      <c r="AD2" s="34" t="n">
        <f aca="false">SUM($AC$2:AC2)</f>
        <v>512</v>
      </c>
      <c r="AE2" s="11" t="str">
        <f aca="false">IFERROR(VLOOKUP(AB2,'Results 10 year vets'!AB:AC, 2, FALSE()), "")</f>
        <v>:Female</v>
      </c>
      <c r="AF2" s="11" t="n">
        <f aca="false" t="array" ref="AF2:AF2">IFERROR(ROUND(INDEX('Results 10 year vets'!V:V, MATCH($AE2, 'Results 10 year vets'!AC:AC, 0)),0),"")</f>
        <v>0</v>
      </c>
      <c r="AG2" s="11" t="str">
        <f aca="false">IFERROR(VLOOKUP(AF2, 'Results 10 year vets'!P:Q,2,FALSE()), "")</f>
        <v/>
      </c>
      <c r="AH2" s="11" t="n">
        <f aca="false" t="array" ref="AH2:AH2">IFERROR(ROUND(INDEX('Results 10 year vets'!W:W, MATCH($AE2, 'Results 10 year vets'!AC:AC, 0)),0),"")</f>
        <v>0</v>
      </c>
      <c r="AI2" s="11" t="str">
        <f aca="false">IFERROR(VLOOKUP(AH2, 'Results 10 year vets'!P:Q,2,FALSE()), "")</f>
        <v/>
      </c>
    </row>
    <row r="3" customFormat="false" ht="15" hidden="false" customHeight="false" outlineLevel="0" collapsed="false">
      <c r="A3" s="11" t="n">
        <v>2</v>
      </c>
      <c r="B3" s="34" t="str">
        <f aca="false">IFERROR(SMALL('Results 10 year vets'!Z:Z,D2+1), "No more teams of 4")</f>
        <v>No more teams of 4</v>
      </c>
      <c r="C3" s="34" t="n">
        <f aca="false">COUNTIF('Results 10 year vets'!AC:AC, 'Female Team'!E3)</f>
        <v>1048063</v>
      </c>
      <c r="D3" s="34" t="n">
        <f aca="false">SUM($C$2:C3)</f>
        <v>1048575</v>
      </c>
      <c r="E3" s="11" t="str">
        <f aca="false">IFERROR(VLOOKUP(B3,'Results 10 year vets'!Z:AC, 4, FALSE()), "")</f>
        <v/>
      </c>
      <c r="F3" s="11" t="str">
        <f aca="false" t="array" ref="F3:F3">IFERROR(ROUND(INDEX('Results 10 year vets'!V:V, MATCH($E3, 'Results 10 year vets'!AC:AC, 0)),0),"")</f>
        <v/>
      </c>
      <c r="G3" s="11" t="str">
        <f aca="false">IFERROR(VLOOKUP(F3, 'Results 10 year vets'!P:Q,2,FALSE()), "")</f>
        <v/>
      </c>
      <c r="H3" s="11" t="str">
        <f aca="false" t="array" ref="H3:H3">IFERROR(ROUND(INDEX('Results 10 year vets'!W:W, MATCH($E3, 'Results 10 year vets'!AC:AC, 0)),0),"")</f>
        <v/>
      </c>
      <c r="I3" s="11" t="str">
        <f aca="false">IFERROR(VLOOKUP(H3,'Results 10 year vets'!P:Q,2,FALSE()), "")</f>
        <v/>
      </c>
      <c r="J3" s="11" t="str">
        <f aca="false" t="array" ref="J3:J3">IFERROR(ROUND(INDEX('Results 10 year vets'!X:X, MATCH($E3, 'Results 10 year vets'!AC:AC, 0)),0),"")</f>
        <v/>
      </c>
      <c r="K3" s="11" t="str">
        <f aca="false">IFERROR(VLOOKUP(J3,'Results 10 year vets'!P:Q,2,FALSE()), "")</f>
        <v/>
      </c>
      <c r="L3" s="11" t="str">
        <f aca="false" t="array" ref="L3:L3">IFERROR(ROUND(INDEX('Results 10 year vets'!Y:Y, MATCH($E3, 'Results 10 year vets'!AC:AC, 0)),0),"")</f>
        <v/>
      </c>
      <c r="M3" s="11" t="str">
        <f aca="false">IFERROR(VLOOKUP(L3, 'Results 10 year vets'!P:Q,2,FALSE()), "")</f>
        <v/>
      </c>
      <c r="O3" s="11" t="n">
        <v>2</v>
      </c>
      <c r="P3" s="34" t="str">
        <f aca="false">IFERROR(SMALL('Results 10 year vets'!AA:AA,R2+1), "No more teams of 3")</f>
        <v>No more teams of 3</v>
      </c>
      <c r="Q3" s="34" t="n">
        <f aca="false">COUNTIF('Results 10 year vets'!AC:AC, 'Female Team'!S3)</f>
        <v>1048063</v>
      </c>
      <c r="R3" s="34" t="n">
        <f aca="false">SUM($Q$2:Q3)</f>
        <v>1048575</v>
      </c>
      <c r="S3" s="11" t="str">
        <f aca="false">IFERROR(VLOOKUP(P3,'Results 10 year vets'!AA:AC, 3, FALSE()), "")</f>
        <v/>
      </c>
      <c r="T3" s="11" t="str">
        <f aca="false" t="array" ref="T3:T3">IFERROR(ROUND(INDEX('Results 10 year vets'!V:V, MATCH($S3, 'Results 10 year vets'!AC:AC, 0)),0),"")</f>
        <v/>
      </c>
      <c r="U3" s="11" t="str">
        <f aca="false">IFERROR(VLOOKUP(T3,'Results 10 year vets'!P:Q,2,FALSE()), "")</f>
        <v/>
      </c>
      <c r="V3" s="11" t="str">
        <f aca="false" t="array" ref="V3:V3">IFERROR(ROUND(INDEX('Results 10 year vets'!W:W, MATCH($S3, 'Results 10 year vets'!AC:AC, 0)),0),"")</f>
        <v/>
      </c>
      <c r="W3" s="11" t="str">
        <f aca="false">IFERROR(VLOOKUP(V3,'Results 10 year vets'!P:Q,2,FALSE()), "")</f>
        <v/>
      </c>
      <c r="X3" s="11" t="str">
        <f aca="false" t="array" ref="X3:X3">IFERROR(ROUND(INDEX('Results 10 year vets'!X:X, MATCH($S3, 'Results 10 year vets'!AC:AC, 0)),0),"")</f>
        <v/>
      </c>
      <c r="Y3" s="11" t="str">
        <f aca="false">IFERROR(VLOOKUP(X3, 'Results 10 year vets'!P:Q,2,FALSE()), "")</f>
        <v/>
      </c>
      <c r="AA3" s="11" t="n">
        <v>2</v>
      </c>
      <c r="AB3" s="34" t="str">
        <f aca="false">IFERROR(SMALL('Results 10 year vets'!AB:AB,AD2+1), "No more teams of 2")</f>
        <v>No more teams of 2</v>
      </c>
      <c r="AC3" s="34" t="n">
        <f aca="false">COUNTIF('Results 10 year vets'!AC:AC, 'Female Team'!AE3)</f>
        <v>1048063</v>
      </c>
      <c r="AD3" s="34" t="n">
        <f aca="false">SUM($AC$2:AC3)</f>
        <v>1048575</v>
      </c>
      <c r="AE3" s="11" t="str">
        <f aca="false">IFERROR(VLOOKUP(AB3,'Results 10 year vets'!AB:AC, 2, FALSE()), "")</f>
        <v/>
      </c>
      <c r="AF3" s="11" t="str">
        <f aca="false" t="array" ref="AF3:AF3">IFERROR(ROUND(INDEX('Results 10 year vets'!V:V, MATCH($AE3, 'Results 10 year vets'!AC:AC, 0)),0),"")</f>
        <v/>
      </c>
      <c r="AG3" s="11" t="str">
        <f aca="false">IFERROR(VLOOKUP(AF3, 'Results 10 year vets'!P:Q,2,FALSE()), "")</f>
        <v/>
      </c>
      <c r="AH3" s="11" t="str">
        <f aca="false" t="array" ref="AH3:AH3">IFERROR(ROUND(INDEX('Results 10 year vets'!W:W, MATCH($AE3, 'Results 10 year vets'!AC:AC, 0)),0),"")</f>
        <v/>
      </c>
      <c r="AI3" s="11" t="str">
        <f aca="false">IFERROR(VLOOKUP(AH3, 'Results 10 year vets'!P:Q,2,FALSE()), "")</f>
        <v/>
      </c>
    </row>
    <row r="4" customFormat="false" ht="15" hidden="false" customHeight="false" outlineLevel="0" collapsed="false">
      <c r="A4" s="11" t="n">
        <v>3</v>
      </c>
      <c r="B4" s="34" t="str">
        <f aca="false">IFERROR(SMALL('Results 10 year vets'!Z:Z,D3+1), "No more teams of 4")</f>
        <v>No more teams of 4</v>
      </c>
      <c r="C4" s="34" t="n">
        <f aca="false">COUNTIF('Results 10 year vets'!AC:AC, 'Female Team'!E4)</f>
        <v>1048063</v>
      </c>
      <c r="D4" s="34" t="n">
        <f aca="false">SUM($C$2:C4)</f>
        <v>2096638</v>
      </c>
      <c r="E4" s="11" t="str">
        <f aca="false">IFERROR(VLOOKUP(B4,'Results 10 year vets'!Z:AC, 4, FALSE()), "")</f>
        <v/>
      </c>
      <c r="F4" s="11" t="str">
        <f aca="false" t="array" ref="F4:F4">IFERROR(ROUND(INDEX('Results 10 year vets'!V:V, MATCH($E4, 'Results 10 year vets'!AC:AC, 0)),0),"")</f>
        <v/>
      </c>
      <c r="G4" s="11" t="str">
        <f aca="false">IFERROR(VLOOKUP(F4, 'Results 10 year vets'!P:Q,2,FALSE()), "")</f>
        <v/>
      </c>
      <c r="H4" s="11" t="str">
        <f aca="false" t="array" ref="H4:H4">IFERROR(ROUND(INDEX('Results 10 year vets'!W:W, MATCH($E4, 'Results 10 year vets'!AC:AC, 0)),0),"")</f>
        <v/>
      </c>
      <c r="I4" s="11" t="str">
        <f aca="false">IFERROR(VLOOKUP(H4,'Results 10 year vets'!P:Q,2,FALSE()), "")</f>
        <v/>
      </c>
      <c r="J4" s="11" t="str">
        <f aca="false" t="array" ref="J4:J4">IFERROR(ROUND(INDEX('Results 10 year vets'!X:X, MATCH($E4, 'Results 10 year vets'!AC:AC, 0)),0),"")</f>
        <v/>
      </c>
      <c r="K4" s="11" t="str">
        <f aca="false">IFERROR(VLOOKUP(J4,'Results 10 year vets'!P:Q,2,FALSE()), "")</f>
        <v/>
      </c>
      <c r="L4" s="11" t="str">
        <f aca="false" t="array" ref="L4:L4">IFERROR(ROUND(INDEX('Results 10 year vets'!Y:Y, MATCH($E4, 'Results 10 year vets'!AC:AC, 0)),0),"")</f>
        <v/>
      </c>
      <c r="M4" s="11" t="str">
        <f aca="false">IFERROR(VLOOKUP(L4, 'Results 10 year vets'!P:Q,2,FALSE()), "")</f>
        <v/>
      </c>
      <c r="O4" s="11" t="n">
        <v>3</v>
      </c>
      <c r="P4" s="34" t="str">
        <f aca="false">IFERROR(SMALL('Results 10 year vets'!AA:AA,R3+1), "No more teams of 3")</f>
        <v>No more teams of 3</v>
      </c>
      <c r="Q4" s="34" t="n">
        <f aca="false">COUNTIF('Results 10 year vets'!AC:AC, 'Female Team'!S4)</f>
        <v>1048063</v>
      </c>
      <c r="R4" s="34" t="n">
        <f aca="false">SUM($Q$2:Q4)</f>
        <v>2096638</v>
      </c>
      <c r="S4" s="11" t="str">
        <f aca="false">IFERROR(VLOOKUP(P4,'Results 10 year vets'!AA:AC, 3, FALSE()), "")</f>
        <v/>
      </c>
      <c r="T4" s="11" t="str">
        <f aca="false" t="array" ref="T4:T4">IFERROR(ROUND(INDEX('Results 10 year vets'!V:V, MATCH($S4, 'Results 10 year vets'!AC:AC, 0)),0),"")</f>
        <v/>
      </c>
      <c r="U4" s="11" t="str">
        <f aca="false">IFERROR(VLOOKUP(T4,'Results 10 year vets'!P:Q,2,FALSE()), "")</f>
        <v/>
      </c>
      <c r="V4" s="11" t="str">
        <f aca="false" t="array" ref="V4:V4">IFERROR(ROUND(INDEX('Results 10 year vets'!W:W, MATCH($S4, 'Results 10 year vets'!AC:AC, 0)),0),"")</f>
        <v/>
      </c>
      <c r="W4" s="11" t="str">
        <f aca="false">IFERROR(VLOOKUP(V4,'Results 10 year vets'!P:Q,2,FALSE()), "")</f>
        <v/>
      </c>
      <c r="X4" s="11" t="str">
        <f aca="false" t="array" ref="X4:X4">IFERROR(ROUND(INDEX('Results 10 year vets'!X:X, MATCH($S4, 'Results 10 year vets'!AC:AC, 0)),0),"")</f>
        <v/>
      </c>
      <c r="Y4" s="11" t="str">
        <f aca="false">IFERROR(VLOOKUP(X4, 'Results 10 year vets'!P:Q,2,FALSE()), "")</f>
        <v/>
      </c>
      <c r="AA4" s="11" t="n">
        <v>3</v>
      </c>
      <c r="AB4" s="34" t="str">
        <f aca="false">IFERROR(SMALL('Results 10 year vets'!AB:AB,AD3+1), "No more teams of 2")</f>
        <v>No more teams of 2</v>
      </c>
      <c r="AC4" s="34" t="n">
        <f aca="false">COUNTIF('Results 10 year vets'!AC:AC, 'Female Team'!AE4)</f>
        <v>1048063</v>
      </c>
      <c r="AD4" s="34" t="n">
        <f aca="false">SUM($AC$2:AC4)</f>
        <v>2096638</v>
      </c>
      <c r="AE4" s="11" t="str">
        <f aca="false">IFERROR(VLOOKUP(AB4,'Results 10 year vets'!AB:AC, 2, FALSE()), "")</f>
        <v/>
      </c>
      <c r="AF4" s="11" t="str">
        <f aca="false" t="array" ref="AF4:AF4">IFERROR(ROUND(INDEX('Results 10 year vets'!V:V, MATCH($AE4, 'Results 10 year vets'!AC:AC, 0)),0),"")</f>
        <v/>
      </c>
      <c r="AG4" s="11" t="str">
        <f aca="false">IFERROR(VLOOKUP(AF4, 'Results 10 year vets'!P:Q,2,FALSE()), "")</f>
        <v/>
      </c>
      <c r="AH4" s="11" t="str">
        <f aca="false" t="array" ref="AH4:AH4">IFERROR(ROUND(INDEX('Results 10 year vets'!W:W, MATCH($AE4, 'Results 10 year vets'!AC:AC, 0)),0),"")</f>
        <v/>
      </c>
      <c r="AI4" s="11" t="str">
        <f aca="false">IFERROR(VLOOKUP(AH4, 'Results 10 year vets'!P:Q,2,FALSE()), "")</f>
        <v/>
      </c>
    </row>
    <row r="5" customFormat="false" ht="15" hidden="false" customHeight="false" outlineLevel="0" collapsed="false">
      <c r="A5" s="11" t="n">
        <v>4</v>
      </c>
      <c r="B5" s="34" t="str">
        <f aca="false">IFERROR(SMALL('Results 10 year vets'!Z:Z,D4+1), "No more teams of 4")</f>
        <v>No more teams of 4</v>
      </c>
      <c r="C5" s="34" t="n">
        <f aca="false">COUNTIF('Results 10 year vets'!AC:AC, 'Female Team'!E5)</f>
        <v>1048063</v>
      </c>
      <c r="D5" s="34" t="n">
        <f aca="false">SUM($C$2:C5)</f>
        <v>3144701</v>
      </c>
      <c r="E5" s="11" t="str">
        <f aca="false">IFERROR(VLOOKUP(B5,'Results 10 year vets'!Z:AC, 4, FALSE()), "")</f>
        <v/>
      </c>
      <c r="F5" s="11" t="str">
        <f aca="false" t="array" ref="F5:F5">IFERROR(ROUND(INDEX('Results 10 year vets'!V:V, MATCH($E5, 'Results 10 year vets'!AC:AC, 0)),0),"")</f>
        <v/>
      </c>
      <c r="G5" s="11" t="str">
        <f aca="false">IFERROR(VLOOKUP(F5, 'Results 10 year vets'!P:Q,2,FALSE()), "")</f>
        <v/>
      </c>
      <c r="H5" s="11" t="str">
        <f aca="false" t="array" ref="H5:H5">IFERROR(ROUND(INDEX('Results 10 year vets'!W:W, MATCH($E5, 'Results 10 year vets'!AC:AC, 0)),0),"")</f>
        <v/>
      </c>
      <c r="I5" s="11" t="str">
        <f aca="false">IFERROR(VLOOKUP(H5,'Results 10 year vets'!P:Q,2,FALSE()), "")</f>
        <v/>
      </c>
      <c r="J5" s="11" t="str">
        <f aca="false" t="array" ref="J5:J5">IFERROR(ROUND(INDEX('Results 10 year vets'!X:X, MATCH($E5, 'Results 10 year vets'!AC:AC, 0)),0),"")</f>
        <v/>
      </c>
      <c r="K5" s="11" t="str">
        <f aca="false">IFERROR(VLOOKUP(J5,'Results 10 year vets'!P:Q,2,FALSE()), "")</f>
        <v/>
      </c>
      <c r="L5" s="11" t="str">
        <f aca="false" t="array" ref="L5:L5">IFERROR(ROUND(INDEX('Results 10 year vets'!Y:Y, MATCH($E5, 'Results 10 year vets'!AC:AC, 0)),0),"")</f>
        <v/>
      </c>
      <c r="M5" s="11" t="str">
        <f aca="false">IFERROR(VLOOKUP(L5, 'Results 10 year vets'!P:Q,2,FALSE()), "")</f>
        <v/>
      </c>
      <c r="O5" s="11" t="n">
        <v>4</v>
      </c>
      <c r="P5" s="34" t="str">
        <f aca="false">IFERROR(SMALL('Results 10 year vets'!AA:AA,R4+1), "No more teams of 3")</f>
        <v>No more teams of 3</v>
      </c>
      <c r="Q5" s="34" t="n">
        <f aca="false">COUNTIF('Results 10 year vets'!AC:AC, 'Female Team'!S5)</f>
        <v>1048063</v>
      </c>
      <c r="R5" s="34" t="n">
        <f aca="false">SUM($Q$2:Q5)</f>
        <v>3144701</v>
      </c>
      <c r="S5" s="11" t="str">
        <f aca="false">IFERROR(VLOOKUP(P5,'Results 10 year vets'!AA:AC, 3, FALSE()), "")</f>
        <v/>
      </c>
      <c r="T5" s="11" t="str">
        <f aca="false" t="array" ref="T5:T5">IFERROR(ROUND(INDEX('Results 10 year vets'!V:V, MATCH($S5, 'Results 10 year vets'!AC:AC, 0)),0),"")</f>
        <v/>
      </c>
      <c r="U5" s="11" t="str">
        <f aca="false">IFERROR(VLOOKUP(T5,'Results 10 year vets'!P:Q,2,FALSE()), "")</f>
        <v/>
      </c>
      <c r="V5" s="11" t="str">
        <f aca="false" t="array" ref="V5:V5">IFERROR(ROUND(INDEX('Results 10 year vets'!W:W, MATCH($S5, 'Results 10 year vets'!AC:AC, 0)),0),"")</f>
        <v/>
      </c>
      <c r="W5" s="11" t="str">
        <f aca="false">IFERROR(VLOOKUP(V5,'Results 10 year vets'!P:Q,2,FALSE()), "")</f>
        <v/>
      </c>
      <c r="X5" s="11" t="str">
        <f aca="false" t="array" ref="X5:X5">IFERROR(ROUND(INDEX('Results 10 year vets'!X:X, MATCH($S5, 'Results 10 year vets'!AC:AC, 0)),0),"")</f>
        <v/>
      </c>
      <c r="Y5" s="11" t="str">
        <f aca="false">IFERROR(VLOOKUP(X5, 'Results 10 year vets'!P:Q,2,FALSE()), "")</f>
        <v/>
      </c>
      <c r="AA5" s="11" t="n">
        <v>4</v>
      </c>
      <c r="AB5" s="34" t="str">
        <f aca="false">IFERROR(SMALL('Results 10 year vets'!AB:AB,AD4+1), "No more teams of 2")</f>
        <v>No more teams of 2</v>
      </c>
      <c r="AC5" s="34" t="n">
        <f aca="false">COUNTIF('Results 10 year vets'!AC:AC, 'Female Team'!AE5)</f>
        <v>1048063</v>
      </c>
      <c r="AD5" s="34" t="n">
        <f aca="false">SUM($AC$2:AC5)</f>
        <v>3144701</v>
      </c>
      <c r="AE5" s="11" t="str">
        <f aca="false">IFERROR(VLOOKUP(AB5,'Results 10 year vets'!AB:AC, 2, FALSE()), "")</f>
        <v/>
      </c>
      <c r="AF5" s="11" t="str">
        <f aca="false" t="array" ref="AF5:AF5">IFERROR(ROUND(INDEX('Results 10 year vets'!V:V, MATCH($AE5, 'Results 10 year vets'!AC:AC, 0)),0),"")</f>
        <v/>
      </c>
      <c r="AG5" s="11" t="str">
        <f aca="false">IFERROR(VLOOKUP(AF5, 'Results 10 year vets'!P:Q,2,FALSE()), "")</f>
        <v/>
      </c>
      <c r="AH5" s="11" t="str">
        <f aca="false" t="array" ref="AH5:AH5">IFERROR(ROUND(INDEX('Results 10 year vets'!W:W, MATCH($AE5, 'Results 10 year vets'!AC:AC, 0)),0),"")</f>
        <v/>
      </c>
      <c r="AI5" s="11" t="str">
        <f aca="false">IFERROR(VLOOKUP(AH5, 'Results 10 year vets'!P:Q,2,FALSE()), "")</f>
        <v/>
      </c>
    </row>
    <row r="6" customFormat="false" ht="15" hidden="false" customHeight="false" outlineLevel="0" collapsed="false">
      <c r="A6" s="11" t="n">
        <v>5</v>
      </c>
      <c r="B6" s="34" t="str">
        <f aca="false">IFERROR(SMALL('Results 10 year vets'!Z:Z,D5+1), "No more teams of 4")</f>
        <v>No more teams of 4</v>
      </c>
      <c r="C6" s="34" t="n">
        <f aca="false">COUNTIF('Results 10 year vets'!AC:AC, 'Female Team'!E6)</f>
        <v>1048063</v>
      </c>
      <c r="D6" s="34" t="n">
        <f aca="false">SUM($C$2:C6)</f>
        <v>4192764</v>
      </c>
      <c r="E6" s="11" t="str">
        <f aca="false">IFERROR(VLOOKUP(B6,'Results 10 year vets'!Z:AC, 4, FALSE()), "")</f>
        <v/>
      </c>
      <c r="F6" s="11" t="str">
        <f aca="false" t="array" ref="F6:F6">IFERROR(ROUND(INDEX('Results 10 year vets'!V:V, MATCH($E6, 'Results 10 year vets'!AC:AC, 0)),0),"")</f>
        <v/>
      </c>
      <c r="G6" s="11" t="str">
        <f aca="false">IFERROR(VLOOKUP(F6, 'Results 10 year vets'!P:Q,2,FALSE()), "")</f>
        <v/>
      </c>
      <c r="H6" s="11" t="str">
        <f aca="false" t="array" ref="H6:H6">IFERROR(ROUND(INDEX('Results 10 year vets'!W:W, MATCH($E6, 'Results 10 year vets'!AC:AC, 0)),0),"")</f>
        <v/>
      </c>
      <c r="I6" s="11" t="str">
        <f aca="false">IFERROR(VLOOKUP(H6,'Results 10 year vets'!P:Q,2,FALSE()), "")</f>
        <v/>
      </c>
      <c r="J6" s="11" t="str">
        <f aca="false" t="array" ref="J6:J6">IFERROR(ROUND(INDEX('Results 10 year vets'!X:X, MATCH($E6, 'Results 10 year vets'!AC:AC, 0)),0),"")</f>
        <v/>
      </c>
      <c r="K6" s="11" t="str">
        <f aca="false">IFERROR(VLOOKUP(J6,'Results 10 year vets'!P:Q,2,FALSE()), "")</f>
        <v/>
      </c>
      <c r="L6" s="11" t="str">
        <f aca="false" t="array" ref="L6:L6">IFERROR(ROUND(INDEX('Results 10 year vets'!Y:Y, MATCH($E6, 'Results 10 year vets'!AC:AC, 0)),0),"")</f>
        <v/>
      </c>
      <c r="M6" s="11" t="str">
        <f aca="false">IFERROR(VLOOKUP(L6, 'Results 10 year vets'!P:Q,2,FALSE()), "")</f>
        <v/>
      </c>
      <c r="O6" s="11" t="n">
        <v>5</v>
      </c>
      <c r="P6" s="34" t="str">
        <f aca="false">IFERROR(SMALL('Results 10 year vets'!AA:AA,R5+1), "No more teams of 3")</f>
        <v>No more teams of 3</v>
      </c>
      <c r="Q6" s="34" t="n">
        <f aca="false">COUNTIF('Results 10 year vets'!AC:AC, 'Female Team'!S6)</f>
        <v>1048063</v>
      </c>
      <c r="R6" s="34" t="n">
        <f aca="false">SUM($Q$2:Q6)</f>
        <v>4192764</v>
      </c>
      <c r="S6" s="11" t="str">
        <f aca="false">IFERROR(VLOOKUP(P6,'Results 10 year vets'!AA:AC, 3, FALSE()), "")</f>
        <v/>
      </c>
      <c r="T6" s="11" t="str">
        <f aca="false" t="array" ref="T6:T6">IFERROR(ROUND(INDEX('Results 10 year vets'!V:V, MATCH($S6, 'Results 10 year vets'!AC:AC, 0)),0),"")</f>
        <v/>
      </c>
      <c r="U6" s="11" t="str">
        <f aca="false">IFERROR(VLOOKUP(T6,'Results 10 year vets'!P:Q,2,FALSE()), "")</f>
        <v/>
      </c>
      <c r="V6" s="11" t="str">
        <f aca="false" t="array" ref="V6:V6">IFERROR(ROUND(INDEX('Results 10 year vets'!W:W, MATCH($S6, 'Results 10 year vets'!AC:AC, 0)),0),"")</f>
        <v/>
      </c>
      <c r="W6" s="11" t="str">
        <f aca="false">IFERROR(VLOOKUP(V6,'Results 10 year vets'!P:Q,2,FALSE()), "")</f>
        <v/>
      </c>
      <c r="X6" s="11" t="str">
        <f aca="false" t="array" ref="X6:X6">IFERROR(ROUND(INDEX('Results 10 year vets'!X:X, MATCH($S6, 'Results 10 year vets'!AC:AC, 0)),0),"")</f>
        <v/>
      </c>
      <c r="Y6" s="11" t="str">
        <f aca="false">IFERROR(VLOOKUP(X6, 'Results 10 year vets'!P:Q,2,FALSE()), "")</f>
        <v/>
      </c>
      <c r="AA6" s="11" t="n">
        <v>5</v>
      </c>
      <c r="AB6" s="34" t="str">
        <f aca="false">IFERROR(SMALL('Results 10 year vets'!AB:AB,AD5+1), "No more teams of 2")</f>
        <v>No more teams of 2</v>
      </c>
      <c r="AC6" s="34" t="n">
        <f aca="false">COUNTIF('Results 10 year vets'!AC:AC, 'Female Team'!AE6)</f>
        <v>1048063</v>
      </c>
      <c r="AD6" s="34" t="n">
        <f aca="false">SUM($AC$2:AC6)</f>
        <v>4192764</v>
      </c>
      <c r="AE6" s="11" t="str">
        <f aca="false">IFERROR(VLOOKUP(AB6,'Results 10 year vets'!AB:AC, 2, FALSE()), "")</f>
        <v/>
      </c>
      <c r="AF6" s="11" t="str">
        <f aca="false" t="array" ref="AF6:AF6">IFERROR(ROUND(INDEX('Results 10 year vets'!V:V, MATCH($AE6, 'Results 10 year vets'!AC:AC, 0)),0),"")</f>
        <v/>
      </c>
      <c r="AG6" s="11" t="str">
        <f aca="false">IFERROR(VLOOKUP(AF6, 'Results 10 year vets'!P:Q,2,FALSE()), "")</f>
        <v/>
      </c>
      <c r="AH6" s="11" t="str">
        <f aca="false" t="array" ref="AH6:AH6">IFERROR(ROUND(INDEX('Results 10 year vets'!W:W, MATCH($AE6, 'Results 10 year vets'!AC:AC, 0)),0),"")</f>
        <v/>
      </c>
      <c r="AI6" s="11" t="str">
        <f aca="false">IFERROR(VLOOKUP(AH6, 'Results 10 year vets'!P:Q,2,FALSE()), "")</f>
        <v/>
      </c>
    </row>
    <row r="7" customFormat="false" ht="15" hidden="false" customHeight="false" outlineLevel="0" collapsed="false">
      <c r="A7" s="11" t="n">
        <v>6</v>
      </c>
      <c r="B7" s="34" t="str">
        <f aca="false">IFERROR(SMALL('Results 10 year vets'!Z:Z,D6+1), "No more teams of 4")</f>
        <v>No more teams of 4</v>
      </c>
      <c r="C7" s="34" t="n">
        <f aca="false">COUNTIF('Results 10 year vets'!AC:AC, 'Female Team'!E7)</f>
        <v>1048063</v>
      </c>
      <c r="D7" s="34" t="n">
        <f aca="false">SUM($C$2:C7)</f>
        <v>5240827</v>
      </c>
      <c r="E7" s="11" t="str">
        <f aca="false">IFERROR(VLOOKUP(B7,'Results 10 year vets'!Z:AC, 4, FALSE()), "")</f>
        <v/>
      </c>
      <c r="F7" s="11" t="str">
        <f aca="false" t="array" ref="F7:F7">IFERROR(ROUND(INDEX('Results 10 year vets'!V:V, MATCH($E7, 'Results 10 year vets'!AC:AC, 0)),0),"")</f>
        <v/>
      </c>
      <c r="G7" s="11" t="str">
        <f aca="false">IFERROR(VLOOKUP(F7, 'Results 10 year vets'!P:Q,2,FALSE()), "")</f>
        <v/>
      </c>
      <c r="H7" s="11" t="str">
        <f aca="false" t="array" ref="H7:H7">IFERROR(ROUND(INDEX('Results 10 year vets'!W:W, MATCH($E7, 'Results 10 year vets'!AC:AC, 0)),0),"")</f>
        <v/>
      </c>
      <c r="I7" s="11" t="str">
        <f aca="false">IFERROR(VLOOKUP(H7,'Results 10 year vets'!P:Q,2,FALSE()), "")</f>
        <v/>
      </c>
      <c r="J7" s="11" t="str">
        <f aca="false" t="array" ref="J7:J7">IFERROR(ROUND(INDEX('Results 10 year vets'!X:X, MATCH($E7, 'Results 10 year vets'!AC:AC, 0)),0),"")</f>
        <v/>
      </c>
      <c r="K7" s="11" t="str">
        <f aca="false">IFERROR(VLOOKUP(J7,'Results 10 year vets'!P:Q,2,FALSE()), "")</f>
        <v/>
      </c>
      <c r="L7" s="11" t="str">
        <f aca="false" t="array" ref="L7:L7">IFERROR(ROUND(INDEX('Results 10 year vets'!Y:Y, MATCH($E7, 'Results 10 year vets'!AC:AC, 0)),0),"")</f>
        <v/>
      </c>
      <c r="M7" s="11" t="str">
        <f aca="false">IFERROR(VLOOKUP(L7, 'Results 10 year vets'!P:Q,2,FALSE()), "")</f>
        <v/>
      </c>
      <c r="O7" s="11" t="n">
        <v>6</v>
      </c>
      <c r="P7" s="34" t="str">
        <f aca="false">IFERROR(SMALL('Results 10 year vets'!AA:AA,R6+1), "No more teams of 3")</f>
        <v>No more teams of 3</v>
      </c>
      <c r="Q7" s="34" t="n">
        <f aca="false">COUNTIF('Results 10 year vets'!AC:AC, 'Female Team'!S7)</f>
        <v>1048063</v>
      </c>
      <c r="R7" s="34" t="n">
        <f aca="false">SUM($Q$2:Q7)</f>
        <v>5240827</v>
      </c>
      <c r="S7" s="11" t="str">
        <f aca="false">IFERROR(VLOOKUP(P7,'Results 10 year vets'!AA:AC, 3, FALSE()), "")</f>
        <v/>
      </c>
      <c r="T7" s="11" t="str">
        <f aca="false" t="array" ref="T7:T7">IFERROR(ROUND(INDEX('Results 10 year vets'!V:V, MATCH($S7, 'Results 10 year vets'!AC:AC, 0)),0),"")</f>
        <v/>
      </c>
      <c r="U7" s="11" t="str">
        <f aca="false">IFERROR(VLOOKUP(T7,'Results 10 year vets'!P:Q,2,FALSE()), "")</f>
        <v/>
      </c>
      <c r="V7" s="11" t="str">
        <f aca="false" t="array" ref="V7:V7">IFERROR(ROUND(INDEX('Results 10 year vets'!W:W, MATCH($S7, 'Results 10 year vets'!AC:AC, 0)),0),"")</f>
        <v/>
      </c>
      <c r="W7" s="11" t="str">
        <f aca="false">IFERROR(VLOOKUP(V7,'Results 10 year vets'!P:Q,2,FALSE()), "")</f>
        <v/>
      </c>
      <c r="X7" s="11" t="str">
        <f aca="false" t="array" ref="X7:X7">IFERROR(ROUND(INDEX('Results 10 year vets'!X:X, MATCH($S7, 'Results 10 year vets'!AC:AC, 0)),0),"")</f>
        <v/>
      </c>
      <c r="Y7" s="11" t="str">
        <f aca="false">IFERROR(VLOOKUP(X7, 'Results 10 year vets'!P:Q,2,FALSE()), "")</f>
        <v/>
      </c>
      <c r="AA7" s="11" t="n">
        <v>6</v>
      </c>
      <c r="AB7" s="34" t="str">
        <f aca="false">IFERROR(SMALL('Results 10 year vets'!AB:AB,AD6+1), "No more teams of 2")</f>
        <v>No more teams of 2</v>
      </c>
      <c r="AC7" s="34" t="n">
        <f aca="false">COUNTIF('Results 10 year vets'!AC:AC, 'Female Team'!AE7)</f>
        <v>1048063</v>
      </c>
      <c r="AD7" s="34" t="n">
        <f aca="false">SUM($AC$2:AC7)</f>
        <v>5240827</v>
      </c>
      <c r="AE7" s="11" t="str">
        <f aca="false">IFERROR(VLOOKUP(AB7,'Results 10 year vets'!AB:AC, 2, FALSE()), "")</f>
        <v/>
      </c>
      <c r="AF7" s="11" t="str">
        <f aca="false" t="array" ref="AF7:AF7">IFERROR(ROUND(INDEX('Results 10 year vets'!V:V, MATCH($AE7, 'Results 10 year vets'!AC:AC, 0)),0),"")</f>
        <v/>
      </c>
      <c r="AG7" s="11" t="str">
        <f aca="false">IFERROR(VLOOKUP(AF7, 'Results 10 year vets'!P:Q,2,FALSE()), "")</f>
        <v/>
      </c>
      <c r="AH7" s="11" t="str">
        <f aca="false" t="array" ref="AH7:AH7">IFERROR(ROUND(INDEX('Results 10 year vets'!W:W, MATCH($AE7, 'Results 10 year vets'!AC:AC, 0)),0),"")</f>
        <v/>
      </c>
      <c r="AI7" s="11" t="str">
        <f aca="false">IFERROR(VLOOKUP(AH7, 'Results 10 year vets'!P:Q,2,FALSE()), "")</f>
        <v/>
      </c>
    </row>
    <row r="8" customFormat="false" ht="15" hidden="false" customHeight="false" outlineLevel="0" collapsed="false">
      <c r="A8" s="11" t="n">
        <v>7</v>
      </c>
      <c r="B8" s="34" t="str">
        <f aca="false">IFERROR(SMALL('Results 10 year vets'!Z:Z,D7+1), "No more teams of 4")</f>
        <v>No more teams of 4</v>
      </c>
      <c r="C8" s="34" t="n">
        <f aca="false">COUNTIF('Results 10 year vets'!AC:AC, 'Female Team'!E8)</f>
        <v>1048063</v>
      </c>
      <c r="D8" s="34" t="n">
        <f aca="false">SUM($C$2:C8)</f>
        <v>6288890</v>
      </c>
      <c r="E8" s="11" t="str">
        <f aca="false">IFERROR(VLOOKUP(B8,'Results 10 year vets'!Z:AC, 4, FALSE()), "")</f>
        <v/>
      </c>
      <c r="F8" s="11" t="str">
        <f aca="false" t="array" ref="F8:F8">IFERROR(ROUND(INDEX('Results 10 year vets'!V:V, MATCH($E8, 'Results 10 year vets'!AC:AC, 0)),0),"")</f>
        <v/>
      </c>
      <c r="G8" s="11" t="str">
        <f aca="false">IFERROR(VLOOKUP(F8, 'Results 10 year vets'!P:Q,2,FALSE()), "")</f>
        <v/>
      </c>
      <c r="H8" s="11" t="str">
        <f aca="false" t="array" ref="H8:H8">IFERROR(ROUND(INDEX('Results 10 year vets'!W:W, MATCH($E8, 'Results 10 year vets'!AC:AC, 0)),0),"")</f>
        <v/>
      </c>
      <c r="I8" s="11" t="str">
        <f aca="false">IFERROR(VLOOKUP(H8,'Results 10 year vets'!P:Q,2,FALSE()), "")</f>
        <v/>
      </c>
      <c r="J8" s="11" t="str">
        <f aca="false" t="array" ref="J8:J8">IFERROR(ROUND(INDEX('Results 10 year vets'!X:X, MATCH($E8, 'Results 10 year vets'!AC:AC, 0)),0),"")</f>
        <v/>
      </c>
      <c r="K8" s="11" t="str">
        <f aca="false">IFERROR(VLOOKUP(J8,'Results 10 year vets'!P:Q,2,FALSE()), "")</f>
        <v/>
      </c>
      <c r="L8" s="11" t="str">
        <f aca="false" t="array" ref="L8:L8">IFERROR(ROUND(INDEX('Results 10 year vets'!Y:Y, MATCH($E8, 'Results 10 year vets'!AC:AC, 0)),0),"")</f>
        <v/>
      </c>
      <c r="M8" s="11" t="str">
        <f aca="false">IFERROR(VLOOKUP(L8, 'Results 10 year vets'!P:Q,2,FALSE()), "")</f>
        <v/>
      </c>
      <c r="O8" s="11" t="n">
        <v>7</v>
      </c>
      <c r="P8" s="34" t="str">
        <f aca="false">IFERROR(SMALL('Results 10 year vets'!AA:AA,R7+1), "No more teams of 3")</f>
        <v>No more teams of 3</v>
      </c>
      <c r="Q8" s="34" t="n">
        <f aca="false">COUNTIF('Results 10 year vets'!AC:AC, 'Female Team'!S8)</f>
        <v>1048063</v>
      </c>
      <c r="R8" s="34" t="n">
        <f aca="false">SUM($Q$2:Q8)</f>
        <v>6288890</v>
      </c>
      <c r="S8" s="11" t="str">
        <f aca="false">IFERROR(VLOOKUP(P8,'Results 10 year vets'!AA:AC, 3, FALSE()), "")</f>
        <v/>
      </c>
      <c r="T8" s="11" t="str">
        <f aca="false" t="array" ref="T8:T8">IFERROR(ROUND(INDEX('Results 10 year vets'!V:V, MATCH($S8, 'Results 10 year vets'!AC:AC, 0)),0),"")</f>
        <v/>
      </c>
      <c r="U8" s="11" t="str">
        <f aca="false">IFERROR(VLOOKUP(T8,'Results 10 year vets'!P:Q,2,FALSE()), "")</f>
        <v/>
      </c>
      <c r="V8" s="11" t="str">
        <f aca="false" t="array" ref="V8:V8">IFERROR(ROUND(INDEX('Results 10 year vets'!W:W, MATCH($S8, 'Results 10 year vets'!AC:AC, 0)),0),"")</f>
        <v/>
      </c>
      <c r="W8" s="11" t="str">
        <f aca="false">IFERROR(VLOOKUP(V8,'Results 10 year vets'!P:Q,2,FALSE()), "")</f>
        <v/>
      </c>
      <c r="X8" s="11" t="str">
        <f aca="false" t="array" ref="X8:X8">IFERROR(ROUND(INDEX('Results 10 year vets'!X:X, MATCH($S8, 'Results 10 year vets'!AC:AC, 0)),0),"")</f>
        <v/>
      </c>
      <c r="Y8" s="11" t="str">
        <f aca="false">IFERROR(VLOOKUP(X8, 'Results 10 year vets'!P:Q,2,FALSE()), "")</f>
        <v/>
      </c>
      <c r="AA8" s="11" t="n">
        <v>7</v>
      </c>
      <c r="AB8" s="34" t="str">
        <f aca="false">IFERROR(SMALL('Results 10 year vets'!AB:AB,AD7+1), "No more teams of 2")</f>
        <v>No more teams of 2</v>
      </c>
      <c r="AC8" s="34" t="n">
        <f aca="false">COUNTIF('Results 10 year vets'!AC:AC, 'Female Team'!AE8)</f>
        <v>1048063</v>
      </c>
      <c r="AD8" s="34" t="n">
        <f aca="false">SUM($AC$2:AC8)</f>
        <v>6288890</v>
      </c>
      <c r="AE8" s="11" t="str">
        <f aca="false">IFERROR(VLOOKUP(AB8,'Results 10 year vets'!AB:AC, 2, FALSE()), "")</f>
        <v/>
      </c>
      <c r="AF8" s="11" t="str">
        <f aca="false" t="array" ref="AF8:AF8">IFERROR(ROUND(INDEX('Results 10 year vets'!V:V, MATCH($AE8, 'Results 10 year vets'!AC:AC, 0)),0),"")</f>
        <v/>
      </c>
      <c r="AG8" s="11" t="str">
        <f aca="false">IFERROR(VLOOKUP(AF8, 'Results 10 year vets'!P:Q,2,FALSE()), "")</f>
        <v/>
      </c>
      <c r="AH8" s="11" t="str">
        <f aca="false" t="array" ref="AH8:AH8">IFERROR(ROUND(INDEX('Results 10 year vets'!W:W, MATCH($AE8, 'Results 10 year vets'!AC:AC, 0)),0),"")</f>
        <v/>
      </c>
      <c r="AI8" s="11" t="str">
        <f aca="false">IFERROR(VLOOKUP(AH8, 'Results 10 year vets'!P:Q,2,FALSE()), "")</f>
        <v/>
      </c>
    </row>
    <row r="9" customFormat="false" ht="15" hidden="false" customHeight="false" outlineLevel="0" collapsed="false">
      <c r="A9" s="11" t="n">
        <v>8</v>
      </c>
      <c r="B9" s="34" t="str">
        <f aca="false">IFERROR(SMALL('Results 10 year vets'!Z:Z,D8+1), "No more teams of 4")</f>
        <v>No more teams of 4</v>
      </c>
      <c r="C9" s="34" t="n">
        <f aca="false">COUNTIF('Results 10 year vets'!AC:AC, 'Female Team'!E9)</f>
        <v>1048063</v>
      </c>
      <c r="D9" s="34" t="n">
        <f aca="false">SUM($C$2:C9)</f>
        <v>7336953</v>
      </c>
      <c r="E9" s="11" t="str">
        <f aca="false">IFERROR(VLOOKUP(B9,'Results 10 year vets'!Z:AC, 4, FALSE()), "")</f>
        <v/>
      </c>
      <c r="F9" s="11" t="str">
        <f aca="false" t="array" ref="F9:F9">IFERROR(ROUND(INDEX('Results 10 year vets'!V:V, MATCH($E9, 'Results 10 year vets'!AC:AC, 0)),0),"")</f>
        <v/>
      </c>
      <c r="G9" s="11" t="str">
        <f aca="false">IFERROR(VLOOKUP(F9, 'Results 10 year vets'!P:Q,2,FALSE()), "")</f>
        <v/>
      </c>
      <c r="H9" s="11" t="str">
        <f aca="false" t="array" ref="H9:H9">IFERROR(ROUND(INDEX('Results 10 year vets'!W:W, MATCH($E9, 'Results 10 year vets'!AC:AC, 0)),0),"")</f>
        <v/>
      </c>
      <c r="I9" s="11" t="str">
        <f aca="false">IFERROR(VLOOKUP(H9,'Results 10 year vets'!P:Q,2,FALSE()), "")</f>
        <v/>
      </c>
      <c r="J9" s="11" t="str">
        <f aca="false" t="array" ref="J9:J9">IFERROR(ROUND(INDEX('Results 10 year vets'!X:X, MATCH($E9, 'Results 10 year vets'!AC:AC, 0)),0),"")</f>
        <v/>
      </c>
      <c r="K9" s="11" t="str">
        <f aca="false">IFERROR(VLOOKUP(J9,'Results 10 year vets'!P:Q,2,FALSE()), "")</f>
        <v/>
      </c>
      <c r="L9" s="11" t="str">
        <f aca="false" t="array" ref="L9:L9">IFERROR(ROUND(INDEX('Results 10 year vets'!Y:Y, MATCH($E9, 'Results 10 year vets'!AC:AC, 0)),0),"")</f>
        <v/>
      </c>
      <c r="M9" s="11" t="str">
        <f aca="false">IFERROR(VLOOKUP(L9, 'Results 10 year vets'!P:Q,2,FALSE()), "")</f>
        <v/>
      </c>
      <c r="O9" s="11" t="n">
        <v>8</v>
      </c>
      <c r="P9" s="34" t="str">
        <f aca="false">IFERROR(SMALL('Results 10 year vets'!AA:AA,R8+1), "No more teams of 3")</f>
        <v>No more teams of 3</v>
      </c>
      <c r="Q9" s="34" t="n">
        <f aca="false">COUNTIF('Results 10 year vets'!AC:AC, 'Female Team'!S9)</f>
        <v>1048063</v>
      </c>
      <c r="R9" s="34" t="n">
        <f aca="false">SUM($Q$2:Q9)</f>
        <v>7336953</v>
      </c>
      <c r="S9" s="11" t="str">
        <f aca="false">IFERROR(VLOOKUP(P9,'Results 10 year vets'!AA:AC, 3, FALSE()), "")</f>
        <v/>
      </c>
      <c r="T9" s="11" t="str">
        <f aca="false" t="array" ref="T9:T9">IFERROR(ROUND(INDEX('Results 10 year vets'!V:V, MATCH($S9, 'Results 10 year vets'!AC:AC, 0)),0),"")</f>
        <v/>
      </c>
      <c r="U9" s="11" t="str">
        <f aca="false">IFERROR(VLOOKUP(T9,'Results 10 year vets'!P:Q,2,FALSE()), "")</f>
        <v/>
      </c>
      <c r="V9" s="11" t="str">
        <f aca="false" t="array" ref="V9:V9">IFERROR(ROUND(INDEX('Results 10 year vets'!W:W, MATCH($S9, 'Results 10 year vets'!AC:AC, 0)),0),"")</f>
        <v/>
      </c>
      <c r="W9" s="11" t="str">
        <f aca="false">IFERROR(VLOOKUP(V9,'Results 10 year vets'!P:Q,2,FALSE()), "")</f>
        <v/>
      </c>
      <c r="X9" s="11" t="str">
        <f aca="false" t="array" ref="X9:X9">IFERROR(ROUND(INDEX('Results 10 year vets'!X:X, MATCH($S9, 'Results 10 year vets'!AC:AC, 0)),0),"")</f>
        <v/>
      </c>
      <c r="Y9" s="11" t="str">
        <f aca="false">IFERROR(VLOOKUP(X9, 'Results 10 year vets'!P:Q,2,FALSE()), "")</f>
        <v/>
      </c>
      <c r="AA9" s="11" t="n">
        <v>8</v>
      </c>
      <c r="AB9" s="34" t="str">
        <f aca="false">IFERROR(SMALL('Results 10 year vets'!AB:AB,AD8+1), "No more teams of 2")</f>
        <v>No more teams of 2</v>
      </c>
      <c r="AC9" s="34" t="n">
        <f aca="false">COUNTIF('Results 10 year vets'!AC:AC, 'Female Team'!AE9)</f>
        <v>1048063</v>
      </c>
      <c r="AD9" s="34" t="n">
        <f aca="false">SUM($AC$2:AC9)</f>
        <v>7336953</v>
      </c>
      <c r="AE9" s="11" t="str">
        <f aca="false">IFERROR(VLOOKUP(AB9,'Results 10 year vets'!AB:AC, 2, FALSE()), "")</f>
        <v/>
      </c>
      <c r="AF9" s="11" t="str">
        <f aca="false" t="array" ref="AF9:AF9">IFERROR(ROUND(INDEX('Results 10 year vets'!V:V, MATCH($AE9, 'Results 10 year vets'!AC:AC, 0)),0),"")</f>
        <v/>
      </c>
      <c r="AG9" s="11" t="str">
        <f aca="false">IFERROR(VLOOKUP(AF9, 'Results 10 year vets'!P:Q,2,FALSE()), "")</f>
        <v/>
      </c>
      <c r="AH9" s="11" t="str">
        <f aca="false" t="array" ref="AH9:AH9">IFERROR(ROUND(INDEX('Results 10 year vets'!W:W, MATCH($AE9, 'Results 10 year vets'!AC:AC, 0)),0),"")</f>
        <v/>
      </c>
      <c r="AI9" s="11" t="str">
        <f aca="false">IFERROR(VLOOKUP(AH9, 'Results 10 year vets'!P:Q,2,FALSE()), "")</f>
        <v/>
      </c>
    </row>
    <row r="10" customFormat="false" ht="15" hidden="false" customHeight="false" outlineLevel="0" collapsed="false">
      <c r="A10" s="11" t="n">
        <v>9</v>
      </c>
      <c r="B10" s="34" t="str">
        <f aca="false">IFERROR(SMALL('Results 10 year vets'!Z:Z,D9+1), "No more teams of 4")</f>
        <v>No more teams of 4</v>
      </c>
      <c r="C10" s="34" t="n">
        <f aca="false">COUNTIF('Results 10 year vets'!AC:AC, 'Female Team'!E10)</f>
        <v>1048063</v>
      </c>
      <c r="D10" s="34" t="n">
        <f aca="false">SUM($C$2:C10)</f>
        <v>8385016</v>
      </c>
      <c r="E10" s="11" t="str">
        <f aca="false">IFERROR(VLOOKUP(B10,'Results 10 year vets'!Z:AC, 4, FALSE()), "")</f>
        <v/>
      </c>
      <c r="F10" s="11" t="str">
        <f aca="false" t="array" ref="F10:F10">IFERROR(ROUND(INDEX('Results 10 year vets'!V:V, MATCH($E10, 'Results 10 year vets'!AC:AC, 0)),0),"")</f>
        <v/>
      </c>
      <c r="G10" s="11" t="str">
        <f aca="false">IFERROR(VLOOKUP(F10, 'Results 10 year vets'!P:Q,2,FALSE()), "")</f>
        <v/>
      </c>
      <c r="H10" s="11" t="str">
        <f aca="false" t="array" ref="H10:H10">IFERROR(ROUND(INDEX('Results 10 year vets'!W:W, MATCH($E10, 'Results 10 year vets'!AC:AC, 0)),0),"")</f>
        <v/>
      </c>
      <c r="I10" s="11" t="str">
        <f aca="false">IFERROR(VLOOKUP(H10,'Results 10 year vets'!P:Q,2,FALSE()), "")</f>
        <v/>
      </c>
      <c r="J10" s="11" t="str">
        <f aca="false" t="array" ref="J10:J10">IFERROR(ROUND(INDEX('Results 10 year vets'!X:X, MATCH($E10, 'Results 10 year vets'!AC:AC, 0)),0),"")</f>
        <v/>
      </c>
      <c r="K10" s="11" t="str">
        <f aca="false">IFERROR(VLOOKUP(J10,'Results 10 year vets'!P:Q,2,FALSE()), "")</f>
        <v/>
      </c>
      <c r="L10" s="11" t="str">
        <f aca="false" t="array" ref="L10:L10">IFERROR(ROUND(INDEX('Results 10 year vets'!Y:Y, MATCH($E10, 'Results 10 year vets'!AC:AC, 0)),0),"")</f>
        <v/>
      </c>
      <c r="M10" s="11" t="str">
        <f aca="false">IFERROR(VLOOKUP(L10, 'Results 10 year vets'!P:Q,2,FALSE()), "")</f>
        <v/>
      </c>
      <c r="O10" s="11" t="n">
        <v>9</v>
      </c>
      <c r="P10" s="34" t="str">
        <f aca="false">IFERROR(SMALL('Results 10 year vets'!AA:AA,R9+1), "No more teams of 3")</f>
        <v>No more teams of 3</v>
      </c>
      <c r="Q10" s="34" t="n">
        <f aca="false">COUNTIF('Results 10 year vets'!AC:AC, 'Female Team'!S10)</f>
        <v>1048063</v>
      </c>
      <c r="R10" s="34" t="n">
        <f aca="false">SUM($Q$2:Q10)</f>
        <v>8385016</v>
      </c>
      <c r="S10" s="11" t="str">
        <f aca="false">IFERROR(VLOOKUP(P10,'Results 10 year vets'!AA:AC, 3, FALSE()), "")</f>
        <v/>
      </c>
      <c r="T10" s="11" t="str">
        <f aca="false" t="array" ref="T10:T10">IFERROR(ROUND(INDEX('Results 10 year vets'!V:V, MATCH($S10, 'Results 10 year vets'!AC:AC, 0)),0),"")</f>
        <v/>
      </c>
      <c r="U10" s="11" t="str">
        <f aca="false">IFERROR(VLOOKUP(T10,'Results 10 year vets'!P:Q,2,FALSE()), "")</f>
        <v/>
      </c>
      <c r="V10" s="11" t="str">
        <f aca="false" t="array" ref="V10:V10">IFERROR(ROUND(INDEX('Results 10 year vets'!W:W, MATCH($S10, 'Results 10 year vets'!AC:AC, 0)),0),"")</f>
        <v/>
      </c>
      <c r="W10" s="11" t="str">
        <f aca="false">IFERROR(VLOOKUP(V10,'Results 10 year vets'!P:Q,2,FALSE()), "")</f>
        <v/>
      </c>
      <c r="X10" s="11" t="str">
        <f aca="false" t="array" ref="X10:X10">IFERROR(ROUND(INDEX('Results 10 year vets'!X:X, MATCH($S10, 'Results 10 year vets'!AC:AC, 0)),0),"")</f>
        <v/>
      </c>
      <c r="Y10" s="11" t="str">
        <f aca="false">IFERROR(VLOOKUP(X10, 'Results 10 year vets'!P:Q,2,FALSE()), "")</f>
        <v/>
      </c>
      <c r="AA10" s="11" t="n">
        <v>9</v>
      </c>
      <c r="AB10" s="34" t="str">
        <f aca="false">IFERROR(SMALL('Results 10 year vets'!AB:AB,AD9+1), "No more teams of 2")</f>
        <v>No more teams of 2</v>
      </c>
      <c r="AC10" s="34" t="n">
        <f aca="false">COUNTIF('Results 10 year vets'!AC:AC, 'Female Team'!AE10)</f>
        <v>1048063</v>
      </c>
      <c r="AD10" s="34" t="n">
        <f aca="false">SUM($AC$2:AC10)</f>
        <v>8385016</v>
      </c>
      <c r="AE10" s="11" t="str">
        <f aca="false">IFERROR(VLOOKUP(AB10,'Results 10 year vets'!AB:AC, 2, FALSE()), "")</f>
        <v/>
      </c>
      <c r="AF10" s="11" t="str">
        <f aca="false" t="array" ref="AF10:AF10">IFERROR(ROUND(INDEX('Results 10 year vets'!V:V, MATCH($AE10, 'Results 10 year vets'!AC:AC, 0)),0),"")</f>
        <v/>
      </c>
      <c r="AG10" s="11" t="str">
        <f aca="false">IFERROR(VLOOKUP(AF10, 'Results 10 year vets'!P:Q,2,FALSE()), "")</f>
        <v/>
      </c>
      <c r="AH10" s="11" t="str">
        <f aca="false" t="array" ref="AH10:AH10">IFERROR(ROUND(INDEX('Results 10 year vets'!W:W, MATCH($AE10, 'Results 10 year vets'!AC:AC, 0)),0),"")</f>
        <v/>
      </c>
      <c r="AI10" s="11" t="str">
        <f aca="false">IFERROR(VLOOKUP(AH10, 'Results 10 year vets'!P:Q,2,FALSE()), "")</f>
        <v/>
      </c>
    </row>
    <row r="11" customFormat="false" ht="15" hidden="false" customHeight="false" outlineLevel="0" collapsed="false">
      <c r="A11" s="11" t="n">
        <v>10</v>
      </c>
      <c r="B11" s="34" t="str">
        <f aca="false">IFERROR(SMALL('Results 10 year vets'!Z:Z,D10+1), "No more teams of 4")</f>
        <v>No more teams of 4</v>
      </c>
      <c r="C11" s="34" t="n">
        <f aca="false">COUNTIF('Results 10 year vets'!AC:AC, 'Female Team'!E11)</f>
        <v>1048063</v>
      </c>
      <c r="D11" s="34" t="n">
        <f aca="false">SUM($C$2:C11)</f>
        <v>9433079</v>
      </c>
      <c r="E11" s="11" t="str">
        <f aca="false">IFERROR(VLOOKUP(B11,'Results 10 year vets'!Z:AC, 4, FALSE()), "")</f>
        <v/>
      </c>
      <c r="F11" s="11" t="str">
        <f aca="false" t="array" ref="F11:F11">IFERROR(ROUND(INDEX('Results 10 year vets'!V:V, MATCH($E11, 'Results 10 year vets'!AC:AC, 0)),0),"")</f>
        <v/>
      </c>
      <c r="G11" s="11" t="str">
        <f aca="false">IFERROR(VLOOKUP(F11, 'Results 10 year vets'!P:Q,2,FALSE()), "")</f>
        <v/>
      </c>
      <c r="H11" s="11" t="str">
        <f aca="false" t="array" ref="H11:H11">IFERROR(ROUND(INDEX('Results 10 year vets'!W:W, MATCH($E11, 'Results 10 year vets'!AC:AC, 0)),0),"")</f>
        <v/>
      </c>
      <c r="I11" s="11" t="str">
        <f aca="false">IFERROR(VLOOKUP(H11,'Results 10 year vets'!P:Q,2,FALSE()), "")</f>
        <v/>
      </c>
      <c r="J11" s="11" t="str">
        <f aca="false" t="array" ref="J11:J11">IFERROR(ROUND(INDEX('Results 10 year vets'!X:X, MATCH($E11, 'Results 10 year vets'!AC:AC, 0)),0),"")</f>
        <v/>
      </c>
      <c r="K11" s="11" t="str">
        <f aca="false">IFERROR(VLOOKUP(J11,'Results 10 year vets'!P:Q,2,FALSE()), "")</f>
        <v/>
      </c>
      <c r="L11" s="11" t="str">
        <f aca="false" t="array" ref="L11:L11">IFERROR(ROUND(INDEX('Results 10 year vets'!Y:Y, MATCH($E11, 'Results 10 year vets'!AC:AC, 0)),0),"")</f>
        <v/>
      </c>
      <c r="M11" s="11" t="str">
        <f aca="false">IFERROR(VLOOKUP(L11, 'Results 10 year vets'!P:Q,2,FALSE()), "")</f>
        <v/>
      </c>
      <c r="O11" s="11" t="n">
        <v>10</v>
      </c>
      <c r="P11" s="34" t="str">
        <f aca="false">IFERROR(SMALL('Results 10 year vets'!AA:AA,R10+1), "No more teams of 3")</f>
        <v>No more teams of 3</v>
      </c>
      <c r="Q11" s="34" t="n">
        <f aca="false">COUNTIF('Results 10 year vets'!AC:AC, 'Female Team'!S11)</f>
        <v>1048063</v>
      </c>
      <c r="R11" s="34" t="n">
        <f aca="false">SUM($Q$2:Q11)</f>
        <v>9433079</v>
      </c>
      <c r="S11" s="11" t="str">
        <f aca="false">IFERROR(VLOOKUP(P11,'Results 10 year vets'!AA:AC, 3, FALSE()), "")</f>
        <v/>
      </c>
      <c r="T11" s="11" t="str">
        <f aca="false" t="array" ref="T11:T11">IFERROR(ROUND(INDEX('Results 10 year vets'!V:V, MATCH($S11, 'Results 10 year vets'!AC:AC, 0)),0),"")</f>
        <v/>
      </c>
      <c r="U11" s="11" t="str">
        <f aca="false">IFERROR(VLOOKUP(T11,'Results 10 year vets'!P:Q,2,FALSE()), "")</f>
        <v/>
      </c>
      <c r="V11" s="11" t="str">
        <f aca="false" t="array" ref="V11:V11">IFERROR(ROUND(INDEX('Results 10 year vets'!W:W, MATCH($S11, 'Results 10 year vets'!AC:AC, 0)),0),"")</f>
        <v/>
      </c>
      <c r="W11" s="11" t="str">
        <f aca="false">IFERROR(VLOOKUP(V11,'Results 10 year vets'!P:Q,2,FALSE()), "")</f>
        <v/>
      </c>
      <c r="X11" s="11" t="str">
        <f aca="false" t="array" ref="X11:X11">IFERROR(ROUND(INDEX('Results 10 year vets'!X:X, MATCH($S11, 'Results 10 year vets'!AC:AC, 0)),0),"")</f>
        <v/>
      </c>
      <c r="Y11" s="11" t="str">
        <f aca="false">IFERROR(VLOOKUP(X11, 'Results 10 year vets'!P:Q,2,FALSE()), "")</f>
        <v/>
      </c>
      <c r="AA11" s="11" t="n">
        <v>10</v>
      </c>
      <c r="AB11" s="34" t="str">
        <f aca="false">IFERROR(SMALL('Results 10 year vets'!AB:AB,AD10+1), "No more teams of 2")</f>
        <v>No more teams of 2</v>
      </c>
      <c r="AC11" s="34" t="n">
        <f aca="false">COUNTIF('Results 10 year vets'!AC:AC, 'Female Team'!AE11)</f>
        <v>1048063</v>
      </c>
      <c r="AD11" s="34" t="n">
        <f aca="false">SUM($AC$2:AC11)</f>
        <v>9433079</v>
      </c>
      <c r="AE11" s="11" t="str">
        <f aca="false">IFERROR(VLOOKUP(AB11,'Results 10 year vets'!AB:AC, 2, FALSE()), "")</f>
        <v/>
      </c>
      <c r="AF11" s="11" t="str">
        <f aca="false" t="array" ref="AF11:AF11">IFERROR(ROUND(INDEX('Results 10 year vets'!V:V, MATCH($AE11, 'Results 10 year vets'!AC:AC, 0)),0),"")</f>
        <v/>
      </c>
      <c r="AG11" s="11" t="str">
        <f aca="false">IFERROR(VLOOKUP(AF11, 'Results 10 year vets'!P:Q,2,FALSE()), "")</f>
        <v/>
      </c>
      <c r="AH11" s="11" t="str">
        <f aca="false" t="array" ref="AH11:AH11">IFERROR(ROUND(INDEX('Results 10 year vets'!W:W, MATCH($AE11, 'Results 10 year vets'!AC:AC, 0)),0),"")</f>
        <v/>
      </c>
      <c r="AI11" s="11" t="str">
        <f aca="false">IFERROR(VLOOKUP(AH11, 'Results 10 year vets'!P:Q,2,FALSE()), "")</f>
        <v/>
      </c>
    </row>
    <row r="12" customFormat="false" ht="15" hidden="false" customHeight="false" outlineLevel="0" collapsed="false">
      <c r="A12" s="11" t="n">
        <v>11</v>
      </c>
      <c r="B12" s="34" t="str">
        <f aca="false">IFERROR(SMALL('Results 10 year vets'!Z:Z,D11+1), "No more teams of 4")</f>
        <v>No more teams of 4</v>
      </c>
      <c r="C12" s="34" t="n">
        <f aca="false">COUNTIF('Results 10 year vets'!AC:AC, 'Female Team'!E12)</f>
        <v>1048063</v>
      </c>
      <c r="D12" s="34" t="n">
        <f aca="false">SUM($C$2:C12)</f>
        <v>10481142</v>
      </c>
      <c r="E12" s="11" t="str">
        <f aca="false">IFERROR(VLOOKUP(B12,'Results 10 year vets'!Z:AC, 4, FALSE()), "")</f>
        <v/>
      </c>
      <c r="F12" s="11" t="str">
        <f aca="false" t="array" ref="F12:F12">IFERROR(ROUND(INDEX('Results 10 year vets'!V:V, MATCH($E12, 'Results 10 year vets'!AC:AC, 0)),0),"")</f>
        <v/>
      </c>
      <c r="G12" s="11" t="str">
        <f aca="false">IFERROR(VLOOKUP(F12, 'Results 10 year vets'!P:Q,2,FALSE()), "")</f>
        <v/>
      </c>
      <c r="H12" s="11" t="str">
        <f aca="false" t="array" ref="H12:H12">IFERROR(ROUND(INDEX('Results 10 year vets'!W:W, MATCH($E12, 'Results 10 year vets'!AC:AC, 0)),0),"")</f>
        <v/>
      </c>
      <c r="I12" s="11" t="str">
        <f aca="false">IFERROR(VLOOKUP(H12,'Results 10 year vets'!P:Q,2,FALSE()), "")</f>
        <v/>
      </c>
      <c r="J12" s="11" t="str">
        <f aca="false" t="array" ref="J12:J12">IFERROR(ROUND(INDEX('Results 10 year vets'!X:X, MATCH($E12, 'Results 10 year vets'!AC:AC, 0)),0),"")</f>
        <v/>
      </c>
      <c r="K12" s="11" t="str">
        <f aca="false">IFERROR(VLOOKUP(J12,'Results 10 year vets'!P:Q,2,FALSE()), "")</f>
        <v/>
      </c>
      <c r="L12" s="11" t="str">
        <f aca="false" t="array" ref="L12:L12">IFERROR(ROUND(INDEX('Results 10 year vets'!Y:Y, MATCH($E12, 'Results 10 year vets'!AC:AC, 0)),0),"")</f>
        <v/>
      </c>
      <c r="M12" s="11" t="str">
        <f aca="false">IFERROR(VLOOKUP(L12, 'Results 10 year vets'!P:Q,2,FALSE()), "")</f>
        <v/>
      </c>
      <c r="O12" s="11" t="n">
        <v>11</v>
      </c>
      <c r="P12" s="34" t="str">
        <f aca="false">IFERROR(SMALL('Results 10 year vets'!AA:AA,R11+1), "No more teams of 3")</f>
        <v>No more teams of 3</v>
      </c>
      <c r="Q12" s="34" t="n">
        <f aca="false">COUNTIF('Results 10 year vets'!AC:AC, 'Female Team'!S12)</f>
        <v>1048063</v>
      </c>
      <c r="R12" s="34" t="n">
        <f aca="false">SUM($Q$2:Q12)</f>
        <v>10481142</v>
      </c>
      <c r="S12" s="11" t="str">
        <f aca="false">IFERROR(VLOOKUP(P12,'Results 10 year vets'!AA:AC, 3, FALSE()), "")</f>
        <v/>
      </c>
      <c r="T12" s="11" t="str">
        <f aca="false" t="array" ref="T12:T12">IFERROR(ROUND(INDEX('Results 10 year vets'!V:V, MATCH($S12, 'Results 10 year vets'!AC:AC, 0)),0),"")</f>
        <v/>
      </c>
      <c r="U12" s="11" t="str">
        <f aca="false">IFERROR(VLOOKUP(T12,'Results 10 year vets'!P:Q,2,FALSE()), "")</f>
        <v/>
      </c>
      <c r="V12" s="11" t="str">
        <f aca="false" t="array" ref="V12:V12">IFERROR(ROUND(INDEX('Results 10 year vets'!W:W, MATCH($S12, 'Results 10 year vets'!AC:AC, 0)),0),"")</f>
        <v/>
      </c>
      <c r="W12" s="11" t="str">
        <f aca="false">IFERROR(VLOOKUP(V12,'Results 10 year vets'!P:Q,2,FALSE()), "")</f>
        <v/>
      </c>
      <c r="X12" s="11" t="str">
        <f aca="false" t="array" ref="X12:X12">IFERROR(ROUND(INDEX('Results 10 year vets'!X:X, MATCH($S12, 'Results 10 year vets'!AC:AC, 0)),0),"")</f>
        <v/>
      </c>
      <c r="Y12" s="11" t="str">
        <f aca="false">IFERROR(VLOOKUP(X12, 'Results 10 year vets'!P:Q,2,FALSE()), "")</f>
        <v/>
      </c>
      <c r="AA12" s="11" t="n">
        <v>11</v>
      </c>
      <c r="AB12" s="34" t="str">
        <f aca="false">IFERROR(SMALL('Results 10 year vets'!AB:AB,AD11+1), "No more teams of 2")</f>
        <v>No more teams of 2</v>
      </c>
      <c r="AC12" s="34" t="n">
        <f aca="false">COUNTIF('Results 10 year vets'!AC:AC, 'Female Team'!AE12)</f>
        <v>1048063</v>
      </c>
      <c r="AD12" s="34" t="n">
        <f aca="false">SUM($AC$2:AC12)</f>
        <v>10481142</v>
      </c>
      <c r="AE12" s="11" t="str">
        <f aca="false">IFERROR(VLOOKUP(AB12,'Results 10 year vets'!AB:AC, 2, FALSE()), "")</f>
        <v/>
      </c>
      <c r="AF12" s="11" t="str">
        <f aca="false" t="array" ref="AF12:AF12">IFERROR(ROUND(INDEX('Results 10 year vets'!V:V, MATCH($AE12, 'Results 10 year vets'!AC:AC, 0)),0),"")</f>
        <v/>
      </c>
      <c r="AG12" s="11" t="str">
        <f aca="false">IFERROR(VLOOKUP(AF12, 'Results 10 year vets'!P:Q,2,FALSE()), "")</f>
        <v/>
      </c>
      <c r="AH12" s="11" t="str">
        <f aca="false" t="array" ref="AH12:AH12">IFERROR(ROUND(INDEX('Results 10 year vets'!W:W, MATCH($AE12, 'Results 10 year vets'!AC:AC, 0)),0),"")</f>
        <v/>
      </c>
      <c r="AI12" s="11" t="str">
        <f aca="false">IFERROR(VLOOKUP(AH12, 'Results 10 year vets'!P:Q,2,FALSE()), "")</f>
        <v/>
      </c>
    </row>
    <row r="13" customFormat="false" ht="15" hidden="false" customHeight="false" outlineLevel="0" collapsed="false">
      <c r="A13" s="11" t="n">
        <v>12</v>
      </c>
      <c r="B13" s="34" t="str">
        <f aca="false">IFERROR(SMALL('Results 10 year vets'!Z:Z,D12+1), "No more teams of 4")</f>
        <v>No more teams of 4</v>
      </c>
      <c r="C13" s="34" t="n">
        <f aca="false">COUNTIF('Results 10 year vets'!AC:AC, 'Female Team'!E13)</f>
        <v>1048063</v>
      </c>
      <c r="D13" s="34" t="n">
        <f aca="false">SUM($C$2:C13)</f>
        <v>11529205</v>
      </c>
      <c r="E13" s="11" t="str">
        <f aca="false">IFERROR(VLOOKUP(B13,'Results 10 year vets'!Z:AC, 4, FALSE()), "")</f>
        <v/>
      </c>
      <c r="F13" s="11" t="str">
        <f aca="false" t="array" ref="F13:F13">IFERROR(ROUND(INDEX('Results 10 year vets'!V:V, MATCH($E13, 'Results 10 year vets'!AC:AC, 0)),0),"")</f>
        <v/>
      </c>
      <c r="G13" s="11" t="str">
        <f aca="false">IFERROR(VLOOKUP(F13, 'Results 10 year vets'!P:Q,2,FALSE()), "")</f>
        <v/>
      </c>
      <c r="H13" s="11" t="str">
        <f aca="false" t="array" ref="H13:H13">IFERROR(ROUND(INDEX('Results 10 year vets'!W:W, MATCH($E13, 'Results 10 year vets'!AC:AC, 0)),0),"")</f>
        <v/>
      </c>
      <c r="I13" s="11" t="str">
        <f aca="false">IFERROR(VLOOKUP(H13,'Results 10 year vets'!P:Q,2,FALSE()), "")</f>
        <v/>
      </c>
      <c r="J13" s="11" t="str">
        <f aca="false" t="array" ref="J13:J13">IFERROR(ROUND(INDEX('Results 10 year vets'!X:X, MATCH($E13, 'Results 10 year vets'!AC:AC, 0)),0),"")</f>
        <v/>
      </c>
      <c r="K13" s="11" t="str">
        <f aca="false">IFERROR(VLOOKUP(J13,'Results 10 year vets'!P:Q,2,FALSE()), "")</f>
        <v/>
      </c>
      <c r="L13" s="11" t="str">
        <f aca="false" t="array" ref="L13:L13">IFERROR(ROUND(INDEX('Results 10 year vets'!Y:Y, MATCH($E13, 'Results 10 year vets'!AC:AC, 0)),0),"")</f>
        <v/>
      </c>
      <c r="M13" s="11" t="str">
        <f aca="false">IFERROR(VLOOKUP(L13, 'Results 10 year vets'!P:Q,2,FALSE()), "")</f>
        <v/>
      </c>
      <c r="O13" s="11" t="n">
        <v>12</v>
      </c>
      <c r="P13" s="34" t="str">
        <f aca="false">IFERROR(SMALL('Results 10 year vets'!AA:AA,R12+1), "No more teams of 3")</f>
        <v>No more teams of 3</v>
      </c>
      <c r="Q13" s="34" t="n">
        <f aca="false">COUNTIF('Results 10 year vets'!AC:AC, 'Female Team'!S13)</f>
        <v>1048063</v>
      </c>
      <c r="R13" s="34" t="n">
        <f aca="false">SUM($Q$2:Q13)</f>
        <v>11529205</v>
      </c>
      <c r="S13" s="11" t="str">
        <f aca="false">IFERROR(VLOOKUP(P13,'Results 10 year vets'!AA:AC, 3, FALSE()), "")</f>
        <v/>
      </c>
      <c r="T13" s="11" t="str">
        <f aca="false" t="array" ref="T13:T13">IFERROR(ROUND(INDEX('Results 10 year vets'!V:V, MATCH($S13, 'Results 10 year vets'!AC:AC, 0)),0),"")</f>
        <v/>
      </c>
      <c r="U13" s="11" t="str">
        <f aca="false">IFERROR(VLOOKUP(T13,'Results 10 year vets'!P:Q,2,FALSE()), "")</f>
        <v/>
      </c>
      <c r="V13" s="11" t="str">
        <f aca="false" t="array" ref="V13:V13">IFERROR(ROUND(INDEX('Results 10 year vets'!W:W, MATCH($S13, 'Results 10 year vets'!AC:AC, 0)),0),"")</f>
        <v/>
      </c>
      <c r="W13" s="11" t="str">
        <f aca="false">IFERROR(VLOOKUP(V13,'Results 10 year vets'!P:Q,2,FALSE()), "")</f>
        <v/>
      </c>
      <c r="X13" s="11" t="str">
        <f aca="false" t="array" ref="X13:X13">IFERROR(ROUND(INDEX('Results 10 year vets'!X:X, MATCH($S13, 'Results 10 year vets'!AC:AC, 0)),0),"")</f>
        <v/>
      </c>
      <c r="Y13" s="11" t="str">
        <f aca="false">IFERROR(VLOOKUP(X13, 'Results 10 year vets'!P:Q,2,FALSE()), "")</f>
        <v/>
      </c>
      <c r="AA13" s="11" t="n">
        <v>12</v>
      </c>
      <c r="AB13" s="34" t="str">
        <f aca="false">IFERROR(SMALL('Results 10 year vets'!AB:AB,AD12+1), "No more teams of 2")</f>
        <v>No more teams of 2</v>
      </c>
      <c r="AC13" s="34" t="n">
        <f aca="false">COUNTIF('Results 10 year vets'!AC:AC, 'Female Team'!AE13)</f>
        <v>1048063</v>
      </c>
      <c r="AD13" s="34" t="n">
        <f aca="false">SUM($AC$2:AC13)</f>
        <v>11529205</v>
      </c>
      <c r="AE13" s="11" t="str">
        <f aca="false">IFERROR(VLOOKUP(AB13,'Results 10 year vets'!AB:AC, 2, FALSE()), "")</f>
        <v/>
      </c>
      <c r="AF13" s="11" t="str">
        <f aca="false" t="array" ref="AF13:AF13">IFERROR(ROUND(INDEX('Results 10 year vets'!V:V, MATCH($AE13, 'Results 10 year vets'!AC:AC, 0)),0),"")</f>
        <v/>
      </c>
      <c r="AG13" s="11" t="str">
        <f aca="false">IFERROR(VLOOKUP(AF13, 'Results 10 year vets'!P:Q,2,FALSE()), "")</f>
        <v/>
      </c>
      <c r="AH13" s="11" t="str">
        <f aca="false" t="array" ref="AH13:AH13">IFERROR(ROUND(INDEX('Results 10 year vets'!W:W, MATCH($AE13, 'Results 10 year vets'!AC:AC, 0)),0),"")</f>
        <v/>
      </c>
      <c r="AI13" s="11" t="str">
        <f aca="false">IFERROR(VLOOKUP(AH13, 'Results 10 year vets'!P:Q,2,FALSE()), "")</f>
        <v/>
      </c>
    </row>
    <row r="14" customFormat="false" ht="15" hidden="false" customHeight="false" outlineLevel="0" collapsed="false">
      <c r="A14" s="11" t="n">
        <v>13</v>
      </c>
      <c r="B14" s="34" t="str">
        <f aca="false">IFERROR(SMALL('Results 10 year vets'!Z:Z,D13+1), "No more teams of 4")</f>
        <v>No more teams of 4</v>
      </c>
      <c r="C14" s="34" t="n">
        <f aca="false">COUNTIF('Results 10 year vets'!AC:AC, 'Female Team'!E14)</f>
        <v>1048063</v>
      </c>
      <c r="D14" s="34" t="n">
        <f aca="false">SUM($C$2:C14)</f>
        <v>12577268</v>
      </c>
      <c r="E14" s="11" t="str">
        <f aca="false">IFERROR(VLOOKUP(B14,'Results 10 year vets'!Z:AC, 4, FALSE()), "")</f>
        <v/>
      </c>
      <c r="F14" s="11" t="str">
        <f aca="false" t="array" ref="F14:F14">IFERROR(ROUND(INDEX('Results 10 year vets'!V:V, MATCH($E14, 'Results 10 year vets'!AC:AC, 0)),0),"")</f>
        <v/>
      </c>
      <c r="G14" s="11" t="str">
        <f aca="false">IFERROR(VLOOKUP(F14, 'Results 10 year vets'!P:Q,2,FALSE()), "")</f>
        <v/>
      </c>
      <c r="H14" s="11" t="str">
        <f aca="false" t="array" ref="H14:H14">IFERROR(ROUND(INDEX('Results 10 year vets'!W:W, MATCH($E14, 'Results 10 year vets'!AC:AC, 0)),0),"")</f>
        <v/>
      </c>
      <c r="I14" s="11" t="str">
        <f aca="false">IFERROR(VLOOKUP(H14,'Results 10 year vets'!P:Q,2,FALSE()), "")</f>
        <v/>
      </c>
      <c r="J14" s="11" t="str">
        <f aca="false" t="array" ref="J14:J14">IFERROR(ROUND(INDEX('Results 10 year vets'!X:X, MATCH($E14, 'Results 10 year vets'!AC:AC, 0)),0),"")</f>
        <v/>
      </c>
      <c r="K14" s="11" t="str">
        <f aca="false">IFERROR(VLOOKUP(J14,'Results 10 year vets'!P:Q,2,FALSE()), "")</f>
        <v/>
      </c>
      <c r="L14" s="11" t="str">
        <f aca="false" t="array" ref="L14:L14">IFERROR(ROUND(INDEX('Results 10 year vets'!Y:Y, MATCH($E14, 'Results 10 year vets'!AC:AC, 0)),0),"")</f>
        <v/>
      </c>
      <c r="M14" s="11" t="str">
        <f aca="false">IFERROR(VLOOKUP(L14, 'Results 10 year vets'!P:Q,2,FALSE()), "")</f>
        <v/>
      </c>
      <c r="O14" s="11" t="n">
        <v>13</v>
      </c>
      <c r="P14" s="34" t="str">
        <f aca="false">IFERROR(SMALL('Results 10 year vets'!AA:AA,R13+1), "No more teams of 3")</f>
        <v>No more teams of 3</v>
      </c>
      <c r="Q14" s="34" t="n">
        <f aca="false">COUNTIF('Results 10 year vets'!AC:AC, 'Female Team'!S14)</f>
        <v>1048063</v>
      </c>
      <c r="R14" s="34" t="n">
        <f aca="false">SUM($Q$2:Q14)</f>
        <v>12577268</v>
      </c>
      <c r="S14" s="11" t="str">
        <f aca="false">IFERROR(VLOOKUP(P14,'Results 10 year vets'!AA:AC, 3, FALSE()), "")</f>
        <v/>
      </c>
      <c r="T14" s="11" t="str">
        <f aca="false" t="array" ref="T14:T14">IFERROR(ROUND(INDEX('Results 10 year vets'!V:V, MATCH($S14, 'Results 10 year vets'!AC:AC, 0)),0),"")</f>
        <v/>
      </c>
      <c r="U14" s="11" t="str">
        <f aca="false">IFERROR(VLOOKUP(T14,'Results 10 year vets'!P:Q,2,FALSE()), "")</f>
        <v/>
      </c>
      <c r="V14" s="11" t="str">
        <f aca="false" t="array" ref="V14:V14">IFERROR(ROUND(INDEX('Results 10 year vets'!W:W, MATCH($S14, 'Results 10 year vets'!AC:AC, 0)),0),"")</f>
        <v/>
      </c>
      <c r="W14" s="11" t="str">
        <f aca="false">IFERROR(VLOOKUP(V14,'Results 10 year vets'!P:Q,2,FALSE()), "")</f>
        <v/>
      </c>
      <c r="X14" s="11" t="str">
        <f aca="false" t="array" ref="X14:X14">IFERROR(ROUND(INDEX('Results 10 year vets'!X:X, MATCH($S14, 'Results 10 year vets'!AC:AC, 0)),0),"")</f>
        <v/>
      </c>
      <c r="Y14" s="11" t="str">
        <f aca="false">IFERROR(VLOOKUP(X14, 'Results 10 year vets'!P:Q,2,FALSE()), "")</f>
        <v/>
      </c>
      <c r="AA14" s="11" t="n">
        <v>13</v>
      </c>
      <c r="AB14" s="34" t="str">
        <f aca="false">IFERROR(SMALL('Results 10 year vets'!AB:AB,AD13+1), "No more teams of 2")</f>
        <v>No more teams of 2</v>
      </c>
      <c r="AC14" s="34" t="n">
        <f aca="false">COUNTIF('Results 10 year vets'!AC:AC, 'Female Team'!AE14)</f>
        <v>1048063</v>
      </c>
      <c r="AD14" s="34" t="n">
        <f aca="false">SUM($AC$2:AC14)</f>
        <v>12577268</v>
      </c>
      <c r="AE14" s="11" t="str">
        <f aca="false">IFERROR(VLOOKUP(AB14,'Results 10 year vets'!AB:AC, 2, FALSE()), "")</f>
        <v/>
      </c>
      <c r="AF14" s="11" t="str">
        <f aca="false" t="array" ref="AF14:AF14">IFERROR(ROUND(INDEX('Results 10 year vets'!V:V, MATCH($AE14, 'Results 10 year vets'!AC:AC, 0)),0),"")</f>
        <v/>
      </c>
      <c r="AG14" s="11" t="str">
        <f aca="false">IFERROR(VLOOKUP(AF14, 'Results 10 year vets'!P:Q,2,FALSE()), "")</f>
        <v/>
      </c>
      <c r="AH14" s="11" t="str">
        <f aca="false" t="array" ref="AH14:AH14">IFERROR(ROUND(INDEX('Results 10 year vets'!W:W, MATCH($AE14, 'Results 10 year vets'!AC:AC, 0)),0),"")</f>
        <v/>
      </c>
      <c r="AI14" s="11" t="str">
        <f aca="false">IFERROR(VLOOKUP(AH14, 'Results 10 year vets'!P:Q,2,FALSE()), "")</f>
        <v/>
      </c>
    </row>
    <row r="15" customFormat="false" ht="15" hidden="false" customHeight="false" outlineLevel="0" collapsed="false">
      <c r="A15" s="11" t="n">
        <v>14</v>
      </c>
      <c r="B15" s="34" t="str">
        <f aca="false">IFERROR(SMALL('Results 10 year vets'!Z:Z,D14+1), "No more teams of 4")</f>
        <v>No more teams of 4</v>
      </c>
      <c r="C15" s="34" t="n">
        <f aca="false">COUNTIF('Results 10 year vets'!AC:AC, 'Female Team'!E15)</f>
        <v>1048063</v>
      </c>
      <c r="D15" s="34" t="n">
        <f aca="false">SUM($C$2:C15)</f>
        <v>13625331</v>
      </c>
      <c r="E15" s="11" t="str">
        <f aca="false">IFERROR(VLOOKUP(B15,'Results 10 year vets'!Z:AC, 4, FALSE()), "")</f>
        <v/>
      </c>
      <c r="F15" s="11" t="str">
        <f aca="false" t="array" ref="F15:F15">IFERROR(ROUND(INDEX('Results 10 year vets'!V:V, MATCH($E15, 'Results 10 year vets'!AC:AC, 0)),0),"")</f>
        <v/>
      </c>
      <c r="G15" s="11" t="str">
        <f aca="false">IFERROR(VLOOKUP(F15, 'Results 10 year vets'!P:Q,2,FALSE()), "")</f>
        <v/>
      </c>
      <c r="H15" s="11" t="str">
        <f aca="false" t="array" ref="H15:H15">IFERROR(ROUND(INDEX('Results 10 year vets'!W:W, MATCH($E15, 'Results 10 year vets'!AC:AC, 0)),0),"")</f>
        <v/>
      </c>
      <c r="I15" s="11" t="str">
        <f aca="false">IFERROR(VLOOKUP(H15,'Results 10 year vets'!P:Q,2,FALSE()), "")</f>
        <v/>
      </c>
      <c r="J15" s="11" t="str">
        <f aca="false" t="array" ref="J15:J15">IFERROR(ROUND(INDEX('Results 10 year vets'!X:X, MATCH($E15, 'Results 10 year vets'!AC:AC, 0)),0),"")</f>
        <v/>
      </c>
      <c r="K15" s="11" t="str">
        <f aca="false">IFERROR(VLOOKUP(J15,'Results 10 year vets'!P:Q,2,FALSE()), "")</f>
        <v/>
      </c>
      <c r="L15" s="11" t="str">
        <f aca="false" t="array" ref="L15:L15">IFERROR(ROUND(INDEX('Results 10 year vets'!Y:Y, MATCH($E15, 'Results 10 year vets'!AC:AC, 0)),0),"")</f>
        <v/>
      </c>
      <c r="M15" s="11" t="str">
        <f aca="false">IFERROR(VLOOKUP(L15, 'Results 10 year vets'!P:Q,2,FALSE()), "")</f>
        <v/>
      </c>
      <c r="O15" s="11" t="n">
        <v>14</v>
      </c>
      <c r="P15" s="34" t="str">
        <f aca="false">IFERROR(SMALL('Results 10 year vets'!AA:AA,R14+1), "No more teams of 3")</f>
        <v>No more teams of 3</v>
      </c>
      <c r="Q15" s="34" t="n">
        <f aca="false">COUNTIF('Results 10 year vets'!AC:AC, 'Female Team'!S15)</f>
        <v>1048063</v>
      </c>
      <c r="R15" s="34" t="n">
        <f aca="false">SUM($Q$2:Q15)</f>
        <v>13625331</v>
      </c>
      <c r="S15" s="11" t="str">
        <f aca="false">IFERROR(VLOOKUP(P15,'Results 10 year vets'!AA:AC, 3, FALSE()), "")</f>
        <v/>
      </c>
      <c r="T15" s="11" t="str">
        <f aca="false" t="array" ref="T15:T15">IFERROR(ROUND(INDEX('Results 10 year vets'!V:V, MATCH($S15, 'Results 10 year vets'!AC:AC, 0)),0),"")</f>
        <v/>
      </c>
      <c r="U15" s="11" t="str">
        <f aca="false">IFERROR(VLOOKUP(T15,'Results 10 year vets'!P:Q,2,FALSE()), "")</f>
        <v/>
      </c>
      <c r="V15" s="11" t="str">
        <f aca="false" t="array" ref="V15:V15">IFERROR(ROUND(INDEX('Results 10 year vets'!W:W, MATCH($S15, 'Results 10 year vets'!AC:AC, 0)),0),"")</f>
        <v/>
      </c>
      <c r="W15" s="11" t="str">
        <f aca="false">IFERROR(VLOOKUP(V15,'Results 10 year vets'!P:Q,2,FALSE()), "")</f>
        <v/>
      </c>
      <c r="X15" s="11" t="str">
        <f aca="false" t="array" ref="X15:X15">IFERROR(ROUND(INDEX('Results 10 year vets'!X:X, MATCH($S15, 'Results 10 year vets'!AC:AC, 0)),0),"")</f>
        <v/>
      </c>
      <c r="Y15" s="11" t="str">
        <f aca="false">IFERROR(VLOOKUP(X15, 'Results 10 year vets'!P:Q,2,FALSE()), "")</f>
        <v/>
      </c>
      <c r="AA15" s="11" t="n">
        <v>14</v>
      </c>
      <c r="AB15" s="34" t="str">
        <f aca="false">IFERROR(SMALL('Results 10 year vets'!AB:AB,AD14+1), "No more teams of 2")</f>
        <v>No more teams of 2</v>
      </c>
      <c r="AC15" s="34" t="n">
        <f aca="false">COUNTIF('Results 10 year vets'!AC:AC, 'Female Team'!AE15)</f>
        <v>1048063</v>
      </c>
      <c r="AD15" s="34" t="n">
        <f aca="false">SUM($AC$2:AC15)</f>
        <v>13625331</v>
      </c>
      <c r="AE15" s="11" t="str">
        <f aca="false">IFERROR(VLOOKUP(AB15,'Results 10 year vets'!AB:AC, 2, FALSE()), "")</f>
        <v/>
      </c>
      <c r="AF15" s="11" t="str">
        <f aca="false" t="array" ref="AF15:AF15">IFERROR(ROUND(INDEX('Results 10 year vets'!V:V, MATCH($AE15, 'Results 10 year vets'!AC:AC, 0)),0),"")</f>
        <v/>
      </c>
      <c r="AG15" s="11" t="str">
        <f aca="false">IFERROR(VLOOKUP(AF15, 'Results 10 year vets'!P:Q,2,FALSE()), "")</f>
        <v/>
      </c>
      <c r="AH15" s="11" t="str">
        <f aca="false" t="array" ref="AH15:AH15">IFERROR(ROUND(INDEX('Results 10 year vets'!W:W, MATCH($AE15, 'Results 10 year vets'!AC:AC, 0)),0),"")</f>
        <v/>
      </c>
      <c r="AI15" s="11" t="str">
        <f aca="false">IFERROR(VLOOKUP(AH15, 'Results 10 year vets'!P:Q,2,FALSE()), "")</f>
        <v/>
      </c>
    </row>
    <row r="16" customFormat="false" ht="15" hidden="false" customHeight="false" outlineLevel="0" collapsed="false">
      <c r="A16" s="11" t="n">
        <v>15</v>
      </c>
      <c r="B16" s="34" t="str">
        <f aca="false">IFERROR(SMALL('Results 10 year vets'!Z:Z,D15+1), "No more teams of 4")</f>
        <v>No more teams of 4</v>
      </c>
      <c r="C16" s="34" t="n">
        <f aca="false">COUNTIF('Results 10 year vets'!AC:AC, 'Female Team'!E16)</f>
        <v>1048063</v>
      </c>
      <c r="D16" s="34" t="n">
        <f aca="false">SUM($C$2:C16)</f>
        <v>14673394</v>
      </c>
      <c r="E16" s="11" t="str">
        <f aca="false">IFERROR(VLOOKUP(B16,'Results 10 year vets'!Z:AC, 4, FALSE()), "")</f>
        <v/>
      </c>
      <c r="F16" s="11" t="str">
        <f aca="false" t="array" ref="F16:F16">IFERROR(ROUND(INDEX('Results 10 year vets'!V:V, MATCH($E16, 'Results 10 year vets'!AC:AC, 0)),0),"")</f>
        <v/>
      </c>
      <c r="G16" s="11" t="str">
        <f aca="false">IFERROR(VLOOKUP(F16, 'Results 10 year vets'!P:Q,2,FALSE()), "")</f>
        <v/>
      </c>
      <c r="H16" s="11" t="str">
        <f aca="false" t="array" ref="H16:H16">IFERROR(ROUND(INDEX('Results 10 year vets'!W:W, MATCH($E16, 'Results 10 year vets'!AC:AC, 0)),0),"")</f>
        <v/>
      </c>
      <c r="I16" s="11" t="str">
        <f aca="false">IFERROR(VLOOKUP(H16,'Results 10 year vets'!P:Q,2,FALSE()), "")</f>
        <v/>
      </c>
      <c r="J16" s="11" t="str">
        <f aca="false" t="array" ref="J16:J16">IFERROR(ROUND(INDEX('Results 10 year vets'!X:X, MATCH($E16, 'Results 10 year vets'!AC:AC, 0)),0),"")</f>
        <v/>
      </c>
      <c r="K16" s="11" t="str">
        <f aca="false">IFERROR(VLOOKUP(J16,'Results 10 year vets'!P:Q,2,FALSE()), "")</f>
        <v/>
      </c>
      <c r="L16" s="11" t="str">
        <f aca="false" t="array" ref="L16:L16">IFERROR(ROUND(INDEX('Results 10 year vets'!Y:Y, MATCH($E16, 'Results 10 year vets'!AC:AC, 0)),0),"")</f>
        <v/>
      </c>
      <c r="M16" s="11" t="str">
        <f aca="false">IFERROR(VLOOKUP(L16, 'Results 10 year vets'!P:Q,2,FALSE()), "")</f>
        <v/>
      </c>
      <c r="O16" s="11" t="n">
        <v>15</v>
      </c>
      <c r="P16" s="34" t="str">
        <f aca="false">IFERROR(SMALL('Results 10 year vets'!AA:AA,R15+1), "No more teams of 3")</f>
        <v>No more teams of 3</v>
      </c>
      <c r="Q16" s="34" t="n">
        <f aca="false">COUNTIF('Results 10 year vets'!AC:AC, 'Female Team'!S16)</f>
        <v>1048063</v>
      </c>
      <c r="R16" s="34" t="n">
        <f aca="false">SUM($Q$2:Q16)</f>
        <v>14673394</v>
      </c>
      <c r="S16" s="11" t="str">
        <f aca="false">IFERROR(VLOOKUP(P16,'Results 10 year vets'!AA:AC, 3, FALSE()), "")</f>
        <v/>
      </c>
      <c r="T16" s="11" t="str">
        <f aca="false" t="array" ref="T16:T16">IFERROR(ROUND(INDEX('Results 10 year vets'!V:V, MATCH($S16, 'Results 10 year vets'!AC:AC, 0)),0),"")</f>
        <v/>
      </c>
      <c r="U16" s="11" t="str">
        <f aca="false">IFERROR(VLOOKUP(T16,'Results 10 year vets'!P:Q,2,FALSE()), "")</f>
        <v/>
      </c>
      <c r="V16" s="11" t="str">
        <f aca="false" t="array" ref="V16:V16">IFERROR(ROUND(INDEX('Results 10 year vets'!W:W, MATCH($S16, 'Results 10 year vets'!AC:AC, 0)),0),"")</f>
        <v/>
      </c>
      <c r="W16" s="11" t="str">
        <f aca="false">IFERROR(VLOOKUP(V16,'Results 10 year vets'!P:Q,2,FALSE()), "")</f>
        <v/>
      </c>
      <c r="X16" s="11" t="str">
        <f aca="false" t="array" ref="X16:X16">IFERROR(ROUND(INDEX('Results 10 year vets'!X:X, MATCH($S16, 'Results 10 year vets'!AC:AC, 0)),0),"")</f>
        <v/>
      </c>
      <c r="Y16" s="11" t="str">
        <f aca="false">IFERROR(VLOOKUP(X16, 'Results 10 year vets'!P:Q,2,FALSE()), "")</f>
        <v/>
      </c>
      <c r="AA16" s="11" t="n">
        <v>15</v>
      </c>
      <c r="AB16" s="34" t="str">
        <f aca="false">IFERROR(SMALL('Results 10 year vets'!AB:AB,AD15+1), "No more teams of 2")</f>
        <v>No more teams of 2</v>
      </c>
      <c r="AC16" s="34" t="n">
        <f aca="false">COUNTIF('Results 10 year vets'!AC:AC, 'Female Team'!AE16)</f>
        <v>1048063</v>
      </c>
      <c r="AD16" s="34" t="n">
        <f aca="false">SUM($AC$2:AC16)</f>
        <v>14673394</v>
      </c>
      <c r="AE16" s="11" t="str">
        <f aca="false">IFERROR(VLOOKUP(AB16,'Results 10 year vets'!AB:AC, 2, FALSE()), "")</f>
        <v/>
      </c>
      <c r="AF16" s="11" t="str">
        <f aca="false" t="array" ref="AF16:AF16">IFERROR(ROUND(INDEX('Results 10 year vets'!V:V, MATCH($AE16, 'Results 10 year vets'!AC:AC, 0)),0),"")</f>
        <v/>
      </c>
      <c r="AG16" s="11" t="str">
        <f aca="false">IFERROR(VLOOKUP(AF16, 'Results 10 year vets'!P:Q,2,FALSE()), "")</f>
        <v/>
      </c>
      <c r="AH16" s="11" t="str">
        <f aca="false" t="array" ref="AH16:AH16">IFERROR(ROUND(INDEX('Results 10 year vets'!W:W, MATCH($AE16, 'Results 10 year vets'!AC:AC, 0)),0),"")</f>
        <v/>
      </c>
      <c r="AI16" s="11" t="str">
        <f aca="false">IFERROR(VLOOKUP(AH16, 'Results 10 year vets'!P:Q,2,FALSE()), "")</f>
        <v/>
      </c>
    </row>
    <row r="17" customFormat="false" ht="15" hidden="false" customHeight="false" outlineLevel="0" collapsed="false">
      <c r="A17" s="11" t="n">
        <v>16</v>
      </c>
      <c r="B17" s="34" t="str">
        <f aca="false">IFERROR(SMALL('Results 10 year vets'!Z:Z,D16+1), "No more teams of 4")</f>
        <v>No more teams of 4</v>
      </c>
      <c r="C17" s="34" t="n">
        <f aca="false">COUNTIF('Results 10 year vets'!AC:AC, 'Female Team'!E17)</f>
        <v>1048063</v>
      </c>
      <c r="D17" s="34" t="n">
        <f aca="false">SUM($C$2:C17)</f>
        <v>15721457</v>
      </c>
      <c r="E17" s="11" t="str">
        <f aca="false">IFERROR(VLOOKUP(B17,'Results 10 year vets'!Z:AC, 4, FALSE()), "")</f>
        <v/>
      </c>
      <c r="F17" s="11" t="str">
        <f aca="false" t="array" ref="F17:F17">IFERROR(ROUND(INDEX('Results 10 year vets'!V:V, MATCH($E17, 'Results 10 year vets'!AC:AC, 0)),0),"")</f>
        <v/>
      </c>
      <c r="G17" s="11" t="str">
        <f aca="false">IFERROR(VLOOKUP(F17, 'Results 10 year vets'!P:Q,2,FALSE()), "")</f>
        <v/>
      </c>
      <c r="H17" s="11" t="str">
        <f aca="false" t="array" ref="H17:H17">IFERROR(ROUND(INDEX('Results 10 year vets'!W:W, MATCH($E17, 'Results 10 year vets'!AC:AC, 0)),0),"")</f>
        <v/>
      </c>
      <c r="I17" s="11" t="str">
        <f aca="false">IFERROR(VLOOKUP(H17,'Results 10 year vets'!P:Q,2,FALSE()), "")</f>
        <v/>
      </c>
      <c r="J17" s="11" t="str">
        <f aca="false" t="array" ref="J17:J17">IFERROR(ROUND(INDEX('Results 10 year vets'!X:X, MATCH($E17, 'Results 10 year vets'!AC:AC, 0)),0),"")</f>
        <v/>
      </c>
      <c r="K17" s="11" t="str">
        <f aca="false">IFERROR(VLOOKUP(J17,'Results 10 year vets'!P:Q,2,FALSE()), "")</f>
        <v/>
      </c>
      <c r="L17" s="11" t="str">
        <f aca="false" t="array" ref="L17:L17">IFERROR(ROUND(INDEX('Results 10 year vets'!Y:Y, MATCH($E17, 'Results 10 year vets'!AC:AC, 0)),0),"")</f>
        <v/>
      </c>
      <c r="M17" s="11" t="str">
        <f aca="false">IFERROR(VLOOKUP(L17, 'Results 10 year vets'!P:Q,2,FALSE()), "")</f>
        <v/>
      </c>
      <c r="O17" s="11" t="n">
        <v>16</v>
      </c>
      <c r="P17" s="34" t="str">
        <f aca="false">IFERROR(SMALL('Results 10 year vets'!AA:AA,R16+1), "No more teams of 3")</f>
        <v>No more teams of 3</v>
      </c>
      <c r="Q17" s="34" t="n">
        <f aca="false">COUNTIF('Results 10 year vets'!AC:AC, 'Female Team'!S17)</f>
        <v>1048063</v>
      </c>
      <c r="R17" s="34" t="n">
        <f aca="false">SUM($Q$2:Q17)</f>
        <v>15721457</v>
      </c>
      <c r="S17" s="11" t="str">
        <f aca="false">IFERROR(VLOOKUP(P17,'Results 10 year vets'!AA:AC, 3, FALSE()), "")</f>
        <v/>
      </c>
      <c r="T17" s="11" t="str">
        <f aca="false" t="array" ref="T17:T17">IFERROR(ROUND(INDEX('Results 10 year vets'!V:V, MATCH($S17, 'Results 10 year vets'!AC:AC, 0)),0),"")</f>
        <v/>
      </c>
      <c r="U17" s="11" t="str">
        <f aca="false">IFERROR(VLOOKUP(T17,'Results 10 year vets'!P:Q,2,FALSE()), "")</f>
        <v/>
      </c>
      <c r="V17" s="11" t="str">
        <f aca="false" t="array" ref="V17:V17">IFERROR(ROUND(INDEX('Results 10 year vets'!W:W, MATCH($S17, 'Results 10 year vets'!AC:AC, 0)),0),"")</f>
        <v/>
      </c>
      <c r="W17" s="11" t="str">
        <f aca="false">IFERROR(VLOOKUP(V17,'Results 10 year vets'!P:Q,2,FALSE()), "")</f>
        <v/>
      </c>
      <c r="X17" s="11" t="str">
        <f aca="false" t="array" ref="X17:X17">IFERROR(ROUND(INDEX('Results 10 year vets'!X:X, MATCH($S17, 'Results 10 year vets'!AC:AC, 0)),0),"")</f>
        <v/>
      </c>
      <c r="Y17" s="11" t="str">
        <f aca="false">IFERROR(VLOOKUP(X17, 'Results 10 year vets'!P:Q,2,FALSE()), "")</f>
        <v/>
      </c>
      <c r="AA17" s="11" t="n">
        <v>16</v>
      </c>
      <c r="AB17" s="34" t="str">
        <f aca="false">IFERROR(SMALL('Results 10 year vets'!AB:AB,AD16+1), "No more teams of 2")</f>
        <v>No more teams of 2</v>
      </c>
      <c r="AC17" s="34" t="n">
        <f aca="false">COUNTIF('Results 10 year vets'!AC:AC, 'Female Team'!AE17)</f>
        <v>1048063</v>
      </c>
      <c r="AD17" s="34" t="n">
        <f aca="false">SUM($AC$2:AC17)</f>
        <v>15721457</v>
      </c>
      <c r="AE17" s="11" t="str">
        <f aca="false">IFERROR(VLOOKUP(AB17,'Results 10 year vets'!AB:AC, 2, FALSE()), "")</f>
        <v/>
      </c>
      <c r="AF17" s="11" t="str">
        <f aca="false" t="array" ref="AF17:AF17">IFERROR(ROUND(INDEX('Results 10 year vets'!V:V, MATCH($AE17, 'Results 10 year vets'!AC:AC, 0)),0),"")</f>
        <v/>
      </c>
      <c r="AG17" s="11" t="str">
        <f aca="false">IFERROR(VLOOKUP(AF17, 'Results 10 year vets'!P:Q,2,FALSE()), "")</f>
        <v/>
      </c>
      <c r="AH17" s="11" t="str">
        <f aca="false" t="array" ref="AH17:AH17">IFERROR(ROUND(INDEX('Results 10 year vets'!W:W, MATCH($AE17, 'Results 10 year vets'!AC:AC, 0)),0),"")</f>
        <v/>
      </c>
      <c r="AI17" s="11" t="str">
        <f aca="false">IFERROR(VLOOKUP(AH17, 'Results 10 year vets'!P:Q,2,FALSE()), "")</f>
        <v/>
      </c>
    </row>
    <row r="18" customFormat="false" ht="15" hidden="false" customHeight="false" outlineLevel="0" collapsed="false">
      <c r="A18" s="11" t="n">
        <v>17</v>
      </c>
      <c r="B18" s="34" t="str">
        <f aca="false">IFERROR(SMALL('Results 10 year vets'!Z:Z,D17+1), "No more teams of 4")</f>
        <v>No more teams of 4</v>
      </c>
      <c r="C18" s="34" t="n">
        <f aca="false">COUNTIF('Results 10 year vets'!AC:AC, 'Female Team'!E18)</f>
        <v>1048063</v>
      </c>
      <c r="D18" s="34" t="n">
        <f aca="false">SUM($C$2:C18)</f>
        <v>16769520</v>
      </c>
      <c r="E18" s="11" t="str">
        <f aca="false">IFERROR(VLOOKUP(B18,'Results 10 year vets'!Z:AC, 4, FALSE()), "")</f>
        <v/>
      </c>
      <c r="F18" s="11" t="str">
        <f aca="false" t="array" ref="F18:F18">IFERROR(ROUND(INDEX('Results 10 year vets'!V:V, MATCH($E18, 'Results 10 year vets'!AC:AC, 0)),0),"")</f>
        <v/>
      </c>
      <c r="G18" s="11" t="str">
        <f aca="false">IFERROR(VLOOKUP(F18, 'Results 10 year vets'!P:Q,2,FALSE()), "")</f>
        <v/>
      </c>
      <c r="H18" s="11" t="str">
        <f aca="false" t="array" ref="H18:H18">IFERROR(ROUND(INDEX('Results 10 year vets'!W:W, MATCH($E18, 'Results 10 year vets'!AC:AC, 0)),0),"")</f>
        <v/>
      </c>
      <c r="I18" s="11" t="str">
        <f aca="false">IFERROR(VLOOKUP(H18,'Results 10 year vets'!P:Q,2,FALSE()), "")</f>
        <v/>
      </c>
      <c r="J18" s="11" t="str">
        <f aca="false" t="array" ref="J18:J18">IFERROR(ROUND(INDEX('Results 10 year vets'!X:X, MATCH($E18, 'Results 10 year vets'!AC:AC, 0)),0),"")</f>
        <v/>
      </c>
      <c r="K18" s="11" t="str">
        <f aca="false">IFERROR(VLOOKUP(J18,'Results 10 year vets'!P:Q,2,FALSE()), "")</f>
        <v/>
      </c>
      <c r="L18" s="11" t="str">
        <f aca="false" t="array" ref="L18:L18">IFERROR(ROUND(INDEX('Results 10 year vets'!Y:Y, MATCH($E18, 'Results 10 year vets'!AC:AC, 0)),0),"")</f>
        <v/>
      </c>
      <c r="M18" s="11" t="str">
        <f aca="false">IFERROR(VLOOKUP(L18, 'Results 10 year vets'!P:Q,2,FALSE()), "")</f>
        <v/>
      </c>
      <c r="O18" s="11" t="n">
        <v>17</v>
      </c>
      <c r="P18" s="34" t="str">
        <f aca="false">IFERROR(SMALL('Results 10 year vets'!AA:AA,R17+1), "No more teams of 3")</f>
        <v>No more teams of 3</v>
      </c>
      <c r="Q18" s="34" t="n">
        <f aca="false">COUNTIF('Results 10 year vets'!AC:AC, 'Female Team'!S18)</f>
        <v>1048063</v>
      </c>
      <c r="R18" s="34" t="n">
        <f aca="false">SUM($Q$2:Q18)</f>
        <v>16769520</v>
      </c>
      <c r="S18" s="11" t="str">
        <f aca="false">IFERROR(VLOOKUP(P18,'Results 10 year vets'!AA:AC, 3, FALSE()), "")</f>
        <v/>
      </c>
      <c r="T18" s="11" t="str">
        <f aca="false" t="array" ref="T18:T18">IFERROR(ROUND(INDEX('Results 10 year vets'!V:V, MATCH($S18, 'Results 10 year vets'!AC:AC, 0)),0),"")</f>
        <v/>
      </c>
      <c r="U18" s="11" t="str">
        <f aca="false">IFERROR(VLOOKUP(T18,'Results 10 year vets'!P:Q,2,FALSE()), "")</f>
        <v/>
      </c>
      <c r="V18" s="11" t="str">
        <f aca="false" t="array" ref="V18:V18">IFERROR(ROUND(INDEX('Results 10 year vets'!W:W, MATCH($S18, 'Results 10 year vets'!AC:AC, 0)),0),"")</f>
        <v/>
      </c>
      <c r="W18" s="11" t="str">
        <f aca="false">IFERROR(VLOOKUP(V18,'Results 10 year vets'!P:Q,2,FALSE()), "")</f>
        <v/>
      </c>
      <c r="X18" s="11" t="str">
        <f aca="false" t="array" ref="X18:X18">IFERROR(ROUND(INDEX('Results 10 year vets'!X:X, MATCH($S18, 'Results 10 year vets'!AC:AC, 0)),0),"")</f>
        <v/>
      </c>
      <c r="Y18" s="11" t="str">
        <f aca="false">IFERROR(VLOOKUP(X18, 'Results 10 year vets'!P:Q,2,FALSE()), "")</f>
        <v/>
      </c>
      <c r="AA18" s="11" t="n">
        <v>17</v>
      </c>
      <c r="AB18" s="34" t="str">
        <f aca="false">IFERROR(SMALL('Results 10 year vets'!AB:AB,AD17+1), "No more teams of 2")</f>
        <v>No more teams of 2</v>
      </c>
      <c r="AC18" s="34" t="n">
        <f aca="false">COUNTIF('Results 10 year vets'!AC:AC, 'Female Team'!AE18)</f>
        <v>1048063</v>
      </c>
      <c r="AD18" s="34" t="n">
        <f aca="false">SUM($AC$2:AC18)</f>
        <v>16769520</v>
      </c>
      <c r="AE18" s="11" t="str">
        <f aca="false">IFERROR(VLOOKUP(AB18,'Results 10 year vets'!AB:AC, 2, FALSE()), "")</f>
        <v/>
      </c>
      <c r="AF18" s="11" t="str">
        <f aca="false" t="array" ref="AF18:AF18">IFERROR(ROUND(INDEX('Results 10 year vets'!V:V, MATCH($AE18, 'Results 10 year vets'!AC:AC, 0)),0),"")</f>
        <v/>
      </c>
      <c r="AG18" s="11" t="str">
        <f aca="false">IFERROR(VLOOKUP(AF18, 'Results 10 year vets'!P:Q,2,FALSE()), "")</f>
        <v/>
      </c>
      <c r="AH18" s="11" t="str">
        <f aca="false" t="array" ref="AH18:AH18">IFERROR(ROUND(INDEX('Results 10 year vets'!W:W, MATCH($AE18, 'Results 10 year vets'!AC:AC, 0)),0),"")</f>
        <v/>
      </c>
      <c r="AI18" s="11" t="str">
        <f aca="false">IFERROR(VLOOKUP(AH18, 'Results 10 year vets'!P:Q,2,FALSE()), "")</f>
        <v/>
      </c>
    </row>
    <row r="19" customFormat="false" ht="15" hidden="false" customHeight="false" outlineLevel="0" collapsed="false">
      <c r="A19" s="11" t="n">
        <v>18</v>
      </c>
      <c r="B19" s="34" t="str">
        <f aca="false">IFERROR(SMALL('Results 10 year vets'!Z:Z,D18+1), "No more teams of 4")</f>
        <v>No more teams of 4</v>
      </c>
      <c r="C19" s="34" t="n">
        <f aca="false">COUNTIF('Results 10 year vets'!AC:AC, 'Female Team'!E19)</f>
        <v>1048063</v>
      </c>
      <c r="D19" s="34" t="n">
        <f aca="false">SUM($C$2:C19)</f>
        <v>17817583</v>
      </c>
      <c r="E19" s="11" t="str">
        <f aca="false">IFERROR(VLOOKUP(B19,'Results 10 year vets'!Z:AC, 4, FALSE()), "")</f>
        <v/>
      </c>
      <c r="F19" s="11" t="str">
        <f aca="false" t="array" ref="F19:F19">IFERROR(ROUND(INDEX('Results 10 year vets'!V:V, MATCH($E19, 'Results 10 year vets'!AC:AC, 0)),0),"")</f>
        <v/>
      </c>
      <c r="G19" s="11" t="str">
        <f aca="false">IFERROR(VLOOKUP(F19, 'Results 10 year vets'!P:Q,2,FALSE()), "")</f>
        <v/>
      </c>
      <c r="H19" s="11" t="str">
        <f aca="false" t="array" ref="H19:H19">IFERROR(ROUND(INDEX('Results 10 year vets'!W:W, MATCH($E19, 'Results 10 year vets'!AC:AC, 0)),0),"")</f>
        <v/>
      </c>
      <c r="I19" s="11" t="str">
        <f aca="false">IFERROR(VLOOKUP(H19,'Results 10 year vets'!P:Q,2,FALSE()), "")</f>
        <v/>
      </c>
      <c r="J19" s="11" t="str">
        <f aca="false" t="array" ref="J19:J19">IFERROR(ROUND(INDEX('Results 10 year vets'!X:X, MATCH($E19, 'Results 10 year vets'!AC:AC, 0)),0),"")</f>
        <v/>
      </c>
      <c r="K19" s="11" t="str">
        <f aca="false">IFERROR(VLOOKUP(J19,'Results 10 year vets'!P:Q,2,FALSE()), "")</f>
        <v/>
      </c>
      <c r="L19" s="11" t="str">
        <f aca="false" t="array" ref="L19:L19">IFERROR(ROUND(INDEX('Results 10 year vets'!Y:Y, MATCH($E19, 'Results 10 year vets'!AC:AC, 0)),0),"")</f>
        <v/>
      </c>
      <c r="M19" s="11" t="str">
        <f aca="false">IFERROR(VLOOKUP(L19, 'Results 10 year vets'!P:Q,2,FALSE()), "")</f>
        <v/>
      </c>
      <c r="O19" s="11" t="n">
        <v>18</v>
      </c>
      <c r="P19" s="34" t="str">
        <f aca="false">IFERROR(SMALL('Results 10 year vets'!AA:AA,R18+1), "No more teams of 3")</f>
        <v>No more teams of 3</v>
      </c>
      <c r="Q19" s="34" t="n">
        <f aca="false">COUNTIF('Results 10 year vets'!AC:AC, 'Female Team'!S19)</f>
        <v>1048063</v>
      </c>
      <c r="R19" s="34" t="n">
        <f aca="false">SUM($Q$2:Q19)</f>
        <v>17817583</v>
      </c>
      <c r="S19" s="11" t="str">
        <f aca="false">IFERROR(VLOOKUP(P19,'Results 10 year vets'!AA:AC, 3, FALSE()), "")</f>
        <v/>
      </c>
      <c r="T19" s="11" t="str">
        <f aca="false" t="array" ref="T19:T19">IFERROR(ROUND(INDEX('Results 10 year vets'!V:V, MATCH($S19, 'Results 10 year vets'!AC:AC, 0)),0),"")</f>
        <v/>
      </c>
      <c r="U19" s="11" t="str">
        <f aca="false">IFERROR(VLOOKUP(T19,'Results 10 year vets'!P:Q,2,FALSE()), "")</f>
        <v/>
      </c>
      <c r="V19" s="11" t="str">
        <f aca="false" t="array" ref="V19:V19">IFERROR(ROUND(INDEX('Results 10 year vets'!W:W, MATCH($S19, 'Results 10 year vets'!AC:AC, 0)),0),"")</f>
        <v/>
      </c>
      <c r="W19" s="11" t="str">
        <f aca="false">IFERROR(VLOOKUP(V19,'Results 10 year vets'!P:Q,2,FALSE()), "")</f>
        <v/>
      </c>
      <c r="X19" s="11" t="str">
        <f aca="false" t="array" ref="X19:X19">IFERROR(ROUND(INDEX('Results 10 year vets'!X:X, MATCH($S19, 'Results 10 year vets'!AC:AC, 0)),0),"")</f>
        <v/>
      </c>
      <c r="Y19" s="11" t="str">
        <f aca="false">IFERROR(VLOOKUP(X19, 'Results 10 year vets'!P:Q,2,FALSE()), "")</f>
        <v/>
      </c>
      <c r="AA19" s="11" t="n">
        <v>18</v>
      </c>
      <c r="AB19" s="34" t="str">
        <f aca="false">IFERROR(SMALL('Results 10 year vets'!AB:AB,AD18+1), "No more teams of 2")</f>
        <v>No more teams of 2</v>
      </c>
      <c r="AC19" s="34" t="n">
        <f aca="false">COUNTIF('Results 10 year vets'!AC:AC, 'Female Team'!AE19)</f>
        <v>1048063</v>
      </c>
      <c r="AD19" s="34" t="n">
        <f aca="false">SUM($AC$2:AC19)</f>
        <v>17817583</v>
      </c>
      <c r="AE19" s="11" t="str">
        <f aca="false">IFERROR(VLOOKUP(AB19,'Results 10 year vets'!AB:AC, 2, FALSE()), "")</f>
        <v/>
      </c>
      <c r="AF19" s="11" t="str">
        <f aca="false" t="array" ref="AF19:AF19">IFERROR(ROUND(INDEX('Results 10 year vets'!V:V, MATCH($AE19, 'Results 10 year vets'!AC:AC, 0)),0),"")</f>
        <v/>
      </c>
      <c r="AG19" s="11" t="str">
        <f aca="false">IFERROR(VLOOKUP(AF19, 'Results 10 year vets'!P:Q,2,FALSE()), "")</f>
        <v/>
      </c>
      <c r="AH19" s="11" t="str">
        <f aca="false" t="array" ref="AH19:AH19">IFERROR(ROUND(INDEX('Results 10 year vets'!W:W, MATCH($AE19, 'Results 10 year vets'!AC:AC, 0)),0),"")</f>
        <v/>
      </c>
      <c r="AI19" s="11" t="str">
        <f aca="false">IFERROR(VLOOKUP(AH19, 'Results 10 year vets'!P:Q,2,FALSE()), "")</f>
        <v/>
      </c>
    </row>
    <row r="20" customFormat="false" ht="15" hidden="false" customHeight="false" outlineLevel="0" collapsed="false">
      <c r="A20" s="11" t="n">
        <v>19</v>
      </c>
      <c r="B20" s="34" t="str">
        <f aca="false">IFERROR(SMALL('Results 10 year vets'!Z:Z,D19+1), "No more teams of 4")</f>
        <v>No more teams of 4</v>
      </c>
      <c r="C20" s="34" t="n">
        <f aca="false">COUNTIF('Results 10 year vets'!AC:AC, 'Female Team'!E20)</f>
        <v>1048063</v>
      </c>
      <c r="D20" s="34" t="n">
        <f aca="false">SUM($C$2:C20)</f>
        <v>18865646</v>
      </c>
      <c r="E20" s="11" t="str">
        <f aca="false">IFERROR(VLOOKUP(B20,'Results 10 year vets'!Z:AC, 4, FALSE()), "")</f>
        <v/>
      </c>
      <c r="F20" s="11" t="str">
        <f aca="false" t="array" ref="F20:F20">IFERROR(ROUND(INDEX('Results 10 year vets'!V:V, MATCH($E20, 'Results 10 year vets'!AC:AC, 0)),0),"")</f>
        <v/>
      </c>
      <c r="G20" s="11" t="str">
        <f aca="false">IFERROR(VLOOKUP(F20, 'Results 10 year vets'!P:Q,2,FALSE()), "")</f>
        <v/>
      </c>
      <c r="H20" s="11" t="str">
        <f aca="false" t="array" ref="H20:H20">IFERROR(ROUND(INDEX('Results 10 year vets'!W:W, MATCH($E20, 'Results 10 year vets'!AC:AC, 0)),0),"")</f>
        <v/>
      </c>
      <c r="I20" s="11" t="str">
        <f aca="false">IFERROR(VLOOKUP(H20,'Results 10 year vets'!P:Q,2,FALSE()), "")</f>
        <v/>
      </c>
      <c r="J20" s="11" t="str">
        <f aca="false" t="array" ref="J20:J20">IFERROR(ROUND(INDEX('Results 10 year vets'!X:X, MATCH($E20, 'Results 10 year vets'!AC:AC, 0)),0),"")</f>
        <v/>
      </c>
      <c r="K20" s="11" t="str">
        <f aca="false">IFERROR(VLOOKUP(J20,'Results 10 year vets'!P:Q,2,FALSE()), "")</f>
        <v/>
      </c>
      <c r="L20" s="11" t="str">
        <f aca="false" t="array" ref="L20:L20">IFERROR(ROUND(INDEX('Results 10 year vets'!Y:Y, MATCH($E20, 'Results 10 year vets'!AC:AC, 0)),0),"")</f>
        <v/>
      </c>
      <c r="M20" s="11" t="str">
        <f aca="false">IFERROR(VLOOKUP(L20, 'Results 10 year vets'!P:Q,2,FALSE()), "")</f>
        <v/>
      </c>
      <c r="O20" s="11" t="n">
        <v>19</v>
      </c>
      <c r="P20" s="34" t="str">
        <f aca="false">IFERROR(SMALL('Results 10 year vets'!AA:AA,R19+1), "No more teams of 3")</f>
        <v>No more teams of 3</v>
      </c>
      <c r="Q20" s="34" t="n">
        <f aca="false">COUNTIF('Results 10 year vets'!AC:AC, 'Female Team'!S20)</f>
        <v>1048063</v>
      </c>
      <c r="R20" s="34" t="n">
        <f aca="false">SUM($Q$2:Q20)</f>
        <v>18865646</v>
      </c>
      <c r="S20" s="11" t="str">
        <f aca="false">IFERROR(VLOOKUP(P20,'Results 10 year vets'!AA:AC, 3, FALSE()), "")</f>
        <v/>
      </c>
      <c r="T20" s="11" t="str">
        <f aca="false" t="array" ref="T20:T20">IFERROR(ROUND(INDEX('Results 10 year vets'!V:V, MATCH($S20, 'Results 10 year vets'!AC:AC, 0)),0),"")</f>
        <v/>
      </c>
      <c r="U20" s="11" t="str">
        <f aca="false">IFERROR(VLOOKUP(T20,'Results 10 year vets'!P:Q,2,FALSE()), "")</f>
        <v/>
      </c>
      <c r="V20" s="11" t="str">
        <f aca="false" t="array" ref="V20:V20">IFERROR(ROUND(INDEX('Results 10 year vets'!W:W, MATCH($S20, 'Results 10 year vets'!AC:AC, 0)),0),"")</f>
        <v/>
      </c>
      <c r="W20" s="11" t="str">
        <f aca="false">IFERROR(VLOOKUP(V20,'Results 10 year vets'!P:Q,2,FALSE()), "")</f>
        <v/>
      </c>
      <c r="X20" s="11" t="str">
        <f aca="false" t="array" ref="X20:X20">IFERROR(ROUND(INDEX('Results 10 year vets'!X:X, MATCH($S20, 'Results 10 year vets'!AC:AC, 0)),0),"")</f>
        <v/>
      </c>
      <c r="Y20" s="11" t="str">
        <f aca="false">IFERROR(VLOOKUP(X20, 'Results 10 year vets'!P:Q,2,FALSE()), "")</f>
        <v/>
      </c>
      <c r="AA20" s="11" t="n">
        <v>19</v>
      </c>
      <c r="AB20" s="34" t="str">
        <f aca="false">IFERROR(SMALL('Results 10 year vets'!AB:AB,AD19+1), "No more teams of 2")</f>
        <v>No more teams of 2</v>
      </c>
      <c r="AC20" s="34" t="n">
        <f aca="false">COUNTIF('Results 10 year vets'!AC:AC, 'Female Team'!AE20)</f>
        <v>1048063</v>
      </c>
      <c r="AD20" s="34" t="n">
        <f aca="false">SUM($AC$2:AC20)</f>
        <v>18865646</v>
      </c>
      <c r="AE20" s="11" t="str">
        <f aca="false">IFERROR(VLOOKUP(AB20,'Results 10 year vets'!AB:AC, 2, FALSE()), "")</f>
        <v/>
      </c>
      <c r="AF20" s="11" t="str">
        <f aca="false" t="array" ref="AF20:AF20">IFERROR(ROUND(INDEX('Results 10 year vets'!V:V, MATCH($AE20, 'Results 10 year vets'!AC:AC, 0)),0),"")</f>
        <v/>
      </c>
      <c r="AG20" s="11" t="str">
        <f aca="false">IFERROR(VLOOKUP(AF20, 'Results 10 year vets'!P:Q,2,FALSE()), "")</f>
        <v/>
      </c>
      <c r="AH20" s="11" t="str">
        <f aca="false" t="array" ref="AH20:AH20">IFERROR(ROUND(INDEX('Results 10 year vets'!W:W, MATCH($AE20, 'Results 10 year vets'!AC:AC, 0)),0),"")</f>
        <v/>
      </c>
      <c r="AI20" s="11" t="str">
        <f aca="false">IFERROR(VLOOKUP(AH20, 'Results 10 year vets'!P:Q,2,FALSE()), "")</f>
        <v/>
      </c>
    </row>
    <row r="21" customFormat="false" ht="15.75" hidden="false" customHeight="true" outlineLevel="0" collapsed="false">
      <c r="A21" s="11" t="n">
        <v>20</v>
      </c>
      <c r="B21" s="34" t="str">
        <f aca="false">IFERROR(SMALL('Results 10 year vets'!Z:Z,D20+1), "No more teams of 4")</f>
        <v>No more teams of 4</v>
      </c>
      <c r="C21" s="34" t="n">
        <f aca="false">COUNTIF('Results 10 year vets'!AC:AC, 'Female Team'!E21)</f>
        <v>1048063</v>
      </c>
      <c r="D21" s="34" t="n">
        <f aca="false">SUM($C$2:C21)</f>
        <v>19913709</v>
      </c>
      <c r="E21" s="11" t="str">
        <f aca="false">IFERROR(VLOOKUP(B21,'Results 10 year vets'!Z:AC, 4, FALSE()), "")</f>
        <v/>
      </c>
      <c r="F21" s="11" t="str">
        <f aca="false" t="array" ref="F21:F21">IFERROR(ROUND(INDEX('Results 10 year vets'!V:V, MATCH($E21, 'Results 10 year vets'!AC:AC, 0)),0),"")</f>
        <v/>
      </c>
      <c r="G21" s="11" t="str">
        <f aca="false">IFERROR(VLOOKUP(F21, 'Results 10 year vets'!P:Q,2,FALSE()), "")</f>
        <v/>
      </c>
      <c r="H21" s="11" t="str">
        <f aca="false" t="array" ref="H21:H21">IFERROR(ROUND(INDEX('Results 10 year vets'!W:W, MATCH($E21, 'Results 10 year vets'!AC:AC, 0)),0),"")</f>
        <v/>
      </c>
      <c r="I21" s="11" t="str">
        <f aca="false">IFERROR(VLOOKUP(H21,'Results 10 year vets'!P:Q,2,FALSE()), "")</f>
        <v/>
      </c>
      <c r="J21" s="11" t="str">
        <f aca="false" t="array" ref="J21:J21">IFERROR(ROUND(INDEX('Results 10 year vets'!X:X, MATCH($E21, 'Results 10 year vets'!AC:AC, 0)),0),"")</f>
        <v/>
      </c>
      <c r="K21" s="11" t="str">
        <f aca="false">IFERROR(VLOOKUP(J21,'Results 10 year vets'!P:Q,2,FALSE()), "")</f>
        <v/>
      </c>
      <c r="L21" s="11" t="str">
        <f aca="false" t="array" ref="L21:L21">IFERROR(ROUND(INDEX('Results 10 year vets'!Y:Y, MATCH($E21, 'Results 10 year vets'!AC:AC, 0)),0),"")</f>
        <v/>
      </c>
      <c r="M21" s="11" t="str">
        <f aca="false">IFERROR(VLOOKUP(L21, 'Results 10 year vets'!P:Q,2,FALSE()), "")</f>
        <v/>
      </c>
      <c r="O21" s="11" t="n">
        <v>20</v>
      </c>
      <c r="P21" s="34" t="str">
        <f aca="false">IFERROR(SMALL('Results 10 year vets'!AA:AA,R20+1), "No more teams of 3")</f>
        <v>No more teams of 3</v>
      </c>
      <c r="Q21" s="34" t="n">
        <f aca="false">COUNTIF('Results 10 year vets'!AC:AC, 'Female Team'!S21)</f>
        <v>1048063</v>
      </c>
      <c r="R21" s="34" t="n">
        <f aca="false">SUM($Q$2:Q21)</f>
        <v>19913709</v>
      </c>
      <c r="S21" s="11" t="str">
        <f aca="false">IFERROR(VLOOKUP(P21,'Results 10 year vets'!AA:AC, 3, FALSE()), "")</f>
        <v/>
      </c>
      <c r="T21" s="11" t="str">
        <f aca="false" t="array" ref="T21:T21">IFERROR(ROUND(INDEX('Results 10 year vets'!V:V, MATCH($S21, 'Results 10 year vets'!AC:AC, 0)),0),"")</f>
        <v/>
      </c>
      <c r="U21" s="11" t="str">
        <f aca="false">IFERROR(VLOOKUP(T21,'Results 10 year vets'!P:Q,2,FALSE()), "")</f>
        <v/>
      </c>
      <c r="V21" s="11" t="str">
        <f aca="false" t="array" ref="V21:V21">IFERROR(ROUND(INDEX('Results 10 year vets'!W:W, MATCH($S21, 'Results 10 year vets'!AC:AC, 0)),0),"")</f>
        <v/>
      </c>
      <c r="W21" s="11" t="str">
        <f aca="false">IFERROR(VLOOKUP(V21,'Results 10 year vets'!P:Q,2,FALSE()), "")</f>
        <v/>
      </c>
      <c r="X21" s="11" t="str">
        <f aca="false" t="array" ref="X21:X21">IFERROR(ROUND(INDEX('Results 10 year vets'!X:X, MATCH($S21, 'Results 10 year vets'!AC:AC, 0)),0),"")</f>
        <v/>
      </c>
      <c r="Y21" s="11" t="str">
        <f aca="false">IFERROR(VLOOKUP(X21, 'Results 10 year vets'!P:Q,2,FALSE()), "")</f>
        <v/>
      </c>
      <c r="AA21" s="11" t="n">
        <v>20</v>
      </c>
      <c r="AB21" s="34" t="str">
        <f aca="false">IFERROR(SMALL('Results 10 year vets'!AB:AB,AD20+1), "No more teams of 2")</f>
        <v>No more teams of 2</v>
      </c>
      <c r="AC21" s="34" t="n">
        <f aca="false">COUNTIF('Results 10 year vets'!AC:AC, 'Female Team'!AE21)</f>
        <v>1048063</v>
      </c>
      <c r="AD21" s="34" t="n">
        <f aca="false">SUM($AC$2:AC21)</f>
        <v>19913709</v>
      </c>
      <c r="AE21" s="11" t="str">
        <f aca="false">IFERROR(VLOOKUP(AB21,'Results 10 year vets'!AB:AC, 2, FALSE()), "")</f>
        <v/>
      </c>
      <c r="AF21" s="11" t="str">
        <f aca="false" t="array" ref="AF21:AF21">IFERROR(ROUND(INDEX('Results 10 year vets'!V:V, MATCH($AE21, 'Results 10 year vets'!AC:AC, 0)),0),"")</f>
        <v/>
      </c>
      <c r="AG21" s="11" t="str">
        <f aca="false">IFERROR(VLOOKUP(AF21, 'Results 10 year vets'!P:Q,2,FALSE()), "")</f>
        <v/>
      </c>
      <c r="AH21" s="11" t="str">
        <f aca="false" t="array" ref="AH21:AH21">IFERROR(ROUND(INDEX('Results 10 year vets'!W:W, MATCH($AE21, 'Results 10 year vets'!AC:AC, 0)),0),"")</f>
        <v/>
      </c>
      <c r="AI21" s="11" t="str">
        <f aca="false">IFERROR(VLOOKUP(AH21, 'Results 10 year vets'!P:Q,2,FALSE()), "")</f>
        <v/>
      </c>
    </row>
    <row r="22" customFormat="false" ht="15.75" hidden="false" customHeight="true" outlineLevel="0" collapsed="false">
      <c r="A22" s="11" t="n">
        <v>21</v>
      </c>
      <c r="B22" s="34" t="str">
        <f aca="false">IFERROR(SMALL('Results 10 year vets'!Z:Z,D21+1), "No more teams of 4")</f>
        <v>No more teams of 4</v>
      </c>
      <c r="C22" s="34" t="n">
        <f aca="false">COUNTIF('Results 10 year vets'!AC:AC, 'Female Team'!E22)</f>
        <v>1048063</v>
      </c>
      <c r="D22" s="34" t="n">
        <f aca="false">SUM($C$2:C22)</f>
        <v>20961772</v>
      </c>
      <c r="E22" s="11" t="str">
        <f aca="false">IFERROR(VLOOKUP(B22,'Results 10 year vets'!Z:AC, 4, FALSE()), "")</f>
        <v/>
      </c>
      <c r="F22" s="11" t="str">
        <f aca="false" t="array" ref="F22:F22">IFERROR(ROUND(INDEX('Results 10 year vets'!V:V, MATCH($E22, 'Results 10 year vets'!AC:AC, 0)),0),"")</f>
        <v/>
      </c>
      <c r="G22" s="11" t="str">
        <f aca="false">IFERROR(VLOOKUP(F22, 'Results 10 year vets'!P:Q,2,FALSE()), "")</f>
        <v/>
      </c>
      <c r="H22" s="11" t="str">
        <f aca="false" t="array" ref="H22:H22">IFERROR(ROUND(INDEX('Results 10 year vets'!W:W, MATCH($E22, 'Results 10 year vets'!AC:AC, 0)),0),"")</f>
        <v/>
      </c>
      <c r="I22" s="11" t="str">
        <f aca="false">IFERROR(VLOOKUP(H22,'Results 10 year vets'!P:Q,2,FALSE()), "")</f>
        <v/>
      </c>
      <c r="J22" s="11" t="str">
        <f aca="false" t="array" ref="J22:J22">IFERROR(ROUND(INDEX('Results 10 year vets'!X:X, MATCH($E22, 'Results 10 year vets'!AC:AC, 0)),0),"")</f>
        <v/>
      </c>
      <c r="K22" s="11" t="str">
        <f aca="false">IFERROR(VLOOKUP(J22,'Results 10 year vets'!P:Q,2,FALSE()), "")</f>
        <v/>
      </c>
      <c r="L22" s="11" t="str">
        <f aca="false" t="array" ref="L22:L22">IFERROR(ROUND(INDEX('Results 10 year vets'!Y:Y, MATCH($E22, 'Results 10 year vets'!AC:AC, 0)),0),"")</f>
        <v/>
      </c>
      <c r="M22" s="11" t="str">
        <f aca="false">IFERROR(VLOOKUP(L22, 'Results 10 year vets'!P:Q,2,FALSE()), "")</f>
        <v/>
      </c>
      <c r="O22" s="11" t="n">
        <v>21</v>
      </c>
      <c r="P22" s="34" t="str">
        <f aca="false">IFERROR(SMALL('Results 10 year vets'!AA:AA,R21+1), "No more teams of 3")</f>
        <v>No more teams of 3</v>
      </c>
      <c r="Q22" s="34" t="n">
        <f aca="false">COUNTIF('Results 10 year vets'!AC:AC, 'Female Team'!S22)</f>
        <v>1048063</v>
      </c>
      <c r="R22" s="34" t="n">
        <f aca="false">SUM($Q$2:Q22)</f>
        <v>20961772</v>
      </c>
      <c r="S22" s="11" t="str">
        <f aca="false">IFERROR(VLOOKUP(P22,'Results 10 year vets'!AA:AC, 3, FALSE()), "")</f>
        <v/>
      </c>
      <c r="T22" s="11" t="str">
        <f aca="false" t="array" ref="T22:T22">IFERROR(ROUND(INDEX('Results 10 year vets'!V:V, MATCH($S22, 'Results 10 year vets'!AC:AC, 0)),0),"")</f>
        <v/>
      </c>
      <c r="U22" s="11" t="str">
        <f aca="false">IFERROR(VLOOKUP(T22,'Results 10 year vets'!P:Q,2,FALSE()), "")</f>
        <v/>
      </c>
      <c r="V22" s="11" t="str">
        <f aca="false" t="array" ref="V22:V22">IFERROR(ROUND(INDEX('Results 10 year vets'!W:W, MATCH($S22, 'Results 10 year vets'!AC:AC, 0)),0),"")</f>
        <v/>
      </c>
      <c r="W22" s="11" t="str">
        <f aca="false">IFERROR(VLOOKUP(V22,'Results 10 year vets'!P:Q,2,FALSE()), "")</f>
        <v/>
      </c>
      <c r="X22" s="11" t="str">
        <f aca="false" t="array" ref="X22:X22">IFERROR(ROUND(INDEX('Results 10 year vets'!X:X, MATCH($S22, 'Results 10 year vets'!AC:AC, 0)),0),"")</f>
        <v/>
      </c>
      <c r="Y22" s="11" t="str">
        <f aca="false">IFERROR(VLOOKUP(X22, 'Results 10 year vets'!P:Q,2,FALSE()), "")</f>
        <v/>
      </c>
      <c r="AA22" s="11" t="n">
        <v>21</v>
      </c>
      <c r="AB22" s="34" t="str">
        <f aca="false">IFERROR(SMALL('Results 10 year vets'!AB:AB,AD21+1), "No more teams of 2")</f>
        <v>No more teams of 2</v>
      </c>
      <c r="AC22" s="34" t="n">
        <f aca="false">COUNTIF('Results 10 year vets'!AC:AC, 'Female Team'!AE22)</f>
        <v>1048063</v>
      </c>
      <c r="AD22" s="34" t="n">
        <f aca="false">SUM($AC$2:AC22)</f>
        <v>20961772</v>
      </c>
      <c r="AE22" s="11" t="str">
        <f aca="false">IFERROR(VLOOKUP(AB22,'Results 10 year vets'!AB:AC, 2, FALSE()), "")</f>
        <v/>
      </c>
      <c r="AF22" s="11" t="str">
        <f aca="false" t="array" ref="AF22:AF22">IFERROR(ROUND(INDEX('Results 10 year vets'!V:V, MATCH($AE22, 'Results 10 year vets'!AC:AC, 0)),0),"")</f>
        <v/>
      </c>
      <c r="AG22" s="11" t="str">
        <f aca="false">IFERROR(VLOOKUP(AF22, 'Results 10 year vets'!P:Q,2,FALSE()), "")</f>
        <v/>
      </c>
      <c r="AH22" s="11" t="str">
        <f aca="false" t="array" ref="AH22:AH22">IFERROR(ROUND(INDEX('Results 10 year vets'!W:W, MATCH($AE22, 'Results 10 year vets'!AC:AC, 0)),0),"")</f>
        <v/>
      </c>
      <c r="AI22" s="11" t="str">
        <f aca="false">IFERROR(VLOOKUP(AH22, 'Results 10 year vets'!P:Q,2,FALSE()), "")</f>
        <v/>
      </c>
    </row>
    <row r="23" customFormat="false" ht="15.75" hidden="false" customHeight="true" outlineLevel="0" collapsed="false">
      <c r="A23" s="11" t="n">
        <v>22</v>
      </c>
      <c r="B23" s="34" t="str">
        <f aca="false">IFERROR(SMALL('Results 10 year vets'!Z:Z,D22+1), "No more teams of 4")</f>
        <v>No more teams of 4</v>
      </c>
      <c r="C23" s="34" t="n">
        <f aca="false">COUNTIF('Results 10 year vets'!AC:AC, 'Female Team'!E23)</f>
        <v>1048063</v>
      </c>
      <c r="D23" s="34" t="n">
        <f aca="false">SUM($C$2:C23)</f>
        <v>22009835</v>
      </c>
      <c r="E23" s="11" t="str">
        <f aca="false">IFERROR(VLOOKUP(B23,'Results 10 year vets'!Z:AC, 4, FALSE()), "")</f>
        <v/>
      </c>
      <c r="F23" s="11" t="str">
        <f aca="false" t="array" ref="F23:F23">IFERROR(ROUND(INDEX('Results 10 year vets'!V:V, MATCH($E23, 'Results 10 year vets'!AC:AC, 0)),0),"")</f>
        <v/>
      </c>
      <c r="G23" s="11" t="str">
        <f aca="false">IFERROR(VLOOKUP(F23, 'Results 10 year vets'!P:Q,2,FALSE()), "")</f>
        <v/>
      </c>
      <c r="H23" s="11" t="str">
        <f aca="false" t="array" ref="H23:H23">IFERROR(ROUND(INDEX('Results 10 year vets'!W:W, MATCH($E23, 'Results 10 year vets'!AC:AC, 0)),0),"")</f>
        <v/>
      </c>
      <c r="I23" s="11" t="str">
        <f aca="false">IFERROR(VLOOKUP(H23,'Results 10 year vets'!P:Q,2,FALSE()), "")</f>
        <v/>
      </c>
      <c r="J23" s="11" t="str">
        <f aca="false" t="array" ref="J23:J23">IFERROR(ROUND(INDEX('Results 10 year vets'!X:X, MATCH($E23, 'Results 10 year vets'!AC:AC, 0)),0),"")</f>
        <v/>
      </c>
      <c r="K23" s="11" t="str">
        <f aca="false">IFERROR(VLOOKUP(J23,'Results 10 year vets'!P:Q,2,FALSE()), "")</f>
        <v/>
      </c>
      <c r="L23" s="11" t="str">
        <f aca="false" t="array" ref="L23:L23">IFERROR(ROUND(INDEX('Results 10 year vets'!Y:Y, MATCH($E23, 'Results 10 year vets'!AC:AC, 0)),0),"")</f>
        <v/>
      </c>
      <c r="M23" s="11" t="str">
        <f aca="false">IFERROR(VLOOKUP(L23, 'Results 10 year vets'!P:Q,2,FALSE()), "")</f>
        <v/>
      </c>
      <c r="O23" s="11" t="n">
        <v>22</v>
      </c>
      <c r="P23" s="34" t="str">
        <f aca="false">IFERROR(SMALL('Results 10 year vets'!AA:AA,R22+1), "No more teams of 3")</f>
        <v>No more teams of 3</v>
      </c>
      <c r="Q23" s="34" t="n">
        <f aca="false">COUNTIF('Results 10 year vets'!AC:AC, 'Female Team'!S23)</f>
        <v>1048063</v>
      </c>
      <c r="R23" s="34" t="n">
        <f aca="false">SUM($Q$2:Q23)</f>
        <v>22009835</v>
      </c>
      <c r="S23" s="11" t="str">
        <f aca="false">IFERROR(VLOOKUP(P23,'Results 10 year vets'!AA:AC, 3, FALSE()), "")</f>
        <v/>
      </c>
      <c r="T23" s="11" t="str">
        <f aca="false" t="array" ref="T23:T23">IFERROR(ROUND(INDEX('Results 10 year vets'!V:V, MATCH($S23, 'Results 10 year vets'!AC:AC, 0)),0),"")</f>
        <v/>
      </c>
      <c r="U23" s="11" t="str">
        <f aca="false">IFERROR(VLOOKUP(T23,'Results 10 year vets'!P:Q,2,FALSE()), "")</f>
        <v/>
      </c>
      <c r="V23" s="11" t="str">
        <f aca="false" t="array" ref="V23:V23">IFERROR(ROUND(INDEX('Results 10 year vets'!W:W, MATCH($S23, 'Results 10 year vets'!AC:AC, 0)),0),"")</f>
        <v/>
      </c>
      <c r="W23" s="11" t="str">
        <f aca="false">IFERROR(VLOOKUP(V23,'Results 10 year vets'!P:Q,2,FALSE()), "")</f>
        <v/>
      </c>
      <c r="X23" s="11" t="str">
        <f aca="false" t="array" ref="X23:X23">IFERROR(ROUND(INDEX('Results 10 year vets'!X:X, MATCH($S23, 'Results 10 year vets'!AC:AC, 0)),0),"")</f>
        <v/>
      </c>
      <c r="Y23" s="11" t="str">
        <f aca="false">IFERROR(VLOOKUP(X23, 'Results 10 year vets'!P:Q,2,FALSE()), "")</f>
        <v/>
      </c>
      <c r="AA23" s="11" t="n">
        <v>22</v>
      </c>
      <c r="AB23" s="34" t="str">
        <f aca="false">IFERROR(SMALL('Results 10 year vets'!AB:AB,AD22+1), "No more teams of 2")</f>
        <v>No more teams of 2</v>
      </c>
      <c r="AC23" s="34" t="n">
        <f aca="false">COUNTIF('Results 10 year vets'!AC:AC, 'Female Team'!AE23)</f>
        <v>1048063</v>
      </c>
      <c r="AD23" s="34" t="n">
        <f aca="false">SUM($AC$2:AC23)</f>
        <v>22009835</v>
      </c>
      <c r="AE23" s="11" t="str">
        <f aca="false">IFERROR(VLOOKUP(AB23,'Results 10 year vets'!AB:AC, 2, FALSE()), "")</f>
        <v/>
      </c>
      <c r="AF23" s="11" t="str">
        <f aca="false" t="array" ref="AF23:AF23">IFERROR(ROUND(INDEX('Results 10 year vets'!V:V, MATCH($AE23, 'Results 10 year vets'!AC:AC, 0)),0),"")</f>
        <v/>
      </c>
      <c r="AG23" s="11" t="str">
        <f aca="false">IFERROR(VLOOKUP(AF23, 'Results 10 year vets'!P:Q,2,FALSE()), "")</f>
        <v/>
      </c>
      <c r="AH23" s="11" t="str">
        <f aca="false" t="array" ref="AH23:AH23">IFERROR(ROUND(INDEX('Results 10 year vets'!W:W, MATCH($AE23, 'Results 10 year vets'!AC:AC, 0)),0),"")</f>
        <v/>
      </c>
      <c r="AI23" s="11" t="str">
        <f aca="false">IFERROR(VLOOKUP(AH23, 'Results 10 year vets'!P:Q,2,FALSE()), "")</f>
        <v/>
      </c>
    </row>
    <row r="24" customFormat="false" ht="15.75" hidden="false" customHeight="true" outlineLevel="0" collapsed="false">
      <c r="A24" s="11" t="n">
        <v>23</v>
      </c>
      <c r="B24" s="34" t="str">
        <f aca="false">IFERROR(SMALL('Results 10 year vets'!Z:Z,D23+1), "No more teams of 4")</f>
        <v>No more teams of 4</v>
      </c>
      <c r="C24" s="34" t="n">
        <f aca="false">COUNTIF('Results 10 year vets'!AC:AC, 'Female Team'!E24)</f>
        <v>1048063</v>
      </c>
      <c r="D24" s="34" t="n">
        <f aca="false">SUM($C$2:C24)</f>
        <v>23057898</v>
      </c>
      <c r="E24" s="11" t="str">
        <f aca="false">IFERROR(VLOOKUP(B24,'Results 10 year vets'!Z:AC, 4, FALSE()), "")</f>
        <v/>
      </c>
      <c r="F24" s="11" t="str">
        <f aca="false" t="array" ref="F24:F24">IFERROR(ROUND(INDEX('Results 10 year vets'!V:V, MATCH($E24, 'Results 10 year vets'!AC:AC, 0)),0),"")</f>
        <v/>
      </c>
      <c r="G24" s="11" t="str">
        <f aca="false">IFERROR(VLOOKUP(F24, 'Results 10 year vets'!P:Q,2,FALSE()), "")</f>
        <v/>
      </c>
      <c r="H24" s="11" t="str">
        <f aca="false" t="array" ref="H24:H24">IFERROR(ROUND(INDEX('Results 10 year vets'!W:W, MATCH($E24, 'Results 10 year vets'!AC:AC, 0)),0),"")</f>
        <v/>
      </c>
      <c r="I24" s="11" t="str">
        <f aca="false">IFERROR(VLOOKUP(H24,'Results 10 year vets'!P:Q,2,FALSE()), "")</f>
        <v/>
      </c>
      <c r="J24" s="11" t="str">
        <f aca="false" t="array" ref="J24:J24">IFERROR(ROUND(INDEX('Results 10 year vets'!X:X, MATCH($E24, 'Results 10 year vets'!AC:AC, 0)),0),"")</f>
        <v/>
      </c>
      <c r="K24" s="11" t="str">
        <f aca="false">IFERROR(VLOOKUP(J24,'Results 10 year vets'!P:Q,2,FALSE()), "")</f>
        <v/>
      </c>
      <c r="L24" s="11" t="str">
        <f aca="false" t="array" ref="L24:L24">IFERROR(ROUND(INDEX('Results 10 year vets'!Y:Y, MATCH($E24, 'Results 10 year vets'!AC:AC, 0)),0),"")</f>
        <v/>
      </c>
      <c r="M24" s="11" t="str">
        <f aca="false">IFERROR(VLOOKUP(L24, 'Results 10 year vets'!P:Q,2,FALSE()), "")</f>
        <v/>
      </c>
      <c r="O24" s="11" t="n">
        <v>23</v>
      </c>
      <c r="P24" s="34" t="str">
        <f aca="false">IFERROR(SMALL('Results 10 year vets'!AA:AA,R23+1), "No more teams of 3")</f>
        <v>No more teams of 3</v>
      </c>
      <c r="Q24" s="34" t="n">
        <f aca="false">COUNTIF('Results 10 year vets'!AC:AC, 'Female Team'!S24)</f>
        <v>1048063</v>
      </c>
      <c r="R24" s="34" t="n">
        <f aca="false">SUM($Q$2:Q24)</f>
        <v>23057898</v>
      </c>
      <c r="S24" s="11" t="str">
        <f aca="false">IFERROR(VLOOKUP(P24,'Results 10 year vets'!AA:AC, 3, FALSE()), "")</f>
        <v/>
      </c>
      <c r="T24" s="11" t="str">
        <f aca="false" t="array" ref="T24:T24">IFERROR(ROUND(INDEX('Results 10 year vets'!V:V, MATCH($S24, 'Results 10 year vets'!AC:AC, 0)),0),"")</f>
        <v/>
      </c>
      <c r="U24" s="11" t="str">
        <f aca="false">IFERROR(VLOOKUP(T24,'Results 10 year vets'!P:Q,2,FALSE()), "")</f>
        <v/>
      </c>
      <c r="V24" s="11" t="str">
        <f aca="false" t="array" ref="V24:V24">IFERROR(ROUND(INDEX('Results 10 year vets'!W:W, MATCH($S24, 'Results 10 year vets'!AC:AC, 0)),0),"")</f>
        <v/>
      </c>
      <c r="W24" s="11" t="str">
        <f aca="false">IFERROR(VLOOKUP(V24,'Results 10 year vets'!P:Q,2,FALSE()), "")</f>
        <v/>
      </c>
      <c r="X24" s="11" t="str">
        <f aca="false" t="array" ref="X24:X24">IFERROR(ROUND(INDEX('Results 10 year vets'!X:X, MATCH($S24, 'Results 10 year vets'!AC:AC, 0)),0),"")</f>
        <v/>
      </c>
      <c r="Y24" s="11" t="str">
        <f aca="false">IFERROR(VLOOKUP(X24, 'Results 10 year vets'!P:Q,2,FALSE()), "")</f>
        <v/>
      </c>
      <c r="AA24" s="11" t="n">
        <v>23</v>
      </c>
      <c r="AB24" s="34" t="str">
        <f aca="false">IFERROR(SMALL('Results 10 year vets'!AB:AB,AD23+1), "No more teams of 2")</f>
        <v>No more teams of 2</v>
      </c>
      <c r="AC24" s="34" t="n">
        <f aca="false">COUNTIF('Results 10 year vets'!AC:AC, 'Female Team'!AE24)</f>
        <v>1048063</v>
      </c>
      <c r="AD24" s="34" t="n">
        <f aca="false">SUM($AC$2:AC24)</f>
        <v>23057898</v>
      </c>
      <c r="AE24" s="11" t="str">
        <f aca="false">IFERROR(VLOOKUP(AB24,'Results 10 year vets'!AB:AC, 2, FALSE()), "")</f>
        <v/>
      </c>
      <c r="AF24" s="11" t="str">
        <f aca="false" t="array" ref="AF24:AF24">IFERROR(ROUND(INDEX('Results 10 year vets'!V:V, MATCH($AE24, 'Results 10 year vets'!AC:AC, 0)),0),"")</f>
        <v/>
      </c>
      <c r="AG24" s="11" t="str">
        <f aca="false">IFERROR(VLOOKUP(AF24, 'Results 10 year vets'!P:Q,2,FALSE()), "")</f>
        <v/>
      </c>
      <c r="AH24" s="11" t="str">
        <f aca="false" t="array" ref="AH24:AH24">IFERROR(ROUND(INDEX('Results 10 year vets'!W:W, MATCH($AE24, 'Results 10 year vets'!AC:AC, 0)),0),"")</f>
        <v/>
      </c>
      <c r="AI24" s="11" t="str">
        <f aca="false">IFERROR(VLOOKUP(AH24, 'Results 10 year vets'!P:Q,2,FALSE()), "")</f>
        <v/>
      </c>
    </row>
    <row r="25" customFormat="false" ht="15.75" hidden="false" customHeight="true" outlineLevel="0" collapsed="false">
      <c r="A25" s="11" t="n">
        <v>24</v>
      </c>
      <c r="B25" s="34" t="str">
        <f aca="false">IFERROR(SMALL('Results 10 year vets'!Z:Z,D24+1), "No more teams of 4")</f>
        <v>No more teams of 4</v>
      </c>
      <c r="C25" s="34" t="n">
        <f aca="false">COUNTIF('Results 10 year vets'!AC:AC, 'Female Team'!E25)</f>
        <v>1048063</v>
      </c>
      <c r="D25" s="34" t="n">
        <f aca="false">SUM($C$2:C25)</f>
        <v>24105961</v>
      </c>
      <c r="E25" s="11" t="str">
        <f aca="false">IFERROR(VLOOKUP(B25,'Results 10 year vets'!Z:AC, 4, FALSE()), "")</f>
        <v/>
      </c>
      <c r="F25" s="11" t="str">
        <f aca="false" t="array" ref="F25:F25">IFERROR(ROUND(INDEX('Results 10 year vets'!V:V, MATCH($E25, 'Results 10 year vets'!AC:AC, 0)),0),"")</f>
        <v/>
      </c>
      <c r="G25" s="11" t="str">
        <f aca="false">IFERROR(VLOOKUP(F25, 'Results 10 year vets'!P:Q,2,FALSE()), "")</f>
        <v/>
      </c>
      <c r="H25" s="11" t="str">
        <f aca="false" t="array" ref="H25:H25">IFERROR(ROUND(INDEX('Results 10 year vets'!W:W, MATCH($E25, 'Results 10 year vets'!AC:AC, 0)),0),"")</f>
        <v/>
      </c>
      <c r="I25" s="11" t="str">
        <f aca="false">IFERROR(VLOOKUP(H25,'Results 10 year vets'!P:Q,2,FALSE()), "")</f>
        <v/>
      </c>
      <c r="J25" s="11" t="str">
        <f aca="false" t="array" ref="J25:J25">IFERROR(ROUND(INDEX('Results 10 year vets'!X:X, MATCH($E25, 'Results 10 year vets'!AC:AC, 0)),0),"")</f>
        <v/>
      </c>
      <c r="K25" s="11" t="str">
        <f aca="false">IFERROR(VLOOKUP(J25,'Results 10 year vets'!P:Q,2,FALSE()), "")</f>
        <v/>
      </c>
      <c r="L25" s="11" t="str">
        <f aca="false" t="array" ref="L25:L25">IFERROR(ROUND(INDEX('Results 10 year vets'!Y:Y, MATCH($E25, 'Results 10 year vets'!AC:AC, 0)),0),"")</f>
        <v/>
      </c>
      <c r="M25" s="11" t="str">
        <f aca="false">IFERROR(VLOOKUP(L25, 'Results 10 year vets'!P:Q,2,FALSE()), "")</f>
        <v/>
      </c>
      <c r="O25" s="11" t="n">
        <v>24</v>
      </c>
      <c r="P25" s="34" t="str">
        <f aca="false">IFERROR(SMALL('Results 10 year vets'!AA:AA,R24+1), "No more teams of 3")</f>
        <v>No more teams of 3</v>
      </c>
      <c r="Q25" s="34" t="n">
        <f aca="false">COUNTIF('Results 10 year vets'!AC:AC, 'Female Team'!S25)</f>
        <v>1048063</v>
      </c>
      <c r="R25" s="34" t="n">
        <f aca="false">SUM($Q$2:Q25)</f>
        <v>24105961</v>
      </c>
      <c r="S25" s="11" t="str">
        <f aca="false">IFERROR(VLOOKUP(P25,'Results 10 year vets'!AA:AC, 3, FALSE()), "")</f>
        <v/>
      </c>
      <c r="T25" s="11" t="str">
        <f aca="false" t="array" ref="T25:T25">IFERROR(ROUND(INDEX('Results 10 year vets'!V:V, MATCH($S25, 'Results 10 year vets'!AC:AC, 0)),0),"")</f>
        <v/>
      </c>
      <c r="U25" s="11" t="str">
        <f aca="false">IFERROR(VLOOKUP(T25,'Results 10 year vets'!P:Q,2,FALSE()), "")</f>
        <v/>
      </c>
      <c r="V25" s="11" t="str">
        <f aca="false" t="array" ref="V25:V25">IFERROR(ROUND(INDEX('Results 10 year vets'!W:W, MATCH($S25, 'Results 10 year vets'!AC:AC, 0)),0),"")</f>
        <v/>
      </c>
      <c r="W25" s="11" t="str">
        <f aca="false">IFERROR(VLOOKUP(V25,'Results 10 year vets'!P:Q,2,FALSE()), "")</f>
        <v/>
      </c>
      <c r="X25" s="11" t="str">
        <f aca="false" t="array" ref="X25:X25">IFERROR(ROUND(INDEX('Results 10 year vets'!X:X, MATCH($S25, 'Results 10 year vets'!AC:AC, 0)),0),"")</f>
        <v/>
      </c>
      <c r="Y25" s="11" t="str">
        <f aca="false">IFERROR(VLOOKUP(X25, 'Results 10 year vets'!P:Q,2,FALSE()), "")</f>
        <v/>
      </c>
      <c r="AA25" s="11" t="n">
        <v>24</v>
      </c>
      <c r="AB25" s="34" t="str">
        <f aca="false">IFERROR(SMALL('Results 10 year vets'!AB:AB,AD24+1), "No more teams of 2")</f>
        <v>No more teams of 2</v>
      </c>
      <c r="AC25" s="34" t="n">
        <f aca="false">COUNTIF('Results 10 year vets'!AC:AC, 'Female Team'!AE25)</f>
        <v>1048063</v>
      </c>
      <c r="AD25" s="34" t="n">
        <f aca="false">SUM($AC$2:AC25)</f>
        <v>24105961</v>
      </c>
      <c r="AE25" s="11" t="str">
        <f aca="false">IFERROR(VLOOKUP(AB25,'Results 10 year vets'!AB:AC, 2, FALSE()), "")</f>
        <v/>
      </c>
      <c r="AF25" s="11" t="str">
        <f aca="false" t="array" ref="AF25:AF25">IFERROR(ROUND(INDEX('Results 10 year vets'!V:V, MATCH($AE25, 'Results 10 year vets'!AC:AC, 0)),0),"")</f>
        <v/>
      </c>
      <c r="AG25" s="11" t="str">
        <f aca="false">IFERROR(VLOOKUP(AF25, 'Results 10 year vets'!P:Q,2,FALSE()), "")</f>
        <v/>
      </c>
      <c r="AH25" s="11" t="str">
        <f aca="false" t="array" ref="AH25:AH25">IFERROR(ROUND(INDEX('Results 10 year vets'!W:W, MATCH($AE25, 'Results 10 year vets'!AC:AC, 0)),0),"")</f>
        <v/>
      </c>
      <c r="AI25" s="11" t="str">
        <f aca="false">IFERROR(VLOOKUP(AH25, 'Results 10 year vets'!P:Q,2,FALSE()), "")</f>
        <v/>
      </c>
    </row>
    <row r="26" customFormat="false" ht="15.75" hidden="false" customHeight="true" outlineLevel="0" collapsed="false">
      <c r="A26" s="11" t="n">
        <v>25</v>
      </c>
      <c r="B26" s="34" t="str">
        <f aca="false">IFERROR(SMALL('Results 10 year vets'!Z:Z,D25+1), "No more teams of 4")</f>
        <v>No more teams of 4</v>
      </c>
      <c r="C26" s="34" t="n">
        <f aca="false">COUNTIF('Results 10 year vets'!AC:AC, 'Female Team'!E26)</f>
        <v>1048063</v>
      </c>
      <c r="D26" s="34" t="n">
        <f aca="false">SUM($C$2:C26)</f>
        <v>25154024</v>
      </c>
      <c r="E26" s="11" t="str">
        <f aca="false">IFERROR(VLOOKUP(B26,'Results 10 year vets'!Z:AC, 4, FALSE()), "")</f>
        <v/>
      </c>
      <c r="F26" s="11" t="str">
        <f aca="false" t="array" ref="F26:F26">IFERROR(ROUND(INDEX('Results 10 year vets'!V:V, MATCH($E26, 'Results 10 year vets'!AC:AC, 0)),0),"")</f>
        <v/>
      </c>
      <c r="G26" s="11" t="str">
        <f aca="false">IFERROR(VLOOKUP(F26, 'Results 10 year vets'!P:Q,2,FALSE()), "")</f>
        <v/>
      </c>
      <c r="H26" s="11" t="str">
        <f aca="false" t="array" ref="H26:H26">IFERROR(ROUND(INDEX('Results 10 year vets'!W:W, MATCH($E26, 'Results 10 year vets'!AC:AC, 0)),0),"")</f>
        <v/>
      </c>
      <c r="I26" s="11" t="str">
        <f aca="false">IFERROR(VLOOKUP(H26,'Results 10 year vets'!P:Q,2,FALSE()), "")</f>
        <v/>
      </c>
      <c r="J26" s="11" t="str">
        <f aca="false" t="array" ref="J26:J26">IFERROR(ROUND(INDEX('Results 10 year vets'!X:X, MATCH($E26, 'Results 10 year vets'!AC:AC, 0)),0),"")</f>
        <v/>
      </c>
      <c r="K26" s="11" t="str">
        <f aca="false">IFERROR(VLOOKUP(J26,'Results 10 year vets'!P:Q,2,FALSE()), "")</f>
        <v/>
      </c>
      <c r="L26" s="11" t="str">
        <f aca="false" t="array" ref="L26:L26">IFERROR(ROUND(INDEX('Results 10 year vets'!Y:Y, MATCH($E26, 'Results 10 year vets'!AC:AC, 0)),0),"")</f>
        <v/>
      </c>
      <c r="M26" s="11" t="str">
        <f aca="false">IFERROR(VLOOKUP(L26, 'Results 10 year vets'!P:Q,2,FALSE()), "")</f>
        <v/>
      </c>
      <c r="O26" s="11" t="n">
        <v>25</v>
      </c>
      <c r="P26" s="34" t="str">
        <f aca="false">IFERROR(SMALL('Results 10 year vets'!AA:AA,R25+1), "No more teams of 3")</f>
        <v>No more teams of 3</v>
      </c>
      <c r="Q26" s="34" t="n">
        <f aca="false">COUNTIF('Results 10 year vets'!AC:AC, 'Female Team'!S26)</f>
        <v>1048063</v>
      </c>
      <c r="R26" s="34" t="n">
        <f aca="false">SUM($Q$2:Q26)</f>
        <v>25154024</v>
      </c>
      <c r="S26" s="11" t="str">
        <f aca="false">IFERROR(VLOOKUP(P26,'Results 10 year vets'!AA:AC, 3, FALSE()), "")</f>
        <v/>
      </c>
      <c r="T26" s="11" t="str">
        <f aca="false" t="array" ref="T26:T26">IFERROR(ROUND(INDEX('Results 10 year vets'!V:V, MATCH($S26, 'Results 10 year vets'!AC:AC, 0)),0),"")</f>
        <v/>
      </c>
      <c r="U26" s="11" t="str">
        <f aca="false">IFERROR(VLOOKUP(T26,'Results 10 year vets'!P:Q,2,FALSE()), "")</f>
        <v/>
      </c>
      <c r="V26" s="11" t="str">
        <f aca="false" t="array" ref="V26:V26">IFERROR(ROUND(INDEX('Results 10 year vets'!W:W, MATCH($S26, 'Results 10 year vets'!AC:AC, 0)),0),"")</f>
        <v/>
      </c>
      <c r="W26" s="11" t="str">
        <f aca="false">IFERROR(VLOOKUP(V26,'Results 10 year vets'!P:Q,2,FALSE()), "")</f>
        <v/>
      </c>
      <c r="X26" s="11" t="str">
        <f aca="false" t="array" ref="X26:X26">IFERROR(ROUND(INDEX('Results 10 year vets'!X:X, MATCH($S26, 'Results 10 year vets'!AC:AC, 0)),0),"")</f>
        <v/>
      </c>
      <c r="Y26" s="11" t="str">
        <f aca="false">IFERROR(VLOOKUP(X26, 'Results 10 year vets'!P:Q,2,FALSE()), "")</f>
        <v/>
      </c>
      <c r="AA26" s="11" t="n">
        <v>25</v>
      </c>
      <c r="AB26" s="34" t="str">
        <f aca="false">IFERROR(SMALL('Results 10 year vets'!AB:AB,AD25+1), "No more teams of 2")</f>
        <v>No more teams of 2</v>
      </c>
      <c r="AC26" s="34" t="n">
        <f aca="false">COUNTIF('Results 10 year vets'!AC:AC, 'Female Team'!AE26)</f>
        <v>1048063</v>
      </c>
      <c r="AD26" s="34" t="n">
        <f aca="false">SUM($AC$2:AC26)</f>
        <v>25154024</v>
      </c>
      <c r="AE26" s="11" t="str">
        <f aca="false">IFERROR(VLOOKUP(AB26,'Results 10 year vets'!AB:AC, 2, FALSE()), "")</f>
        <v/>
      </c>
      <c r="AF26" s="11" t="str">
        <f aca="false" t="array" ref="AF26:AF26">IFERROR(ROUND(INDEX('Results 10 year vets'!V:V, MATCH($AE26, 'Results 10 year vets'!AC:AC, 0)),0),"")</f>
        <v/>
      </c>
      <c r="AG26" s="11" t="str">
        <f aca="false">IFERROR(VLOOKUP(AF26, 'Results 10 year vets'!P:Q,2,FALSE()), "")</f>
        <v/>
      </c>
      <c r="AH26" s="11" t="str">
        <f aca="false" t="array" ref="AH26:AH26">IFERROR(ROUND(INDEX('Results 10 year vets'!W:W, MATCH($AE26, 'Results 10 year vets'!AC:AC, 0)),0),"")</f>
        <v/>
      </c>
      <c r="AI26" s="11" t="str">
        <f aca="false">IFERROR(VLOOKUP(AH26, 'Results 10 year vets'!P:Q,2,FALSE()), "")</f>
        <v/>
      </c>
    </row>
    <row r="27" customFormat="false" ht="15.75" hidden="false" customHeight="true" outlineLevel="0" collapsed="false">
      <c r="A27" s="11" t="n">
        <v>26</v>
      </c>
      <c r="B27" s="34" t="str">
        <f aca="false">IFERROR(SMALL('Results 10 year vets'!Z:Z,D26+1), "No more teams of 4")</f>
        <v>No more teams of 4</v>
      </c>
      <c r="C27" s="34" t="n">
        <f aca="false">COUNTIF('Results 10 year vets'!AC:AC, 'Female Team'!E27)</f>
        <v>1048063</v>
      </c>
      <c r="D27" s="34" t="n">
        <f aca="false">SUM($C$2:C27)</f>
        <v>26202087</v>
      </c>
      <c r="E27" s="11" t="str">
        <f aca="false">IFERROR(VLOOKUP(B27,'Results 10 year vets'!Z:AC, 4, FALSE()), "")</f>
        <v/>
      </c>
      <c r="F27" s="11" t="str">
        <f aca="false" t="array" ref="F27:F27">IFERROR(ROUND(INDEX('Results 10 year vets'!V:V, MATCH($E27, 'Results 10 year vets'!AC:AC, 0)),0),"")</f>
        <v/>
      </c>
      <c r="G27" s="11" t="str">
        <f aca="false">IFERROR(VLOOKUP(F27, 'Results 10 year vets'!P:Q,2,FALSE()), "")</f>
        <v/>
      </c>
      <c r="H27" s="11" t="str">
        <f aca="false" t="array" ref="H27:H27">IFERROR(ROUND(INDEX('Results 10 year vets'!W:W, MATCH($E27, 'Results 10 year vets'!AC:AC, 0)),0),"")</f>
        <v/>
      </c>
      <c r="I27" s="11" t="str">
        <f aca="false">IFERROR(VLOOKUP(H27,'Results 10 year vets'!P:Q,2,FALSE()), "")</f>
        <v/>
      </c>
      <c r="J27" s="11" t="str">
        <f aca="false" t="array" ref="J27:J27">IFERROR(ROUND(INDEX('Results 10 year vets'!X:X, MATCH($E27, 'Results 10 year vets'!AC:AC, 0)),0),"")</f>
        <v/>
      </c>
      <c r="K27" s="11" t="str">
        <f aca="false">IFERROR(VLOOKUP(J27,'Results 10 year vets'!P:Q,2,FALSE()), "")</f>
        <v/>
      </c>
      <c r="L27" s="11" t="str">
        <f aca="false" t="array" ref="L27:L27">IFERROR(ROUND(INDEX('Results 10 year vets'!Y:Y, MATCH($E27, 'Results 10 year vets'!AC:AC, 0)),0),"")</f>
        <v/>
      </c>
      <c r="M27" s="11" t="str">
        <f aca="false">IFERROR(VLOOKUP(L27, 'Results 10 year vets'!P:Q,2,FALSE()), "")</f>
        <v/>
      </c>
      <c r="O27" s="11" t="n">
        <v>26</v>
      </c>
      <c r="P27" s="34" t="str">
        <f aca="false">IFERROR(SMALL('Results 10 year vets'!AA:AA,R26+1), "No more teams of 3")</f>
        <v>No more teams of 3</v>
      </c>
      <c r="Q27" s="34" t="n">
        <f aca="false">COUNTIF('Results 10 year vets'!AC:AC, 'Female Team'!S27)</f>
        <v>1048063</v>
      </c>
      <c r="R27" s="34" t="n">
        <f aca="false">SUM($Q$2:Q27)</f>
        <v>26202087</v>
      </c>
      <c r="S27" s="11" t="str">
        <f aca="false">IFERROR(VLOOKUP(P27,'Results 10 year vets'!AA:AC, 3, FALSE()), "")</f>
        <v/>
      </c>
      <c r="T27" s="11" t="str">
        <f aca="false" t="array" ref="T27:T27">IFERROR(ROUND(INDEX('Results 10 year vets'!V:V, MATCH($S27, 'Results 10 year vets'!AC:AC, 0)),0),"")</f>
        <v/>
      </c>
      <c r="U27" s="11" t="str">
        <f aca="false">IFERROR(VLOOKUP(T27,'Results 10 year vets'!P:Q,2,FALSE()), "")</f>
        <v/>
      </c>
      <c r="V27" s="11" t="str">
        <f aca="false" t="array" ref="V27:V27">IFERROR(ROUND(INDEX('Results 10 year vets'!W:W, MATCH($S27, 'Results 10 year vets'!AC:AC, 0)),0),"")</f>
        <v/>
      </c>
      <c r="W27" s="11" t="str">
        <f aca="false">IFERROR(VLOOKUP(V27,'Results 10 year vets'!P:Q,2,FALSE()), "")</f>
        <v/>
      </c>
      <c r="X27" s="11" t="str">
        <f aca="false" t="array" ref="X27:X27">IFERROR(ROUND(INDEX('Results 10 year vets'!X:X, MATCH($S27, 'Results 10 year vets'!AC:AC, 0)),0),"")</f>
        <v/>
      </c>
      <c r="Y27" s="11" t="str">
        <f aca="false">IFERROR(VLOOKUP(X27, 'Results 10 year vets'!P:Q,2,FALSE()), "")</f>
        <v/>
      </c>
      <c r="AA27" s="11" t="n">
        <v>26</v>
      </c>
      <c r="AB27" s="34" t="str">
        <f aca="false">IFERROR(SMALL('Results 10 year vets'!AB:AB,AD26+1), "No more teams of 2")</f>
        <v>No more teams of 2</v>
      </c>
      <c r="AC27" s="34" t="n">
        <f aca="false">COUNTIF('Results 10 year vets'!AC:AC, 'Female Team'!AE27)</f>
        <v>1048063</v>
      </c>
      <c r="AD27" s="34" t="n">
        <f aca="false">SUM($AC$2:AC27)</f>
        <v>26202087</v>
      </c>
      <c r="AE27" s="11" t="str">
        <f aca="false">IFERROR(VLOOKUP(AB27,'Results 10 year vets'!AB:AC, 2, FALSE()), "")</f>
        <v/>
      </c>
      <c r="AF27" s="11" t="str">
        <f aca="false" t="array" ref="AF27:AF27">IFERROR(ROUND(INDEX('Results 10 year vets'!V:V, MATCH($AE27, 'Results 10 year vets'!AC:AC, 0)),0),"")</f>
        <v/>
      </c>
      <c r="AG27" s="11" t="str">
        <f aca="false">IFERROR(VLOOKUP(AF27, 'Results 10 year vets'!P:Q,2,FALSE()), "")</f>
        <v/>
      </c>
      <c r="AH27" s="11" t="str">
        <f aca="false" t="array" ref="AH27:AH27">IFERROR(ROUND(INDEX('Results 10 year vets'!W:W, MATCH($AE27, 'Results 10 year vets'!AC:AC, 0)),0),"")</f>
        <v/>
      </c>
      <c r="AI27" s="11" t="str">
        <f aca="false">IFERROR(VLOOKUP(AH27, 'Results 10 year vets'!P:Q,2,FALSE()), "")</f>
        <v/>
      </c>
    </row>
    <row r="28" customFormat="false" ht="15.75" hidden="false" customHeight="true" outlineLevel="0" collapsed="false">
      <c r="A28" s="11" t="n">
        <v>27</v>
      </c>
      <c r="B28" s="34" t="str">
        <f aca="false">IFERROR(SMALL('Results 10 year vets'!Z:Z,D27+1), "No more teams of 4")</f>
        <v>No more teams of 4</v>
      </c>
      <c r="C28" s="34" t="n">
        <f aca="false">COUNTIF('Results 10 year vets'!AC:AC, 'Female Team'!E28)</f>
        <v>1048063</v>
      </c>
      <c r="D28" s="34" t="n">
        <f aca="false">SUM($C$2:C28)</f>
        <v>27250150</v>
      </c>
      <c r="E28" s="11" t="str">
        <f aca="false">IFERROR(VLOOKUP(B28,'Results 10 year vets'!Z:AC, 4, FALSE()), "")</f>
        <v/>
      </c>
      <c r="F28" s="11" t="str">
        <f aca="false" t="array" ref="F28:F28">IFERROR(ROUND(INDEX('Results 10 year vets'!V:V, MATCH($E28, 'Results 10 year vets'!AC:AC, 0)),0),"")</f>
        <v/>
      </c>
      <c r="G28" s="11" t="str">
        <f aca="false">IFERROR(VLOOKUP(F28, 'Results 10 year vets'!P:Q,2,FALSE()), "")</f>
        <v/>
      </c>
      <c r="H28" s="11" t="str">
        <f aca="false" t="array" ref="H28:H28">IFERROR(ROUND(INDEX('Results 10 year vets'!W:W, MATCH($E28, 'Results 10 year vets'!AC:AC, 0)),0),"")</f>
        <v/>
      </c>
      <c r="I28" s="11" t="str">
        <f aca="false">IFERROR(VLOOKUP(H28,'Results 10 year vets'!P:Q,2,FALSE()), "")</f>
        <v/>
      </c>
      <c r="J28" s="11" t="str">
        <f aca="false" t="array" ref="J28:J28">IFERROR(ROUND(INDEX('Results 10 year vets'!X:X, MATCH($E28, 'Results 10 year vets'!AC:AC, 0)),0),"")</f>
        <v/>
      </c>
      <c r="K28" s="11" t="str">
        <f aca="false">IFERROR(VLOOKUP(J28,'Results 10 year vets'!P:Q,2,FALSE()), "")</f>
        <v/>
      </c>
      <c r="L28" s="11" t="str">
        <f aca="false" t="array" ref="L28:L28">IFERROR(ROUND(INDEX('Results 10 year vets'!Y:Y, MATCH($E28, 'Results 10 year vets'!AC:AC, 0)),0),"")</f>
        <v/>
      </c>
      <c r="M28" s="11" t="str">
        <f aca="false">IFERROR(VLOOKUP(L28, 'Results 10 year vets'!P:Q,2,FALSE()), "")</f>
        <v/>
      </c>
      <c r="O28" s="11" t="n">
        <v>27</v>
      </c>
      <c r="P28" s="34" t="str">
        <f aca="false">IFERROR(SMALL('Results 10 year vets'!AA:AA,R27+1), "No more teams of 3")</f>
        <v>No more teams of 3</v>
      </c>
      <c r="Q28" s="34" t="n">
        <f aca="false">COUNTIF('Results 10 year vets'!AC:AC, 'Female Team'!S28)</f>
        <v>1048063</v>
      </c>
      <c r="R28" s="34" t="n">
        <f aca="false">SUM($Q$2:Q28)</f>
        <v>27250150</v>
      </c>
      <c r="S28" s="11" t="str">
        <f aca="false">IFERROR(VLOOKUP(P28,'Results 10 year vets'!AA:AC, 3, FALSE()), "")</f>
        <v/>
      </c>
      <c r="T28" s="11" t="str">
        <f aca="false" t="array" ref="T28:T28">IFERROR(ROUND(INDEX('Results 10 year vets'!V:V, MATCH($S28, 'Results 10 year vets'!AC:AC, 0)),0),"")</f>
        <v/>
      </c>
      <c r="U28" s="11" t="str">
        <f aca="false">IFERROR(VLOOKUP(T28,'Results 10 year vets'!P:Q,2,FALSE()), "")</f>
        <v/>
      </c>
      <c r="V28" s="11" t="str">
        <f aca="false" t="array" ref="V28:V28">IFERROR(ROUND(INDEX('Results 10 year vets'!W:W, MATCH($S28, 'Results 10 year vets'!AC:AC, 0)),0),"")</f>
        <v/>
      </c>
      <c r="W28" s="11" t="str">
        <f aca="false">IFERROR(VLOOKUP(V28,'Results 10 year vets'!P:Q,2,FALSE()), "")</f>
        <v/>
      </c>
      <c r="X28" s="11" t="str">
        <f aca="false" t="array" ref="X28:X28">IFERROR(ROUND(INDEX('Results 10 year vets'!X:X, MATCH($S28, 'Results 10 year vets'!AC:AC, 0)),0),"")</f>
        <v/>
      </c>
      <c r="Y28" s="11" t="str">
        <f aca="false">IFERROR(VLOOKUP(X28, 'Results 10 year vets'!P:Q,2,FALSE()), "")</f>
        <v/>
      </c>
      <c r="AA28" s="11" t="n">
        <v>27</v>
      </c>
      <c r="AB28" s="34" t="str">
        <f aca="false">IFERROR(SMALL('Results 10 year vets'!AB:AB,AD27+1), "No more teams of 2")</f>
        <v>No more teams of 2</v>
      </c>
      <c r="AC28" s="34" t="n">
        <f aca="false">COUNTIF('Results 10 year vets'!AC:AC, 'Female Team'!AE28)</f>
        <v>1048063</v>
      </c>
      <c r="AD28" s="34" t="n">
        <f aca="false">SUM($AC$2:AC28)</f>
        <v>27250150</v>
      </c>
      <c r="AE28" s="11" t="str">
        <f aca="false">IFERROR(VLOOKUP(AB28,'Results 10 year vets'!AB:AC, 2, FALSE()), "")</f>
        <v/>
      </c>
      <c r="AF28" s="11" t="str">
        <f aca="false" t="array" ref="AF28:AF28">IFERROR(ROUND(INDEX('Results 10 year vets'!V:V, MATCH($AE28, 'Results 10 year vets'!AC:AC, 0)),0),"")</f>
        <v/>
      </c>
      <c r="AG28" s="11" t="str">
        <f aca="false">IFERROR(VLOOKUP(AF28, 'Results 10 year vets'!P:Q,2,FALSE()), "")</f>
        <v/>
      </c>
      <c r="AH28" s="11" t="str">
        <f aca="false" t="array" ref="AH28:AH28">IFERROR(ROUND(INDEX('Results 10 year vets'!W:W, MATCH($AE28, 'Results 10 year vets'!AC:AC, 0)),0),"")</f>
        <v/>
      </c>
      <c r="AI28" s="11" t="str">
        <f aca="false">IFERROR(VLOOKUP(AH28, 'Results 10 year vets'!P:Q,2,FALSE()), "")</f>
        <v/>
      </c>
    </row>
    <row r="29" customFormat="false" ht="15.75" hidden="false" customHeight="true" outlineLevel="0" collapsed="false">
      <c r="A29" s="11" t="n">
        <v>28</v>
      </c>
      <c r="B29" s="34" t="str">
        <f aca="false">IFERROR(SMALL('Results 10 year vets'!Z:Z,D28+1), "No more teams of 4")</f>
        <v>No more teams of 4</v>
      </c>
      <c r="C29" s="34" t="n">
        <f aca="false">COUNTIF('Results 10 year vets'!AC:AC, 'Female Team'!E29)</f>
        <v>1048063</v>
      </c>
      <c r="D29" s="34" t="n">
        <f aca="false">SUM($C$2:C29)</f>
        <v>28298213</v>
      </c>
      <c r="E29" s="11" t="str">
        <f aca="false">IFERROR(VLOOKUP(B29,'Results 10 year vets'!Z:AC, 4, FALSE()), "")</f>
        <v/>
      </c>
      <c r="F29" s="11" t="str">
        <f aca="false" t="array" ref="F29:F29">IFERROR(ROUND(INDEX('Results 10 year vets'!V:V, MATCH($E29, 'Results 10 year vets'!AC:AC, 0)),0),"")</f>
        <v/>
      </c>
      <c r="G29" s="11" t="str">
        <f aca="false">IFERROR(VLOOKUP(F29, 'Results 10 year vets'!P:Q,2,FALSE()), "")</f>
        <v/>
      </c>
      <c r="H29" s="11" t="str">
        <f aca="false" t="array" ref="H29:H29">IFERROR(ROUND(INDEX('Results 10 year vets'!W:W, MATCH($E29, 'Results 10 year vets'!AC:AC, 0)),0),"")</f>
        <v/>
      </c>
      <c r="I29" s="11" t="str">
        <f aca="false">IFERROR(VLOOKUP(H29,'Results 10 year vets'!P:Q,2,FALSE()), "")</f>
        <v/>
      </c>
      <c r="J29" s="11" t="str">
        <f aca="false" t="array" ref="J29:J29">IFERROR(ROUND(INDEX('Results 10 year vets'!X:X, MATCH($E29, 'Results 10 year vets'!AC:AC, 0)),0),"")</f>
        <v/>
      </c>
      <c r="K29" s="11" t="str">
        <f aca="false">IFERROR(VLOOKUP(J29,'Results 10 year vets'!P:Q,2,FALSE()), "")</f>
        <v/>
      </c>
      <c r="L29" s="11" t="str">
        <f aca="false" t="array" ref="L29:L29">IFERROR(ROUND(INDEX('Results 10 year vets'!Y:Y, MATCH($E29, 'Results 10 year vets'!AC:AC, 0)),0),"")</f>
        <v/>
      </c>
      <c r="M29" s="11" t="str">
        <f aca="false">IFERROR(VLOOKUP(L29, 'Results 10 year vets'!P:Q,2,FALSE()), "")</f>
        <v/>
      </c>
      <c r="O29" s="11" t="n">
        <v>28</v>
      </c>
      <c r="P29" s="34" t="str">
        <f aca="false">IFERROR(SMALL('Results 10 year vets'!AA:AA,R28+1), "No more teams of 3")</f>
        <v>No more teams of 3</v>
      </c>
      <c r="Q29" s="34" t="n">
        <f aca="false">COUNTIF('Results 10 year vets'!AC:AC, 'Female Team'!S29)</f>
        <v>1048063</v>
      </c>
      <c r="R29" s="34" t="n">
        <f aca="false">SUM($Q$2:Q29)</f>
        <v>28298213</v>
      </c>
      <c r="S29" s="11" t="str">
        <f aca="false">IFERROR(VLOOKUP(P29,'Results 10 year vets'!AA:AC, 3, FALSE()), "")</f>
        <v/>
      </c>
      <c r="T29" s="11" t="str">
        <f aca="false" t="array" ref="T29:T29">IFERROR(ROUND(INDEX('Results 10 year vets'!V:V, MATCH($S29, 'Results 10 year vets'!AC:AC, 0)),0),"")</f>
        <v/>
      </c>
      <c r="U29" s="11" t="str">
        <f aca="false">IFERROR(VLOOKUP(T29,'Results 10 year vets'!P:Q,2,FALSE()), "")</f>
        <v/>
      </c>
      <c r="V29" s="11" t="str">
        <f aca="false" t="array" ref="V29:V29">IFERROR(ROUND(INDEX('Results 10 year vets'!W:W, MATCH($S29, 'Results 10 year vets'!AC:AC, 0)),0),"")</f>
        <v/>
      </c>
      <c r="W29" s="11" t="str">
        <f aca="false">IFERROR(VLOOKUP(V29,'Results 10 year vets'!P:Q,2,FALSE()), "")</f>
        <v/>
      </c>
      <c r="X29" s="11" t="str">
        <f aca="false" t="array" ref="X29:X29">IFERROR(ROUND(INDEX('Results 10 year vets'!X:X, MATCH($S29, 'Results 10 year vets'!AC:AC, 0)),0),"")</f>
        <v/>
      </c>
      <c r="Y29" s="11" t="str">
        <f aca="false">IFERROR(VLOOKUP(X29, 'Results 10 year vets'!P:Q,2,FALSE()), "")</f>
        <v/>
      </c>
      <c r="AA29" s="11" t="n">
        <v>28</v>
      </c>
      <c r="AB29" s="34" t="str">
        <f aca="false">IFERROR(SMALL('Results 10 year vets'!AB:AB,AD28+1), "No more teams of 2")</f>
        <v>No more teams of 2</v>
      </c>
      <c r="AC29" s="34" t="n">
        <f aca="false">COUNTIF('Results 10 year vets'!AC:AC, 'Female Team'!AE29)</f>
        <v>1048063</v>
      </c>
      <c r="AD29" s="34" t="n">
        <f aca="false">SUM($AC$2:AC29)</f>
        <v>28298213</v>
      </c>
      <c r="AE29" s="11" t="str">
        <f aca="false">IFERROR(VLOOKUP(AB29,'Results 10 year vets'!AB:AC, 2, FALSE()), "")</f>
        <v/>
      </c>
      <c r="AF29" s="11" t="str">
        <f aca="false" t="array" ref="AF29:AF29">IFERROR(ROUND(INDEX('Results 10 year vets'!V:V, MATCH($AE29, 'Results 10 year vets'!AC:AC, 0)),0),"")</f>
        <v/>
      </c>
      <c r="AG29" s="11" t="str">
        <f aca="false">IFERROR(VLOOKUP(AF29, 'Results 10 year vets'!P:Q,2,FALSE()), "")</f>
        <v/>
      </c>
      <c r="AH29" s="11" t="str">
        <f aca="false" t="array" ref="AH29:AH29">IFERROR(ROUND(INDEX('Results 10 year vets'!W:W, MATCH($AE29, 'Results 10 year vets'!AC:AC, 0)),0),"")</f>
        <v/>
      </c>
      <c r="AI29" s="11" t="str">
        <f aca="false">IFERROR(VLOOKUP(AH29, 'Results 10 year vets'!P:Q,2,FALSE()), "")</f>
        <v/>
      </c>
    </row>
    <row r="30" customFormat="false" ht="15.75" hidden="false" customHeight="true" outlineLevel="0" collapsed="false">
      <c r="A30" s="11" t="n">
        <v>29</v>
      </c>
      <c r="B30" s="34" t="str">
        <f aca="false">IFERROR(SMALL('Results 10 year vets'!Z:Z,D29+1), "No more teams of 4")</f>
        <v>No more teams of 4</v>
      </c>
      <c r="C30" s="34" t="n">
        <f aca="false">COUNTIF('Results 10 year vets'!AC:AC, 'Female Team'!E30)</f>
        <v>1048063</v>
      </c>
      <c r="D30" s="34" t="n">
        <f aca="false">SUM($C$2:C30)</f>
        <v>29346276</v>
      </c>
      <c r="E30" s="11" t="str">
        <f aca="false">IFERROR(VLOOKUP(B30,'Results 10 year vets'!Z:AC, 4, FALSE()), "")</f>
        <v/>
      </c>
      <c r="F30" s="11" t="str">
        <f aca="false" t="array" ref="F30:F30">IFERROR(ROUND(INDEX('Results 10 year vets'!V:V, MATCH($E30, 'Results 10 year vets'!AC:AC, 0)),0),"")</f>
        <v/>
      </c>
      <c r="G30" s="11" t="str">
        <f aca="false">IFERROR(VLOOKUP(F30, 'Results 10 year vets'!P:Q,2,FALSE()), "")</f>
        <v/>
      </c>
      <c r="H30" s="11" t="str">
        <f aca="false" t="array" ref="H30:H30">IFERROR(ROUND(INDEX('Results 10 year vets'!W:W, MATCH($E30, 'Results 10 year vets'!AC:AC, 0)),0),"")</f>
        <v/>
      </c>
      <c r="I30" s="11" t="str">
        <f aca="false">IFERROR(VLOOKUP(H30,'Results 10 year vets'!P:Q,2,FALSE()), "")</f>
        <v/>
      </c>
      <c r="J30" s="11" t="str">
        <f aca="false" t="array" ref="J30:J30">IFERROR(ROUND(INDEX('Results 10 year vets'!X:X, MATCH($E30, 'Results 10 year vets'!AC:AC, 0)),0),"")</f>
        <v/>
      </c>
      <c r="K30" s="11" t="str">
        <f aca="false">IFERROR(VLOOKUP(J30,'Results 10 year vets'!P:Q,2,FALSE()), "")</f>
        <v/>
      </c>
      <c r="L30" s="11" t="str">
        <f aca="false" t="array" ref="L30:L30">IFERROR(ROUND(INDEX('Results 10 year vets'!Y:Y, MATCH($E30, 'Results 10 year vets'!AC:AC, 0)),0),"")</f>
        <v/>
      </c>
      <c r="M30" s="11" t="str">
        <f aca="false">IFERROR(VLOOKUP(L30, 'Results 10 year vets'!P:Q,2,FALSE()), "")</f>
        <v/>
      </c>
      <c r="O30" s="11" t="n">
        <v>29</v>
      </c>
      <c r="P30" s="34" t="str">
        <f aca="false">IFERROR(SMALL('Results 10 year vets'!AA:AA,R29+1), "No more teams of 3")</f>
        <v>No more teams of 3</v>
      </c>
      <c r="Q30" s="34" t="n">
        <f aca="false">COUNTIF('Results 10 year vets'!AC:AC, 'Female Team'!S30)</f>
        <v>1048063</v>
      </c>
      <c r="R30" s="34" t="n">
        <f aca="false">SUM($Q$2:Q30)</f>
        <v>29346276</v>
      </c>
      <c r="S30" s="11" t="str">
        <f aca="false">IFERROR(VLOOKUP(P30,'Results 10 year vets'!AA:AC, 3, FALSE()), "")</f>
        <v/>
      </c>
      <c r="T30" s="11" t="str">
        <f aca="false" t="array" ref="T30:T30">IFERROR(ROUND(INDEX('Results 10 year vets'!V:V, MATCH($S30, 'Results 10 year vets'!AC:AC, 0)),0),"")</f>
        <v/>
      </c>
      <c r="U30" s="11" t="str">
        <f aca="false">IFERROR(VLOOKUP(T30,'Results 10 year vets'!P:Q,2,FALSE()), "")</f>
        <v/>
      </c>
      <c r="V30" s="11" t="str">
        <f aca="false" t="array" ref="V30:V30">IFERROR(ROUND(INDEX('Results 10 year vets'!W:W, MATCH($S30, 'Results 10 year vets'!AC:AC, 0)),0),"")</f>
        <v/>
      </c>
      <c r="W30" s="11" t="str">
        <f aca="false">IFERROR(VLOOKUP(V30,'Results 10 year vets'!P:Q,2,FALSE()), "")</f>
        <v/>
      </c>
      <c r="X30" s="11" t="str">
        <f aca="false" t="array" ref="X30:X30">IFERROR(ROUND(INDEX('Results 10 year vets'!X:X, MATCH($S30, 'Results 10 year vets'!AC:AC, 0)),0),"")</f>
        <v/>
      </c>
      <c r="Y30" s="11" t="str">
        <f aca="false">IFERROR(VLOOKUP(X30, 'Results 10 year vets'!P:Q,2,FALSE()), "")</f>
        <v/>
      </c>
      <c r="AA30" s="11" t="n">
        <v>29</v>
      </c>
      <c r="AB30" s="34" t="str">
        <f aca="false">IFERROR(SMALL('Results 10 year vets'!AB:AB,AD29+1), "No more teams of 2")</f>
        <v>No more teams of 2</v>
      </c>
      <c r="AC30" s="34" t="n">
        <f aca="false">COUNTIF('Results 10 year vets'!AC:AC, 'Female Team'!AE30)</f>
        <v>1048063</v>
      </c>
      <c r="AD30" s="34" t="n">
        <f aca="false">SUM($AC$2:AC30)</f>
        <v>29346276</v>
      </c>
      <c r="AE30" s="11" t="str">
        <f aca="false">IFERROR(VLOOKUP(AB30,'Results 10 year vets'!AB:AC, 2, FALSE()), "")</f>
        <v/>
      </c>
      <c r="AF30" s="11" t="str">
        <f aca="false" t="array" ref="AF30:AF30">IFERROR(ROUND(INDEX('Results 10 year vets'!V:V, MATCH($AE30, 'Results 10 year vets'!AC:AC, 0)),0),"")</f>
        <v/>
      </c>
      <c r="AG30" s="11" t="str">
        <f aca="false">IFERROR(VLOOKUP(AF30, 'Results 10 year vets'!P:Q,2,FALSE()), "")</f>
        <v/>
      </c>
      <c r="AH30" s="11" t="str">
        <f aca="false" t="array" ref="AH30:AH30">IFERROR(ROUND(INDEX('Results 10 year vets'!W:W, MATCH($AE30, 'Results 10 year vets'!AC:AC, 0)),0),"")</f>
        <v/>
      </c>
      <c r="AI30" s="11" t="str">
        <f aca="false">IFERROR(VLOOKUP(AH30, 'Results 10 year vets'!P:Q,2,FALSE()), "")</f>
        <v/>
      </c>
    </row>
    <row r="31" customFormat="false" ht="15.75" hidden="false" customHeight="true" outlineLevel="0" collapsed="false">
      <c r="A31" s="11" t="n">
        <v>30</v>
      </c>
      <c r="B31" s="34" t="str">
        <f aca="false">IFERROR(SMALL('Results 10 year vets'!Z:Z,D30+1), "No more teams of 4")</f>
        <v>No more teams of 4</v>
      </c>
      <c r="C31" s="34" t="n">
        <f aca="false">COUNTIF('Results 10 year vets'!AC:AC, 'Female Team'!E31)</f>
        <v>1048063</v>
      </c>
      <c r="D31" s="34" t="n">
        <f aca="false">SUM($C$2:C31)</f>
        <v>30394339</v>
      </c>
      <c r="E31" s="11" t="str">
        <f aca="false">IFERROR(VLOOKUP(B31,'Results 10 year vets'!Z:AC, 4, FALSE()), "")</f>
        <v/>
      </c>
      <c r="F31" s="11" t="str">
        <f aca="false" t="array" ref="F31:F31">IFERROR(ROUND(INDEX('Results 10 year vets'!V:V, MATCH($E31, 'Results 10 year vets'!AC:AC, 0)),0),"")</f>
        <v/>
      </c>
      <c r="G31" s="11" t="str">
        <f aca="false">IFERROR(VLOOKUP(F31, 'Results 10 year vets'!P:Q,2,FALSE()), "")</f>
        <v/>
      </c>
      <c r="H31" s="11" t="str">
        <f aca="false" t="array" ref="H31:H31">IFERROR(ROUND(INDEX('Results 10 year vets'!W:W, MATCH($E31, 'Results 10 year vets'!AC:AC, 0)),0),"")</f>
        <v/>
      </c>
      <c r="I31" s="11" t="str">
        <f aca="false">IFERROR(VLOOKUP(H31,'Results 10 year vets'!P:Q,2,FALSE()), "")</f>
        <v/>
      </c>
      <c r="J31" s="11" t="str">
        <f aca="false" t="array" ref="J31:J31">IFERROR(ROUND(INDEX('Results 10 year vets'!X:X, MATCH($E31, 'Results 10 year vets'!AC:AC, 0)),0),"")</f>
        <v/>
      </c>
      <c r="K31" s="11" t="str">
        <f aca="false">IFERROR(VLOOKUP(J31,'Results 10 year vets'!P:Q,2,FALSE()), "")</f>
        <v/>
      </c>
      <c r="L31" s="11" t="str">
        <f aca="false" t="array" ref="L31:L31">IFERROR(ROUND(INDEX('Results 10 year vets'!Y:Y, MATCH($E31, 'Results 10 year vets'!AC:AC, 0)),0),"")</f>
        <v/>
      </c>
      <c r="M31" s="11" t="str">
        <f aca="false">IFERROR(VLOOKUP(L31, 'Results 10 year vets'!P:Q,2,FALSE()), "")</f>
        <v/>
      </c>
      <c r="O31" s="11" t="n">
        <v>30</v>
      </c>
      <c r="P31" s="34" t="str">
        <f aca="false">IFERROR(SMALL('Results 10 year vets'!AA:AA,R30+1), "No more teams of 3")</f>
        <v>No more teams of 3</v>
      </c>
      <c r="Q31" s="34" t="n">
        <f aca="false">COUNTIF('Results 10 year vets'!AC:AC, 'Female Team'!S31)</f>
        <v>1048063</v>
      </c>
      <c r="R31" s="34" t="n">
        <f aca="false">SUM($Q$2:Q31)</f>
        <v>30394339</v>
      </c>
      <c r="S31" s="11" t="str">
        <f aca="false">IFERROR(VLOOKUP(P31,'Results 10 year vets'!AA:AC, 3, FALSE()), "")</f>
        <v/>
      </c>
      <c r="T31" s="11" t="str">
        <f aca="false" t="array" ref="T31:T31">IFERROR(ROUND(INDEX('Results 10 year vets'!V:V, MATCH($S31, 'Results 10 year vets'!AC:AC, 0)),0),"")</f>
        <v/>
      </c>
      <c r="U31" s="11" t="str">
        <f aca="false">IFERROR(VLOOKUP(T31,'Results 10 year vets'!P:Q,2,FALSE()), "")</f>
        <v/>
      </c>
      <c r="V31" s="11" t="str">
        <f aca="false" t="array" ref="V31:V31">IFERROR(ROUND(INDEX('Results 10 year vets'!W:W, MATCH($S31, 'Results 10 year vets'!AC:AC, 0)),0),"")</f>
        <v/>
      </c>
      <c r="W31" s="11" t="str">
        <f aca="false">IFERROR(VLOOKUP(V31,'Results 10 year vets'!P:Q,2,FALSE()), "")</f>
        <v/>
      </c>
      <c r="X31" s="11" t="str">
        <f aca="false" t="array" ref="X31:X31">IFERROR(ROUND(INDEX('Results 10 year vets'!X:X, MATCH($S31, 'Results 10 year vets'!AC:AC, 0)),0),"")</f>
        <v/>
      </c>
      <c r="Y31" s="11" t="str">
        <f aca="false">IFERROR(VLOOKUP(X31, 'Results 10 year vets'!P:Q,2,FALSE()), "")</f>
        <v/>
      </c>
      <c r="AA31" s="11" t="n">
        <v>30</v>
      </c>
      <c r="AB31" s="34" t="str">
        <f aca="false">IFERROR(SMALL('Results 10 year vets'!AB:AB,AD30+1), "No more teams of 2")</f>
        <v>No more teams of 2</v>
      </c>
      <c r="AC31" s="34" t="n">
        <f aca="false">COUNTIF('Results 10 year vets'!AC:AC, 'Female Team'!AE31)</f>
        <v>1048063</v>
      </c>
      <c r="AD31" s="34" t="n">
        <f aca="false">SUM($AC$2:AC31)</f>
        <v>30394339</v>
      </c>
      <c r="AE31" s="11" t="str">
        <f aca="false">IFERROR(VLOOKUP(AB31,'Results 10 year vets'!AB:AC, 2, FALSE()), "")</f>
        <v/>
      </c>
      <c r="AF31" s="11" t="str">
        <f aca="false" t="array" ref="AF31:AF31">IFERROR(ROUND(INDEX('Results 10 year vets'!V:V, MATCH($AE31, 'Results 10 year vets'!AC:AC, 0)),0),"")</f>
        <v/>
      </c>
      <c r="AG31" s="11" t="str">
        <f aca="false">IFERROR(VLOOKUP(AF31, 'Results 10 year vets'!P:Q,2,FALSE()), "")</f>
        <v/>
      </c>
      <c r="AH31" s="11" t="str">
        <f aca="false" t="array" ref="AH31:AH31">IFERROR(ROUND(INDEX('Results 10 year vets'!W:W, MATCH($AE31, 'Results 10 year vets'!AC:AC, 0)),0),"")</f>
        <v/>
      </c>
      <c r="AI31" s="11" t="str">
        <f aca="false">IFERROR(VLOOKUP(AH31, 'Results 10 year vets'!P:Q,2,FALSE()), "")</f>
        <v/>
      </c>
    </row>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conditionalFormatting sqref="E2:E31">
    <cfRule type="containsText" priority="2" operator="containsText" aboveAverage="0" equalAverage="0" bottom="0" percent="0" rank="0" text="Female" dxfId="8">
      <formula>NOT(ISERROR(SEARCH("Female",E2)))</formula>
    </cfRule>
    <cfRule type="containsText" priority="3" operator="containsText" aboveAverage="0" equalAverage="0" bottom="0" percent="0" rank="0" text="Male" dxfId="9">
      <formula>NOT(ISERROR(SEARCH("Male",E2)))</formula>
    </cfRule>
  </conditionalFormatting>
  <conditionalFormatting sqref="S2:S31">
    <cfRule type="containsText" priority="4" operator="containsText" aboveAverage="0" equalAverage="0" bottom="0" percent="0" rank="0" text="Female" dxfId="8">
      <formula>NOT(ISERROR(SEARCH("Female",S2)))</formula>
    </cfRule>
    <cfRule type="containsText" priority="5" operator="containsText" aboveAverage="0" equalAverage="0" bottom="0" percent="0" rank="0" text="Male" dxfId="9">
      <formula>NOT(ISERROR(SEARCH("Male",S2)))</formula>
    </cfRule>
  </conditionalFormatting>
  <conditionalFormatting sqref="AE2:AE31">
    <cfRule type="containsText" priority="6" operator="containsText" aboveAverage="0" equalAverage="0" bottom="0" percent="0" rank="0" text="Female" dxfId="8">
      <formula>NOT(ISERROR(SEARCH("Female",AE2)))</formula>
    </cfRule>
    <cfRule type="containsText" priority="7" operator="containsText" aboveAverage="0" equalAverage="0" bottom="0" percent="0" rank="0" text="Male" dxfId="9">
      <formula>NOT(ISERROR(SEARCH("Male",AE2)))</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I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3359375" defaultRowHeight="15" zeroHeight="false" outlineLevelRow="0" outlineLevelCol="0"/>
  <cols>
    <col collapsed="false" customWidth="true" hidden="false" outlineLevel="0" max="1" min="1" style="0" width="11.43"/>
    <col collapsed="false" customWidth="true" hidden="false" outlineLevel="0" max="2" min="2" style="0" width="16.14"/>
    <col collapsed="false" customWidth="true" hidden="true" outlineLevel="0" max="3" min="3" style="0" width="16.14"/>
    <col collapsed="false" customWidth="true" hidden="true" outlineLevel="0" max="4" min="4" style="0" width="9.14"/>
    <col collapsed="false" customWidth="true" hidden="false" outlineLevel="0" max="5" min="5" style="0" width="35.29"/>
    <col collapsed="false" customWidth="true" hidden="false" outlineLevel="0" max="6" min="6" style="0" width="5.71"/>
    <col collapsed="false" customWidth="true" hidden="false" outlineLevel="0" max="7" min="7" style="0" width="19.86"/>
    <col collapsed="false" customWidth="true" hidden="false" outlineLevel="0" max="8" min="8" style="0" width="5.71"/>
    <col collapsed="false" customWidth="true" hidden="false" outlineLevel="0" max="9" min="9" style="0" width="21.85"/>
    <col collapsed="false" customWidth="true" hidden="false" outlineLevel="0" max="10" min="10" style="0" width="5.71"/>
    <col collapsed="false" customWidth="true" hidden="false" outlineLevel="0" max="11" min="11" style="0" width="18.86"/>
    <col collapsed="false" customWidth="true" hidden="false" outlineLevel="0" max="12" min="12" style="0" width="5.71"/>
    <col collapsed="false" customWidth="true" hidden="false" outlineLevel="0" max="13" min="13" style="0" width="16.85"/>
    <col collapsed="false" customWidth="true" hidden="false" outlineLevel="0" max="15" min="14" style="0" width="11.43"/>
    <col collapsed="false" customWidth="true" hidden="false" outlineLevel="0" max="16" min="16" style="0" width="15.85"/>
    <col collapsed="false" customWidth="true" hidden="true" outlineLevel="0" max="17" min="17" style="0" width="10.71"/>
    <col collapsed="false" customWidth="true" hidden="true" outlineLevel="0" max="18" min="18" style="0" width="9.14"/>
    <col collapsed="false" customWidth="true" hidden="false" outlineLevel="0" max="19" min="19" style="0" width="28"/>
    <col collapsed="false" customWidth="true" hidden="false" outlineLevel="0" max="20" min="20" style="0" width="5.71"/>
    <col collapsed="false" customWidth="true" hidden="false" outlineLevel="0" max="21" min="21" style="0" width="11.43"/>
    <col collapsed="false" customWidth="true" hidden="false" outlineLevel="0" max="22" min="22" style="0" width="5.71"/>
    <col collapsed="false" customWidth="true" hidden="false" outlineLevel="0" max="23" min="23" style="0" width="11.43"/>
    <col collapsed="false" customWidth="true" hidden="false" outlineLevel="0" max="24" min="24" style="0" width="5.71"/>
    <col collapsed="false" customWidth="true" hidden="false" outlineLevel="0" max="25" min="25" style="0" width="13.86"/>
    <col collapsed="false" customWidth="true" hidden="false" outlineLevel="0" max="27" min="26" style="0" width="11.43"/>
    <col collapsed="false" customWidth="true" hidden="false" outlineLevel="0" max="28" min="28" style="0" width="17.15"/>
    <col collapsed="false" customWidth="true" hidden="true" outlineLevel="0" max="30" min="29" style="0" width="10.85"/>
    <col collapsed="false" customWidth="true" hidden="false" outlineLevel="0" max="31" min="31" style="0" width="30.85"/>
    <col collapsed="false" customWidth="true" hidden="false" outlineLevel="0" max="32" min="32" style="0" width="5.71"/>
    <col collapsed="false" customWidth="true" hidden="false" outlineLevel="0" max="33" min="33" style="0" width="11.43"/>
    <col collapsed="false" customWidth="true" hidden="false" outlineLevel="0" max="34" min="34" style="0" width="5.71"/>
    <col collapsed="false" customWidth="true" hidden="false" outlineLevel="0" max="35" min="35" style="0" width="15.29"/>
  </cols>
  <sheetData>
    <row r="1" customFormat="false" ht="15" hidden="false" customHeight="false" outlineLevel="0" collapsed="false">
      <c r="A1" s="8" t="s">
        <v>454</v>
      </c>
      <c r="B1" s="8" t="s">
        <v>455</v>
      </c>
      <c r="C1" s="8" t="s">
        <v>38</v>
      </c>
      <c r="D1" s="8" t="s">
        <v>456</v>
      </c>
      <c r="E1" s="8" t="s">
        <v>457</v>
      </c>
      <c r="F1" s="8" t="s">
        <v>458</v>
      </c>
      <c r="G1" s="8" t="s">
        <v>459</v>
      </c>
      <c r="H1" s="8" t="s">
        <v>460</v>
      </c>
      <c r="I1" s="8" t="s">
        <v>461</v>
      </c>
      <c r="J1" s="8" t="s">
        <v>462</v>
      </c>
      <c r="K1" s="8" t="s">
        <v>463</v>
      </c>
      <c r="L1" s="8" t="s">
        <v>464</v>
      </c>
      <c r="M1" s="8" t="s">
        <v>465</v>
      </c>
      <c r="O1" s="8" t="s">
        <v>466</v>
      </c>
      <c r="P1" s="8" t="s">
        <v>455</v>
      </c>
      <c r="Q1" s="8" t="s">
        <v>38</v>
      </c>
      <c r="R1" s="8" t="s">
        <v>456</v>
      </c>
      <c r="S1" s="8" t="s">
        <v>457</v>
      </c>
      <c r="T1" s="8" t="s">
        <v>458</v>
      </c>
      <c r="U1" s="8" t="s">
        <v>459</v>
      </c>
      <c r="V1" s="8" t="s">
        <v>460</v>
      </c>
      <c r="W1" s="8" t="s">
        <v>461</v>
      </c>
      <c r="X1" s="8" t="s">
        <v>462</v>
      </c>
      <c r="Y1" s="8" t="s">
        <v>463</v>
      </c>
      <c r="AA1" s="8" t="s">
        <v>467</v>
      </c>
      <c r="AB1" s="8" t="s">
        <v>455</v>
      </c>
      <c r="AC1" s="8" t="s">
        <v>38</v>
      </c>
      <c r="AD1" s="8" t="s">
        <v>456</v>
      </c>
      <c r="AE1" s="8" t="s">
        <v>457</v>
      </c>
      <c r="AF1" s="8" t="s">
        <v>458</v>
      </c>
      <c r="AG1" s="8" t="s">
        <v>459</v>
      </c>
      <c r="AH1" s="8" t="s">
        <v>460</v>
      </c>
      <c r="AI1" s="8" t="s">
        <v>461</v>
      </c>
    </row>
    <row r="2" customFormat="false" ht="15" hidden="false" customHeight="false" outlineLevel="0" collapsed="false">
      <c r="A2" s="11" t="n">
        <v>1</v>
      </c>
      <c r="B2" s="34" t="n">
        <f aca="false">IFERROR(SMALL('Results 10 year vets'!K:K,D1+1), "No more teams of 4")</f>
        <v>10.001234</v>
      </c>
      <c r="C2" s="34" t="n">
        <f aca="false">COUNTIF('Results 10 year vets'!N:N, 'Male Team'!E2)</f>
        <v>1500</v>
      </c>
      <c r="D2" s="34" t="n">
        <f aca="false">SUM($C$2:C2)</f>
        <v>1500</v>
      </c>
      <c r="E2" s="11" t="str">
        <f aca="false">IFERROR(VLOOKUP(B2,'Results 10 year vets'!K:N, 4, FALSE()), "")</f>
        <v>:Male</v>
      </c>
      <c r="F2" s="11" t="n">
        <f aca="false" t="array" ref="F2:F2">IFERROR(ROUND(INDEX('Results 10 year vets'!G:G, MATCH($E2, 'Results 10 year vets'!N:N, 0)),0),"")</f>
        <v>1</v>
      </c>
      <c r="G2" s="11" t="str">
        <f aca="false">IFERROR(VLOOKUP(F2,'Results 10 year vets'!A:B,2,FALSE()), "")</f>
        <v/>
      </c>
      <c r="H2" s="11" t="n">
        <f aca="false" t="array" ref="H2:H2">IFERROR(ROUND(INDEX('Results 10 year vets'!H:H, MATCH($E2, 'Results 10 year vets'!N:N, 0)),0),"")</f>
        <v>2</v>
      </c>
      <c r="I2" s="11" t="str">
        <f aca="false">IFERROR(VLOOKUP(H2, 'Results 10 year vets'!A:B,2,FALSE()), "")</f>
        <v/>
      </c>
      <c r="J2" s="11" t="n">
        <f aca="false" t="array" ref="J2:J2">IFERROR(ROUND(INDEX('Results 10 year vets'!I:I, MATCH($E2, 'Results 10 year vets'!N:N, 0)),0),"")</f>
        <v>3</v>
      </c>
      <c r="K2" s="11" t="str">
        <f aca="false">IFERROR(VLOOKUP(J2, 'Results 10 year vets'!A:B,2,FALSE()), "")</f>
        <v/>
      </c>
      <c r="L2" s="11" t="n">
        <f aca="false" t="array" ref="L2:L2">IFERROR(ROUND(INDEX('Results 10 year vets'!J:J, MATCH($E2, 'Results 10 year vets'!N:N, 0)),0),"")</f>
        <v>4</v>
      </c>
      <c r="M2" s="11" t="str">
        <f aca="false">IFERROR(VLOOKUP(L2,'Results 10 year vets'!A:B,2,FALSE()), "")</f>
        <v/>
      </c>
      <c r="O2" s="11" t="n">
        <v>1</v>
      </c>
      <c r="P2" s="34" t="n">
        <f aca="false">IFERROR(SMALL('Results 10 year vets'!L:L,R1+1), "No more teams of 3")</f>
        <v>6.00123</v>
      </c>
      <c r="Q2" s="34" t="n">
        <f aca="false">COUNTIF('Results 10 year vets'!N:N, 'Male Team'!S2)</f>
        <v>1500</v>
      </c>
      <c r="R2" s="34" t="n">
        <f aca="false">SUM($Q$2:Q2)</f>
        <v>1500</v>
      </c>
      <c r="S2" s="11" t="str">
        <f aca="false">IFERROR(VLOOKUP(P2,'Results 10 year vets'!L:N, 3, FALSE()), "")</f>
        <v>:Male</v>
      </c>
      <c r="T2" s="11" t="n">
        <f aca="false" t="array" ref="T2:T2">IFERROR(ROUND(INDEX('Results 10 year vets'!G:G, MATCH($S2, 'Results 10 year vets'!N:N, 0)),0),"")</f>
        <v>1</v>
      </c>
      <c r="U2" s="11" t="str">
        <f aca="false">IFERROR(VLOOKUP(T2, 'Results 10 year vets'!A:B,2,FALSE()), "")</f>
        <v/>
      </c>
      <c r="V2" s="11" t="n">
        <f aca="false" t="array" ref="V2:V2">IFERROR(ROUND(INDEX('Results 10 year vets'!H:H, MATCH($S2, 'Results 10 year vets'!N:N, 0)),0),"")</f>
        <v>2</v>
      </c>
      <c r="W2" s="11" t="str">
        <f aca="false">IFERROR(VLOOKUP(V2, 'Results 10 year vets'!A:B,2,FALSE()), "")</f>
        <v/>
      </c>
      <c r="X2" s="11" t="n">
        <f aca="false" t="array" ref="X2:X2">IFERROR(ROUND(INDEX('Results 10 year vets'!I:I, MATCH($S2, 'Results 10 year vets'!N:N, 0)),0),"")</f>
        <v>3</v>
      </c>
      <c r="Y2" s="11" t="str">
        <f aca="false">IFERROR(VLOOKUP(X2, 'Results 10 year vets'!A:B,2,FALSE()), "")</f>
        <v/>
      </c>
      <c r="AA2" s="11" t="n">
        <v>1</v>
      </c>
      <c r="AB2" s="34" t="n">
        <f aca="false">IFERROR(SMALL('Results 10 year vets'!M:M,AD1+1), "No more teams of 2")</f>
        <v>3.0012</v>
      </c>
      <c r="AC2" s="34" t="n">
        <f aca="false">COUNTIF('Results 10 year vets'!N:N, 'Male Team'!AE2)</f>
        <v>1500</v>
      </c>
      <c r="AD2" s="34" t="n">
        <f aca="false">SUM($AC$2:AC2)</f>
        <v>1500</v>
      </c>
      <c r="AE2" s="11" t="str">
        <f aca="false">IFERROR(VLOOKUP(AB2,'Results 10 year vets'!M:N, 2, FALSE()), "")</f>
        <v>:Male</v>
      </c>
      <c r="AF2" s="11" t="n">
        <f aca="false" t="array" ref="AF2:AF2">IFERROR(ROUND(INDEX(Table1[1st counter], MATCH($AE2, Table1[Team Gender], 0)),0),"")</f>
        <v>1</v>
      </c>
      <c r="AG2" s="11" t="str">
        <f aca="false">IFERROR(VLOOKUP(AF2,'Results 10 year vets'!A:B,2,FALSE()), "")</f>
        <v/>
      </c>
      <c r="AH2" s="11" t="n">
        <f aca="false" t="array" ref="AH2:AH2">IFERROR(ROUND(INDEX('Results 10 year vets'!H:H, MATCH($AE2, 'Results 10 year vets'!N:N, 0)),0),"")</f>
        <v>2</v>
      </c>
      <c r="AI2" s="11" t="str">
        <f aca="false">IFERROR(VLOOKUP(AH2,'Results 10 year vets'!A:B,2,FALSE()), "")</f>
        <v/>
      </c>
    </row>
    <row r="3" customFormat="false" ht="15" hidden="false" customHeight="false" outlineLevel="0" collapsed="false">
      <c r="A3" s="11" t="n">
        <v>2</v>
      </c>
      <c r="B3" s="34" t="str">
        <f aca="false">IFERROR(SMALL('Results 10 year vets'!K:K,D2+1), "No more teams of 4")</f>
        <v>No more teams of 4</v>
      </c>
      <c r="C3" s="34" t="n">
        <f aca="false">COUNTIF('Results 10 year vets'!N:N, 'Male Team'!E3)</f>
        <v>1047075</v>
      </c>
      <c r="D3" s="34" t="n">
        <f aca="false">SUM($C$2:C3)</f>
        <v>1048575</v>
      </c>
      <c r="E3" s="11" t="str">
        <f aca="false">IFERROR(VLOOKUP(B3,'Results 10 year vets'!K:N, 4, FALSE()), "")</f>
        <v/>
      </c>
      <c r="F3" s="11" t="str">
        <f aca="false" t="array" ref="F3:F3">IFERROR(ROUND(INDEX('Results 10 year vets'!G:G, MATCH($E3, 'Results 10 year vets'!N:N, 0)),0),"")</f>
        <v/>
      </c>
      <c r="G3" s="11" t="str">
        <f aca="false">IFERROR(VLOOKUP(F3,'Results 10 year vets'!A:B,2,FALSE()), "")</f>
        <v/>
      </c>
      <c r="H3" s="11" t="str">
        <f aca="false" t="array" ref="H3:H3">IFERROR(ROUND(INDEX('Results 10 year vets'!H:H, MATCH($E3, 'Results 10 year vets'!N:N, 0)),0),"")</f>
        <v/>
      </c>
      <c r="I3" s="11" t="str">
        <f aca="false">IFERROR(VLOOKUP(H3, 'Results 10 year vets'!A:B,2,FALSE()), "")</f>
        <v/>
      </c>
      <c r="J3" s="11" t="str">
        <f aca="false" t="array" ref="J3:J3">IFERROR(ROUND(INDEX('Results 10 year vets'!I:I, MATCH($E3, 'Results 10 year vets'!N:N, 0)),0),"")</f>
        <v/>
      </c>
      <c r="K3" s="11" t="str">
        <f aca="false">IFERROR(VLOOKUP(J3, 'Results 10 year vets'!A:B,2,FALSE()), "")</f>
        <v/>
      </c>
      <c r="L3" s="11" t="str">
        <f aca="false" t="array" ref="L3:L3">IFERROR(ROUND(INDEX('Results 10 year vets'!J:J, MATCH($E3, 'Results 10 year vets'!N:N, 0)),0),"")</f>
        <v/>
      </c>
      <c r="M3" s="11" t="str">
        <f aca="false">IFERROR(VLOOKUP(L3,'Results 10 year vets'!A:B,2,FALSE()), "")</f>
        <v/>
      </c>
      <c r="O3" s="11" t="n">
        <v>2</v>
      </c>
      <c r="P3" s="34" t="str">
        <f aca="false">IFERROR(SMALL('Results 10 year vets'!L:L,R2+1), "No more teams of 3")</f>
        <v>No more teams of 3</v>
      </c>
      <c r="Q3" s="34" t="n">
        <f aca="false">COUNTIF('Results 10 year vets'!N:N, 'Male Team'!S3)</f>
        <v>1047075</v>
      </c>
      <c r="R3" s="34" t="n">
        <f aca="false">SUM($Q$2:Q3)</f>
        <v>1048575</v>
      </c>
      <c r="S3" s="11" t="str">
        <f aca="false">IFERROR(VLOOKUP(P3,'Results 10 year vets'!L:N, 3, FALSE()), "")</f>
        <v/>
      </c>
      <c r="T3" s="11" t="str">
        <f aca="false" t="array" ref="T3:T3">IFERROR(ROUND(INDEX('Results 10 year vets'!G:G, MATCH($S3, 'Results 10 year vets'!N:N, 0)),0),"")</f>
        <v/>
      </c>
      <c r="U3" s="11" t="str">
        <f aca="false">IFERROR(VLOOKUP(T3, 'Results 10 year vets'!A:B,2,FALSE()), "")</f>
        <v/>
      </c>
      <c r="V3" s="11" t="str">
        <f aca="false" t="array" ref="V3:V3">IFERROR(ROUND(INDEX('Results 10 year vets'!H:H, MATCH($S3, 'Results 10 year vets'!N:N, 0)),0),"")</f>
        <v/>
      </c>
      <c r="W3" s="11" t="str">
        <f aca="false">IFERROR(VLOOKUP(V3, 'Results 10 year vets'!A:B,2,FALSE()), "")</f>
        <v/>
      </c>
      <c r="X3" s="11" t="str">
        <f aca="false" t="array" ref="X3:X3">IFERROR(ROUND(INDEX('Results 10 year vets'!I:I, MATCH($S3, 'Results 10 year vets'!N:N, 0)),0),"")</f>
        <v/>
      </c>
      <c r="Y3" s="11" t="str">
        <f aca="false">IFERROR(VLOOKUP(X3, 'Results 10 year vets'!A:B,2,FALSE()), "")</f>
        <v/>
      </c>
      <c r="AA3" s="11" t="n">
        <v>2</v>
      </c>
      <c r="AB3" s="34" t="str">
        <f aca="false">IFERROR(SMALL('Results 10 year vets'!M:M,AD2+1), "No more teams of 2")</f>
        <v>No more teams of 2</v>
      </c>
      <c r="AC3" s="34" t="n">
        <f aca="false">COUNTIF('Results 10 year vets'!N:N, 'Male Team'!AE3)</f>
        <v>1047075</v>
      </c>
      <c r="AD3" s="34" t="n">
        <f aca="false">SUM($AC$2:AC3)</f>
        <v>1048575</v>
      </c>
      <c r="AE3" s="11" t="str">
        <f aca="false">IFERROR(VLOOKUP(AB3,'Results 10 year vets'!M:N, 2, FALSE()), "")</f>
        <v/>
      </c>
      <c r="AF3" s="11" t="str">
        <f aca="false" t="array" ref="AF3:AF3">IFERROR(ROUND(INDEX(Table1[1st counter], MATCH($AE3, Table1[Team Gender], 0)),0),"")</f>
        <v/>
      </c>
      <c r="AG3" s="11" t="str">
        <f aca="false">IFERROR(VLOOKUP(AF3,'Results 10 year vets'!A:B,2,FALSE()), "")</f>
        <v/>
      </c>
      <c r="AH3" s="11" t="str">
        <f aca="false" t="array" ref="AH3:AH3">IFERROR(ROUND(INDEX('Results 10 year vets'!H:H, MATCH($AE3, 'Results 10 year vets'!N:N, 0)),0),"")</f>
        <v/>
      </c>
      <c r="AI3" s="11" t="str">
        <f aca="false">IFERROR(VLOOKUP(AH3,'Results 10 year vets'!A:B,2,FALSE()), "")</f>
        <v/>
      </c>
    </row>
    <row r="4" customFormat="false" ht="15" hidden="false" customHeight="false" outlineLevel="0" collapsed="false">
      <c r="A4" s="11" t="n">
        <v>3</v>
      </c>
      <c r="B4" s="34" t="str">
        <f aca="false">IFERROR(SMALL('Results 10 year vets'!K:K,D3+1), "No more teams of 4")</f>
        <v>No more teams of 4</v>
      </c>
      <c r="C4" s="34" t="n">
        <f aca="false">COUNTIF('Results 10 year vets'!N:N, 'Male Team'!E4)</f>
        <v>1047075</v>
      </c>
      <c r="D4" s="34" t="n">
        <f aca="false">SUM($C$2:C4)</f>
        <v>2095650</v>
      </c>
      <c r="E4" s="11" t="str">
        <f aca="false">IFERROR(VLOOKUP(B4,'Results 10 year vets'!K:N, 4, FALSE()), "")</f>
        <v/>
      </c>
      <c r="F4" s="11" t="str">
        <f aca="false" t="array" ref="F4:F4">IFERROR(ROUND(INDEX('Results 10 year vets'!G:G, MATCH($E4, 'Results 10 year vets'!N:N, 0)),0),"")</f>
        <v/>
      </c>
      <c r="G4" s="11" t="str">
        <f aca="false">IFERROR(VLOOKUP(F4,'Results 10 year vets'!A:B,2,FALSE()), "")</f>
        <v/>
      </c>
      <c r="H4" s="11" t="str">
        <f aca="false" t="array" ref="H4:H4">IFERROR(ROUND(INDEX('Results 10 year vets'!H:H, MATCH($E4, 'Results 10 year vets'!N:N, 0)),0),"")</f>
        <v/>
      </c>
      <c r="I4" s="11" t="str">
        <f aca="false">IFERROR(VLOOKUP(H4, 'Results 10 year vets'!A:B,2,FALSE()), "")</f>
        <v/>
      </c>
      <c r="J4" s="11" t="str">
        <f aca="false" t="array" ref="J4:J4">IFERROR(ROUND(INDEX('Results 10 year vets'!I:I, MATCH($E4, 'Results 10 year vets'!N:N, 0)),0),"")</f>
        <v/>
      </c>
      <c r="K4" s="11" t="str">
        <f aca="false">IFERROR(VLOOKUP(J4, 'Results 10 year vets'!A:B,2,FALSE()), "")</f>
        <v/>
      </c>
      <c r="L4" s="11" t="str">
        <f aca="false" t="array" ref="L4:L4">IFERROR(ROUND(INDEX('Results 10 year vets'!J:J, MATCH($E4, 'Results 10 year vets'!N:N, 0)),0),"")</f>
        <v/>
      </c>
      <c r="M4" s="11" t="str">
        <f aca="false">IFERROR(VLOOKUP(L4,'Results 10 year vets'!A:B,2,FALSE()), "")</f>
        <v/>
      </c>
      <c r="O4" s="11" t="n">
        <v>3</v>
      </c>
      <c r="P4" s="34" t="str">
        <f aca="false">IFERROR(SMALL('Results 10 year vets'!L:L,R3+1), "No more teams of 3")</f>
        <v>No more teams of 3</v>
      </c>
      <c r="Q4" s="34" t="n">
        <f aca="false">COUNTIF('Results 10 year vets'!N:N, 'Male Team'!S4)</f>
        <v>1047075</v>
      </c>
      <c r="R4" s="34" t="n">
        <f aca="false">SUM($Q$2:Q4)</f>
        <v>2095650</v>
      </c>
      <c r="S4" s="11" t="str">
        <f aca="false">IFERROR(VLOOKUP(P4,'Results 10 year vets'!L:N, 3, FALSE()), "")</f>
        <v/>
      </c>
      <c r="T4" s="11" t="str">
        <f aca="false" t="array" ref="T4:T4">IFERROR(ROUND(INDEX('Results 10 year vets'!G:G, MATCH($S4, 'Results 10 year vets'!N:N, 0)),0),"")</f>
        <v/>
      </c>
      <c r="U4" s="11" t="str">
        <f aca="false">IFERROR(VLOOKUP(T4, 'Results 10 year vets'!A:B,2,FALSE()), "")</f>
        <v/>
      </c>
      <c r="V4" s="11" t="str">
        <f aca="false" t="array" ref="V4:V4">IFERROR(ROUND(INDEX('Results 10 year vets'!H:H, MATCH($S4, 'Results 10 year vets'!N:N, 0)),0),"")</f>
        <v/>
      </c>
      <c r="W4" s="11" t="str">
        <f aca="false">IFERROR(VLOOKUP(V4, 'Results 10 year vets'!A:B,2,FALSE()), "")</f>
        <v/>
      </c>
      <c r="X4" s="11" t="str">
        <f aca="false" t="array" ref="X4:X4">IFERROR(ROUND(INDEX('Results 10 year vets'!I:I, MATCH($S4, 'Results 10 year vets'!N:N, 0)),0),"")</f>
        <v/>
      </c>
      <c r="Y4" s="11" t="str">
        <f aca="false">IFERROR(VLOOKUP(X4, 'Results 10 year vets'!A:B,2,FALSE()), "")</f>
        <v/>
      </c>
      <c r="AA4" s="11" t="n">
        <v>3</v>
      </c>
      <c r="AB4" s="34" t="str">
        <f aca="false">IFERROR(SMALL('Results 10 year vets'!M:M,AD3+1), "No more teams of 2")</f>
        <v>No more teams of 2</v>
      </c>
      <c r="AC4" s="34" t="n">
        <f aca="false">COUNTIF('Results 10 year vets'!N:N, 'Male Team'!AE4)</f>
        <v>1047075</v>
      </c>
      <c r="AD4" s="34" t="n">
        <f aca="false">SUM($AC$2:AC4)</f>
        <v>2095650</v>
      </c>
      <c r="AE4" s="11" t="str">
        <f aca="false">IFERROR(VLOOKUP(AB4,'Results 10 year vets'!M:N, 2, FALSE()), "")</f>
        <v/>
      </c>
      <c r="AF4" s="11" t="str">
        <f aca="false" t="array" ref="AF4:AF4">IFERROR(ROUND(INDEX(Table1[1st counter], MATCH($AE4, Table1[Team Gender], 0)),0),"")</f>
        <v/>
      </c>
      <c r="AG4" s="11" t="str">
        <f aca="false">IFERROR(VLOOKUP(AF4,'Results 10 year vets'!A:B,2,FALSE()), "")</f>
        <v/>
      </c>
      <c r="AH4" s="11" t="str">
        <f aca="false" t="array" ref="AH4:AH4">IFERROR(ROUND(INDEX('Results 10 year vets'!H:H, MATCH($AE4, 'Results 10 year vets'!N:N, 0)),0),"")</f>
        <v/>
      </c>
      <c r="AI4" s="11" t="str">
        <f aca="false">IFERROR(VLOOKUP(AH4,'Results 10 year vets'!A:B,2,FALSE()), "")</f>
        <v/>
      </c>
    </row>
    <row r="5" customFormat="false" ht="15" hidden="false" customHeight="false" outlineLevel="0" collapsed="false">
      <c r="A5" s="11" t="n">
        <v>4</v>
      </c>
      <c r="B5" s="34" t="str">
        <f aca="false">IFERROR(SMALL('Results 10 year vets'!K:K,D4+1), "No more teams of 4")</f>
        <v>No more teams of 4</v>
      </c>
      <c r="C5" s="34" t="n">
        <f aca="false">COUNTIF('Results 10 year vets'!N:N, 'Male Team'!E5)</f>
        <v>1047075</v>
      </c>
      <c r="D5" s="34" t="n">
        <f aca="false">SUM($C$2:C5)</f>
        <v>3142725</v>
      </c>
      <c r="E5" s="11" t="str">
        <f aca="false">IFERROR(VLOOKUP(B5,'Results 10 year vets'!K:N, 4, FALSE()), "")</f>
        <v/>
      </c>
      <c r="F5" s="11" t="str">
        <f aca="false" t="array" ref="F5:F5">IFERROR(ROUND(INDEX('Results 10 year vets'!G:G, MATCH($E5, 'Results 10 year vets'!N:N, 0)),0),"")</f>
        <v/>
      </c>
      <c r="G5" s="11" t="str">
        <f aca="false">IFERROR(VLOOKUP(F5,'Results 10 year vets'!A:B,2,FALSE()), "")</f>
        <v/>
      </c>
      <c r="H5" s="11" t="str">
        <f aca="false" t="array" ref="H5:H5">IFERROR(ROUND(INDEX('Results 10 year vets'!H:H, MATCH($E5, 'Results 10 year vets'!N:N, 0)),0),"")</f>
        <v/>
      </c>
      <c r="I5" s="11" t="str">
        <f aca="false">IFERROR(VLOOKUP(H5, 'Results 10 year vets'!A:B,2,FALSE()), "")</f>
        <v/>
      </c>
      <c r="J5" s="11" t="str">
        <f aca="false" t="array" ref="J5:J5">IFERROR(ROUND(INDEX('Results 10 year vets'!I:I, MATCH($E5, 'Results 10 year vets'!N:N, 0)),0),"")</f>
        <v/>
      </c>
      <c r="K5" s="11" t="str">
        <f aca="false">IFERROR(VLOOKUP(J5, 'Results 10 year vets'!A:B,2,FALSE()), "")</f>
        <v/>
      </c>
      <c r="L5" s="11" t="str">
        <f aca="false" t="array" ref="L5:L5">IFERROR(ROUND(INDEX('Results 10 year vets'!J:J, MATCH($E5, 'Results 10 year vets'!N:N, 0)),0),"")</f>
        <v/>
      </c>
      <c r="M5" s="11" t="str">
        <f aca="false">IFERROR(VLOOKUP(L5,'Results 10 year vets'!A:B,2,FALSE()), "")</f>
        <v/>
      </c>
      <c r="O5" s="11" t="n">
        <v>4</v>
      </c>
      <c r="P5" s="34" t="str">
        <f aca="false">IFERROR(SMALL('Results 10 year vets'!L:L,R4+1), "No more teams of 3")</f>
        <v>No more teams of 3</v>
      </c>
      <c r="Q5" s="34" t="n">
        <f aca="false">COUNTIF('Results 10 year vets'!N:N, 'Male Team'!S5)</f>
        <v>1047075</v>
      </c>
      <c r="R5" s="34" t="n">
        <f aca="false">SUM($Q$2:Q5)</f>
        <v>3142725</v>
      </c>
      <c r="S5" s="11" t="str">
        <f aca="false">IFERROR(VLOOKUP(P5,'Results 10 year vets'!L:N, 3, FALSE()), "")</f>
        <v/>
      </c>
      <c r="T5" s="11" t="str">
        <f aca="false" t="array" ref="T5:T5">IFERROR(ROUND(INDEX('Results 10 year vets'!G:G, MATCH($S5, 'Results 10 year vets'!N:N, 0)),0),"")</f>
        <v/>
      </c>
      <c r="U5" s="11" t="str">
        <f aca="false">IFERROR(VLOOKUP(T5, 'Results 10 year vets'!A:B,2,FALSE()), "")</f>
        <v/>
      </c>
      <c r="V5" s="11" t="str">
        <f aca="false" t="array" ref="V5:V5">IFERROR(ROUND(INDEX('Results 10 year vets'!H:H, MATCH($S5, 'Results 10 year vets'!N:N, 0)),0),"")</f>
        <v/>
      </c>
      <c r="W5" s="11" t="str">
        <f aca="false">IFERROR(VLOOKUP(V5, 'Results 10 year vets'!A:B,2,FALSE()), "")</f>
        <v/>
      </c>
      <c r="X5" s="11" t="str">
        <f aca="false" t="array" ref="X5:X5">IFERROR(ROUND(INDEX('Results 10 year vets'!I:I, MATCH($S5, 'Results 10 year vets'!N:N, 0)),0),"")</f>
        <v/>
      </c>
      <c r="Y5" s="11" t="str">
        <f aca="false">IFERROR(VLOOKUP(X5, 'Results 10 year vets'!A:B,2,FALSE()), "")</f>
        <v/>
      </c>
      <c r="AA5" s="11" t="n">
        <v>4</v>
      </c>
      <c r="AB5" s="34" t="str">
        <f aca="false">IFERROR(SMALL('Results 10 year vets'!M:M,AD4+1), "No more teams of 2")</f>
        <v>No more teams of 2</v>
      </c>
      <c r="AC5" s="34" t="n">
        <f aca="false">COUNTIF('Results 10 year vets'!N:N, 'Male Team'!AE5)</f>
        <v>1047075</v>
      </c>
      <c r="AD5" s="34" t="n">
        <f aca="false">SUM($AC$2:AC5)</f>
        <v>3142725</v>
      </c>
      <c r="AE5" s="11" t="str">
        <f aca="false">IFERROR(VLOOKUP(AB5,'Results 10 year vets'!M:N, 2, FALSE()), "")</f>
        <v/>
      </c>
      <c r="AF5" s="11" t="str">
        <f aca="false" t="array" ref="AF5:AF5">IFERROR(ROUND(INDEX(Table1[1st counter], MATCH($AE5, Table1[Team Gender], 0)),0),"")</f>
        <v/>
      </c>
      <c r="AG5" s="11" t="str">
        <f aca="false">IFERROR(VLOOKUP(AF5,'Results 10 year vets'!A:B,2,FALSE()), "")</f>
        <v/>
      </c>
      <c r="AH5" s="11" t="str">
        <f aca="false" t="array" ref="AH5:AH5">IFERROR(ROUND(INDEX('Results 10 year vets'!H:H, MATCH($AE5, 'Results 10 year vets'!N:N, 0)),0),"")</f>
        <v/>
      </c>
      <c r="AI5" s="11" t="str">
        <f aca="false">IFERROR(VLOOKUP(AH5,'Results 10 year vets'!A:B,2,FALSE()), "")</f>
        <v/>
      </c>
    </row>
    <row r="6" customFormat="false" ht="15" hidden="false" customHeight="false" outlineLevel="0" collapsed="false">
      <c r="A6" s="11" t="n">
        <v>5</v>
      </c>
      <c r="B6" s="34" t="str">
        <f aca="false">IFERROR(SMALL('Results 10 year vets'!K:K,D5+1), "No more teams of 4")</f>
        <v>No more teams of 4</v>
      </c>
      <c r="C6" s="34" t="n">
        <f aca="false">COUNTIF('Results 10 year vets'!N:N, 'Male Team'!E6)</f>
        <v>1047075</v>
      </c>
      <c r="D6" s="34" t="n">
        <f aca="false">SUM($C$2:C6)</f>
        <v>4189800</v>
      </c>
      <c r="E6" s="11" t="str">
        <f aca="false">IFERROR(VLOOKUP(B6,'Results 10 year vets'!K:N, 4, FALSE()), "")</f>
        <v/>
      </c>
      <c r="F6" s="11" t="str">
        <f aca="false" t="array" ref="F6:F6">IFERROR(ROUND(INDEX('Results 10 year vets'!G:G, MATCH($E6, 'Results 10 year vets'!N:N, 0)),0),"")</f>
        <v/>
      </c>
      <c r="G6" s="11" t="str">
        <f aca="false">IFERROR(VLOOKUP(F6,'Results 10 year vets'!A:B,2,FALSE()), "")</f>
        <v/>
      </c>
      <c r="H6" s="11" t="str">
        <f aca="false" t="array" ref="H6:H6">IFERROR(ROUND(INDEX('Results 10 year vets'!H:H, MATCH($E6, 'Results 10 year vets'!N:N, 0)),0),"")</f>
        <v/>
      </c>
      <c r="I6" s="11" t="str">
        <f aca="false">IFERROR(VLOOKUP(H6, 'Results 10 year vets'!A:B,2,FALSE()), "")</f>
        <v/>
      </c>
      <c r="J6" s="11" t="str">
        <f aca="false" t="array" ref="J6:J6">IFERROR(ROUND(INDEX('Results 10 year vets'!I:I, MATCH($E6, 'Results 10 year vets'!N:N, 0)),0),"")</f>
        <v/>
      </c>
      <c r="K6" s="11" t="str">
        <f aca="false">IFERROR(VLOOKUP(J6, 'Results 10 year vets'!A:B,2,FALSE()), "")</f>
        <v/>
      </c>
      <c r="L6" s="11" t="str">
        <f aca="false" t="array" ref="L6:L6">IFERROR(ROUND(INDEX('Results 10 year vets'!J:J, MATCH($E6, 'Results 10 year vets'!N:N, 0)),0),"")</f>
        <v/>
      </c>
      <c r="M6" s="11" t="str">
        <f aca="false">IFERROR(VLOOKUP(L6,'Results 10 year vets'!A:B,2,FALSE()), "")</f>
        <v/>
      </c>
      <c r="O6" s="11" t="n">
        <v>5</v>
      </c>
      <c r="P6" s="34" t="str">
        <f aca="false">IFERROR(SMALL('Results 10 year vets'!L:L,R5+1), "No more teams of 3")</f>
        <v>No more teams of 3</v>
      </c>
      <c r="Q6" s="34" t="n">
        <f aca="false">COUNTIF('Results 10 year vets'!N:N, 'Male Team'!S6)</f>
        <v>1047075</v>
      </c>
      <c r="R6" s="34" t="n">
        <f aca="false">SUM($Q$2:Q6)</f>
        <v>4189800</v>
      </c>
      <c r="S6" s="11" t="str">
        <f aca="false">IFERROR(VLOOKUP(P6,'Results 10 year vets'!L:N, 3, FALSE()), "")</f>
        <v/>
      </c>
      <c r="T6" s="11" t="str">
        <f aca="false" t="array" ref="T6:T6">IFERROR(ROUND(INDEX('Results 10 year vets'!G:G, MATCH($S6, 'Results 10 year vets'!N:N, 0)),0),"")</f>
        <v/>
      </c>
      <c r="U6" s="11" t="str">
        <f aca="false">IFERROR(VLOOKUP(T6, 'Results 10 year vets'!A:B,2,FALSE()), "")</f>
        <v/>
      </c>
      <c r="V6" s="11" t="str">
        <f aca="false" t="array" ref="V6:V6">IFERROR(ROUND(INDEX('Results 10 year vets'!H:H, MATCH($S6, 'Results 10 year vets'!N:N, 0)),0),"")</f>
        <v/>
      </c>
      <c r="W6" s="11" t="str">
        <f aca="false">IFERROR(VLOOKUP(V6, 'Results 10 year vets'!A:B,2,FALSE()), "")</f>
        <v/>
      </c>
      <c r="X6" s="11" t="str">
        <f aca="false" t="array" ref="X6:X6">IFERROR(ROUND(INDEX('Results 10 year vets'!I:I, MATCH($S6, 'Results 10 year vets'!N:N, 0)),0),"")</f>
        <v/>
      </c>
      <c r="Y6" s="11" t="str">
        <f aca="false">IFERROR(VLOOKUP(X6, 'Results 10 year vets'!A:B,2,FALSE()), "")</f>
        <v/>
      </c>
      <c r="AA6" s="11" t="n">
        <v>5</v>
      </c>
      <c r="AB6" s="34" t="str">
        <f aca="false">IFERROR(SMALL('Results 10 year vets'!M:M,AD5+1), "No more teams of 2")</f>
        <v>No more teams of 2</v>
      </c>
      <c r="AC6" s="34" t="n">
        <f aca="false">COUNTIF('Results 10 year vets'!N:N, 'Male Team'!AE6)</f>
        <v>1047075</v>
      </c>
      <c r="AD6" s="34" t="n">
        <f aca="false">SUM($AC$2:AC6)</f>
        <v>4189800</v>
      </c>
      <c r="AE6" s="11" t="str">
        <f aca="false">IFERROR(VLOOKUP(AB6,'Results 10 year vets'!M:N, 2, FALSE()), "")</f>
        <v/>
      </c>
      <c r="AF6" s="11" t="str">
        <f aca="false" t="array" ref="AF6:AF6">IFERROR(ROUND(INDEX(Table1[1st counter], MATCH($AE6, Table1[Team Gender], 0)),0),"")</f>
        <v/>
      </c>
      <c r="AG6" s="11" t="str">
        <f aca="false">IFERROR(VLOOKUP(AF6,'Results 10 year vets'!A:B,2,FALSE()), "")</f>
        <v/>
      </c>
      <c r="AH6" s="11" t="str">
        <f aca="false" t="array" ref="AH6:AH6">IFERROR(ROUND(INDEX('Results 10 year vets'!H:H, MATCH($AE6, 'Results 10 year vets'!N:N, 0)),0),"")</f>
        <v/>
      </c>
      <c r="AI6" s="11" t="str">
        <f aca="false">IFERROR(VLOOKUP(AH6,'Results 10 year vets'!A:B,2,FALSE()), "")</f>
        <v/>
      </c>
    </row>
    <row r="7" customFormat="false" ht="15" hidden="false" customHeight="false" outlineLevel="0" collapsed="false">
      <c r="A7" s="11" t="n">
        <v>6</v>
      </c>
      <c r="B7" s="34" t="str">
        <f aca="false">IFERROR(SMALL('Results 10 year vets'!K:K,D6+1), "No more teams of 4")</f>
        <v>No more teams of 4</v>
      </c>
      <c r="C7" s="34" t="n">
        <f aca="false">COUNTIF('Results 10 year vets'!N:N, 'Male Team'!E7)</f>
        <v>1047075</v>
      </c>
      <c r="D7" s="34" t="n">
        <f aca="false">SUM($C$2:C7)</f>
        <v>5236875</v>
      </c>
      <c r="E7" s="11" t="str">
        <f aca="false">IFERROR(VLOOKUP(B7,'Results 10 year vets'!K:N, 4, FALSE()), "")</f>
        <v/>
      </c>
      <c r="F7" s="11" t="str">
        <f aca="false" t="array" ref="F7:F7">IFERROR(ROUND(INDEX('Results 10 year vets'!G:G, MATCH($E7, 'Results 10 year vets'!N:N, 0)),0),"")</f>
        <v/>
      </c>
      <c r="G7" s="11" t="str">
        <f aca="false">IFERROR(VLOOKUP(F7,'Results 10 year vets'!A:B,2,FALSE()), "")</f>
        <v/>
      </c>
      <c r="H7" s="11" t="str">
        <f aca="false" t="array" ref="H7:H7">IFERROR(ROUND(INDEX('Results 10 year vets'!H:H, MATCH($E7, 'Results 10 year vets'!N:N, 0)),0),"")</f>
        <v/>
      </c>
      <c r="I7" s="11" t="str">
        <f aca="false">IFERROR(VLOOKUP(H7, 'Results 10 year vets'!A:B,2,FALSE()), "")</f>
        <v/>
      </c>
      <c r="J7" s="11" t="str">
        <f aca="false" t="array" ref="J7:J7">IFERROR(ROUND(INDEX('Results 10 year vets'!I:I, MATCH($E7, 'Results 10 year vets'!N:N, 0)),0),"")</f>
        <v/>
      </c>
      <c r="K7" s="11" t="str">
        <f aca="false">IFERROR(VLOOKUP(J7, 'Results 10 year vets'!A:B,2,FALSE()), "")</f>
        <v/>
      </c>
      <c r="L7" s="11" t="str">
        <f aca="false" t="array" ref="L7:L7">IFERROR(ROUND(INDEX('Results 10 year vets'!J:J, MATCH($E7, 'Results 10 year vets'!N:N, 0)),0),"")</f>
        <v/>
      </c>
      <c r="M7" s="11" t="str">
        <f aca="false">IFERROR(VLOOKUP(L7,'Results 10 year vets'!A:B,2,FALSE()), "")</f>
        <v/>
      </c>
      <c r="O7" s="11" t="n">
        <v>6</v>
      </c>
      <c r="P7" s="34" t="str">
        <f aca="false">IFERROR(SMALL('Results 10 year vets'!L:L,R6+1), "No more teams of 3")</f>
        <v>No more teams of 3</v>
      </c>
      <c r="Q7" s="34" t="n">
        <f aca="false">COUNTIF('Results 10 year vets'!N:N, 'Male Team'!S7)</f>
        <v>1047075</v>
      </c>
      <c r="R7" s="34" t="n">
        <f aca="false">SUM($Q$2:Q7)</f>
        <v>5236875</v>
      </c>
      <c r="S7" s="11" t="str">
        <f aca="false">IFERROR(VLOOKUP(P7,'Results 10 year vets'!L:N, 3, FALSE()), "")</f>
        <v/>
      </c>
      <c r="T7" s="11" t="str">
        <f aca="false" t="array" ref="T7:T7">IFERROR(ROUND(INDEX('Results 10 year vets'!G:G, MATCH($S7, 'Results 10 year vets'!N:N, 0)),0),"")</f>
        <v/>
      </c>
      <c r="U7" s="11" t="str">
        <f aca="false">IFERROR(VLOOKUP(T7, 'Results 10 year vets'!A:B,2,FALSE()), "")</f>
        <v/>
      </c>
      <c r="V7" s="11" t="str">
        <f aca="false" t="array" ref="V7:V7">IFERROR(ROUND(INDEX('Results 10 year vets'!H:H, MATCH($S7, 'Results 10 year vets'!N:N, 0)),0),"")</f>
        <v/>
      </c>
      <c r="W7" s="11" t="str">
        <f aca="false">IFERROR(VLOOKUP(V7, 'Results 10 year vets'!A:B,2,FALSE()), "")</f>
        <v/>
      </c>
      <c r="X7" s="11" t="str">
        <f aca="false" t="array" ref="X7:X7">IFERROR(ROUND(INDEX('Results 10 year vets'!I:I, MATCH($S7, 'Results 10 year vets'!N:N, 0)),0),"")</f>
        <v/>
      </c>
      <c r="Y7" s="11" t="str">
        <f aca="false">IFERROR(VLOOKUP(X7, 'Results 10 year vets'!A:B,2,FALSE()), "")</f>
        <v/>
      </c>
      <c r="AA7" s="11" t="n">
        <v>6</v>
      </c>
      <c r="AB7" s="34" t="str">
        <f aca="false">IFERROR(SMALL('Results 10 year vets'!M:M,AD6+1), "No more teams of 2")</f>
        <v>No more teams of 2</v>
      </c>
      <c r="AC7" s="34" t="n">
        <f aca="false">COUNTIF('Results 10 year vets'!N:N, 'Male Team'!AE7)</f>
        <v>1047075</v>
      </c>
      <c r="AD7" s="34" t="n">
        <f aca="false">SUM($AC$2:AC7)</f>
        <v>5236875</v>
      </c>
      <c r="AE7" s="11" t="str">
        <f aca="false">IFERROR(VLOOKUP(AB7,'Results 10 year vets'!M:N, 2, FALSE()), "")</f>
        <v/>
      </c>
      <c r="AF7" s="11" t="str">
        <f aca="false" t="array" ref="AF7:AF7">IFERROR(ROUND(INDEX(Table1[1st counter], MATCH($AE7, Table1[Team Gender], 0)),0),"")</f>
        <v/>
      </c>
      <c r="AG7" s="11" t="str">
        <f aca="false">IFERROR(VLOOKUP(AF7,'Results 10 year vets'!A:B,2,FALSE()), "")</f>
        <v/>
      </c>
      <c r="AH7" s="11" t="str">
        <f aca="false" t="array" ref="AH7:AH7">IFERROR(ROUND(INDEX('Results 10 year vets'!H:H, MATCH($AE7, 'Results 10 year vets'!N:N, 0)),0),"")</f>
        <v/>
      </c>
      <c r="AI7" s="11" t="str">
        <f aca="false">IFERROR(VLOOKUP(AH7,'Results 10 year vets'!A:B,2,FALSE()), "")</f>
        <v/>
      </c>
    </row>
    <row r="8" customFormat="false" ht="15" hidden="false" customHeight="false" outlineLevel="0" collapsed="false">
      <c r="A8" s="11" t="n">
        <v>7</v>
      </c>
      <c r="B8" s="34" t="str">
        <f aca="false">IFERROR(SMALL('Results 10 year vets'!K:K,D7+1), "No more teams of 4")</f>
        <v>No more teams of 4</v>
      </c>
      <c r="C8" s="34" t="n">
        <f aca="false">COUNTIF('Results 10 year vets'!N:N, 'Male Team'!E8)</f>
        <v>1047075</v>
      </c>
      <c r="D8" s="34" t="n">
        <f aca="false">SUM($C$2:C8)</f>
        <v>6283950</v>
      </c>
      <c r="E8" s="11" t="str">
        <f aca="false">IFERROR(VLOOKUP(B8,'Results 10 year vets'!K:N, 4, FALSE()), "")</f>
        <v/>
      </c>
      <c r="F8" s="11" t="str">
        <f aca="false" t="array" ref="F8:F8">IFERROR(ROUND(INDEX('Results 10 year vets'!G:G, MATCH($E8, 'Results 10 year vets'!N:N, 0)),0),"")</f>
        <v/>
      </c>
      <c r="G8" s="11" t="str">
        <f aca="false">IFERROR(VLOOKUP(F8,'Results 10 year vets'!A:B,2,FALSE()), "")</f>
        <v/>
      </c>
      <c r="H8" s="11" t="str">
        <f aca="false" t="array" ref="H8:H8">IFERROR(ROUND(INDEX('Results 10 year vets'!H:H, MATCH($E8, 'Results 10 year vets'!N:N, 0)),0),"")</f>
        <v/>
      </c>
      <c r="I8" s="11" t="str">
        <f aca="false">IFERROR(VLOOKUP(H8, 'Results 10 year vets'!A:B,2,FALSE()), "")</f>
        <v/>
      </c>
      <c r="J8" s="11" t="str">
        <f aca="false" t="array" ref="J8:J8">IFERROR(ROUND(INDEX('Results 10 year vets'!I:I, MATCH($E8, 'Results 10 year vets'!N:N, 0)),0),"")</f>
        <v/>
      </c>
      <c r="K8" s="11" t="str">
        <f aca="false">IFERROR(VLOOKUP(J8, 'Results 10 year vets'!A:B,2,FALSE()), "")</f>
        <v/>
      </c>
      <c r="L8" s="11" t="str">
        <f aca="false" t="array" ref="L8:L8">IFERROR(ROUND(INDEX('Results 10 year vets'!J:J, MATCH($E8, 'Results 10 year vets'!N:N, 0)),0),"")</f>
        <v/>
      </c>
      <c r="M8" s="11" t="str">
        <f aca="false">IFERROR(VLOOKUP(L8,'Results 10 year vets'!A:B,2,FALSE()), "")</f>
        <v/>
      </c>
      <c r="O8" s="11" t="n">
        <v>7</v>
      </c>
      <c r="P8" s="34" t="str">
        <f aca="false">IFERROR(SMALL('Results 10 year vets'!L:L,R7+1), "No more teams of 3")</f>
        <v>No more teams of 3</v>
      </c>
      <c r="Q8" s="34" t="n">
        <f aca="false">COUNTIF('Results 10 year vets'!N:N, 'Male Team'!S8)</f>
        <v>1047075</v>
      </c>
      <c r="R8" s="34" t="n">
        <f aca="false">SUM($Q$2:Q8)</f>
        <v>6283950</v>
      </c>
      <c r="S8" s="11" t="str">
        <f aca="false">IFERROR(VLOOKUP(P8,'Results 10 year vets'!L:N, 3, FALSE()), "")</f>
        <v/>
      </c>
      <c r="T8" s="11" t="str">
        <f aca="false" t="array" ref="T8:T8">IFERROR(ROUND(INDEX('Results 10 year vets'!G:G, MATCH($S8, 'Results 10 year vets'!N:N, 0)),0),"")</f>
        <v/>
      </c>
      <c r="U8" s="11" t="str">
        <f aca="false">IFERROR(VLOOKUP(T8, 'Results 10 year vets'!A:B,2,FALSE()), "")</f>
        <v/>
      </c>
      <c r="V8" s="11" t="str">
        <f aca="false" t="array" ref="V8:V8">IFERROR(ROUND(INDEX('Results 10 year vets'!H:H, MATCH($S8, 'Results 10 year vets'!N:N, 0)),0),"")</f>
        <v/>
      </c>
      <c r="W8" s="11" t="str">
        <f aca="false">IFERROR(VLOOKUP(V8, 'Results 10 year vets'!A:B,2,FALSE()), "")</f>
        <v/>
      </c>
      <c r="X8" s="11" t="str">
        <f aca="false" t="array" ref="X8:X8">IFERROR(ROUND(INDEX('Results 10 year vets'!I:I, MATCH($S8, 'Results 10 year vets'!N:N, 0)),0),"")</f>
        <v/>
      </c>
      <c r="Y8" s="11" t="str">
        <f aca="false">IFERROR(VLOOKUP(X8, 'Results 10 year vets'!A:B,2,FALSE()), "")</f>
        <v/>
      </c>
      <c r="AA8" s="11" t="n">
        <v>7</v>
      </c>
      <c r="AB8" s="34" t="str">
        <f aca="false">IFERROR(SMALL('Results 10 year vets'!M:M,AD7+1), "No more teams of 2")</f>
        <v>No more teams of 2</v>
      </c>
      <c r="AC8" s="34" t="n">
        <f aca="false">COUNTIF('Results 10 year vets'!N:N, 'Male Team'!AE8)</f>
        <v>1047075</v>
      </c>
      <c r="AD8" s="34" t="n">
        <f aca="false">SUM($AC$2:AC8)</f>
        <v>6283950</v>
      </c>
      <c r="AE8" s="11" t="str">
        <f aca="false">IFERROR(VLOOKUP(AB8,'Results 10 year vets'!M:N, 2, FALSE()), "")</f>
        <v/>
      </c>
      <c r="AF8" s="11" t="str">
        <f aca="false" t="array" ref="AF8:AF8">IFERROR(ROUND(INDEX(Table1[1st counter], MATCH($AE8, Table1[Team Gender], 0)),0),"")</f>
        <v/>
      </c>
      <c r="AG8" s="11" t="str">
        <f aca="false">IFERROR(VLOOKUP(AF8,'Results 10 year vets'!A:B,2,FALSE()), "")</f>
        <v/>
      </c>
      <c r="AH8" s="11" t="str">
        <f aca="false" t="array" ref="AH8:AH8">IFERROR(ROUND(INDEX('Results 10 year vets'!H:H, MATCH($AE8, 'Results 10 year vets'!N:N, 0)),0),"")</f>
        <v/>
      </c>
      <c r="AI8" s="11" t="str">
        <f aca="false">IFERROR(VLOOKUP(AH8,'Results 10 year vets'!A:B,2,FALSE()), "")</f>
        <v/>
      </c>
    </row>
    <row r="9" customFormat="false" ht="15" hidden="false" customHeight="false" outlineLevel="0" collapsed="false">
      <c r="A9" s="11" t="n">
        <v>8</v>
      </c>
      <c r="B9" s="34" t="str">
        <f aca="false">IFERROR(SMALL('Results 10 year vets'!K:K,D8+1), "No more teams of 4")</f>
        <v>No more teams of 4</v>
      </c>
      <c r="C9" s="34" t="n">
        <f aca="false">COUNTIF('Results 10 year vets'!N:N, 'Male Team'!E9)</f>
        <v>1047075</v>
      </c>
      <c r="D9" s="34" t="n">
        <f aca="false">SUM($C$2:C9)</f>
        <v>7331025</v>
      </c>
      <c r="E9" s="11" t="str">
        <f aca="false">IFERROR(VLOOKUP(B9,'Results 10 year vets'!K:N, 4, FALSE()), "")</f>
        <v/>
      </c>
      <c r="F9" s="11" t="str">
        <f aca="false" t="array" ref="F9:F9">IFERROR(ROUND(INDEX('Results 10 year vets'!G:G, MATCH($E9, 'Results 10 year vets'!N:N, 0)),0),"")</f>
        <v/>
      </c>
      <c r="G9" s="11" t="str">
        <f aca="false">IFERROR(VLOOKUP(F9,'Results 10 year vets'!A:B,2,FALSE()), "")</f>
        <v/>
      </c>
      <c r="H9" s="11" t="str">
        <f aca="false" t="array" ref="H9:H9">IFERROR(ROUND(INDEX('Results 10 year vets'!H:H, MATCH($E9, 'Results 10 year vets'!N:N, 0)),0),"")</f>
        <v/>
      </c>
      <c r="I9" s="11" t="str">
        <f aca="false">IFERROR(VLOOKUP(H9, 'Results 10 year vets'!A:B,2,FALSE()), "")</f>
        <v/>
      </c>
      <c r="J9" s="11" t="str">
        <f aca="false" t="array" ref="J9:J9">IFERROR(ROUND(INDEX('Results 10 year vets'!I:I, MATCH($E9, 'Results 10 year vets'!N:N, 0)),0),"")</f>
        <v/>
      </c>
      <c r="K9" s="11" t="str">
        <f aca="false">IFERROR(VLOOKUP(J9, 'Results 10 year vets'!A:B,2,FALSE()), "")</f>
        <v/>
      </c>
      <c r="L9" s="11" t="str">
        <f aca="false" t="array" ref="L9:L9">IFERROR(ROUND(INDEX('Results 10 year vets'!J:J, MATCH($E9, 'Results 10 year vets'!N:N, 0)),0),"")</f>
        <v/>
      </c>
      <c r="M9" s="11" t="str">
        <f aca="false">IFERROR(VLOOKUP(L9,'Results 10 year vets'!A:B,2,FALSE()), "")</f>
        <v/>
      </c>
      <c r="O9" s="11" t="n">
        <v>8</v>
      </c>
      <c r="P9" s="34" t="str">
        <f aca="false">IFERROR(SMALL('Results 10 year vets'!L:L,R8+1), "No more teams of 3")</f>
        <v>No more teams of 3</v>
      </c>
      <c r="Q9" s="34" t="n">
        <f aca="false">COUNTIF('Results 10 year vets'!N:N, 'Male Team'!S9)</f>
        <v>1047075</v>
      </c>
      <c r="R9" s="34" t="n">
        <f aca="false">SUM($Q$2:Q9)</f>
        <v>7331025</v>
      </c>
      <c r="S9" s="11" t="str">
        <f aca="false">IFERROR(VLOOKUP(P9,'Results 10 year vets'!L:N, 3, FALSE()), "")</f>
        <v/>
      </c>
      <c r="T9" s="11" t="str">
        <f aca="false" t="array" ref="T9:T9">IFERROR(ROUND(INDEX('Results 10 year vets'!G:G, MATCH($S9, 'Results 10 year vets'!N:N, 0)),0),"")</f>
        <v/>
      </c>
      <c r="U9" s="11" t="str">
        <f aca="false">IFERROR(VLOOKUP(T9, 'Results 10 year vets'!A:B,2,FALSE()), "")</f>
        <v/>
      </c>
      <c r="V9" s="11" t="str">
        <f aca="false" t="array" ref="V9:V9">IFERROR(ROUND(INDEX('Results 10 year vets'!H:H, MATCH($S9, 'Results 10 year vets'!N:N, 0)),0),"")</f>
        <v/>
      </c>
      <c r="W9" s="11" t="str">
        <f aca="false">IFERROR(VLOOKUP(V9, 'Results 10 year vets'!A:B,2,FALSE()), "")</f>
        <v/>
      </c>
      <c r="X9" s="11" t="str">
        <f aca="false" t="array" ref="X9:X9">IFERROR(ROUND(INDEX('Results 10 year vets'!I:I, MATCH($S9, 'Results 10 year vets'!N:N, 0)),0),"")</f>
        <v/>
      </c>
      <c r="Y9" s="11" t="str">
        <f aca="false">IFERROR(VLOOKUP(X9, 'Results 10 year vets'!A:B,2,FALSE()), "")</f>
        <v/>
      </c>
      <c r="AA9" s="11" t="n">
        <v>8</v>
      </c>
      <c r="AB9" s="34" t="str">
        <f aca="false">IFERROR(SMALL('Results 10 year vets'!M:M,AD8+1), "No more teams of 2")</f>
        <v>No more teams of 2</v>
      </c>
      <c r="AC9" s="34" t="n">
        <f aca="false">COUNTIF('Results 10 year vets'!N:N, 'Male Team'!AE9)</f>
        <v>1047075</v>
      </c>
      <c r="AD9" s="34" t="n">
        <f aca="false">SUM($AC$2:AC9)</f>
        <v>7331025</v>
      </c>
      <c r="AE9" s="11" t="str">
        <f aca="false">IFERROR(VLOOKUP(AB9,'Results 10 year vets'!M:N, 2, FALSE()), "")</f>
        <v/>
      </c>
      <c r="AF9" s="11" t="str">
        <f aca="false" t="array" ref="AF9:AF9">IFERROR(ROUND(INDEX(Table1[1st counter], MATCH($AE9, Table1[Team Gender], 0)),0),"")</f>
        <v/>
      </c>
      <c r="AG9" s="11" t="str">
        <f aca="false">IFERROR(VLOOKUP(AF9,'Results 10 year vets'!A:B,2,FALSE()), "")</f>
        <v/>
      </c>
      <c r="AH9" s="11" t="str">
        <f aca="false" t="array" ref="AH9:AH9">IFERROR(ROUND(INDEX('Results 10 year vets'!H:H, MATCH($AE9, 'Results 10 year vets'!N:N, 0)),0),"")</f>
        <v/>
      </c>
      <c r="AI9" s="11" t="str">
        <f aca="false">IFERROR(VLOOKUP(AH9,'Results 10 year vets'!A:B,2,FALSE()), "")</f>
        <v/>
      </c>
    </row>
    <row r="10" customFormat="false" ht="15" hidden="false" customHeight="false" outlineLevel="0" collapsed="false">
      <c r="A10" s="11" t="n">
        <v>9</v>
      </c>
      <c r="B10" s="34" t="str">
        <f aca="false">IFERROR(SMALL('Results 10 year vets'!K:K,D9+1), "No more teams of 4")</f>
        <v>No more teams of 4</v>
      </c>
      <c r="C10" s="34" t="n">
        <f aca="false">COUNTIF('Results 10 year vets'!N:N, 'Male Team'!E10)</f>
        <v>1047075</v>
      </c>
      <c r="D10" s="34" t="n">
        <f aca="false">SUM($C$2:C10)</f>
        <v>8378100</v>
      </c>
      <c r="E10" s="11" t="str">
        <f aca="false">IFERROR(VLOOKUP(B10,'Results 10 year vets'!K:N, 4, FALSE()), "")</f>
        <v/>
      </c>
      <c r="F10" s="11" t="str">
        <f aca="false" t="array" ref="F10:F10">IFERROR(ROUND(INDEX('Results 10 year vets'!G:G, MATCH($E10, 'Results 10 year vets'!N:N, 0)),0),"")</f>
        <v/>
      </c>
      <c r="G10" s="11" t="str">
        <f aca="false">IFERROR(VLOOKUP(F10,'Results 10 year vets'!A:B,2,FALSE()), "")</f>
        <v/>
      </c>
      <c r="H10" s="11" t="str">
        <f aca="false" t="array" ref="H10:H10">IFERROR(ROUND(INDEX('Results 10 year vets'!H:H, MATCH($E10, 'Results 10 year vets'!N:N, 0)),0),"")</f>
        <v/>
      </c>
      <c r="I10" s="11" t="str">
        <f aca="false">IFERROR(VLOOKUP(H10, 'Results 10 year vets'!A:B,2,FALSE()), "")</f>
        <v/>
      </c>
      <c r="J10" s="11" t="str">
        <f aca="false" t="array" ref="J10:J10">IFERROR(ROUND(INDEX('Results 10 year vets'!I:I, MATCH($E10, 'Results 10 year vets'!N:N, 0)),0),"")</f>
        <v/>
      </c>
      <c r="K10" s="11" t="str">
        <f aca="false">IFERROR(VLOOKUP(J10, 'Results 10 year vets'!A:B,2,FALSE()), "")</f>
        <v/>
      </c>
      <c r="L10" s="11" t="str">
        <f aca="false" t="array" ref="L10:L10">IFERROR(ROUND(INDEX('Results 10 year vets'!J:J, MATCH($E10, 'Results 10 year vets'!N:N, 0)),0),"")</f>
        <v/>
      </c>
      <c r="M10" s="11" t="str">
        <f aca="false">IFERROR(VLOOKUP(L10,'Results 10 year vets'!A:B,2,FALSE()), "")</f>
        <v/>
      </c>
      <c r="O10" s="11" t="n">
        <v>9</v>
      </c>
      <c r="P10" s="34" t="str">
        <f aca="false">IFERROR(SMALL('Results 10 year vets'!L:L,R9+1), "No more teams of 3")</f>
        <v>No more teams of 3</v>
      </c>
      <c r="Q10" s="34" t="n">
        <f aca="false">COUNTIF('Results 10 year vets'!N:N, 'Male Team'!S10)</f>
        <v>1047075</v>
      </c>
      <c r="R10" s="34" t="n">
        <f aca="false">SUM($Q$2:Q10)</f>
        <v>8378100</v>
      </c>
      <c r="S10" s="11" t="str">
        <f aca="false">IFERROR(VLOOKUP(P10,'Results 10 year vets'!L:N, 3, FALSE()), "")</f>
        <v/>
      </c>
      <c r="T10" s="11" t="str">
        <f aca="false" t="array" ref="T10:T10">IFERROR(ROUND(INDEX('Results 10 year vets'!G:G, MATCH($S10, 'Results 10 year vets'!N:N, 0)),0),"")</f>
        <v/>
      </c>
      <c r="U10" s="11" t="str">
        <f aca="false">IFERROR(VLOOKUP(T10, 'Results 10 year vets'!A:B,2,FALSE()), "")</f>
        <v/>
      </c>
      <c r="V10" s="11" t="str">
        <f aca="false" t="array" ref="V10:V10">IFERROR(ROUND(INDEX('Results 10 year vets'!H:H, MATCH($S10, 'Results 10 year vets'!N:N, 0)),0),"")</f>
        <v/>
      </c>
      <c r="W10" s="11" t="str">
        <f aca="false">IFERROR(VLOOKUP(V10, 'Results 10 year vets'!A:B,2,FALSE()), "")</f>
        <v/>
      </c>
      <c r="X10" s="11" t="str">
        <f aca="false" t="array" ref="X10:X10">IFERROR(ROUND(INDEX('Results 10 year vets'!I:I, MATCH($S10, 'Results 10 year vets'!N:N, 0)),0),"")</f>
        <v/>
      </c>
      <c r="Y10" s="11" t="str">
        <f aca="false">IFERROR(VLOOKUP(X10, 'Results 10 year vets'!A:B,2,FALSE()), "")</f>
        <v/>
      </c>
      <c r="AA10" s="11" t="n">
        <v>9</v>
      </c>
      <c r="AB10" s="34" t="str">
        <f aca="false">IFERROR(SMALL('Results 10 year vets'!M:M,AD9+1), "No more teams of 2")</f>
        <v>No more teams of 2</v>
      </c>
      <c r="AC10" s="34" t="n">
        <f aca="false">COUNTIF('Results 10 year vets'!N:N, 'Male Team'!AE10)</f>
        <v>1047075</v>
      </c>
      <c r="AD10" s="34" t="n">
        <f aca="false">SUM($AC$2:AC10)</f>
        <v>8378100</v>
      </c>
      <c r="AE10" s="11" t="str">
        <f aca="false">IFERROR(VLOOKUP(AB10,'Results 10 year vets'!M:N, 2, FALSE()), "")</f>
        <v/>
      </c>
      <c r="AF10" s="11" t="str">
        <f aca="false" t="array" ref="AF10:AF10">IFERROR(ROUND(INDEX(Table1[1st counter], MATCH($AE10, Table1[Team Gender], 0)),0),"")</f>
        <v/>
      </c>
      <c r="AG10" s="11" t="str">
        <f aca="false">IFERROR(VLOOKUP(AF10,'Results 10 year vets'!A:B,2,FALSE()), "")</f>
        <v/>
      </c>
      <c r="AH10" s="11" t="str">
        <f aca="false" t="array" ref="AH10:AH10">IFERROR(ROUND(INDEX('Results 10 year vets'!H:H, MATCH($AE10, 'Results 10 year vets'!N:N, 0)),0),"")</f>
        <v/>
      </c>
      <c r="AI10" s="11" t="str">
        <f aca="false">IFERROR(VLOOKUP(AH10,'Results 10 year vets'!A:B,2,FALSE()), "")</f>
        <v/>
      </c>
    </row>
    <row r="11" customFormat="false" ht="15" hidden="false" customHeight="false" outlineLevel="0" collapsed="false">
      <c r="A11" s="11" t="n">
        <v>10</v>
      </c>
      <c r="B11" s="34" t="str">
        <f aca="false">IFERROR(SMALL('Results 10 year vets'!K:K,D10+1), "No more teams of 4")</f>
        <v>No more teams of 4</v>
      </c>
      <c r="C11" s="34" t="n">
        <f aca="false">COUNTIF('Results 10 year vets'!N:N, 'Male Team'!E11)</f>
        <v>1047075</v>
      </c>
      <c r="D11" s="34" t="n">
        <f aca="false">SUM($C$2:C11)</f>
        <v>9425175</v>
      </c>
      <c r="E11" s="11" t="str">
        <f aca="false">IFERROR(VLOOKUP(B11,'Results 10 year vets'!K:N, 4, FALSE()), "")</f>
        <v/>
      </c>
      <c r="F11" s="11" t="str">
        <f aca="false" t="array" ref="F11:F11">IFERROR(ROUND(INDEX('Results 10 year vets'!G:G, MATCH($E11, 'Results 10 year vets'!N:N, 0)),0),"")</f>
        <v/>
      </c>
      <c r="G11" s="11" t="str">
        <f aca="false">IFERROR(VLOOKUP(F11,'Results 10 year vets'!A:B,2,FALSE()), "")</f>
        <v/>
      </c>
      <c r="H11" s="11" t="str">
        <f aca="false" t="array" ref="H11:H11">IFERROR(ROUND(INDEX('Results 10 year vets'!H:H, MATCH($E11, 'Results 10 year vets'!N:N, 0)),0),"")</f>
        <v/>
      </c>
      <c r="I11" s="11" t="str">
        <f aca="false">IFERROR(VLOOKUP(H11, 'Results 10 year vets'!A:B,2,FALSE()), "")</f>
        <v/>
      </c>
      <c r="J11" s="11" t="str">
        <f aca="false" t="array" ref="J11:J11">IFERROR(ROUND(INDEX('Results 10 year vets'!I:I, MATCH($E11, 'Results 10 year vets'!N:N, 0)),0),"")</f>
        <v/>
      </c>
      <c r="K11" s="11" t="str">
        <f aca="false">IFERROR(VLOOKUP(J11, 'Results 10 year vets'!A:B,2,FALSE()), "")</f>
        <v/>
      </c>
      <c r="L11" s="11" t="str">
        <f aca="false" t="array" ref="L11:L11">IFERROR(ROUND(INDEX('Results 10 year vets'!J:J, MATCH($E11, 'Results 10 year vets'!N:N, 0)),0),"")</f>
        <v/>
      </c>
      <c r="M11" s="11" t="str">
        <f aca="false">IFERROR(VLOOKUP(L11,'Results 10 year vets'!A:B,2,FALSE()), "")</f>
        <v/>
      </c>
      <c r="O11" s="11" t="n">
        <v>10</v>
      </c>
      <c r="P11" s="34" t="str">
        <f aca="false">IFERROR(SMALL('Results 10 year vets'!L:L,R10+1), "No more teams of 3")</f>
        <v>No more teams of 3</v>
      </c>
      <c r="Q11" s="34" t="n">
        <f aca="false">COUNTIF('Results 10 year vets'!N:N, 'Male Team'!S11)</f>
        <v>1047075</v>
      </c>
      <c r="R11" s="34" t="n">
        <f aca="false">SUM($Q$2:Q11)</f>
        <v>9425175</v>
      </c>
      <c r="S11" s="11" t="str">
        <f aca="false">IFERROR(VLOOKUP(P11,'Results 10 year vets'!L:N, 3, FALSE()), "")</f>
        <v/>
      </c>
      <c r="T11" s="11" t="str">
        <f aca="false" t="array" ref="T11:T11">IFERROR(ROUND(INDEX('Results 10 year vets'!G:G, MATCH($S11, 'Results 10 year vets'!N:N, 0)),0),"")</f>
        <v/>
      </c>
      <c r="U11" s="11" t="str">
        <f aca="false">IFERROR(VLOOKUP(T11, 'Results 10 year vets'!A:B,2,FALSE()), "")</f>
        <v/>
      </c>
      <c r="V11" s="11" t="str">
        <f aca="false" t="array" ref="V11:V11">IFERROR(ROUND(INDEX('Results 10 year vets'!H:H, MATCH($S11, 'Results 10 year vets'!N:N, 0)),0),"")</f>
        <v/>
      </c>
      <c r="W11" s="11" t="str">
        <f aca="false">IFERROR(VLOOKUP(V11, 'Results 10 year vets'!A:B,2,FALSE()), "")</f>
        <v/>
      </c>
      <c r="X11" s="11" t="str">
        <f aca="false" t="array" ref="X11:X11">IFERROR(ROUND(INDEX('Results 10 year vets'!I:I, MATCH($S11, 'Results 10 year vets'!N:N, 0)),0),"")</f>
        <v/>
      </c>
      <c r="Y11" s="11" t="str">
        <f aca="false">IFERROR(VLOOKUP(X11, 'Results 10 year vets'!A:B,2,FALSE()), "")</f>
        <v/>
      </c>
      <c r="AA11" s="11" t="n">
        <v>10</v>
      </c>
      <c r="AB11" s="34" t="str">
        <f aca="false">IFERROR(SMALL('Results 10 year vets'!M:M,AD10+1), "No more teams of 2")</f>
        <v>No more teams of 2</v>
      </c>
      <c r="AC11" s="34" t="n">
        <f aca="false">COUNTIF('Results 10 year vets'!N:N, 'Male Team'!AE11)</f>
        <v>1047075</v>
      </c>
      <c r="AD11" s="34" t="n">
        <f aca="false">SUM($AC$2:AC11)</f>
        <v>9425175</v>
      </c>
      <c r="AE11" s="11" t="str">
        <f aca="false">IFERROR(VLOOKUP(AB11,'Results 10 year vets'!M:N, 2, FALSE()), "")</f>
        <v/>
      </c>
      <c r="AF11" s="11" t="str">
        <f aca="false" t="array" ref="AF11:AF11">IFERROR(ROUND(INDEX(Table1[1st counter], MATCH($AE11, Table1[Team Gender], 0)),0),"")</f>
        <v/>
      </c>
      <c r="AG11" s="11" t="str">
        <f aca="false">IFERROR(VLOOKUP(AF11,'Results 10 year vets'!A:B,2,FALSE()), "")</f>
        <v/>
      </c>
      <c r="AH11" s="11" t="str">
        <f aca="false" t="array" ref="AH11:AH11">IFERROR(ROUND(INDEX('Results 10 year vets'!H:H, MATCH($AE11, 'Results 10 year vets'!N:N, 0)),0),"")</f>
        <v/>
      </c>
      <c r="AI11" s="11" t="str">
        <f aca="false">IFERROR(VLOOKUP(AH11,'Results 10 year vets'!A:B,2,FALSE()), "")</f>
        <v/>
      </c>
    </row>
    <row r="12" customFormat="false" ht="15" hidden="false" customHeight="false" outlineLevel="0" collapsed="false">
      <c r="A12" s="11" t="n">
        <v>11</v>
      </c>
      <c r="B12" s="34" t="str">
        <f aca="false">IFERROR(SMALL('Results 10 year vets'!K:K,D11+1), "No more teams of 4")</f>
        <v>No more teams of 4</v>
      </c>
      <c r="C12" s="34" t="n">
        <f aca="false">COUNTIF('Results 10 year vets'!N:N, 'Male Team'!E12)</f>
        <v>1047075</v>
      </c>
      <c r="D12" s="34" t="n">
        <f aca="false">SUM($C$2:C12)</f>
        <v>10472250</v>
      </c>
      <c r="E12" s="11" t="str">
        <f aca="false">IFERROR(VLOOKUP(B12,'Results 10 year vets'!K:N, 4, FALSE()), "")</f>
        <v/>
      </c>
      <c r="F12" s="11" t="str">
        <f aca="false" t="array" ref="F12:F12">IFERROR(ROUND(INDEX('Results 10 year vets'!G:G, MATCH($E12, 'Results 10 year vets'!N:N, 0)),0),"")</f>
        <v/>
      </c>
      <c r="G12" s="11" t="str">
        <f aca="false">IFERROR(VLOOKUP(F12,'Results 10 year vets'!A:B,2,FALSE()), "")</f>
        <v/>
      </c>
      <c r="H12" s="11" t="str">
        <f aca="false" t="array" ref="H12:H12">IFERROR(ROUND(INDEX('Results 10 year vets'!H:H, MATCH($E12, 'Results 10 year vets'!N:N, 0)),0),"")</f>
        <v/>
      </c>
      <c r="I12" s="11" t="str">
        <f aca="false">IFERROR(VLOOKUP(H12, 'Results 10 year vets'!A:B,2,FALSE()), "")</f>
        <v/>
      </c>
      <c r="J12" s="11" t="str">
        <f aca="false" t="array" ref="J12:J12">IFERROR(ROUND(INDEX('Results 10 year vets'!I:I, MATCH($E12, 'Results 10 year vets'!N:N, 0)),0),"")</f>
        <v/>
      </c>
      <c r="K12" s="11" t="str">
        <f aca="false">IFERROR(VLOOKUP(J12, 'Results 10 year vets'!A:B,2,FALSE()), "")</f>
        <v/>
      </c>
      <c r="L12" s="11" t="str">
        <f aca="false" t="array" ref="L12:L12">IFERROR(ROUND(INDEX('Results 10 year vets'!J:J, MATCH($E12, 'Results 10 year vets'!N:N, 0)),0),"")</f>
        <v/>
      </c>
      <c r="M12" s="11" t="str">
        <f aca="false">IFERROR(VLOOKUP(L12,'Results 10 year vets'!A:B,2,FALSE()), "")</f>
        <v/>
      </c>
      <c r="O12" s="11" t="n">
        <v>11</v>
      </c>
      <c r="P12" s="34" t="str">
        <f aca="false">IFERROR(SMALL('Results 10 year vets'!L:L,R11+1), "No more teams of 3")</f>
        <v>No more teams of 3</v>
      </c>
      <c r="Q12" s="34" t="n">
        <f aca="false">COUNTIF('Results 10 year vets'!N:N, 'Male Team'!S12)</f>
        <v>1047075</v>
      </c>
      <c r="R12" s="34" t="n">
        <f aca="false">SUM($Q$2:Q12)</f>
        <v>10472250</v>
      </c>
      <c r="S12" s="11" t="str">
        <f aca="false">IFERROR(VLOOKUP(P12,'Results 10 year vets'!L:N, 3, FALSE()), "")</f>
        <v/>
      </c>
      <c r="T12" s="11" t="str">
        <f aca="false" t="array" ref="T12:T12">IFERROR(ROUND(INDEX('Results 10 year vets'!G:G, MATCH($S12, 'Results 10 year vets'!N:N, 0)),0),"")</f>
        <v/>
      </c>
      <c r="U12" s="11" t="str">
        <f aca="false">IFERROR(VLOOKUP(T12, 'Results 10 year vets'!A:B,2,FALSE()), "")</f>
        <v/>
      </c>
      <c r="V12" s="11" t="str">
        <f aca="false" t="array" ref="V12:V12">IFERROR(ROUND(INDEX('Results 10 year vets'!H:H, MATCH($S12, 'Results 10 year vets'!N:N, 0)),0),"")</f>
        <v/>
      </c>
      <c r="W12" s="11" t="str">
        <f aca="false">IFERROR(VLOOKUP(V12, 'Results 10 year vets'!A:B,2,FALSE()), "")</f>
        <v/>
      </c>
      <c r="X12" s="11" t="str">
        <f aca="false" t="array" ref="X12:X12">IFERROR(ROUND(INDEX('Results 10 year vets'!I:I, MATCH($S12, 'Results 10 year vets'!N:N, 0)),0),"")</f>
        <v/>
      </c>
      <c r="Y12" s="11" t="str">
        <f aca="false">IFERROR(VLOOKUP(X12, 'Results 10 year vets'!A:B,2,FALSE()), "")</f>
        <v/>
      </c>
      <c r="AA12" s="11" t="n">
        <v>11</v>
      </c>
      <c r="AB12" s="34" t="str">
        <f aca="false">IFERROR(SMALL('Results 10 year vets'!M:M,AD11+1), "No more teams of 2")</f>
        <v>No more teams of 2</v>
      </c>
      <c r="AC12" s="34" t="n">
        <f aca="false">COUNTIF('Results 10 year vets'!N:N, 'Male Team'!AE12)</f>
        <v>1047075</v>
      </c>
      <c r="AD12" s="34" t="n">
        <f aca="false">SUM($AC$2:AC12)</f>
        <v>10472250</v>
      </c>
      <c r="AE12" s="11" t="str">
        <f aca="false">IFERROR(VLOOKUP(AB12,'Results 10 year vets'!M:N, 2, FALSE()), "")</f>
        <v/>
      </c>
      <c r="AF12" s="11" t="str">
        <f aca="false" t="array" ref="AF12:AF12">IFERROR(ROUND(INDEX(Table1[1st counter], MATCH($AE12, Table1[Team Gender], 0)),0),"")</f>
        <v/>
      </c>
      <c r="AG12" s="11" t="str">
        <f aca="false">IFERROR(VLOOKUP(AF12,'Results 10 year vets'!A:B,2,FALSE()), "")</f>
        <v/>
      </c>
      <c r="AH12" s="11" t="str">
        <f aca="false" t="array" ref="AH12:AH12">IFERROR(ROUND(INDEX('Results 10 year vets'!H:H, MATCH($AE12, 'Results 10 year vets'!N:N, 0)),0),"")</f>
        <v/>
      </c>
      <c r="AI12" s="11" t="str">
        <f aca="false">IFERROR(VLOOKUP(AH12,'Results 10 year vets'!A:B,2,FALSE()), "")</f>
        <v/>
      </c>
    </row>
    <row r="13" customFormat="false" ht="15" hidden="false" customHeight="false" outlineLevel="0" collapsed="false">
      <c r="A13" s="11" t="n">
        <v>12</v>
      </c>
      <c r="B13" s="34" t="str">
        <f aca="false">IFERROR(SMALL('Results 10 year vets'!K:K,D12+1), "No more teams of 4")</f>
        <v>No more teams of 4</v>
      </c>
      <c r="C13" s="34" t="n">
        <f aca="false">COUNTIF('Results 10 year vets'!N:N, 'Male Team'!E13)</f>
        <v>1047075</v>
      </c>
      <c r="D13" s="34" t="n">
        <f aca="false">SUM($C$2:C13)</f>
        <v>11519325</v>
      </c>
      <c r="E13" s="11" t="str">
        <f aca="false">IFERROR(VLOOKUP(B13,'Results 10 year vets'!K:N, 4, FALSE()), "")</f>
        <v/>
      </c>
      <c r="F13" s="11" t="str">
        <f aca="false" t="array" ref="F13:F13">IFERROR(ROUND(INDEX('Results 10 year vets'!G:G, MATCH($E13, 'Results 10 year vets'!N:N, 0)),0),"")</f>
        <v/>
      </c>
      <c r="G13" s="11" t="str">
        <f aca="false">IFERROR(VLOOKUP(F13,'Results 10 year vets'!A:B,2,FALSE()), "")</f>
        <v/>
      </c>
      <c r="H13" s="11" t="str">
        <f aca="false" t="array" ref="H13:H13">IFERROR(ROUND(INDEX('Results 10 year vets'!H:H, MATCH($E13, 'Results 10 year vets'!N:N, 0)),0),"")</f>
        <v/>
      </c>
      <c r="I13" s="11" t="str">
        <f aca="false">IFERROR(VLOOKUP(H13, 'Results 10 year vets'!A:B,2,FALSE()), "")</f>
        <v/>
      </c>
      <c r="J13" s="11" t="str">
        <f aca="false" t="array" ref="J13:J13">IFERROR(ROUND(INDEX('Results 10 year vets'!I:I, MATCH($E13, 'Results 10 year vets'!N:N, 0)),0),"")</f>
        <v/>
      </c>
      <c r="K13" s="11" t="str">
        <f aca="false">IFERROR(VLOOKUP(J13, 'Results 10 year vets'!A:B,2,FALSE()), "")</f>
        <v/>
      </c>
      <c r="L13" s="11" t="str">
        <f aca="false" t="array" ref="L13:L13">IFERROR(ROUND(INDEX('Results 10 year vets'!J:J, MATCH($E13, 'Results 10 year vets'!N:N, 0)),0),"")</f>
        <v/>
      </c>
      <c r="M13" s="11" t="str">
        <f aca="false">IFERROR(VLOOKUP(L13,'Results 10 year vets'!A:B,2,FALSE()), "")</f>
        <v/>
      </c>
      <c r="O13" s="11" t="n">
        <v>12</v>
      </c>
      <c r="P13" s="34" t="str">
        <f aca="false">IFERROR(SMALL('Results 10 year vets'!L:L,R12+1), "No more teams of 3")</f>
        <v>No more teams of 3</v>
      </c>
      <c r="Q13" s="34" t="n">
        <f aca="false">COUNTIF('Results 10 year vets'!N:N, 'Male Team'!S13)</f>
        <v>1047075</v>
      </c>
      <c r="R13" s="34" t="n">
        <f aca="false">SUM($Q$2:Q13)</f>
        <v>11519325</v>
      </c>
      <c r="S13" s="11" t="str">
        <f aca="false">IFERROR(VLOOKUP(P13,'Results 10 year vets'!L:N, 3, FALSE()), "")</f>
        <v/>
      </c>
      <c r="T13" s="11" t="str">
        <f aca="false" t="array" ref="T13:T13">IFERROR(ROUND(INDEX('Results 10 year vets'!G:G, MATCH($S13, 'Results 10 year vets'!N:N, 0)),0),"")</f>
        <v/>
      </c>
      <c r="U13" s="11" t="str">
        <f aca="false">IFERROR(VLOOKUP(T13, 'Results 10 year vets'!A:B,2,FALSE()), "")</f>
        <v/>
      </c>
      <c r="V13" s="11" t="str">
        <f aca="false" t="array" ref="V13:V13">IFERROR(ROUND(INDEX('Results 10 year vets'!H:H, MATCH($S13, 'Results 10 year vets'!N:N, 0)),0),"")</f>
        <v/>
      </c>
      <c r="W13" s="11" t="str">
        <f aca="false">IFERROR(VLOOKUP(V13, 'Results 10 year vets'!A:B,2,FALSE()), "")</f>
        <v/>
      </c>
      <c r="X13" s="11" t="str">
        <f aca="false" t="array" ref="X13:X13">IFERROR(ROUND(INDEX('Results 10 year vets'!I:I, MATCH($S13, 'Results 10 year vets'!N:N, 0)),0),"")</f>
        <v/>
      </c>
      <c r="Y13" s="11" t="str">
        <f aca="false">IFERROR(VLOOKUP(X13, 'Results 10 year vets'!A:B,2,FALSE()), "")</f>
        <v/>
      </c>
      <c r="AA13" s="11" t="n">
        <v>12</v>
      </c>
      <c r="AB13" s="34" t="str">
        <f aca="false">IFERROR(SMALL('Results 10 year vets'!M:M,AD12+1), "No more teams of 2")</f>
        <v>No more teams of 2</v>
      </c>
      <c r="AC13" s="34" t="n">
        <f aca="false">COUNTIF('Results 10 year vets'!N:N, 'Male Team'!AE13)</f>
        <v>1047075</v>
      </c>
      <c r="AD13" s="34" t="n">
        <f aca="false">SUM($AC$2:AC13)</f>
        <v>11519325</v>
      </c>
      <c r="AE13" s="11" t="str">
        <f aca="false">IFERROR(VLOOKUP(AB13,'Results 10 year vets'!M:N, 2, FALSE()), "")</f>
        <v/>
      </c>
      <c r="AF13" s="11" t="str">
        <f aca="false" t="array" ref="AF13:AF13">IFERROR(ROUND(INDEX(Table1[1st counter], MATCH($AE13, Table1[Team Gender], 0)),0),"")</f>
        <v/>
      </c>
      <c r="AG13" s="11" t="str">
        <f aca="false">IFERROR(VLOOKUP(AF13,'Results 10 year vets'!A:B,2,FALSE()), "")</f>
        <v/>
      </c>
      <c r="AH13" s="11" t="str">
        <f aca="false" t="array" ref="AH13:AH13">IFERROR(ROUND(INDEX('Results 10 year vets'!H:H, MATCH($AE13, 'Results 10 year vets'!N:N, 0)),0),"")</f>
        <v/>
      </c>
      <c r="AI13" s="11" t="str">
        <f aca="false">IFERROR(VLOOKUP(AH13,'Results 10 year vets'!A:B,2,FALSE()), "")</f>
        <v/>
      </c>
    </row>
    <row r="14" customFormat="false" ht="15" hidden="false" customHeight="false" outlineLevel="0" collapsed="false">
      <c r="A14" s="11" t="n">
        <v>13</v>
      </c>
      <c r="B14" s="34" t="str">
        <f aca="false">IFERROR(SMALL('Results 10 year vets'!K:K,D13+1), "No more teams of 4")</f>
        <v>No more teams of 4</v>
      </c>
      <c r="C14" s="34" t="n">
        <f aca="false">COUNTIF('Results 10 year vets'!N:N, 'Male Team'!E14)</f>
        <v>1047075</v>
      </c>
      <c r="D14" s="34" t="n">
        <f aca="false">SUM($C$2:C14)</f>
        <v>12566400</v>
      </c>
      <c r="E14" s="11" t="str">
        <f aca="false">IFERROR(VLOOKUP(B14,'Results 10 year vets'!K:N, 4, FALSE()), "")</f>
        <v/>
      </c>
      <c r="F14" s="11" t="str">
        <f aca="false" t="array" ref="F14:F14">IFERROR(ROUND(INDEX('Results 10 year vets'!G:G, MATCH($E14, 'Results 10 year vets'!N:N, 0)),0),"")</f>
        <v/>
      </c>
      <c r="G14" s="11" t="str">
        <f aca="false">IFERROR(VLOOKUP(F14,'Results 10 year vets'!A:B,2,FALSE()), "")</f>
        <v/>
      </c>
      <c r="H14" s="11" t="str">
        <f aca="false" t="array" ref="H14:H14">IFERROR(ROUND(INDEX('Results 10 year vets'!H:H, MATCH($E14, 'Results 10 year vets'!N:N, 0)),0),"")</f>
        <v/>
      </c>
      <c r="I14" s="11" t="str">
        <f aca="false">IFERROR(VLOOKUP(H14, 'Results 10 year vets'!A:B,2,FALSE()), "")</f>
        <v/>
      </c>
      <c r="J14" s="11" t="str">
        <f aca="false" t="array" ref="J14:J14">IFERROR(ROUND(INDEX('Results 10 year vets'!I:I, MATCH($E14, 'Results 10 year vets'!N:N, 0)),0),"")</f>
        <v/>
      </c>
      <c r="K14" s="11" t="str">
        <f aca="false">IFERROR(VLOOKUP(J14, 'Results 10 year vets'!A:B,2,FALSE()), "")</f>
        <v/>
      </c>
      <c r="L14" s="11" t="str">
        <f aca="false" t="array" ref="L14:L14">IFERROR(ROUND(INDEX('Results 10 year vets'!J:J, MATCH($E14, 'Results 10 year vets'!N:N, 0)),0),"")</f>
        <v/>
      </c>
      <c r="M14" s="11" t="str">
        <f aca="false">IFERROR(VLOOKUP(L14,'Results 10 year vets'!A:B,2,FALSE()), "")</f>
        <v/>
      </c>
      <c r="O14" s="11" t="n">
        <v>13</v>
      </c>
      <c r="P14" s="34" t="str">
        <f aca="false">IFERROR(SMALL('Results 10 year vets'!L:L,R13+1), "No more teams of 3")</f>
        <v>No more teams of 3</v>
      </c>
      <c r="Q14" s="34" t="n">
        <f aca="false">COUNTIF('Results 10 year vets'!N:N, 'Male Team'!S14)</f>
        <v>1047075</v>
      </c>
      <c r="R14" s="34" t="n">
        <f aca="false">SUM($Q$2:Q14)</f>
        <v>12566400</v>
      </c>
      <c r="S14" s="11" t="str">
        <f aca="false">IFERROR(VLOOKUP(P14,'Results 10 year vets'!L:N, 3, FALSE()), "")</f>
        <v/>
      </c>
      <c r="T14" s="11" t="str">
        <f aca="false" t="array" ref="T14:T14">IFERROR(ROUND(INDEX('Results 10 year vets'!G:G, MATCH($S14, 'Results 10 year vets'!N:N, 0)),0),"")</f>
        <v/>
      </c>
      <c r="U14" s="11" t="str">
        <f aca="false">IFERROR(VLOOKUP(T14, 'Results 10 year vets'!A:B,2,FALSE()), "")</f>
        <v/>
      </c>
      <c r="V14" s="11" t="str">
        <f aca="false" t="array" ref="V14:V14">IFERROR(ROUND(INDEX('Results 10 year vets'!H:H, MATCH($S14, 'Results 10 year vets'!N:N, 0)),0),"")</f>
        <v/>
      </c>
      <c r="W14" s="11" t="str">
        <f aca="false">IFERROR(VLOOKUP(V14, 'Results 10 year vets'!A:B,2,FALSE()), "")</f>
        <v/>
      </c>
      <c r="X14" s="11" t="str">
        <f aca="false" t="array" ref="X14:X14">IFERROR(ROUND(INDEX('Results 10 year vets'!I:I, MATCH($S14, 'Results 10 year vets'!N:N, 0)),0),"")</f>
        <v/>
      </c>
      <c r="Y14" s="11" t="str">
        <f aca="false">IFERROR(VLOOKUP(X14, 'Results 10 year vets'!A:B,2,FALSE()), "")</f>
        <v/>
      </c>
      <c r="AA14" s="11" t="n">
        <v>13</v>
      </c>
      <c r="AB14" s="34" t="str">
        <f aca="false">IFERROR(SMALL('Results 10 year vets'!M:M,AD13+1), "No more teams of 2")</f>
        <v>No more teams of 2</v>
      </c>
      <c r="AC14" s="34" t="n">
        <f aca="false">COUNTIF('Results 10 year vets'!N:N, 'Male Team'!AE14)</f>
        <v>1047075</v>
      </c>
      <c r="AD14" s="34" t="n">
        <f aca="false">SUM($AC$2:AC14)</f>
        <v>12566400</v>
      </c>
      <c r="AE14" s="11" t="str">
        <f aca="false">IFERROR(VLOOKUP(AB14,'Results 10 year vets'!M:N, 2, FALSE()), "")</f>
        <v/>
      </c>
      <c r="AF14" s="11" t="str">
        <f aca="false" t="array" ref="AF14:AF14">IFERROR(ROUND(INDEX(Table1[1st counter], MATCH($AE14, Table1[Team Gender], 0)),0),"")</f>
        <v/>
      </c>
      <c r="AG14" s="11" t="str">
        <f aca="false">IFERROR(VLOOKUP(AF14,'Results 10 year vets'!A:B,2,FALSE()), "")</f>
        <v/>
      </c>
      <c r="AH14" s="11" t="str">
        <f aca="false" t="array" ref="AH14:AH14">IFERROR(ROUND(INDEX('Results 10 year vets'!H:H, MATCH($AE14, 'Results 10 year vets'!N:N, 0)),0),"")</f>
        <v/>
      </c>
      <c r="AI14" s="11" t="str">
        <f aca="false">IFERROR(VLOOKUP(AH14,'Results 10 year vets'!A:B,2,FALSE()), "")</f>
        <v/>
      </c>
    </row>
    <row r="15" customFormat="false" ht="15" hidden="false" customHeight="false" outlineLevel="0" collapsed="false">
      <c r="A15" s="11" t="n">
        <v>14</v>
      </c>
      <c r="B15" s="34" t="str">
        <f aca="false">IFERROR(SMALL('Results 10 year vets'!K:K,D14+1), "No more teams of 4")</f>
        <v>No more teams of 4</v>
      </c>
      <c r="C15" s="34" t="n">
        <f aca="false">COUNTIF('Results 10 year vets'!N:N, 'Male Team'!E15)</f>
        <v>1047075</v>
      </c>
      <c r="D15" s="34" t="n">
        <f aca="false">SUM($C$2:C15)</f>
        <v>13613475</v>
      </c>
      <c r="E15" s="11" t="str">
        <f aca="false">IFERROR(VLOOKUP(B15,'Results 10 year vets'!K:N, 4, FALSE()), "")</f>
        <v/>
      </c>
      <c r="F15" s="11" t="str">
        <f aca="false" t="array" ref="F15:F15">IFERROR(ROUND(INDEX('Results 10 year vets'!G:G, MATCH($E15, 'Results 10 year vets'!N:N, 0)),0),"")</f>
        <v/>
      </c>
      <c r="G15" s="11" t="str">
        <f aca="false">IFERROR(VLOOKUP(F15,'Results 10 year vets'!A:B,2,FALSE()), "")</f>
        <v/>
      </c>
      <c r="H15" s="11" t="str">
        <f aca="false" t="array" ref="H15:H15">IFERROR(ROUND(INDEX('Results 10 year vets'!H:H, MATCH($E15, 'Results 10 year vets'!N:N, 0)),0),"")</f>
        <v/>
      </c>
      <c r="I15" s="11" t="str">
        <f aca="false">IFERROR(VLOOKUP(H15, 'Results 10 year vets'!A:B,2,FALSE()), "")</f>
        <v/>
      </c>
      <c r="J15" s="11" t="str">
        <f aca="false" t="array" ref="J15:J15">IFERROR(ROUND(INDEX('Results 10 year vets'!I:I, MATCH($E15, 'Results 10 year vets'!N:N, 0)),0),"")</f>
        <v/>
      </c>
      <c r="K15" s="11" t="str">
        <f aca="false">IFERROR(VLOOKUP(J15, 'Results 10 year vets'!A:B,2,FALSE()), "")</f>
        <v/>
      </c>
      <c r="L15" s="11" t="str">
        <f aca="false" t="array" ref="L15:L15">IFERROR(ROUND(INDEX('Results 10 year vets'!J:J, MATCH($E15, 'Results 10 year vets'!N:N, 0)),0),"")</f>
        <v/>
      </c>
      <c r="M15" s="11" t="str">
        <f aca="false">IFERROR(VLOOKUP(L15,'Results 10 year vets'!A:B,2,FALSE()), "")</f>
        <v/>
      </c>
      <c r="O15" s="11" t="n">
        <v>14</v>
      </c>
      <c r="P15" s="34" t="str">
        <f aca="false">IFERROR(SMALL('Results 10 year vets'!L:L,R14+1), "No more teams of 3")</f>
        <v>No more teams of 3</v>
      </c>
      <c r="Q15" s="34" t="n">
        <f aca="false">COUNTIF('Results 10 year vets'!N:N, 'Male Team'!S15)</f>
        <v>1047075</v>
      </c>
      <c r="R15" s="34" t="n">
        <f aca="false">SUM($Q$2:Q15)</f>
        <v>13613475</v>
      </c>
      <c r="S15" s="11" t="str">
        <f aca="false">IFERROR(VLOOKUP(P15,'Results 10 year vets'!L:N, 3, FALSE()), "")</f>
        <v/>
      </c>
      <c r="T15" s="11" t="str">
        <f aca="false" t="array" ref="T15:T15">IFERROR(ROUND(INDEX('Results 10 year vets'!G:G, MATCH($S15, 'Results 10 year vets'!N:N, 0)),0),"")</f>
        <v/>
      </c>
      <c r="U15" s="11" t="str">
        <f aca="false">IFERROR(VLOOKUP(T15, 'Results 10 year vets'!A:B,2,FALSE()), "")</f>
        <v/>
      </c>
      <c r="V15" s="11" t="str">
        <f aca="false" t="array" ref="V15:V15">IFERROR(ROUND(INDEX('Results 10 year vets'!H:H, MATCH($S15, 'Results 10 year vets'!N:N, 0)),0),"")</f>
        <v/>
      </c>
      <c r="W15" s="11" t="str">
        <f aca="false">IFERROR(VLOOKUP(V15, 'Results 10 year vets'!A:B,2,FALSE()), "")</f>
        <v/>
      </c>
      <c r="X15" s="11" t="str">
        <f aca="false" t="array" ref="X15:X15">IFERROR(ROUND(INDEX('Results 10 year vets'!I:I, MATCH($S15, 'Results 10 year vets'!N:N, 0)),0),"")</f>
        <v/>
      </c>
      <c r="Y15" s="11" t="str">
        <f aca="false">IFERROR(VLOOKUP(X15, 'Results 10 year vets'!A:B,2,FALSE()), "")</f>
        <v/>
      </c>
      <c r="AA15" s="11" t="n">
        <v>14</v>
      </c>
      <c r="AB15" s="34" t="str">
        <f aca="false">IFERROR(SMALL('Results 10 year vets'!M:M,AD14+1), "No more teams of 2")</f>
        <v>No more teams of 2</v>
      </c>
      <c r="AC15" s="34" t="n">
        <f aca="false">COUNTIF('Results 10 year vets'!N:N, 'Male Team'!AE15)</f>
        <v>1047075</v>
      </c>
      <c r="AD15" s="34" t="n">
        <f aca="false">SUM($AC$2:AC15)</f>
        <v>13613475</v>
      </c>
      <c r="AE15" s="11" t="str">
        <f aca="false">IFERROR(VLOOKUP(AB15,'Results 10 year vets'!M:N, 2, FALSE()), "")</f>
        <v/>
      </c>
      <c r="AF15" s="11" t="str">
        <f aca="false" t="array" ref="AF15:AF15">IFERROR(ROUND(INDEX(Table1[1st counter], MATCH($AE15, Table1[Team Gender], 0)),0),"")</f>
        <v/>
      </c>
      <c r="AG15" s="11" t="str">
        <f aca="false">IFERROR(VLOOKUP(AF15,'Results 10 year vets'!A:B,2,FALSE()), "")</f>
        <v/>
      </c>
      <c r="AH15" s="11" t="str">
        <f aca="false" t="array" ref="AH15:AH15">IFERROR(ROUND(INDEX('Results 10 year vets'!H:H, MATCH($AE15, 'Results 10 year vets'!N:N, 0)),0),"")</f>
        <v/>
      </c>
      <c r="AI15" s="11" t="str">
        <f aca="false">IFERROR(VLOOKUP(AH15,'Results 10 year vets'!A:B,2,FALSE()), "")</f>
        <v/>
      </c>
    </row>
    <row r="16" customFormat="false" ht="15" hidden="false" customHeight="false" outlineLevel="0" collapsed="false">
      <c r="A16" s="11" t="n">
        <v>15</v>
      </c>
      <c r="B16" s="34" t="str">
        <f aca="false">IFERROR(SMALL('Results 10 year vets'!K:K,D15+1), "No more teams of 4")</f>
        <v>No more teams of 4</v>
      </c>
      <c r="C16" s="34" t="n">
        <f aca="false">COUNTIF('Results 10 year vets'!N:N, 'Male Team'!E16)</f>
        <v>1047075</v>
      </c>
      <c r="D16" s="34" t="n">
        <f aca="false">SUM($C$2:C16)</f>
        <v>14660550</v>
      </c>
      <c r="E16" s="11" t="str">
        <f aca="false">IFERROR(VLOOKUP(B16,'Results 10 year vets'!K:N, 4, FALSE()), "")</f>
        <v/>
      </c>
      <c r="F16" s="11" t="str">
        <f aca="false" t="array" ref="F16:F16">IFERROR(ROUND(INDEX('Results 10 year vets'!G:G, MATCH($E16, 'Results 10 year vets'!N:N, 0)),0),"")</f>
        <v/>
      </c>
      <c r="G16" s="11" t="str">
        <f aca="false">IFERROR(VLOOKUP(F16,'Results 10 year vets'!A:B,2,FALSE()), "")</f>
        <v/>
      </c>
      <c r="H16" s="11" t="str">
        <f aca="false" t="array" ref="H16:H16">IFERROR(ROUND(INDEX('Results 10 year vets'!H:H, MATCH($E16, 'Results 10 year vets'!N:N, 0)),0),"")</f>
        <v/>
      </c>
      <c r="I16" s="11" t="str">
        <f aca="false">IFERROR(VLOOKUP(H16, 'Results 10 year vets'!A:B,2,FALSE()), "")</f>
        <v/>
      </c>
      <c r="J16" s="11" t="str">
        <f aca="false" t="array" ref="J16:J16">IFERROR(ROUND(INDEX('Results 10 year vets'!I:I, MATCH($E16, 'Results 10 year vets'!N:N, 0)),0),"")</f>
        <v/>
      </c>
      <c r="K16" s="11" t="str">
        <f aca="false">IFERROR(VLOOKUP(J16, 'Results 10 year vets'!A:B,2,FALSE()), "")</f>
        <v/>
      </c>
      <c r="L16" s="11" t="str">
        <f aca="false" t="array" ref="L16:L16">IFERROR(ROUND(INDEX('Results 10 year vets'!J:J, MATCH($E16, 'Results 10 year vets'!N:N, 0)),0),"")</f>
        <v/>
      </c>
      <c r="M16" s="11" t="str">
        <f aca="false">IFERROR(VLOOKUP(L16,'Results 10 year vets'!A:B,2,FALSE()), "")</f>
        <v/>
      </c>
      <c r="O16" s="11" t="n">
        <v>15</v>
      </c>
      <c r="P16" s="34" t="str">
        <f aca="false">IFERROR(SMALL('Results 10 year vets'!L:L,R15+1), "No more teams of 3")</f>
        <v>No more teams of 3</v>
      </c>
      <c r="Q16" s="34" t="n">
        <f aca="false">COUNTIF('Results 10 year vets'!N:N, 'Male Team'!S16)</f>
        <v>1047075</v>
      </c>
      <c r="R16" s="34" t="n">
        <f aca="false">SUM($Q$2:Q16)</f>
        <v>14660550</v>
      </c>
      <c r="S16" s="11" t="str">
        <f aca="false">IFERROR(VLOOKUP(P16,'Results 10 year vets'!L:N, 3, FALSE()), "")</f>
        <v/>
      </c>
      <c r="T16" s="11" t="str">
        <f aca="false" t="array" ref="T16:T16">IFERROR(ROUND(INDEX('Results 10 year vets'!G:G, MATCH($S16, 'Results 10 year vets'!N:N, 0)),0),"")</f>
        <v/>
      </c>
      <c r="U16" s="11" t="str">
        <f aca="false">IFERROR(VLOOKUP(T16, 'Results 10 year vets'!A:B,2,FALSE()), "")</f>
        <v/>
      </c>
      <c r="V16" s="11" t="str">
        <f aca="false" t="array" ref="V16:V16">IFERROR(ROUND(INDEX('Results 10 year vets'!H:H, MATCH($S16, 'Results 10 year vets'!N:N, 0)),0),"")</f>
        <v/>
      </c>
      <c r="W16" s="11" t="str">
        <f aca="false">IFERROR(VLOOKUP(V16, 'Results 10 year vets'!A:B,2,FALSE()), "")</f>
        <v/>
      </c>
      <c r="X16" s="11" t="str">
        <f aca="false" t="array" ref="X16:X16">IFERROR(ROUND(INDEX('Results 10 year vets'!I:I, MATCH($S16, 'Results 10 year vets'!N:N, 0)),0),"")</f>
        <v/>
      </c>
      <c r="Y16" s="11" t="str">
        <f aca="false">IFERROR(VLOOKUP(X16, 'Results 10 year vets'!A:B,2,FALSE()), "")</f>
        <v/>
      </c>
      <c r="AA16" s="11" t="n">
        <v>15</v>
      </c>
      <c r="AB16" s="34" t="str">
        <f aca="false">IFERROR(SMALL('Results 10 year vets'!M:M,AD15+1), "No more teams of 2")</f>
        <v>No more teams of 2</v>
      </c>
      <c r="AC16" s="34" t="n">
        <f aca="false">COUNTIF('Results 10 year vets'!N:N, 'Male Team'!AE16)</f>
        <v>1047075</v>
      </c>
      <c r="AD16" s="34" t="n">
        <f aca="false">SUM($AC$2:AC16)</f>
        <v>14660550</v>
      </c>
      <c r="AE16" s="11" t="str">
        <f aca="false">IFERROR(VLOOKUP(AB16,'Results 10 year vets'!M:N, 2, FALSE()), "")</f>
        <v/>
      </c>
      <c r="AF16" s="11" t="str">
        <f aca="false" t="array" ref="AF16:AF16">IFERROR(ROUND(INDEX(Table1[1st counter], MATCH($AE16, Table1[Team Gender], 0)),0),"")</f>
        <v/>
      </c>
      <c r="AG16" s="11" t="str">
        <f aca="false">IFERROR(VLOOKUP(AF16,'Results 10 year vets'!A:B,2,FALSE()), "")</f>
        <v/>
      </c>
      <c r="AH16" s="11" t="str">
        <f aca="false" t="array" ref="AH16:AH16">IFERROR(ROUND(INDEX('Results 10 year vets'!H:H, MATCH($AE16, 'Results 10 year vets'!N:N, 0)),0),"")</f>
        <v/>
      </c>
      <c r="AI16" s="11" t="str">
        <f aca="false">IFERROR(VLOOKUP(AH16,'Results 10 year vets'!A:B,2,FALSE()), "")</f>
        <v/>
      </c>
    </row>
    <row r="17" customFormat="false" ht="15" hidden="false" customHeight="false" outlineLevel="0" collapsed="false">
      <c r="A17" s="11" t="n">
        <v>16</v>
      </c>
      <c r="B17" s="34" t="str">
        <f aca="false">IFERROR(SMALL('Results 10 year vets'!K:K,D16+1), "No more teams of 4")</f>
        <v>No more teams of 4</v>
      </c>
      <c r="C17" s="34" t="n">
        <f aca="false">COUNTIF('Results 10 year vets'!N:N, 'Male Team'!E17)</f>
        <v>1047075</v>
      </c>
      <c r="D17" s="34" t="n">
        <f aca="false">SUM($C$2:C17)</f>
        <v>15707625</v>
      </c>
      <c r="E17" s="11" t="str">
        <f aca="false">IFERROR(VLOOKUP(B17,'Results 10 year vets'!K:N, 4, FALSE()), "")</f>
        <v/>
      </c>
      <c r="F17" s="11" t="str">
        <f aca="false" t="array" ref="F17:F17">IFERROR(ROUND(INDEX('Results 10 year vets'!G:G, MATCH($E17, 'Results 10 year vets'!N:N, 0)),0),"")</f>
        <v/>
      </c>
      <c r="G17" s="11" t="str">
        <f aca="false">IFERROR(VLOOKUP(F17,'Results 10 year vets'!A:B,2,FALSE()), "")</f>
        <v/>
      </c>
      <c r="H17" s="11" t="str">
        <f aca="false" t="array" ref="H17:H17">IFERROR(ROUND(INDEX('Results 10 year vets'!H:H, MATCH($E17, 'Results 10 year vets'!N:N, 0)),0),"")</f>
        <v/>
      </c>
      <c r="I17" s="11" t="str">
        <f aca="false">IFERROR(VLOOKUP(H17, 'Results 10 year vets'!A:B,2,FALSE()), "")</f>
        <v/>
      </c>
      <c r="J17" s="11" t="str">
        <f aca="false" t="array" ref="J17:J17">IFERROR(ROUND(INDEX('Results 10 year vets'!I:I, MATCH($E17, 'Results 10 year vets'!N:N, 0)),0),"")</f>
        <v/>
      </c>
      <c r="K17" s="11" t="str">
        <f aca="false">IFERROR(VLOOKUP(J17, 'Results 10 year vets'!A:B,2,FALSE()), "")</f>
        <v/>
      </c>
      <c r="L17" s="11" t="str">
        <f aca="false" t="array" ref="L17:L17">IFERROR(ROUND(INDEX('Results 10 year vets'!J:J, MATCH($E17, 'Results 10 year vets'!N:N, 0)),0),"")</f>
        <v/>
      </c>
      <c r="M17" s="11" t="str">
        <f aca="false">IFERROR(VLOOKUP(L17,'Results 10 year vets'!A:B,2,FALSE()), "")</f>
        <v/>
      </c>
      <c r="O17" s="11" t="n">
        <v>16</v>
      </c>
      <c r="P17" s="34" t="str">
        <f aca="false">IFERROR(SMALL('Results 10 year vets'!L:L,R16+1), "No more teams of 3")</f>
        <v>No more teams of 3</v>
      </c>
      <c r="Q17" s="34" t="n">
        <f aca="false">COUNTIF('Results 10 year vets'!N:N, 'Male Team'!S17)</f>
        <v>1047075</v>
      </c>
      <c r="R17" s="34" t="n">
        <f aca="false">SUM($Q$2:Q17)</f>
        <v>15707625</v>
      </c>
      <c r="S17" s="11" t="str">
        <f aca="false">IFERROR(VLOOKUP(P17,'Results 10 year vets'!L:N, 3, FALSE()), "")</f>
        <v/>
      </c>
      <c r="T17" s="11" t="str">
        <f aca="false" t="array" ref="T17:T17">IFERROR(ROUND(INDEX('Results 10 year vets'!G:G, MATCH($S17, 'Results 10 year vets'!N:N, 0)),0),"")</f>
        <v/>
      </c>
      <c r="U17" s="11" t="str">
        <f aca="false">IFERROR(VLOOKUP(T17, 'Results 10 year vets'!A:B,2,FALSE()), "")</f>
        <v/>
      </c>
      <c r="V17" s="11" t="str">
        <f aca="false" t="array" ref="V17:V17">IFERROR(ROUND(INDEX('Results 10 year vets'!H:H, MATCH($S17, 'Results 10 year vets'!N:N, 0)),0),"")</f>
        <v/>
      </c>
      <c r="W17" s="11" t="str">
        <f aca="false">IFERROR(VLOOKUP(V17, 'Results 10 year vets'!A:B,2,FALSE()), "")</f>
        <v/>
      </c>
      <c r="X17" s="11" t="str">
        <f aca="false" t="array" ref="X17:X17">IFERROR(ROUND(INDEX('Results 10 year vets'!I:I, MATCH($S17, 'Results 10 year vets'!N:N, 0)),0),"")</f>
        <v/>
      </c>
      <c r="Y17" s="11" t="str">
        <f aca="false">IFERROR(VLOOKUP(X17, 'Results 10 year vets'!A:B,2,FALSE()), "")</f>
        <v/>
      </c>
      <c r="AA17" s="11" t="n">
        <v>16</v>
      </c>
      <c r="AB17" s="34" t="str">
        <f aca="false">IFERROR(SMALL('Results 10 year vets'!M:M,AD16+1), "No more teams of 2")</f>
        <v>No more teams of 2</v>
      </c>
      <c r="AC17" s="34" t="n">
        <f aca="false">COUNTIF('Results 10 year vets'!N:N, 'Male Team'!AE17)</f>
        <v>1047075</v>
      </c>
      <c r="AD17" s="34" t="n">
        <f aca="false">SUM($AC$2:AC17)</f>
        <v>15707625</v>
      </c>
      <c r="AE17" s="11" t="str">
        <f aca="false">IFERROR(VLOOKUP(AB17,'Results 10 year vets'!M:N, 2, FALSE()), "")</f>
        <v/>
      </c>
      <c r="AF17" s="11" t="str">
        <f aca="false" t="array" ref="AF17:AF17">IFERROR(ROUND(INDEX(Table1[1st counter], MATCH($AE17, Table1[Team Gender], 0)),0),"")</f>
        <v/>
      </c>
      <c r="AG17" s="11" t="str">
        <f aca="false">IFERROR(VLOOKUP(AF17,'Results 10 year vets'!A:B,2,FALSE()), "")</f>
        <v/>
      </c>
      <c r="AH17" s="11" t="str">
        <f aca="false" t="array" ref="AH17:AH17">IFERROR(ROUND(INDEX('Results 10 year vets'!H:H, MATCH($AE17, 'Results 10 year vets'!N:N, 0)),0),"")</f>
        <v/>
      </c>
      <c r="AI17" s="11" t="str">
        <f aca="false">IFERROR(VLOOKUP(AH17,'Results 10 year vets'!A:B,2,FALSE()), "")</f>
        <v/>
      </c>
    </row>
    <row r="18" customFormat="false" ht="15" hidden="false" customHeight="false" outlineLevel="0" collapsed="false">
      <c r="A18" s="11" t="n">
        <v>17</v>
      </c>
      <c r="B18" s="34" t="str">
        <f aca="false">IFERROR(SMALL('Results 10 year vets'!K:K,D17+1), "No more teams of 4")</f>
        <v>No more teams of 4</v>
      </c>
      <c r="C18" s="34" t="n">
        <f aca="false">COUNTIF('Results 10 year vets'!N:N, 'Male Team'!E18)</f>
        <v>1047075</v>
      </c>
      <c r="D18" s="34" t="n">
        <f aca="false">SUM($C$2:C18)</f>
        <v>16754700</v>
      </c>
      <c r="E18" s="11" t="str">
        <f aca="false">IFERROR(VLOOKUP(B18,'Results 10 year vets'!K:N, 4, FALSE()), "")</f>
        <v/>
      </c>
      <c r="F18" s="11" t="str">
        <f aca="false" t="array" ref="F18:F18">IFERROR(ROUND(INDEX('Results 10 year vets'!G:G, MATCH($E18, 'Results 10 year vets'!N:N, 0)),0),"")</f>
        <v/>
      </c>
      <c r="G18" s="11" t="str">
        <f aca="false">IFERROR(VLOOKUP(F18,'Results 10 year vets'!A:B,2,FALSE()), "")</f>
        <v/>
      </c>
      <c r="H18" s="11" t="str">
        <f aca="false" t="array" ref="H18:H18">IFERROR(ROUND(INDEX('Results 10 year vets'!H:H, MATCH($E18, 'Results 10 year vets'!N:N, 0)),0),"")</f>
        <v/>
      </c>
      <c r="I18" s="11" t="str">
        <f aca="false">IFERROR(VLOOKUP(H18, 'Results 10 year vets'!A:B,2,FALSE()), "")</f>
        <v/>
      </c>
      <c r="J18" s="11" t="str">
        <f aca="false" t="array" ref="J18:J18">IFERROR(ROUND(INDEX('Results 10 year vets'!I:I, MATCH($E18, 'Results 10 year vets'!N:N, 0)),0),"")</f>
        <v/>
      </c>
      <c r="K18" s="11" t="str">
        <f aca="false">IFERROR(VLOOKUP(J18, 'Results 10 year vets'!A:B,2,FALSE()), "")</f>
        <v/>
      </c>
      <c r="L18" s="11" t="str">
        <f aca="false" t="array" ref="L18:L18">IFERROR(ROUND(INDEX('Results 10 year vets'!J:J, MATCH($E18, 'Results 10 year vets'!N:N, 0)),0),"")</f>
        <v/>
      </c>
      <c r="M18" s="11" t="str">
        <f aca="false">IFERROR(VLOOKUP(L18,'Results 10 year vets'!A:B,2,FALSE()), "")</f>
        <v/>
      </c>
      <c r="O18" s="11" t="n">
        <v>17</v>
      </c>
      <c r="P18" s="34" t="str">
        <f aca="false">IFERROR(SMALL('Results 10 year vets'!L:L,R17+1), "No more teams of 3")</f>
        <v>No more teams of 3</v>
      </c>
      <c r="Q18" s="34" t="n">
        <f aca="false">COUNTIF('Results 10 year vets'!N:N, 'Male Team'!S18)</f>
        <v>1047075</v>
      </c>
      <c r="R18" s="34" t="n">
        <f aca="false">SUM($Q$2:Q18)</f>
        <v>16754700</v>
      </c>
      <c r="S18" s="11" t="str">
        <f aca="false">IFERROR(VLOOKUP(P18,'Results 10 year vets'!L:N, 3, FALSE()), "")</f>
        <v/>
      </c>
      <c r="T18" s="11" t="str">
        <f aca="false" t="array" ref="T18:T18">IFERROR(ROUND(INDEX('Results 10 year vets'!G:G, MATCH($S18, 'Results 10 year vets'!N:N, 0)),0),"")</f>
        <v/>
      </c>
      <c r="U18" s="11" t="str">
        <f aca="false">IFERROR(VLOOKUP(T18, 'Results 10 year vets'!A:B,2,FALSE()), "")</f>
        <v/>
      </c>
      <c r="V18" s="11" t="str">
        <f aca="false" t="array" ref="V18:V18">IFERROR(ROUND(INDEX('Results 10 year vets'!H:H, MATCH($S18, 'Results 10 year vets'!N:N, 0)),0),"")</f>
        <v/>
      </c>
      <c r="W18" s="11" t="str">
        <f aca="false">IFERROR(VLOOKUP(V18, 'Results 10 year vets'!A:B,2,FALSE()), "")</f>
        <v/>
      </c>
      <c r="X18" s="11" t="str">
        <f aca="false" t="array" ref="X18:X18">IFERROR(ROUND(INDEX('Results 10 year vets'!I:I, MATCH($S18, 'Results 10 year vets'!N:N, 0)),0),"")</f>
        <v/>
      </c>
      <c r="Y18" s="11" t="str">
        <f aca="false">IFERROR(VLOOKUP(X18, 'Results 10 year vets'!A:B,2,FALSE()), "")</f>
        <v/>
      </c>
      <c r="AA18" s="11" t="n">
        <v>17</v>
      </c>
      <c r="AB18" s="34" t="str">
        <f aca="false">IFERROR(SMALL('Results 10 year vets'!M:M,AD17+1), "No more teams of 2")</f>
        <v>No more teams of 2</v>
      </c>
      <c r="AC18" s="34" t="n">
        <f aca="false">COUNTIF('Results 10 year vets'!N:N, 'Male Team'!AE18)</f>
        <v>1047075</v>
      </c>
      <c r="AD18" s="34" t="n">
        <f aca="false">SUM($AC$2:AC18)</f>
        <v>16754700</v>
      </c>
      <c r="AE18" s="11" t="str">
        <f aca="false">IFERROR(VLOOKUP(AB18,'Results 10 year vets'!M:N, 2, FALSE()), "")</f>
        <v/>
      </c>
      <c r="AF18" s="11" t="str">
        <f aca="false" t="array" ref="AF18:AF18">IFERROR(ROUND(INDEX(Table1[1st counter], MATCH($AE18, Table1[Team Gender], 0)),0),"")</f>
        <v/>
      </c>
      <c r="AG18" s="11" t="str">
        <f aca="false">IFERROR(VLOOKUP(AF18,'Results 10 year vets'!A:B,2,FALSE()), "")</f>
        <v/>
      </c>
      <c r="AH18" s="11" t="str">
        <f aca="false" t="array" ref="AH18:AH18">IFERROR(ROUND(INDEX('Results 10 year vets'!H:H, MATCH($AE18, 'Results 10 year vets'!N:N, 0)),0),"")</f>
        <v/>
      </c>
      <c r="AI18" s="11" t="str">
        <f aca="false">IFERROR(VLOOKUP(AH18,'Results 10 year vets'!A:B,2,FALSE()), "")</f>
        <v/>
      </c>
    </row>
    <row r="19" customFormat="false" ht="15" hidden="false" customHeight="false" outlineLevel="0" collapsed="false">
      <c r="A19" s="11" t="n">
        <v>18</v>
      </c>
      <c r="B19" s="34" t="str">
        <f aca="false">IFERROR(SMALL('Results 10 year vets'!K:K,D18+1), "No more teams of 4")</f>
        <v>No more teams of 4</v>
      </c>
      <c r="C19" s="34" t="n">
        <f aca="false">COUNTIF('Results 10 year vets'!N:N, 'Male Team'!E19)</f>
        <v>1047075</v>
      </c>
      <c r="D19" s="34" t="n">
        <f aca="false">SUM($C$2:C19)</f>
        <v>17801775</v>
      </c>
      <c r="E19" s="11" t="str">
        <f aca="false">IFERROR(VLOOKUP(B19,'Results 10 year vets'!K:N, 4, FALSE()), "")</f>
        <v/>
      </c>
      <c r="F19" s="11" t="str">
        <f aca="false" t="array" ref="F19:F19">IFERROR(ROUND(INDEX('Results 10 year vets'!G:G, MATCH($E19, 'Results 10 year vets'!N:N, 0)),0),"")</f>
        <v/>
      </c>
      <c r="G19" s="11" t="str">
        <f aca="false">IFERROR(VLOOKUP(F19,'Results 10 year vets'!A:B,2,FALSE()), "")</f>
        <v/>
      </c>
      <c r="H19" s="11" t="str">
        <f aca="false" t="array" ref="H19:H19">IFERROR(ROUND(INDEX('Results 10 year vets'!H:H, MATCH($E19, 'Results 10 year vets'!N:N, 0)),0),"")</f>
        <v/>
      </c>
      <c r="I19" s="11" t="str">
        <f aca="false">IFERROR(VLOOKUP(H19, 'Results 10 year vets'!A:B,2,FALSE()), "")</f>
        <v/>
      </c>
      <c r="J19" s="11" t="str">
        <f aca="false" t="array" ref="J19:J19">IFERROR(ROUND(INDEX('Results 10 year vets'!I:I, MATCH($E19, 'Results 10 year vets'!N:N, 0)),0),"")</f>
        <v/>
      </c>
      <c r="K19" s="11" t="str">
        <f aca="false">IFERROR(VLOOKUP(J19, 'Results 10 year vets'!A:B,2,FALSE()), "")</f>
        <v/>
      </c>
      <c r="L19" s="11" t="str">
        <f aca="false" t="array" ref="L19:L19">IFERROR(ROUND(INDEX('Results 10 year vets'!J:J, MATCH($E19, 'Results 10 year vets'!N:N, 0)),0),"")</f>
        <v/>
      </c>
      <c r="M19" s="11" t="str">
        <f aca="false">IFERROR(VLOOKUP(L19,'Results 10 year vets'!A:B,2,FALSE()), "")</f>
        <v/>
      </c>
      <c r="O19" s="11" t="n">
        <v>18</v>
      </c>
      <c r="P19" s="34" t="str">
        <f aca="false">IFERROR(SMALL('Results 10 year vets'!L:L,R18+1), "No more teams of 3")</f>
        <v>No more teams of 3</v>
      </c>
      <c r="Q19" s="34" t="n">
        <f aca="false">COUNTIF('Results 10 year vets'!N:N, 'Male Team'!S19)</f>
        <v>1047075</v>
      </c>
      <c r="R19" s="34" t="n">
        <f aca="false">SUM($Q$2:Q19)</f>
        <v>17801775</v>
      </c>
      <c r="S19" s="11" t="str">
        <f aca="false">IFERROR(VLOOKUP(P19,'Results 10 year vets'!L:N, 3, FALSE()), "")</f>
        <v/>
      </c>
      <c r="T19" s="11" t="str">
        <f aca="false" t="array" ref="T19:T19">IFERROR(ROUND(INDEX('Results 10 year vets'!G:G, MATCH($S19, 'Results 10 year vets'!N:N, 0)),0),"")</f>
        <v/>
      </c>
      <c r="U19" s="11" t="str">
        <f aca="false">IFERROR(VLOOKUP(T19, 'Results 10 year vets'!A:B,2,FALSE()), "")</f>
        <v/>
      </c>
      <c r="V19" s="11" t="str">
        <f aca="false" t="array" ref="V19:V19">IFERROR(ROUND(INDEX('Results 10 year vets'!H:H, MATCH($S19, 'Results 10 year vets'!N:N, 0)),0),"")</f>
        <v/>
      </c>
      <c r="W19" s="11" t="str">
        <f aca="false">IFERROR(VLOOKUP(V19, 'Results 10 year vets'!A:B,2,FALSE()), "")</f>
        <v/>
      </c>
      <c r="X19" s="11" t="str">
        <f aca="false" t="array" ref="X19:X19">IFERROR(ROUND(INDEX('Results 10 year vets'!I:I, MATCH($S19, 'Results 10 year vets'!N:N, 0)),0),"")</f>
        <v/>
      </c>
      <c r="Y19" s="11" t="str">
        <f aca="false">IFERROR(VLOOKUP(X19, 'Results 10 year vets'!A:B,2,FALSE()), "")</f>
        <v/>
      </c>
      <c r="AA19" s="11" t="n">
        <v>18</v>
      </c>
      <c r="AB19" s="34" t="str">
        <f aca="false">IFERROR(SMALL('Results 10 year vets'!M:M,AD18+1), "No more teams of 2")</f>
        <v>No more teams of 2</v>
      </c>
      <c r="AC19" s="34" t="n">
        <f aca="false">COUNTIF('Results 10 year vets'!N:N, 'Male Team'!AE19)</f>
        <v>1047075</v>
      </c>
      <c r="AD19" s="34" t="n">
        <f aca="false">SUM($AC$2:AC19)</f>
        <v>17801775</v>
      </c>
      <c r="AE19" s="11" t="str">
        <f aca="false">IFERROR(VLOOKUP(AB19,'Results 10 year vets'!M:N, 2, FALSE()), "")</f>
        <v/>
      </c>
      <c r="AF19" s="11" t="str">
        <f aca="false" t="array" ref="AF19:AF19">IFERROR(ROUND(INDEX(Table1[1st counter], MATCH($AE19, Table1[Team Gender], 0)),0),"")</f>
        <v/>
      </c>
      <c r="AG19" s="11" t="str">
        <f aca="false">IFERROR(VLOOKUP(AF19,'Results 10 year vets'!A:B,2,FALSE()), "")</f>
        <v/>
      </c>
      <c r="AH19" s="11" t="str">
        <f aca="false" t="array" ref="AH19:AH19">IFERROR(ROUND(INDEX('Results 10 year vets'!H:H, MATCH($AE19, 'Results 10 year vets'!N:N, 0)),0),"")</f>
        <v/>
      </c>
      <c r="AI19" s="11" t="str">
        <f aca="false">IFERROR(VLOOKUP(AH19,'Results 10 year vets'!A:B,2,FALSE()), "")</f>
        <v/>
      </c>
    </row>
    <row r="20" customFormat="false" ht="15" hidden="false" customHeight="false" outlineLevel="0" collapsed="false">
      <c r="A20" s="11" t="n">
        <v>19</v>
      </c>
      <c r="B20" s="34" t="str">
        <f aca="false">IFERROR(SMALL('Results 10 year vets'!K:K,D19+1), "No more teams of 4")</f>
        <v>No more teams of 4</v>
      </c>
      <c r="C20" s="34" t="n">
        <f aca="false">COUNTIF('Results 10 year vets'!N:N, 'Male Team'!E20)</f>
        <v>1047075</v>
      </c>
      <c r="D20" s="34" t="n">
        <f aca="false">SUM($C$2:C20)</f>
        <v>18848850</v>
      </c>
      <c r="E20" s="11" t="str">
        <f aca="false">IFERROR(VLOOKUP(B20,'Results 10 year vets'!K:N, 4, FALSE()), "")</f>
        <v/>
      </c>
      <c r="F20" s="11" t="str">
        <f aca="false" t="array" ref="F20:F20">IFERROR(ROUND(INDEX('Results 10 year vets'!G:G, MATCH($E20, 'Results 10 year vets'!N:N, 0)),0),"")</f>
        <v/>
      </c>
      <c r="G20" s="11" t="str">
        <f aca="false">IFERROR(VLOOKUP(F20,'Results 10 year vets'!A:B,2,FALSE()), "")</f>
        <v/>
      </c>
      <c r="H20" s="11" t="str">
        <f aca="false" t="array" ref="H20:H20">IFERROR(ROUND(INDEX('Results 10 year vets'!H:H, MATCH($E20, 'Results 10 year vets'!N:N, 0)),0),"")</f>
        <v/>
      </c>
      <c r="I20" s="11" t="str">
        <f aca="false">IFERROR(VLOOKUP(H20, 'Results 10 year vets'!A:B,2,FALSE()), "")</f>
        <v/>
      </c>
      <c r="J20" s="11" t="str">
        <f aca="false" t="array" ref="J20:J20">IFERROR(ROUND(INDEX('Results 10 year vets'!I:I, MATCH($E20, 'Results 10 year vets'!N:N, 0)),0),"")</f>
        <v/>
      </c>
      <c r="K20" s="11" t="str">
        <f aca="false">IFERROR(VLOOKUP(J20, 'Results 10 year vets'!A:B,2,FALSE()), "")</f>
        <v/>
      </c>
      <c r="L20" s="11" t="str">
        <f aca="false" t="array" ref="L20:L20">IFERROR(ROUND(INDEX('Results 10 year vets'!J:J, MATCH($E20, 'Results 10 year vets'!N:N, 0)),0),"")</f>
        <v/>
      </c>
      <c r="M20" s="11" t="str">
        <f aca="false">IFERROR(VLOOKUP(L20,'Results 10 year vets'!A:B,2,FALSE()), "")</f>
        <v/>
      </c>
      <c r="O20" s="11" t="n">
        <v>19</v>
      </c>
      <c r="P20" s="34" t="str">
        <f aca="false">IFERROR(SMALL('Results 10 year vets'!L:L,R19+1), "No more teams of 3")</f>
        <v>No more teams of 3</v>
      </c>
      <c r="Q20" s="34" t="n">
        <f aca="false">COUNTIF('Results 10 year vets'!N:N, 'Male Team'!S20)</f>
        <v>1047075</v>
      </c>
      <c r="R20" s="34" t="n">
        <f aca="false">SUM($Q$2:Q20)</f>
        <v>18848850</v>
      </c>
      <c r="S20" s="11" t="str">
        <f aca="false">IFERROR(VLOOKUP(P20,'Results 10 year vets'!L:N, 3, FALSE()), "")</f>
        <v/>
      </c>
      <c r="T20" s="11" t="str">
        <f aca="false" t="array" ref="T20:T20">IFERROR(ROUND(INDEX('Results 10 year vets'!G:G, MATCH($S20, 'Results 10 year vets'!N:N, 0)),0),"")</f>
        <v/>
      </c>
      <c r="U20" s="11" t="str">
        <f aca="false">IFERROR(VLOOKUP(T20, 'Results 10 year vets'!A:B,2,FALSE()), "")</f>
        <v/>
      </c>
      <c r="V20" s="11" t="str">
        <f aca="false" t="array" ref="V20:V20">IFERROR(ROUND(INDEX('Results 10 year vets'!H:H, MATCH($S20, 'Results 10 year vets'!N:N, 0)),0),"")</f>
        <v/>
      </c>
      <c r="W20" s="11" t="str">
        <f aca="false">IFERROR(VLOOKUP(V20, 'Results 10 year vets'!A:B,2,FALSE()), "")</f>
        <v/>
      </c>
      <c r="X20" s="11" t="str">
        <f aca="false" t="array" ref="X20:X20">IFERROR(ROUND(INDEX('Results 10 year vets'!I:I, MATCH($S20, 'Results 10 year vets'!N:N, 0)),0),"")</f>
        <v/>
      </c>
      <c r="Y20" s="11" t="str">
        <f aca="false">IFERROR(VLOOKUP(X20, 'Results 10 year vets'!A:B,2,FALSE()), "")</f>
        <v/>
      </c>
      <c r="AA20" s="11" t="n">
        <v>19</v>
      </c>
      <c r="AB20" s="34" t="str">
        <f aca="false">IFERROR(SMALL('Results 10 year vets'!M:M,AD19+1), "No more teams of 2")</f>
        <v>No more teams of 2</v>
      </c>
      <c r="AC20" s="34" t="n">
        <f aca="false">COUNTIF('Results 10 year vets'!N:N, 'Male Team'!AE20)</f>
        <v>1047075</v>
      </c>
      <c r="AD20" s="34" t="n">
        <f aca="false">SUM($AC$2:AC20)</f>
        <v>18848850</v>
      </c>
      <c r="AE20" s="11" t="str">
        <f aca="false">IFERROR(VLOOKUP(AB20,'Results 10 year vets'!M:N, 2, FALSE()), "")</f>
        <v/>
      </c>
      <c r="AF20" s="11" t="str">
        <f aca="false" t="array" ref="AF20:AF20">IFERROR(ROUND(INDEX(Table1[1st counter], MATCH($AE20, Table1[Team Gender], 0)),0),"")</f>
        <v/>
      </c>
      <c r="AG20" s="11" t="str">
        <f aca="false">IFERROR(VLOOKUP(AF20,'Results 10 year vets'!A:B,2,FALSE()), "")</f>
        <v/>
      </c>
      <c r="AH20" s="11" t="str">
        <f aca="false" t="array" ref="AH20:AH20">IFERROR(ROUND(INDEX('Results 10 year vets'!H:H, MATCH($AE20, 'Results 10 year vets'!N:N, 0)),0),"")</f>
        <v/>
      </c>
      <c r="AI20" s="11" t="str">
        <f aca="false">IFERROR(VLOOKUP(AH20,'Results 10 year vets'!A:B,2,FALSE()), "")</f>
        <v/>
      </c>
    </row>
    <row r="21" customFormat="false" ht="15.75" hidden="false" customHeight="true" outlineLevel="0" collapsed="false">
      <c r="A21" s="11" t="n">
        <v>20</v>
      </c>
      <c r="B21" s="34" t="str">
        <f aca="false">IFERROR(SMALL('Results 10 year vets'!K:K,D20+1), "No more teams of 4")</f>
        <v>No more teams of 4</v>
      </c>
      <c r="C21" s="34" t="n">
        <f aca="false">COUNTIF('Results 10 year vets'!N:N, 'Male Team'!E21)</f>
        <v>1047075</v>
      </c>
      <c r="D21" s="34" t="n">
        <f aca="false">SUM($C$2:C21)</f>
        <v>19895925</v>
      </c>
      <c r="E21" s="11" t="str">
        <f aca="false">IFERROR(VLOOKUP(B21,'Results 10 year vets'!K:N, 4, FALSE()), "")</f>
        <v/>
      </c>
      <c r="F21" s="11" t="str">
        <f aca="false" t="array" ref="F21:F21">IFERROR(ROUND(INDEX('Results 10 year vets'!G:G, MATCH($E21, 'Results 10 year vets'!N:N, 0)),0),"")</f>
        <v/>
      </c>
      <c r="G21" s="11" t="str">
        <f aca="false">IFERROR(VLOOKUP(F21,'Results 10 year vets'!A:B,2,FALSE()), "")</f>
        <v/>
      </c>
      <c r="H21" s="11" t="str">
        <f aca="false" t="array" ref="H21:H21">IFERROR(ROUND(INDEX('Results 10 year vets'!H:H, MATCH($E21, 'Results 10 year vets'!N:N, 0)),0),"")</f>
        <v/>
      </c>
      <c r="I21" s="11" t="str">
        <f aca="false">IFERROR(VLOOKUP(H21, 'Results 10 year vets'!A:B,2,FALSE()), "")</f>
        <v/>
      </c>
      <c r="J21" s="11" t="str">
        <f aca="false" t="array" ref="J21:J21">IFERROR(ROUND(INDEX('Results 10 year vets'!I:I, MATCH($E21, 'Results 10 year vets'!N:N, 0)),0),"")</f>
        <v/>
      </c>
      <c r="K21" s="11" t="str">
        <f aca="false">IFERROR(VLOOKUP(J21, 'Results 10 year vets'!A:B,2,FALSE()), "")</f>
        <v/>
      </c>
      <c r="L21" s="11" t="str">
        <f aca="false" t="array" ref="L21:L21">IFERROR(ROUND(INDEX('Results 10 year vets'!J:J, MATCH($E21, 'Results 10 year vets'!N:N, 0)),0),"")</f>
        <v/>
      </c>
      <c r="M21" s="11" t="str">
        <f aca="false">IFERROR(VLOOKUP(L21,'Results 10 year vets'!A:B,2,FALSE()), "")</f>
        <v/>
      </c>
      <c r="O21" s="11" t="n">
        <v>20</v>
      </c>
      <c r="P21" s="34" t="str">
        <f aca="false">IFERROR(SMALL('Results 10 year vets'!L:L,R20+1), "No more teams of 3")</f>
        <v>No more teams of 3</v>
      </c>
      <c r="Q21" s="34" t="n">
        <f aca="false">COUNTIF('Results 10 year vets'!N:N, 'Male Team'!S21)</f>
        <v>1047075</v>
      </c>
      <c r="R21" s="34" t="n">
        <f aca="false">SUM($Q$2:Q21)</f>
        <v>19895925</v>
      </c>
      <c r="S21" s="11" t="str">
        <f aca="false">IFERROR(VLOOKUP(P21,'Results 10 year vets'!L:N, 3, FALSE()), "")</f>
        <v/>
      </c>
      <c r="T21" s="11" t="str">
        <f aca="false" t="array" ref="T21:T21">IFERROR(ROUND(INDEX('Results 10 year vets'!G:G, MATCH($S21, 'Results 10 year vets'!N:N, 0)),0),"")</f>
        <v/>
      </c>
      <c r="U21" s="11" t="str">
        <f aca="false">IFERROR(VLOOKUP(T21, 'Results 10 year vets'!A:B,2,FALSE()), "")</f>
        <v/>
      </c>
      <c r="V21" s="11" t="str">
        <f aca="false" t="array" ref="V21:V21">IFERROR(ROUND(INDEX('Results 10 year vets'!H:H, MATCH($S21, 'Results 10 year vets'!N:N, 0)),0),"")</f>
        <v/>
      </c>
      <c r="W21" s="11" t="str">
        <f aca="false">IFERROR(VLOOKUP(V21, 'Results 10 year vets'!A:B,2,FALSE()), "")</f>
        <v/>
      </c>
      <c r="X21" s="11" t="str">
        <f aca="false" t="array" ref="X21:X21">IFERROR(ROUND(INDEX('Results 10 year vets'!I:I, MATCH($S21, 'Results 10 year vets'!N:N, 0)),0),"")</f>
        <v/>
      </c>
      <c r="Y21" s="11" t="str">
        <f aca="false">IFERROR(VLOOKUP(X21, 'Results 10 year vets'!A:B,2,FALSE()), "")</f>
        <v/>
      </c>
      <c r="AA21" s="11" t="n">
        <v>20</v>
      </c>
      <c r="AB21" s="34" t="str">
        <f aca="false">IFERROR(SMALL('Results 10 year vets'!M:M,AD20+1), "No more teams of 2")</f>
        <v>No more teams of 2</v>
      </c>
      <c r="AC21" s="34" t="n">
        <f aca="false">COUNTIF('Results 10 year vets'!N:N, 'Male Team'!AE21)</f>
        <v>1047075</v>
      </c>
      <c r="AD21" s="34" t="n">
        <f aca="false">SUM($AC$2:AC21)</f>
        <v>19895925</v>
      </c>
      <c r="AE21" s="11" t="str">
        <f aca="false">IFERROR(VLOOKUP(AB21,'Results 10 year vets'!M:N, 2, FALSE()), "")</f>
        <v/>
      </c>
      <c r="AF21" s="11" t="str">
        <f aca="false" t="array" ref="AF21:AF21">IFERROR(ROUND(INDEX(Table1[1st counter], MATCH($AE21, Table1[Team Gender], 0)),0),"")</f>
        <v/>
      </c>
      <c r="AG21" s="11" t="str">
        <f aca="false">IFERROR(VLOOKUP(AF21,'Results 10 year vets'!A:B,2,FALSE()), "")</f>
        <v/>
      </c>
      <c r="AH21" s="11" t="str">
        <f aca="false" t="array" ref="AH21:AH21">IFERROR(ROUND(INDEX('Results 10 year vets'!H:H, MATCH($AE21, 'Results 10 year vets'!N:N, 0)),0),"")</f>
        <v/>
      </c>
      <c r="AI21" s="11" t="str">
        <f aca="false">IFERROR(VLOOKUP(AH21,'Results 10 year vets'!A:B,2,FALSE()), "")</f>
        <v/>
      </c>
    </row>
    <row r="22" customFormat="false" ht="15.75" hidden="false" customHeight="true" outlineLevel="0" collapsed="false">
      <c r="A22" s="11" t="n">
        <v>21</v>
      </c>
      <c r="B22" s="34" t="str">
        <f aca="false">IFERROR(SMALL('Results 10 year vets'!K:K,D21+1), "No more teams of 4")</f>
        <v>No more teams of 4</v>
      </c>
      <c r="C22" s="34" t="n">
        <f aca="false">COUNTIF('Results 10 year vets'!N:N, 'Male Team'!E22)</f>
        <v>1047075</v>
      </c>
      <c r="D22" s="34" t="n">
        <f aca="false">SUM($C$2:C22)</f>
        <v>20943000</v>
      </c>
      <c r="E22" s="11" t="str">
        <f aca="false">IFERROR(VLOOKUP(B22,'Results 10 year vets'!K:N, 4, FALSE()), "")</f>
        <v/>
      </c>
      <c r="F22" s="11" t="str">
        <f aca="false" t="array" ref="F22:F22">IFERROR(ROUND(INDEX('Results 10 year vets'!G:G, MATCH($E22, 'Results 10 year vets'!N:N, 0)),0),"")</f>
        <v/>
      </c>
      <c r="G22" s="11" t="str">
        <f aca="false">IFERROR(VLOOKUP(F22,'Results 10 year vets'!A:B,2,FALSE()), "")</f>
        <v/>
      </c>
      <c r="H22" s="11" t="str">
        <f aca="false" t="array" ref="H22:H22">IFERROR(ROUND(INDEX('Results 10 year vets'!H:H, MATCH($E22, 'Results 10 year vets'!N:N, 0)),0),"")</f>
        <v/>
      </c>
      <c r="I22" s="11" t="str">
        <f aca="false">IFERROR(VLOOKUP(H22, 'Results 10 year vets'!A:B,2,FALSE()), "")</f>
        <v/>
      </c>
      <c r="J22" s="11" t="str">
        <f aca="false" t="array" ref="J22:J22">IFERROR(ROUND(INDEX('Results 10 year vets'!I:I, MATCH($E22, 'Results 10 year vets'!N:N, 0)),0),"")</f>
        <v/>
      </c>
      <c r="K22" s="11" t="str">
        <f aca="false">IFERROR(VLOOKUP(J22, 'Results 10 year vets'!A:B,2,FALSE()), "")</f>
        <v/>
      </c>
      <c r="L22" s="11" t="str">
        <f aca="false" t="array" ref="L22:L22">IFERROR(ROUND(INDEX('Results 10 year vets'!J:J, MATCH($E22, 'Results 10 year vets'!N:N, 0)),0),"")</f>
        <v/>
      </c>
      <c r="M22" s="11" t="str">
        <f aca="false">IFERROR(VLOOKUP(L22,'Results 10 year vets'!A:B,2,FALSE()), "")</f>
        <v/>
      </c>
      <c r="O22" s="11" t="n">
        <v>21</v>
      </c>
      <c r="P22" s="34" t="str">
        <f aca="false">IFERROR(SMALL('Results 10 year vets'!L:L,R21+1), "No more teams of 3")</f>
        <v>No more teams of 3</v>
      </c>
      <c r="Q22" s="34" t="n">
        <f aca="false">COUNTIF('Results 10 year vets'!N:N, 'Male Team'!S22)</f>
        <v>1047075</v>
      </c>
      <c r="R22" s="34" t="n">
        <f aca="false">SUM($Q$2:Q22)</f>
        <v>20943000</v>
      </c>
      <c r="S22" s="11" t="str">
        <f aca="false">IFERROR(VLOOKUP(P22,'Results 10 year vets'!L:N, 3, FALSE()), "")</f>
        <v/>
      </c>
      <c r="T22" s="11" t="str">
        <f aca="false" t="array" ref="T22:T22">IFERROR(ROUND(INDEX('Results 10 year vets'!G:G, MATCH($S22, 'Results 10 year vets'!N:N, 0)),0),"")</f>
        <v/>
      </c>
      <c r="U22" s="11" t="str">
        <f aca="false">IFERROR(VLOOKUP(T22, 'Results 10 year vets'!A:B,2,FALSE()), "")</f>
        <v/>
      </c>
      <c r="V22" s="11" t="str">
        <f aca="false" t="array" ref="V22:V22">IFERROR(ROUND(INDEX('Results 10 year vets'!H:H, MATCH($S22, 'Results 10 year vets'!N:N, 0)),0),"")</f>
        <v/>
      </c>
      <c r="W22" s="11" t="str">
        <f aca="false">IFERROR(VLOOKUP(V22, 'Results 10 year vets'!A:B,2,FALSE()), "")</f>
        <v/>
      </c>
      <c r="X22" s="11" t="str">
        <f aca="false" t="array" ref="X22:X22">IFERROR(ROUND(INDEX('Results 10 year vets'!I:I, MATCH($S22, 'Results 10 year vets'!N:N, 0)),0),"")</f>
        <v/>
      </c>
      <c r="Y22" s="11" t="str">
        <f aca="false">IFERROR(VLOOKUP(X22, 'Results 10 year vets'!A:B,2,FALSE()), "")</f>
        <v/>
      </c>
      <c r="AA22" s="11" t="n">
        <v>21</v>
      </c>
      <c r="AB22" s="34" t="str">
        <f aca="false">IFERROR(SMALL('Results 10 year vets'!M:M,AD21+1), "No more teams of 2")</f>
        <v>No more teams of 2</v>
      </c>
      <c r="AC22" s="34" t="n">
        <f aca="false">COUNTIF('Results 10 year vets'!N:N, 'Male Team'!AE22)</f>
        <v>1047075</v>
      </c>
      <c r="AD22" s="34" t="n">
        <f aca="false">SUM($AC$2:AC22)</f>
        <v>20943000</v>
      </c>
      <c r="AE22" s="11" t="str">
        <f aca="false">IFERROR(VLOOKUP(AB22,'Results 10 year vets'!M:N, 2, FALSE()), "")</f>
        <v/>
      </c>
      <c r="AF22" s="11" t="str">
        <f aca="false" t="array" ref="AF22:AF22">IFERROR(ROUND(INDEX(Table1[1st counter], MATCH($AE22, Table1[Team Gender], 0)),0),"")</f>
        <v/>
      </c>
      <c r="AG22" s="11" t="str">
        <f aca="false">IFERROR(VLOOKUP(AF22,'Results 10 year vets'!A:B,2,FALSE()), "")</f>
        <v/>
      </c>
      <c r="AH22" s="11" t="str">
        <f aca="false" t="array" ref="AH22:AH22">IFERROR(ROUND(INDEX('Results 10 year vets'!H:H, MATCH($AE22, 'Results 10 year vets'!N:N, 0)),0),"")</f>
        <v/>
      </c>
      <c r="AI22" s="11" t="str">
        <f aca="false">IFERROR(VLOOKUP(AH22,'Results 10 year vets'!A:B,2,FALSE()), "")</f>
        <v/>
      </c>
    </row>
    <row r="23" customFormat="false" ht="15.75" hidden="false" customHeight="true" outlineLevel="0" collapsed="false">
      <c r="A23" s="11" t="n">
        <v>22</v>
      </c>
      <c r="B23" s="34" t="str">
        <f aca="false">IFERROR(SMALL('Results 10 year vets'!K:K,D22+1), "No more teams of 4")</f>
        <v>No more teams of 4</v>
      </c>
      <c r="C23" s="34" t="n">
        <f aca="false">COUNTIF('Results 10 year vets'!N:N, 'Male Team'!E23)</f>
        <v>1047075</v>
      </c>
      <c r="D23" s="34" t="n">
        <f aca="false">SUM($C$2:C23)</f>
        <v>21990075</v>
      </c>
      <c r="E23" s="11" t="str">
        <f aca="false">IFERROR(VLOOKUP(B23,'Results 10 year vets'!K:N, 4, FALSE()), "")</f>
        <v/>
      </c>
      <c r="F23" s="11" t="str">
        <f aca="false" t="array" ref="F23:F23">IFERROR(ROUND(INDEX('Results 10 year vets'!G:G, MATCH($E23, 'Results 10 year vets'!N:N, 0)),0),"")</f>
        <v/>
      </c>
      <c r="G23" s="11" t="str">
        <f aca="false">IFERROR(VLOOKUP(F23,'Results 10 year vets'!A:B,2,FALSE()), "")</f>
        <v/>
      </c>
      <c r="H23" s="11" t="str">
        <f aca="false" t="array" ref="H23:H23">IFERROR(ROUND(INDEX('Results 10 year vets'!H:H, MATCH($E23, 'Results 10 year vets'!N:N, 0)),0),"")</f>
        <v/>
      </c>
      <c r="I23" s="11" t="str">
        <f aca="false">IFERROR(VLOOKUP(H23, 'Results 10 year vets'!A:B,2,FALSE()), "")</f>
        <v/>
      </c>
      <c r="J23" s="11" t="str">
        <f aca="false" t="array" ref="J23:J23">IFERROR(ROUND(INDEX('Results 10 year vets'!I:I, MATCH($E23, 'Results 10 year vets'!N:N, 0)),0),"")</f>
        <v/>
      </c>
      <c r="K23" s="11" t="str">
        <f aca="false">IFERROR(VLOOKUP(J23, 'Results 10 year vets'!A:B,2,FALSE()), "")</f>
        <v/>
      </c>
      <c r="L23" s="11" t="str">
        <f aca="false" t="array" ref="L23:L23">IFERROR(ROUND(INDEX('Results 10 year vets'!J:J, MATCH($E23, 'Results 10 year vets'!N:N, 0)),0),"")</f>
        <v/>
      </c>
      <c r="M23" s="11" t="str">
        <f aca="false">IFERROR(VLOOKUP(L23,'Results 10 year vets'!A:B,2,FALSE()), "")</f>
        <v/>
      </c>
      <c r="O23" s="11" t="n">
        <v>22</v>
      </c>
      <c r="P23" s="34" t="str">
        <f aca="false">IFERROR(SMALL('Results 10 year vets'!L:L,R22+1), "No more teams of 3")</f>
        <v>No more teams of 3</v>
      </c>
      <c r="Q23" s="34" t="n">
        <f aca="false">COUNTIF('Results 10 year vets'!N:N, 'Male Team'!S23)</f>
        <v>1047075</v>
      </c>
      <c r="R23" s="34" t="n">
        <f aca="false">SUM($Q$2:Q23)</f>
        <v>21990075</v>
      </c>
      <c r="S23" s="11" t="str">
        <f aca="false">IFERROR(VLOOKUP(P23,'Results 10 year vets'!L:N, 3, FALSE()), "")</f>
        <v/>
      </c>
      <c r="T23" s="11" t="str">
        <f aca="false" t="array" ref="T23:T23">IFERROR(ROUND(INDEX('Results 10 year vets'!G:G, MATCH($S23, 'Results 10 year vets'!N:N, 0)),0),"")</f>
        <v/>
      </c>
      <c r="U23" s="11" t="str">
        <f aca="false">IFERROR(VLOOKUP(T23, 'Results 10 year vets'!A:B,2,FALSE()), "")</f>
        <v/>
      </c>
      <c r="V23" s="11" t="str">
        <f aca="false" t="array" ref="V23:V23">IFERROR(ROUND(INDEX('Results 10 year vets'!H:H, MATCH($S23, 'Results 10 year vets'!N:N, 0)),0),"")</f>
        <v/>
      </c>
      <c r="W23" s="11" t="str">
        <f aca="false">IFERROR(VLOOKUP(V23, 'Results 10 year vets'!A:B,2,FALSE()), "")</f>
        <v/>
      </c>
      <c r="X23" s="11" t="str">
        <f aca="false" t="array" ref="X23:X23">IFERROR(ROUND(INDEX('Results 10 year vets'!I:I, MATCH($S23, 'Results 10 year vets'!N:N, 0)),0),"")</f>
        <v/>
      </c>
      <c r="Y23" s="11" t="str">
        <f aca="false">IFERROR(VLOOKUP(X23, 'Results 10 year vets'!A:B,2,FALSE()), "")</f>
        <v/>
      </c>
      <c r="AA23" s="11" t="n">
        <v>22</v>
      </c>
      <c r="AB23" s="34" t="str">
        <f aca="false">IFERROR(SMALL('Results 10 year vets'!M:M,AD22+1), "No more teams of 2")</f>
        <v>No more teams of 2</v>
      </c>
      <c r="AC23" s="34" t="n">
        <f aca="false">COUNTIF('Results 10 year vets'!N:N, 'Male Team'!AE23)</f>
        <v>1047075</v>
      </c>
      <c r="AD23" s="34" t="n">
        <f aca="false">SUM($AC$2:AC23)</f>
        <v>21990075</v>
      </c>
      <c r="AE23" s="11" t="str">
        <f aca="false">IFERROR(VLOOKUP(AB23,'Results 10 year vets'!M:N, 2, FALSE()), "")</f>
        <v/>
      </c>
      <c r="AF23" s="11" t="str">
        <f aca="false" t="array" ref="AF23:AF23">IFERROR(ROUND(INDEX(Table1[1st counter], MATCH($AE23, Table1[Team Gender], 0)),0),"")</f>
        <v/>
      </c>
      <c r="AG23" s="11" t="str">
        <f aca="false">IFERROR(VLOOKUP(AF23,'Results 10 year vets'!A:B,2,FALSE()), "")</f>
        <v/>
      </c>
      <c r="AH23" s="11" t="str">
        <f aca="false" t="array" ref="AH23:AH23">IFERROR(ROUND(INDEX('Results 10 year vets'!H:H, MATCH($AE23, 'Results 10 year vets'!N:N, 0)),0),"")</f>
        <v/>
      </c>
      <c r="AI23" s="11" t="str">
        <f aca="false">IFERROR(VLOOKUP(AH23,'Results 10 year vets'!A:B,2,FALSE()), "")</f>
        <v/>
      </c>
    </row>
    <row r="24" customFormat="false" ht="15.75" hidden="false" customHeight="true" outlineLevel="0" collapsed="false">
      <c r="A24" s="11" t="n">
        <v>23</v>
      </c>
      <c r="B24" s="34" t="str">
        <f aca="false">IFERROR(SMALL('Results 10 year vets'!K:K,D23+1), "No more teams of 4")</f>
        <v>No more teams of 4</v>
      </c>
      <c r="C24" s="34" t="n">
        <f aca="false">COUNTIF('Results 10 year vets'!N:N, 'Male Team'!E24)</f>
        <v>1047075</v>
      </c>
      <c r="D24" s="34" t="n">
        <f aca="false">SUM($C$2:C24)</f>
        <v>23037150</v>
      </c>
      <c r="E24" s="11" t="str">
        <f aca="false">IFERROR(VLOOKUP(B24,'Results 10 year vets'!K:N, 4, FALSE()), "")</f>
        <v/>
      </c>
      <c r="F24" s="11" t="str">
        <f aca="false" t="array" ref="F24:F24">IFERROR(ROUND(INDEX('Results 10 year vets'!G:G, MATCH($E24, 'Results 10 year vets'!N:N, 0)),0),"")</f>
        <v/>
      </c>
      <c r="G24" s="11" t="str">
        <f aca="false">IFERROR(VLOOKUP(F24,'Results 10 year vets'!A:B,2,FALSE()), "")</f>
        <v/>
      </c>
      <c r="H24" s="11" t="str">
        <f aca="false" t="array" ref="H24:H24">IFERROR(ROUND(INDEX('Results 10 year vets'!H:H, MATCH($E24, 'Results 10 year vets'!N:N, 0)),0),"")</f>
        <v/>
      </c>
      <c r="I24" s="11" t="str">
        <f aca="false">IFERROR(VLOOKUP(H24, 'Results 10 year vets'!A:B,2,FALSE()), "")</f>
        <v/>
      </c>
      <c r="J24" s="11" t="str">
        <f aca="false" t="array" ref="J24:J24">IFERROR(ROUND(INDEX('Results 10 year vets'!I:I, MATCH($E24, 'Results 10 year vets'!N:N, 0)),0),"")</f>
        <v/>
      </c>
      <c r="K24" s="11" t="str">
        <f aca="false">IFERROR(VLOOKUP(J24, 'Results 10 year vets'!A:B,2,FALSE()), "")</f>
        <v/>
      </c>
      <c r="L24" s="11" t="str">
        <f aca="false" t="array" ref="L24:L24">IFERROR(ROUND(INDEX('Results 10 year vets'!J:J, MATCH($E24, 'Results 10 year vets'!N:N, 0)),0),"")</f>
        <v/>
      </c>
      <c r="M24" s="11" t="str">
        <f aca="false">IFERROR(VLOOKUP(L24,'Results 10 year vets'!A:B,2,FALSE()), "")</f>
        <v/>
      </c>
      <c r="O24" s="11" t="n">
        <v>23</v>
      </c>
      <c r="P24" s="34" t="str">
        <f aca="false">IFERROR(SMALL('Results 10 year vets'!L:L,R23+1), "No more teams of 3")</f>
        <v>No more teams of 3</v>
      </c>
      <c r="Q24" s="34" t="n">
        <f aca="false">COUNTIF('Results 10 year vets'!N:N, 'Male Team'!S24)</f>
        <v>1047075</v>
      </c>
      <c r="R24" s="34" t="n">
        <f aca="false">SUM($Q$2:Q24)</f>
        <v>23037150</v>
      </c>
      <c r="S24" s="11" t="str">
        <f aca="false">IFERROR(VLOOKUP(P24,'Results 10 year vets'!L:N, 3, FALSE()), "")</f>
        <v/>
      </c>
      <c r="T24" s="11" t="str">
        <f aca="false" t="array" ref="T24:T24">IFERROR(ROUND(INDEX('Results 10 year vets'!G:G, MATCH($S24, 'Results 10 year vets'!N:N, 0)),0),"")</f>
        <v/>
      </c>
      <c r="U24" s="11" t="str">
        <f aca="false">IFERROR(VLOOKUP(T24, 'Results 10 year vets'!A:B,2,FALSE()), "")</f>
        <v/>
      </c>
      <c r="V24" s="11" t="str">
        <f aca="false" t="array" ref="V24:V24">IFERROR(ROUND(INDEX('Results 10 year vets'!H:H, MATCH($S24, 'Results 10 year vets'!N:N, 0)),0),"")</f>
        <v/>
      </c>
      <c r="W24" s="11" t="str">
        <f aca="false">IFERROR(VLOOKUP(V24, 'Results 10 year vets'!A:B,2,FALSE()), "")</f>
        <v/>
      </c>
      <c r="X24" s="11" t="str">
        <f aca="false" t="array" ref="X24:X24">IFERROR(ROUND(INDEX('Results 10 year vets'!I:I, MATCH($S24, 'Results 10 year vets'!N:N, 0)),0),"")</f>
        <v/>
      </c>
      <c r="Y24" s="11" t="str">
        <f aca="false">IFERROR(VLOOKUP(X24, 'Results 10 year vets'!A:B,2,FALSE()), "")</f>
        <v/>
      </c>
      <c r="AA24" s="11" t="n">
        <v>23</v>
      </c>
      <c r="AB24" s="34" t="str">
        <f aca="false">IFERROR(SMALL('Results 10 year vets'!M:M,AD23+1), "No more teams of 2")</f>
        <v>No more teams of 2</v>
      </c>
      <c r="AC24" s="34" t="n">
        <f aca="false">COUNTIF('Results 10 year vets'!N:N, 'Male Team'!AE24)</f>
        <v>1047075</v>
      </c>
      <c r="AD24" s="34" t="n">
        <f aca="false">SUM($AC$2:AC24)</f>
        <v>23037150</v>
      </c>
      <c r="AE24" s="11" t="str">
        <f aca="false">IFERROR(VLOOKUP(AB24,'Results 10 year vets'!M:N, 2, FALSE()), "")</f>
        <v/>
      </c>
      <c r="AF24" s="11" t="str">
        <f aca="false" t="array" ref="AF24:AF24">IFERROR(ROUND(INDEX(Table1[1st counter], MATCH($AE24, Table1[Team Gender], 0)),0),"")</f>
        <v/>
      </c>
      <c r="AG24" s="11" t="str">
        <f aca="false">IFERROR(VLOOKUP(AF24,'Results 10 year vets'!A:B,2,FALSE()), "")</f>
        <v/>
      </c>
      <c r="AH24" s="11" t="str">
        <f aca="false" t="array" ref="AH24:AH24">IFERROR(ROUND(INDEX('Results 10 year vets'!H:H, MATCH($AE24, 'Results 10 year vets'!N:N, 0)),0),"")</f>
        <v/>
      </c>
      <c r="AI24" s="11" t="str">
        <f aca="false">IFERROR(VLOOKUP(AH24,'Results 10 year vets'!A:B,2,FALSE()), "")</f>
        <v/>
      </c>
    </row>
    <row r="25" customFormat="false" ht="15.75" hidden="false" customHeight="true" outlineLevel="0" collapsed="false">
      <c r="A25" s="11" t="n">
        <v>24</v>
      </c>
      <c r="B25" s="34" t="str">
        <f aca="false">IFERROR(SMALL('Results 10 year vets'!K:K,D24+1), "No more teams of 4")</f>
        <v>No more teams of 4</v>
      </c>
      <c r="C25" s="34" t="n">
        <f aca="false">COUNTIF('Results 10 year vets'!N:N, 'Male Team'!E25)</f>
        <v>1047075</v>
      </c>
      <c r="D25" s="34" t="n">
        <f aca="false">SUM($C$2:C25)</f>
        <v>24084225</v>
      </c>
      <c r="E25" s="11" t="str">
        <f aca="false">IFERROR(VLOOKUP(B25,'Results 10 year vets'!K:N, 4, FALSE()), "")</f>
        <v/>
      </c>
      <c r="F25" s="11" t="str">
        <f aca="false" t="array" ref="F25:F25">IFERROR(ROUND(INDEX('Results 10 year vets'!G:G, MATCH($E25, 'Results 10 year vets'!N:N, 0)),0),"")</f>
        <v/>
      </c>
      <c r="G25" s="11" t="str">
        <f aca="false">IFERROR(VLOOKUP(F25,'Results 10 year vets'!A:B,2,FALSE()), "")</f>
        <v/>
      </c>
      <c r="H25" s="11" t="str">
        <f aca="false" t="array" ref="H25:H25">IFERROR(ROUND(INDEX('Results 10 year vets'!H:H, MATCH($E25, 'Results 10 year vets'!N:N, 0)),0),"")</f>
        <v/>
      </c>
      <c r="I25" s="11" t="str">
        <f aca="false">IFERROR(VLOOKUP(H25, 'Results 10 year vets'!A:B,2,FALSE()), "")</f>
        <v/>
      </c>
      <c r="J25" s="11" t="str">
        <f aca="false" t="array" ref="J25:J25">IFERROR(ROUND(INDEX('Results 10 year vets'!I:I, MATCH($E25, 'Results 10 year vets'!N:N, 0)),0),"")</f>
        <v/>
      </c>
      <c r="K25" s="11" t="str">
        <f aca="false">IFERROR(VLOOKUP(J25, 'Results 10 year vets'!A:B,2,FALSE()), "")</f>
        <v/>
      </c>
      <c r="L25" s="11" t="str">
        <f aca="false" t="array" ref="L25:L25">IFERROR(ROUND(INDEX('Results 10 year vets'!J:J, MATCH($E25, 'Results 10 year vets'!N:N, 0)),0),"")</f>
        <v/>
      </c>
      <c r="M25" s="11" t="str">
        <f aca="false">IFERROR(VLOOKUP(L25,'Results 10 year vets'!A:B,2,FALSE()), "")</f>
        <v/>
      </c>
      <c r="O25" s="11" t="n">
        <v>24</v>
      </c>
      <c r="P25" s="34" t="str">
        <f aca="false">IFERROR(SMALL('Results 10 year vets'!L:L,R24+1), "No more teams of 3")</f>
        <v>No more teams of 3</v>
      </c>
      <c r="Q25" s="34" t="n">
        <f aca="false">COUNTIF('Results 10 year vets'!N:N, 'Male Team'!S25)</f>
        <v>1047075</v>
      </c>
      <c r="R25" s="34" t="n">
        <f aca="false">SUM($Q$2:Q25)</f>
        <v>24084225</v>
      </c>
      <c r="S25" s="11" t="str">
        <f aca="false">IFERROR(VLOOKUP(P25,'Results 10 year vets'!L:N, 3, FALSE()), "")</f>
        <v/>
      </c>
      <c r="T25" s="11" t="str">
        <f aca="false" t="array" ref="T25:T25">IFERROR(ROUND(INDEX('Results 10 year vets'!G:G, MATCH($S25, 'Results 10 year vets'!N:N, 0)),0),"")</f>
        <v/>
      </c>
      <c r="U25" s="11" t="str">
        <f aca="false">IFERROR(VLOOKUP(T25, 'Results 10 year vets'!A:B,2,FALSE()), "")</f>
        <v/>
      </c>
      <c r="V25" s="11" t="str">
        <f aca="false" t="array" ref="V25:V25">IFERROR(ROUND(INDEX('Results 10 year vets'!H:H, MATCH($S25, 'Results 10 year vets'!N:N, 0)),0),"")</f>
        <v/>
      </c>
      <c r="W25" s="11" t="str">
        <f aca="false">IFERROR(VLOOKUP(V25, 'Results 10 year vets'!A:B,2,FALSE()), "")</f>
        <v/>
      </c>
      <c r="X25" s="11" t="str">
        <f aca="false" t="array" ref="X25:X25">IFERROR(ROUND(INDEX('Results 10 year vets'!I:I, MATCH($S25, 'Results 10 year vets'!N:N, 0)),0),"")</f>
        <v/>
      </c>
      <c r="Y25" s="11" t="str">
        <f aca="false">IFERROR(VLOOKUP(X25, 'Results 10 year vets'!A:B,2,FALSE()), "")</f>
        <v/>
      </c>
      <c r="AA25" s="11" t="n">
        <v>24</v>
      </c>
      <c r="AB25" s="34" t="str">
        <f aca="false">IFERROR(SMALL('Results 10 year vets'!M:M,AD24+1), "No more teams of 2")</f>
        <v>No more teams of 2</v>
      </c>
      <c r="AC25" s="34" t="n">
        <f aca="false">COUNTIF('Results 10 year vets'!N:N, 'Male Team'!AE25)</f>
        <v>1047075</v>
      </c>
      <c r="AD25" s="34" t="n">
        <f aca="false">SUM($AC$2:AC25)</f>
        <v>24084225</v>
      </c>
      <c r="AE25" s="11" t="str">
        <f aca="false">IFERROR(VLOOKUP(AB25,'Results 10 year vets'!M:N, 2, FALSE()), "")</f>
        <v/>
      </c>
      <c r="AF25" s="11" t="str">
        <f aca="false" t="array" ref="AF25:AF25">IFERROR(ROUND(INDEX(Table1[1st counter], MATCH($AE25, Table1[Team Gender], 0)),0),"")</f>
        <v/>
      </c>
      <c r="AG25" s="11" t="str">
        <f aca="false">IFERROR(VLOOKUP(AF25,'Results 10 year vets'!A:B,2,FALSE()), "")</f>
        <v/>
      </c>
      <c r="AH25" s="11" t="str">
        <f aca="false" t="array" ref="AH25:AH25">IFERROR(ROUND(INDEX('Results 10 year vets'!H:H, MATCH($AE25, 'Results 10 year vets'!N:N, 0)),0),"")</f>
        <v/>
      </c>
      <c r="AI25" s="11" t="str">
        <f aca="false">IFERROR(VLOOKUP(AH25,'Results 10 year vets'!A:B,2,FALSE()), "")</f>
        <v/>
      </c>
    </row>
    <row r="26" customFormat="false" ht="15.75" hidden="false" customHeight="true" outlineLevel="0" collapsed="false">
      <c r="A26" s="11" t="n">
        <v>25</v>
      </c>
      <c r="B26" s="34" t="str">
        <f aca="false">IFERROR(SMALL('Results 10 year vets'!K:K,D25+1), "No more teams of 4")</f>
        <v>No more teams of 4</v>
      </c>
      <c r="C26" s="34" t="n">
        <f aca="false">COUNTIF('Results 10 year vets'!N:N, 'Male Team'!E26)</f>
        <v>1047075</v>
      </c>
      <c r="D26" s="34" t="n">
        <f aca="false">SUM($C$2:C26)</f>
        <v>25131300</v>
      </c>
      <c r="E26" s="11" t="str">
        <f aca="false">IFERROR(VLOOKUP(B26,'Results 10 year vets'!K:N, 4, FALSE()), "")</f>
        <v/>
      </c>
      <c r="F26" s="11" t="str">
        <f aca="false" t="array" ref="F26:F26">IFERROR(ROUND(INDEX('Results 10 year vets'!G:G, MATCH($E26, 'Results 10 year vets'!N:N, 0)),0),"")</f>
        <v/>
      </c>
      <c r="G26" s="11" t="str">
        <f aca="false">IFERROR(VLOOKUP(F26,'Results 10 year vets'!A:B,2,FALSE()), "")</f>
        <v/>
      </c>
      <c r="H26" s="11" t="str">
        <f aca="false" t="array" ref="H26:H26">IFERROR(ROUND(INDEX('Results 10 year vets'!H:H, MATCH($E26, 'Results 10 year vets'!N:N, 0)),0),"")</f>
        <v/>
      </c>
      <c r="I26" s="11" t="str">
        <f aca="false">IFERROR(VLOOKUP(H26, 'Results 10 year vets'!A:B,2,FALSE()), "")</f>
        <v/>
      </c>
      <c r="J26" s="11" t="str">
        <f aca="false" t="array" ref="J26:J26">IFERROR(ROUND(INDEX('Results 10 year vets'!I:I, MATCH($E26, 'Results 10 year vets'!N:N, 0)),0),"")</f>
        <v/>
      </c>
      <c r="K26" s="11" t="str">
        <f aca="false">IFERROR(VLOOKUP(J26, 'Results 10 year vets'!A:B,2,FALSE()), "")</f>
        <v/>
      </c>
      <c r="L26" s="11" t="str">
        <f aca="false" t="array" ref="L26:L26">IFERROR(ROUND(INDEX('Results 10 year vets'!J:J, MATCH($E26, 'Results 10 year vets'!N:N, 0)),0),"")</f>
        <v/>
      </c>
      <c r="M26" s="11" t="str">
        <f aca="false">IFERROR(VLOOKUP(L26,'Results 10 year vets'!A:B,2,FALSE()), "")</f>
        <v/>
      </c>
      <c r="O26" s="11" t="n">
        <v>25</v>
      </c>
      <c r="P26" s="34" t="str">
        <f aca="false">IFERROR(SMALL('Results 10 year vets'!L:L,R25+1), "No more teams of 3")</f>
        <v>No more teams of 3</v>
      </c>
      <c r="Q26" s="34" t="n">
        <f aca="false">COUNTIF('Results 10 year vets'!N:N, 'Male Team'!S26)</f>
        <v>1047075</v>
      </c>
      <c r="R26" s="34" t="n">
        <f aca="false">SUM($Q$2:Q26)</f>
        <v>25131300</v>
      </c>
      <c r="S26" s="11" t="str">
        <f aca="false">IFERROR(VLOOKUP(P26,'Results 10 year vets'!L:N, 3, FALSE()), "")</f>
        <v/>
      </c>
      <c r="T26" s="11" t="str">
        <f aca="false" t="array" ref="T26:T26">IFERROR(ROUND(INDEX('Results 10 year vets'!G:G, MATCH($S26, 'Results 10 year vets'!N:N, 0)),0),"")</f>
        <v/>
      </c>
      <c r="U26" s="11" t="str">
        <f aca="false">IFERROR(VLOOKUP(T26, 'Results 10 year vets'!A:B,2,FALSE()), "")</f>
        <v/>
      </c>
      <c r="V26" s="11" t="str">
        <f aca="false" t="array" ref="V26:V26">IFERROR(ROUND(INDEX('Results 10 year vets'!H:H, MATCH($S26, 'Results 10 year vets'!N:N, 0)),0),"")</f>
        <v/>
      </c>
      <c r="W26" s="11" t="str">
        <f aca="false">IFERROR(VLOOKUP(V26, 'Results 10 year vets'!A:B,2,FALSE()), "")</f>
        <v/>
      </c>
      <c r="X26" s="11" t="str">
        <f aca="false" t="array" ref="X26:X26">IFERROR(ROUND(INDEX('Results 10 year vets'!I:I, MATCH($S26, 'Results 10 year vets'!N:N, 0)),0),"")</f>
        <v/>
      </c>
      <c r="Y26" s="11" t="str">
        <f aca="false">IFERROR(VLOOKUP(X26, 'Results 10 year vets'!A:B,2,FALSE()), "")</f>
        <v/>
      </c>
      <c r="AA26" s="11" t="n">
        <v>25</v>
      </c>
      <c r="AB26" s="34" t="str">
        <f aca="false">IFERROR(SMALL('Results 10 year vets'!M:M,AD25+1), "No more teams of 2")</f>
        <v>No more teams of 2</v>
      </c>
      <c r="AC26" s="34" t="n">
        <f aca="false">COUNTIF('Results 10 year vets'!N:N, 'Male Team'!AE26)</f>
        <v>1047075</v>
      </c>
      <c r="AD26" s="34" t="n">
        <f aca="false">SUM($AC$2:AC26)</f>
        <v>25131300</v>
      </c>
      <c r="AE26" s="11" t="str">
        <f aca="false">IFERROR(VLOOKUP(AB26,'Results 10 year vets'!M:N, 2, FALSE()), "")</f>
        <v/>
      </c>
      <c r="AF26" s="11" t="str">
        <f aca="false" t="array" ref="AF26:AF26">IFERROR(ROUND(INDEX(Table1[1st counter], MATCH($AE26, Table1[Team Gender], 0)),0),"")</f>
        <v/>
      </c>
      <c r="AG26" s="11" t="str">
        <f aca="false">IFERROR(VLOOKUP(AF26,'Results 10 year vets'!A:B,2,FALSE()), "")</f>
        <v/>
      </c>
      <c r="AH26" s="11" t="str">
        <f aca="false" t="array" ref="AH26:AH26">IFERROR(ROUND(INDEX('Results 10 year vets'!H:H, MATCH($AE26, 'Results 10 year vets'!N:N, 0)),0),"")</f>
        <v/>
      </c>
      <c r="AI26" s="11" t="str">
        <f aca="false">IFERROR(VLOOKUP(AH26,'Results 10 year vets'!A:B,2,FALSE()), "")</f>
        <v/>
      </c>
    </row>
    <row r="27" customFormat="false" ht="15.75" hidden="false" customHeight="true" outlineLevel="0" collapsed="false">
      <c r="A27" s="11" t="n">
        <v>26</v>
      </c>
      <c r="B27" s="34" t="str">
        <f aca="false">IFERROR(SMALL('Results 10 year vets'!K:K,D26+1), "No more teams of 4")</f>
        <v>No more teams of 4</v>
      </c>
      <c r="C27" s="34" t="n">
        <f aca="false">COUNTIF('Results 10 year vets'!N:N, 'Male Team'!E27)</f>
        <v>1047075</v>
      </c>
      <c r="D27" s="34" t="n">
        <f aca="false">SUM($C$2:C27)</f>
        <v>26178375</v>
      </c>
      <c r="E27" s="11" t="str">
        <f aca="false">IFERROR(VLOOKUP(B27,'Results 10 year vets'!K:N, 4, FALSE()), "")</f>
        <v/>
      </c>
      <c r="F27" s="11" t="str">
        <f aca="false" t="array" ref="F27:F27">IFERROR(ROUND(INDEX('Results 10 year vets'!G:G, MATCH($E27, 'Results 10 year vets'!N:N, 0)),0),"")</f>
        <v/>
      </c>
      <c r="G27" s="11" t="str">
        <f aca="false">IFERROR(VLOOKUP(F27,'Results 10 year vets'!A:B,2,FALSE()), "")</f>
        <v/>
      </c>
      <c r="H27" s="11" t="str">
        <f aca="false" t="array" ref="H27:H27">IFERROR(ROUND(INDEX('Results 10 year vets'!H:H, MATCH($E27, 'Results 10 year vets'!N:N, 0)),0),"")</f>
        <v/>
      </c>
      <c r="I27" s="11" t="str">
        <f aca="false">IFERROR(VLOOKUP(H27, 'Results 10 year vets'!A:B,2,FALSE()), "")</f>
        <v/>
      </c>
      <c r="J27" s="11" t="str">
        <f aca="false" t="array" ref="J27:J27">IFERROR(ROUND(INDEX('Results 10 year vets'!I:I, MATCH($E27, 'Results 10 year vets'!N:N, 0)),0),"")</f>
        <v/>
      </c>
      <c r="K27" s="11" t="str">
        <f aca="false">IFERROR(VLOOKUP(J27, 'Results 10 year vets'!A:B,2,FALSE()), "")</f>
        <v/>
      </c>
      <c r="L27" s="11" t="str">
        <f aca="false" t="array" ref="L27:L27">IFERROR(ROUND(INDEX('Results 10 year vets'!J:J, MATCH($E27, 'Results 10 year vets'!N:N, 0)),0),"")</f>
        <v/>
      </c>
      <c r="M27" s="11" t="str">
        <f aca="false">IFERROR(VLOOKUP(L27,'Results 10 year vets'!A:B,2,FALSE()), "")</f>
        <v/>
      </c>
      <c r="O27" s="11" t="n">
        <v>26</v>
      </c>
      <c r="P27" s="34" t="str">
        <f aca="false">IFERROR(SMALL('Results 10 year vets'!L:L,R26+1), "No more teams of 3")</f>
        <v>No more teams of 3</v>
      </c>
      <c r="Q27" s="34" t="n">
        <f aca="false">COUNTIF('Results 10 year vets'!N:N, 'Male Team'!S27)</f>
        <v>1047075</v>
      </c>
      <c r="R27" s="34" t="n">
        <f aca="false">SUM($Q$2:Q27)</f>
        <v>26178375</v>
      </c>
      <c r="S27" s="11" t="str">
        <f aca="false">IFERROR(VLOOKUP(P27,'Results 10 year vets'!L:N, 3, FALSE()), "")</f>
        <v/>
      </c>
      <c r="T27" s="11" t="str">
        <f aca="false" t="array" ref="T27:T27">IFERROR(ROUND(INDEX('Results 10 year vets'!G:G, MATCH($S27, 'Results 10 year vets'!N:N, 0)),0),"")</f>
        <v/>
      </c>
      <c r="U27" s="11" t="str">
        <f aca="false">IFERROR(VLOOKUP(T27, 'Results 10 year vets'!A:B,2,FALSE()), "")</f>
        <v/>
      </c>
      <c r="V27" s="11" t="str">
        <f aca="false" t="array" ref="V27:V27">IFERROR(ROUND(INDEX('Results 10 year vets'!H:H, MATCH($S27, 'Results 10 year vets'!N:N, 0)),0),"")</f>
        <v/>
      </c>
      <c r="W27" s="11" t="str">
        <f aca="false">IFERROR(VLOOKUP(V27, 'Results 10 year vets'!A:B,2,FALSE()), "")</f>
        <v/>
      </c>
      <c r="X27" s="11" t="str">
        <f aca="false" t="array" ref="X27:X27">IFERROR(ROUND(INDEX('Results 10 year vets'!I:I, MATCH($S27, 'Results 10 year vets'!N:N, 0)),0),"")</f>
        <v/>
      </c>
      <c r="Y27" s="11" t="str">
        <f aca="false">IFERROR(VLOOKUP(X27, 'Results 10 year vets'!A:B,2,FALSE()), "")</f>
        <v/>
      </c>
      <c r="AA27" s="11" t="n">
        <v>26</v>
      </c>
      <c r="AB27" s="34" t="str">
        <f aca="false">IFERROR(SMALL('Results 10 year vets'!M:M,AD26+1), "No more teams of 2")</f>
        <v>No more teams of 2</v>
      </c>
      <c r="AC27" s="34" t="n">
        <f aca="false">COUNTIF('Results 10 year vets'!N:N, 'Male Team'!AE27)</f>
        <v>1047075</v>
      </c>
      <c r="AD27" s="34" t="n">
        <f aca="false">SUM($AC$2:AC27)</f>
        <v>26178375</v>
      </c>
      <c r="AE27" s="11" t="str">
        <f aca="false">IFERROR(VLOOKUP(AB27,'Results 10 year vets'!M:N, 2, FALSE()), "")</f>
        <v/>
      </c>
      <c r="AF27" s="11" t="str">
        <f aca="false" t="array" ref="AF27:AF27">IFERROR(ROUND(INDEX(Table1[1st counter], MATCH($AE27, Table1[Team Gender], 0)),0),"")</f>
        <v/>
      </c>
      <c r="AG27" s="11" t="str">
        <f aca="false">IFERROR(VLOOKUP(AF27,'Results 10 year vets'!A:B,2,FALSE()), "")</f>
        <v/>
      </c>
      <c r="AH27" s="11" t="str">
        <f aca="false" t="array" ref="AH27:AH27">IFERROR(ROUND(INDEX('Results 10 year vets'!H:H, MATCH($AE27, 'Results 10 year vets'!N:N, 0)),0),"")</f>
        <v/>
      </c>
      <c r="AI27" s="11" t="str">
        <f aca="false">IFERROR(VLOOKUP(AH27,'Results 10 year vets'!A:B,2,FALSE()), "")</f>
        <v/>
      </c>
    </row>
    <row r="28" customFormat="false" ht="15.75" hidden="false" customHeight="true" outlineLevel="0" collapsed="false">
      <c r="A28" s="11" t="n">
        <v>27</v>
      </c>
      <c r="B28" s="34" t="str">
        <f aca="false">IFERROR(SMALL('Results 10 year vets'!K:K,D27+1), "No more teams of 4")</f>
        <v>No more teams of 4</v>
      </c>
      <c r="C28" s="34" t="n">
        <f aca="false">COUNTIF('Results 10 year vets'!N:N, 'Male Team'!E28)</f>
        <v>1047075</v>
      </c>
      <c r="D28" s="34" t="n">
        <f aca="false">SUM($C$2:C28)</f>
        <v>27225450</v>
      </c>
      <c r="E28" s="11" t="str">
        <f aca="false">IFERROR(VLOOKUP(B28,'Results 10 year vets'!K:N, 4, FALSE()), "")</f>
        <v/>
      </c>
      <c r="F28" s="11" t="str">
        <f aca="false" t="array" ref="F28:F28">IFERROR(ROUND(INDEX('Results 10 year vets'!G:G, MATCH($E28, 'Results 10 year vets'!N:N, 0)),0),"")</f>
        <v/>
      </c>
      <c r="G28" s="11" t="str">
        <f aca="false">IFERROR(VLOOKUP(F28,'Results 10 year vets'!A:B,2,FALSE()), "")</f>
        <v/>
      </c>
      <c r="H28" s="11" t="str">
        <f aca="false" t="array" ref="H28:H28">IFERROR(ROUND(INDEX('Results 10 year vets'!H:H, MATCH($E28, 'Results 10 year vets'!N:N, 0)),0),"")</f>
        <v/>
      </c>
      <c r="I28" s="11" t="str">
        <f aca="false">IFERROR(VLOOKUP(H28, 'Results 10 year vets'!A:B,2,FALSE()), "")</f>
        <v/>
      </c>
      <c r="J28" s="11" t="str">
        <f aca="false" t="array" ref="J28:J28">IFERROR(ROUND(INDEX('Results 10 year vets'!I:I, MATCH($E28, 'Results 10 year vets'!N:N, 0)),0),"")</f>
        <v/>
      </c>
      <c r="K28" s="11" t="str">
        <f aca="false">IFERROR(VLOOKUP(J28, 'Results 10 year vets'!A:B,2,FALSE()), "")</f>
        <v/>
      </c>
      <c r="L28" s="11" t="str">
        <f aca="false" t="array" ref="L28:L28">IFERROR(ROUND(INDEX('Results 10 year vets'!J:J, MATCH($E28, 'Results 10 year vets'!N:N, 0)),0),"")</f>
        <v/>
      </c>
      <c r="M28" s="11" t="str">
        <f aca="false">IFERROR(VLOOKUP(L28,'Results 10 year vets'!A:B,2,FALSE()), "")</f>
        <v/>
      </c>
      <c r="O28" s="11" t="n">
        <v>27</v>
      </c>
      <c r="P28" s="34" t="str">
        <f aca="false">IFERROR(SMALL('Results 10 year vets'!L:L,R27+1), "No more teams of 3")</f>
        <v>No more teams of 3</v>
      </c>
      <c r="Q28" s="34" t="n">
        <f aca="false">COUNTIF('Results 10 year vets'!N:N, 'Male Team'!S28)</f>
        <v>1047075</v>
      </c>
      <c r="R28" s="34" t="n">
        <f aca="false">SUM($Q$2:Q28)</f>
        <v>27225450</v>
      </c>
      <c r="S28" s="11" t="str">
        <f aca="false">IFERROR(VLOOKUP(P28,'Results 10 year vets'!L:N, 3, FALSE()), "")</f>
        <v/>
      </c>
      <c r="T28" s="11" t="str">
        <f aca="false" t="array" ref="T28:T28">IFERROR(ROUND(INDEX('Results 10 year vets'!G:G, MATCH($S28, 'Results 10 year vets'!N:N, 0)),0),"")</f>
        <v/>
      </c>
      <c r="U28" s="11" t="str">
        <f aca="false">IFERROR(VLOOKUP(T28, 'Results 10 year vets'!A:B,2,FALSE()), "")</f>
        <v/>
      </c>
      <c r="V28" s="11" t="str">
        <f aca="false" t="array" ref="V28:V28">IFERROR(ROUND(INDEX('Results 10 year vets'!H:H, MATCH($S28, 'Results 10 year vets'!N:N, 0)),0),"")</f>
        <v/>
      </c>
      <c r="W28" s="11" t="str">
        <f aca="false">IFERROR(VLOOKUP(V28, 'Results 10 year vets'!A:B,2,FALSE()), "")</f>
        <v/>
      </c>
      <c r="X28" s="11" t="str">
        <f aca="false" t="array" ref="X28:X28">IFERROR(ROUND(INDEX('Results 10 year vets'!I:I, MATCH($S28, 'Results 10 year vets'!N:N, 0)),0),"")</f>
        <v/>
      </c>
      <c r="Y28" s="11" t="str">
        <f aca="false">IFERROR(VLOOKUP(X28, 'Results 10 year vets'!A:B,2,FALSE()), "")</f>
        <v/>
      </c>
      <c r="AA28" s="11" t="n">
        <v>27</v>
      </c>
      <c r="AB28" s="34" t="str">
        <f aca="false">IFERROR(SMALL('Results 10 year vets'!M:M,AD27+1), "No more teams of 2")</f>
        <v>No more teams of 2</v>
      </c>
      <c r="AC28" s="34" t="n">
        <f aca="false">COUNTIF('Results 10 year vets'!N:N, 'Male Team'!AE28)</f>
        <v>1047075</v>
      </c>
      <c r="AD28" s="34" t="n">
        <f aca="false">SUM($AC$2:AC28)</f>
        <v>27225450</v>
      </c>
      <c r="AE28" s="11" t="str">
        <f aca="false">IFERROR(VLOOKUP(AB28,'Results 10 year vets'!M:N, 2, FALSE()), "")</f>
        <v/>
      </c>
      <c r="AF28" s="11" t="str">
        <f aca="false" t="array" ref="AF28:AF28">IFERROR(ROUND(INDEX(Table1[1st counter], MATCH($AE28, Table1[Team Gender], 0)),0),"")</f>
        <v/>
      </c>
      <c r="AG28" s="11" t="str">
        <f aca="false">IFERROR(VLOOKUP(AF28,'Results 10 year vets'!A:B,2,FALSE()), "")</f>
        <v/>
      </c>
      <c r="AH28" s="11" t="str">
        <f aca="false" t="array" ref="AH28:AH28">IFERROR(ROUND(INDEX('Results 10 year vets'!H:H, MATCH($AE28, 'Results 10 year vets'!N:N, 0)),0),"")</f>
        <v/>
      </c>
      <c r="AI28" s="11" t="str">
        <f aca="false">IFERROR(VLOOKUP(AH28,'Results 10 year vets'!A:B,2,FALSE()), "")</f>
        <v/>
      </c>
    </row>
    <row r="29" customFormat="false" ht="15.75" hidden="false" customHeight="true" outlineLevel="0" collapsed="false">
      <c r="A29" s="11" t="n">
        <v>28</v>
      </c>
      <c r="B29" s="34" t="str">
        <f aca="false">IFERROR(SMALL('Results 10 year vets'!K:K,D28+1), "No more teams of 4")</f>
        <v>No more teams of 4</v>
      </c>
      <c r="C29" s="34" t="n">
        <f aca="false">COUNTIF('Results 10 year vets'!N:N, 'Male Team'!E29)</f>
        <v>1047075</v>
      </c>
      <c r="D29" s="34" t="n">
        <f aca="false">SUM($C$2:C29)</f>
        <v>28272525</v>
      </c>
      <c r="E29" s="11" t="str">
        <f aca="false">IFERROR(VLOOKUP(B29,'Results 10 year vets'!K:N, 4, FALSE()), "")</f>
        <v/>
      </c>
      <c r="F29" s="11" t="str">
        <f aca="false" t="array" ref="F29:F29">IFERROR(ROUND(INDEX('Results 10 year vets'!G:G, MATCH($E29, 'Results 10 year vets'!N:N, 0)),0),"")</f>
        <v/>
      </c>
      <c r="G29" s="11" t="str">
        <f aca="false">IFERROR(VLOOKUP(F29,'Results 10 year vets'!A:B,2,FALSE()), "")</f>
        <v/>
      </c>
      <c r="H29" s="11" t="str">
        <f aca="false" t="array" ref="H29:H29">IFERROR(ROUND(INDEX('Results 10 year vets'!H:H, MATCH($E29, 'Results 10 year vets'!N:N, 0)),0),"")</f>
        <v/>
      </c>
      <c r="I29" s="11" t="str">
        <f aca="false">IFERROR(VLOOKUP(H29, 'Results 10 year vets'!A:B,2,FALSE()), "")</f>
        <v/>
      </c>
      <c r="J29" s="11" t="str">
        <f aca="false" t="array" ref="J29:J29">IFERROR(ROUND(INDEX('Results 10 year vets'!I:I, MATCH($E29, 'Results 10 year vets'!N:N, 0)),0),"")</f>
        <v/>
      </c>
      <c r="K29" s="11" t="str">
        <f aca="false">IFERROR(VLOOKUP(J29, 'Results 10 year vets'!A:B,2,FALSE()), "")</f>
        <v/>
      </c>
      <c r="L29" s="11" t="str">
        <f aca="false" t="array" ref="L29:L29">IFERROR(ROUND(INDEX('Results 10 year vets'!J:J, MATCH($E29, 'Results 10 year vets'!N:N, 0)),0),"")</f>
        <v/>
      </c>
      <c r="M29" s="11" t="str">
        <f aca="false">IFERROR(VLOOKUP(L29,'Results 10 year vets'!A:B,2,FALSE()), "")</f>
        <v/>
      </c>
      <c r="O29" s="11" t="n">
        <v>28</v>
      </c>
      <c r="P29" s="34" t="str">
        <f aca="false">IFERROR(SMALL('Results 10 year vets'!L:L,R28+1), "No more teams of 3")</f>
        <v>No more teams of 3</v>
      </c>
      <c r="Q29" s="34" t="n">
        <f aca="false">COUNTIF('Results 10 year vets'!N:N, 'Male Team'!S29)</f>
        <v>1047075</v>
      </c>
      <c r="R29" s="34" t="n">
        <f aca="false">SUM($Q$2:Q29)</f>
        <v>28272525</v>
      </c>
      <c r="S29" s="11" t="str">
        <f aca="false">IFERROR(VLOOKUP(P29,'Results 10 year vets'!L:N, 3, FALSE()), "")</f>
        <v/>
      </c>
      <c r="T29" s="11" t="str">
        <f aca="false" t="array" ref="T29:T29">IFERROR(ROUND(INDEX('Results 10 year vets'!G:G, MATCH($S29, 'Results 10 year vets'!N:N, 0)),0),"")</f>
        <v/>
      </c>
      <c r="U29" s="11" t="str">
        <f aca="false">IFERROR(VLOOKUP(T29, 'Results 10 year vets'!A:B,2,FALSE()), "")</f>
        <v/>
      </c>
      <c r="V29" s="11" t="str">
        <f aca="false" t="array" ref="V29:V29">IFERROR(ROUND(INDEX('Results 10 year vets'!H:H, MATCH($S29, 'Results 10 year vets'!N:N, 0)),0),"")</f>
        <v/>
      </c>
      <c r="W29" s="11" t="str">
        <f aca="false">IFERROR(VLOOKUP(V29, 'Results 10 year vets'!A:B,2,FALSE()), "")</f>
        <v/>
      </c>
      <c r="X29" s="11" t="str">
        <f aca="false" t="array" ref="X29:X29">IFERROR(ROUND(INDEX('Results 10 year vets'!I:I, MATCH($S29, 'Results 10 year vets'!N:N, 0)),0),"")</f>
        <v/>
      </c>
      <c r="Y29" s="11" t="str">
        <f aca="false">IFERROR(VLOOKUP(X29, 'Results 10 year vets'!A:B,2,FALSE()), "")</f>
        <v/>
      </c>
      <c r="AA29" s="11" t="n">
        <v>28</v>
      </c>
      <c r="AB29" s="34" t="str">
        <f aca="false">IFERROR(SMALL('Results 10 year vets'!M:M,AD28+1), "No more teams of 2")</f>
        <v>No more teams of 2</v>
      </c>
      <c r="AC29" s="34" t="n">
        <f aca="false">COUNTIF('Results 10 year vets'!N:N, 'Male Team'!AE29)</f>
        <v>1047075</v>
      </c>
      <c r="AD29" s="34" t="n">
        <f aca="false">SUM($AC$2:AC29)</f>
        <v>28272525</v>
      </c>
      <c r="AE29" s="11" t="str">
        <f aca="false">IFERROR(VLOOKUP(AB29,'Results 10 year vets'!M:N, 2, FALSE()), "")</f>
        <v/>
      </c>
      <c r="AF29" s="11" t="str">
        <f aca="false" t="array" ref="AF29:AF29">IFERROR(ROUND(INDEX(Table1[1st counter], MATCH($AE29, Table1[Team Gender], 0)),0),"")</f>
        <v/>
      </c>
      <c r="AG29" s="11" t="str">
        <f aca="false">IFERROR(VLOOKUP(AF29,'Results 10 year vets'!A:B,2,FALSE()), "")</f>
        <v/>
      </c>
      <c r="AH29" s="11" t="str">
        <f aca="false" t="array" ref="AH29:AH29">IFERROR(ROUND(INDEX('Results 10 year vets'!H:H, MATCH($AE29, 'Results 10 year vets'!N:N, 0)),0),"")</f>
        <v/>
      </c>
      <c r="AI29" s="11" t="str">
        <f aca="false">IFERROR(VLOOKUP(AH29,'Results 10 year vets'!A:B,2,FALSE()), "")</f>
        <v/>
      </c>
    </row>
    <row r="30" customFormat="false" ht="15.75" hidden="false" customHeight="true" outlineLevel="0" collapsed="false">
      <c r="A30" s="11" t="n">
        <v>29</v>
      </c>
      <c r="B30" s="34" t="str">
        <f aca="false">IFERROR(SMALL('Results 10 year vets'!K:K,D29+1), "No more teams of 4")</f>
        <v>No more teams of 4</v>
      </c>
      <c r="C30" s="34" t="n">
        <f aca="false">COUNTIF('Results 10 year vets'!N:N, 'Male Team'!E30)</f>
        <v>1047075</v>
      </c>
      <c r="D30" s="34" t="n">
        <f aca="false">SUM($C$2:C30)</f>
        <v>29319600</v>
      </c>
      <c r="E30" s="11" t="str">
        <f aca="false">IFERROR(VLOOKUP(B30,'Results 10 year vets'!K:N, 4, FALSE()), "")</f>
        <v/>
      </c>
      <c r="F30" s="11" t="str">
        <f aca="false" t="array" ref="F30:F30">IFERROR(ROUND(INDEX('Results 10 year vets'!G:G, MATCH($E30, 'Results 10 year vets'!N:N, 0)),0),"")</f>
        <v/>
      </c>
      <c r="G30" s="11" t="str">
        <f aca="false">IFERROR(VLOOKUP(F30,'Results 10 year vets'!A:B,2,FALSE()), "")</f>
        <v/>
      </c>
      <c r="H30" s="11" t="str">
        <f aca="false" t="array" ref="H30:H30">IFERROR(ROUND(INDEX('Results 10 year vets'!H:H, MATCH($E30, 'Results 10 year vets'!N:N, 0)),0),"")</f>
        <v/>
      </c>
      <c r="I30" s="11" t="str">
        <f aca="false">IFERROR(VLOOKUP(H30, 'Results 10 year vets'!A:B,2,FALSE()), "")</f>
        <v/>
      </c>
      <c r="J30" s="11" t="str">
        <f aca="false" t="array" ref="J30:J30">IFERROR(ROUND(INDEX('Results 10 year vets'!I:I, MATCH($E30, 'Results 10 year vets'!N:N, 0)),0),"")</f>
        <v/>
      </c>
      <c r="K30" s="11" t="str">
        <f aca="false">IFERROR(VLOOKUP(J30, 'Results 10 year vets'!A:B,2,FALSE()), "")</f>
        <v/>
      </c>
      <c r="L30" s="11" t="str">
        <f aca="false" t="array" ref="L30:L30">IFERROR(ROUND(INDEX('Results 10 year vets'!J:J, MATCH($E30, 'Results 10 year vets'!N:N, 0)),0),"")</f>
        <v/>
      </c>
      <c r="M30" s="11" t="str">
        <f aca="false">IFERROR(VLOOKUP(L30,'Results 10 year vets'!A:B,2,FALSE()), "")</f>
        <v/>
      </c>
      <c r="O30" s="11" t="n">
        <v>29</v>
      </c>
      <c r="P30" s="34" t="str">
        <f aca="false">IFERROR(SMALL('Results 10 year vets'!L:L,R29+1), "No more teams of 3")</f>
        <v>No more teams of 3</v>
      </c>
      <c r="Q30" s="34" t="n">
        <f aca="false">COUNTIF('Results 10 year vets'!N:N, 'Male Team'!S30)</f>
        <v>1047075</v>
      </c>
      <c r="R30" s="34" t="n">
        <f aca="false">SUM($Q$2:Q30)</f>
        <v>29319600</v>
      </c>
      <c r="S30" s="11" t="str">
        <f aca="false">IFERROR(VLOOKUP(P30,'Results 10 year vets'!L:N, 3, FALSE()), "")</f>
        <v/>
      </c>
      <c r="T30" s="11" t="str">
        <f aca="false" t="array" ref="T30:T30">IFERROR(ROUND(INDEX('Results 10 year vets'!G:G, MATCH($S30, 'Results 10 year vets'!N:N, 0)),0),"")</f>
        <v/>
      </c>
      <c r="U30" s="11" t="str">
        <f aca="false">IFERROR(VLOOKUP(T30, 'Results 10 year vets'!A:B,2,FALSE()), "")</f>
        <v/>
      </c>
      <c r="V30" s="11" t="str">
        <f aca="false" t="array" ref="V30:V30">IFERROR(ROUND(INDEX('Results 10 year vets'!H:H, MATCH($S30, 'Results 10 year vets'!N:N, 0)),0),"")</f>
        <v/>
      </c>
      <c r="W30" s="11" t="str">
        <f aca="false">IFERROR(VLOOKUP(V30, 'Results 10 year vets'!A:B,2,FALSE()), "")</f>
        <v/>
      </c>
      <c r="X30" s="11" t="str">
        <f aca="false" t="array" ref="X30:X30">IFERROR(ROUND(INDEX('Results 10 year vets'!I:I, MATCH($S30, 'Results 10 year vets'!N:N, 0)),0),"")</f>
        <v/>
      </c>
      <c r="Y30" s="11" t="str">
        <f aca="false">IFERROR(VLOOKUP(X30, 'Results 10 year vets'!A:B,2,FALSE()), "")</f>
        <v/>
      </c>
      <c r="AA30" s="11" t="n">
        <v>29</v>
      </c>
      <c r="AB30" s="34" t="str">
        <f aca="false">IFERROR(SMALL('Results 10 year vets'!M:M,AD29+1), "No more teams of 2")</f>
        <v>No more teams of 2</v>
      </c>
      <c r="AC30" s="34" t="n">
        <f aca="false">COUNTIF('Results 10 year vets'!N:N, 'Male Team'!AE30)</f>
        <v>1047075</v>
      </c>
      <c r="AD30" s="34" t="n">
        <f aca="false">SUM($AC$2:AC30)</f>
        <v>29319600</v>
      </c>
      <c r="AE30" s="11" t="str">
        <f aca="false">IFERROR(VLOOKUP(AB30,'Results 10 year vets'!M:N, 2, FALSE()), "")</f>
        <v/>
      </c>
      <c r="AF30" s="11" t="str">
        <f aca="false" t="array" ref="AF30:AF30">IFERROR(ROUND(INDEX(Table1[1st counter], MATCH($AE30, Table1[Team Gender], 0)),0),"")</f>
        <v/>
      </c>
      <c r="AG30" s="11" t="str">
        <f aca="false">IFERROR(VLOOKUP(AF30,'Results 10 year vets'!A:B,2,FALSE()), "")</f>
        <v/>
      </c>
      <c r="AH30" s="11" t="str">
        <f aca="false" t="array" ref="AH30:AH30">IFERROR(ROUND(INDEX('Results 10 year vets'!H:H, MATCH($AE30, 'Results 10 year vets'!N:N, 0)),0),"")</f>
        <v/>
      </c>
      <c r="AI30" s="11" t="str">
        <f aca="false">IFERROR(VLOOKUP(AH30,'Results 10 year vets'!A:B,2,FALSE()), "")</f>
        <v/>
      </c>
    </row>
    <row r="31" customFormat="false" ht="15.75" hidden="false" customHeight="true" outlineLevel="0" collapsed="false">
      <c r="A31" s="11" t="n">
        <v>30</v>
      </c>
      <c r="B31" s="34" t="str">
        <f aca="false">IFERROR(SMALL('Results 10 year vets'!K:K,D30+1), "No more teams of 4")</f>
        <v>No more teams of 4</v>
      </c>
      <c r="C31" s="34" t="n">
        <f aca="false">COUNTIF('Results 10 year vets'!N:N, 'Male Team'!E31)</f>
        <v>1047075</v>
      </c>
      <c r="D31" s="34" t="n">
        <f aca="false">SUM($C$2:C31)</f>
        <v>30366675</v>
      </c>
      <c r="E31" s="11" t="str">
        <f aca="false">IFERROR(VLOOKUP(B31,'Results 10 year vets'!K:N, 4, FALSE()), "")</f>
        <v/>
      </c>
      <c r="F31" s="11" t="str">
        <f aca="false" t="array" ref="F31:F31">IFERROR(ROUND(INDEX('Results 10 year vets'!G:G, MATCH($E31, 'Results 10 year vets'!N:N, 0)),0),"")</f>
        <v/>
      </c>
      <c r="G31" s="11" t="str">
        <f aca="false">IFERROR(VLOOKUP(F31,'Results 10 year vets'!A:B,2,FALSE()), "")</f>
        <v/>
      </c>
      <c r="H31" s="11" t="str">
        <f aca="false" t="array" ref="H31:H31">IFERROR(ROUND(INDEX('Results 10 year vets'!H:H, MATCH($E31, 'Results 10 year vets'!N:N, 0)),0),"")</f>
        <v/>
      </c>
      <c r="I31" s="11" t="str">
        <f aca="false">IFERROR(VLOOKUP(H31, 'Results 10 year vets'!A:B,2,FALSE()), "")</f>
        <v/>
      </c>
      <c r="J31" s="11" t="str">
        <f aca="false" t="array" ref="J31:J31">IFERROR(ROUND(INDEX('Results 10 year vets'!I:I, MATCH($E31, 'Results 10 year vets'!N:N, 0)),0),"")</f>
        <v/>
      </c>
      <c r="K31" s="11" t="str">
        <f aca="false">IFERROR(VLOOKUP(J31, 'Results 10 year vets'!A:B,2,FALSE()), "")</f>
        <v/>
      </c>
      <c r="L31" s="11" t="str">
        <f aca="false" t="array" ref="L31:L31">IFERROR(ROUND(INDEX('Results 10 year vets'!J:J, MATCH($E31, 'Results 10 year vets'!N:N, 0)),0),"")</f>
        <v/>
      </c>
      <c r="M31" s="11" t="str">
        <f aca="false">IFERROR(VLOOKUP(L31,'Results 10 year vets'!A:B,2,FALSE()), "")</f>
        <v/>
      </c>
      <c r="O31" s="11" t="n">
        <v>30</v>
      </c>
      <c r="P31" s="34" t="str">
        <f aca="false">IFERROR(SMALL('Results 10 year vets'!L:L,R30+1), "No more teams of 3")</f>
        <v>No more teams of 3</v>
      </c>
      <c r="Q31" s="34" t="n">
        <f aca="false">COUNTIF('Results 10 year vets'!N:N, 'Male Team'!S31)</f>
        <v>1047075</v>
      </c>
      <c r="R31" s="34" t="n">
        <f aca="false">SUM($Q$2:Q31)</f>
        <v>30366675</v>
      </c>
      <c r="S31" s="11" t="str">
        <f aca="false">IFERROR(VLOOKUP(P31,'Results 10 year vets'!L:N, 3, FALSE()), "")</f>
        <v/>
      </c>
      <c r="T31" s="11" t="str">
        <f aca="false" t="array" ref="T31:T31">IFERROR(ROUND(INDEX('Results 10 year vets'!G:G, MATCH($S31, 'Results 10 year vets'!N:N, 0)),0),"")</f>
        <v/>
      </c>
      <c r="U31" s="11" t="str">
        <f aca="false">IFERROR(VLOOKUP(T31, 'Results 10 year vets'!A:B,2,FALSE()), "")</f>
        <v/>
      </c>
      <c r="V31" s="11" t="str">
        <f aca="false" t="array" ref="V31:V31">IFERROR(ROUND(INDEX('Results 10 year vets'!H:H, MATCH($S31, 'Results 10 year vets'!N:N, 0)),0),"")</f>
        <v/>
      </c>
      <c r="W31" s="11" t="str">
        <f aca="false">IFERROR(VLOOKUP(V31, 'Results 10 year vets'!A:B,2,FALSE()), "")</f>
        <v/>
      </c>
      <c r="X31" s="11" t="str">
        <f aca="false" t="array" ref="X31:X31">IFERROR(ROUND(INDEX('Results 10 year vets'!I:I, MATCH($S31, 'Results 10 year vets'!N:N, 0)),0),"")</f>
        <v/>
      </c>
      <c r="Y31" s="11" t="str">
        <f aca="false">IFERROR(VLOOKUP(X31, 'Results 10 year vets'!A:B,2,FALSE()), "")</f>
        <v/>
      </c>
      <c r="AA31" s="11" t="n">
        <v>30</v>
      </c>
      <c r="AB31" s="34" t="str">
        <f aca="false">IFERROR(SMALL('Results 10 year vets'!M:M,AD30+1), "No more teams of 2")</f>
        <v>No more teams of 2</v>
      </c>
      <c r="AC31" s="34" t="n">
        <f aca="false">COUNTIF('Results 10 year vets'!N:N, 'Male Team'!AE31)</f>
        <v>1047075</v>
      </c>
      <c r="AD31" s="34" t="n">
        <f aca="false">SUM($AC$2:AC31)</f>
        <v>30366675</v>
      </c>
      <c r="AE31" s="11" t="str">
        <f aca="false">IFERROR(VLOOKUP(AB31,'Results 10 year vets'!M:N, 2, FALSE()), "")</f>
        <v/>
      </c>
      <c r="AF31" s="11" t="str">
        <f aca="false" t="array" ref="AF31:AF31">IFERROR(ROUND(INDEX(Table1[1st counter], MATCH($AE31, Table1[Team Gender], 0)),0),"")</f>
        <v/>
      </c>
      <c r="AG31" s="11" t="str">
        <f aca="false">IFERROR(VLOOKUP(AF31,'Results 10 year vets'!A:B,2,FALSE()), "")</f>
        <v/>
      </c>
      <c r="AH31" s="11" t="str">
        <f aca="false" t="array" ref="AH31:AH31">IFERROR(ROUND(INDEX('Results 10 year vets'!H:H, MATCH($AE31, 'Results 10 year vets'!N:N, 0)),0),"")</f>
        <v/>
      </c>
      <c r="AI31" s="11" t="str">
        <f aca="false">IFERROR(VLOOKUP(AH31,'Results 10 year vets'!A:B,2,FALSE()), "")</f>
        <v/>
      </c>
    </row>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conditionalFormatting sqref="E2:E31">
    <cfRule type="containsText" priority="2" operator="containsText" aboveAverage="0" equalAverage="0" bottom="0" percent="0" rank="0" text="Female" dxfId="8">
      <formula>NOT(ISERROR(SEARCH("Female",E2)))</formula>
    </cfRule>
    <cfRule type="containsText" priority="3" operator="containsText" aboveAverage="0" equalAverage="0" bottom="0" percent="0" rank="0" text="Male" dxfId="9">
      <formula>NOT(ISERROR(SEARCH("Male",E2)))</formula>
    </cfRule>
  </conditionalFormatting>
  <conditionalFormatting sqref="S2:S31">
    <cfRule type="containsText" priority="4" operator="containsText" aboveAverage="0" equalAverage="0" bottom="0" percent="0" rank="0" text="Female" dxfId="8">
      <formula>NOT(ISERROR(SEARCH("Female",S2)))</formula>
    </cfRule>
    <cfRule type="containsText" priority="5" operator="containsText" aboveAverage="0" equalAverage="0" bottom="0" percent="0" rank="0" text="Male" dxfId="9">
      <formula>NOT(ISERROR(SEARCH("Male",S2)))</formula>
    </cfRule>
  </conditionalFormatting>
  <conditionalFormatting sqref="AE2:AE31">
    <cfRule type="containsText" priority="6" operator="containsText" aboveAverage="0" equalAverage="0" bottom="0" percent="0" rank="0" text="Female" dxfId="8">
      <formula>NOT(ISERROR(SEARCH("Female",AE2)))</formula>
    </cfRule>
    <cfRule type="containsText" priority="7" operator="containsText" aboveAverage="0" equalAverage="0" bottom="0" percent="0" rank="0" text="Male" dxfId="9">
      <formula>NOT(ISERROR(SEARCH("Male",AE2)))</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tableParts>
    <tablePart r:id="rId3"/>
    <tablePart r:id="rId4"/>
    <tablePart r:id="rId5"/>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0" width="4.71"/>
    <col collapsed="false" customWidth="true" hidden="false" outlineLevel="0" max="2" min="2" style="0" width="4.43"/>
    <col collapsed="false" customWidth="true" hidden="false" outlineLevel="0" max="3" min="3" style="0" width="3.71"/>
    <col collapsed="false" customWidth="true" hidden="false" outlineLevel="0" max="4" min="4" style="0" width="24.43"/>
    <col collapsed="false" customWidth="true" hidden="false" outlineLevel="0" max="5" min="5" style="0" width="37.71"/>
    <col collapsed="false" customWidth="true" hidden="false" outlineLevel="0" max="6" min="6" style="0" width="11"/>
    <col collapsed="false" customWidth="true" hidden="false" outlineLevel="0" max="26" min="7" style="0" width="12.43"/>
  </cols>
  <sheetData>
    <row r="1" customFormat="false" ht="105" hidden="false" customHeight="true" outlineLevel="0" collapsed="false">
      <c r="A1" s="35" t="s">
        <v>468</v>
      </c>
      <c r="B1" s="35"/>
      <c r="C1" s="35"/>
      <c r="D1" s="35"/>
      <c r="E1" s="35"/>
      <c r="F1" s="35"/>
      <c r="G1" s="35"/>
      <c r="H1" s="36"/>
      <c r="I1" s="36"/>
      <c r="J1" s="36"/>
      <c r="K1" s="36"/>
      <c r="L1" s="36"/>
      <c r="M1" s="36"/>
      <c r="N1" s="36"/>
      <c r="O1" s="36"/>
      <c r="P1" s="36"/>
      <c r="Q1" s="36"/>
      <c r="R1" s="36"/>
      <c r="S1" s="36"/>
      <c r="T1" s="36"/>
      <c r="U1" s="36"/>
      <c r="V1" s="36"/>
      <c r="W1" s="36"/>
      <c r="X1" s="36"/>
      <c r="Y1" s="36"/>
      <c r="Z1" s="36"/>
    </row>
    <row r="2" customFormat="false" ht="15.75" hidden="false" customHeight="true" outlineLevel="0" collapsed="false">
      <c r="A2" s="37"/>
      <c r="B2" s="37"/>
      <c r="C2" s="37"/>
      <c r="D2" s="36"/>
      <c r="E2" s="36"/>
      <c r="F2" s="36"/>
      <c r="G2" s="36"/>
      <c r="H2" s="36"/>
      <c r="I2" s="36"/>
      <c r="J2" s="36"/>
      <c r="K2" s="36"/>
      <c r="L2" s="36"/>
      <c r="M2" s="36"/>
      <c r="N2" s="36"/>
      <c r="O2" s="36"/>
      <c r="P2" s="36"/>
      <c r="Q2" s="36"/>
      <c r="R2" s="36"/>
      <c r="S2" s="36"/>
      <c r="T2" s="36"/>
      <c r="U2" s="36"/>
      <c r="V2" s="36"/>
      <c r="W2" s="36"/>
      <c r="X2" s="36"/>
      <c r="Y2" s="36"/>
      <c r="Z2" s="36"/>
    </row>
    <row r="3" customFormat="false" ht="105.75" hidden="false" customHeight="true" outlineLevel="0" collapsed="false">
      <c r="A3" s="38" t="s">
        <v>431</v>
      </c>
      <c r="B3" s="39" t="s">
        <v>469</v>
      </c>
      <c r="C3" s="39" t="s">
        <v>470</v>
      </c>
      <c r="D3" s="40" t="s">
        <v>33</v>
      </c>
      <c r="E3" s="41" t="s">
        <v>34</v>
      </c>
      <c r="F3" s="40" t="s">
        <v>36</v>
      </c>
      <c r="G3" s="40" t="s">
        <v>435</v>
      </c>
      <c r="H3" s="36"/>
      <c r="I3" s="36"/>
      <c r="J3" s="36"/>
      <c r="K3" s="36"/>
      <c r="L3" s="36"/>
      <c r="M3" s="36"/>
      <c r="N3" s="36"/>
      <c r="O3" s="36"/>
      <c r="P3" s="36"/>
      <c r="Q3" s="36"/>
      <c r="R3" s="36"/>
      <c r="S3" s="36"/>
      <c r="T3" s="36"/>
      <c r="U3" s="36"/>
      <c r="V3" s="36"/>
      <c r="W3" s="36"/>
      <c r="X3" s="36"/>
      <c r="Y3" s="36"/>
      <c r="Z3" s="36"/>
    </row>
    <row r="4" customFormat="false" ht="15.75" hidden="false" customHeight="true" outlineLevel="0" collapsed="false">
      <c r="A4" s="42" t="str">
        <f aca="false">IF('Finish order'!F2&lt;&gt;0, 'Finish order'!A2,"")</f>
        <v/>
      </c>
      <c r="B4" s="43" t="str">
        <f aca="false">IF('Finish order'!F2&lt;&gt;0, 'Finish order'!B2,"")</f>
        <v/>
      </c>
      <c r="C4" s="43" t="str">
        <f aca="false">IF('Finish order'!F2&lt;&gt;0, 'Finish order'!D2,"")</f>
        <v/>
      </c>
      <c r="D4" s="44" t="str">
        <f aca="false">PROPER('Finish order'!H2)</f>
        <v/>
      </c>
      <c r="E4" s="45" t="str">
        <f aca="false">IF('Finish order'!I2&lt;&gt;0,'Finish order'!I2,"")</f>
        <v/>
      </c>
      <c r="F4" s="43" t="str">
        <f aca="false">IF('Finish order'!K2&lt;&gt;0, (UPPER(LEFT('Finish order'!K2,2))&amp;MID('Finish order'!K2,3,LEN('Finish order'!K2))), "")</f>
        <v/>
      </c>
      <c r="G4" s="46" t="str">
        <f aca="false">IF('Finish order'!G2&lt;&gt;0,'Finish order'!G2,"")</f>
        <v/>
      </c>
      <c r="H4" s="36"/>
      <c r="I4" s="36"/>
      <c r="J4" s="36"/>
      <c r="K4" s="36"/>
      <c r="L4" s="36"/>
      <c r="M4" s="36"/>
      <c r="N4" s="36"/>
      <c r="O4" s="36"/>
      <c r="P4" s="36"/>
      <c r="Q4" s="36"/>
      <c r="R4" s="36"/>
      <c r="S4" s="36"/>
      <c r="T4" s="36"/>
      <c r="U4" s="36"/>
      <c r="V4" s="36"/>
      <c r="W4" s="36"/>
      <c r="X4" s="36"/>
      <c r="Y4" s="36"/>
      <c r="Z4" s="36"/>
    </row>
    <row r="5" customFormat="false" ht="15.75" hidden="false" customHeight="true" outlineLevel="0" collapsed="false">
      <c r="A5" s="42" t="str">
        <f aca="false">IF('Finish order'!F3&lt;&gt;0, 'Finish order'!A3,"")</f>
        <v/>
      </c>
      <c r="B5" s="43" t="str">
        <f aca="false">IF('Finish order'!F3&lt;&gt;0, 'Finish order'!B3,"")</f>
        <v/>
      </c>
      <c r="C5" s="43" t="str">
        <f aca="false">IF('Finish order'!F3&lt;&gt;0, 'Finish order'!D3,"")</f>
        <v/>
      </c>
      <c r="D5" s="44" t="str">
        <f aca="false">PROPER('Finish order'!H3)</f>
        <v/>
      </c>
      <c r="E5" s="45" t="str">
        <f aca="false">IF('Finish order'!I3&lt;&gt;0,'Finish order'!I3,"")</f>
        <v/>
      </c>
      <c r="F5" s="43" t="str">
        <f aca="false">IF('Finish order'!K3&lt;&gt;0, (UPPER(LEFT('Finish order'!K3,2))&amp;MID('Finish order'!K3,3,LEN('Finish order'!K3))), "")</f>
        <v/>
      </c>
      <c r="G5" s="46" t="str">
        <f aca="false">IF('Finish order'!G3&lt;&gt;0,'Finish order'!G3,"")</f>
        <v/>
      </c>
      <c r="H5" s="36"/>
      <c r="I5" s="47"/>
      <c r="J5" s="36"/>
      <c r="K5" s="36"/>
      <c r="L5" s="36"/>
      <c r="M5" s="36"/>
      <c r="N5" s="36"/>
      <c r="O5" s="36"/>
      <c r="P5" s="36"/>
      <c r="Q5" s="36"/>
      <c r="R5" s="36"/>
      <c r="S5" s="36"/>
      <c r="T5" s="36"/>
      <c r="U5" s="36"/>
      <c r="V5" s="36"/>
      <c r="W5" s="36"/>
      <c r="X5" s="36"/>
      <c r="Y5" s="36"/>
      <c r="Z5" s="36"/>
    </row>
    <row r="6" customFormat="false" ht="15.75" hidden="false" customHeight="true" outlineLevel="0" collapsed="false">
      <c r="A6" s="42" t="str">
        <f aca="false">IF('Finish order'!F4&lt;&gt;0, 'Finish order'!A4,"")</f>
        <v/>
      </c>
      <c r="B6" s="43" t="str">
        <f aca="false">IF('Finish order'!F4&lt;&gt;0, 'Finish order'!B4,"")</f>
        <v/>
      </c>
      <c r="C6" s="43" t="str">
        <f aca="false">IF('Finish order'!F4&lt;&gt;0, 'Finish order'!D4,"")</f>
        <v/>
      </c>
      <c r="D6" s="44" t="str">
        <f aca="false">PROPER('Finish order'!H4)</f>
        <v/>
      </c>
      <c r="E6" s="45" t="str">
        <f aca="false">IF('Finish order'!I4&lt;&gt;0,'Finish order'!I4,"")</f>
        <v/>
      </c>
      <c r="F6" s="43" t="str">
        <f aca="false">IF('Finish order'!K4&lt;&gt;0, (UPPER(LEFT('Finish order'!K4,2))&amp;MID('Finish order'!K4,3,LEN('Finish order'!K4))), "")</f>
        <v/>
      </c>
      <c r="G6" s="46" t="str">
        <f aca="false">IF('Finish order'!G4&lt;&gt;0,'Finish order'!G4,"")</f>
        <v/>
      </c>
      <c r="H6" s="36"/>
      <c r="I6" s="36"/>
      <c r="J6" s="36"/>
      <c r="K6" s="36"/>
      <c r="L6" s="36"/>
      <c r="M6" s="36"/>
      <c r="N6" s="36"/>
      <c r="P6" s="36"/>
      <c r="Q6" s="36"/>
      <c r="R6" s="36"/>
      <c r="S6" s="36"/>
      <c r="T6" s="36"/>
      <c r="U6" s="36"/>
      <c r="V6" s="36"/>
      <c r="W6" s="36"/>
      <c r="X6" s="36"/>
      <c r="Y6" s="36"/>
      <c r="Z6" s="36"/>
    </row>
    <row r="7" customFormat="false" ht="15.75" hidden="false" customHeight="true" outlineLevel="0" collapsed="false">
      <c r="A7" s="42" t="str">
        <f aca="false">IF('Finish order'!F5&lt;&gt;0, 'Finish order'!A5,"")</f>
        <v/>
      </c>
      <c r="B7" s="43" t="str">
        <f aca="false">IF('Finish order'!F5&lt;&gt;0, 'Finish order'!B5,"")</f>
        <v/>
      </c>
      <c r="C7" s="43" t="str">
        <f aca="false">IF('Finish order'!F5&lt;&gt;0, 'Finish order'!D5,"")</f>
        <v/>
      </c>
      <c r="D7" s="44" t="str">
        <f aca="false">PROPER('Finish order'!H5)</f>
        <v/>
      </c>
      <c r="E7" s="45" t="str">
        <f aca="false">IF('Finish order'!I5&lt;&gt;0,'Finish order'!I5,"")</f>
        <v/>
      </c>
      <c r="F7" s="43" t="str">
        <f aca="false">IF('Finish order'!K5&lt;&gt;0, (UPPER(LEFT('Finish order'!K5,2))&amp;MID('Finish order'!K5,3,LEN('Finish order'!K5))), "")</f>
        <v/>
      </c>
      <c r="G7" s="46" t="str">
        <f aca="false">IF('Finish order'!G5&lt;&gt;0,'Finish order'!G5,"")</f>
        <v/>
      </c>
      <c r="H7" s="36"/>
      <c r="I7" s="36"/>
      <c r="J7" s="36"/>
      <c r="K7" s="36"/>
      <c r="L7" s="36"/>
      <c r="M7" s="36"/>
      <c r="N7" s="36"/>
      <c r="O7" s="36"/>
      <c r="P7" s="36"/>
      <c r="Q7" s="36"/>
      <c r="R7" s="36"/>
      <c r="S7" s="36"/>
      <c r="T7" s="36"/>
      <c r="U7" s="36"/>
      <c r="V7" s="36"/>
      <c r="W7" s="36"/>
      <c r="X7" s="36"/>
      <c r="Y7" s="36"/>
      <c r="Z7" s="36"/>
    </row>
    <row r="8" customFormat="false" ht="15.75" hidden="false" customHeight="true" outlineLevel="0" collapsed="false">
      <c r="A8" s="42" t="str">
        <f aca="false">IF('Finish order'!F6&lt;&gt;0, 'Finish order'!A6,"")</f>
        <v/>
      </c>
      <c r="B8" s="43" t="str">
        <f aca="false">IF('Finish order'!F6&lt;&gt;0, 'Finish order'!B6,"")</f>
        <v/>
      </c>
      <c r="C8" s="43" t="str">
        <f aca="false">IF('Finish order'!F6&lt;&gt;0, 'Finish order'!D6,"")</f>
        <v/>
      </c>
      <c r="D8" s="44" t="str">
        <f aca="false">PROPER('Finish order'!H6)</f>
        <v/>
      </c>
      <c r="E8" s="45" t="str">
        <f aca="false">IF('Finish order'!I6&lt;&gt;0,'Finish order'!I6,"")</f>
        <v/>
      </c>
      <c r="F8" s="43" t="str">
        <f aca="false">IF('Finish order'!K6&lt;&gt;0, (UPPER(LEFT('Finish order'!K6,2))&amp;MID('Finish order'!K6,3,LEN('Finish order'!K6))), "")</f>
        <v/>
      </c>
      <c r="G8" s="46" t="str">
        <f aca="false">IF('Finish order'!G6&lt;&gt;0,'Finish order'!G6,"")</f>
        <v/>
      </c>
      <c r="H8" s="36"/>
      <c r="I8" s="36"/>
      <c r="J8" s="36"/>
      <c r="K8" s="36"/>
      <c r="L8" s="36"/>
      <c r="M8" s="36"/>
      <c r="N8" s="36"/>
      <c r="O8" s="36"/>
      <c r="P8" s="36"/>
      <c r="Q8" s="36"/>
      <c r="R8" s="36"/>
      <c r="S8" s="36"/>
      <c r="T8" s="36"/>
      <c r="U8" s="36"/>
      <c r="V8" s="36"/>
      <c r="W8" s="36"/>
      <c r="X8" s="36"/>
      <c r="Y8" s="36"/>
      <c r="Z8" s="36"/>
    </row>
    <row r="9" customFormat="false" ht="15.75" hidden="false" customHeight="true" outlineLevel="0" collapsed="false">
      <c r="A9" s="42" t="str">
        <f aca="false">IF('Finish order'!F7&lt;&gt;0, 'Finish order'!A7,"")</f>
        <v/>
      </c>
      <c r="B9" s="43" t="str">
        <f aca="false">IF('Finish order'!F7&lt;&gt;0, 'Finish order'!B7,"")</f>
        <v/>
      </c>
      <c r="C9" s="43" t="str">
        <f aca="false">IF('Finish order'!F7&lt;&gt;0, 'Finish order'!D7,"")</f>
        <v/>
      </c>
      <c r="D9" s="44" t="str">
        <f aca="false">PROPER('Finish order'!H7)</f>
        <v/>
      </c>
      <c r="E9" s="45" t="str">
        <f aca="false">IF('Finish order'!I7&lt;&gt;0,'Finish order'!I7,"")</f>
        <v/>
      </c>
      <c r="F9" s="43" t="str">
        <f aca="false">IF('Finish order'!K7&lt;&gt;0, (UPPER(LEFT('Finish order'!K7,2))&amp;MID('Finish order'!K7,3,LEN('Finish order'!K7))), "")</f>
        <v/>
      </c>
      <c r="G9" s="46" t="str">
        <f aca="false">IF('Finish order'!G7&lt;&gt;0,'Finish order'!G7,"")</f>
        <v/>
      </c>
      <c r="H9" s="36"/>
      <c r="I9" s="36"/>
      <c r="J9" s="36"/>
      <c r="K9" s="36"/>
      <c r="L9" s="36"/>
      <c r="M9" s="36"/>
      <c r="N9" s="36"/>
      <c r="O9" s="36"/>
      <c r="P9" s="36"/>
      <c r="Q9" s="36"/>
      <c r="R9" s="36"/>
      <c r="S9" s="36"/>
      <c r="T9" s="36"/>
      <c r="U9" s="36"/>
      <c r="V9" s="36"/>
      <c r="W9" s="36"/>
      <c r="X9" s="36"/>
      <c r="Y9" s="36"/>
      <c r="Z9" s="36"/>
    </row>
    <row r="10" customFormat="false" ht="15.75" hidden="false" customHeight="true" outlineLevel="0" collapsed="false">
      <c r="A10" s="42" t="str">
        <f aca="false">IF('Finish order'!F8&lt;&gt;0, 'Finish order'!A8,"")</f>
        <v/>
      </c>
      <c r="B10" s="43" t="str">
        <f aca="false">IF('Finish order'!F8&lt;&gt;0, 'Finish order'!B8,"")</f>
        <v/>
      </c>
      <c r="C10" s="43" t="str">
        <f aca="false">IF('Finish order'!F8&lt;&gt;0, 'Finish order'!D8,"")</f>
        <v/>
      </c>
      <c r="D10" s="44" t="str">
        <f aca="false">PROPER('Finish order'!H8)</f>
        <v/>
      </c>
      <c r="E10" s="45" t="str">
        <f aca="false">IF('Finish order'!I8&lt;&gt;0,'Finish order'!I8,"")</f>
        <v/>
      </c>
      <c r="F10" s="43" t="str">
        <f aca="false">IF('Finish order'!K8&lt;&gt;0, (UPPER(LEFT('Finish order'!K8,2))&amp;MID('Finish order'!K8,3,LEN('Finish order'!K8))), "")</f>
        <v/>
      </c>
      <c r="G10" s="46" t="str">
        <f aca="false">IF('Finish order'!G8&lt;&gt;0,'Finish order'!G8,"")</f>
        <v/>
      </c>
      <c r="H10" s="36"/>
      <c r="J10" s="36"/>
      <c r="K10" s="36"/>
      <c r="L10" s="36"/>
      <c r="M10" s="36"/>
      <c r="N10" s="36"/>
      <c r="O10" s="36"/>
      <c r="P10" s="36"/>
      <c r="Q10" s="36"/>
      <c r="R10" s="36"/>
      <c r="S10" s="36"/>
      <c r="T10" s="36"/>
      <c r="U10" s="36"/>
      <c r="V10" s="36"/>
      <c r="W10" s="36"/>
      <c r="X10" s="36"/>
      <c r="Y10" s="36"/>
      <c r="Z10" s="36"/>
    </row>
    <row r="11" customFormat="false" ht="15.75" hidden="false" customHeight="true" outlineLevel="0" collapsed="false">
      <c r="A11" s="42" t="str">
        <f aca="false">IF('Finish order'!F9&lt;&gt;0, 'Finish order'!A9,"")</f>
        <v/>
      </c>
      <c r="B11" s="43" t="str">
        <f aca="false">IF('Finish order'!F9&lt;&gt;0, 'Finish order'!B9,"")</f>
        <v/>
      </c>
      <c r="C11" s="43" t="str">
        <f aca="false">IF('Finish order'!F9&lt;&gt;0, 'Finish order'!D9,"")</f>
        <v/>
      </c>
      <c r="D11" s="44" t="str">
        <f aca="false">PROPER('Finish order'!H9)</f>
        <v/>
      </c>
      <c r="E11" s="45" t="str">
        <f aca="false">IF('Finish order'!I9&lt;&gt;0,'Finish order'!I9,"")</f>
        <v/>
      </c>
      <c r="F11" s="43" t="str">
        <f aca="false">IF('Finish order'!K9&lt;&gt;0, (UPPER(LEFT('Finish order'!K9,2))&amp;MID('Finish order'!K9,3,LEN('Finish order'!K9))), "")</f>
        <v/>
      </c>
      <c r="G11" s="46" t="str">
        <f aca="false">IF('Finish order'!G9&lt;&gt;0,'Finish order'!G9,"")</f>
        <v/>
      </c>
      <c r="H11" s="36"/>
      <c r="I11" s="36"/>
      <c r="J11" s="36"/>
      <c r="K11" s="36"/>
      <c r="L11" s="36"/>
      <c r="M11" s="36"/>
      <c r="N11" s="36"/>
      <c r="O11" s="36"/>
      <c r="P11" s="36"/>
      <c r="Q11" s="36"/>
      <c r="R11" s="36"/>
      <c r="S11" s="36"/>
      <c r="T11" s="36"/>
      <c r="U11" s="36"/>
      <c r="V11" s="36"/>
      <c r="W11" s="36"/>
      <c r="X11" s="36"/>
      <c r="Y11" s="36"/>
      <c r="Z11" s="36"/>
    </row>
    <row r="12" customFormat="false" ht="15.75" hidden="false" customHeight="true" outlineLevel="0" collapsed="false">
      <c r="A12" s="42" t="str">
        <f aca="false">IF('Finish order'!F10&lt;&gt;0, 'Finish order'!A10,"")</f>
        <v/>
      </c>
      <c r="B12" s="43" t="str">
        <f aca="false">IF('Finish order'!F10&lt;&gt;0, 'Finish order'!B10,"")</f>
        <v/>
      </c>
      <c r="C12" s="43" t="str">
        <f aca="false">IF('Finish order'!F10&lt;&gt;0, 'Finish order'!D10,"")</f>
        <v/>
      </c>
      <c r="D12" s="44" t="str">
        <f aca="false">PROPER('Finish order'!H10)</f>
        <v/>
      </c>
      <c r="E12" s="45" t="str">
        <f aca="false">IF('Finish order'!I10&lt;&gt;0,'Finish order'!I10,"")</f>
        <v/>
      </c>
      <c r="F12" s="43" t="str">
        <f aca="false">IF('Finish order'!K10&lt;&gt;0, (UPPER(LEFT('Finish order'!K10,2))&amp;MID('Finish order'!K10,3,LEN('Finish order'!K10))), "")</f>
        <v/>
      </c>
      <c r="G12" s="46" t="str">
        <f aca="false">IF('Finish order'!G10&lt;&gt;0,'Finish order'!G10,"")</f>
        <v/>
      </c>
      <c r="H12" s="36"/>
      <c r="I12" s="36"/>
      <c r="J12" s="36"/>
      <c r="K12" s="36"/>
      <c r="L12" s="36"/>
      <c r="M12" s="36"/>
      <c r="N12" s="36"/>
      <c r="O12" s="36"/>
      <c r="P12" s="36"/>
      <c r="Q12" s="36"/>
      <c r="R12" s="36"/>
      <c r="S12" s="36"/>
      <c r="T12" s="36"/>
      <c r="U12" s="36"/>
      <c r="V12" s="36"/>
      <c r="W12" s="36"/>
      <c r="X12" s="36"/>
      <c r="Y12" s="36"/>
      <c r="Z12" s="36"/>
    </row>
    <row r="13" customFormat="false" ht="15.75" hidden="false" customHeight="true" outlineLevel="0" collapsed="false">
      <c r="A13" s="42" t="str">
        <f aca="false">IF('Finish order'!F11&lt;&gt;0, 'Finish order'!A11,"")</f>
        <v/>
      </c>
      <c r="B13" s="43" t="str">
        <f aca="false">IF('Finish order'!F11&lt;&gt;0, 'Finish order'!B11,"")</f>
        <v/>
      </c>
      <c r="C13" s="43" t="str">
        <f aca="false">IF('Finish order'!F11&lt;&gt;0, 'Finish order'!D11,"")</f>
        <v/>
      </c>
      <c r="D13" s="44" t="str">
        <f aca="false">PROPER('Finish order'!H11)</f>
        <v/>
      </c>
      <c r="E13" s="45" t="str">
        <f aca="false">IF('Finish order'!I11&lt;&gt;0,'Finish order'!I11,"")</f>
        <v/>
      </c>
      <c r="F13" s="43" t="str">
        <f aca="false">IF('Finish order'!K11&lt;&gt;0, (UPPER(LEFT('Finish order'!K11,2))&amp;MID('Finish order'!K11,3,LEN('Finish order'!K11))), "")</f>
        <v/>
      </c>
      <c r="G13" s="46" t="str">
        <f aca="false">IF('Finish order'!G11&lt;&gt;0,'Finish order'!G11,"")</f>
        <v/>
      </c>
      <c r="H13" s="36"/>
      <c r="I13" s="36"/>
      <c r="J13" s="36"/>
      <c r="K13" s="36"/>
      <c r="L13" s="36"/>
      <c r="M13" s="36"/>
      <c r="N13" s="36"/>
      <c r="O13" s="36"/>
      <c r="P13" s="36"/>
      <c r="Q13" s="36"/>
      <c r="R13" s="36"/>
      <c r="S13" s="36"/>
      <c r="T13" s="36"/>
      <c r="U13" s="36"/>
      <c r="V13" s="36"/>
      <c r="W13" s="36"/>
      <c r="X13" s="36"/>
      <c r="Y13" s="36"/>
      <c r="Z13" s="36"/>
    </row>
    <row r="14" customFormat="false" ht="15.75" hidden="false" customHeight="true" outlineLevel="0" collapsed="false">
      <c r="A14" s="42" t="str">
        <f aca="false">IF('Finish order'!F12&lt;&gt;0, 'Finish order'!A12,"")</f>
        <v/>
      </c>
      <c r="B14" s="43" t="str">
        <f aca="false">IF('Finish order'!F12&lt;&gt;0, 'Finish order'!B12,"")</f>
        <v/>
      </c>
      <c r="C14" s="43" t="str">
        <f aca="false">IF('Finish order'!F12&lt;&gt;0, 'Finish order'!D12,"")</f>
        <v/>
      </c>
      <c r="D14" s="44" t="str">
        <f aca="false">PROPER('Finish order'!H12)</f>
        <v/>
      </c>
      <c r="E14" s="45" t="str">
        <f aca="false">IF('Finish order'!I12&lt;&gt;0,'Finish order'!I12,"")</f>
        <v/>
      </c>
      <c r="F14" s="43" t="str">
        <f aca="false">IF('Finish order'!K12&lt;&gt;0, (UPPER(LEFT('Finish order'!K12,2))&amp;MID('Finish order'!K12,3,LEN('Finish order'!K12))), "")</f>
        <v/>
      </c>
      <c r="G14" s="46" t="str">
        <f aca="false">IF('Finish order'!G12&lt;&gt;0,'Finish order'!G12,"")</f>
        <v/>
      </c>
      <c r="H14" s="36"/>
      <c r="I14" s="36"/>
      <c r="J14" s="36"/>
      <c r="K14" s="36"/>
      <c r="L14" s="36"/>
      <c r="M14" s="36"/>
      <c r="N14" s="36"/>
      <c r="O14" s="36"/>
      <c r="P14" s="36"/>
      <c r="Q14" s="36"/>
      <c r="R14" s="36"/>
      <c r="S14" s="36"/>
      <c r="T14" s="36"/>
      <c r="U14" s="36"/>
      <c r="V14" s="36"/>
      <c r="W14" s="36"/>
      <c r="X14" s="36"/>
      <c r="Y14" s="36"/>
      <c r="Z14" s="36"/>
    </row>
    <row r="15" customFormat="false" ht="15.75" hidden="false" customHeight="true" outlineLevel="0" collapsed="false">
      <c r="A15" s="42" t="str">
        <f aca="false">IF('Finish order'!F13&lt;&gt;0, 'Finish order'!A13,"")</f>
        <v/>
      </c>
      <c r="B15" s="43" t="str">
        <f aca="false">IF('Finish order'!F13&lt;&gt;0, 'Finish order'!B13,"")</f>
        <v/>
      </c>
      <c r="C15" s="43" t="str">
        <f aca="false">IF('Finish order'!F13&lt;&gt;0, 'Finish order'!D13,"")</f>
        <v/>
      </c>
      <c r="D15" s="44" t="str">
        <f aca="false">PROPER('Finish order'!H13)</f>
        <v/>
      </c>
      <c r="E15" s="45" t="str">
        <f aca="false">IF('Finish order'!I13&lt;&gt;0,'Finish order'!I13,"")</f>
        <v/>
      </c>
      <c r="F15" s="43" t="str">
        <f aca="false">IF('Finish order'!K13&lt;&gt;0, (UPPER(LEFT('Finish order'!K13,2))&amp;MID('Finish order'!K13,3,LEN('Finish order'!K13))), "")</f>
        <v/>
      </c>
      <c r="G15" s="46" t="str">
        <f aca="false">IF('Finish order'!G13&lt;&gt;0,'Finish order'!G13,"")</f>
        <v/>
      </c>
      <c r="H15" s="36"/>
      <c r="I15" s="36"/>
      <c r="J15" s="36"/>
      <c r="K15" s="36"/>
      <c r="L15" s="36"/>
      <c r="M15" s="36"/>
      <c r="N15" s="36"/>
      <c r="O15" s="36"/>
      <c r="P15" s="36"/>
      <c r="Q15" s="36"/>
      <c r="R15" s="36"/>
      <c r="S15" s="36"/>
      <c r="T15" s="36"/>
      <c r="U15" s="36"/>
      <c r="V15" s="36"/>
      <c r="W15" s="36"/>
      <c r="X15" s="36"/>
      <c r="Y15" s="36"/>
      <c r="Z15" s="36"/>
    </row>
    <row r="16" customFormat="false" ht="15.75" hidden="false" customHeight="true" outlineLevel="0" collapsed="false">
      <c r="A16" s="42" t="str">
        <f aca="false">IF('Finish order'!F14&lt;&gt;0, 'Finish order'!A14,"")</f>
        <v/>
      </c>
      <c r="B16" s="43" t="str">
        <f aca="false">IF('Finish order'!F14&lt;&gt;0, 'Finish order'!B14,"")</f>
        <v/>
      </c>
      <c r="C16" s="43" t="str">
        <f aca="false">IF('Finish order'!F14&lt;&gt;0, 'Finish order'!D14,"")</f>
        <v/>
      </c>
      <c r="D16" s="44" t="str">
        <f aca="false">PROPER('Finish order'!H14)</f>
        <v/>
      </c>
      <c r="E16" s="45" t="str">
        <f aca="false">IF('Finish order'!I14&lt;&gt;0,'Finish order'!I14,"")</f>
        <v/>
      </c>
      <c r="F16" s="43" t="str">
        <f aca="false">IF('Finish order'!K14&lt;&gt;0, (UPPER(LEFT('Finish order'!K14,2))&amp;MID('Finish order'!K14,3,LEN('Finish order'!K14))), "")</f>
        <v/>
      </c>
      <c r="G16" s="46" t="str">
        <f aca="false">IF('Finish order'!G14&lt;&gt;0,'Finish order'!G14,"")</f>
        <v/>
      </c>
      <c r="H16" s="36"/>
      <c r="I16" s="36"/>
      <c r="J16" s="36"/>
      <c r="K16" s="36"/>
      <c r="L16" s="36"/>
      <c r="M16" s="36"/>
      <c r="N16" s="36"/>
      <c r="O16" s="36"/>
      <c r="P16" s="36"/>
      <c r="Q16" s="36"/>
      <c r="R16" s="36"/>
      <c r="S16" s="36"/>
      <c r="T16" s="36"/>
      <c r="U16" s="36"/>
      <c r="V16" s="36"/>
      <c r="W16" s="36"/>
      <c r="X16" s="36"/>
      <c r="Y16" s="36"/>
      <c r="Z16" s="36"/>
    </row>
    <row r="17" customFormat="false" ht="15.75" hidden="false" customHeight="true" outlineLevel="0" collapsed="false">
      <c r="A17" s="42" t="str">
        <f aca="false">IF('Finish order'!F15&lt;&gt;0, 'Finish order'!A15,"")</f>
        <v/>
      </c>
      <c r="B17" s="43" t="str">
        <f aca="false">IF('Finish order'!F15&lt;&gt;0, 'Finish order'!B15,"")</f>
        <v/>
      </c>
      <c r="C17" s="43" t="str">
        <f aca="false">IF('Finish order'!F15&lt;&gt;0, 'Finish order'!D15,"")</f>
        <v/>
      </c>
      <c r="D17" s="44" t="str">
        <f aca="false">PROPER('Finish order'!H15)</f>
        <v/>
      </c>
      <c r="E17" s="45" t="str">
        <f aca="false">IF('Finish order'!I15&lt;&gt;0,'Finish order'!I15,"")</f>
        <v/>
      </c>
      <c r="F17" s="43" t="str">
        <f aca="false">IF('Finish order'!K15&lt;&gt;0, (UPPER(LEFT('Finish order'!K15,2))&amp;MID('Finish order'!K15,3,LEN('Finish order'!K15))), "")</f>
        <v/>
      </c>
      <c r="G17" s="46" t="str">
        <f aca="false">IF('Finish order'!G15&lt;&gt;0,'Finish order'!G15,"")</f>
        <v/>
      </c>
      <c r="H17" s="36"/>
      <c r="I17" s="36"/>
      <c r="J17" s="36"/>
      <c r="K17" s="36"/>
      <c r="L17" s="36"/>
      <c r="M17" s="36"/>
      <c r="N17" s="36"/>
      <c r="O17" s="36"/>
      <c r="P17" s="36"/>
      <c r="Q17" s="36"/>
      <c r="R17" s="36"/>
      <c r="S17" s="36"/>
      <c r="T17" s="36"/>
      <c r="U17" s="36"/>
      <c r="V17" s="36"/>
      <c r="W17" s="36"/>
      <c r="X17" s="36"/>
      <c r="Y17" s="36"/>
      <c r="Z17" s="36"/>
    </row>
    <row r="18" customFormat="false" ht="15.75" hidden="false" customHeight="true" outlineLevel="0" collapsed="false">
      <c r="A18" s="42" t="str">
        <f aca="false">IF('Finish order'!F16&lt;&gt;0, 'Finish order'!A16,"")</f>
        <v/>
      </c>
      <c r="B18" s="43" t="str">
        <f aca="false">IF('Finish order'!F16&lt;&gt;0, 'Finish order'!B16,"")</f>
        <v/>
      </c>
      <c r="C18" s="43" t="str">
        <f aca="false">IF('Finish order'!F16&lt;&gt;0, 'Finish order'!D16,"")</f>
        <v/>
      </c>
      <c r="D18" s="44" t="str">
        <f aca="false">PROPER('Finish order'!H16)</f>
        <v/>
      </c>
      <c r="E18" s="45" t="str">
        <f aca="false">IF('Finish order'!I16&lt;&gt;0,'Finish order'!I16,"")</f>
        <v/>
      </c>
      <c r="F18" s="43" t="str">
        <f aca="false">IF('Finish order'!K16&lt;&gt;0, (UPPER(LEFT('Finish order'!K16,2))&amp;MID('Finish order'!K16,3,LEN('Finish order'!K16))), "")</f>
        <v/>
      </c>
      <c r="G18" s="46" t="str">
        <f aca="false">IF('Finish order'!G16&lt;&gt;0,'Finish order'!G16,"")</f>
        <v/>
      </c>
      <c r="H18" s="36"/>
      <c r="I18" s="36"/>
      <c r="J18" s="36"/>
      <c r="K18" s="36"/>
      <c r="L18" s="36"/>
      <c r="M18" s="36"/>
      <c r="N18" s="36"/>
      <c r="O18" s="36"/>
      <c r="P18" s="36"/>
      <c r="Q18" s="36"/>
      <c r="R18" s="36"/>
      <c r="S18" s="36"/>
      <c r="T18" s="36"/>
      <c r="U18" s="36"/>
      <c r="V18" s="36"/>
      <c r="W18" s="36"/>
      <c r="X18" s="36"/>
      <c r="Y18" s="36"/>
      <c r="Z18" s="36"/>
    </row>
    <row r="19" customFormat="false" ht="15.75" hidden="false" customHeight="true" outlineLevel="0" collapsed="false">
      <c r="A19" s="42" t="str">
        <f aca="false">IF('Finish order'!F17&lt;&gt;0, 'Finish order'!A17,"")</f>
        <v/>
      </c>
      <c r="B19" s="43" t="str">
        <f aca="false">IF('Finish order'!F17&lt;&gt;0, 'Finish order'!B17,"")</f>
        <v/>
      </c>
      <c r="C19" s="43" t="str">
        <f aca="false">IF('Finish order'!F17&lt;&gt;0, 'Finish order'!D17,"")</f>
        <v/>
      </c>
      <c r="D19" s="44" t="str">
        <f aca="false">PROPER('Finish order'!H17)</f>
        <v/>
      </c>
      <c r="E19" s="45" t="str">
        <f aca="false">IF('Finish order'!I17&lt;&gt;0,'Finish order'!I17,"")</f>
        <v/>
      </c>
      <c r="F19" s="43" t="str">
        <f aca="false">IF('Finish order'!K17&lt;&gt;0, (UPPER(LEFT('Finish order'!K17,2))&amp;MID('Finish order'!K17,3,LEN('Finish order'!K17))), "")</f>
        <v/>
      </c>
      <c r="G19" s="46" t="str">
        <f aca="false">IF('Finish order'!G17&lt;&gt;0,'Finish order'!G17,"")</f>
        <v/>
      </c>
      <c r="H19" s="36"/>
      <c r="I19" s="36"/>
      <c r="J19" s="36"/>
      <c r="K19" s="36"/>
      <c r="L19" s="36"/>
      <c r="M19" s="36"/>
      <c r="N19" s="36"/>
      <c r="O19" s="36"/>
      <c r="P19" s="36"/>
      <c r="Q19" s="36"/>
      <c r="R19" s="36"/>
      <c r="S19" s="36"/>
      <c r="T19" s="36"/>
      <c r="U19" s="36"/>
      <c r="V19" s="36"/>
      <c r="W19" s="36"/>
      <c r="X19" s="36"/>
      <c r="Y19" s="36"/>
      <c r="Z19" s="36"/>
    </row>
    <row r="20" customFormat="false" ht="15.75" hidden="false" customHeight="true" outlineLevel="0" collapsed="false">
      <c r="A20" s="42" t="str">
        <f aca="false">IF('Finish order'!F18&lt;&gt;0, 'Finish order'!A18,"")</f>
        <v/>
      </c>
      <c r="B20" s="43" t="str">
        <f aca="false">IF('Finish order'!F18&lt;&gt;0, 'Finish order'!B18,"")</f>
        <v/>
      </c>
      <c r="C20" s="43" t="str">
        <f aca="false">IF('Finish order'!F18&lt;&gt;0, 'Finish order'!D18,"")</f>
        <v/>
      </c>
      <c r="D20" s="44" t="str">
        <f aca="false">PROPER('Finish order'!H18)</f>
        <v/>
      </c>
      <c r="E20" s="45" t="str">
        <f aca="false">IF('Finish order'!I18&lt;&gt;0,'Finish order'!I18,"")</f>
        <v/>
      </c>
      <c r="F20" s="43" t="str">
        <f aca="false">IF('Finish order'!K18&lt;&gt;0, (UPPER(LEFT('Finish order'!K18,2))&amp;MID('Finish order'!K18,3,LEN('Finish order'!K18))), "")</f>
        <v/>
      </c>
      <c r="G20" s="46" t="str">
        <f aca="false">IF('Finish order'!G18&lt;&gt;0,'Finish order'!G18,"")</f>
        <v/>
      </c>
      <c r="H20" s="36"/>
      <c r="I20" s="36"/>
      <c r="J20" s="36"/>
      <c r="K20" s="36"/>
      <c r="L20" s="36"/>
      <c r="M20" s="36"/>
      <c r="N20" s="36"/>
      <c r="O20" s="36"/>
      <c r="P20" s="36"/>
      <c r="Q20" s="36"/>
      <c r="R20" s="36"/>
      <c r="S20" s="36"/>
      <c r="T20" s="36"/>
      <c r="U20" s="36"/>
      <c r="V20" s="36"/>
      <c r="W20" s="36"/>
      <c r="X20" s="36"/>
      <c r="Y20" s="36"/>
      <c r="Z20" s="36"/>
    </row>
    <row r="21" customFormat="false" ht="15.75" hidden="false" customHeight="true" outlineLevel="0" collapsed="false">
      <c r="A21" s="42" t="str">
        <f aca="false">IF('Finish order'!F19&lt;&gt;0, 'Finish order'!A19,"")</f>
        <v/>
      </c>
      <c r="B21" s="43" t="str">
        <f aca="false">IF('Finish order'!F19&lt;&gt;0, 'Finish order'!B19,"")</f>
        <v/>
      </c>
      <c r="C21" s="43" t="str">
        <f aca="false">IF('Finish order'!F19&lt;&gt;0, 'Finish order'!D19,"")</f>
        <v/>
      </c>
      <c r="D21" s="44" t="str">
        <f aca="false">PROPER('Finish order'!H19)</f>
        <v/>
      </c>
      <c r="E21" s="45" t="str">
        <f aca="false">IF('Finish order'!I19&lt;&gt;0,'Finish order'!I19,"")</f>
        <v/>
      </c>
      <c r="F21" s="43" t="str">
        <f aca="false">IF('Finish order'!K19&lt;&gt;0, (UPPER(LEFT('Finish order'!K19,2))&amp;MID('Finish order'!K19,3,LEN('Finish order'!K19))), "")</f>
        <v/>
      </c>
      <c r="G21" s="46" t="str">
        <f aca="false">IF('Finish order'!G19&lt;&gt;0,'Finish order'!G19,"")</f>
        <v/>
      </c>
      <c r="H21" s="36"/>
      <c r="I21" s="36"/>
      <c r="J21" s="36"/>
      <c r="K21" s="36"/>
      <c r="L21" s="36"/>
      <c r="M21" s="36"/>
      <c r="N21" s="36"/>
      <c r="O21" s="36"/>
      <c r="P21" s="36"/>
      <c r="Q21" s="36"/>
      <c r="R21" s="36"/>
      <c r="S21" s="36"/>
      <c r="T21" s="36"/>
      <c r="U21" s="36"/>
      <c r="V21" s="36"/>
      <c r="W21" s="36"/>
      <c r="X21" s="36"/>
      <c r="Y21" s="36"/>
      <c r="Z21" s="36"/>
    </row>
    <row r="22" customFormat="false" ht="15.75" hidden="false" customHeight="true" outlineLevel="0" collapsed="false">
      <c r="A22" s="42" t="str">
        <f aca="false">IF('Finish order'!F20&lt;&gt;0, 'Finish order'!A20,"")</f>
        <v/>
      </c>
      <c r="B22" s="43" t="str">
        <f aca="false">IF('Finish order'!F20&lt;&gt;0, 'Finish order'!B20,"")</f>
        <v/>
      </c>
      <c r="C22" s="43" t="str">
        <f aca="false">IF('Finish order'!F20&lt;&gt;0, 'Finish order'!D20,"")</f>
        <v/>
      </c>
      <c r="D22" s="44" t="str">
        <f aca="false">PROPER('Finish order'!H20)</f>
        <v/>
      </c>
      <c r="E22" s="45" t="str">
        <f aca="false">IF('Finish order'!I20&lt;&gt;0,'Finish order'!I20,"")</f>
        <v/>
      </c>
      <c r="F22" s="43" t="str">
        <f aca="false">IF('Finish order'!K20&lt;&gt;0, (UPPER(LEFT('Finish order'!K20,2))&amp;MID('Finish order'!K20,3,LEN('Finish order'!K20))), "")</f>
        <v/>
      </c>
      <c r="G22" s="46" t="str">
        <f aca="false">IF('Finish order'!G20&lt;&gt;0,'Finish order'!G20,"")</f>
        <v/>
      </c>
      <c r="H22" s="36"/>
      <c r="I22" s="36"/>
      <c r="J22" s="36"/>
      <c r="K22" s="36"/>
      <c r="L22" s="36"/>
      <c r="M22" s="36"/>
      <c r="N22" s="36"/>
      <c r="O22" s="36"/>
      <c r="P22" s="36"/>
      <c r="Q22" s="36"/>
      <c r="R22" s="36"/>
      <c r="S22" s="36"/>
      <c r="T22" s="36"/>
      <c r="U22" s="36"/>
      <c r="V22" s="36"/>
      <c r="W22" s="36"/>
      <c r="X22" s="36"/>
      <c r="Y22" s="36"/>
      <c r="Z22" s="36"/>
    </row>
    <row r="23" customFormat="false" ht="15.75" hidden="false" customHeight="true" outlineLevel="0" collapsed="false">
      <c r="A23" s="42" t="str">
        <f aca="false">IF('Finish order'!F21&lt;&gt;0, 'Finish order'!A21,"")</f>
        <v/>
      </c>
      <c r="B23" s="43" t="str">
        <f aca="false">IF('Finish order'!F21&lt;&gt;0, 'Finish order'!B21,"")</f>
        <v/>
      </c>
      <c r="C23" s="43" t="str">
        <f aca="false">IF('Finish order'!F21&lt;&gt;0, 'Finish order'!D21,"")</f>
        <v/>
      </c>
      <c r="D23" s="44" t="str">
        <f aca="false">PROPER('Finish order'!H21)</f>
        <v/>
      </c>
      <c r="E23" s="45" t="str">
        <f aca="false">IF('Finish order'!I21&lt;&gt;0,'Finish order'!I21,"")</f>
        <v/>
      </c>
      <c r="F23" s="43" t="str">
        <f aca="false">IF('Finish order'!K21&lt;&gt;0, (UPPER(LEFT('Finish order'!K21,2))&amp;MID('Finish order'!K21,3,LEN('Finish order'!K21))), "")</f>
        <v/>
      </c>
      <c r="G23" s="46" t="str">
        <f aca="false">IF('Finish order'!G21&lt;&gt;0,'Finish order'!G21,"")</f>
        <v/>
      </c>
      <c r="H23" s="36"/>
      <c r="I23" s="36"/>
      <c r="J23" s="36"/>
      <c r="K23" s="36"/>
      <c r="L23" s="36"/>
      <c r="M23" s="36"/>
      <c r="N23" s="36"/>
      <c r="O23" s="36"/>
      <c r="P23" s="36"/>
      <c r="Q23" s="36"/>
      <c r="R23" s="36"/>
      <c r="S23" s="36"/>
      <c r="T23" s="36"/>
      <c r="U23" s="36"/>
      <c r="V23" s="36"/>
      <c r="W23" s="36"/>
      <c r="X23" s="36"/>
      <c r="Y23" s="36"/>
      <c r="Z23" s="36"/>
    </row>
    <row r="24" customFormat="false" ht="15.75" hidden="false" customHeight="true" outlineLevel="0" collapsed="false">
      <c r="A24" s="42" t="str">
        <f aca="false">IF('Finish order'!F22&lt;&gt;0, 'Finish order'!A22,"")</f>
        <v/>
      </c>
      <c r="B24" s="43" t="str">
        <f aca="false">IF('Finish order'!F22&lt;&gt;0, 'Finish order'!B22,"")</f>
        <v/>
      </c>
      <c r="C24" s="43" t="str">
        <f aca="false">IF('Finish order'!F22&lt;&gt;0, 'Finish order'!D22,"")</f>
        <v/>
      </c>
      <c r="D24" s="44" t="str">
        <f aca="false">PROPER('Finish order'!H22)</f>
        <v/>
      </c>
      <c r="E24" s="45" t="str">
        <f aca="false">IF('Finish order'!I22&lt;&gt;0,'Finish order'!I22,"")</f>
        <v/>
      </c>
      <c r="F24" s="43" t="str">
        <f aca="false">IF('Finish order'!K22&lt;&gt;0, (UPPER(LEFT('Finish order'!K22,2))&amp;MID('Finish order'!K22,3,LEN('Finish order'!K22))), "")</f>
        <v/>
      </c>
      <c r="G24" s="46" t="str">
        <f aca="false">IF('Finish order'!G22&lt;&gt;0,'Finish order'!G22,"")</f>
        <v/>
      </c>
      <c r="H24" s="36"/>
      <c r="I24" s="36"/>
      <c r="J24" s="36"/>
      <c r="K24" s="36"/>
      <c r="L24" s="36"/>
      <c r="M24" s="36"/>
      <c r="N24" s="36"/>
      <c r="O24" s="36"/>
      <c r="P24" s="36"/>
      <c r="Q24" s="36"/>
      <c r="R24" s="36"/>
      <c r="S24" s="36"/>
      <c r="T24" s="36"/>
      <c r="U24" s="36"/>
      <c r="V24" s="36"/>
      <c r="W24" s="36"/>
      <c r="X24" s="36"/>
      <c r="Y24" s="36"/>
      <c r="Z24" s="36"/>
    </row>
    <row r="25" customFormat="false" ht="15.75" hidden="false" customHeight="true" outlineLevel="0" collapsed="false">
      <c r="A25" s="42" t="str">
        <f aca="false">IF('Finish order'!F23&lt;&gt;0, 'Finish order'!A23,"")</f>
        <v/>
      </c>
      <c r="B25" s="43" t="str">
        <f aca="false">IF('Finish order'!F23&lt;&gt;0, 'Finish order'!B23,"")</f>
        <v/>
      </c>
      <c r="C25" s="43" t="str">
        <f aca="false">IF('Finish order'!F23&lt;&gt;0, 'Finish order'!D23,"")</f>
        <v/>
      </c>
      <c r="D25" s="44" t="str">
        <f aca="false">PROPER('Finish order'!H23)</f>
        <v/>
      </c>
      <c r="E25" s="45" t="str">
        <f aca="false">IF('Finish order'!I23&lt;&gt;0,'Finish order'!I23,"")</f>
        <v/>
      </c>
      <c r="F25" s="43" t="str">
        <f aca="false">IF('Finish order'!K23&lt;&gt;0, (UPPER(LEFT('Finish order'!K23,2))&amp;MID('Finish order'!K23,3,LEN('Finish order'!K23))), "")</f>
        <v/>
      </c>
      <c r="G25" s="46" t="str">
        <f aca="false">IF('Finish order'!G23&lt;&gt;0,'Finish order'!G23,"")</f>
        <v/>
      </c>
      <c r="H25" s="36"/>
      <c r="I25" s="36"/>
      <c r="J25" s="36"/>
      <c r="K25" s="36"/>
      <c r="L25" s="36"/>
      <c r="M25" s="36"/>
      <c r="N25" s="36"/>
      <c r="O25" s="36"/>
      <c r="P25" s="36"/>
      <c r="Q25" s="36"/>
      <c r="R25" s="36"/>
      <c r="S25" s="36"/>
      <c r="T25" s="36"/>
      <c r="U25" s="36"/>
      <c r="V25" s="36"/>
      <c r="W25" s="36"/>
      <c r="X25" s="36"/>
      <c r="Y25" s="36"/>
      <c r="Z25" s="36"/>
    </row>
    <row r="26" customFormat="false" ht="15.75" hidden="false" customHeight="true" outlineLevel="0" collapsed="false">
      <c r="A26" s="42" t="str">
        <f aca="false">IF('Finish order'!F24&lt;&gt;0, 'Finish order'!A24,"")</f>
        <v/>
      </c>
      <c r="B26" s="43" t="str">
        <f aca="false">IF('Finish order'!F24&lt;&gt;0, 'Finish order'!B24,"")</f>
        <v/>
      </c>
      <c r="C26" s="43" t="str">
        <f aca="false">IF('Finish order'!F24&lt;&gt;0, 'Finish order'!D24,"")</f>
        <v/>
      </c>
      <c r="D26" s="44" t="str">
        <f aca="false">PROPER('Finish order'!H24)</f>
        <v/>
      </c>
      <c r="E26" s="45" t="str">
        <f aca="false">IF('Finish order'!I24&lt;&gt;0,'Finish order'!I24,"")</f>
        <v/>
      </c>
      <c r="F26" s="43" t="str">
        <f aca="false">IF('Finish order'!K24&lt;&gt;0, (UPPER(LEFT('Finish order'!K24,2))&amp;MID('Finish order'!K24,3,LEN('Finish order'!K24))), "")</f>
        <v/>
      </c>
      <c r="G26" s="46" t="str">
        <f aca="false">IF('Finish order'!G24&lt;&gt;0,'Finish order'!G24,"")</f>
        <v/>
      </c>
      <c r="H26" s="36"/>
      <c r="I26" s="36"/>
      <c r="J26" s="36"/>
      <c r="K26" s="36"/>
      <c r="L26" s="36"/>
      <c r="M26" s="36"/>
      <c r="N26" s="36"/>
      <c r="O26" s="36"/>
      <c r="P26" s="36"/>
      <c r="Q26" s="36"/>
      <c r="R26" s="36"/>
      <c r="S26" s="36"/>
      <c r="T26" s="36"/>
      <c r="U26" s="36"/>
      <c r="V26" s="36"/>
      <c r="W26" s="36"/>
      <c r="X26" s="36"/>
      <c r="Y26" s="36"/>
      <c r="Z26" s="36"/>
    </row>
    <row r="27" customFormat="false" ht="15.75" hidden="false" customHeight="true" outlineLevel="0" collapsed="false">
      <c r="A27" s="42" t="str">
        <f aca="false">IF('Finish order'!F25&lt;&gt;0, 'Finish order'!A25,"")</f>
        <v/>
      </c>
      <c r="B27" s="43" t="str">
        <f aca="false">IF('Finish order'!F25&lt;&gt;0, 'Finish order'!B25,"")</f>
        <v/>
      </c>
      <c r="C27" s="43" t="str">
        <f aca="false">IF('Finish order'!F25&lt;&gt;0, 'Finish order'!D25,"")</f>
        <v/>
      </c>
      <c r="D27" s="44" t="str">
        <f aca="false">PROPER('Finish order'!H25)</f>
        <v/>
      </c>
      <c r="E27" s="45" t="str">
        <f aca="false">IF('Finish order'!I25&lt;&gt;0,'Finish order'!I25,"")</f>
        <v/>
      </c>
      <c r="F27" s="43" t="str">
        <f aca="false">IF('Finish order'!K25&lt;&gt;0, (UPPER(LEFT('Finish order'!K25,2))&amp;MID('Finish order'!K25,3,LEN('Finish order'!K25))), "")</f>
        <v/>
      </c>
      <c r="G27" s="46" t="str">
        <f aca="false">IF('Finish order'!G25&lt;&gt;0,'Finish order'!G25,"")</f>
        <v/>
      </c>
      <c r="H27" s="36"/>
      <c r="I27" s="36"/>
      <c r="J27" s="36"/>
      <c r="K27" s="36"/>
      <c r="L27" s="36"/>
      <c r="M27" s="36"/>
      <c r="N27" s="36"/>
      <c r="O27" s="36"/>
      <c r="P27" s="36"/>
      <c r="Q27" s="36"/>
      <c r="R27" s="36"/>
      <c r="S27" s="36"/>
      <c r="T27" s="36"/>
      <c r="U27" s="36"/>
      <c r="V27" s="36"/>
      <c r="W27" s="36"/>
      <c r="X27" s="36"/>
      <c r="Y27" s="36"/>
      <c r="Z27" s="36"/>
    </row>
    <row r="28" customFormat="false" ht="15.75" hidden="false" customHeight="true" outlineLevel="0" collapsed="false">
      <c r="A28" s="42" t="str">
        <f aca="false">IF('Finish order'!F26&lt;&gt;0, 'Finish order'!A26,"")</f>
        <v/>
      </c>
      <c r="B28" s="43" t="str">
        <f aca="false">IF('Finish order'!F26&lt;&gt;0, 'Finish order'!B26,"")</f>
        <v/>
      </c>
      <c r="C28" s="43" t="str">
        <f aca="false">IF('Finish order'!F26&lt;&gt;0, 'Finish order'!D26,"")</f>
        <v/>
      </c>
      <c r="D28" s="44" t="str">
        <f aca="false">PROPER('Finish order'!H26)</f>
        <v/>
      </c>
      <c r="E28" s="45" t="str">
        <f aca="false">IF('Finish order'!I26&lt;&gt;0,'Finish order'!I26,"")</f>
        <v/>
      </c>
      <c r="F28" s="43" t="str">
        <f aca="false">IF('Finish order'!K26&lt;&gt;0, (UPPER(LEFT('Finish order'!K26,2))&amp;MID('Finish order'!K26,3,LEN('Finish order'!K26))), "")</f>
        <v/>
      </c>
      <c r="G28" s="46" t="str">
        <f aca="false">IF('Finish order'!G26&lt;&gt;0,'Finish order'!G26,"")</f>
        <v/>
      </c>
      <c r="H28" s="36"/>
      <c r="I28" s="36"/>
      <c r="J28" s="36"/>
      <c r="K28" s="36"/>
      <c r="L28" s="36"/>
      <c r="M28" s="36"/>
      <c r="N28" s="36"/>
      <c r="O28" s="36"/>
      <c r="P28" s="36"/>
      <c r="Q28" s="36"/>
      <c r="R28" s="36"/>
      <c r="S28" s="36"/>
      <c r="T28" s="36"/>
      <c r="U28" s="36"/>
      <c r="V28" s="36"/>
      <c r="W28" s="36"/>
      <c r="X28" s="36"/>
      <c r="Y28" s="36"/>
      <c r="Z28" s="36"/>
    </row>
    <row r="29" customFormat="false" ht="15.75" hidden="false" customHeight="true" outlineLevel="0" collapsed="false">
      <c r="A29" s="42" t="str">
        <f aca="false">IF('Finish order'!F27&lt;&gt;0, 'Finish order'!A27,"")</f>
        <v/>
      </c>
      <c r="B29" s="43" t="str">
        <f aca="false">IF('Finish order'!F27&lt;&gt;0, 'Finish order'!B27,"")</f>
        <v/>
      </c>
      <c r="C29" s="43" t="str">
        <f aca="false">IF('Finish order'!F27&lt;&gt;0, 'Finish order'!D27,"")</f>
        <v/>
      </c>
      <c r="D29" s="44" t="str">
        <f aca="false">PROPER('Finish order'!H27)</f>
        <v/>
      </c>
      <c r="E29" s="45" t="str">
        <f aca="false">IF('Finish order'!I27&lt;&gt;0,'Finish order'!I27,"")</f>
        <v/>
      </c>
      <c r="F29" s="43" t="str">
        <f aca="false">IF('Finish order'!K27&lt;&gt;0, (UPPER(LEFT('Finish order'!K27,2))&amp;MID('Finish order'!K27,3,LEN('Finish order'!K27))), "")</f>
        <v/>
      </c>
      <c r="G29" s="46" t="str">
        <f aca="false">IF('Finish order'!G27&lt;&gt;0,'Finish order'!G27,"")</f>
        <v/>
      </c>
      <c r="H29" s="36"/>
      <c r="I29" s="36"/>
      <c r="J29" s="36"/>
      <c r="K29" s="36"/>
      <c r="L29" s="36"/>
      <c r="M29" s="36"/>
      <c r="N29" s="36"/>
      <c r="O29" s="36"/>
      <c r="P29" s="36"/>
      <c r="Q29" s="36"/>
      <c r="R29" s="36"/>
      <c r="S29" s="36"/>
      <c r="T29" s="36"/>
      <c r="U29" s="36"/>
      <c r="V29" s="36"/>
      <c r="W29" s="36"/>
      <c r="X29" s="36"/>
      <c r="Y29" s="36"/>
      <c r="Z29" s="36"/>
    </row>
    <row r="30" customFormat="false" ht="15.75" hidden="false" customHeight="true" outlineLevel="0" collapsed="false">
      <c r="A30" s="42" t="str">
        <f aca="false">IF('Finish order'!F28&lt;&gt;0, 'Finish order'!A28,"")</f>
        <v/>
      </c>
      <c r="B30" s="43" t="str">
        <f aca="false">IF('Finish order'!F28&lt;&gt;0, 'Finish order'!B28,"")</f>
        <v/>
      </c>
      <c r="C30" s="43" t="str">
        <f aca="false">IF('Finish order'!F28&lt;&gt;0, 'Finish order'!D28,"")</f>
        <v/>
      </c>
      <c r="D30" s="44" t="str">
        <f aca="false">PROPER('Finish order'!H28)</f>
        <v/>
      </c>
      <c r="E30" s="45" t="str">
        <f aca="false">IF('Finish order'!I28&lt;&gt;0,'Finish order'!I28,"")</f>
        <v/>
      </c>
      <c r="F30" s="43" t="str">
        <f aca="false">IF('Finish order'!K28&lt;&gt;0, (UPPER(LEFT('Finish order'!K28,2))&amp;MID('Finish order'!K28,3,LEN('Finish order'!K28))), "")</f>
        <v/>
      </c>
      <c r="G30" s="46" t="str">
        <f aca="false">IF('Finish order'!G28&lt;&gt;0,'Finish order'!G28,"")</f>
        <v/>
      </c>
      <c r="H30" s="36"/>
      <c r="I30" s="36"/>
      <c r="J30" s="36"/>
      <c r="K30" s="36"/>
      <c r="L30" s="36"/>
      <c r="M30" s="36"/>
      <c r="N30" s="36"/>
      <c r="O30" s="36"/>
      <c r="P30" s="36"/>
      <c r="Q30" s="36"/>
      <c r="R30" s="36"/>
      <c r="S30" s="36"/>
      <c r="T30" s="36"/>
      <c r="U30" s="36"/>
      <c r="V30" s="36"/>
      <c r="W30" s="36"/>
      <c r="X30" s="36"/>
      <c r="Y30" s="36"/>
      <c r="Z30" s="36"/>
    </row>
    <row r="31" customFormat="false" ht="15.75" hidden="false" customHeight="true" outlineLevel="0" collapsed="false">
      <c r="A31" s="42" t="str">
        <f aca="false">IF('Finish order'!F29&lt;&gt;0, 'Finish order'!A29,"")</f>
        <v/>
      </c>
      <c r="B31" s="43" t="str">
        <f aca="false">IF('Finish order'!F29&lt;&gt;0, 'Finish order'!B29,"")</f>
        <v/>
      </c>
      <c r="C31" s="43" t="str">
        <f aca="false">IF('Finish order'!F29&lt;&gt;0, 'Finish order'!D29,"")</f>
        <v/>
      </c>
      <c r="D31" s="44" t="str">
        <f aca="false">PROPER('Finish order'!H29)</f>
        <v/>
      </c>
      <c r="E31" s="45" t="str">
        <f aca="false">IF('Finish order'!I29&lt;&gt;0,'Finish order'!I29,"")</f>
        <v/>
      </c>
      <c r="F31" s="43" t="str">
        <f aca="false">IF('Finish order'!K29&lt;&gt;0, (UPPER(LEFT('Finish order'!K29,2))&amp;MID('Finish order'!K29,3,LEN('Finish order'!K29))), "")</f>
        <v/>
      </c>
      <c r="G31" s="46" t="str">
        <f aca="false">IF('Finish order'!G29&lt;&gt;0,'Finish order'!G29,"")</f>
        <v/>
      </c>
      <c r="H31" s="36"/>
      <c r="I31" s="36"/>
      <c r="J31" s="36"/>
      <c r="K31" s="36"/>
      <c r="L31" s="36"/>
      <c r="M31" s="36"/>
      <c r="N31" s="36"/>
      <c r="O31" s="36"/>
      <c r="P31" s="36"/>
      <c r="Q31" s="36"/>
      <c r="R31" s="36"/>
      <c r="S31" s="36"/>
      <c r="T31" s="36"/>
      <c r="U31" s="36"/>
      <c r="V31" s="36"/>
      <c r="W31" s="36"/>
      <c r="X31" s="36"/>
      <c r="Y31" s="36"/>
      <c r="Z31" s="36"/>
    </row>
    <row r="32" customFormat="false" ht="15.75" hidden="false" customHeight="true" outlineLevel="0" collapsed="false">
      <c r="A32" s="42" t="str">
        <f aca="false">IF('Finish order'!F30&lt;&gt;0, 'Finish order'!A30,"")</f>
        <v/>
      </c>
      <c r="B32" s="43" t="str">
        <f aca="false">IF('Finish order'!F30&lt;&gt;0, 'Finish order'!B30,"")</f>
        <v/>
      </c>
      <c r="C32" s="43" t="str">
        <f aca="false">IF('Finish order'!F30&lt;&gt;0, 'Finish order'!D30,"")</f>
        <v/>
      </c>
      <c r="D32" s="44" t="str">
        <f aca="false">PROPER('Finish order'!H30)</f>
        <v/>
      </c>
      <c r="E32" s="45" t="str">
        <f aca="false">IF('Finish order'!I30&lt;&gt;0,'Finish order'!I30,"")</f>
        <v/>
      </c>
      <c r="F32" s="43" t="str">
        <f aca="false">IF('Finish order'!K30&lt;&gt;0, (UPPER(LEFT('Finish order'!K30,2))&amp;MID('Finish order'!K30,3,LEN('Finish order'!K30))), "")</f>
        <v/>
      </c>
      <c r="G32" s="46" t="str">
        <f aca="false">IF('Finish order'!G30&lt;&gt;0,'Finish order'!G30,"")</f>
        <v/>
      </c>
      <c r="H32" s="36"/>
      <c r="I32" s="36"/>
      <c r="J32" s="36"/>
      <c r="K32" s="36"/>
      <c r="L32" s="36"/>
      <c r="M32" s="36"/>
      <c r="N32" s="36"/>
      <c r="O32" s="36"/>
      <c r="P32" s="36"/>
      <c r="Q32" s="36"/>
      <c r="R32" s="36"/>
      <c r="S32" s="36"/>
      <c r="T32" s="36"/>
      <c r="U32" s="36"/>
      <c r="V32" s="36"/>
      <c r="W32" s="36"/>
      <c r="X32" s="36"/>
      <c r="Y32" s="36"/>
      <c r="Z32" s="36"/>
    </row>
    <row r="33" customFormat="false" ht="15.75" hidden="false" customHeight="true" outlineLevel="0" collapsed="false">
      <c r="A33" s="42" t="str">
        <f aca="false">IF('Finish order'!F31&lt;&gt;0, 'Finish order'!A31,"")</f>
        <v/>
      </c>
      <c r="B33" s="43" t="str">
        <f aca="false">IF('Finish order'!F31&lt;&gt;0, 'Finish order'!B31,"")</f>
        <v/>
      </c>
      <c r="C33" s="43" t="str">
        <f aca="false">IF('Finish order'!F31&lt;&gt;0, 'Finish order'!D31,"")</f>
        <v/>
      </c>
      <c r="D33" s="44" t="str">
        <f aca="false">PROPER('Finish order'!H31)</f>
        <v/>
      </c>
      <c r="E33" s="45" t="str">
        <f aca="false">IF('Finish order'!I31&lt;&gt;0,'Finish order'!I31,"")</f>
        <v/>
      </c>
      <c r="F33" s="43" t="str">
        <f aca="false">IF('Finish order'!K31&lt;&gt;0, (UPPER(LEFT('Finish order'!K31,2))&amp;MID('Finish order'!K31,3,LEN('Finish order'!K31))), "")</f>
        <v/>
      </c>
      <c r="G33" s="46" t="str">
        <f aca="false">IF('Finish order'!G31&lt;&gt;0,'Finish order'!G31,"")</f>
        <v/>
      </c>
      <c r="H33" s="36"/>
      <c r="I33" s="36"/>
      <c r="J33" s="36"/>
      <c r="K33" s="36"/>
      <c r="L33" s="36"/>
      <c r="M33" s="36"/>
      <c r="N33" s="36"/>
      <c r="O33" s="36"/>
      <c r="P33" s="36"/>
      <c r="Q33" s="36"/>
      <c r="R33" s="36"/>
      <c r="S33" s="36"/>
      <c r="T33" s="36"/>
      <c r="U33" s="36"/>
      <c r="V33" s="36"/>
      <c r="W33" s="36"/>
      <c r="X33" s="36"/>
      <c r="Y33" s="36"/>
      <c r="Z33" s="36"/>
    </row>
    <row r="34" customFormat="false" ht="15.75" hidden="false" customHeight="true" outlineLevel="0" collapsed="false">
      <c r="A34" s="42" t="str">
        <f aca="false">IF('Finish order'!F32&lt;&gt;0, 'Finish order'!A32,"")</f>
        <v/>
      </c>
      <c r="B34" s="43" t="str">
        <f aca="false">IF('Finish order'!F32&lt;&gt;0, 'Finish order'!B32,"")</f>
        <v/>
      </c>
      <c r="C34" s="43" t="str">
        <f aca="false">IF('Finish order'!F32&lt;&gt;0, 'Finish order'!D32,"")</f>
        <v/>
      </c>
      <c r="D34" s="44" t="str">
        <f aca="false">PROPER('Finish order'!H32)</f>
        <v/>
      </c>
      <c r="E34" s="45" t="str">
        <f aca="false">IF('Finish order'!I32&lt;&gt;0,'Finish order'!I32,"")</f>
        <v/>
      </c>
      <c r="F34" s="43" t="str">
        <f aca="false">IF('Finish order'!K32&lt;&gt;0, (UPPER(LEFT('Finish order'!K32,2))&amp;MID('Finish order'!K32,3,LEN('Finish order'!K32))), "")</f>
        <v/>
      </c>
      <c r="G34" s="46" t="str">
        <f aca="false">IF('Finish order'!G32&lt;&gt;0,'Finish order'!G32,"")</f>
        <v/>
      </c>
      <c r="H34" s="36"/>
      <c r="I34" s="36"/>
      <c r="J34" s="36"/>
      <c r="K34" s="36"/>
      <c r="L34" s="36"/>
      <c r="M34" s="36"/>
      <c r="N34" s="36"/>
      <c r="O34" s="36"/>
      <c r="P34" s="36"/>
      <c r="Q34" s="36"/>
      <c r="R34" s="36"/>
      <c r="S34" s="36"/>
      <c r="T34" s="36"/>
      <c r="U34" s="36"/>
      <c r="V34" s="36"/>
      <c r="W34" s="36"/>
      <c r="X34" s="36"/>
      <c r="Y34" s="36"/>
      <c r="Z34" s="36"/>
    </row>
    <row r="35" customFormat="false" ht="15.75" hidden="false" customHeight="true" outlineLevel="0" collapsed="false">
      <c r="A35" s="42" t="str">
        <f aca="false">IF('Finish order'!F33&lt;&gt;0, 'Finish order'!A33,"")</f>
        <v/>
      </c>
      <c r="B35" s="43" t="str">
        <f aca="false">IF('Finish order'!F33&lt;&gt;0, 'Finish order'!B33,"")</f>
        <v/>
      </c>
      <c r="C35" s="43" t="str">
        <f aca="false">IF('Finish order'!F33&lt;&gt;0, 'Finish order'!D33,"")</f>
        <v/>
      </c>
      <c r="D35" s="44" t="str">
        <f aca="false">PROPER('Finish order'!H33)</f>
        <v/>
      </c>
      <c r="E35" s="45" t="str">
        <f aca="false">IF('Finish order'!I33&lt;&gt;0,'Finish order'!I33,"")</f>
        <v/>
      </c>
      <c r="F35" s="43" t="str">
        <f aca="false">IF('Finish order'!K33&lt;&gt;0, (UPPER(LEFT('Finish order'!K33,2))&amp;MID('Finish order'!K33,3,LEN('Finish order'!K33))), "")</f>
        <v/>
      </c>
      <c r="G35" s="46" t="str">
        <f aca="false">IF('Finish order'!G33&lt;&gt;0,'Finish order'!G33,"")</f>
        <v/>
      </c>
      <c r="H35" s="36"/>
      <c r="I35" s="36"/>
      <c r="J35" s="36"/>
      <c r="K35" s="36"/>
      <c r="L35" s="36"/>
      <c r="M35" s="36"/>
      <c r="N35" s="36"/>
      <c r="O35" s="36"/>
      <c r="P35" s="36"/>
      <c r="Q35" s="36"/>
      <c r="R35" s="36"/>
      <c r="S35" s="36"/>
      <c r="T35" s="36"/>
      <c r="U35" s="36"/>
      <c r="V35" s="36"/>
      <c r="W35" s="36"/>
      <c r="X35" s="36"/>
      <c r="Y35" s="36"/>
      <c r="Z35" s="36"/>
    </row>
    <row r="36" customFormat="false" ht="15.75" hidden="false" customHeight="true" outlineLevel="0" collapsed="false">
      <c r="A36" s="42" t="str">
        <f aca="false">IF('Finish order'!F34&lt;&gt;0, 'Finish order'!A34,"")</f>
        <v/>
      </c>
      <c r="B36" s="43" t="str">
        <f aca="false">IF('Finish order'!F34&lt;&gt;0, 'Finish order'!B34,"")</f>
        <v/>
      </c>
      <c r="C36" s="43" t="str">
        <f aca="false">IF('Finish order'!F34&lt;&gt;0, 'Finish order'!D34,"")</f>
        <v/>
      </c>
      <c r="D36" s="44" t="str">
        <f aca="false">PROPER('Finish order'!H34)</f>
        <v/>
      </c>
      <c r="E36" s="45" t="str">
        <f aca="false">IF('Finish order'!I34&lt;&gt;0,'Finish order'!I34,"")</f>
        <v/>
      </c>
      <c r="F36" s="43" t="str">
        <f aca="false">IF('Finish order'!K34&lt;&gt;0, (UPPER(LEFT('Finish order'!K34,2))&amp;MID('Finish order'!K34,3,LEN('Finish order'!K34))), "")</f>
        <v/>
      </c>
      <c r="G36" s="46" t="str">
        <f aca="false">IF('Finish order'!G34&lt;&gt;0,'Finish order'!G34,"")</f>
        <v/>
      </c>
      <c r="H36" s="36"/>
      <c r="I36" s="36"/>
      <c r="J36" s="36"/>
      <c r="K36" s="36"/>
      <c r="L36" s="36"/>
      <c r="M36" s="36"/>
      <c r="N36" s="36"/>
      <c r="O36" s="36"/>
      <c r="P36" s="36"/>
      <c r="Q36" s="36"/>
      <c r="R36" s="36"/>
      <c r="S36" s="36"/>
      <c r="T36" s="36"/>
      <c r="U36" s="36"/>
      <c r="V36" s="36"/>
      <c r="W36" s="36"/>
      <c r="X36" s="36"/>
      <c r="Y36" s="36"/>
      <c r="Z36" s="36"/>
    </row>
    <row r="37" customFormat="false" ht="15.75" hidden="false" customHeight="true" outlineLevel="0" collapsed="false">
      <c r="A37" s="42" t="str">
        <f aca="false">IF('Finish order'!F35&lt;&gt;0, 'Finish order'!A35,"")</f>
        <v/>
      </c>
      <c r="B37" s="43" t="str">
        <f aca="false">IF('Finish order'!F35&lt;&gt;0, 'Finish order'!B35,"")</f>
        <v/>
      </c>
      <c r="C37" s="43" t="str">
        <f aca="false">IF('Finish order'!F35&lt;&gt;0, 'Finish order'!D35,"")</f>
        <v/>
      </c>
      <c r="D37" s="44" t="str">
        <f aca="false">PROPER('Finish order'!H35)</f>
        <v/>
      </c>
      <c r="E37" s="45" t="str">
        <f aca="false">IF('Finish order'!I35&lt;&gt;0,'Finish order'!I35,"")</f>
        <v/>
      </c>
      <c r="F37" s="43" t="str">
        <f aca="false">IF('Finish order'!K35&lt;&gt;0, (UPPER(LEFT('Finish order'!K35,2))&amp;MID('Finish order'!K35,3,LEN('Finish order'!K35))), "")</f>
        <v/>
      </c>
      <c r="G37" s="46" t="str">
        <f aca="false">IF('Finish order'!G35&lt;&gt;0,'Finish order'!G35,"")</f>
        <v/>
      </c>
      <c r="H37" s="36"/>
      <c r="I37" s="36"/>
      <c r="J37" s="36"/>
      <c r="K37" s="36"/>
      <c r="L37" s="36"/>
      <c r="M37" s="36"/>
      <c r="N37" s="36"/>
      <c r="O37" s="36"/>
      <c r="P37" s="36"/>
      <c r="Q37" s="36"/>
      <c r="R37" s="36"/>
      <c r="S37" s="36"/>
      <c r="T37" s="36"/>
      <c r="U37" s="36"/>
      <c r="V37" s="36"/>
      <c r="W37" s="36"/>
      <c r="X37" s="36"/>
      <c r="Y37" s="36"/>
      <c r="Z37" s="36"/>
    </row>
    <row r="38" customFormat="false" ht="15.75" hidden="false" customHeight="true" outlineLevel="0" collapsed="false">
      <c r="A38" s="42" t="str">
        <f aca="false">IF('Finish order'!F36&lt;&gt;0, 'Finish order'!A36,"")</f>
        <v/>
      </c>
      <c r="B38" s="43" t="str">
        <f aca="false">IF('Finish order'!F36&lt;&gt;0, 'Finish order'!B36,"")</f>
        <v/>
      </c>
      <c r="C38" s="43" t="str">
        <f aca="false">IF('Finish order'!F36&lt;&gt;0, 'Finish order'!D36,"")</f>
        <v/>
      </c>
      <c r="D38" s="44" t="str">
        <f aca="false">PROPER('Finish order'!H36)</f>
        <v/>
      </c>
      <c r="E38" s="45" t="str">
        <f aca="false">IF('Finish order'!I36&lt;&gt;0,'Finish order'!I36,"")</f>
        <v/>
      </c>
      <c r="F38" s="43" t="str">
        <f aca="false">IF('Finish order'!K36&lt;&gt;0, (UPPER(LEFT('Finish order'!K36,2))&amp;MID('Finish order'!K36,3,LEN('Finish order'!K36))), "")</f>
        <v/>
      </c>
      <c r="G38" s="46" t="str">
        <f aca="false">IF('Finish order'!G36&lt;&gt;0,'Finish order'!G36,"")</f>
        <v/>
      </c>
      <c r="H38" s="36"/>
      <c r="I38" s="36"/>
      <c r="J38" s="36"/>
      <c r="K38" s="36"/>
      <c r="L38" s="36"/>
      <c r="M38" s="36"/>
      <c r="N38" s="36"/>
      <c r="O38" s="36"/>
      <c r="P38" s="36"/>
      <c r="Q38" s="36"/>
      <c r="R38" s="36"/>
      <c r="S38" s="36"/>
      <c r="T38" s="36"/>
      <c r="U38" s="36"/>
      <c r="V38" s="36"/>
      <c r="W38" s="36"/>
      <c r="X38" s="36"/>
      <c r="Y38" s="36"/>
      <c r="Z38" s="36"/>
    </row>
    <row r="39" customFormat="false" ht="15.75" hidden="false" customHeight="true" outlineLevel="0" collapsed="false">
      <c r="A39" s="42" t="str">
        <f aca="false">IF('Finish order'!F37&lt;&gt;0, 'Finish order'!A37,"")</f>
        <v/>
      </c>
      <c r="B39" s="43" t="str">
        <f aca="false">IF('Finish order'!F37&lt;&gt;0, 'Finish order'!B37,"")</f>
        <v/>
      </c>
      <c r="C39" s="43" t="str">
        <f aca="false">IF('Finish order'!F37&lt;&gt;0, 'Finish order'!D37,"")</f>
        <v/>
      </c>
      <c r="D39" s="44" t="str">
        <f aca="false">PROPER('Finish order'!H37)</f>
        <v/>
      </c>
      <c r="E39" s="45" t="str">
        <f aca="false">IF('Finish order'!I37&lt;&gt;0,'Finish order'!I37,"")</f>
        <v/>
      </c>
      <c r="F39" s="43" t="str">
        <f aca="false">IF('Finish order'!K37&lt;&gt;0, (UPPER(LEFT('Finish order'!K37,2))&amp;MID('Finish order'!K37,3,LEN('Finish order'!K37))), "")</f>
        <v/>
      </c>
      <c r="G39" s="46" t="str">
        <f aca="false">IF('Finish order'!G37&lt;&gt;0,'Finish order'!G37,"")</f>
        <v/>
      </c>
      <c r="H39" s="36"/>
      <c r="I39" s="36"/>
      <c r="J39" s="36"/>
      <c r="K39" s="36"/>
      <c r="L39" s="36"/>
      <c r="M39" s="36"/>
      <c r="N39" s="36"/>
      <c r="O39" s="36"/>
      <c r="P39" s="36"/>
      <c r="Q39" s="36"/>
      <c r="R39" s="36"/>
      <c r="S39" s="36"/>
      <c r="T39" s="36"/>
      <c r="U39" s="36"/>
      <c r="V39" s="36"/>
      <c r="W39" s="36"/>
      <c r="X39" s="36"/>
      <c r="Y39" s="36"/>
      <c r="Z39" s="36"/>
    </row>
    <row r="40" customFormat="false" ht="15.75" hidden="false" customHeight="true" outlineLevel="0" collapsed="false">
      <c r="A40" s="42" t="str">
        <f aca="false">IF('Finish order'!F38&lt;&gt;0, 'Finish order'!A38,"")</f>
        <v/>
      </c>
      <c r="B40" s="43" t="str">
        <f aca="false">IF('Finish order'!F38&lt;&gt;0, 'Finish order'!B38,"")</f>
        <v/>
      </c>
      <c r="C40" s="43" t="str">
        <f aca="false">IF('Finish order'!F38&lt;&gt;0, 'Finish order'!D38,"")</f>
        <v/>
      </c>
      <c r="D40" s="44" t="str">
        <f aca="false">PROPER('Finish order'!H38)</f>
        <v/>
      </c>
      <c r="E40" s="45" t="str">
        <f aca="false">IF('Finish order'!I38&lt;&gt;0,'Finish order'!I38,"")</f>
        <v/>
      </c>
      <c r="F40" s="43" t="str">
        <f aca="false">IF('Finish order'!K38&lt;&gt;0, (UPPER(LEFT('Finish order'!K38,2))&amp;MID('Finish order'!K38,3,LEN('Finish order'!K38))), "")</f>
        <v/>
      </c>
      <c r="G40" s="46" t="str">
        <f aca="false">IF('Finish order'!G38&lt;&gt;0,'Finish order'!G38,"")</f>
        <v/>
      </c>
      <c r="H40" s="36"/>
      <c r="I40" s="36"/>
      <c r="J40" s="36"/>
      <c r="K40" s="36"/>
      <c r="L40" s="36"/>
      <c r="M40" s="36"/>
      <c r="N40" s="36"/>
      <c r="O40" s="36"/>
      <c r="P40" s="36"/>
      <c r="Q40" s="36"/>
      <c r="R40" s="36"/>
      <c r="S40" s="36"/>
      <c r="T40" s="36"/>
      <c r="U40" s="36"/>
      <c r="V40" s="36"/>
      <c r="W40" s="36"/>
      <c r="X40" s="36"/>
      <c r="Y40" s="36"/>
      <c r="Z40" s="36"/>
    </row>
    <row r="41" customFormat="false" ht="15.75" hidden="false" customHeight="true" outlineLevel="0" collapsed="false">
      <c r="A41" s="42" t="str">
        <f aca="false">IF('Finish order'!F39&lt;&gt;0, 'Finish order'!A39,"")</f>
        <v/>
      </c>
      <c r="B41" s="43" t="str">
        <f aca="false">IF('Finish order'!F39&lt;&gt;0, 'Finish order'!B39,"")</f>
        <v/>
      </c>
      <c r="C41" s="43" t="str">
        <f aca="false">IF('Finish order'!F39&lt;&gt;0, 'Finish order'!D39,"")</f>
        <v/>
      </c>
      <c r="D41" s="44" t="str">
        <f aca="false">PROPER('Finish order'!H39)</f>
        <v/>
      </c>
      <c r="E41" s="45" t="str">
        <f aca="false">IF('Finish order'!I39&lt;&gt;0,'Finish order'!I39,"")</f>
        <v/>
      </c>
      <c r="F41" s="43" t="str">
        <f aca="false">IF('Finish order'!K39&lt;&gt;0, (UPPER(LEFT('Finish order'!K39,2))&amp;MID('Finish order'!K39,3,LEN('Finish order'!K39))), "")</f>
        <v/>
      </c>
      <c r="G41" s="46" t="str">
        <f aca="false">IF('Finish order'!G39&lt;&gt;0,'Finish order'!G39,"")</f>
        <v/>
      </c>
      <c r="H41" s="36"/>
      <c r="I41" s="36"/>
      <c r="J41" s="36"/>
      <c r="K41" s="36"/>
      <c r="L41" s="36"/>
      <c r="M41" s="36"/>
      <c r="N41" s="36"/>
      <c r="O41" s="36"/>
      <c r="P41" s="36"/>
      <c r="Q41" s="36"/>
      <c r="R41" s="36"/>
      <c r="S41" s="36"/>
      <c r="T41" s="36"/>
      <c r="U41" s="36"/>
      <c r="V41" s="36"/>
      <c r="W41" s="36"/>
      <c r="X41" s="36"/>
      <c r="Y41" s="36"/>
      <c r="Z41" s="36"/>
    </row>
    <row r="42" customFormat="false" ht="15.75" hidden="false" customHeight="true" outlineLevel="0" collapsed="false">
      <c r="A42" s="42" t="str">
        <f aca="false">IF('Finish order'!F40&lt;&gt;0, 'Finish order'!A40,"")</f>
        <v/>
      </c>
      <c r="B42" s="43" t="str">
        <f aca="false">IF('Finish order'!F40&lt;&gt;0, 'Finish order'!B40,"")</f>
        <v/>
      </c>
      <c r="C42" s="43" t="str">
        <f aca="false">IF('Finish order'!F40&lt;&gt;0, 'Finish order'!D40,"")</f>
        <v/>
      </c>
      <c r="D42" s="44" t="str">
        <f aca="false">PROPER('Finish order'!H40)</f>
        <v/>
      </c>
      <c r="E42" s="45" t="str">
        <f aca="false">IF('Finish order'!I40&lt;&gt;0,'Finish order'!I40,"")</f>
        <v/>
      </c>
      <c r="F42" s="43" t="str">
        <f aca="false">IF('Finish order'!K40&lt;&gt;0, (UPPER(LEFT('Finish order'!K40,2))&amp;MID('Finish order'!K40,3,LEN('Finish order'!K40))), "")</f>
        <v/>
      </c>
      <c r="G42" s="46" t="str">
        <f aca="false">IF('Finish order'!G40&lt;&gt;0,'Finish order'!G40,"")</f>
        <v/>
      </c>
      <c r="H42" s="36"/>
      <c r="I42" s="36"/>
      <c r="J42" s="36"/>
      <c r="K42" s="36"/>
      <c r="L42" s="36"/>
      <c r="M42" s="36"/>
      <c r="N42" s="36"/>
      <c r="O42" s="36"/>
      <c r="P42" s="36"/>
      <c r="Q42" s="36"/>
      <c r="R42" s="36"/>
      <c r="S42" s="36"/>
      <c r="T42" s="36"/>
      <c r="U42" s="36"/>
      <c r="V42" s="36"/>
      <c r="W42" s="36"/>
      <c r="X42" s="36"/>
      <c r="Y42" s="36"/>
      <c r="Z42" s="36"/>
    </row>
    <row r="43" customFormat="false" ht="15.75" hidden="false" customHeight="true" outlineLevel="0" collapsed="false">
      <c r="A43" s="42" t="str">
        <f aca="false">IF('Finish order'!F41&lt;&gt;0, 'Finish order'!A41,"")</f>
        <v/>
      </c>
      <c r="B43" s="43" t="str">
        <f aca="false">IF('Finish order'!F41&lt;&gt;0, 'Finish order'!B41,"")</f>
        <v/>
      </c>
      <c r="C43" s="43" t="str">
        <f aca="false">IF('Finish order'!F41&lt;&gt;0, 'Finish order'!D41,"")</f>
        <v/>
      </c>
      <c r="D43" s="44" t="str">
        <f aca="false">PROPER('Finish order'!H41)</f>
        <v/>
      </c>
      <c r="E43" s="45" t="str">
        <f aca="false">IF('Finish order'!I41&lt;&gt;0,'Finish order'!I41,"")</f>
        <v/>
      </c>
      <c r="F43" s="43" t="str">
        <f aca="false">IF('Finish order'!K41&lt;&gt;0, (UPPER(LEFT('Finish order'!K41,2))&amp;MID('Finish order'!K41,3,LEN('Finish order'!K41))), "")</f>
        <v/>
      </c>
      <c r="G43" s="46" t="str">
        <f aca="false">IF('Finish order'!G41&lt;&gt;0,'Finish order'!G41,"")</f>
        <v/>
      </c>
      <c r="H43" s="36"/>
      <c r="I43" s="36"/>
      <c r="J43" s="36"/>
      <c r="K43" s="36"/>
      <c r="L43" s="36"/>
      <c r="M43" s="36"/>
      <c r="N43" s="36"/>
      <c r="O43" s="36"/>
      <c r="P43" s="36"/>
      <c r="Q43" s="36"/>
      <c r="R43" s="36"/>
      <c r="S43" s="36"/>
      <c r="T43" s="36"/>
      <c r="U43" s="36"/>
      <c r="V43" s="36"/>
      <c r="W43" s="36"/>
      <c r="X43" s="36"/>
      <c r="Y43" s="36"/>
      <c r="Z43" s="36"/>
    </row>
    <row r="44" customFormat="false" ht="15.75" hidden="false" customHeight="true" outlineLevel="0" collapsed="false">
      <c r="A44" s="42" t="str">
        <f aca="false">IF('Finish order'!F42&lt;&gt;0, 'Finish order'!A42,"")</f>
        <v/>
      </c>
      <c r="B44" s="43" t="str">
        <f aca="false">IF('Finish order'!F42&lt;&gt;0, 'Finish order'!B42,"")</f>
        <v/>
      </c>
      <c r="C44" s="43" t="str">
        <f aca="false">IF('Finish order'!F42&lt;&gt;0, 'Finish order'!D42,"")</f>
        <v/>
      </c>
      <c r="D44" s="44" t="str">
        <f aca="false">PROPER('Finish order'!H42)</f>
        <v/>
      </c>
      <c r="E44" s="45" t="str">
        <f aca="false">IF('Finish order'!I42&lt;&gt;0,'Finish order'!I42,"")</f>
        <v/>
      </c>
      <c r="F44" s="43" t="str">
        <f aca="false">IF('Finish order'!K42&lt;&gt;0, (UPPER(LEFT('Finish order'!K42,2))&amp;MID('Finish order'!K42,3,LEN('Finish order'!K42))), "")</f>
        <v/>
      </c>
      <c r="G44" s="46" t="str">
        <f aca="false">IF('Finish order'!G42&lt;&gt;0,'Finish order'!G42,"")</f>
        <v/>
      </c>
      <c r="H44" s="36"/>
      <c r="I44" s="36"/>
      <c r="J44" s="36"/>
      <c r="K44" s="36"/>
      <c r="L44" s="36"/>
      <c r="M44" s="36"/>
      <c r="N44" s="36"/>
      <c r="O44" s="36"/>
      <c r="P44" s="36"/>
      <c r="Q44" s="36"/>
      <c r="R44" s="36"/>
      <c r="S44" s="36"/>
      <c r="T44" s="36"/>
      <c r="U44" s="36"/>
      <c r="V44" s="36"/>
      <c r="W44" s="36"/>
      <c r="X44" s="36"/>
      <c r="Y44" s="36"/>
      <c r="Z44" s="36"/>
    </row>
    <row r="45" customFormat="false" ht="15.75" hidden="false" customHeight="true" outlineLevel="0" collapsed="false">
      <c r="A45" s="42" t="str">
        <f aca="false">IF('Finish order'!F43&lt;&gt;0, 'Finish order'!A43,"")</f>
        <v/>
      </c>
      <c r="B45" s="43" t="str">
        <f aca="false">IF('Finish order'!F43&lt;&gt;0, 'Finish order'!B43,"")</f>
        <v/>
      </c>
      <c r="C45" s="43" t="str">
        <f aca="false">IF('Finish order'!F43&lt;&gt;0, 'Finish order'!D43,"")</f>
        <v/>
      </c>
      <c r="D45" s="44" t="str">
        <f aca="false">PROPER('Finish order'!H43)</f>
        <v/>
      </c>
      <c r="E45" s="45" t="str">
        <f aca="false">IF('Finish order'!I43&lt;&gt;0,'Finish order'!I43,"")</f>
        <v/>
      </c>
      <c r="F45" s="43" t="str">
        <f aca="false">IF('Finish order'!K43&lt;&gt;0, (UPPER(LEFT('Finish order'!K43,2))&amp;MID('Finish order'!K43,3,LEN('Finish order'!K43))), "")</f>
        <v/>
      </c>
      <c r="G45" s="46" t="str">
        <f aca="false">IF('Finish order'!G43&lt;&gt;0,'Finish order'!G43,"")</f>
        <v/>
      </c>
      <c r="H45" s="36"/>
      <c r="I45" s="36"/>
      <c r="J45" s="36"/>
      <c r="K45" s="36"/>
      <c r="L45" s="36"/>
      <c r="M45" s="36"/>
      <c r="N45" s="36"/>
      <c r="O45" s="36"/>
      <c r="P45" s="36"/>
      <c r="Q45" s="36"/>
      <c r="R45" s="36"/>
      <c r="S45" s="36"/>
      <c r="T45" s="36"/>
      <c r="U45" s="36"/>
      <c r="V45" s="36"/>
      <c r="W45" s="36"/>
      <c r="X45" s="36"/>
      <c r="Y45" s="36"/>
      <c r="Z45" s="36"/>
    </row>
    <row r="46" customFormat="false" ht="15.75" hidden="false" customHeight="true" outlineLevel="0" collapsed="false">
      <c r="A46" s="42" t="str">
        <f aca="false">IF('Finish order'!F44&lt;&gt;0, 'Finish order'!A44,"")</f>
        <v/>
      </c>
      <c r="B46" s="43" t="str">
        <f aca="false">IF('Finish order'!F44&lt;&gt;0, 'Finish order'!B44,"")</f>
        <v/>
      </c>
      <c r="C46" s="43" t="str">
        <f aca="false">IF('Finish order'!F44&lt;&gt;0, 'Finish order'!D44,"")</f>
        <v/>
      </c>
      <c r="D46" s="44" t="str">
        <f aca="false">PROPER('Finish order'!H44)</f>
        <v/>
      </c>
      <c r="E46" s="45" t="str">
        <f aca="false">IF('Finish order'!I44&lt;&gt;0,'Finish order'!I44,"")</f>
        <v/>
      </c>
      <c r="F46" s="43" t="str">
        <f aca="false">IF('Finish order'!K44&lt;&gt;0, (UPPER(LEFT('Finish order'!K44,2))&amp;MID('Finish order'!K44,3,LEN('Finish order'!K44))), "")</f>
        <v/>
      </c>
      <c r="G46" s="46" t="str">
        <f aca="false">IF('Finish order'!G44&lt;&gt;0,'Finish order'!G44,"")</f>
        <v/>
      </c>
      <c r="H46" s="36"/>
      <c r="I46" s="36"/>
      <c r="J46" s="36"/>
      <c r="K46" s="36"/>
      <c r="L46" s="36"/>
      <c r="M46" s="36"/>
      <c r="N46" s="36"/>
      <c r="O46" s="36"/>
      <c r="P46" s="36"/>
      <c r="Q46" s="36"/>
      <c r="R46" s="36"/>
      <c r="S46" s="36"/>
      <c r="T46" s="36"/>
      <c r="U46" s="36"/>
      <c r="V46" s="36"/>
      <c r="W46" s="36"/>
      <c r="X46" s="36"/>
      <c r="Y46" s="36"/>
      <c r="Z46" s="36"/>
    </row>
    <row r="47" customFormat="false" ht="15.75" hidden="false" customHeight="true" outlineLevel="0" collapsed="false">
      <c r="A47" s="42" t="str">
        <f aca="false">IF('Finish order'!F45&lt;&gt;0, 'Finish order'!A45,"")</f>
        <v/>
      </c>
      <c r="B47" s="43" t="str">
        <f aca="false">IF('Finish order'!F45&lt;&gt;0, 'Finish order'!B45,"")</f>
        <v/>
      </c>
      <c r="C47" s="43" t="str">
        <f aca="false">IF('Finish order'!F45&lt;&gt;0, 'Finish order'!D45,"")</f>
        <v/>
      </c>
      <c r="D47" s="44" t="str">
        <f aca="false">PROPER('Finish order'!H45)</f>
        <v/>
      </c>
      <c r="E47" s="45" t="str">
        <f aca="false">IF('Finish order'!I45&lt;&gt;0,'Finish order'!I45,"")</f>
        <v/>
      </c>
      <c r="F47" s="43" t="str">
        <f aca="false">IF('Finish order'!K45&lt;&gt;0, (UPPER(LEFT('Finish order'!K45,2))&amp;MID('Finish order'!K45,3,LEN('Finish order'!K45))), "")</f>
        <v/>
      </c>
      <c r="G47" s="46" t="str">
        <f aca="false">IF('Finish order'!G45&lt;&gt;0,'Finish order'!G45,"")</f>
        <v/>
      </c>
      <c r="H47" s="36"/>
      <c r="I47" s="36"/>
      <c r="J47" s="36"/>
      <c r="K47" s="36"/>
      <c r="L47" s="36"/>
      <c r="M47" s="36"/>
      <c r="N47" s="36"/>
      <c r="O47" s="36"/>
      <c r="P47" s="36"/>
      <c r="Q47" s="36"/>
      <c r="R47" s="36"/>
      <c r="S47" s="36"/>
      <c r="T47" s="36"/>
      <c r="U47" s="36"/>
      <c r="V47" s="36"/>
      <c r="W47" s="36"/>
      <c r="X47" s="36"/>
      <c r="Y47" s="36"/>
      <c r="Z47" s="36"/>
    </row>
    <row r="48" customFormat="false" ht="15.75" hidden="false" customHeight="true" outlineLevel="0" collapsed="false">
      <c r="A48" s="42" t="str">
        <f aca="false">IF('Finish order'!F46&lt;&gt;0, 'Finish order'!A46,"")</f>
        <v/>
      </c>
      <c r="B48" s="43" t="str">
        <f aca="false">IF('Finish order'!F46&lt;&gt;0, 'Finish order'!B46,"")</f>
        <v/>
      </c>
      <c r="C48" s="43" t="str">
        <f aca="false">IF('Finish order'!F46&lt;&gt;0, 'Finish order'!D46,"")</f>
        <v/>
      </c>
      <c r="D48" s="44" t="str">
        <f aca="false">PROPER('Finish order'!H46)</f>
        <v/>
      </c>
      <c r="E48" s="45" t="str">
        <f aca="false">IF('Finish order'!I46&lt;&gt;0,'Finish order'!I46,"")</f>
        <v/>
      </c>
      <c r="F48" s="43" t="str">
        <f aca="false">IF('Finish order'!K46&lt;&gt;0, (UPPER(LEFT('Finish order'!K46,2))&amp;MID('Finish order'!K46,3,LEN('Finish order'!K46))), "")</f>
        <v/>
      </c>
      <c r="G48" s="46" t="str">
        <f aca="false">IF('Finish order'!G46&lt;&gt;0,'Finish order'!G46,"")</f>
        <v/>
      </c>
      <c r="H48" s="36"/>
      <c r="I48" s="36"/>
      <c r="J48" s="36"/>
      <c r="K48" s="36"/>
      <c r="L48" s="36"/>
      <c r="M48" s="36"/>
      <c r="N48" s="36"/>
      <c r="O48" s="36"/>
      <c r="P48" s="36"/>
      <c r="Q48" s="36"/>
      <c r="R48" s="36"/>
      <c r="S48" s="36"/>
      <c r="T48" s="36"/>
      <c r="U48" s="36"/>
      <c r="V48" s="36"/>
      <c r="W48" s="36"/>
      <c r="X48" s="36"/>
      <c r="Y48" s="36"/>
      <c r="Z48" s="36"/>
    </row>
    <row r="49" customFormat="false" ht="15.75" hidden="false" customHeight="true" outlineLevel="0" collapsed="false">
      <c r="A49" s="42" t="str">
        <f aca="false">IF('Finish order'!F47&lt;&gt;0, 'Finish order'!A47,"")</f>
        <v/>
      </c>
      <c r="B49" s="43" t="str">
        <f aca="false">IF('Finish order'!F47&lt;&gt;0, 'Finish order'!B47,"")</f>
        <v/>
      </c>
      <c r="C49" s="43" t="str">
        <f aca="false">IF('Finish order'!F47&lt;&gt;0, 'Finish order'!D47,"")</f>
        <v/>
      </c>
      <c r="D49" s="44" t="str">
        <f aca="false">PROPER('Finish order'!H47)</f>
        <v/>
      </c>
      <c r="E49" s="45" t="str">
        <f aca="false">IF('Finish order'!I47&lt;&gt;0,'Finish order'!I47,"")</f>
        <v/>
      </c>
      <c r="F49" s="43" t="str">
        <f aca="false">IF('Finish order'!K47&lt;&gt;0, (UPPER(LEFT('Finish order'!K47,2))&amp;MID('Finish order'!K47,3,LEN('Finish order'!K47))), "")</f>
        <v/>
      </c>
      <c r="G49" s="46" t="str">
        <f aca="false">IF('Finish order'!G47&lt;&gt;0,'Finish order'!G47,"")</f>
        <v/>
      </c>
      <c r="H49" s="36"/>
      <c r="I49" s="36"/>
      <c r="J49" s="36"/>
      <c r="K49" s="36"/>
      <c r="L49" s="36"/>
      <c r="M49" s="36"/>
      <c r="N49" s="36"/>
      <c r="O49" s="36"/>
      <c r="P49" s="36"/>
      <c r="Q49" s="36"/>
      <c r="R49" s="36"/>
      <c r="S49" s="36"/>
      <c r="T49" s="36"/>
      <c r="U49" s="36"/>
      <c r="V49" s="36"/>
      <c r="W49" s="36"/>
      <c r="X49" s="36"/>
      <c r="Y49" s="36"/>
      <c r="Z49" s="36"/>
    </row>
    <row r="50" customFormat="false" ht="15.75" hidden="false" customHeight="true" outlineLevel="0" collapsed="false">
      <c r="A50" s="42" t="str">
        <f aca="false">IF('Finish order'!F48&lt;&gt;0, 'Finish order'!A48,"")</f>
        <v/>
      </c>
      <c r="B50" s="43" t="str">
        <f aca="false">IF('Finish order'!F48&lt;&gt;0, 'Finish order'!B48,"")</f>
        <v/>
      </c>
      <c r="C50" s="43" t="str">
        <f aca="false">IF('Finish order'!F48&lt;&gt;0, 'Finish order'!D48,"")</f>
        <v/>
      </c>
      <c r="D50" s="44" t="str">
        <f aca="false">PROPER('Finish order'!H48)</f>
        <v/>
      </c>
      <c r="E50" s="45" t="str">
        <f aca="false">IF('Finish order'!I48&lt;&gt;0,'Finish order'!I48,"")</f>
        <v/>
      </c>
      <c r="F50" s="43" t="str">
        <f aca="false">IF('Finish order'!K48&lt;&gt;0, (UPPER(LEFT('Finish order'!K48,2))&amp;MID('Finish order'!K48,3,LEN('Finish order'!K48))), "")</f>
        <v/>
      </c>
      <c r="G50" s="46" t="str">
        <f aca="false">IF('Finish order'!G48&lt;&gt;0,'Finish order'!G48,"")</f>
        <v/>
      </c>
      <c r="H50" s="36"/>
      <c r="I50" s="36"/>
      <c r="J50" s="36"/>
      <c r="K50" s="36"/>
      <c r="L50" s="36"/>
      <c r="M50" s="36"/>
      <c r="N50" s="36"/>
      <c r="O50" s="36"/>
      <c r="P50" s="36"/>
      <c r="Q50" s="36"/>
      <c r="R50" s="36"/>
      <c r="S50" s="36"/>
      <c r="T50" s="36"/>
      <c r="U50" s="36"/>
      <c r="V50" s="36"/>
      <c r="W50" s="36"/>
      <c r="X50" s="36"/>
      <c r="Y50" s="36"/>
      <c r="Z50" s="36"/>
    </row>
    <row r="51" customFormat="false" ht="15.75" hidden="false" customHeight="true" outlineLevel="0" collapsed="false">
      <c r="A51" s="42" t="str">
        <f aca="false">IF('Finish order'!F49&lt;&gt;0, 'Finish order'!A49,"")</f>
        <v/>
      </c>
      <c r="B51" s="43" t="str">
        <f aca="false">IF('Finish order'!F49&lt;&gt;0, 'Finish order'!B49,"")</f>
        <v/>
      </c>
      <c r="C51" s="43" t="str">
        <f aca="false">IF('Finish order'!F49&lt;&gt;0, 'Finish order'!D49,"")</f>
        <v/>
      </c>
      <c r="D51" s="44" t="str">
        <f aca="false">PROPER('Finish order'!H49)</f>
        <v/>
      </c>
      <c r="E51" s="45" t="str">
        <f aca="false">IF('Finish order'!I49&lt;&gt;0,'Finish order'!I49,"")</f>
        <v/>
      </c>
      <c r="F51" s="43" t="str">
        <f aca="false">IF('Finish order'!K49&lt;&gt;0, (UPPER(LEFT('Finish order'!K49,2))&amp;MID('Finish order'!K49,3,LEN('Finish order'!K49))), "")</f>
        <v/>
      </c>
      <c r="G51" s="46" t="str">
        <f aca="false">IF('Finish order'!G49&lt;&gt;0,'Finish order'!G49,"")</f>
        <v/>
      </c>
      <c r="H51" s="36"/>
      <c r="I51" s="36"/>
      <c r="J51" s="36"/>
      <c r="K51" s="36"/>
      <c r="L51" s="36"/>
      <c r="M51" s="36"/>
      <c r="N51" s="36"/>
      <c r="O51" s="36"/>
      <c r="P51" s="36"/>
      <c r="Q51" s="36"/>
      <c r="R51" s="36"/>
      <c r="S51" s="36"/>
      <c r="T51" s="36"/>
      <c r="U51" s="36"/>
      <c r="V51" s="36"/>
      <c r="W51" s="36"/>
      <c r="X51" s="36"/>
      <c r="Y51" s="36"/>
      <c r="Z51" s="36"/>
    </row>
    <row r="52" customFormat="false" ht="15.75" hidden="false" customHeight="true" outlineLevel="0" collapsed="false">
      <c r="A52" s="42" t="str">
        <f aca="false">IF('Finish order'!F50&lt;&gt;0, 'Finish order'!A50,"")</f>
        <v/>
      </c>
      <c r="B52" s="43" t="str">
        <f aca="false">IF('Finish order'!F50&lt;&gt;0, 'Finish order'!B50,"")</f>
        <v/>
      </c>
      <c r="C52" s="43" t="str">
        <f aca="false">IF('Finish order'!F50&lt;&gt;0, 'Finish order'!D50,"")</f>
        <v/>
      </c>
      <c r="D52" s="44" t="str">
        <f aca="false">PROPER('Finish order'!H50)</f>
        <v/>
      </c>
      <c r="E52" s="45" t="str">
        <f aca="false">IF('Finish order'!I50&lt;&gt;0,'Finish order'!I50,"")</f>
        <v/>
      </c>
      <c r="F52" s="43" t="str">
        <f aca="false">IF('Finish order'!K50&lt;&gt;0, (UPPER(LEFT('Finish order'!K50,2))&amp;MID('Finish order'!K50,3,LEN('Finish order'!K50))), "")</f>
        <v/>
      </c>
      <c r="G52" s="46" t="str">
        <f aca="false">IF('Finish order'!G50&lt;&gt;0,'Finish order'!G50,"")</f>
        <v/>
      </c>
      <c r="H52" s="36"/>
      <c r="I52" s="36"/>
      <c r="J52" s="36"/>
      <c r="K52" s="36"/>
      <c r="L52" s="36"/>
      <c r="M52" s="36"/>
      <c r="N52" s="36"/>
      <c r="O52" s="36"/>
      <c r="P52" s="36"/>
      <c r="Q52" s="36"/>
      <c r="R52" s="36"/>
      <c r="S52" s="36"/>
      <c r="T52" s="36"/>
      <c r="U52" s="36"/>
      <c r="V52" s="36"/>
      <c r="W52" s="36"/>
      <c r="X52" s="36"/>
      <c r="Y52" s="36"/>
      <c r="Z52" s="36"/>
    </row>
    <row r="53" customFormat="false" ht="15.75" hidden="false" customHeight="true" outlineLevel="0" collapsed="false">
      <c r="A53" s="42" t="str">
        <f aca="false">IF('Finish order'!F51&lt;&gt;0, 'Finish order'!A51,"")</f>
        <v/>
      </c>
      <c r="B53" s="43" t="str">
        <f aca="false">IF('Finish order'!F51&lt;&gt;0, 'Finish order'!B51,"")</f>
        <v/>
      </c>
      <c r="C53" s="43" t="str">
        <f aca="false">IF('Finish order'!F51&lt;&gt;0, 'Finish order'!D51,"")</f>
        <v/>
      </c>
      <c r="D53" s="44" t="str">
        <f aca="false">PROPER('Finish order'!H51)</f>
        <v/>
      </c>
      <c r="E53" s="45" t="str">
        <f aca="false">IF('Finish order'!I51&lt;&gt;0,'Finish order'!I51,"")</f>
        <v/>
      </c>
      <c r="F53" s="43" t="str">
        <f aca="false">IF('Finish order'!K51&lt;&gt;0, (UPPER(LEFT('Finish order'!K51,2))&amp;MID('Finish order'!K51,3,LEN('Finish order'!K51))), "")</f>
        <v/>
      </c>
      <c r="G53" s="46" t="str">
        <f aca="false">IF('Finish order'!G51&lt;&gt;0,'Finish order'!G51,"")</f>
        <v/>
      </c>
      <c r="H53" s="36"/>
      <c r="I53" s="36"/>
      <c r="J53" s="36"/>
      <c r="K53" s="36"/>
      <c r="L53" s="36"/>
      <c r="M53" s="36"/>
      <c r="N53" s="36"/>
      <c r="O53" s="36"/>
      <c r="P53" s="36"/>
      <c r="Q53" s="36"/>
      <c r="R53" s="36"/>
      <c r="S53" s="36"/>
      <c r="T53" s="36"/>
      <c r="U53" s="36"/>
      <c r="V53" s="36"/>
      <c r="W53" s="36"/>
      <c r="X53" s="36"/>
      <c r="Y53" s="36"/>
      <c r="Z53" s="36"/>
    </row>
    <row r="54" customFormat="false" ht="15.75" hidden="false" customHeight="true" outlineLevel="0" collapsed="false">
      <c r="A54" s="42" t="str">
        <f aca="false">IF('Finish order'!F52&lt;&gt;0, 'Finish order'!A52,"")</f>
        <v/>
      </c>
      <c r="B54" s="43" t="str">
        <f aca="false">IF('Finish order'!F52&lt;&gt;0, 'Finish order'!B52,"")</f>
        <v/>
      </c>
      <c r="C54" s="43" t="str">
        <f aca="false">IF('Finish order'!F52&lt;&gt;0, 'Finish order'!D52,"")</f>
        <v/>
      </c>
      <c r="D54" s="44" t="str">
        <f aca="false">PROPER('Finish order'!H52)</f>
        <v/>
      </c>
      <c r="E54" s="45" t="str">
        <f aca="false">IF('Finish order'!I52&lt;&gt;0,'Finish order'!I52,"")</f>
        <v/>
      </c>
      <c r="F54" s="43" t="str">
        <f aca="false">IF('Finish order'!K52&lt;&gt;0, (UPPER(LEFT('Finish order'!K52,2))&amp;MID('Finish order'!K52,3,LEN('Finish order'!K52))), "")</f>
        <v/>
      </c>
      <c r="G54" s="46" t="str">
        <f aca="false">IF('Finish order'!G52&lt;&gt;0,'Finish order'!G52,"")</f>
        <v/>
      </c>
      <c r="H54" s="36"/>
      <c r="I54" s="36"/>
      <c r="J54" s="36"/>
      <c r="K54" s="36"/>
      <c r="L54" s="36"/>
      <c r="M54" s="36"/>
      <c r="N54" s="36"/>
      <c r="O54" s="36"/>
      <c r="P54" s="36"/>
      <c r="Q54" s="36"/>
      <c r="R54" s="36"/>
      <c r="S54" s="36"/>
      <c r="T54" s="36"/>
      <c r="U54" s="36"/>
      <c r="V54" s="36"/>
      <c r="W54" s="36"/>
      <c r="X54" s="36"/>
      <c r="Y54" s="36"/>
      <c r="Z54" s="36"/>
    </row>
    <row r="55" customFormat="false" ht="15.75" hidden="false" customHeight="true" outlineLevel="0" collapsed="false">
      <c r="A55" s="42" t="str">
        <f aca="false">IF('Finish order'!F53&lt;&gt;0, 'Finish order'!A53,"")</f>
        <v/>
      </c>
      <c r="B55" s="43" t="str">
        <f aca="false">IF('Finish order'!F53&lt;&gt;0, 'Finish order'!B53,"")</f>
        <v/>
      </c>
      <c r="C55" s="43" t="str">
        <f aca="false">IF('Finish order'!F53&lt;&gt;0, 'Finish order'!D53,"")</f>
        <v/>
      </c>
      <c r="D55" s="44" t="str">
        <f aca="false">PROPER('Finish order'!H53)</f>
        <v/>
      </c>
      <c r="E55" s="45" t="str">
        <f aca="false">IF('Finish order'!I53&lt;&gt;0,'Finish order'!I53,"")</f>
        <v/>
      </c>
      <c r="F55" s="43" t="str">
        <f aca="false">IF('Finish order'!K53&lt;&gt;0, (UPPER(LEFT('Finish order'!K53,2))&amp;MID('Finish order'!K53,3,LEN('Finish order'!K53))), "")</f>
        <v/>
      </c>
      <c r="G55" s="46" t="str">
        <f aca="false">IF('Finish order'!G53&lt;&gt;0,'Finish order'!G53,"")</f>
        <v/>
      </c>
      <c r="H55" s="36"/>
      <c r="I55" s="36"/>
      <c r="J55" s="36"/>
      <c r="K55" s="36"/>
      <c r="L55" s="36"/>
      <c r="M55" s="36"/>
      <c r="N55" s="36"/>
      <c r="O55" s="36"/>
      <c r="P55" s="36"/>
      <c r="Q55" s="36"/>
      <c r="R55" s="36"/>
      <c r="S55" s="36"/>
      <c r="T55" s="36"/>
      <c r="U55" s="36"/>
      <c r="V55" s="36"/>
      <c r="W55" s="36"/>
      <c r="X55" s="36"/>
      <c r="Y55" s="36"/>
      <c r="Z55" s="36"/>
    </row>
    <row r="56" customFormat="false" ht="15.75" hidden="false" customHeight="true" outlineLevel="0" collapsed="false">
      <c r="A56" s="42" t="str">
        <f aca="false">IF('Finish order'!F54&lt;&gt;0, 'Finish order'!A54,"")</f>
        <v/>
      </c>
      <c r="B56" s="43" t="str">
        <f aca="false">IF('Finish order'!F54&lt;&gt;0, 'Finish order'!B54,"")</f>
        <v/>
      </c>
      <c r="C56" s="43" t="str">
        <f aca="false">IF('Finish order'!F54&lt;&gt;0, 'Finish order'!D54,"")</f>
        <v/>
      </c>
      <c r="D56" s="44" t="str">
        <f aca="false">PROPER('Finish order'!H54)</f>
        <v/>
      </c>
      <c r="E56" s="45" t="str">
        <f aca="false">IF('Finish order'!I54&lt;&gt;0,'Finish order'!I54,"")</f>
        <v/>
      </c>
      <c r="F56" s="43" t="str">
        <f aca="false">IF('Finish order'!K54&lt;&gt;0, (UPPER(LEFT('Finish order'!K54,2))&amp;MID('Finish order'!K54,3,LEN('Finish order'!K54))), "")</f>
        <v/>
      </c>
      <c r="G56" s="46" t="str">
        <f aca="false">IF('Finish order'!G54&lt;&gt;0,'Finish order'!G54,"")</f>
        <v/>
      </c>
      <c r="H56" s="36"/>
      <c r="I56" s="36"/>
      <c r="J56" s="36"/>
      <c r="K56" s="36"/>
      <c r="L56" s="36"/>
      <c r="M56" s="36"/>
      <c r="N56" s="36"/>
      <c r="O56" s="36"/>
      <c r="P56" s="36"/>
      <c r="Q56" s="36"/>
      <c r="R56" s="36"/>
      <c r="S56" s="36"/>
      <c r="T56" s="36"/>
      <c r="U56" s="36"/>
      <c r="V56" s="36"/>
      <c r="W56" s="36"/>
      <c r="X56" s="36"/>
      <c r="Y56" s="36"/>
      <c r="Z56" s="36"/>
    </row>
    <row r="57" customFormat="false" ht="15.75" hidden="false" customHeight="true" outlineLevel="0" collapsed="false">
      <c r="A57" s="42" t="str">
        <f aca="false">IF('Finish order'!F55&lt;&gt;0, 'Finish order'!A55,"")</f>
        <v/>
      </c>
      <c r="B57" s="43" t="str">
        <f aca="false">IF('Finish order'!F55&lt;&gt;0, 'Finish order'!B55,"")</f>
        <v/>
      </c>
      <c r="C57" s="43" t="str">
        <f aca="false">IF('Finish order'!F55&lt;&gt;0, 'Finish order'!D55,"")</f>
        <v/>
      </c>
      <c r="D57" s="44" t="str">
        <f aca="false">PROPER('Finish order'!H55)</f>
        <v/>
      </c>
      <c r="E57" s="45" t="str">
        <f aca="false">IF('Finish order'!I55&lt;&gt;0,'Finish order'!I55,"")</f>
        <v/>
      </c>
      <c r="F57" s="43" t="str">
        <f aca="false">IF('Finish order'!K55&lt;&gt;0, (UPPER(LEFT('Finish order'!K55,2))&amp;MID('Finish order'!K55,3,LEN('Finish order'!K55))), "")</f>
        <v/>
      </c>
      <c r="G57" s="46" t="str">
        <f aca="false">IF('Finish order'!G55&lt;&gt;0,'Finish order'!G55,"")</f>
        <v/>
      </c>
      <c r="H57" s="36"/>
      <c r="I57" s="36"/>
      <c r="J57" s="36"/>
      <c r="K57" s="36"/>
      <c r="L57" s="36"/>
      <c r="M57" s="36"/>
      <c r="N57" s="36"/>
      <c r="O57" s="36"/>
      <c r="P57" s="36"/>
      <c r="Q57" s="36"/>
      <c r="R57" s="36"/>
      <c r="S57" s="36"/>
      <c r="T57" s="36"/>
      <c r="U57" s="36"/>
      <c r="V57" s="36"/>
      <c r="W57" s="36"/>
      <c r="X57" s="36"/>
      <c r="Y57" s="36"/>
      <c r="Z57" s="36"/>
    </row>
    <row r="58" customFormat="false" ht="15.75" hidden="false" customHeight="true" outlineLevel="0" collapsed="false">
      <c r="A58" s="42" t="str">
        <f aca="false">IF('Finish order'!F56&lt;&gt;0, 'Finish order'!A56,"")</f>
        <v/>
      </c>
      <c r="B58" s="43" t="str">
        <f aca="false">IF('Finish order'!F56&lt;&gt;0, 'Finish order'!B56,"")</f>
        <v/>
      </c>
      <c r="C58" s="43" t="str">
        <f aca="false">IF('Finish order'!F56&lt;&gt;0, 'Finish order'!D56,"")</f>
        <v/>
      </c>
      <c r="D58" s="44" t="str">
        <f aca="false">PROPER('Finish order'!H56)</f>
        <v/>
      </c>
      <c r="E58" s="45" t="str">
        <f aca="false">IF('Finish order'!I56&lt;&gt;0,'Finish order'!I56,"")</f>
        <v/>
      </c>
      <c r="F58" s="43" t="str">
        <f aca="false">IF('Finish order'!K56&lt;&gt;0, (UPPER(LEFT('Finish order'!K56,2))&amp;MID('Finish order'!K56,3,LEN('Finish order'!K56))), "")</f>
        <v/>
      </c>
      <c r="G58" s="46" t="str">
        <f aca="false">IF('Finish order'!G56&lt;&gt;0,'Finish order'!G56,"")</f>
        <v/>
      </c>
      <c r="H58" s="36"/>
      <c r="I58" s="36"/>
      <c r="J58" s="36"/>
      <c r="K58" s="36"/>
      <c r="L58" s="36"/>
      <c r="M58" s="36"/>
      <c r="N58" s="36"/>
      <c r="O58" s="36"/>
      <c r="P58" s="36"/>
      <c r="Q58" s="36"/>
      <c r="R58" s="36"/>
      <c r="S58" s="36"/>
      <c r="T58" s="36"/>
      <c r="U58" s="36"/>
      <c r="V58" s="36"/>
      <c r="W58" s="36"/>
      <c r="X58" s="36"/>
      <c r="Y58" s="36"/>
      <c r="Z58" s="36"/>
    </row>
    <row r="59" customFormat="false" ht="15.75" hidden="false" customHeight="true" outlineLevel="0" collapsed="false">
      <c r="A59" s="42" t="str">
        <f aca="false">IF('Finish order'!F57&lt;&gt;0, 'Finish order'!A57,"")</f>
        <v/>
      </c>
      <c r="B59" s="43" t="str">
        <f aca="false">IF('Finish order'!F57&lt;&gt;0, 'Finish order'!B57,"")</f>
        <v/>
      </c>
      <c r="C59" s="43" t="str">
        <f aca="false">IF('Finish order'!F57&lt;&gt;0, 'Finish order'!D57,"")</f>
        <v/>
      </c>
      <c r="D59" s="44" t="str">
        <f aca="false">PROPER('Finish order'!H57)</f>
        <v/>
      </c>
      <c r="E59" s="45" t="str">
        <f aca="false">IF('Finish order'!I57&lt;&gt;0,'Finish order'!I57,"")</f>
        <v/>
      </c>
      <c r="F59" s="43" t="str">
        <f aca="false">IF('Finish order'!K57&lt;&gt;0, (UPPER(LEFT('Finish order'!K57,2))&amp;MID('Finish order'!K57,3,LEN('Finish order'!K57))), "")</f>
        <v/>
      </c>
      <c r="G59" s="46" t="str">
        <f aca="false">IF('Finish order'!G57&lt;&gt;0,'Finish order'!G57,"")</f>
        <v/>
      </c>
      <c r="H59" s="36"/>
      <c r="I59" s="36"/>
      <c r="J59" s="36"/>
      <c r="K59" s="36"/>
      <c r="L59" s="36"/>
      <c r="M59" s="36"/>
      <c r="N59" s="36"/>
      <c r="O59" s="36"/>
      <c r="P59" s="36"/>
      <c r="Q59" s="36"/>
      <c r="R59" s="36"/>
      <c r="S59" s="36"/>
      <c r="T59" s="36"/>
      <c r="U59" s="36"/>
      <c r="V59" s="36"/>
      <c r="W59" s="36"/>
      <c r="X59" s="36"/>
      <c r="Y59" s="36"/>
      <c r="Z59" s="36"/>
    </row>
    <row r="60" customFormat="false" ht="15.75" hidden="false" customHeight="true" outlineLevel="0" collapsed="false">
      <c r="A60" s="42" t="str">
        <f aca="false">IF('Finish order'!F58&lt;&gt;0, 'Finish order'!A58,"")</f>
        <v/>
      </c>
      <c r="B60" s="43" t="str">
        <f aca="false">IF('Finish order'!F58&lt;&gt;0, 'Finish order'!B58,"")</f>
        <v/>
      </c>
      <c r="C60" s="43" t="str">
        <f aca="false">IF('Finish order'!F58&lt;&gt;0, 'Finish order'!D58,"")</f>
        <v/>
      </c>
      <c r="D60" s="44" t="str">
        <f aca="false">PROPER('Finish order'!H58)</f>
        <v/>
      </c>
      <c r="E60" s="45" t="str">
        <f aca="false">IF('Finish order'!I58&lt;&gt;0,'Finish order'!I58,"")</f>
        <v/>
      </c>
      <c r="F60" s="43" t="str">
        <f aca="false">IF('Finish order'!K58&lt;&gt;0, (UPPER(LEFT('Finish order'!K58,2))&amp;MID('Finish order'!K58,3,LEN('Finish order'!K58))), "")</f>
        <v/>
      </c>
      <c r="G60" s="46" t="str">
        <f aca="false">IF('Finish order'!G58&lt;&gt;0,'Finish order'!G58,"")</f>
        <v/>
      </c>
      <c r="H60" s="36"/>
      <c r="I60" s="36"/>
      <c r="J60" s="36"/>
      <c r="K60" s="36"/>
      <c r="L60" s="36"/>
      <c r="M60" s="36"/>
      <c r="N60" s="36"/>
      <c r="O60" s="36"/>
      <c r="P60" s="36"/>
      <c r="Q60" s="36"/>
      <c r="R60" s="36"/>
      <c r="S60" s="36"/>
      <c r="T60" s="36"/>
      <c r="U60" s="36"/>
      <c r="V60" s="36"/>
      <c r="W60" s="36"/>
      <c r="X60" s="36"/>
      <c r="Y60" s="36"/>
      <c r="Z60" s="36"/>
    </row>
    <row r="61" customFormat="false" ht="15.75" hidden="false" customHeight="true" outlineLevel="0" collapsed="false">
      <c r="A61" s="42" t="str">
        <f aca="false">IF('Finish order'!F59&lt;&gt;0, 'Finish order'!A59,"")</f>
        <v/>
      </c>
      <c r="B61" s="43" t="str">
        <f aca="false">IF('Finish order'!F59&lt;&gt;0, 'Finish order'!B59,"")</f>
        <v/>
      </c>
      <c r="C61" s="43" t="str">
        <f aca="false">IF('Finish order'!F59&lt;&gt;0, 'Finish order'!D59,"")</f>
        <v/>
      </c>
      <c r="D61" s="44" t="str">
        <f aca="false">PROPER('Finish order'!H59)</f>
        <v/>
      </c>
      <c r="E61" s="45" t="str">
        <f aca="false">IF('Finish order'!I59&lt;&gt;0,'Finish order'!I59,"")</f>
        <v/>
      </c>
      <c r="F61" s="43" t="str">
        <f aca="false">IF('Finish order'!K59&lt;&gt;0, (UPPER(LEFT('Finish order'!K59,2))&amp;MID('Finish order'!K59,3,LEN('Finish order'!K59))), "")</f>
        <v/>
      </c>
      <c r="G61" s="46" t="str">
        <f aca="false">IF('Finish order'!G59&lt;&gt;0,'Finish order'!G59,"")</f>
        <v/>
      </c>
      <c r="H61" s="36"/>
      <c r="I61" s="36"/>
      <c r="J61" s="36"/>
      <c r="K61" s="36"/>
      <c r="L61" s="36"/>
      <c r="M61" s="36"/>
      <c r="N61" s="36"/>
      <c r="O61" s="36"/>
      <c r="P61" s="36"/>
      <c r="Q61" s="36"/>
      <c r="R61" s="36"/>
      <c r="S61" s="36"/>
      <c r="T61" s="36"/>
      <c r="U61" s="36"/>
      <c r="V61" s="36"/>
      <c r="W61" s="36"/>
      <c r="X61" s="36"/>
      <c r="Y61" s="36"/>
      <c r="Z61" s="36"/>
    </row>
    <row r="62" customFormat="false" ht="15.75" hidden="false" customHeight="true" outlineLevel="0" collapsed="false">
      <c r="A62" s="42" t="str">
        <f aca="false">IF('Finish order'!F60&lt;&gt;0, 'Finish order'!A60,"")</f>
        <v/>
      </c>
      <c r="B62" s="43" t="str">
        <f aca="false">IF('Finish order'!F60&lt;&gt;0, 'Finish order'!B60,"")</f>
        <v/>
      </c>
      <c r="C62" s="43" t="str">
        <f aca="false">IF('Finish order'!F60&lt;&gt;0, 'Finish order'!D60,"")</f>
        <v/>
      </c>
      <c r="D62" s="44" t="str">
        <f aca="false">PROPER('Finish order'!H60)</f>
        <v/>
      </c>
      <c r="E62" s="45" t="str">
        <f aca="false">IF('Finish order'!I60&lt;&gt;0,'Finish order'!I60,"")</f>
        <v/>
      </c>
      <c r="F62" s="43" t="str">
        <f aca="false">IF('Finish order'!K60&lt;&gt;0, (UPPER(LEFT('Finish order'!K60,2))&amp;MID('Finish order'!K60,3,LEN('Finish order'!K60))), "")</f>
        <v/>
      </c>
      <c r="G62" s="46" t="str">
        <f aca="false">IF('Finish order'!G60&lt;&gt;0,'Finish order'!G60,"")</f>
        <v/>
      </c>
      <c r="H62" s="36"/>
      <c r="I62" s="36"/>
      <c r="J62" s="36"/>
      <c r="K62" s="36"/>
      <c r="L62" s="36"/>
      <c r="M62" s="36"/>
      <c r="N62" s="36"/>
      <c r="O62" s="36"/>
      <c r="P62" s="36"/>
      <c r="Q62" s="36"/>
      <c r="R62" s="36"/>
      <c r="S62" s="36"/>
      <c r="T62" s="36"/>
      <c r="U62" s="36"/>
      <c r="V62" s="36"/>
      <c r="W62" s="36"/>
      <c r="X62" s="36"/>
      <c r="Y62" s="36"/>
      <c r="Z62" s="36"/>
    </row>
    <row r="63" customFormat="false" ht="15.75" hidden="false" customHeight="true" outlineLevel="0" collapsed="false">
      <c r="A63" s="42" t="str">
        <f aca="false">IF('Finish order'!F61&lt;&gt;0, 'Finish order'!A61,"")</f>
        <v/>
      </c>
      <c r="B63" s="43" t="str">
        <f aca="false">IF('Finish order'!F61&lt;&gt;0, 'Finish order'!B61,"")</f>
        <v/>
      </c>
      <c r="C63" s="43" t="str">
        <f aca="false">IF('Finish order'!F61&lt;&gt;0, 'Finish order'!D61,"")</f>
        <v/>
      </c>
      <c r="D63" s="44" t="str">
        <f aca="false">PROPER('Finish order'!H61)</f>
        <v/>
      </c>
      <c r="E63" s="45" t="str">
        <f aca="false">IF('Finish order'!I61&lt;&gt;0,'Finish order'!I61,"")</f>
        <v/>
      </c>
      <c r="F63" s="43" t="str">
        <f aca="false">IF('Finish order'!K61&lt;&gt;0, (UPPER(LEFT('Finish order'!K61,2))&amp;MID('Finish order'!K61,3,LEN('Finish order'!K61))), "")</f>
        <v/>
      </c>
      <c r="G63" s="46" t="str">
        <f aca="false">IF('Finish order'!G61&lt;&gt;0,'Finish order'!G61,"")</f>
        <v/>
      </c>
      <c r="H63" s="36"/>
      <c r="I63" s="36"/>
      <c r="J63" s="36"/>
      <c r="K63" s="36"/>
      <c r="L63" s="36"/>
      <c r="M63" s="36"/>
      <c r="N63" s="36"/>
      <c r="O63" s="36"/>
      <c r="P63" s="36"/>
      <c r="Q63" s="36"/>
      <c r="R63" s="36"/>
      <c r="S63" s="36"/>
      <c r="T63" s="36"/>
      <c r="U63" s="36"/>
      <c r="V63" s="36"/>
      <c r="W63" s="36"/>
      <c r="X63" s="36"/>
      <c r="Y63" s="36"/>
      <c r="Z63" s="36"/>
    </row>
    <row r="64" customFormat="false" ht="15.75" hidden="false" customHeight="true" outlineLevel="0" collapsed="false">
      <c r="A64" s="42" t="str">
        <f aca="false">IF('Finish order'!F62&lt;&gt;0, 'Finish order'!A62,"")</f>
        <v/>
      </c>
      <c r="B64" s="43" t="str">
        <f aca="false">IF('Finish order'!F62&lt;&gt;0, 'Finish order'!B62,"")</f>
        <v/>
      </c>
      <c r="C64" s="43" t="str">
        <f aca="false">IF('Finish order'!F62&lt;&gt;0, 'Finish order'!D62,"")</f>
        <v/>
      </c>
      <c r="D64" s="44" t="str">
        <f aca="false">PROPER('Finish order'!H62)</f>
        <v/>
      </c>
      <c r="E64" s="45" t="str">
        <f aca="false">IF('Finish order'!I62&lt;&gt;0,'Finish order'!I62,"")</f>
        <v/>
      </c>
      <c r="F64" s="43" t="str">
        <f aca="false">IF('Finish order'!K62&lt;&gt;0, (UPPER(LEFT('Finish order'!K62,2))&amp;MID('Finish order'!K62,3,LEN('Finish order'!K62))), "")</f>
        <v/>
      </c>
      <c r="G64" s="46" t="str">
        <f aca="false">IF('Finish order'!G62&lt;&gt;0,'Finish order'!G62,"")</f>
        <v/>
      </c>
      <c r="H64" s="36"/>
      <c r="I64" s="36"/>
      <c r="J64" s="36"/>
      <c r="K64" s="36"/>
      <c r="L64" s="36"/>
      <c r="M64" s="36"/>
      <c r="N64" s="36"/>
      <c r="O64" s="36"/>
      <c r="P64" s="36"/>
      <c r="Q64" s="36"/>
      <c r="R64" s="36"/>
      <c r="S64" s="36"/>
      <c r="T64" s="36"/>
      <c r="U64" s="36"/>
      <c r="V64" s="36"/>
      <c r="W64" s="36"/>
      <c r="X64" s="36"/>
      <c r="Y64" s="36"/>
      <c r="Z64" s="36"/>
    </row>
    <row r="65" customFormat="false" ht="15.75" hidden="false" customHeight="true" outlineLevel="0" collapsed="false">
      <c r="A65" s="42" t="str">
        <f aca="false">IF('Finish order'!F63&lt;&gt;0, 'Finish order'!A63,"")</f>
        <v/>
      </c>
      <c r="B65" s="43" t="str">
        <f aca="false">IF('Finish order'!F63&lt;&gt;0, 'Finish order'!B63,"")</f>
        <v/>
      </c>
      <c r="C65" s="43" t="str">
        <f aca="false">IF('Finish order'!F63&lt;&gt;0, 'Finish order'!D63,"")</f>
        <v/>
      </c>
      <c r="D65" s="44" t="str">
        <f aca="false">PROPER('Finish order'!H63)</f>
        <v/>
      </c>
      <c r="E65" s="45" t="str">
        <f aca="false">IF('Finish order'!I63&lt;&gt;0,'Finish order'!I63,"")</f>
        <v/>
      </c>
      <c r="F65" s="43" t="str">
        <f aca="false">IF('Finish order'!K63&lt;&gt;0, (UPPER(LEFT('Finish order'!K63,2))&amp;MID('Finish order'!K63,3,LEN('Finish order'!K63))), "")</f>
        <v/>
      </c>
      <c r="G65" s="46" t="str">
        <f aca="false">IF('Finish order'!G63&lt;&gt;0,'Finish order'!G63,"")</f>
        <v/>
      </c>
      <c r="H65" s="36"/>
      <c r="I65" s="36"/>
      <c r="J65" s="36"/>
      <c r="K65" s="36"/>
      <c r="L65" s="36"/>
      <c r="M65" s="36"/>
      <c r="N65" s="36"/>
      <c r="O65" s="36"/>
      <c r="P65" s="36"/>
      <c r="Q65" s="36"/>
      <c r="R65" s="36"/>
      <c r="S65" s="36"/>
      <c r="T65" s="36"/>
      <c r="U65" s="36"/>
      <c r="V65" s="36"/>
      <c r="W65" s="36"/>
      <c r="X65" s="36"/>
      <c r="Y65" s="36"/>
      <c r="Z65" s="36"/>
    </row>
    <row r="66" customFormat="false" ht="15.75" hidden="false" customHeight="true" outlineLevel="0" collapsed="false">
      <c r="A66" s="42" t="str">
        <f aca="false">IF('Finish order'!F64&lt;&gt;0, 'Finish order'!A64,"")</f>
        <v/>
      </c>
      <c r="B66" s="43" t="str">
        <f aca="false">IF('Finish order'!F64&lt;&gt;0, 'Finish order'!B64,"")</f>
        <v/>
      </c>
      <c r="C66" s="43" t="str">
        <f aca="false">IF('Finish order'!F64&lt;&gt;0, 'Finish order'!D64,"")</f>
        <v/>
      </c>
      <c r="D66" s="44" t="str">
        <f aca="false">PROPER('Finish order'!H64)</f>
        <v/>
      </c>
      <c r="E66" s="45" t="str">
        <f aca="false">IF('Finish order'!I64&lt;&gt;0,'Finish order'!I64,"")</f>
        <v/>
      </c>
      <c r="F66" s="43" t="str">
        <f aca="false">IF('Finish order'!K64&lt;&gt;0, (UPPER(LEFT('Finish order'!K64,2))&amp;MID('Finish order'!K64,3,LEN('Finish order'!K64))), "")</f>
        <v/>
      </c>
      <c r="G66" s="46" t="str">
        <f aca="false">IF('Finish order'!G64&lt;&gt;0,'Finish order'!G64,"")</f>
        <v/>
      </c>
      <c r="H66" s="36"/>
      <c r="I66" s="36"/>
      <c r="J66" s="36"/>
      <c r="K66" s="36"/>
      <c r="L66" s="36"/>
      <c r="M66" s="36"/>
      <c r="N66" s="36"/>
      <c r="O66" s="36"/>
      <c r="P66" s="36"/>
      <c r="Q66" s="36"/>
      <c r="R66" s="36"/>
      <c r="S66" s="36"/>
      <c r="T66" s="36"/>
      <c r="U66" s="36"/>
      <c r="V66" s="36"/>
      <c r="W66" s="36"/>
      <c r="X66" s="36"/>
      <c r="Y66" s="36"/>
      <c r="Z66" s="36"/>
    </row>
    <row r="67" customFormat="false" ht="15.75" hidden="false" customHeight="true" outlineLevel="0" collapsed="false">
      <c r="A67" s="42" t="str">
        <f aca="false">IF('Finish order'!F65&lt;&gt;0, 'Finish order'!A65,"")</f>
        <v/>
      </c>
      <c r="B67" s="43" t="str">
        <f aca="false">IF('Finish order'!F65&lt;&gt;0, 'Finish order'!B65,"")</f>
        <v/>
      </c>
      <c r="C67" s="43" t="str">
        <f aca="false">IF('Finish order'!F65&lt;&gt;0, 'Finish order'!D65,"")</f>
        <v/>
      </c>
      <c r="D67" s="44" t="str">
        <f aca="false">PROPER('Finish order'!H65)</f>
        <v/>
      </c>
      <c r="E67" s="45" t="str">
        <f aca="false">IF('Finish order'!I65&lt;&gt;0,'Finish order'!I65,"")</f>
        <v/>
      </c>
      <c r="F67" s="43" t="str">
        <f aca="false">IF('Finish order'!K65&lt;&gt;0, (UPPER(LEFT('Finish order'!K65,2))&amp;MID('Finish order'!K65,3,LEN('Finish order'!K65))), "")</f>
        <v/>
      </c>
      <c r="G67" s="46" t="str">
        <f aca="false">IF('Finish order'!G65&lt;&gt;0,'Finish order'!G65,"")</f>
        <v/>
      </c>
      <c r="H67" s="36"/>
      <c r="I67" s="36"/>
      <c r="J67" s="36"/>
      <c r="K67" s="36"/>
      <c r="L67" s="36"/>
      <c r="M67" s="36"/>
      <c r="N67" s="36"/>
      <c r="O67" s="36"/>
      <c r="P67" s="36"/>
      <c r="Q67" s="36"/>
      <c r="R67" s="36"/>
      <c r="S67" s="36"/>
      <c r="T67" s="36"/>
      <c r="U67" s="36"/>
      <c r="V67" s="36"/>
      <c r="W67" s="36"/>
      <c r="X67" s="36"/>
      <c r="Y67" s="36"/>
      <c r="Z67" s="36"/>
    </row>
    <row r="68" customFormat="false" ht="15.75" hidden="false" customHeight="true" outlineLevel="0" collapsed="false">
      <c r="A68" s="42" t="str">
        <f aca="false">IF('Finish order'!F66&lt;&gt;0, 'Finish order'!A66,"")</f>
        <v/>
      </c>
      <c r="B68" s="43" t="str">
        <f aca="false">IF('Finish order'!F66&lt;&gt;0, 'Finish order'!B66,"")</f>
        <v/>
      </c>
      <c r="C68" s="43" t="str">
        <f aca="false">IF('Finish order'!F66&lt;&gt;0, 'Finish order'!D66,"")</f>
        <v/>
      </c>
      <c r="D68" s="44" t="str">
        <f aca="false">PROPER('Finish order'!H66)</f>
        <v/>
      </c>
      <c r="E68" s="45" t="str">
        <f aca="false">IF('Finish order'!I66&lt;&gt;0,'Finish order'!I66,"")</f>
        <v/>
      </c>
      <c r="F68" s="43" t="str">
        <f aca="false">IF('Finish order'!K66&lt;&gt;0, (UPPER(LEFT('Finish order'!K66,2))&amp;MID('Finish order'!K66,3,LEN('Finish order'!K66))), "")</f>
        <v/>
      </c>
      <c r="G68" s="46" t="str">
        <f aca="false">IF('Finish order'!G66&lt;&gt;0,'Finish order'!G66,"")</f>
        <v/>
      </c>
      <c r="H68" s="36"/>
      <c r="I68" s="36"/>
      <c r="J68" s="36"/>
      <c r="K68" s="36"/>
      <c r="L68" s="36"/>
      <c r="M68" s="36"/>
      <c r="N68" s="36"/>
      <c r="O68" s="36"/>
      <c r="P68" s="36"/>
      <c r="Q68" s="36"/>
      <c r="R68" s="36"/>
      <c r="S68" s="36"/>
      <c r="T68" s="36"/>
      <c r="U68" s="36"/>
      <c r="V68" s="36"/>
      <c r="W68" s="36"/>
      <c r="X68" s="36"/>
      <c r="Y68" s="36"/>
      <c r="Z68" s="36"/>
    </row>
    <row r="69" customFormat="false" ht="15.75" hidden="false" customHeight="true" outlineLevel="0" collapsed="false">
      <c r="A69" s="42" t="str">
        <f aca="false">IF('Finish order'!F67&lt;&gt;0, 'Finish order'!A67,"")</f>
        <v/>
      </c>
      <c r="B69" s="43" t="str">
        <f aca="false">IF('Finish order'!F67&lt;&gt;0, 'Finish order'!B67,"")</f>
        <v/>
      </c>
      <c r="C69" s="43" t="str">
        <f aca="false">IF('Finish order'!F67&lt;&gt;0, 'Finish order'!D67,"")</f>
        <v/>
      </c>
      <c r="D69" s="44" t="str">
        <f aca="false">PROPER('Finish order'!H67)</f>
        <v/>
      </c>
      <c r="E69" s="45" t="str">
        <f aca="false">IF('Finish order'!I67&lt;&gt;0,'Finish order'!I67,"")</f>
        <v/>
      </c>
      <c r="F69" s="43" t="str">
        <f aca="false">IF('Finish order'!K67&lt;&gt;0, (UPPER(LEFT('Finish order'!K67,2))&amp;MID('Finish order'!K67,3,LEN('Finish order'!K67))), "")</f>
        <v/>
      </c>
      <c r="G69" s="46" t="str">
        <f aca="false">IF('Finish order'!G67&lt;&gt;0,'Finish order'!G67,"")</f>
        <v/>
      </c>
      <c r="H69" s="36"/>
      <c r="I69" s="36"/>
      <c r="J69" s="36"/>
      <c r="K69" s="36"/>
      <c r="L69" s="36"/>
      <c r="M69" s="36"/>
      <c r="N69" s="36"/>
      <c r="O69" s="36"/>
      <c r="P69" s="36"/>
      <c r="Q69" s="36"/>
      <c r="R69" s="36"/>
      <c r="S69" s="36"/>
      <c r="T69" s="36"/>
      <c r="U69" s="36"/>
      <c r="V69" s="36"/>
      <c r="W69" s="36"/>
      <c r="X69" s="36"/>
      <c r="Y69" s="36"/>
      <c r="Z69" s="36"/>
    </row>
    <row r="70" customFormat="false" ht="15.75" hidden="false" customHeight="true" outlineLevel="0" collapsed="false">
      <c r="A70" s="42" t="str">
        <f aca="false">IF('Finish order'!F68&lt;&gt;0, 'Finish order'!A68,"")</f>
        <v/>
      </c>
      <c r="B70" s="43" t="str">
        <f aca="false">IF('Finish order'!F68&lt;&gt;0, 'Finish order'!B68,"")</f>
        <v/>
      </c>
      <c r="C70" s="43" t="str">
        <f aca="false">IF('Finish order'!F68&lt;&gt;0, 'Finish order'!D68,"")</f>
        <v/>
      </c>
      <c r="D70" s="44" t="str">
        <f aca="false">PROPER('Finish order'!H68)</f>
        <v/>
      </c>
      <c r="E70" s="45" t="str">
        <f aca="false">IF('Finish order'!I68&lt;&gt;0,'Finish order'!I68,"")</f>
        <v/>
      </c>
      <c r="F70" s="43" t="str">
        <f aca="false">IF('Finish order'!K68&lt;&gt;0, (UPPER(LEFT('Finish order'!K68,2))&amp;MID('Finish order'!K68,3,LEN('Finish order'!K68))), "")</f>
        <v/>
      </c>
      <c r="G70" s="46" t="str">
        <f aca="false">IF('Finish order'!G68&lt;&gt;0,'Finish order'!G68,"")</f>
        <v/>
      </c>
      <c r="H70" s="36"/>
      <c r="I70" s="36"/>
      <c r="J70" s="36"/>
      <c r="K70" s="36"/>
      <c r="L70" s="36"/>
      <c r="M70" s="36"/>
      <c r="N70" s="36"/>
      <c r="O70" s="36"/>
      <c r="P70" s="36"/>
      <c r="Q70" s="36"/>
      <c r="R70" s="36"/>
      <c r="S70" s="36"/>
      <c r="T70" s="36"/>
      <c r="U70" s="36"/>
      <c r="V70" s="36"/>
      <c r="W70" s="36"/>
      <c r="X70" s="36"/>
      <c r="Y70" s="36"/>
      <c r="Z70" s="36"/>
    </row>
    <row r="71" customFormat="false" ht="15.75" hidden="false" customHeight="true" outlineLevel="0" collapsed="false">
      <c r="A71" s="42" t="str">
        <f aca="false">IF('Finish order'!F69&lt;&gt;0, 'Finish order'!A69,"")</f>
        <v/>
      </c>
      <c r="B71" s="43" t="str">
        <f aca="false">IF('Finish order'!F69&lt;&gt;0, 'Finish order'!B69,"")</f>
        <v/>
      </c>
      <c r="C71" s="43" t="str">
        <f aca="false">IF('Finish order'!F69&lt;&gt;0, 'Finish order'!D69,"")</f>
        <v/>
      </c>
      <c r="D71" s="44" t="str">
        <f aca="false">PROPER('Finish order'!H69)</f>
        <v/>
      </c>
      <c r="E71" s="45" t="str">
        <f aca="false">IF('Finish order'!I69&lt;&gt;0,'Finish order'!I69,"")</f>
        <v/>
      </c>
      <c r="F71" s="43" t="str">
        <f aca="false">IF('Finish order'!K69&lt;&gt;0, (UPPER(LEFT('Finish order'!K69,2))&amp;MID('Finish order'!K69,3,LEN('Finish order'!K69))), "")</f>
        <v/>
      </c>
      <c r="G71" s="46" t="str">
        <f aca="false">IF('Finish order'!G69&lt;&gt;0,'Finish order'!G69,"")</f>
        <v/>
      </c>
      <c r="H71" s="36"/>
      <c r="I71" s="36"/>
      <c r="J71" s="36"/>
      <c r="K71" s="36"/>
      <c r="L71" s="36"/>
      <c r="M71" s="36"/>
      <c r="N71" s="36"/>
      <c r="O71" s="36"/>
      <c r="P71" s="36"/>
      <c r="Q71" s="36"/>
      <c r="R71" s="36"/>
      <c r="S71" s="36"/>
      <c r="T71" s="36"/>
      <c r="U71" s="36"/>
      <c r="V71" s="36"/>
      <c r="W71" s="36"/>
      <c r="X71" s="36"/>
      <c r="Y71" s="36"/>
      <c r="Z71" s="36"/>
    </row>
    <row r="72" customFormat="false" ht="15.75" hidden="false" customHeight="true" outlineLevel="0" collapsed="false">
      <c r="A72" s="42" t="str">
        <f aca="false">IF('Finish order'!F70&lt;&gt;0, 'Finish order'!A70,"")</f>
        <v/>
      </c>
      <c r="B72" s="43" t="str">
        <f aca="false">IF('Finish order'!F70&lt;&gt;0, 'Finish order'!B70,"")</f>
        <v/>
      </c>
      <c r="C72" s="43" t="str">
        <f aca="false">IF('Finish order'!F70&lt;&gt;0, 'Finish order'!D70,"")</f>
        <v/>
      </c>
      <c r="D72" s="44" t="str">
        <f aca="false">PROPER('Finish order'!H70)</f>
        <v/>
      </c>
      <c r="E72" s="45" t="str">
        <f aca="false">IF('Finish order'!I70&lt;&gt;0,'Finish order'!I70,"")</f>
        <v/>
      </c>
      <c r="F72" s="43" t="str">
        <f aca="false">IF('Finish order'!K70&lt;&gt;0, (UPPER(LEFT('Finish order'!K70,2))&amp;MID('Finish order'!K70,3,LEN('Finish order'!K70))), "")</f>
        <v/>
      </c>
      <c r="G72" s="46" t="str">
        <f aca="false">IF('Finish order'!G70&lt;&gt;0,'Finish order'!G70,"")</f>
        <v/>
      </c>
      <c r="H72" s="36"/>
      <c r="I72" s="36"/>
      <c r="J72" s="36"/>
      <c r="K72" s="36"/>
      <c r="L72" s="36"/>
      <c r="M72" s="36"/>
      <c r="N72" s="36"/>
      <c r="O72" s="36"/>
      <c r="P72" s="36"/>
      <c r="Q72" s="36"/>
      <c r="R72" s="36"/>
      <c r="S72" s="36"/>
      <c r="T72" s="36"/>
      <c r="U72" s="36"/>
      <c r="V72" s="36"/>
      <c r="W72" s="36"/>
      <c r="X72" s="36"/>
      <c r="Y72" s="36"/>
      <c r="Z72" s="36"/>
    </row>
    <row r="73" customFormat="false" ht="15.75" hidden="false" customHeight="true" outlineLevel="0" collapsed="false">
      <c r="A73" s="42" t="str">
        <f aca="false">IF('Finish order'!F71&lt;&gt;0, 'Finish order'!A71,"")</f>
        <v/>
      </c>
      <c r="B73" s="43" t="str">
        <f aca="false">IF('Finish order'!F71&lt;&gt;0, 'Finish order'!B71,"")</f>
        <v/>
      </c>
      <c r="C73" s="43" t="str">
        <f aca="false">IF('Finish order'!F71&lt;&gt;0, 'Finish order'!D71,"")</f>
        <v/>
      </c>
      <c r="D73" s="44" t="str">
        <f aca="false">PROPER('Finish order'!H71)</f>
        <v/>
      </c>
      <c r="E73" s="45" t="str">
        <f aca="false">IF('Finish order'!I71&lt;&gt;0,'Finish order'!I71,"")</f>
        <v/>
      </c>
      <c r="F73" s="43" t="str">
        <f aca="false">IF('Finish order'!K71&lt;&gt;0, (UPPER(LEFT('Finish order'!K71,2))&amp;MID('Finish order'!K71,3,LEN('Finish order'!K71))), "")</f>
        <v/>
      </c>
      <c r="G73" s="46" t="str">
        <f aca="false">IF('Finish order'!G71&lt;&gt;0,'Finish order'!G71,"")</f>
        <v/>
      </c>
      <c r="H73" s="36"/>
      <c r="I73" s="36"/>
      <c r="J73" s="36"/>
      <c r="K73" s="36"/>
      <c r="L73" s="36"/>
      <c r="M73" s="36"/>
      <c r="N73" s="36"/>
      <c r="O73" s="36"/>
      <c r="P73" s="36"/>
      <c r="Q73" s="36"/>
      <c r="R73" s="36"/>
      <c r="S73" s="36"/>
      <c r="T73" s="36"/>
      <c r="U73" s="36"/>
      <c r="V73" s="36"/>
      <c r="W73" s="36"/>
      <c r="X73" s="36"/>
      <c r="Y73" s="36"/>
      <c r="Z73" s="36"/>
    </row>
    <row r="74" customFormat="false" ht="15.75" hidden="false" customHeight="true" outlineLevel="0" collapsed="false">
      <c r="A74" s="42" t="str">
        <f aca="false">IF('Finish order'!F72&lt;&gt;0, 'Finish order'!A72,"")</f>
        <v/>
      </c>
      <c r="B74" s="43" t="str">
        <f aca="false">IF('Finish order'!F72&lt;&gt;0, 'Finish order'!B72,"")</f>
        <v/>
      </c>
      <c r="C74" s="43" t="str">
        <f aca="false">IF('Finish order'!F72&lt;&gt;0, 'Finish order'!D72,"")</f>
        <v/>
      </c>
      <c r="D74" s="44" t="str">
        <f aca="false">PROPER('Finish order'!H72)</f>
        <v/>
      </c>
      <c r="E74" s="45" t="str">
        <f aca="false">IF('Finish order'!I72&lt;&gt;0,'Finish order'!I72,"")</f>
        <v/>
      </c>
      <c r="F74" s="43" t="str">
        <f aca="false">IF('Finish order'!K72&lt;&gt;0, (UPPER(LEFT('Finish order'!K72,2))&amp;MID('Finish order'!K72,3,LEN('Finish order'!K72))), "")</f>
        <v/>
      </c>
      <c r="G74" s="46" t="str">
        <f aca="false">IF('Finish order'!G72&lt;&gt;0,'Finish order'!G72,"")</f>
        <v/>
      </c>
      <c r="H74" s="36"/>
      <c r="I74" s="36"/>
      <c r="J74" s="36"/>
      <c r="K74" s="36"/>
      <c r="L74" s="36"/>
      <c r="M74" s="36"/>
      <c r="N74" s="36"/>
      <c r="O74" s="36"/>
      <c r="P74" s="36"/>
      <c r="Q74" s="36"/>
      <c r="R74" s="36"/>
      <c r="S74" s="36"/>
      <c r="T74" s="36"/>
      <c r="U74" s="36"/>
      <c r="V74" s="36"/>
      <c r="W74" s="36"/>
      <c r="X74" s="36"/>
      <c r="Y74" s="36"/>
      <c r="Z74" s="36"/>
    </row>
    <row r="75" customFormat="false" ht="15.75" hidden="false" customHeight="true" outlineLevel="0" collapsed="false">
      <c r="A75" s="42" t="str">
        <f aca="false">IF('Finish order'!F73&lt;&gt;0, 'Finish order'!A73,"")</f>
        <v/>
      </c>
      <c r="B75" s="43" t="str">
        <f aca="false">IF('Finish order'!F73&lt;&gt;0, 'Finish order'!B73,"")</f>
        <v/>
      </c>
      <c r="C75" s="43" t="str">
        <f aca="false">IF('Finish order'!F73&lt;&gt;0, 'Finish order'!D73,"")</f>
        <v/>
      </c>
      <c r="D75" s="44" t="str">
        <f aca="false">PROPER('Finish order'!H73)</f>
        <v/>
      </c>
      <c r="E75" s="45" t="str">
        <f aca="false">IF('Finish order'!I73&lt;&gt;0,'Finish order'!I73,"")</f>
        <v/>
      </c>
      <c r="F75" s="43" t="str">
        <f aca="false">IF('Finish order'!K73&lt;&gt;0, (UPPER(LEFT('Finish order'!K73,2))&amp;MID('Finish order'!K73,3,LEN('Finish order'!K73))), "")</f>
        <v/>
      </c>
      <c r="G75" s="46" t="str">
        <f aca="false">IF('Finish order'!G73&lt;&gt;0,'Finish order'!G73,"")</f>
        <v/>
      </c>
      <c r="H75" s="36"/>
      <c r="I75" s="36"/>
      <c r="J75" s="36"/>
      <c r="K75" s="36"/>
      <c r="L75" s="36"/>
      <c r="M75" s="36"/>
      <c r="N75" s="36"/>
      <c r="O75" s="36"/>
      <c r="P75" s="36"/>
      <c r="Q75" s="36"/>
      <c r="R75" s="36"/>
      <c r="S75" s="36"/>
      <c r="T75" s="36"/>
      <c r="U75" s="36"/>
      <c r="V75" s="36"/>
      <c r="W75" s="36"/>
      <c r="X75" s="36"/>
      <c r="Y75" s="36"/>
      <c r="Z75" s="36"/>
    </row>
    <row r="76" customFormat="false" ht="15.75" hidden="false" customHeight="true" outlineLevel="0" collapsed="false">
      <c r="A76" s="42" t="str">
        <f aca="false">IF('Finish order'!F74&lt;&gt;0, 'Finish order'!A74,"")</f>
        <v/>
      </c>
      <c r="B76" s="43" t="str">
        <f aca="false">IF('Finish order'!F74&lt;&gt;0, 'Finish order'!B74,"")</f>
        <v/>
      </c>
      <c r="C76" s="43" t="str">
        <f aca="false">IF('Finish order'!F74&lt;&gt;0, 'Finish order'!D74,"")</f>
        <v/>
      </c>
      <c r="D76" s="44" t="str">
        <f aca="false">PROPER('Finish order'!H74)</f>
        <v/>
      </c>
      <c r="E76" s="45" t="str">
        <f aca="false">IF('Finish order'!I74&lt;&gt;0,'Finish order'!I74,"")</f>
        <v/>
      </c>
      <c r="F76" s="43" t="str">
        <f aca="false">IF('Finish order'!K74&lt;&gt;0, (UPPER(LEFT('Finish order'!K74,2))&amp;MID('Finish order'!K74,3,LEN('Finish order'!K74))), "")</f>
        <v/>
      </c>
      <c r="G76" s="46" t="str">
        <f aca="false">IF('Finish order'!G74&lt;&gt;0,'Finish order'!G74,"")</f>
        <v/>
      </c>
      <c r="H76" s="36"/>
      <c r="I76" s="36"/>
      <c r="J76" s="36"/>
      <c r="K76" s="36"/>
      <c r="L76" s="36"/>
      <c r="M76" s="36"/>
      <c r="N76" s="36"/>
      <c r="O76" s="36"/>
      <c r="P76" s="36"/>
      <c r="Q76" s="36"/>
      <c r="R76" s="36"/>
      <c r="S76" s="36"/>
      <c r="T76" s="36"/>
      <c r="U76" s="36"/>
      <c r="V76" s="36"/>
      <c r="W76" s="36"/>
      <c r="X76" s="36"/>
      <c r="Y76" s="36"/>
      <c r="Z76" s="36"/>
    </row>
    <row r="77" customFormat="false" ht="15.75" hidden="false" customHeight="true" outlineLevel="0" collapsed="false">
      <c r="A77" s="42" t="str">
        <f aca="false">IF('Finish order'!F75&lt;&gt;0, 'Finish order'!A75,"")</f>
        <v/>
      </c>
      <c r="B77" s="43" t="str">
        <f aca="false">IF('Finish order'!F75&lt;&gt;0, 'Finish order'!B75,"")</f>
        <v/>
      </c>
      <c r="C77" s="43" t="str">
        <f aca="false">IF('Finish order'!F75&lt;&gt;0, 'Finish order'!D75,"")</f>
        <v/>
      </c>
      <c r="D77" s="44" t="str">
        <f aca="false">PROPER('Finish order'!H75)</f>
        <v/>
      </c>
      <c r="E77" s="45" t="str">
        <f aca="false">IF('Finish order'!I75&lt;&gt;0,'Finish order'!I75,"")</f>
        <v/>
      </c>
      <c r="F77" s="43" t="str">
        <f aca="false">IF('Finish order'!K75&lt;&gt;0, (UPPER(LEFT('Finish order'!K75,2))&amp;MID('Finish order'!K75,3,LEN('Finish order'!K75))), "")</f>
        <v/>
      </c>
      <c r="G77" s="46" t="str">
        <f aca="false">IF('Finish order'!G75&lt;&gt;0,'Finish order'!G75,"")</f>
        <v/>
      </c>
      <c r="H77" s="36"/>
      <c r="I77" s="36"/>
      <c r="J77" s="36"/>
      <c r="K77" s="36"/>
      <c r="L77" s="36"/>
      <c r="M77" s="36"/>
      <c r="N77" s="36"/>
      <c r="O77" s="36"/>
      <c r="P77" s="36"/>
      <c r="Q77" s="36"/>
      <c r="R77" s="36"/>
      <c r="S77" s="36"/>
      <c r="T77" s="36"/>
      <c r="U77" s="36"/>
      <c r="V77" s="36"/>
      <c r="W77" s="36"/>
      <c r="X77" s="36"/>
      <c r="Y77" s="36"/>
      <c r="Z77" s="36"/>
    </row>
    <row r="78" customFormat="false" ht="15.75" hidden="false" customHeight="true" outlineLevel="0" collapsed="false">
      <c r="A78" s="42" t="str">
        <f aca="false">IF('Finish order'!F76&lt;&gt;0, 'Finish order'!A76,"")</f>
        <v/>
      </c>
      <c r="B78" s="43" t="str">
        <f aca="false">IF('Finish order'!F76&lt;&gt;0, 'Finish order'!B76,"")</f>
        <v/>
      </c>
      <c r="C78" s="43" t="str">
        <f aca="false">IF('Finish order'!F76&lt;&gt;0, 'Finish order'!D76,"")</f>
        <v/>
      </c>
      <c r="D78" s="44" t="str">
        <f aca="false">PROPER('Finish order'!H76)</f>
        <v/>
      </c>
      <c r="E78" s="45" t="str">
        <f aca="false">IF('Finish order'!I76&lt;&gt;0,'Finish order'!I76,"")</f>
        <v/>
      </c>
      <c r="F78" s="43" t="str">
        <f aca="false">IF('Finish order'!K76&lt;&gt;0, (UPPER(LEFT('Finish order'!K76,2))&amp;MID('Finish order'!K76,3,LEN('Finish order'!K76))), "")</f>
        <v/>
      </c>
      <c r="G78" s="46" t="str">
        <f aca="false">IF('Finish order'!G76&lt;&gt;0,'Finish order'!G76,"")</f>
        <v/>
      </c>
      <c r="H78" s="36"/>
      <c r="I78" s="36"/>
      <c r="J78" s="36"/>
      <c r="K78" s="36"/>
      <c r="L78" s="36"/>
      <c r="M78" s="36"/>
      <c r="N78" s="36"/>
      <c r="O78" s="36"/>
      <c r="P78" s="36"/>
      <c r="Q78" s="36"/>
      <c r="R78" s="36"/>
      <c r="S78" s="36"/>
      <c r="T78" s="36"/>
      <c r="U78" s="36"/>
      <c r="V78" s="36"/>
      <c r="W78" s="36"/>
      <c r="X78" s="36"/>
      <c r="Y78" s="36"/>
      <c r="Z78" s="36"/>
    </row>
    <row r="79" customFormat="false" ht="15.75" hidden="false" customHeight="true" outlineLevel="0" collapsed="false">
      <c r="A79" s="42" t="str">
        <f aca="false">IF('Finish order'!F77&lt;&gt;0, 'Finish order'!A77,"")</f>
        <v/>
      </c>
      <c r="B79" s="43" t="str">
        <f aca="false">IF('Finish order'!F77&lt;&gt;0, 'Finish order'!B77,"")</f>
        <v/>
      </c>
      <c r="C79" s="43" t="str">
        <f aca="false">IF('Finish order'!F77&lt;&gt;0, 'Finish order'!D77,"")</f>
        <v/>
      </c>
      <c r="D79" s="44" t="str">
        <f aca="false">PROPER('Finish order'!H77)</f>
        <v/>
      </c>
      <c r="E79" s="45" t="str">
        <f aca="false">IF('Finish order'!I77&lt;&gt;0,'Finish order'!I77,"")</f>
        <v/>
      </c>
      <c r="F79" s="43" t="str">
        <f aca="false">IF('Finish order'!K77&lt;&gt;0, (UPPER(LEFT('Finish order'!K77,2))&amp;MID('Finish order'!K77,3,LEN('Finish order'!K77))), "")</f>
        <v/>
      </c>
      <c r="G79" s="46" t="str">
        <f aca="false">IF('Finish order'!G77&lt;&gt;0,'Finish order'!G77,"")</f>
        <v/>
      </c>
      <c r="H79" s="36"/>
      <c r="I79" s="36"/>
      <c r="J79" s="36"/>
      <c r="K79" s="36"/>
      <c r="L79" s="36"/>
      <c r="M79" s="36"/>
      <c r="N79" s="36"/>
      <c r="O79" s="36"/>
      <c r="P79" s="36"/>
      <c r="Q79" s="36"/>
      <c r="R79" s="36"/>
      <c r="S79" s="36"/>
      <c r="T79" s="36"/>
      <c r="U79" s="36"/>
      <c r="V79" s="36"/>
      <c r="W79" s="36"/>
      <c r="X79" s="36"/>
      <c r="Y79" s="36"/>
      <c r="Z79" s="36"/>
    </row>
    <row r="80" customFormat="false" ht="15.75" hidden="false" customHeight="true" outlineLevel="0" collapsed="false">
      <c r="A80" s="42" t="str">
        <f aca="false">IF('Finish order'!F78&lt;&gt;0, 'Finish order'!A78,"")</f>
        <v/>
      </c>
      <c r="B80" s="43" t="str">
        <f aca="false">IF('Finish order'!F78&lt;&gt;0, 'Finish order'!B78,"")</f>
        <v/>
      </c>
      <c r="C80" s="43" t="str">
        <f aca="false">IF('Finish order'!F78&lt;&gt;0, 'Finish order'!D78,"")</f>
        <v/>
      </c>
      <c r="D80" s="44" t="str">
        <f aca="false">PROPER('Finish order'!H78)</f>
        <v/>
      </c>
      <c r="E80" s="45" t="str">
        <f aca="false">IF('Finish order'!I78&lt;&gt;0,'Finish order'!I78,"")</f>
        <v/>
      </c>
      <c r="F80" s="43" t="str">
        <f aca="false">IF('Finish order'!K78&lt;&gt;0, (UPPER(LEFT('Finish order'!K78,2))&amp;MID('Finish order'!K78,3,LEN('Finish order'!K78))), "")</f>
        <v/>
      </c>
      <c r="G80" s="46" t="str">
        <f aca="false">IF('Finish order'!G78&lt;&gt;0,'Finish order'!G78,"")</f>
        <v/>
      </c>
      <c r="H80" s="36"/>
      <c r="I80" s="36"/>
      <c r="J80" s="36"/>
      <c r="K80" s="36"/>
      <c r="L80" s="36"/>
      <c r="M80" s="36"/>
      <c r="N80" s="36"/>
      <c r="O80" s="36"/>
      <c r="P80" s="36"/>
      <c r="Q80" s="36"/>
      <c r="R80" s="36"/>
      <c r="S80" s="36"/>
      <c r="T80" s="36"/>
      <c r="U80" s="36"/>
      <c r="V80" s="36"/>
      <c r="W80" s="36"/>
      <c r="X80" s="36"/>
      <c r="Y80" s="36"/>
      <c r="Z80" s="36"/>
    </row>
    <row r="81" customFormat="false" ht="15.75" hidden="false" customHeight="true" outlineLevel="0" collapsed="false">
      <c r="A81" s="42" t="str">
        <f aca="false">IF('Finish order'!F79&lt;&gt;0, 'Finish order'!A79,"")</f>
        <v/>
      </c>
      <c r="B81" s="43" t="str">
        <f aca="false">IF('Finish order'!F79&lt;&gt;0, 'Finish order'!B79,"")</f>
        <v/>
      </c>
      <c r="C81" s="43" t="str">
        <f aca="false">IF('Finish order'!F79&lt;&gt;0, 'Finish order'!D79,"")</f>
        <v/>
      </c>
      <c r="D81" s="44" t="str">
        <f aca="false">PROPER('Finish order'!H79)</f>
        <v/>
      </c>
      <c r="E81" s="45" t="str">
        <f aca="false">IF('Finish order'!I79&lt;&gt;0,'Finish order'!I79,"")</f>
        <v/>
      </c>
      <c r="F81" s="43" t="str">
        <f aca="false">IF('Finish order'!K79&lt;&gt;0, (UPPER(LEFT('Finish order'!K79,2))&amp;MID('Finish order'!K79,3,LEN('Finish order'!K79))), "")</f>
        <v/>
      </c>
      <c r="G81" s="46" t="str">
        <f aca="false">IF('Finish order'!G79&lt;&gt;0,'Finish order'!G79,"")</f>
        <v/>
      </c>
      <c r="H81" s="36"/>
      <c r="I81" s="36"/>
      <c r="J81" s="36"/>
      <c r="K81" s="36"/>
      <c r="L81" s="36"/>
      <c r="M81" s="36"/>
      <c r="N81" s="36"/>
      <c r="O81" s="36"/>
      <c r="P81" s="36"/>
      <c r="Q81" s="36"/>
      <c r="R81" s="36"/>
      <c r="S81" s="36"/>
      <c r="T81" s="36"/>
      <c r="U81" s="36"/>
      <c r="V81" s="36"/>
      <c r="W81" s="36"/>
      <c r="X81" s="36"/>
      <c r="Y81" s="36"/>
      <c r="Z81" s="36"/>
    </row>
    <row r="82" customFormat="false" ht="15.75" hidden="false" customHeight="true" outlineLevel="0" collapsed="false">
      <c r="A82" s="42" t="str">
        <f aca="false">IF('Finish order'!F80&lt;&gt;0, 'Finish order'!A80,"")</f>
        <v/>
      </c>
      <c r="B82" s="43" t="str">
        <f aca="false">IF('Finish order'!F80&lt;&gt;0, 'Finish order'!B80,"")</f>
        <v/>
      </c>
      <c r="C82" s="43" t="str">
        <f aca="false">IF('Finish order'!F80&lt;&gt;0, 'Finish order'!D80,"")</f>
        <v/>
      </c>
      <c r="D82" s="44" t="str">
        <f aca="false">PROPER('Finish order'!H80)</f>
        <v/>
      </c>
      <c r="E82" s="45" t="str">
        <f aca="false">IF('Finish order'!I80&lt;&gt;0,'Finish order'!I80,"")</f>
        <v/>
      </c>
      <c r="F82" s="43" t="str">
        <f aca="false">IF('Finish order'!K80&lt;&gt;0, (UPPER(LEFT('Finish order'!K80,2))&amp;MID('Finish order'!K80,3,LEN('Finish order'!K80))), "")</f>
        <v/>
      </c>
      <c r="G82" s="46" t="str">
        <f aca="false">IF('Finish order'!G80&lt;&gt;0,'Finish order'!G80,"")</f>
        <v/>
      </c>
      <c r="H82" s="36"/>
      <c r="I82" s="36"/>
      <c r="J82" s="36"/>
      <c r="K82" s="36"/>
      <c r="L82" s="36"/>
      <c r="M82" s="36"/>
      <c r="N82" s="36"/>
      <c r="O82" s="36"/>
      <c r="P82" s="36"/>
      <c r="Q82" s="36"/>
      <c r="R82" s="36"/>
      <c r="S82" s="36"/>
      <c r="T82" s="36"/>
      <c r="U82" s="36"/>
      <c r="V82" s="36"/>
      <c r="W82" s="36"/>
      <c r="X82" s="36"/>
      <c r="Y82" s="36"/>
      <c r="Z82" s="36"/>
    </row>
    <row r="83" customFormat="false" ht="15.75" hidden="false" customHeight="true" outlineLevel="0" collapsed="false">
      <c r="A83" s="42" t="str">
        <f aca="false">IF('Finish order'!F81&lt;&gt;0, 'Finish order'!A81,"")</f>
        <v/>
      </c>
      <c r="B83" s="43" t="str">
        <f aca="false">IF('Finish order'!F81&lt;&gt;0, 'Finish order'!B81,"")</f>
        <v/>
      </c>
      <c r="C83" s="43" t="str">
        <f aca="false">IF('Finish order'!F81&lt;&gt;0, 'Finish order'!D81,"")</f>
        <v/>
      </c>
      <c r="D83" s="44" t="str">
        <f aca="false">PROPER('Finish order'!H81)</f>
        <v/>
      </c>
      <c r="E83" s="45" t="str">
        <f aca="false">IF('Finish order'!I81&lt;&gt;0,'Finish order'!I81,"")</f>
        <v/>
      </c>
      <c r="F83" s="43" t="str">
        <f aca="false">IF('Finish order'!K81&lt;&gt;0, (UPPER(LEFT('Finish order'!K81,2))&amp;MID('Finish order'!K81,3,LEN('Finish order'!K81))), "")</f>
        <v/>
      </c>
      <c r="G83" s="46" t="str">
        <f aca="false">IF('Finish order'!G81&lt;&gt;0,'Finish order'!G81,"")</f>
        <v/>
      </c>
      <c r="H83" s="36"/>
      <c r="I83" s="36"/>
      <c r="J83" s="36"/>
      <c r="K83" s="36"/>
      <c r="L83" s="36"/>
      <c r="M83" s="36"/>
      <c r="N83" s="36"/>
      <c r="O83" s="36"/>
      <c r="P83" s="36"/>
      <c r="Q83" s="36"/>
      <c r="R83" s="36"/>
      <c r="S83" s="36"/>
      <c r="T83" s="36"/>
      <c r="U83" s="36"/>
      <c r="V83" s="36"/>
      <c r="W83" s="36"/>
      <c r="X83" s="36"/>
      <c r="Y83" s="36"/>
      <c r="Z83" s="36"/>
    </row>
    <row r="84" customFormat="false" ht="15.75" hidden="false" customHeight="true" outlineLevel="0" collapsed="false">
      <c r="A84" s="42" t="str">
        <f aca="false">IF('Finish order'!F82&lt;&gt;0, 'Finish order'!A82,"")</f>
        <v/>
      </c>
      <c r="B84" s="43" t="str">
        <f aca="false">IF('Finish order'!F82&lt;&gt;0, 'Finish order'!B82,"")</f>
        <v/>
      </c>
      <c r="C84" s="43" t="str">
        <f aca="false">IF('Finish order'!F82&lt;&gt;0, 'Finish order'!D82,"")</f>
        <v/>
      </c>
      <c r="D84" s="44" t="str">
        <f aca="false">PROPER('Finish order'!H82)</f>
        <v/>
      </c>
      <c r="E84" s="45" t="str">
        <f aca="false">IF('Finish order'!I82&lt;&gt;0,'Finish order'!I82,"")</f>
        <v/>
      </c>
      <c r="F84" s="43" t="str">
        <f aca="false">IF('Finish order'!K82&lt;&gt;0, (UPPER(LEFT('Finish order'!K82,2))&amp;MID('Finish order'!K82,3,LEN('Finish order'!K82))), "")</f>
        <v/>
      </c>
      <c r="G84" s="46" t="str">
        <f aca="false">IF('Finish order'!G82&lt;&gt;0,'Finish order'!G82,"")</f>
        <v/>
      </c>
      <c r="H84" s="36"/>
      <c r="I84" s="36"/>
      <c r="J84" s="36"/>
      <c r="K84" s="36"/>
      <c r="L84" s="36"/>
      <c r="M84" s="36"/>
      <c r="N84" s="36"/>
      <c r="O84" s="36"/>
      <c r="P84" s="36"/>
      <c r="Q84" s="36"/>
      <c r="R84" s="36"/>
      <c r="S84" s="36"/>
      <c r="T84" s="36"/>
      <c r="U84" s="36"/>
      <c r="V84" s="36"/>
      <c r="W84" s="36"/>
      <c r="X84" s="36"/>
      <c r="Y84" s="36"/>
      <c r="Z84" s="36"/>
    </row>
    <row r="85" customFormat="false" ht="15.75" hidden="false" customHeight="true" outlineLevel="0" collapsed="false">
      <c r="A85" s="42" t="str">
        <f aca="false">IF('Finish order'!F83&lt;&gt;0, 'Finish order'!A83,"")</f>
        <v/>
      </c>
      <c r="B85" s="43" t="str">
        <f aca="false">IF('Finish order'!F83&lt;&gt;0, 'Finish order'!B83,"")</f>
        <v/>
      </c>
      <c r="C85" s="43" t="str">
        <f aca="false">IF('Finish order'!F83&lt;&gt;0, 'Finish order'!D83,"")</f>
        <v/>
      </c>
      <c r="D85" s="44" t="str">
        <f aca="false">PROPER('Finish order'!H83)</f>
        <v/>
      </c>
      <c r="E85" s="45" t="str">
        <f aca="false">IF('Finish order'!I83&lt;&gt;0,'Finish order'!I83,"")</f>
        <v/>
      </c>
      <c r="F85" s="43" t="str">
        <f aca="false">IF('Finish order'!K83&lt;&gt;0, (UPPER(LEFT('Finish order'!K83,2))&amp;MID('Finish order'!K83,3,LEN('Finish order'!K83))), "")</f>
        <v/>
      </c>
      <c r="G85" s="46" t="str">
        <f aca="false">IF('Finish order'!G83&lt;&gt;0,'Finish order'!G83,"")</f>
        <v/>
      </c>
      <c r="H85" s="36"/>
      <c r="I85" s="36"/>
      <c r="J85" s="36"/>
      <c r="K85" s="36"/>
      <c r="L85" s="36"/>
      <c r="M85" s="36"/>
      <c r="N85" s="36"/>
      <c r="O85" s="36"/>
      <c r="P85" s="36"/>
      <c r="Q85" s="36"/>
      <c r="R85" s="36"/>
      <c r="S85" s="36"/>
      <c r="T85" s="36"/>
      <c r="U85" s="36"/>
      <c r="V85" s="36"/>
      <c r="W85" s="36"/>
      <c r="X85" s="36"/>
      <c r="Y85" s="36"/>
      <c r="Z85" s="36"/>
    </row>
    <row r="86" customFormat="false" ht="15.75" hidden="false" customHeight="true" outlineLevel="0" collapsed="false">
      <c r="A86" s="42" t="str">
        <f aca="false">IF('Finish order'!F84&lt;&gt;0, 'Finish order'!A84,"")</f>
        <v/>
      </c>
      <c r="B86" s="43" t="str">
        <f aca="false">IF('Finish order'!F84&lt;&gt;0, 'Finish order'!B84,"")</f>
        <v/>
      </c>
      <c r="C86" s="43" t="str">
        <f aca="false">IF('Finish order'!F84&lt;&gt;0, 'Finish order'!D84,"")</f>
        <v/>
      </c>
      <c r="D86" s="44" t="str">
        <f aca="false">PROPER('Finish order'!H84)</f>
        <v/>
      </c>
      <c r="E86" s="45" t="str">
        <f aca="false">IF('Finish order'!I84&lt;&gt;0,'Finish order'!I84,"")</f>
        <v/>
      </c>
      <c r="F86" s="43" t="str">
        <f aca="false">IF('Finish order'!K84&lt;&gt;0, (UPPER(LEFT('Finish order'!K84,2))&amp;MID('Finish order'!K84,3,LEN('Finish order'!K84))), "")</f>
        <v/>
      </c>
      <c r="G86" s="46" t="str">
        <f aca="false">IF('Finish order'!G84&lt;&gt;0,'Finish order'!G84,"")</f>
        <v/>
      </c>
      <c r="H86" s="36"/>
      <c r="I86" s="36"/>
      <c r="J86" s="36"/>
      <c r="K86" s="36"/>
      <c r="L86" s="36"/>
      <c r="M86" s="36"/>
      <c r="N86" s="36"/>
      <c r="O86" s="36"/>
      <c r="P86" s="36"/>
      <c r="Q86" s="36"/>
      <c r="R86" s="36"/>
      <c r="S86" s="36"/>
      <c r="T86" s="36"/>
      <c r="U86" s="36"/>
      <c r="V86" s="36"/>
      <c r="W86" s="36"/>
      <c r="X86" s="36"/>
      <c r="Y86" s="36"/>
      <c r="Z86" s="36"/>
    </row>
    <row r="87" customFormat="false" ht="15.75" hidden="false" customHeight="true" outlineLevel="0" collapsed="false">
      <c r="A87" s="42" t="str">
        <f aca="false">IF('Finish order'!F85&lt;&gt;0, 'Finish order'!A85,"")</f>
        <v/>
      </c>
      <c r="B87" s="43" t="str">
        <f aca="false">IF('Finish order'!F85&lt;&gt;0, 'Finish order'!B85,"")</f>
        <v/>
      </c>
      <c r="C87" s="43" t="str">
        <f aca="false">IF('Finish order'!F85&lt;&gt;0, 'Finish order'!D85,"")</f>
        <v/>
      </c>
      <c r="D87" s="44" t="str">
        <f aca="false">PROPER('Finish order'!H85)</f>
        <v/>
      </c>
      <c r="E87" s="45" t="str">
        <f aca="false">IF('Finish order'!I85&lt;&gt;0,'Finish order'!I85,"")</f>
        <v/>
      </c>
      <c r="F87" s="43" t="str">
        <f aca="false">IF('Finish order'!K85&lt;&gt;0, (UPPER(LEFT('Finish order'!K85,2))&amp;MID('Finish order'!K85,3,LEN('Finish order'!K85))), "")</f>
        <v/>
      </c>
      <c r="G87" s="46" t="str">
        <f aca="false">IF('Finish order'!G85&lt;&gt;0,'Finish order'!G85,"")</f>
        <v/>
      </c>
      <c r="H87" s="36"/>
      <c r="I87" s="36"/>
      <c r="J87" s="36"/>
      <c r="K87" s="36"/>
      <c r="L87" s="36"/>
      <c r="M87" s="36"/>
      <c r="N87" s="36"/>
      <c r="O87" s="36"/>
      <c r="P87" s="36"/>
      <c r="Q87" s="36"/>
      <c r="R87" s="36"/>
      <c r="S87" s="36"/>
      <c r="T87" s="36"/>
      <c r="U87" s="36"/>
      <c r="V87" s="36"/>
      <c r="W87" s="36"/>
      <c r="X87" s="36"/>
      <c r="Y87" s="36"/>
      <c r="Z87" s="36"/>
    </row>
    <row r="88" customFormat="false" ht="15.75" hidden="false" customHeight="true" outlineLevel="0" collapsed="false">
      <c r="A88" s="42" t="str">
        <f aca="false">IF('Finish order'!F86&lt;&gt;0, 'Finish order'!A86,"")</f>
        <v/>
      </c>
      <c r="B88" s="43" t="str">
        <f aca="false">IF('Finish order'!F86&lt;&gt;0, 'Finish order'!B86,"")</f>
        <v/>
      </c>
      <c r="C88" s="43" t="str">
        <f aca="false">IF('Finish order'!F86&lt;&gt;0, 'Finish order'!D86,"")</f>
        <v/>
      </c>
      <c r="D88" s="44" t="str">
        <f aca="false">PROPER('Finish order'!H86)</f>
        <v/>
      </c>
      <c r="E88" s="45" t="str">
        <f aca="false">IF('Finish order'!I86&lt;&gt;0,'Finish order'!I86,"")</f>
        <v/>
      </c>
      <c r="F88" s="43" t="str">
        <f aca="false">IF('Finish order'!K86&lt;&gt;0, (UPPER(LEFT('Finish order'!K86,2))&amp;MID('Finish order'!K86,3,LEN('Finish order'!K86))), "")</f>
        <v/>
      </c>
      <c r="G88" s="46" t="str">
        <f aca="false">IF('Finish order'!G86&lt;&gt;0,'Finish order'!G86,"")</f>
        <v/>
      </c>
      <c r="H88" s="36"/>
      <c r="I88" s="36"/>
      <c r="J88" s="36"/>
      <c r="K88" s="36"/>
      <c r="L88" s="36"/>
      <c r="M88" s="36"/>
      <c r="N88" s="36"/>
      <c r="O88" s="36"/>
      <c r="P88" s="36"/>
      <c r="Q88" s="36"/>
      <c r="R88" s="36"/>
      <c r="S88" s="36"/>
      <c r="T88" s="36"/>
      <c r="U88" s="36"/>
      <c r="V88" s="36"/>
      <c r="W88" s="36"/>
      <c r="X88" s="36"/>
      <c r="Y88" s="36"/>
      <c r="Z88" s="36"/>
    </row>
    <row r="89" customFormat="false" ht="15.75" hidden="false" customHeight="true" outlineLevel="0" collapsed="false">
      <c r="A89" s="42" t="str">
        <f aca="false">IF('Finish order'!F87&lt;&gt;0, 'Finish order'!A87,"")</f>
        <v/>
      </c>
      <c r="B89" s="43" t="str">
        <f aca="false">IF('Finish order'!F87&lt;&gt;0, 'Finish order'!B87,"")</f>
        <v/>
      </c>
      <c r="C89" s="43" t="str">
        <f aca="false">IF('Finish order'!F87&lt;&gt;0, 'Finish order'!D87,"")</f>
        <v/>
      </c>
      <c r="D89" s="44" t="str">
        <f aca="false">PROPER('Finish order'!H87)</f>
        <v/>
      </c>
      <c r="E89" s="45" t="str">
        <f aca="false">IF('Finish order'!I87&lt;&gt;0,'Finish order'!I87,"")</f>
        <v/>
      </c>
      <c r="F89" s="43" t="str">
        <f aca="false">IF('Finish order'!K87&lt;&gt;0, (UPPER(LEFT('Finish order'!K87,2))&amp;MID('Finish order'!K87,3,LEN('Finish order'!K87))), "")</f>
        <v/>
      </c>
      <c r="G89" s="46" t="str">
        <f aca="false">IF('Finish order'!G87&lt;&gt;0,'Finish order'!G87,"")</f>
        <v/>
      </c>
      <c r="H89" s="36"/>
      <c r="I89" s="36"/>
      <c r="J89" s="36"/>
      <c r="K89" s="36"/>
      <c r="L89" s="36"/>
      <c r="M89" s="36"/>
      <c r="N89" s="36"/>
      <c r="O89" s="36"/>
      <c r="P89" s="36"/>
      <c r="Q89" s="36"/>
      <c r="R89" s="36"/>
      <c r="S89" s="36"/>
      <c r="T89" s="36"/>
      <c r="U89" s="36"/>
      <c r="V89" s="36"/>
      <c r="W89" s="36"/>
      <c r="X89" s="36"/>
      <c r="Y89" s="36"/>
      <c r="Z89" s="36"/>
    </row>
    <row r="90" customFormat="false" ht="15.75" hidden="false" customHeight="true" outlineLevel="0" collapsed="false">
      <c r="A90" s="42" t="str">
        <f aca="false">IF('Finish order'!F88&lt;&gt;0, 'Finish order'!A88,"")</f>
        <v/>
      </c>
      <c r="B90" s="43" t="str">
        <f aca="false">IF('Finish order'!F88&lt;&gt;0, 'Finish order'!B88,"")</f>
        <v/>
      </c>
      <c r="C90" s="43" t="str">
        <f aca="false">IF('Finish order'!F88&lt;&gt;0, 'Finish order'!D88,"")</f>
        <v/>
      </c>
      <c r="D90" s="44" t="str">
        <f aca="false">PROPER('Finish order'!H88)</f>
        <v/>
      </c>
      <c r="E90" s="45" t="str">
        <f aca="false">IF('Finish order'!I88&lt;&gt;0,'Finish order'!I88,"")</f>
        <v/>
      </c>
      <c r="F90" s="43" t="str">
        <f aca="false">IF('Finish order'!K88&lt;&gt;0, (UPPER(LEFT('Finish order'!K88,2))&amp;MID('Finish order'!K88,3,LEN('Finish order'!K88))), "")</f>
        <v/>
      </c>
      <c r="G90" s="46" t="str">
        <f aca="false">IF('Finish order'!G88&lt;&gt;0,'Finish order'!G88,"")</f>
        <v/>
      </c>
      <c r="H90" s="36"/>
      <c r="I90" s="36"/>
      <c r="J90" s="36"/>
      <c r="K90" s="36"/>
      <c r="L90" s="36"/>
      <c r="M90" s="36"/>
      <c r="N90" s="36"/>
      <c r="O90" s="36"/>
      <c r="P90" s="36"/>
      <c r="Q90" s="36"/>
      <c r="R90" s="36"/>
      <c r="S90" s="36"/>
      <c r="T90" s="36"/>
      <c r="U90" s="36"/>
      <c r="V90" s="36"/>
      <c r="W90" s="36"/>
      <c r="X90" s="36"/>
      <c r="Y90" s="36"/>
      <c r="Z90" s="36"/>
    </row>
    <row r="91" customFormat="false" ht="15.75" hidden="false" customHeight="true" outlineLevel="0" collapsed="false">
      <c r="A91" s="42" t="str">
        <f aca="false">IF('Finish order'!F89&lt;&gt;0, 'Finish order'!A89,"")</f>
        <v/>
      </c>
      <c r="B91" s="43" t="str">
        <f aca="false">IF('Finish order'!F89&lt;&gt;0, 'Finish order'!B89,"")</f>
        <v/>
      </c>
      <c r="C91" s="43" t="str">
        <f aca="false">IF('Finish order'!F89&lt;&gt;0, 'Finish order'!D89,"")</f>
        <v/>
      </c>
      <c r="D91" s="44" t="str">
        <f aca="false">PROPER('Finish order'!H89)</f>
        <v/>
      </c>
      <c r="E91" s="45" t="str">
        <f aca="false">IF('Finish order'!I89&lt;&gt;0,'Finish order'!I89,"")</f>
        <v/>
      </c>
      <c r="F91" s="43" t="str">
        <f aca="false">IF('Finish order'!K89&lt;&gt;0, (UPPER(LEFT('Finish order'!K89,2))&amp;MID('Finish order'!K89,3,LEN('Finish order'!K89))), "")</f>
        <v/>
      </c>
      <c r="G91" s="46" t="str">
        <f aca="false">IF('Finish order'!G89&lt;&gt;0,'Finish order'!G89,"")</f>
        <v/>
      </c>
      <c r="H91" s="36"/>
      <c r="I91" s="36"/>
      <c r="J91" s="36"/>
      <c r="K91" s="36"/>
      <c r="L91" s="36"/>
      <c r="M91" s="36"/>
      <c r="N91" s="36"/>
      <c r="O91" s="36"/>
      <c r="P91" s="36"/>
      <c r="Q91" s="36"/>
      <c r="R91" s="36"/>
      <c r="S91" s="36"/>
      <c r="T91" s="36"/>
      <c r="U91" s="36"/>
      <c r="V91" s="36"/>
      <c r="W91" s="36"/>
      <c r="X91" s="36"/>
      <c r="Y91" s="36"/>
      <c r="Z91" s="36"/>
    </row>
    <row r="92" customFormat="false" ht="15.75" hidden="false" customHeight="true" outlineLevel="0" collapsed="false">
      <c r="A92" s="42" t="str">
        <f aca="false">IF('Finish order'!F90&lt;&gt;0, 'Finish order'!A90,"")</f>
        <v/>
      </c>
      <c r="B92" s="43" t="str">
        <f aca="false">IF('Finish order'!F90&lt;&gt;0, 'Finish order'!B90,"")</f>
        <v/>
      </c>
      <c r="C92" s="43" t="str">
        <f aca="false">IF('Finish order'!F90&lt;&gt;0, 'Finish order'!D90,"")</f>
        <v/>
      </c>
      <c r="D92" s="44" t="str">
        <f aca="false">PROPER('Finish order'!H90)</f>
        <v/>
      </c>
      <c r="E92" s="45" t="str">
        <f aca="false">IF('Finish order'!I90&lt;&gt;0,'Finish order'!I90,"")</f>
        <v/>
      </c>
      <c r="F92" s="43" t="str">
        <f aca="false">IF('Finish order'!K90&lt;&gt;0, (UPPER(LEFT('Finish order'!K90,2))&amp;MID('Finish order'!K90,3,LEN('Finish order'!K90))), "")</f>
        <v/>
      </c>
      <c r="G92" s="46" t="str">
        <f aca="false">IF('Finish order'!G90&lt;&gt;0,'Finish order'!G90,"")</f>
        <v/>
      </c>
      <c r="H92" s="36"/>
      <c r="I92" s="36"/>
      <c r="J92" s="36"/>
      <c r="K92" s="36"/>
      <c r="L92" s="36"/>
      <c r="M92" s="36"/>
      <c r="N92" s="36"/>
      <c r="O92" s="36"/>
      <c r="P92" s="36"/>
      <c r="Q92" s="36"/>
      <c r="R92" s="36"/>
      <c r="S92" s="36"/>
      <c r="T92" s="36"/>
      <c r="U92" s="36"/>
      <c r="V92" s="36"/>
      <c r="W92" s="36"/>
      <c r="X92" s="36"/>
      <c r="Y92" s="36"/>
      <c r="Z92" s="36"/>
    </row>
    <row r="93" customFormat="false" ht="15.75" hidden="false" customHeight="true" outlineLevel="0" collapsed="false">
      <c r="A93" s="42" t="str">
        <f aca="false">IF('Finish order'!F91&lt;&gt;0, 'Finish order'!A91,"")</f>
        <v/>
      </c>
      <c r="B93" s="43" t="str">
        <f aca="false">IF('Finish order'!F91&lt;&gt;0, 'Finish order'!B91,"")</f>
        <v/>
      </c>
      <c r="C93" s="43" t="str">
        <f aca="false">IF('Finish order'!F91&lt;&gt;0, 'Finish order'!D91,"")</f>
        <v/>
      </c>
      <c r="D93" s="44" t="str">
        <f aca="false">PROPER('Finish order'!H91)</f>
        <v/>
      </c>
      <c r="E93" s="45" t="str">
        <f aca="false">IF('Finish order'!I91&lt;&gt;0,'Finish order'!I91,"")</f>
        <v/>
      </c>
      <c r="F93" s="43" t="str">
        <f aca="false">IF('Finish order'!K91&lt;&gt;0, (UPPER(LEFT('Finish order'!K91,2))&amp;MID('Finish order'!K91,3,LEN('Finish order'!K91))), "")</f>
        <v/>
      </c>
      <c r="G93" s="46" t="str">
        <f aca="false">IF('Finish order'!G91&lt;&gt;0,'Finish order'!G91,"")</f>
        <v/>
      </c>
      <c r="H93" s="36"/>
      <c r="I93" s="36"/>
      <c r="J93" s="36"/>
      <c r="K93" s="36"/>
      <c r="L93" s="36"/>
      <c r="M93" s="36"/>
      <c r="N93" s="36"/>
      <c r="O93" s="36"/>
      <c r="P93" s="36"/>
      <c r="Q93" s="36"/>
      <c r="R93" s="36"/>
      <c r="S93" s="36"/>
      <c r="T93" s="36"/>
      <c r="U93" s="36"/>
      <c r="V93" s="36"/>
      <c r="W93" s="36"/>
      <c r="X93" s="36"/>
      <c r="Y93" s="36"/>
      <c r="Z93" s="36"/>
    </row>
    <row r="94" customFormat="false" ht="15.75" hidden="false" customHeight="true" outlineLevel="0" collapsed="false">
      <c r="A94" s="42" t="str">
        <f aca="false">IF('Finish order'!F92&lt;&gt;0, 'Finish order'!A92,"")</f>
        <v/>
      </c>
      <c r="B94" s="43" t="str">
        <f aca="false">IF('Finish order'!F92&lt;&gt;0, 'Finish order'!B92,"")</f>
        <v/>
      </c>
      <c r="C94" s="43" t="str">
        <f aca="false">IF('Finish order'!F92&lt;&gt;0, 'Finish order'!D92,"")</f>
        <v/>
      </c>
      <c r="D94" s="44" t="str">
        <f aca="false">PROPER('Finish order'!H92)</f>
        <v/>
      </c>
      <c r="E94" s="45" t="str">
        <f aca="false">IF('Finish order'!I92&lt;&gt;0,'Finish order'!I92,"")</f>
        <v/>
      </c>
      <c r="F94" s="43" t="str">
        <f aca="false">IF('Finish order'!K92&lt;&gt;0, (UPPER(LEFT('Finish order'!K92,2))&amp;MID('Finish order'!K92,3,LEN('Finish order'!K92))), "")</f>
        <v/>
      </c>
      <c r="G94" s="46" t="str">
        <f aca="false">IF('Finish order'!G92&lt;&gt;0,'Finish order'!G92,"")</f>
        <v/>
      </c>
      <c r="H94" s="36"/>
      <c r="I94" s="36"/>
      <c r="J94" s="36"/>
      <c r="K94" s="36"/>
      <c r="L94" s="36"/>
      <c r="M94" s="36"/>
      <c r="N94" s="36"/>
      <c r="O94" s="36"/>
      <c r="P94" s="36"/>
      <c r="Q94" s="36"/>
      <c r="R94" s="36"/>
      <c r="S94" s="36"/>
      <c r="T94" s="36"/>
      <c r="U94" s="36"/>
      <c r="V94" s="36"/>
      <c r="W94" s="36"/>
      <c r="X94" s="36"/>
      <c r="Y94" s="36"/>
      <c r="Z94" s="36"/>
    </row>
    <row r="95" customFormat="false" ht="15.75" hidden="false" customHeight="true" outlineLevel="0" collapsed="false">
      <c r="A95" s="42" t="str">
        <f aca="false">IF('Finish order'!F93&lt;&gt;0, 'Finish order'!A93,"")</f>
        <v/>
      </c>
      <c r="B95" s="43" t="str">
        <f aca="false">IF('Finish order'!F93&lt;&gt;0, 'Finish order'!B93,"")</f>
        <v/>
      </c>
      <c r="C95" s="43" t="str">
        <f aca="false">IF('Finish order'!F93&lt;&gt;0, 'Finish order'!D93,"")</f>
        <v/>
      </c>
      <c r="D95" s="44" t="str">
        <f aca="false">PROPER('Finish order'!H93)</f>
        <v/>
      </c>
      <c r="E95" s="45" t="str">
        <f aca="false">IF('Finish order'!I93&lt;&gt;0,'Finish order'!I93,"")</f>
        <v/>
      </c>
      <c r="F95" s="43" t="str">
        <f aca="false">IF('Finish order'!K93&lt;&gt;0, (UPPER(LEFT('Finish order'!K93,2))&amp;MID('Finish order'!K93,3,LEN('Finish order'!K93))), "")</f>
        <v/>
      </c>
      <c r="G95" s="46" t="str">
        <f aca="false">IF('Finish order'!G93&lt;&gt;0,'Finish order'!G93,"")</f>
        <v/>
      </c>
      <c r="H95" s="36"/>
      <c r="I95" s="36"/>
      <c r="J95" s="36"/>
      <c r="K95" s="36"/>
      <c r="L95" s="36"/>
      <c r="M95" s="36"/>
      <c r="N95" s="36"/>
      <c r="O95" s="36"/>
      <c r="P95" s="36"/>
      <c r="Q95" s="36"/>
      <c r="R95" s="36"/>
      <c r="S95" s="36"/>
      <c r="T95" s="36"/>
      <c r="U95" s="36"/>
      <c r="V95" s="36"/>
      <c r="W95" s="36"/>
      <c r="X95" s="36"/>
      <c r="Y95" s="36"/>
      <c r="Z95" s="36"/>
    </row>
    <row r="96" customFormat="false" ht="15.75" hidden="false" customHeight="true" outlineLevel="0" collapsed="false">
      <c r="A96" s="42" t="str">
        <f aca="false">IF('Finish order'!F94&lt;&gt;0, 'Finish order'!A94,"")</f>
        <v/>
      </c>
      <c r="B96" s="43" t="str">
        <f aca="false">IF('Finish order'!F94&lt;&gt;0, 'Finish order'!B94,"")</f>
        <v/>
      </c>
      <c r="C96" s="43" t="str">
        <f aca="false">IF('Finish order'!F94&lt;&gt;0, 'Finish order'!D94,"")</f>
        <v/>
      </c>
      <c r="D96" s="44" t="str">
        <f aca="false">PROPER('Finish order'!H94)</f>
        <v/>
      </c>
      <c r="E96" s="45" t="str">
        <f aca="false">IF('Finish order'!I94&lt;&gt;0,'Finish order'!I94,"")</f>
        <v/>
      </c>
      <c r="F96" s="43" t="str">
        <f aca="false">IF('Finish order'!K94&lt;&gt;0, (UPPER(LEFT('Finish order'!K94,2))&amp;MID('Finish order'!K94,3,LEN('Finish order'!K94))), "")</f>
        <v/>
      </c>
      <c r="G96" s="46" t="str">
        <f aca="false">IF('Finish order'!G94&lt;&gt;0,'Finish order'!G94,"")</f>
        <v/>
      </c>
      <c r="H96" s="36"/>
      <c r="I96" s="36"/>
      <c r="J96" s="36"/>
      <c r="K96" s="36"/>
      <c r="L96" s="36"/>
      <c r="M96" s="36"/>
      <c r="N96" s="36"/>
      <c r="O96" s="36"/>
      <c r="P96" s="36"/>
      <c r="Q96" s="36"/>
      <c r="R96" s="36"/>
      <c r="S96" s="36"/>
      <c r="T96" s="36"/>
      <c r="U96" s="36"/>
      <c r="V96" s="36"/>
      <c r="W96" s="36"/>
      <c r="X96" s="36"/>
      <c r="Y96" s="36"/>
      <c r="Z96" s="36"/>
    </row>
    <row r="97" customFormat="false" ht="15.75" hidden="false" customHeight="true" outlineLevel="0" collapsed="false">
      <c r="A97" s="42" t="str">
        <f aca="false">IF('Finish order'!F95&lt;&gt;0, 'Finish order'!A95,"")</f>
        <v/>
      </c>
      <c r="B97" s="43" t="str">
        <f aca="false">IF('Finish order'!F95&lt;&gt;0, 'Finish order'!B95,"")</f>
        <v/>
      </c>
      <c r="C97" s="43" t="str">
        <f aca="false">IF('Finish order'!F95&lt;&gt;0, 'Finish order'!D95,"")</f>
        <v/>
      </c>
      <c r="D97" s="44" t="str">
        <f aca="false">PROPER('Finish order'!H95)</f>
        <v/>
      </c>
      <c r="E97" s="45" t="str">
        <f aca="false">IF('Finish order'!I95&lt;&gt;0,'Finish order'!I95,"")</f>
        <v/>
      </c>
      <c r="F97" s="43" t="str">
        <f aca="false">IF('Finish order'!K95&lt;&gt;0, (UPPER(LEFT('Finish order'!K95,2))&amp;MID('Finish order'!K95,3,LEN('Finish order'!K95))), "")</f>
        <v/>
      </c>
      <c r="G97" s="46" t="str">
        <f aca="false">IF('Finish order'!G95&lt;&gt;0,'Finish order'!G95,"")</f>
        <v/>
      </c>
      <c r="H97" s="36"/>
      <c r="I97" s="36"/>
      <c r="J97" s="36"/>
      <c r="K97" s="36"/>
      <c r="L97" s="36"/>
      <c r="M97" s="36"/>
      <c r="N97" s="36"/>
      <c r="O97" s="36"/>
      <c r="P97" s="36"/>
      <c r="Q97" s="36"/>
      <c r="R97" s="36"/>
      <c r="S97" s="36"/>
      <c r="T97" s="36"/>
      <c r="U97" s="36"/>
      <c r="V97" s="36"/>
      <c r="W97" s="36"/>
      <c r="X97" s="36"/>
      <c r="Y97" s="36"/>
      <c r="Z97" s="36"/>
    </row>
    <row r="98" customFormat="false" ht="15.75" hidden="false" customHeight="true" outlineLevel="0" collapsed="false">
      <c r="A98" s="42" t="str">
        <f aca="false">IF('Finish order'!F96&lt;&gt;0, 'Finish order'!A96,"")</f>
        <v/>
      </c>
      <c r="B98" s="43" t="str">
        <f aca="false">IF('Finish order'!F96&lt;&gt;0, 'Finish order'!B96,"")</f>
        <v/>
      </c>
      <c r="C98" s="43" t="str">
        <f aca="false">IF('Finish order'!F96&lt;&gt;0, 'Finish order'!D96,"")</f>
        <v/>
      </c>
      <c r="D98" s="44" t="str">
        <f aca="false">PROPER('Finish order'!H96)</f>
        <v/>
      </c>
      <c r="E98" s="45" t="str">
        <f aca="false">IF('Finish order'!I96&lt;&gt;0,'Finish order'!I96,"")</f>
        <v/>
      </c>
      <c r="F98" s="43" t="str">
        <f aca="false">IF('Finish order'!K96&lt;&gt;0, (UPPER(LEFT('Finish order'!K96,2))&amp;MID('Finish order'!K96,3,LEN('Finish order'!K96))), "")</f>
        <v/>
      </c>
      <c r="G98" s="46" t="str">
        <f aca="false">IF('Finish order'!G96&lt;&gt;0,'Finish order'!G96,"")</f>
        <v/>
      </c>
      <c r="H98" s="36"/>
      <c r="I98" s="36"/>
      <c r="J98" s="36"/>
      <c r="K98" s="36"/>
      <c r="L98" s="36"/>
      <c r="M98" s="36"/>
      <c r="N98" s="36"/>
      <c r="O98" s="36"/>
      <c r="P98" s="36"/>
      <c r="Q98" s="36"/>
      <c r="R98" s="36"/>
      <c r="S98" s="36"/>
      <c r="T98" s="36"/>
      <c r="U98" s="36"/>
      <c r="V98" s="36"/>
      <c r="W98" s="36"/>
      <c r="X98" s="36"/>
      <c r="Y98" s="36"/>
      <c r="Z98" s="36"/>
    </row>
    <row r="99" customFormat="false" ht="15.75" hidden="false" customHeight="true" outlineLevel="0" collapsed="false">
      <c r="A99" s="42" t="str">
        <f aca="false">IF('Finish order'!F97&lt;&gt;0, 'Finish order'!A97,"")</f>
        <v/>
      </c>
      <c r="B99" s="43" t="str">
        <f aca="false">IF('Finish order'!F97&lt;&gt;0, 'Finish order'!B97,"")</f>
        <v/>
      </c>
      <c r="C99" s="43" t="str">
        <f aca="false">IF('Finish order'!F97&lt;&gt;0, 'Finish order'!D97,"")</f>
        <v/>
      </c>
      <c r="D99" s="44" t="str">
        <f aca="false">PROPER('Finish order'!H97)</f>
        <v/>
      </c>
      <c r="E99" s="45" t="str">
        <f aca="false">IF('Finish order'!I97&lt;&gt;0,'Finish order'!I97,"")</f>
        <v/>
      </c>
      <c r="F99" s="43" t="str">
        <f aca="false">IF('Finish order'!K97&lt;&gt;0, (UPPER(LEFT('Finish order'!K97,2))&amp;MID('Finish order'!K97,3,LEN('Finish order'!K97))), "")</f>
        <v/>
      </c>
      <c r="G99" s="46" t="str">
        <f aca="false">IF('Finish order'!G97&lt;&gt;0,'Finish order'!G97,"")</f>
        <v/>
      </c>
      <c r="H99" s="36"/>
      <c r="I99" s="36"/>
      <c r="J99" s="36"/>
      <c r="K99" s="36"/>
      <c r="L99" s="36"/>
      <c r="M99" s="36"/>
      <c r="N99" s="36"/>
      <c r="O99" s="36"/>
      <c r="P99" s="36"/>
      <c r="Q99" s="36"/>
      <c r="R99" s="36"/>
      <c r="S99" s="36"/>
      <c r="T99" s="36"/>
      <c r="U99" s="36"/>
      <c r="V99" s="36"/>
      <c r="W99" s="36"/>
      <c r="X99" s="36"/>
      <c r="Y99" s="36"/>
      <c r="Z99" s="36"/>
    </row>
    <row r="100" customFormat="false" ht="15.75" hidden="false" customHeight="true" outlineLevel="0" collapsed="false">
      <c r="A100" s="42" t="str">
        <f aca="false">IF('Finish order'!F98&lt;&gt;0, 'Finish order'!A98,"")</f>
        <v/>
      </c>
      <c r="B100" s="43" t="str">
        <f aca="false">IF('Finish order'!F98&lt;&gt;0, 'Finish order'!B98,"")</f>
        <v/>
      </c>
      <c r="C100" s="43" t="str">
        <f aca="false">IF('Finish order'!F98&lt;&gt;0, 'Finish order'!D98,"")</f>
        <v/>
      </c>
      <c r="D100" s="44" t="str">
        <f aca="false">PROPER('Finish order'!H98)</f>
        <v/>
      </c>
      <c r="E100" s="45" t="str">
        <f aca="false">IF('Finish order'!I98&lt;&gt;0,'Finish order'!I98,"")</f>
        <v/>
      </c>
      <c r="F100" s="43" t="str">
        <f aca="false">IF('Finish order'!K98&lt;&gt;0, (UPPER(LEFT('Finish order'!K98,2))&amp;MID('Finish order'!K98,3,LEN('Finish order'!K98))), "")</f>
        <v/>
      </c>
      <c r="G100" s="46" t="str">
        <f aca="false">IF('Finish order'!G98&lt;&gt;0,'Finish order'!G98,"")</f>
        <v/>
      </c>
      <c r="H100" s="36"/>
      <c r="I100" s="36"/>
      <c r="J100" s="36"/>
      <c r="K100" s="36"/>
      <c r="L100" s="36"/>
      <c r="M100" s="36"/>
      <c r="N100" s="36"/>
      <c r="O100" s="36"/>
      <c r="P100" s="36"/>
      <c r="Q100" s="36"/>
      <c r="R100" s="36"/>
      <c r="S100" s="36"/>
      <c r="T100" s="36"/>
      <c r="U100" s="36"/>
      <c r="V100" s="36"/>
      <c r="W100" s="36"/>
      <c r="X100" s="36"/>
      <c r="Y100" s="36"/>
      <c r="Z100" s="36"/>
    </row>
    <row r="101" customFormat="false" ht="15.75" hidden="false" customHeight="true" outlineLevel="0" collapsed="false">
      <c r="A101" s="42" t="str">
        <f aca="false">IF('Finish order'!F99&lt;&gt;0, 'Finish order'!A99,"")</f>
        <v/>
      </c>
      <c r="B101" s="43" t="str">
        <f aca="false">IF('Finish order'!F99&lt;&gt;0, 'Finish order'!B99,"")</f>
        <v/>
      </c>
      <c r="C101" s="43" t="str">
        <f aca="false">IF('Finish order'!F99&lt;&gt;0, 'Finish order'!D99,"")</f>
        <v/>
      </c>
      <c r="D101" s="44" t="str">
        <f aca="false">PROPER('Finish order'!H99)</f>
        <v/>
      </c>
      <c r="E101" s="45" t="str">
        <f aca="false">IF('Finish order'!I99&lt;&gt;0,'Finish order'!I99,"")</f>
        <v/>
      </c>
      <c r="F101" s="43" t="str">
        <f aca="false">IF('Finish order'!K99&lt;&gt;0, (UPPER(LEFT('Finish order'!K99,2))&amp;MID('Finish order'!K99,3,LEN('Finish order'!K99))), "")</f>
        <v/>
      </c>
      <c r="G101" s="46" t="str">
        <f aca="false">IF('Finish order'!G99&lt;&gt;0,'Finish order'!G99,"")</f>
        <v/>
      </c>
      <c r="H101" s="36"/>
      <c r="I101" s="36"/>
      <c r="J101" s="36"/>
      <c r="K101" s="36"/>
      <c r="L101" s="36"/>
      <c r="M101" s="36"/>
      <c r="N101" s="36"/>
      <c r="O101" s="36"/>
      <c r="P101" s="36"/>
      <c r="Q101" s="36"/>
      <c r="R101" s="36"/>
      <c r="S101" s="36"/>
      <c r="T101" s="36"/>
      <c r="U101" s="36"/>
      <c r="V101" s="36"/>
      <c r="W101" s="36"/>
      <c r="X101" s="36"/>
      <c r="Y101" s="36"/>
      <c r="Z101" s="36"/>
    </row>
    <row r="102" customFormat="false" ht="15.75" hidden="false" customHeight="true" outlineLevel="0" collapsed="false">
      <c r="A102" s="42" t="str">
        <f aca="false">IF('Finish order'!F100&lt;&gt;0, 'Finish order'!A100,"")</f>
        <v/>
      </c>
      <c r="B102" s="43" t="str">
        <f aca="false">IF('Finish order'!F100&lt;&gt;0, 'Finish order'!B100,"")</f>
        <v/>
      </c>
      <c r="C102" s="43" t="str">
        <f aca="false">IF('Finish order'!F100&lt;&gt;0, 'Finish order'!D100,"")</f>
        <v/>
      </c>
      <c r="D102" s="44" t="str">
        <f aca="false">PROPER('Finish order'!H100)</f>
        <v/>
      </c>
      <c r="E102" s="45" t="str">
        <f aca="false">IF('Finish order'!I100&lt;&gt;0,'Finish order'!I100,"")</f>
        <v/>
      </c>
      <c r="F102" s="43" t="str">
        <f aca="false">IF('Finish order'!K100&lt;&gt;0, (UPPER(LEFT('Finish order'!K100,2))&amp;MID('Finish order'!K100,3,LEN('Finish order'!K100))), "")</f>
        <v/>
      </c>
      <c r="G102" s="46" t="str">
        <f aca="false">IF('Finish order'!G100&lt;&gt;0,'Finish order'!G100,"")</f>
        <v/>
      </c>
      <c r="H102" s="36"/>
      <c r="I102" s="36"/>
      <c r="J102" s="36"/>
      <c r="K102" s="36"/>
      <c r="L102" s="36"/>
      <c r="M102" s="36"/>
      <c r="N102" s="36"/>
      <c r="O102" s="36"/>
      <c r="P102" s="36"/>
      <c r="Q102" s="36"/>
      <c r="R102" s="36"/>
      <c r="S102" s="36"/>
      <c r="T102" s="36"/>
      <c r="U102" s="36"/>
      <c r="V102" s="36"/>
      <c r="W102" s="36"/>
      <c r="X102" s="36"/>
      <c r="Y102" s="36"/>
      <c r="Z102" s="36"/>
    </row>
    <row r="103" customFormat="false" ht="15.75" hidden="false" customHeight="true" outlineLevel="0" collapsed="false">
      <c r="A103" s="42" t="str">
        <f aca="false">IF('Finish order'!F101&lt;&gt;0, 'Finish order'!A101,"")</f>
        <v/>
      </c>
      <c r="B103" s="43" t="str">
        <f aca="false">IF('Finish order'!F101&lt;&gt;0, 'Finish order'!B101,"")</f>
        <v/>
      </c>
      <c r="C103" s="43" t="str">
        <f aca="false">IF('Finish order'!F101&lt;&gt;0, 'Finish order'!D101,"")</f>
        <v/>
      </c>
      <c r="D103" s="44" t="str">
        <f aca="false">PROPER('Finish order'!H101)</f>
        <v/>
      </c>
      <c r="E103" s="45" t="str">
        <f aca="false">IF('Finish order'!I101&lt;&gt;0,'Finish order'!I101,"")</f>
        <v/>
      </c>
      <c r="F103" s="43" t="str">
        <f aca="false">IF('Finish order'!K101&lt;&gt;0, (UPPER(LEFT('Finish order'!K101,2))&amp;MID('Finish order'!K101,3,LEN('Finish order'!K101))), "")</f>
        <v/>
      </c>
      <c r="G103" s="46" t="str">
        <f aca="false">IF('Finish order'!G101&lt;&gt;0,'Finish order'!G101,"")</f>
        <v/>
      </c>
      <c r="H103" s="36"/>
      <c r="I103" s="36"/>
      <c r="J103" s="36"/>
      <c r="K103" s="36"/>
      <c r="L103" s="36"/>
      <c r="M103" s="36"/>
      <c r="N103" s="36"/>
      <c r="O103" s="36"/>
      <c r="P103" s="36"/>
      <c r="Q103" s="36"/>
      <c r="R103" s="36"/>
      <c r="S103" s="36"/>
      <c r="T103" s="36"/>
      <c r="U103" s="36"/>
      <c r="V103" s="36"/>
      <c r="W103" s="36"/>
      <c r="X103" s="36"/>
      <c r="Y103" s="36"/>
      <c r="Z103" s="36"/>
    </row>
    <row r="104" customFormat="false" ht="15.75" hidden="false" customHeight="true" outlineLevel="0" collapsed="false">
      <c r="A104" s="42" t="str">
        <f aca="false">IF('Finish order'!F102&lt;&gt;0, 'Finish order'!A102,"")</f>
        <v/>
      </c>
      <c r="B104" s="43" t="str">
        <f aca="false">IF('Finish order'!F102&lt;&gt;0, 'Finish order'!B102,"")</f>
        <v/>
      </c>
      <c r="C104" s="43" t="str">
        <f aca="false">IF('Finish order'!F102&lt;&gt;0, 'Finish order'!D102,"")</f>
        <v/>
      </c>
      <c r="D104" s="44" t="str">
        <f aca="false">PROPER('Finish order'!H102)</f>
        <v/>
      </c>
      <c r="E104" s="45" t="str">
        <f aca="false">IF('Finish order'!I102&lt;&gt;0,'Finish order'!I102,"")</f>
        <v/>
      </c>
      <c r="F104" s="43" t="str">
        <f aca="false">IF('Finish order'!K102&lt;&gt;0, (UPPER(LEFT('Finish order'!K102,2))&amp;MID('Finish order'!K102,3,LEN('Finish order'!K102))), "")</f>
        <v/>
      </c>
      <c r="G104" s="46" t="str">
        <f aca="false">IF('Finish order'!G102&lt;&gt;0,'Finish order'!G102,"")</f>
        <v/>
      </c>
      <c r="H104" s="36"/>
      <c r="I104" s="36"/>
      <c r="J104" s="36"/>
      <c r="K104" s="36"/>
      <c r="L104" s="36"/>
      <c r="M104" s="36"/>
      <c r="N104" s="36"/>
      <c r="O104" s="36"/>
      <c r="P104" s="36"/>
      <c r="Q104" s="36"/>
      <c r="R104" s="36"/>
      <c r="S104" s="36"/>
      <c r="T104" s="36"/>
      <c r="U104" s="36"/>
      <c r="V104" s="36"/>
      <c r="W104" s="36"/>
      <c r="X104" s="36"/>
      <c r="Y104" s="36"/>
      <c r="Z104" s="36"/>
    </row>
    <row r="105" customFormat="false" ht="15.75" hidden="false" customHeight="true" outlineLevel="0" collapsed="false">
      <c r="A105" s="42" t="str">
        <f aca="false">IF('Finish order'!F103&lt;&gt;0, 'Finish order'!A103,"")</f>
        <v/>
      </c>
      <c r="B105" s="43" t="str">
        <f aca="false">IF('Finish order'!F103&lt;&gt;0, 'Finish order'!B103,"")</f>
        <v/>
      </c>
      <c r="C105" s="43" t="str">
        <f aca="false">IF('Finish order'!F103&lt;&gt;0, 'Finish order'!D103,"")</f>
        <v/>
      </c>
      <c r="D105" s="44" t="str">
        <f aca="false">PROPER('Finish order'!H103)</f>
        <v/>
      </c>
      <c r="E105" s="45" t="str">
        <f aca="false">IF('Finish order'!I103&lt;&gt;0,'Finish order'!I103,"")</f>
        <v/>
      </c>
      <c r="F105" s="43" t="str">
        <f aca="false">IF('Finish order'!K103&lt;&gt;0, (UPPER(LEFT('Finish order'!K103,2))&amp;MID('Finish order'!K103,3,LEN('Finish order'!K103))), "")</f>
        <v/>
      </c>
      <c r="G105" s="46" t="str">
        <f aca="false">IF('Finish order'!G103&lt;&gt;0,'Finish order'!G103,"")</f>
        <v/>
      </c>
      <c r="H105" s="36"/>
      <c r="I105" s="36"/>
      <c r="J105" s="36"/>
      <c r="K105" s="36"/>
      <c r="L105" s="36"/>
      <c r="M105" s="36"/>
      <c r="N105" s="36"/>
      <c r="O105" s="36"/>
      <c r="P105" s="36"/>
      <c r="Q105" s="36"/>
      <c r="R105" s="36"/>
      <c r="S105" s="36"/>
      <c r="T105" s="36"/>
      <c r="U105" s="36"/>
      <c r="V105" s="36"/>
      <c r="W105" s="36"/>
      <c r="X105" s="36"/>
      <c r="Y105" s="36"/>
      <c r="Z105" s="36"/>
    </row>
    <row r="106" customFormat="false" ht="15.75" hidden="false" customHeight="true" outlineLevel="0" collapsed="false">
      <c r="A106" s="42" t="str">
        <f aca="false">IF('Finish order'!F104&lt;&gt;0, 'Finish order'!A104,"")</f>
        <v/>
      </c>
      <c r="B106" s="43" t="str">
        <f aca="false">IF('Finish order'!F104&lt;&gt;0, 'Finish order'!B104,"")</f>
        <v/>
      </c>
      <c r="C106" s="43" t="str">
        <f aca="false">IF('Finish order'!F104&lt;&gt;0, 'Finish order'!D104,"")</f>
        <v/>
      </c>
      <c r="D106" s="44" t="str">
        <f aca="false">PROPER('Finish order'!H104)</f>
        <v/>
      </c>
      <c r="E106" s="45" t="str">
        <f aca="false">IF('Finish order'!I104&lt;&gt;0,'Finish order'!I104,"")</f>
        <v/>
      </c>
      <c r="F106" s="43" t="str">
        <f aca="false">IF('Finish order'!K104&lt;&gt;0, (UPPER(LEFT('Finish order'!K104,2))&amp;MID('Finish order'!K104,3,LEN('Finish order'!K104))), "")</f>
        <v/>
      </c>
      <c r="G106" s="46" t="str">
        <f aca="false">IF('Finish order'!G104&lt;&gt;0,'Finish order'!G104,"")</f>
        <v/>
      </c>
      <c r="H106" s="36"/>
      <c r="I106" s="36"/>
      <c r="J106" s="36"/>
      <c r="K106" s="36"/>
      <c r="L106" s="36"/>
      <c r="M106" s="36"/>
      <c r="N106" s="36"/>
      <c r="O106" s="36"/>
      <c r="P106" s="36"/>
      <c r="Q106" s="36"/>
      <c r="R106" s="36"/>
      <c r="S106" s="36"/>
      <c r="T106" s="36"/>
      <c r="U106" s="36"/>
      <c r="V106" s="36"/>
      <c r="W106" s="36"/>
      <c r="X106" s="36"/>
      <c r="Y106" s="36"/>
      <c r="Z106" s="36"/>
    </row>
    <row r="107" customFormat="false" ht="15.75" hidden="false" customHeight="true" outlineLevel="0" collapsed="false">
      <c r="A107" s="42" t="str">
        <f aca="false">IF('Finish order'!F105&lt;&gt;0, 'Finish order'!A105,"")</f>
        <v/>
      </c>
      <c r="B107" s="43" t="str">
        <f aca="false">IF('Finish order'!F105&lt;&gt;0, 'Finish order'!B105,"")</f>
        <v/>
      </c>
      <c r="C107" s="43" t="str">
        <f aca="false">IF('Finish order'!F105&lt;&gt;0, 'Finish order'!D105,"")</f>
        <v/>
      </c>
      <c r="D107" s="44" t="str">
        <f aca="false">PROPER('Finish order'!H105)</f>
        <v/>
      </c>
      <c r="E107" s="45" t="str">
        <f aca="false">IF('Finish order'!I105&lt;&gt;0,'Finish order'!I105,"")</f>
        <v/>
      </c>
      <c r="F107" s="43" t="str">
        <f aca="false">IF('Finish order'!K105&lt;&gt;0, (UPPER(LEFT('Finish order'!K105,2))&amp;MID('Finish order'!K105,3,LEN('Finish order'!K105))), "")</f>
        <v/>
      </c>
      <c r="G107" s="46" t="str">
        <f aca="false">IF('Finish order'!G105&lt;&gt;0,'Finish order'!G105,"")</f>
        <v/>
      </c>
      <c r="H107" s="36"/>
      <c r="I107" s="36"/>
      <c r="J107" s="36"/>
      <c r="K107" s="36"/>
      <c r="L107" s="36"/>
      <c r="M107" s="36"/>
      <c r="N107" s="36"/>
      <c r="O107" s="36"/>
      <c r="P107" s="36"/>
      <c r="Q107" s="36"/>
      <c r="R107" s="36"/>
      <c r="S107" s="36"/>
      <c r="T107" s="36"/>
      <c r="U107" s="36"/>
      <c r="V107" s="36"/>
      <c r="W107" s="36"/>
      <c r="X107" s="36"/>
      <c r="Y107" s="36"/>
      <c r="Z107" s="36"/>
    </row>
    <row r="108" customFormat="false" ht="15.75" hidden="false" customHeight="true" outlineLevel="0" collapsed="false">
      <c r="A108" s="42" t="str">
        <f aca="false">IF('Finish order'!F106&lt;&gt;0, 'Finish order'!A106,"")</f>
        <v/>
      </c>
      <c r="B108" s="43" t="str">
        <f aca="false">IF('Finish order'!F106&lt;&gt;0, 'Finish order'!B106,"")</f>
        <v/>
      </c>
      <c r="C108" s="43" t="str">
        <f aca="false">IF('Finish order'!F106&lt;&gt;0, 'Finish order'!D106,"")</f>
        <v/>
      </c>
      <c r="D108" s="44" t="str">
        <f aca="false">PROPER('Finish order'!H106)</f>
        <v/>
      </c>
      <c r="E108" s="45" t="str">
        <f aca="false">IF('Finish order'!I106&lt;&gt;0,'Finish order'!I106,"")</f>
        <v/>
      </c>
      <c r="F108" s="43" t="str">
        <f aca="false">IF('Finish order'!K106&lt;&gt;0, (UPPER(LEFT('Finish order'!K106,2))&amp;MID('Finish order'!K106,3,LEN('Finish order'!K106))), "")</f>
        <v/>
      </c>
      <c r="G108" s="46" t="str">
        <f aca="false">IF('Finish order'!G106&lt;&gt;0,'Finish order'!G106,"")</f>
        <v/>
      </c>
      <c r="H108" s="36"/>
      <c r="I108" s="36"/>
      <c r="J108" s="36"/>
      <c r="K108" s="36"/>
      <c r="L108" s="36"/>
      <c r="M108" s="36"/>
      <c r="N108" s="36"/>
      <c r="O108" s="36"/>
      <c r="P108" s="36"/>
      <c r="Q108" s="36"/>
      <c r="R108" s="36"/>
      <c r="S108" s="36"/>
      <c r="T108" s="36"/>
      <c r="U108" s="36"/>
      <c r="V108" s="36"/>
      <c r="W108" s="36"/>
      <c r="X108" s="36"/>
      <c r="Y108" s="36"/>
      <c r="Z108" s="36"/>
    </row>
    <row r="109" customFormat="false" ht="15.75" hidden="false" customHeight="true" outlineLevel="0" collapsed="false">
      <c r="A109" s="42" t="str">
        <f aca="false">IF('Finish order'!F107&lt;&gt;0, 'Finish order'!A107,"")</f>
        <v/>
      </c>
      <c r="B109" s="43" t="str">
        <f aca="false">IF('Finish order'!F107&lt;&gt;0, 'Finish order'!B107,"")</f>
        <v/>
      </c>
      <c r="C109" s="43" t="str">
        <f aca="false">IF('Finish order'!F107&lt;&gt;0, 'Finish order'!D107,"")</f>
        <v/>
      </c>
      <c r="D109" s="44" t="str">
        <f aca="false">PROPER('Finish order'!H107)</f>
        <v/>
      </c>
      <c r="E109" s="45" t="str">
        <f aca="false">IF('Finish order'!I107&lt;&gt;0,'Finish order'!I107,"")</f>
        <v/>
      </c>
      <c r="F109" s="43" t="str">
        <f aca="false">IF('Finish order'!K107&lt;&gt;0, (UPPER(LEFT('Finish order'!K107,2))&amp;MID('Finish order'!K107,3,LEN('Finish order'!K107))), "")</f>
        <v/>
      </c>
      <c r="G109" s="46" t="str">
        <f aca="false">IF('Finish order'!G107&lt;&gt;0,'Finish order'!G107,"")</f>
        <v/>
      </c>
      <c r="H109" s="36"/>
      <c r="I109" s="36"/>
      <c r="J109" s="36"/>
      <c r="K109" s="36"/>
      <c r="L109" s="36"/>
      <c r="M109" s="36"/>
      <c r="N109" s="36"/>
      <c r="O109" s="36"/>
      <c r="P109" s="36"/>
      <c r="Q109" s="36"/>
      <c r="R109" s="36"/>
      <c r="S109" s="36"/>
      <c r="T109" s="36"/>
      <c r="U109" s="36"/>
      <c r="V109" s="36"/>
      <c r="W109" s="36"/>
      <c r="X109" s="36"/>
      <c r="Y109" s="36"/>
      <c r="Z109" s="36"/>
    </row>
    <row r="110" customFormat="false" ht="15.75" hidden="false" customHeight="true" outlineLevel="0" collapsed="false">
      <c r="A110" s="42" t="str">
        <f aca="false">IF('Finish order'!F108&lt;&gt;0, 'Finish order'!A108,"")</f>
        <v/>
      </c>
      <c r="B110" s="43" t="str">
        <f aca="false">IF('Finish order'!F108&lt;&gt;0, 'Finish order'!B108,"")</f>
        <v/>
      </c>
      <c r="C110" s="43" t="str">
        <f aca="false">IF('Finish order'!F108&lt;&gt;0, 'Finish order'!D108,"")</f>
        <v/>
      </c>
      <c r="D110" s="44" t="str">
        <f aca="false">PROPER('Finish order'!H108)</f>
        <v/>
      </c>
      <c r="E110" s="45" t="str">
        <f aca="false">IF('Finish order'!I108&lt;&gt;0,'Finish order'!I108,"")</f>
        <v/>
      </c>
      <c r="F110" s="43" t="str">
        <f aca="false">IF('Finish order'!K108&lt;&gt;0, (UPPER(LEFT('Finish order'!K108,2))&amp;MID('Finish order'!K108,3,LEN('Finish order'!K108))), "")</f>
        <v/>
      </c>
      <c r="G110" s="46" t="str">
        <f aca="false">IF('Finish order'!G108&lt;&gt;0,'Finish order'!G108,"")</f>
        <v/>
      </c>
      <c r="H110" s="36"/>
      <c r="I110" s="36"/>
      <c r="J110" s="36"/>
      <c r="K110" s="36"/>
      <c r="L110" s="36"/>
      <c r="M110" s="36"/>
      <c r="N110" s="36"/>
      <c r="O110" s="36"/>
      <c r="P110" s="36"/>
      <c r="Q110" s="36"/>
      <c r="R110" s="36"/>
      <c r="S110" s="36"/>
      <c r="T110" s="36"/>
      <c r="U110" s="36"/>
      <c r="V110" s="36"/>
      <c r="W110" s="36"/>
      <c r="X110" s="36"/>
      <c r="Y110" s="36"/>
      <c r="Z110" s="36"/>
    </row>
    <row r="111" customFormat="false" ht="15.75" hidden="false" customHeight="true" outlineLevel="0" collapsed="false">
      <c r="A111" s="42" t="str">
        <f aca="false">IF('Finish order'!F109&lt;&gt;0, 'Finish order'!A109,"")</f>
        <v/>
      </c>
      <c r="B111" s="43" t="str">
        <f aca="false">IF('Finish order'!F109&lt;&gt;0, 'Finish order'!B109,"")</f>
        <v/>
      </c>
      <c r="C111" s="43" t="str">
        <f aca="false">IF('Finish order'!F109&lt;&gt;0, 'Finish order'!D109,"")</f>
        <v/>
      </c>
      <c r="D111" s="44" t="str">
        <f aca="false">PROPER('Finish order'!H109)</f>
        <v/>
      </c>
      <c r="E111" s="45" t="str">
        <f aca="false">IF('Finish order'!I109&lt;&gt;0,'Finish order'!I109,"")</f>
        <v/>
      </c>
      <c r="F111" s="43" t="str">
        <f aca="false">IF('Finish order'!K109&lt;&gt;0, (UPPER(LEFT('Finish order'!K109,2))&amp;MID('Finish order'!K109,3,LEN('Finish order'!K109))), "")</f>
        <v/>
      </c>
      <c r="G111" s="46" t="str">
        <f aca="false">IF('Finish order'!G109&lt;&gt;0,'Finish order'!G109,"")</f>
        <v/>
      </c>
      <c r="H111" s="36"/>
      <c r="I111" s="36"/>
      <c r="J111" s="36"/>
      <c r="K111" s="36"/>
      <c r="L111" s="36"/>
      <c r="M111" s="36"/>
      <c r="N111" s="36"/>
      <c r="O111" s="36"/>
      <c r="P111" s="36"/>
      <c r="Q111" s="36"/>
      <c r="R111" s="36"/>
      <c r="S111" s="36"/>
      <c r="T111" s="36"/>
      <c r="U111" s="36"/>
      <c r="V111" s="36"/>
      <c r="W111" s="36"/>
      <c r="X111" s="36"/>
      <c r="Y111" s="36"/>
      <c r="Z111" s="36"/>
    </row>
    <row r="112" customFormat="false" ht="15.75" hidden="false" customHeight="true" outlineLevel="0" collapsed="false">
      <c r="A112" s="42" t="str">
        <f aca="false">IF('Finish order'!F110&lt;&gt;0, 'Finish order'!A110,"")</f>
        <v/>
      </c>
      <c r="B112" s="43" t="str">
        <f aca="false">IF('Finish order'!F110&lt;&gt;0, 'Finish order'!B110,"")</f>
        <v/>
      </c>
      <c r="C112" s="43" t="str">
        <f aca="false">IF('Finish order'!F110&lt;&gt;0, 'Finish order'!D110,"")</f>
        <v/>
      </c>
      <c r="D112" s="44" t="str">
        <f aca="false">PROPER('Finish order'!H110)</f>
        <v/>
      </c>
      <c r="E112" s="45" t="str">
        <f aca="false">IF('Finish order'!I110&lt;&gt;0,'Finish order'!I110,"")</f>
        <v/>
      </c>
      <c r="F112" s="43" t="str">
        <f aca="false">IF('Finish order'!K110&lt;&gt;0, (UPPER(LEFT('Finish order'!K110,2))&amp;MID('Finish order'!K110,3,LEN('Finish order'!K110))), "")</f>
        <v/>
      </c>
      <c r="G112" s="46" t="str">
        <f aca="false">IF('Finish order'!G110&lt;&gt;0,'Finish order'!G110,"")</f>
        <v/>
      </c>
      <c r="H112" s="36"/>
      <c r="I112" s="36"/>
      <c r="J112" s="36"/>
      <c r="K112" s="36"/>
      <c r="L112" s="36"/>
      <c r="M112" s="36"/>
      <c r="N112" s="36"/>
      <c r="O112" s="36"/>
      <c r="P112" s="36"/>
      <c r="Q112" s="36"/>
      <c r="R112" s="36"/>
      <c r="S112" s="36"/>
      <c r="T112" s="36"/>
      <c r="U112" s="36"/>
      <c r="V112" s="36"/>
      <c r="W112" s="36"/>
      <c r="X112" s="36"/>
      <c r="Y112" s="36"/>
      <c r="Z112" s="36"/>
    </row>
    <row r="113" customFormat="false" ht="15.75" hidden="false" customHeight="true" outlineLevel="0" collapsed="false">
      <c r="A113" s="42" t="str">
        <f aca="false">IF('Finish order'!F111&lt;&gt;0, 'Finish order'!A111,"")</f>
        <v/>
      </c>
      <c r="B113" s="43" t="str">
        <f aca="false">IF('Finish order'!F111&lt;&gt;0, 'Finish order'!B111,"")</f>
        <v/>
      </c>
      <c r="C113" s="43" t="str">
        <f aca="false">IF('Finish order'!F111&lt;&gt;0, 'Finish order'!D111,"")</f>
        <v/>
      </c>
      <c r="D113" s="44" t="str">
        <f aca="false">PROPER('Finish order'!H111)</f>
        <v/>
      </c>
      <c r="E113" s="45" t="str">
        <f aca="false">IF('Finish order'!I111&lt;&gt;0,'Finish order'!I111,"")</f>
        <v/>
      </c>
      <c r="F113" s="43" t="str">
        <f aca="false">IF('Finish order'!K111&lt;&gt;0, (UPPER(LEFT('Finish order'!K111,2))&amp;MID('Finish order'!K111,3,LEN('Finish order'!K111))), "")</f>
        <v/>
      </c>
      <c r="G113" s="46" t="str">
        <f aca="false">IF('Finish order'!G111&lt;&gt;0,'Finish order'!G111,"")</f>
        <v/>
      </c>
      <c r="H113" s="36"/>
      <c r="I113" s="36"/>
      <c r="J113" s="36"/>
      <c r="K113" s="36"/>
      <c r="L113" s="36"/>
      <c r="M113" s="36"/>
      <c r="N113" s="36"/>
      <c r="O113" s="36"/>
      <c r="P113" s="36"/>
      <c r="Q113" s="36"/>
      <c r="R113" s="36"/>
      <c r="S113" s="36"/>
      <c r="T113" s="36"/>
      <c r="U113" s="36"/>
      <c r="V113" s="36"/>
      <c r="W113" s="36"/>
      <c r="X113" s="36"/>
      <c r="Y113" s="36"/>
      <c r="Z113" s="36"/>
    </row>
    <row r="114" customFormat="false" ht="15.75" hidden="false" customHeight="true" outlineLevel="0" collapsed="false">
      <c r="A114" s="42" t="str">
        <f aca="false">IF('Finish order'!F112&lt;&gt;0, 'Finish order'!A112,"")</f>
        <v/>
      </c>
      <c r="B114" s="43" t="str">
        <f aca="false">IF('Finish order'!F112&lt;&gt;0, 'Finish order'!B112,"")</f>
        <v/>
      </c>
      <c r="C114" s="43" t="str">
        <f aca="false">IF('Finish order'!F112&lt;&gt;0, 'Finish order'!D112,"")</f>
        <v/>
      </c>
      <c r="D114" s="44" t="str">
        <f aca="false">PROPER('Finish order'!H112)</f>
        <v/>
      </c>
      <c r="E114" s="45" t="str">
        <f aca="false">IF('Finish order'!I112&lt;&gt;0,'Finish order'!I112,"")</f>
        <v/>
      </c>
      <c r="F114" s="43" t="str">
        <f aca="false">IF('Finish order'!K112&lt;&gt;0, (UPPER(LEFT('Finish order'!K112,2))&amp;MID('Finish order'!K112,3,LEN('Finish order'!K112))), "")</f>
        <v/>
      </c>
      <c r="G114" s="46" t="str">
        <f aca="false">IF('Finish order'!G112&lt;&gt;0,'Finish order'!G112,"")</f>
        <v/>
      </c>
      <c r="H114" s="36"/>
      <c r="I114" s="36"/>
      <c r="J114" s="36"/>
      <c r="K114" s="36"/>
      <c r="L114" s="36"/>
      <c r="M114" s="36"/>
      <c r="N114" s="36"/>
      <c r="O114" s="36"/>
      <c r="P114" s="36"/>
      <c r="Q114" s="36"/>
      <c r="R114" s="36"/>
      <c r="S114" s="36"/>
      <c r="T114" s="36"/>
      <c r="U114" s="36"/>
      <c r="V114" s="36"/>
      <c r="W114" s="36"/>
      <c r="X114" s="36"/>
      <c r="Y114" s="36"/>
      <c r="Z114" s="36"/>
    </row>
    <row r="115" customFormat="false" ht="15.75" hidden="false" customHeight="true" outlineLevel="0" collapsed="false">
      <c r="A115" s="42" t="str">
        <f aca="false">IF('Finish order'!F113&lt;&gt;0, 'Finish order'!A113,"")</f>
        <v/>
      </c>
      <c r="B115" s="43" t="str">
        <f aca="false">IF('Finish order'!F113&lt;&gt;0, 'Finish order'!B113,"")</f>
        <v/>
      </c>
      <c r="C115" s="43" t="str">
        <f aca="false">IF('Finish order'!F113&lt;&gt;0, 'Finish order'!D113,"")</f>
        <v/>
      </c>
      <c r="D115" s="44" t="str">
        <f aca="false">PROPER('Finish order'!H113)</f>
        <v/>
      </c>
      <c r="E115" s="45" t="str">
        <f aca="false">IF('Finish order'!I113&lt;&gt;0,'Finish order'!I113,"")</f>
        <v/>
      </c>
      <c r="F115" s="43" t="str">
        <f aca="false">IF('Finish order'!K113&lt;&gt;0, (UPPER(LEFT('Finish order'!K113,2))&amp;MID('Finish order'!K113,3,LEN('Finish order'!K113))), "")</f>
        <v/>
      </c>
      <c r="G115" s="46" t="str">
        <f aca="false">IF('Finish order'!G113&lt;&gt;0,'Finish order'!G113,"")</f>
        <v/>
      </c>
      <c r="H115" s="36"/>
      <c r="I115" s="36"/>
      <c r="J115" s="36"/>
      <c r="K115" s="36"/>
      <c r="L115" s="36"/>
      <c r="M115" s="36"/>
      <c r="N115" s="36"/>
      <c r="O115" s="36"/>
      <c r="P115" s="36"/>
      <c r="Q115" s="36"/>
      <c r="R115" s="36"/>
      <c r="S115" s="36"/>
      <c r="T115" s="36"/>
      <c r="U115" s="36"/>
      <c r="V115" s="36"/>
      <c r="W115" s="36"/>
      <c r="X115" s="36"/>
      <c r="Y115" s="36"/>
      <c r="Z115" s="36"/>
    </row>
    <row r="116" customFormat="false" ht="15.75" hidden="false" customHeight="true" outlineLevel="0" collapsed="false">
      <c r="A116" s="42" t="str">
        <f aca="false">IF('Finish order'!F114&lt;&gt;0, 'Finish order'!A114,"")</f>
        <v/>
      </c>
      <c r="B116" s="43" t="str">
        <f aca="false">IF('Finish order'!F114&lt;&gt;0, 'Finish order'!B114,"")</f>
        <v/>
      </c>
      <c r="C116" s="43" t="str">
        <f aca="false">IF('Finish order'!F114&lt;&gt;0, 'Finish order'!D114,"")</f>
        <v/>
      </c>
      <c r="D116" s="44" t="str">
        <f aca="false">PROPER('Finish order'!H114)</f>
        <v/>
      </c>
      <c r="E116" s="45" t="str">
        <f aca="false">IF('Finish order'!I114&lt;&gt;0,'Finish order'!I114,"")</f>
        <v/>
      </c>
      <c r="F116" s="43" t="str">
        <f aca="false">IF('Finish order'!K114&lt;&gt;0, (UPPER(LEFT('Finish order'!K114,2))&amp;MID('Finish order'!K114,3,LEN('Finish order'!K114))), "")</f>
        <v/>
      </c>
      <c r="G116" s="46" t="str">
        <f aca="false">IF('Finish order'!G114&lt;&gt;0,'Finish order'!G114,"")</f>
        <v/>
      </c>
      <c r="H116" s="36"/>
      <c r="I116" s="36"/>
      <c r="J116" s="36"/>
      <c r="K116" s="36"/>
      <c r="L116" s="36"/>
      <c r="M116" s="36"/>
      <c r="N116" s="36"/>
      <c r="O116" s="36"/>
      <c r="P116" s="36"/>
      <c r="Q116" s="36"/>
      <c r="R116" s="36"/>
      <c r="S116" s="36"/>
      <c r="T116" s="36"/>
      <c r="U116" s="36"/>
      <c r="V116" s="36"/>
      <c r="W116" s="36"/>
      <c r="X116" s="36"/>
      <c r="Y116" s="36"/>
      <c r="Z116" s="36"/>
    </row>
    <row r="117" customFormat="false" ht="15.75" hidden="false" customHeight="true" outlineLevel="0" collapsed="false">
      <c r="A117" s="42" t="str">
        <f aca="false">IF('Finish order'!F115&lt;&gt;0, 'Finish order'!A115,"")</f>
        <v/>
      </c>
      <c r="B117" s="43" t="str">
        <f aca="false">IF('Finish order'!F115&lt;&gt;0, 'Finish order'!B115,"")</f>
        <v/>
      </c>
      <c r="C117" s="43" t="str">
        <f aca="false">IF('Finish order'!F115&lt;&gt;0, 'Finish order'!D115,"")</f>
        <v/>
      </c>
      <c r="D117" s="44" t="str">
        <f aca="false">PROPER('Finish order'!H115)</f>
        <v/>
      </c>
      <c r="E117" s="45" t="str">
        <f aca="false">IF('Finish order'!I115&lt;&gt;0,'Finish order'!I115,"")</f>
        <v/>
      </c>
      <c r="F117" s="43" t="str">
        <f aca="false">IF('Finish order'!K115&lt;&gt;0, (UPPER(LEFT('Finish order'!K115,2))&amp;MID('Finish order'!K115,3,LEN('Finish order'!K115))), "")</f>
        <v/>
      </c>
      <c r="G117" s="46" t="str">
        <f aca="false">IF('Finish order'!G115&lt;&gt;0,'Finish order'!G115,"")</f>
        <v/>
      </c>
      <c r="H117" s="36"/>
      <c r="I117" s="36"/>
      <c r="J117" s="36"/>
      <c r="K117" s="36"/>
      <c r="L117" s="36"/>
      <c r="M117" s="36"/>
      <c r="N117" s="36"/>
      <c r="O117" s="36"/>
      <c r="P117" s="36"/>
      <c r="Q117" s="36"/>
      <c r="R117" s="36"/>
      <c r="S117" s="36"/>
      <c r="T117" s="36"/>
      <c r="U117" s="36"/>
      <c r="V117" s="36"/>
      <c r="W117" s="36"/>
      <c r="X117" s="36"/>
      <c r="Y117" s="36"/>
      <c r="Z117" s="36"/>
    </row>
    <row r="118" customFormat="false" ht="15.75" hidden="false" customHeight="true" outlineLevel="0" collapsed="false">
      <c r="A118" s="42" t="str">
        <f aca="false">IF('Finish order'!F116&lt;&gt;0, 'Finish order'!A116,"")</f>
        <v/>
      </c>
      <c r="B118" s="43" t="str">
        <f aca="false">IF('Finish order'!F116&lt;&gt;0, 'Finish order'!B116,"")</f>
        <v/>
      </c>
      <c r="C118" s="43" t="str">
        <f aca="false">IF('Finish order'!F116&lt;&gt;0, 'Finish order'!D116,"")</f>
        <v/>
      </c>
      <c r="D118" s="44" t="str">
        <f aca="false">PROPER('Finish order'!H116)</f>
        <v/>
      </c>
      <c r="E118" s="45" t="str">
        <f aca="false">IF('Finish order'!I116&lt;&gt;0,'Finish order'!I116,"")</f>
        <v/>
      </c>
      <c r="F118" s="43" t="str">
        <f aca="false">IF('Finish order'!K116&lt;&gt;0, (UPPER(LEFT('Finish order'!K116,2))&amp;MID('Finish order'!K116,3,LEN('Finish order'!K116))), "")</f>
        <v/>
      </c>
      <c r="G118" s="46" t="str">
        <f aca="false">IF('Finish order'!G116&lt;&gt;0,'Finish order'!G116,"")</f>
        <v/>
      </c>
      <c r="H118" s="36"/>
      <c r="I118" s="36"/>
      <c r="J118" s="36"/>
      <c r="K118" s="36"/>
      <c r="L118" s="36"/>
      <c r="M118" s="36"/>
      <c r="N118" s="36"/>
      <c r="O118" s="36"/>
      <c r="P118" s="36"/>
      <c r="Q118" s="36"/>
      <c r="R118" s="36"/>
      <c r="S118" s="36"/>
      <c r="T118" s="36"/>
      <c r="U118" s="36"/>
      <c r="V118" s="36"/>
      <c r="W118" s="36"/>
      <c r="X118" s="36"/>
      <c r="Y118" s="36"/>
      <c r="Z118" s="36"/>
    </row>
    <row r="119" customFormat="false" ht="15.75" hidden="false" customHeight="true" outlineLevel="0" collapsed="false">
      <c r="A119" s="42" t="str">
        <f aca="false">IF('Finish order'!F117&lt;&gt;0, 'Finish order'!A117,"")</f>
        <v/>
      </c>
      <c r="B119" s="43" t="str">
        <f aca="false">IF('Finish order'!F117&lt;&gt;0, 'Finish order'!B117,"")</f>
        <v/>
      </c>
      <c r="C119" s="43" t="str">
        <f aca="false">IF('Finish order'!F117&lt;&gt;0, 'Finish order'!D117,"")</f>
        <v/>
      </c>
      <c r="D119" s="44" t="str">
        <f aca="false">PROPER('Finish order'!H117)</f>
        <v/>
      </c>
      <c r="E119" s="45" t="str">
        <f aca="false">IF('Finish order'!I117&lt;&gt;0,'Finish order'!I117,"")</f>
        <v/>
      </c>
      <c r="F119" s="43" t="str">
        <f aca="false">IF('Finish order'!K117&lt;&gt;0, (UPPER(LEFT('Finish order'!K117,2))&amp;MID('Finish order'!K117,3,LEN('Finish order'!K117))), "")</f>
        <v/>
      </c>
      <c r="G119" s="46" t="str">
        <f aca="false">IF('Finish order'!G117&lt;&gt;0,'Finish order'!G117,"")</f>
        <v/>
      </c>
      <c r="H119" s="36"/>
      <c r="I119" s="36"/>
      <c r="J119" s="36"/>
      <c r="K119" s="36"/>
      <c r="L119" s="36"/>
      <c r="M119" s="36"/>
      <c r="N119" s="36"/>
      <c r="O119" s="36"/>
      <c r="P119" s="36"/>
      <c r="Q119" s="36"/>
      <c r="R119" s="36"/>
      <c r="S119" s="36"/>
      <c r="T119" s="36"/>
      <c r="U119" s="36"/>
      <c r="V119" s="36"/>
      <c r="W119" s="36"/>
      <c r="X119" s="36"/>
      <c r="Y119" s="36"/>
      <c r="Z119" s="36"/>
    </row>
    <row r="120" customFormat="false" ht="15.75" hidden="false" customHeight="true" outlineLevel="0" collapsed="false">
      <c r="A120" s="42" t="str">
        <f aca="false">IF('Finish order'!F118&lt;&gt;0, 'Finish order'!A118,"")</f>
        <v/>
      </c>
      <c r="B120" s="43" t="str">
        <f aca="false">IF('Finish order'!F118&lt;&gt;0, 'Finish order'!B118,"")</f>
        <v/>
      </c>
      <c r="C120" s="43" t="str">
        <f aca="false">IF('Finish order'!F118&lt;&gt;0, 'Finish order'!D118,"")</f>
        <v/>
      </c>
      <c r="D120" s="44" t="str">
        <f aca="false">PROPER('Finish order'!H118)</f>
        <v/>
      </c>
      <c r="E120" s="45" t="str">
        <f aca="false">IF('Finish order'!I118&lt;&gt;0,'Finish order'!I118,"")</f>
        <v/>
      </c>
      <c r="F120" s="43" t="str">
        <f aca="false">IF('Finish order'!K118&lt;&gt;0, (UPPER(LEFT('Finish order'!K118,2))&amp;MID('Finish order'!K118,3,LEN('Finish order'!K118))), "")</f>
        <v/>
      </c>
      <c r="G120" s="46" t="str">
        <f aca="false">IF('Finish order'!G118&lt;&gt;0,'Finish order'!G118,"")</f>
        <v/>
      </c>
      <c r="H120" s="36"/>
      <c r="I120" s="36"/>
      <c r="J120" s="36"/>
      <c r="K120" s="36"/>
      <c r="L120" s="36"/>
      <c r="M120" s="36"/>
      <c r="N120" s="36"/>
      <c r="O120" s="36"/>
      <c r="P120" s="36"/>
      <c r="Q120" s="36"/>
      <c r="R120" s="36"/>
      <c r="S120" s="36"/>
      <c r="T120" s="36"/>
      <c r="U120" s="36"/>
      <c r="V120" s="36"/>
      <c r="W120" s="36"/>
      <c r="X120" s="36"/>
      <c r="Y120" s="36"/>
      <c r="Z120" s="36"/>
    </row>
    <row r="121" customFormat="false" ht="15.75" hidden="false" customHeight="true" outlineLevel="0" collapsed="false">
      <c r="A121" s="42" t="str">
        <f aca="false">IF('Finish order'!F119&lt;&gt;0, 'Finish order'!A119,"")</f>
        <v/>
      </c>
      <c r="B121" s="43" t="str">
        <f aca="false">IF('Finish order'!F119&lt;&gt;0, 'Finish order'!B119,"")</f>
        <v/>
      </c>
      <c r="C121" s="43" t="str">
        <f aca="false">IF('Finish order'!F119&lt;&gt;0, 'Finish order'!D119,"")</f>
        <v/>
      </c>
      <c r="D121" s="44" t="str">
        <f aca="false">PROPER('Finish order'!H119)</f>
        <v/>
      </c>
      <c r="E121" s="45" t="str">
        <f aca="false">IF('Finish order'!I119&lt;&gt;0,'Finish order'!I119,"")</f>
        <v/>
      </c>
      <c r="F121" s="43" t="str">
        <f aca="false">IF('Finish order'!K119&lt;&gt;0, (UPPER(LEFT('Finish order'!K119,2))&amp;MID('Finish order'!K119,3,LEN('Finish order'!K119))), "")</f>
        <v/>
      </c>
      <c r="G121" s="46" t="str">
        <f aca="false">IF('Finish order'!G119&lt;&gt;0,'Finish order'!G119,"")</f>
        <v/>
      </c>
      <c r="H121" s="36"/>
      <c r="I121" s="36"/>
      <c r="J121" s="36"/>
      <c r="K121" s="36"/>
      <c r="L121" s="36"/>
      <c r="M121" s="36"/>
      <c r="N121" s="36"/>
      <c r="O121" s="36"/>
      <c r="P121" s="36"/>
      <c r="Q121" s="36"/>
      <c r="R121" s="36"/>
      <c r="S121" s="36"/>
      <c r="T121" s="36"/>
      <c r="U121" s="36"/>
      <c r="V121" s="36"/>
      <c r="W121" s="36"/>
      <c r="X121" s="36"/>
      <c r="Y121" s="36"/>
      <c r="Z121" s="36"/>
    </row>
    <row r="122" customFormat="false" ht="15.75" hidden="false" customHeight="true" outlineLevel="0" collapsed="false">
      <c r="A122" s="42" t="str">
        <f aca="false">IF('Finish order'!F120&lt;&gt;0, 'Finish order'!A120,"")</f>
        <v/>
      </c>
      <c r="B122" s="43" t="str">
        <f aca="false">IF('Finish order'!F120&lt;&gt;0, 'Finish order'!B120,"")</f>
        <v/>
      </c>
      <c r="C122" s="43" t="str">
        <f aca="false">IF('Finish order'!F120&lt;&gt;0, 'Finish order'!D120,"")</f>
        <v/>
      </c>
      <c r="D122" s="44" t="str">
        <f aca="false">PROPER('Finish order'!H120)</f>
        <v/>
      </c>
      <c r="E122" s="45" t="str">
        <f aca="false">IF('Finish order'!I120&lt;&gt;0,'Finish order'!I120,"")</f>
        <v/>
      </c>
      <c r="F122" s="43" t="str">
        <f aca="false">IF('Finish order'!K120&lt;&gt;0, (UPPER(LEFT('Finish order'!K120,2))&amp;MID('Finish order'!K120,3,LEN('Finish order'!K120))), "")</f>
        <v/>
      </c>
      <c r="G122" s="46" t="str">
        <f aca="false">IF('Finish order'!G120&lt;&gt;0,'Finish order'!G120,"")</f>
        <v/>
      </c>
      <c r="H122" s="36"/>
      <c r="I122" s="36"/>
      <c r="J122" s="36"/>
      <c r="K122" s="36"/>
      <c r="L122" s="36"/>
      <c r="M122" s="36"/>
      <c r="N122" s="36"/>
      <c r="O122" s="36"/>
      <c r="P122" s="36"/>
      <c r="Q122" s="36"/>
      <c r="R122" s="36"/>
      <c r="S122" s="36"/>
      <c r="T122" s="36"/>
      <c r="U122" s="36"/>
      <c r="V122" s="36"/>
      <c r="W122" s="36"/>
      <c r="X122" s="36"/>
      <c r="Y122" s="36"/>
      <c r="Z122" s="36"/>
    </row>
    <row r="123" customFormat="false" ht="15.75" hidden="false" customHeight="true" outlineLevel="0" collapsed="false">
      <c r="A123" s="42" t="str">
        <f aca="false">IF('Finish order'!F121&lt;&gt;0, 'Finish order'!A121,"")</f>
        <v/>
      </c>
      <c r="B123" s="43" t="str">
        <f aca="false">IF('Finish order'!F121&lt;&gt;0, 'Finish order'!B121,"")</f>
        <v/>
      </c>
      <c r="C123" s="43" t="str">
        <f aca="false">IF('Finish order'!F121&lt;&gt;0, 'Finish order'!D121,"")</f>
        <v/>
      </c>
      <c r="D123" s="44" t="str">
        <f aca="false">PROPER('Finish order'!H121)</f>
        <v/>
      </c>
      <c r="E123" s="45" t="str">
        <f aca="false">IF('Finish order'!I121&lt;&gt;0,'Finish order'!I121,"")</f>
        <v/>
      </c>
      <c r="F123" s="43" t="str">
        <f aca="false">IF('Finish order'!K121&lt;&gt;0, (UPPER(LEFT('Finish order'!K121,2))&amp;MID('Finish order'!K121,3,LEN('Finish order'!K121))), "")</f>
        <v/>
      </c>
      <c r="G123" s="46" t="str">
        <f aca="false">IF('Finish order'!G121&lt;&gt;0,'Finish order'!G121,"")</f>
        <v/>
      </c>
      <c r="H123" s="36"/>
      <c r="I123" s="36"/>
      <c r="J123" s="36"/>
      <c r="K123" s="36"/>
      <c r="L123" s="36"/>
      <c r="M123" s="36"/>
      <c r="N123" s="36"/>
      <c r="O123" s="36"/>
      <c r="P123" s="36"/>
      <c r="Q123" s="36"/>
      <c r="R123" s="36"/>
      <c r="S123" s="36"/>
      <c r="T123" s="36"/>
      <c r="U123" s="36"/>
      <c r="V123" s="36"/>
      <c r="W123" s="36"/>
      <c r="X123" s="36"/>
      <c r="Y123" s="36"/>
      <c r="Z123" s="36"/>
    </row>
    <row r="124" customFormat="false" ht="15.75" hidden="false" customHeight="true" outlineLevel="0" collapsed="false">
      <c r="A124" s="42" t="str">
        <f aca="false">IF('Finish order'!F122&lt;&gt;0, 'Finish order'!A122,"")</f>
        <v/>
      </c>
      <c r="B124" s="43" t="str">
        <f aca="false">IF('Finish order'!F122&lt;&gt;0, 'Finish order'!B122,"")</f>
        <v/>
      </c>
      <c r="C124" s="43" t="str">
        <f aca="false">IF('Finish order'!F122&lt;&gt;0, 'Finish order'!D122,"")</f>
        <v/>
      </c>
      <c r="D124" s="44" t="str">
        <f aca="false">PROPER('Finish order'!H122)</f>
        <v/>
      </c>
      <c r="E124" s="45" t="str">
        <f aca="false">IF('Finish order'!I122&lt;&gt;0,'Finish order'!I122,"")</f>
        <v/>
      </c>
      <c r="F124" s="43" t="str">
        <f aca="false">IF('Finish order'!K122&lt;&gt;0, (UPPER(LEFT('Finish order'!K122,2))&amp;MID('Finish order'!K122,3,LEN('Finish order'!K122))), "")</f>
        <v/>
      </c>
      <c r="G124" s="46" t="str">
        <f aca="false">IF('Finish order'!G122&lt;&gt;0,'Finish order'!G122,"")</f>
        <v/>
      </c>
      <c r="H124" s="36"/>
      <c r="I124" s="36"/>
      <c r="J124" s="36"/>
      <c r="K124" s="36"/>
      <c r="L124" s="36"/>
      <c r="M124" s="36"/>
      <c r="N124" s="36"/>
      <c r="O124" s="36"/>
      <c r="P124" s="36"/>
      <c r="Q124" s="36"/>
      <c r="R124" s="36"/>
      <c r="S124" s="36"/>
      <c r="T124" s="36"/>
      <c r="U124" s="36"/>
      <c r="V124" s="36"/>
      <c r="W124" s="36"/>
      <c r="X124" s="36"/>
      <c r="Y124" s="36"/>
      <c r="Z124" s="36"/>
    </row>
    <row r="125" customFormat="false" ht="15.75" hidden="false" customHeight="true" outlineLevel="0" collapsed="false">
      <c r="A125" s="42" t="str">
        <f aca="false">IF('Finish order'!F123&lt;&gt;0, 'Finish order'!A123,"")</f>
        <v/>
      </c>
      <c r="B125" s="43" t="str">
        <f aca="false">IF('Finish order'!F123&lt;&gt;0, 'Finish order'!B123,"")</f>
        <v/>
      </c>
      <c r="C125" s="43" t="str">
        <f aca="false">IF('Finish order'!F123&lt;&gt;0, 'Finish order'!D123,"")</f>
        <v/>
      </c>
      <c r="D125" s="44" t="str">
        <f aca="false">PROPER('Finish order'!H123)</f>
        <v/>
      </c>
      <c r="E125" s="45" t="str">
        <f aca="false">IF('Finish order'!I123&lt;&gt;0,'Finish order'!I123,"")</f>
        <v/>
      </c>
      <c r="F125" s="43" t="str">
        <f aca="false">IF('Finish order'!K123&lt;&gt;0, (UPPER(LEFT('Finish order'!K123,2))&amp;MID('Finish order'!K123,3,LEN('Finish order'!K123))), "")</f>
        <v/>
      </c>
      <c r="G125" s="46" t="str">
        <f aca="false">IF('Finish order'!G123&lt;&gt;0,'Finish order'!G123,"")</f>
        <v/>
      </c>
      <c r="H125" s="36"/>
      <c r="I125" s="36"/>
      <c r="J125" s="36"/>
      <c r="K125" s="36"/>
      <c r="L125" s="36"/>
      <c r="M125" s="36"/>
      <c r="N125" s="36"/>
      <c r="O125" s="36"/>
      <c r="P125" s="36"/>
      <c r="Q125" s="36"/>
      <c r="R125" s="36"/>
      <c r="S125" s="36"/>
      <c r="T125" s="36"/>
      <c r="U125" s="36"/>
      <c r="V125" s="36"/>
      <c r="W125" s="36"/>
      <c r="X125" s="36"/>
      <c r="Y125" s="36"/>
      <c r="Z125" s="36"/>
    </row>
    <row r="126" customFormat="false" ht="15.75" hidden="false" customHeight="true" outlineLevel="0" collapsed="false">
      <c r="A126" s="42" t="str">
        <f aca="false">IF('Finish order'!F124&lt;&gt;0, 'Finish order'!A124,"")</f>
        <v/>
      </c>
      <c r="B126" s="43" t="str">
        <f aca="false">IF('Finish order'!F124&lt;&gt;0, 'Finish order'!B124,"")</f>
        <v/>
      </c>
      <c r="C126" s="43" t="str">
        <f aca="false">IF('Finish order'!F124&lt;&gt;0, 'Finish order'!D124,"")</f>
        <v/>
      </c>
      <c r="D126" s="44" t="str">
        <f aca="false">PROPER('Finish order'!H124)</f>
        <v/>
      </c>
      <c r="E126" s="45" t="str">
        <f aca="false">IF('Finish order'!I124&lt;&gt;0,'Finish order'!I124,"")</f>
        <v/>
      </c>
      <c r="F126" s="43" t="str">
        <f aca="false">IF('Finish order'!K124&lt;&gt;0, (UPPER(LEFT('Finish order'!K124,2))&amp;MID('Finish order'!K124,3,LEN('Finish order'!K124))), "")</f>
        <v/>
      </c>
      <c r="G126" s="46" t="str">
        <f aca="false">IF('Finish order'!G124&lt;&gt;0,'Finish order'!G124,"")</f>
        <v/>
      </c>
      <c r="H126" s="36"/>
      <c r="I126" s="36"/>
      <c r="J126" s="36"/>
      <c r="K126" s="36"/>
      <c r="L126" s="36"/>
      <c r="M126" s="36"/>
      <c r="N126" s="36"/>
      <c r="O126" s="36"/>
      <c r="P126" s="36"/>
      <c r="Q126" s="36"/>
      <c r="R126" s="36"/>
      <c r="S126" s="36"/>
      <c r="T126" s="36"/>
      <c r="U126" s="36"/>
      <c r="V126" s="36"/>
      <c r="W126" s="36"/>
      <c r="X126" s="36"/>
      <c r="Y126" s="36"/>
      <c r="Z126" s="36"/>
    </row>
    <row r="127" customFormat="false" ht="15.75" hidden="false" customHeight="true" outlineLevel="0" collapsed="false">
      <c r="A127" s="42" t="str">
        <f aca="false">IF('Finish order'!F125&lt;&gt;0, 'Finish order'!A125,"")</f>
        <v/>
      </c>
      <c r="B127" s="43" t="str">
        <f aca="false">IF('Finish order'!F125&lt;&gt;0, 'Finish order'!B125,"")</f>
        <v/>
      </c>
      <c r="C127" s="43" t="str">
        <f aca="false">IF('Finish order'!F125&lt;&gt;0, 'Finish order'!D125,"")</f>
        <v/>
      </c>
      <c r="D127" s="44" t="str">
        <f aca="false">PROPER('Finish order'!H125)</f>
        <v/>
      </c>
      <c r="E127" s="45" t="str">
        <f aca="false">IF('Finish order'!I125&lt;&gt;0,'Finish order'!I125,"")</f>
        <v/>
      </c>
      <c r="F127" s="43" t="str">
        <f aca="false">IF('Finish order'!K125&lt;&gt;0, (UPPER(LEFT('Finish order'!K125,2))&amp;MID('Finish order'!K125,3,LEN('Finish order'!K125))), "")</f>
        <v/>
      </c>
      <c r="G127" s="46" t="str">
        <f aca="false">IF('Finish order'!G125&lt;&gt;0,'Finish order'!G125,"")</f>
        <v/>
      </c>
      <c r="H127" s="36"/>
      <c r="I127" s="36"/>
      <c r="J127" s="36"/>
      <c r="K127" s="36"/>
      <c r="L127" s="36"/>
      <c r="M127" s="36"/>
      <c r="N127" s="36"/>
      <c r="O127" s="36"/>
      <c r="P127" s="36"/>
      <c r="Q127" s="36"/>
      <c r="R127" s="36"/>
      <c r="S127" s="36"/>
      <c r="T127" s="36"/>
      <c r="U127" s="36"/>
      <c r="V127" s="36"/>
      <c r="W127" s="36"/>
      <c r="X127" s="36"/>
      <c r="Y127" s="36"/>
      <c r="Z127" s="36"/>
    </row>
    <row r="128" customFormat="false" ht="15.75" hidden="false" customHeight="true" outlineLevel="0" collapsed="false">
      <c r="A128" s="42" t="str">
        <f aca="false">IF('Finish order'!F126&lt;&gt;0, 'Finish order'!A126,"")</f>
        <v/>
      </c>
      <c r="B128" s="43" t="str">
        <f aca="false">IF('Finish order'!F126&lt;&gt;0, 'Finish order'!B126,"")</f>
        <v/>
      </c>
      <c r="C128" s="43" t="str">
        <f aca="false">IF('Finish order'!F126&lt;&gt;0, 'Finish order'!D126,"")</f>
        <v/>
      </c>
      <c r="D128" s="44" t="str">
        <f aca="false">PROPER('Finish order'!H126)</f>
        <v/>
      </c>
      <c r="E128" s="45" t="str">
        <f aca="false">IF('Finish order'!I126&lt;&gt;0,'Finish order'!I126,"")</f>
        <v/>
      </c>
      <c r="F128" s="43" t="str">
        <f aca="false">IF('Finish order'!K126&lt;&gt;0, (UPPER(LEFT('Finish order'!K126,2))&amp;MID('Finish order'!K126,3,LEN('Finish order'!K126))), "")</f>
        <v/>
      </c>
      <c r="G128" s="46" t="str">
        <f aca="false">IF('Finish order'!G126&lt;&gt;0,'Finish order'!G126,"")</f>
        <v/>
      </c>
      <c r="H128" s="36"/>
      <c r="I128" s="36"/>
      <c r="J128" s="36"/>
      <c r="K128" s="36"/>
      <c r="L128" s="36"/>
      <c r="M128" s="36"/>
      <c r="N128" s="36"/>
      <c r="O128" s="36"/>
      <c r="P128" s="36"/>
      <c r="Q128" s="36"/>
      <c r="R128" s="36"/>
      <c r="S128" s="36"/>
      <c r="T128" s="36"/>
      <c r="U128" s="36"/>
      <c r="V128" s="36"/>
      <c r="W128" s="36"/>
      <c r="X128" s="36"/>
      <c r="Y128" s="36"/>
      <c r="Z128" s="36"/>
    </row>
    <row r="129" customFormat="false" ht="15.75" hidden="false" customHeight="true" outlineLevel="0" collapsed="false">
      <c r="A129" s="42" t="str">
        <f aca="false">IF('Finish order'!F127&lt;&gt;0, 'Finish order'!A127,"")</f>
        <v/>
      </c>
      <c r="B129" s="43" t="str">
        <f aca="false">IF('Finish order'!F127&lt;&gt;0, 'Finish order'!B127,"")</f>
        <v/>
      </c>
      <c r="C129" s="43" t="str">
        <f aca="false">IF('Finish order'!F127&lt;&gt;0, 'Finish order'!D127,"")</f>
        <v/>
      </c>
      <c r="D129" s="44" t="str">
        <f aca="false">PROPER('Finish order'!H127)</f>
        <v/>
      </c>
      <c r="E129" s="45" t="str">
        <f aca="false">IF('Finish order'!I127&lt;&gt;0,'Finish order'!I127,"")</f>
        <v/>
      </c>
      <c r="F129" s="43" t="str">
        <f aca="false">IF('Finish order'!K127&lt;&gt;0, (UPPER(LEFT('Finish order'!K127,2))&amp;MID('Finish order'!K127,3,LEN('Finish order'!K127))), "")</f>
        <v/>
      </c>
      <c r="G129" s="46" t="str">
        <f aca="false">IF('Finish order'!G127&lt;&gt;0,'Finish order'!G127,"")</f>
        <v/>
      </c>
      <c r="H129" s="36"/>
      <c r="I129" s="36"/>
      <c r="J129" s="36"/>
      <c r="K129" s="36"/>
      <c r="L129" s="36"/>
      <c r="M129" s="36"/>
      <c r="N129" s="36"/>
      <c r="O129" s="36"/>
      <c r="P129" s="36"/>
      <c r="Q129" s="36"/>
      <c r="R129" s="36"/>
      <c r="S129" s="36"/>
      <c r="T129" s="36"/>
      <c r="U129" s="36"/>
      <c r="V129" s="36"/>
      <c r="W129" s="36"/>
      <c r="X129" s="36"/>
      <c r="Y129" s="36"/>
      <c r="Z129" s="36"/>
    </row>
    <row r="130" customFormat="false" ht="15.75" hidden="false" customHeight="true" outlineLevel="0" collapsed="false">
      <c r="A130" s="42" t="str">
        <f aca="false">IF('Finish order'!F128&lt;&gt;0, 'Finish order'!A128,"")</f>
        <v/>
      </c>
      <c r="B130" s="43" t="str">
        <f aca="false">IF('Finish order'!F128&lt;&gt;0, 'Finish order'!B128,"")</f>
        <v/>
      </c>
      <c r="C130" s="43" t="str">
        <f aca="false">IF('Finish order'!F128&lt;&gt;0, 'Finish order'!D128,"")</f>
        <v/>
      </c>
      <c r="D130" s="44" t="str">
        <f aca="false">PROPER('Finish order'!H128)</f>
        <v/>
      </c>
      <c r="E130" s="45" t="str">
        <f aca="false">IF('Finish order'!I128&lt;&gt;0,'Finish order'!I128,"")</f>
        <v/>
      </c>
      <c r="F130" s="43" t="str">
        <f aca="false">IF('Finish order'!K128&lt;&gt;0, (UPPER(LEFT('Finish order'!K128,2))&amp;MID('Finish order'!K128,3,LEN('Finish order'!K128))), "")</f>
        <v/>
      </c>
      <c r="G130" s="46" t="str">
        <f aca="false">IF('Finish order'!G128&lt;&gt;0,'Finish order'!G128,"")</f>
        <v/>
      </c>
      <c r="H130" s="36"/>
      <c r="I130" s="36"/>
      <c r="J130" s="36"/>
      <c r="K130" s="36"/>
      <c r="L130" s="36"/>
      <c r="M130" s="36"/>
      <c r="N130" s="36"/>
      <c r="O130" s="36"/>
      <c r="P130" s="36"/>
      <c r="Q130" s="36"/>
      <c r="R130" s="36"/>
      <c r="S130" s="36"/>
      <c r="T130" s="36"/>
      <c r="U130" s="36"/>
      <c r="V130" s="36"/>
      <c r="W130" s="36"/>
      <c r="X130" s="36"/>
      <c r="Y130" s="36"/>
      <c r="Z130" s="36"/>
    </row>
    <row r="131" customFormat="false" ht="15.75" hidden="false" customHeight="true" outlineLevel="0" collapsed="false">
      <c r="A131" s="42" t="str">
        <f aca="false">IF('Finish order'!F129&lt;&gt;0, 'Finish order'!A129,"")</f>
        <v/>
      </c>
      <c r="B131" s="43" t="str">
        <f aca="false">IF('Finish order'!F129&lt;&gt;0, 'Finish order'!B129,"")</f>
        <v/>
      </c>
      <c r="C131" s="43" t="str">
        <f aca="false">IF('Finish order'!F129&lt;&gt;0, 'Finish order'!D129,"")</f>
        <v/>
      </c>
      <c r="D131" s="44" t="str">
        <f aca="false">PROPER('Finish order'!H129)</f>
        <v/>
      </c>
      <c r="E131" s="45" t="str">
        <f aca="false">IF('Finish order'!I129&lt;&gt;0,'Finish order'!I129,"")</f>
        <v/>
      </c>
      <c r="F131" s="43" t="str">
        <f aca="false">IF('Finish order'!K129&lt;&gt;0, (UPPER(LEFT('Finish order'!K129,2))&amp;MID('Finish order'!K129,3,LEN('Finish order'!K129))), "")</f>
        <v/>
      </c>
      <c r="G131" s="46" t="str">
        <f aca="false">IF('Finish order'!G129&lt;&gt;0,'Finish order'!G129,"")</f>
        <v/>
      </c>
      <c r="H131" s="36"/>
      <c r="I131" s="36"/>
      <c r="J131" s="36"/>
      <c r="K131" s="36"/>
      <c r="L131" s="36"/>
      <c r="M131" s="36"/>
      <c r="N131" s="36"/>
      <c r="O131" s="36"/>
      <c r="P131" s="36"/>
      <c r="Q131" s="36"/>
      <c r="R131" s="36"/>
      <c r="S131" s="36"/>
      <c r="T131" s="36"/>
      <c r="U131" s="36"/>
      <c r="V131" s="36"/>
      <c r="W131" s="36"/>
      <c r="X131" s="36"/>
      <c r="Y131" s="36"/>
      <c r="Z131" s="36"/>
    </row>
    <row r="132" customFormat="false" ht="15.75" hidden="false" customHeight="true" outlineLevel="0" collapsed="false">
      <c r="A132" s="42" t="str">
        <f aca="false">IF('Finish order'!F130&lt;&gt;0, 'Finish order'!A130,"")</f>
        <v/>
      </c>
      <c r="B132" s="43" t="str">
        <f aca="false">IF('Finish order'!F130&lt;&gt;0, 'Finish order'!B130,"")</f>
        <v/>
      </c>
      <c r="C132" s="43" t="str">
        <f aca="false">IF('Finish order'!F130&lt;&gt;0, 'Finish order'!D130,"")</f>
        <v/>
      </c>
      <c r="D132" s="44" t="str">
        <f aca="false">PROPER('Finish order'!H130)</f>
        <v/>
      </c>
      <c r="E132" s="45" t="str">
        <f aca="false">IF('Finish order'!I130&lt;&gt;0,'Finish order'!I130,"")</f>
        <v/>
      </c>
      <c r="F132" s="43" t="str">
        <f aca="false">IF('Finish order'!K130&lt;&gt;0, (UPPER(LEFT('Finish order'!K130,2))&amp;MID('Finish order'!K130,3,LEN('Finish order'!K130))), "")</f>
        <v/>
      </c>
      <c r="G132" s="46" t="str">
        <f aca="false">IF('Finish order'!G130&lt;&gt;0,'Finish order'!G130,"")</f>
        <v/>
      </c>
      <c r="H132" s="36"/>
      <c r="I132" s="36"/>
      <c r="J132" s="36"/>
      <c r="K132" s="36"/>
      <c r="L132" s="36"/>
      <c r="M132" s="36"/>
      <c r="N132" s="36"/>
      <c r="O132" s="36"/>
      <c r="P132" s="36"/>
      <c r="Q132" s="36"/>
      <c r="R132" s="36"/>
      <c r="S132" s="36"/>
      <c r="T132" s="36"/>
      <c r="U132" s="36"/>
      <c r="V132" s="36"/>
      <c r="W132" s="36"/>
      <c r="X132" s="36"/>
      <c r="Y132" s="36"/>
      <c r="Z132" s="36"/>
    </row>
    <row r="133" customFormat="false" ht="15.75" hidden="false" customHeight="true" outlineLevel="0" collapsed="false">
      <c r="A133" s="42" t="str">
        <f aca="false">IF('Finish order'!F131&lt;&gt;0, 'Finish order'!A131,"")</f>
        <v/>
      </c>
      <c r="B133" s="43" t="str">
        <f aca="false">IF('Finish order'!F131&lt;&gt;0, 'Finish order'!B131,"")</f>
        <v/>
      </c>
      <c r="C133" s="43" t="str">
        <f aca="false">IF('Finish order'!F131&lt;&gt;0, 'Finish order'!D131,"")</f>
        <v/>
      </c>
      <c r="D133" s="44" t="str">
        <f aca="false">PROPER('Finish order'!H131)</f>
        <v/>
      </c>
      <c r="E133" s="45" t="str">
        <f aca="false">IF('Finish order'!I131&lt;&gt;0,'Finish order'!I131,"")</f>
        <v/>
      </c>
      <c r="F133" s="43" t="str">
        <f aca="false">IF('Finish order'!K131&lt;&gt;0, (UPPER(LEFT('Finish order'!K131,2))&amp;MID('Finish order'!K131,3,LEN('Finish order'!K131))), "")</f>
        <v/>
      </c>
      <c r="G133" s="46" t="str">
        <f aca="false">IF('Finish order'!G131&lt;&gt;0,'Finish order'!G131,"")</f>
        <v/>
      </c>
      <c r="H133" s="36"/>
      <c r="I133" s="36"/>
      <c r="J133" s="36"/>
      <c r="K133" s="36"/>
      <c r="L133" s="36"/>
      <c r="M133" s="36"/>
      <c r="N133" s="36"/>
      <c r="O133" s="36"/>
      <c r="P133" s="36"/>
      <c r="Q133" s="36"/>
      <c r="R133" s="36"/>
      <c r="S133" s="36"/>
      <c r="T133" s="36"/>
      <c r="U133" s="36"/>
      <c r="V133" s="36"/>
      <c r="W133" s="36"/>
      <c r="X133" s="36"/>
      <c r="Y133" s="36"/>
      <c r="Z133" s="36"/>
    </row>
    <row r="134" customFormat="false" ht="15.75" hidden="false" customHeight="true" outlineLevel="0" collapsed="false">
      <c r="A134" s="42" t="str">
        <f aca="false">IF('Finish order'!F132&lt;&gt;0, 'Finish order'!A132,"")</f>
        <v/>
      </c>
      <c r="B134" s="43" t="str">
        <f aca="false">IF('Finish order'!F132&lt;&gt;0, 'Finish order'!B132,"")</f>
        <v/>
      </c>
      <c r="C134" s="43" t="str">
        <f aca="false">IF('Finish order'!F132&lt;&gt;0, 'Finish order'!D132,"")</f>
        <v/>
      </c>
      <c r="D134" s="44" t="str">
        <f aca="false">PROPER('Finish order'!H132)</f>
        <v/>
      </c>
      <c r="E134" s="45" t="str">
        <f aca="false">IF('Finish order'!I132&lt;&gt;0,'Finish order'!I132,"")</f>
        <v/>
      </c>
      <c r="F134" s="43" t="str">
        <f aca="false">IF('Finish order'!K132&lt;&gt;0, (UPPER(LEFT('Finish order'!K132,2))&amp;MID('Finish order'!K132,3,LEN('Finish order'!K132))), "")</f>
        <v/>
      </c>
      <c r="G134" s="46" t="str">
        <f aca="false">IF('Finish order'!G132&lt;&gt;0,'Finish order'!G132,"")</f>
        <v/>
      </c>
      <c r="H134" s="36"/>
      <c r="I134" s="36"/>
      <c r="J134" s="36"/>
      <c r="K134" s="36"/>
      <c r="L134" s="36"/>
      <c r="M134" s="36"/>
      <c r="N134" s="36"/>
      <c r="O134" s="36"/>
      <c r="P134" s="36"/>
      <c r="Q134" s="36"/>
      <c r="R134" s="36"/>
      <c r="S134" s="36"/>
      <c r="T134" s="36"/>
      <c r="U134" s="36"/>
      <c r="V134" s="36"/>
      <c r="W134" s="36"/>
      <c r="X134" s="36"/>
      <c r="Y134" s="36"/>
      <c r="Z134" s="36"/>
    </row>
    <row r="135" customFormat="false" ht="15.75" hidden="false" customHeight="true" outlineLevel="0" collapsed="false">
      <c r="A135" s="42" t="str">
        <f aca="false">IF('Finish order'!F133&lt;&gt;0, 'Finish order'!A133,"")</f>
        <v/>
      </c>
      <c r="B135" s="43" t="str">
        <f aca="false">IF('Finish order'!F133&lt;&gt;0, 'Finish order'!B133,"")</f>
        <v/>
      </c>
      <c r="C135" s="43" t="str">
        <f aca="false">IF('Finish order'!F133&lt;&gt;0, 'Finish order'!D133,"")</f>
        <v/>
      </c>
      <c r="D135" s="44" t="str">
        <f aca="false">PROPER('Finish order'!H133)</f>
        <v/>
      </c>
      <c r="E135" s="45" t="str">
        <f aca="false">IF('Finish order'!I133&lt;&gt;0,'Finish order'!I133,"")</f>
        <v/>
      </c>
      <c r="F135" s="43" t="str">
        <f aca="false">IF('Finish order'!K133&lt;&gt;0, (UPPER(LEFT('Finish order'!K133,2))&amp;MID('Finish order'!K133,3,LEN('Finish order'!K133))), "")</f>
        <v/>
      </c>
      <c r="G135" s="46" t="str">
        <f aca="false">IF('Finish order'!G133&lt;&gt;0,'Finish order'!G133,"")</f>
        <v/>
      </c>
      <c r="H135" s="36"/>
      <c r="I135" s="36"/>
      <c r="J135" s="36"/>
      <c r="K135" s="36"/>
      <c r="L135" s="36"/>
      <c r="M135" s="36"/>
      <c r="N135" s="36"/>
      <c r="O135" s="36"/>
      <c r="P135" s="36"/>
      <c r="Q135" s="36"/>
      <c r="R135" s="36"/>
      <c r="S135" s="36"/>
      <c r="T135" s="36"/>
      <c r="U135" s="36"/>
      <c r="V135" s="36"/>
      <c r="W135" s="36"/>
      <c r="X135" s="36"/>
      <c r="Y135" s="36"/>
      <c r="Z135" s="36"/>
    </row>
    <row r="136" customFormat="false" ht="15.75" hidden="false" customHeight="true" outlineLevel="0" collapsed="false">
      <c r="A136" s="42" t="str">
        <f aca="false">IF('Finish order'!F134&lt;&gt;0, 'Finish order'!A134,"")</f>
        <v/>
      </c>
      <c r="B136" s="43" t="str">
        <f aca="false">IF('Finish order'!F134&lt;&gt;0, 'Finish order'!B134,"")</f>
        <v/>
      </c>
      <c r="C136" s="43" t="str">
        <f aca="false">IF('Finish order'!F134&lt;&gt;0, 'Finish order'!D134,"")</f>
        <v/>
      </c>
      <c r="D136" s="44" t="str">
        <f aca="false">PROPER('Finish order'!H134)</f>
        <v/>
      </c>
      <c r="E136" s="45" t="str">
        <f aca="false">IF('Finish order'!I134&lt;&gt;0,'Finish order'!I134,"")</f>
        <v/>
      </c>
      <c r="F136" s="43" t="str">
        <f aca="false">IF('Finish order'!K134&lt;&gt;0, (UPPER(LEFT('Finish order'!K134,2))&amp;MID('Finish order'!K134,3,LEN('Finish order'!K134))), "")</f>
        <v/>
      </c>
      <c r="G136" s="46" t="str">
        <f aca="false">IF('Finish order'!G134&lt;&gt;0,'Finish order'!G134,"")</f>
        <v/>
      </c>
      <c r="H136" s="36"/>
      <c r="I136" s="36"/>
      <c r="J136" s="36"/>
      <c r="K136" s="36"/>
      <c r="L136" s="36"/>
      <c r="M136" s="36"/>
      <c r="N136" s="36"/>
      <c r="O136" s="36"/>
      <c r="P136" s="36"/>
      <c r="Q136" s="36"/>
      <c r="R136" s="36"/>
      <c r="S136" s="36"/>
      <c r="T136" s="36"/>
      <c r="U136" s="36"/>
      <c r="V136" s="36"/>
      <c r="W136" s="36"/>
      <c r="X136" s="36"/>
      <c r="Y136" s="36"/>
      <c r="Z136" s="36"/>
    </row>
    <row r="137" customFormat="false" ht="15.75" hidden="false" customHeight="true" outlineLevel="0" collapsed="false">
      <c r="A137" s="42" t="str">
        <f aca="false">IF('Finish order'!F135&lt;&gt;0, 'Finish order'!A135,"")</f>
        <v/>
      </c>
      <c r="B137" s="43" t="str">
        <f aca="false">IF('Finish order'!F135&lt;&gt;0, 'Finish order'!B135,"")</f>
        <v/>
      </c>
      <c r="C137" s="43" t="str">
        <f aca="false">IF('Finish order'!F135&lt;&gt;0, 'Finish order'!D135,"")</f>
        <v/>
      </c>
      <c r="D137" s="44" t="str">
        <f aca="false">PROPER('Finish order'!H135)</f>
        <v/>
      </c>
      <c r="E137" s="45" t="str">
        <f aca="false">IF('Finish order'!I135&lt;&gt;0,'Finish order'!I135,"")</f>
        <v/>
      </c>
      <c r="F137" s="43" t="str">
        <f aca="false">IF('Finish order'!K135&lt;&gt;0, (UPPER(LEFT('Finish order'!K135,2))&amp;MID('Finish order'!K135,3,LEN('Finish order'!K135))), "")</f>
        <v/>
      </c>
      <c r="G137" s="46" t="str">
        <f aca="false">IF('Finish order'!G135&lt;&gt;0,'Finish order'!G135,"")</f>
        <v/>
      </c>
      <c r="H137" s="36"/>
      <c r="I137" s="36"/>
      <c r="J137" s="36"/>
      <c r="K137" s="36"/>
      <c r="L137" s="36"/>
      <c r="M137" s="36"/>
      <c r="N137" s="36"/>
      <c r="O137" s="36"/>
      <c r="P137" s="36"/>
      <c r="Q137" s="36"/>
      <c r="R137" s="36"/>
      <c r="S137" s="36"/>
      <c r="T137" s="36"/>
      <c r="U137" s="36"/>
      <c r="V137" s="36"/>
      <c r="W137" s="36"/>
      <c r="X137" s="36"/>
      <c r="Y137" s="36"/>
      <c r="Z137" s="36"/>
    </row>
    <row r="138" customFormat="false" ht="15.75" hidden="false" customHeight="true" outlineLevel="0" collapsed="false">
      <c r="A138" s="42" t="str">
        <f aca="false">IF('Finish order'!F136&lt;&gt;0, 'Finish order'!A136,"")</f>
        <v/>
      </c>
      <c r="B138" s="43" t="str">
        <f aca="false">IF('Finish order'!F136&lt;&gt;0, 'Finish order'!B136,"")</f>
        <v/>
      </c>
      <c r="C138" s="43" t="str">
        <f aca="false">IF('Finish order'!F136&lt;&gt;0, 'Finish order'!D136,"")</f>
        <v/>
      </c>
      <c r="D138" s="44" t="str">
        <f aca="false">PROPER('Finish order'!H136)</f>
        <v/>
      </c>
      <c r="E138" s="45" t="str">
        <f aca="false">IF('Finish order'!I136&lt;&gt;0,'Finish order'!I136,"")</f>
        <v/>
      </c>
      <c r="F138" s="43" t="str">
        <f aca="false">IF('Finish order'!K136&lt;&gt;0, (UPPER(LEFT('Finish order'!K136,2))&amp;MID('Finish order'!K136,3,LEN('Finish order'!K136))), "")</f>
        <v/>
      </c>
      <c r="G138" s="46" t="str">
        <f aca="false">IF('Finish order'!G136&lt;&gt;0,'Finish order'!G136,"")</f>
        <v/>
      </c>
      <c r="H138" s="36"/>
      <c r="I138" s="36"/>
      <c r="J138" s="36"/>
      <c r="K138" s="36"/>
      <c r="L138" s="36"/>
      <c r="M138" s="36"/>
      <c r="N138" s="36"/>
      <c r="O138" s="36"/>
      <c r="P138" s="36"/>
      <c r="Q138" s="36"/>
      <c r="R138" s="36"/>
      <c r="S138" s="36"/>
      <c r="T138" s="36"/>
      <c r="U138" s="36"/>
      <c r="V138" s="36"/>
      <c r="W138" s="36"/>
      <c r="X138" s="36"/>
      <c r="Y138" s="36"/>
      <c r="Z138" s="36"/>
    </row>
    <row r="139" customFormat="false" ht="15.75" hidden="false" customHeight="true" outlineLevel="0" collapsed="false">
      <c r="A139" s="42" t="str">
        <f aca="false">IF('Finish order'!F137&lt;&gt;0, 'Finish order'!A137,"")</f>
        <v/>
      </c>
      <c r="B139" s="43" t="str">
        <f aca="false">IF('Finish order'!F137&lt;&gt;0, 'Finish order'!B137,"")</f>
        <v/>
      </c>
      <c r="C139" s="43" t="str">
        <f aca="false">IF('Finish order'!F137&lt;&gt;0, 'Finish order'!D137,"")</f>
        <v/>
      </c>
      <c r="D139" s="44" t="str">
        <f aca="false">PROPER('Finish order'!H137)</f>
        <v/>
      </c>
      <c r="E139" s="45" t="str">
        <f aca="false">IF('Finish order'!I137&lt;&gt;0,'Finish order'!I137,"")</f>
        <v/>
      </c>
      <c r="F139" s="43" t="str">
        <f aca="false">IF('Finish order'!K137&lt;&gt;0, (UPPER(LEFT('Finish order'!K137,2))&amp;MID('Finish order'!K137,3,LEN('Finish order'!K137))), "")</f>
        <v/>
      </c>
      <c r="G139" s="46" t="str">
        <f aca="false">IF('Finish order'!G137&lt;&gt;0,'Finish order'!G137,"")</f>
        <v/>
      </c>
      <c r="H139" s="36"/>
      <c r="I139" s="36"/>
      <c r="J139" s="36"/>
      <c r="K139" s="36"/>
      <c r="L139" s="36"/>
      <c r="M139" s="36"/>
      <c r="N139" s="36"/>
      <c r="O139" s="36"/>
      <c r="P139" s="36"/>
      <c r="Q139" s="36"/>
      <c r="R139" s="36"/>
      <c r="S139" s="36"/>
      <c r="T139" s="36"/>
      <c r="U139" s="36"/>
      <c r="V139" s="36"/>
      <c r="W139" s="36"/>
      <c r="X139" s="36"/>
      <c r="Y139" s="36"/>
      <c r="Z139" s="36"/>
    </row>
    <row r="140" customFormat="false" ht="15.75" hidden="false" customHeight="true" outlineLevel="0" collapsed="false">
      <c r="A140" s="42" t="str">
        <f aca="false">IF('Finish order'!F138&lt;&gt;0, 'Finish order'!A138,"")</f>
        <v/>
      </c>
      <c r="B140" s="43" t="str">
        <f aca="false">IF('Finish order'!F138&lt;&gt;0, 'Finish order'!B138,"")</f>
        <v/>
      </c>
      <c r="C140" s="43" t="str">
        <f aca="false">IF('Finish order'!F138&lt;&gt;0, 'Finish order'!D138,"")</f>
        <v/>
      </c>
      <c r="D140" s="44" t="str">
        <f aca="false">PROPER('Finish order'!H138)</f>
        <v/>
      </c>
      <c r="E140" s="45" t="str">
        <f aca="false">IF('Finish order'!I138&lt;&gt;0,'Finish order'!I138,"")</f>
        <v/>
      </c>
      <c r="F140" s="43" t="str">
        <f aca="false">IF('Finish order'!K138&lt;&gt;0, (UPPER(LEFT('Finish order'!K138,2))&amp;MID('Finish order'!K138,3,LEN('Finish order'!K138))), "")</f>
        <v/>
      </c>
      <c r="G140" s="46" t="str">
        <f aca="false">IF('Finish order'!G138&lt;&gt;0,'Finish order'!G138,"")</f>
        <v/>
      </c>
      <c r="H140" s="36"/>
      <c r="I140" s="36"/>
      <c r="J140" s="36"/>
      <c r="K140" s="36"/>
      <c r="L140" s="36"/>
      <c r="M140" s="36"/>
      <c r="N140" s="36"/>
      <c r="O140" s="36"/>
      <c r="P140" s="36"/>
      <c r="Q140" s="36"/>
      <c r="R140" s="36"/>
      <c r="S140" s="36"/>
      <c r="T140" s="36"/>
      <c r="U140" s="36"/>
      <c r="V140" s="36"/>
      <c r="W140" s="36"/>
      <c r="X140" s="36"/>
      <c r="Y140" s="36"/>
      <c r="Z140" s="36"/>
    </row>
    <row r="141" customFormat="false" ht="15.75" hidden="false" customHeight="true" outlineLevel="0" collapsed="false">
      <c r="A141" s="42" t="str">
        <f aca="false">IF('Finish order'!F139&lt;&gt;0, 'Finish order'!A139,"")</f>
        <v/>
      </c>
      <c r="B141" s="43" t="str">
        <f aca="false">IF('Finish order'!F139&lt;&gt;0, 'Finish order'!B139,"")</f>
        <v/>
      </c>
      <c r="C141" s="43" t="str">
        <f aca="false">IF('Finish order'!F139&lt;&gt;0, 'Finish order'!D139,"")</f>
        <v/>
      </c>
      <c r="D141" s="44" t="str">
        <f aca="false">PROPER('Finish order'!H139)</f>
        <v/>
      </c>
      <c r="E141" s="45" t="str">
        <f aca="false">IF('Finish order'!I139&lt;&gt;0,'Finish order'!I139,"")</f>
        <v/>
      </c>
      <c r="F141" s="43" t="str">
        <f aca="false">IF('Finish order'!K139&lt;&gt;0, (UPPER(LEFT('Finish order'!K139,2))&amp;MID('Finish order'!K139,3,LEN('Finish order'!K139))), "")</f>
        <v/>
      </c>
      <c r="G141" s="46" t="str">
        <f aca="false">IF('Finish order'!G139&lt;&gt;0,'Finish order'!G139,"")</f>
        <v/>
      </c>
      <c r="H141" s="36"/>
      <c r="I141" s="36"/>
      <c r="J141" s="36"/>
      <c r="K141" s="36"/>
      <c r="L141" s="36"/>
      <c r="M141" s="36"/>
      <c r="N141" s="36"/>
      <c r="O141" s="36"/>
      <c r="P141" s="36"/>
      <c r="Q141" s="36"/>
      <c r="R141" s="36"/>
      <c r="S141" s="36"/>
      <c r="T141" s="36"/>
      <c r="U141" s="36"/>
      <c r="V141" s="36"/>
      <c r="W141" s="36"/>
      <c r="X141" s="36"/>
      <c r="Y141" s="36"/>
      <c r="Z141" s="36"/>
    </row>
    <row r="142" customFormat="false" ht="15.75" hidden="false" customHeight="true" outlineLevel="0" collapsed="false">
      <c r="A142" s="42" t="str">
        <f aca="false">IF('Finish order'!F140&lt;&gt;0, 'Finish order'!A140,"")</f>
        <v/>
      </c>
      <c r="B142" s="43" t="str">
        <f aca="false">IF('Finish order'!F140&lt;&gt;0, 'Finish order'!B140,"")</f>
        <v/>
      </c>
      <c r="C142" s="43" t="str">
        <f aca="false">IF('Finish order'!F140&lt;&gt;0, 'Finish order'!D140,"")</f>
        <v/>
      </c>
      <c r="D142" s="44" t="str">
        <f aca="false">PROPER('Finish order'!H140)</f>
        <v/>
      </c>
      <c r="E142" s="45" t="str">
        <f aca="false">IF('Finish order'!I140&lt;&gt;0,'Finish order'!I140,"")</f>
        <v/>
      </c>
      <c r="F142" s="43" t="str">
        <f aca="false">IF('Finish order'!K140&lt;&gt;0, (UPPER(LEFT('Finish order'!K140,2))&amp;MID('Finish order'!K140,3,LEN('Finish order'!K140))), "")</f>
        <v/>
      </c>
      <c r="G142" s="46" t="str">
        <f aca="false">IF('Finish order'!G140&lt;&gt;0,'Finish order'!G140,"")</f>
        <v/>
      </c>
      <c r="H142" s="36"/>
      <c r="I142" s="36"/>
      <c r="J142" s="36"/>
      <c r="K142" s="36"/>
      <c r="L142" s="36"/>
      <c r="M142" s="36"/>
      <c r="N142" s="36"/>
      <c r="O142" s="36"/>
      <c r="P142" s="36"/>
      <c r="Q142" s="36"/>
      <c r="R142" s="36"/>
      <c r="S142" s="36"/>
      <c r="T142" s="36"/>
      <c r="U142" s="36"/>
      <c r="V142" s="36"/>
      <c r="W142" s="36"/>
      <c r="X142" s="36"/>
      <c r="Y142" s="36"/>
      <c r="Z142" s="36"/>
    </row>
    <row r="143" customFormat="false" ht="15.75" hidden="false" customHeight="true" outlineLevel="0" collapsed="false">
      <c r="A143" s="42" t="str">
        <f aca="false">IF('Finish order'!F141&lt;&gt;0, 'Finish order'!A141,"")</f>
        <v/>
      </c>
      <c r="B143" s="43" t="str">
        <f aca="false">IF('Finish order'!F141&lt;&gt;0, 'Finish order'!B141,"")</f>
        <v/>
      </c>
      <c r="C143" s="43" t="str">
        <f aca="false">IF('Finish order'!F141&lt;&gt;0, 'Finish order'!D141,"")</f>
        <v/>
      </c>
      <c r="D143" s="44" t="str">
        <f aca="false">PROPER('Finish order'!H141)</f>
        <v/>
      </c>
      <c r="E143" s="45" t="str">
        <f aca="false">IF('Finish order'!I141&lt;&gt;0,'Finish order'!I141,"")</f>
        <v/>
      </c>
      <c r="F143" s="43" t="str">
        <f aca="false">IF('Finish order'!K141&lt;&gt;0, (UPPER(LEFT('Finish order'!K141,2))&amp;MID('Finish order'!K141,3,LEN('Finish order'!K141))), "")</f>
        <v/>
      </c>
      <c r="G143" s="46" t="str">
        <f aca="false">IF('Finish order'!G141&lt;&gt;0,'Finish order'!G141,"")</f>
        <v/>
      </c>
      <c r="H143" s="36"/>
      <c r="I143" s="36"/>
      <c r="J143" s="36"/>
      <c r="K143" s="36"/>
      <c r="L143" s="36"/>
      <c r="M143" s="36"/>
      <c r="N143" s="36"/>
      <c r="O143" s="36"/>
      <c r="P143" s="36"/>
      <c r="Q143" s="36"/>
      <c r="R143" s="36"/>
      <c r="S143" s="36"/>
      <c r="T143" s="36"/>
      <c r="U143" s="36"/>
      <c r="V143" s="36"/>
      <c r="W143" s="36"/>
      <c r="X143" s="36"/>
      <c r="Y143" s="36"/>
      <c r="Z143" s="36"/>
    </row>
    <row r="144" customFormat="false" ht="15.75" hidden="false" customHeight="true" outlineLevel="0" collapsed="false">
      <c r="A144" s="42" t="str">
        <f aca="false">IF('Finish order'!F142&lt;&gt;0, 'Finish order'!A142,"")</f>
        <v/>
      </c>
      <c r="B144" s="43" t="str">
        <f aca="false">IF('Finish order'!F142&lt;&gt;0, 'Finish order'!B142,"")</f>
        <v/>
      </c>
      <c r="C144" s="43" t="str">
        <f aca="false">IF('Finish order'!F142&lt;&gt;0, 'Finish order'!D142,"")</f>
        <v/>
      </c>
      <c r="D144" s="44" t="str">
        <f aca="false">PROPER('Finish order'!H142)</f>
        <v/>
      </c>
      <c r="E144" s="45" t="str">
        <f aca="false">IF('Finish order'!I142&lt;&gt;0,'Finish order'!I142,"")</f>
        <v/>
      </c>
      <c r="F144" s="43" t="str">
        <f aca="false">IF('Finish order'!K142&lt;&gt;0, (UPPER(LEFT('Finish order'!K142,2))&amp;MID('Finish order'!K142,3,LEN('Finish order'!K142))), "")</f>
        <v/>
      </c>
      <c r="G144" s="46" t="str">
        <f aca="false">IF('Finish order'!G142&lt;&gt;0,'Finish order'!G142,"")</f>
        <v/>
      </c>
      <c r="H144" s="36"/>
      <c r="I144" s="36"/>
      <c r="J144" s="36"/>
      <c r="K144" s="36"/>
      <c r="L144" s="36"/>
      <c r="M144" s="36"/>
      <c r="N144" s="36"/>
      <c r="O144" s="36"/>
      <c r="P144" s="36"/>
      <c r="Q144" s="36"/>
      <c r="R144" s="36"/>
      <c r="S144" s="36"/>
      <c r="T144" s="36"/>
      <c r="U144" s="36"/>
      <c r="V144" s="36"/>
      <c r="W144" s="36"/>
      <c r="X144" s="36"/>
      <c r="Y144" s="36"/>
      <c r="Z144" s="36"/>
    </row>
    <row r="145" customFormat="false" ht="15.75" hidden="false" customHeight="true" outlineLevel="0" collapsed="false">
      <c r="A145" s="42" t="str">
        <f aca="false">IF('Finish order'!F143&lt;&gt;0, 'Finish order'!A143,"")</f>
        <v/>
      </c>
      <c r="B145" s="43" t="str">
        <f aca="false">IF('Finish order'!F143&lt;&gt;0, 'Finish order'!B143,"")</f>
        <v/>
      </c>
      <c r="C145" s="43" t="str">
        <f aca="false">IF('Finish order'!F143&lt;&gt;0, 'Finish order'!D143,"")</f>
        <v/>
      </c>
      <c r="D145" s="44" t="str">
        <f aca="false">PROPER('Finish order'!H143)</f>
        <v/>
      </c>
      <c r="E145" s="45" t="str">
        <f aca="false">IF('Finish order'!I143&lt;&gt;0,'Finish order'!I143,"")</f>
        <v/>
      </c>
      <c r="F145" s="43" t="str">
        <f aca="false">IF('Finish order'!K143&lt;&gt;0, (UPPER(LEFT('Finish order'!K143,2))&amp;MID('Finish order'!K143,3,LEN('Finish order'!K143))), "")</f>
        <v/>
      </c>
      <c r="G145" s="46" t="str">
        <f aca="false">IF('Finish order'!G143&lt;&gt;0,'Finish order'!G143,"")</f>
        <v/>
      </c>
      <c r="H145" s="36"/>
      <c r="I145" s="36"/>
      <c r="J145" s="36"/>
      <c r="K145" s="36"/>
      <c r="L145" s="36"/>
      <c r="M145" s="36"/>
      <c r="N145" s="36"/>
      <c r="O145" s="36"/>
      <c r="P145" s="36"/>
      <c r="Q145" s="36"/>
      <c r="R145" s="36"/>
      <c r="S145" s="36"/>
      <c r="T145" s="36"/>
      <c r="U145" s="36"/>
      <c r="V145" s="36"/>
      <c r="W145" s="36"/>
      <c r="X145" s="36"/>
      <c r="Y145" s="36"/>
      <c r="Z145" s="36"/>
    </row>
    <row r="146" customFormat="false" ht="15.75" hidden="false" customHeight="true" outlineLevel="0" collapsed="false">
      <c r="A146" s="42" t="str">
        <f aca="false">IF('Finish order'!F144&lt;&gt;0, 'Finish order'!A144,"")</f>
        <v/>
      </c>
      <c r="B146" s="43" t="str">
        <f aca="false">IF('Finish order'!F144&lt;&gt;0, 'Finish order'!B144,"")</f>
        <v/>
      </c>
      <c r="C146" s="43" t="str">
        <f aca="false">IF('Finish order'!F144&lt;&gt;0, 'Finish order'!D144,"")</f>
        <v/>
      </c>
      <c r="D146" s="44" t="str">
        <f aca="false">PROPER('Finish order'!H144)</f>
        <v/>
      </c>
      <c r="E146" s="45" t="str">
        <f aca="false">IF('Finish order'!I144&lt;&gt;0,'Finish order'!I144,"")</f>
        <v/>
      </c>
      <c r="F146" s="43" t="str">
        <f aca="false">IF('Finish order'!K144&lt;&gt;0, (UPPER(LEFT('Finish order'!K144,2))&amp;MID('Finish order'!K144,3,LEN('Finish order'!K144))), "")</f>
        <v/>
      </c>
      <c r="G146" s="46" t="str">
        <f aca="false">IF('Finish order'!G144&lt;&gt;0,'Finish order'!G144,"")</f>
        <v/>
      </c>
      <c r="H146" s="36"/>
      <c r="I146" s="36"/>
      <c r="J146" s="36"/>
      <c r="K146" s="36"/>
      <c r="L146" s="36"/>
      <c r="M146" s="36"/>
      <c r="N146" s="36"/>
      <c r="O146" s="36"/>
      <c r="P146" s="36"/>
      <c r="Q146" s="36"/>
      <c r="R146" s="36"/>
      <c r="S146" s="36"/>
      <c r="T146" s="36"/>
      <c r="U146" s="36"/>
      <c r="V146" s="36"/>
      <c r="W146" s="36"/>
      <c r="X146" s="36"/>
      <c r="Y146" s="36"/>
      <c r="Z146" s="36"/>
    </row>
    <row r="147" customFormat="false" ht="15.75" hidden="false" customHeight="true" outlineLevel="0" collapsed="false">
      <c r="A147" s="42" t="str">
        <f aca="false">IF('Finish order'!F145&lt;&gt;0, 'Finish order'!A145,"")</f>
        <v/>
      </c>
      <c r="B147" s="43" t="str">
        <f aca="false">IF('Finish order'!F145&lt;&gt;0, 'Finish order'!B145,"")</f>
        <v/>
      </c>
      <c r="C147" s="43" t="str">
        <f aca="false">IF('Finish order'!F145&lt;&gt;0, 'Finish order'!D145,"")</f>
        <v/>
      </c>
      <c r="D147" s="44" t="str">
        <f aca="false">PROPER('Finish order'!H145)</f>
        <v/>
      </c>
      <c r="E147" s="45" t="str">
        <f aca="false">IF('Finish order'!I145&lt;&gt;0,'Finish order'!I145,"")</f>
        <v/>
      </c>
      <c r="F147" s="43" t="str">
        <f aca="false">IF('Finish order'!K145&lt;&gt;0, (UPPER(LEFT('Finish order'!K145,2))&amp;MID('Finish order'!K145,3,LEN('Finish order'!K145))), "")</f>
        <v/>
      </c>
      <c r="G147" s="46" t="str">
        <f aca="false">IF('Finish order'!G145&lt;&gt;0,'Finish order'!G145,"")</f>
        <v/>
      </c>
      <c r="H147" s="36"/>
      <c r="I147" s="36"/>
      <c r="J147" s="36"/>
      <c r="K147" s="36"/>
      <c r="L147" s="36"/>
      <c r="M147" s="36"/>
      <c r="N147" s="36"/>
      <c r="O147" s="36"/>
      <c r="P147" s="36"/>
      <c r="Q147" s="36"/>
      <c r="R147" s="36"/>
      <c r="S147" s="36"/>
      <c r="T147" s="36"/>
      <c r="U147" s="36"/>
      <c r="V147" s="36"/>
      <c r="W147" s="36"/>
      <c r="X147" s="36"/>
      <c r="Y147" s="36"/>
      <c r="Z147" s="36"/>
    </row>
    <row r="148" customFormat="false" ht="15.75" hidden="false" customHeight="true" outlineLevel="0" collapsed="false">
      <c r="A148" s="42" t="str">
        <f aca="false">IF('Finish order'!F146&lt;&gt;0, 'Finish order'!A146,"")</f>
        <v/>
      </c>
      <c r="B148" s="43" t="str">
        <f aca="false">IF('Finish order'!F146&lt;&gt;0, 'Finish order'!B146,"")</f>
        <v/>
      </c>
      <c r="C148" s="43" t="str">
        <f aca="false">IF('Finish order'!F146&lt;&gt;0, 'Finish order'!D146,"")</f>
        <v/>
      </c>
      <c r="D148" s="44" t="str">
        <f aca="false">PROPER('Finish order'!H146)</f>
        <v/>
      </c>
      <c r="E148" s="45" t="str">
        <f aca="false">IF('Finish order'!I146&lt;&gt;0,'Finish order'!I146,"")</f>
        <v/>
      </c>
      <c r="F148" s="43" t="str">
        <f aca="false">IF('Finish order'!K146&lt;&gt;0, (UPPER(LEFT('Finish order'!K146,2))&amp;MID('Finish order'!K146,3,LEN('Finish order'!K146))), "")</f>
        <v/>
      </c>
      <c r="G148" s="46" t="str">
        <f aca="false">IF('Finish order'!G146&lt;&gt;0,'Finish order'!G146,"")</f>
        <v/>
      </c>
      <c r="H148" s="36"/>
      <c r="I148" s="36"/>
      <c r="J148" s="36"/>
      <c r="K148" s="36"/>
      <c r="L148" s="36"/>
      <c r="M148" s="36"/>
      <c r="N148" s="36"/>
      <c r="O148" s="36"/>
      <c r="P148" s="36"/>
      <c r="Q148" s="36"/>
      <c r="R148" s="36"/>
      <c r="S148" s="36"/>
      <c r="T148" s="36"/>
      <c r="U148" s="36"/>
      <c r="V148" s="36"/>
      <c r="W148" s="36"/>
      <c r="X148" s="36"/>
      <c r="Y148" s="36"/>
      <c r="Z148" s="36"/>
    </row>
    <row r="149" customFormat="false" ht="15.75" hidden="false" customHeight="true" outlineLevel="0" collapsed="false">
      <c r="A149" s="42" t="str">
        <f aca="false">IF('Finish order'!F147&lt;&gt;0, 'Finish order'!A147,"")</f>
        <v/>
      </c>
      <c r="B149" s="43" t="str">
        <f aca="false">IF('Finish order'!F147&lt;&gt;0, 'Finish order'!B147,"")</f>
        <v/>
      </c>
      <c r="C149" s="43" t="str">
        <f aca="false">IF('Finish order'!F147&lt;&gt;0, 'Finish order'!D147,"")</f>
        <v/>
      </c>
      <c r="D149" s="44" t="str">
        <f aca="false">PROPER('Finish order'!H147)</f>
        <v/>
      </c>
      <c r="E149" s="45" t="str">
        <f aca="false">IF('Finish order'!I147&lt;&gt;0,'Finish order'!I147,"")</f>
        <v/>
      </c>
      <c r="F149" s="43" t="str">
        <f aca="false">IF('Finish order'!K147&lt;&gt;0, (UPPER(LEFT('Finish order'!K147,2))&amp;MID('Finish order'!K147,3,LEN('Finish order'!K147))), "")</f>
        <v/>
      </c>
      <c r="G149" s="46" t="str">
        <f aca="false">IF('Finish order'!G147&lt;&gt;0,'Finish order'!G147,"")</f>
        <v/>
      </c>
      <c r="H149" s="36"/>
      <c r="I149" s="36"/>
      <c r="J149" s="36"/>
      <c r="K149" s="36"/>
      <c r="L149" s="36"/>
      <c r="M149" s="36"/>
      <c r="N149" s="36"/>
      <c r="O149" s="36"/>
      <c r="P149" s="36"/>
      <c r="Q149" s="36"/>
      <c r="R149" s="36"/>
      <c r="S149" s="36"/>
      <c r="T149" s="36"/>
      <c r="U149" s="36"/>
      <c r="V149" s="36"/>
      <c r="W149" s="36"/>
      <c r="X149" s="36"/>
      <c r="Y149" s="36"/>
      <c r="Z149" s="36"/>
    </row>
    <row r="150" customFormat="false" ht="15.75" hidden="false" customHeight="true" outlineLevel="0" collapsed="false">
      <c r="A150" s="42" t="str">
        <f aca="false">IF('Finish order'!F148&lt;&gt;0, 'Finish order'!A148,"")</f>
        <v/>
      </c>
      <c r="B150" s="43" t="str">
        <f aca="false">IF('Finish order'!F148&lt;&gt;0, 'Finish order'!B148,"")</f>
        <v/>
      </c>
      <c r="C150" s="43" t="str">
        <f aca="false">IF('Finish order'!F148&lt;&gt;0, 'Finish order'!D148,"")</f>
        <v/>
      </c>
      <c r="D150" s="44" t="str">
        <f aca="false">PROPER('Finish order'!H148)</f>
        <v/>
      </c>
      <c r="E150" s="45" t="str">
        <f aca="false">IF('Finish order'!I148&lt;&gt;0,'Finish order'!I148,"")</f>
        <v/>
      </c>
      <c r="F150" s="43" t="str">
        <f aca="false">IF('Finish order'!K148&lt;&gt;0, (UPPER(LEFT('Finish order'!K148,2))&amp;MID('Finish order'!K148,3,LEN('Finish order'!K148))), "")</f>
        <v/>
      </c>
      <c r="G150" s="46" t="str">
        <f aca="false">IF('Finish order'!G148&lt;&gt;0,'Finish order'!G148,"")</f>
        <v/>
      </c>
      <c r="H150" s="36"/>
      <c r="I150" s="36"/>
      <c r="J150" s="36"/>
      <c r="K150" s="36"/>
      <c r="L150" s="36"/>
      <c r="M150" s="36"/>
      <c r="N150" s="36"/>
      <c r="O150" s="36"/>
      <c r="P150" s="36"/>
      <c r="Q150" s="36"/>
      <c r="R150" s="36"/>
      <c r="S150" s="36"/>
      <c r="T150" s="36"/>
      <c r="U150" s="36"/>
      <c r="V150" s="36"/>
      <c r="W150" s="36"/>
      <c r="X150" s="36"/>
      <c r="Y150" s="36"/>
      <c r="Z150" s="36"/>
    </row>
    <row r="151" customFormat="false" ht="15.75" hidden="false" customHeight="true" outlineLevel="0" collapsed="false">
      <c r="A151" s="42" t="str">
        <f aca="false">IF('Finish order'!F149&lt;&gt;0, 'Finish order'!A149,"")</f>
        <v/>
      </c>
      <c r="B151" s="43" t="str">
        <f aca="false">IF('Finish order'!F149&lt;&gt;0, 'Finish order'!B149,"")</f>
        <v/>
      </c>
      <c r="C151" s="43" t="str">
        <f aca="false">IF('Finish order'!F149&lt;&gt;0, 'Finish order'!D149,"")</f>
        <v/>
      </c>
      <c r="D151" s="44" t="str">
        <f aca="false">PROPER('Finish order'!H149)</f>
        <v/>
      </c>
      <c r="E151" s="45" t="str">
        <f aca="false">IF('Finish order'!I149&lt;&gt;0,'Finish order'!I149,"")</f>
        <v/>
      </c>
      <c r="F151" s="43" t="str">
        <f aca="false">IF('Finish order'!K149&lt;&gt;0, (UPPER(LEFT('Finish order'!K149,2))&amp;MID('Finish order'!K149,3,LEN('Finish order'!K149))), "")</f>
        <v/>
      </c>
      <c r="G151" s="46" t="str">
        <f aca="false">IF('Finish order'!G149&lt;&gt;0,'Finish order'!G149,"")</f>
        <v/>
      </c>
      <c r="H151" s="36"/>
      <c r="I151" s="36"/>
      <c r="J151" s="36"/>
      <c r="K151" s="36"/>
      <c r="L151" s="36"/>
      <c r="M151" s="36"/>
      <c r="N151" s="36"/>
      <c r="O151" s="36"/>
      <c r="P151" s="36"/>
      <c r="Q151" s="36"/>
      <c r="R151" s="36"/>
      <c r="S151" s="36"/>
      <c r="T151" s="36"/>
      <c r="U151" s="36"/>
      <c r="V151" s="36"/>
      <c r="W151" s="36"/>
      <c r="X151" s="36"/>
      <c r="Y151" s="36"/>
      <c r="Z151" s="36"/>
    </row>
    <row r="152" customFormat="false" ht="15.75" hidden="false" customHeight="true" outlineLevel="0" collapsed="false">
      <c r="A152" s="42" t="str">
        <f aca="false">IF('Finish order'!F150&lt;&gt;0, 'Finish order'!A150,"")</f>
        <v/>
      </c>
      <c r="B152" s="43" t="str">
        <f aca="false">IF('Finish order'!F150&lt;&gt;0, 'Finish order'!B150,"")</f>
        <v/>
      </c>
      <c r="C152" s="43" t="str">
        <f aca="false">IF('Finish order'!F150&lt;&gt;0, 'Finish order'!D150,"")</f>
        <v/>
      </c>
      <c r="D152" s="44" t="str">
        <f aca="false">PROPER('Finish order'!H150)</f>
        <v/>
      </c>
      <c r="E152" s="45" t="str">
        <f aca="false">IF('Finish order'!I150&lt;&gt;0,'Finish order'!I150,"")</f>
        <v/>
      </c>
      <c r="F152" s="43" t="str">
        <f aca="false">IF('Finish order'!K150&lt;&gt;0, (UPPER(LEFT('Finish order'!K150,2))&amp;MID('Finish order'!K150,3,LEN('Finish order'!K150))), "")</f>
        <v/>
      </c>
      <c r="G152" s="46" t="str">
        <f aca="false">IF('Finish order'!G150&lt;&gt;0,'Finish order'!G150,"")</f>
        <v/>
      </c>
      <c r="H152" s="36"/>
      <c r="I152" s="36"/>
      <c r="J152" s="36"/>
      <c r="K152" s="36"/>
      <c r="L152" s="36"/>
      <c r="M152" s="36"/>
      <c r="N152" s="36"/>
      <c r="O152" s="36"/>
      <c r="P152" s="36"/>
      <c r="Q152" s="36"/>
      <c r="R152" s="36"/>
      <c r="S152" s="36"/>
      <c r="T152" s="36"/>
      <c r="U152" s="36"/>
      <c r="V152" s="36"/>
      <c r="W152" s="36"/>
      <c r="X152" s="36"/>
      <c r="Y152" s="36"/>
      <c r="Z152" s="36"/>
    </row>
    <row r="153" customFormat="false" ht="15.75" hidden="false" customHeight="true" outlineLevel="0" collapsed="false">
      <c r="A153" s="42" t="str">
        <f aca="false">IF('Finish order'!F151&lt;&gt;0, 'Finish order'!A151,"")</f>
        <v/>
      </c>
      <c r="B153" s="43" t="str">
        <f aca="false">IF('Finish order'!F151&lt;&gt;0, 'Finish order'!B151,"")</f>
        <v/>
      </c>
      <c r="C153" s="43" t="str">
        <f aca="false">IF('Finish order'!F151&lt;&gt;0, 'Finish order'!D151,"")</f>
        <v/>
      </c>
      <c r="D153" s="44" t="str">
        <f aca="false">PROPER('Finish order'!H151)</f>
        <v/>
      </c>
      <c r="E153" s="45" t="str">
        <f aca="false">IF('Finish order'!I151&lt;&gt;0,'Finish order'!I151,"")</f>
        <v/>
      </c>
      <c r="F153" s="43" t="str">
        <f aca="false">IF('Finish order'!K151&lt;&gt;0, (UPPER(LEFT('Finish order'!K151,2))&amp;MID('Finish order'!K151,3,LEN('Finish order'!K151))), "")</f>
        <v/>
      </c>
      <c r="G153" s="46" t="str">
        <f aca="false">IF('Finish order'!G151&lt;&gt;0,'Finish order'!G151,"")</f>
        <v/>
      </c>
      <c r="H153" s="36"/>
      <c r="I153" s="36"/>
      <c r="J153" s="36"/>
      <c r="K153" s="36"/>
      <c r="L153" s="36"/>
      <c r="M153" s="36"/>
      <c r="N153" s="36"/>
      <c r="O153" s="36"/>
      <c r="P153" s="36"/>
      <c r="Q153" s="36"/>
      <c r="R153" s="36"/>
      <c r="S153" s="36"/>
      <c r="T153" s="36"/>
      <c r="U153" s="36"/>
      <c r="V153" s="36"/>
      <c r="W153" s="36"/>
      <c r="X153" s="36"/>
      <c r="Y153" s="36"/>
      <c r="Z153" s="36"/>
    </row>
    <row r="154" customFormat="false" ht="15.75" hidden="false" customHeight="true" outlineLevel="0" collapsed="false">
      <c r="A154" s="42" t="str">
        <f aca="false">IF('Finish order'!F152&lt;&gt;0, 'Finish order'!A152,"")</f>
        <v/>
      </c>
      <c r="B154" s="43" t="str">
        <f aca="false">IF('Finish order'!F152&lt;&gt;0, 'Finish order'!B152,"")</f>
        <v/>
      </c>
      <c r="C154" s="43" t="str">
        <f aca="false">IF('Finish order'!F152&lt;&gt;0, 'Finish order'!D152,"")</f>
        <v/>
      </c>
      <c r="D154" s="44" t="str">
        <f aca="false">PROPER('Finish order'!H152)</f>
        <v/>
      </c>
      <c r="E154" s="45" t="str">
        <f aca="false">IF('Finish order'!I152&lt;&gt;0,'Finish order'!I152,"")</f>
        <v/>
      </c>
      <c r="F154" s="43" t="str">
        <f aca="false">IF('Finish order'!K152&lt;&gt;0, (UPPER(LEFT('Finish order'!K152,2))&amp;MID('Finish order'!K152,3,LEN('Finish order'!K152))), "")</f>
        <v/>
      </c>
      <c r="G154" s="46" t="str">
        <f aca="false">IF('Finish order'!G152&lt;&gt;0,'Finish order'!G152,"")</f>
        <v/>
      </c>
      <c r="H154" s="36"/>
      <c r="I154" s="36"/>
      <c r="J154" s="36"/>
      <c r="K154" s="36"/>
      <c r="L154" s="36"/>
      <c r="M154" s="36"/>
      <c r="N154" s="36"/>
      <c r="O154" s="36"/>
      <c r="P154" s="36"/>
      <c r="Q154" s="36"/>
      <c r="R154" s="36"/>
      <c r="S154" s="36"/>
      <c r="T154" s="36"/>
      <c r="U154" s="36"/>
      <c r="V154" s="36"/>
      <c r="W154" s="36"/>
      <c r="X154" s="36"/>
      <c r="Y154" s="36"/>
      <c r="Z154" s="36"/>
    </row>
    <row r="155" customFormat="false" ht="15.75" hidden="false" customHeight="true" outlineLevel="0" collapsed="false">
      <c r="A155" s="42" t="str">
        <f aca="false">IF('Finish order'!F153&lt;&gt;0, 'Finish order'!A153,"")</f>
        <v/>
      </c>
      <c r="B155" s="43" t="str">
        <f aca="false">IF('Finish order'!F153&lt;&gt;0, 'Finish order'!B153,"")</f>
        <v/>
      </c>
      <c r="C155" s="43" t="str">
        <f aca="false">IF('Finish order'!F153&lt;&gt;0, 'Finish order'!D153,"")</f>
        <v/>
      </c>
      <c r="D155" s="44" t="str">
        <f aca="false">PROPER('Finish order'!H153)</f>
        <v/>
      </c>
      <c r="E155" s="45" t="str">
        <f aca="false">IF('Finish order'!I153&lt;&gt;0,'Finish order'!I153,"")</f>
        <v/>
      </c>
      <c r="F155" s="43" t="str">
        <f aca="false">IF('Finish order'!K153&lt;&gt;0, (UPPER(LEFT('Finish order'!K153,2))&amp;MID('Finish order'!K153,3,LEN('Finish order'!K153))), "")</f>
        <v/>
      </c>
      <c r="G155" s="46" t="str">
        <f aca="false">IF('Finish order'!G153&lt;&gt;0,'Finish order'!G153,"")</f>
        <v/>
      </c>
      <c r="H155" s="36"/>
      <c r="I155" s="36"/>
      <c r="J155" s="36"/>
      <c r="K155" s="36"/>
      <c r="L155" s="36"/>
      <c r="M155" s="36"/>
      <c r="N155" s="36"/>
      <c r="O155" s="36"/>
      <c r="P155" s="36"/>
      <c r="Q155" s="36"/>
      <c r="R155" s="36"/>
      <c r="S155" s="36"/>
      <c r="T155" s="36"/>
      <c r="U155" s="36"/>
      <c r="V155" s="36"/>
      <c r="W155" s="36"/>
      <c r="X155" s="36"/>
      <c r="Y155" s="36"/>
      <c r="Z155" s="36"/>
    </row>
    <row r="156" customFormat="false" ht="15.75" hidden="false" customHeight="true" outlineLevel="0" collapsed="false">
      <c r="A156" s="42" t="str">
        <f aca="false">IF('Finish order'!F154&lt;&gt;0, 'Finish order'!A154,"")</f>
        <v/>
      </c>
      <c r="B156" s="43" t="str">
        <f aca="false">IF('Finish order'!F154&lt;&gt;0, 'Finish order'!B154,"")</f>
        <v/>
      </c>
      <c r="C156" s="43" t="str">
        <f aca="false">IF('Finish order'!F154&lt;&gt;0, 'Finish order'!D154,"")</f>
        <v/>
      </c>
      <c r="D156" s="44" t="str">
        <f aca="false">PROPER('Finish order'!H154)</f>
        <v/>
      </c>
      <c r="E156" s="45" t="str">
        <f aca="false">IF('Finish order'!I154&lt;&gt;0,'Finish order'!I154,"")</f>
        <v/>
      </c>
      <c r="F156" s="43" t="str">
        <f aca="false">IF('Finish order'!K154&lt;&gt;0, (UPPER(LEFT('Finish order'!K154,2))&amp;MID('Finish order'!K154,3,LEN('Finish order'!K154))), "")</f>
        <v/>
      </c>
      <c r="G156" s="46" t="str">
        <f aca="false">IF('Finish order'!G154&lt;&gt;0,'Finish order'!G154,"")</f>
        <v/>
      </c>
      <c r="H156" s="36"/>
      <c r="I156" s="36"/>
      <c r="J156" s="36"/>
      <c r="K156" s="36"/>
      <c r="L156" s="36"/>
      <c r="M156" s="36"/>
      <c r="N156" s="36"/>
      <c r="O156" s="36"/>
      <c r="P156" s="36"/>
      <c r="Q156" s="36"/>
      <c r="R156" s="36"/>
      <c r="S156" s="36"/>
      <c r="T156" s="36"/>
      <c r="U156" s="36"/>
      <c r="V156" s="36"/>
      <c r="W156" s="36"/>
      <c r="X156" s="36"/>
      <c r="Y156" s="36"/>
      <c r="Z156" s="36"/>
    </row>
    <row r="157" customFormat="false" ht="15.75" hidden="false" customHeight="true" outlineLevel="0" collapsed="false">
      <c r="A157" s="42" t="str">
        <f aca="false">IF('Finish order'!F155&lt;&gt;0, 'Finish order'!A155,"")</f>
        <v/>
      </c>
      <c r="B157" s="43" t="str">
        <f aca="false">IF('Finish order'!F155&lt;&gt;0, 'Finish order'!B155,"")</f>
        <v/>
      </c>
      <c r="C157" s="43" t="str">
        <f aca="false">IF('Finish order'!F155&lt;&gt;0, 'Finish order'!D155,"")</f>
        <v/>
      </c>
      <c r="D157" s="44" t="str">
        <f aca="false">PROPER('Finish order'!H155)</f>
        <v/>
      </c>
      <c r="E157" s="45" t="str">
        <f aca="false">IF('Finish order'!I155&lt;&gt;0,'Finish order'!I155,"")</f>
        <v/>
      </c>
      <c r="F157" s="43" t="str">
        <f aca="false">IF('Finish order'!K155&lt;&gt;0, (UPPER(LEFT('Finish order'!K155,2))&amp;MID('Finish order'!K155,3,LEN('Finish order'!K155))), "")</f>
        <v/>
      </c>
      <c r="G157" s="46" t="str">
        <f aca="false">IF('Finish order'!G155&lt;&gt;0,'Finish order'!G155,"")</f>
        <v/>
      </c>
      <c r="H157" s="36"/>
      <c r="I157" s="36"/>
      <c r="J157" s="36"/>
      <c r="K157" s="36"/>
      <c r="L157" s="36"/>
      <c r="M157" s="36"/>
      <c r="N157" s="36"/>
      <c r="O157" s="36"/>
      <c r="P157" s="36"/>
      <c r="Q157" s="36"/>
      <c r="R157" s="36"/>
      <c r="S157" s="36"/>
      <c r="T157" s="36"/>
      <c r="U157" s="36"/>
      <c r="V157" s="36"/>
      <c r="W157" s="36"/>
      <c r="X157" s="36"/>
      <c r="Y157" s="36"/>
      <c r="Z157" s="36"/>
    </row>
    <row r="158" customFormat="false" ht="15.75" hidden="false" customHeight="true" outlineLevel="0" collapsed="false">
      <c r="A158" s="42" t="str">
        <f aca="false">IF('Finish order'!F156&lt;&gt;0, 'Finish order'!A156,"")</f>
        <v/>
      </c>
      <c r="B158" s="43" t="str">
        <f aca="false">IF('Finish order'!F156&lt;&gt;0, 'Finish order'!B156,"")</f>
        <v/>
      </c>
      <c r="C158" s="43" t="str">
        <f aca="false">IF('Finish order'!F156&lt;&gt;0, 'Finish order'!D156,"")</f>
        <v/>
      </c>
      <c r="D158" s="44" t="str">
        <f aca="false">PROPER('Finish order'!H156)</f>
        <v/>
      </c>
      <c r="E158" s="45" t="str">
        <f aca="false">IF('Finish order'!I156&lt;&gt;0,'Finish order'!I156,"")</f>
        <v/>
      </c>
      <c r="F158" s="43" t="str">
        <f aca="false">IF('Finish order'!K156&lt;&gt;0, (UPPER(LEFT('Finish order'!K156,2))&amp;MID('Finish order'!K156,3,LEN('Finish order'!K156))), "")</f>
        <v/>
      </c>
      <c r="G158" s="46" t="str">
        <f aca="false">IF('Finish order'!G156&lt;&gt;0,'Finish order'!G156,"")</f>
        <v/>
      </c>
      <c r="H158" s="36"/>
      <c r="I158" s="36"/>
      <c r="J158" s="36"/>
      <c r="K158" s="36"/>
      <c r="L158" s="36"/>
      <c r="M158" s="36"/>
      <c r="N158" s="36"/>
      <c r="O158" s="36"/>
      <c r="P158" s="36"/>
      <c r="Q158" s="36"/>
      <c r="R158" s="36"/>
      <c r="S158" s="36"/>
      <c r="T158" s="36"/>
      <c r="U158" s="36"/>
      <c r="V158" s="36"/>
      <c r="W158" s="36"/>
      <c r="X158" s="36"/>
      <c r="Y158" s="36"/>
      <c r="Z158" s="36"/>
    </row>
    <row r="159" customFormat="false" ht="15.75" hidden="false" customHeight="true" outlineLevel="0" collapsed="false">
      <c r="A159" s="42" t="str">
        <f aca="false">IF('Finish order'!F157&lt;&gt;0, 'Finish order'!A157,"")</f>
        <v/>
      </c>
      <c r="B159" s="43" t="str">
        <f aca="false">IF('Finish order'!F157&lt;&gt;0, 'Finish order'!B157,"")</f>
        <v/>
      </c>
      <c r="C159" s="43" t="str">
        <f aca="false">IF('Finish order'!F157&lt;&gt;0, 'Finish order'!D157,"")</f>
        <v/>
      </c>
      <c r="D159" s="44" t="str">
        <f aca="false">PROPER('Finish order'!H157)</f>
        <v/>
      </c>
      <c r="E159" s="45" t="str">
        <f aca="false">IF('Finish order'!I157&lt;&gt;0,'Finish order'!I157,"")</f>
        <v/>
      </c>
      <c r="F159" s="43" t="str">
        <f aca="false">IF('Finish order'!K157&lt;&gt;0, (UPPER(LEFT('Finish order'!K157,2))&amp;MID('Finish order'!K157,3,LEN('Finish order'!K157))), "")</f>
        <v/>
      </c>
      <c r="G159" s="46" t="str">
        <f aca="false">IF('Finish order'!G157&lt;&gt;0,'Finish order'!G157,"")</f>
        <v/>
      </c>
      <c r="H159" s="36"/>
      <c r="I159" s="36"/>
      <c r="J159" s="36"/>
      <c r="K159" s="36"/>
      <c r="L159" s="36"/>
      <c r="M159" s="36"/>
      <c r="N159" s="36"/>
      <c r="O159" s="36"/>
      <c r="P159" s="36"/>
      <c r="Q159" s="36"/>
      <c r="R159" s="36"/>
      <c r="S159" s="36"/>
      <c r="T159" s="36"/>
      <c r="U159" s="36"/>
      <c r="V159" s="36"/>
      <c r="W159" s="36"/>
      <c r="X159" s="36"/>
      <c r="Y159" s="36"/>
      <c r="Z159" s="36"/>
    </row>
    <row r="160" customFormat="false" ht="15.75" hidden="false" customHeight="true" outlineLevel="0" collapsed="false">
      <c r="A160" s="42" t="str">
        <f aca="false">IF('Finish order'!F158&lt;&gt;0, 'Finish order'!A158,"")</f>
        <v/>
      </c>
      <c r="B160" s="43" t="str">
        <f aca="false">IF('Finish order'!F158&lt;&gt;0, 'Finish order'!B158,"")</f>
        <v/>
      </c>
      <c r="C160" s="43" t="str">
        <f aca="false">IF('Finish order'!F158&lt;&gt;0, 'Finish order'!D158,"")</f>
        <v/>
      </c>
      <c r="D160" s="44" t="str">
        <f aca="false">PROPER('Finish order'!H158)</f>
        <v/>
      </c>
      <c r="E160" s="45" t="str">
        <f aca="false">IF('Finish order'!I158&lt;&gt;0,'Finish order'!I158,"")</f>
        <v/>
      </c>
      <c r="F160" s="43" t="str">
        <f aca="false">IF('Finish order'!K158&lt;&gt;0, (UPPER(LEFT('Finish order'!K158,2))&amp;MID('Finish order'!K158,3,LEN('Finish order'!K158))), "")</f>
        <v/>
      </c>
      <c r="G160" s="46" t="str">
        <f aca="false">IF('Finish order'!G158&lt;&gt;0,'Finish order'!G158,"")</f>
        <v/>
      </c>
      <c r="H160" s="36"/>
      <c r="I160" s="36"/>
      <c r="J160" s="36"/>
      <c r="K160" s="36"/>
      <c r="L160" s="36"/>
      <c r="M160" s="36"/>
      <c r="N160" s="36"/>
      <c r="O160" s="36"/>
      <c r="P160" s="36"/>
      <c r="Q160" s="36"/>
      <c r="R160" s="36"/>
      <c r="S160" s="36"/>
      <c r="T160" s="36"/>
      <c r="U160" s="36"/>
      <c r="V160" s="36"/>
      <c r="W160" s="36"/>
      <c r="X160" s="36"/>
      <c r="Y160" s="36"/>
      <c r="Z160" s="36"/>
    </row>
    <row r="161" customFormat="false" ht="15.75" hidden="false" customHeight="true" outlineLevel="0" collapsed="false">
      <c r="A161" s="42" t="str">
        <f aca="false">IF('Finish order'!F159&lt;&gt;0, 'Finish order'!A159,"")</f>
        <v/>
      </c>
      <c r="B161" s="43" t="str">
        <f aca="false">IF('Finish order'!F159&lt;&gt;0, 'Finish order'!B159,"")</f>
        <v/>
      </c>
      <c r="C161" s="43" t="str">
        <f aca="false">IF('Finish order'!F159&lt;&gt;0, 'Finish order'!D159,"")</f>
        <v/>
      </c>
      <c r="D161" s="44" t="str">
        <f aca="false">PROPER('Finish order'!H159)</f>
        <v/>
      </c>
      <c r="E161" s="45" t="str">
        <f aca="false">IF('Finish order'!I159&lt;&gt;0,'Finish order'!I159,"")</f>
        <v/>
      </c>
      <c r="F161" s="43" t="str">
        <f aca="false">IF('Finish order'!K159&lt;&gt;0, (UPPER(LEFT('Finish order'!K159,2))&amp;MID('Finish order'!K159,3,LEN('Finish order'!K159))), "")</f>
        <v/>
      </c>
      <c r="G161" s="46" t="str">
        <f aca="false">IF('Finish order'!G159&lt;&gt;0,'Finish order'!G159,"")</f>
        <v/>
      </c>
      <c r="H161" s="36"/>
      <c r="I161" s="36"/>
      <c r="J161" s="36"/>
      <c r="K161" s="36"/>
      <c r="L161" s="36"/>
      <c r="M161" s="36"/>
      <c r="N161" s="36"/>
      <c r="O161" s="36"/>
      <c r="P161" s="36"/>
      <c r="Q161" s="36"/>
      <c r="R161" s="36"/>
      <c r="S161" s="36"/>
      <c r="T161" s="36"/>
      <c r="U161" s="36"/>
      <c r="V161" s="36"/>
      <c r="W161" s="36"/>
      <c r="X161" s="36"/>
      <c r="Y161" s="36"/>
      <c r="Z161" s="36"/>
    </row>
    <row r="162" customFormat="false" ht="15.75" hidden="false" customHeight="true" outlineLevel="0" collapsed="false">
      <c r="A162" s="42" t="str">
        <f aca="false">IF('Finish order'!F160&lt;&gt;0, 'Finish order'!A160,"")</f>
        <v/>
      </c>
      <c r="B162" s="43" t="str">
        <f aca="false">IF('Finish order'!F160&lt;&gt;0, 'Finish order'!B160,"")</f>
        <v/>
      </c>
      <c r="C162" s="43" t="str">
        <f aca="false">IF('Finish order'!F160&lt;&gt;0, 'Finish order'!D160,"")</f>
        <v/>
      </c>
      <c r="D162" s="44" t="str">
        <f aca="false">PROPER('Finish order'!H160)</f>
        <v/>
      </c>
      <c r="E162" s="45" t="str">
        <f aca="false">IF('Finish order'!I160&lt;&gt;0,'Finish order'!I160,"")</f>
        <v/>
      </c>
      <c r="F162" s="43" t="str">
        <f aca="false">IF('Finish order'!K160&lt;&gt;0, (UPPER(LEFT('Finish order'!K160,2))&amp;MID('Finish order'!K160,3,LEN('Finish order'!K160))), "")</f>
        <v/>
      </c>
      <c r="G162" s="46" t="str">
        <f aca="false">IF('Finish order'!G160&lt;&gt;0,'Finish order'!G160,"")</f>
        <v/>
      </c>
      <c r="H162" s="36"/>
      <c r="I162" s="36"/>
      <c r="J162" s="36"/>
      <c r="K162" s="36"/>
      <c r="L162" s="36"/>
      <c r="M162" s="36"/>
      <c r="N162" s="36"/>
      <c r="O162" s="36"/>
      <c r="P162" s="36"/>
      <c r="Q162" s="36"/>
      <c r="R162" s="36"/>
      <c r="S162" s="36"/>
      <c r="T162" s="36"/>
      <c r="U162" s="36"/>
      <c r="V162" s="36"/>
      <c r="W162" s="36"/>
      <c r="X162" s="36"/>
      <c r="Y162" s="36"/>
      <c r="Z162" s="36"/>
    </row>
    <row r="163" customFormat="false" ht="15.75" hidden="false" customHeight="true" outlineLevel="0" collapsed="false">
      <c r="A163" s="42" t="str">
        <f aca="false">IF('Finish order'!F161&lt;&gt;0, 'Finish order'!A161,"")</f>
        <v/>
      </c>
      <c r="B163" s="43" t="str">
        <f aca="false">IF('Finish order'!F161&lt;&gt;0, 'Finish order'!B161,"")</f>
        <v/>
      </c>
      <c r="C163" s="43" t="str">
        <f aca="false">IF('Finish order'!F161&lt;&gt;0, 'Finish order'!D161,"")</f>
        <v/>
      </c>
      <c r="D163" s="44" t="str">
        <f aca="false">PROPER('Finish order'!H161)</f>
        <v/>
      </c>
      <c r="E163" s="45" t="str">
        <f aca="false">IF('Finish order'!I161&lt;&gt;0,'Finish order'!I161,"")</f>
        <v/>
      </c>
      <c r="F163" s="43" t="str">
        <f aca="false">IF('Finish order'!K161&lt;&gt;0, (UPPER(LEFT('Finish order'!K161,2))&amp;MID('Finish order'!K161,3,LEN('Finish order'!K161))), "")</f>
        <v/>
      </c>
      <c r="G163" s="46" t="str">
        <f aca="false">IF('Finish order'!G161&lt;&gt;0,'Finish order'!G161,"")</f>
        <v/>
      </c>
      <c r="H163" s="36"/>
      <c r="I163" s="36"/>
      <c r="J163" s="36"/>
      <c r="K163" s="36"/>
      <c r="L163" s="36"/>
      <c r="M163" s="36"/>
      <c r="N163" s="36"/>
      <c r="O163" s="36"/>
      <c r="P163" s="36"/>
      <c r="Q163" s="36"/>
      <c r="R163" s="36"/>
      <c r="S163" s="36"/>
      <c r="T163" s="36"/>
      <c r="U163" s="36"/>
      <c r="V163" s="36"/>
      <c r="W163" s="36"/>
      <c r="X163" s="36"/>
      <c r="Y163" s="36"/>
      <c r="Z163" s="36"/>
    </row>
    <row r="164" customFormat="false" ht="15.75" hidden="false" customHeight="true" outlineLevel="0" collapsed="false">
      <c r="A164" s="42" t="str">
        <f aca="false">IF('Finish order'!F162&lt;&gt;0, 'Finish order'!A162,"")</f>
        <v/>
      </c>
      <c r="B164" s="43" t="str">
        <f aca="false">IF('Finish order'!F162&lt;&gt;0, 'Finish order'!B162,"")</f>
        <v/>
      </c>
      <c r="C164" s="43" t="str">
        <f aca="false">IF('Finish order'!F162&lt;&gt;0, 'Finish order'!D162,"")</f>
        <v/>
      </c>
      <c r="D164" s="44" t="str">
        <f aca="false">PROPER('Finish order'!H162)</f>
        <v/>
      </c>
      <c r="E164" s="45" t="str">
        <f aca="false">IF('Finish order'!I162&lt;&gt;0,'Finish order'!I162,"")</f>
        <v/>
      </c>
      <c r="F164" s="43" t="str">
        <f aca="false">IF('Finish order'!K162&lt;&gt;0, (UPPER(LEFT('Finish order'!K162,2))&amp;MID('Finish order'!K162,3,LEN('Finish order'!K162))), "")</f>
        <v/>
      </c>
      <c r="G164" s="46" t="str">
        <f aca="false">IF('Finish order'!G162&lt;&gt;0,'Finish order'!G162,"")</f>
        <v/>
      </c>
      <c r="H164" s="36"/>
      <c r="I164" s="36"/>
      <c r="J164" s="36"/>
      <c r="K164" s="36"/>
      <c r="L164" s="36"/>
      <c r="M164" s="36"/>
      <c r="N164" s="36"/>
      <c r="O164" s="36"/>
      <c r="P164" s="36"/>
      <c r="Q164" s="36"/>
      <c r="R164" s="36"/>
      <c r="S164" s="36"/>
      <c r="T164" s="36"/>
      <c r="U164" s="36"/>
      <c r="V164" s="36"/>
      <c r="W164" s="36"/>
      <c r="X164" s="36"/>
      <c r="Y164" s="36"/>
      <c r="Z164" s="36"/>
    </row>
    <row r="165" customFormat="false" ht="15.75" hidden="false" customHeight="true" outlineLevel="0" collapsed="false">
      <c r="A165" s="42" t="str">
        <f aca="false">IF('Finish order'!F163&lt;&gt;0, 'Finish order'!A163,"")</f>
        <v/>
      </c>
      <c r="B165" s="43" t="str">
        <f aca="false">IF('Finish order'!F163&lt;&gt;0, 'Finish order'!B163,"")</f>
        <v/>
      </c>
      <c r="C165" s="43" t="str">
        <f aca="false">IF('Finish order'!F163&lt;&gt;0, 'Finish order'!D163,"")</f>
        <v/>
      </c>
      <c r="D165" s="44" t="str">
        <f aca="false">PROPER('Finish order'!H163)</f>
        <v/>
      </c>
      <c r="E165" s="45" t="str">
        <f aca="false">IF('Finish order'!I163&lt;&gt;0,'Finish order'!I163,"")</f>
        <v/>
      </c>
      <c r="F165" s="43" t="str">
        <f aca="false">IF('Finish order'!K163&lt;&gt;0, (UPPER(LEFT('Finish order'!K163,2))&amp;MID('Finish order'!K163,3,LEN('Finish order'!K163))), "")</f>
        <v/>
      </c>
      <c r="G165" s="46" t="str">
        <f aca="false">IF('Finish order'!G163&lt;&gt;0,'Finish order'!G163,"")</f>
        <v/>
      </c>
      <c r="H165" s="36"/>
      <c r="I165" s="36"/>
      <c r="J165" s="36"/>
      <c r="K165" s="36"/>
      <c r="L165" s="36"/>
      <c r="M165" s="36"/>
      <c r="N165" s="36"/>
      <c r="O165" s="36"/>
      <c r="P165" s="36"/>
      <c r="Q165" s="36"/>
      <c r="R165" s="36"/>
      <c r="S165" s="36"/>
      <c r="T165" s="36"/>
      <c r="U165" s="36"/>
      <c r="V165" s="36"/>
      <c r="W165" s="36"/>
      <c r="X165" s="36"/>
      <c r="Y165" s="36"/>
      <c r="Z165" s="36"/>
    </row>
    <row r="166" customFormat="false" ht="15.75" hidden="false" customHeight="true" outlineLevel="0" collapsed="false">
      <c r="A166" s="42" t="str">
        <f aca="false">IF('Finish order'!F164&lt;&gt;0, 'Finish order'!A164,"")</f>
        <v/>
      </c>
      <c r="B166" s="43" t="str">
        <f aca="false">IF('Finish order'!F164&lt;&gt;0, 'Finish order'!B164,"")</f>
        <v/>
      </c>
      <c r="C166" s="43" t="str">
        <f aca="false">IF('Finish order'!F164&lt;&gt;0, 'Finish order'!D164,"")</f>
        <v/>
      </c>
      <c r="D166" s="44" t="str">
        <f aca="false">PROPER('Finish order'!H164)</f>
        <v/>
      </c>
      <c r="E166" s="45" t="str">
        <f aca="false">IF('Finish order'!I164&lt;&gt;0,'Finish order'!I164,"")</f>
        <v/>
      </c>
      <c r="F166" s="43" t="str">
        <f aca="false">IF('Finish order'!K164&lt;&gt;0, (UPPER(LEFT('Finish order'!K164,2))&amp;MID('Finish order'!K164,3,LEN('Finish order'!K164))), "")</f>
        <v/>
      </c>
      <c r="G166" s="46" t="str">
        <f aca="false">IF('Finish order'!G164&lt;&gt;0,'Finish order'!G164,"")</f>
        <v/>
      </c>
      <c r="H166" s="36"/>
      <c r="I166" s="36"/>
      <c r="J166" s="36"/>
      <c r="K166" s="36"/>
      <c r="L166" s="36"/>
      <c r="M166" s="36"/>
      <c r="N166" s="36"/>
      <c r="O166" s="36"/>
      <c r="P166" s="36"/>
      <c r="Q166" s="36"/>
      <c r="R166" s="36"/>
      <c r="S166" s="36"/>
      <c r="T166" s="36"/>
      <c r="U166" s="36"/>
      <c r="V166" s="36"/>
      <c r="W166" s="36"/>
      <c r="X166" s="36"/>
      <c r="Y166" s="36"/>
      <c r="Z166" s="36"/>
    </row>
    <row r="167" customFormat="false" ht="15.75" hidden="false" customHeight="true" outlineLevel="0" collapsed="false">
      <c r="A167" s="42" t="str">
        <f aca="false">IF('Finish order'!F165&lt;&gt;0, 'Finish order'!A165,"")</f>
        <v/>
      </c>
      <c r="B167" s="43" t="str">
        <f aca="false">IF('Finish order'!F165&lt;&gt;0, 'Finish order'!B165,"")</f>
        <v/>
      </c>
      <c r="C167" s="43" t="str">
        <f aca="false">IF('Finish order'!F165&lt;&gt;0, 'Finish order'!D165,"")</f>
        <v/>
      </c>
      <c r="D167" s="44" t="str">
        <f aca="false">PROPER('Finish order'!H165)</f>
        <v/>
      </c>
      <c r="E167" s="45" t="str">
        <f aca="false">IF('Finish order'!I165&lt;&gt;0,'Finish order'!I165,"")</f>
        <v/>
      </c>
      <c r="F167" s="43" t="str">
        <f aca="false">IF('Finish order'!K165&lt;&gt;0, (UPPER(LEFT('Finish order'!K165,2))&amp;MID('Finish order'!K165,3,LEN('Finish order'!K165))), "")</f>
        <v/>
      </c>
      <c r="G167" s="46" t="str">
        <f aca="false">IF('Finish order'!G165&lt;&gt;0,'Finish order'!G165,"")</f>
        <v/>
      </c>
      <c r="H167" s="36"/>
      <c r="I167" s="36"/>
      <c r="J167" s="36"/>
      <c r="K167" s="36"/>
      <c r="L167" s="36"/>
      <c r="M167" s="36"/>
      <c r="N167" s="36"/>
      <c r="O167" s="36"/>
      <c r="P167" s="36"/>
      <c r="Q167" s="36"/>
      <c r="R167" s="36"/>
      <c r="S167" s="36"/>
      <c r="T167" s="36"/>
      <c r="U167" s="36"/>
      <c r="V167" s="36"/>
      <c r="W167" s="36"/>
      <c r="X167" s="36"/>
      <c r="Y167" s="36"/>
      <c r="Z167" s="36"/>
    </row>
    <row r="168" customFormat="false" ht="15.75" hidden="false" customHeight="true" outlineLevel="0" collapsed="false">
      <c r="A168" s="42" t="str">
        <f aca="false">IF('Finish order'!F166&lt;&gt;0, 'Finish order'!A166,"")</f>
        <v/>
      </c>
      <c r="B168" s="43" t="str">
        <f aca="false">IF('Finish order'!F166&lt;&gt;0, 'Finish order'!B166,"")</f>
        <v/>
      </c>
      <c r="C168" s="43" t="str">
        <f aca="false">IF('Finish order'!F166&lt;&gt;0, 'Finish order'!D166,"")</f>
        <v/>
      </c>
      <c r="D168" s="44" t="str">
        <f aca="false">PROPER('Finish order'!H166)</f>
        <v/>
      </c>
      <c r="E168" s="45" t="str">
        <f aca="false">IF('Finish order'!I166&lt;&gt;0,'Finish order'!I166,"")</f>
        <v/>
      </c>
      <c r="F168" s="43" t="str">
        <f aca="false">IF('Finish order'!K166&lt;&gt;0, (UPPER(LEFT('Finish order'!K166,2))&amp;MID('Finish order'!K166,3,LEN('Finish order'!K166))), "")</f>
        <v/>
      </c>
      <c r="G168" s="46" t="str">
        <f aca="false">IF('Finish order'!G166&lt;&gt;0,'Finish order'!G166,"")</f>
        <v/>
      </c>
      <c r="H168" s="36"/>
      <c r="I168" s="36"/>
      <c r="J168" s="36"/>
      <c r="K168" s="36"/>
      <c r="L168" s="36"/>
      <c r="M168" s="36"/>
      <c r="N168" s="36"/>
      <c r="O168" s="36"/>
      <c r="P168" s="36"/>
      <c r="Q168" s="36"/>
      <c r="R168" s="36"/>
      <c r="S168" s="36"/>
      <c r="T168" s="36"/>
      <c r="U168" s="36"/>
      <c r="V168" s="36"/>
      <c r="W168" s="36"/>
      <c r="X168" s="36"/>
      <c r="Y168" s="36"/>
      <c r="Z168" s="36"/>
    </row>
    <row r="169" customFormat="false" ht="15.75" hidden="false" customHeight="true" outlineLevel="0" collapsed="false">
      <c r="A169" s="42" t="str">
        <f aca="false">IF('Finish order'!F167&lt;&gt;0, 'Finish order'!A167,"")</f>
        <v/>
      </c>
      <c r="B169" s="43" t="str">
        <f aca="false">IF('Finish order'!F167&lt;&gt;0, 'Finish order'!B167,"")</f>
        <v/>
      </c>
      <c r="C169" s="43" t="str">
        <f aca="false">IF('Finish order'!F167&lt;&gt;0, 'Finish order'!D167,"")</f>
        <v/>
      </c>
      <c r="D169" s="44" t="str">
        <f aca="false">PROPER('Finish order'!H167)</f>
        <v/>
      </c>
      <c r="E169" s="45" t="str">
        <f aca="false">IF('Finish order'!I167&lt;&gt;0,'Finish order'!I167,"")</f>
        <v/>
      </c>
      <c r="F169" s="43" t="str">
        <f aca="false">IF('Finish order'!K167&lt;&gt;0, (UPPER(LEFT('Finish order'!K167,2))&amp;MID('Finish order'!K167,3,LEN('Finish order'!K167))), "")</f>
        <v/>
      </c>
      <c r="G169" s="46" t="str">
        <f aca="false">IF('Finish order'!G167&lt;&gt;0,'Finish order'!G167,"")</f>
        <v/>
      </c>
      <c r="H169" s="36"/>
      <c r="I169" s="36"/>
      <c r="J169" s="36"/>
      <c r="K169" s="36"/>
      <c r="L169" s="36"/>
      <c r="M169" s="36"/>
      <c r="N169" s="36"/>
      <c r="O169" s="36"/>
      <c r="P169" s="36"/>
      <c r="Q169" s="36"/>
      <c r="R169" s="36"/>
      <c r="S169" s="36"/>
      <c r="T169" s="36"/>
      <c r="U169" s="36"/>
      <c r="V169" s="36"/>
      <c r="W169" s="36"/>
      <c r="X169" s="36"/>
      <c r="Y169" s="36"/>
      <c r="Z169" s="36"/>
    </row>
    <row r="170" customFormat="false" ht="15.75" hidden="false" customHeight="true" outlineLevel="0" collapsed="false">
      <c r="A170" s="42" t="str">
        <f aca="false">IF('Finish order'!F168&lt;&gt;0, 'Finish order'!A168,"")</f>
        <v/>
      </c>
      <c r="B170" s="43" t="str">
        <f aca="false">IF('Finish order'!F168&lt;&gt;0, 'Finish order'!B168,"")</f>
        <v/>
      </c>
      <c r="C170" s="43" t="str">
        <f aca="false">IF('Finish order'!F168&lt;&gt;0, 'Finish order'!D168,"")</f>
        <v/>
      </c>
      <c r="D170" s="44" t="str">
        <f aca="false">PROPER('Finish order'!H168)</f>
        <v/>
      </c>
      <c r="E170" s="45" t="str">
        <f aca="false">IF('Finish order'!I168&lt;&gt;0,'Finish order'!I168,"")</f>
        <v/>
      </c>
      <c r="F170" s="43" t="str">
        <f aca="false">IF('Finish order'!K168&lt;&gt;0, (UPPER(LEFT('Finish order'!K168,2))&amp;MID('Finish order'!K168,3,LEN('Finish order'!K168))), "")</f>
        <v/>
      </c>
      <c r="G170" s="46" t="str">
        <f aca="false">IF('Finish order'!G168&lt;&gt;0,'Finish order'!G168,"")</f>
        <v/>
      </c>
      <c r="H170" s="36"/>
      <c r="I170" s="36"/>
      <c r="J170" s="36"/>
      <c r="K170" s="36"/>
      <c r="L170" s="36"/>
      <c r="M170" s="36"/>
      <c r="N170" s="36"/>
      <c r="O170" s="36"/>
      <c r="P170" s="36"/>
      <c r="Q170" s="36"/>
      <c r="R170" s="36"/>
      <c r="S170" s="36"/>
      <c r="T170" s="36"/>
      <c r="U170" s="36"/>
      <c r="V170" s="36"/>
      <c r="W170" s="36"/>
      <c r="X170" s="36"/>
      <c r="Y170" s="36"/>
      <c r="Z170" s="36"/>
    </row>
    <row r="171" customFormat="false" ht="15.75" hidden="false" customHeight="true" outlineLevel="0" collapsed="false">
      <c r="A171" s="42" t="str">
        <f aca="false">IF('Finish order'!F169&lt;&gt;0, 'Finish order'!A169,"")</f>
        <v/>
      </c>
      <c r="B171" s="43" t="str">
        <f aca="false">IF('Finish order'!F169&lt;&gt;0, 'Finish order'!B169,"")</f>
        <v/>
      </c>
      <c r="C171" s="43" t="str">
        <f aca="false">IF('Finish order'!F169&lt;&gt;0, 'Finish order'!D169,"")</f>
        <v/>
      </c>
      <c r="D171" s="44" t="str">
        <f aca="false">PROPER('Finish order'!H169)</f>
        <v/>
      </c>
      <c r="E171" s="45" t="str">
        <f aca="false">IF('Finish order'!I169&lt;&gt;0,'Finish order'!I169,"")</f>
        <v/>
      </c>
      <c r="F171" s="43" t="str">
        <f aca="false">IF('Finish order'!K169&lt;&gt;0, (UPPER(LEFT('Finish order'!K169,2))&amp;MID('Finish order'!K169,3,LEN('Finish order'!K169))), "")</f>
        <v/>
      </c>
      <c r="G171" s="46" t="str">
        <f aca="false">IF('Finish order'!G169&lt;&gt;0,'Finish order'!G169,"")</f>
        <v/>
      </c>
      <c r="H171" s="36"/>
      <c r="I171" s="36"/>
      <c r="J171" s="36"/>
      <c r="K171" s="36"/>
      <c r="L171" s="36"/>
      <c r="M171" s="36"/>
      <c r="N171" s="36"/>
      <c r="O171" s="36"/>
      <c r="P171" s="36"/>
      <c r="Q171" s="36"/>
      <c r="R171" s="36"/>
      <c r="S171" s="36"/>
      <c r="T171" s="36"/>
      <c r="U171" s="36"/>
      <c r="V171" s="36"/>
      <c r="W171" s="36"/>
      <c r="X171" s="36"/>
      <c r="Y171" s="36"/>
      <c r="Z171" s="36"/>
    </row>
    <row r="172" customFormat="false" ht="15.75" hidden="false" customHeight="true" outlineLevel="0" collapsed="false">
      <c r="A172" s="42" t="str">
        <f aca="false">IF('Finish order'!F170&lt;&gt;0, 'Finish order'!A170,"")</f>
        <v/>
      </c>
      <c r="B172" s="43" t="str">
        <f aca="false">IF('Finish order'!F170&lt;&gt;0, 'Finish order'!B170,"")</f>
        <v/>
      </c>
      <c r="C172" s="43" t="str">
        <f aca="false">IF('Finish order'!F170&lt;&gt;0, 'Finish order'!D170,"")</f>
        <v/>
      </c>
      <c r="D172" s="44" t="str">
        <f aca="false">PROPER('Finish order'!H170)</f>
        <v/>
      </c>
      <c r="E172" s="45" t="str">
        <f aca="false">IF('Finish order'!I170&lt;&gt;0,'Finish order'!I170,"")</f>
        <v/>
      </c>
      <c r="F172" s="43" t="str">
        <f aca="false">IF('Finish order'!K170&lt;&gt;0, (UPPER(LEFT('Finish order'!K170,2))&amp;MID('Finish order'!K170,3,LEN('Finish order'!K170))), "")</f>
        <v/>
      </c>
      <c r="G172" s="46" t="str">
        <f aca="false">IF('Finish order'!G170&lt;&gt;0,'Finish order'!G170,"")</f>
        <v/>
      </c>
      <c r="H172" s="36"/>
      <c r="I172" s="36"/>
      <c r="J172" s="36"/>
      <c r="K172" s="36"/>
      <c r="L172" s="36"/>
      <c r="M172" s="36"/>
      <c r="N172" s="36"/>
      <c r="O172" s="36"/>
      <c r="P172" s="36"/>
      <c r="Q172" s="36"/>
      <c r="R172" s="36"/>
      <c r="S172" s="36"/>
      <c r="T172" s="36"/>
      <c r="U172" s="36"/>
      <c r="V172" s="36"/>
      <c r="W172" s="36"/>
      <c r="X172" s="36"/>
      <c r="Y172" s="36"/>
      <c r="Z172" s="36"/>
    </row>
    <row r="173" customFormat="false" ht="15.75" hidden="false" customHeight="true" outlineLevel="0" collapsed="false">
      <c r="A173" s="42" t="str">
        <f aca="false">IF('Finish order'!F171&lt;&gt;0, 'Finish order'!A171,"")</f>
        <v/>
      </c>
      <c r="B173" s="43" t="str">
        <f aca="false">IF('Finish order'!F171&lt;&gt;0, 'Finish order'!B171,"")</f>
        <v/>
      </c>
      <c r="C173" s="43" t="str">
        <f aca="false">IF('Finish order'!F171&lt;&gt;0, 'Finish order'!D171,"")</f>
        <v/>
      </c>
      <c r="D173" s="44" t="str">
        <f aca="false">PROPER('Finish order'!H171)</f>
        <v/>
      </c>
      <c r="E173" s="45" t="str">
        <f aca="false">IF('Finish order'!I171&lt;&gt;0,'Finish order'!I171,"")</f>
        <v/>
      </c>
      <c r="F173" s="43" t="str">
        <f aca="false">IF('Finish order'!K171&lt;&gt;0, (UPPER(LEFT('Finish order'!K171,2))&amp;MID('Finish order'!K171,3,LEN('Finish order'!K171))), "")</f>
        <v/>
      </c>
      <c r="G173" s="46" t="str">
        <f aca="false">IF('Finish order'!G171&lt;&gt;0,'Finish order'!G171,"")</f>
        <v/>
      </c>
      <c r="H173" s="36"/>
      <c r="I173" s="36"/>
      <c r="J173" s="36"/>
      <c r="K173" s="36"/>
      <c r="L173" s="36"/>
      <c r="M173" s="36"/>
      <c r="N173" s="36"/>
      <c r="O173" s="36"/>
      <c r="P173" s="36"/>
      <c r="Q173" s="36"/>
      <c r="R173" s="36"/>
      <c r="S173" s="36"/>
      <c r="T173" s="36"/>
      <c r="U173" s="36"/>
      <c r="V173" s="36"/>
      <c r="W173" s="36"/>
      <c r="X173" s="36"/>
      <c r="Y173" s="36"/>
      <c r="Z173" s="36"/>
    </row>
    <row r="174" customFormat="false" ht="15.75" hidden="false" customHeight="true" outlineLevel="0" collapsed="false">
      <c r="A174" s="42" t="str">
        <f aca="false">IF('Finish order'!F172&lt;&gt;0, 'Finish order'!A172,"")</f>
        <v/>
      </c>
      <c r="B174" s="43" t="str">
        <f aca="false">IF('Finish order'!F172&lt;&gt;0, 'Finish order'!B172,"")</f>
        <v/>
      </c>
      <c r="C174" s="43" t="str">
        <f aca="false">IF('Finish order'!F172&lt;&gt;0, 'Finish order'!D172,"")</f>
        <v/>
      </c>
      <c r="D174" s="44" t="str">
        <f aca="false">PROPER('Finish order'!H172)</f>
        <v/>
      </c>
      <c r="E174" s="45" t="str">
        <f aca="false">IF('Finish order'!I172&lt;&gt;0,'Finish order'!I172,"")</f>
        <v/>
      </c>
      <c r="F174" s="43" t="str">
        <f aca="false">IF('Finish order'!K172&lt;&gt;0, (UPPER(LEFT('Finish order'!K172,2))&amp;MID('Finish order'!K172,3,LEN('Finish order'!K172))), "")</f>
        <v/>
      </c>
      <c r="G174" s="46" t="str">
        <f aca="false">IF('Finish order'!G172&lt;&gt;0,'Finish order'!G172,"")</f>
        <v/>
      </c>
      <c r="H174" s="36"/>
      <c r="I174" s="36"/>
      <c r="J174" s="36"/>
      <c r="K174" s="36"/>
      <c r="L174" s="36"/>
      <c r="M174" s="36"/>
      <c r="N174" s="36"/>
      <c r="O174" s="36"/>
      <c r="P174" s="36"/>
      <c r="Q174" s="36"/>
      <c r="R174" s="36"/>
      <c r="S174" s="36"/>
      <c r="T174" s="36"/>
      <c r="U174" s="36"/>
      <c r="V174" s="36"/>
      <c r="W174" s="36"/>
      <c r="X174" s="36"/>
      <c r="Y174" s="36"/>
      <c r="Z174" s="36"/>
    </row>
    <row r="175" customFormat="false" ht="15.75" hidden="false" customHeight="true" outlineLevel="0" collapsed="false">
      <c r="A175" s="42" t="str">
        <f aca="false">IF('Finish order'!F173&lt;&gt;0, 'Finish order'!A173,"")</f>
        <v/>
      </c>
      <c r="B175" s="43" t="str">
        <f aca="false">IF('Finish order'!F173&lt;&gt;0, 'Finish order'!B173,"")</f>
        <v/>
      </c>
      <c r="C175" s="43" t="str">
        <f aca="false">IF('Finish order'!F173&lt;&gt;0, 'Finish order'!D173,"")</f>
        <v/>
      </c>
      <c r="D175" s="44" t="str">
        <f aca="false">PROPER('Finish order'!H173)</f>
        <v/>
      </c>
      <c r="E175" s="45" t="str">
        <f aca="false">IF('Finish order'!I173&lt;&gt;0,'Finish order'!I173,"")</f>
        <v/>
      </c>
      <c r="F175" s="43" t="str">
        <f aca="false">IF('Finish order'!K173&lt;&gt;0, (UPPER(LEFT('Finish order'!K173,2))&amp;MID('Finish order'!K173,3,LEN('Finish order'!K173))), "")</f>
        <v/>
      </c>
      <c r="G175" s="46" t="str">
        <f aca="false">IF('Finish order'!G173&lt;&gt;0,'Finish order'!G173,"")</f>
        <v/>
      </c>
      <c r="H175" s="36"/>
      <c r="I175" s="36"/>
      <c r="J175" s="36"/>
      <c r="K175" s="36"/>
      <c r="L175" s="36"/>
      <c r="M175" s="36"/>
      <c r="N175" s="36"/>
      <c r="O175" s="36"/>
      <c r="P175" s="36"/>
      <c r="Q175" s="36"/>
      <c r="R175" s="36"/>
      <c r="S175" s="36"/>
      <c r="T175" s="36"/>
      <c r="U175" s="36"/>
      <c r="V175" s="36"/>
      <c r="W175" s="36"/>
      <c r="X175" s="36"/>
      <c r="Y175" s="36"/>
      <c r="Z175" s="36"/>
    </row>
    <row r="176" customFormat="false" ht="15.75" hidden="false" customHeight="true" outlineLevel="0" collapsed="false">
      <c r="A176" s="42" t="str">
        <f aca="false">IF('Finish order'!F174&lt;&gt;0, 'Finish order'!A174,"")</f>
        <v/>
      </c>
      <c r="B176" s="43" t="str">
        <f aca="false">IF('Finish order'!F174&lt;&gt;0, 'Finish order'!B174,"")</f>
        <v/>
      </c>
      <c r="C176" s="43" t="str">
        <f aca="false">IF('Finish order'!F174&lt;&gt;0, 'Finish order'!D174,"")</f>
        <v/>
      </c>
      <c r="D176" s="44" t="str">
        <f aca="false">PROPER('Finish order'!H174)</f>
        <v/>
      </c>
      <c r="E176" s="45" t="str">
        <f aca="false">IF('Finish order'!I174&lt;&gt;0,'Finish order'!I174,"")</f>
        <v/>
      </c>
      <c r="F176" s="43" t="str">
        <f aca="false">IF('Finish order'!K174&lt;&gt;0, (UPPER(LEFT('Finish order'!K174,2))&amp;MID('Finish order'!K174,3,LEN('Finish order'!K174))), "")</f>
        <v/>
      </c>
      <c r="G176" s="46" t="str">
        <f aca="false">IF('Finish order'!G174&lt;&gt;0,'Finish order'!G174,"")</f>
        <v/>
      </c>
      <c r="H176" s="36"/>
      <c r="I176" s="36"/>
      <c r="J176" s="36"/>
      <c r="K176" s="36"/>
      <c r="L176" s="36"/>
      <c r="M176" s="36"/>
      <c r="N176" s="36"/>
      <c r="O176" s="36"/>
      <c r="P176" s="36"/>
      <c r="Q176" s="36"/>
      <c r="R176" s="36"/>
      <c r="S176" s="36"/>
      <c r="T176" s="36"/>
      <c r="U176" s="36"/>
      <c r="V176" s="36"/>
      <c r="W176" s="36"/>
      <c r="X176" s="36"/>
      <c r="Y176" s="36"/>
      <c r="Z176" s="36"/>
    </row>
    <row r="177" customFormat="false" ht="15.75" hidden="false" customHeight="true" outlineLevel="0" collapsed="false">
      <c r="A177" s="42" t="str">
        <f aca="false">IF('Finish order'!F175&lt;&gt;0, 'Finish order'!A175,"")</f>
        <v/>
      </c>
      <c r="B177" s="43" t="str">
        <f aca="false">IF('Finish order'!F175&lt;&gt;0, 'Finish order'!B175,"")</f>
        <v/>
      </c>
      <c r="C177" s="43" t="str">
        <f aca="false">IF('Finish order'!F175&lt;&gt;0, 'Finish order'!D175,"")</f>
        <v/>
      </c>
      <c r="D177" s="44" t="str">
        <f aca="false">PROPER('Finish order'!H175)</f>
        <v/>
      </c>
      <c r="E177" s="45" t="str">
        <f aca="false">IF('Finish order'!I175&lt;&gt;0,'Finish order'!I175,"")</f>
        <v/>
      </c>
      <c r="F177" s="43" t="str">
        <f aca="false">IF('Finish order'!K175&lt;&gt;0, (UPPER(LEFT('Finish order'!K175,2))&amp;MID('Finish order'!K175,3,LEN('Finish order'!K175))), "")</f>
        <v/>
      </c>
      <c r="G177" s="46" t="str">
        <f aca="false">IF('Finish order'!G175&lt;&gt;0,'Finish order'!G175,"")</f>
        <v/>
      </c>
      <c r="H177" s="36"/>
      <c r="I177" s="36"/>
      <c r="J177" s="36"/>
      <c r="K177" s="36"/>
      <c r="L177" s="36"/>
      <c r="M177" s="36"/>
      <c r="N177" s="36"/>
      <c r="O177" s="36"/>
      <c r="P177" s="36"/>
      <c r="Q177" s="36"/>
      <c r="R177" s="36"/>
      <c r="S177" s="36"/>
      <c r="T177" s="36"/>
      <c r="U177" s="36"/>
      <c r="V177" s="36"/>
      <c r="W177" s="36"/>
      <c r="X177" s="36"/>
      <c r="Y177" s="36"/>
      <c r="Z177" s="36"/>
    </row>
    <row r="178" customFormat="false" ht="15.75" hidden="false" customHeight="true" outlineLevel="0" collapsed="false">
      <c r="A178" s="42" t="str">
        <f aca="false">IF('Finish order'!F176&lt;&gt;0, 'Finish order'!A176,"")</f>
        <v/>
      </c>
      <c r="B178" s="43" t="str">
        <f aca="false">IF('Finish order'!F176&lt;&gt;0, 'Finish order'!B176,"")</f>
        <v/>
      </c>
      <c r="C178" s="43" t="str">
        <f aca="false">IF('Finish order'!F176&lt;&gt;0, 'Finish order'!D176,"")</f>
        <v/>
      </c>
      <c r="D178" s="44" t="str">
        <f aca="false">PROPER('Finish order'!H176)</f>
        <v/>
      </c>
      <c r="E178" s="45" t="str">
        <f aca="false">IF('Finish order'!I176&lt;&gt;0,'Finish order'!I176,"")</f>
        <v/>
      </c>
      <c r="F178" s="43" t="str">
        <f aca="false">IF('Finish order'!K176&lt;&gt;0, (UPPER(LEFT('Finish order'!K176,2))&amp;MID('Finish order'!K176,3,LEN('Finish order'!K176))), "")</f>
        <v/>
      </c>
      <c r="G178" s="46" t="str">
        <f aca="false">IF('Finish order'!G176&lt;&gt;0,'Finish order'!G176,"")</f>
        <v/>
      </c>
      <c r="H178" s="36"/>
      <c r="I178" s="36"/>
      <c r="J178" s="36"/>
      <c r="K178" s="36"/>
      <c r="L178" s="36"/>
      <c r="M178" s="36"/>
      <c r="N178" s="36"/>
      <c r="O178" s="36"/>
      <c r="P178" s="36"/>
      <c r="Q178" s="36"/>
      <c r="R178" s="36"/>
      <c r="S178" s="36"/>
      <c r="T178" s="36"/>
      <c r="U178" s="36"/>
      <c r="V178" s="36"/>
      <c r="W178" s="36"/>
      <c r="X178" s="36"/>
      <c r="Y178" s="36"/>
      <c r="Z178" s="36"/>
    </row>
    <row r="179" customFormat="false" ht="15.75" hidden="false" customHeight="true" outlineLevel="0" collapsed="false">
      <c r="A179" s="42" t="str">
        <f aca="false">IF('Finish order'!F177&lt;&gt;0, 'Finish order'!A177,"")</f>
        <v/>
      </c>
      <c r="B179" s="43" t="str">
        <f aca="false">IF('Finish order'!F177&lt;&gt;0, 'Finish order'!B177,"")</f>
        <v/>
      </c>
      <c r="C179" s="43" t="str">
        <f aca="false">IF('Finish order'!F177&lt;&gt;0, 'Finish order'!D177,"")</f>
        <v/>
      </c>
      <c r="D179" s="44" t="str">
        <f aca="false">PROPER('Finish order'!H177)</f>
        <v/>
      </c>
      <c r="E179" s="45" t="str">
        <f aca="false">IF('Finish order'!I177&lt;&gt;0,'Finish order'!I177,"")</f>
        <v/>
      </c>
      <c r="F179" s="43" t="str">
        <f aca="false">IF('Finish order'!K177&lt;&gt;0, (UPPER(LEFT('Finish order'!K177,2))&amp;MID('Finish order'!K177,3,LEN('Finish order'!K177))), "")</f>
        <v/>
      </c>
      <c r="G179" s="46" t="str">
        <f aca="false">IF('Finish order'!G177&lt;&gt;0,'Finish order'!G177,"")</f>
        <v/>
      </c>
      <c r="H179" s="36"/>
      <c r="I179" s="36"/>
      <c r="J179" s="36"/>
      <c r="K179" s="36"/>
      <c r="L179" s="36"/>
      <c r="M179" s="36"/>
      <c r="N179" s="36"/>
      <c r="O179" s="36"/>
      <c r="P179" s="36"/>
      <c r="Q179" s="36"/>
      <c r="R179" s="36"/>
      <c r="S179" s="36"/>
      <c r="T179" s="36"/>
      <c r="U179" s="36"/>
      <c r="V179" s="36"/>
      <c r="W179" s="36"/>
      <c r="X179" s="36"/>
      <c r="Y179" s="36"/>
      <c r="Z179" s="36"/>
    </row>
    <row r="180" customFormat="false" ht="15.75" hidden="false" customHeight="true" outlineLevel="0" collapsed="false">
      <c r="A180" s="42" t="str">
        <f aca="false">IF('Finish order'!F178&lt;&gt;0, 'Finish order'!A178,"")</f>
        <v/>
      </c>
      <c r="B180" s="43" t="str">
        <f aca="false">IF('Finish order'!F178&lt;&gt;0, 'Finish order'!B178,"")</f>
        <v/>
      </c>
      <c r="C180" s="43" t="str">
        <f aca="false">IF('Finish order'!F178&lt;&gt;0, 'Finish order'!D178,"")</f>
        <v/>
      </c>
      <c r="D180" s="44" t="str">
        <f aca="false">PROPER('Finish order'!H178)</f>
        <v/>
      </c>
      <c r="E180" s="45" t="str">
        <f aca="false">IF('Finish order'!I178&lt;&gt;0,'Finish order'!I178,"")</f>
        <v/>
      </c>
      <c r="F180" s="43" t="str">
        <f aca="false">IF('Finish order'!K178&lt;&gt;0, (UPPER(LEFT('Finish order'!K178,2))&amp;MID('Finish order'!K178,3,LEN('Finish order'!K178))), "")</f>
        <v/>
      </c>
      <c r="G180" s="46" t="str">
        <f aca="false">IF('Finish order'!G178&lt;&gt;0,'Finish order'!G178,"")</f>
        <v/>
      </c>
      <c r="H180" s="36"/>
      <c r="I180" s="36"/>
      <c r="J180" s="36"/>
      <c r="K180" s="36"/>
      <c r="L180" s="36"/>
      <c r="M180" s="36"/>
      <c r="N180" s="36"/>
      <c r="O180" s="36"/>
      <c r="P180" s="36"/>
      <c r="Q180" s="36"/>
      <c r="R180" s="36"/>
      <c r="S180" s="36"/>
      <c r="T180" s="36"/>
      <c r="U180" s="36"/>
      <c r="V180" s="36"/>
      <c r="W180" s="36"/>
      <c r="X180" s="36"/>
      <c r="Y180" s="36"/>
      <c r="Z180" s="36"/>
    </row>
    <row r="181" customFormat="false" ht="15.75" hidden="false" customHeight="true" outlineLevel="0" collapsed="false">
      <c r="A181" s="42" t="str">
        <f aca="false">IF('Finish order'!F179&lt;&gt;0, 'Finish order'!A179,"")</f>
        <v/>
      </c>
      <c r="B181" s="43" t="str">
        <f aca="false">IF('Finish order'!F179&lt;&gt;0, 'Finish order'!B179,"")</f>
        <v/>
      </c>
      <c r="C181" s="43" t="str">
        <f aca="false">IF('Finish order'!F179&lt;&gt;0, 'Finish order'!D179,"")</f>
        <v/>
      </c>
      <c r="D181" s="44" t="str">
        <f aca="false">PROPER('Finish order'!H179)</f>
        <v/>
      </c>
      <c r="E181" s="45" t="str">
        <f aca="false">IF('Finish order'!I179&lt;&gt;0,'Finish order'!I179,"")</f>
        <v/>
      </c>
      <c r="F181" s="43" t="str">
        <f aca="false">IF('Finish order'!K179&lt;&gt;0, (UPPER(LEFT('Finish order'!K179,2))&amp;MID('Finish order'!K179,3,LEN('Finish order'!K179))), "")</f>
        <v/>
      </c>
      <c r="G181" s="46" t="str">
        <f aca="false">IF('Finish order'!G179&lt;&gt;0,'Finish order'!G179,"")</f>
        <v/>
      </c>
      <c r="H181" s="36"/>
      <c r="I181" s="36"/>
      <c r="J181" s="36"/>
      <c r="K181" s="36"/>
      <c r="L181" s="36"/>
      <c r="M181" s="36"/>
      <c r="N181" s="36"/>
      <c r="O181" s="36"/>
      <c r="P181" s="36"/>
      <c r="Q181" s="36"/>
      <c r="R181" s="36"/>
      <c r="S181" s="36"/>
      <c r="T181" s="36"/>
      <c r="U181" s="36"/>
      <c r="V181" s="36"/>
      <c r="W181" s="36"/>
      <c r="X181" s="36"/>
      <c r="Y181" s="36"/>
      <c r="Z181" s="36"/>
    </row>
    <row r="182" customFormat="false" ht="15.75" hidden="false" customHeight="true" outlineLevel="0" collapsed="false">
      <c r="A182" s="42" t="str">
        <f aca="false">IF('Finish order'!F180&lt;&gt;0, 'Finish order'!A180,"")</f>
        <v/>
      </c>
      <c r="B182" s="43" t="str">
        <f aca="false">IF('Finish order'!F180&lt;&gt;0, 'Finish order'!B180,"")</f>
        <v/>
      </c>
      <c r="C182" s="43" t="str">
        <f aca="false">IF('Finish order'!F180&lt;&gt;0, 'Finish order'!D180,"")</f>
        <v/>
      </c>
      <c r="D182" s="44" t="str">
        <f aca="false">PROPER('Finish order'!H180)</f>
        <v/>
      </c>
      <c r="E182" s="45" t="str">
        <f aca="false">IF('Finish order'!I180&lt;&gt;0,'Finish order'!I180,"")</f>
        <v/>
      </c>
      <c r="F182" s="43" t="str">
        <f aca="false">IF('Finish order'!K180&lt;&gt;0, (UPPER(LEFT('Finish order'!K180,2))&amp;MID('Finish order'!K180,3,LEN('Finish order'!K180))), "")</f>
        <v/>
      </c>
      <c r="G182" s="46" t="str">
        <f aca="false">IF('Finish order'!G180&lt;&gt;0,'Finish order'!G180,"")</f>
        <v/>
      </c>
      <c r="H182" s="36"/>
      <c r="I182" s="36"/>
      <c r="J182" s="36"/>
      <c r="K182" s="36"/>
      <c r="L182" s="36"/>
      <c r="M182" s="36"/>
      <c r="N182" s="36"/>
      <c r="O182" s="36"/>
      <c r="P182" s="36"/>
      <c r="Q182" s="36"/>
      <c r="R182" s="36"/>
      <c r="S182" s="36"/>
      <c r="T182" s="36"/>
      <c r="U182" s="36"/>
      <c r="V182" s="36"/>
      <c r="W182" s="36"/>
      <c r="X182" s="36"/>
      <c r="Y182" s="36"/>
      <c r="Z182" s="36"/>
    </row>
    <row r="183" customFormat="false" ht="15.75" hidden="false" customHeight="true" outlineLevel="0" collapsed="false">
      <c r="A183" s="42" t="str">
        <f aca="false">IF('Finish order'!F181&lt;&gt;0, 'Finish order'!A181,"")</f>
        <v/>
      </c>
      <c r="B183" s="43" t="str">
        <f aca="false">IF('Finish order'!F181&lt;&gt;0, 'Finish order'!B181,"")</f>
        <v/>
      </c>
      <c r="C183" s="43" t="str">
        <f aca="false">IF('Finish order'!F181&lt;&gt;0, 'Finish order'!D181,"")</f>
        <v/>
      </c>
      <c r="D183" s="44" t="str">
        <f aca="false">PROPER('Finish order'!H181)</f>
        <v/>
      </c>
      <c r="E183" s="45" t="str">
        <f aca="false">IF('Finish order'!I181&lt;&gt;0,'Finish order'!I181,"")</f>
        <v/>
      </c>
      <c r="F183" s="43" t="str">
        <f aca="false">IF('Finish order'!K181&lt;&gt;0, (UPPER(LEFT('Finish order'!K181,2))&amp;MID('Finish order'!K181,3,LEN('Finish order'!K181))), "")</f>
        <v/>
      </c>
      <c r="G183" s="46" t="str">
        <f aca="false">IF('Finish order'!G181&lt;&gt;0,'Finish order'!G181,"")</f>
        <v/>
      </c>
      <c r="H183" s="36"/>
      <c r="I183" s="36"/>
      <c r="J183" s="36"/>
      <c r="K183" s="36"/>
      <c r="L183" s="36"/>
      <c r="M183" s="36"/>
      <c r="N183" s="36"/>
      <c r="O183" s="36"/>
      <c r="P183" s="36"/>
      <c r="Q183" s="36"/>
      <c r="R183" s="36"/>
      <c r="S183" s="36"/>
      <c r="T183" s="36"/>
      <c r="U183" s="36"/>
      <c r="V183" s="36"/>
      <c r="W183" s="36"/>
      <c r="X183" s="36"/>
      <c r="Y183" s="36"/>
      <c r="Z183" s="36"/>
    </row>
    <row r="184" customFormat="false" ht="15.75" hidden="false" customHeight="true" outlineLevel="0" collapsed="false">
      <c r="A184" s="42" t="str">
        <f aca="false">IF('Finish order'!F182&lt;&gt;0, 'Finish order'!A182,"")</f>
        <v/>
      </c>
      <c r="B184" s="43" t="str">
        <f aca="false">IF('Finish order'!F182&lt;&gt;0, 'Finish order'!B182,"")</f>
        <v/>
      </c>
      <c r="C184" s="43" t="str">
        <f aca="false">IF('Finish order'!F182&lt;&gt;0, 'Finish order'!D182,"")</f>
        <v/>
      </c>
      <c r="D184" s="44" t="str">
        <f aca="false">PROPER('Finish order'!H182)</f>
        <v/>
      </c>
      <c r="E184" s="45" t="str">
        <f aca="false">IF('Finish order'!I182&lt;&gt;0,'Finish order'!I182,"")</f>
        <v/>
      </c>
      <c r="F184" s="43" t="str">
        <f aca="false">IF('Finish order'!K182&lt;&gt;0, (UPPER(LEFT('Finish order'!K182,2))&amp;MID('Finish order'!K182,3,LEN('Finish order'!K182))), "")</f>
        <v/>
      </c>
      <c r="G184" s="46" t="str">
        <f aca="false">IF('Finish order'!G182&lt;&gt;0,'Finish order'!G182,"")</f>
        <v/>
      </c>
      <c r="H184" s="36"/>
      <c r="I184" s="36"/>
      <c r="J184" s="36"/>
      <c r="K184" s="36"/>
      <c r="L184" s="36"/>
      <c r="M184" s="36"/>
      <c r="N184" s="36"/>
      <c r="O184" s="36"/>
      <c r="P184" s="36"/>
      <c r="Q184" s="36"/>
      <c r="R184" s="36"/>
      <c r="S184" s="36"/>
      <c r="T184" s="36"/>
      <c r="U184" s="36"/>
      <c r="V184" s="36"/>
      <c r="W184" s="36"/>
      <c r="X184" s="36"/>
      <c r="Y184" s="36"/>
      <c r="Z184" s="36"/>
    </row>
    <row r="185" customFormat="false" ht="15.75" hidden="false" customHeight="true" outlineLevel="0" collapsed="false">
      <c r="A185" s="42" t="str">
        <f aca="false">IF('Finish order'!F183&lt;&gt;0, 'Finish order'!A183,"")</f>
        <v/>
      </c>
      <c r="B185" s="43" t="str">
        <f aca="false">IF('Finish order'!F183&lt;&gt;0, 'Finish order'!B183,"")</f>
        <v/>
      </c>
      <c r="C185" s="43" t="str">
        <f aca="false">IF('Finish order'!F183&lt;&gt;0, 'Finish order'!D183,"")</f>
        <v/>
      </c>
      <c r="D185" s="44" t="str">
        <f aca="false">PROPER('Finish order'!H183)</f>
        <v/>
      </c>
      <c r="E185" s="45" t="str">
        <f aca="false">IF('Finish order'!I183&lt;&gt;0,'Finish order'!I183,"")</f>
        <v/>
      </c>
      <c r="F185" s="43" t="str">
        <f aca="false">IF('Finish order'!K183&lt;&gt;0, (UPPER(LEFT('Finish order'!K183,2))&amp;MID('Finish order'!K183,3,LEN('Finish order'!K183))), "")</f>
        <v/>
      </c>
      <c r="G185" s="46" t="str">
        <f aca="false">IF('Finish order'!G183&lt;&gt;0,'Finish order'!G183,"")</f>
        <v/>
      </c>
      <c r="H185" s="36"/>
      <c r="I185" s="36"/>
      <c r="J185" s="36"/>
      <c r="K185" s="36"/>
      <c r="L185" s="36"/>
      <c r="M185" s="36"/>
      <c r="N185" s="36"/>
      <c r="O185" s="36"/>
      <c r="P185" s="36"/>
      <c r="Q185" s="36"/>
      <c r="R185" s="36"/>
      <c r="S185" s="36"/>
      <c r="T185" s="36"/>
      <c r="U185" s="36"/>
      <c r="V185" s="36"/>
      <c r="W185" s="36"/>
      <c r="X185" s="36"/>
      <c r="Y185" s="36"/>
      <c r="Z185" s="36"/>
    </row>
    <row r="186" customFormat="false" ht="15.75" hidden="false" customHeight="true" outlineLevel="0" collapsed="false">
      <c r="A186" s="42" t="str">
        <f aca="false">IF('Finish order'!F184&lt;&gt;0, 'Finish order'!A184,"")</f>
        <v/>
      </c>
      <c r="B186" s="43" t="str">
        <f aca="false">IF('Finish order'!F184&lt;&gt;0, 'Finish order'!B184,"")</f>
        <v/>
      </c>
      <c r="C186" s="43" t="str">
        <f aca="false">IF('Finish order'!F184&lt;&gt;0, 'Finish order'!D184,"")</f>
        <v/>
      </c>
      <c r="D186" s="44" t="str">
        <f aca="false">PROPER('Finish order'!H184)</f>
        <v/>
      </c>
      <c r="E186" s="45" t="str">
        <f aca="false">IF('Finish order'!I184&lt;&gt;0,'Finish order'!I184,"")</f>
        <v/>
      </c>
      <c r="F186" s="43" t="str">
        <f aca="false">IF('Finish order'!K184&lt;&gt;0, (UPPER(LEFT('Finish order'!K184,2))&amp;MID('Finish order'!K184,3,LEN('Finish order'!K184))), "")</f>
        <v/>
      </c>
      <c r="G186" s="46" t="str">
        <f aca="false">IF('Finish order'!G184&lt;&gt;0,'Finish order'!G184,"")</f>
        <v/>
      </c>
      <c r="H186" s="36"/>
      <c r="I186" s="36"/>
      <c r="J186" s="36"/>
      <c r="K186" s="36"/>
      <c r="L186" s="36"/>
      <c r="M186" s="36"/>
      <c r="N186" s="36"/>
      <c r="O186" s="36"/>
      <c r="P186" s="36"/>
      <c r="Q186" s="36"/>
      <c r="R186" s="36"/>
      <c r="S186" s="36"/>
      <c r="T186" s="36"/>
      <c r="U186" s="36"/>
      <c r="V186" s="36"/>
      <c r="W186" s="36"/>
      <c r="X186" s="36"/>
      <c r="Y186" s="36"/>
      <c r="Z186" s="36"/>
    </row>
    <row r="187" customFormat="false" ht="15.75" hidden="false" customHeight="true" outlineLevel="0" collapsed="false">
      <c r="A187" s="42" t="str">
        <f aca="false">IF('Finish order'!F185&lt;&gt;0, 'Finish order'!A185,"")</f>
        <v/>
      </c>
      <c r="B187" s="43" t="str">
        <f aca="false">IF('Finish order'!F185&lt;&gt;0, 'Finish order'!B185,"")</f>
        <v/>
      </c>
      <c r="C187" s="43" t="str">
        <f aca="false">IF('Finish order'!F185&lt;&gt;0, 'Finish order'!D185,"")</f>
        <v/>
      </c>
      <c r="D187" s="44" t="str">
        <f aca="false">PROPER('Finish order'!H185)</f>
        <v/>
      </c>
      <c r="E187" s="45" t="str">
        <f aca="false">IF('Finish order'!I185&lt;&gt;0,'Finish order'!I185,"")</f>
        <v/>
      </c>
      <c r="F187" s="43" t="str">
        <f aca="false">IF('Finish order'!K185&lt;&gt;0, (UPPER(LEFT('Finish order'!K185,2))&amp;MID('Finish order'!K185,3,LEN('Finish order'!K185))), "")</f>
        <v/>
      </c>
      <c r="G187" s="46" t="str">
        <f aca="false">IF('Finish order'!G185&lt;&gt;0,'Finish order'!G185,"")</f>
        <v/>
      </c>
      <c r="H187" s="36"/>
      <c r="I187" s="36"/>
      <c r="J187" s="36"/>
      <c r="K187" s="36"/>
      <c r="L187" s="36"/>
      <c r="M187" s="36"/>
      <c r="N187" s="36"/>
      <c r="O187" s="36"/>
      <c r="P187" s="36"/>
      <c r="Q187" s="36"/>
      <c r="R187" s="36"/>
      <c r="S187" s="36"/>
      <c r="T187" s="36"/>
      <c r="U187" s="36"/>
      <c r="V187" s="36"/>
      <c r="W187" s="36"/>
      <c r="X187" s="36"/>
      <c r="Y187" s="36"/>
      <c r="Z187" s="36"/>
    </row>
    <row r="188" customFormat="false" ht="15.75" hidden="false" customHeight="true" outlineLevel="0" collapsed="false">
      <c r="A188" s="42" t="str">
        <f aca="false">IF('Finish order'!F186&lt;&gt;0, 'Finish order'!A186,"")</f>
        <v/>
      </c>
      <c r="B188" s="43" t="str">
        <f aca="false">IF('Finish order'!F186&lt;&gt;0, 'Finish order'!B186,"")</f>
        <v/>
      </c>
      <c r="C188" s="43" t="str">
        <f aca="false">IF('Finish order'!F186&lt;&gt;0, 'Finish order'!D186,"")</f>
        <v/>
      </c>
      <c r="D188" s="44" t="str">
        <f aca="false">PROPER('Finish order'!H186)</f>
        <v/>
      </c>
      <c r="E188" s="45" t="str">
        <f aca="false">IF('Finish order'!I186&lt;&gt;0,'Finish order'!I186,"")</f>
        <v/>
      </c>
      <c r="F188" s="43" t="str">
        <f aca="false">IF('Finish order'!K186&lt;&gt;0, (UPPER(LEFT('Finish order'!K186,2))&amp;MID('Finish order'!K186,3,LEN('Finish order'!K186))), "")</f>
        <v/>
      </c>
      <c r="G188" s="46" t="str">
        <f aca="false">IF('Finish order'!G186&lt;&gt;0,'Finish order'!G186,"")</f>
        <v/>
      </c>
      <c r="H188" s="36"/>
      <c r="I188" s="36"/>
      <c r="J188" s="36"/>
      <c r="K188" s="36"/>
      <c r="L188" s="36"/>
      <c r="M188" s="36"/>
      <c r="N188" s="36"/>
      <c r="O188" s="36"/>
      <c r="P188" s="36"/>
      <c r="Q188" s="36"/>
      <c r="R188" s="36"/>
      <c r="S188" s="36"/>
      <c r="T188" s="36"/>
      <c r="U188" s="36"/>
      <c r="V188" s="36"/>
      <c r="W188" s="36"/>
      <c r="X188" s="36"/>
      <c r="Y188" s="36"/>
      <c r="Z188" s="36"/>
    </row>
    <row r="189" customFormat="false" ht="15.75" hidden="false" customHeight="true" outlineLevel="0" collapsed="false">
      <c r="A189" s="42" t="str">
        <f aca="false">IF('Finish order'!F187&lt;&gt;0, 'Finish order'!A187,"")</f>
        <v/>
      </c>
      <c r="B189" s="43" t="str">
        <f aca="false">IF('Finish order'!F187&lt;&gt;0, 'Finish order'!B187,"")</f>
        <v/>
      </c>
      <c r="C189" s="43" t="str">
        <f aca="false">IF('Finish order'!F187&lt;&gt;0, 'Finish order'!D187,"")</f>
        <v/>
      </c>
      <c r="D189" s="44" t="str">
        <f aca="false">PROPER('Finish order'!H187)</f>
        <v/>
      </c>
      <c r="E189" s="45" t="str">
        <f aca="false">IF('Finish order'!I187&lt;&gt;0,'Finish order'!I187,"")</f>
        <v/>
      </c>
      <c r="F189" s="43" t="str">
        <f aca="false">IF('Finish order'!K187&lt;&gt;0, (UPPER(LEFT('Finish order'!K187,2))&amp;MID('Finish order'!K187,3,LEN('Finish order'!K187))), "")</f>
        <v/>
      </c>
      <c r="G189" s="46" t="str">
        <f aca="false">IF('Finish order'!G187&lt;&gt;0,'Finish order'!G187,"")</f>
        <v/>
      </c>
      <c r="H189" s="36"/>
      <c r="I189" s="36"/>
      <c r="J189" s="36"/>
      <c r="K189" s="36"/>
      <c r="L189" s="36"/>
      <c r="M189" s="36"/>
      <c r="N189" s="36"/>
      <c r="O189" s="36"/>
      <c r="P189" s="36"/>
      <c r="Q189" s="36"/>
      <c r="R189" s="36"/>
      <c r="S189" s="36"/>
      <c r="T189" s="36"/>
      <c r="U189" s="36"/>
      <c r="V189" s="36"/>
      <c r="W189" s="36"/>
      <c r="X189" s="36"/>
      <c r="Y189" s="36"/>
      <c r="Z189" s="36"/>
    </row>
    <row r="190" customFormat="false" ht="15.75" hidden="false" customHeight="true" outlineLevel="0" collapsed="false">
      <c r="A190" s="42" t="str">
        <f aca="false">IF('Finish order'!F188&lt;&gt;0, 'Finish order'!A188,"")</f>
        <v/>
      </c>
      <c r="B190" s="43" t="str">
        <f aca="false">IF('Finish order'!F188&lt;&gt;0, 'Finish order'!B188,"")</f>
        <v/>
      </c>
      <c r="C190" s="43" t="str">
        <f aca="false">IF('Finish order'!F188&lt;&gt;0, 'Finish order'!D188,"")</f>
        <v/>
      </c>
      <c r="D190" s="44" t="str">
        <f aca="false">PROPER('Finish order'!H188)</f>
        <v/>
      </c>
      <c r="E190" s="45" t="str">
        <f aca="false">IF('Finish order'!I188&lt;&gt;0,'Finish order'!I188,"")</f>
        <v/>
      </c>
      <c r="F190" s="43" t="str">
        <f aca="false">IF('Finish order'!K188&lt;&gt;0, (UPPER(LEFT('Finish order'!K188,2))&amp;MID('Finish order'!K188,3,LEN('Finish order'!K188))), "")</f>
        <v/>
      </c>
      <c r="G190" s="46" t="str">
        <f aca="false">IF('Finish order'!G188&lt;&gt;0,'Finish order'!G188,"")</f>
        <v/>
      </c>
      <c r="H190" s="36"/>
      <c r="I190" s="36"/>
      <c r="J190" s="36"/>
      <c r="K190" s="36"/>
      <c r="L190" s="36"/>
      <c r="M190" s="36"/>
      <c r="N190" s="36"/>
      <c r="O190" s="36"/>
      <c r="P190" s="36"/>
      <c r="Q190" s="36"/>
      <c r="R190" s="36"/>
      <c r="S190" s="36"/>
      <c r="T190" s="36"/>
      <c r="U190" s="36"/>
      <c r="V190" s="36"/>
      <c r="W190" s="36"/>
      <c r="X190" s="36"/>
      <c r="Y190" s="36"/>
      <c r="Z190" s="36"/>
    </row>
    <row r="191" customFormat="false" ht="15.75" hidden="false" customHeight="true" outlineLevel="0" collapsed="false">
      <c r="A191" s="42" t="str">
        <f aca="false">IF('Finish order'!F189&lt;&gt;0, 'Finish order'!A189,"")</f>
        <v/>
      </c>
      <c r="B191" s="43" t="str">
        <f aca="false">IF('Finish order'!F189&lt;&gt;0, 'Finish order'!B189,"")</f>
        <v/>
      </c>
      <c r="C191" s="43" t="str">
        <f aca="false">IF('Finish order'!F189&lt;&gt;0, 'Finish order'!D189,"")</f>
        <v/>
      </c>
      <c r="D191" s="44" t="str">
        <f aca="false">PROPER('Finish order'!H189)</f>
        <v/>
      </c>
      <c r="E191" s="45" t="str">
        <f aca="false">IF('Finish order'!I189&lt;&gt;0,'Finish order'!I189,"")</f>
        <v/>
      </c>
      <c r="F191" s="43" t="str">
        <f aca="false">IF('Finish order'!K189&lt;&gt;0, (UPPER(LEFT('Finish order'!K189,2))&amp;MID('Finish order'!K189,3,LEN('Finish order'!K189))), "")</f>
        <v/>
      </c>
      <c r="G191" s="46" t="str">
        <f aca="false">IF('Finish order'!G189&lt;&gt;0,'Finish order'!G189,"")</f>
        <v/>
      </c>
      <c r="H191" s="36"/>
      <c r="I191" s="36"/>
      <c r="J191" s="36"/>
      <c r="K191" s="36"/>
      <c r="L191" s="36"/>
      <c r="M191" s="36"/>
      <c r="N191" s="36"/>
      <c r="O191" s="36"/>
      <c r="P191" s="36"/>
      <c r="Q191" s="36"/>
      <c r="R191" s="36"/>
      <c r="S191" s="36"/>
      <c r="T191" s="36"/>
      <c r="U191" s="36"/>
      <c r="V191" s="36"/>
      <c r="W191" s="36"/>
      <c r="X191" s="36"/>
      <c r="Y191" s="36"/>
      <c r="Z191" s="36"/>
    </row>
    <row r="192" customFormat="false" ht="15.75" hidden="false" customHeight="true" outlineLevel="0" collapsed="false">
      <c r="A192" s="42" t="str">
        <f aca="false">IF('Finish order'!F190&lt;&gt;0, 'Finish order'!A190,"")</f>
        <v/>
      </c>
      <c r="B192" s="43" t="str">
        <f aca="false">IF('Finish order'!F190&lt;&gt;0, 'Finish order'!B190,"")</f>
        <v/>
      </c>
      <c r="C192" s="43" t="str">
        <f aca="false">IF('Finish order'!F190&lt;&gt;0, 'Finish order'!D190,"")</f>
        <v/>
      </c>
      <c r="D192" s="44" t="str">
        <f aca="false">PROPER('Finish order'!H190)</f>
        <v/>
      </c>
      <c r="E192" s="45" t="str">
        <f aca="false">IF('Finish order'!I190&lt;&gt;0,'Finish order'!I190,"")</f>
        <v/>
      </c>
      <c r="F192" s="43" t="str">
        <f aca="false">IF('Finish order'!K190&lt;&gt;0, (UPPER(LEFT('Finish order'!K190,2))&amp;MID('Finish order'!K190,3,LEN('Finish order'!K190))), "")</f>
        <v/>
      </c>
      <c r="G192" s="46" t="str">
        <f aca="false">IF('Finish order'!G190&lt;&gt;0,'Finish order'!G190,"")</f>
        <v/>
      </c>
      <c r="H192" s="36"/>
      <c r="I192" s="36"/>
      <c r="J192" s="36"/>
      <c r="K192" s="36"/>
      <c r="L192" s="36"/>
      <c r="M192" s="36"/>
      <c r="N192" s="36"/>
      <c r="O192" s="36"/>
      <c r="P192" s="36"/>
      <c r="Q192" s="36"/>
      <c r="R192" s="36"/>
      <c r="S192" s="36"/>
      <c r="T192" s="36"/>
      <c r="U192" s="36"/>
      <c r="V192" s="36"/>
      <c r="W192" s="36"/>
      <c r="X192" s="36"/>
      <c r="Y192" s="36"/>
      <c r="Z192" s="36"/>
    </row>
    <row r="193" customFormat="false" ht="15.75" hidden="false" customHeight="true" outlineLevel="0" collapsed="false">
      <c r="A193" s="42" t="str">
        <f aca="false">IF('Finish order'!F191&lt;&gt;0, 'Finish order'!A191,"")</f>
        <v/>
      </c>
      <c r="B193" s="43" t="str">
        <f aca="false">IF('Finish order'!F191&lt;&gt;0, 'Finish order'!B191,"")</f>
        <v/>
      </c>
      <c r="C193" s="43" t="str">
        <f aca="false">IF('Finish order'!F191&lt;&gt;0, 'Finish order'!D191,"")</f>
        <v/>
      </c>
      <c r="D193" s="44" t="str">
        <f aca="false">PROPER('Finish order'!H191)</f>
        <v/>
      </c>
      <c r="E193" s="45" t="str">
        <f aca="false">IF('Finish order'!I191&lt;&gt;0,'Finish order'!I191,"")</f>
        <v/>
      </c>
      <c r="F193" s="43" t="str">
        <f aca="false">IF('Finish order'!K191&lt;&gt;0, (UPPER(LEFT('Finish order'!K191,2))&amp;MID('Finish order'!K191,3,LEN('Finish order'!K191))), "")</f>
        <v/>
      </c>
      <c r="G193" s="46" t="str">
        <f aca="false">IF('Finish order'!G191&lt;&gt;0,'Finish order'!G191,"")</f>
        <v/>
      </c>
      <c r="H193" s="36"/>
      <c r="I193" s="36"/>
      <c r="J193" s="36"/>
      <c r="K193" s="36"/>
      <c r="L193" s="36"/>
      <c r="M193" s="36"/>
      <c r="N193" s="36"/>
      <c r="O193" s="36"/>
      <c r="P193" s="36"/>
      <c r="Q193" s="36"/>
      <c r="R193" s="36"/>
      <c r="S193" s="36"/>
      <c r="T193" s="36"/>
      <c r="U193" s="36"/>
      <c r="V193" s="36"/>
      <c r="W193" s="36"/>
      <c r="X193" s="36"/>
      <c r="Y193" s="36"/>
      <c r="Z193" s="36"/>
    </row>
    <row r="194" customFormat="false" ht="15.75" hidden="false" customHeight="true" outlineLevel="0" collapsed="false">
      <c r="A194" s="42" t="str">
        <f aca="false">IF('Finish order'!F192&lt;&gt;0, 'Finish order'!A192,"")</f>
        <v/>
      </c>
      <c r="B194" s="43" t="str">
        <f aca="false">IF('Finish order'!F192&lt;&gt;0, 'Finish order'!B192,"")</f>
        <v/>
      </c>
      <c r="C194" s="43" t="str">
        <f aca="false">IF('Finish order'!F192&lt;&gt;0, 'Finish order'!D192,"")</f>
        <v/>
      </c>
      <c r="D194" s="44" t="str">
        <f aca="false">PROPER('Finish order'!H192)</f>
        <v/>
      </c>
      <c r="E194" s="45" t="str">
        <f aca="false">IF('Finish order'!I192&lt;&gt;0,'Finish order'!I192,"")</f>
        <v/>
      </c>
      <c r="F194" s="43" t="str">
        <f aca="false">IF('Finish order'!K192&lt;&gt;0, (UPPER(LEFT('Finish order'!K192,2))&amp;MID('Finish order'!K192,3,LEN('Finish order'!K192))), "")</f>
        <v/>
      </c>
      <c r="G194" s="46" t="str">
        <f aca="false">IF('Finish order'!G192&lt;&gt;0,'Finish order'!G192,"")</f>
        <v/>
      </c>
      <c r="H194" s="36"/>
      <c r="I194" s="36"/>
      <c r="J194" s="36"/>
      <c r="K194" s="36"/>
      <c r="L194" s="36"/>
      <c r="M194" s="36"/>
      <c r="N194" s="36"/>
      <c r="O194" s="36"/>
      <c r="P194" s="36"/>
      <c r="Q194" s="36"/>
      <c r="R194" s="36"/>
      <c r="S194" s="36"/>
      <c r="T194" s="36"/>
      <c r="U194" s="36"/>
      <c r="V194" s="36"/>
      <c r="W194" s="36"/>
      <c r="X194" s="36"/>
      <c r="Y194" s="36"/>
      <c r="Z194" s="36"/>
    </row>
    <row r="195" customFormat="false" ht="15.75" hidden="false" customHeight="true" outlineLevel="0" collapsed="false">
      <c r="A195" s="42" t="str">
        <f aca="false">IF('Finish order'!F193&lt;&gt;0, 'Finish order'!A193,"")</f>
        <v/>
      </c>
      <c r="B195" s="43" t="str">
        <f aca="false">IF('Finish order'!F193&lt;&gt;0, 'Finish order'!B193,"")</f>
        <v/>
      </c>
      <c r="C195" s="43" t="str">
        <f aca="false">IF('Finish order'!F193&lt;&gt;0, 'Finish order'!D193,"")</f>
        <v/>
      </c>
      <c r="D195" s="44" t="str">
        <f aca="false">PROPER('Finish order'!H193)</f>
        <v/>
      </c>
      <c r="E195" s="45" t="str">
        <f aca="false">IF('Finish order'!I193&lt;&gt;0,'Finish order'!I193,"")</f>
        <v/>
      </c>
      <c r="F195" s="43" t="str">
        <f aca="false">IF('Finish order'!K193&lt;&gt;0, (UPPER(LEFT('Finish order'!K193,2))&amp;MID('Finish order'!K193,3,LEN('Finish order'!K193))), "")</f>
        <v/>
      </c>
      <c r="G195" s="46" t="str">
        <f aca="false">IF('Finish order'!G193&lt;&gt;0,'Finish order'!G193,"")</f>
        <v/>
      </c>
      <c r="H195" s="36"/>
      <c r="I195" s="36"/>
      <c r="J195" s="36"/>
      <c r="K195" s="36"/>
      <c r="L195" s="36"/>
      <c r="M195" s="36"/>
      <c r="N195" s="36"/>
      <c r="O195" s="36"/>
      <c r="P195" s="36"/>
      <c r="Q195" s="36"/>
      <c r="R195" s="36"/>
      <c r="S195" s="36"/>
      <c r="T195" s="36"/>
      <c r="U195" s="36"/>
      <c r="V195" s="36"/>
      <c r="W195" s="36"/>
      <c r="X195" s="36"/>
      <c r="Y195" s="36"/>
      <c r="Z195" s="36"/>
    </row>
    <row r="196" customFormat="false" ht="15.75" hidden="false" customHeight="true" outlineLevel="0" collapsed="false">
      <c r="A196" s="42" t="str">
        <f aca="false">IF('Finish order'!F194&lt;&gt;0, 'Finish order'!A194,"")</f>
        <v/>
      </c>
      <c r="B196" s="43" t="str">
        <f aca="false">IF('Finish order'!F194&lt;&gt;0, 'Finish order'!B194,"")</f>
        <v/>
      </c>
      <c r="C196" s="43" t="str">
        <f aca="false">IF('Finish order'!F194&lt;&gt;0, 'Finish order'!D194,"")</f>
        <v/>
      </c>
      <c r="D196" s="44" t="str">
        <f aca="false">PROPER('Finish order'!H194)</f>
        <v/>
      </c>
      <c r="E196" s="45" t="str">
        <f aca="false">IF('Finish order'!I194&lt;&gt;0,'Finish order'!I194,"")</f>
        <v/>
      </c>
      <c r="F196" s="43" t="str">
        <f aca="false">IF('Finish order'!K194&lt;&gt;0, (UPPER(LEFT('Finish order'!K194,2))&amp;MID('Finish order'!K194,3,LEN('Finish order'!K194))), "")</f>
        <v/>
      </c>
      <c r="G196" s="46" t="str">
        <f aca="false">IF('Finish order'!G194&lt;&gt;0,'Finish order'!G194,"")</f>
        <v/>
      </c>
      <c r="H196" s="36"/>
      <c r="I196" s="36"/>
      <c r="J196" s="36"/>
      <c r="K196" s="36"/>
      <c r="L196" s="36"/>
      <c r="M196" s="36"/>
      <c r="N196" s="36"/>
      <c r="O196" s="36"/>
      <c r="P196" s="36"/>
      <c r="Q196" s="36"/>
      <c r="R196" s="36"/>
      <c r="S196" s="36"/>
      <c r="T196" s="36"/>
      <c r="U196" s="36"/>
      <c r="V196" s="36"/>
      <c r="W196" s="36"/>
      <c r="X196" s="36"/>
      <c r="Y196" s="36"/>
      <c r="Z196" s="36"/>
    </row>
    <row r="197" customFormat="false" ht="15.75" hidden="false" customHeight="true" outlineLevel="0" collapsed="false">
      <c r="A197" s="42" t="str">
        <f aca="false">IF('Finish order'!F195&lt;&gt;0, 'Finish order'!A195,"")</f>
        <v/>
      </c>
      <c r="B197" s="43" t="str">
        <f aca="false">IF('Finish order'!F195&lt;&gt;0, 'Finish order'!B195,"")</f>
        <v/>
      </c>
      <c r="C197" s="43" t="str">
        <f aca="false">IF('Finish order'!F195&lt;&gt;0, 'Finish order'!D195,"")</f>
        <v/>
      </c>
      <c r="D197" s="44" t="str">
        <f aca="false">PROPER('Finish order'!H195)</f>
        <v/>
      </c>
      <c r="E197" s="45" t="str">
        <f aca="false">IF('Finish order'!I195&lt;&gt;0,'Finish order'!I195,"")</f>
        <v/>
      </c>
      <c r="F197" s="43" t="str">
        <f aca="false">IF('Finish order'!K195&lt;&gt;0, (UPPER(LEFT('Finish order'!K195,2))&amp;MID('Finish order'!K195,3,LEN('Finish order'!K195))), "")</f>
        <v/>
      </c>
      <c r="G197" s="46" t="str">
        <f aca="false">IF('Finish order'!G195&lt;&gt;0,'Finish order'!G195,"")</f>
        <v/>
      </c>
      <c r="H197" s="36"/>
      <c r="I197" s="36"/>
      <c r="J197" s="36"/>
      <c r="K197" s="36"/>
      <c r="L197" s="36"/>
      <c r="M197" s="36"/>
      <c r="N197" s="36"/>
      <c r="O197" s="36"/>
      <c r="P197" s="36"/>
      <c r="Q197" s="36"/>
      <c r="R197" s="36"/>
      <c r="S197" s="36"/>
      <c r="T197" s="36"/>
      <c r="U197" s="36"/>
      <c r="V197" s="36"/>
      <c r="W197" s="36"/>
      <c r="X197" s="36"/>
      <c r="Y197" s="36"/>
      <c r="Z197" s="36"/>
    </row>
    <row r="198" customFormat="false" ht="15.75" hidden="false" customHeight="true" outlineLevel="0" collapsed="false">
      <c r="A198" s="42" t="str">
        <f aca="false">IF('Finish order'!F196&lt;&gt;0, 'Finish order'!A196,"")</f>
        <v/>
      </c>
      <c r="B198" s="43" t="str">
        <f aca="false">IF('Finish order'!F196&lt;&gt;0, 'Finish order'!B196,"")</f>
        <v/>
      </c>
      <c r="C198" s="43" t="str">
        <f aca="false">IF('Finish order'!F196&lt;&gt;0, 'Finish order'!D196,"")</f>
        <v/>
      </c>
      <c r="D198" s="44" t="str">
        <f aca="false">PROPER('Finish order'!H196)</f>
        <v/>
      </c>
      <c r="E198" s="45" t="str">
        <f aca="false">IF('Finish order'!I196&lt;&gt;0,'Finish order'!I196,"")</f>
        <v/>
      </c>
      <c r="F198" s="43" t="str">
        <f aca="false">IF('Finish order'!K196&lt;&gt;0, (UPPER(LEFT('Finish order'!K196,2))&amp;MID('Finish order'!K196,3,LEN('Finish order'!K196))), "")</f>
        <v/>
      </c>
      <c r="G198" s="46" t="str">
        <f aca="false">IF('Finish order'!G196&lt;&gt;0,'Finish order'!G196,"")</f>
        <v/>
      </c>
      <c r="H198" s="36"/>
      <c r="I198" s="36"/>
      <c r="J198" s="36"/>
      <c r="K198" s="36"/>
      <c r="L198" s="36"/>
      <c r="M198" s="36"/>
      <c r="N198" s="36"/>
      <c r="O198" s="36"/>
      <c r="P198" s="36"/>
      <c r="Q198" s="36"/>
      <c r="R198" s="36"/>
      <c r="S198" s="36"/>
      <c r="T198" s="36"/>
      <c r="U198" s="36"/>
      <c r="V198" s="36"/>
      <c r="W198" s="36"/>
      <c r="X198" s="36"/>
      <c r="Y198" s="36"/>
      <c r="Z198" s="36"/>
    </row>
    <row r="199" customFormat="false" ht="15.75" hidden="false" customHeight="true" outlineLevel="0" collapsed="false">
      <c r="A199" s="42" t="str">
        <f aca="false">IF('Finish order'!F197&lt;&gt;0, 'Finish order'!A197,"")</f>
        <v/>
      </c>
      <c r="B199" s="43" t="str">
        <f aca="false">IF('Finish order'!F197&lt;&gt;0, 'Finish order'!B197,"")</f>
        <v/>
      </c>
      <c r="C199" s="43" t="str">
        <f aca="false">IF('Finish order'!F197&lt;&gt;0, 'Finish order'!D197,"")</f>
        <v/>
      </c>
      <c r="D199" s="44" t="str">
        <f aca="false">PROPER('Finish order'!H197)</f>
        <v/>
      </c>
      <c r="E199" s="45" t="str">
        <f aca="false">IF('Finish order'!I197&lt;&gt;0,'Finish order'!I197,"")</f>
        <v/>
      </c>
      <c r="F199" s="43" t="str">
        <f aca="false">IF('Finish order'!K197&lt;&gt;0, (UPPER(LEFT('Finish order'!K197,2))&amp;MID('Finish order'!K197,3,LEN('Finish order'!K197))), "")</f>
        <v/>
      </c>
      <c r="G199" s="46" t="str">
        <f aca="false">IF('Finish order'!G197&lt;&gt;0,'Finish order'!G197,"")</f>
        <v/>
      </c>
      <c r="H199" s="36"/>
      <c r="I199" s="36"/>
      <c r="J199" s="36"/>
      <c r="K199" s="36"/>
      <c r="L199" s="36"/>
      <c r="M199" s="36"/>
      <c r="N199" s="36"/>
      <c r="O199" s="36"/>
      <c r="P199" s="36"/>
      <c r="Q199" s="36"/>
      <c r="R199" s="36"/>
      <c r="S199" s="36"/>
      <c r="T199" s="36"/>
      <c r="U199" s="36"/>
      <c r="V199" s="36"/>
      <c r="W199" s="36"/>
      <c r="X199" s="36"/>
      <c r="Y199" s="36"/>
      <c r="Z199" s="36"/>
    </row>
    <row r="200" customFormat="false" ht="15.75" hidden="false" customHeight="true" outlineLevel="0" collapsed="false">
      <c r="A200" s="42" t="str">
        <f aca="false">IF('Finish order'!F198&lt;&gt;0, 'Finish order'!A198,"")</f>
        <v/>
      </c>
      <c r="B200" s="43" t="str">
        <f aca="false">IF('Finish order'!F198&lt;&gt;0, 'Finish order'!B198,"")</f>
        <v/>
      </c>
      <c r="C200" s="43" t="str">
        <f aca="false">IF('Finish order'!F198&lt;&gt;0, 'Finish order'!D198,"")</f>
        <v/>
      </c>
      <c r="D200" s="44" t="str">
        <f aca="false">PROPER('Finish order'!H198)</f>
        <v/>
      </c>
      <c r="E200" s="45" t="str">
        <f aca="false">IF('Finish order'!I198&lt;&gt;0,'Finish order'!I198,"")</f>
        <v/>
      </c>
      <c r="F200" s="43" t="str">
        <f aca="false">IF('Finish order'!K198&lt;&gt;0, (UPPER(LEFT('Finish order'!K198,2))&amp;MID('Finish order'!K198,3,LEN('Finish order'!K198))), "")</f>
        <v/>
      </c>
      <c r="G200" s="46" t="str">
        <f aca="false">IF('Finish order'!G198&lt;&gt;0,'Finish order'!G198,"")</f>
        <v/>
      </c>
      <c r="H200" s="36"/>
      <c r="I200" s="36"/>
      <c r="J200" s="36"/>
      <c r="K200" s="36"/>
      <c r="L200" s="36"/>
      <c r="M200" s="36"/>
      <c r="N200" s="36"/>
      <c r="O200" s="36"/>
      <c r="P200" s="36"/>
      <c r="Q200" s="36"/>
      <c r="R200" s="36"/>
      <c r="S200" s="36"/>
      <c r="T200" s="36"/>
      <c r="U200" s="36"/>
      <c r="V200" s="36"/>
      <c r="W200" s="36"/>
      <c r="X200" s="36"/>
      <c r="Y200" s="36"/>
      <c r="Z200" s="36"/>
    </row>
    <row r="201" customFormat="false" ht="15.75" hidden="false" customHeight="true" outlineLevel="0" collapsed="false">
      <c r="A201" s="42" t="str">
        <f aca="false">IF('Finish order'!F199&lt;&gt;0, 'Finish order'!A199,"")</f>
        <v/>
      </c>
      <c r="B201" s="43" t="str">
        <f aca="false">IF('Finish order'!F199&lt;&gt;0, 'Finish order'!B199,"")</f>
        <v/>
      </c>
      <c r="C201" s="43" t="str">
        <f aca="false">IF('Finish order'!F199&lt;&gt;0, 'Finish order'!D199,"")</f>
        <v/>
      </c>
      <c r="D201" s="44" t="str">
        <f aca="false">PROPER('Finish order'!H199)</f>
        <v/>
      </c>
      <c r="E201" s="45" t="str">
        <f aca="false">IF('Finish order'!I199&lt;&gt;0,'Finish order'!I199,"")</f>
        <v/>
      </c>
      <c r="F201" s="43" t="str">
        <f aca="false">IF('Finish order'!K199&lt;&gt;0, (UPPER(LEFT('Finish order'!K199,2))&amp;MID('Finish order'!K199,3,LEN('Finish order'!K199))), "")</f>
        <v/>
      </c>
      <c r="G201" s="46" t="str">
        <f aca="false">IF('Finish order'!G199&lt;&gt;0,'Finish order'!G199,"")</f>
        <v/>
      </c>
      <c r="H201" s="36"/>
      <c r="I201" s="36"/>
      <c r="J201" s="36"/>
      <c r="K201" s="36"/>
      <c r="L201" s="36"/>
      <c r="M201" s="36"/>
      <c r="N201" s="36"/>
      <c r="O201" s="36"/>
      <c r="P201" s="36"/>
      <c r="Q201" s="36"/>
      <c r="R201" s="36"/>
      <c r="S201" s="36"/>
      <c r="T201" s="36"/>
      <c r="U201" s="36"/>
      <c r="V201" s="36"/>
      <c r="W201" s="36"/>
      <c r="X201" s="36"/>
      <c r="Y201" s="36"/>
      <c r="Z201" s="36"/>
    </row>
    <row r="202" customFormat="false" ht="15.75" hidden="false" customHeight="true" outlineLevel="0" collapsed="false">
      <c r="A202" s="42" t="str">
        <f aca="false">IF('Finish order'!F200&lt;&gt;0, 'Finish order'!A200,"")</f>
        <v/>
      </c>
      <c r="B202" s="43" t="str">
        <f aca="false">IF('Finish order'!F200&lt;&gt;0, 'Finish order'!B200,"")</f>
        <v/>
      </c>
      <c r="C202" s="43" t="str">
        <f aca="false">IF('Finish order'!F200&lt;&gt;0, 'Finish order'!D200,"")</f>
        <v/>
      </c>
      <c r="D202" s="44" t="str">
        <f aca="false">PROPER('Finish order'!H200)</f>
        <v/>
      </c>
      <c r="E202" s="45" t="str">
        <f aca="false">IF('Finish order'!I200&lt;&gt;0,'Finish order'!I200,"")</f>
        <v/>
      </c>
      <c r="F202" s="43" t="str">
        <f aca="false">IF('Finish order'!K200&lt;&gt;0, (UPPER(LEFT('Finish order'!K200,2))&amp;MID('Finish order'!K200,3,LEN('Finish order'!K200))), "")</f>
        <v/>
      </c>
      <c r="G202" s="46" t="str">
        <f aca="false">IF('Finish order'!G200&lt;&gt;0,'Finish order'!G200,"")</f>
        <v/>
      </c>
      <c r="H202" s="36"/>
      <c r="I202" s="36"/>
      <c r="J202" s="36"/>
      <c r="K202" s="36"/>
      <c r="L202" s="36"/>
      <c r="M202" s="36"/>
      <c r="N202" s="36"/>
      <c r="O202" s="36"/>
      <c r="P202" s="36"/>
      <c r="Q202" s="36"/>
      <c r="R202" s="36"/>
      <c r="S202" s="36"/>
      <c r="T202" s="36"/>
      <c r="U202" s="36"/>
      <c r="V202" s="36"/>
      <c r="W202" s="36"/>
      <c r="X202" s="36"/>
      <c r="Y202" s="36"/>
      <c r="Z202" s="36"/>
    </row>
    <row r="203" customFormat="false" ht="15.75" hidden="false" customHeight="true" outlineLevel="0" collapsed="false">
      <c r="A203" s="48" t="str">
        <f aca="false">IF('Finish order'!F201&lt;&gt;0, 'Finish order'!A201,"")</f>
        <v/>
      </c>
      <c r="B203" s="49" t="str">
        <f aca="false">IF('Finish order'!F201&lt;&gt;0, 'Finish order'!B201,"")</f>
        <v/>
      </c>
      <c r="C203" s="49" t="str">
        <f aca="false">IF('Finish order'!F201&lt;&gt;0, 'Finish order'!D201,"")</f>
        <v/>
      </c>
      <c r="D203" s="50" t="str">
        <f aca="false">PROPER('Finish order'!H201)</f>
        <v/>
      </c>
      <c r="E203" s="51" t="str">
        <f aca="false">IF('Finish order'!I201&lt;&gt;0,'Finish order'!I201,"")</f>
        <v/>
      </c>
      <c r="F203" s="49" t="str">
        <f aca="false">IF('Finish order'!K201&lt;&gt;0, (UPPER(LEFT('Finish order'!K201,2))&amp;MID('Finish order'!K201,3,LEN('Finish order'!K201))), "")</f>
        <v/>
      </c>
      <c r="G203" s="52" t="str">
        <f aca="false">IF('Finish order'!G201&lt;&gt;0,'Finish order'!G201,"")</f>
        <v/>
      </c>
      <c r="H203" s="36"/>
      <c r="I203" s="36"/>
      <c r="J203" s="36"/>
      <c r="K203" s="36"/>
      <c r="L203" s="36"/>
      <c r="M203" s="36"/>
      <c r="N203" s="36"/>
      <c r="O203" s="36"/>
      <c r="P203" s="36"/>
      <c r="Q203" s="36"/>
      <c r="R203" s="36"/>
      <c r="S203" s="36"/>
      <c r="T203" s="36"/>
      <c r="U203" s="36"/>
      <c r="V203" s="36"/>
      <c r="W203" s="36"/>
      <c r="X203" s="36"/>
      <c r="Y203" s="36"/>
      <c r="Z203" s="36"/>
    </row>
    <row r="204" customFormat="false" ht="15.75" hidden="false" customHeight="true" outlineLevel="0" collapsed="false">
      <c r="A204" s="48" t="str">
        <f aca="false">IF('Finish order'!F202&lt;&gt;0, 'Finish order'!A202,"")</f>
        <v/>
      </c>
      <c r="B204" s="49" t="str">
        <f aca="false">IF('Finish order'!F202&lt;&gt;0, 'Finish order'!B202,"")</f>
        <v/>
      </c>
      <c r="C204" s="49" t="str">
        <f aca="false">IF('Finish order'!F202&lt;&gt;0, 'Finish order'!D202,"")</f>
        <v/>
      </c>
      <c r="D204" s="50" t="str">
        <f aca="false">PROPER('Finish order'!H202)</f>
        <v/>
      </c>
      <c r="E204" s="51" t="str">
        <f aca="false">IF('Finish order'!I202&lt;&gt;0,'Finish order'!I202,"")</f>
        <v/>
      </c>
      <c r="F204" s="49" t="str">
        <f aca="false">IF('Finish order'!K202&lt;&gt;0, (UPPER(LEFT('Finish order'!K202,2))&amp;MID('Finish order'!K202,3,LEN('Finish order'!K202))), "")</f>
        <v/>
      </c>
      <c r="G204" s="52" t="str">
        <f aca="false">IF('Finish order'!G202&lt;&gt;0,'Finish order'!G202,"")</f>
        <v/>
      </c>
      <c r="I204" s="36"/>
      <c r="J204" s="36"/>
      <c r="K204" s="36"/>
      <c r="L204" s="36"/>
      <c r="M204" s="36"/>
      <c r="N204" s="36"/>
      <c r="O204" s="36"/>
      <c r="P204" s="36"/>
      <c r="Q204" s="36"/>
      <c r="R204" s="36"/>
      <c r="S204" s="36"/>
      <c r="T204" s="36"/>
      <c r="U204" s="36"/>
      <c r="V204" s="36"/>
      <c r="W204" s="36"/>
      <c r="X204" s="36"/>
      <c r="Y204" s="36"/>
      <c r="Z204" s="36"/>
    </row>
    <row r="205" customFormat="false" ht="15.75" hidden="false" customHeight="true" outlineLevel="0" collapsed="false">
      <c r="A205" s="48" t="str">
        <f aca="false">IF('Finish order'!F203&lt;&gt;0, 'Finish order'!A203,"")</f>
        <v/>
      </c>
      <c r="B205" s="49" t="str">
        <f aca="false">IF('Finish order'!F203&lt;&gt;0, 'Finish order'!B203,"")</f>
        <v/>
      </c>
      <c r="C205" s="49" t="str">
        <f aca="false">IF('Finish order'!F203&lt;&gt;0, 'Finish order'!D203,"")</f>
        <v/>
      </c>
      <c r="D205" s="50" t="str">
        <f aca="false">PROPER('Finish order'!H203)</f>
        <v/>
      </c>
      <c r="E205" s="51" t="str">
        <f aca="false">IF('Finish order'!I203&lt;&gt;0,'Finish order'!I203,"")</f>
        <v/>
      </c>
      <c r="F205" s="49" t="str">
        <f aca="false">IF('Finish order'!K203&lt;&gt;0, (UPPER(LEFT('Finish order'!K203,2))&amp;MID('Finish order'!K203,3,LEN('Finish order'!K203))), "")</f>
        <v/>
      </c>
      <c r="G205" s="52" t="str">
        <f aca="false">IF('Finish order'!G203&lt;&gt;0,'Finish order'!G203,"")</f>
        <v/>
      </c>
      <c r="I205" s="36"/>
      <c r="J205" s="36"/>
      <c r="K205" s="36"/>
      <c r="L205" s="36"/>
      <c r="M205" s="36"/>
      <c r="N205" s="36"/>
      <c r="O205" s="36"/>
      <c r="P205" s="36"/>
      <c r="Q205" s="36"/>
      <c r="R205" s="36"/>
      <c r="S205" s="36"/>
      <c r="T205" s="36"/>
      <c r="U205" s="36"/>
      <c r="V205" s="36"/>
      <c r="W205" s="36"/>
      <c r="X205" s="36"/>
      <c r="Y205" s="36"/>
      <c r="Z205" s="36"/>
    </row>
    <row r="206" customFormat="false" ht="15.75" hidden="false" customHeight="true" outlineLevel="0" collapsed="false">
      <c r="A206" s="48" t="str">
        <f aca="false">IF('Finish order'!F204&lt;&gt;0, 'Finish order'!A204,"")</f>
        <v/>
      </c>
      <c r="B206" s="49" t="str">
        <f aca="false">IF('Finish order'!F204&lt;&gt;0, 'Finish order'!B204,"")</f>
        <v/>
      </c>
      <c r="C206" s="49" t="str">
        <f aca="false">IF('Finish order'!F204&lt;&gt;0, 'Finish order'!D204,"")</f>
        <v/>
      </c>
      <c r="D206" s="50" t="str">
        <f aca="false">PROPER('Finish order'!H204)</f>
        <v/>
      </c>
      <c r="E206" s="51" t="str">
        <f aca="false">IF('Finish order'!I204&lt;&gt;0,'Finish order'!I204,"")</f>
        <v/>
      </c>
      <c r="F206" s="49" t="str">
        <f aca="false">IF('Finish order'!K204&lt;&gt;0, (UPPER(LEFT('Finish order'!K204,2))&amp;MID('Finish order'!K204,3,LEN('Finish order'!K204))), "")</f>
        <v/>
      </c>
      <c r="G206" s="52" t="str">
        <f aca="false">IF('Finish order'!G204&lt;&gt;0,'Finish order'!G204,"")</f>
        <v/>
      </c>
      <c r="I206" s="36"/>
      <c r="J206" s="36"/>
      <c r="K206" s="36"/>
      <c r="L206" s="36"/>
      <c r="M206" s="36"/>
      <c r="N206" s="36"/>
      <c r="O206" s="36"/>
      <c r="P206" s="36"/>
      <c r="Q206" s="36"/>
      <c r="R206" s="36"/>
      <c r="S206" s="36"/>
      <c r="T206" s="36"/>
      <c r="U206" s="36"/>
      <c r="V206" s="36"/>
      <c r="W206" s="36"/>
      <c r="X206" s="36"/>
      <c r="Y206" s="36"/>
      <c r="Z206" s="36"/>
    </row>
    <row r="207" customFormat="false" ht="15.75" hidden="false" customHeight="true" outlineLevel="0" collapsed="false">
      <c r="A207" s="48" t="str">
        <f aca="false">IF('Finish order'!F205&lt;&gt;0, 'Finish order'!A205,"")</f>
        <v/>
      </c>
      <c r="B207" s="49" t="str">
        <f aca="false">IF('Finish order'!F205&lt;&gt;0, 'Finish order'!B205,"")</f>
        <v/>
      </c>
      <c r="C207" s="49" t="str">
        <f aca="false">IF('Finish order'!F205&lt;&gt;0, 'Finish order'!D205,"")</f>
        <v/>
      </c>
      <c r="D207" s="50" t="str">
        <f aca="false">PROPER('Finish order'!H205)</f>
        <v/>
      </c>
      <c r="E207" s="51" t="str">
        <f aca="false">IF('Finish order'!I205&lt;&gt;0,'Finish order'!I205,"")</f>
        <v/>
      </c>
      <c r="F207" s="49" t="str">
        <f aca="false">IF('Finish order'!K205&lt;&gt;0, (UPPER(LEFT('Finish order'!K205,2))&amp;MID('Finish order'!K205,3,LEN('Finish order'!K205))), "")</f>
        <v/>
      </c>
      <c r="G207" s="52" t="str">
        <f aca="false">IF('Finish order'!G205&lt;&gt;0,'Finish order'!G205,"")</f>
        <v/>
      </c>
      <c r="I207" s="36"/>
      <c r="J207" s="36"/>
      <c r="K207" s="36"/>
      <c r="L207" s="36"/>
      <c r="M207" s="36"/>
      <c r="N207" s="36"/>
      <c r="O207" s="36"/>
      <c r="P207" s="36"/>
      <c r="Q207" s="36"/>
      <c r="R207" s="36"/>
      <c r="S207" s="36"/>
      <c r="T207" s="36"/>
      <c r="U207" s="36"/>
      <c r="V207" s="36"/>
      <c r="W207" s="36"/>
      <c r="X207" s="36"/>
      <c r="Y207" s="36"/>
      <c r="Z207" s="36"/>
    </row>
    <row r="208" customFormat="false" ht="15.75" hidden="false" customHeight="true" outlineLevel="0" collapsed="false">
      <c r="A208" s="48" t="str">
        <f aca="false">IF('Finish order'!F206&lt;&gt;0, 'Finish order'!A206,"")</f>
        <v/>
      </c>
      <c r="B208" s="49" t="str">
        <f aca="false">IF('Finish order'!F206&lt;&gt;0, 'Finish order'!B206,"")</f>
        <v/>
      </c>
      <c r="C208" s="49" t="str">
        <f aca="false">IF('Finish order'!F206&lt;&gt;0, 'Finish order'!D206,"")</f>
        <v/>
      </c>
      <c r="D208" s="50" t="str">
        <f aca="false">PROPER('Finish order'!H206)</f>
        <v/>
      </c>
      <c r="E208" s="51" t="str">
        <f aca="false">IF('Finish order'!I206&lt;&gt;0,'Finish order'!I206,"")</f>
        <v/>
      </c>
      <c r="F208" s="49" t="str">
        <f aca="false">IF('Finish order'!K206&lt;&gt;0, (UPPER(LEFT('Finish order'!K206,2))&amp;MID('Finish order'!K206,3,LEN('Finish order'!K206))), "")</f>
        <v/>
      </c>
      <c r="G208" s="52" t="str">
        <f aca="false">IF('Finish order'!G206&lt;&gt;0,'Finish order'!G206,"")</f>
        <v/>
      </c>
      <c r="I208" s="36"/>
      <c r="J208" s="36"/>
      <c r="K208" s="36"/>
      <c r="L208" s="36"/>
      <c r="M208" s="36"/>
      <c r="N208" s="36"/>
      <c r="O208" s="36"/>
      <c r="P208" s="36"/>
      <c r="Q208" s="36"/>
      <c r="R208" s="36"/>
      <c r="S208" s="36"/>
      <c r="T208" s="36"/>
      <c r="U208" s="36"/>
      <c r="V208" s="36"/>
      <c r="W208" s="36"/>
      <c r="X208" s="36"/>
      <c r="Y208" s="36"/>
      <c r="Z208" s="36"/>
    </row>
    <row r="209" customFormat="false" ht="15.75" hidden="false" customHeight="true" outlineLevel="0" collapsed="false">
      <c r="A209" s="48" t="str">
        <f aca="false">IF('Finish order'!F207&lt;&gt;0, 'Finish order'!A207,"")</f>
        <v/>
      </c>
      <c r="B209" s="49" t="str">
        <f aca="false">IF('Finish order'!F207&lt;&gt;0, 'Finish order'!B207,"")</f>
        <v/>
      </c>
      <c r="C209" s="49" t="str">
        <f aca="false">IF('Finish order'!F207&lt;&gt;0, 'Finish order'!D207,"")</f>
        <v/>
      </c>
      <c r="D209" s="50" t="str">
        <f aca="false">PROPER('Finish order'!H207)</f>
        <v/>
      </c>
      <c r="E209" s="51" t="str">
        <f aca="false">IF('Finish order'!I207&lt;&gt;0,'Finish order'!I207,"")</f>
        <v/>
      </c>
      <c r="F209" s="49" t="str">
        <f aca="false">IF('Finish order'!K207&lt;&gt;0, (UPPER(LEFT('Finish order'!K207,2))&amp;MID('Finish order'!K207,3,LEN('Finish order'!K207))), "")</f>
        <v/>
      </c>
      <c r="G209" s="52" t="str">
        <f aca="false">IF('Finish order'!G207&lt;&gt;0,'Finish order'!G207,"")</f>
        <v/>
      </c>
      <c r="I209" s="36"/>
      <c r="J209" s="36"/>
      <c r="K209" s="36"/>
      <c r="L209" s="36"/>
      <c r="M209" s="36"/>
      <c r="N209" s="36"/>
      <c r="O209" s="36"/>
      <c r="P209" s="36"/>
      <c r="Q209" s="36"/>
      <c r="R209" s="36"/>
      <c r="S209" s="36"/>
      <c r="T209" s="36"/>
      <c r="U209" s="36"/>
      <c r="V209" s="36"/>
      <c r="W209" s="36"/>
      <c r="X209" s="36"/>
      <c r="Y209" s="36"/>
      <c r="Z209" s="36"/>
    </row>
    <row r="210" customFormat="false" ht="15.75" hidden="false" customHeight="true" outlineLevel="0" collapsed="false">
      <c r="A210" s="48" t="str">
        <f aca="false">IF('Finish order'!F208&lt;&gt;0, 'Finish order'!A208,"")</f>
        <v/>
      </c>
      <c r="B210" s="49" t="str">
        <f aca="false">IF('Finish order'!F208&lt;&gt;0, 'Finish order'!B208,"")</f>
        <v/>
      </c>
      <c r="C210" s="49" t="str">
        <f aca="false">IF('Finish order'!F208&lt;&gt;0, 'Finish order'!D208,"")</f>
        <v/>
      </c>
      <c r="D210" s="50" t="str">
        <f aca="false">PROPER('Finish order'!H208)</f>
        <v/>
      </c>
      <c r="E210" s="51" t="str">
        <f aca="false">IF('Finish order'!I208&lt;&gt;0,'Finish order'!I208,"")</f>
        <v/>
      </c>
      <c r="F210" s="49" t="str">
        <f aca="false">IF('Finish order'!K208&lt;&gt;0, (UPPER(LEFT('Finish order'!K208,2))&amp;MID('Finish order'!K208,3,LEN('Finish order'!K208))), "")</f>
        <v/>
      </c>
      <c r="G210" s="52" t="str">
        <f aca="false">IF('Finish order'!G208&lt;&gt;0,'Finish order'!G208,"")</f>
        <v/>
      </c>
      <c r="I210" s="36"/>
      <c r="J210" s="36"/>
      <c r="K210" s="36"/>
      <c r="L210" s="36"/>
      <c r="M210" s="36"/>
      <c r="N210" s="36"/>
      <c r="O210" s="36"/>
      <c r="P210" s="36"/>
      <c r="Q210" s="36"/>
      <c r="R210" s="36"/>
      <c r="S210" s="36"/>
      <c r="T210" s="36"/>
      <c r="U210" s="36"/>
      <c r="V210" s="36"/>
      <c r="W210" s="36"/>
      <c r="X210" s="36"/>
      <c r="Y210" s="36"/>
      <c r="Z210" s="36"/>
    </row>
    <row r="211" customFormat="false" ht="15.75" hidden="false" customHeight="true" outlineLevel="0" collapsed="false">
      <c r="A211" s="48" t="str">
        <f aca="false">IF('Finish order'!F209&lt;&gt;0, 'Finish order'!A209,"")</f>
        <v/>
      </c>
      <c r="B211" s="49" t="str">
        <f aca="false">IF('Finish order'!F209&lt;&gt;0, 'Finish order'!B209,"")</f>
        <v/>
      </c>
      <c r="C211" s="49" t="str">
        <f aca="false">IF('Finish order'!F209&lt;&gt;0, 'Finish order'!D209,"")</f>
        <v/>
      </c>
      <c r="D211" s="50" t="str">
        <f aca="false">PROPER('Finish order'!H209)</f>
        <v/>
      </c>
      <c r="E211" s="51" t="str">
        <f aca="false">IF('Finish order'!I209&lt;&gt;0,'Finish order'!I209,"")</f>
        <v/>
      </c>
      <c r="F211" s="49" t="str">
        <f aca="false">IF('Finish order'!K209&lt;&gt;0, (UPPER(LEFT('Finish order'!K209,2))&amp;MID('Finish order'!K209,3,LEN('Finish order'!K209))), "")</f>
        <v/>
      </c>
      <c r="G211" s="52" t="str">
        <f aca="false">IF('Finish order'!G209&lt;&gt;0,'Finish order'!G209,"")</f>
        <v/>
      </c>
      <c r="I211" s="36"/>
      <c r="J211" s="36"/>
      <c r="K211" s="36"/>
      <c r="L211" s="36"/>
      <c r="M211" s="36"/>
      <c r="N211" s="36"/>
      <c r="O211" s="36"/>
      <c r="P211" s="36"/>
      <c r="Q211" s="36"/>
      <c r="R211" s="36"/>
      <c r="S211" s="36"/>
      <c r="T211" s="36"/>
      <c r="U211" s="36"/>
      <c r="V211" s="36"/>
      <c r="W211" s="36"/>
      <c r="X211" s="36"/>
      <c r="Y211" s="36"/>
      <c r="Z211" s="36"/>
    </row>
    <row r="212" customFormat="false" ht="15.75" hidden="false" customHeight="true" outlineLevel="0" collapsed="false">
      <c r="A212" s="48" t="str">
        <f aca="false">IF('Finish order'!F210&lt;&gt;0, 'Finish order'!A210,"")</f>
        <v/>
      </c>
      <c r="B212" s="49" t="str">
        <f aca="false">IF('Finish order'!F210&lt;&gt;0, 'Finish order'!B210,"")</f>
        <v/>
      </c>
      <c r="C212" s="49" t="str">
        <f aca="false">IF('Finish order'!F210&lt;&gt;0, 'Finish order'!D210,"")</f>
        <v/>
      </c>
      <c r="D212" s="50" t="str">
        <f aca="false">PROPER('Finish order'!H210)</f>
        <v/>
      </c>
      <c r="E212" s="51" t="str">
        <f aca="false">IF('Finish order'!I210&lt;&gt;0,'Finish order'!I210,"")</f>
        <v/>
      </c>
      <c r="F212" s="49" t="str">
        <f aca="false">IF('Finish order'!K210&lt;&gt;0, (UPPER(LEFT('Finish order'!K210,2))&amp;MID('Finish order'!K210,3,LEN('Finish order'!K210))), "")</f>
        <v/>
      </c>
      <c r="G212" s="52" t="str">
        <f aca="false">IF('Finish order'!G210&lt;&gt;0,'Finish order'!G210,"")</f>
        <v/>
      </c>
      <c r="I212" s="36"/>
      <c r="J212" s="36"/>
      <c r="K212" s="36"/>
      <c r="L212" s="36"/>
      <c r="M212" s="36"/>
      <c r="N212" s="36"/>
      <c r="O212" s="36"/>
      <c r="P212" s="36"/>
      <c r="Q212" s="36"/>
      <c r="R212" s="36"/>
      <c r="S212" s="36"/>
      <c r="T212" s="36"/>
      <c r="U212" s="36"/>
      <c r="V212" s="36"/>
      <c r="W212" s="36"/>
      <c r="X212" s="36"/>
      <c r="Y212" s="36"/>
      <c r="Z212" s="36"/>
    </row>
    <row r="213" customFormat="false" ht="15.75" hidden="false" customHeight="true" outlineLevel="0" collapsed="false">
      <c r="A213" s="48" t="str">
        <f aca="false">IF('Finish order'!F211&lt;&gt;0, 'Finish order'!A211,"")</f>
        <v/>
      </c>
      <c r="B213" s="49" t="str">
        <f aca="false">IF('Finish order'!F211&lt;&gt;0, 'Finish order'!B211,"")</f>
        <v/>
      </c>
      <c r="C213" s="49" t="str">
        <f aca="false">IF('Finish order'!F211&lt;&gt;0, 'Finish order'!D211,"")</f>
        <v/>
      </c>
      <c r="D213" s="50" t="str">
        <f aca="false">PROPER('Finish order'!H211)</f>
        <v/>
      </c>
      <c r="E213" s="51" t="str">
        <f aca="false">IF('Finish order'!I211&lt;&gt;0,'Finish order'!I211,"")</f>
        <v/>
      </c>
      <c r="F213" s="49" t="str">
        <f aca="false">IF('Finish order'!K211&lt;&gt;0, (UPPER(LEFT('Finish order'!K211,2))&amp;MID('Finish order'!K211,3,LEN('Finish order'!K211))), "")</f>
        <v/>
      </c>
      <c r="G213" s="52" t="str">
        <f aca="false">IF('Finish order'!G211&lt;&gt;0,'Finish order'!G211,"")</f>
        <v/>
      </c>
      <c r="I213" s="36"/>
      <c r="J213" s="36"/>
      <c r="K213" s="36"/>
      <c r="L213" s="36"/>
      <c r="M213" s="36"/>
      <c r="N213" s="36"/>
      <c r="O213" s="36"/>
      <c r="P213" s="36"/>
      <c r="Q213" s="36"/>
      <c r="R213" s="36"/>
      <c r="S213" s="36"/>
      <c r="T213" s="36"/>
      <c r="U213" s="36"/>
      <c r="V213" s="36"/>
      <c r="W213" s="36"/>
      <c r="X213" s="36"/>
      <c r="Y213" s="36"/>
      <c r="Z213" s="36"/>
    </row>
    <row r="214" customFormat="false" ht="15.75" hidden="false" customHeight="true" outlineLevel="0" collapsed="false">
      <c r="A214" s="48" t="str">
        <f aca="false">IF('Finish order'!F212&lt;&gt;0, 'Finish order'!A212,"")</f>
        <v/>
      </c>
      <c r="B214" s="49" t="str">
        <f aca="false">IF('Finish order'!F212&lt;&gt;0, 'Finish order'!B212,"")</f>
        <v/>
      </c>
      <c r="C214" s="49" t="str">
        <f aca="false">IF('Finish order'!F212&lt;&gt;0, 'Finish order'!D212,"")</f>
        <v/>
      </c>
      <c r="D214" s="50" t="str">
        <f aca="false">PROPER('Finish order'!H212)</f>
        <v/>
      </c>
      <c r="E214" s="51" t="str">
        <f aca="false">IF('Finish order'!I212&lt;&gt;0,'Finish order'!I212,"")</f>
        <v/>
      </c>
      <c r="F214" s="49" t="str">
        <f aca="false">IF('Finish order'!K212&lt;&gt;0, (UPPER(LEFT('Finish order'!K212,2))&amp;MID('Finish order'!K212,3,LEN('Finish order'!K212))), "")</f>
        <v/>
      </c>
      <c r="G214" s="52" t="str">
        <f aca="false">IF('Finish order'!G212&lt;&gt;0,'Finish order'!G212,"")</f>
        <v/>
      </c>
      <c r="I214" s="36"/>
      <c r="J214" s="36"/>
      <c r="K214" s="36"/>
      <c r="L214" s="36"/>
      <c r="M214" s="36"/>
      <c r="N214" s="36"/>
      <c r="O214" s="36"/>
      <c r="P214" s="36"/>
      <c r="Q214" s="36"/>
      <c r="R214" s="36"/>
      <c r="S214" s="36"/>
      <c r="T214" s="36"/>
      <c r="U214" s="36"/>
      <c r="V214" s="36"/>
      <c r="W214" s="36"/>
      <c r="X214" s="36"/>
      <c r="Y214" s="36"/>
      <c r="Z214" s="36"/>
    </row>
    <row r="215" customFormat="false" ht="15.75" hidden="false" customHeight="true" outlineLevel="0" collapsed="false">
      <c r="A215" s="48" t="str">
        <f aca="false">IF('Finish order'!F213&lt;&gt;0, 'Finish order'!A213,"")</f>
        <v/>
      </c>
      <c r="B215" s="49" t="str">
        <f aca="false">IF('Finish order'!F213&lt;&gt;0, 'Finish order'!B213,"")</f>
        <v/>
      </c>
      <c r="C215" s="49" t="str">
        <f aca="false">IF('Finish order'!F213&lt;&gt;0, 'Finish order'!D213,"")</f>
        <v/>
      </c>
      <c r="D215" s="50" t="str">
        <f aca="false">PROPER('Finish order'!H213)</f>
        <v/>
      </c>
      <c r="E215" s="51" t="str">
        <f aca="false">IF('Finish order'!I213&lt;&gt;0,'Finish order'!I213,"")</f>
        <v/>
      </c>
      <c r="F215" s="49" t="str">
        <f aca="false">IF('Finish order'!K213&lt;&gt;0, (UPPER(LEFT('Finish order'!K213,2))&amp;MID('Finish order'!K213,3,LEN('Finish order'!K213))), "")</f>
        <v/>
      </c>
      <c r="G215" s="52" t="str">
        <f aca="false">IF('Finish order'!G213&lt;&gt;0,'Finish order'!G213,"")</f>
        <v/>
      </c>
      <c r="I215" s="36"/>
      <c r="J215" s="36"/>
      <c r="K215" s="36"/>
      <c r="L215" s="36"/>
      <c r="M215" s="36"/>
      <c r="N215" s="36"/>
      <c r="O215" s="36"/>
      <c r="P215" s="36"/>
      <c r="Q215" s="36"/>
      <c r="R215" s="36"/>
      <c r="S215" s="36"/>
      <c r="T215" s="36"/>
      <c r="U215" s="36"/>
      <c r="V215" s="36"/>
      <c r="W215" s="36"/>
      <c r="X215" s="36"/>
      <c r="Y215" s="36"/>
      <c r="Z215" s="36"/>
    </row>
    <row r="216" customFormat="false" ht="15.75" hidden="false" customHeight="true" outlineLevel="0" collapsed="false">
      <c r="A216" s="48" t="str">
        <f aca="false">IF('Finish order'!F214&lt;&gt;0, 'Finish order'!A214,"")</f>
        <v/>
      </c>
      <c r="B216" s="49" t="str">
        <f aca="false">IF('Finish order'!F214&lt;&gt;0, 'Finish order'!B214,"")</f>
        <v/>
      </c>
      <c r="C216" s="49" t="str">
        <f aca="false">IF('Finish order'!F214&lt;&gt;0, 'Finish order'!D214,"")</f>
        <v/>
      </c>
      <c r="D216" s="50" t="str">
        <f aca="false">PROPER('Finish order'!H214)</f>
        <v/>
      </c>
      <c r="E216" s="51" t="str">
        <f aca="false">IF('Finish order'!I214&lt;&gt;0,'Finish order'!I214,"")</f>
        <v/>
      </c>
      <c r="F216" s="49" t="str">
        <f aca="false">IF('Finish order'!K214&lt;&gt;0, (UPPER(LEFT('Finish order'!K214,2))&amp;MID('Finish order'!K214,3,LEN('Finish order'!K214))), "")</f>
        <v/>
      </c>
      <c r="G216" s="52" t="str">
        <f aca="false">IF('Finish order'!G214&lt;&gt;0,'Finish order'!G214,"")</f>
        <v/>
      </c>
      <c r="I216" s="36"/>
      <c r="J216" s="36"/>
      <c r="K216" s="36"/>
      <c r="L216" s="36"/>
      <c r="M216" s="36"/>
      <c r="N216" s="36"/>
      <c r="O216" s="36"/>
      <c r="P216" s="36"/>
      <c r="Q216" s="36"/>
      <c r="R216" s="36"/>
      <c r="S216" s="36"/>
      <c r="T216" s="36"/>
      <c r="U216" s="36"/>
      <c r="V216" s="36"/>
      <c r="W216" s="36"/>
      <c r="X216" s="36"/>
      <c r="Y216" s="36"/>
      <c r="Z216" s="36"/>
    </row>
    <row r="217" customFormat="false" ht="15.75" hidden="false" customHeight="true" outlineLevel="0" collapsed="false">
      <c r="A217" s="48" t="str">
        <f aca="false">IF('Finish order'!F215&lt;&gt;0, 'Finish order'!A215,"")</f>
        <v/>
      </c>
      <c r="B217" s="49" t="str">
        <f aca="false">IF('Finish order'!F215&lt;&gt;0, 'Finish order'!B215,"")</f>
        <v/>
      </c>
      <c r="C217" s="49" t="str">
        <f aca="false">IF('Finish order'!F215&lt;&gt;0, 'Finish order'!D215,"")</f>
        <v/>
      </c>
      <c r="D217" s="50" t="str">
        <f aca="false">PROPER('Finish order'!H215)</f>
        <v/>
      </c>
      <c r="E217" s="51" t="str">
        <f aca="false">IF('Finish order'!I215&lt;&gt;0,'Finish order'!I215,"")</f>
        <v/>
      </c>
      <c r="F217" s="49" t="str">
        <f aca="false">IF('Finish order'!K215&lt;&gt;0, (UPPER(LEFT('Finish order'!K215,2))&amp;MID('Finish order'!K215,3,LEN('Finish order'!K215))), "")</f>
        <v/>
      </c>
      <c r="G217" s="52" t="str">
        <f aca="false">IF('Finish order'!G215&lt;&gt;0,'Finish order'!G215,"")</f>
        <v/>
      </c>
      <c r="I217" s="36"/>
      <c r="J217" s="36"/>
      <c r="K217" s="36"/>
      <c r="L217" s="36"/>
      <c r="M217" s="36"/>
      <c r="N217" s="36"/>
      <c r="O217" s="36"/>
      <c r="P217" s="36"/>
      <c r="Q217" s="36"/>
      <c r="R217" s="36"/>
      <c r="S217" s="36"/>
      <c r="T217" s="36"/>
      <c r="U217" s="36"/>
      <c r="V217" s="36"/>
      <c r="W217" s="36"/>
      <c r="X217" s="36"/>
      <c r="Y217" s="36"/>
      <c r="Z217" s="36"/>
    </row>
    <row r="218" customFormat="false" ht="15.75" hidden="false" customHeight="true" outlineLevel="0" collapsed="false">
      <c r="A218" s="48" t="str">
        <f aca="false">IF('Finish order'!F216&lt;&gt;0, 'Finish order'!A216,"")</f>
        <v/>
      </c>
      <c r="B218" s="49" t="str">
        <f aca="false">IF('Finish order'!F216&lt;&gt;0, 'Finish order'!B216,"")</f>
        <v/>
      </c>
      <c r="C218" s="49" t="str">
        <f aca="false">IF('Finish order'!F216&lt;&gt;0, 'Finish order'!D216,"")</f>
        <v/>
      </c>
      <c r="D218" s="50" t="str">
        <f aca="false">PROPER('Finish order'!H216)</f>
        <v/>
      </c>
      <c r="E218" s="51" t="str">
        <f aca="false">IF('Finish order'!I216&lt;&gt;0,'Finish order'!I216,"")</f>
        <v/>
      </c>
      <c r="F218" s="49" t="str">
        <f aca="false">IF('Finish order'!K216&lt;&gt;0, (UPPER(LEFT('Finish order'!K216,2))&amp;MID('Finish order'!K216,3,LEN('Finish order'!K216))), "")</f>
        <v/>
      </c>
      <c r="G218" s="52" t="str">
        <f aca="false">IF('Finish order'!G216&lt;&gt;0,'Finish order'!G216,"")</f>
        <v/>
      </c>
      <c r="I218" s="36"/>
      <c r="J218" s="36"/>
      <c r="K218" s="36"/>
      <c r="L218" s="36"/>
      <c r="M218" s="36"/>
      <c r="N218" s="36"/>
      <c r="O218" s="36"/>
      <c r="P218" s="36"/>
      <c r="Q218" s="36"/>
      <c r="R218" s="36"/>
      <c r="S218" s="36"/>
      <c r="T218" s="36"/>
      <c r="U218" s="36"/>
      <c r="V218" s="36"/>
      <c r="W218" s="36"/>
      <c r="X218" s="36"/>
      <c r="Y218" s="36"/>
      <c r="Z218" s="36"/>
    </row>
    <row r="219" customFormat="false" ht="15.75" hidden="false" customHeight="true" outlineLevel="0" collapsed="false">
      <c r="A219" s="48" t="str">
        <f aca="false">IF('Finish order'!F217&lt;&gt;0, 'Finish order'!A217,"")</f>
        <v/>
      </c>
      <c r="B219" s="49" t="str">
        <f aca="false">IF('Finish order'!F217&lt;&gt;0, 'Finish order'!B217,"")</f>
        <v/>
      </c>
      <c r="C219" s="49" t="str">
        <f aca="false">IF('Finish order'!F217&lt;&gt;0, 'Finish order'!D217,"")</f>
        <v/>
      </c>
      <c r="D219" s="50" t="str">
        <f aca="false">PROPER('Finish order'!H217)</f>
        <v/>
      </c>
      <c r="E219" s="51" t="str">
        <f aca="false">IF('Finish order'!I217&lt;&gt;0,'Finish order'!I217,"")</f>
        <v/>
      </c>
      <c r="F219" s="49" t="str">
        <f aca="false">IF('Finish order'!K217&lt;&gt;0, (UPPER(LEFT('Finish order'!K217,2))&amp;MID('Finish order'!K217,3,LEN('Finish order'!K217))), "")</f>
        <v/>
      </c>
      <c r="G219" s="52" t="str">
        <f aca="false">IF('Finish order'!G217&lt;&gt;0,'Finish order'!G217,"")</f>
        <v/>
      </c>
      <c r="I219" s="36"/>
      <c r="J219" s="36"/>
      <c r="K219" s="36"/>
      <c r="L219" s="36"/>
      <c r="M219" s="36"/>
      <c r="N219" s="36"/>
      <c r="O219" s="36"/>
      <c r="P219" s="36"/>
      <c r="Q219" s="36"/>
      <c r="R219" s="36"/>
      <c r="S219" s="36"/>
      <c r="T219" s="36"/>
      <c r="U219" s="36"/>
      <c r="V219" s="36"/>
      <c r="W219" s="36"/>
      <c r="X219" s="36"/>
      <c r="Y219" s="36"/>
      <c r="Z219" s="36"/>
    </row>
    <row r="220" customFormat="false" ht="15.75" hidden="false" customHeight="true" outlineLevel="0" collapsed="false">
      <c r="A220" s="48" t="str">
        <f aca="false">IF('Finish order'!F218&lt;&gt;0, 'Finish order'!A218,"")</f>
        <v/>
      </c>
      <c r="B220" s="49" t="str">
        <f aca="false">IF('Finish order'!F218&lt;&gt;0, 'Finish order'!B218,"")</f>
        <v/>
      </c>
      <c r="C220" s="49" t="str">
        <f aca="false">IF('Finish order'!F218&lt;&gt;0, 'Finish order'!D218,"")</f>
        <v/>
      </c>
      <c r="D220" s="50" t="str">
        <f aca="false">PROPER('Finish order'!H218)</f>
        <v/>
      </c>
      <c r="E220" s="51" t="str">
        <f aca="false">IF('Finish order'!I218&lt;&gt;0,'Finish order'!I218,"")</f>
        <v/>
      </c>
      <c r="F220" s="49" t="str">
        <f aca="false">IF('Finish order'!K218&lt;&gt;0, (UPPER(LEFT('Finish order'!K218,2))&amp;MID('Finish order'!K218,3,LEN('Finish order'!K218))), "")</f>
        <v/>
      </c>
      <c r="G220" s="52" t="str">
        <f aca="false">IF('Finish order'!G218&lt;&gt;0,'Finish order'!G218,"")</f>
        <v/>
      </c>
      <c r="I220" s="36"/>
      <c r="J220" s="36"/>
      <c r="K220" s="36"/>
      <c r="L220" s="36"/>
      <c r="M220" s="36"/>
      <c r="N220" s="36"/>
      <c r="O220" s="36"/>
      <c r="P220" s="36"/>
      <c r="Q220" s="36"/>
      <c r="R220" s="36"/>
      <c r="S220" s="36"/>
      <c r="T220" s="36"/>
      <c r="U220" s="36"/>
      <c r="V220" s="36"/>
      <c r="W220" s="36"/>
      <c r="X220" s="36"/>
      <c r="Y220" s="36"/>
      <c r="Z220" s="36"/>
    </row>
    <row r="221" customFormat="false" ht="15.75" hidden="false" customHeight="true" outlineLevel="0" collapsed="false">
      <c r="A221" s="48" t="str">
        <f aca="false">IF('Finish order'!F219&lt;&gt;0, 'Finish order'!A219,"")</f>
        <v/>
      </c>
      <c r="B221" s="49" t="str">
        <f aca="false">IF('Finish order'!F219&lt;&gt;0, 'Finish order'!B219,"")</f>
        <v/>
      </c>
      <c r="C221" s="49" t="str">
        <f aca="false">IF('Finish order'!F219&lt;&gt;0, 'Finish order'!D219,"")</f>
        <v/>
      </c>
      <c r="D221" s="50" t="str">
        <f aca="false">PROPER('Finish order'!H219)</f>
        <v/>
      </c>
      <c r="E221" s="51" t="str">
        <f aca="false">IF('Finish order'!I219&lt;&gt;0,'Finish order'!I219,"")</f>
        <v/>
      </c>
      <c r="F221" s="49" t="str">
        <f aca="false">IF('Finish order'!K219&lt;&gt;0, (UPPER(LEFT('Finish order'!K219,2))&amp;MID('Finish order'!K219,3,LEN('Finish order'!K219))), "")</f>
        <v/>
      </c>
      <c r="G221" s="52" t="str">
        <f aca="false">IF('Finish order'!G219&lt;&gt;0,'Finish order'!G219,"")</f>
        <v/>
      </c>
      <c r="I221" s="36"/>
      <c r="J221" s="36"/>
      <c r="K221" s="36"/>
      <c r="L221" s="36"/>
      <c r="M221" s="36"/>
      <c r="N221" s="36"/>
      <c r="O221" s="36"/>
      <c r="P221" s="36"/>
      <c r="Q221" s="36"/>
      <c r="R221" s="36"/>
      <c r="S221" s="36"/>
      <c r="T221" s="36"/>
      <c r="U221" s="36"/>
      <c r="V221" s="36"/>
      <c r="W221" s="36"/>
      <c r="X221" s="36"/>
      <c r="Y221" s="36"/>
      <c r="Z221" s="36"/>
    </row>
    <row r="222" customFormat="false" ht="15.75" hidden="false" customHeight="true" outlineLevel="0" collapsed="false">
      <c r="A222" s="48" t="str">
        <f aca="false">IF('Finish order'!F220&lt;&gt;0, 'Finish order'!A220,"")</f>
        <v/>
      </c>
      <c r="B222" s="49" t="str">
        <f aca="false">IF('Finish order'!F220&lt;&gt;0, 'Finish order'!B220,"")</f>
        <v/>
      </c>
      <c r="C222" s="49" t="str">
        <f aca="false">IF('Finish order'!F220&lt;&gt;0, 'Finish order'!D220,"")</f>
        <v/>
      </c>
      <c r="D222" s="50" t="str">
        <f aca="false">PROPER('Finish order'!H220)</f>
        <v/>
      </c>
      <c r="E222" s="51" t="str">
        <f aca="false">IF('Finish order'!I220&lt;&gt;0,'Finish order'!I220,"")</f>
        <v/>
      </c>
      <c r="F222" s="49" t="str">
        <f aca="false">IF('Finish order'!K220&lt;&gt;0, (UPPER(LEFT('Finish order'!K220,2))&amp;MID('Finish order'!K220,3,LEN('Finish order'!K220))), "")</f>
        <v/>
      </c>
      <c r="G222" s="52" t="str">
        <f aca="false">IF('Finish order'!G220&lt;&gt;0,'Finish order'!G220,"")</f>
        <v/>
      </c>
      <c r="I222" s="36"/>
      <c r="J222" s="36"/>
      <c r="K222" s="36"/>
      <c r="L222" s="36"/>
      <c r="M222" s="36"/>
      <c r="N222" s="36"/>
      <c r="O222" s="36"/>
      <c r="P222" s="36"/>
      <c r="Q222" s="36"/>
      <c r="R222" s="36"/>
      <c r="S222" s="36"/>
      <c r="T222" s="36"/>
      <c r="U222" s="36"/>
      <c r="V222" s="36"/>
      <c r="W222" s="36"/>
      <c r="X222" s="36"/>
      <c r="Y222" s="36"/>
      <c r="Z222" s="36"/>
    </row>
    <row r="223" customFormat="false" ht="15.75" hidden="false" customHeight="true" outlineLevel="0" collapsed="false">
      <c r="A223" s="48" t="str">
        <f aca="false">IF('Finish order'!F221&lt;&gt;0, 'Finish order'!A221,"")</f>
        <v/>
      </c>
      <c r="B223" s="49" t="str">
        <f aca="false">IF('Finish order'!F221&lt;&gt;0, 'Finish order'!B221,"")</f>
        <v/>
      </c>
      <c r="C223" s="49" t="str">
        <f aca="false">IF('Finish order'!F221&lt;&gt;0, 'Finish order'!D221,"")</f>
        <v/>
      </c>
      <c r="D223" s="50" t="str">
        <f aca="false">PROPER('Finish order'!H221)</f>
        <v/>
      </c>
      <c r="E223" s="51" t="str">
        <f aca="false">IF('Finish order'!I221&lt;&gt;0,'Finish order'!I221,"")</f>
        <v/>
      </c>
      <c r="F223" s="49" t="str">
        <f aca="false">IF('Finish order'!K221&lt;&gt;0, (UPPER(LEFT('Finish order'!K221,2))&amp;MID('Finish order'!K221,3,LEN('Finish order'!K221))), "")</f>
        <v/>
      </c>
      <c r="G223" s="52" t="str">
        <f aca="false">IF('Finish order'!G221&lt;&gt;0,'Finish order'!G221,"")</f>
        <v/>
      </c>
      <c r="I223" s="36"/>
      <c r="J223" s="36"/>
      <c r="K223" s="36"/>
      <c r="L223" s="36"/>
      <c r="M223" s="36"/>
      <c r="N223" s="36"/>
      <c r="O223" s="36"/>
      <c r="P223" s="36"/>
      <c r="Q223" s="36"/>
      <c r="R223" s="36"/>
      <c r="S223" s="36"/>
      <c r="T223" s="36"/>
      <c r="U223" s="36"/>
      <c r="V223" s="36"/>
      <c r="W223" s="36"/>
      <c r="X223" s="36"/>
      <c r="Y223" s="36"/>
      <c r="Z223" s="36"/>
    </row>
    <row r="224" customFormat="false" ht="15.75" hidden="false" customHeight="true" outlineLevel="0" collapsed="false">
      <c r="A224" s="48" t="str">
        <f aca="false">IF('Finish order'!F222&lt;&gt;0, 'Finish order'!A222,"")</f>
        <v/>
      </c>
      <c r="B224" s="49" t="str">
        <f aca="false">IF('Finish order'!F222&lt;&gt;0, 'Finish order'!B222,"")</f>
        <v/>
      </c>
      <c r="C224" s="49" t="str">
        <f aca="false">IF('Finish order'!F222&lt;&gt;0, 'Finish order'!D222,"")</f>
        <v/>
      </c>
      <c r="D224" s="50" t="str">
        <f aca="false">PROPER('Finish order'!H222)</f>
        <v/>
      </c>
      <c r="E224" s="51" t="str">
        <f aca="false">IF('Finish order'!I222&lt;&gt;0,'Finish order'!I222,"")</f>
        <v/>
      </c>
      <c r="F224" s="49" t="str">
        <f aca="false">IF('Finish order'!K222&lt;&gt;0, (UPPER(LEFT('Finish order'!K222,2))&amp;MID('Finish order'!K222,3,LEN('Finish order'!K222))), "")</f>
        <v/>
      </c>
      <c r="G224" s="52" t="str">
        <f aca="false">IF('Finish order'!G222&lt;&gt;0,'Finish order'!G222,"")</f>
        <v/>
      </c>
      <c r="I224" s="36"/>
      <c r="J224" s="36"/>
      <c r="K224" s="36"/>
      <c r="L224" s="36"/>
      <c r="M224" s="36"/>
      <c r="N224" s="36"/>
      <c r="O224" s="36"/>
      <c r="P224" s="36"/>
      <c r="Q224" s="36"/>
      <c r="R224" s="36"/>
      <c r="S224" s="36"/>
      <c r="T224" s="36"/>
      <c r="U224" s="36"/>
      <c r="V224" s="36"/>
      <c r="W224" s="36"/>
      <c r="X224" s="36"/>
      <c r="Y224" s="36"/>
      <c r="Z224" s="36"/>
    </row>
    <row r="225" customFormat="false" ht="15.75" hidden="false" customHeight="true" outlineLevel="0" collapsed="false">
      <c r="A225" s="48" t="str">
        <f aca="false">IF('Finish order'!F223&lt;&gt;0, 'Finish order'!A223,"")</f>
        <v/>
      </c>
      <c r="B225" s="49" t="str">
        <f aca="false">IF('Finish order'!F223&lt;&gt;0, 'Finish order'!B223,"")</f>
        <v/>
      </c>
      <c r="C225" s="49" t="str">
        <f aca="false">IF('Finish order'!F223&lt;&gt;0, 'Finish order'!D223,"")</f>
        <v/>
      </c>
      <c r="D225" s="50" t="str">
        <f aca="false">PROPER('Finish order'!H223)</f>
        <v/>
      </c>
      <c r="E225" s="51" t="str">
        <f aca="false">IF('Finish order'!I223&lt;&gt;0,'Finish order'!I223,"")</f>
        <v/>
      </c>
      <c r="F225" s="49" t="str">
        <f aca="false">IF('Finish order'!K223&lt;&gt;0, (UPPER(LEFT('Finish order'!K223,2))&amp;MID('Finish order'!K223,3,LEN('Finish order'!K223))), "")</f>
        <v/>
      </c>
      <c r="G225" s="52" t="str">
        <f aca="false">IF('Finish order'!G223&lt;&gt;0,'Finish order'!G223,"")</f>
        <v/>
      </c>
      <c r="I225" s="36"/>
      <c r="J225" s="36"/>
      <c r="K225" s="36"/>
      <c r="L225" s="36"/>
      <c r="M225" s="36"/>
      <c r="N225" s="36"/>
      <c r="O225" s="36"/>
      <c r="P225" s="36"/>
      <c r="Q225" s="36"/>
      <c r="R225" s="36"/>
      <c r="S225" s="36"/>
      <c r="T225" s="36"/>
      <c r="U225" s="36"/>
      <c r="V225" s="36"/>
      <c r="W225" s="36"/>
      <c r="X225" s="36"/>
      <c r="Y225" s="36"/>
      <c r="Z225" s="36"/>
    </row>
    <row r="226" customFormat="false" ht="15.75" hidden="false" customHeight="true" outlineLevel="0" collapsed="false">
      <c r="A226" s="48" t="str">
        <f aca="false">IF('Finish order'!F224&lt;&gt;0, 'Finish order'!A224,"")</f>
        <v/>
      </c>
      <c r="B226" s="49" t="str">
        <f aca="false">IF('Finish order'!F224&lt;&gt;0, 'Finish order'!B224,"")</f>
        <v/>
      </c>
      <c r="C226" s="49" t="str">
        <f aca="false">IF('Finish order'!F224&lt;&gt;0, 'Finish order'!D224,"")</f>
        <v/>
      </c>
      <c r="D226" s="50" t="str">
        <f aca="false">PROPER('Finish order'!H224)</f>
        <v/>
      </c>
      <c r="E226" s="51" t="str">
        <f aca="false">IF('Finish order'!I224&lt;&gt;0,'Finish order'!I224,"")</f>
        <v/>
      </c>
      <c r="F226" s="49" t="str">
        <f aca="false">IF('Finish order'!K224&lt;&gt;0, (UPPER(LEFT('Finish order'!K224,2))&amp;MID('Finish order'!K224,3,LEN('Finish order'!K224))), "")</f>
        <v/>
      </c>
      <c r="G226" s="52" t="str">
        <f aca="false">IF('Finish order'!G224&lt;&gt;0,'Finish order'!G224,"")</f>
        <v/>
      </c>
      <c r="I226" s="36"/>
      <c r="J226" s="36"/>
      <c r="K226" s="36"/>
      <c r="L226" s="36"/>
      <c r="M226" s="36"/>
      <c r="N226" s="36"/>
      <c r="O226" s="36"/>
      <c r="P226" s="36"/>
      <c r="Q226" s="36"/>
      <c r="R226" s="36"/>
      <c r="S226" s="36"/>
      <c r="T226" s="36"/>
      <c r="U226" s="36"/>
      <c r="V226" s="36"/>
      <c r="W226" s="36"/>
      <c r="X226" s="36"/>
      <c r="Y226" s="36"/>
      <c r="Z226" s="36"/>
    </row>
    <row r="227" customFormat="false" ht="15.75" hidden="false" customHeight="true" outlineLevel="0" collapsed="false">
      <c r="A227" s="48" t="str">
        <f aca="false">IF('Finish order'!F225&lt;&gt;0, 'Finish order'!A225,"")</f>
        <v/>
      </c>
      <c r="B227" s="49" t="str">
        <f aca="false">IF('Finish order'!F225&lt;&gt;0, 'Finish order'!B225,"")</f>
        <v/>
      </c>
      <c r="C227" s="49" t="str">
        <f aca="false">IF('Finish order'!F225&lt;&gt;0, 'Finish order'!D225,"")</f>
        <v/>
      </c>
      <c r="D227" s="50" t="str">
        <f aca="false">PROPER('Finish order'!H225)</f>
        <v/>
      </c>
      <c r="E227" s="51" t="str">
        <f aca="false">IF('Finish order'!I225&lt;&gt;0,'Finish order'!I225,"")</f>
        <v/>
      </c>
      <c r="F227" s="49" t="str">
        <f aca="false">IF('Finish order'!K225&lt;&gt;0, (UPPER(LEFT('Finish order'!K225,2))&amp;MID('Finish order'!K225,3,LEN('Finish order'!K225))), "")</f>
        <v/>
      </c>
      <c r="G227" s="52" t="str">
        <f aca="false">IF('Finish order'!G225&lt;&gt;0,'Finish order'!G225,"")</f>
        <v/>
      </c>
      <c r="I227" s="36"/>
      <c r="J227" s="36"/>
      <c r="K227" s="36"/>
      <c r="L227" s="36"/>
      <c r="M227" s="36"/>
      <c r="N227" s="36"/>
      <c r="O227" s="36"/>
      <c r="P227" s="36"/>
      <c r="Q227" s="36"/>
      <c r="R227" s="36"/>
      <c r="S227" s="36"/>
      <c r="T227" s="36"/>
      <c r="U227" s="36"/>
      <c r="V227" s="36"/>
      <c r="W227" s="36"/>
      <c r="X227" s="36"/>
      <c r="Y227" s="36"/>
      <c r="Z227" s="36"/>
    </row>
    <row r="228" customFormat="false" ht="15.75" hidden="false" customHeight="true" outlineLevel="0" collapsed="false">
      <c r="A228" s="48" t="str">
        <f aca="false">IF('Finish order'!F226&lt;&gt;0, 'Finish order'!A226,"")</f>
        <v/>
      </c>
      <c r="B228" s="49" t="str">
        <f aca="false">IF('Finish order'!F226&lt;&gt;0, 'Finish order'!B226,"")</f>
        <v/>
      </c>
      <c r="C228" s="49" t="str">
        <f aca="false">IF('Finish order'!F226&lt;&gt;0, 'Finish order'!D226,"")</f>
        <v/>
      </c>
      <c r="D228" s="50" t="str">
        <f aca="false">PROPER('Finish order'!H226)</f>
        <v/>
      </c>
      <c r="E228" s="51" t="str">
        <f aca="false">IF('Finish order'!I226&lt;&gt;0,'Finish order'!I226,"")</f>
        <v/>
      </c>
      <c r="F228" s="49" t="str">
        <f aca="false">IF('Finish order'!K226&lt;&gt;0, (UPPER(LEFT('Finish order'!K226,2))&amp;MID('Finish order'!K226,3,LEN('Finish order'!K226))), "")</f>
        <v/>
      </c>
      <c r="G228" s="52" t="str">
        <f aca="false">IF('Finish order'!G226&lt;&gt;0,'Finish order'!G226,"")</f>
        <v/>
      </c>
      <c r="I228" s="36"/>
      <c r="J228" s="36"/>
      <c r="K228" s="36"/>
      <c r="L228" s="36"/>
      <c r="M228" s="36"/>
      <c r="N228" s="36"/>
      <c r="O228" s="36"/>
      <c r="P228" s="36"/>
      <c r="Q228" s="36"/>
      <c r="R228" s="36"/>
      <c r="S228" s="36"/>
      <c r="T228" s="36"/>
      <c r="U228" s="36"/>
      <c r="V228" s="36"/>
      <c r="W228" s="36"/>
      <c r="X228" s="36"/>
      <c r="Y228" s="36"/>
      <c r="Z228" s="36"/>
    </row>
    <row r="229" customFormat="false" ht="15.75" hidden="false" customHeight="true" outlineLevel="0" collapsed="false">
      <c r="A229" s="48" t="str">
        <f aca="false">IF('Finish order'!F227&lt;&gt;0, 'Finish order'!A227,"")</f>
        <v/>
      </c>
      <c r="B229" s="49" t="str">
        <f aca="false">IF('Finish order'!F227&lt;&gt;0, 'Finish order'!B227,"")</f>
        <v/>
      </c>
      <c r="C229" s="49" t="str">
        <f aca="false">IF('Finish order'!F227&lt;&gt;0, 'Finish order'!D227,"")</f>
        <v/>
      </c>
      <c r="D229" s="50" t="str">
        <f aca="false">PROPER('Finish order'!H227)</f>
        <v/>
      </c>
      <c r="E229" s="51" t="str">
        <f aca="false">IF('Finish order'!I227&lt;&gt;0,'Finish order'!I227,"")</f>
        <v/>
      </c>
      <c r="F229" s="49" t="str">
        <f aca="false">IF('Finish order'!K227&lt;&gt;0, (UPPER(LEFT('Finish order'!K227,2))&amp;MID('Finish order'!K227,3,LEN('Finish order'!K227))), "")</f>
        <v/>
      </c>
      <c r="G229" s="52" t="str">
        <f aca="false">IF('Finish order'!G227&lt;&gt;0,'Finish order'!G227,"")</f>
        <v/>
      </c>
      <c r="I229" s="36"/>
      <c r="J229" s="36"/>
      <c r="K229" s="36"/>
      <c r="L229" s="36"/>
      <c r="M229" s="36"/>
      <c r="N229" s="36"/>
      <c r="O229" s="36"/>
      <c r="P229" s="36"/>
      <c r="Q229" s="36"/>
      <c r="R229" s="36"/>
      <c r="S229" s="36"/>
      <c r="T229" s="36"/>
      <c r="U229" s="36"/>
      <c r="V229" s="36"/>
      <c r="W229" s="36"/>
      <c r="X229" s="36"/>
      <c r="Y229" s="36"/>
      <c r="Z229" s="36"/>
    </row>
    <row r="230" customFormat="false" ht="15.75" hidden="false" customHeight="true" outlineLevel="0" collapsed="false">
      <c r="A230" s="48" t="str">
        <f aca="false">IF('Finish order'!F228&lt;&gt;0, 'Finish order'!A228,"")</f>
        <v/>
      </c>
      <c r="B230" s="49" t="str">
        <f aca="false">IF('Finish order'!F228&lt;&gt;0, 'Finish order'!B228,"")</f>
        <v/>
      </c>
      <c r="C230" s="49" t="str">
        <f aca="false">IF('Finish order'!F228&lt;&gt;0, 'Finish order'!D228,"")</f>
        <v/>
      </c>
      <c r="D230" s="50" t="str">
        <f aca="false">PROPER('Finish order'!H228)</f>
        <v/>
      </c>
      <c r="E230" s="51" t="str">
        <f aca="false">IF('Finish order'!I228&lt;&gt;0,'Finish order'!I228,"")</f>
        <v/>
      </c>
      <c r="F230" s="49" t="str">
        <f aca="false">IF('Finish order'!K228&lt;&gt;0, (UPPER(LEFT('Finish order'!K228,2))&amp;MID('Finish order'!K228,3,LEN('Finish order'!K228))), "")</f>
        <v/>
      </c>
      <c r="G230" s="52" t="str">
        <f aca="false">IF('Finish order'!G228&lt;&gt;0,'Finish order'!G228,"")</f>
        <v/>
      </c>
      <c r="I230" s="36"/>
      <c r="J230" s="36"/>
      <c r="K230" s="36"/>
      <c r="L230" s="36"/>
      <c r="M230" s="36"/>
      <c r="N230" s="36"/>
      <c r="O230" s="36"/>
      <c r="P230" s="36"/>
      <c r="Q230" s="36"/>
      <c r="R230" s="36"/>
      <c r="S230" s="36"/>
      <c r="T230" s="36"/>
      <c r="U230" s="36"/>
      <c r="V230" s="36"/>
      <c r="W230" s="36"/>
      <c r="X230" s="36"/>
      <c r="Y230" s="36"/>
      <c r="Z230" s="36"/>
    </row>
    <row r="231" customFormat="false" ht="15.75" hidden="false" customHeight="true" outlineLevel="0" collapsed="false">
      <c r="A231" s="48" t="str">
        <f aca="false">IF('Finish order'!F229&lt;&gt;0, 'Finish order'!A229,"")</f>
        <v/>
      </c>
      <c r="B231" s="49" t="str">
        <f aca="false">IF('Finish order'!F229&lt;&gt;0, 'Finish order'!B229,"")</f>
        <v/>
      </c>
      <c r="C231" s="49" t="str">
        <f aca="false">IF('Finish order'!F229&lt;&gt;0, 'Finish order'!D229,"")</f>
        <v/>
      </c>
      <c r="D231" s="50" t="str">
        <f aca="false">PROPER('Finish order'!H229)</f>
        <v/>
      </c>
      <c r="E231" s="51" t="str">
        <f aca="false">IF('Finish order'!I229&lt;&gt;0,'Finish order'!I229,"")</f>
        <v/>
      </c>
      <c r="F231" s="49" t="str">
        <f aca="false">IF('Finish order'!K229&lt;&gt;0, (UPPER(LEFT('Finish order'!K229,2))&amp;MID('Finish order'!K229,3,LEN('Finish order'!K229))), "")</f>
        <v/>
      </c>
      <c r="G231" s="52" t="str">
        <f aca="false">IF('Finish order'!G229&lt;&gt;0,'Finish order'!G229,"")</f>
        <v/>
      </c>
      <c r="I231" s="36"/>
      <c r="J231" s="36"/>
      <c r="K231" s="36"/>
      <c r="L231" s="36"/>
      <c r="M231" s="36"/>
      <c r="N231" s="36"/>
      <c r="O231" s="36"/>
      <c r="P231" s="36"/>
      <c r="Q231" s="36"/>
      <c r="R231" s="36"/>
      <c r="S231" s="36"/>
      <c r="T231" s="36"/>
      <c r="U231" s="36"/>
      <c r="V231" s="36"/>
      <c r="W231" s="36"/>
      <c r="X231" s="36"/>
      <c r="Y231" s="36"/>
      <c r="Z231" s="36"/>
    </row>
    <row r="232" customFormat="false" ht="15.75" hidden="false" customHeight="true" outlineLevel="0" collapsed="false">
      <c r="A232" s="48" t="str">
        <f aca="false">IF('Finish order'!F230&lt;&gt;0, 'Finish order'!A230,"")</f>
        <v/>
      </c>
      <c r="B232" s="49" t="str">
        <f aca="false">IF('Finish order'!F230&lt;&gt;0, 'Finish order'!B230,"")</f>
        <v/>
      </c>
      <c r="C232" s="49" t="str">
        <f aca="false">IF('Finish order'!F230&lt;&gt;0, 'Finish order'!D230,"")</f>
        <v/>
      </c>
      <c r="D232" s="50" t="str">
        <f aca="false">PROPER('Finish order'!H230)</f>
        <v/>
      </c>
      <c r="E232" s="51" t="str">
        <f aca="false">IF('Finish order'!I230&lt;&gt;0,'Finish order'!I230,"")</f>
        <v/>
      </c>
      <c r="F232" s="49" t="str">
        <f aca="false">IF('Finish order'!K230&lt;&gt;0, (UPPER(LEFT('Finish order'!K230,2))&amp;MID('Finish order'!K230,3,LEN('Finish order'!K230))), "")</f>
        <v/>
      </c>
      <c r="G232" s="52" t="str">
        <f aca="false">IF('Finish order'!G230&lt;&gt;0,'Finish order'!G230,"")</f>
        <v/>
      </c>
      <c r="I232" s="36"/>
      <c r="J232" s="36"/>
      <c r="K232" s="36"/>
      <c r="L232" s="36"/>
      <c r="M232" s="36"/>
      <c r="N232" s="36"/>
      <c r="O232" s="36"/>
      <c r="P232" s="36"/>
      <c r="Q232" s="36"/>
      <c r="R232" s="36"/>
      <c r="S232" s="36"/>
      <c r="T232" s="36"/>
      <c r="U232" s="36"/>
      <c r="V232" s="36"/>
      <c r="W232" s="36"/>
      <c r="X232" s="36"/>
      <c r="Y232" s="36"/>
      <c r="Z232" s="36"/>
    </row>
    <row r="233" customFormat="false" ht="15.75" hidden="false" customHeight="true" outlineLevel="0" collapsed="false">
      <c r="A233" s="48" t="str">
        <f aca="false">IF('Finish order'!F231&lt;&gt;0, 'Finish order'!A231,"")</f>
        <v/>
      </c>
      <c r="B233" s="49" t="str">
        <f aca="false">IF('Finish order'!F231&lt;&gt;0, 'Finish order'!B231,"")</f>
        <v/>
      </c>
      <c r="C233" s="49" t="str">
        <f aca="false">IF('Finish order'!F231&lt;&gt;0, 'Finish order'!D231,"")</f>
        <v/>
      </c>
      <c r="D233" s="50" t="str">
        <f aca="false">PROPER('Finish order'!H231)</f>
        <v/>
      </c>
      <c r="E233" s="51" t="str">
        <f aca="false">IF('Finish order'!I231&lt;&gt;0,'Finish order'!I231,"")</f>
        <v/>
      </c>
      <c r="F233" s="49" t="str">
        <f aca="false">IF('Finish order'!K231&lt;&gt;0, (UPPER(LEFT('Finish order'!K231,2))&amp;MID('Finish order'!K231,3,LEN('Finish order'!K231))), "")</f>
        <v/>
      </c>
      <c r="G233" s="52" t="str">
        <f aca="false">IF('Finish order'!G231&lt;&gt;0,'Finish order'!G231,"")</f>
        <v/>
      </c>
      <c r="I233" s="36"/>
      <c r="J233" s="36"/>
      <c r="K233" s="36"/>
      <c r="L233" s="36"/>
      <c r="M233" s="36"/>
      <c r="N233" s="36"/>
      <c r="O233" s="36"/>
      <c r="P233" s="36"/>
      <c r="Q233" s="36"/>
      <c r="R233" s="36"/>
      <c r="S233" s="36"/>
      <c r="T233" s="36"/>
      <c r="U233" s="36"/>
      <c r="V233" s="36"/>
      <c r="W233" s="36"/>
      <c r="X233" s="36"/>
      <c r="Y233" s="36"/>
      <c r="Z233" s="36"/>
    </row>
    <row r="234" customFormat="false" ht="15.75" hidden="false" customHeight="true" outlineLevel="0" collapsed="false">
      <c r="A234" s="48" t="str">
        <f aca="false">IF('Finish order'!F232&lt;&gt;0, 'Finish order'!A232,"")</f>
        <v/>
      </c>
      <c r="B234" s="49" t="str">
        <f aca="false">IF('Finish order'!F232&lt;&gt;0, 'Finish order'!B232,"")</f>
        <v/>
      </c>
      <c r="C234" s="49" t="str">
        <f aca="false">IF('Finish order'!F232&lt;&gt;0, 'Finish order'!D232,"")</f>
        <v/>
      </c>
      <c r="D234" s="50" t="str">
        <f aca="false">PROPER('Finish order'!H232)</f>
        <v/>
      </c>
      <c r="E234" s="51" t="str">
        <f aca="false">IF('Finish order'!I232&lt;&gt;0,'Finish order'!I232,"")</f>
        <v/>
      </c>
      <c r="F234" s="49" t="str">
        <f aca="false">IF('Finish order'!K232&lt;&gt;0, (UPPER(LEFT('Finish order'!K232,2))&amp;MID('Finish order'!K232,3,LEN('Finish order'!K232))), "")</f>
        <v/>
      </c>
      <c r="G234" s="52" t="str">
        <f aca="false">IF('Finish order'!G232&lt;&gt;0,'Finish order'!G232,"")</f>
        <v/>
      </c>
      <c r="I234" s="36"/>
      <c r="J234" s="36"/>
      <c r="K234" s="36"/>
      <c r="L234" s="36"/>
      <c r="M234" s="36"/>
      <c r="N234" s="36"/>
      <c r="O234" s="36"/>
      <c r="P234" s="36"/>
      <c r="Q234" s="36"/>
      <c r="R234" s="36"/>
      <c r="S234" s="36"/>
      <c r="T234" s="36"/>
      <c r="U234" s="36"/>
      <c r="V234" s="36"/>
      <c r="W234" s="36"/>
      <c r="X234" s="36"/>
      <c r="Y234" s="36"/>
      <c r="Z234" s="36"/>
    </row>
    <row r="235" customFormat="false" ht="15.75" hidden="false" customHeight="true" outlineLevel="0" collapsed="false">
      <c r="A235" s="48" t="str">
        <f aca="false">IF('Finish order'!F233&lt;&gt;0, 'Finish order'!A233,"")</f>
        <v/>
      </c>
      <c r="B235" s="49" t="str">
        <f aca="false">IF('Finish order'!F233&lt;&gt;0, 'Finish order'!B233,"")</f>
        <v/>
      </c>
      <c r="C235" s="49" t="str">
        <f aca="false">IF('Finish order'!F233&lt;&gt;0, 'Finish order'!D233,"")</f>
        <v/>
      </c>
      <c r="D235" s="50" t="str">
        <f aca="false">PROPER('Finish order'!H233)</f>
        <v/>
      </c>
      <c r="E235" s="51" t="str">
        <f aca="false">IF('Finish order'!I233&lt;&gt;0,'Finish order'!I233,"")</f>
        <v/>
      </c>
      <c r="F235" s="49" t="str">
        <f aca="false">IF('Finish order'!K233&lt;&gt;0, (UPPER(LEFT('Finish order'!K233,2))&amp;MID('Finish order'!K233,3,LEN('Finish order'!K233))), "")</f>
        <v/>
      </c>
      <c r="G235" s="52" t="str">
        <f aca="false">IF('Finish order'!G233&lt;&gt;0,'Finish order'!G233,"")</f>
        <v/>
      </c>
      <c r="I235" s="36"/>
      <c r="J235" s="36"/>
      <c r="K235" s="36"/>
      <c r="L235" s="36"/>
      <c r="M235" s="36"/>
      <c r="N235" s="36"/>
      <c r="O235" s="36"/>
      <c r="P235" s="36"/>
      <c r="Q235" s="36"/>
      <c r="R235" s="36"/>
      <c r="S235" s="36"/>
      <c r="T235" s="36"/>
      <c r="U235" s="36"/>
      <c r="V235" s="36"/>
      <c r="W235" s="36"/>
      <c r="X235" s="36"/>
      <c r="Y235" s="36"/>
      <c r="Z235" s="36"/>
    </row>
    <row r="236" customFormat="false" ht="15.75" hidden="false" customHeight="true" outlineLevel="0" collapsed="false">
      <c r="A236" s="48" t="str">
        <f aca="false">IF('Finish order'!F234&lt;&gt;0, 'Finish order'!A234,"")</f>
        <v/>
      </c>
      <c r="B236" s="49" t="str">
        <f aca="false">IF('Finish order'!F234&lt;&gt;0, 'Finish order'!B234,"")</f>
        <v/>
      </c>
      <c r="C236" s="49" t="str">
        <f aca="false">IF('Finish order'!F234&lt;&gt;0, 'Finish order'!D234,"")</f>
        <v/>
      </c>
      <c r="D236" s="50" t="str">
        <f aca="false">PROPER('Finish order'!H234)</f>
        <v/>
      </c>
      <c r="E236" s="51" t="str">
        <f aca="false">IF('Finish order'!I234&lt;&gt;0,'Finish order'!I234,"")</f>
        <v/>
      </c>
      <c r="F236" s="49" t="str">
        <f aca="false">IF('Finish order'!K234&lt;&gt;0, (UPPER(LEFT('Finish order'!K234,2))&amp;MID('Finish order'!K234,3,LEN('Finish order'!K234))), "")</f>
        <v/>
      </c>
      <c r="G236" s="52" t="str">
        <f aca="false">IF('Finish order'!G234&lt;&gt;0,'Finish order'!G234,"")</f>
        <v/>
      </c>
      <c r="I236" s="36"/>
      <c r="J236" s="36"/>
      <c r="K236" s="36"/>
      <c r="L236" s="36"/>
      <c r="M236" s="36"/>
      <c r="N236" s="36"/>
      <c r="O236" s="36"/>
      <c r="P236" s="36"/>
      <c r="Q236" s="36"/>
      <c r="R236" s="36"/>
      <c r="S236" s="36"/>
      <c r="T236" s="36"/>
      <c r="U236" s="36"/>
      <c r="V236" s="36"/>
      <c r="W236" s="36"/>
      <c r="X236" s="36"/>
      <c r="Y236" s="36"/>
      <c r="Z236" s="36"/>
    </row>
    <row r="237" customFormat="false" ht="15.75" hidden="false" customHeight="true" outlineLevel="0" collapsed="false">
      <c r="A237" s="48" t="str">
        <f aca="false">IF('Finish order'!F235&lt;&gt;0, 'Finish order'!A235,"")</f>
        <v/>
      </c>
      <c r="B237" s="49" t="str">
        <f aca="false">IF('Finish order'!F235&lt;&gt;0, 'Finish order'!B235,"")</f>
        <v/>
      </c>
      <c r="C237" s="49" t="str">
        <f aca="false">IF('Finish order'!F235&lt;&gt;0, 'Finish order'!D235,"")</f>
        <v/>
      </c>
      <c r="D237" s="50" t="str">
        <f aca="false">PROPER('Finish order'!H235)</f>
        <v/>
      </c>
      <c r="E237" s="51" t="str">
        <f aca="false">IF('Finish order'!I235&lt;&gt;0,'Finish order'!I235,"")</f>
        <v/>
      </c>
      <c r="F237" s="49" t="str">
        <f aca="false">IF('Finish order'!K235&lt;&gt;0, (UPPER(LEFT('Finish order'!K235,2))&amp;MID('Finish order'!K235,3,LEN('Finish order'!K235))), "")</f>
        <v/>
      </c>
      <c r="G237" s="52" t="str">
        <f aca="false">IF('Finish order'!G235&lt;&gt;0,'Finish order'!G235,"")</f>
        <v/>
      </c>
      <c r="I237" s="36"/>
      <c r="J237" s="36"/>
      <c r="K237" s="36"/>
      <c r="L237" s="36"/>
      <c r="M237" s="36"/>
      <c r="N237" s="36"/>
      <c r="O237" s="36"/>
      <c r="P237" s="36"/>
      <c r="Q237" s="36"/>
      <c r="R237" s="36"/>
      <c r="S237" s="36"/>
      <c r="T237" s="36"/>
      <c r="U237" s="36"/>
      <c r="V237" s="36"/>
      <c r="W237" s="36"/>
      <c r="X237" s="36"/>
      <c r="Y237" s="36"/>
      <c r="Z237" s="36"/>
    </row>
    <row r="238" customFormat="false" ht="15.75" hidden="false" customHeight="true" outlineLevel="0" collapsed="false">
      <c r="A238" s="48" t="str">
        <f aca="false">IF('Finish order'!F236&lt;&gt;0, 'Finish order'!A236,"")</f>
        <v/>
      </c>
      <c r="B238" s="49" t="str">
        <f aca="false">IF('Finish order'!F236&lt;&gt;0, 'Finish order'!B236,"")</f>
        <v/>
      </c>
      <c r="C238" s="49" t="str">
        <f aca="false">IF('Finish order'!F236&lt;&gt;0, 'Finish order'!D236,"")</f>
        <v/>
      </c>
      <c r="D238" s="50" t="str">
        <f aca="false">PROPER('Finish order'!H236)</f>
        <v/>
      </c>
      <c r="E238" s="51" t="str">
        <f aca="false">IF('Finish order'!I236&lt;&gt;0,'Finish order'!I236,"")</f>
        <v/>
      </c>
      <c r="F238" s="49" t="str">
        <f aca="false">IF('Finish order'!K236&lt;&gt;0, (UPPER(LEFT('Finish order'!K236,2))&amp;MID('Finish order'!K236,3,LEN('Finish order'!K236))), "")</f>
        <v/>
      </c>
      <c r="G238" s="52" t="str">
        <f aca="false">IF('Finish order'!G236&lt;&gt;0,'Finish order'!G236,"")</f>
        <v/>
      </c>
      <c r="I238" s="36"/>
      <c r="J238" s="36"/>
      <c r="K238" s="36"/>
      <c r="L238" s="36"/>
      <c r="M238" s="36"/>
      <c r="N238" s="36"/>
      <c r="O238" s="36"/>
      <c r="P238" s="36"/>
      <c r="Q238" s="36"/>
      <c r="R238" s="36"/>
      <c r="S238" s="36"/>
      <c r="T238" s="36"/>
      <c r="U238" s="36"/>
      <c r="V238" s="36"/>
      <c r="W238" s="36"/>
      <c r="X238" s="36"/>
      <c r="Y238" s="36"/>
      <c r="Z238" s="36"/>
    </row>
    <row r="239" customFormat="false" ht="15.75" hidden="false" customHeight="true" outlineLevel="0" collapsed="false">
      <c r="A239" s="48" t="str">
        <f aca="false">IF('Finish order'!F237&lt;&gt;0, 'Finish order'!A237,"")</f>
        <v/>
      </c>
      <c r="B239" s="49" t="str">
        <f aca="false">IF('Finish order'!F237&lt;&gt;0, 'Finish order'!B237,"")</f>
        <v/>
      </c>
      <c r="C239" s="49" t="str">
        <f aca="false">IF('Finish order'!F237&lt;&gt;0, 'Finish order'!D237,"")</f>
        <v/>
      </c>
      <c r="D239" s="50" t="str">
        <f aca="false">PROPER('Finish order'!H237)</f>
        <v/>
      </c>
      <c r="E239" s="51" t="str">
        <f aca="false">IF('Finish order'!I237&lt;&gt;0,'Finish order'!I237,"")</f>
        <v/>
      </c>
      <c r="F239" s="49" t="str">
        <f aca="false">IF('Finish order'!K237&lt;&gt;0, (UPPER(LEFT('Finish order'!K237,2))&amp;MID('Finish order'!K237,3,LEN('Finish order'!K237))), "")</f>
        <v/>
      </c>
      <c r="G239" s="52" t="str">
        <f aca="false">IF('Finish order'!G237&lt;&gt;0,'Finish order'!G237,"")</f>
        <v/>
      </c>
      <c r="I239" s="36"/>
      <c r="J239" s="36"/>
      <c r="K239" s="36"/>
      <c r="L239" s="36"/>
      <c r="M239" s="36"/>
      <c r="N239" s="36"/>
      <c r="O239" s="36"/>
      <c r="P239" s="36"/>
      <c r="Q239" s="36"/>
      <c r="R239" s="36"/>
      <c r="S239" s="36"/>
      <c r="T239" s="36"/>
      <c r="U239" s="36"/>
      <c r="V239" s="36"/>
      <c r="W239" s="36"/>
      <c r="X239" s="36"/>
      <c r="Y239" s="36"/>
      <c r="Z239" s="36"/>
    </row>
    <row r="240" customFormat="false" ht="15.75" hidden="false" customHeight="true" outlineLevel="0" collapsed="false">
      <c r="A240" s="48" t="str">
        <f aca="false">IF('Finish order'!F238&lt;&gt;0, 'Finish order'!A238,"")</f>
        <v/>
      </c>
      <c r="B240" s="49" t="str">
        <f aca="false">IF('Finish order'!F238&lt;&gt;0, 'Finish order'!B238,"")</f>
        <v/>
      </c>
      <c r="C240" s="49" t="str">
        <f aca="false">IF('Finish order'!F238&lt;&gt;0, 'Finish order'!D238,"")</f>
        <v/>
      </c>
      <c r="D240" s="50" t="str">
        <f aca="false">PROPER('Finish order'!H238)</f>
        <v/>
      </c>
      <c r="E240" s="51" t="str">
        <f aca="false">IF('Finish order'!I238&lt;&gt;0,'Finish order'!I238,"")</f>
        <v/>
      </c>
      <c r="F240" s="49" t="str">
        <f aca="false">IF('Finish order'!K238&lt;&gt;0, (UPPER(LEFT('Finish order'!K238,2))&amp;MID('Finish order'!K238,3,LEN('Finish order'!K238))), "")</f>
        <v/>
      </c>
      <c r="G240" s="52" t="str">
        <f aca="false">IF('Finish order'!G238&lt;&gt;0,'Finish order'!G238,"")</f>
        <v/>
      </c>
      <c r="I240" s="36"/>
      <c r="J240" s="36"/>
      <c r="K240" s="36"/>
      <c r="L240" s="36"/>
      <c r="M240" s="36"/>
      <c r="N240" s="36"/>
      <c r="O240" s="36"/>
      <c r="P240" s="36"/>
      <c r="Q240" s="36"/>
      <c r="R240" s="36"/>
      <c r="S240" s="36"/>
      <c r="T240" s="36"/>
      <c r="U240" s="36"/>
      <c r="V240" s="36"/>
      <c r="W240" s="36"/>
      <c r="X240" s="36"/>
      <c r="Y240" s="36"/>
      <c r="Z240" s="36"/>
    </row>
    <row r="241" customFormat="false" ht="15.75" hidden="false" customHeight="true" outlineLevel="0" collapsed="false">
      <c r="A241" s="48" t="str">
        <f aca="false">IF('Finish order'!F239&lt;&gt;0, 'Finish order'!A239,"")</f>
        <v/>
      </c>
      <c r="B241" s="49" t="str">
        <f aca="false">IF('Finish order'!F239&lt;&gt;0, 'Finish order'!B239,"")</f>
        <v/>
      </c>
      <c r="C241" s="49" t="str">
        <f aca="false">IF('Finish order'!F239&lt;&gt;0, 'Finish order'!D239,"")</f>
        <v/>
      </c>
      <c r="D241" s="50" t="str">
        <f aca="false">PROPER('Finish order'!H239)</f>
        <v/>
      </c>
      <c r="E241" s="51" t="str">
        <f aca="false">IF('Finish order'!I239&lt;&gt;0,'Finish order'!I239,"")</f>
        <v/>
      </c>
      <c r="F241" s="49" t="str">
        <f aca="false">IF('Finish order'!K239&lt;&gt;0, (UPPER(LEFT('Finish order'!K239,2))&amp;MID('Finish order'!K239,3,LEN('Finish order'!K239))), "")</f>
        <v/>
      </c>
      <c r="G241" s="52" t="str">
        <f aca="false">IF('Finish order'!G239&lt;&gt;0,'Finish order'!G239,"")</f>
        <v/>
      </c>
      <c r="I241" s="36"/>
      <c r="J241" s="36"/>
      <c r="K241" s="36"/>
      <c r="L241" s="36"/>
      <c r="M241" s="36"/>
      <c r="N241" s="36"/>
      <c r="O241" s="36"/>
      <c r="P241" s="36"/>
      <c r="Q241" s="36"/>
      <c r="R241" s="36"/>
      <c r="S241" s="36"/>
      <c r="T241" s="36"/>
      <c r="U241" s="36"/>
      <c r="V241" s="36"/>
      <c r="W241" s="36"/>
      <c r="X241" s="36"/>
      <c r="Y241" s="36"/>
      <c r="Z241" s="36"/>
    </row>
    <row r="242" customFormat="false" ht="15.75" hidden="false" customHeight="true" outlineLevel="0" collapsed="false">
      <c r="A242" s="48" t="str">
        <f aca="false">IF('Finish order'!F240&lt;&gt;0, 'Finish order'!A240,"")</f>
        <v/>
      </c>
      <c r="B242" s="49" t="str">
        <f aca="false">IF('Finish order'!F240&lt;&gt;0, 'Finish order'!B240,"")</f>
        <v/>
      </c>
      <c r="C242" s="49" t="str">
        <f aca="false">IF('Finish order'!F240&lt;&gt;0, 'Finish order'!D240,"")</f>
        <v/>
      </c>
      <c r="D242" s="50" t="str">
        <f aca="false">PROPER('Finish order'!H240)</f>
        <v/>
      </c>
      <c r="E242" s="51" t="str">
        <f aca="false">IF('Finish order'!I240&lt;&gt;0,'Finish order'!I240,"")</f>
        <v/>
      </c>
      <c r="F242" s="49" t="str">
        <f aca="false">IF('Finish order'!K240&lt;&gt;0, (UPPER(LEFT('Finish order'!K240,2))&amp;MID('Finish order'!K240,3,LEN('Finish order'!K240))), "")</f>
        <v/>
      </c>
      <c r="G242" s="52" t="str">
        <f aca="false">IF('Finish order'!G240&lt;&gt;0,'Finish order'!G240,"")</f>
        <v/>
      </c>
      <c r="I242" s="36"/>
      <c r="J242" s="36"/>
      <c r="K242" s="36"/>
      <c r="L242" s="36"/>
      <c r="M242" s="36"/>
      <c r="N242" s="36"/>
      <c r="O242" s="36"/>
      <c r="P242" s="36"/>
      <c r="Q242" s="36"/>
      <c r="R242" s="36"/>
      <c r="S242" s="36"/>
      <c r="T242" s="36"/>
      <c r="U242" s="36"/>
      <c r="V242" s="36"/>
      <c r="W242" s="36"/>
      <c r="X242" s="36"/>
      <c r="Y242" s="36"/>
      <c r="Z242" s="36"/>
    </row>
    <row r="243" customFormat="false" ht="15.75" hidden="false" customHeight="true" outlineLevel="0" collapsed="false">
      <c r="A243" s="48" t="str">
        <f aca="false">IF('Finish order'!F241&lt;&gt;0, 'Finish order'!A241,"")</f>
        <v/>
      </c>
      <c r="B243" s="49" t="str">
        <f aca="false">IF('Finish order'!F241&lt;&gt;0, 'Finish order'!B241,"")</f>
        <v/>
      </c>
      <c r="C243" s="49" t="str">
        <f aca="false">IF('Finish order'!F241&lt;&gt;0, 'Finish order'!D241,"")</f>
        <v/>
      </c>
      <c r="D243" s="50" t="str">
        <f aca="false">PROPER('Finish order'!H241)</f>
        <v/>
      </c>
      <c r="E243" s="51" t="str">
        <f aca="false">IF('Finish order'!I241&lt;&gt;0,'Finish order'!I241,"")</f>
        <v/>
      </c>
      <c r="F243" s="49" t="str">
        <f aca="false">IF('Finish order'!K241&lt;&gt;0, (UPPER(LEFT('Finish order'!K241,2))&amp;MID('Finish order'!K241,3,LEN('Finish order'!K241))), "")</f>
        <v/>
      </c>
      <c r="G243" s="52" t="str">
        <f aca="false">IF('Finish order'!G241&lt;&gt;0,'Finish order'!G241,"")</f>
        <v/>
      </c>
      <c r="I243" s="36"/>
      <c r="J243" s="36"/>
      <c r="K243" s="36"/>
      <c r="L243" s="36"/>
      <c r="M243" s="36"/>
      <c r="N243" s="36"/>
      <c r="O243" s="36"/>
      <c r="P243" s="36"/>
      <c r="Q243" s="36"/>
      <c r="R243" s="36"/>
      <c r="S243" s="36"/>
      <c r="T243" s="36"/>
      <c r="U243" s="36"/>
      <c r="V243" s="36"/>
      <c r="W243" s="36"/>
      <c r="X243" s="36"/>
      <c r="Y243" s="36"/>
      <c r="Z243" s="36"/>
    </row>
    <row r="244" customFormat="false" ht="15.75" hidden="false" customHeight="true" outlineLevel="0" collapsed="false">
      <c r="A244" s="48" t="str">
        <f aca="false">IF('Finish order'!F242&lt;&gt;0, 'Finish order'!A242,"")</f>
        <v/>
      </c>
      <c r="B244" s="49" t="str">
        <f aca="false">IF('Finish order'!F242&lt;&gt;0, 'Finish order'!B242,"")</f>
        <v/>
      </c>
      <c r="C244" s="49" t="str">
        <f aca="false">IF('Finish order'!F242&lt;&gt;0, 'Finish order'!D242,"")</f>
        <v/>
      </c>
      <c r="D244" s="50" t="str">
        <f aca="false">PROPER('Finish order'!H242)</f>
        <v/>
      </c>
      <c r="E244" s="51" t="str">
        <f aca="false">IF('Finish order'!I242&lt;&gt;0,'Finish order'!I242,"")</f>
        <v/>
      </c>
      <c r="F244" s="49" t="str">
        <f aca="false">IF('Finish order'!K242&lt;&gt;0, (UPPER(LEFT('Finish order'!K242,2))&amp;MID('Finish order'!K242,3,LEN('Finish order'!K242))), "")</f>
        <v/>
      </c>
      <c r="G244" s="52" t="str">
        <f aca="false">IF('Finish order'!G242&lt;&gt;0,'Finish order'!G242,"")</f>
        <v/>
      </c>
      <c r="I244" s="36"/>
      <c r="J244" s="36"/>
      <c r="K244" s="36"/>
      <c r="L244" s="36"/>
      <c r="M244" s="36"/>
      <c r="N244" s="36"/>
      <c r="O244" s="36"/>
      <c r="P244" s="36"/>
      <c r="Q244" s="36"/>
      <c r="R244" s="36"/>
      <c r="S244" s="36"/>
      <c r="T244" s="36"/>
      <c r="U244" s="36"/>
      <c r="V244" s="36"/>
      <c r="W244" s="36"/>
      <c r="X244" s="36"/>
      <c r="Y244" s="36"/>
      <c r="Z244" s="36"/>
    </row>
    <row r="245" customFormat="false" ht="15.75" hidden="false" customHeight="true" outlineLevel="0" collapsed="false">
      <c r="A245" s="48" t="str">
        <f aca="false">IF('Finish order'!F243&lt;&gt;0, 'Finish order'!A243,"")</f>
        <v/>
      </c>
      <c r="B245" s="49" t="str">
        <f aca="false">IF('Finish order'!F243&lt;&gt;0, 'Finish order'!B243,"")</f>
        <v/>
      </c>
      <c r="C245" s="49" t="str">
        <f aca="false">IF('Finish order'!F243&lt;&gt;0, 'Finish order'!D243,"")</f>
        <v/>
      </c>
      <c r="D245" s="50" t="str">
        <f aca="false">PROPER('Finish order'!H243)</f>
        <v/>
      </c>
      <c r="E245" s="51" t="str">
        <f aca="false">IF('Finish order'!I243&lt;&gt;0,'Finish order'!I243,"")</f>
        <v/>
      </c>
      <c r="F245" s="49" t="str">
        <f aca="false">IF('Finish order'!K243&lt;&gt;0, (UPPER(LEFT('Finish order'!K243,2))&amp;MID('Finish order'!K243,3,LEN('Finish order'!K243))), "")</f>
        <v/>
      </c>
      <c r="G245" s="52" t="str">
        <f aca="false">IF('Finish order'!G243&lt;&gt;0,'Finish order'!G243,"")</f>
        <v/>
      </c>
      <c r="I245" s="36"/>
      <c r="J245" s="36"/>
      <c r="K245" s="36"/>
      <c r="L245" s="36"/>
      <c r="M245" s="36"/>
      <c r="N245" s="36"/>
      <c r="O245" s="36"/>
      <c r="P245" s="36"/>
      <c r="Q245" s="36"/>
      <c r="R245" s="36"/>
      <c r="S245" s="36"/>
      <c r="T245" s="36"/>
      <c r="U245" s="36"/>
      <c r="V245" s="36"/>
      <c r="W245" s="36"/>
      <c r="X245" s="36"/>
      <c r="Y245" s="36"/>
      <c r="Z245" s="36"/>
    </row>
    <row r="246" customFormat="false" ht="15.75" hidden="false" customHeight="true" outlineLevel="0" collapsed="false">
      <c r="A246" s="48" t="str">
        <f aca="false">IF('Finish order'!F244&lt;&gt;0, 'Finish order'!A244,"")</f>
        <v/>
      </c>
      <c r="B246" s="49" t="str">
        <f aca="false">IF('Finish order'!F244&lt;&gt;0, 'Finish order'!B244,"")</f>
        <v/>
      </c>
      <c r="C246" s="49" t="str">
        <f aca="false">IF('Finish order'!F244&lt;&gt;0, 'Finish order'!D244,"")</f>
        <v/>
      </c>
      <c r="D246" s="50" t="str">
        <f aca="false">PROPER('Finish order'!H244)</f>
        <v/>
      </c>
      <c r="E246" s="51" t="str">
        <f aca="false">IF('Finish order'!I244&lt;&gt;0,'Finish order'!I244,"")</f>
        <v/>
      </c>
      <c r="F246" s="49" t="str">
        <f aca="false">IF('Finish order'!K244&lt;&gt;0, (UPPER(LEFT('Finish order'!K244,2))&amp;MID('Finish order'!K244,3,LEN('Finish order'!K244))), "")</f>
        <v/>
      </c>
      <c r="G246" s="52" t="str">
        <f aca="false">IF('Finish order'!G244&lt;&gt;0,'Finish order'!G244,"")</f>
        <v/>
      </c>
      <c r="I246" s="36"/>
      <c r="J246" s="36"/>
      <c r="K246" s="36"/>
      <c r="L246" s="36"/>
      <c r="M246" s="36"/>
      <c r="N246" s="36"/>
      <c r="O246" s="36"/>
      <c r="P246" s="36"/>
      <c r="Q246" s="36"/>
      <c r="R246" s="36"/>
      <c r="S246" s="36"/>
      <c r="T246" s="36"/>
      <c r="U246" s="36"/>
      <c r="V246" s="36"/>
      <c r="W246" s="36"/>
      <c r="X246" s="36"/>
      <c r="Y246" s="36"/>
      <c r="Z246" s="36"/>
    </row>
    <row r="247" customFormat="false" ht="15.75" hidden="false" customHeight="true" outlineLevel="0" collapsed="false">
      <c r="A247" s="48" t="str">
        <f aca="false">IF('Finish order'!F245&lt;&gt;0, 'Finish order'!A245,"")</f>
        <v/>
      </c>
      <c r="B247" s="49" t="str">
        <f aca="false">IF('Finish order'!F245&lt;&gt;0, 'Finish order'!B245,"")</f>
        <v/>
      </c>
      <c r="C247" s="49" t="str">
        <f aca="false">IF('Finish order'!F245&lt;&gt;0, 'Finish order'!D245,"")</f>
        <v/>
      </c>
      <c r="D247" s="50" t="str">
        <f aca="false">PROPER('Finish order'!H245)</f>
        <v/>
      </c>
      <c r="E247" s="51" t="str">
        <f aca="false">IF('Finish order'!I245&lt;&gt;0,'Finish order'!I245,"")</f>
        <v/>
      </c>
      <c r="F247" s="49" t="str">
        <f aca="false">IF('Finish order'!K245&lt;&gt;0, (UPPER(LEFT('Finish order'!K245,2))&amp;MID('Finish order'!K245,3,LEN('Finish order'!K245))), "")</f>
        <v/>
      </c>
      <c r="G247" s="52" t="str">
        <f aca="false">IF('Finish order'!G245&lt;&gt;0,'Finish order'!G245,"")</f>
        <v/>
      </c>
      <c r="I247" s="36"/>
      <c r="J247" s="36"/>
      <c r="K247" s="36"/>
      <c r="L247" s="36"/>
      <c r="M247" s="36"/>
      <c r="N247" s="36"/>
      <c r="O247" s="36"/>
      <c r="P247" s="36"/>
      <c r="Q247" s="36"/>
      <c r="R247" s="36"/>
      <c r="S247" s="36"/>
      <c r="T247" s="36"/>
      <c r="U247" s="36"/>
      <c r="V247" s="36"/>
      <c r="W247" s="36"/>
      <c r="X247" s="36"/>
      <c r="Y247" s="36"/>
      <c r="Z247" s="36"/>
    </row>
    <row r="248" customFormat="false" ht="15.75" hidden="false" customHeight="true" outlineLevel="0" collapsed="false">
      <c r="A248" s="48" t="str">
        <f aca="false">IF('Finish order'!F246&lt;&gt;0, 'Finish order'!A246,"")</f>
        <v/>
      </c>
      <c r="B248" s="49" t="str">
        <f aca="false">IF('Finish order'!F246&lt;&gt;0, 'Finish order'!B246,"")</f>
        <v/>
      </c>
      <c r="C248" s="49" t="str">
        <f aca="false">IF('Finish order'!F246&lt;&gt;0, 'Finish order'!D246,"")</f>
        <v/>
      </c>
      <c r="D248" s="50" t="str">
        <f aca="false">PROPER('Finish order'!H246)</f>
        <v/>
      </c>
      <c r="E248" s="51" t="str">
        <f aca="false">IF('Finish order'!I246&lt;&gt;0,'Finish order'!I246,"")</f>
        <v/>
      </c>
      <c r="F248" s="49" t="str">
        <f aca="false">IF('Finish order'!K246&lt;&gt;0, (UPPER(LEFT('Finish order'!K246,2))&amp;MID('Finish order'!K246,3,LEN('Finish order'!K246))), "")</f>
        <v/>
      </c>
      <c r="G248" s="52" t="str">
        <f aca="false">IF('Finish order'!G246&lt;&gt;0,'Finish order'!G246,"")</f>
        <v/>
      </c>
      <c r="I248" s="36"/>
      <c r="J248" s="36"/>
      <c r="K248" s="36"/>
      <c r="L248" s="36"/>
      <c r="M248" s="36"/>
      <c r="N248" s="36"/>
      <c r="O248" s="36"/>
      <c r="P248" s="36"/>
      <c r="Q248" s="36"/>
      <c r="R248" s="36"/>
      <c r="S248" s="36"/>
      <c r="T248" s="36"/>
      <c r="U248" s="36"/>
      <c r="V248" s="36"/>
      <c r="W248" s="36"/>
      <c r="X248" s="36"/>
      <c r="Y248" s="36"/>
      <c r="Z248" s="36"/>
    </row>
    <row r="249" customFormat="false" ht="15.75" hidden="false" customHeight="true" outlineLevel="0" collapsed="false">
      <c r="A249" s="48" t="str">
        <f aca="false">IF('Finish order'!F247&lt;&gt;0, 'Finish order'!A247,"")</f>
        <v/>
      </c>
      <c r="B249" s="49" t="str">
        <f aca="false">IF('Finish order'!F247&lt;&gt;0, 'Finish order'!B247,"")</f>
        <v/>
      </c>
      <c r="C249" s="49" t="str">
        <f aca="false">IF('Finish order'!F247&lt;&gt;0, 'Finish order'!D247,"")</f>
        <v/>
      </c>
      <c r="D249" s="50" t="str">
        <f aca="false">PROPER('Finish order'!H247)</f>
        <v/>
      </c>
      <c r="E249" s="51" t="str">
        <f aca="false">IF('Finish order'!I247&lt;&gt;0,'Finish order'!I247,"")</f>
        <v/>
      </c>
      <c r="F249" s="49" t="str">
        <f aca="false">IF('Finish order'!K247&lt;&gt;0, (UPPER(LEFT('Finish order'!K247,2))&amp;MID('Finish order'!K247,3,LEN('Finish order'!K247))), "")</f>
        <v/>
      </c>
      <c r="G249" s="52" t="str">
        <f aca="false">IF('Finish order'!G247&lt;&gt;0,'Finish order'!G247,"")</f>
        <v/>
      </c>
      <c r="I249" s="36"/>
      <c r="J249" s="36"/>
      <c r="K249" s="36"/>
      <c r="L249" s="36"/>
      <c r="M249" s="36"/>
      <c r="N249" s="36"/>
      <c r="O249" s="36"/>
      <c r="P249" s="36"/>
      <c r="Q249" s="36"/>
      <c r="R249" s="36"/>
      <c r="S249" s="36"/>
      <c r="T249" s="36"/>
      <c r="U249" s="36"/>
      <c r="V249" s="36"/>
      <c r="W249" s="36"/>
      <c r="X249" s="36"/>
      <c r="Y249" s="36"/>
      <c r="Z249" s="36"/>
    </row>
    <row r="250" customFormat="false" ht="15.75" hidden="false" customHeight="true" outlineLevel="0" collapsed="false">
      <c r="A250" s="48" t="str">
        <f aca="false">IF('Finish order'!F248&lt;&gt;0, 'Finish order'!A248,"")</f>
        <v/>
      </c>
      <c r="B250" s="49" t="str">
        <f aca="false">IF('Finish order'!F248&lt;&gt;0, 'Finish order'!B248,"")</f>
        <v/>
      </c>
      <c r="C250" s="49" t="str">
        <f aca="false">IF('Finish order'!F248&lt;&gt;0, 'Finish order'!D248,"")</f>
        <v/>
      </c>
      <c r="D250" s="50" t="str">
        <f aca="false">PROPER('Finish order'!H248)</f>
        <v/>
      </c>
      <c r="E250" s="51" t="str">
        <f aca="false">IF('Finish order'!I248&lt;&gt;0,'Finish order'!I248,"")</f>
        <v/>
      </c>
      <c r="F250" s="49" t="str">
        <f aca="false">IF('Finish order'!K248&lt;&gt;0, (UPPER(LEFT('Finish order'!K248,2))&amp;MID('Finish order'!K248,3,LEN('Finish order'!K248))), "")</f>
        <v/>
      </c>
      <c r="G250" s="52" t="str">
        <f aca="false">IF('Finish order'!G248&lt;&gt;0,'Finish order'!G248,"")</f>
        <v/>
      </c>
      <c r="I250" s="36"/>
      <c r="J250" s="36"/>
      <c r="K250" s="36"/>
      <c r="L250" s="36"/>
      <c r="M250" s="36"/>
      <c r="N250" s="36"/>
      <c r="O250" s="36"/>
      <c r="P250" s="36"/>
      <c r="Q250" s="36"/>
      <c r="R250" s="36"/>
      <c r="S250" s="36"/>
      <c r="T250" s="36"/>
      <c r="U250" s="36"/>
      <c r="V250" s="36"/>
      <c r="W250" s="36"/>
      <c r="X250" s="36"/>
      <c r="Y250" s="36"/>
      <c r="Z250" s="36"/>
    </row>
    <row r="251" customFormat="false" ht="15.75" hidden="false" customHeight="true" outlineLevel="0" collapsed="false">
      <c r="A251" s="48" t="str">
        <f aca="false">IF('Finish order'!F249&lt;&gt;0, 'Finish order'!A249,"")</f>
        <v/>
      </c>
      <c r="B251" s="49" t="str">
        <f aca="false">IF('Finish order'!F249&lt;&gt;0, 'Finish order'!B249,"")</f>
        <v/>
      </c>
      <c r="C251" s="49" t="str">
        <f aca="false">IF('Finish order'!F249&lt;&gt;0, 'Finish order'!D249,"")</f>
        <v/>
      </c>
      <c r="D251" s="50" t="str">
        <f aca="false">PROPER('Finish order'!H249)</f>
        <v/>
      </c>
      <c r="E251" s="51" t="str">
        <f aca="false">IF('Finish order'!I249&lt;&gt;0,'Finish order'!I249,"")</f>
        <v/>
      </c>
      <c r="F251" s="49" t="str">
        <f aca="false">IF('Finish order'!K249&lt;&gt;0, (UPPER(LEFT('Finish order'!K249,2))&amp;MID('Finish order'!K249,3,LEN('Finish order'!K249))), "")</f>
        <v/>
      </c>
      <c r="G251" s="52" t="str">
        <f aca="false">IF('Finish order'!G249&lt;&gt;0,'Finish order'!G249,"")</f>
        <v/>
      </c>
      <c r="I251" s="36"/>
      <c r="J251" s="36"/>
      <c r="K251" s="36"/>
      <c r="L251" s="36"/>
      <c r="M251" s="36"/>
      <c r="N251" s="36"/>
      <c r="O251" s="36"/>
      <c r="P251" s="36"/>
      <c r="Q251" s="36"/>
      <c r="R251" s="36"/>
      <c r="S251" s="36"/>
      <c r="T251" s="36"/>
      <c r="U251" s="36"/>
      <c r="V251" s="36"/>
      <c r="W251" s="36"/>
      <c r="X251" s="36"/>
      <c r="Y251" s="36"/>
      <c r="Z251" s="36"/>
    </row>
    <row r="252" customFormat="false" ht="15.75" hidden="false" customHeight="true" outlineLevel="0" collapsed="false">
      <c r="A252" s="48" t="str">
        <f aca="false">IF('Finish order'!F250&lt;&gt;0, 'Finish order'!A250,"")</f>
        <v/>
      </c>
      <c r="B252" s="49" t="str">
        <f aca="false">IF('Finish order'!F250&lt;&gt;0, 'Finish order'!B250,"")</f>
        <v/>
      </c>
      <c r="C252" s="49" t="str">
        <f aca="false">IF('Finish order'!F250&lt;&gt;0, 'Finish order'!D250,"")</f>
        <v/>
      </c>
      <c r="D252" s="50" t="str">
        <f aca="false">PROPER('Finish order'!H250)</f>
        <v/>
      </c>
      <c r="E252" s="51" t="str">
        <f aca="false">IF('Finish order'!I250&lt;&gt;0,'Finish order'!I250,"")</f>
        <v/>
      </c>
      <c r="F252" s="49" t="str">
        <f aca="false">IF('Finish order'!K250&lt;&gt;0, (UPPER(LEFT('Finish order'!K250,2))&amp;MID('Finish order'!K250,3,LEN('Finish order'!K250))), "")</f>
        <v/>
      </c>
      <c r="G252" s="52" t="str">
        <f aca="false">IF('Finish order'!G250&lt;&gt;0,'Finish order'!G250,"")</f>
        <v/>
      </c>
      <c r="I252" s="36"/>
      <c r="J252" s="36"/>
      <c r="K252" s="36"/>
      <c r="L252" s="36"/>
      <c r="M252" s="36"/>
      <c r="N252" s="36"/>
      <c r="O252" s="36"/>
      <c r="P252" s="36"/>
      <c r="Q252" s="36"/>
      <c r="R252" s="36"/>
      <c r="S252" s="36"/>
      <c r="T252" s="36"/>
      <c r="U252" s="36"/>
      <c r="V252" s="36"/>
      <c r="W252" s="36"/>
      <c r="X252" s="36"/>
      <c r="Y252" s="36"/>
      <c r="Z252" s="36"/>
    </row>
    <row r="253" customFormat="false" ht="15.75" hidden="false" customHeight="true" outlineLevel="0" collapsed="false">
      <c r="A253" s="48" t="str">
        <f aca="false">IF('Finish order'!F251&lt;&gt;0, 'Finish order'!A251,"")</f>
        <v/>
      </c>
      <c r="B253" s="49" t="str">
        <f aca="false">IF('Finish order'!F251&lt;&gt;0, 'Finish order'!B251,"")</f>
        <v/>
      </c>
      <c r="C253" s="49" t="str">
        <f aca="false">IF('Finish order'!F251&lt;&gt;0, 'Finish order'!D251,"")</f>
        <v/>
      </c>
      <c r="D253" s="50" t="str">
        <f aca="false">PROPER('Finish order'!H251)</f>
        <v/>
      </c>
      <c r="E253" s="51" t="str">
        <f aca="false">IF('Finish order'!I251&lt;&gt;0,'Finish order'!I251,"")</f>
        <v/>
      </c>
      <c r="F253" s="49" t="str">
        <f aca="false">IF('Finish order'!K251&lt;&gt;0, (UPPER(LEFT('Finish order'!K251,2))&amp;MID('Finish order'!K251,3,LEN('Finish order'!K251))), "")</f>
        <v/>
      </c>
      <c r="G253" s="52" t="str">
        <f aca="false">IF('Finish order'!G251&lt;&gt;0,'Finish order'!G251,"")</f>
        <v/>
      </c>
      <c r="I253" s="36"/>
      <c r="J253" s="36"/>
      <c r="K253" s="36"/>
      <c r="L253" s="36"/>
      <c r="M253" s="36"/>
      <c r="N253" s="36"/>
      <c r="O253" s="36"/>
      <c r="P253" s="36"/>
      <c r="Q253" s="36"/>
      <c r="R253" s="36"/>
      <c r="S253" s="36"/>
      <c r="T253" s="36"/>
      <c r="U253" s="36"/>
      <c r="V253" s="36"/>
      <c r="W253" s="36"/>
      <c r="X253" s="36"/>
      <c r="Y253" s="36"/>
      <c r="Z253" s="36"/>
    </row>
    <row r="254" customFormat="false" ht="15.75" hidden="false" customHeight="true" outlineLevel="0" collapsed="false">
      <c r="A254" s="48" t="str">
        <f aca="false">IF('Finish order'!F252&lt;&gt;0, 'Finish order'!A252,"")</f>
        <v/>
      </c>
      <c r="B254" s="49" t="str">
        <f aca="false">IF('Finish order'!F252&lt;&gt;0, 'Finish order'!B252,"")</f>
        <v/>
      </c>
      <c r="C254" s="49" t="str">
        <f aca="false">IF('Finish order'!F252&lt;&gt;0, 'Finish order'!D252,"")</f>
        <v/>
      </c>
      <c r="D254" s="50" t="str">
        <f aca="false">PROPER('Finish order'!H252)</f>
        <v/>
      </c>
      <c r="E254" s="51" t="str">
        <f aca="false">IF('Finish order'!I252&lt;&gt;0,'Finish order'!I252,"")</f>
        <v/>
      </c>
      <c r="F254" s="49" t="str">
        <f aca="false">IF('Finish order'!K252&lt;&gt;0, (UPPER(LEFT('Finish order'!K252,2))&amp;MID('Finish order'!K252,3,LEN('Finish order'!K252))), "")</f>
        <v/>
      </c>
      <c r="G254" s="52" t="str">
        <f aca="false">IF('Finish order'!G252&lt;&gt;0,'Finish order'!G252,"")</f>
        <v/>
      </c>
      <c r="I254" s="36"/>
      <c r="J254" s="36"/>
      <c r="K254" s="36"/>
      <c r="L254" s="36"/>
      <c r="M254" s="36"/>
      <c r="N254" s="36"/>
      <c r="O254" s="36"/>
      <c r="P254" s="36"/>
      <c r="Q254" s="36"/>
      <c r="R254" s="36"/>
      <c r="S254" s="36"/>
      <c r="T254" s="36"/>
      <c r="U254" s="36"/>
      <c r="V254" s="36"/>
      <c r="W254" s="36"/>
      <c r="X254" s="36"/>
      <c r="Y254" s="36"/>
      <c r="Z254" s="36"/>
    </row>
    <row r="255" customFormat="false" ht="15.75" hidden="false" customHeight="true" outlineLevel="0" collapsed="false">
      <c r="A255" s="48" t="str">
        <f aca="false">IF('Finish order'!F253&lt;&gt;0, 'Finish order'!A253,"")</f>
        <v/>
      </c>
      <c r="B255" s="49" t="str">
        <f aca="false">IF('Finish order'!F253&lt;&gt;0, 'Finish order'!B253,"")</f>
        <v/>
      </c>
      <c r="C255" s="49" t="str">
        <f aca="false">IF('Finish order'!F253&lt;&gt;0, 'Finish order'!D253,"")</f>
        <v/>
      </c>
      <c r="D255" s="50" t="str">
        <f aca="false">PROPER('Finish order'!H253)</f>
        <v/>
      </c>
      <c r="E255" s="51" t="str">
        <f aca="false">IF('Finish order'!I253&lt;&gt;0,'Finish order'!I253,"")</f>
        <v/>
      </c>
      <c r="F255" s="49" t="str">
        <f aca="false">IF('Finish order'!K253&lt;&gt;0, (UPPER(LEFT('Finish order'!K253,2))&amp;MID('Finish order'!K253,3,LEN('Finish order'!K253))), "")</f>
        <v/>
      </c>
      <c r="G255" s="52" t="str">
        <f aca="false">IF('Finish order'!G253&lt;&gt;0,'Finish order'!G253,"")</f>
        <v/>
      </c>
      <c r="I255" s="36"/>
      <c r="J255" s="36"/>
      <c r="K255" s="36"/>
      <c r="L255" s="36"/>
      <c r="M255" s="36"/>
      <c r="N255" s="36"/>
      <c r="O255" s="36"/>
      <c r="P255" s="36"/>
      <c r="Q255" s="36"/>
      <c r="R255" s="36"/>
      <c r="S255" s="36"/>
      <c r="T255" s="36"/>
      <c r="U255" s="36"/>
      <c r="V255" s="36"/>
      <c r="W255" s="36"/>
      <c r="X255" s="36"/>
      <c r="Y255" s="36"/>
      <c r="Z255" s="36"/>
    </row>
    <row r="256" customFormat="false" ht="15.75" hidden="false" customHeight="true" outlineLevel="0" collapsed="false">
      <c r="A256" s="48" t="str">
        <f aca="false">IF('Finish order'!F254&lt;&gt;0, 'Finish order'!A254,"")</f>
        <v/>
      </c>
      <c r="B256" s="49" t="str">
        <f aca="false">IF('Finish order'!F254&lt;&gt;0, 'Finish order'!B254,"")</f>
        <v/>
      </c>
      <c r="C256" s="49" t="str">
        <f aca="false">IF('Finish order'!F254&lt;&gt;0, 'Finish order'!D254,"")</f>
        <v/>
      </c>
      <c r="D256" s="50" t="str">
        <f aca="false">PROPER('Finish order'!H254)</f>
        <v/>
      </c>
      <c r="E256" s="51" t="str">
        <f aca="false">IF('Finish order'!I254&lt;&gt;0,'Finish order'!I254,"")</f>
        <v/>
      </c>
      <c r="F256" s="49" t="str">
        <f aca="false">IF('Finish order'!K254&lt;&gt;0, (UPPER(LEFT('Finish order'!K254,2))&amp;MID('Finish order'!K254,3,LEN('Finish order'!K254))), "")</f>
        <v/>
      </c>
      <c r="G256" s="52" t="str">
        <f aca="false">IF('Finish order'!G254&lt;&gt;0,'Finish order'!G254,"")</f>
        <v/>
      </c>
      <c r="I256" s="36"/>
      <c r="J256" s="36"/>
      <c r="K256" s="36"/>
      <c r="L256" s="36"/>
      <c r="M256" s="36"/>
      <c r="N256" s="36"/>
      <c r="O256" s="36"/>
      <c r="P256" s="36"/>
      <c r="Q256" s="36"/>
      <c r="R256" s="36"/>
      <c r="S256" s="36"/>
      <c r="T256" s="36"/>
      <c r="U256" s="36"/>
      <c r="V256" s="36"/>
      <c r="W256" s="36"/>
      <c r="X256" s="36"/>
      <c r="Y256" s="36"/>
      <c r="Z256" s="36"/>
    </row>
    <row r="257" customFormat="false" ht="15.75" hidden="false" customHeight="true" outlineLevel="0" collapsed="false">
      <c r="A257" s="48" t="str">
        <f aca="false">IF('Finish order'!F255&lt;&gt;0, 'Finish order'!A255,"")</f>
        <v/>
      </c>
      <c r="B257" s="49" t="str">
        <f aca="false">IF('Finish order'!F255&lt;&gt;0, 'Finish order'!B255,"")</f>
        <v/>
      </c>
      <c r="C257" s="49" t="str">
        <f aca="false">IF('Finish order'!F255&lt;&gt;0, 'Finish order'!D255,"")</f>
        <v/>
      </c>
      <c r="D257" s="50" t="str">
        <f aca="false">PROPER('Finish order'!H255)</f>
        <v/>
      </c>
      <c r="E257" s="51" t="str">
        <f aca="false">IF('Finish order'!I255&lt;&gt;0,'Finish order'!I255,"")</f>
        <v/>
      </c>
      <c r="F257" s="49" t="str">
        <f aca="false">IF('Finish order'!K255&lt;&gt;0, (UPPER(LEFT('Finish order'!K255,2))&amp;MID('Finish order'!K255,3,LEN('Finish order'!K255))), "")</f>
        <v/>
      </c>
      <c r="G257" s="52" t="str">
        <f aca="false">IF('Finish order'!G255&lt;&gt;0,'Finish order'!G255,"")</f>
        <v/>
      </c>
      <c r="I257" s="36"/>
      <c r="J257" s="36"/>
      <c r="K257" s="36"/>
      <c r="L257" s="36"/>
      <c r="M257" s="36"/>
      <c r="N257" s="36"/>
      <c r="O257" s="36"/>
      <c r="P257" s="36"/>
      <c r="Q257" s="36"/>
      <c r="R257" s="36"/>
      <c r="S257" s="36"/>
      <c r="T257" s="36"/>
      <c r="U257" s="36"/>
      <c r="V257" s="36"/>
      <c r="W257" s="36"/>
      <c r="X257" s="36"/>
      <c r="Y257" s="36"/>
      <c r="Z257" s="36"/>
    </row>
    <row r="258" customFormat="false" ht="15.75" hidden="false" customHeight="true" outlineLevel="0" collapsed="false">
      <c r="A258" s="48" t="str">
        <f aca="false">IF('Finish order'!F256&lt;&gt;0, 'Finish order'!A256,"")</f>
        <v/>
      </c>
      <c r="B258" s="49" t="str">
        <f aca="false">IF('Finish order'!F256&lt;&gt;0, 'Finish order'!B256,"")</f>
        <v/>
      </c>
      <c r="C258" s="49" t="str">
        <f aca="false">IF('Finish order'!F256&lt;&gt;0, 'Finish order'!D256,"")</f>
        <v/>
      </c>
      <c r="D258" s="50" t="str">
        <f aca="false">PROPER('Finish order'!H256)</f>
        <v/>
      </c>
      <c r="E258" s="51" t="str">
        <f aca="false">IF('Finish order'!I256&lt;&gt;0,'Finish order'!I256,"")</f>
        <v/>
      </c>
      <c r="F258" s="49" t="str">
        <f aca="false">IF('Finish order'!K256&lt;&gt;0, (UPPER(LEFT('Finish order'!K256,2))&amp;MID('Finish order'!K256,3,LEN('Finish order'!K256))), "")</f>
        <v/>
      </c>
      <c r="G258" s="52" t="str">
        <f aca="false">IF('Finish order'!G256&lt;&gt;0,'Finish order'!G256,"")</f>
        <v/>
      </c>
      <c r="I258" s="36"/>
      <c r="J258" s="36"/>
      <c r="K258" s="36"/>
      <c r="L258" s="36"/>
      <c r="M258" s="36"/>
      <c r="N258" s="36"/>
      <c r="O258" s="36"/>
      <c r="P258" s="36"/>
      <c r="Q258" s="36"/>
      <c r="R258" s="36"/>
      <c r="S258" s="36"/>
      <c r="T258" s="36"/>
      <c r="U258" s="36"/>
      <c r="V258" s="36"/>
      <c r="W258" s="36"/>
      <c r="X258" s="36"/>
      <c r="Y258" s="36"/>
      <c r="Z258" s="36"/>
    </row>
    <row r="259" customFormat="false" ht="15.75" hidden="false" customHeight="true" outlineLevel="0" collapsed="false">
      <c r="A259" s="48" t="str">
        <f aca="false">IF('Finish order'!F257&lt;&gt;0, 'Finish order'!A257,"")</f>
        <v/>
      </c>
      <c r="B259" s="49" t="str">
        <f aca="false">IF('Finish order'!F257&lt;&gt;0, 'Finish order'!B257,"")</f>
        <v/>
      </c>
      <c r="C259" s="49" t="str">
        <f aca="false">IF('Finish order'!F257&lt;&gt;0, 'Finish order'!D257,"")</f>
        <v/>
      </c>
      <c r="D259" s="50" t="str">
        <f aca="false">PROPER('Finish order'!H257)</f>
        <v/>
      </c>
      <c r="E259" s="51" t="str">
        <f aca="false">IF('Finish order'!I257&lt;&gt;0,'Finish order'!I257,"")</f>
        <v/>
      </c>
      <c r="F259" s="49" t="str">
        <f aca="false">IF('Finish order'!K257&lt;&gt;0, (UPPER(LEFT('Finish order'!K257,2))&amp;MID('Finish order'!K257,3,LEN('Finish order'!K257))), "")</f>
        <v/>
      </c>
      <c r="G259" s="52" t="str">
        <f aca="false">IF('Finish order'!G257&lt;&gt;0,'Finish order'!G257,"")</f>
        <v/>
      </c>
      <c r="I259" s="36"/>
      <c r="J259" s="36"/>
      <c r="K259" s="36"/>
      <c r="L259" s="36"/>
      <c r="M259" s="36"/>
      <c r="N259" s="36"/>
      <c r="O259" s="36"/>
      <c r="P259" s="36"/>
      <c r="Q259" s="36"/>
      <c r="R259" s="36"/>
      <c r="S259" s="36"/>
      <c r="T259" s="36"/>
      <c r="U259" s="36"/>
      <c r="V259" s="36"/>
      <c r="W259" s="36"/>
      <c r="X259" s="36"/>
      <c r="Y259" s="36"/>
      <c r="Z259" s="36"/>
    </row>
    <row r="260" customFormat="false" ht="15.75" hidden="false" customHeight="true" outlineLevel="0" collapsed="false">
      <c r="A260" s="48" t="str">
        <f aca="false">IF('Finish order'!F258&lt;&gt;0, 'Finish order'!A258,"")</f>
        <v/>
      </c>
      <c r="B260" s="49" t="str">
        <f aca="false">IF('Finish order'!F258&lt;&gt;0, 'Finish order'!B258,"")</f>
        <v/>
      </c>
      <c r="C260" s="49" t="str">
        <f aca="false">IF('Finish order'!F258&lt;&gt;0, 'Finish order'!D258,"")</f>
        <v/>
      </c>
      <c r="D260" s="50" t="str">
        <f aca="false">PROPER('Finish order'!H258)</f>
        <v/>
      </c>
      <c r="E260" s="51" t="str">
        <f aca="false">IF('Finish order'!I258&lt;&gt;0,'Finish order'!I258,"")</f>
        <v/>
      </c>
      <c r="F260" s="49" t="str">
        <f aca="false">IF('Finish order'!K258&lt;&gt;0, (UPPER(LEFT('Finish order'!K258,2))&amp;MID('Finish order'!K258,3,LEN('Finish order'!K258))), "")</f>
        <v/>
      </c>
      <c r="G260" s="52" t="str">
        <f aca="false">IF('Finish order'!G258&lt;&gt;0,'Finish order'!G258,"")</f>
        <v/>
      </c>
      <c r="I260" s="36"/>
      <c r="J260" s="36"/>
      <c r="K260" s="36"/>
      <c r="L260" s="36"/>
      <c r="M260" s="36"/>
      <c r="N260" s="36"/>
      <c r="O260" s="36"/>
      <c r="P260" s="36"/>
      <c r="Q260" s="36"/>
      <c r="R260" s="36"/>
      <c r="S260" s="36"/>
      <c r="T260" s="36"/>
      <c r="U260" s="36"/>
      <c r="V260" s="36"/>
      <c r="W260" s="36"/>
      <c r="X260" s="36"/>
      <c r="Y260" s="36"/>
      <c r="Z260" s="36"/>
    </row>
    <row r="261" customFormat="false" ht="15.75" hidden="false" customHeight="true" outlineLevel="0" collapsed="false">
      <c r="A261" s="48" t="str">
        <f aca="false">IF('Finish order'!F259&lt;&gt;0, 'Finish order'!A259,"")</f>
        <v/>
      </c>
      <c r="B261" s="49" t="str">
        <f aca="false">IF('Finish order'!F259&lt;&gt;0, 'Finish order'!B259,"")</f>
        <v/>
      </c>
      <c r="C261" s="49" t="str">
        <f aca="false">IF('Finish order'!F259&lt;&gt;0, 'Finish order'!D259,"")</f>
        <v/>
      </c>
      <c r="D261" s="50" t="str">
        <f aca="false">PROPER('Finish order'!H259)</f>
        <v/>
      </c>
      <c r="E261" s="51" t="str">
        <f aca="false">IF('Finish order'!I259&lt;&gt;0,'Finish order'!I259,"")</f>
        <v/>
      </c>
      <c r="F261" s="49" t="str">
        <f aca="false">IF('Finish order'!K259&lt;&gt;0, (UPPER(LEFT('Finish order'!K259,2))&amp;MID('Finish order'!K259,3,LEN('Finish order'!K259))), "")</f>
        <v/>
      </c>
      <c r="G261" s="52" t="str">
        <f aca="false">IF('Finish order'!G259&lt;&gt;0,'Finish order'!G259,"")</f>
        <v/>
      </c>
      <c r="I261" s="36"/>
      <c r="J261" s="36"/>
      <c r="K261" s="36"/>
      <c r="L261" s="36"/>
      <c r="M261" s="36"/>
      <c r="N261" s="36"/>
      <c r="O261" s="36"/>
      <c r="P261" s="36"/>
      <c r="Q261" s="36"/>
      <c r="R261" s="36"/>
      <c r="S261" s="36"/>
      <c r="T261" s="36"/>
      <c r="U261" s="36"/>
      <c r="V261" s="36"/>
      <c r="W261" s="36"/>
      <c r="X261" s="36"/>
      <c r="Y261" s="36"/>
      <c r="Z261" s="36"/>
    </row>
    <row r="262" customFormat="false" ht="15.75" hidden="false" customHeight="true" outlineLevel="0" collapsed="false">
      <c r="A262" s="48" t="str">
        <f aca="false">IF('Finish order'!F260&lt;&gt;0, 'Finish order'!A260,"")</f>
        <v/>
      </c>
      <c r="B262" s="49" t="str">
        <f aca="false">IF('Finish order'!F260&lt;&gt;0, 'Finish order'!B260,"")</f>
        <v/>
      </c>
      <c r="C262" s="49" t="str">
        <f aca="false">IF('Finish order'!F260&lt;&gt;0, 'Finish order'!D260,"")</f>
        <v/>
      </c>
      <c r="D262" s="50" t="str">
        <f aca="false">PROPER('Finish order'!H260)</f>
        <v/>
      </c>
      <c r="E262" s="51" t="str">
        <f aca="false">IF('Finish order'!I260&lt;&gt;0,'Finish order'!I260,"")</f>
        <v/>
      </c>
      <c r="F262" s="49" t="str">
        <f aca="false">IF('Finish order'!K260&lt;&gt;0, (UPPER(LEFT('Finish order'!K260,2))&amp;MID('Finish order'!K260,3,LEN('Finish order'!K260))), "")</f>
        <v/>
      </c>
      <c r="G262" s="52" t="str">
        <f aca="false">IF('Finish order'!G260&lt;&gt;0,'Finish order'!G260,"")</f>
        <v/>
      </c>
      <c r="I262" s="36"/>
      <c r="J262" s="36"/>
      <c r="K262" s="36"/>
      <c r="L262" s="36"/>
      <c r="M262" s="36"/>
      <c r="N262" s="36"/>
      <c r="O262" s="36"/>
      <c r="P262" s="36"/>
      <c r="Q262" s="36"/>
      <c r="R262" s="36"/>
      <c r="S262" s="36"/>
      <c r="T262" s="36"/>
      <c r="U262" s="36"/>
      <c r="V262" s="36"/>
      <c r="W262" s="36"/>
      <c r="X262" s="36"/>
      <c r="Y262" s="36"/>
      <c r="Z262" s="36"/>
    </row>
    <row r="263" customFormat="false" ht="15.75" hidden="false" customHeight="true" outlineLevel="0" collapsed="false">
      <c r="A263" s="48" t="str">
        <f aca="false">IF('Finish order'!F261&lt;&gt;0, 'Finish order'!A261,"")</f>
        <v/>
      </c>
      <c r="B263" s="49" t="str">
        <f aca="false">IF('Finish order'!F261&lt;&gt;0, 'Finish order'!B261,"")</f>
        <v/>
      </c>
      <c r="C263" s="49" t="str">
        <f aca="false">IF('Finish order'!F261&lt;&gt;0, 'Finish order'!D261,"")</f>
        <v/>
      </c>
      <c r="D263" s="50" t="str">
        <f aca="false">PROPER('Finish order'!H261)</f>
        <v/>
      </c>
      <c r="E263" s="51" t="str">
        <f aca="false">IF('Finish order'!I261&lt;&gt;0,'Finish order'!I261,"")</f>
        <v/>
      </c>
      <c r="F263" s="49" t="str">
        <f aca="false">IF('Finish order'!K261&lt;&gt;0, (UPPER(LEFT('Finish order'!K261,2))&amp;MID('Finish order'!K261,3,LEN('Finish order'!K261))), "")</f>
        <v/>
      </c>
      <c r="G263" s="52" t="str">
        <f aca="false">IF('Finish order'!G261&lt;&gt;0,'Finish order'!G261,"")</f>
        <v/>
      </c>
      <c r="I263" s="36"/>
      <c r="J263" s="36"/>
      <c r="K263" s="36"/>
      <c r="L263" s="36"/>
      <c r="M263" s="36"/>
      <c r="N263" s="36"/>
      <c r="O263" s="36"/>
      <c r="P263" s="36"/>
      <c r="Q263" s="36"/>
      <c r="R263" s="36"/>
      <c r="S263" s="36"/>
      <c r="T263" s="36"/>
      <c r="U263" s="36"/>
      <c r="V263" s="36"/>
      <c r="W263" s="36"/>
      <c r="X263" s="36"/>
      <c r="Y263" s="36"/>
      <c r="Z263" s="36"/>
    </row>
    <row r="264" customFormat="false" ht="15.75" hidden="false" customHeight="true" outlineLevel="0" collapsed="false">
      <c r="A264" s="48" t="str">
        <f aca="false">IF('Finish order'!F262&lt;&gt;0, 'Finish order'!A262,"")</f>
        <v/>
      </c>
      <c r="B264" s="49" t="str">
        <f aca="false">IF('Finish order'!F262&lt;&gt;0, 'Finish order'!B262,"")</f>
        <v/>
      </c>
      <c r="C264" s="49" t="str">
        <f aca="false">IF('Finish order'!F262&lt;&gt;0, 'Finish order'!D262,"")</f>
        <v/>
      </c>
      <c r="D264" s="50" t="str">
        <f aca="false">PROPER('Finish order'!H262)</f>
        <v/>
      </c>
      <c r="E264" s="51" t="str">
        <f aca="false">IF('Finish order'!I262&lt;&gt;0,'Finish order'!I262,"")</f>
        <v/>
      </c>
      <c r="F264" s="49" t="str">
        <f aca="false">IF('Finish order'!K262&lt;&gt;0, (UPPER(LEFT('Finish order'!K262,2))&amp;MID('Finish order'!K262,3,LEN('Finish order'!K262))), "")</f>
        <v/>
      </c>
      <c r="G264" s="52" t="str">
        <f aca="false">IF('Finish order'!G262&lt;&gt;0,'Finish order'!G262,"")</f>
        <v/>
      </c>
      <c r="I264" s="36"/>
      <c r="J264" s="36"/>
      <c r="K264" s="36"/>
      <c r="L264" s="36"/>
      <c r="M264" s="36"/>
      <c r="N264" s="36"/>
      <c r="O264" s="36"/>
      <c r="P264" s="36"/>
      <c r="Q264" s="36"/>
      <c r="R264" s="36"/>
      <c r="S264" s="36"/>
      <c r="T264" s="36"/>
      <c r="U264" s="36"/>
      <c r="V264" s="36"/>
      <c r="W264" s="36"/>
      <c r="X264" s="36"/>
      <c r="Y264" s="36"/>
      <c r="Z264" s="36"/>
    </row>
    <row r="265" customFormat="false" ht="15.75" hidden="false" customHeight="true" outlineLevel="0" collapsed="false">
      <c r="A265" s="48" t="str">
        <f aca="false">IF('Finish order'!F263&lt;&gt;0, 'Finish order'!A263,"")</f>
        <v/>
      </c>
      <c r="B265" s="49" t="str">
        <f aca="false">IF('Finish order'!F263&lt;&gt;0, 'Finish order'!B263,"")</f>
        <v/>
      </c>
      <c r="C265" s="49" t="str">
        <f aca="false">IF('Finish order'!F263&lt;&gt;0, 'Finish order'!D263,"")</f>
        <v/>
      </c>
      <c r="D265" s="50" t="str">
        <f aca="false">PROPER('Finish order'!H263)</f>
        <v/>
      </c>
      <c r="E265" s="51" t="str">
        <f aca="false">IF('Finish order'!I263&lt;&gt;0,'Finish order'!I263,"")</f>
        <v/>
      </c>
      <c r="F265" s="49" t="str">
        <f aca="false">IF('Finish order'!K263&lt;&gt;0, (UPPER(LEFT('Finish order'!K263,2))&amp;MID('Finish order'!K263,3,LEN('Finish order'!K263))), "")</f>
        <v/>
      </c>
      <c r="G265" s="52" t="str">
        <f aca="false">IF('Finish order'!G263&lt;&gt;0,'Finish order'!G263,"")</f>
        <v/>
      </c>
      <c r="I265" s="36"/>
      <c r="J265" s="36"/>
      <c r="K265" s="36"/>
      <c r="L265" s="36"/>
      <c r="M265" s="36"/>
      <c r="N265" s="36"/>
      <c r="O265" s="36"/>
      <c r="P265" s="36"/>
      <c r="Q265" s="36"/>
      <c r="R265" s="36"/>
      <c r="S265" s="36"/>
      <c r="T265" s="36"/>
      <c r="U265" s="36"/>
      <c r="V265" s="36"/>
      <c r="W265" s="36"/>
      <c r="X265" s="36"/>
      <c r="Y265" s="36"/>
      <c r="Z265" s="36"/>
    </row>
    <row r="266" customFormat="false" ht="15.75" hidden="false" customHeight="true" outlineLevel="0" collapsed="false">
      <c r="A266" s="48" t="str">
        <f aca="false">IF('Finish order'!F264&lt;&gt;0, 'Finish order'!A264,"")</f>
        <v/>
      </c>
      <c r="B266" s="49" t="str">
        <f aca="false">IF('Finish order'!F264&lt;&gt;0, 'Finish order'!B264,"")</f>
        <v/>
      </c>
      <c r="C266" s="49" t="str">
        <f aca="false">IF('Finish order'!F264&lt;&gt;0, 'Finish order'!D264,"")</f>
        <v/>
      </c>
      <c r="D266" s="50" t="str">
        <f aca="false">PROPER('Finish order'!H264)</f>
        <v/>
      </c>
      <c r="E266" s="51" t="str">
        <f aca="false">IF('Finish order'!I264&lt;&gt;0,'Finish order'!I264,"")</f>
        <v/>
      </c>
      <c r="F266" s="49" t="str">
        <f aca="false">IF('Finish order'!K264&lt;&gt;0, (UPPER(LEFT('Finish order'!K264,2))&amp;MID('Finish order'!K264,3,LEN('Finish order'!K264))), "")</f>
        <v/>
      </c>
      <c r="G266" s="52" t="str">
        <f aca="false">IF('Finish order'!G264&lt;&gt;0,'Finish order'!G264,"")</f>
        <v/>
      </c>
      <c r="I266" s="36"/>
      <c r="J266" s="36"/>
      <c r="K266" s="36"/>
      <c r="L266" s="36"/>
      <c r="M266" s="36"/>
      <c r="N266" s="36"/>
      <c r="O266" s="36"/>
      <c r="P266" s="36"/>
      <c r="Q266" s="36"/>
      <c r="R266" s="36"/>
      <c r="S266" s="36"/>
      <c r="T266" s="36"/>
      <c r="U266" s="36"/>
      <c r="V266" s="36"/>
      <c r="W266" s="36"/>
      <c r="X266" s="36"/>
      <c r="Y266" s="36"/>
      <c r="Z266" s="36"/>
    </row>
    <row r="267" customFormat="false" ht="15.75" hidden="false" customHeight="true" outlineLevel="0" collapsed="false">
      <c r="A267" s="48" t="str">
        <f aca="false">IF('Finish order'!F265&lt;&gt;0, 'Finish order'!A265,"")</f>
        <v/>
      </c>
      <c r="B267" s="49" t="str">
        <f aca="false">IF('Finish order'!F265&lt;&gt;0, 'Finish order'!B265,"")</f>
        <v/>
      </c>
      <c r="C267" s="49" t="str">
        <f aca="false">IF('Finish order'!F265&lt;&gt;0, 'Finish order'!D265,"")</f>
        <v/>
      </c>
      <c r="D267" s="50" t="str">
        <f aca="false">PROPER('Finish order'!H265)</f>
        <v/>
      </c>
      <c r="E267" s="51" t="str">
        <f aca="false">IF('Finish order'!I265&lt;&gt;0,'Finish order'!I265,"")</f>
        <v/>
      </c>
      <c r="F267" s="49" t="str">
        <f aca="false">IF('Finish order'!K265&lt;&gt;0, (UPPER(LEFT('Finish order'!K265,2))&amp;MID('Finish order'!K265,3,LEN('Finish order'!K265))), "")</f>
        <v/>
      </c>
      <c r="G267" s="52" t="str">
        <f aca="false">IF('Finish order'!G265&lt;&gt;0,'Finish order'!G265,"")</f>
        <v/>
      </c>
      <c r="I267" s="36"/>
      <c r="J267" s="36"/>
      <c r="K267" s="36"/>
      <c r="L267" s="36"/>
      <c r="M267" s="36"/>
      <c r="N267" s="36"/>
      <c r="O267" s="36"/>
      <c r="P267" s="36"/>
      <c r="Q267" s="36"/>
      <c r="R267" s="36"/>
      <c r="S267" s="36"/>
      <c r="T267" s="36"/>
      <c r="U267" s="36"/>
      <c r="V267" s="36"/>
      <c r="W267" s="36"/>
      <c r="X267" s="36"/>
      <c r="Y267" s="36"/>
      <c r="Z267" s="36"/>
    </row>
    <row r="268" customFormat="false" ht="15.75" hidden="false" customHeight="true" outlineLevel="0" collapsed="false">
      <c r="A268" s="48" t="str">
        <f aca="false">IF('Finish order'!F266&lt;&gt;0, 'Finish order'!A266,"")</f>
        <v/>
      </c>
      <c r="B268" s="49" t="str">
        <f aca="false">IF('Finish order'!F266&lt;&gt;0, 'Finish order'!B266,"")</f>
        <v/>
      </c>
      <c r="C268" s="49" t="str">
        <f aca="false">IF('Finish order'!F266&lt;&gt;0, 'Finish order'!D266,"")</f>
        <v/>
      </c>
      <c r="D268" s="50" t="str">
        <f aca="false">PROPER('Finish order'!H266)</f>
        <v/>
      </c>
      <c r="E268" s="51" t="str">
        <f aca="false">IF('Finish order'!I266&lt;&gt;0,'Finish order'!I266,"")</f>
        <v/>
      </c>
      <c r="F268" s="49" t="str">
        <f aca="false">IF('Finish order'!K266&lt;&gt;0, (UPPER(LEFT('Finish order'!K266,2))&amp;MID('Finish order'!K266,3,LEN('Finish order'!K266))), "")</f>
        <v/>
      </c>
      <c r="G268" s="52" t="str">
        <f aca="false">IF('Finish order'!G266&lt;&gt;0,'Finish order'!G266,"")</f>
        <v/>
      </c>
      <c r="I268" s="36"/>
      <c r="J268" s="36"/>
      <c r="K268" s="36"/>
      <c r="L268" s="36"/>
      <c r="M268" s="36"/>
      <c r="N268" s="36"/>
      <c r="O268" s="36"/>
      <c r="P268" s="36"/>
      <c r="Q268" s="36"/>
      <c r="R268" s="36"/>
      <c r="S268" s="36"/>
      <c r="T268" s="36"/>
      <c r="U268" s="36"/>
      <c r="V268" s="36"/>
      <c r="W268" s="36"/>
      <c r="X268" s="36"/>
      <c r="Y268" s="36"/>
      <c r="Z268" s="36"/>
    </row>
    <row r="269" customFormat="false" ht="15.75" hidden="false" customHeight="true" outlineLevel="0" collapsed="false">
      <c r="A269" s="48" t="str">
        <f aca="false">IF('Finish order'!F267&lt;&gt;0, 'Finish order'!A267,"")</f>
        <v/>
      </c>
      <c r="B269" s="49" t="str">
        <f aca="false">IF('Finish order'!F267&lt;&gt;0, 'Finish order'!B267,"")</f>
        <v/>
      </c>
      <c r="C269" s="49" t="str">
        <f aca="false">IF('Finish order'!F267&lt;&gt;0, 'Finish order'!D267,"")</f>
        <v/>
      </c>
      <c r="D269" s="50" t="str">
        <f aca="false">PROPER('Finish order'!H267)</f>
        <v/>
      </c>
      <c r="E269" s="51" t="str">
        <f aca="false">IF('Finish order'!I267&lt;&gt;0,'Finish order'!I267,"")</f>
        <v/>
      </c>
      <c r="F269" s="49" t="str">
        <f aca="false">IF('Finish order'!K267&lt;&gt;0, (UPPER(LEFT('Finish order'!K267,2))&amp;MID('Finish order'!K267,3,LEN('Finish order'!K267))), "")</f>
        <v/>
      </c>
      <c r="G269" s="52" t="str">
        <f aca="false">IF('Finish order'!G267&lt;&gt;0,'Finish order'!G267,"")</f>
        <v/>
      </c>
      <c r="I269" s="36"/>
      <c r="J269" s="36"/>
      <c r="K269" s="36"/>
      <c r="L269" s="36"/>
      <c r="M269" s="36"/>
      <c r="N269" s="36"/>
      <c r="O269" s="36"/>
      <c r="P269" s="36"/>
      <c r="Q269" s="36"/>
      <c r="R269" s="36"/>
      <c r="S269" s="36"/>
      <c r="T269" s="36"/>
      <c r="U269" s="36"/>
      <c r="V269" s="36"/>
      <c r="W269" s="36"/>
      <c r="X269" s="36"/>
      <c r="Y269" s="36"/>
      <c r="Z269" s="36"/>
    </row>
    <row r="270" customFormat="false" ht="15.75" hidden="false" customHeight="true" outlineLevel="0" collapsed="false">
      <c r="A270" s="48" t="str">
        <f aca="false">IF('Finish order'!F268&lt;&gt;0, 'Finish order'!A268,"")</f>
        <v/>
      </c>
      <c r="B270" s="49" t="str">
        <f aca="false">IF('Finish order'!F268&lt;&gt;0, 'Finish order'!B268,"")</f>
        <v/>
      </c>
      <c r="C270" s="49" t="str">
        <f aca="false">IF('Finish order'!F268&lt;&gt;0, 'Finish order'!D268,"")</f>
        <v/>
      </c>
      <c r="D270" s="50" t="str">
        <f aca="false">PROPER('Finish order'!H268)</f>
        <v/>
      </c>
      <c r="E270" s="51" t="str">
        <f aca="false">IF('Finish order'!I268&lt;&gt;0,'Finish order'!I268,"")</f>
        <v/>
      </c>
      <c r="F270" s="49" t="str">
        <f aca="false">IF('Finish order'!K268&lt;&gt;0, (UPPER(LEFT('Finish order'!K268,2))&amp;MID('Finish order'!K268,3,LEN('Finish order'!K268))), "")</f>
        <v/>
      </c>
      <c r="G270" s="52" t="str">
        <f aca="false">IF('Finish order'!G268&lt;&gt;0,'Finish order'!G268,"")</f>
        <v/>
      </c>
      <c r="I270" s="36"/>
      <c r="J270" s="36"/>
      <c r="K270" s="36"/>
      <c r="L270" s="36"/>
      <c r="M270" s="36"/>
      <c r="N270" s="36"/>
      <c r="O270" s="36"/>
      <c r="P270" s="36"/>
      <c r="Q270" s="36"/>
      <c r="R270" s="36"/>
      <c r="S270" s="36"/>
      <c r="T270" s="36"/>
      <c r="U270" s="36"/>
      <c r="V270" s="36"/>
      <c r="W270" s="36"/>
      <c r="X270" s="36"/>
      <c r="Y270" s="36"/>
      <c r="Z270" s="36"/>
    </row>
    <row r="271" customFormat="false" ht="15.75" hidden="false" customHeight="true" outlineLevel="0" collapsed="false">
      <c r="A271" s="48" t="str">
        <f aca="false">IF('Finish order'!F269&lt;&gt;0, 'Finish order'!A269,"")</f>
        <v/>
      </c>
      <c r="B271" s="49" t="str">
        <f aca="false">IF('Finish order'!F269&lt;&gt;0, 'Finish order'!B269,"")</f>
        <v/>
      </c>
      <c r="C271" s="49" t="str">
        <f aca="false">IF('Finish order'!F269&lt;&gt;0, 'Finish order'!D269,"")</f>
        <v/>
      </c>
      <c r="D271" s="50" t="str">
        <f aca="false">PROPER('Finish order'!H269)</f>
        <v/>
      </c>
      <c r="E271" s="51" t="str">
        <f aca="false">IF('Finish order'!I269&lt;&gt;0,'Finish order'!I269,"")</f>
        <v/>
      </c>
      <c r="F271" s="49" t="str">
        <f aca="false">IF('Finish order'!K269&lt;&gt;0, (UPPER(LEFT('Finish order'!K269,2))&amp;MID('Finish order'!K269,3,LEN('Finish order'!K269))), "")</f>
        <v/>
      </c>
      <c r="G271" s="52" t="str">
        <f aca="false">IF('Finish order'!G269&lt;&gt;0,'Finish order'!G269,"")</f>
        <v/>
      </c>
      <c r="I271" s="36"/>
      <c r="J271" s="36"/>
      <c r="K271" s="36"/>
      <c r="L271" s="36"/>
      <c r="M271" s="36"/>
      <c r="N271" s="36"/>
      <c r="O271" s="36"/>
      <c r="P271" s="36"/>
      <c r="Q271" s="36"/>
      <c r="R271" s="36"/>
      <c r="S271" s="36"/>
      <c r="T271" s="36"/>
      <c r="U271" s="36"/>
      <c r="V271" s="36"/>
      <c r="W271" s="36"/>
      <c r="X271" s="36"/>
      <c r="Y271" s="36"/>
      <c r="Z271" s="36"/>
    </row>
    <row r="272" customFormat="false" ht="15.75" hidden="false" customHeight="true" outlineLevel="0" collapsed="false">
      <c r="A272" s="48" t="str">
        <f aca="false">IF('Finish order'!F270&lt;&gt;0, 'Finish order'!A270,"")</f>
        <v/>
      </c>
      <c r="B272" s="49" t="str">
        <f aca="false">IF('Finish order'!F270&lt;&gt;0, 'Finish order'!B270,"")</f>
        <v/>
      </c>
      <c r="C272" s="49" t="str">
        <f aca="false">IF('Finish order'!F270&lt;&gt;0, 'Finish order'!D270,"")</f>
        <v/>
      </c>
      <c r="D272" s="50" t="str">
        <f aca="false">PROPER('Finish order'!H270)</f>
        <v/>
      </c>
      <c r="E272" s="51" t="str">
        <f aca="false">IF('Finish order'!I270&lt;&gt;0,'Finish order'!I270,"")</f>
        <v/>
      </c>
      <c r="F272" s="49" t="str">
        <f aca="false">IF('Finish order'!K270&lt;&gt;0, (UPPER(LEFT('Finish order'!K270,2))&amp;MID('Finish order'!K270,3,LEN('Finish order'!K270))), "")</f>
        <v/>
      </c>
      <c r="G272" s="52" t="str">
        <f aca="false">IF('Finish order'!G270&lt;&gt;0,'Finish order'!G270,"")</f>
        <v/>
      </c>
      <c r="I272" s="36"/>
      <c r="J272" s="36"/>
      <c r="K272" s="36"/>
      <c r="L272" s="36"/>
      <c r="M272" s="36"/>
      <c r="N272" s="36"/>
      <c r="O272" s="36"/>
      <c r="P272" s="36"/>
      <c r="Q272" s="36"/>
      <c r="R272" s="36"/>
      <c r="S272" s="36"/>
      <c r="T272" s="36"/>
      <c r="U272" s="36"/>
      <c r="V272" s="36"/>
      <c r="W272" s="36"/>
      <c r="X272" s="36"/>
      <c r="Y272" s="36"/>
      <c r="Z272" s="36"/>
    </row>
    <row r="273" customFormat="false" ht="15.75" hidden="false" customHeight="true" outlineLevel="0" collapsed="false">
      <c r="A273" s="48" t="str">
        <f aca="false">IF('Finish order'!F271&lt;&gt;0, 'Finish order'!A271,"")</f>
        <v/>
      </c>
      <c r="B273" s="49" t="str">
        <f aca="false">IF('Finish order'!F271&lt;&gt;0, 'Finish order'!B271,"")</f>
        <v/>
      </c>
      <c r="C273" s="49" t="str">
        <f aca="false">IF('Finish order'!F271&lt;&gt;0, 'Finish order'!D271,"")</f>
        <v/>
      </c>
      <c r="D273" s="50" t="str">
        <f aca="false">PROPER('Finish order'!H271)</f>
        <v/>
      </c>
      <c r="E273" s="51" t="str">
        <f aca="false">IF('Finish order'!I271&lt;&gt;0,'Finish order'!I271,"")</f>
        <v/>
      </c>
      <c r="F273" s="49" t="str">
        <f aca="false">IF('Finish order'!K271&lt;&gt;0, (UPPER(LEFT('Finish order'!K271,2))&amp;MID('Finish order'!K271,3,LEN('Finish order'!K271))), "")</f>
        <v/>
      </c>
      <c r="G273" s="52" t="str">
        <f aca="false">IF('Finish order'!G271&lt;&gt;0,'Finish order'!G271,"")</f>
        <v/>
      </c>
      <c r="I273" s="36"/>
      <c r="J273" s="36"/>
      <c r="K273" s="36"/>
      <c r="L273" s="36"/>
      <c r="M273" s="36"/>
      <c r="N273" s="36"/>
      <c r="O273" s="36"/>
      <c r="P273" s="36"/>
      <c r="Q273" s="36"/>
      <c r="R273" s="36"/>
      <c r="S273" s="36"/>
      <c r="T273" s="36"/>
      <c r="U273" s="36"/>
      <c r="V273" s="36"/>
      <c r="W273" s="36"/>
      <c r="X273" s="36"/>
      <c r="Y273" s="36"/>
      <c r="Z273" s="36"/>
    </row>
    <row r="274" customFormat="false" ht="15.75" hidden="false" customHeight="true" outlineLevel="0" collapsed="false">
      <c r="A274" s="48" t="str">
        <f aca="false">IF('Finish order'!F272&lt;&gt;0, 'Finish order'!A272,"")</f>
        <v/>
      </c>
      <c r="B274" s="49" t="str">
        <f aca="false">IF('Finish order'!F272&lt;&gt;0, 'Finish order'!B272,"")</f>
        <v/>
      </c>
      <c r="C274" s="49" t="str">
        <f aca="false">IF('Finish order'!F272&lt;&gt;0, 'Finish order'!D272,"")</f>
        <v/>
      </c>
      <c r="D274" s="50" t="str">
        <f aca="false">PROPER('Finish order'!H272)</f>
        <v/>
      </c>
      <c r="E274" s="51" t="str">
        <f aca="false">IF('Finish order'!I272&lt;&gt;0,'Finish order'!I272,"")</f>
        <v/>
      </c>
      <c r="F274" s="49" t="str">
        <f aca="false">IF('Finish order'!K272&lt;&gt;0, (UPPER(LEFT('Finish order'!K272,2))&amp;MID('Finish order'!K272,3,LEN('Finish order'!K272))), "")</f>
        <v/>
      </c>
      <c r="G274" s="52" t="str">
        <f aca="false">IF('Finish order'!G272&lt;&gt;0,'Finish order'!G272,"")</f>
        <v/>
      </c>
      <c r="I274" s="36"/>
      <c r="J274" s="36"/>
      <c r="K274" s="36"/>
      <c r="L274" s="36"/>
      <c r="M274" s="36"/>
      <c r="N274" s="36"/>
      <c r="O274" s="36"/>
      <c r="P274" s="36"/>
      <c r="Q274" s="36"/>
      <c r="R274" s="36"/>
      <c r="S274" s="36"/>
      <c r="T274" s="36"/>
      <c r="U274" s="36"/>
      <c r="V274" s="36"/>
      <c r="W274" s="36"/>
      <c r="X274" s="36"/>
      <c r="Y274" s="36"/>
      <c r="Z274" s="36"/>
    </row>
    <row r="275" customFormat="false" ht="15.75" hidden="false" customHeight="true" outlineLevel="0" collapsed="false">
      <c r="A275" s="48" t="str">
        <f aca="false">IF('Finish order'!F273&lt;&gt;0, 'Finish order'!A273,"")</f>
        <v/>
      </c>
      <c r="B275" s="49" t="str">
        <f aca="false">IF('Finish order'!F273&lt;&gt;0, 'Finish order'!B273,"")</f>
        <v/>
      </c>
      <c r="C275" s="49" t="str">
        <f aca="false">IF('Finish order'!F273&lt;&gt;0, 'Finish order'!D273,"")</f>
        <v/>
      </c>
      <c r="D275" s="50" t="str">
        <f aca="false">PROPER('Finish order'!H273)</f>
        <v/>
      </c>
      <c r="E275" s="51" t="str">
        <f aca="false">IF('Finish order'!I273&lt;&gt;0,'Finish order'!I273,"")</f>
        <v/>
      </c>
      <c r="F275" s="49" t="str">
        <f aca="false">IF('Finish order'!K273&lt;&gt;0, (UPPER(LEFT('Finish order'!K273,2))&amp;MID('Finish order'!K273,3,LEN('Finish order'!K273))), "")</f>
        <v/>
      </c>
      <c r="G275" s="52" t="str">
        <f aca="false">IF('Finish order'!G273&lt;&gt;0,'Finish order'!G273,"")</f>
        <v/>
      </c>
      <c r="I275" s="36"/>
      <c r="J275" s="36"/>
      <c r="K275" s="36"/>
      <c r="L275" s="36"/>
      <c r="M275" s="36"/>
      <c r="N275" s="36"/>
      <c r="O275" s="36"/>
      <c r="P275" s="36"/>
      <c r="Q275" s="36"/>
      <c r="R275" s="36"/>
      <c r="S275" s="36"/>
      <c r="T275" s="36"/>
      <c r="U275" s="36"/>
      <c r="V275" s="36"/>
      <c r="W275" s="36"/>
      <c r="X275" s="36"/>
      <c r="Y275" s="36"/>
      <c r="Z275" s="36"/>
    </row>
    <row r="276" customFormat="false" ht="15.75" hidden="false" customHeight="true" outlineLevel="0" collapsed="false">
      <c r="A276" s="48" t="str">
        <f aca="false">IF('Finish order'!F274&lt;&gt;0, 'Finish order'!A274,"")</f>
        <v/>
      </c>
      <c r="B276" s="49" t="str">
        <f aca="false">IF('Finish order'!F274&lt;&gt;0, 'Finish order'!B274,"")</f>
        <v/>
      </c>
      <c r="C276" s="49" t="str">
        <f aca="false">IF('Finish order'!F274&lt;&gt;0, 'Finish order'!D274,"")</f>
        <v/>
      </c>
      <c r="D276" s="50" t="str">
        <f aca="false">PROPER('Finish order'!H274)</f>
        <v/>
      </c>
      <c r="E276" s="51" t="str">
        <f aca="false">IF('Finish order'!I274&lt;&gt;0,'Finish order'!I274,"")</f>
        <v/>
      </c>
      <c r="F276" s="49" t="str">
        <f aca="false">IF('Finish order'!K274&lt;&gt;0, (UPPER(LEFT('Finish order'!K274,2))&amp;MID('Finish order'!K274,3,LEN('Finish order'!K274))), "")</f>
        <v/>
      </c>
      <c r="G276" s="52" t="str">
        <f aca="false">IF('Finish order'!G274&lt;&gt;0,'Finish order'!G274,"")</f>
        <v/>
      </c>
      <c r="I276" s="36"/>
      <c r="J276" s="36"/>
      <c r="K276" s="36"/>
      <c r="L276" s="36"/>
      <c r="M276" s="36"/>
      <c r="N276" s="36"/>
      <c r="O276" s="36"/>
      <c r="P276" s="36"/>
      <c r="Q276" s="36"/>
      <c r="R276" s="36"/>
      <c r="S276" s="36"/>
      <c r="T276" s="36"/>
      <c r="U276" s="36"/>
      <c r="V276" s="36"/>
      <c r="W276" s="36"/>
      <c r="X276" s="36"/>
      <c r="Y276" s="36"/>
      <c r="Z276" s="36"/>
    </row>
    <row r="277" customFormat="false" ht="15.75" hidden="false" customHeight="true" outlineLevel="0" collapsed="false">
      <c r="A277" s="48" t="str">
        <f aca="false">IF('Finish order'!F275&lt;&gt;0, 'Finish order'!A275,"")</f>
        <v/>
      </c>
      <c r="B277" s="49" t="str">
        <f aca="false">IF('Finish order'!F275&lt;&gt;0, 'Finish order'!B275,"")</f>
        <v/>
      </c>
      <c r="C277" s="49" t="str">
        <f aca="false">IF('Finish order'!F275&lt;&gt;0, 'Finish order'!D275,"")</f>
        <v/>
      </c>
      <c r="D277" s="50" t="str">
        <f aca="false">PROPER('Finish order'!H275)</f>
        <v/>
      </c>
      <c r="E277" s="51" t="str">
        <f aca="false">IF('Finish order'!I275&lt;&gt;0,'Finish order'!I275,"")</f>
        <v/>
      </c>
      <c r="F277" s="49" t="str">
        <f aca="false">IF('Finish order'!K275&lt;&gt;0, (UPPER(LEFT('Finish order'!K275,2))&amp;MID('Finish order'!K275,3,LEN('Finish order'!K275))), "")</f>
        <v/>
      </c>
      <c r="G277" s="52" t="str">
        <f aca="false">IF('Finish order'!G275&lt;&gt;0,'Finish order'!G275,"")</f>
        <v/>
      </c>
      <c r="I277" s="36"/>
      <c r="J277" s="36"/>
      <c r="K277" s="36"/>
      <c r="L277" s="36"/>
      <c r="M277" s="36"/>
      <c r="N277" s="36"/>
      <c r="O277" s="36"/>
      <c r="P277" s="36"/>
      <c r="Q277" s="36"/>
      <c r="R277" s="36"/>
      <c r="S277" s="36"/>
      <c r="T277" s="36"/>
      <c r="U277" s="36"/>
      <c r="V277" s="36"/>
      <c r="W277" s="36"/>
      <c r="X277" s="36"/>
      <c r="Y277" s="36"/>
      <c r="Z277" s="36"/>
    </row>
    <row r="278" customFormat="false" ht="15.75" hidden="false" customHeight="true" outlineLevel="0" collapsed="false">
      <c r="A278" s="48" t="str">
        <f aca="false">IF('Finish order'!F276&lt;&gt;0, 'Finish order'!A276,"")</f>
        <v/>
      </c>
      <c r="B278" s="49" t="str">
        <f aca="false">IF('Finish order'!F276&lt;&gt;0, 'Finish order'!B276,"")</f>
        <v/>
      </c>
      <c r="C278" s="49" t="str">
        <f aca="false">IF('Finish order'!F276&lt;&gt;0, 'Finish order'!D276,"")</f>
        <v/>
      </c>
      <c r="D278" s="50" t="str">
        <f aca="false">PROPER('Finish order'!H276)</f>
        <v/>
      </c>
      <c r="E278" s="51" t="str">
        <f aca="false">IF('Finish order'!I276&lt;&gt;0,'Finish order'!I276,"")</f>
        <v/>
      </c>
      <c r="F278" s="49" t="str">
        <f aca="false">IF('Finish order'!K276&lt;&gt;0, (UPPER(LEFT('Finish order'!K276,2))&amp;MID('Finish order'!K276,3,LEN('Finish order'!K276))), "")</f>
        <v/>
      </c>
      <c r="G278" s="52" t="str">
        <f aca="false">IF('Finish order'!G276&lt;&gt;0,'Finish order'!G276,"")</f>
        <v/>
      </c>
      <c r="I278" s="36"/>
      <c r="J278" s="36"/>
      <c r="K278" s="36"/>
      <c r="L278" s="36"/>
      <c r="M278" s="36"/>
      <c r="N278" s="36"/>
      <c r="O278" s="36"/>
      <c r="P278" s="36"/>
      <c r="Q278" s="36"/>
      <c r="R278" s="36"/>
      <c r="S278" s="36"/>
      <c r="T278" s="36"/>
      <c r="U278" s="36"/>
      <c r="V278" s="36"/>
      <c r="W278" s="36"/>
      <c r="X278" s="36"/>
      <c r="Y278" s="36"/>
      <c r="Z278" s="36"/>
    </row>
    <row r="279" customFormat="false" ht="15.75" hidden="false" customHeight="true" outlineLevel="0" collapsed="false">
      <c r="A279" s="48" t="str">
        <f aca="false">IF('Finish order'!F277&lt;&gt;0, 'Finish order'!A277,"")</f>
        <v/>
      </c>
      <c r="B279" s="49" t="str">
        <f aca="false">IF('Finish order'!F277&lt;&gt;0, 'Finish order'!B277,"")</f>
        <v/>
      </c>
      <c r="C279" s="49" t="str">
        <f aca="false">IF('Finish order'!F277&lt;&gt;0, 'Finish order'!D277,"")</f>
        <v/>
      </c>
      <c r="D279" s="50" t="str">
        <f aca="false">PROPER('Finish order'!H277)</f>
        <v/>
      </c>
      <c r="E279" s="51" t="str">
        <f aca="false">IF('Finish order'!I277&lt;&gt;0,'Finish order'!I277,"")</f>
        <v/>
      </c>
      <c r="F279" s="49" t="str">
        <f aca="false">IF('Finish order'!K277&lt;&gt;0, (UPPER(LEFT('Finish order'!K277,2))&amp;MID('Finish order'!K277,3,LEN('Finish order'!K277))), "")</f>
        <v/>
      </c>
      <c r="G279" s="52" t="str">
        <f aca="false">IF('Finish order'!G277&lt;&gt;0,'Finish order'!G277,"")</f>
        <v/>
      </c>
      <c r="I279" s="36"/>
      <c r="J279" s="36"/>
      <c r="K279" s="36"/>
      <c r="L279" s="36"/>
      <c r="M279" s="36"/>
      <c r="N279" s="36"/>
      <c r="O279" s="36"/>
      <c r="P279" s="36"/>
      <c r="Q279" s="36"/>
      <c r="R279" s="36"/>
      <c r="S279" s="36"/>
      <c r="T279" s="36"/>
      <c r="U279" s="36"/>
      <c r="V279" s="36"/>
      <c r="W279" s="36"/>
      <c r="X279" s="36"/>
      <c r="Y279" s="36"/>
      <c r="Z279" s="36"/>
    </row>
    <row r="280" customFormat="false" ht="15.75" hidden="false" customHeight="true" outlineLevel="0" collapsed="false">
      <c r="A280" s="48" t="str">
        <f aca="false">IF('Finish order'!F278&lt;&gt;0, 'Finish order'!A278,"")</f>
        <v/>
      </c>
      <c r="B280" s="49" t="str">
        <f aca="false">IF('Finish order'!F278&lt;&gt;0, 'Finish order'!B278,"")</f>
        <v/>
      </c>
      <c r="C280" s="49" t="str">
        <f aca="false">IF('Finish order'!F278&lt;&gt;0, 'Finish order'!D278,"")</f>
        <v/>
      </c>
      <c r="D280" s="50" t="str">
        <f aca="false">PROPER('Finish order'!H278)</f>
        <v/>
      </c>
      <c r="E280" s="51" t="str">
        <f aca="false">IF('Finish order'!I278&lt;&gt;0,'Finish order'!I278,"")</f>
        <v/>
      </c>
      <c r="F280" s="49" t="str">
        <f aca="false">IF('Finish order'!K278&lt;&gt;0, (UPPER(LEFT('Finish order'!K278,2))&amp;MID('Finish order'!K278,3,LEN('Finish order'!K278))), "")</f>
        <v/>
      </c>
      <c r="G280" s="52" t="str">
        <f aca="false">IF('Finish order'!G278&lt;&gt;0,'Finish order'!G278,"")</f>
        <v/>
      </c>
      <c r="I280" s="36"/>
      <c r="J280" s="36"/>
      <c r="K280" s="36"/>
      <c r="L280" s="36"/>
      <c r="M280" s="36"/>
      <c r="N280" s="36"/>
      <c r="O280" s="36"/>
      <c r="P280" s="36"/>
      <c r="Q280" s="36"/>
      <c r="R280" s="36"/>
      <c r="S280" s="36"/>
      <c r="T280" s="36"/>
      <c r="U280" s="36"/>
      <c r="V280" s="36"/>
      <c r="W280" s="36"/>
      <c r="X280" s="36"/>
      <c r="Y280" s="36"/>
      <c r="Z280" s="36"/>
    </row>
    <row r="281" customFormat="false" ht="15.75" hidden="false" customHeight="true" outlineLevel="0" collapsed="false">
      <c r="A281" s="48" t="str">
        <f aca="false">IF('Finish order'!F279&lt;&gt;0, 'Finish order'!A279,"")</f>
        <v/>
      </c>
      <c r="B281" s="49" t="str">
        <f aca="false">IF('Finish order'!F279&lt;&gt;0, 'Finish order'!B279,"")</f>
        <v/>
      </c>
      <c r="C281" s="49" t="str">
        <f aca="false">IF('Finish order'!F279&lt;&gt;0, 'Finish order'!D279,"")</f>
        <v/>
      </c>
      <c r="D281" s="50" t="str">
        <f aca="false">PROPER('Finish order'!H279)</f>
        <v/>
      </c>
      <c r="E281" s="51" t="str">
        <f aca="false">IF('Finish order'!I279&lt;&gt;0,'Finish order'!I279,"")</f>
        <v/>
      </c>
      <c r="F281" s="49" t="str">
        <f aca="false">IF('Finish order'!K279&lt;&gt;0, (UPPER(LEFT('Finish order'!K279,2))&amp;MID('Finish order'!K279,3,LEN('Finish order'!K279))), "")</f>
        <v/>
      </c>
      <c r="G281" s="52" t="str">
        <f aca="false">IF('Finish order'!G279&lt;&gt;0,'Finish order'!G279,"")</f>
        <v/>
      </c>
      <c r="I281" s="36"/>
      <c r="J281" s="36"/>
      <c r="K281" s="36"/>
      <c r="L281" s="36"/>
      <c r="M281" s="36"/>
      <c r="N281" s="36"/>
      <c r="O281" s="36"/>
      <c r="P281" s="36"/>
      <c r="Q281" s="36"/>
      <c r="R281" s="36"/>
      <c r="S281" s="36"/>
      <c r="T281" s="36"/>
      <c r="U281" s="36"/>
      <c r="V281" s="36"/>
      <c r="W281" s="36"/>
      <c r="X281" s="36"/>
      <c r="Y281" s="36"/>
      <c r="Z281" s="36"/>
    </row>
    <row r="282" customFormat="false" ht="15.75" hidden="false" customHeight="true" outlineLevel="0" collapsed="false">
      <c r="A282" s="48" t="str">
        <f aca="false">IF('Finish order'!F280&lt;&gt;0, 'Finish order'!A280,"")</f>
        <v/>
      </c>
      <c r="B282" s="49" t="str">
        <f aca="false">IF('Finish order'!F280&lt;&gt;0, 'Finish order'!B280,"")</f>
        <v/>
      </c>
      <c r="C282" s="49" t="str">
        <f aca="false">IF('Finish order'!F280&lt;&gt;0, 'Finish order'!D280,"")</f>
        <v/>
      </c>
      <c r="D282" s="50" t="str">
        <f aca="false">PROPER('Finish order'!H280)</f>
        <v/>
      </c>
      <c r="E282" s="51" t="str">
        <f aca="false">IF('Finish order'!I280&lt;&gt;0,'Finish order'!I280,"")</f>
        <v/>
      </c>
      <c r="F282" s="49" t="str">
        <f aca="false">IF('Finish order'!K280&lt;&gt;0, (UPPER(LEFT('Finish order'!K280,2))&amp;MID('Finish order'!K280,3,LEN('Finish order'!K280))), "")</f>
        <v/>
      </c>
      <c r="G282" s="52" t="str">
        <f aca="false">IF('Finish order'!G280&lt;&gt;0,'Finish order'!G280,"")</f>
        <v/>
      </c>
      <c r="I282" s="36"/>
      <c r="J282" s="36"/>
      <c r="K282" s="36"/>
      <c r="L282" s="36"/>
      <c r="M282" s="36"/>
      <c r="N282" s="36"/>
      <c r="O282" s="36"/>
      <c r="P282" s="36"/>
      <c r="Q282" s="36"/>
      <c r="R282" s="36"/>
      <c r="S282" s="36"/>
      <c r="T282" s="36"/>
      <c r="U282" s="36"/>
      <c r="V282" s="36"/>
      <c r="W282" s="36"/>
      <c r="X282" s="36"/>
      <c r="Y282" s="36"/>
      <c r="Z282" s="36"/>
    </row>
    <row r="283" customFormat="false" ht="15.75" hidden="false" customHeight="true" outlineLevel="0" collapsed="false">
      <c r="A283" s="48" t="str">
        <f aca="false">IF('Finish order'!F281&lt;&gt;0, 'Finish order'!A281,"")</f>
        <v/>
      </c>
      <c r="B283" s="49" t="str">
        <f aca="false">IF('Finish order'!F281&lt;&gt;0, 'Finish order'!B281,"")</f>
        <v/>
      </c>
      <c r="C283" s="49" t="str">
        <f aca="false">IF('Finish order'!F281&lt;&gt;0, 'Finish order'!D281,"")</f>
        <v/>
      </c>
      <c r="D283" s="50" t="str">
        <f aca="false">PROPER('Finish order'!H281)</f>
        <v/>
      </c>
      <c r="E283" s="51" t="str">
        <f aca="false">IF('Finish order'!I281&lt;&gt;0,'Finish order'!I281,"")</f>
        <v/>
      </c>
      <c r="F283" s="49" t="str">
        <f aca="false">IF('Finish order'!K281&lt;&gt;0, (UPPER(LEFT('Finish order'!K281,2))&amp;MID('Finish order'!K281,3,LEN('Finish order'!K281))), "")</f>
        <v/>
      </c>
      <c r="G283" s="52" t="str">
        <f aca="false">IF('Finish order'!G281&lt;&gt;0,'Finish order'!G281,"")</f>
        <v/>
      </c>
      <c r="I283" s="36"/>
      <c r="J283" s="36"/>
      <c r="K283" s="36"/>
      <c r="L283" s="36"/>
      <c r="M283" s="36"/>
      <c r="N283" s="36"/>
      <c r="O283" s="36"/>
      <c r="P283" s="36"/>
      <c r="Q283" s="36"/>
      <c r="R283" s="36"/>
      <c r="S283" s="36"/>
      <c r="T283" s="36"/>
      <c r="U283" s="36"/>
      <c r="V283" s="36"/>
      <c r="W283" s="36"/>
      <c r="X283" s="36"/>
      <c r="Y283" s="36"/>
      <c r="Z283" s="36"/>
    </row>
    <row r="284" customFormat="false" ht="15.75" hidden="false" customHeight="true" outlineLevel="0" collapsed="false">
      <c r="A284" s="48" t="str">
        <f aca="false">IF('Finish order'!F282&lt;&gt;0, 'Finish order'!A282,"")</f>
        <v/>
      </c>
      <c r="B284" s="49" t="str">
        <f aca="false">IF('Finish order'!F282&lt;&gt;0, 'Finish order'!B282,"")</f>
        <v/>
      </c>
      <c r="C284" s="49" t="str">
        <f aca="false">IF('Finish order'!F282&lt;&gt;0, 'Finish order'!D282,"")</f>
        <v/>
      </c>
      <c r="D284" s="50" t="str">
        <f aca="false">PROPER('Finish order'!H282)</f>
        <v/>
      </c>
      <c r="E284" s="51" t="str">
        <f aca="false">IF('Finish order'!I282&lt;&gt;0,'Finish order'!I282,"")</f>
        <v/>
      </c>
      <c r="F284" s="49" t="str">
        <f aca="false">IF('Finish order'!K282&lt;&gt;0, (UPPER(LEFT('Finish order'!K282,2))&amp;MID('Finish order'!K282,3,LEN('Finish order'!K282))), "")</f>
        <v/>
      </c>
      <c r="G284" s="52" t="str">
        <f aca="false">IF('Finish order'!G282&lt;&gt;0,'Finish order'!G282,"")</f>
        <v/>
      </c>
      <c r="I284" s="36"/>
      <c r="J284" s="36"/>
      <c r="K284" s="36"/>
      <c r="L284" s="36"/>
      <c r="M284" s="36"/>
      <c r="N284" s="36"/>
      <c r="O284" s="36"/>
      <c r="P284" s="36"/>
      <c r="Q284" s="36"/>
      <c r="R284" s="36"/>
      <c r="S284" s="36"/>
      <c r="T284" s="36"/>
      <c r="U284" s="36"/>
      <c r="V284" s="36"/>
      <c r="W284" s="36"/>
      <c r="X284" s="36"/>
      <c r="Y284" s="36"/>
      <c r="Z284" s="36"/>
    </row>
    <row r="285" customFormat="false" ht="15.75" hidden="false" customHeight="true" outlineLevel="0" collapsed="false">
      <c r="A285" s="48" t="str">
        <f aca="false">IF('Finish order'!F283&lt;&gt;0, 'Finish order'!A283,"")</f>
        <v/>
      </c>
      <c r="B285" s="49" t="str">
        <f aca="false">IF('Finish order'!F283&lt;&gt;0, 'Finish order'!B283,"")</f>
        <v/>
      </c>
      <c r="C285" s="49" t="str">
        <f aca="false">IF('Finish order'!F283&lt;&gt;0, 'Finish order'!D283,"")</f>
        <v/>
      </c>
      <c r="D285" s="50" t="str">
        <f aca="false">PROPER('Finish order'!H283)</f>
        <v/>
      </c>
      <c r="E285" s="51" t="str">
        <f aca="false">IF('Finish order'!I283&lt;&gt;0,'Finish order'!I283,"")</f>
        <v/>
      </c>
      <c r="F285" s="49" t="str">
        <f aca="false">IF('Finish order'!K283&lt;&gt;0, (UPPER(LEFT('Finish order'!K283,2))&amp;MID('Finish order'!K283,3,LEN('Finish order'!K283))), "")</f>
        <v/>
      </c>
      <c r="G285" s="52" t="str">
        <f aca="false">IF('Finish order'!G283&lt;&gt;0,'Finish order'!G283,"")</f>
        <v/>
      </c>
      <c r="I285" s="36"/>
      <c r="J285" s="36"/>
      <c r="K285" s="36"/>
      <c r="L285" s="36"/>
      <c r="M285" s="36"/>
      <c r="N285" s="36"/>
      <c r="O285" s="36"/>
      <c r="P285" s="36"/>
      <c r="Q285" s="36"/>
      <c r="R285" s="36"/>
      <c r="S285" s="36"/>
      <c r="T285" s="36"/>
      <c r="U285" s="36"/>
      <c r="V285" s="36"/>
      <c r="W285" s="36"/>
      <c r="X285" s="36"/>
      <c r="Y285" s="36"/>
      <c r="Z285" s="36"/>
    </row>
    <row r="286" customFormat="false" ht="15.75" hidden="false" customHeight="true" outlineLevel="0" collapsed="false">
      <c r="A286" s="48" t="str">
        <f aca="false">IF('Finish order'!F284&lt;&gt;0, 'Finish order'!A284,"")</f>
        <v/>
      </c>
      <c r="B286" s="49" t="str">
        <f aca="false">IF('Finish order'!F284&lt;&gt;0, 'Finish order'!B284,"")</f>
        <v/>
      </c>
      <c r="C286" s="49" t="str">
        <f aca="false">IF('Finish order'!F284&lt;&gt;0, 'Finish order'!D284,"")</f>
        <v/>
      </c>
      <c r="D286" s="50" t="str">
        <f aca="false">PROPER('Finish order'!H284)</f>
        <v/>
      </c>
      <c r="E286" s="51" t="str">
        <f aca="false">IF('Finish order'!I284&lt;&gt;0,'Finish order'!I284,"")</f>
        <v/>
      </c>
      <c r="F286" s="49" t="str">
        <f aca="false">IF('Finish order'!K284&lt;&gt;0, (UPPER(LEFT('Finish order'!K284,2))&amp;MID('Finish order'!K284,3,LEN('Finish order'!K284))), "")</f>
        <v/>
      </c>
      <c r="G286" s="52" t="str">
        <f aca="false">IF('Finish order'!G284&lt;&gt;0,'Finish order'!G284,"")</f>
        <v/>
      </c>
      <c r="I286" s="36"/>
      <c r="J286" s="36"/>
      <c r="K286" s="36"/>
      <c r="L286" s="36"/>
      <c r="M286" s="36"/>
      <c r="N286" s="36"/>
      <c r="O286" s="36"/>
      <c r="P286" s="36"/>
      <c r="Q286" s="36"/>
      <c r="R286" s="36"/>
      <c r="S286" s="36"/>
      <c r="T286" s="36"/>
      <c r="U286" s="36"/>
      <c r="V286" s="36"/>
      <c r="W286" s="36"/>
      <c r="X286" s="36"/>
      <c r="Y286" s="36"/>
      <c r="Z286" s="36"/>
    </row>
    <row r="287" customFormat="false" ht="15.75" hidden="false" customHeight="true" outlineLevel="0" collapsed="false">
      <c r="A287" s="48" t="str">
        <f aca="false">IF('Finish order'!F285&lt;&gt;0, 'Finish order'!A285,"")</f>
        <v/>
      </c>
      <c r="B287" s="49" t="str">
        <f aca="false">IF('Finish order'!F285&lt;&gt;0, 'Finish order'!B285,"")</f>
        <v/>
      </c>
      <c r="C287" s="49" t="str">
        <f aca="false">IF('Finish order'!F285&lt;&gt;0, 'Finish order'!D285,"")</f>
        <v/>
      </c>
      <c r="D287" s="50" t="str">
        <f aca="false">PROPER('Finish order'!H285)</f>
        <v/>
      </c>
      <c r="E287" s="51" t="str">
        <f aca="false">IF('Finish order'!I285&lt;&gt;0,'Finish order'!I285,"")</f>
        <v/>
      </c>
      <c r="F287" s="49" t="str">
        <f aca="false">IF('Finish order'!K285&lt;&gt;0, (UPPER(LEFT('Finish order'!K285,2))&amp;MID('Finish order'!K285,3,LEN('Finish order'!K285))), "")</f>
        <v/>
      </c>
      <c r="G287" s="52" t="str">
        <f aca="false">IF('Finish order'!G285&lt;&gt;0,'Finish order'!G285,"")</f>
        <v/>
      </c>
      <c r="I287" s="36"/>
      <c r="J287" s="36"/>
      <c r="K287" s="36"/>
      <c r="L287" s="36"/>
      <c r="M287" s="36"/>
      <c r="N287" s="36"/>
      <c r="O287" s="36"/>
      <c r="P287" s="36"/>
      <c r="Q287" s="36"/>
      <c r="R287" s="36"/>
      <c r="S287" s="36"/>
      <c r="T287" s="36"/>
      <c r="U287" s="36"/>
      <c r="V287" s="36"/>
      <c r="W287" s="36"/>
      <c r="X287" s="36"/>
      <c r="Y287" s="36"/>
      <c r="Z287" s="36"/>
    </row>
    <row r="288" customFormat="false" ht="15.75" hidden="false" customHeight="true" outlineLevel="0" collapsed="false">
      <c r="A288" s="48" t="str">
        <f aca="false">IF('Finish order'!F286&lt;&gt;0, 'Finish order'!A286,"")</f>
        <v/>
      </c>
      <c r="B288" s="49" t="str">
        <f aca="false">IF('Finish order'!F286&lt;&gt;0, 'Finish order'!B286,"")</f>
        <v/>
      </c>
      <c r="C288" s="49" t="str">
        <f aca="false">IF('Finish order'!F286&lt;&gt;0, 'Finish order'!D286,"")</f>
        <v/>
      </c>
      <c r="D288" s="50" t="str">
        <f aca="false">PROPER('Finish order'!H286)</f>
        <v/>
      </c>
      <c r="E288" s="51" t="str">
        <f aca="false">IF('Finish order'!I286&lt;&gt;0,'Finish order'!I286,"")</f>
        <v/>
      </c>
      <c r="F288" s="49" t="str">
        <f aca="false">IF('Finish order'!K286&lt;&gt;0, (UPPER(LEFT('Finish order'!K286,2))&amp;MID('Finish order'!K286,3,LEN('Finish order'!K286))), "")</f>
        <v/>
      </c>
      <c r="G288" s="52" t="str">
        <f aca="false">IF('Finish order'!G286&lt;&gt;0,'Finish order'!G286,"")</f>
        <v/>
      </c>
      <c r="I288" s="36"/>
      <c r="J288" s="36"/>
      <c r="K288" s="36"/>
      <c r="L288" s="36"/>
      <c r="M288" s="36"/>
      <c r="N288" s="36"/>
      <c r="O288" s="36"/>
      <c r="P288" s="36"/>
      <c r="Q288" s="36"/>
      <c r="R288" s="36"/>
      <c r="S288" s="36"/>
      <c r="T288" s="36"/>
      <c r="U288" s="36"/>
      <c r="V288" s="36"/>
      <c r="W288" s="36"/>
      <c r="X288" s="36"/>
      <c r="Y288" s="36"/>
      <c r="Z288" s="36"/>
    </row>
    <row r="289" customFormat="false" ht="15.75" hidden="false" customHeight="true" outlineLevel="0" collapsed="false">
      <c r="A289" s="48" t="str">
        <f aca="false">IF('Finish order'!F287&lt;&gt;0, 'Finish order'!A287,"")</f>
        <v/>
      </c>
      <c r="B289" s="49" t="str">
        <f aca="false">IF('Finish order'!F287&lt;&gt;0, 'Finish order'!B287,"")</f>
        <v/>
      </c>
      <c r="C289" s="49" t="str">
        <f aca="false">IF('Finish order'!F287&lt;&gt;0, 'Finish order'!D287,"")</f>
        <v/>
      </c>
      <c r="D289" s="50" t="str">
        <f aca="false">PROPER('Finish order'!H287)</f>
        <v/>
      </c>
      <c r="E289" s="51" t="str">
        <f aca="false">IF('Finish order'!I287&lt;&gt;0,'Finish order'!I287,"")</f>
        <v/>
      </c>
      <c r="F289" s="49" t="str">
        <f aca="false">IF('Finish order'!K287&lt;&gt;0, (UPPER(LEFT('Finish order'!K287,2))&amp;MID('Finish order'!K287,3,LEN('Finish order'!K287))), "")</f>
        <v/>
      </c>
      <c r="G289" s="52" t="str">
        <f aca="false">IF('Finish order'!G287&lt;&gt;0,'Finish order'!G287,"")</f>
        <v/>
      </c>
      <c r="I289" s="36"/>
      <c r="J289" s="36"/>
      <c r="K289" s="36"/>
      <c r="L289" s="36"/>
      <c r="M289" s="36"/>
      <c r="N289" s="36"/>
      <c r="O289" s="36"/>
      <c r="P289" s="36"/>
      <c r="Q289" s="36"/>
      <c r="R289" s="36"/>
      <c r="S289" s="36"/>
      <c r="T289" s="36"/>
      <c r="U289" s="36"/>
      <c r="V289" s="36"/>
      <c r="W289" s="36"/>
      <c r="X289" s="36"/>
      <c r="Y289" s="36"/>
      <c r="Z289" s="36"/>
    </row>
    <row r="290" customFormat="false" ht="15.75" hidden="false" customHeight="true" outlineLevel="0" collapsed="false">
      <c r="A290" s="48" t="str">
        <f aca="false">IF('Finish order'!F288&lt;&gt;0, 'Finish order'!A288,"")</f>
        <v/>
      </c>
      <c r="B290" s="49" t="str">
        <f aca="false">IF('Finish order'!F288&lt;&gt;0, 'Finish order'!B288,"")</f>
        <v/>
      </c>
      <c r="C290" s="49" t="str">
        <f aca="false">IF('Finish order'!F288&lt;&gt;0, 'Finish order'!D288,"")</f>
        <v/>
      </c>
      <c r="D290" s="50" t="str">
        <f aca="false">PROPER('Finish order'!H288)</f>
        <v/>
      </c>
      <c r="E290" s="51" t="str">
        <f aca="false">IF('Finish order'!I288&lt;&gt;0,'Finish order'!I288,"")</f>
        <v/>
      </c>
      <c r="F290" s="49" t="str">
        <f aca="false">IF('Finish order'!K288&lt;&gt;0, (UPPER(LEFT('Finish order'!K288,2))&amp;MID('Finish order'!K288,3,LEN('Finish order'!K288))), "")</f>
        <v/>
      </c>
      <c r="G290" s="52" t="str">
        <f aca="false">IF('Finish order'!G288&lt;&gt;0,'Finish order'!G288,"")</f>
        <v/>
      </c>
      <c r="I290" s="36"/>
      <c r="J290" s="36"/>
      <c r="K290" s="36"/>
      <c r="L290" s="36"/>
      <c r="M290" s="36"/>
      <c r="N290" s="36"/>
      <c r="O290" s="36"/>
      <c r="P290" s="36"/>
      <c r="Q290" s="36"/>
      <c r="R290" s="36"/>
      <c r="S290" s="36"/>
      <c r="T290" s="36"/>
      <c r="U290" s="36"/>
      <c r="V290" s="36"/>
      <c r="W290" s="36"/>
      <c r="X290" s="36"/>
      <c r="Y290" s="36"/>
      <c r="Z290" s="36"/>
    </row>
    <row r="291" customFormat="false" ht="15.75" hidden="false" customHeight="true" outlineLevel="0" collapsed="false">
      <c r="A291" s="48" t="str">
        <f aca="false">IF('Finish order'!F289&lt;&gt;0, 'Finish order'!A289,"")</f>
        <v/>
      </c>
      <c r="B291" s="49" t="str">
        <f aca="false">IF('Finish order'!F289&lt;&gt;0, 'Finish order'!B289,"")</f>
        <v/>
      </c>
      <c r="C291" s="49" t="str">
        <f aca="false">IF('Finish order'!F289&lt;&gt;0, 'Finish order'!D289,"")</f>
        <v/>
      </c>
      <c r="D291" s="50" t="str">
        <f aca="false">PROPER('Finish order'!H289)</f>
        <v/>
      </c>
      <c r="E291" s="51" t="str">
        <f aca="false">IF('Finish order'!I289&lt;&gt;0,'Finish order'!I289,"")</f>
        <v/>
      </c>
      <c r="F291" s="49" t="str">
        <f aca="false">IF('Finish order'!K289&lt;&gt;0, (UPPER(LEFT('Finish order'!K289,2))&amp;MID('Finish order'!K289,3,LEN('Finish order'!K289))), "")</f>
        <v/>
      </c>
      <c r="G291" s="52" t="str">
        <f aca="false">IF('Finish order'!G289&lt;&gt;0,'Finish order'!G289,"")</f>
        <v/>
      </c>
      <c r="I291" s="36"/>
      <c r="J291" s="36"/>
      <c r="K291" s="36"/>
      <c r="L291" s="36"/>
      <c r="M291" s="36"/>
      <c r="N291" s="36"/>
      <c r="O291" s="36"/>
      <c r="P291" s="36"/>
      <c r="Q291" s="36"/>
      <c r="R291" s="36"/>
      <c r="S291" s="36"/>
      <c r="T291" s="36"/>
      <c r="U291" s="36"/>
      <c r="V291" s="36"/>
      <c r="W291" s="36"/>
      <c r="X291" s="36"/>
      <c r="Y291" s="36"/>
      <c r="Z291" s="36"/>
    </row>
    <row r="292" customFormat="false" ht="15.75" hidden="false" customHeight="true" outlineLevel="0" collapsed="false">
      <c r="A292" s="48" t="str">
        <f aca="false">IF('Finish order'!F290&lt;&gt;0, 'Finish order'!A290,"")</f>
        <v/>
      </c>
      <c r="B292" s="49" t="str">
        <f aca="false">IF('Finish order'!F290&lt;&gt;0, 'Finish order'!B290,"")</f>
        <v/>
      </c>
      <c r="C292" s="49" t="str">
        <f aca="false">IF('Finish order'!F290&lt;&gt;0, 'Finish order'!D290,"")</f>
        <v/>
      </c>
      <c r="D292" s="50" t="str">
        <f aca="false">PROPER('Finish order'!H290)</f>
        <v/>
      </c>
      <c r="E292" s="51" t="str">
        <f aca="false">IF('Finish order'!I290&lt;&gt;0,'Finish order'!I290,"")</f>
        <v/>
      </c>
      <c r="F292" s="49" t="str">
        <f aca="false">IF('Finish order'!K290&lt;&gt;0, (UPPER(LEFT('Finish order'!K290,2))&amp;MID('Finish order'!K290,3,LEN('Finish order'!K290))), "")</f>
        <v/>
      </c>
      <c r="G292" s="52" t="str">
        <f aca="false">IF('Finish order'!G290&lt;&gt;0,'Finish order'!G290,"")</f>
        <v/>
      </c>
      <c r="I292" s="36"/>
      <c r="J292" s="36"/>
      <c r="K292" s="36"/>
      <c r="L292" s="36"/>
      <c r="M292" s="36"/>
      <c r="N292" s="36"/>
      <c r="O292" s="36"/>
      <c r="P292" s="36"/>
      <c r="Q292" s="36"/>
      <c r="R292" s="36"/>
      <c r="S292" s="36"/>
      <c r="T292" s="36"/>
      <c r="U292" s="36"/>
      <c r="V292" s="36"/>
      <c r="W292" s="36"/>
      <c r="X292" s="36"/>
      <c r="Y292" s="36"/>
      <c r="Z292" s="36"/>
    </row>
    <row r="293" customFormat="false" ht="15.75" hidden="false" customHeight="true" outlineLevel="0" collapsed="false">
      <c r="A293" s="48" t="str">
        <f aca="false">IF('Finish order'!F291&lt;&gt;0, 'Finish order'!A291,"")</f>
        <v/>
      </c>
      <c r="B293" s="49" t="str">
        <f aca="false">IF('Finish order'!F291&lt;&gt;0, 'Finish order'!B291,"")</f>
        <v/>
      </c>
      <c r="C293" s="49" t="str">
        <f aca="false">IF('Finish order'!F291&lt;&gt;0, 'Finish order'!D291,"")</f>
        <v/>
      </c>
      <c r="D293" s="50" t="str">
        <f aca="false">PROPER('Finish order'!H291)</f>
        <v/>
      </c>
      <c r="E293" s="51" t="str">
        <f aca="false">IF('Finish order'!I291&lt;&gt;0,'Finish order'!I291,"")</f>
        <v/>
      </c>
      <c r="F293" s="49" t="str">
        <f aca="false">IF('Finish order'!K291&lt;&gt;0, (UPPER(LEFT('Finish order'!K291,2))&amp;MID('Finish order'!K291,3,LEN('Finish order'!K291))), "")</f>
        <v/>
      </c>
      <c r="G293" s="52" t="str">
        <f aca="false">IF('Finish order'!G291&lt;&gt;0,'Finish order'!G291,"")</f>
        <v/>
      </c>
      <c r="I293" s="36"/>
      <c r="J293" s="36"/>
      <c r="K293" s="36"/>
      <c r="L293" s="36"/>
      <c r="M293" s="36"/>
      <c r="N293" s="36"/>
      <c r="O293" s="36"/>
      <c r="P293" s="36"/>
      <c r="Q293" s="36"/>
      <c r="R293" s="36"/>
      <c r="S293" s="36"/>
      <c r="T293" s="36"/>
      <c r="U293" s="36"/>
      <c r="V293" s="36"/>
      <c r="W293" s="36"/>
      <c r="X293" s="36"/>
      <c r="Y293" s="36"/>
      <c r="Z293" s="36"/>
    </row>
    <row r="294" customFormat="false" ht="15.75" hidden="false" customHeight="true" outlineLevel="0" collapsed="false">
      <c r="A294" s="48" t="str">
        <f aca="false">IF('Finish order'!F292&lt;&gt;0, 'Finish order'!A292,"")</f>
        <v/>
      </c>
      <c r="B294" s="49" t="str">
        <f aca="false">IF('Finish order'!F292&lt;&gt;0, 'Finish order'!B292,"")</f>
        <v/>
      </c>
      <c r="C294" s="49" t="str">
        <f aca="false">IF('Finish order'!F292&lt;&gt;0, 'Finish order'!D292,"")</f>
        <v/>
      </c>
      <c r="D294" s="50" t="str">
        <f aca="false">PROPER('Finish order'!H292)</f>
        <v/>
      </c>
      <c r="E294" s="51" t="str">
        <f aca="false">IF('Finish order'!I292&lt;&gt;0,'Finish order'!I292,"")</f>
        <v/>
      </c>
      <c r="F294" s="49" t="str">
        <f aca="false">IF('Finish order'!K292&lt;&gt;0, (UPPER(LEFT('Finish order'!K292,2))&amp;MID('Finish order'!K292,3,LEN('Finish order'!K292))), "")</f>
        <v/>
      </c>
      <c r="G294" s="52" t="str">
        <f aca="false">IF('Finish order'!G292&lt;&gt;0,'Finish order'!G292,"")</f>
        <v/>
      </c>
      <c r="I294" s="36"/>
      <c r="J294" s="36"/>
      <c r="K294" s="36"/>
      <c r="L294" s="36"/>
      <c r="M294" s="36"/>
      <c r="N294" s="36"/>
      <c r="O294" s="36"/>
      <c r="P294" s="36"/>
      <c r="Q294" s="36"/>
      <c r="R294" s="36"/>
      <c r="S294" s="36"/>
      <c r="T294" s="36"/>
      <c r="U294" s="36"/>
      <c r="V294" s="36"/>
      <c r="W294" s="36"/>
      <c r="X294" s="36"/>
      <c r="Y294" s="36"/>
      <c r="Z294" s="36"/>
    </row>
    <row r="295" customFormat="false" ht="15.75" hidden="false" customHeight="true" outlineLevel="0" collapsed="false">
      <c r="A295" s="48" t="str">
        <f aca="false">IF('Finish order'!F293&lt;&gt;0, 'Finish order'!A293,"")</f>
        <v/>
      </c>
      <c r="B295" s="49" t="str">
        <f aca="false">IF('Finish order'!F293&lt;&gt;0, 'Finish order'!B293,"")</f>
        <v/>
      </c>
      <c r="C295" s="49" t="str">
        <f aca="false">IF('Finish order'!F293&lt;&gt;0, 'Finish order'!D293,"")</f>
        <v/>
      </c>
      <c r="D295" s="50" t="str">
        <f aca="false">PROPER('Finish order'!H293)</f>
        <v/>
      </c>
      <c r="E295" s="51" t="str">
        <f aca="false">IF('Finish order'!I293&lt;&gt;0,'Finish order'!I293,"")</f>
        <v/>
      </c>
      <c r="F295" s="49" t="str">
        <f aca="false">IF('Finish order'!K293&lt;&gt;0, (UPPER(LEFT('Finish order'!K293,2))&amp;MID('Finish order'!K293,3,LEN('Finish order'!K293))), "")</f>
        <v/>
      </c>
      <c r="G295" s="52" t="str">
        <f aca="false">IF('Finish order'!G293&lt;&gt;0,'Finish order'!G293,"")</f>
        <v/>
      </c>
      <c r="I295" s="36"/>
      <c r="J295" s="36"/>
      <c r="K295" s="36"/>
      <c r="L295" s="36"/>
      <c r="M295" s="36"/>
      <c r="N295" s="36"/>
      <c r="O295" s="36"/>
      <c r="P295" s="36"/>
      <c r="Q295" s="36"/>
      <c r="R295" s="36"/>
      <c r="S295" s="36"/>
      <c r="T295" s="36"/>
      <c r="U295" s="36"/>
      <c r="V295" s="36"/>
      <c r="W295" s="36"/>
      <c r="X295" s="36"/>
      <c r="Y295" s="36"/>
      <c r="Z295" s="36"/>
    </row>
    <row r="296" customFormat="false" ht="15.75" hidden="false" customHeight="true" outlineLevel="0" collapsed="false">
      <c r="A296" s="48" t="str">
        <f aca="false">IF('Finish order'!F294&lt;&gt;0, 'Finish order'!A294,"")</f>
        <v/>
      </c>
      <c r="B296" s="49" t="str">
        <f aca="false">IF('Finish order'!F294&lt;&gt;0, 'Finish order'!B294,"")</f>
        <v/>
      </c>
      <c r="C296" s="49" t="str">
        <f aca="false">IF('Finish order'!F294&lt;&gt;0, 'Finish order'!D294,"")</f>
        <v/>
      </c>
      <c r="D296" s="50" t="str">
        <f aca="false">PROPER('Finish order'!H294)</f>
        <v/>
      </c>
      <c r="E296" s="51" t="str">
        <f aca="false">IF('Finish order'!I294&lt;&gt;0,'Finish order'!I294,"")</f>
        <v/>
      </c>
      <c r="F296" s="49" t="str">
        <f aca="false">IF('Finish order'!K294&lt;&gt;0, (UPPER(LEFT('Finish order'!K294,2))&amp;MID('Finish order'!K294,3,LEN('Finish order'!K294))), "")</f>
        <v/>
      </c>
      <c r="G296" s="52" t="str">
        <f aca="false">IF('Finish order'!G294&lt;&gt;0,'Finish order'!G294,"")</f>
        <v/>
      </c>
      <c r="I296" s="36"/>
      <c r="J296" s="36"/>
      <c r="K296" s="36"/>
      <c r="L296" s="36"/>
      <c r="M296" s="36"/>
      <c r="N296" s="36"/>
      <c r="O296" s="36"/>
      <c r="P296" s="36"/>
      <c r="Q296" s="36"/>
      <c r="R296" s="36"/>
      <c r="S296" s="36"/>
      <c r="T296" s="36"/>
      <c r="U296" s="36"/>
      <c r="V296" s="36"/>
      <c r="W296" s="36"/>
      <c r="X296" s="36"/>
      <c r="Y296" s="36"/>
      <c r="Z296" s="36"/>
    </row>
    <row r="297" customFormat="false" ht="15.75" hidden="false" customHeight="true" outlineLevel="0" collapsed="false">
      <c r="A297" s="48" t="str">
        <f aca="false">IF('Finish order'!F295&lt;&gt;0, 'Finish order'!A295,"")</f>
        <v/>
      </c>
      <c r="B297" s="49" t="str">
        <f aca="false">IF('Finish order'!F295&lt;&gt;0, 'Finish order'!B295,"")</f>
        <v/>
      </c>
      <c r="C297" s="49" t="str">
        <f aca="false">IF('Finish order'!F295&lt;&gt;0, 'Finish order'!D295,"")</f>
        <v/>
      </c>
      <c r="D297" s="50" t="str">
        <f aca="false">PROPER('Finish order'!H295)</f>
        <v/>
      </c>
      <c r="E297" s="51" t="str">
        <f aca="false">IF('Finish order'!I295&lt;&gt;0,'Finish order'!I295,"")</f>
        <v/>
      </c>
      <c r="F297" s="49" t="str">
        <f aca="false">IF('Finish order'!K295&lt;&gt;0, (UPPER(LEFT('Finish order'!K295,2))&amp;MID('Finish order'!K295,3,LEN('Finish order'!K295))), "")</f>
        <v/>
      </c>
      <c r="G297" s="52" t="str">
        <f aca="false">IF('Finish order'!G295&lt;&gt;0,'Finish order'!G295,"")</f>
        <v/>
      </c>
      <c r="I297" s="36"/>
      <c r="J297" s="36"/>
      <c r="K297" s="36"/>
      <c r="L297" s="36"/>
      <c r="M297" s="36"/>
      <c r="N297" s="36"/>
      <c r="O297" s="36"/>
      <c r="P297" s="36"/>
      <c r="Q297" s="36"/>
      <c r="R297" s="36"/>
      <c r="S297" s="36"/>
      <c r="T297" s="36"/>
      <c r="U297" s="36"/>
      <c r="V297" s="36"/>
      <c r="W297" s="36"/>
      <c r="X297" s="36"/>
      <c r="Y297" s="36"/>
      <c r="Z297" s="36"/>
    </row>
    <row r="298" customFormat="false" ht="15.75" hidden="false" customHeight="true" outlineLevel="0" collapsed="false">
      <c r="A298" s="48" t="str">
        <f aca="false">IF('Finish order'!F296&lt;&gt;0, 'Finish order'!A296,"")</f>
        <v/>
      </c>
      <c r="B298" s="49" t="str">
        <f aca="false">IF('Finish order'!F296&lt;&gt;0, 'Finish order'!B296,"")</f>
        <v/>
      </c>
      <c r="C298" s="49" t="str">
        <f aca="false">IF('Finish order'!F296&lt;&gt;0, 'Finish order'!D296,"")</f>
        <v/>
      </c>
      <c r="D298" s="50" t="str">
        <f aca="false">PROPER('Finish order'!H296)</f>
        <v/>
      </c>
      <c r="E298" s="51" t="str">
        <f aca="false">IF('Finish order'!I296&lt;&gt;0,'Finish order'!I296,"")</f>
        <v/>
      </c>
      <c r="F298" s="49" t="str">
        <f aca="false">IF('Finish order'!K296&lt;&gt;0, (UPPER(LEFT('Finish order'!K296,2))&amp;MID('Finish order'!K296,3,LEN('Finish order'!K296))), "")</f>
        <v/>
      </c>
      <c r="G298" s="52" t="str">
        <f aca="false">IF('Finish order'!G296&lt;&gt;0,'Finish order'!G296,"")</f>
        <v/>
      </c>
      <c r="I298" s="36"/>
      <c r="J298" s="36"/>
      <c r="K298" s="36"/>
      <c r="L298" s="36"/>
      <c r="M298" s="36"/>
      <c r="N298" s="36"/>
      <c r="O298" s="36"/>
      <c r="P298" s="36"/>
      <c r="Q298" s="36"/>
      <c r="R298" s="36"/>
      <c r="S298" s="36"/>
      <c r="T298" s="36"/>
      <c r="U298" s="36"/>
      <c r="V298" s="36"/>
      <c r="W298" s="36"/>
      <c r="X298" s="36"/>
      <c r="Y298" s="36"/>
      <c r="Z298" s="36"/>
    </row>
    <row r="299" customFormat="false" ht="15.75" hidden="false" customHeight="true" outlineLevel="0" collapsed="false">
      <c r="A299" s="48" t="str">
        <f aca="false">IF('Finish order'!F297&lt;&gt;0, 'Finish order'!A297,"")</f>
        <v/>
      </c>
      <c r="B299" s="49" t="str">
        <f aca="false">IF('Finish order'!F297&lt;&gt;0, 'Finish order'!B297,"")</f>
        <v/>
      </c>
      <c r="C299" s="49" t="str">
        <f aca="false">IF('Finish order'!F297&lt;&gt;0, 'Finish order'!D297,"")</f>
        <v/>
      </c>
      <c r="D299" s="50" t="str">
        <f aca="false">PROPER('Finish order'!H297)</f>
        <v/>
      </c>
      <c r="E299" s="51" t="str">
        <f aca="false">IF('Finish order'!I297&lt;&gt;0,'Finish order'!I297,"")</f>
        <v/>
      </c>
      <c r="F299" s="49" t="str">
        <f aca="false">IF('Finish order'!K297&lt;&gt;0, (UPPER(LEFT('Finish order'!K297,2))&amp;MID('Finish order'!K297,3,LEN('Finish order'!K297))), "")</f>
        <v/>
      </c>
      <c r="G299" s="52" t="str">
        <f aca="false">IF('Finish order'!G297&lt;&gt;0,'Finish order'!G297,"")</f>
        <v/>
      </c>
      <c r="I299" s="36"/>
      <c r="J299" s="36"/>
      <c r="K299" s="36"/>
      <c r="L299" s="36"/>
      <c r="M299" s="36"/>
      <c r="N299" s="36"/>
      <c r="O299" s="36"/>
      <c r="P299" s="36"/>
      <c r="Q299" s="36"/>
      <c r="R299" s="36"/>
      <c r="S299" s="36"/>
      <c r="T299" s="36"/>
      <c r="U299" s="36"/>
      <c r="V299" s="36"/>
      <c r="W299" s="36"/>
      <c r="X299" s="36"/>
      <c r="Y299" s="36"/>
      <c r="Z299" s="36"/>
    </row>
    <row r="300" customFormat="false" ht="15.75" hidden="false" customHeight="true" outlineLevel="0" collapsed="false">
      <c r="A300" s="48" t="str">
        <f aca="false">IF('Finish order'!F298&lt;&gt;0, 'Finish order'!A298,"")</f>
        <v/>
      </c>
      <c r="B300" s="49" t="str">
        <f aca="false">IF('Finish order'!F298&lt;&gt;0, 'Finish order'!B298,"")</f>
        <v/>
      </c>
      <c r="C300" s="49" t="str">
        <f aca="false">IF('Finish order'!F298&lt;&gt;0, 'Finish order'!D298,"")</f>
        <v/>
      </c>
      <c r="D300" s="50" t="str">
        <f aca="false">PROPER('Finish order'!H298)</f>
        <v/>
      </c>
      <c r="E300" s="51" t="str">
        <f aca="false">IF('Finish order'!I298&lt;&gt;0,'Finish order'!I298,"")</f>
        <v/>
      </c>
      <c r="F300" s="49" t="str">
        <f aca="false">IF('Finish order'!K298&lt;&gt;0, (UPPER(LEFT('Finish order'!K298,2))&amp;MID('Finish order'!K298,3,LEN('Finish order'!K298))), "")</f>
        <v/>
      </c>
      <c r="G300" s="52" t="str">
        <f aca="false">IF('Finish order'!G298&lt;&gt;0,'Finish order'!G298,"")</f>
        <v/>
      </c>
      <c r="I300" s="36"/>
      <c r="J300" s="36"/>
      <c r="K300" s="36"/>
      <c r="L300" s="36"/>
      <c r="M300" s="36"/>
      <c r="N300" s="36"/>
      <c r="O300" s="36"/>
      <c r="P300" s="36"/>
      <c r="Q300" s="36"/>
      <c r="R300" s="36"/>
      <c r="S300" s="36"/>
      <c r="T300" s="36"/>
      <c r="U300" s="36"/>
      <c r="V300" s="36"/>
      <c r="W300" s="36"/>
      <c r="X300" s="36"/>
      <c r="Y300" s="36"/>
      <c r="Z300" s="36"/>
    </row>
    <row r="301" customFormat="false" ht="15.75" hidden="false" customHeight="true" outlineLevel="0" collapsed="false">
      <c r="A301" s="48" t="str">
        <f aca="false">IF('Finish order'!F299&lt;&gt;0, 'Finish order'!A299,"")</f>
        <v/>
      </c>
      <c r="B301" s="49" t="str">
        <f aca="false">IF('Finish order'!F299&lt;&gt;0, 'Finish order'!B299,"")</f>
        <v/>
      </c>
      <c r="C301" s="49" t="str">
        <f aca="false">IF('Finish order'!F299&lt;&gt;0, 'Finish order'!D299,"")</f>
        <v/>
      </c>
      <c r="D301" s="50" t="str">
        <f aca="false">PROPER('Finish order'!H299)</f>
        <v/>
      </c>
      <c r="E301" s="51" t="str">
        <f aca="false">IF('Finish order'!I299&lt;&gt;0,'Finish order'!I299,"")</f>
        <v/>
      </c>
      <c r="F301" s="49" t="str">
        <f aca="false">IF('Finish order'!K299&lt;&gt;0, (UPPER(LEFT('Finish order'!K299,2))&amp;MID('Finish order'!K299,3,LEN('Finish order'!K299))), "")</f>
        <v/>
      </c>
      <c r="G301" s="52" t="str">
        <f aca="false">IF('Finish order'!G299&lt;&gt;0,'Finish order'!G299,"")</f>
        <v/>
      </c>
      <c r="I301" s="36"/>
      <c r="J301" s="36"/>
      <c r="K301" s="36"/>
      <c r="L301" s="36"/>
      <c r="M301" s="36"/>
      <c r="N301" s="36"/>
      <c r="O301" s="36"/>
      <c r="P301" s="36"/>
      <c r="Q301" s="36"/>
      <c r="R301" s="36"/>
      <c r="S301" s="36"/>
      <c r="T301" s="36"/>
      <c r="U301" s="36"/>
      <c r="V301" s="36"/>
      <c r="W301" s="36"/>
      <c r="X301" s="36"/>
      <c r="Y301" s="36"/>
      <c r="Z301" s="36"/>
    </row>
    <row r="302" customFormat="false" ht="15.75" hidden="false" customHeight="true" outlineLevel="0" collapsed="false">
      <c r="A302" s="48" t="str">
        <f aca="false">IF('Finish order'!F300&lt;&gt;0, 'Finish order'!A300,"")</f>
        <v/>
      </c>
      <c r="B302" s="49" t="str">
        <f aca="false">IF('Finish order'!F300&lt;&gt;0, 'Finish order'!B300,"")</f>
        <v/>
      </c>
      <c r="C302" s="49" t="str">
        <f aca="false">IF('Finish order'!F300&lt;&gt;0, 'Finish order'!D300,"")</f>
        <v/>
      </c>
      <c r="D302" s="50" t="str">
        <f aca="false">PROPER('Finish order'!H300)</f>
        <v/>
      </c>
      <c r="E302" s="51" t="str">
        <f aca="false">IF('Finish order'!I300&lt;&gt;0,'Finish order'!I300,"")</f>
        <v/>
      </c>
      <c r="F302" s="49" t="str">
        <f aca="false">IF('Finish order'!K300&lt;&gt;0, (UPPER(LEFT('Finish order'!K300,2))&amp;MID('Finish order'!K300,3,LEN('Finish order'!K300))), "")</f>
        <v/>
      </c>
      <c r="G302" s="52" t="str">
        <f aca="false">IF('Finish order'!G300&lt;&gt;0,'Finish order'!G300,"")</f>
        <v/>
      </c>
      <c r="I302" s="36"/>
      <c r="J302" s="36"/>
      <c r="K302" s="36"/>
      <c r="L302" s="36"/>
      <c r="M302" s="36"/>
      <c r="N302" s="36"/>
      <c r="O302" s="36"/>
      <c r="P302" s="36"/>
      <c r="Q302" s="36"/>
      <c r="R302" s="36"/>
      <c r="S302" s="36"/>
      <c r="T302" s="36"/>
      <c r="U302" s="36"/>
      <c r="V302" s="36"/>
      <c r="W302" s="36"/>
      <c r="X302" s="36"/>
      <c r="Y302" s="36"/>
      <c r="Z302" s="36"/>
    </row>
    <row r="303" customFormat="false" ht="15.75" hidden="false" customHeight="true" outlineLevel="0" collapsed="false">
      <c r="A303" s="48" t="str">
        <f aca="false">IF('Finish order'!F301&lt;&gt;0, 'Finish order'!A301,"")</f>
        <v/>
      </c>
      <c r="B303" s="49" t="str">
        <f aca="false">IF('Finish order'!F301&lt;&gt;0, 'Finish order'!B301,"")</f>
        <v/>
      </c>
      <c r="C303" s="49" t="str">
        <f aca="false">IF('Finish order'!F301&lt;&gt;0, 'Finish order'!D301,"")</f>
        <v/>
      </c>
      <c r="D303" s="50" t="str">
        <f aca="false">PROPER('Finish order'!H301)</f>
        <v/>
      </c>
      <c r="E303" s="51" t="str">
        <f aca="false">IF('Finish order'!I301&lt;&gt;0,'Finish order'!I301,"")</f>
        <v/>
      </c>
      <c r="F303" s="49" t="str">
        <f aca="false">IF('Finish order'!K301&lt;&gt;0, (UPPER(LEFT('Finish order'!K301,2))&amp;MID('Finish order'!K301,3,LEN('Finish order'!K301))), "")</f>
        <v/>
      </c>
      <c r="G303" s="52" t="str">
        <f aca="false">IF('Finish order'!G301&lt;&gt;0,'Finish order'!G301,"")</f>
        <v/>
      </c>
      <c r="I303" s="36"/>
      <c r="J303" s="36"/>
      <c r="K303" s="36"/>
      <c r="L303" s="36"/>
      <c r="M303" s="36"/>
      <c r="N303" s="36"/>
      <c r="O303" s="36"/>
      <c r="P303" s="36"/>
      <c r="Q303" s="36"/>
      <c r="R303" s="36"/>
      <c r="S303" s="36"/>
      <c r="T303" s="36"/>
      <c r="U303" s="36"/>
      <c r="V303" s="36"/>
      <c r="W303" s="36"/>
      <c r="X303" s="36"/>
      <c r="Y303" s="36"/>
      <c r="Z303" s="36"/>
    </row>
    <row r="304" customFormat="false" ht="15.75" hidden="false" customHeight="true" outlineLevel="0" collapsed="false">
      <c r="A304" s="48" t="str">
        <f aca="false">IF('Finish order'!F302&lt;&gt;0, 'Finish order'!A302,"")</f>
        <v/>
      </c>
      <c r="B304" s="49" t="str">
        <f aca="false">IF('Finish order'!F302&lt;&gt;0, 'Finish order'!B302,"")</f>
        <v/>
      </c>
      <c r="C304" s="49" t="str">
        <f aca="false">IF('Finish order'!F302&lt;&gt;0, 'Finish order'!D302,"")</f>
        <v/>
      </c>
      <c r="D304" s="50" t="str">
        <f aca="false">PROPER('Finish order'!H302)</f>
        <v/>
      </c>
      <c r="E304" s="51" t="str">
        <f aca="false">IF('Finish order'!I302&lt;&gt;0,'Finish order'!I302,"")</f>
        <v/>
      </c>
      <c r="F304" s="49" t="str">
        <f aca="false">IF('Finish order'!K302&lt;&gt;0, (UPPER(LEFT('Finish order'!K302,2))&amp;MID('Finish order'!K302,3,LEN('Finish order'!K302))), "")</f>
        <v/>
      </c>
      <c r="G304" s="52" t="str">
        <f aca="false">IF('Finish order'!G302&lt;&gt;0,'Finish order'!G302,"")</f>
        <v/>
      </c>
      <c r="I304" s="36"/>
      <c r="J304" s="36"/>
      <c r="K304" s="36"/>
      <c r="L304" s="36"/>
      <c r="M304" s="36"/>
      <c r="N304" s="36"/>
      <c r="O304" s="36"/>
      <c r="P304" s="36"/>
      <c r="Q304" s="36"/>
      <c r="R304" s="36"/>
      <c r="S304" s="36"/>
      <c r="T304" s="36"/>
      <c r="U304" s="36"/>
      <c r="V304" s="36"/>
      <c r="W304" s="36"/>
      <c r="X304" s="36"/>
      <c r="Y304" s="36"/>
      <c r="Z304" s="36"/>
    </row>
    <row r="305" customFormat="false" ht="15.75" hidden="false" customHeight="true" outlineLevel="0" collapsed="false">
      <c r="A305" s="48" t="str">
        <f aca="false">IF('Finish order'!F303&lt;&gt;0, 'Finish order'!A303,"")</f>
        <v/>
      </c>
      <c r="B305" s="49" t="str">
        <f aca="false">IF('Finish order'!F303&lt;&gt;0, 'Finish order'!B303,"")</f>
        <v/>
      </c>
      <c r="C305" s="49" t="str">
        <f aca="false">IF('Finish order'!F303&lt;&gt;0, 'Finish order'!D303,"")</f>
        <v/>
      </c>
      <c r="D305" s="50" t="str">
        <f aca="false">PROPER('Finish order'!H303)</f>
        <v/>
      </c>
      <c r="E305" s="51" t="str">
        <f aca="false">IF('Finish order'!I303&lt;&gt;0,'Finish order'!I303,"")</f>
        <v/>
      </c>
      <c r="F305" s="49" t="str">
        <f aca="false">IF('Finish order'!K303&lt;&gt;0, (UPPER(LEFT('Finish order'!K303,2))&amp;MID('Finish order'!K303,3,LEN('Finish order'!K303))), "")</f>
        <v/>
      </c>
      <c r="G305" s="52" t="str">
        <f aca="false">IF('Finish order'!G303&lt;&gt;0,'Finish order'!G303,"")</f>
        <v/>
      </c>
      <c r="I305" s="36"/>
      <c r="J305" s="36"/>
      <c r="K305" s="36"/>
      <c r="L305" s="36"/>
      <c r="M305" s="36"/>
      <c r="N305" s="36"/>
      <c r="O305" s="36"/>
      <c r="P305" s="36"/>
      <c r="Q305" s="36"/>
      <c r="R305" s="36"/>
      <c r="S305" s="36"/>
      <c r="T305" s="36"/>
      <c r="U305" s="36"/>
      <c r="V305" s="36"/>
      <c r="W305" s="36"/>
      <c r="X305" s="36"/>
      <c r="Y305" s="36"/>
      <c r="Z305" s="36"/>
    </row>
    <row r="306" customFormat="false" ht="15.75" hidden="false" customHeight="true" outlineLevel="0" collapsed="false">
      <c r="A306" s="48" t="str">
        <f aca="false">IF('Finish order'!F304&lt;&gt;0, 'Finish order'!A304,"")</f>
        <v/>
      </c>
      <c r="B306" s="49" t="str">
        <f aca="false">IF('Finish order'!F304&lt;&gt;0, 'Finish order'!B304,"")</f>
        <v/>
      </c>
      <c r="C306" s="49" t="str">
        <f aca="false">IF('Finish order'!F304&lt;&gt;0, 'Finish order'!D304,"")</f>
        <v/>
      </c>
      <c r="D306" s="50" t="str">
        <f aca="false">PROPER('Finish order'!H304)</f>
        <v/>
      </c>
      <c r="E306" s="51" t="str">
        <f aca="false">IF('Finish order'!I304&lt;&gt;0,'Finish order'!I304,"")</f>
        <v/>
      </c>
      <c r="F306" s="49" t="str">
        <f aca="false">IF('Finish order'!K304&lt;&gt;0, (UPPER(LEFT('Finish order'!K304,2))&amp;MID('Finish order'!K304,3,LEN('Finish order'!K304))), "")</f>
        <v/>
      </c>
      <c r="G306" s="52" t="str">
        <f aca="false">IF('Finish order'!G304&lt;&gt;0,'Finish order'!G304,"")</f>
        <v/>
      </c>
      <c r="I306" s="36"/>
      <c r="J306" s="36"/>
      <c r="K306" s="36"/>
      <c r="L306" s="36"/>
      <c r="M306" s="36"/>
      <c r="N306" s="36"/>
      <c r="O306" s="36"/>
      <c r="P306" s="36"/>
      <c r="Q306" s="36"/>
      <c r="R306" s="36"/>
      <c r="S306" s="36"/>
      <c r="T306" s="36"/>
      <c r="U306" s="36"/>
      <c r="V306" s="36"/>
      <c r="W306" s="36"/>
      <c r="X306" s="36"/>
      <c r="Y306" s="36"/>
      <c r="Z306" s="36"/>
    </row>
    <row r="307" customFormat="false" ht="15.75" hidden="false" customHeight="true" outlineLevel="0" collapsed="false">
      <c r="A307" s="48" t="str">
        <f aca="false">IF('Finish order'!F305&lt;&gt;0, 'Finish order'!A305,"")</f>
        <v/>
      </c>
      <c r="B307" s="49" t="str">
        <f aca="false">IF('Finish order'!F305&lt;&gt;0, 'Finish order'!B305,"")</f>
        <v/>
      </c>
      <c r="C307" s="49" t="str">
        <f aca="false">IF('Finish order'!F305&lt;&gt;0, 'Finish order'!D305,"")</f>
        <v/>
      </c>
      <c r="D307" s="50" t="str">
        <f aca="false">PROPER('Finish order'!H305)</f>
        <v/>
      </c>
      <c r="E307" s="51" t="str">
        <f aca="false">IF('Finish order'!I305&lt;&gt;0,'Finish order'!I305,"")</f>
        <v/>
      </c>
      <c r="F307" s="49" t="str">
        <f aca="false">IF('Finish order'!K305&lt;&gt;0, (UPPER(LEFT('Finish order'!K305,2))&amp;MID('Finish order'!K305,3,LEN('Finish order'!K305))), "")</f>
        <v/>
      </c>
      <c r="G307" s="52" t="str">
        <f aca="false">IF('Finish order'!G305&lt;&gt;0,'Finish order'!G305,"")</f>
        <v/>
      </c>
      <c r="I307" s="36"/>
      <c r="J307" s="36"/>
      <c r="K307" s="36"/>
      <c r="L307" s="36"/>
      <c r="M307" s="36"/>
      <c r="N307" s="36"/>
      <c r="O307" s="36"/>
      <c r="P307" s="36"/>
      <c r="Q307" s="36"/>
      <c r="R307" s="36"/>
      <c r="S307" s="36"/>
      <c r="T307" s="36"/>
      <c r="U307" s="36"/>
      <c r="V307" s="36"/>
      <c r="W307" s="36"/>
      <c r="X307" s="36"/>
      <c r="Y307" s="36"/>
      <c r="Z307" s="36"/>
    </row>
    <row r="308" customFormat="false" ht="15.75" hidden="false" customHeight="true" outlineLevel="0" collapsed="false">
      <c r="A308" s="48" t="str">
        <f aca="false">IF('Finish order'!F306&lt;&gt;0, 'Finish order'!A306,"")</f>
        <v/>
      </c>
      <c r="B308" s="49" t="str">
        <f aca="false">IF('Finish order'!F306&lt;&gt;0, 'Finish order'!B306,"")</f>
        <v/>
      </c>
      <c r="C308" s="49" t="str">
        <f aca="false">IF('Finish order'!F306&lt;&gt;0, 'Finish order'!D306,"")</f>
        <v/>
      </c>
      <c r="D308" s="50" t="str">
        <f aca="false">PROPER('Finish order'!H306)</f>
        <v/>
      </c>
      <c r="E308" s="51" t="str">
        <f aca="false">IF('Finish order'!I306&lt;&gt;0,'Finish order'!I306,"")</f>
        <v/>
      </c>
      <c r="F308" s="49" t="str">
        <f aca="false">IF('Finish order'!K306&lt;&gt;0, (UPPER(LEFT('Finish order'!K306,2))&amp;MID('Finish order'!K306,3,LEN('Finish order'!K306))), "")</f>
        <v/>
      </c>
      <c r="G308" s="52" t="str">
        <f aca="false">IF('Finish order'!G306&lt;&gt;0,'Finish order'!G306,"")</f>
        <v/>
      </c>
      <c r="I308" s="36"/>
      <c r="J308" s="36"/>
      <c r="K308" s="36"/>
      <c r="L308" s="36"/>
      <c r="M308" s="36"/>
      <c r="N308" s="36"/>
      <c r="O308" s="36"/>
      <c r="P308" s="36"/>
      <c r="Q308" s="36"/>
      <c r="R308" s="36"/>
      <c r="S308" s="36"/>
      <c r="T308" s="36"/>
      <c r="U308" s="36"/>
      <c r="V308" s="36"/>
      <c r="W308" s="36"/>
      <c r="X308" s="36"/>
      <c r="Y308" s="36"/>
      <c r="Z308" s="36"/>
    </row>
    <row r="309" customFormat="false" ht="15.75" hidden="false" customHeight="true" outlineLevel="0" collapsed="false">
      <c r="A309" s="48" t="str">
        <f aca="false">IF('Finish order'!F307&lt;&gt;0, 'Finish order'!A307,"")</f>
        <v/>
      </c>
      <c r="B309" s="49" t="str">
        <f aca="false">IF('Finish order'!F307&lt;&gt;0, 'Finish order'!B307,"")</f>
        <v/>
      </c>
      <c r="C309" s="49" t="str">
        <f aca="false">IF('Finish order'!F307&lt;&gt;0, 'Finish order'!D307,"")</f>
        <v/>
      </c>
      <c r="D309" s="50" t="str">
        <f aca="false">PROPER('Finish order'!H307)</f>
        <v/>
      </c>
      <c r="E309" s="51" t="str">
        <f aca="false">IF('Finish order'!I307&lt;&gt;0,'Finish order'!I307,"")</f>
        <v/>
      </c>
      <c r="F309" s="49" t="str">
        <f aca="false">IF('Finish order'!K307&lt;&gt;0, (UPPER(LEFT('Finish order'!K307,2))&amp;MID('Finish order'!K307,3,LEN('Finish order'!K307))), "")</f>
        <v/>
      </c>
      <c r="G309" s="52" t="str">
        <f aca="false">IF('Finish order'!G307&lt;&gt;0,'Finish order'!G307,"")</f>
        <v/>
      </c>
      <c r="I309" s="36"/>
      <c r="J309" s="36"/>
      <c r="K309" s="36"/>
      <c r="L309" s="36"/>
      <c r="M309" s="36"/>
      <c r="N309" s="36"/>
      <c r="O309" s="36"/>
      <c r="P309" s="36"/>
      <c r="Q309" s="36"/>
      <c r="R309" s="36"/>
      <c r="S309" s="36"/>
      <c r="T309" s="36"/>
      <c r="U309" s="36"/>
      <c r="V309" s="36"/>
      <c r="W309" s="36"/>
      <c r="X309" s="36"/>
      <c r="Y309" s="36"/>
      <c r="Z309" s="36"/>
    </row>
    <row r="310" customFormat="false" ht="15.75" hidden="false" customHeight="true" outlineLevel="0" collapsed="false">
      <c r="A310" s="48" t="str">
        <f aca="false">IF('Finish order'!F308&lt;&gt;0, 'Finish order'!A308,"")</f>
        <v/>
      </c>
      <c r="B310" s="49" t="str">
        <f aca="false">IF('Finish order'!F308&lt;&gt;0, 'Finish order'!B308,"")</f>
        <v/>
      </c>
      <c r="C310" s="49" t="str">
        <f aca="false">IF('Finish order'!F308&lt;&gt;0, 'Finish order'!D308,"")</f>
        <v/>
      </c>
      <c r="D310" s="50" t="str">
        <f aca="false">PROPER('Finish order'!H308)</f>
        <v/>
      </c>
      <c r="E310" s="51" t="str">
        <f aca="false">IF('Finish order'!I308&lt;&gt;0,'Finish order'!I308,"")</f>
        <v/>
      </c>
      <c r="F310" s="49" t="str">
        <f aca="false">IF('Finish order'!K308&lt;&gt;0, (UPPER(LEFT('Finish order'!K308,2))&amp;MID('Finish order'!K308,3,LEN('Finish order'!K308))), "")</f>
        <v/>
      </c>
      <c r="G310" s="52" t="str">
        <f aca="false">IF('Finish order'!G308&lt;&gt;0,'Finish order'!G308,"")</f>
        <v/>
      </c>
      <c r="I310" s="36"/>
      <c r="J310" s="36"/>
      <c r="K310" s="36"/>
      <c r="L310" s="36"/>
      <c r="M310" s="36"/>
      <c r="N310" s="36"/>
      <c r="O310" s="36"/>
      <c r="P310" s="36"/>
      <c r="Q310" s="36"/>
      <c r="R310" s="36"/>
      <c r="S310" s="36"/>
      <c r="T310" s="36"/>
      <c r="U310" s="36"/>
      <c r="V310" s="36"/>
      <c r="W310" s="36"/>
      <c r="X310" s="36"/>
      <c r="Y310" s="36"/>
      <c r="Z310" s="36"/>
    </row>
    <row r="311" customFormat="false" ht="15.75" hidden="false" customHeight="true" outlineLevel="0" collapsed="false">
      <c r="A311" s="48" t="str">
        <f aca="false">IF('Finish order'!F309&lt;&gt;0, 'Finish order'!A309,"")</f>
        <v/>
      </c>
      <c r="B311" s="49" t="str">
        <f aca="false">IF('Finish order'!F309&lt;&gt;0, 'Finish order'!B309,"")</f>
        <v/>
      </c>
      <c r="C311" s="49" t="str">
        <f aca="false">IF('Finish order'!F309&lt;&gt;0, 'Finish order'!D309,"")</f>
        <v/>
      </c>
      <c r="D311" s="50" t="str">
        <f aca="false">PROPER('Finish order'!H309)</f>
        <v/>
      </c>
      <c r="E311" s="51" t="str">
        <f aca="false">IF('Finish order'!I309&lt;&gt;0,'Finish order'!I309,"")</f>
        <v/>
      </c>
      <c r="F311" s="49" t="str">
        <f aca="false">IF('Finish order'!K309&lt;&gt;0, (UPPER(LEFT('Finish order'!K309,2))&amp;MID('Finish order'!K309,3,LEN('Finish order'!K309))), "")</f>
        <v/>
      </c>
      <c r="G311" s="52" t="str">
        <f aca="false">IF('Finish order'!G309&lt;&gt;0,'Finish order'!G309,"")</f>
        <v/>
      </c>
      <c r="I311" s="36"/>
      <c r="J311" s="36"/>
      <c r="K311" s="36"/>
      <c r="L311" s="36"/>
      <c r="M311" s="36"/>
      <c r="N311" s="36"/>
      <c r="O311" s="36"/>
      <c r="P311" s="36"/>
      <c r="Q311" s="36"/>
      <c r="R311" s="36"/>
      <c r="S311" s="36"/>
      <c r="T311" s="36"/>
      <c r="U311" s="36"/>
      <c r="V311" s="36"/>
      <c r="W311" s="36"/>
      <c r="X311" s="36"/>
      <c r="Y311" s="36"/>
      <c r="Z311" s="36"/>
    </row>
    <row r="312" customFormat="false" ht="15.75" hidden="false" customHeight="true" outlineLevel="0" collapsed="false">
      <c r="A312" s="48" t="str">
        <f aca="false">IF('Finish order'!F310&lt;&gt;0, 'Finish order'!A310,"")</f>
        <v/>
      </c>
      <c r="B312" s="49" t="str">
        <f aca="false">IF('Finish order'!F310&lt;&gt;0, 'Finish order'!B310,"")</f>
        <v/>
      </c>
      <c r="C312" s="49" t="str">
        <f aca="false">IF('Finish order'!F310&lt;&gt;0, 'Finish order'!D310,"")</f>
        <v/>
      </c>
      <c r="D312" s="50" t="str">
        <f aca="false">PROPER('Finish order'!H310)</f>
        <v/>
      </c>
      <c r="E312" s="51" t="str">
        <f aca="false">IF('Finish order'!I310&lt;&gt;0,'Finish order'!I310,"")</f>
        <v/>
      </c>
      <c r="F312" s="49" t="str">
        <f aca="false">IF('Finish order'!K310&lt;&gt;0, (UPPER(LEFT('Finish order'!K310,2))&amp;MID('Finish order'!K310,3,LEN('Finish order'!K310))), "")</f>
        <v/>
      </c>
      <c r="G312" s="52" t="str">
        <f aca="false">IF('Finish order'!G310&lt;&gt;0,'Finish order'!G310,"")</f>
        <v/>
      </c>
      <c r="I312" s="36"/>
      <c r="J312" s="36"/>
      <c r="K312" s="36"/>
      <c r="L312" s="36"/>
      <c r="M312" s="36"/>
      <c r="N312" s="36"/>
      <c r="O312" s="36"/>
      <c r="P312" s="36"/>
      <c r="Q312" s="36"/>
      <c r="R312" s="36"/>
      <c r="S312" s="36"/>
      <c r="T312" s="36"/>
      <c r="U312" s="36"/>
      <c r="V312" s="36"/>
      <c r="W312" s="36"/>
      <c r="X312" s="36"/>
      <c r="Y312" s="36"/>
      <c r="Z312" s="36"/>
    </row>
    <row r="313" customFormat="false" ht="15.75" hidden="false" customHeight="true" outlineLevel="0" collapsed="false">
      <c r="A313" s="48" t="str">
        <f aca="false">IF('Finish order'!F311&lt;&gt;0, 'Finish order'!A311,"")</f>
        <v/>
      </c>
      <c r="B313" s="49" t="str">
        <f aca="false">IF('Finish order'!F311&lt;&gt;0, 'Finish order'!B311,"")</f>
        <v/>
      </c>
      <c r="C313" s="49" t="str">
        <f aca="false">IF('Finish order'!F311&lt;&gt;0, 'Finish order'!D311,"")</f>
        <v/>
      </c>
      <c r="D313" s="50" t="str">
        <f aca="false">PROPER('Finish order'!H311)</f>
        <v/>
      </c>
      <c r="E313" s="51" t="str">
        <f aca="false">IF('Finish order'!I311&lt;&gt;0,'Finish order'!I311,"")</f>
        <v/>
      </c>
      <c r="F313" s="49" t="str">
        <f aca="false">IF('Finish order'!K311&lt;&gt;0, (UPPER(LEFT('Finish order'!K311,2))&amp;MID('Finish order'!K311,3,LEN('Finish order'!K311))), "")</f>
        <v/>
      </c>
      <c r="G313" s="52" t="str">
        <f aca="false">IF('Finish order'!G311&lt;&gt;0,'Finish order'!G311,"")</f>
        <v/>
      </c>
      <c r="I313" s="36"/>
      <c r="J313" s="36"/>
      <c r="K313" s="36"/>
      <c r="L313" s="36"/>
      <c r="M313" s="36"/>
      <c r="N313" s="36"/>
      <c r="O313" s="36"/>
      <c r="P313" s="36"/>
      <c r="Q313" s="36"/>
      <c r="R313" s="36"/>
      <c r="S313" s="36"/>
      <c r="T313" s="36"/>
      <c r="U313" s="36"/>
      <c r="V313" s="36"/>
      <c r="W313" s="36"/>
      <c r="X313" s="36"/>
      <c r="Y313" s="36"/>
      <c r="Z313" s="36"/>
    </row>
    <row r="314" customFormat="false" ht="15.75" hidden="false" customHeight="true" outlineLevel="0" collapsed="false">
      <c r="A314" s="48" t="str">
        <f aca="false">IF('Finish order'!F312&lt;&gt;0, 'Finish order'!A312,"")</f>
        <v/>
      </c>
      <c r="B314" s="49" t="str">
        <f aca="false">IF('Finish order'!F312&lt;&gt;0, 'Finish order'!B312,"")</f>
        <v/>
      </c>
      <c r="C314" s="49" t="str">
        <f aca="false">IF('Finish order'!F312&lt;&gt;0, 'Finish order'!D312,"")</f>
        <v/>
      </c>
      <c r="D314" s="50" t="str">
        <f aca="false">PROPER('Finish order'!H312)</f>
        <v/>
      </c>
      <c r="E314" s="51" t="str">
        <f aca="false">IF('Finish order'!I312&lt;&gt;0,'Finish order'!I312,"")</f>
        <v/>
      </c>
      <c r="F314" s="49" t="str">
        <f aca="false">IF('Finish order'!K312&lt;&gt;0, (UPPER(LEFT('Finish order'!K312,2))&amp;MID('Finish order'!K312,3,LEN('Finish order'!K312))), "")</f>
        <v/>
      </c>
      <c r="G314" s="52" t="str">
        <f aca="false">IF('Finish order'!G312&lt;&gt;0,'Finish order'!G312,"")</f>
        <v/>
      </c>
      <c r="I314" s="36"/>
      <c r="J314" s="36"/>
      <c r="K314" s="36"/>
      <c r="L314" s="36"/>
      <c r="M314" s="36"/>
      <c r="N314" s="36"/>
      <c r="O314" s="36"/>
      <c r="P314" s="36"/>
      <c r="Q314" s="36"/>
      <c r="R314" s="36"/>
      <c r="S314" s="36"/>
      <c r="T314" s="36"/>
      <c r="U314" s="36"/>
      <c r="V314" s="36"/>
      <c r="W314" s="36"/>
      <c r="X314" s="36"/>
      <c r="Y314" s="36"/>
      <c r="Z314" s="36"/>
    </row>
    <row r="315" customFormat="false" ht="15.75" hidden="false" customHeight="true" outlineLevel="0" collapsed="false">
      <c r="A315" s="48" t="str">
        <f aca="false">IF('Finish order'!F313&lt;&gt;0, 'Finish order'!A313,"")</f>
        <v/>
      </c>
      <c r="B315" s="49" t="str">
        <f aca="false">IF('Finish order'!F313&lt;&gt;0, 'Finish order'!B313,"")</f>
        <v/>
      </c>
      <c r="C315" s="49" t="str">
        <f aca="false">IF('Finish order'!F313&lt;&gt;0, 'Finish order'!D313,"")</f>
        <v/>
      </c>
      <c r="D315" s="50" t="str">
        <f aca="false">PROPER('Finish order'!H313)</f>
        <v/>
      </c>
      <c r="E315" s="51" t="str">
        <f aca="false">IF('Finish order'!I313&lt;&gt;0,'Finish order'!I313,"")</f>
        <v/>
      </c>
      <c r="F315" s="49" t="str">
        <f aca="false">IF('Finish order'!K313&lt;&gt;0, (UPPER(LEFT('Finish order'!K313,2))&amp;MID('Finish order'!K313,3,LEN('Finish order'!K313))), "")</f>
        <v/>
      </c>
      <c r="G315" s="52" t="str">
        <f aca="false">IF('Finish order'!G313&lt;&gt;0,'Finish order'!G313,"")</f>
        <v/>
      </c>
      <c r="I315" s="36"/>
      <c r="J315" s="36"/>
      <c r="K315" s="36"/>
      <c r="L315" s="36"/>
      <c r="M315" s="36"/>
      <c r="N315" s="36"/>
      <c r="O315" s="36"/>
      <c r="P315" s="36"/>
      <c r="Q315" s="36"/>
      <c r="R315" s="36"/>
      <c r="S315" s="36"/>
      <c r="T315" s="36"/>
      <c r="U315" s="36"/>
      <c r="V315" s="36"/>
      <c r="W315" s="36"/>
      <c r="X315" s="36"/>
      <c r="Y315" s="36"/>
      <c r="Z315" s="36"/>
    </row>
    <row r="316" customFormat="false" ht="15.75" hidden="false" customHeight="true" outlineLevel="0" collapsed="false">
      <c r="A316" s="48" t="str">
        <f aca="false">IF('Finish order'!F314&lt;&gt;0, 'Finish order'!A314,"")</f>
        <v/>
      </c>
      <c r="B316" s="49" t="str">
        <f aca="false">IF('Finish order'!F314&lt;&gt;0, 'Finish order'!B314,"")</f>
        <v/>
      </c>
      <c r="C316" s="49" t="str">
        <f aca="false">IF('Finish order'!F314&lt;&gt;0, 'Finish order'!D314,"")</f>
        <v/>
      </c>
      <c r="D316" s="50" t="str">
        <f aca="false">PROPER('Finish order'!H314)</f>
        <v/>
      </c>
      <c r="E316" s="51" t="str">
        <f aca="false">IF('Finish order'!I314&lt;&gt;0,'Finish order'!I314,"")</f>
        <v/>
      </c>
      <c r="F316" s="49" t="str">
        <f aca="false">IF('Finish order'!K314&lt;&gt;0, (UPPER(LEFT('Finish order'!K314,2))&amp;MID('Finish order'!K314,3,LEN('Finish order'!K314))), "")</f>
        <v/>
      </c>
      <c r="G316" s="52" t="str">
        <f aca="false">IF('Finish order'!G314&lt;&gt;0,'Finish order'!G314,"")</f>
        <v/>
      </c>
      <c r="I316" s="36"/>
      <c r="J316" s="36"/>
      <c r="K316" s="36"/>
      <c r="L316" s="36"/>
      <c r="M316" s="36"/>
      <c r="N316" s="36"/>
      <c r="O316" s="36"/>
      <c r="P316" s="36"/>
      <c r="Q316" s="36"/>
      <c r="R316" s="36"/>
      <c r="S316" s="36"/>
      <c r="T316" s="36"/>
      <c r="U316" s="36"/>
      <c r="V316" s="36"/>
      <c r="W316" s="36"/>
      <c r="X316" s="36"/>
      <c r="Y316" s="36"/>
      <c r="Z316" s="36"/>
    </row>
    <row r="317" customFormat="false" ht="15.75" hidden="false" customHeight="true" outlineLevel="0" collapsed="false">
      <c r="A317" s="48" t="str">
        <f aca="false">IF('Finish order'!F315&lt;&gt;0, 'Finish order'!A315,"")</f>
        <v/>
      </c>
      <c r="B317" s="49" t="str">
        <f aca="false">IF('Finish order'!F315&lt;&gt;0, 'Finish order'!B315,"")</f>
        <v/>
      </c>
      <c r="C317" s="49" t="str">
        <f aca="false">IF('Finish order'!F315&lt;&gt;0, 'Finish order'!D315,"")</f>
        <v/>
      </c>
      <c r="D317" s="50" t="str">
        <f aca="false">PROPER('Finish order'!H315)</f>
        <v/>
      </c>
      <c r="E317" s="51" t="str">
        <f aca="false">IF('Finish order'!I315&lt;&gt;0,'Finish order'!I315,"")</f>
        <v/>
      </c>
      <c r="F317" s="49" t="str">
        <f aca="false">IF('Finish order'!K315&lt;&gt;0, (UPPER(LEFT('Finish order'!K315,2))&amp;MID('Finish order'!K315,3,LEN('Finish order'!K315))), "")</f>
        <v/>
      </c>
      <c r="G317" s="52" t="str">
        <f aca="false">IF('Finish order'!G315&lt;&gt;0,'Finish order'!G315,"")</f>
        <v/>
      </c>
      <c r="I317" s="36"/>
      <c r="J317" s="36"/>
      <c r="K317" s="36"/>
      <c r="L317" s="36"/>
      <c r="M317" s="36"/>
      <c r="N317" s="36"/>
      <c r="O317" s="36"/>
      <c r="P317" s="36"/>
      <c r="Q317" s="36"/>
      <c r="R317" s="36"/>
      <c r="S317" s="36"/>
      <c r="T317" s="36"/>
      <c r="U317" s="36"/>
      <c r="V317" s="36"/>
      <c r="W317" s="36"/>
      <c r="X317" s="36"/>
      <c r="Y317" s="36"/>
      <c r="Z317" s="36"/>
    </row>
    <row r="318" customFormat="false" ht="15.75" hidden="false" customHeight="true" outlineLevel="0" collapsed="false">
      <c r="A318" s="48" t="str">
        <f aca="false">IF('Finish order'!F316&lt;&gt;0, 'Finish order'!A316,"")</f>
        <v/>
      </c>
      <c r="B318" s="49" t="str">
        <f aca="false">IF('Finish order'!F316&lt;&gt;0, 'Finish order'!B316,"")</f>
        <v/>
      </c>
      <c r="C318" s="49" t="str">
        <f aca="false">IF('Finish order'!F316&lt;&gt;0, 'Finish order'!D316,"")</f>
        <v/>
      </c>
      <c r="D318" s="50" t="str">
        <f aca="false">PROPER('Finish order'!H316)</f>
        <v/>
      </c>
      <c r="E318" s="51" t="str">
        <f aca="false">IF('Finish order'!I316&lt;&gt;0,'Finish order'!I316,"")</f>
        <v/>
      </c>
      <c r="F318" s="49" t="str">
        <f aca="false">IF('Finish order'!K316&lt;&gt;0, (UPPER(LEFT('Finish order'!K316,2))&amp;MID('Finish order'!K316,3,LEN('Finish order'!K316))), "")</f>
        <v/>
      </c>
      <c r="G318" s="52" t="str">
        <f aca="false">IF('Finish order'!G316&lt;&gt;0,'Finish order'!G316,"")</f>
        <v/>
      </c>
      <c r="I318" s="36"/>
      <c r="J318" s="36"/>
      <c r="K318" s="36"/>
      <c r="L318" s="36"/>
      <c r="M318" s="36"/>
      <c r="N318" s="36"/>
      <c r="O318" s="36"/>
      <c r="P318" s="36"/>
      <c r="Q318" s="36"/>
      <c r="R318" s="36"/>
      <c r="S318" s="36"/>
      <c r="T318" s="36"/>
      <c r="U318" s="36"/>
      <c r="V318" s="36"/>
      <c r="W318" s="36"/>
      <c r="X318" s="36"/>
      <c r="Y318" s="36"/>
      <c r="Z318" s="36"/>
    </row>
    <row r="319" customFormat="false" ht="15.75" hidden="false" customHeight="true" outlineLevel="0" collapsed="false">
      <c r="A319" s="48" t="str">
        <f aca="false">IF('Finish order'!F317&lt;&gt;0, 'Finish order'!A317,"")</f>
        <v/>
      </c>
      <c r="B319" s="49" t="str">
        <f aca="false">IF('Finish order'!F317&lt;&gt;0, 'Finish order'!B317,"")</f>
        <v/>
      </c>
      <c r="C319" s="49" t="str">
        <f aca="false">IF('Finish order'!F317&lt;&gt;0, 'Finish order'!D317,"")</f>
        <v/>
      </c>
      <c r="D319" s="50" t="str">
        <f aca="false">PROPER('Finish order'!H317)</f>
        <v/>
      </c>
      <c r="E319" s="51" t="str">
        <f aca="false">IF('Finish order'!I317&lt;&gt;0,'Finish order'!I317,"")</f>
        <v/>
      </c>
      <c r="F319" s="49" t="str">
        <f aca="false">IF('Finish order'!K317&lt;&gt;0, (UPPER(LEFT('Finish order'!K317,2))&amp;MID('Finish order'!K317,3,LEN('Finish order'!K317))), "")</f>
        <v/>
      </c>
      <c r="G319" s="52" t="str">
        <f aca="false">IF('Finish order'!G317&lt;&gt;0,'Finish order'!G317,"")</f>
        <v/>
      </c>
      <c r="I319" s="36"/>
      <c r="J319" s="36"/>
      <c r="K319" s="36"/>
      <c r="L319" s="36"/>
      <c r="M319" s="36"/>
      <c r="N319" s="36"/>
      <c r="O319" s="36"/>
      <c r="P319" s="36"/>
      <c r="Q319" s="36"/>
      <c r="R319" s="36"/>
      <c r="S319" s="36"/>
      <c r="T319" s="36"/>
      <c r="U319" s="36"/>
      <c r="V319" s="36"/>
      <c r="W319" s="36"/>
      <c r="X319" s="36"/>
      <c r="Y319" s="36"/>
      <c r="Z319" s="36"/>
    </row>
    <row r="320" customFormat="false" ht="15.75" hidden="false" customHeight="true" outlineLevel="0" collapsed="false">
      <c r="A320" s="48" t="str">
        <f aca="false">IF('Finish order'!F318&lt;&gt;0, 'Finish order'!A318,"")</f>
        <v/>
      </c>
      <c r="B320" s="49" t="str">
        <f aca="false">IF('Finish order'!F318&lt;&gt;0, 'Finish order'!B318,"")</f>
        <v/>
      </c>
      <c r="C320" s="49" t="str">
        <f aca="false">IF('Finish order'!F318&lt;&gt;0, 'Finish order'!D318,"")</f>
        <v/>
      </c>
      <c r="D320" s="50" t="str">
        <f aca="false">PROPER('Finish order'!H318)</f>
        <v/>
      </c>
      <c r="E320" s="51" t="str">
        <f aca="false">IF('Finish order'!I318&lt;&gt;0,'Finish order'!I318,"")</f>
        <v/>
      </c>
      <c r="F320" s="49" t="str">
        <f aca="false">IF('Finish order'!K318&lt;&gt;0, (UPPER(LEFT('Finish order'!K318,2))&amp;MID('Finish order'!K318,3,LEN('Finish order'!K318))), "")</f>
        <v/>
      </c>
      <c r="G320" s="52" t="str">
        <f aca="false">IF('Finish order'!G318&lt;&gt;0,'Finish order'!G318,"")</f>
        <v/>
      </c>
      <c r="I320" s="36"/>
      <c r="J320" s="36"/>
      <c r="K320" s="36"/>
      <c r="L320" s="36"/>
      <c r="M320" s="36"/>
      <c r="N320" s="36"/>
      <c r="O320" s="36"/>
      <c r="P320" s="36"/>
      <c r="Q320" s="36"/>
      <c r="R320" s="36"/>
      <c r="S320" s="36"/>
      <c r="T320" s="36"/>
      <c r="U320" s="36"/>
      <c r="V320" s="36"/>
      <c r="W320" s="36"/>
      <c r="X320" s="36"/>
      <c r="Y320" s="36"/>
      <c r="Z320" s="36"/>
    </row>
    <row r="321" customFormat="false" ht="15.75" hidden="false" customHeight="true" outlineLevel="0" collapsed="false">
      <c r="A321" s="48" t="str">
        <f aca="false">IF('Finish order'!F319&lt;&gt;0, 'Finish order'!A319,"")</f>
        <v/>
      </c>
      <c r="B321" s="49" t="str">
        <f aca="false">IF('Finish order'!F319&lt;&gt;0, 'Finish order'!B319,"")</f>
        <v/>
      </c>
      <c r="C321" s="49" t="str">
        <f aca="false">IF('Finish order'!F319&lt;&gt;0, 'Finish order'!D319,"")</f>
        <v/>
      </c>
      <c r="D321" s="50" t="str">
        <f aca="false">PROPER('Finish order'!H319)</f>
        <v/>
      </c>
      <c r="E321" s="51" t="str">
        <f aca="false">IF('Finish order'!I319&lt;&gt;0,'Finish order'!I319,"")</f>
        <v/>
      </c>
      <c r="F321" s="49" t="str">
        <f aca="false">IF('Finish order'!K319&lt;&gt;0, (UPPER(LEFT('Finish order'!K319,2))&amp;MID('Finish order'!K319,3,LEN('Finish order'!K319))), "")</f>
        <v/>
      </c>
      <c r="G321" s="52" t="str">
        <f aca="false">IF('Finish order'!G319&lt;&gt;0,'Finish order'!G319,"")</f>
        <v/>
      </c>
      <c r="I321" s="36"/>
      <c r="J321" s="36"/>
      <c r="K321" s="36"/>
      <c r="L321" s="36"/>
      <c r="M321" s="36"/>
      <c r="N321" s="36"/>
      <c r="O321" s="36"/>
      <c r="P321" s="36"/>
      <c r="Q321" s="36"/>
      <c r="R321" s="36"/>
      <c r="S321" s="36"/>
      <c r="T321" s="36"/>
      <c r="U321" s="36"/>
      <c r="V321" s="36"/>
      <c r="W321" s="36"/>
      <c r="X321" s="36"/>
      <c r="Y321" s="36"/>
      <c r="Z321" s="36"/>
    </row>
    <row r="322" customFormat="false" ht="15.75" hidden="false" customHeight="true" outlineLevel="0" collapsed="false">
      <c r="A322" s="48" t="str">
        <f aca="false">IF('Finish order'!F320&lt;&gt;0, 'Finish order'!A320,"")</f>
        <v/>
      </c>
      <c r="B322" s="49" t="str">
        <f aca="false">IF('Finish order'!F320&lt;&gt;0, 'Finish order'!B320,"")</f>
        <v/>
      </c>
      <c r="C322" s="49" t="str">
        <f aca="false">IF('Finish order'!F320&lt;&gt;0, 'Finish order'!D320,"")</f>
        <v/>
      </c>
      <c r="D322" s="50" t="str">
        <f aca="false">PROPER('Finish order'!H320)</f>
        <v/>
      </c>
      <c r="E322" s="51" t="str">
        <f aca="false">IF('Finish order'!I320&lt;&gt;0,'Finish order'!I320,"")</f>
        <v/>
      </c>
      <c r="F322" s="49" t="str">
        <f aca="false">IF('Finish order'!K320&lt;&gt;0, (UPPER(LEFT('Finish order'!K320,2))&amp;MID('Finish order'!K320,3,LEN('Finish order'!K320))), "")</f>
        <v/>
      </c>
      <c r="G322" s="52" t="str">
        <f aca="false">IF('Finish order'!G320&lt;&gt;0,'Finish order'!G320,"")</f>
        <v/>
      </c>
      <c r="I322" s="36"/>
      <c r="J322" s="36"/>
      <c r="K322" s="36"/>
      <c r="L322" s="36"/>
      <c r="M322" s="36"/>
      <c r="N322" s="36"/>
      <c r="O322" s="36"/>
      <c r="P322" s="36"/>
      <c r="Q322" s="36"/>
      <c r="R322" s="36"/>
      <c r="S322" s="36"/>
      <c r="T322" s="36"/>
      <c r="U322" s="36"/>
      <c r="V322" s="36"/>
      <c r="W322" s="36"/>
      <c r="X322" s="36"/>
      <c r="Y322" s="36"/>
      <c r="Z322" s="36"/>
    </row>
    <row r="323" customFormat="false" ht="15.75" hidden="false" customHeight="true" outlineLevel="0" collapsed="false">
      <c r="A323" s="48" t="str">
        <f aca="false">IF('Finish order'!F321&lt;&gt;0, 'Finish order'!A321,"")</f>
        <v/>
      </c>
      <c r="B323" s="49" t="str">
        <f aca="false">IF('Finish order'!F321&lt;&gt;0, 'Finish order'!B321,"")</f>
        <v/>
      </c>
      <c r="C323" s="49" t="str">
        <f aca="false">IF('Finish order'!F321&lt;&gt;0, 'Finish order'!D321,"")</f>
        <v/>
      </c>
      <c r="D323" s="50" t="str">
        <f aca="false">PROPER('Finish order'!H321)</f>
        <v/>
      </c>
      <c r="E323" s="51" t="str">
        <f aca="false">IF('Finish order'!I321&lt;&gt;0,'Finish order'!I321,"")</f>
        <v/>
      </c>
      <c r="F323" s="49" t="str">
        <f aca="false">IF('Finish order'!K321&lt;&gt;0, (UPPER(LEFT('Finish order'!K321,2))&amp;MID('Finish order'!K321,3,LEN('Finish order'!K321))), "")</f>
        <v/>
      </c>
      <c r="G323" s="52" t="str">
        <f aca="false">IF('Finish order'!G321&lt;&gt;0,'Finish order'!G321,"")</f>
        <v/>
      </c>
      <c r="I323" s="36"/>
      <c r="J323" s="36"/>
      <c r="K323" s="36"/>
      <c r="L323" s="36"/>
      <c r="M323" s="36"/>
      <c r="N323" s="36"/>
      <c r="O323" s="36"/>
      <c r="P323" s="36"/>
      <c r="Q323" s="36"/>
      <c r="R323" s="36"/>
      <c r="S323" s="36"/>
      <c r="T323" s="36"/>
      <c r="U323" s="36"/>
      <c r="V323" s="36"/>
      <c r="W323" s="36"/>
      <c r="X323" s="36"/>
      <c r="Y323" s="36"/>
      <c r="Z323" s="36"/>
    </row>
    <row r="324" customFormat="false" ht="15.75" hidden="false" customHeight="true" outlineLevel="0" collapsed="false">
      <c r="A324" s="48" t="str">
        <f aca="false">IF('Finish order'!F322&lt;&gt;0, 'Finish order'!A322,"")</f>
        <v/>
      </c>
      <c r="B324" s="49" t="str">
        <f aca="false">IF('Finish order'!F322&lt;&gt;0, 'Finish order'!B322,"")</f>
        <v/>
      </c>
      <c r="C324" s="49" t="str">
        <f aca="false">IF('Finish order'!F322&lt;&gt;0, 'Finish order'!D322,"")</f>
        <v/>
      </c>
      <c r="D324" s="50" t="str">
        <f aca="false">PROPER('Finish order'!H322)</f>
        <v/>
      </c>
      <c r="E324" s="51" t="str">
        <f aca="false">IF('Finish order'!I322&lt;&gt;0,'Finish order'!I322,"")</f>
        <v/>
      </c>
      <c r="F324" s="49" t="str">
        <f aca="false">IF('Finish order'!K322&lt;&gt;0, (UPPER(LEFT('Finish order'!K322,2))&amp;MID('Finish order'!K322,3,LEN('Finish order'!K322))), "")</f>
        <v/>
      </c>
      <c r="G324" s="52" t="str">
        <f aca="false">IF('Finish order'!G322&lt;&gt;0,'Finish order'!G322,"")</f>
        <v/>
      </c>
      <c r="I324" s="36"/>
      <c r="J324" s="36"/>
      <c r="K324" s="36"/>
      <c r="L324" s="36"/>
      <c r="M324" s="36"/>
      <c r="N324" s="36"/>
      <c r="O324" s="36"/>
      <c r="P324" s="36"/>
      <c r="Q324" s="36"/>
      <c r="R324" s="36"/>
      <c r="S324" s="36"/>
      <c r="T324" s="36"/>
      <c r="U324" s="36"/>
      <c r="V324" s="36"/>
      <c r="W324" s="36"/>
      <c r="X324" s="36"/>
      <c r="Y324" s="36"/>
      <c r="Z324" s="36"/>
    </row>
    <row r="325" customFormat="false" ht="15.75" hidden="false" customHeight="true" outlineLevel="0" collapsed="false">
      <c r="A325" s="48" t="str">
        <f aca="false">IF('Finish order'!F323&lt;&gt;0, 'Finish order'!A323,"")</f>
        <v/>
      </c>
      <c r="B325" s="49" t="str">
        <f aca="false">IF('Finish order'!F323&lt;&gt;0, 'Finish order'!B323,"")</f>
        <v/>
      </c>
      <c r="C325" s="49" t="str">
        <f aca="false">IF('Finish order'!F323&lt;&gt;0, 'Finish order'!D323,"")</f>
        <v/>
      </c>
      <c r="D325" s="50" t="str">
        <f aca="false">PROPER('Finish order'!H323)</f>
        <v/>
      </c>
      <c r="E325" s="51" t="str">
        <f aca="false">IF('Finish order'!I323&lt;&gt;0,'Finish order'!I323,"")</f>
        <v/>
      </c>
      <c r="F325" s="49" t="str">
        <f aca="false">IF('Finish order'!K323&lt;&gt;0, (UPPER(LEFT('Finish order'!K323,2))&amp;MID('Finish order'!K323,3,LEN('Finish order'!K323))), "")</f>
        <v/>
      </c>
      <c r="G325" s="52" t="str">
        <f aca="false">IF('Finish order'!G323&lt;&gt;0,'Finish order'!G323,"")</f>
        <v/>
      </c>
      <c r="I325" s="36"/>
      <c r="J325" s="36"/>
      <c r="K325" s="36"/>
      <c r="L325" s="36"/>
      <c r="M325" s="36"/>
      <c r="N325" s="36"/>
      <c r="O325" s="36"/>
      <c r="P325" s="36"/>
      <c r="Q325" s="36"/>
      <c r="R325" s="36"/>
      <c r="S325" s="36"/>
      <c r="T325" s="36"/>
      <c r="U325" s="36"/>
      <c r="V325" s="36"/>
      <c r="W325" s="36"/>
      <c r="X325" s="36"/>
      <c r="Y325" s="36"/>
      <c r="Z325" s="36"/>
    </row>
    <row r="326" customFormat="false" ht="15.75" hidden="false" customHeight="true" outlineLevel="0" collapsed="false">
      <c r="A326" s="48" t="str">
        <f aca="false">IF('Finish order'!F324&lt;&gt;0, 'Finish order'!A324,"")</f>
        <v/>
      </c>
      <c r="B326" s="49" t="str">
        <f aca="false">IF('Finish order'!F324&lt;&gt;0, 'Finish order'!B324,"")</f>
        <v/>
      </c>
      <c r="C326" s="49" t="str">
        <f aca="false">IF('Finish order'!F324&lt;&gt;0, 'Finish order'!D324,"")</f>
        <v/>
      </c>
      <c r="D326" s="50" t="str">
        <f aca="false">PROPER('Finish order'!H324)</f>
        <v/>
      </c>
      <c r="E326" s="51" t="str">
        <f aca="false">IF('Finish order'!I324&lt;&gt;0,'Finish order'!I324,"")</f>
        <v/>
      </c>
      <c r="F326" s="49" t="str">
        <f aca="false">IF('Finish order'!K324&lt;&gt;0, (UPPER(LEFT('Finish order'!K324,2))&amp;MID('Finish order'!K324,3,LEN('Finish order'!K324))), "")</f>
        <v/>
      </c>
      <c r="G326" s="52" t="str">
        <f aca="false">IF('Finish order'!G324&lt;&gt;0,'Finish order'!G324,"")</f>
        <v/>
      </c>
      <c r="I326" s="36"/>
      <c r="J326" s="36"/>
      <c r="K326" s="36"/>
      <c r="L326" s="36"/>
      <c r="M326" s="36"/>
      <c r="N326" s="36"/>
      <c r="O326" s="36"/>
      <c r="P326" s="36"/>
      <c r="Q326" s="36"/>
      <c r="R326" s="36"/>
      <c r="S326" s="36"/>
      <c r="T326" s="36"/>
      <c r="U326" s="36"/>
      <c r="V326" s="36"/>
      <c r="W326" s="36"/>
      <c r="X326" s="36"/>
      <c r="Y326" s="36"/>
      <c r="Z326" s="36"/>
    </row>
    <row r="327" customFormat="false" ht="15.75" hidden="false" customHeight="true" outlineLevel="0" collapsed="false">
      <c r="A327" s="48" t="str">
        <f aca="false">IF('Finish order'!F325&lt;&gt;0, 'Finish order'!A325,"")</f>
        <v/>
      </c>
      <c r="B327" s="49" t="str">
        <f aca="false">IF('Finish order'!F325&lt;&gt;0, 'Finish order'!B325,"")</f>
        <v/>
      </c>
      <c r="C327" s="49" t="str">
        <f aca="false">IF('Finish order'!F325&lt;&gt;0, 'Finish order'!D325,"")</f>
        <v/>
      </c>
      <c r="D327" s="50" t="str">
        <f aca="false">PROPER('Finish order'!H325)</f>
        <v/>
      </c>
      <c r="E327" s="51" t="str">
        <f aca="false">IF('Finish order'!I325&lt;&gt;0,'Finish order'!I325,"")</f>
        <v/>
      </c>
      <c r="F327" s="49" t="str">
        <f aca="false">IF('Finish order'!K325&lt;&gt;0, (UPPER(LEFT('Finish order'!K325,2))&amp;MID('Finish order'!K325,3,LEN('Finish order'!K325))), "")</f>
        <v/>
      </c>
      <c r="G327" s="52" t="str">
        <f aca="false">IF('Finish order'!G325&lt;&gt;0,'Finish order'!G325,"")</f>
        <v/>
      </c>
      <c r="I327" s="36"/>
      <c r="J327" s="36"/>
      <c r="K327" s="36"/>
      <c r="L327" s="36"/>
      <c r="M327" s="36"/>
      <c r="N327" s="36"/>
      <c r="O327" s="36"/>
      <c r="P327" s="36"/>
      <c r="Q327" s="36"/>
      <c r="R327" s="36"/>
      <c r="S327" s="36"/>
      <c r="T327" s="36"/>
      <c r="U327" s="36"/>
      <c r="V327" s="36"/>
      <c r="W327" s="36"/>
      <c r="X327" s="36"/>
      <c r="Y327" s="36"/>
      <c r="Z327" s="36"/>
    </row>
    <row r="328" customFormat="false" ht="15.75" hidden="false" customHeight="true" outlineLevel="0" collapsed="false">
      <c r="A328" s="48" t="str">
        <f aca="false">IF('Finish order'!F326&lt;&gt;0, 'Finish order'!A326,"")</f>
        <v/>
      </c>
      <c r="B328" s="49" t="str">
        <f aca="false">IF('Finish order'!F326&lt;&gt;0, 'Finish order'!B326,"")</f>
        <v/>
      </c>
      <c r="C328" s="49" t="str">
        <f aca="false">IF('Finish order'!F326&lt;&gt;0, 'Finish order'!D326,"")</f>
        <v/>
      </c>
      <c r="D328" s="50" t="str">
        <f aca="false">PROPER('Finish order'!H326)</f>
        <v/>
      </c>
      <c r="E328" s="51" t="str">
        <f aca="false">IF('Finish order'!I326&lt;&gt;0,'Finish order'!I326,"")</f>
        <v/>
      </c>
      <c r="F328" s="49" t="str">
        <f aca="false">IF('Finish order'!K326&lt;&gt;0, (UPPER(LEFT('Finish order'!K326,2))&amp;MID('Finish order'!K326,3,LEN('Finish order'!K326))), "")</f>
        <v/>
      </c>
      <c r="G328" s="52" t="str">
        <f aca="false">IF('Finish order'!G326&lt;&gt;0,'Finish order'!G326,"")</f>
        <v/>
      </c>
      <c r="I328" s="36"/>
      <c r="J328" s="36"/>
      <c r="K328" s="36"/>
      <c r="L328" s="36"/>
      <c r="M328" s="36"/>
      <c r="N328" s="36"/>
      <c r="O328" s="36"/>
      <c r="P328" s="36"/>
      <c r="Q328" s="36"/>
      <c r="R328" s="36"/>
      <c r="S328" s="36"/>
      <c r="T328" s="36"/>
      <c r="U328" s="36"/>
      <c r="V328" s="36"/>
      <c r="W328" s="36"/>
      <c r="X328" s="36"/>
      <c r="Y328" s="36"/>
      <c r="Z328" s="36"/>
    </row>
    <row r="329" customFormat="false" ht="15.75" hidden="false" customHeight="true" outlineLevel="0" collapsed="false">
      <c r="A329" s="48" t="str">
        <f aca="false">IF('Finish order'!F327&lt;&gt;0, 'Finish order'!A327,"")</f>
        <v/>
      </c>
      <c r="B329" s="49" t="str">
        <f aca="false">IF('Finish order'!F327&lt;&gt;0, 'Finish order'!B327,"")</f>
        <v/>
      </c>
      <c r="C329" s="49" t="str">
        <f aca="false">IF('Finish order'!F327&lt;&gt;0, 'Finish order'!D327,"")</f>
        <v/>
      </c>
      <c r="D329" s="50" t="str">
        <f aca="false">PROPER('Finish order'!H327)</f>
        <v/>
      </c>
      <c r="E329" s="51" t="str">
        <f aca="false">IF('Finish order'!I327&lt;&gt;0,'Finish order'!I327,"")</f>
        <v/>
      </c>
      <c r="F329" s="49" t="str">
        <f aca="false">IF('Finish order'!K327&lt;&gt;0, (UPPER(LEFT('Finish order'!K327,2))&amp;MID('Finish order'!K327,3,LEN('Finish order'!K327))), "")</f>
        <v/>
      </c>
      <c r="G329" s="52" t="str">
        <f aca="false">IF('Finish order'!G327&lt;&gt;0,'Finish order'!G327,"")</f>
        <v/>
      </c>
      <c r="I329" s="36"/>
      <c r="J329" s="36"/>
      <c r="K329" s="36"/>
      <c r="L329" s="36"/>
      <c r="M329" s="36"/>
      <c r="N329" s="36"/>
      <c r="O329" s="36"/>
      <c r="P329" s="36"/>
      <c r="Q329" s="36"/>
      <c r="R329" s="36"/>
      <c r="S329" s="36"/>
      <c r="T329" s="36"/>
      <c r="U329" s="36"/>
      <c r="V329" s="36"/>
      <c r="W329" s="36"/>
      <c r="X329" s="36"/>
      <c r="Y329" s="36"/>
      <c r="Z329" s="36"/>
    </row>
    <row r="330" customFormat="false" ht="15.75" hidden="false" customHeight="true" outlineLevel="0" collapsed="false">
      <c r="A330" s="48" t="str">
        <f aca="false">IF('Finish order'!F328&lt;&gt;0, 'Finish order'!A328,"")</f>
        <v/>
      </c>
      <c r="B330" s="49" t="str">
        <f aca="false">IF('Finish order'!F328&lt;&gt;0, 'Finish order'!B328,"")</f>
        <v/>
      </c>
      <c r="C330" s="49" t="str">
        <f aca="false">IF('Finish order'!F328&lt;&gt;0, 'Finish order'!D328,"")</f>
        <v/>
      </c>
      <c r="D330" s="50" t="str">
        <f aca="false">PROPER('Finish order'!H328)</f>
        <v/>
      </c>
      <c r="E330" s="51" t="str">
        <f aca="false">IF('Finish order'!I328&lt;&gt;0,'Finish order'!I328,"")</f>
        <v/>
      </c>
      <c r="F330" s="49" t="str">
        <f aca="false">IF('Finish order'!K328&lt;&gt;0, (UPPER(LEFT('Finish order'!K328,2))&amp;MID('Finish order'!K328,3,LEN('Finish order'!K328))), "")</f>
        <v/>
      </c>
      <c r="G330" s="52" t="str">
        <f aca="false">IF('Finish order'!G328&lt;&gt;0,'Finish order'!G328,"")</f>
        <v/>
      </c>
      <c r="I330" s="36"/>
      <c r="J330" s="36"/>
      <c r="K330" s="36"/>
      <c r="L330" s="36"/>
      <c r="M330" s="36"/>
      <c r="N330" s="36"/>
      <c r="O330" s="36"/>
      <c r="P330" s="36"/>
      <c r="Q330" s="36"/>
      <c r="R330" s="36"/>
      <c r="S330" s="36"/>
      <c r="T330" s="36"/>
      <c r="U330" s="36"/>
      <c r="V330" s="36"/>
      <c r="W330" s="36"/>
      <c r="X330" s="36"/>
      <c r="Y330" s="36"/>
      <c r="Z330" s="36"/>
    </row>
    <row r="331" customFormat="false" ht="15.75" hidden="false" customHeight="true" outlineLevel="0" collapsed="false">
      <c r="A331" s="48" t="str">
        <f aca="false">IF('Finish order'!F329&lt;&gt;0, 'Finish order'!A329,"")</f>
        <v/>
      </c>
      <c r="B331" s="49" t="str">
        <f aca="false">IF('Finish order'!F329&lt;&gt;0, 'Finish order'!B329,"")</f>
        <v/>
      </c>
      <c r="C331" s="49" t="str">
        <f aca="false">IF('Finish order'!F329&lt;&gt;0, 'Finish order'!D329,"")</f>
        <v/>
      </c>
      <c r="D331" s="50" t="str">
        <f aca="false">PROPER('Finish order'!H329)</f>
        <v/>
      </c>
      <c r="E331" s="51" t="str">
        <f aca="false">IF('Finish order'!I329&lt;&gt;0,'Finish order'!I329,"")</f>
        <v/>
      </c>
      <c r="F331" s="49" t="str">
        <f aca="false">IF('Finish order'!K329&lt;&gt;0, (UPPER(LEFT('Finish order'!K329,2))&amp;MID('Finish order'!K329,3,LEN('Finish order'!K329))), "")</f>
        <v/>
      </c>
      <c r="G331" s="52" t="str">
        <f aca="false">IF('Finish order'!G329&lt;&gt;0,'Finish order'!G329,"")</f>
        <v/>
      </c>
      <c r="I331" s="36"/>
      <c r="J331" s="36"/>
      <c r="K331" s="36"/>
      <c r="L331" s="36"/>
      <c r="M331" s="36"/>
      <c r="N331" s="36"/>
      <c r="O331" s="36"/>
      <c r="P331" s="36"/>
      <c r="Q331" s="36"/>
      <c r="R331" s="36"/>
      <c r="S331" s="36"/>
      <c r="T331" s="36"/>
      <c r="U331" s="36"/>
      <c r="V331" s="36"/>
      <c r="W331" s="36"/>
      <c r="X331" s="36"/>
      <c r="Y331" s="36"/>
      <c r="Z331" s="36"/>
    </row>
    <row r="332" customFormat="false" ht="15.75" hidden="false" customHeight="true" outlineLevel="0" collapsed="false">
      <c r="A332" s="48" t="str">
        <f aca="false">IF('Finish order'!F330&lt;&gt;0, 'Finish order'!A330,"")</f>
        <v/>
      </c>
      <c r="B332" s="49" t="str">
        <f aca="false">IF('Finish order'!F330&lt;&gt;0, 'Finish order'!B330,"")</f>
        <v/>
      </c>
      <c r="C332" s="49" t="str">
        <f aca="false">IF('Finish order'!F330&lt;&gt;0, 'Finish order'!D330,"")</f>
        <v/>
      </c>
      <c r="D332" s="50" t="str">
        <f aca="false">PROPER('Finish order'!H330)</f>
        <v/>
      </c>
      <c r="E332" s="51" t="str">
        <f aca="false">IF('Finish order'!I330&lt;&gt;0,'Finish order'!I330,"")</f>
        <v/>
      </c>
      <c r="F332" s="49" t="str">
        <f aca="false">IF('Finish order'!K330&lt;&gt;0, (UPPER(LEFT('Finish order'!K330,2))&amp;MID('Finish order'!K330,3,LEN('Finish order'!K330))), "")</f>
        <v/>
      </c>
      <c r="G332" s="52" t="str">
        <f aca="false">IF('Finish order'!G330&lt;&gt;0,'Finish order'!G330,"")</f>
        <v/>
      </c>
      <c r="I332" s="36"/>
      <c r="J332" s="36"/>
      <c r="K332" s="36"/>
      <c r="L332" s="36"/>
      <c r="M332" s="36"/>
      <c r="N332" s="36"/>
      <c r="O332" s="36"/>
      <c r="P332" s="36"/>
      <c r="Q332" s="36"/>
      <c r="R332" s="36"/>
      <c r="S332" s="36"/>
      <c r="T332" s="36"/>
      <c r="U332" s="36"/>
      <c r="V332" s="36"/>
      <c r="W332" s="36"/>
      <c r="X332" s="36"/>
      <c r="Y332" s="36"/>
      <c r="Z332" s="36"/>
    </row>
    <row r="333" customFormat="false" ht="15.75" hidden="false" customHeight="true" outlineLevel="0" collapsed="false">
      <c r="A333" s="48" t="str">
        <f aca="false">IF('Finish order'!F331&lt;&gt;0, 'Finish order'!A331,"")</f>
        <v/>
      </c>
      <c r="B333" s="49" t="str">
        <f aca="false">IF('Finish order'!F331&lt;&gt;0, 'Finish order'!B331,"")</f>
        <v/>
      </c>
      <c r="C333" s="49" t="str">
        <f aca="false">IF('Finish order'!F331&lt;&gt;0, 'Finish order'!D331,"")</f>
        <v/>
      </c>
      <c r="D333" s="50" t="str">
        <f aca="false">PROPER('Finish order'!H331)</f>
        <v/>
      </c>
      <c r="E333" s="51" t="str">
        <f aca="false">IF('Finish order'!I331&lt;&gt;0,'Finish order'!I331,"")</f>
        <v/>
      </c>
      <c r="F333" s="49" t="str">
        <f aca="false">IF('Finish order'!K331&lt;&gt;0, (UPPER(LEFT('Finish order'!K331,2))&amp;MID('Finish order'!K331,3,LEN('Finish order'!K331))), "")</f>
        <v/>
      </c>
      <c r="G333" s="52" t="str">
        <f aca="false">IF('Finish order'!G331&lt;&gt;0,'Finish order'!G331,"")</f>
        <v/>
      </c>
      <c r="I333" s="36"/>
      <c r="J333" s="36"/>
      <c r="K333" s="36"/>
      <c r="L333" s="36"/>
      <c r="M333" s="36"/>
      <c r="N333" s="36"/>
      <c r="O333" s="36"/>
      <c r="P333" s="36"/>
      <c r="Q333" s="36"/>
      <c r="R333" s="36"/>
      <c r="S333" s="36"/>
      <c r="T333" s="36"/>
      <c r="U333" s="36"/>
      <c r="V333" s="36"/>
      <c r="W333" s="36"/>
      <c r="X333" s="36"/>
      <c r="Y333" s="36"/>
      <c r="Z333" s="36"/>
    </row>
    <row r="334" customFormat="false" ht="15.75" hidden="false" customHeight="true" outlineLevel="0" collapsed="false">
      <c r="A334" s="48" t="str">
        <f aca="false">IF('Finish order'!F332&lt;&gt;0, 'Finish order'!A332,"")</f>
        <v/>
      </c>
      <c r="B334" s="49" t="str">
        <f aca="false">IF('Finish order'!F332&lt;&gt;0, 'Finish order'!B332,"")</f>
        <v/>
      </c>
      <c r="C334" s="49" t="str">
        <f aca="false">IF('Finish order'!F332&lt;&gt;0, 'Finish order'!D332,"")</f>
        <v/>
      </c>
      <c r="D334" s="50" t="str">
        <f aca="false">PROPER('Finish order'!H332)</f>
        <v/>
      </c>
      <c r="E334" s="51" t="str">
        <f aca="false">IF('Finish order'!I332&lt;&gt;0,'Finish order'!I332,"")</f>
        <v/>
      </c>
      <c r="F334" s="49" t="str">
        <f aca="false">IF('Finish order'!K332&lt;&gt;0, (UPPER(LEFT('Finish order'!K332,2))&amp;MID('Finish order'!K332,3,LEN('Finish order'!K332))), "")</f>
        <v/>
      </c>
      <c r="G334" s="52" t="str">
        <f aca="false">IF('Finish order'!G332&lt;&gt;0,'Finish order'!G332,"")</f>
        <v/>
      </c>
      <c r="I334" s="36"/>
      <c r="J334" s="36"/>
      <c r="K334" s="36"/>
      <c r="L334" s="36"/>
      <c r="M334" s="36"/>
      <c r="N334" s="36"/>
      <c r="O334" s="36"/>
      <c r="P334" s="36"/>
      <c r="Q334" s="36"/>
      <c r="R334" s="36"/>
      <c r="S334" s="36"/>
      <c r="T334" s="36"/>
      <c r="U334" s="36"/>
      <c r="V334" s="36"/>
      <c r="W334" s="36"/>
      <c r="X334" s="36"/>
      <c r="Y334" s="36"/>
      <c r="Z334" s="36"/>
    </row>
    <row r="335" customFormat="false" ht="15.75" hidden="false" customHeight="true" outlineLevel="0" collapsed="false">
      <c r="A335" s="48" t="str">
        <f aca="false">IF('Finish order'!F333&lt;&gt;0, 'Finish order'!A333,"")</f>
        <v/>
      </c>
      <c r="B335" s="49" t="str">
        <f aca="false">IF('Finish order'!F333&lt;&gt;0, 'Finish order'!B333,"")</f>
        <v/>
      </c>
      <c r="C335" s="49" t="str">
        <f aca="false">IF('Finish order'!F333&lt;&gt;0, 'Finish order'!D333,"")</f>
        <v/>
      </c>
      <c r="D335" s="50" t="str">
        <f aca="false">PROPER('Finish order'!H333)</f>
        <v/>
      </c>
      <c r="E335" s="51" t="str">
        <f aca="false">IF('Finish order'!I333&lt;&gt;0,'Finish order'!I333,"")</f>
        <v/>
      </c>
      <c r="F335" s="49" t="str">
        <f aca="false">IF('Finish order'!K333&lt;&gt;0, (UPPER(LEFT('Finish order'!K333,2))&amp;MID('Finish order'!K333,3,LEN('Finish order'!K333))), "")</f>
        <v/>
      </c>
      <c r="G335" s="52" t="str">
        <f aca="false">IF('Finish order'!G333&lt;&gt;0,'Finish order'!G333,"")</f>
        <v/>
      </c>
      <c r="I335" s="36"/>
      <c r="J335" s="36"/>
      <c r="K335" s="36"/>
      <c r="L335" s="36"/>
      <c r="M335" s="36"/>
      <c r="N335" s="36"/>
      <c r="O335" s="36"/>
      <c r="P335" s="36"/>
      <c r="Q335" s="36"/>
      <c r="R335" s="36"/>
      <c r="S335" s="36"/>
      <c r="T335" s="36"/>
      <c r="U335" s="36"/>
      <c r="V335" s="36"/>
      <c r="W335" s="36"/>
      <c r="X335" s="36"/>
      <c r="Y335" s="36"/>
      <c r="Z335" s="36"/>
    </row>
    <row r="336" customFormat="false" ht="15.75" hidden="false" customHeight="true" outlineLevel="0" collapsed="false">
      <c r="A336" s="48" t="str">
        <f aca="false">IF('Finish order'!F334&lt;&gt;0, 'Finish order'!A334,"")</f>
        <v/>
      </c>
      <c r="B336" s="49" t="str">
        <f aca="false">IF('Finish order'!F334&lt;&gt;0, 'Finish order'!B334,"")</f>
        <v/>
      </c>
      <c r="C336" s="49" t="str">
        <f aca="false">IF('Finish order'!F334&lt;&gt;0, 'Finish order'!D334,"")</f>
        <v/>
      </c>
      <c r="D336" s="50" t="str">
        <f aca="false">PROPER('Finish order'!H334)</f>
        <v/>
      </c>
      <c r="E336" s="51" t="str">
        <f aca="false">IF('Finish order'!I334&lt;&gt;0,'Finish order'!I334,"")</f>
        <v/>
      </c>
      <c r="F336" s="49" t="str">
        <f aca="false">IF('Finish order'!K334&lt;&gt;0, (UPPER(LEFT('Finish order'!K334,2))&amp;MID('Finish order'!K334,3,LEN('Finish order'!K334))), "")</f>
        <v/>
      </c>
      <c r="G336" s="52" t="str">
        <f aca="false">IF('Finish order'!G334&lt;&gt;0,'Finish order'!G334,"")</f>
        <v/>
      </c>
      <c r="I336" s="36"/>
      <c r="J336" s="36"/>
      <c r="K336" s="36"/>
      <c r="L336" s="36"/>
      <c r="M336" s="36"/>
      <c r="N336" s="36"/>
      <c r="O336" s="36"/>
      <c r="P336" s="36"/>
      <c r="Q336" s="36"/>
      <c r="R336" s="36"/>
      <c r="S336" s="36"/>
      <c r="T336" s="36"/>
      <c r="U336" s="36"/>
      <c r="V336" s="36"/>
      <c r="W336" s="36"/>
      <c r="X336" s="36"/>
      <c r="Y336" s="36"/>
      <c r="Z336" s="36"/>
    </row>
    <row r="337" customFormat="false" ht="15.75" hidden="false" customHeight="true" outlineLevel="0" collapsed="false">
      <c r="A337" s="48" t="str">
        <f aca="false">IF('Finish order'!F335&lt;&gt;0, 'Finish order'!A335,"")</f>
        <v/>
      </c>
      <c r="B337" s="49" t="str">
        <f aca="false">IF('Finish order'!F335&lt;&gt;0, 'Finish order'!B335,"")</f>
        <v/>
      </c>
      <c r="C337" s="49" t="str">
        <f aca="false">IF('Finish order'!F335&lt;&gt;0, 'Finish order'!D335,"")</f>
        <v/>
      </c>
      <c r="D337" s="50" t="str">
        <f aca="false">PROPER('Finish order'!H335)</f>
        <v/>
      </c>
      <c r="E337" s="51" t="str">
        <f aca="false">IF('Finish order'!I335&lt;&gt;0,'Finish order'!I335,"")</f>
        <v/>
      </c>
      <c r="F337" s="49" t="str">
        <f aca="false">IF('Finish order'!K335&lt;&gt;0, (UPPER(LEFT('Finish order'!K335,2))&amp;MID('Finish order'!K335,3,LEN('Finish order'!K335))), "")</f>
        <v/>
      </c>
      <c r="G337" s="52" t="str">
        <f aca="false">IF('Finish order'!G335&lt;&gt;0,'Finish order'!G335,"")</f>
        <v/>
      </c>
      <c r="I337" s="36"/>
      <c r="J337" s="36"/>
      <c r="K337" s="36"/>
      <c r="L337" s="36"/>
      <c r="M337" s="36"/>
      <c r="N337" s="36"/>
      <c r="O337" s="36"/>
      <c r="P337" s="36"/>
      <c r="Q337" s="36"/>
      <c r="R337" s="36"/>
      <c r="S337" s="36"/>
      <c r="T337" s="36"/>
      <c r="U337" s="36"/>
      <c r="V337" s="36"/>
      <c r="W337" s="36"/>
      <c r="X337" s="36"/>
      <c r="Y337" s="36"/>
      <c r="Z337" s="36"/>
    </row>
    <row r="338" customFormat="false" ht="15.75" hidden="false" customHeight="true" outlineLevel="0" collapsed="false">
      <c r="A338" s="48" t="str">
        <f aca="false">IF('Finish order'!F336&lt;&gt;0, 'Finish order'!A336,"")</f>
        <v/>
      </c>
      <c r="B338" s="49" t="str">
        <f aca="false">IF('Finish order'!F336&lt;&gt;0, 'Finish order'!B336,"")</f>
        <v/>
      </c>
      <c r="C338" s="49" t="str">
        <f aca="false">IF('Finish order'!F336&lt;&gt;0, 'Finish order'!D336,"")</f>
        <v/>
      </c>
      <c r="D338" s="50" t="str">
        <f aca="false">PROPER('Finish order'!H336)</f>
        <v/>
      </c>
      <c r="E338" s="51" t="str">
        <f aca="false">IF('Finish order'!I336&lt;&gt;0,'Finish order'!I336,"")</f>
        <v/>
      </c>
      <c r="F338" s="49" t="str">
        <f aca="false">IF('Finish order'!K336&lt;&gt;0, (UPPER(LEFT('Finish order'!K336,2))&amp;MID('Finish order'!K336,3,LEN('Finish order'!K336))), "")</f>
        <v/>
      </c>
      <c r="G338" s="52" t="str">
        <f aca="false">IF('Finish order'!G336&lt;&gt;0,'Finish order'!G336,"")</f>
        <v/>
      </c>
      <c r="I338" s="36"/>
      <c r="J338" s="36"/>
      <c r="K338" s="36"/>
      <c r="L338" s="36"/>
      <c r="M338" s="36"/>
      <c r="N338" s="36"/>
      <c r="O338" s="36"/>
      <c r="P338" s="36"/>
      <c r="Q338" s="36"/>
      <c r="R338" s="36"/>
      <c r="S338" s="36"/>
      <c r="T338" s="36"/>
      <c r="U338" s="36"/>
      <c r="V338" s="36"/>
      <c r="W338" s="36"/>
      <c r="X338" s="36"/>
      <c r="Y338" s="36"/>
      <c r="Z338" s="36"/>
    </row>
    <row r="339" customFormat="false" ht="15.75" hidden="false" customHeight="true" outlineLevel="0" collapsed="false">
      <c r="A339" s="48" t="str">
        <f aca="false">IF('Finish order'!F337&lt;&gt;0, 'Finish order'!A337,"")</f>
        <v/>
      </c>
      <c r="B339" s="49" t="str">
        <f aca="false">IF('Finish order'!F337&lt;&gt;0, 'Finish order'!B337,"")</f>
        <v/>
      </c>
      <c r="C339" s="49" t="str">
        <f aca="false">IF('Finish order'!F337&lt;&gt;0, 'Finish order'!D337,"")</f>
        <v/>
      </c>
      <c r="D339" s="50" t="str">
        <f aca="false">PROPER('Finish order'!H337)</f>
        <v/>
      </c>
      <c r="E339" s="51" t="str">
        <f aca="false">IF('Finish order'!I337&lt;&gt;0,'Finish order'!I337,"")</f>
        <v/>
      </c>
      <c r="F339" s="49" t="str">
        <f aca="false">IF('Finish order'!K337&lt;&gt;0, (UPPER(LEFT('Finish order'!K337,2))&amp;MID('Finish order'!K337,3,LEN('Finish order'!K337))), "")</f>
        <v/>
      </c>
      <c r="G339" s="52" t="str">
        <f aca="false">IF('Finish order'!G337&lt;&gt;0,'Finish order'!G337,"")</f>
        <v/>
      </c>
      <c r="I339" s="36"/>
      <c r="J339" s="36"/>
      <c r="K339" s="36"/>
      <c r="L339" s="36"/>
      <c r="M339" s="36"/>
      <c r="N339" s="36"/>
      <c r="O339" s="36"/>
      <c r="P339" s="36"/>
      <c r="Q339" s="36"/>
      <c r="R339" s="36"/>
      <c r="S339" s="36"/>
      <c r="T339" s="36"/>
      <c r="U339" s="36"/>
      <c r="V339" s="36"/>
      <c r="W339" s="36"/>
      <c r="X339" s="36"/>
      <c r="Y339" s="36"/>
      <c r="Z339" s="36"/>
    </row>
    <row r="340" customFormat="false" ht="15.75" hidden="false" customHeight="true" outlineLevel="0" collapsed="false">
      <c r="A340" s="48" t="str">
        <f aca="false">IF('Finish order'!F338&lt;&gt;0, 'Finish order'!A338,"")</f>
        <v/>
      </c>
      <c r="B340" s="49" t="str">
        <f aca="false">IF('Finish order'!F338&lt;&gt;0, 'Finish order'!B338,"")</f>
        <v/>
      </c>
      <c r="C340" s="49" t="str">
        <f aca="false">IF('Finish order'!F338&lt;&gt;0, 'Finish order'!D338,"")</f>
        <v/>
      </c>
      <c r="D340" s="50" t="str">
        <f aca="false">PROPER('Finish order'!H338)</f>
        <v/>
      </c>
      <c r="E340" s="51" t="str">
        <f aca="false">IF('Finish order'!I338&lt;&gt;0,'Finish order'!I338,"")</f>
        <v/>
      </c>
      <c r="F340" s="49" t="str">
        <f aca="false">IF('Finish order'!K338&lt;&gt;0, (UPPER(LEFT('Finish order'!K338,2))&amp;MID('Finish order'!K338,3,LEN('Finish order'!K338))), "")</f>
        <v/>
      </c>
      <c r="G340" s="52" t="str">
        <f aca="false">IF('Finish order'!G338&lt;&gt;0,'Finish order'!G338,"")</f>
        <v/>
      </c>
      <c r="I340" s="36"/>
      <c r="J340" s="36"/>
      <c r="K340" s="36"/>
      <c r="L340" s="36"/>
      <c r="M340" s="36"/>
      <c r="N340" s="36"/>
      <c r="O340" s="36"/>
      <c r="P340" s="36"/>
      <c r="Q340" s="36"/>
      <c r="R340" s="36"/>
      <c r="S340" s="36"/>
      <c r="T340" s="36"/>
      <c r="U340" s="36"/>
      <c r="V340" s="36"/>
      <c r="W340" s="36"/>
      <c r="X340" s="36"/>
      <c r="Y340" s="36"/>
      <c r="Z340" s="36"/>
    </row>
    <row r="341" customFormat="false" ht="15.75" hidden="false" customHeight="true" outlineLevel="0" collapsed="false">
      <c r="A341" s="48" t="str">
        <f aca="false">IF('Finish order'!F339&lt;&gt;0, 'Finish order'!A339,"")</f>
        <v/>
      </c>
      <c r="B341" s="49" t="str">
        <f aca="false">IF('Finish order'!F339&lt;&gt;0, 'Finish order'!B339,"")</f>
        <v/>
      </c>
      <c r="C341" s="49" t="str">
        <f aca="false">IF('Finish order'!F339&lt;&gt;0, 'Finish order'!D339,"")</f>
        <v/>
      </c>
      <c r="D341" s="50" t="str">
        <f aca="false">PROPER('Finish order'!H339)</f>
        <v/>
      </c>
      <c r="E341" s="51" t="str">
        <f aca="false">IF('Finish order'!I339&lt;&gt;0,'Finish order'!I339,"")</f>
        <v/>
      </c>
      <c r="F341" s="49" t="str">
        <f aca="false">IF('Finish order'!K339&lt;&gt;0, (UPPER(LEFT('Finish order'!K339,2))&amp;MID('Finish order'!K339,3,LEN('Finish order'!K339))), "")</f>
        <v/>
      </c>
      <c r="G341" s="52" t="str">
        <f aca="false">IF('Finish order'!G339&lt;&gt;0,'Finish order'!G339,"")</f>
        <v/>
      </c>
      <c r="I341" s="36"/>
      <c r="J341" s="36"/>
      <c r="K341" s="36"/>
      <c r="L341" s="36"/>
      <c r="M341" s="36"/>
      <c r="N341" s="36"/>
      <c r="O341" s="36"/>
      <c r="P341" s="36"/>
      <c r="Q341" s="36"/>
      <c r="R341" s="36"/>
      <c r="S341" s="36"/>
      <c r="T341" s="36"/>
      <c r="U341" s="36"/>
      <c r="V341" s="36"/>
      <c r="W341" s="36"/>
      <c r="X341" s="36"/>
      <c r="Y341" s="36"/>
      <c r="Z341" s="36"/>
    </row>
    <row r="342" customFormat="false" ht="15.75" hidden="false" customHeight="true" outlineLevel="0" collapsed="false">
      <c r="A342" s="48" t="str">
        <f aca="false">IF('Finish order'!F340&lt;&gt;0, 'Finish order'!A340,"")</f>
        <v/>
      </c>
      <c r="B342" s="49" t="str">
        <f aca="false">IF('Finish order'!F340&lt;&gt;0, 'Finish order'!B340,"")</f>
        <v/>
      </c>
      <c r="C342" s="49" t="str">
        <f aca="false">IF('Finish order'!F340&lt;&gt;0, 'Finish order'!D340,"")</f>
        <v/>
      </c>
      <c r="D342" s="50" t="str">
        <f aca="false">PROPER('Finish order'!H340)</f>
        <v/>
      </c>
      <c r="E342" s="51" t="str">
        <f aca="false">IF('Finish order'!I340&lt;&gt;0,'Finish order'!I340,"")</f>
        <v/>
      </c>
      <c r="F342" s="49" t="str">
        <f aca="false">IF('Finish order'!K340&lt;&gt;0, (UPPER(LEFT('Finish order'!K340,2))&amp;MID('Finish order'!K340,3,LEN('Finish order'!K340))), "")</f>
        <v/>
      </c>
      <c r="G342" s="52" t="str">
        <f aca="false">IF('Finish order'!G340&lt;&gt;0,'Finish order'!G340,"")</f>
        <v/>
      </c>
      <c r="I342" s="36"/>
      <c r="J342" s="36"/>
      <c r="K342" s="36"/>
      <c r="L342" s="36"/>
      <c r="M342" s="36"/>
      <c r="N342" s="36"/>
      <c r="O342" s="36"/>
      <c r="P342" s="36"/>
      <c r="Q342" s="36"/>
      <c r="R342" s="36"/>
      <c r="S342" s="36"/>
      <c r="T342" s="36"/>
      <c r="U342" s="36"/>
      <c r="V342" s="36"/>
      <c r="W342" s="36"/>
      <c r="X342" s="36"/>
      <c r="Y342" s="36"/>
      <c r="Z342" s="36"/>
    </row>
    <row r="343" customFormat="false" ht="15.75" hidden="false" customHeight="true" outlineLevel="0" collapsed="false">
      <c r="A343" s="48" t="str">
        <f aca="false">IF('Finish order'!F341&lt;&gt;0, 'Finish order'!A341,"")</f>
        <v/>
      </c>
      <c r="B343" s="49" t="str">
        <f aca="false">IF('Finish order'!F341&lt;&gt;0, 'Finish order'!B341,"")</f>
        <v/>
      </c>
      <c r="C343" s="49" t="str">
        <f aca="false">IF('Finish order'!F341&lt;&gt;0, 'Finish order'!D341,"")</f>
        <v/>
      </c>
      <c r="D343" s="50" t="str">
        <f aca="false">PROPER('Finish order'!H341)</f>
        <v/>
      </c>
      <c r="E343" s="51" t="str">
        <f aca="false">IF('Finish order'!I341&lt;&gt;0,'Finish order'!I341,"")</f>
        <v/>
      </c>
      <c r="F343" s="49" t="str">
        <f aca="false">IF('Finish order'!K341&lt;&gt;0, (UPPER(LEFT('Finish order'!K341,2))&amp;MID('Finish order'!K341,3,LEN('Finish order'!K341))), "")</f>
        <v/>
      </c>
      <c r="G343" s="52" t="str">
        <f aca="false">IF('Finish order'!G341&lt;&gt;0,'Finish order'!G341,"")</f>
        <v/>
      </c>
      <c r="I343" s="36"/>
      <c r="J343" s="36"/>
      <c r="K343" s="36"/>
      <c r="L343" s="36"/>
      <c r="M343" s="36"/>
      <c r="N343" s="36"/>
      <c r="O343" s="36"/>
      <c r="P343" s="36"/>
      <c r="Q343" s="36"/>
      <c r="R343" s="36"/>
      <c r="S343" s="36"/>
      <c r="T343" s="36"/>
      <c r="U343" s="36"/>
      <c r="V343" s="36"/>
      <c r="W343" s="36"/>
      <c r="X343" s="36"/>
      <c r="Y343" s="36"/>
      <c r="Z343" s="36"/>
    </row>
    <row r="344" customFormat="false" ht="15.75" hidden="false" customHeight="true" outlineLevel="0" collapsed="false">
      <c r="A344" s="48" t="str">
        <f aca="false">IF('Finish order'!F342&lt;&gt;0, 'Finish order'!A342,"")</f>
        <v/>
      </c>
      <c r="B344" s="49" t="str">
        <f aca="false">IF('Finish order'!F342&lt;&gt;0, 'Finish order'!B342,"")</f>
        <v/>
      </c>
      <c r="C344" s="49" t="str">
        <f aca="false">IF('Finish order'!F342&lt;&gt;0, 'Finish order'!D342,"")</f>
        <v/>
      </c>
      <c r="D344" s="50" t="str">
        <f aca="false">PROPER('Finish order'!H342)</f>
        <v/>
      </c>
      <c r="E344" s="51" t="str">
        <f aca="false">IF('Finish order'!I342&lt;&gt;0,'Finish order'!I342,"")</f>
        <v/>
      </c>
      <c r="F344" s="49" t="str">
        <f aca="false">IF('Finish order'!K342&lt;&gt;0, (UPPER(LEFT('Finish order'!K342,2))&amp;MID('Finish order'!K342,3,LEN('Finish order'!K342))), "")</f>
        <v/>
      </c>
      <c r="G344" s="52" t="str">
        <f aca="false">IF('Finish order'!G342&lt;&gt;0,'Finish order'!G342,"")</f>
        <v/>
      </c>
      <c r="I344" s="36"/>
      <c r="J344" s="36"/>
      <c r="K344" s="36"/>
      <c r="L344" s="36"/>
      <c r="M344" s="36"/>
      <c r="N344" s="36"/>
      <c r="O344" s="36"/>
      <c r="P344" s="36"/>
      <c r="Q344" s="36"/>
      <c r="R344" s="36"/>
      <c r="S344" s="36"/>
      <c r="T344" s="36"/>
      <c r="U344" s="36"/>
      <c r="V344" s="36"/>
      <c r="W344" s="36"/>
      <c r="X344" s="36"/>
      <c r="Y344" s="36"/>
      <c r="Z344" s="36"/>
    </row>
    <row r="345" customFormat="false" ht="15.75" hidden="false" customHeight="true" outlineLevel="0" collapsed="false">
      <c r="A345" s="48" t="str">
        <f aca="false">IF('Finish order'!F343&lt;&gt;0, 'Finish order'!A343,"")</f>
        <v/>
      </c>
      <c r="B345" s="49" t="str">
        <f aca="false">IF('Finish order'!F343&lt;&gt;0, 'Finish order'!B343,"")</f>
        <v/>
      </c>
      <c r="C345" s="49" t="str">
        <f aca="false">IF('Finish order'!F343&lt;&gt;0, 'Finish order'!D343,"")</f>
        <v/>
      </c>
      <c r="D345" s="50" t="str">
        <f aca="false">PROPER('Finish order'!H343)</f>
        <v/>
      </c>
      <c r="E345" s="51" t="str">
        <f aca="false">IF('Finish order'!I343&lt;&gt;0,'Finish order'!I343,"")</f>
        <v/>
      </c>
      <c r="F345" s="49" t="str">
        <f aca="false">IF('Finish order'!K343&lt;&gt;0, (UPPER(LEFT('Finish order'!K343,2))&amp;MID('Finish order'!K343,3,LEN('Finish order'!K343))), "")</f>
        <v/>
      </c>
      <c r="G345" s="52" t="str">
        <f aca="false">IF('Finish order'!G343&lt;&gt;0,'Finish order'!G343,"")</f>
        <v/>
      </c>
      <c r="I345" s="36"/>
      <c r="J345" s="36"/>
      <c r="K345" s="36"/>
      <c r="L345" s="36"/>
      <c r="M345" s="36"/>
      <c r="N345" s="36"/>
      <c r="O345" s="36"/>
      <c r="P345" s="36"/>
      <c r="Q345" s="36"/>
      <c r="R345" s="36"/>
      <c r="S345" s="36"/>
      <c r="T345" s="36"/>
      <c r="U345" s="36"/>
      <c r="V345" s="36"/>
      <c r="W345" s="36"/>
      <c r="X345" s="36"/>
      <c r="Y345" s="36"/>
      <c r="Z345" s="36"/>
    </row>
    <row r="346" customFormat="false" ht="15.75" hidden="false" customHeight="true" outlineLevel="0" collapsed="false">
      <c r="A346" s="48" t="str">
        <f aca="false">IF('Finish order'!F344&lt;&gt;0, 'Finish order'!A344,"")</f>
        <v/>
      </c>
      <c r="B346" s="49" t="str">
        <f aca="false">IF('Finish order'!F344&lt;&gt;0, 'Finish order'!B344,"")</f>
        <v/>
      </c>
      <c r="C346" s="49" t="str">
        <f aca="false">IF('Finish order'!F344&lt;&gt;0, 'Finish order'!D344,"")</f>
        <v/>
      </c>
      <c r="D346" s="50" t="str">
        <f aca="false">PROPER('Finish order'!H344)</f>
        <v/>
      </c>
      <c r="E346" s="51" t="str">
        <f aca="false">IF('Finish order'!I344&lt;&gt;0,'Finish order'!I344,"")</f>
        <v/>
      </c>
      <c r="F346" s="49" t="str">
        <f aca="false">IF('Finish order'!K344&lt;&gt;0, (UPPER(LEFT('Finish order'!K344,2))&amp;MID('Finish order'!K344,3,LEN('Finish order'!K344))), "")</f>
        <v/>
      </c>
      <c r="G346" s="52" t="str">
        <f aca="false">IF('Finish order'!G344&lt;&gt;0,'Finish order'!G344,"")</f>
        <v/>
      </c>
      <c r="I346" s="36"/>
      <c r="J346" s="36"/>
      <c r="K346" s="36"/>
      <c r="L346" s="36"/>
      <c r="M346" s="36"/>
      <c r="N346" s="36"/>
      <c r="O346" s="36"/>
      <c r="P346" s="36"/>
      <c r="Q346" s="36"/>
      <c r="R346" s="36"/>
      <c r="S346" s="36"/>
      <c r="T346" s="36"/>
      <c r="U346" s="36"/>
      <c r="V346" s="36"/>
      <c r="W346" s="36"/>
      <c r="X346" s="36"/>
      <c r="Y346" s="36"/>
      <c r="Z346" s="36"/>
    </row>
    <row r="347" customFormat="false" ht="15.75" hidden="false" customHeight="true" outlineLevel="0" collapsed="false">
      <c r="A347" s="48" t="str">
        <f aca="false">IF('Finish order'!F345&lt;&gt;0, 'Finish order'!A345,"")</f>
        <v/>
      </c>
      <c r="B347" s="49" t="str">
        <f aca="false">IF('Finish order'!F345&lt;&gt;0, 'Finish order'!B345,"")</f>
        <v/>
      </c>
      <c r="C347" s="49" t="str">
        <f aca="false">IF('Finish order'!F345&lt;&gt;0, 'Finish order'!D345,"")</f>
        <v/>
      </c>
      <c r="D347" s="50" t="str">
        <f aca="false">PROPER('Finish order'!H345)</f>
        <v/>
      </c>
      <c r="E347" s="51" t="str">
        <f aca="false">IF('Finish order'!I345&lt;&gt;0,'Finish order'!I345,"")</f>
        <v/>
      </c>
      <c r="F347" s="49" t="str">
        <f aca="false">IF('Finish order'!K345&lt;&gt;0, (UPPER(LEFT('Finish order'!K345,2))&amp;MID('Finish order'!K345,3,LEN('Finish order'!K345))), "")</f>
        <v/>
      </c>
      <c r="G347" s="52" t="str">
        <f aca="false">IF('Finish order'!G345&lt;&gt;0,'Finish order'!G345,"")</f>
        <v/>
      </c>
      <c r="I347" s="36"/>
      <c r="J347" s="36"/>
      <c r="K347" s="36"/>
      <c r="L347" s="36"/>
      <c r="M347" s="36"/>
      <c r="N347" s="36"/>
      <c r="O347" s="36"/>
      <c r="P347" s="36"/>
      <c r="Q347" s="36"/>
      <c r="R347" s="36"/>
      <c r="S347" s="36"/>
      <c r="T347" s="36"/>
      <c r="U347" s="36"/>
      <c r="V347" s="36"/>
      <c r="W347" s="36"/>
      <c r="X347" s="36"/>
      <c r="Y347" s="36"/>
      <c r="Z347" s="36"/>
    </row>
    <row r="348" customFormat="false" ht="15.75" hidden="false" customHeight="true" outlineLevel="0" collapsed="false">
      <c r="A348" s="48" t="str">
        <f aca="false">IF('Finish order'!F346&lt;&gt;0, 'Finish order'!A346,"")</f>
        <v/>
      </c>
      <c r="B348" s="49" t="str">
        <f aca="false">IF('Finish order'!F346&lt;&gt;0, 'Finish order'!B346,"")</f>
        <v/>
      </c>
      <c r="C348" s="49" t="str">
        <f aca="false">IF('Finish order'!F346&lt;&gt;0, 'Finish order'!D346,"")</f>
        <v/>
      </c>
      <c r="D348" s="50" t="str">
        <f aca="false">PROPER('Finish order'!H346)</f>
        <v/>
      </c>
      <c r="E348" s="51" t="str">
        <f aca="false">IF('Finish order'!I346&lt;&gt;0,'Finish order'!I346,"")</f>
        <v/>
      </c>
      <c r="F348" s="49" t="str">
        <f aca="false">IF('Finish order'!K346&lt;&gt;0, (UPPER(LEFT('Finish order'!K346,2))&amp;MID('Finish order'!K346,3,LEN('Finish order'!K346))), "")</f>
        <v/>
      </c>
      <c r="G348" s="52" t="str">
        <f aca="false">IF('Finish order'!G346&lt;&gt;0,'Finish order'!G346,"")</f>
        <v/>
      </c>
      <c r="I348" s="36"/>
      <c r="J348" s="36"/>
      <c r="K348" s="36"/>
      <c r="L348" s="36"/>
      <c r="M348" s="36"/>
      <c r="N348" s="36"/>
      <c r="O348" s="36"/>
      <c r="P348" s="36"/>
      <c r="Q348" s="36"/>
      <c r="R348" s="36"/>
      <c r="S348" s="36"/>
      <c r="T348" s="36"/>
      <c r="U348" s="36"/>
      <c r="V348" s="36"/>
      <c r="W348" s="36"/>
      <c r="X348" s="36"/>
      <c r="Y348" s="36"/>
      <c r="Z348" s="36"/>
    </row>
    <row r="349" customFormat="false" ht="15.75" hidden="false" customHeight="true" outlineLevel="0" collapsed="false">
      <c r="A349" s="48" t="str">
        <f aca="false">IF('Finish order'!F347&lt;&gt;0, 'Finish order'!A347,"")</f>
        <v/>
      </c>
      <c r="B349" s="49" t="str">
        <f aca="false">IF('Finish order'!F347&lt;&gt;0, 'Finish order'!B347,"")</f>
        <v/>
      </c>
      <c r="C349" s="49" t="str">
        <f aca="false">IF('Finish order'!F347&lt;&gt;0, 'Finish order'!D347,"")</f>
        <v/>
      </c>
      <c r="D349" s="50" t="str">
        <f aca="false">PROPER('Finish order'!H347)</f>
        <v/>
      </c>
      <c r="E349" s="51" t="str">
        <f aca="false">IF('Finish order'!I347&lt;&gt;0,'Finish order'!I347,"")</f>
        <v/>
      </c>
      <c r="F349" s="49" t="str">
        <f aca="false">IF('Finish order'!K347&lt;&gt;0, (UPPER(LEFT('Finish order'!K347,2))&amp;MID('Finish order'!K347,3,LEN('Finish order'!K347))), "")</f>
        <v/>
      </c>
      <c r="G349" s="52" t="str">
        <f aca="false">IF('Finish order'!G347&lt;&gt;0,'Finish order'!G347,"")</f>
        <v/>
      </c>
      <c r="I349" s="36"/>
      <c r="J349" s="36"/>
      <c r="K349" s="36"/>
      <c r="L349" s="36"/>
      <c r="M349" s="36"/>
      <c r="N349" s="36"/>
      <c r="O349" s="36"/>
      <c r="P349" s="36"/>
      <c r="Q349" s="36"/>
      <c r="R349" s="36"/>
      <c r="S349" s="36"/>
      <c r="T349" s="36"/>
      <c r="U349" s="36"/>
      <c r="V349" s="36"/>
      <c r="W349" s="36"/>
      <c r="X349" s="36"/>
      <c r="Y349" s="36"/>
      <c r="Z349" s="36"/>
    </row>
    <row r="350" customFormat="false" ht="15.75" hidden="false" customHeight="true" outlineLevel="0" collapsed="false">
      <c r="A350" s="48" t="str">
        <f aca="false">IF('Finish order'!F348&lt;&gt;0, 'Finish order'!A348,"")</f>
        <v/>
      </c>
      <c r="B350" s="49" t="str">
        <f aca="false">IF('Finish order'!F348&lt;&gt;0, 'Finish order'!B348,"")</f>
        <v/>
      </c>
      <c r="C350" s="49" t="str">
        <f aca="false">IF('Finish order'!F348&lt;&gt;0, 'Finish order'!D348,"")</f>
        <v/>
      </c>
      <c r="D350" s="50" t="str">
        <f aca="false">PROPER('Finish order'!H348)</f>
        <v/>
      </c>
      <c r="E350" s="51" t="str">
        <f aca="false">IF('Finish order'!I348&lt;&gt;0,'Finish order'!I348,"")</f>
        <v/>
      </c>
      <c r="F350" s="49" t="str">
        <f aca="false">IF('Finish order'!K348&lt;&gt;0, (UPPER(LEFT('Finish order'!K348,2))&amp;MID('Finish order'!K348,3,LEN('Finish order'!K348))), "")</f>
        <v/>
      </c>
      <c r="G350" s="52" t="str">
        <f aca="false">IF('Finish order'!G348&lt;&gt;0,'Finish order'!G348,"")</f>
        <v/>
      </c>
      <c r="I350" s="36"/>
      <c r="J350" s="36"/>
      <c r="K350" s="36"/>
      <c r="L350" s="36"/>
      <c r="M350" s="36"/>
      <c r="N350" s="36"/>
      <c r="O350" s="36"/>
      <c r="P350" s="36"/>
      <c r="Q350" s="36"/>
      <c r="R350" s="36"/>
      <c r="S350" s="36"/>
      <c r="T350" s="36"/>
      <c r="U350" s="36"/>
      <c r="V350" s="36"/>
      <c r="W350" s="36"/>
      <c r="X350" s="36"/>
      <c r="Y350" s="36"/>
      <c r="Z350" s="36"/>
    </row>
    <row r="351" customFormat="false" ht="15.75" hidden="false" customHeight="true" outlineLevel="0" collapsed="false">
      <c r="A351" s="48" t="str">
        <f aca="false">IF('Finish order'!F349&lt;&gt;0, 'Finish order'!A349,"")</f>
        <v/>
      </c>
      <c r="B351" s="49" t="str">
        <f aca="false">IF('Finish order'!F349&lt;&gt;0, 'Finish order'!B349,"")</f>
        <v/>
      </c>
      <c r="C351" s="49" t="str">
        <f aca="false">IF('Finish order'!F349&lt;&gt;0, 'Finish order'!D349,"")</f>
        <v/>
      </c>
      <c r="D351" s="50" t="str">
        <f aca="false">PROPER('Finish order'!H349)</f>
        <v/>
      </c>
      <c r="E351" s="51" t="str">
        <f aca="false">IF('Finish order'!I349&lt;&gt;0,'Finish order'!I349,"")</f>
        <v/>
      </c>
      <c r="F351" s="49" t="str">
        <f aca="false">IF('Finish order'!K349&lt;&gt;0, (UPPER(LEFT('Finish order'!K349,2))&amp;MID('Finish order'!K349,3,LEN('Finish order'!K349))), "")</f>
        <v/>
      </c>
      <c r="G351" s="52" t="str">
        <f aca="false">IF('Finish order'!G349&lt;&gt;0,'Finish order'!G349,"")</f>
        <v/>
      </c>
      <c r="I351" s="36"/>
      <c r="J351" s="36"/>
      <c r="K351" s="36"/>
      <c r="L351" s="36"/>
      <c r="M351" s="36"/>
      <c r="N351" s="36"/>
      <c r="O351" s="36"/>
      <c r="P351" s="36"/>
      <c r="Q351" s="36"/>
      <c r="R351" s="36"/>
      <c r="S351" s="36"/>
      <c r="T351" s="36"/>
      <c r="U351" s="36"/>
      <c r="V351" s="36"/>
      <c r="W351" s="36"/>
      <c r="X351" s="36"/>
      <c r="Y351" s="36"/>
      <c r="Z351" s="36"/>
    </row>
    <row r="352" customFormat="false" ht="15.75" hidden="false" customHeight="true" outlineLevel="0" collapsed="false">
      <c r="A352" s="48" t="str">
        <f aca="false">IF('Finish order'!F350&lt;&gt;0, 'Finish order'!A350,"")</f>
        <v/>
      </c>
      <c r="B352" s="49" t="str">
        <f aca="false">IF('Finish order'!F350&lt;&gt;0, 'Finish order'!B350,"")</f>
        <v/>
      </c>
      <c r="C352" s="49" t="str">
        <f aca="false">IF('Finish order'!F350&lt;&gt;0, 'Finish order'!D350,"")</f>
        <v/>
      </c>
      <c r="D352" s="50" t="str">
        <f aca="false">PROPER('Finish order'!H350)</f>
        <v/>
      </c>
      <c r="E352" s="51" t="str">
        <f aca="false">IF('Finish order'!I350&lt;&gt;0,'Finish order'!I350,"")</f>
        <v/>
      </c>
      <c r="F352" s="49" t="str">
        <f aca="false">IF('Finish order'!K350&lt;&gt;0, (UPPER(LEFT('Finish order'!K350,2))&amp;MID('Finish order'!K350,3,LEN('Finish order'!K350))), "")</f>
        <v/>
      </c>
      <c r="G352" s="52" t="str">
        <f aca="false">IF('Finish order'!G350&lt;&gt;0,'Finish order'!G350,"")</f>
        <v/>
      </c>
      <c r="I352" s="36"/>
      <c r="J352" s="36"/>
      <c r="K352" s="36"/>
      <c r="L352" s="36"/>
      <c r="M352" s="36"/>
      <c r="N352" s="36"/>
      <c r="O352" s="36"/>
      <c r="P352" s="36"/>
      <c r="Q352" s="36"/>
      <c r="R352" s="36"/>
      <c r="S352" s="36"/>
      <c r="T352" s="36"/>
      <c r="U352" s="36"/>
      <c r="V352" s="36"/>
      <c r="W352" s="36"/>
      <c r="X352" s="36"/>
      <c r="Y352" s="36"/>
      <c r="Z352" s="36"/>
    </row>
    <row r="353" customFormat="false" ht="15.75" hidden="false" customHeight="true" outlineLevel="0" collapsed="false">
      <c r="A353" s="48" t="str">
        <f aca="false">IF('Finish order'!F351&lt;&gt;0, 'Finish order'!A351,"")</f>
        <v/>
      </c>
      <c r="B353" s="49" t="str">
        <f aca="false">IF('Finish order'!F351&lt;&gt;0, 'Finish order'!B351,"")</f>
        <v/>
      </c>
      <c r="C353" s="49" t="str">
        <f aca="false">IF('Finish order'!F351&lt;&gt;0, 'Finish order'!D351,"")</f>
        <v/>
      </c>
      <c r="D353" s="50" t="str">
        <f aca="false">PROPER('Finish order'!H351)</f>
        <v/>
      </c>
      <c r="E353" s="51" t="str">
        <f aca="false">IF('Finish order'!I351&lt;&gt;0,'Finish order'!I351,"")</f>
        <v/>
      </c>
      <c r="F353" s="49" t="str">
        <f aca="false">IF('Finish order'!K351&lt;&gt;0, (UPPER(LEFT('Finish order'!K351,2))&amp;MID('Finish order'!K351,3,LEN('Finish order'!K351))), "")</f>
        <v/>
      </c>
      <c r="G353" s="52" t="str">
        <f aca="false">IF('Finish order'!G351&lt;&gt;0,'Finish order'!G351,"")</f>
        <v/>
      </c>
      <c r="I353" s="36"/>
      <c r="J353" s="36"/>
      <c r="K353" s="36"/>
      <c r="L353" s="36"/>
      <c r="M353" s="36"/>
      <c r="N353" s="36"/>
      <c r="O353" s="36"/>
      <c r="P353" s="36"/>
      <c r="Q353" s="36"/>
      <c r="R353" s="36"/>
      <c r="S353" s="36"/>
      <c r="T353" s="36"/>
      <c r="U353" s="36"/>
      <c r="V353" s="36"/>
      <c r="W353" s="36"/>
      <c r="X353" s="36"/>
      <c r="Y353" s="36"/>
      <c r="Z353" s="36"/>
    </row>
    <row r="354" customFormat="false" ht="15.75" hidden="false" customHeight="true" outlineLevel="0" collapsed="false">
      <c r="A354" s="48" t="str">
        <f aca="false">IF('Finish order'!F352&lt;&gt;0, 'Finish order'!A352,"")</f>
        <v/>
      </c>
      <c r="B354" s="49" t="str">
        <f aca="false">IF('Finish order'!F352&lt;&gt;0, 'Finish order'!B352,"")</f>
        <v/>
      </c>
      <c r="C354" s="49" t="str">
        <f aca="false">IF('Finish order'!F352&lt;&gt;0, 'Finish order'!D352,"")</f>
        <v/>
      </c>
      <c r="D354" s="50" t="str">
        <f aca="false">PROPER('Finish order'!H352)</f>
        <v/>
      </c>
      <c r="E354" s="51" t="str">
        <f aca="false">IF('Finish order'!I352&lt;&gt;0,'Finish order'!I352,"")</f>
        <v/>
      </c>
      <c r="F354" s="49" t="str">
        <f aca="false">IF('Finish order'!K352&lt;&gt;0, (UPPER(LEFT('Finish order'!K352,2))&amp;MID('Finish order'!K352,3,LEN('Finish order'!K352))), "")</f>
        <v/>
      </c>
      <c r="G354" s="52" t="str">
        <f aca="false">IF('Finish order'!G352&lt;&gt;0,'Finish order'!G352,"")</f>
        <v/>
      </c>
      <c r="I354" s="36"/>
      <c r="J354" s="36"/>
      <c r="K354" s="36"/>
      <c r="L354" s="36"/>
      <c r="M354" s="36"/>
      <c r="N354" s="36"/>
      <c r="O354" s="36"/>
      <c r="P354" s="36"/>
      <c r="Q354" s="36"/>
      <c r="R354" s="36"/>
      <c r="S354" s="36"/>
      <c r="T354" s="36"/>
      <c r="U354" s="36"/>
      <c r="V354" s="36"/>
      <c r="W354" s="36"/>
      <c r="X354" s="36"/>
      <c r="Y354" s="36"/>
      <c r="Z354" s="36"/>
    </row>
    <row r="355" customFormat="false" ht="15.75" hidden="false" customHeight="true" outlineLevel="0" collapsed="false">
      <c r="A355" s="48" t="str">
        <f aca="false">IF('Finish order'!F353&lt;&gt;0, 'Finish order'!A353,"")</f>
        <v/>
      </c>
      <c r="B355" s="49" t="str">
        <f aca="false">IF('Finish order'!F353&lt;&gt;0, 'Finish order'!B353,"")</f>
        <v/>
      </c>
      <c r="C355" s="49" t="str">
        <f aca="false">IF('Finish order'!F353&lt;&gt;0, 'Finish order'!D353,"")</f>
        <v/>
      </c>
      <c r="D355" s="50" t="str">
        <f aca="false">PROPER('Finish order'!H353)</f>
        <v/>
      </c>
      <c r="E355" s="51" t="str">
        <f aca="false">IF('Finish order'!I353&lt;&gt;0,'Finish order'!I353,"")</f>
        <v/>
      </c>
      <c r="F355" s="49" t="str">
        <f aca="false">IF('Finish order'!K353&lt;&gt;0, (UPPER(LEFT('Finish order'!K353,2))&amp;MID('Finish order'!K353,3,LEN('Finish order'!K353))), "")</f>
        <v/>
      </c>
      <c r="G355" s="52" t="str">
        <f aca="false">IF('Finish order'!G353&lt;&gt;0,'Finish order'!G353,"")</f>
        <v/>
      </c>
      <c r="I355" s="36"/>
      <c r="J355" s="36"/>
      <c r="K355" s="36"/>
      <c r="L355" s="36"/>
      <c r="M355" s="36"/>
      <c r="N355" s="36"/>
      <c r="O355" s="36"/>
      <c r="P355" s="36"/>
      <c r="Q355" s="36"/>
      <c r="R355" s="36"/>
      <c r="S355" s="36"/>
      <c r="T355" s="36"/>
      <c r="U355" s="36"/>
      <c r="V355" s="36"/>
      <c r="W355" s="36"/>
      <c r="X355" s="36"/>
      <c r="Y355" s="36"/>
      <c r="Z355" s="36"/>
    </row>
    <row r="356" customFormat="false" ht="15.75" hidden="false" customHeight="true" outlineLevel="0" collapsed="false">
      <c r="A356" s="48" t="str">
        <f aca="false">IF('Finish order'!F354&lt;&gt;0, 'Finish order'!A354,"")</f>
        <v/>
      </c>
      <c r="B356" s="49" t="str">
        <f aca="false">IF('Finish order'!F354&lt;&gt;0, 'Finish order'!B354,"")</f>
        <v/>
      </c>
      <c r="C356" s="49" t="str">
        <f aca="false">IF('Finish order'!F354&lt;&gt;0, 'Finish order'!D354,"")</f>
        <v/>
      </c>
      <c r="D356" s="50" t="str">
        <f aca="false">PROPER('Finish order'!H354)</f>
        <v/>
      </c>
      <c r="E356" s="51" t="str">
        <f aca="false">IF('Finish order'!I354&lt;&gt;0,'Finish order'!I354,"")</f>
        <v/>
      </c>
      <c r="F356" s="49" t="str">
        <f aca="false">IF('Finish order'!K354&lt;&gt;0, (UPPER(LEFT('Finish order'!K354,2))&amp;MID('Finish order'!K354,3,LEN('Finish order'!K354))), "")</f>
        <v/>
      </c>
      <c r="G356" s="52" t="str">
        <f aca="false">IF('Finish order'!G354&lt;&gt;0,'Finish order'!G354,"")</f>
        <v/>
      </c>
      <c r="I356" s="36"/>
      <c r="J356" s="36"/>
      <c r="K356" s="36"/>
      <c r="L356" s="36"/>
      <c r="M356" s="36"/>
      <c r="N356" s="36"/>
      <c r="O356" s="36"/>
      <c r="P356" s="36"/>
      <c r="Q356" s="36"/>
      <c r="R356" s="36"/>
      <c r="S356" s="36"/>
      <c r="T356" s="36"/>
      <c r="U356" s="36"/>
      <c r="V356" s="36"/>
      <c r="W356" s="36"/>
      <c r="X356" s="36"/>
      <c r="Y356" s="36"/>
      <c r="Z356" s="36"/>
    </row>
    <row r="357" customFormat="false" ht="15.75" hidden="false" customHeight="true" outlineLevel="0" collapsed="false">
      <c r="A357" s="48" t="str">
        <f aca="false">IF('Finish order'!F355&lt;&gt;0, 'Finish order'!A355,"")</f>
        <v/>
      </c>
      <c r="B357" s="49" t="str">
        <f aca="false">IF('Finish order'!F355&lt;&gt;0, 'Finish order'!B355,"")</f>
        <v/>
      </c>
      <c r="C357" s="49" t="str">
        <f aca="false">IF('Finish order'!F355&lt;&gt;0, 'Finish order'!D355,"")</f>
        <v/>
      </c>
      <c r="D357" s="50" t="str">
        <f aca="false">PROPER('Finish order'!H355)</f>
        <v/>
      </c>
      <c r="E357" s="51" t="str">
        <f aca="false">IF('Finish order'!I355&lt;&gt;0,'Finish order'!I355,"")</f>
        <v/>
      </c>
      <c r="F357" s="49" t="str">
        <f aca="false">IF('Finish order'!K355&lt;&gt;0, (UPPER(LEFT('Finish order'!K355,2))&amp;MID('Finish order'!K355,3,LEN('Finish order'!K355))), "")</f>
        <v/>
      </c>
      <c r="G357" s="52" t="str">
        <f aca="false">IF('Finish order'!G355&lt;&gt;0,'Finish order'!G355,"")</f>
        <v/>
      </c>
      <c r="I357" s="36"/>
      <c r="J357" s="36"/>
      <c r="K357" s="36"/>
      <c r="L357" s="36"/>
      <c r="M357" s="36"/>
      <c r="N357" s="36"/>
      <c r="O357" s="36"/>
      <c r="P357" s="36"/>
      <c r="Q357" s="36"/>
      <c r="R357" s="36"/>
      <c r="S357" s="36"/>
      <c r="T357" s="36"/>
      <c r="U357" s="36"/>
      <c r="V357" s="36"/>
      <c r="W357" s="36"/>
      <c r="X357" s="36"/>
      <c r="Y357" s="36"/>
      <c r="Z357" s="36"/>
    </row>
    <row r="358" customFormat="false" ht="15.75" hidden="false" customHeight="true" outlineLevel="0" collapsed="false">
      <c r="A358" s="48" t="str">
        <f aca="false">IF('Finish order'!F356&lt;&gt;0, 'Finish order'!A356,"")</f>
        <v/>
      </c>
      <c r="B358" s="49" t="str">
        <f aca="false">IF('Finish order'!F356&lt;&gt;0, 'Finish order'!B356,"")</f>
        <v/>
      </c>
      <c r="C358" s="49" t="str">
        <f aca="false">IF('Finish order'!F356&lt;&gt;0, 'Finish order'!D356,"")</f>
        <v/>
      </c>
      <c r="D358" s="50" t="str">
        <f aca="false">PROPER('Finish order'!H356)</f>
        <v/>
      </c>
      <c r="E358" s="51" t="str">
        <f aca="false">IF('Finish order'!I356&lt;&gt;0,'Finish order'!I356,"")</f>
        <v/>
      </c>
      <c r="F358" s="49" t="str">
        <f aca="false">IF('Finish order'!K356&lt;&gt;0, (UPPER(LEFT('Finish order'!K356,2))&amp;MID('Finish order'!K356,3,LEN('Finish order'!K356))), "")</f>
        <v/>
      </c>
      <c r="G358" s="52" t="str">
        <f aca="false">IF('Finish order'!G356&lt;&gt;0,'Finish order'!G356,"")</f>
        <v/>
      </c>
      <c r="I358" s="36"/>
      <c r="J358" s="36"/>
      <c r="K358" s="36"/>
      <c r="L358" s="36"/>
      <c r="M358" s="36"/>
      <c r="N358" s="36"/>
      <c r="O358" s="36"/>
      <c r="P358" s="36"/>
      <c r="Q358" s="36"/>
      <c r="R358" s="36"/>
      <c r="S358" s="36"/>
      <c r="T358" s="36"/>
      <c r="U358" s="36"/>
      <c r="V358" s="36"/>
      <c r="W358" s="36"/>
      <c r="X358" s="36"/>
      <c r="Y358" s="36"/>
      <c r="Z358" s="36"/>
    </row>
    <row r="359" customFormat="false" ht="15.75" hidden="false" customHeight="true" outlineLevel="0" collapsed="false">
      <c r="A359" s="48" t="str">
        <f aca="false">IF('Finish order'!F357&lt;&gt;0, 'Finish order'!A357,"")</f>
        <v/>
      </c>
      <c r="B359" s="49" t="str">
        <f aca="false">IF('Finish order'!F357&lt;&gt;0, 'Finish order'!B357,"")</f>
        <v/>
      </c>
      <c r="C359" s="49" t="str">
        <f aca="false">IF('Finish order'!F357&lt;&gt;0, 'Finish order'!D357,"")</f>
        <v/>
      </c>
      <c r="D359" s="50" t="str">
        <f aca="false">PROPER('Finish order'!H357)</f>
        <v/>
      </c>
      <c r="E359" s="51" t="str">
        <f aca="false">IF('Finish order'!I357&lt;&gt;0,'Finish order'!I357,"")</f>
        <v/>
      </c>
      <c r="F359" s="49" t="str">
        <f aca="false">IF('Finish order'!K357&lt;&gt;0, (UPPER(LEFT('Finish order'!K357,2))&amp;MID('Finish order'!K357,3,LEN('Finish order'!K357))), "")</f>
        <v/>
      </c>
      <c r="G359" s="52" t="str">
        <f aca="false">IF('Finish order'!G357&lt;&gt;0,'Finish order'!G357,"")</f>
        <v/>
      </c>
      <c r="I359" s="36"/>
      <c r="J359" s="36"/>
      <c r="K359" s="36"/>
      <c r="L359" s="36"/>
      <c r="M359" s="36"/>
      <c r="N359" s="36"/>
      <c r="O359" s="36"/>
      <c r="P359" s="36"/>
      <c r="Q359" s="36"/>
      <c r="R359" s="36"/>
      <c r="S359" s="36"/>
      <c r="T359" s="36"/>
      <c r="U359" s="36"/>
      <c r="V359" s="36"/>
      <c r="W359" s="36"/>
      <c r="X359" s="36"/>
      <c r="Y359" s="36"/>
      <c r="Z359" s="36"/>
    </row>
    <row r="360" customFormat="false" ht="15.75" hidden="false" customHeight="true" outlineLevel="0" collapsed="false">
      <c r="A360" s="48" t="str">
        <f aca="false">IF('Finish order'!F358&lt;&gt;0, 'Finish order'!A358,"")</f>
        <v/>
      </c>
      <c r="B360" s="49" t="str">
        <f aca="false">IF('Finish order'!F358&lt;&gt;0, 'Finish order'!B358,"")</f>
        <v/>
      </c>
      <c r="C360" s="49" t="str">
        <f aca="false">IF('Finish order'!F358&lt;&gt;0, 'Finish order'!D358,"")</f>
        <v/>
      </c>
      <c r="D360" s="50" t="str">
        <f aca="false">PROPER('Finish order'!H358)</f>
        <v/>
      </c>
      <c r="E360" s="51" t="str">
        <f aca="false">IF('Finish order'!I358&lt;&gt;0,'Finish order'!I358,"")</f>
        <v/>
      </c>
      <c r="F360" s="49" t="str">
        <f aca="false">IF('Finish order'!K358&lt;&gt;0, (UPPER(LEFT('Finish order'!K358,2))&amp;MID('Finish order'!K358,3,LEN('Finish order'!K358))), "")</f>
        <v/>
      </c>
      <c r="G360" s="52" t="str">
        <f aca="false">IF('Finish order'!G358&lt;&gt;0,'Finish order'!G358,"")</f>
        <v/>
      </c>
      <c r="I360" s="36"/>
      <c r="J360" s="36"/>
      <c r="K360" s="36"/>
      <c r="L360" s="36"/>
      <c r="M360" s="36"/>
      <c r="N360" s="36"/>
      <c r="O360" s="36"/>
      <c r="P360" s="36"/>
      <c r="Q360" s="36"/>
      <c r="R360" s="36"/>
      <c r="S360" s="36"/>
      <c r="T360" s="36"/>
      <c r="U360" s="36"/>
      <c r="V360" s="36"/>
      <c r="W360" s="36"/>
      <c r="X360" s="36"/>
      <c r="Y360" s="36"/>
      <c r="Z360" s="36"/>
    </row>
    <row r="361" customFormat="false" ht="15.75" hidden="false" customHeight="true" outlineLevel="0" collapsed="false">
      <c r="A361" s="48" t="str">
        <f aca="false">IF('Finish order'!F359&lt;&gt;0, 'Finish order'!A359,"")</f>
        <v/>
      </c>
      <c r="B361" s="49" t="str">
        <f aca="false">IF('Finish order'!F359&lt;&gt;0, 'Finish order'!B359,"")</f>
        <v/>
      </c>
      <c r="C361" s="49" t="str">
        <f aca="false">IF('Finish order'!F359&lt;&gt;0, 'Finish order'!D359,"")</f>
        <v/>
      </c>
      <c r="D361" s="50" t="str">
        <f aca="false">PROPER('Finish order'!H359)</f>
        <v/>
      </c>
      <c r="E361" s="51" t="str">
        <f aca="false">IF('Finish order'!I359&lt;&gt;0,'Finish order'!I359,"")</f>
        <v/>
      </c>
      <c r="F361" s="49" t="str">
        <f aca="false">IF('Finish order'!K359&lt;&gt;0, (UPPER(LEFT('Finish order'!K359,2))&amp;MID('Finish order'!K359,3,LEN('Finish order'!K359))), "")</f>
        <v/>
      </c>
      <c r="G361" s="52" t="str">
        <f aca="false">IF('Finish order'!G359&lt;&gt;0,'Finish order'!G359,"")</f>
        <v/>
      </c>
      <c r="I361" s="36"/>
      <c r="J361" s="36"/>
      <c r="K361" s="36"/>
      <c r="L361" s="36"/>
      <c r="M361" s="36"/>
      <c r="N361" s="36"/>
      <c r="O361" s="36"/>
      <c r="P361" s="36"/>
      <c r="Q361" s="36"/>
      <c r="R361" s="36"/>
      <c r="S361" s="36"/>
      <c r="T361" s="36"/>
      <c r="U361" s="36"/>
      <c r="V361" s="36"/>
      <c r="W361" s="36"/>
      <c r="X361" s="36"/>
      <c r="Y361" s="36"/>
      <c r="Z361" s="36"/>
    </row>
    <row r="362" customFormat="false" ht="15.75" hidden="false" customHeight="true" outlineLevel="0" collapsed="false">
      <c r="A362" s="48" t="str">
        <f aca="false">IF('Finish order'!F360&lt;&gt;0, 'Finish order'!A360,"")</f>
        <v/>
      </c>
      <c r="B362" s="49" t="str">
        <f aca="false">IF('Finish order'!F360&lt;&gt;0, 'Finish order'!B360,"")</f>
        <v/>
      </c>
      <c r="C362" s="49" t="str">
        <f aca="false">IF('Finish order'!F360&lt;&gt;0, 'Finish order'!D360,"")</f>
        <v/>
      </c>
      <c r="D362" s="50" t="str">
        <f aca="false">PROPER('Finish order'!H360)</f>
        <v/>
      </c>
      <c r="E362" s="51" t="str">
        <f aca="false">IF('Finish order'!I360&lt;&gt;0,'Finish order'!I360,"")</f>
        <v/>
      </c>
      <c r="F362" s="49" t="str">
        <f aca="false">IF('Finish order'!K360&lt;&gt;0, (UPPER(LEFT('Finish order'!K360,2))&amp;MID('Finish order'!K360,3,LEN('Finish order'!K360))), "")</f>
        <v/>
      </c>
      <c r="G362" s="52" t="str">
        <f aca="false">IF('Finish order'!G360&lt;&gt;0,'Finish order'!G360,"")</f>
        <v/>
      </c>
      <c r="I362" s="36"/>
      <c r="J362" s="36"/>
      <c r="K362" s="36"/>
      <c r="L362" s="36"/>
      <c r="M362" s="36"/>
      <c r="N362" s="36"/>
      <c r="O362" s="36"/>
      <c r="P362" s="36"/>
      <c r="Q362" s="36"/>
      <c r="R362" s="36"/>
      <c r="S362" s="36"/>
      <c r="T362" s="36"/>
      <c r="U362" s="36"/>
      <c r="V362" s="36"/>
      <c r="W362" s="36"/>
      <c r="X362" s="36"/>
      <c r="Y362" s="36"/>
      <c r="Z362" s="36"/>
    </row>
    <row r="363" customFormat="false" ht="15.75" hidden="false" customHeight="true" outlineLevel="0" collapsed="false">
      <c r="A363" s="48" t="str">
        <f aca="false">IF('Finish order'!F361&lt;&gt;0, 'Finish order'!A361,"")</f>
        <v/>
      </c>
      <c r="B363" s="49" t="str">
        <f aca="false">IF('Finish order'!F361&lt;&gt;0, 'Finish order'!B361,"")</f>
        <v/>
      </c>
      <c r="C363" s="49" t="str">
        <f aca="false">IF('Finish order'!F361&lt;&gt;0, 'Finish order'!D361,"")</f>
        <v/>
      </c>
      <c r="D363" s="50" t="str">
        <f aca="false">PROPER('Finish order'!H361)</f>
        <v/>
      </c>
      <c r="E363" s="51" t="str">
        <f aca="false">IF('Finish order'!I361&lt;&gt;0,'Finish order'!I361,"")</f>
        <v/>
      </c>
      <c r="F363" s="49" t="str">
        <f aca="false">IF('Finish order'!K361&lt;&gt;0, (UPPER(LEFT('Finish order'!K361,2))&amp;MID('Finish order'!K361,3,LEN('Finish order'!K361))), "")</f>
        <v/>
      </c>
      <c r="G363" s="52" t="str">
        <f aca="false">IF('Finish order'!G361&lt;&gt;0,'Finish order'!G361,"")</f>
        <v/>
      </c>
      <c r="I363" s="36"/>
      <c r="J363" s="36"/>
      <c r="K363" s="36"/>
      <c r="L363" s="36"/>
      <c r="M363" s="36"/>
      <c r="N363" s="36"/>
      <c r="O363" s="36"/>
      <c r="P363" s="36"/>
      <c r="Q363" s="36"/>
      <c r="R363" s="36"/>
      <c r="S363" s="36"/>
      <c r="T363" s="36"/>
      <c r="U363" s="36"/>
      <c r="V363" s="36"/>
      <c r="W363" s="36"/>
      <c r="X363" s="36"/>
      <c r="Y363" s="36"/>
      <c r="Z363" s="36"/>
    </row>
    <row r="364" customFormat="false" ht="15.75" hidden="false" customHeight="true" outlineLevel="0" collapsed="false">
      <c r="A364" s="48" t="str">
        <f aca="false">IF('Finish order'!F362&lt;&gt;0, 'Finish order'!A362,"")</f>
        <v/>
      </c>
      <c r="B364" s="49" t="str">
        <f aca="false">IF('Finish order'!F362&lt;&gt;0, 'Finish order'!B362,"")</f>
        <v/>
      </c>
      <c r="C364" s="49" t="str">
        <f aca="false">IF('Finish order'!F362&lt;&gt;0, 'Finish order'!D362,"")</f>
        <v/>
      </c>
      <c r="D364" s="50" t="str">
        <f aca="false">PROPER('Finish order'!H362)</f>
        <v/>
      </c>
      <c r="E364" s="51" t="str">
        <f aca="false">IF('Finish order'!I362&lt;&gt;0,'Finish order'!I362,"")</f>
        <v/>
      </c>
      <c r="F364" s="49" t="str">
        <f aca="false">IF('Finish order'!K362&lt;&gt;0, (UPPER(LEFT('Finish order'!K362,2))&amp;MID('Finish order'!K362,3,LEN('Finish order'!K362))), "")</f>
        <v/>
      </c>
      <c r="G364" s="52" t="str">
        <f aca="false">IF('Finish order'!G362&lt;&gt;0,'Finish order'!G362,"")</f>
        <v/>
      </c>
      <c r="I364" s="36"/>
      <c r="J364" s="36"/>
      <c r="K364" s="36"/>
      <c r="L364" s="36"/>
      <c r="M364" s="36"/>
      <c r="N364" s="36"/>
      <c r="O364" s="36"/>
      <c r="P364" s="36"/>
      <c r="Q364" s="36"/>
      <c r="R364" s="36"/>
      <c r="S364" s="36"/>
      <c r="T364" s="36"/>
      <c r="U364" s="36"/>
      <c r="V364" s="36"/>
      <c r="W364" s="36"/>
      <c r="X364" s="36"/>
      <c r="Y364" s="36"/>
      <c r="Z364" s="36"/>
    </row>
    <row r="365" customFormat="false" ht="15.75" hidden="false" customHeight="true" outlineLevel="0" collapsed="false">
      <c r="A365" s="48" t="str">
        <f aca="false">IF('Finish order'!F363&lt;&gt;0, 'Finish order'!A363,"")</f>
        <v/>
      </c>
      <c r="B365" s="49" t="str">
        <f aca="false">IF('Finish order'!F363&lt;&gt;0, 'Finish order'!B363,"")</f>
        <v/>
      </c>
      <c r="C365" s="49" t="str">
        <f aca="false">IF('Finish order'!F363&lt;&gt;0, 'Finish order'!D363,"")</f>
        <v/>
      </c>
      <c r="D365" s="50" t="str">
        <f aca="false">PROPER('Finish order'!H363)</f>
        <v/>
      </c>
      <c r="E365" s="51" t="str">
        <f aca="false">IF('Finish order'!I363&lt;&gt;0,'Finish order'!I363,"")</f>
        <v/>
      </c>
      <c r="F365" s="49" t="str">
        <f aca="false">IF('Finish order'!K363&lt;&gt;0, (UPPER(LEFT('Finish order'!K363,2))&amp;MID('Finish order'!K363,3,LEN('Finish order'!K363))), "")</f>
        <v/>
      </c>
      <c r="G365" s="52" t="str">
        <f aca="false">IF('Finish order'!G363&lt;&gt;0,'Finish order'!G363,"")</f>
        <v/>
      </c>
      <c r="I365" s="36"/>
      <c r="J365" s="36"/>
      <c r="K365" s="36"/>
      <c r="L365" s="36"/>
      <c r="M365" s="36"/>
      <c r="N365" s="36"/>
      <c r="O365" s="36"/>
      <c r="P365" s="36"/>
      <c r="Q365" s="36"/>
      <c r="R365" s="36"/>
      <c r="S365" s="36"/>
      <c r="T365" s="36"/>
      <c r="U365" s="36"/>
      <c r="V365" s="36"/>
      <c r="W365" s="36"/>
      <c r="X365" s="36"/>
      <c r="Y365" s="36"/>
      <c r="Z365" s="36"/>
    </row>
    <row r="366" customFormat="false" ht="15.75" hidden="false" customHeight="true" outlineLevel="0" collapsed="false">
      <c r="A366" s="48" t="str">
        <f aca="false">IF('Finish order'!F364&lt;&gt;0, 'Finish order'!A364,"")</f>
        <v/>
      </c>
      <c r="B366" s="49" t="str">
        <f aca="false">IF('Finish order'!F364&lt;&gt;0, 'Finish order'!B364,"")</f>
        <v/>
      </c>
      <c r="C366" s="49" t="str">
        <f aca="false">IF('Finish order'!F364&lt;&gt;0, 'Finish order'!D364,"")</f>
        <v/>
      </c>
      <c r="D366" s="50" t="str">
        <f aca="false">PROPER('Finish order'!H364)</f>
        <v/>
      </c>
      <c r="E366" s="51" t="str">
        <f aca="false">IF('Finish order'!I364&lt;&gt;0,'Finish order'!I364,"")</f>
        <v/>
      </c>
      <c r="F366" s="49" t="str">
        <f aca="false">IF('Finish order'!K364&lt;&gt;0, (UPPER(LEFT('Finish order'!K364,2))&amp;MID('Finish order'!K364,3,LEN('Finish order'!K364))), "")</f>
        <v/>
      </c>
      <c r="G366" s="52" t="str">
        <f aca="false">IF('Finish order'!G364&lt;&gt;0,'Finish order'!G364,"")</f>
        <v/>
      </c>
      <c r="I366" s="36"/>
      <c r="J366" s="36"/>
      <c r="K366" s="36"/>
      <c r="L366" s="36"/>
      <c r="M366" s="36"/>
      <c r="N366" s="36"/>
      <c r="O366" s="36"/>
      <c r="P366" s="36"/>
      <c r="Q366" s="36"/>
      <c r="R366" s="36"/>
      <c r="S366" s="36"/>
      <c r="T366" s="36"/>
      <c r="U366" s="36"/>
      <c r="V366" s="36"/>
      <c r="W366" s="36"/>
      <c r="X366" s="36"/>
      <c r="Y366" s="36"/>
      <c r="Z366" s="36"/>
    </row>
    <row r="367" customFormat="false" ht="15.75" hidden="false" customHeight="true" outlineLevel="0" collapsed="false">
      <c r="A367" s="48" t="str">
        <f aca="false">IF('Finish order'!F365&lt;&gt;0, 'Finish order'!A365,"")</f>
        <v/>
      </c>
      <c r="B367" s="49" t="str">
        <f aca="false">IF('Finish order'!F365&lt;&gt;0, 'Finish order'!B365,"")</f>
        <v/>
      </c>
      <c r="C367" s="49" t="str">
        <f aca="false">IF('Finish order'!F365&lt;&gt;0, 'Finish order'!D365,"")</f>
        <v/>
      </c>
      <c r="D367" s="50" t="str">
        <f aca="false">PROPER('Finish order'!H365)</f>
        <v/>
      </c>
      <c r="E367" s="51" t="str">
        <f aca="false">IF('Finish order'!I365&lt;&gt;0,'Finish order'!I365,"")</f>
        <v/>
      </c>
      <c r="F367" s="49" t="str">
        <f aca="false">IF('Finish order'!K365&lt;&gt;0, (UPPER(LEFT('Finish order'!K365,2))&amp;MID('Finish order'!K365,3,LEN('Finish order'!K365))), "")</f>
        <v/>
      </c>
      <c r="G367" s="52" t="str">
        <f aca="false">IF('Finish order'!G365&lt;&gt;0,'Finish order'!G365,"")</f>
        <v/>
      </c>
      <c r="I367" s="36"/>
      <c r="J367" s="36"/>
      <c r="K367" s="36"/>
      <c r="L367" s="36"/>
      <c r="M367" s="36"/>
      <c r="N367" s="36"/>
      <c r="O367" s="36"/>
      <c r="P367" s="36"/>
      <c r="Q367" s="36"/>
      <c r="R367" s="36"/>
      <c r="S367" s="36"/>
      <c r="T367" s="36"/>
      <c r="U367" s="36"/>
      <c r="V367" s="36"/>
      <c r="W367" s="36"/>
      <c r="X367" s="36"/>
      <c r="Y367" s="36"/>
      <c r="Z367" s="36"/>
    </row>
    <row r="368" customFormat="false" ht="15.75" hidden="false" customHeight="true" outlineLevel="0" collapsed="false">
      <c r="A368" s="48" t="str">
        <f aca="false">IF('Finish order'!F366&lt;&gt;0, 'Finish order'!A366,"")</f>
        <v/>
      </c>
      <c r="B368" s="49" t="str">
        <f aca="false">IF('Finish order'!F366&lt;&gt;0, 'Finish order'!B366,"")</f>
        <v/>
      </c>
      <c r="C368" s="49" t="str">
        <f aca="false">IF('Finish order'!F366&lt;&gt;0, 'Finish order'!D366,"")</f>
        <v/>
      </c>
      <c r="D368" s="50" t="str">
        <f aca="false">PROPER('Finish order'!H366)</f>
        <v/>
      </c>
      <c r="E368" s="51" t="str">
        <f aca="false">IF('Finish order'!I366&lt;&gt;0,'Finish order'!I366,"")</f>
        <v/>
      </c>
      <c r="F368" s="49" t="str">
        <f aca="false">IF('Finish order'!K366&lt;&gt;0, (UPPER(LEFT('Finish order'!K366,2))&amp;MID('Finish order'!K366,3,LEN('Finish order'!K366))), "")</f>
        <v/>
      </c>
      <c r="G368" s="52" t="str">
        <f aca="false">IF('Finish order'!G366&lt;&gt;0,'Finish order'!G366,"")</f>
        <v/>
      </c>
      <c r="I368" s="36"/>
      <c r="J368" s="36"/>
      <c r="K368" s="36"/>
      <c r="L368" s="36"/>
      <c r="M368" s="36"/>
      <c r="N368" s="36"/>
      <c r="O368" s="36"/>
      <c r="P368" s="36"/>
      <c r="Q368" s="36"/>
      <c r="R368" s="36"/>
      <c r="S368" s="36"/>
      <c r="T368" s="36"/>
      <c r="U368" s="36"/>
      <c r="V368" s="36"/>
      <c r="W368" s="36"/>
      <c r="X368" s="36"/>
      <c r="Y368" s="36"/>
      <c r="Z368" s="36"/>
    </row>
    <row r="369" customFormat="false" ht="15.75" hidden="false" customHeight="true" outlineLevel="0" collapsed="false">
      <c r="A369" s="48" t="str">
        <f aca="false">IF('Finish order'!F367&lt;&gt;0, 'Finish order'!A367,"")</f>
        <v/>
      </c>
      <c r="B369" s="49" t="str">
        <f aca="false">IF('Finish order'!F367&lt;&gt;0, 'Finish order'!B367,"")</f>
        <v/>
      </c>
      <c r="C369" s="49" t="str">
        <f aca="false">IF('Finish order'!F367&lt;&gt;0, 'Finish order'!D367,"")</f>
        <v/>
      </c>
      <c r="D369" s="50" t="str">
        <f aca="false">PROPER('Finish order'!H367)</f>
        <v/>
      </c>
      <c r="E369" s="51" t="str">
        <f aca="false">IF('Finish order'!I367&lt;&gt;0,'Finish order'!I367,"")</f>
        <v/>
      </c>
      <c r="F369" s="49" t="str">
        <f aca="false">IF('Finish order'!K367&lt;&gt;0, (UPPER(LEFT('Finish order'!K367,2))&amp;MID('Finish order'!K367,3,LEN('Finish order'!K367))), "")</f>
        <v/>
      </c>
      <c r="G369" s="52" t="str">
        <f aca="false">IF('Finish order'!G367&lt;&gt;0,'Finish order'!G367,"")</f>
        <v/>
      </c>
      <c r="I369" s="36"/>
      <c r="J369" s="36"/>
      <c r="K369" s="36"/>
      <c r="L369" s="36"/>
      <c r="M369" s="36"/>
      <c r="N369" s="36"/>
      <c r="O369" s="36"/>
      <c r="P369" s="36"/>
      <c r="Q369" s="36"/>
      <c r="R369" s="36"/>
      <c r="S369" s="36"/>
      <c r="T369" s="36"/>
      <c r="U369" s="36"/>
      <c r="V369" s="36"/>
      <c r="W369" s="36"/>
      <c r="X369" s="36"/>
      <c r="Y369" s="36"/>
      <c r="Z369" s="36"/>
    </row>
    <row r="370" customFormat="false" ht="15.75" hidden="false" customHeight="true" outlineLevel="0" collapsed="false">
      <c r="A370" s="48" t="str">
        <f aca="false">IF('Finish order'!F368&lt;&gt;0, 'Finish order'!A368,"")</f>
        <v/>
      </c>
      <c r="B370" s="49" t="str">
        <f aca="false">IF('Finish order'!F368&lt;&gt;0, 'Finish order'!B368,"")</f>
        <v/>
      </c>
      <c r="C370" s="49" t="str">
        <f aca="false">IF('Finish order'!F368&lt;&gt;0, 'Finish order'!D368,"")</f>
        <v/>
      </c>
      <c r="D370" s="50" t="str">
        <f aca="false">PROPER('Finish order'!H368)</f>
        <v/>
      </c>
      <c r="E370" s="51" t="str">
        <f aca="false">IF('Finish order'!I368&lt;&gt;0,'Finish order'!I368,"")</f>
        <v/>
      </c>
      <c r="F370" s="49" t="str">
        <f aca="false">IF('Finish order'!K368&lt;&gt;0, (UPPER(LEFT('Finish order'!K368,2))&amp;MID('Finish order'!K368,3,LEN('Finish order'!K368))), "")</f>
        <v/>
      </c>
      <c r="G370" s="52" t="str">
        <f aca="false">IF('Finish order'!G368&lt;&gt;0,'Finish order'!G368,"")</f>
        <v/>
      </c>
      <c r="I370" s="36"/>
      <c r="J370" s="36"/>
      <c r="K370" s="36"/>
      <c r="L370" s="36"/>
      <c r="M370" s="36"/>
      <c r="N370" s="36"/>
      <c r="O370" s="36"/>
      <c r="P370" s="36"/>
      <c r="Q370" s="36"/>
      <c r="R370" s="36"/>
      <c r="S370" s="36"/>
      <c r="T370" s="36"/>
      <c r="U370" s="36"/>
      <c r="V370" s="36"/>
      <c r="W370" s="36"/>
      <c r="X370" s="36"/>
      <c r="Y370" s="36"/>
      <c r="Z370" s="36"/>
    </row>
    <row r="371" customFormat="false" ht="15.75" hidden="false" customHeight="true" outlineLevel="0" collapsed="false">
      <c r="A371" s="48" t="str">
        <f aca="false">IF('Finish order'!F369&lt;&gt;0, 'Finish order'!A369,"")</f>
        <v/>
      </c>
      <c r="B371" s="49" t="str">
        <f aca="false">IF('Finish order'!F369&lt;&gt;0, 'Finish order'!B369,"")</f>
        <v/>
      </c>
      <c r="C371" s="49" t="str">
        <f aca="false">IF('Finish order'!F369&lt;&gt;0, 'Finish order'!D369,"")</f>
        <v/>
      </c>
      <c r="D371" s="50" t="str">
        <f aca="false">PROPER('Finish order'!H369)</f>
        <v/>
      </c>
      <c r="E371" s="51" t="str">
        <f aca="false">IF('Finish order'!I369&lt;&gt;0,'Finish order'!I369,"")</f>
        <v/>
      </c>
      <c r="F371" s="49" t="str">
        <f aca="false">IF('Finish order'!K369&lt;&gt;0, (UPPER(LEFT('Finish order'!K369,2))&amp;MID('Finish order'!K369,3,LEN('Finish order'!K369))), "")</f>
        <v/>
      </c>
      <c r="G371" s="52" t="str">
        <f aca="false">IF('Finish order'!G369&lt;&gt;0,'Finish order'!G369,"")</f>
        <v/>
      </c>
      <c r="I371" s="36"/>
      <c r="J371" s="36"/>
      <c r="K371" s="36"/>
      <c r="L371" s="36"/>
      <c r="M371" s="36"/>
      <c r="N371" s="36"/>
      <c r="O371" s="36"/>
      <c r="P371" s="36"/>
      <c r="Q371" s="36"/>
      <c r="R371" s="36"/>
      <c r="S371" s="36"/>
      <c r="T371" s="36"/>
      <c r="U371" s="36"/>
      <c r="V371" s="36"/>
      <c r="W371" s="36"/>
      <c r="X371" s="36"/>
      <c r="Y371" s="36"/>
      <c r="Z371" s="36"/>
    </row>
    <row r="372" customFormat="false" ht="15.75" hidden="false" customHeight="true" outlineLevel="0" collapsed="false">
      <c r="A372" s="48" t="str">
        <f aca="false">IF('Finish order'!F370&lt;&gt;0, 'Finish order'!A370,"")</f>
        <v/>
      </c>
      <c r="B372" s="49" t="str">
        <f aca="false">IF('Finish order'!F370&lt;&gt;0, 'Finish order'!B370,"")</f>
        <v/>
      </c>
      <c r="C372" s="49" t="str">
        <f aca="false">IF('Finish order'!F370&lt;&gt;0, 'Finish order'!D370,"")</f>
        <v/>
      </c>
      <c r="D372" s="50" t="str">
        <f aca="false">PROPER('Finish order'!H370)</f>
        <v/>
      </c>
      <c r="E372" s="51" t="str">
        <f aca="false">IF('Finish order'!I370&lt;&gt;0,'Finish order'!I370,"")</f>
        <v/>
      </c>
      <c r="F372" s="49" t="str">
        <f aca="false">IF('Finish order'!K370&lt;&gt;0, (UPPER(LEFT('Finish order'!K370,2))&amp;MID('Finish order'!K370,3,LEN('Finish order'!K370))), "")</f>
        <v/>
      </c>
      <c r="G372" s="52" t="str">
        <f aca="false">IF('Finish order'!G370&lt;&gt;0,'Finish order'!G370,"")</f>
        <v/>
      </c>
      <c r="I372" s="36"/>
      <c r="J372" s="36"/>
      <c r="K372" s="36"/>
      <c r="L372" s="36"/>
      <c r="M372" s="36"/>
      <c r="N372" s="36"/>
      <c r="O372" s="36"/>
      <c r="P372" s="36"/>
      <c r="Q372" s="36"/>
      <c r="R372" s="36"/>
      <c r="S372" s="36"/>
      <c r="T372" s="36"/>
      <c r="U372" s="36"/>
      <c r="V372" s="36"/>
      <c r="W372" s="36"/>
      <c r="X372" s="36"/>
      <c r="Y372" s="36"/>
      <c r="Z372" s="36"/>
    </row>
    <row r="373" customFormat="false" ht="15.75" hidden="false" customHeight="true" outlineLevel="0" collapsed="false">
      <c r="A373" s="48" t="str">
        <f aca="false">IF('Finish order'!F371&lt;&gt;0, 'Finish order'!A371,"")</f>
        <v/>
      </c>
      <c r="B373" s="49" t="str">
        <f aca="false">IF('Finish order'!F371&lt;&gt;0, 'Finish order'!B371,"")</f>
        <v/>
      </c>
      <c r="C373" s="49" t="str">
        <f aca="false">IF('Finish order'!F371&lt;&gt;0, 'Finish order'!D371,"")</f>
        <v/>
      </c>
      <c r="D373" s="50" t="str">
        <f aca="false">PROPER('Finish order'!H371)</f>
        <v/>
      </c>
      <c r="E373" s="51" t="str">
        <f aca="false">IF('Finish order'!I371&lt;&gt;0,'Finish order'!I371,"")</f>
        <v/>
      </c>
      <c r="F373" s="49" t="str">
        <f aca="false">IF('Finish order'!K371&lt;&gt;0, (UPPER(LEFT('Finish order'!K371,2))&amp;MID('Finish order'!K371,3,LEN('Finish order'!K371))), "")</f>
        <v/>
      </c>
      <c r="G373" s="52" t="str">
        <f aca="false">IF('Finish order'!G371&lt;&gt;0,'Finish order'!G371,"")</f>
        <v/>
      </c>
      <c r="I373" s="36"/>
      <c r="J373" s="36"/>
      <c r="K373" s="36"/>
      <c r="L373" s="36"/>
      <c r="M373" s="36"/>
      <c r="N373" s="36"/>
      <c r="O373" s="36"/>
      <c r="P373" s="36"/>
      <c r="Q373" s="36"/>
      <c r="R373" s="36"/>
      <c r="S373" s="36"/>
      <c r="T373" s="36"/>
      <c r="U373" s="36"/>
      <c r="V373" s="36"/>
      <c r="W373" s="36"/>
      <c r="X373" s="36"/>
      <c r="Y373" s="36"/>
      <c r="Z373" s="36"/>
    </row>
    <row r="374" customFormat="false" ht="15.75" hidden="false" customHeight="true" outlineLevel="0" collapsed="false">
      <c r="A374" s="48" t="str">
        <f aca="false">IF('Finish order'!F372&lt;&gt;0, 'Finish order'!A372,"")</f>
        <v/>
      </c>
      <c r="B374" s="49" t="str">
        <f aca="false">IF('Finish order'!F372&lt;&gt;0, 'Finish order'!B372,"")</f>
        <v/>
      </c>
      <c r="C374" s="49" t="str">
        <f aca="false">IF('Finish order'!F372&lt;&gt;0, 'Finish order'!D372,"")</f>
        <v/>
      </c>
      <c r="D374" s="50" t="str">
        <f aca="false">PROPER('Finish order'!H372)</f>
        <v/>
      </c>
      <c r="E374" s="51" t="str">
        <f aca="false">IF('Finish order'!I372&lt;&gt;0,'Finish order'!I372,"")</f>
        <v/>
      </c>
      <c r="F374" s="49" t="str">
        <f aca="false">IF('Finish order'!K372&lt;&gt;0, (UPPER(LEFT('Finish order'!K372,2))&amp;MID('Finish order'!K372,3,LEN('Finish order'!K372))), "")</f>
        <v/>
      </c>
      <c r="G374" s="52" t="str">
        <f aca="false">IF('Finish order'!G372&lt;&gt;0,'Finish order'!G372,"")</f>
        <v/>
      </c>
      <c r="I374" s="36"/>
      <c r="J374" s="36"/>
      <c r="K374" s="36"/>
      <c r="L374" s="36"/>
      <c r="M374" s="36"/>
      <c r="N374" s="36"/>
      <c r="O374" s="36"/>
      <c r="P374" s="36"/>
      <c r="Q374" s="36"/>
      <c r="R374" s="36"/>
      <c r="S374" s="36"/>
      <c r="T374" s="36"/>
      <c r="U374" s="36"/>
      <c r="V374" s="36"/>
      <c r="W374" s="36"/>
      <c r="X374" s="36"/>
      <c r="Y374" s="36"/>
      <c r="Z374" s="36"/>
    </row>
    <row r="375" customFormat="false" ht="15.75" hidden="false" customHeight="true" outlineLevel="0" collapsed="false">
      <c r="A375" s="48" t="str">
        <f aca="false">IF('Finish order'!F373&lt;&gt;0, 'Finish order'!A373,"")</f>
        <v/>
      </c>
      <c r="B375" s="49" t="str">
        <f aca="false">IF('Finish order'!F373&lt;&gt;0, 'Finish order'!B373,"")</f>
        <v/>
      </c>
      <c r="C375" s="49" t="str">
        <f aca="false">IF('Finish order'!F373&lt;&gt;0, 'Finish order'!D373,"")</f>
        <v/>
      </c>
      <c r="D375" s="50" t="str">
        <f aca="false">PROPER('Finish order'!H373)</f>
        <v/>
      </c>
      <c r="E375" s="51" t="str">
        <f aca="false">IF('Finish order'!I373&lt;&gt;0,'Finish order'!I373,"")</f>
        <v/>
      </c>
      <c r="F375" s="49" t="str">
        <f aca="false">IF('Finish order'!K373&lt;&gt;0, (UPPER(LEFT('Finish order'!K373,2))&amp;MID('Finish order'!K373,3,LEN('Finish order'!K373))), "")</f>
        <v/>
      </c>
      <c r="G375" s="52" t="str">
        <f aca="false">IF('Finish order'!G373&lt;&gt;0,'Finish order'!G373,"")</f>
        <v/>
      </c>
      <c r="I375" s="36"/>
      <c r="J375" s="36"/>
      <c r="K375" s="36"/>
      <c r="L375" s="36"/>
      <c r="M375" s="36"/>
      <c r="N375" s="36"/>
      <c r="O375" s="36"/>
      <c r="P375" s="36"/>
      <c r="Q375" s="36"/>
      <c r="R375" s="36"/>
      <c r="S375" s="36"/>
      <c r="T375" s="36"/>
      <c r="U375" s="36"/>
      <c r="V375" s="36"/>
      <c r="W375" s="36"/>
      <c r="X375" s="36"/>
      <c r="Y375" s="36"/>
      <c r="Z375" s="36"/>
    </row>
    <row r="376" customFormat="false" ht="15.75" hidden="false" customHeight="true" outlineLevel="0" collapsed="false">
      <c r="A376" s="48" t="str">
        <f aca="false">IF('Finish order'!F374&lt;&gt;0, 'Finish order'!A374,"")</f>
        <v/>
      </c>
      <c r="B376" s="49" t="str">
        <f aca="false">IF('Finish order'!F374&lt;&gt;0, 'Finish order'!B374,"")</f>
        <v/>
      </c>
      <c r="C376" s="49" t="str">
        <f aca="false">IF('Finish order'!F374&lt;&gt;0, 'Finish order'!D374,"")</f>
        <v/>
      </c>
      <c r="D376" s="50" t="str">
        <f aca="false">PROPER('Finish order'!H374)</f>
        <v/>
      </c>
      <c r="E376" s="51" t="str">
        <f aca="false">IF('Finish order'!I374&lt;&gt;0,'Finish order'!I374,"")</f>
        <v/>
      </c>
      <c r="F376" s="49" t="str">
        <f aca="false">IF('Finish order'!K374&lt;&gt;0, (UPPER(LEFT('Finish order'!K374,2))&amp;MID('Finish order'!K374,3,LEN('Finish order'!K374))), "")</f>
        <v/>
      </c>
      <c r="G376" s="52" t="str">
        <f aca="false">IF('Finish order'!G374&lt;&gt;0,'Finish order'!G374,"")</f>
        <v/>
      </c>
      <c r="I376" s="36"/>
      <c r="J376" s="36"/>
      <c r="K376" s="36"/>
      <c r="L376" s="36"/>
      <c r="M376" s="36"/>
      <c r="N376" s="36"/>
      <c r="O376" s="36"/>
      <c r="P376" s="36"/>
      <c r="Q376" s="36"/>
      <c r="R376" s="36"/>
      <c r="S376" s="36"/>
      <c r="T376" s="36"/>
      <c r="U376" s="36"/>
      <c r="V376" s="36"/>
      <c r="W376" s="36"/>
      <c r="X376" s="36"/>
      <c r="Y376" s="36"/>
      <c r="Z376" s="36"/>
    </row>
    <row r="377" customFormat="false" ht="15.75" hidden="false" customHeight="true" outlineLevel="0" collapsed="false">
      <c r="A377" s="48" t="str">
        <f aca="false">IF('Finish order'!F375&lt;&gt;0, 'Finish order'!A375,"")</f>
        <v/>
      </c>
      <c r="B377" s="49" t="str">
        <f aca="false">IF('Finish order'!F375&lt;&gt;0, 'Finish order'!B375,"")</f>
        <v/>
      </c>
      <c r="C377" s="49" t="str">
        <f aca="false">IF('Finish order'!F375&lt;&gt;0, 'Finish order'!D375,"")</f>
        <v/>
      </c>
      <c r="D377" s="50" t="str">
        <f aca="false">PROPER('Finish order'!H375)</f>
        <v/>
      </c>
      <c r="E377" s="51" t="str">
        <f aca="false">IF('Finish order'!I375&lt;&gt;0,'Finish order'!I375,"")</f>
        <v/>
      </c>
      <c r="F377" s="49" t="str">
        <f aca="false">IF('Finish order'!K375&lt;&gt;0, (UPPER(LEFT('Finish order'!K375,2))&amp;MID('Finish order'!K375,3,LEN('Finish order'!K375))), "")</f>
        <v/>
      </c>
      <c r="G377" s="52" t="str">
        <f aca="false">IF('Finish order'!G375&lt;&gt;0,'Finish order'!G375,"")</f>
        <v/>
      </c>
      <c r="I377" s="36"/>
      <c r="J377" s="36"/>
      <c r="K377" s="36"/>
      <c r="L377" s="36"/>
      <c r="M377" s="36"/>
      <c r="N377" s="36"/>
      <c r="O377" s="36"/>
      <c r="P377" s="36"/>
      <c r="Q377" s="36"/>
      <c r="R377" s="36"/>
      <c r="S377" s="36"/>
      <c r="T377" s="36"/>
      <c r="U377" s="36"/>
      <c r="V377" s="36"/>
      <c r="W377" s="36"/>
      <c r="X377" s="36"/>
      <c r="Y377" s="36"/>
      <c r="Z377" s="36"/>
    </row>
    <row r="378" customFormat="false" ht="15.75" hidden="false" customHeight="true" outlineLevel="0" collapsed="false">
      <c r="A378" s="48" t="str">
        <f aca="false">IF('Finish order'!F376&lt;&gt;0, 'Finish order'!A376,"")</f>
        <v/>
      </c>
      <c r="B378" s="49" t="str">
        <f aca="false">IF('Finish order'!F376&lt;&gt;0, 'Finish order'!B376,"")</f>
        <v/>
      </c>
      <c r="C378" s="49" t="str">
        <f aca="false">IF('Finish order'!F376&lt;&gt;0, 'Finish order'!D376,"")</f>
        <v/>
      </c>
      <c r="D378" s="50" t="str">
        <f aca="false">PROPER('Finish order'!H376)</f>
        <v/>
      </c>
      <c r="E378" s="51" t="str">
        <f aca="false">IF('Finish order'!I376&lt;&gt;0,'Finish order'!I376,"")</f>
        <v/>
      </c>
      <c r="F378" s="49" t="str">
        <f aca="false">IF('Finish order'!K376&lt;&gt;0, (UPPER(LEFT('Finish order'!K376,2))&amp;MID('Finish order'!K376,3,LEN('Finish order'!K376))), "")</f>
        <v/>
      </c>
      <c r="G378" s="52" t="str">
        <f aca="false">IF('Finish order'!G376&lt;&gt;0,'Finish order'!G376,"")</f>
        <v/>
      </c>
      <c r="I378" s="36"/>
      <c r="J378" s="36"/>
      <c r="K378" s="36"/>
      <c r="L378" s="36"/>
      <c r="M378" s="36"/>
      <c r="N378" s="36"/>
      <c r="O378" s="36"/>
      <c r="P378" s="36"/>
      <c r="Q378" s="36"/>
      <c r="R378" s="36"/>
      <c r="S378" s="36"/>
      <c r="T378" s="36"/>
      <c r="U378" s="36"/>
      <c r="V378" s="36"/>
      <c r="W378" s="36"/>
      <c r="X378" s="36"/>
      <c r="Y378" s="36"/>
      <c r="Z378" s="36"/>
    </row>
    <row r="379" customFormat="false" ht="15.75" hidden="false" customHeight="true" outlineLevel="0" collapsed="false">
      <c r="A379" s="48" t="str">
        <f aca="false">IF('Finish order'!F377&lt;&gt;0, 'Finish order'!A377,"")</f>
        <v/>
      </c>
      <c r="B379" s="49" t="str">
        <f aca="false">IF('Finish order'!F377&lt;&gt;0, 'Finish order'!B377,"")</f>
        <v/>
      </c>
      <c r="C379" s="49" t="str">
        <f aca="false">IF('Finish order'!F377&lt;&gt;0, 'Finish order'!D377,"")</f>
        <v/>
      </c>
      <c r="D379" s="50" t="str">
        <f aca="false">PROPER('Finish order'!H377)</f>
        <v/>
      </c>
      <c r="E379" s="51" t="str">
        <f aca="false">IF('Finish order'!I377&lt;&gt;0,'Finish order'!I377,"")</f>
        <v/>
      </c>
      <c r="F379" s="49" t="str">
        <f aca="false">IF('Finish order'!K377&lt;&gt;0, (UPPER(LEFT('Finish order'!K377,2))&amp;MID('Finish order'!K377,3,LEN('Finish order'!K377))), "")</f>
        <v/>
      </c>
      <c r="G379" s="52" t="str">
        <f aca="false">IF('Finish order'!G377&lt;&gt;0,'Finish order'!G377,"")</f>
        <v/>
      </c>
      <c r="I379" s="36"/>
      <c r="J379" s="36"/>
      <c r="K379" s="36"/>
      <c r="L379" s="36"/>
      <c r="M379" s="36"/>
      <c r="N379" s="36"/>
      <c r="O379" s="36"/>
      <c r="P379" s="36"/>
      <c r="Q379" s="36"/>
      <c r="R379" s="36"/>
      <c r="S379" s="36"/>
      <c r="T379" s="36"/>
      <c r="U379" s="36"/>
      <c r="V379" s="36"/>
      <c r="W379" s="36"/>
      <c r="X379" s="36"/>
      <c r="Y379" s="36"/>
      <c r="Z379" s="36"/>
    </row>
    <row r="380" customFormat="false" ht="15.75" hidden="false" customHeight="true" outlineLevel="0" collapsed="false">
      <c r="A380" s="48" t="str">
        <f aca="false">IF('Finish order'!F378&lt;&gt;0, 'Finish order'!A378,"")</f>
        <v/>
      </c>
      <c r="B380" s="49" t="str">
        <f aca="false">IF('Finish order'!F378&lt;&gt;0, 'Finish order'!B378,"")</f>
        <v/>
      </c>
      <c r="C380" s="49" t="str">
        <f aca="false">IF('Finish order'!F378&lt;&gt;0, 'Finish order'!D378,"")</f>
        <v/>
      </c>
      <c r="D380" s="50" t="str">
        <f aca="false">PROPER('Finish order'!H378)</f>
        <v/>
      </c>
      <c r="E380" s="51" t="str">
        <f aca="false">IF('Finish order'!I378&lt;&gt;0,'Finish order'!I378,"")</f>
        <v/>
      </c>
      <c r="F380" s="49" t="str">
        <f aca="false">IF('Finish order'!K378&lt;&gt;0, (UPPER(LEFT('Finish order'!K378,2))&amp;MID('Finish order'!K378,3,LEN('Finish order'!K378))), "")</f>
        <v/>
      </c>
      <c r="G380" s="52" t="str">
        <f aca="false">IF('Finish order'!G378&lt;&gt;0,'Finish order'!G378,"")</f>
        <v/>
      </c>
      <c r="I380" s="36"/>
      <c r="J380" s="36"/>
      <c r="K380" s="36"/>
      <c r="L380" s="36"/>
      <c r="M380" s="36"/>
      <c r="N380" s="36"/>
      <c r="O380" s="36"/>
      <c r="P380" s="36"/>
      <c r="Q380" s="36"/>
      <c r="R380" s="36"/>
      <c r="S380" s="36"/>
      <c r="T380" s="36"/>
      <c r="U380" s="36"/>
      <c r="V380" s="36"/>
      <c r="W380" s="36"/>
      <c r="X380" s="36"/>
      <c r="Y380" s="36"/>
      <c r="Z380" s="36"/>
    </row>
    <row r="381" customFormat="false" ht="15.75" hidden="false" customHeight="true" outlineLevel="0" collapsed="false">
      <c r="A381" s="48" t="str">
        <f aca="false">IF('Finish order'!F379&lt;&gt;0, 'Finish order'!A379,"")</f>
        <v/>
      </c>
      <c r="B381" s="49" t="str">
        <f aca="false">IF('Finish order'!F379&lt;&gt;0, 'Finish order'!B379,"")</f>
        <v/>
      </c>
      <c r="C381" s="49" t="str">
        <f aca="false">IF('Finish order'!F379&lt;&gt;0, 'Finish order'!D379,"")</f>
        <v/>
      </c>
      <c r="D381" s="50" t="str">
        <f aca="false">PROPER('Finish order'!H379)</f>
        <v/>
      </c>
      <c r="E381" s="51" t="str">
        <f aca="false">IF('Finish order'!I379&lt;&gt;0,'Finish order'!I379,"")</f>
        <v/>
      </c>
      <c r="F381" s="49" t="str">
        <f aca="false">IF('Finish order'!K379&lt;&gt;0, (UPPER(LEFT('Finish order'!K379,2))&amp;MID('Finish order'!K379,3,LEN('Finish order'!K379))), "")</f>
        <v/>
      </c>
      <c r="G381" s="52" t="str">
        <f aca="false">IF('Finish order'!G379&lt;&gt;0,'Finish order'!G379,"")</f>
        <v/>
      </c>
      <c r="I381" s="36"/>
      <c r="J381" s="36"/>
      <c r="K381" s="36"/>
      <c r="L381" s="36"/>
      <c r="M381" s="36"/>
      <c r="N381" s="36"/>
      <c r="O381" s="36"/>
      <c r="P381" s="36"/>
      <c r="Q381" s="36"/>
      <c r="R381" s="36"/>
      <c r="S381" s="36"/>
      <c r="T381" s="36"/>
      <c r="U381" s="36"/>
      <c r="V381" s="36"/>
      <c r="W381" s="36"/>
      <c r="X381" s="36"/>
      <c r="Y381" s="36"/>
      <c r="Z381" s="36"/>
    </row>
    <row r="382" customFormat="false" ht="15.75" hidden="false" customHeight="true" outlineLevel="0" collapsed="false">
      <c r="A382" s="48" t="str">
        <f aca="false">IF('Finish order'!F380&lt;&gt;0, 'Finish order'!A380,"")</f>
        <v/>
      </c>
      <c r="B382" s="49" t="str">
        <f aca="false">IF('Finish order'!F380&lt;&gt;0, 'Finish order'!B380,"")</f>
        <v/>
      </c>
      <c r="C382" s="49" t="str">
        <f aca="false">IF('Finish order'!F380&lt;&gt;0, 'Finish order'!D380,"")</f>
        <v/>
      </c>
      <c r="D382" s="50" t="str">
        <f aca="false">PROPER('Finish order'!H380)</f>
        <v/>
      </c>
      <c r="E382" s="51" t="str">
        <f aca="false">IF('Finish order'!I380&lt;&gt;0,'Finish order'!I380,"")</f>
        <v/>
      </c>
      <c r="F382" s="49" t="str">
        <f aca="false">IF('Finish order'!K380&lt;&gt;0, (UPPER(LEFT('Finish order'!K380,2))&amp;MID('Finish order'!K380,3,LEN('Finish order'!K380))), "")</f>
        <v/>
      </c>
      <c r="G382" s="52" t="str">
        <f aca="false">IF('Finish order'!G380&lt;&gt;0,'Finish order'!G380,"")</f>
        <v/>
      </c>
      <c r="I382" s="36"/>
      <c r="J382" s="36"/>
      <c r="K382" s="36"/>
      <c r="L382" s="36"/>
      <c r="M382" s="36"/>
      <c r="N382" s="36"/>
      <c r="O382" s="36"/>
      <c r="P382" s="36"/>
      <c r="Q382" s="36"/>
      <c r="R382" s="36"/>
      <c r="S382" s="36"/>
      <c r="T382" s="36"/>
      <c r="U382" s="36"/>
      <c r="V382" s="36"/>
      <c r="W382" s="36"/>
      <c r="X382" s="36"/>
      <c r="Y382" s="36"/>
      <c r="Z382" s="36"/>
    </row>
    <row r="383" customFormat="false" ht="15.75" hidden="false" customHeight="true" outlineLevel="0" collapsed="false">
      <c r="A383" s="48" t="str">
        <f aca="false">IF('Finish order'!F381&lt;&gt;0, 'Finish order'!A381,"")</f>
        <v/>
      </c>
      <c r="B383" s="49" t="str">
        <f aca="false">IF('Finish order'!F381&lt;&gt;0, 'Finish order'!B381,"")</f>
        <v/>
      </c>
      <c r="C383" s="49" t="str">
        <f aca="false">IF('Finish order'!F381&lt;&gt;0, 'Finish order'!D381,"")</f>
        <v/>
      </c>
      <c r="D383" s="50" t="str">
        <f aca="false">PROPER('Finish order'!H381)</f>
        <v/>
      </c>
      <c r="E383" s="51" t="str">
        <f aca="false">IF('Finish order'!I381&lt;&gt;0,'Finish order'!I381,"")</f>
        <v/>
      </c>
      <c r="F383" s="49" t="str">
        <f aca="false">IF('Finish order'!K381&lt;&gt;0, (UPPER(LEFT('Finish order'!K381,2))&amp;MID('Finish order'!K381,3,LEN('Finish order'!K381))), "")</f>
        <v/>
      </c>
      <c r="G383" s="52" t="str">
        <f aca="false">IF('Finish order'!G381&lt;&gt;0,'Finish order'!G381,"")</f>
        <v/>
      </c>
      <c r="I383" s="36"/>
      <c r="J383" s="36"/>
      <c r="K383" s="36"/>
      <c r="L383" s="36"/>
      <c r="M383" s="36"/>
      <c r="N383" s="36"/>
      <c r="O383" s="36"/>
      <c r="P383" s="36"/>
      <c r="Q383" s="36"/>
      <c r="R383" s="36"/>
      <c r="S383" s="36"/>
      <c r="T383" s="36"/>
      <c r="U383" s="36"/>
      <c r="V383" s="36"/>
      <c r="W383" s="36"/>
      <c r="X383" s="36"/>
      <c r="Y383" s="36"/>
      <c r="Z383" s="36"/>
    </row>
    <row r="384" customFormat="false" ht="15.75" hidden="false" customHeight="true" outlineLevel="0" collapsed="false">
      <c r="A384" s="48" t="str">
        <f aca="false">IF('Finish order'!F382&lt;&gt;0, 'Finish order'!A382,"")</f>
        <v/>
      </c>
      <c r="B384" s="49" t="str">
        <f aca="false">IF('Finish order'!F382&lt;&gt;0, 'Finish order'!B382,"")</f>
        <v/>
      </c>
      <c r="C384" s="49" t="str">
        <f aca="false">IF('Finish order'!F382&lt;&gt;0, 'Finish order'!D382,"")</f>
        <v/>
      </c>
      <c r="D384" s="50" t="str">
        <f aca="false">PROPER('Finish order'!H382)</f>
        <v/>
      </c>
      <c r="E384" s="51" t="str">
        <f aca="false">IF('Finish order'!I382&lt;&gt;0,'Finish order'!I382,"")</f>
        <v/>
      </c>
      <c r="F384" s="49" t="str">
        <f aca="false">IF('Finish order'!K382&lt;&gt;0, (UPPER(LEFT('Finish order'!K382,2))&amp;MID('Finish order'!K382,3,LEN('Finish order'!K382))), "")</f>
        <v/>
      </c>
      <c r="G384" s="52" t="str">
        <f aca="false">IF('Finish order'!G382&lt;&gt;0,'Finish order'!G382,"")</f>
        <v/>
      </c>
      <c r="I384" s="36"/>
      <c r="J384" s="36"/>
      <c r="K384" s="36"/>
      <c r="L384" s="36"/>
      <c r="M384" s="36"/>
      <c r="N384" s="36"/>
      <c r="O384" s="36"/>
      <c r="P384" s="36"/>
      <c r="Q384" s="36"/>
      <c r="R384" s="36"/>
      <c r="S384" s="36"/>
      <c r="T384" s="36"/>
      <c r="U384" s="36"/>
      <c r="V384" s="36"/>
      <c r="W384" s="36"/>
      <c r="X384" s="36"/>
      <c r="Y384" s="36"/>
      <c r="Z384" s="36"/>
    </row>
    <row r="385" customFormat="false" ht="15.75" hidden="false" customHeight="true" outlineLevel="0" collapsed="false">
      <c r="A385" s="48" t="str">
        <f aca="false">IF('Finish order'!F383&lt;&gt;0, 'Finish order'!A383,"")</f>
        <v/>
      </c>
      <c r="B385" s="49" t="str">
        <f aca="false">IF('Finish order'!F383&lt;&gt;0, 'Finish order'!B383,"")</f>
        <v/>
      </c>
      <c r="C385" s="49" t="str">
        <f aca="false">IF('Finish order'!F383&lt;&gt;0, 'Finish order'!D383,"")</f>
        <v/>
      </c>
      <c r="D385" s="50" t="str">
        <f aca="false">PROPER('Finish order'!H383)</f>
        <v/>
      </c>
      <c r="E385" s="51" t="str">
        <f aca="false">IF('Finish order'!I383&lt;&gt;0,'Finish order'!I383,"")</f>
        <v/>
      </c>
      <c r="F385" s="49" t="str">
        <f aca="false">IF('Finish order'!K383&lt;&gt;0, (UPPER(LEFT('Finish order'!K383,2))&amp;MID('Finish order'!K383,3,LEN('Finish order'!K383))), "")</f>
        <v/>
      </c>
      <c r="G385" s="52" t="str">
        <f aca="false">IF('Finish order'!G383&lt;&gt;0,'Finish order'!G383,"")</f>
        <v/>
      </c>
      <c r="I385" s="36"/>
      <c r="J385" s="36"/>
      <c r="K385" s="36"/>
      <c r="L385" s="36"/>
      <c r="M385" s="36"/>
      <c r="N385" s="36"/>
      <c r="O385" s="36"/>
      <c r="P385" s="36"/>
      <c r="Q385" s="36"/>
      <c r="R385" s="36"/>
      <c r="S385" s="36"/>
      <c r="T385" s="36"/>
      <c r="U385" s="36"/>
      <c r="V385" s="36"/>
      <c r="W385" s="36"/>
      <c r="X385" s="36"/>
      <c r="Y385" s="36"/>
      <c r="Z385" s="36"/>
    </row>
    <row r="386" customFormat="false" ht="15.75" hidden="false" customHeight="true" outlineLevel="0" collapsed="false">
      <c r="A386" s="48" t="str">
        <f aca="false">IF('Finish order'!F384&lt;&gt;0, 'Finish order'!A384,"")</f>
        <v/>
      </c>
      <c r="B386" s="49" t="str">
        <f aca="false">IF('Finish order'!F384&lt;&gt;0, 'Finish order'!B384,"")</f>
        <v/>
      </c>
      <c r="C386" s="49" t="str">
        <f aca="false">IF('Finish order'!F384&lt;&gt;0, 'Finish order'!D384,"")</f>
        <v/>
      </c>
      <c r="D386" s="50" t="str">
        <f aca="false">PROPER('Finish order'!H384)</f>
        <v/>
      </c>
      <c r="E386" s="51" t="str">
        <f aca="false">IF('Finish order'!I384&lt;&gt;0,'Finish order'!I384,"")</f>
        <v/>
      </c>
      <c r="F386" s="49" t="str">
        <f aca="false">IF('Finish order'!K384&lt;&gt;0, (UPPER(LEFT('Finish order'!K384,2))&amp;MID('Finish order'!K384,3,LEN('Finish order'!K384))), "")</f>
        <v/>
      </c>
      <c r="G386" s="52" t="str">
        <f aca="false">IF('Finish order'!G384&lt;&gt;0,'Finish order'!G384,"")</f>
        <v/>
      </c>
      <c r="I386" s="36"/>
      <c r="J386" s="36"/>
      <c r="K386" s="36"/>
      <c r="L386" s="36"/>
      <c r="M386" s="36"/>
      <c r="N386" s="36"/>
      <c r="O386" s="36"/>
      <c r="P386" s="36"/>
      <c r="Q386" s="36"/>
      <c r="R386" s="36"/>
      <c r="S386" s="36"/>
      <c r="T386" s="36"/>
      <c r="U386" s="36"/>
      <c r="V386" s="36"/>
      <c r="W386" s="36"/>
      <c r="X386" s="36"/>
      <c r="Y386" s="36"/>
      <c r="Z386" s="36"/>
    </row>
    <row r="387" customFormat="false" ht="15.75" hidden="false" customHeight="true" outlineLevel="0" collapsed="false">
      <c r="A387" s="48" t="str">
        <f aca="false">IF('Finish order'!F385&lt;&gt;0, 'Finish order'!A385,"")</f>
        <v/>
      </c>
      <c r="B387" s="49" t="str">
        <f aca="false">IF('Finish order'!F385&lt;&gt;0, 'Finish order'!B385,"")</f>
        <v/>
      </c>
      <c r="C387" s="49" t="str">
        <f aca="false">IF('Finish order'!F385&lt;&gt;0, 'Finish order'!D385,"")</f>
        <v/>
      </c>
      <c r="D387" s="50" t="str">
        <f aca="false">PROPER('Finish order'!H385)</f>
        <v/>
      </c>
      <c r="E387" s="51" t="str">
        <f aca="false">IF('Finish order'!I385&lt;&gt;0,'Finish order'!I385,"")</f>
        <v/>
      </c>
      <c r="F387" s="49" t="str">
        <f aca="false">IF('Finish order'!K385&lt;&gt;0, (UPPER(LEFT('Finish order'!K385,2))&amp;MID('Finish order'!K385,3,LEN('Finish order'!K385))), "")</f>
        <v/>
      </c>
      <c r="G387" s="52" t="str">
        <f aca="false">IF('Finish order'!G385&lt;&gt;0,'Finish order'!G385,"")</f>
        <v/>
      </c>
      <c r="I387" s="36"/>
      <c r="J387" s="36"/>
      <c r="K387" s="36"/>
      <c r="L387" s="36"/>
      <c r="M387" s="36"/>
      <c r="N387" s="36"/>
      <c r="O387" s="36"/>
      <c r="P387" s="36"/>
      <c r="Q387" s="36"/>
      <c r="R387" s="36"/>
      <c r="S387" s="36"/>
      <c r="T387" s="36"/>
      <c r="U387" s="36"/>
      <c r="V387" s="36"/>
      <c r="W387" s="36"/>
      <c r="X387" s="36"/>
      <c r="Y387" s="36"/>
      <c r="Z387" s="36"/>
    </row>
    <row r="388" customFormat="false" ht="15.75" hidden="false" customHeight="true" outlineLevel="0" collapsed="false">
      <c r="A388" s="48" t="str">
        <f aca="false">IF('Finish order'!F386&lt;&gt;0, 'Finish order'!A386,"")</f>
        <v/>
      </c>
      <c r="B388" s="49" t="str">
        <f aca="false">IF('Finish order'!F386&lt;&gt;0, 'Finish order'!B386,"")</f>
        <v/>
      </c>
      <c r="C388" s="49" t="str">
        <f aca="false">IF('Finish order'!F386&lt;&gt;0, 'Finish order'!D386,"")</f>
        <v/>
      </c>
      <c r="D388" s="50" t="str">
        <f aca="false">PROPER('Finish order'!H386)</f>
        <v/>
      </c>
      <c r="E388" s="51" t="str">
        <f aca="false">IF('Finish order'!I386&lt;&gt;0,'Finish order'!I386,"")</f>
        <v/>
      </c>
      <c r="F388" s="49" t="str">
        <f aca="false">IF('Finish order'!K386&lt;&gt;0, (UPPER(LEFT('Finish order'!K386,2))&amp;MID('Finish order'!K386,3,LEN('Finish order'!K386))), "")</f>
        <v/>
      </c>
      <c r="G388" s="52" t="str">
        <f aca="false">IF('Finish order'!G386&lt;&gt;0,'Finish order'!G386,"")</f>
        <v/>
      </c>
      <c r="I388" s="36"/>
      <c r="J388" s="36"/>
      <c r="K388" s="36"/>
      <c r="L388" s="36"/>
      <c r="M388" s="36"/>
      <c r="N388" s="36"/>
      <c r="O388" s="36"/>
      <c r="P388" s="36"/>
      <c r="Q388" s="36"/>
      <c r="R388" s="36"/>
      <c r="S388" s="36"/>
      <c r="T388" s="36"/>
      <c r="U388" s="36"/>
      <c r="V388" s="36"/>
      <c r="W388" s="36"/>
      <c r="X388" s="36"/>
      <c r="Y388" s="36"/>
      <c r="Z388" s="36"/>
    </row>
    <row r="389" customFormat="false" ht="15.75" hidden="false" customHeight="true" outlineLevel="0" collapsed="false">
      <c r="A389" s="48" t="str">
        <f aca="false">IF('Finish order'!F387&lt;&gt;0, 'Finish order'!A387,"")</f>
        <v/>
      </c>
      <c r="B389" s="49" t="str">
        <f aca="false">IF('Finish order'!F387&lt;&gt;0, 'Finish order'!B387,"")</f>
        <v/>
      </c>
      <c r="C389" s="49" t="str">
        <f aca="false">IF('Finish order'!F387&lt;&gt;0, 'Finish order'!D387,"")</f>
        <v/>
      </c>
      <c r="D389" s="50" t="str">
        <f aca="false">PROPER('Finish order'!H387)</f>
        <v/>
      </c>
      <c r="E389" s="51" t="str">
        <f aca="false">IF('Finish order'!I387&lt;&gt;0,'Finish order'!I387,"")</f>
        <v/>
      </c>
      <c r="F389" s="49" t="str">
        <f aca="false">IF('Finish order'!K387&lt;&gt;0, (UPPER(LEFT('Finish order'!K387,2))&amp;MID('Finish order'!K387,3,LEN('Finish order'!K387))), "")</f>
        <v/>
      </c>
      <c r="G389" s="52" t="str">
        <f aca="false">IF('Finish order'!G387&lt;&gt;0,'Finish order'!G387,"")</f>
        <v/>
      </c>
      <c r="I389" s="36"/>
      <c r="J389" s="36"/>
      <c r="K389" s="36"/>
      <c r="L389" s="36"/>
      <c r="M389" s="36"/>
      <c r="N389" s="36"/>
      <c r="O389" s="36"/>
      <c r="P389" s="36"/>
      <c r="Q389" s="36"/>
      <c r="R389" s="36"/>
      <c r="S389" s="36"/>
      <c r="T389" s="36"/>
      <c r="U389" s="36"/>
      <c r="V389" s="36"/>
      <c r="W389" s="36"/>
      <c r="X389" s="36"/>
      <c r="Y389" s="36"/>
      <c r="Z389" s="36"/>
    </row>
    <row r="390" customFormat="false" ht="15.75" hidden="false" customHeight="true" outlineLevel="0" collapsed="false">
      <c r="A390" s="48" t="str">
        <f aca="false">IF('Finish order'!F388&lt;&gt;0, 'Finish order'!A388,"")</f>
        <v/>
      </c>
      <c r="B390" s="49" t="str">
        <f aca="false">IF('Finish order'!F388&lt;&gt;0, 'Finish order'!B388,"")</f>
        <v/>
      </c>
      <c r="C390" s="49" t="str">
        <f aca="false">IF('Finish order'!F388&lt;&gt;0, 'Finish order'!D388,"")</f>
        <v/>
      </c>
      <c r="D390" s="50" t="str">
        <f aca="false">PROPER('Finish order'!H388)</f>
        <v/>
      </c>
      <c r="E390" s="51" t="str">
        <f aca="false">IF('Finish order'!I388&lt;&gt;0,'Finish order'!I388,"")</f>
        <v/>
      </c>
      <c r="F390" s="49" t="str">
        <f aca="false">IF('Finish order'!K388&lt;&gt;0, (UPPER(LEFT('Finish order'!K388,2))&amp;MID('Finish order'!K388,3,LEN('Finish order'!K388))), "")</f>
        <v/>
      </c>
      <c r="G390" s="52" t="str">
        <f aca="false">IF('Finish order'!G388&lt;&gt;0,'Finish order'!G388,"")</f>
        <v/>
      </c>
      <c r="I390" s="36"/>
      <c r="J390" s="36"/>
      <c r="K390" s="36"/>
      <c r="L390" s="36"/>
      <c r="M390" s="36"/>
      <c r="N390" s="36"/>
      <c r="O390" s="36"/>
      <c r="P390" s="36"/>
      <c r="Q390" s="36"/>
      <c r="R390" s="36"/>
      <c r="S390" s="36"/>
      <c r="T390" s="36"/>
      <c r="U390" s="36"/>
      <c r="V390" s="36"/>
      <c r="W390" s="36"/>
      <c r="X390" s="36"/>
      <c r="Y390" s="36"/>
      <c r="Z390" s="36"/>
    </row>
    <row r="391" customFormat="false" ht="15.75" hidden="false" customHeight="true" outlineLevel="0" collapsed="false">
      <c r="A391" s="48" t="str">
        <f aca="false">IF('Finish order'!F389&lt;&gt;0, 'Finish order'!A389,"")</f>
        <v/>
      </c>
      <c r="B391" s="49" t="str">
        <f aca="false">IF('Finish order'!F389&lt;&gt;0, 'Finish order'!B389,"")</f>
        <v/>
      </c>
      <c r="C391" s="49" t="str">
        <f aca="false">IF('Finish order'!F389&lt;&gt;0, 'Finish order'!D389,"")</f>
        <v/>
      </c>
      <c r="D391" s="50" t="str">
        <f aca="false">PROPER('Finish order'!H389)</f>
        <v/>
      </c>
      <c r="E391" s="51" t="str">
        <f aca="false">IF('Finish order'!I389&lt;&gt;0,'Finish order'!I389,"")</f>
        <v/>
      </c>
      <c r="F391" s="49" t="str">
        <f aca="false">IF('Finish order'!K389&lt;&gt;0, (UPPER(LEFT('Finish order'!K389,2))&amp;MID('Finish order'!K389,3,LEN('Finish order'!K389))), "")</f>
        <v/>
      </c>
      <c r="G391" s="52" t="str">
        <f aca="false">IF('Finish order'!G389&lt;&gt;0,'Finish order'!G389,"")</f>
        <v/>
      </c>
      <c r="I391" s="36"/>
      <c r="J391" s="36"/>
      <c r="K391" s="36"/>
      <c r="L391" s="36"/>
      <c r="M391" s="36"/>
      <c r="N391" s="36"/>
      <c r="O391" s="36"/>
      <c r="P391" s="36"/>
      <c r="Q391" s="36"/>
      <c r="R391" s="36"/>
      <c r="S391" s="36"/>
      <c r="T391" s="36"/>
      <c r="U391" s="36"/>
      <c r="V391" s="36"/>
      <c r="W391" s="36"/>
      <c r="X391" s="36"/>
      <c r="Y391" s="36"/>
      <c r="Z391" s="36"/>
    </row>
    <row r="392" customFormat="false" ht="15.75" hidden="false" customHeight="true" outlineLevel="0" collapsed="false">
      <c r="A392" s="48" t="str">
        <f aca="false">IF('Finish order'!F390&lt;&gt;0, 'Finish order'!A390,"")</f>
        <v/>
      </c>
      <c r="B392" s="49" t="str">
        <f aca="false">IF('Finish order'!F390&lt;&gt;0, 'Finish order'!B390,"")</f>
        <v/>
      </c>
      <c r="C392" s="49" t="str">
        <f aca="false">IF('Finish order'!F390&lt;&gt;0, 'Finish order'!D390,"")</f>
        <v/>
      </c>
      <c r="D392" s="50" t="str">
        <f aca="false">PROPER('Finish order'!H390)</f>
        <v/>
      </c>
      <c r="E392" s="51" t="str">
        <f aca="false">IF('Finish order'!I390&lt;&gt;0,'Finish order'!I390,"")</f>
        <v/>
      </c>
      <c r="F392" s="49" t="str">
        <f aca="false">IF('Finish order'!K390&lt;&gt;0, (UPPER(LEFT('Finish order'!K390,2))&amp;MID('Finish order'!K390,3,LEN('Finish order'!K390))), "")</f>
        <v/>
      </c>
      <c r="G392" s="52" t="str">
        <f aca="false">IF('Finish order'!G390&lt;&gt;0,'Finish order'!G390,"")</f>
        <v/>
      </c>
      <c r="I392" s="36"/>
      <c r="J392" s="36"/>
      <c r="K392" s="36"/>
      <c r="L392" s="36"/>
      <c r="M392" s="36"/>
      <c r="N392" s="36"/>
      <c r="O392" s="36"/>
      <c r="P392" s="36"/>
      <c r="Q392" s="36"/>
      <c r="R392" s="36"/>
      <c r="S392" s="36"/>
      <c r="T392" s="36"/>
      <c r="U392" s="36"/>
      <c r="V392" s="36"/>
      <c r="W392" s="36"/>
      <c r="X392" s="36"/>
      <c r="Y392" s="36"/>
      <c r="Z392" s="36"/>
    </row>
    <row r="393" customFormat="false" ht="15.75" hidden="false" customHeight="true" outlineLevel="0" collapsed="false">
      <c r="A393" s="48" t="str">
        <f aca="false">IF('Finish order'!F391&lt;&gt;0, 'Finish order'!A391,"")</f>
        <v/>
      </c>
      <c r="B393" s="49" t="str">
        <f aca="false">IF('Finish order'!F391&lt;&gt;0, 'Finish order'!B391,"")</f>
        <v/>
      </c>
      <c r="C393" s="49" t="str">
        <f aca="false">IF('Finish order'!F391&lt;&gt;0, 'Finish order'!D391,"")</f>
        <v/>
      </c>
      <c r="D393" s="50" t="str">
        <f aca="false">PROPER('Finish order'!H391)</f>
        <v/>
      </c>
      <c r="E393" s="51" t="str">
        <f aca="false">IF('Finish order'!I391&lt;&gt;0,'Finish order'!I391,"")</f>
        <v/>
      </c>
      <c r="F393" s="49" t="str">
        <f aca="false">IF('Finish order'!K391&lt;&gt;0, (UPPER(LEFT('Finish order'!K391,2))&amp;MID('Finish order'!K391,3,LEN('Finish order'!K391))), "")</f>
        <v/>
      </c>
      <c r="G393" s="52" t="str">
        <f aca="false">IF('Finish order'!G391&lt;&gt;0,'Finish order'!G391,"")</f>
        <v/>
      </c>
      <c r="I393" s="36"/>
      <c r="J393" s="36"/>
      <c r="K393" s="36"/>
      <c r="L393" s="36"/>
      <c r="M393" s="36"/>
      <c r="N393" s="36"/>
      <c r="O393" s="36"/>
      <c r="P393" s="36"/>
      <c r="Q393" s="36"/>
      <c r="R393" s="36"/>
      <c r="S393" s="36"/>
      <c r="T393" s="36"/>
      <c r="U393" s="36"/>
      <c r="V393" s="36"/>
      <c r="W393" s="36"/>
      <c r="X393" s="36"/>
      <c r="Y393" s="36"/>
      <c r="Z393" s="36"/>
    </row>
    <row r="394" customFormat="false" ht="15.75" hidden="false" customHeight="true" outlineLevel="0" collapsed="false">
      <c r="A394" s="48" t="str">
        <f aca="false">IF('Finish order'!F392&lt;&gt;0, 'Finish order'!A392,"")</f>
        <v/>
      </c>
      <c r="B394" s="49" t="str">
        <f aca="false">IF('Finish order'!F392&lt;&gt;0, 'Finish order'!B392,"")</f>
        <v/>
      </c>
      <c r="C394" s="49" t="str">
        <f aca="false">IF('Finish order'!F392&lt;&gt;0, 'Finish order'!D392,"")</f>
        <v/>
      </c>
      <c r="D394" s="50" t="str">
        <f aca="false">PROPER('Finish order'!H392)</f>
        <v/>
      </c>
      <c r="E394" s="51" t="str">
        <f aca="false">IF('Finish order'!I392&lt;&gt;0,'Finish order'!I392,"")</f>
        <v/>
      </c>
      <c r="F394" s="49" t="str">
        <f aca="false">IF('Finish order'!K392&lt;&gt;0, (UPPER(LEFT('Finish order'!K392,2))&amp;MID('Finish order'!K392,3,LEN('Finish order'!K392))), "")</f>
        <v/>
      </c>
      <c r="G394" s="52" t="str">
        <f aca="false">IF('Finish order'!G392&lt;&gt;0,'Finish order'!G392,"")</f>
        <v/>
      </c>
      <c r="I394" s="36"/>
      <c r="J394" s="36"/>
      <c r="K394" s="36"/>
      <c r="L394" s="36"/>
      <c r="M394" s="36"/>
      <c r="N394" s="36"/>
      <c r="O394" s="36"/>
      <c r="P394" s="36"/>
      <c r="Q394" s="36"/>
      <c r="R394" s="36"/>
      <c r="S394" s="36"/>
      <c r="T394" s="36"/>
      <c r="U394" s="36"/>
      <c r="V394" s="36"/>
      <c r="W394" s="36"/>
      <c r="X394" s="36"/>
      <c r="Y394" s="36"/>
      <c r="Z394" s="36"/>
    </row>
    <row r="395" customFormat="false" ht="15.75" hidden="false" customHeight="true" outlineLevel="0" collapsed="false">
      <c r="A395" s="48" t="str">
        <f aca="false">IF('Finish order'!F393&lt;&gt;0, 'Finish order'!A393,"")</f>
        <v/>
      </c>
      <c r="B395" s="49" t="str">
        <f aca="false">IF('Finish order'!F393&lt;&gt;0, 'Finish order'!B393,"")</f>
        <v/>
      </c>
      <c r="C395" s="49" t="str">
        <f aca="false">IF('Finish order'!F393&lt;&gt;0, 'Finish order'!D393,"")</f>
        <v/>
      </c>
      <c r="D395" s="50" t="str">
        <f aca="false">PROPER('Finish order'!H393)</f>
        <v/>
      </c>
      <c r="E395" s="51" t="str">
        <f aca="false">IF('Finish order'!I393&lt;&gt;0,'Finish order'!I393,"")</f>
        <v/>
      </c>
      <c r="F395" s="49" t="str">
        <f aca="false">IF('Finish order'!K393&lt;&gt;0, (UPPER(LEFT('Finish order'!K393,2))&amp;MID('Finish order'!K393,3,LEN('Finish order'!K393))), "")</f>
        <v/>
      </c>
      <c r="G395" s="52" t="str">
        <f aca="false">IF('Finish order'!G393&lt;&gt;0,'Finish order'!G393,"")</f>
        <v/>
      </c>
      <c r="I395" s="36"/>
      <c r="J395" s="36"/>
      <c r="K395" s="36"/>
      <c r="L395" s="36"/>
      <c r="M395" s="36"/>
      <c r="N395" s="36"/>
      <c r="O395" s="36"/>
      <c r="P395" s="36"/>
      <c r="Q395" s="36"/>
      <c r="R395" s="36"/>
      <c r="S395" s="36"/>
      <c r="T395" s="36"/>
      <c r="U395" s="36"/>
      <c r="V395" s="36"/>
      <c r="W395" s="36"/>
      <c r="X395" s="36"/>
      <c r="Y395" s="36"/>
      <c r="Z395" s="36"/>
    </row>
    <row r="396" customFormat="false" ht="15.75" hidden="false" customHeight="true" outlineLevel="0" collapsed="false">
      <c r="A396" s="48" t="str">
        <f aca="false">IF('Finish order'!F394&lt;&gt;0, 'Finish order'!A394,"")</f>
        <v/>
      </c>
      <c r="B396" s="49" t="str">
        <f aca="false">IF('Finish order'!F394&lt;&gt;0, 'Finish order'!B394,"")</f>
        <v/>
      </c>
      <c r="C396" s="49" t="str">
        <f aca="false">IF('Finish order'!F394&lt;&gt;0, 'Finish order'!D394,"")</f>
        <v/>
      </c>
      <c r="D396" s="50" t="str">
        <f aca="false">PROPER('Finish order'!H394)</f>
        <v/>
      </c>
      <c r="E396" s="51" t="str">
        <f aca="false">IF('Finish order'!I394&lt;&gt;0,'Finish order'!I394,"")</f>
        <v/>
      </c>
      <c r="F396" s="49" t="str">
        <f aca="false">IF('Finish order'!K394&lt;&gt;0, (UPPER(LEFT('Finish order'!K394,2))&amp;MID('Finish order'!K394,3,LEN('Finish order'!K394))), "")</f>
        <v/>
      </c>
      <c r="G396" s="52" t="str">
        <f aca="false">IF('Finish order'!G394&lt;&gt;0,'Finish order'!G394,"")</f>
        <v/>
      </c>
      <c r="I396" s="36"/>
      <c r="J396" s="36"/>
      <c r="K396" s="36"/>
      <c r="L396" s="36"/>
      <c r="M396" s="36"/>
      <c r="N396" s="36"/>
      <c r="O396" s="36"/>
      <c r="P396" s="36"/>
      <c r="Q396" s="36"/>
      <c r="R396" s="36"/>
      <c r="S396" s="36"/>
      <c r="T396" s="36"/>
      <c r="U396" s="36"/>
      <c r="V396" s="36"/>
      <c r="W396" s="36"/>
      <c r="X396" s="36"/>
      <c r="Y396" s="36"/>
      <c r="Z396" s="36"/>
    </row>
    <row r="397" customFormat="false" ht="15.75" hidden="false" customHeight="true" outlineLevel="0" collapsed="false">
      <c r="A397" s="48" t="str">
        <f aca="false">IF('Finish order'!F395&lt;&gt;0, 'Finish order'!A395,"")</f>
        <v/>
      </c>
      <c r="B397" s="49" t="str">
        <f aca="false">IF('Finish order'!F395&lt;&gt;0, 'Finish order'!B395,"")</f>
        <v/>
      </c>
      <c r="C397" s="49" t="str">
        <f aca="false">IF('Finish order'!F395&lt;&gt;0, 'Finish order'!D395,"")</f>
        <v/>
      </c>
      <c r="D397" s="50" t="str">
        <f aca="false">PROPER('Finish order'!H395)</f>
        <v/>
      </c>
      <c r="E397" s="51" t="str">
        <f aca="false">IF('Finish order'!I395&lt;&gt;0,'Finish order'!I395,"")</f>
        <v/>
      </c>
      <c r="F397" s="49" t="str">
        <f aca="false">IF('Finish order'!K395&lt;&gt;0, (UPPER(LEFT('Finish order'!K395,2))&amp;MID('Finish order'!K395,3,LEN('Finish order'!K395))), "")</f>
        <v/>
      </c>
      <c r="G397" s="52" t="str">
        <f aca="false">IF('Finish order'!G395&lt;&gt;0,'Finish order'!G395,"")</f>
        <v/>
      </c>
      <c r="I397" s="36"/>
      <c r="J397" s="36"/>
      <c r="K397" s="36"/>
      <c r="L397" s="36"/>
      <c r="M397" s="36"/>
      <c r="N397" s="36"/>
      <c r="O397" s="36"/>
      <c r="P397" s="36"/>
      <c r="Q397" s="36"/>
      <c r="R397" s="36"/>
      <c r="S397" s="36"/>
      <c r="T397" s="36"/>
      <c r="U397" s="36"/>
      <c r="V397" s="36"/>
      <c r="W397" s="36"/>
      <c r="X397" s="36"/>
      <c r="Y397" s="36"/>
      <c r="Z397" s="36"/>
    </row>
    <row r="398" customFormat="false" ht="15.75" hidden="false" customHeight="true" outlineLevel="0" collapsed="false">
      <c r="A398" s="48" t="str">
        <f aca="false">IF('Finish order'!F396&lt;&gt;0, 'Finish order'!A396,"")</f>
        <v/>
      </c>
      <c r="B398" s="49" t="str">
        <f aca="false">IF('Finish order'!F396&lt;&gt;0, 'Finish order'!B396,"")</f>
        <v/>
      </c>
      <c r="C398" s="49" t="str">
        <f aca="false">IF('Finish order'!F396&lt;&gt;0, 'Finish order'!D396,"")</f>
        <v/>
      </c>
      <c r="D398" s="50" t="str">
        <f aca="false">PROPER('Finish order'!H396)</f>
        <v/>
      </c>
      <c r="E398" s="51" t="str">
        <f aca="false">IF('Finish order'!I396&lt;&gt;0,'Finish order'!I396,"")</f>
        <v/>
      </c>
      <c r="F398" s="49" t="str">
        <f aca="false">IF('Finish order'!K396&lt;&gt;0, (UPPER(LEFT('Finish order'!K396,2))&amp;MID('Finish order'!K396,3,LEN('Finish order'!K396))), "")</f>
        <v/>
      </c>
      <c r="G398" s="52" t="str">
        <f aca="false">IF('Finish order'!G396&lt;&gt;0,'Finish order'!G396,"")</f>
        <v/>
      </c>
      <c r="I398" s="36"/>
      <c r="J398" s="36"/>
      <c r="K398" s="36"/>
      <c r="L398" s="36"/>
      <c r="M398" s="36"/>
      <c r="N398" s="36"/>
      <c r="O398" s="36"/>
      <c r="P398" s="36"/>
      <c r="Q398" s="36"/>
      <c r="R398" s="36"/>
      <c r="S398" s="36"/>
      <c r="T398" s="36"/>
      <c r="U398" s="36"/>
      <c r="V398" s="36"/>
      <c r="W398" s="36"/>
      <c r="X398" s="36"/>
      <c r="Y398" s="36"/>
      <c r="Z398" s="36"/>
    </row>
    <row r="399" customFormat="false" ht="15.75" hidden="false" customHeight="true" outlineLevel="0" collapsed="false">
      <c r="A399" s="48" t="str">
        <f aca="false">IF('Finish order'!F397&lt;&gt;0, 'Finish order'!A397,"")</f>
        <v/>
      </c>
      <c r="B399" s="49" t="str">
        <f aca="false">IF('Finish order'!F397&lt;&gt;0, 'Finish order'!B397,"")</f>
        <v/>
      </c>
      <c r="C399" s="49" t="str">
        <f aca="false">IF('Finish order'!F397&lt;&gt;0, 'Finish order'!D397,"")</f>
        <v/>
      </c>
      <c r="D399" s="50" t="str">
        <f aca="false">PROPER('Finish order'!H397)</f>
        <v/>
      </c>
      <c r="E399" s="51" t="str">
        <f aca="false">IF('Finish order'!I397&lt;&gt;0,'Finish order'!I397,"")</f>
        <v/>
      </c>
      <c r="F399" s="49" t="str">
        <f aca="false">IF('Finish order'!K397&lt;&gt;0, (UPPER(LEFT('Finish order'!K397,2))&amp;MID('Finish order'!K397,3,LEN('Finish order'!K397))), "")</f>
        <v/>
      </c>
      <c r="G399" s="52" t="str">
        <f aca="false">IF('Finish order'!G397&lt;&gt;0,'Finish order'!G397,"")</f>
        <v/>
      </c>
      <c r="I399" s="36"/>
      <c r="J399" s="36"/>
      <c r="K399" s="36"/>
      <c r="L399" s="36"/>
      <c r="M399" s="36"/>
      <c r="N399" s="36"/>
      <c r="O399" s="36"/>
      <c r="P399" s="36"/>
      <c r="Q399" s="36"/>
      <c r="R399" s="36"/>
      <c r="S399" s="36"/>
      <c r="T399" s="36"/>
      <c r="U399" s="36"/>
      <c r="V399" s="36"/>
      <c r="W399" s="36"/>
      <c r="X399" s="36"/>
      <c r="Y399" s="36"/>
      <c r="Z399" s="36"/>
    </row>
    <row r="400" customFormat="false" ht="15.75" hidden="false" customHeight="true" outlineLevel="0" collapsed="false">
      <c r="A400" s="48" t="str">
        <f aca="false">IF('Finish order'!F398&lt;&gt;0, 'Finish order'!A398,"")</f>
        <v/>
      </c>
      <c r="B400" s="49" t="str">
        <f aca="false">IF('Finish order'!F398&lt;&gt;0, 'Finish order'!B398,"")</f>
        <v/>
      </c>
      <c r="C400" s="49" t="str">
        <f aca="false">IF('Finish order'!F398&lt;&gt;0, 'Finish order'!D398,"")</f>
        <v/>
      </c>
      <c r="D400" s="50" t="str">
        <f aca="false">PROPER('Finish order'!H398)</f>
        <v/>
      </c>
      <c r="E400" s="51" t="str">
        <f aca="false">IF('Finish order'!I398&lt;&gt;0,'Finish order'!I398,"")</f>
        <v/>
      </c>
      <c r="F400" s="49" t="str">
        <f aca="false">IF('Finish order'!K398&lt;&gt;0, (UPPER(LEFT('Finish order'!K398,2))&amp;MID('Finish order'!K398,3,LEN('Finish order'!K398))), "")</f>
        <v/>
      </c>
      <c r="G400" s="52" t="str">
        <f aca="false">IF('Finish order'!G398&lt;&gt;0,'Finish order'!G398,"")</f>
        <v/>
      </c>
      <c r="I400" s="36"/>
      <c r="J400" s="36"/>
      <c r="K400" s="36"/>
      <c r="L400" s="36"/>
      <c r="M400" s="36"/>
      <c r="N400" s="36"/>
      <c r="O400" s="36"/>
      <c r="P400" s="36"/>
      <c r="Q400" s="36"/>
      <c r="R400" s="36"/>
      <c r="S400" s="36"/>
      <c r="T400" s="36"/>
      <c r="U400" s="36"/>
      <c r="V400" s="36"/>
      <c r="W400" s="36"/>
      <c r="X400" s="36"/>
      <c r="Y400" s="36"/>
      <c r="Z400" s="36"/>
    </row>
    <row r="401" customFormat="false" ht="15.75" hidden="false" customHeight="true" outlineLevel="0" collapsed="false">
      <c r="A401" s="48" t="str">
        <f aca="false">IF('Finish order'!F399&lt;&gt;0, 'Finish order'!A399,"")</f>
        <v/>
      </c>
      <c r="B401" s="49" t="str">
        <f aca="false">IF('Finish order'!F399&lt;&gt;0, 'Finish order'!B399,"")</f>
        <v/>
      </c>
      <c r="C401" s="49" t="str">
        <f aca="false">IF('Finish order'!F399&lt;&gt;0, 'Finish order'!D399,"")</f>
        <v/>
      </c>
      <c r="D401" s="50" t="str">
        <f aca="false">PROPER('Finish order'!H399)</f>
        <v/>
      </c>
      <c r="E401" s="51" t="str">
        <f aca="false">IF('Finish order'!I399&lt;&gt;0,'Finish order'!I399,"")</f>
        <v/>
      </c>
      <c r="F401" s="49" t="str">
        <f aca="false">IF('Finish order'!K399&lt;&gt;0, (UPPER(LEFT('Finish order'!K399,2))&amp;MID('Finish order'!K399,3,LEN('Finish order'!K399))), "")</f>
        <v/>
      </c>
      <c r="G401" s="52" t="str">
        <f aca="false">IF('Finish order'!G399&lt;&gt;0,'Finish order'!G399,"")</f>
        <v/>
      </c>
      <c r="I401" s="36"/>
      <c r="J401" s="36"/>
      <c r="K401" s="36"/>
      <c r="L401" s="36"/>
      <c r="M401" s="36"/>
      <c r="N401" s="36"/>
      <c r="O401" s="36"/>
      <c r="P401" s="36"/>
      <c r="Q401" s="36"/>
      <c r="R401" s="36"/>
      <c r="S401" s="36"/>
      <c r="T401" s="36"/>
      <c r="U401" s="36"/>
      <c r="V401" s="36"/>
      <c r="W401" s="36"/>
      <c r="X401" s="36"/>
      <c r="Y401" s="36"/>
      <c r="Z401" s="36"/>
    </row>
    <row r="402" customFormat="false" ht="15.75" hidden="false" customHeight="true" outlineLevel="0" collapsed="false">
      <c r="A402" s="48" t="str">
        <f aca="false">IF('Finish order'!F400&lt;&gt;0, 'Finish order'!A400,"")</f>
        <v/>
      </c>
      <c r="B402" s="49" t="str">
        <f aca="false">IF('Finish order'!F400&lt;&gt;0, 'Finish order'!B400,"")</f>
        <v/>
      </c>
      <c r="C402" s="49" t="str">
        <f aca="false">IF('Finish order'!F400&lt;&gt;0, 'Finish order'!D400,"")</f>
        <v/>
      </c>
      <c r="D402" s="50" t="str">
        <f aca="false">PROPER('Finish order'!H400)</f>
        <v/>
      </c>
      <c r="E402" s="51" t="str">
        <f aca="false">IF('Finish order'!I400&lt;&gt;0,'Finish order'!I400,"")</f>
        <v/>
      </c>
      <c r="F402" s="49" t="str">
        <f aca="false">IF('Finish order'!K400&lt;&gt;0, (UPPER(LEFT('Finish order'!K400,2))&amp;MID('Finish order'!K400,3,LEN('Finish order'!K400))), "")</f>
        <v/>
      </c>
      <c r="G402" s="52" t="str">
        <f aca="false">IF('Finish order'!G400&lt;&gt;0,'Finish order'!G400,"")</f>
        <v/>
      </c>
      <c r="I402" s="36"/>
      <c r="J402" s="36"/>
      <c r="K402" s="36"/>
      <c r="L402" s="36"/>
      <c r="M402" s="36"/>
      <c r="N402" s="36"/>
      <c r="O402" s="36"/>
      <c r="P402" s="36"/>
      <c r="Q402" s="36"/>
      <c r="R402" s="36"/>
      <c r="S402" s="36"/>
      <c r="T402" s="36"/>
      <c r="U402" s="36"/>
      <c r="V402" s="36"/>
      <c r="W402" s="36"/>
      <c r="X402" s="36"/>
      <c r="Y402" s="36"/>
      <c r="Z402" s="36"/>
    </row>
    <row r="403" customFormat="false" ht="15.75" hidden="false" customHeight="true" outlineLevel="0" collapsed="false">
      <c r="A403" s="48" t="str">
        <f aca="false">IF('Finish order'!F401&lt;&gt;0, 'Finish order'!A401,"")</f>
        <v/>
      </c>
      <c r="B403" s="49" t="str">
        <f aca="false">IF('Finish order'!F401&lt;&gt;0, 'Finish order'!B401,"")</f>
        <v/>
      </c>
      <c r="C403" s="49" t="str">
        <f aca="false">IF('Finish order'!F401&lt;&gt;0, 'Finish order'!D401,"")</f>
        <v/>
      </c>
      <c r="D403" s="50" t="str">
        <f aca="false">PROPER('Finish order'!H401)</f>
        <v/>
      </c>
      <c r="E403" s="51" t="str">
        <f aca="false">IF('Finish order'!I401&lt;&gt;0,'Finish order'!I401,"")</f>
        <v/>
      </c>
      <c r="F403" s="49" t="str">
        <f aca="false">IF('Finish order'!K401&lt;&gt;0, (UPPER(LEFT('Finish order'!K401,2))&amp;MID('Finish order'!K401,3,LEN('Finish order'!K401))), "")</f>
        <v/>
      </c>
      <c r="G403" s="52" t="str">
        <f aca="false">IF('Finish order'!G401&lt;&gt;0,'Finish order'!G401,"")</f>
        <v/>
      </c>
      <c r="I403" s="36"/>
      <c r="J403" s="36"/>
      <c r="K403" s="36"/>
      <c r="L403" s="36"/>
      <c r="M403" s="36"/>
      <c r="N403" s="36"/>
      <c r="O403" s="36"/>
      <c r="P403" s="36"/>
      <c r="Q403" s="36"/>
      <c r="R403" s="36"/>
      <c r="S403" s="36"/>
      <c r="T403" s="36"/>
      <c r="U403" s="36"/>
      <c r="V403" s="36"/>
      <c r="W403" s="36"/>
      <c r="X403" s="36"/>
      <c r="Y403" s="36"/>
      <c r="Z403" s="36"/>
    </row>
    <row r="404" customFormat="false" ht="15.75" hidden="false" customHeight="true" outlineLevel="0" collapsed="false">
      <c r="A404" s="48" t="str">
        <f aca="false">IF('Finish order'!F402&lt;&gt;0, 'Finish order'!A402,"")</f>
        <v/>
      </c>
      <c r="B404" s="49" t="str">
        <f aca="false">IF('Finish order'!F402&lt;&gt;0, 'Finish order'!B402,"")</f>
        <v/>
      </c>
      <c r="C404" s="49" t="str">
        <f aca="false">IF('Finish order'!F402&lt;&gt;0, 'Finish order'!D402,"")</f>
        <v/>
      </c>
      <c r="D404" s="50" t="str">
        <f aca="false">PROPER('Finish order'!H402)</f>
        <v/>
      </c>
      <c r="E404" s="51" t="str">
        <f aca="false">IF('Finish order'!I402&lt;&gt;0,'Finish order'!I402,"")</f>
        <v/>
      </c>
      <c r="F404" s="49" t="str">
        <f aca="false">IF('Finish order'!K402&lt;&gt;0, (UPPER(LEFT('Finish order'!K402,2))&amp;MID('Finish order'!K402,3,LEN('Finish order'!K402))), "")</f>
        <v/>
      </c>
      <c r="G404" s="52" t="str">
        <f aca="false">IF('Finish order'!G402&lt;&gt;0,'Finish order'!G402,"")</f>
        <v/>
      </c>
      <c r="I404" s="36"/>
      <c r="J404" s="36"/>
      <c r="K404" s="36"/>
      <c r="L404" s="36"/>
      <c r="M404" s="36"/>
      <c r="N404" s="36"/>
      <c r="O404" s="36"/>
      <c r="P404" s="36"/>
      <c r="Q404" s="36"/>
      <c r="R404" s="36"/>
      <c r="S404" s="36"/>
      <c r="T404" s="36"/>
      <c r="U404" s="36"/>
      <c r="V404" s="36"/>
      <c r="W404" s="36"/>
      <c r="X404" s="36"/>
      <c r="Y404" s="36"/>
      <c r="Z404" s="36"/>
    </row>
    <row r="405" customFormat="false" ht="15.75" hidden="false" customHeight="true" outlineLevel="0" collapsed="false">
      <c r="A405" s="48" t="str">
        <f aca="false">IF('Finish order'!F403&lt;&gt;0, 'Finish order'!A403,"")</f>
        <v/>
      </c>
      <c r="B405" s="49" t="str">
        <f aca="false">IF('Finish order'!F403&lt;&gt;0, 'Finish order'!B403,"")</f>
        <v/>
      </c>
      <c r="C405" s="49" t="str">
        <f aca="false">IF('Finish order'!F403&lt;&gt;0, 'Finish order'!D403,"")</f>
        <v/>
      </c>
      <c r="D405" s="50" t="str">
        <f aca="false">PROPER('Finish order'!H403)</f>
        <v/>
      </c>
      <c r="E405" s="51" t="str">
        <f aca="false">IF('Finish order'!I403&lt;&gt;0,'Finish order'!I403,"")</f>
        <v/>
      </c>
      <c r="F405" s="49" t="str">
        <f aca="false">IF('Finish order'!K403&lt;&gt;0, (UPPER(LEFT('Finish order'!K403,2))&amp;MID('Finish order'!K403,3,LEN('Finish order'!K403))), "")</f>
        <v/>
      </c>
      <c r="G405" s="52" t="str">
        <f aca="false">IF('Finish order'!G403&lt;&gt;0,'Finish order'!G403,"")</f>
        <v/>
      </c>
      <c r="I405" s="36"/>
      <c r="J405" s="36"/>
      <c r="K405" s="36"/>
      <c r="L405" s="36"/>
      <c r="M405" s="36"/>
      <c r="N405" s="36"/>
      <c r="O405" s="36"/>
      <c r="P405" s="36"/>
      <c r="Q405" s="36"/>
      <c r="R405" s="36"/>
      <c r="S405" s="36"/>
      <c r="T405" s="36"/>
      <c r="U405" s="36"/>
      <c r="V405" s="36"/>
      <c r="W405" s="36"/>
      <c r="X405" s="36"/>
      <c r="Y405" s="36"/>
      <c r="Z405" s="36"/>
    </row>
    <row r="406" customFormat="false" ht="15.75" hidden="false" customHeight="true" outlineLevel="0" collapsed="false">
      <c r="A406" s="48" t="str">
        <f aca="false">IF('Finish order'!F404&lt;&gt;0, 'Finish order'!A404,"")</f>
        <v/>
      </c>
      <c r="B406" s="49" t="str">
        <f aca="false">IF('Finish order'!F404&lt;&gt;0, 'Finish order'!B404,"")</f>
        <v/>
      </c>
      <c r="C406" s="49" t="str">
        <f aca="false">IF('Finish order'!F404&lt;&gt;0, 'Finish order'!D404,"")</f>
        <v/>
      </c>
      <c r="D406" s="50" t="str">
        <f aca="false">PROPER('Finish order'!H404)</f>
        <v/>
      </c>
      <c r="E406" s="51" t="str">
        <f aca="false">IF('Finish order'!I404&lt;&gt;0,'Finish order'!I404,"")</f>
        <v/>
      </c>
      <c r="F406" s="49" t="str">
        <f aca="false">IF('Finish order'!K404&lt;&gt;0, (UPPER(LEFT('Finish order'!K404,2))&amp;MID('Finish order'!K404,3,LEN('Finish order'!K404))), "")</f>
        <v/>
      </c>
      <c r="G406" s="52" t="str">
        <f aca="false">IF('Finish order'!G404&lt;&gt;0,'Finish order'!G404,"")</f>
        <v/>
      </c>
      <c r="I406" s="36"/>
      <c r="J406" s="36"/>
      <c r="K406" s="36"/>
      <c r="L406" s="36"/>
      <c r="M406" s="36"/>
      <c r="N406" s="36"/>
      <c r="O406" s="36"/>
      <c r="P406" s="36"/>
      <c r="Q406" s="36"/>
      <c r="R406" s="36"/>
      <c r="S406" s="36"/>
      <c r="T406" s="36"/>
      <c r="U406" s="36"/>
      <c r="V406" s="36"/>
      <c r="W406" s="36"/>
      <c r="X406" s="36"/>
      <c r="Y406" s="36"/>
      <c r="Z406" s="36"/>
    </row>
    <row r="407" customFormat="false" ht="15.75" hidden="false" customHeight="true" outlineLevel="0" collapsed="false">
      <c r="A407" s="48" t="str">
        <f aca="false">IF('Finish order'!F405&lt;&gt;0, 'Finish order'!A405,"")</f>
        <v/>
      </c>
      <c r="B407" s="49" t="str">
        <f aca="false">IF('Finish order'!F405&lt;&gt;0, 'Finish order'!B405,"")</f>
        <v/>
      </c>
      <c r="C407" s="49" t="str">
        <f aca="false">IF('Finish order'!F405&lt;&gt;0, 'Finish order'!D405,"")</f>
        <v/>
      </c>
      <c r="D407" s="50" t="str">
        <f aca="false">PROPER('Finish order'!H405)</f>
        <v/>
      </c>
      <c r="E407" s="51" t="str">
        <f aca="false">IF('Finish order'!I405&lt;&gt;0,'Finish order'!I405,"")</f>
        <v/>
      </c>
      <c r="F407" s="49" t="str">
        <f aca="false">IF('Finish order'!K405&lt;&gt;0, (UPPER(LEFT('Finish order'!K405,2))&amp;MID('Finish order'!K405,3,LEN('Finish order'!K405))), "")</f>
        <v/>
      </c>
      <c r="G407" s="52" t="str">
        <f aca="false">IF('Finish order'!G405&lt;&gt;0,'Finish order'!G405,"")</f>
        <v/>
      </c>
      <c r="I407" s="36"/>
      <c r="J407" s="36"/>
      <c r="K407" s="36"/>
      <c r="L407" s="36"/>
      <c r="M407" s="36"/>
      <c r="N407" s="36"/>
      <c r="O407" s="36"/>
      <c r="P407" s="36"/>
      <c r="Q407" s="36"/>
      <c r="R407" s="36"/>
      <c r="S407" s="36"/>
      <c r="T407" s="36"/>
      <c r="U407" s="36"/>
      <c r="V407" s="36"/>
      <c r="W407" s="36"/>
      <c r="X407" s="36"/>
      <c r="Y407" s="36"/>
      <c r="Z407" s="36"/>
    </row>
    <row r="408" customFormat="false" ht="15.75" hidden="false" customHeight="true" outlineLevel="0" collapsed="false">
      <c r="A408" s="48" t="str">
        <f aca="false">IF('Finish order'!F406&lt;&gt;0, 'Finish order'!A406,"")</f>
        <v/>
      </c>
      <c r="B408" s="49" t="str">
        <f aca="false">IF('Finish order'!F406&lt;&gt;0, 'Finish order'!B406,"")</f>
        <v/>
      </c>
      <c r="C408" s="49" t="str">
        <f aca="false">IF('Finish order'!F406&lt;&gt;0, 'Finish order'!D406,"")</f>
        <v/>
      </c>
      <c r="D408" s="50" t="str">
        <f aca="false">PROPER('Finish order'!H406)</f>
        <v/>
      </c>
      <c r="E408" s="51" t="str">
        <f aca="false">IF('Finish order'!I406&lt;&gt;0,'Finish order'!I406,"")</f>
        <v/>
      </c>
      <c r="F408" s="49" t="str">
        <f aca="false">IF('Finish order'!K406&lt;&gt;0, (UPPER(LEFT('Finish order'!K406,2))&amp;MID('Finish order'!K406,3,LEN('Finish order'!K406))), "")</f>
        <v/>
      </c>
      <c r="G408" s="52" t="str">
        <f aca="false">IF('Finish order'!G406&lt;&gt;0,'Finish order'!G406,"")</f>
        <v/>
      </c>
      <c r="I408" s="36"/>
      <c r="J408" s="36"/>
      <c r="K408" s="36"/>
      <c r="L408" s="36"/>
      <c r="M408" s="36"/>
      <c r="N408" s="36"/>
      <c r="O408" s="36"/>
      <c r="P408" s="36"/>
      <c r="Q408" s="36"/>
      <c r="R408" s="36"/>
      <c r="S408" s="36"/>
      <c r="T408" s="36"/>
      <c r="U408" s="36"/>
      <c r="V408" s="36"/>
      <c r="W408" s="36"/>
      <c r="X408" s="36"/>
      <c r="Y408" s="36"/>
      <c r="Z408" s="36"/>
    </row>
    <row r="409" customFormat="false" ht="15.75" hidden="false" customHeight="true" outlineLevel="0" collapsed="false">
      <c r="A409" s="48" t="str">
        <f aca="false">IF('Finish order'!F407&lt;&gt;0, 'Finish order'!A407,"")</f>
        <v/>
      </c>
      <c r="B409" s="49" t="str">
        <f aca="false">IF('Finish order'!F407&lt;&gt;0, 'Finish order'!B407,"")</f>
        <v/>
      </c>
      <c r="C409" s="49" t="str">
        <f aca="false">IF('Finish order'!F407&lt;&gt;0, 'Finish order'!D407,"")</f>
        <v/>
      </c>
      <c r="D409" s="50" t="str">
        <f aca="false">PROPER('Finish order'!H407)</f>
        <v/>
      </c>
      <c r="E409" s="51" t="str">
        <f aca="false">IF('Finish order'!I407&lt;&gt;0,'Finish order'!I407,"")</f>
        <v/>
      </c>
      <c r="F409" s="49" t="str">
        <f aca="false">IF('Finish order'!K407&lt;&gt;0, (UPPER(LEFT('Finish order'!K407,2))&amp;MID('Finish order'!K407,3,LEN('Finish order'!K407))), "")</f>
        <v/>
      </c>
      <c r="G409" s="52" t="str">
        <f aca="false">IF('Finish order'!G407&lt;&gt;0,'Finish order'!G407,"")</f>
        <v/>
      </c>
      <c r="I409" s="36"/>
      <c r="J409" s="36"/>
      <c r="K409" s="36"/>
      <c r="L409" s="36"/>
      <c r="M409" s="36"/>
      <c r="N409" s="36"/>
      <c r="O409" s="36"/>
      <c r="P409" s="36"/>
      <c r="Q409" s="36"/>
      <c r="R409" s="36"/>
      <c r="S409" s="36"/>
      <c r="T409" s="36"/>
      <c r="U409" s="36"/>
      <c r="V409" s="36"/>
      <c r="W409" s="36"/>
      <c r="X409" s="36"/>
      <c r="Y409" s="36"/>
      <c r="Z409" s="36"/>
    </row>
    <row r="410" customFormat="false" ht="15.75" hidden="false" customHeight="true" outlineLevel="0" collapsed="false">
      <c r="A410" s="48" t="str">
        <f aca="false">IF('Finish order'!F408&lt;&gt;0, 'Finish order'!A408,"")</f>
        <v/>
      </c>
      <c r="B410" s="49" t="str">
        <f aca="false">IF('Finish order'!F408&lt;&gt;0, 'Finish order'!B408,"")</f>
        <v/>
      </c>
      <c r="C410" s="49" t="str">
        <f aca="false">IF('Finish order'!F408&lt;&gt;0, 'Finish order'!D408,"")</f>
        <v/>
      </c>
      <c r="D410" s="50" t="str">
        <f aca="false">PROPER('Finish order'!H408)</f>
        <v/>
      </c>
      <c r="E410" s="51" t="str">
        <f aca="false">IF('Finish order'!I408&lt;&gt;0,'Finish order'!I408,"")</f>
        <v/>
      </c>
      <c r="F410" s="49" t="str">
        <f aca="false">IF('Finish order'!K408&lt;&gt;0, (UPPER(LEFT('Finish order'!K408,2))&amp;MID('Finish order'!K408,3,LEN('Finish order'!K408))), "")</f>
        <v/>
      </c>
      <c r="G410" s="52" t="str">
        <f aca="false">IF('Finish order'!G408&lt;&gt;0,'Finish order'!G408,"")</f>
        <v/>
      </c>
      <c r="I410" s="36"/>
      <c r="J410" s="36"/>
      <c r="K410" s="36"/>
      <c r="L410" s="36"/>
      <c r="M410" s="36"/>
      <c r="N410" s="36"/>
      <c r="O410" s="36"/>
      <c r="P410" s="36"/>
      <c r="Q410" s="36"/>
      <c r="R410" s="36"/>
      <c r="S410" s="36"/>
      <c r="T410" s="36"/>
      <c r="U410" s="36"/>
      <c r="V410" s="36"/>
      <c r="W410" s="36"/>
      <c r="X410" s="36"/>
      <c r="Y410" s="36"/>
      <c r="Z410" s="36"/>
    </row>
    <row r="411" customFormat="false" ht="15.75" hidden="false" customHeight="true" outlineLevel="0" collapsed="false">
      <c r="A411" s="48" t="str">
        <f aca="false">IF('Finish order'!F409&lt;&gt;0, 'Finish order'!A409,"")</f>
        <v/>
      </c>
      <c r="B411" s="49" t="str">
        <f aca="false">IF('Finish order'!F409&lt;&gt;0, 'Finish order'!B409,"")</f>
        <v/>
      </c>
      <c r="C411" s="49" t="str">
        <f aca="false">IF('Finish order'!F409&lt;&gt;0, 'Finish order'!D409,"")</f>
        <v/>
      </c>
      <c r="D411" s="50" t="str">
        <f aca="false">PROPER('Finish order'!H409)</f>
        <v/>
      </c>
      <c r="E411" s="51" t="str">
        <f aca="false">IF('Finish order'!I409&lt;&gt;0,'Finish order'!I409,"")</f>
        <v/>
      </c>
      <c r="F411" s="49" t="str">
        <f aca="false">IF('Finish order'!K409&lt;&gt;0, (UPPER(LEFT('Finish order'!K409,2))&amp;MID('Finish order'!K409,3,LEN('Finish order'!K409))), "")</f>
        <v/>
      </c>
      <c r="G411" s="52" t="str">
        <f aca="false">IF('Finish order'!G409&lt;&gt;0,'Finish order'!G409,"")</f>
        <v/>
      </c>
      <c r="I411" s="36"/>
      <c r="J411" s="36"/>
      <c r="K411" s="36"/>
      <c r="L411" s="36"/>
      <c r="M411" s="36"/>
      <c r="N411" s="36"/>
      <c r="O411" s="36"/>
      <c r="P411" s="36"/>
      <c r="Q411" s="36"/>
      <c r="R411" s="36"/>
      <c r="S411" s="36"/>
      <c r="T411" s="36"/>
      <c r="U411" s="36"/>
      <c r="V411" s="36"/>
      <c r="W411" s="36"/>
      <c r="X411" s="36"/>
      <c r="Y411" s="36"/>
      <c r="Z411" s="36"/>
    </row>
    <row r="412" customFormat="false" ht="15.75" hidden="false" customHeight="true" outlineLevel="0" collapsed="false">
      <c r="A412" s="48" t="str">
        <f aca="false">IF('Finish order'!F410&lt;&gt;0, 'Finish order'!A410,"")</f>
        <v/>
      </c>
      <c r="B412" s="49" t="str">
        <f aca="false">IF('Finish order'!F410&lt;&gt;0, 'Finish order'!B410,"")</f>
        <v/>
      </c>
      <c r="C412" s="49" t="str">
        <f aca="false">IF('Finish order'!F410&lt;&gt;0, 'Finish order'!D410,"")</f>
        <v/>
      </c>
      <c r="D412" s="50" t="str">
        <f aca="false">PROPER('Finish order'!H410)</f>
        <v/>
      </c>
      <c r="E412" s="51" t="str">
        <f aca="false">IF('Finish order'!I410&lt;&gt;0,'Finish order'!I410,"")</f>
        <v/>
      </c>
      <c r="F412" s="49" t="str">
        <f aca="false">IF('Finish order'!K410&lt;&gt;0, (UPPER(LEFT('Finish order'!K410,2))&amp;MID('Finish order'!K410,3,LEN('Finish order'!K410))), "")</f>
        <v/>
      </c>
      <c r="G412" s="52" t="str">
        <f aca="false">IF('Finish order'!G410&lt;&gt;0,'Finish order'!G410,"")</f>
        <v/>
      </c>
      <c r="I412" s="36"/>
      <c r="J412" s="36"/>
      <c r="K412" s="36"/>
      <c r="L412" s="36"/>
      <c r="M412" s="36"/>
      <c r="N412" s="36"/>
      <c r="O412" s="36"/>
      <c r="P412" s="36"/>
      <c r="Q412" s="36"/>
      <c r="R412" s="36"/>
      <c r="S412" s="36"/>
      <c r="T412" s="36"/>
      <c r="U412" s="36"/>
      <c r="V412" s="36"/>
      <c r="W412" s="36"/>
      <c r="X412" s="36"/>
      <c r="Y412" s="36"/>
      <c r="Z412" s="36"/>
    </row>
    <row r="413" customFormat="false" ht="15.75" hidden="false" customHeight="true" outlineLevel="0" collapsed="false">
      <c r="A413" s="48" t="str">
        <f aca="false">IF('Finish order'!F411&lt;&gt;0, 'Finish order'!A411,"")</f>
        <v/>
      </c>
      <c r="B413" s="49" t="str">
        <f aca="false">IF('Finish order'!F411&lt;&gt;0, 'Finish order'!B411,"")</f>
        <v/>
      </c>
      <c r="C413" s="49" t="str">
        <f aca="false">IF('Finish order'!F411&lt;&gt;0, 'Finish order'!D411,"")</f>
        <v/>
      </c>
      <c r="D413" s="50" t="str">
        <f aca="false">PROPER('Finish order'!H411)</f>
        <v/>
      </c>
      <c r="E413" s="51" t="str">
        <f aca="false">IF('Finish order'!I411&lt;&gt;0,'Finish order'!I411,"")</f>
        <v/>
      </c>
      <c r="F413" s="49" t="str">
        <f aca="false">IF('Finish order'!K411&lt;&gt;0, (UPPER(LEFT('Finish order'!K411,2))&amp;MID('Finish order'!K411,3,LEN('Finish order'!K411))), "")</f>
        <v/>
      </c>
      <c r="G413" s="52" t="str">
        <f aca="false">IF('Finish order'!G411&lt;&gt;0,'Finish order'!G411,"")</f>
        <v/>
      </c>
      <c r="I413" s="36"/>
      <c r="J413" s="36"/>
      <c r="K413" s="36"/>
      <c r="L413" s="36"/>
      <c r="M413" s="36"/>
      <c r="N413" s="36"/>
      <c r="O413" s="36"/>
      <c r="P413" s="36"/>
      <c r="Q413" s="36"/>
      <c r="R413" s="36"/>
      <c r="S413" s="36"/>
      <c r="T413" s="36"/>
      <c r="U413" s="36"/>
      <c r="V413" s="36"/>
      <c r="W413" s="36"/>
      <c r="X413" s="36"/>
      <c r="Y413" s="36"/>
      <c r="Z413" s="36"/>
    </row>
    <row r="414" customFormat="false" ht="15.75" hidden="false" customHeight="true" outlineLevel="0" collapsed="false">
      <c r="A414" s="48" t="str">
        <f aca="false">IF('Finish order'!F412&lt;&gt;0, 'Finish order'!A412,"")</f>
        <v/>
      </c>
      <c r="B414" s="49" t="str">
        <f aca="false">IF('Finish order'!F412&lt;&gt;0, 'Finish order'!B412,"")</f>
        <v/>
      </c>
      <c r="C414" s="49" t="str">
        <f aca="false">IF('Finish order'!F412&lt;&gt;0, 'Finish order'!D412,"")</f>
        <v/>
      </c>
      <c r="D414" s="50" t="str">
        <f aca="false">PROPER('Finish order'!H412)</f>
        <v/>
      </c>
      <c r="E414" s="51" t="str">
        <f aca="false">IF('Finish order'!I412&lt;&gt;0,'Finish order'!I412,"")</f>
        <v/>
      </c>
      <c r="F414" s="49" t="str">
        <f aca="false">IF('Finish order'!K412&lt;&gt;0, (UPPER(LEFT('Finish order'!K412,2))&amp;MID('Finish order'!K412,3,LEN('Finish order'!K412))), "")</f>
        <v/>
      </c>
      <c r="G414" s="52" t="str">
        <f aca="false">IF('Finish order'!G412&lt;&gt;0,'Finish order'!G412,"")</f>
        <v/>
      </c>
      <c r="I414" s="36"/>
      <c r="J414" s="36"/>
      <c r="K414" s="36"/>
      <c r="L414" s="36"/>
      <c r="M414" s="36"/>
      <c r="N414" s="36"/>
      <c r="O414" s="36"/>
      <c r="P414" s="36"/>
      <c r="Q414" s="36"/>
      <c r="R414" s="36"/>
      <c r="S414" s="36"/>
      <c r="T414" s="36"/>
      <c r="U414" s="36"/>
      <c r="V414" s="36"/>
      <c r="W414" s="36"/>
      <c r="X414" s="36"/>
      <c r="Y414" s="36"/>
      <c r="Z414" s="36"/>
    </row>
    <row r="415" customFormat="false" ht="15.75" hidden="false" customHeight="true" outlineLevel="0" collapsed="false">
      <c r="A415" s="48" t="str">
        <f aca="false">IF('Finish order'!F413&lt;&gt;0, 'Finish order'!A413,"")</f>
        <v/>
      </c>
      <c r="B415" s="49" t="str">
        <f aca="false">IF('Finish order'!F413&lt;&gt;0, 'Finish order'!B413,"")</f>
        <v/>
      </c>
      <c r="C415" s="49" t="str">
        <f aca="false">IF('Finish order'!F413&lt;&gt;0, 'Finish order'!D413,"")</f>
        <v/>
      </c>
      <c r="D415" s="50" t="str">
        <f aca="false">PROPER('Finish order'!H413)</f>
        <v/>
      </c>
      <c r="E415" s="51" t="str">
        <f aca="false">IF('Finish order'!I413&lt;&gt;0,'Finish order'!I413,"")</f>
        <v/>
      </c>
      <c r="F415" s="49" t="str">
        <f aca="false">IF('Finish order'!K413&lt;&gt;0, (UPPER(LEFT('Finish order'!K413,2))&amp;MID('Finish order'!K413,3,LEN('Finish order'!K413))), "")</f>
        <v/>
      </c>
      <c r="G415" s="52" t="str">
        <f aca="false">IF('Finish order'!G413&lt;&gt;0,'Finish order'!G413,"")</f>
        <v/>
      </c>
      <c r="I415" s="36"/>
      <c r="J415" s="36"/>
      <c r="K415" s="36"/>
      <c r="L415" s="36"/>
      <c r="M415" s="36"/>
      <c r="N415" s="36"/>
      <c r="O415" s="36"/>
      <c r="P415" s="36"/>
      <c r="Q415" s="36"/>
      <c r="R415" s="36"/>
      <c r="S415" s="36"/>
      <c r="T415" s="36"/>
      <c r="U415" s="36"/>
      <c r="V415" s="36"/>
      <c r="W415" s="36"/>
      <c r="X415" s="36"/>
      <c r="Y415" s="36"/>
      <c r="Z415" s="36"/>
    </row>
    <row r="416" customFormat="false" ht="15.75" hidden="false" customHeight="true" outlineLevel="0" collapsed="false">
      <c r="A416" s="48" t="str">
        <f aca="false">IF('Finish order'!F414&lt;&gt;0, 'Finish order'!A414,"")</f>
        <v/>
      </c>
      <c r="B416" s="49" t="str">
        <f aca="false">IF('Finish order'!F414&lt;&gt;0, 'Finish order'!B414,"")</f>
        <v/>
      </c>
      <c r="C416" s="49" t="str">
        <f aca="false">IF('Finish order'!F414&lt;&gt;0, 'Finish order'!D414,"")</f>
        <v/>
      </c>
      <c r="D416" s="50" t="str">
        <f aca="false">PROPER('Finish order'!H414)</f>
        <v/>
      </c>
      <c r="E416" s="51" t="str">
        <f aca="false">IF('Finish order'!I414&lt;&gt;0,'Finish order'!I414,"")</f>
        <v/>
      </c>
      <c r="F416" s="49" t="str">
        <f aca="false">IF('Finish order'!K414&lt;&gt;0, (UPPER(LEFT('Finish order'!K414,2))&amp;MID('Finish order'!K414,3,LEN('Finish order'!K414))), "")</f>
        <v/>
      </c>
      <c r="G416" s="52" t="str">
        <f aca="false">IF('Finish order'!G414&lt;&gt;0,'Finish order'!G414,"")</f>
        <v/>
      </c>
      <c r="I416" s="36"/>
      <c r="J416" s="36"/>
      <c r="K416" s="36"/>
      <c r="L416" s="36"/>
      <c r="M416" s="36"/>
      <c r="N416" s="36"/>
      <c r="O416" s="36"/>
      <c r="P416" s="36"/>
      <c r="Q416" s="36"/>
      <c r="R416" s="36"/>
      <c r="S416" s="36"/>
      <c r="T416" s="36"/>
      <c r="U416" s="36"/>
      <c r="V416" s="36"/>
      <c r="W416" s="36"/>
      <c r="X416" s="36"/>
      <c r="Y416" s="36"/>
      <c r="Z416" s="36"/>
    </row>
    <row r="417" customFormat="false" ht="15.75" hidden="false" customHeight="true" outlineLevel="0" collapsed="false">
      <c r="A417" s="48" t="str">
        <f aca="false">IF('Finish order'!F415&lt;&gt;0, 'Finish order'!A415,"")</f>
        <v/>
      </c>
      <c r="B417" s="49" t="str">
        <f aca="false">IF('Finish order'!F415&lt;&gt;0, 'Finish order'!B415,"")</f>
        <v/>
      </c>
      <c r="C417" s="49" t="str">
        <f aca="false">IF('Finish order'!F415&lt;&gt;0, 'Finish order'!D415,"")</f>
        <v/>
      </c>
      <c r="D417" s="50" t="str">
        <f aca="false">PROPER('Finish order'!H415)</f>
        <v/>
      </c>
      <c r="E417" s="51" t="str">
        <f aca="false">IF('Finish order'!I415&lt;&gt;0,'Finish order'!I415,"")</f>
        <v/>
      </c>
      <c r="F417" s="49" t="str">
        <f aca="false">IF('Finish order'!K415&lt;&gt;0, (UPPER(LEFT('Finish order'!K415,2))&amp;MID('Finish order'!K415,3,LEN('Finish order'!K415))), "")</f>
        <v/>
      </c>
      <c r="G417" s="52" t="str">
        <f aca="false">IF('Finish order'!G415&lt;&gt;0,'Finish order'!G415,"")</f>
        <v/>
      </c>
      <c r="I417" s="36"/>
      <c r="J417" s="36"/>
      <c r="K417" s="36"/>
      <c r="L417" s="36"/>
      <c r="M417" s="36"/>
      <c r="N417" s="36"/>
      <c r="O417" s="36"/>
      <c r="P417" s="36"/>
      <c r="Q417" s="36"/>
      <c r="R417" s="36"/>
      <c r="S417" s="36"/>
      <c r="T417" s="36"/>
      <c r="U417" s="36"/>
      <c r="V417" s="36"/>
      <c r="W417" s="36"/>
      <c r="X417" s="36"/>
      <c r="Y417" s="36"/>
      <c r="Z417" s="36"/>
    </row>
    <row r="418" customFormat="false" ht="15.75" hidden="false" customHeight="true" outlineLevel="0" collapsed="false">
      <c r="A418" s="48" t="str">
        <f aca="false">IF('Finish order'!F416&lt;&gt;0, 'Finish order'!A416,"")</f>
        <v/>
      </c>
      <c r="B418" s="49" t="str">
        <f aca="false">IF('Finish order'!F416&lt;&gt;0, 'Finish order'!B416,"")</f>
        <v/>
      </c>
      <c r="C418" s="49" t="str">
        <f aca="false">IF('Finish order'!F416&lt;&gt;0, 'Finish order'!D416,"")</f>
        <v/>
      </c>
      <c r="D418" s="50" t="str">
        <f aca="false">PROPER('Finish order'!H416)</f>
        <v/>
      </c>
      <c r="E418" s="51" t="str">
        <f aca="false">IF('Finish order'!I416&lt;&gt;0,'Finish order'!I416,"")</f>
        <v/>
      </c>
      <c r="F418" s="49" t="str">
        <f aca="false">IF('Finish order'!K416&lt;&gt;0, (UPPER(LEFT('Finish order'!K416,2))&amp;MID('Finish order'!K416,3,LEN('Finish order'!K416))), "")</f>
        <v/>
      </c>
      <c r="G418" s="52" t="str">
        <f aca="false">IF('Finish order'!G416&lt;&gt;0,'Finish order'!G416,"")</f>
        <v/>
      </c>
      <c r="I418" s="36"/>
      <c r="J418" s="36"/>
      <c r="K418" s="36"/>
      <c r="L418" s="36"/>
      <c r="M418" s="36"/>
      <c r="N418" s="36"/>
      <c r="O418" s="36"/>
      <c r="P418" s="36"/>
      <c r="Q418" s="36"/>
      <c r="R418" s="36"/>
      <c r="S418" s="36"/>
      <c r="T418" s="36"/>
      <c r="U418" s="36"/>
      <c r="V418" s="36"/>
      <c r="W418" s="36"/>
      <c r="X418" s="36"/>
      <c r="Y418" s="36"/>
      <c r="Z418" s="36"/>
    </row>
    <row r="419" customFormat="false" ht="15.75" hidden="false" customHeight="true" outlineLevel="0" collapsed="false">
      <c r="A419" s="48" t="str">
        <f aca="false">IF('Finish order'!F417&lt;&gt;0, 'Finish order'!A417,"")</f>
        <v/>
      </c>
      <c r="B419" s="49" t="str">
        <f aca="false">IF('Finish order'!F417&lt;&gt;0, 'Finish order'!B417,"")</f>
        <v/>
      </c>
      <c r="C419" s="49" t="str">
        <f aca="false">IF('Finish order'!F417&lt;&gt;0, 'Finish order'!D417,"")</f>
        <v/>
      </c>
      <c r="D419" s="50" t="str">
        <f aca="false">PROPER('Finish order'!H417)</f>
        <v/>
      </c>
      <c r="E419" s="51" t="str">
        <f aca="false">IF('Finish order'!I417&lt;&gt;0,'Finish order'!I417,"")</f>
        <v/>
      </c>
      <c r="F419" s="49" t="str">
        <f aca="false">IF('Finish order'!K417&lt;&gt;0, (UPPER(LEFT('Finish order'!K417,2))&amp;MID('Finish order'!K417,3,LEN('Finish order'!K417))), "")</f>
        <v/>
      </c>
      <c r="G419" s="52" t="str">
        <f aca="false">IF('Finish order'!G417&lt;&gt;0,'Finish order'!G417,"")</f>
        <v/>
      </c>
      <c r="I419" s="36"/>
      <c r="J419" s="36"/>
      <c r="K419" s="36"/>
      <c r="L419" s="36"/>
      <c r="M419" s="36"/>
      <c r="N419" s="36"/>
      <c r="O419" s="36"/>
      <c r="P419" s="36"/>
      <c r="Q419" s="36"/>
      <c r="R419" s="36"/>
      <c r="S419" s="36"/>
      <c r="T419" s="36"/>
      <c r="U419" s="36"/>
      <c r="V419" s="36"/>
      <c r="W419" s="36"/>
      <c r="X419" s="36"/>
      <c r="Y419" s="36"/>
      <c r="Z419" s="36"/>
    </row>
    <row r="420" customFormat="false" ht="15.75" hidden="false" customHeight="true" outlineLevel="0" collapsed="false">
      <c r="A420" s="48" t="str">
        <f aca="false">IF('Finish order'!F418&lt;&gt;0, 'Finish order'!A418,"")</f>
        <v/>
      </c>
      <c r="B420" s="49" t="str">
        <f aca="false">IF('Finish order'!F418&lt;&gt;0, 'Finish order'!B418,"")</f>
        <v/>
      </c>
      <c r="C420" s="49" t="str">
        <f aca="false">IF('Finish order'!F418&lt;&gt;0, 'Finish order'!D418,"")</f>
        <v/>
      </c>
      <c r="D420" s="50" t="str">
        <f aca="false">PROPER('Finish order'!H418)</f>
        <v/>
      </c>
      <c r="E420" s="51" t="str">
        <f aca="false">IF('Finish order'!I418&lt;&gt;0,'Finish order'!I418,"")</f>
        <v/>
      </c>
      <c r="F420" s="49" t="str">
        <f aca="false">IF('Finish order'!K418&lt;&gt;0, (UPPER(LEFT('Finish order'!K418,2))&amp;MID('Finish order'!K418,3,LEN('Finish order'!K418))), "")</f>
        <v/>
      </c>
      <c r="G420" s="52" t="str">
        <f aca="false">IF('Finish order'!G418&lt;&gt;0,'Finish order'!G418,"")</f>
        <v/>
      </c>
      <c r="I420" s="36"/>
      <c r="J420" s="36"/>
      <c r="K420" s="36"/>
      <c r="L420" s="36"/>
      <c r="M420" s="36"/>
      <c r="N420" s="36"/>
      <c r="O420" s="36"/>
      <c r="P420" s="36"/>
      <c r="Q420" s="36"/>
      <c r="R420" s="36"/>
      <c r="S420" s="36"/>
      <c r="T420" s="36"/>
      <c r="U420" s="36"/>
      <c r="V420" s="36"/>
      <c r="W420" s="36"/>
      <c r="X420" s="36"/>
      <c r="Y420" s="36"/>
      <c r="Z420" s="36"/>
    </row>
    <row r="421" customFormat="false" ht="15.75" hidden="false" customHeight="true" outlineLevel="0" collapsed="false">
      <c r="A421" s="48" t="str">
        <f aca="false">IF('Finish order'!F419&lt;&gt;0, 'Finish order'!A419,"")</f>
        <v/>
      </c>
      <c r="B421" s="49" t="str">
        <f aca="false">IF('Finish order'!F419&lt;&gt;0, 'Finish order'!B419,"")</f>
        <v/>
      </c>
      <c r="C421" s="49" t="str">
        <f aca="false">IF('Finish order'!F419&lt;&gt;0, 'Finish order'!D419,"")</f>
        <v/>
      </c>
      <c r="D421" s="50" t="str">
        <f aca="false">PROPER('Finish order'!H419)</f>
        <v/>
      </c>
      <c r="E421" s="51" t="str">
        <f aca="false">IF('Finish order'!I419&lt;&gt;0,'Finish order'!I419,"")</f>
        <v/>
      </c>
      <c r="F421" s="49" t="str">
        <f aca="false">IF('Finish order'!K419&lt;&gt;0, (UPPER(LEFT('Finish order'!K419,2))&amp;MID('Finish order'!K419,3,LEN('Finish order'!K419))), "")</f>
        <v/>
      </c>
      <c r="G421" s="52" t="str">
        <f aca="false">IF('Finish order'!G419&lt;&gt;0,'Finish order'!G419,"")</f>
        <v/>
      </c>
      <c r="I421" s="36"/>
      <c r="J421" s="36"/>
      <c r="K421" s="36"/>
      <c r="L421" s="36"/>
      <c r="M421" s="36"/>
      <c r="N421" s="36"/>
      <c r="O421" s="36"/>
      <c r="P421" s="36"/>
      <c r="Q421" s="36"/>
      <c r="R421" s="36"/>
      <c r="S421" s="36"/>
      <c r="T421" s="36"/>
      <c r="U421" s="36"/>
      <c r="V421" s="36"/>
      <c r="W421" s="36"/>
      <c r="X421" s="36"/>
      <c r="Y421" s="36"/>
      <c r="Z421" s="36"/>
    </row>
    <row r="422" customFormat="false" ht="15.75" hidden="false" customHeight="true" outlineLevel="0" collapsed="false">
      <c r="A422" s="48" t="str">
        <f aca="false">IF('Finish order'!F420&lt;&gt;0, 'Finish order'!A420,"")</f>
        <v/>
      </c>
      <c r="B422" s="49" t="str">
        <f aca="false">IF('Finish order'!F420&lt;&gt;0, 'Finish order'!B420,"")</f>
        <v/>
      </c>
      <c r="C422" s="49" t="str">
        <f aca="false">IF('Finish order'!F420&lt;&gt;0, 'Finish order'!D420,"")</f>
        <v/>
      </c>
      <c r="D422" s="50" t="str">
        <f aca="false">PROPER('Finish order'!H420)</f>
        <v/>
      </c>
      <c r="E422" s="51" t="str">
        <f aca="false">IF('Finish order'!I420&lt;&gt;0,'Finish order'!I420,"")</f>
        <v/>
      </c>
      <c r="F422" s="49" t="str">
        <f aca="false">IF('Finish order'!K420&lt;&gt;0, (UPPER(LEFT('Finish order'!K420,2))&amp;MID('Finish order'!K420,3,LEN('Finish order'!K420))), "")</f>
        <v/>
      </c>
      <c r="G422" s="52" t="str">
        <f aca="false">IF('Finish order'!G420&lt;&gt;0,'Finish order'!G420,"")</f>
        <v/>
      </c>
      <c r="I422" s="36"/>
      <c r="J422" s="36"/>
      <c r="K422" s="36"/>
      <c r="L422" s="36"/>
      <c r="M422" s="36"/>
      <c r="N422" s="36"/>
      <c r="O422" s="36"/>
      <c r="P422" s="36"/>
      <c r="Q422" s="36"/>
      <c r="R422" s="36"/>
      <c r="S422" s="36"/>
      <c r="T422" s="36"/>
      <c r="U422" s="36"/>
      <c r="V422" s="36"/>
      <c r="W422" s="36"/>
      <c r="X422" s="36"/>
      <c r="Y422" s="36"/>
      <c r="Z422" s="36"/>
    </row>
    <row r="423" customFormat="false" ht="15.75" hidden="false" customHeight="true" outlineLevel="0" collapsed="false">
      <c r="A423" s="48" t="str">
        <f aca="false">IF('Finish order'!F421&lt;&gt;0, 'Finish order'!A421,"")</f>
        <v/>
      </c>
      <c r="B423" s="49" t="str">
        <f aca="false">IF('Finish order'!F421&lt;&gt;0, 'Finish order'!B421,"")</f>
        <v/>
      </c>
      <c r="C423" s="49" t="str">
        <f aca="false">IF('Finish order'!F421&lt;&gt;0, 'Finish order'!D421,"")</f>
        <v/>
      </c>
      <c r="D423" s="50" t="str">
        <f aca="false">PROPER('Finish order'!H421)</f>
        <v/>
      </c>
      <c r="E423" s="51" t="str">
        <f aca="false">IF('Finish order'!I421&lt;&gt;0,'Finish order'!I421,"")</f>
        <v/>
      </c>
      <c r="F423" s="49" t="str">
        <f aca="false">IF('Finish order'!K421&lt;&gt;0, (UPPER(LEFT('Finish order'!K421,2))&amp;MID('Finish order'!K421,3,LEN('Finish order'!K421))), "")</f>
        <v/>
      </c>
      <c r="G423" s="52" t="str">
        <f aca="false">IF('Finish order'!G421&lt;&gt;0,'Finish order'!G421,"")</f>
        <v/>
      </c>
      <c r="I423" s="36"/>
      <c r="J423" s="36"/>
      <c r="K423" s="36"/>
      <c r="L423" s="36"/>
      <c r="M423" s="36"/>
      <c r="N423" s="36"/>
      <c r="O423" s="36"/>
      <c r="P423" s="36"/>
      <c r="Q423" s="36"/>
      <c r="R423" s="36"/>
      <c r="S423" s="36"/>
      <c r="T423" s="36"/>
      <c r="U423" s="36"/>
      <c r="V423" s="36"/>
      <c r="W423" s="36"/>
      <c r="X423" s="36"/>
      <c r="Y423" s="36"/>
      <c r="Z423" s="36"/>
    </row>
    <row r="424" customFormat="false" ht="15.75" hidden="false" customHeight="true" outlineLevel="0" collapsed="false">
      <c r="A424" s="48" t="str">
        <f aca="false">IF('Finish order'!F422&lt;&gt;0, 'Finish order'!A422,"")</f>
        <v/>
      </c>
      <c r="B424" s="49" t="str">
        <f aca="false">IF('Finish order'!F422&lt;&gt;0, 'Finish order'!B422,"")</f>
        <v/>
      </c>
      <c r="C424" s="49" t="str">
        <f aca="false">IF('Finish order'!F422&lt;&gt;0, 'Finish order'!D422,"")</f>
        <v/>
      </c>
      <c r="D424" s="50" t="str">
        <f aca="false">PROPER('Finish order'!H422)</f>
        <v/>
      </c>
      <c r="E424" s="51" t="str">
        <f aca="false">IF('Finish order'!I422&lt;&gt;0,'Finish order'!I422,"")</f>
        <v/>
      </c>
      <c r="F424" s="49" t="str">
        <f aca="false">IF('Finish order'!K422&lt;&gt;0, (UPPER(LEFT('Finish order'!K422,2))&amp;MID('Finish order'!K422,3,LEN('Finish order'!K422))), "")</f>
        <v/>
      </c>
      <c r="G424" s="52" t="str">
        <f aca="false">IF('Finish order'!G422&lt;&gt;0,'Finish order'!G422,"")</f>
        <v/>
      </c>
      <c r="I424" s="36"/>
      <c r="J424" s="36"/>
      <c r="K424" s="36"/>
      <c r="L424" s="36"/>
      <c r="M424" s="36"/>
      <c r="N424" s="36"/>
      <c r="O424" s="36"/>
      <c r="P424" s="36"/>
      <c r="Q424" s="36"/>
      <c r="R424" s="36"/>
      <c r="S424" s="36"/>
      <c r="T424" s="36"/>
      <c r="U424" s="36"/>
      <c r="V424" s="36"/>
      <c r="W424" s="36"/>
      <c r="X424" s="36"/>
      <c r="Y424" s="36"/>
      <c r="Z424" s="36"/>
    </row>
    <row r="425" customFormat="false" ht="15.75" hidden="false" customHeight="true" outlineLevel="0" collapsed="false">
      <c r="A425" s="48" t="str">
        <f aca="false">IF('Finish order'!F423&lt;&gt;0, 'Finish order'!A423,"")</f>
        <v/>
      </c>
      <c r="B425" s="49" t="str">
        <f aca="false">IF('Finish order'!F423&lt;&gt;0, 'Finish order'!B423,"")</f>
        <v/>
      </c>
      <c r="C425" s="49" t="str">
        <f aca="false">IF('Finish order'!F423&lt;&gt;0, 'Finish order'!D423,"")</f>
        <v/>
      </c>
      <c r="D425" s="50" t="str">
        <f aca="false">PROPER('Finish order'!H423)</f>
        <v/>
      </c>
      <c r="E425" s="51" t="str">
        <f aca="false">IF('Finish order'!I423&lt;&gt;0,'Finish order'!I423,"")</f>
        <v/>
      </c>
      <c r="F425" s="49" t="str">
        <f aca="false">IF('Finish order'!K423&lt;&gt;0, (UPPER(LEFT('Finish order'!K423,2))&amp;MID('Finish order'!K423,3,LEN('Finish order'!K423))), "")</f>
        <v/>
      </c>
      <c r="G425" s="52" t="str">
        <f aca="false">IF('Finish order'!G423&lt;&gt;0,'Finish order'!G423,"")</f>
        <v/>
      </c>
      <c r="I425" s="36"/>
      <c r="J425" s="36"/>
      <c r="K425" s="36"/>
      <c r="L425" s="36"/>
      <c r="M425" s="36"/>
      <c r="N425" s="36"/>
      <c r="O425" s="36"/>
      <c r="P425" s="36"/>
      <c r="Q425" s="36"/>
      <c r="R425" s="36"/>
      <c r="S425" s="36"/>
      <c r="T425" s="36"/>
      <c r="U425" s="36"/>
      <c r="V425" s="36"/>
      <c r="W425" s="36"/>
      <c r="X425" s="36"/>
      <c r="Y425" s="36"/>
      <c r="Z425" s="36"/>
    </row>
    <row r="426" customFormat="false" ht="15.75" hidden="false" customHeight="true" outlineLevel="0" collapsed="false">
      <c r="A426" s="48" t="str">
        <f aca="false">IF('Finish order'!F424&lt;&gt;0, 'Finish order'!A424,"")</f>
        <v/>
      </c>
      <c r="B426" s="49" t="str">
        <f aca="false">IF('Finish order'!F424&lt;&gt;0, 'Finish order'!B424,"")</f>
        <v/>
      </c>
      <c r="C426" s="49" t="str">
        <f aca="false">IF('Finish order'!F424&lt;&gt;0, 'Finish order'!D424,"")</f>
        <v/>
      </c>
      <c r="D426" s="50" t="str">
        <f aca="false">PROPER('Finish order'!H424)</f>
        <v/>
      </c>
      <c r="E426" s="51" t="str">
        <f aca="false">IF('Finish order'!I424&lt;&gt;0,'Finish order'!I424,"")</f>
        <v/>
      </c>
      <c r="F426" s="49" t="str">
        <f aca="false">IF('Finish order'!K424&lt;&gt;0, (UPPER(LEFT('Finish order'!K424,2))&amp;MID('Finish order'!K424,3,LEN('Finish order'!K424))), "")</f>
        <v/>
      </c>
      <c r="G426" s="52" t="str">
        <f aca="false">IF('Finish order'!G424&lt;&gt;0,'Finish order'!G424,"")</f>
        <v/>
      </c>
      <c r="I426" s="36"/>
      <c r="J426" s="36"/>
      <c r="K426" s="36"/>
      <c r="L426" s="36"/>
      <c r="M426" s="36"/>
      <c r="N426" s="36"/>
      <c r="O426" s="36"/>
      <c r="P426" s="36"/>
      <c r="Q426" s="36"/>
      <c r="R426" s="36"/>
      <c r="S426" s="36"/>
      <c r="T426" s="36"/>
      <c r="U426" s="36"/>
      <c r="V426" s="36"/>
      <c r="W426" s="36"/>
      <c r="X426" s="36"/>
      <c r="Y426" s="36"/>
      <c r="Z426" s="36"/>
    </row>
    <row r="427" customFormat="false" ht="15.75" hidden="false" customHeight="true" outlineLevel="0" collapsed="false">
      <c r="A427" s="48" t="str">
        <f aca="false">IF('Finish order'!F425&lt;&gt;0, 'Finish order'!A425,"")</f>
        <v/>
      </c>
      <c r="B427" s="49" t="str">
        <f aca="false">IF('Finish order'!F425&lt;&gt;0, 'Finish order'!B425,"")</f>
        <v/>
      </c>
      <c r="C427" s="49" t="str">
        <f aca="false">IF('Finish order'!F425&lt;&gt;0, 'Finish order'!D425,"")</f>
        <v/>
      </c>
      <c r="D427" s="50" t="str">
        <f aca="false">PROPER('Finish order'!H425)</f>
        <v/>
      </c>
      <c r="E427" s="51" t="str">
        <f aca="false">IF('Finish order'!I425&lt;&gt;0,'Finish order'!I425,"")</f>
        <v/>
      </c>
      <c r="F427" s="49" t="str">
        <f aca="false">IF('Finish order'!K425&lt;&gt;0, (UPPER(LEFT('Finish order'!K425,2))&amp;MID('Finish order'!K425,3,LEN('Finish order'!K425))), "")</f>
        <v/>
      </c>
      <c r="G427" s="52" t="str">
        <f aca="false">IF('Finish order'!G425&lt;&gt;0,'Finish order'!G425,"")</f>
        <v/>
      </c>
      <c r="I427" s="36"/>
      <c r="J427" s="36"/>
      <c r="K427" s="36"/>
      <c r="L427" s="36"/>
      <c r="M427" s="36"/>
      <c r="N427" s="36"/>
      <c r="O427" s="36"/>
      <c r="P427" s="36"/>
      <c r="Q427" s="36"/>
      <c r="R427" s="36"/>
      <c r="S427" s="36"/>
      <c r="T427" s="36"/>
      <c r="U427" s="36"/>
      <c r="V427" s="36"/>
      <c r="W427" s="36"/>
      <c r="X427" s="36"/>
      <c r="Y427" s="36"/>
      <c r="Z427" s="36"/>
    </row>
    <row r="428" customFormat="false" ht="15.75" hidden="false" customHeight="true" outlineLevel="0" collapsed="false">
      <c r="A428" s="48" t="str">
        <f aca="false">IF('Finish order'!F426&lt;&gt;0, 'Finish order'!A426,"")</f>
        <v/>
      </c>
      <c r="B428" s="49" t="str">
        <f aca="false">IF('Finish order'!F426&lt;&gt;0, 'Finish order'!B426,"")</f>
        <v/>
      </c>
      <c r="C428" s="49" t="str">
        <f aca="false">IF('Finish order'!F426&lt;&gt;0, 'Finish order'!D426,"")</f>
        <v/>
      </c>
      <c r="D428" s="50" t="str">
        <f aca="false">PROPER('Finish order'!H426)</f>
        <v/>
      </c>
      <c r="E428" s="51" t="str">
        <f aca="false">IF('Finish order'!I426&lt;&gt;0,'Finish order'!I426,"")</f>
        <v/>
      </c>
      <c r="F428" s="49" t="str">
        <f aca="false">IF('Finish order'!K426&lt;&gt;0, (UPPER(LEFT('Finish order'!K426,2))&amp;MID('Finish order'!K426,3,LEN('Finish order'!K426))), "")</f>
        <v/>
      </c>
      <c r="G428" s="52" t="str">
        <f aca="false">IF('Finish order'!G426&lt;&gt;0,'Finish order'!G426,"")</f>
        <v/>
      </c>
      <c r="I428" s="36"/>
      <c r="J428" s="36"/>
      <c r="K428" s="36"/>
      <c r="L428" s="36"/>
      <c r="M428" s="36"/>
      <c r="N428" s="36"/>
      <c r="O428" s="36"/>
      <c r="P428" s="36"/>
      <c r="Q428" s="36"/>
      <c r="R428" s="36"/>
      <c r="S428" s="36"/>
      <c r="T428" s="36"/>
      <c r="U428" s="36"/>
      <c r="V428" s="36"/>
      <c r="W428" s="36"/>
      <c r="X428" s="36"/>
      <c r="Y428" s="36"/>
      <c r="Z428" s="36"/>
    </row>
    <row r="429" customFormat="false" ht="15.75" hidden="false" customHeight="true" outlineLevel="0" collapsed="false">
      <c r="A429" s="48" t="str">
        <f aca="false">IF('Finish order'!F427&lt;&gt;0, 'Finish order'!A427,"")</f>
        <v/>
      </c>
      <c r="B429" s="49" t="str">
        <f aca="false">IF('Finish order'!F427&lt;&gt;0, 'Finish order'!B427,"")</f>
        <v/>
      </c>
      <c r="C429" s="49" t="str">
        <f aca="false">IF('Finish order'!F427&lt;&gt;0, 'Finish order'!D427,"")</f>
        <v/>
      </c>
      <c r="D429" s="50" t="str">
        <f aca="false">PROPER('Finish order'!H427)</f>
        <v/>
      </c>
      <c r="E429" s="51" t="str">
        <f aca="false">IF('Finish order'!I427&lt;&gt;0,'Finish order'!I427,"")</f>
        <v/>
      </c>
      <c r="F429" s="49" t="str">
        <f aca="false">IF('Finish order'!K427&lt;&gt;0, (UPPER(LEFT('Finish order'!K427,2))&amp;MID('Finish order'!K427,3,LEN('Finish order'!K427))), "")</f>
        <v/>
      </c>
      <c r="G429" s="52" t="str">
        <f aca="false">IF('Finish order'!G427&lt;&gt;0,'Finish order'!G427,"")</f>
        <v/>
      </c>
      <c r="I429" s="36"/>
      <c r="J429" s="36"/>
      <c r="K429" s="36"/>
      <c r="L429" s="36"/>
      <c r="M429" s="36"/>
      <c r="N429" s="36"/>
      <c r="O429" s="36"/>
      <c r="P429" s="36"/>
      <c r="Q429" s="36"/>
      <c r="R429" s="36"/>
      <c r="S429" s="36"/>
      <c r="T429" s="36"/>
      <c r="U429" s="36"/>
      <c r="V429" s="36"/>
      <c r="W429" s="36"/>
      <c r="X429" s="36"/>
      <c r="Y429" s="36"/>
      <c r="Z429" s="36"/>
    </row>
    <row r="430" customFormat="false" ht="15.75" hidden="false" customHeight="true" outlineLevel="0" collapsed="false">
      <c r="A430" s="48" t="str">
        <f aca="false">IF('Finish order'!F428&lt;&gt;0, 'Finish order'!A428,"")</f>
        <v/>
      </c>
      <c r="B430" s="49" t="str">
        <f aca="false">IF('Finish order'!F428&lt;&gt;0, 'Finish order'!B428,"")</f>
        <v/>
      </c>
      <c r="C430" s="49" t="str">
        <f aca="false">IF('Finish order'!F428&lt;&gt;0, 'Finish order'!D428,"")</f>
        <v/>
      </c>
      <c r="D430" s="50" t="str">
        <f aca="false">PROPER('Finish order'!H428)</f>
        <v/>
      </c>
      <c r="E430" s="51" t="str">
        <f aca="false">IF('Finish order'!I428&lt;&gt;0,'Finish order'!I428,"")</f>
        <v/>
      </c>
      <c r="F430" s="49" t="str">
        <f aca="false">IF('Finish order'!K428&lt;&gt;0, (UPPER(LEFT('Finish order'!K428,2))&amp;MID('Finish order'!K428,3,LEN('Finish order'!K428))), "")</f>
        <v/>
      </c>
      <c r="G430" s="52" t="str">
        <f aca="false">IF('Finish order'!G428&lt;&gt;0,'Finish order'!G428,"")</f>
        <v/>
      </c>
      <c r="I430" s="36"/>
      <c r="J430" s="36"/>
      <c r="K430" s="36"/>
      <c r="L430" s="36"/>
      <c r="M430" s="36"/>
      <c r="N430" s="36"/>
      <c r="O430" s="36"/>
      <c r="P430" s="36"/>
      <c r="Q430" s="36"/>
      <c r="R430" s="36"/>
      <c r="S430" s="36"/>
      <c r="T430" s="36"/>
      <c r="U430" s="36"/>
      <c r="V430" s="36"/>
      <c r="W430" s="36"/>
      <c r="X430" s="36"/>
      <c r="Y430" s="36"/>
      <c r="Z430" s="36"/>
    </row>
    <row r="431" customFormat="false" ht="15.75" hidden="false" customHeight="true" outlineLevel="0" collapsed="false">
      <c r="A431" s="48" t="str">
        <f aca="false">IF('Finish order'!F429&lt;&gt;0, 'Finish order'!A429,"")</f>
        <v/>
      </c>
      <c r="B431" s="49" t="str">
        <f aca="false">IF('Finish order'!F429&lt;&gt;0, 'Finish order'!B429,"")</f>
        <v/>
      </c>
      <c r="C431" s="49" t="str">
        <f aca="false">IF('Finish order'!F429&lt;&gt;0, 'Finish order'!D429,"")</f>
        <v/>
      </c>
      <c r="D431" s="50" t="str">
        <f aca="false">PROPER('Finish order'!H429)</f>
        <v/>
      </c>
      <c r="E431" s="51" t="str">
        <f aca="false">IF('Finish order'!I429&lt;&gt;0,'Finish order'!I429,"")</f>
        <v/>
      </c>
      <c r="F431" s="49" t="str">
        <f aca="false">IF('Finish order'!K429&lt;&gt;0, (UPPER(LEFT('Finish order'!K429,2))&amp;MID('Finish order'!K429,3,LEN('Finish order'!K429))), "")</f>
        <v/>
      </c>
      <c r="G431" s="52" t="str">
        <f aca="false">IF('Finish order'!G429&lt;&gt;0,'Finish order'!G429,"")</f>
        <v/>
      </c>
      <c r="I431" s="36"/>
      <c r="J431" s="36"/>
      <c r="K431" s="36"/>
      <c r="L431" s="36"/>
      <c r="M431" s="36"/>
      <c r="N431" s="36"/>
      <c r="O431" s="36"/>
      <c r="P431" s="36"/>
      <c r="Q431" s="36"/>
      <c r="R431" s="36"/>
      <c r="S431" s="36"/>
      <c r="T431" s="36"/>
      <c r="U431" s="36"/>
      <c r="V431" s="36"/>
      <c r="W431" s="36"/>
      <c r="X431" s="36"/>
      <c r="Y431" s="36"/>
      <c r="Z431" s="36"/>
    </row>
    <row r="432" customFormat="false" ht="15.75" hidden="false" customHeight="true" outlineLevel="0" collapsed="false">
      <c r="A432" s="48" t="str">
        <f aca="false">IF('Finish order'!F430&lt;&gt;0, 'Finish order'!A430,"")</f>
        <v/>
      </c>
      <c r="B432" s="49" t="str">
        <f aca="false">IF('Finish order'!F430&lt;&gt;0, 'Finish order'!B430,"")</f>
        <v/>
      </c>
      <c r="C432" s="49" t="str">
        <f aca="false">IF('Finish order'!F430&lt;&gt;0, 'Finish order'!D430,"")</f>
        <v/>
      </c>
      <c r="D432" s="50" t="str">
        <f aca="false">PROPER('Finish order'!H430)</f>
        <v/>
      </c>
      <c r="E432" s="51" t="str">
        <f aca="false">IF('Finish order'!I430&lt;&gt;0,'Finish order'!I430,"")</f>
        <v/>
      </c>
      <c r="F432" s="49" t="str">
        <f aca="false">IF('Finish order'!K430&lt;&gt;0, (UPPER(LEFT('Finish order'!K430,2))&amp;MID('Finish order'!K430,3,LEN('Finish order'!K430))), "")</f>
        <v/>
      </c>
      <c r="G432" s="52" t="str">
        <f aca="false">IF('Finish order'!G430&lt;&gt;0,'Finish order'!G430,"")</f>
        <v/>
      </c>
      <c r="I432" s="36"/>
      <c r="J432" s="36"/>
      <c r="K432" s="36"/>
      <c r="L432" s="36"/>
      <c r="M432" s="36"/>
      <c r="N432" s="36"/>
      <c r="O432" s="36"/>
      <c r="P432" s="36"/>
      <c r="Q432" s="36"/>
      <c r="R432" s="36"/>
      <c r="S432" s="36"/>
      <c r="T432" s="36"/>
      <c r="U432" s="36"/>
      <c r="V432" s="36"/>
      <c r="W432" s="36"/>
      <c r="X432" s="36"/>
      <c r="Y432" s="36"/>
      <c r="Z432" s="36"/>
    </row>
    <row r="433" customFormat="false" ht="15.75" hidden="false" customHeight="true" outlineLevel="0" collapsed="false">
      <c r="A433" s="48" t="str">
        <f aca="false">IF('Finish order'!F431&lt;&gt;0, 'Finish order'!A431,"")</f>
        <v/>
      </c>
      <c r="B433" s="49" t="str">
        <f aca="false">IF('Finish order'!F431&lt;&gt;0, 'Finish order'!B431,"")</f>
        <v/>
      </c>
      <c r="C433" s="49" t="str">
        <f aca="false">IF('Finish order'!F431&lt;&gt;0, 'Finish order'!D431,"")</f>
        <v/>
      </c>
      <c r="D433" s="50" t="str">
        <f aca="false">PROPER('Finish order'!H431)</f>
        <v/>
      </c>
      <c r="E433" s="51" t="str">
        <f aca="false">IF('Finish order'!I431&lt;&gt;0,'Finish order'!I431,"")</f>
        <v/>
      </c>
      <c r="F433" s="49" t="str">
        <f aca="false">IF('Finish order'!K431&lt;&gt;0, (UPPER(LEFT('Finish order'!K431,2))&amp;MID('Finish order'!K431,3,LEN('Finish order'!K431))), "")</f>
        <v/>
      </c>
      <c r="G433" s="52" t="str">
        <f aca="false">IF('Finish order'!G431&lt;&gt;0,'Finish order'!G431,"")</f>
        <v/>
      </c>
      <c r="I433" s="36"/>
      <c r="J433" s="36"/>
      <c r="K433" s="36"/>
      <c r="L433" s="36"/>
      <c r="M433" s="36"/>
      <c r="N433" s="36"/>
      <c r="O433" s="36"/>
      <c r="P433" s="36"/>
      <c r="Q433" s="36"/>
      <c r="R433" s="36"/>
      <c r="S433" s="36"/>
      <c r="T433" s="36"/>
      <c r="U433" s="36"/>
      <c r="V433" s="36"/>
      <c r="W433" s="36"/>
      <c r="X433" s="36"/>
      <c r="Y433" s="36"/>
      <c r="Z433" s="36"/>
    </row>
    <row r="434" customFormat="false" ht="15.75" hidden="false" customHeight="true" outlineLevel="0" collapsed="false">
      <c r="A434" s="48" t="str">
        <f aca="false">IF('Finish order'!F432&lt;&gt;0, 'Finish order'!A432,"")</f>
        <v/>
      </c>
      <c r="B434" s="49" t="str">
        <f aca="false">IF('Finish order'!F432&lt;&gt;0, 'Finish order'!B432,"")</f>
        <v/>
      </c>
      <c r="C434" s="49" t="str">
        <f aca="false">IF('Finish order'!F432&lt;&gt;0, 'Finish order'!D432,"")</f>
        <v/>
      </c>
      <c r="D434" s="50" t="str">
        <f aca="false">PROPER('Finish order'!H432)</f>
        <v/>
      </c>
      <c r="E434" s="51" t="str">
        <f aca="false">IF('Finish order'!I432&lt;&gt;0,'Finish order'!I432,"")</f>
        <v/>
      </c>
      <c r="F434" s="49" t="str">
        <f aca="false">IF('Finish order'!K432&lt;&gt;0, (UPPER(LEFT('Finish order'!K432,2))&amp;MID('Finish order'!K432,3,LEN('Finish order'!K432))), "")</f>
        <v/>
      </c>
      <c r="G434" s="52" t="str">
        <f aca="false">IF('Finish order'!G432&lt;&gt;0,'Finish order'!G432,"")</f>
        <v/>
      </c>
      <c r="I434" s="36"/>
      <c r="J434" s="36"/>
      <c r="K434" s="36"/>
      <c r="L434" s="36"/>
      <c r="M434" s="36"/>
      <c r="N434" s="36"/>
      <c r="O434" s="36"/>
      <c r="P434" s="36"/>
      <c r="Q434" s="36"/>
      <c r="R434" s="36"/>
      <c r="S434" s="36"/>
      <c r="T434" s="36"/>
      <c r="U434" s="36"/>
      <c r="V434" s="36"/>
      <c r="W434" s="36"/>
      <c r="X434" s="36"/>
      <c r="Y434" s="36"/>
      <c r="Z434" s="36"/>
    </row>
    <row r="435" customFormat="false" ht="15.75" hidden="false" customHeight="true" outlineLevel="0" collapsed="false">
      <c r="A435" s="48" t="str">
        <f aca="false">IF('Finish order'!F433&lt;&gt;0, 'Finish order'!A433,"")</f>
        <v/>
      </c>
      <c r="B435" s="49" t="str">
        <f aca="false">IF('Finish order'!F433&lt;&gt;0, 'Finish order'!B433,"")</f>
        <v/>
      </c>
      <c r="C435" s="49" t="str">
        <f aca="false">IF('Finish order'!F433&lt;&gt;0, 'Finish order'!D433,"")</f>
        <v/>
      </c>
      <c r="D435" s="50" t="str">
        <f aca="false">PROPER('Finish order'!H433)</f>
        <v/>
      </c>
      <c r="E435" s="51" t="str">
        <f aca="false">IF('Finish order'!I433&lt;&gt;0,'Finish order'!I433,"")</f>
        <v/>
      </c>
      <c r="F435" s="49" t="str">
        <f aca="false">IF('Finish order'!K433&lt;&gt;0, (UPPER(LEFT('Finish order'!K433,2))&amp;MID('Finish order'!K433,3,LEN('Finish order'!K433))), "")</f>
        <v/>
      </c>
      <c r="G435" s="52" t="str">
        <f aca="false">IF('Finish order'!G433&lt;&gt;0,'Finish order'!G433,"")</f>
        <v/>
      </c>
      <c r="I435" s="36"/>
      <c r="J435" s="36"/>
      <c r="K435" s="36"/>
      <c r="L435" s="36"/>
      <c r="M435" s="36"/>
      <c r="N435" s="36"/>
      <c r="O435" s="36"/>
      <c r="P435" s="36"/>
      <c r="Q435" s="36"/>
      <c r="R435" s="36"/>
      <c r="S435" s="36"/>
      <c r="T435" s="36"/>
      <c r="U435" s="36"/>
      <c r="V435" s="36"/>
      <c r="W435" s="36"/>
      <c r="X435" s="36"/>
      <c r="Y435" s="36"/>
      <c r="Z435" s="36"/>
    </row>
    <row r="436" customFormat="false" ht="15.75" hidden="false" customHeight="true" outlineLevel="0" collapsed="false">
      <c r="A436" s="48" t="str">
        <f aca="false">IF('Finish order'!F434&lt;&gt;0, 'Finish order'!A434,"")</f>
        <v/>
      </c>
      <c r="B436" s="49" t="str">
        <f aca="false">IF('Finish order'!F434&lt;&gt;0, 'Finish order'!B434,"")</f>
        <v/>
      </c>
      <c r="C436" s="49" t="str">
        <f aca="false">IF('Finish order'!F434&lt;&gt;0, 'Finish order'!D434,"")</f>
        <v/>
      </c>
      <c r="D436" s="50" t="str">
        <f aca="false">PROPER('Finish order'!H434)</f>
        <v/>
      </c>
      <c r="E436" s="51" t="str">
        <f aca="false">IF('Finish order'!I434&lt;&gt;0,'Finish order'!I434,"")</f>
        <v/>
      </c>
      <c r="F436" s="49" t="str">
        <f aca="false">IF('Finish order'!K434&lt;&gt;0, (UPPER(LEFT('Finish order'!K434,2))&amp;MID('Finish order'!K434,3,LEN('Finish order'!K434))), "")</f>
        <v/>
      </c>
      <c r="G436" s="52" t="str">
        <f aca="false">IF('Finish order'!G434&lt;&gt;0,'Finish order'!G434,"")</f>
        <v/>
      </c>
      <c r="I436" s="36"/>
      <c r="J436" s="36"/>
      <c r="K436" s="36"/>
      <c r="L436" s="36"/>
      <c r="M436" s="36"/>
      <c r="N436" s="36"/>
      <c r="O436" s="36"/>
      <c r="P436" s="36"/>
      <c r="Q436" s="36"/>
      <c r="R436" s="36"/>
      <c r="S436" s="36"/>
      <c r="T436" s="36"/>
      <c r="U436" s="36"/>
      <c r="V436" s="36"/>
      <c r="W436" s="36"/>
      <c r="X436" s="36"/>
      <c r="Y436" s="36"/>
      <c r="Z436" s="36"/>
    </row>
    <row r="437" customFormat="false" ht="15.75" hidden="false" customHeight="true" outlineLevel="0" collapsed="false">
      <c r="A437" s="48" t="str">
        <f aca="false">IF('Finish order'!F435&lt;&gt;0, 'Finish order'!A435,"")</f>
        <v/>
      </c>
      <c r="B437" s="49" t="str">
        <f aca="false">IF('Finish order'!F435&lt;&gt;0, 'Finish order'!B435,"")</f>
        <v/>
      </c>
      <c r="C437" s="49" t="str">
        <f aca="false">IF('Finish order'!F435&lt;&gt;0, 'Finish order'!D435,"")</f>
        <v/>
      </c>
      <c r="D437" s="50" t="str">
        <f aca="false">PROPER('Finish order'!H435)</f>
        <v/>
      </c>
      <c r="E437" s="51" t="str">
        <f aca="false">IF('Finish order'!I435&lt;&gt;0,'Finish order'!I435,"")</f>
        <v/>
      </c>
      <c r="F437" s="49" t="str">
        <f aca="false">IF('Finish order'!K435&lt;&gt;0, (UPPER(LEFT('Finish order'!K435,2))&amp;MID('Finish order'!K435,3,LEN('Finish order'!K435))), "")</f>
        <v/>
      </c>
      <c r="G437" s="52" t="str">
        <f aca="false">IF('Finish order'!G435&lt;&gt;0,'Finish order'!G435,"")</f>
        <v/>
      </c>
      <c r="I437" s="36"/>
      <c r="J437" s="36"/>
      <c r="K437" s="36"/>
      <c r="L437" s="36"/>
      <c r="M437" s="36"/>
      <c r="N437" s="36"/>
      <c r="O437" s="36"/>
      <c r="P437" s="36"/>
      <c r="Q437" s="36"/>
      <c r="R437" s="36"/>
      <c r="S437" s="36"/>
      <c r="T437" s="36"/>
      <c r="U437" s="36"/>
      <c r="V437" s="36"/>
      <c r="W437" s="36"/>
      <c r="X437" s="36"/>
      <c r="Y437" s="36"/>
      <c r="Z437" s="36"/>
    </row>
    <row r="438" customFormat="false" ht="15.75" hidden="false" customHeight="true" outlineLevel="0" collapsed="false">
      <c r="A438" s="48" t="str">
        <f aca="false">IF('Finish order'!F436&lt;&gt;0, 'Finish order'!A436,"")</f>
        <v/>
      </c>
      <c r="B438" s="49" t="str">
        <f aca="false">IF('Finish order'!F436&lt;&gt;0, 'Finish order'!B436,"")</f>
        <v/>
      </c>
      <c r="C438" s="49" t="str">
        <f aca="false">IF('Finish order'!F436&lt;&gt;0, 'Finish order'!D436,"")</f>
        <v/>
      </c>
      <c r="D438" s="50" t="str">
        <f aca="false">PROPER('Finish order'!H436)</f>
        <v/>
      </c>
      <c r="E438" s="51" t="str">
        <f aca="false">IF('Finish order'!I436&lt;&gt;0,'Finish order'!I436,"")</f>
        <v/>
      </c>
      <c r="F438" s="49" t="str">
        <f aca="false">IF('Finish order'!K436&lt;&gt;0, (UPPER(LEFT('Finish order'!K436,2))&amp;MID('Finish order'!K436,3,LEN('Finish order'!K436))), "")</f>
        <v/>
      </c>
      <c r="G438" s="52" t="str">
        <f aca="false">IF('Finish order'!G436&lt;&gt;0,'Finish order'!G436,"")</f>
        <v/>
      </c>
      <c r="I438" s="36"/>
      <c r="J438" s="36"/>
      <c r="K438" s="36"/>
      <c r="L438" s="36"/>
      <c r="M438" s="36"/>
      <c r="N438" s="36"/>
      <c r="O438" s="36"/>
      <c r="P438" s="36"/>
      <c r="Q438" s="36"/>
      <c r="R438" s="36"/>
      <c r="S438" s="36"/>
      <c r="T438" s="36"/>
      <c r="U438" s="36"/>
      <c r="V438" s="36"/>
      <c r="W438" s="36"/>
      <c r="X438" s="36"/>
      <c r="Y438" s="36"/>
      <c r="Z438" s="36"/>
    </row>
    <row r="439" customFormat="false" ht="15.75" hidden="false" customHeight="true" outlineLevel="0" collapsed="false">
      <c r="A439" s="48" t="str">
        <f aca="false">IF('Finish order'!F437&lt;&gt;0, 'Finish order'!A437,"")</f>
        <v/>
      </c>
      <c r="B439" s="49" t="str">
        <f aca="false">IF('Finish order'!F437&lt;&gt;0, 'Finish order'!B437,"")</f>
        <v/>
      </c>
      <c r="C439" s="49" t="str">
        <f aca="false">IF('Finish order'!F437&lt;&gt;0, 'Finish order'!D437,"")</f>
        <v/>
      </c>
      <c r="D439" s="50" t="str">
        <f aca="false">PROPER('Finish order'!H437)</f>
        <v/>
      </c>
      <c r="E439" s="51" t="str">
        <f aca="false">IF('Finish order'!I437&lt;&gt;0,'Finish order'!I437,"")</f>
        <v/>
      </c>
      <c r="F439" s="49" t="str">
        <f aca="false">IF('Finish order'!K437&lt;&gt;0, (UPPER(LEFT('Finish order'!K437,2))&amp;MID('Finish order'!K437,3,LEN('Finish order'!K437))), "")</f>
        <v/>
      </c>
      <c r="G439" s="52" t="str">
        <f aca="false">IF('Finish order'!G437&lt;&gt;0,'Finish order'!G437,"")</f>
        <v/>
      </c>
      <c r="I439" s="36"/>
      <c r="J439" s="36"/>
      <c r="K439" s="36"/>
      <c r="L439" s="36"/>
      <c r="M439" s="36"/>
      <c r="N439" s="36"/>
      <c r="O439" s="36"/>
      <c r="P439" s="36"/>
      <c r="Q439" s="36"/>
      <c r="R439" s="36"/>
      <c r="S439" s="36"/>
      <c r="T439" s="36"/>
      <c r="U439" s="36"/>
      <c r="V439" s="36"/>
      <c r="W439" s="36"/>
      <c r="X439" s="36"/>
      <c r="Y439" s="36"/>
      <c r="Z439" s="36"/>
    </row>
    <row r="440" customFormat="false" ht="15.75" hidden="false" customHeight="true" outlineLevel="0" collapsed="false">
      <c r="A440" s="48" t="str">
        <f aca="false">IF('Finish order'!F438&lt;&gt;0, 'Finish order'!A438,"")</f>
        <v/>
      </c>
      <c r="B440" s="49" t="str">
        <f aca="false">IF('Finish order'!F438&lt;&gt;0, 'Finish order'!B438,"")</f>
        <v/>
      </c>
      <c r="C440" s="49" t="str">
        <f aca="false">IF('Finish order'!F438&lt;&gt;0, 'Finish order'!D438,"")</f>
        <v/>
      </c>
      <c r="D440" s="50" t="str">
        <f aca="false">PROPER('Finish order'!H438)</f>
        <v/>
      </c>
      <c r="E440" s="51" t="str">
        <f aca="false">IF('Finish order'!I438&lt;&gt;0,'Finish order'!I438,"")</f>
        <v/>
      </c>
      <c r="F440" s="49" t="str">
        <f aca="false">IF('Finish order'!K438&lt;&gt;0, (UPPER(LEFT('Finish order'!K438,2))&amp;MID('Finish order'!K438,3,LEN('Finish order'!K438))), "")</f>
        <v/>
      </c>
      <c r="G440" s="52" t="str">
        <f aca="false">IF('Finish order'!G438&lt;&gt;0,'Finish order'!G438,"")</f>
        <v/>
      </c>
      <c r="I440" s="36"/>
      <c r="J440" s="36"/>
      <c r="K440" s="36"/>
      <c r="L440" s="36"/>
      <c r="M440" s="36"/>
      <c r="N440" s="36"/>
      <c r="O440" s="36"/>
      <c r="P440" s="36"/>
      <c r="Q440" s="36"/>
      <c r="R440" s="36"/>
      <c r="S440" s="36"/>
      <c r="T440" s="36"/>
      <c r="U440" s="36"/>
      <c r="V440" s="36"/>
      <c r="W440" s="36"/>
      <c r="X440" s="36"/>
      <c r="Y440" s="36"/>
      <c r="Z440" s="36"/>
    </row>
    <row r="441" customFormat="false" ht="15.75" hidden="false" customHeight="true" outlineLevel="0" collapsed="false">
      <c r="A441" s="48" t="str">
        <f aca="false">IF('Finish order'!F439&lt;&gt;0, 'Finish order'!A439,"")</f>
        <v/>
      </c>
      <c r="B441" s="49" t="str">
        <f aca="false">IF('Finish order'!F439&lt;&gt;0, 'Finish order'!B439,"")</f>
        <v/>
      </c>
      <c r="C441" s="49" t="str">
        <f aca="false">IF('Finish order'!F439&lt;&gt;0, 'Finish order'!D439,"")</f>
        <v/>
      </c>
      <c r="D441" s="50" t="str">
        <f aca="false">PROPER('Finish order'!H439)</f>
        <v/>
      </c>
      <c r="E441" s="51" t="str">
        <f aca="false">IF('Finish order'!I439&lt;&gt;0,'Finish order'!I439,"")</f>
        <v/>
      </c>
      <c r="F441" s="49" t="str">
        <f aca="false">IF('Finish order'!K439&lt;&gt;0, (UPPER(LEFT('Finish order'!K439,2))&amp;MID('Finish order'!K439,3,LEN('Finish order'!K439))), "")</f>
        <v/>
      </c>
      <c r="G441" s="52" t="str">
        <f aca="false">IF('Finish order'!G439&lt;&gt;0,'Finish order'!G439,"")</f>
        <v/>
      </c>
      <c r="I441" s="36"/>
      <c r="J441" s="36"/>
      <c r="K441" s="36"/>
      <c r="L441" s="36"/>
      <c r="M441" s="36"/>
      <c r="N441" s="36"/>
      <c r="O441" s="36"/>
      <c r="P441" s="36"/>
      <c r="Q441" s="36"/>
      <c r="R441" s="36"/>
      <c r="S441" s="36"/>
      <c r="T441" s="36"/>
      <c r="U441" s="36"/>
      <c r="V441" s="36"/>
      <c r="W441" s="36"/>
      <c r="X441" s="36"/>
      <c r="Y441" s="36"/>
      <c r="Z441" s="36"/>
    </row>
    <row r="442" customFormat="false" ht="15.75" hidden="false" customHeight="true" outlineLevel="0" collapsed="false">
      <c r="A442" s="48" t="str">
        <f aca="false">IF('Finish order'!F440&lt;&gt;0, 'Finish order'!A440,"")</f>
        <v/>
      </c>
      <c r="B442" s="49" t="str">
        <f aca="false">IF('Finish order'!F440&lt;&gt;0, 'Finish order'!B440,"")</f>
        <v/>
      </c>
      <c r="C442" s="49" t="str">
        <f aca="false">IF('Finish order'!F440&lt;&gt;0, 'Finish order'!D440,"")</f>
        <v/>
      </c>
      <c r="D442" s="50" t="str">
        <f aca="false">PROPER('Finish order'!H440)</f>
        <v/>
      </c>
      <c r="E442" s="51" t="str">
        <f aca="false">IF('Finish order'!I440&lt;&gt;0,'Finish order'!I440,"")</f>
        <v/>
      </c>
      <c r="F442" s="49" t="str">
        <f aca="false">IF('Finish order'!K440&lt;&gt;0, (UPPER(LEFT('Finish order'!K440,2))&amp;MID('Finish order'!K440,3,LEN('Finish order'!K440))), "")</f>
        <v/>
      </c>
      <c r="G442" s="52" t="str">
        <f aca="false">IF('Finish order'!G440&lt;&gt;0,'Finish order'!G440,"")</f>
        <v/>
      </c>
      <c r="I442" s="36"/>
      <c r="J442" s="36"/>
      <c r="K442" s="36"/>
      <c r="L442" s="36"/>
      <c r="M442" s="36"/>
      <c r="N442" s="36"/>
      <c r="O442" s="36"/>
      <c r="P442" s="36"/>
      <c r="Q442" s="36"/>
      <c r="R442" s="36"/>
      <c r="S442" s="36"/>
      <c r="T442" s="36"/>
      <c r="U442" s="36"/>
      <c r="V442" s="36"/>
      <c r="W442" s="36"/>
      <c r="X442" s="36"/>
      <c r="Y442" s="36"/>
      <c r="Z442" s="36"/>
    </row>
    <row r="443" customFormat="false" ht="15.75" hidden="false" customHeight="true" outlineLevel="0" collapsed="false">
      <c r="A443" s="48" t="str">
        <f aca="false">IF('Finish order'!F441&lt;&gt;0, 'Finish order'!A441,"")</f>
        <v/>
      </c>
      <c r="B443" s="49" t="str">
        <f aca="false">IF('Finish order'!F441&lt;&gt;0, 'Finish order'!B441,"")</f>
        <v/>
      </c>
      <c r="C443" s="49" t="str">
        <f aca="false">IF('Finish order'!F441&lt;&gt;0, 'Finish order'!D441,"")</f>
        <v/>
      </c>
      <c r="D443" s="50" t="str">
        <f aca="false">PROPER('Finish order'!H441)</f>
        <v/>
      </c>
      <c r="E443" s="51" t="str">
        <f aca="false">IF('Finish order'!I441&lt;&gt;0,'Finish order'!I441,"")</f>
        <v/>
      </c>
      <c r="F443" s="49" t="str">
        <f aca="false">IF('Finish order'!K441&lt;&gt;0, (UPPER(LEFT('Finish order'!K441,2))&amp;MID('Finish order'!K441,3,LEN('Finish order'!K441))), "")</f>
        <v/>
      </c>
      <c r="G443" s="52" t="str">
        <f aca="false">IF('Finish order'!G441&lt;&gt;0,'Finish order'!G441,"")</f>
        <v/>
      </c>
      <c r="I443" s="36"/>
      <c r="J443" s="36"/>
      <c r="K443" s="36"/>
      <c r="L443" s="36"/>
      <c r="M443" s="36"/>
      <c r="N443" s="36"/>
      <c r="O443" s="36"/>
      <c r="P443" s="36"/>
      <c r="Q443" s="36"/>
      <c r="R443" s="36"/>
      <c r="S443" s="36"/>
      <c r="T443" s="36"/>
      <c r="U443" s="36"/>
      <c r="V443" s="36"/>
      <c r="W443" s="36"/>
      <c r="X443" s="36"/>
      <c r="Y443" s="36"/>
      <c r="Z443" s="36"/>
    </row>
    <row r="444" customFormat="false" ht="15.75" hidden="false" customHeight="true" outlineLevel="0" collapsed="false">
      <c r="A444" s="48" t="str">
        <f aca="false">IF('Finish order'!F442&lt;&gt;0, 'Finish order'!A442,"")</f>
        <v/>
      </c>
      <c r="B444" s="49" t="str">
        <f aca="false">IF('Finish order'!F442&lt;&gt;0, 'Finish order'!B442,"")</f>
        <v/>
      </c>
      <c r="C444" s="49" t="str">
        <f aca="false">IF('Finish order'!F442&lt;&gt;0, 'Finish order'!D442,"")</f>
        <v/>
      </c>
      <c r="D444" s="50" t="str">
        <f aca="false">PROPER('Finish order'!H442)</f>
        <v/>
      </c>
      <c r="E444" s="51" t="str">
        <f aca="false">IF('Finish order'!I442&lt;&gt;0,'Finish order'!I442,"")</f>
        <v/>
      </c>
      <c r="F444" s="49" t="str">
        <f aca="false">IF('Finish order'!K442&lt;&gt;0, (UPPER(LEFT('Finish order'!K442,2))&amp;MID('Finish order'!K442,3,LEN('Finish order'!K442))), "")</f>
        <v/>
      </c>
      <c r="G444" s="52" t="str">
        <f aca="false">IF('Finish order'!G442&lt;&gt;0,'Finish order'!G442,"")</f>
        <v/>
      </c>
      <c r="I444" s="36"/>
      <c r="J444" s="36"/>
      <c r="K444" s="36"/>
      <c r="L444" s="36"/>
      <c r="M444" s="36"/>
      <c r="N444" s="36"/>
      <c r="O444" s="36"/>
      <c r="P444" s="36"/>
      <c r="Q444" s="36"/>
      <c r="R444" s="36"/>
      <c r="S444" s="36"/>
      <c r="T444" s="36"/>
      <c r="U444" s="36"/>
      <c r="V444" s="36"/>
      <c r="W444" s="36"/>
      <c r="X444" s="36"/>
      <c r="Y444" s="36"/>
      <c r="Z444" s="36"/>
    </row>
    <row r="445" customFormat="false" ht="15.75" hidden="false" customHeight="true" outlineLevel="0" collapsed="false">
      <c r="A445" s="48" t="str">
        <f aca="false">IF('Finish order'!F443&lt;&gt;0, 'Finish order'!A443,"")</f>
        <v/>
      </c>
      <c r="B445" s="49" t="str">
        <f aca="false">IF('Finish order'!F443&lt;&gt;0, 'Finish order'!B443,"")</f>
        <v/>
      </c>
      <c r="C445" s="49" t="str">
        <f aca="false">IF('Finish order'!F443&lt;&gt;0, 'Finish order'!D443,"")</f>
        <v/>
      </c>
      <c r="D445" s="50" t="str">
        <f aca="false">PROPER('Finish order'!H443)</f>
        <v/>
      </c>
      <c r="E445" s="51" t="str">
        <f aca="false">IF('Finish order'!I443&lt;&gt;0,'Finish order'!I443,"")</f>
        <v/>
      </c>
      <c r="F445" s="49" t="str">
        <f aca="false">IF('Finish order'!K443&lt;&gt;0, (UPPER(LEFT('Finish order'!K443,2))&amp;MID('Finish order'!K443,3,LEN('Finish order'!K443))), "")</f>
        <v/>
      </c>
      <c r="G445" s="52" t="str">
        <f aca="false">IF('Finish order'!G443&lt;&gt;0,'Finish order'!G443,"")</f>
        <v/>
      </c>
      <c r="I445" s="36"/>
      <c r="J445" s="36"/>
      <c r="K445" s="36"/>
      <c r="L445" s="36"/>
      <c r="M445" s="36"/>
      <c r="N445" s="36"/>
      <c r="O445" s="36"/>
      <c r="P445" s="36"/>
      <c r="Q445" s="36"/>
      <c r="R445" s="36"/>
      <c r="S445" s="36"/>
      <c r="T445" s="36"/>
      <c r="U445" s="36"/>
      <c r="V445" s="36"/>
      <c r="W445" s="36"/>
      <c r="X445" s="36"/>
      <c r="Y445" s="36"/>
      <c r="Z445" s="36"/>
    </row>
    <row r="446" customFormat="false" ht="15.75" hidden="false" customHeight="true" outlineLevel="0" collapsed="false">
      <c r="A446" s="48" t="str">
        <f aca="false">IF('Finish order'!F444&lt;&gt;0, 'Finish order'!A444,"")</f>
        <v/>
      </c>
      <c r="B446" s="49" t="str">
        <f aca="false">IF('Finish order'!F444&lt;&gt;0, 'Finish order'!B444,"")</f>
        <v/>
      </c>
      <c r="C446" s="49" t="str">
        <f aca="false">IF('Finish order'!F444&lt;&gt;0, 'Finish order'!D444,"")</f>
        <v/>
      </c>
      <c r="D446" s="50" t="str">
        <f aca="false">PROPER('Finish order'!H444)</f>
        <v/>
      </c>
      <c r="E446" s="51" t="str">
        <f aca="false">IF('Finish order'!I444&lt;&gt;0,'Finish order'!I444,"")</f>
        <v/>
      </c>
      <c r="F446" s="49" t="str">
        <f aca="false">IF('Finish order'!K444&lt;&gt;0, (UPPER(LEFT('Finish order'!K444,2))&amp;MID('Finish order'!K444,3,LEN('Finish order'!K444))), "")</f>
        <v/>
      </c>
      <c r="G446" s="52" t="str">
        <f aca="false">IF('Finish order'!G444&lt;&gt;0,'Finish order'!G444,"")</f>
        <v/>
      </c>
      <c r="I446" s="36"/>
      <c r="J446" s="36"/>
      <c r="K446" s="36"/>
      <c r="L446" s="36"/>
      <c r="M446" s="36"/>
      <c r="N446" s="36"/>
      <c r="O446" s="36"/>
      <c r="P446" s="36"/>
      <c r="Q446" s="36"/>
      <c r="R446" s="36"/>
      <c r="S446" s="36"/>
      <c r="T446" s="36"/>
      <c r="U446" s="36"/>
      <c r="V446" s="36"/>
      <c r="W446" s="36"/>
      <c r="X446" s="36"/>
      <c r="Y446" s="36"/>
      <c r="Z446" s="36"/>
    </row>
    <row r="447" customFormat="false" ht="15.75" hidden="false" customHeight="true" outlineLevel="0" collapsed="false">
      <c r="A447" s="48" t="str">
        <f aca="false">IF('Finish order'!F445&lt;&gt;0, 'Finish order'!A445,"")</f>
        <v/>
      </c>
      <c r="B447" s="49" t="str">
        <f aca="false">IF('Finish order'!F445&lt;&gt;0, 'Finish order'!B445,"")</f>
        <v/>
      </c>
      <c r="C447" s="49" t="str">
        <f aca="false">IF('Finish order'!F445&lt;&gt;0, 'Finish order'!D445,"")</f>
        <v/>
      </c>
      <c r="D447" s="50" t="str">
        <f aca="false">PROPER('Finish order'!H445)</f>
        <v/>
      </c>
      <c r="E447" s="51" t="str">
        <f aca="false">IF('Finish order'!I445&lt;&gt;0,'Finish order'!I445,"")</f>
        <v/>
      </c>
      <c r="F447" s="49" t="str">
        <f aca="false">IF('Finish order'!K445&lt;&gt;0, (UPPER(LEFT('Finish order'!K445,2))&amp;MID('Finish order'!K445,3,LEN('Finish order'!K445))), "")</f>
        <v/>
      </c>
      <c r="G447" s="52" t="str">
        <f aca="false">IF('Finish order'!G445&lt;&gt;0,'Finish order'!G445,"")</f>
        <v/>
      </c>
      <c r="I447" s="36"/>
      <c r="J447" s="36"/>
      <c r="K447" s="36"/>
      <c r="L447" s="36"/>
      <c r="M447" s="36"/>
      <c r="N447" s="36"/>
      <c r="O447" s="36"/>
      <c r="P447" s="36"/>
      <c r="Q447" s="36"/>
      <c r="R447" s="36"/>
      <c r="S447" s="36"/>
      <c r="T447" s="36"/>
      <c r="U447" s="36"/>
      <c r="V447" s="36"/>
      <c r="W447" s="36"/>
      <c r="X447" s="36"/>
      <c r="Y447" s="36"/>
      <c r="Z447" s="36"/>
    </row>
    <row r="448" customFormat="false" ht="15.75" hidden="false" customHeight="true" outlineLevel="0" collapsed="false">
      <c r="A448" s="48" t="str">
        <f aca="false">IF('Finish order'!F446&lt;&gt;0, 'Finish order'!A446,"")</f>
        <v/>
      </c>
      <c r="B448" s="49" t="str">
        <f aca="false">IF('Finish order'!F446&lt;&gt;0, 'Finish order'!B446,"")</f>
        <v/>
      </c>
      <c r="C448" s="49" t="str">
        <f aca="false">IF('Finish order'!F446&lt;&gt;0, 'Finish order'!D446,"")</f>
        <v/>
      </c>
      <c r="D448" s="50" t="str">
        <f aca="false">PROPER('Finish order'!H446)</f>
        <v/>
      </c>
      <c r="E448" s="51" t="str">
        <f aca="false">IF('Finish order'!I446&lt;&gt;0,'Finish order'!I446,"")</f>
        <v/>
      </c>
      <c r="F448" s="49" t="str">
        <f aca="false">IF('Finish order'!K446&lt;&gt;0, (UPPER(LEFT('Finish order'!K446,2))&amp;MID('Finish order'!K446,3,LEN('Finish order'!K446))), "")</f>
        <v/>
      </c>
      <c r="G448" s="52" t="str">
        <f aca="false">IF('Finish order'!G446&lt;&gt;0,'Finish order'!G446,"")</f>
        <v/>
      </c>
      <c r="I448" s="36"/>
      <c r="J448" s="36"/>
      <c r="K448" s="36"/>
      <c r="L448" s="36"/>
      <c r="M448" s="36"/>
      <c r="N448" s="36"/>
      <c r="O448" s="36"/>
      <c r="P448" s="36"/>
      <c r="Q448" s="36"/>
      <c r="R448" s="36"/>
      <c r="S448" s="36"/>
      <c r="T448" s="36"/>
      <c r="U448" s="36"/>
      <c r="V448" s="36"/>
      <c r="W448" s="36"/>
      <c r="X448" s="36"/>
      <c r="Y448" s="36"/>
      <c r="Z448" s="36"/>
    </row>
    <row r="449" customFormat="false" ht="15.75" hidden="false" customHeight="true" outlineLevel="0" collapsed="false">
      <c r="A449" s="48" t="str">
        <f aca="false">IF('Finish order'!F447&lt;&gt;0, 'Finish order'!A447,"")</f>
        <v/>
      </c>
      <c r="B449" s="49" t="str">
        <f aca="false">IF('Finish order'!F447&lt;&gt;0, 'Finish order'!B447,"")</f>
        <v/>
      </c>
      <c r="C449" s="49" t="str">
        <f aca="false">IF('Finish order'!F447&lt;&gt;0, 'Finish order'!D447,"")</f>
        <v/>
      </c>
      <c r="D449" s="50" t="str">
        <f aca="false">PROPER('Finish order'!H447)</f>
        <v/>
      </c>
      <c r="E449" s="51" t="str">
        <f aca="false">IF('Finish order'!I447&lt;&gt;0,'Finish order'!I447,"")</f>
        <v/>
      </c>
      <c r="F449" s="49" t="str">
        <f aca="false">IF('Finish order'!K447&lt;&gt;0, (UPPER(LEFT('Finish order'!K447,2))&amp;MID('Finish order'!K447,3,LEN('Finish order'!K447))), "")</f>
        <v/>
      </c>
      <c r="G449" s="52" t="str">
        <f aca="false">IF('Finish order'!G447&lt;&gt;0,'Finish order'!G447,"")</f>
        <v/>
      </c>
      <c r="I449" s="36"/>
      <c r="J449" s="36"/>
      <c r="K449" s="36"/>
      <c r="L449" s="36"/>
      <c r="M449" s="36"/>
      <c r="N449" s="36"/>
      <c r="O449" s="36"/>
      <c r="P449" s="36"/>
      <c r="Q449" s="36"/>
      <c r="R449" s="36"/>
      <c r="S449" s="36"/>
      <c r="T449" s="36"/>
      <c r="U449" s="36"/>
      <c r="V449" s="36"/>
      <c r="W449" s="36"/>
      <c r="X449" s="36"/>
      <c r="Y449" s="36"/>
      <c r="Z449" s="36"/>
    </row>
    <row r="450" customFormat="false" ht="15.75" hidden="false" customHeight="true" outlineLevel="0" collapsed="false">
      <c r="A450" s="48" t="str">
        <f aca="false">IF('Finish order'!F448&lt;&gt;0, 'Finish order'!A448,"")</f>
        <v/>
      </c>
      <c r="B450" s="49" t="str">
        <f aca="false">IF('Finish order'!F448&lt;&gt;0, 'Finish order'!B448,"")</f>
        <v/>
      </c>
      <c r="C450" s="49" t="str">
        <f aca="false">IF('Finish order'!F448&lt;&gt;0, 'Finish order'!D448,"")</f>
        <v/>
      </c>
      <c r="D450" s="50" t="str">
        <f aca="false">PROPER('Finish order'!H448)</f>
        <v/>
      </c>
      <c r="E450" s="51" t="str">
        <f aca="false">IF('Finish order'!I448&lt;&gt;0,'Finish order'!I448,"")</f>
        <v/>
      </c>
      <c r="F450" s="49" t="str">
        <f aca="false">IF('Finish order'!K448&lt;&gt;0, (UPPER(LEFT('Finish order'!K448,2))&amp;MID('Finish order'!K448,3,LEN('Finish order'!K448))), "")</f>
        <v/>
      </c>
      <c r="G450" s="52" t="str">
        <f aca="false">IF('Finish order'!G448&lt;&gt;0,'Finish order'!G448,"")</f>
        <v/>
      </c>
      <c r="I450" s="36"/>
      <c r="J450" s="36"/>
      <c r="K450" s="36"/>
      <c r="L450" s="36"/>
      <c r="M450" s="36"/>
      <c r="N450" s="36"/>
      <c r="O450" s="36"/>
      <c r="P450" s="36"/>
      <c r="Q450" s="36"/>
      <c r="R450" s="36"/>
      <c r="S450" s="36"/>
      <c r="T450" s="36"/>
      <c r="U450" s="36"/>
      <c r="V450" s="36"/>
      <c r="W450" s="36"/>
      <c r="X450" s="36"/>
      <c r="Y450" s="36"/>
      <c r="Z450" s="36"/>
    </row>
    <row r="451" customFormat="false" ht="15.75" hidden="false" customHeight="true" outlineLevel="0" collapsed="false">
      <c r="A451" s="48" t="str">
        <f aca="false">IF('Finish order'!F449&lt;&gt;0, 'Finish order'!A449,"")</f>
        <v/>
      </c>
      <c r="B451" s="49" t="str">
        <f aca="false">IF('Finish order'!F449&lt;&gt;0, 'Finish order'!B449,"")</f>
        <v/>
      </c>
      <c r="C451" s="49" t="str">
        <f aca="false">IF('Finish order'!F449&lt;&gt;0, 'Finish order'!D449,"")</f>
        <v/>
      </c>
      <c r="D451" s="50" t="str">
        <f aca="false">PROPER('Finish order'!H449)</f>
        <v/>
      </c>
      <c r="E451" s="51" t="str">
        <f aca="false">IF('Finish order'!I449&lt;&gt;0,'Finish order'!I449,"")</f>
        <v/>
      </c>
      <c r="F451" s="49" t="str">
        <f aca="false">IF('Finish order'!K449&lt;&gt;0, (UPPER(LEFT('Finish order'!K449,2))&amp;MID('Finish order'!K449,3,LEN('Finish order'!K449))), "")</f>
        <v/>
      </c>
      <c r="G451" s="52" t="str">
        <f aca="false">IF('Finish order'!G449&lt;&gt;0,'Finish order'!G449,"")</f>
        <v/>
      </c>
      <c r="I451" s="36"/>
      <c r="J451" s="36"/>
      <c r="K451" s="36"/>
      <c r="L451" s="36"/>
      <c r="M451" s="36"/>
      <c r="N451" s="36"/>
      <c r="O451" s="36"/>
      <c r="P451" s="36"/>
      <c r="Q451" s="36"/>
      <c r="R451" s="36"/>
      <c r="S451" s="36"/>
      <c r="T451" s="36"/>
      <c r="U451" s="36"/>
      <c r="V451" s="36"/>
      <c r="W451" s="36"/>
      <c r="X451" s="36"/>
      <c r="Y451" s="36"/>
      <c r="Z451" s="36"/>
    </row>
    <row r="452" customFormat="false" ht="15.75" hidden="false" customHeight="true" outlineLevel="0" collapsed="false">
      <c r="A452" s="48" t="str">
        <f aca="false">IF('Finish order'!F450&lt;&gt;0, 'Finish order'!A450,"")</f>
        <v/>
      </c>
      <c r="B452" s="49" t="str">
        <f aca="false">IF('Finish order'!F450&lt;&gt;0, 'Finish order'!B450,"")</f>
        <v/>
      </c>
      <c r="C452" s="49" t="str">
        <f aca="false">IF('Finish order'!F450&lt;&gt;0, 'Finish order'!D450,"")</f>
        <v/>
      </c>
      <c r="D452" s="50" t="str">
        <f aca="false">PROPER('Finish order'!H450)</f>
        <v/>
      </c>
      <c r="E452" s="51" t="str">
        <f aca="false">IF('Finish order'!I450&lt;&gt;0,'Finish order'!I450,"")</f>
        <v/>
      </c>
      <c r="F452" s="49" t="str">
        <f aca="false">IF('Finish order'!K450&lt;&gt;0, (UPPER(LEFT('Finish order'!K450,2))&amp;MID('Finish order'!K450,3,LEN('Finish order'!K450))), "")</f>
        <v/>
      </c>
      <c r="G452" s="52" t="str">
        <f aca="false">IF('Finish order'!G450&lt;&gt;0,'Finish order'!G450,"")</f>
        <v/>
      </c>
      <c r="I452" s="36"/>
      <c r="J452" s="36"/>
      <c r="K452" s="36"/>
      <c r="L452" s="36"/>
      <c r="M452" s="36"/>
      <c r="N452" s="36"/>
      <c r="O452" s="36"/>
      <c r="P452" s="36"/>
      <c r="Q452" s="36"/>
      <c r="R452" s="36"/>
      <c r="S452" s="36"/>
      <c r="T452" s="36"/>
      <c r="U452" s="36"/>
      <c r="V452" s="36"/>
      <c r="W452" s="36"/>
      <c r="X452" s="36"/>
      <c r="Y452" s="36"/>
      <c r="Z452" s="36"/>
    </row>
    <row r="453" customFormat="false" ht="15.75" hidden="false" customHeight="true" outlineLevel="0" collapsed="false">
      <c r="A453" s="48" t="str">
        <f aca="false">IF('Finish order'!F451&lt;&gt;0, 'Finish order'!A451,"")</f>
        <v/>
      </c>
      <c r="B453" s="49" t="str">
        <f aca="false">IF('Finish order'!F451&lt;&gt;0, 'Finish order'!B451,"")</f>
        <v/>
      </c>
      <c r="C453" s="49" t="str">
        <f aca="false">IF('Finish order'!F451&lt;&gt;0, 'Finish order'!D451,"")</f>
        <v/>
      </c>
      <c r="D453" s="50" t="str">
        <f aca="false">PROPER('Finish order'!H451)</f>
        <v/>
      </c>
      <c r="E453" s="51" t="str">
        <f aca="false">IF('Finish order'!I451&lt;&gt;0,'Finish order'!I451,"")</f>
        <v/>
      </c>
      <c r="F453" s="49" t="str">
        <f aca="false">IF('Finish order'!K451&lt;&gt;0, (UPPER(LEFT('Finish order'!K451,2))&amp;MID('Finish order'!K451,3,LEN('Finish order'!K451))), "")</f>
        <v/>
      </c>
      <c r="G453" s="52" t="str">
        <f aca="false">IF('Finish order'!G451&lt;&gt;0,'Finish order'!G451,"")</f>
        <v/>
      </c>
      <c r="I453" s="36"/>
      <c r="J453" s="36"/>
      <c r="K453" s="36"/>
      <c r="L453" s="36"/>
      <c r="M453" s="36"/>
      <c r="N453" s="36"/>
      <c r="O453" s="36"/>
      <c r="P453" s="36"/>
      <c r="Q453" s="36"/>
      <c r="R453" s="36"/>
      <c r="S453" s="36"/>
      <c r="T453" s="36"/>
      <c r="U453" s="36"/>
      <c r="V453" s="36"/>
      <c r="W453" s="36"/>
      <c r="X453" s="36"/>
      <c r="Y453" s="36"/>
      <c r="Z453" s="36"/>
    </row>
    <row r="454" customFormat="false" ht="15.75" hidden="false" customHeight="true" outlineLevel="0" collapsed="false">
      <c r="A454" s="48" t="str">
        <f aca="false">IF('Finish order'!F452&lt;&gt;0, 'Finish order'!A452,"")</f>
        <v/>
      </c>
      <c r="B454" s="49" t="str">
        <f aca="false">IF('Finish order'!F452&lt;&gt;0, 'Finish order'!B452,"")</f>
        <v/>
      </c>
      <c r="C454" s="49" t="str">
        <f aca="false">IF('Finish order'!F452&lt;&gt;0, 'Finish order'!D452,"")</f>
        <v/>
      </c>
      <c r="D454" s="50" t="str">
        <f aca="false">PROPER('Finish order'!H452)</f>
        <v/>
      </c>
      <c r="E454" s="51" t="str">
        <f aca="false">IF('Finish order'!I452&lt;&gt;0,'Finish order'!I452,"")</f>
        <v/>
      </c>
      <c r="F454" s="49" t="str">
        <f aca="false">IF('Finish order'!K452&lt;&gt;0, (UPPER(LEFT('Finish order'!K452,2))&amp;MID('Finish order'!K452,3,LEN('Finish order'!K452))), "")</f>
        <v/>
      </c>
      <c r="G454" s="52" t="str">
        <f aca="false">IF('Finish order'!G452&lt;&gt;0,'Finish order'!G452,"")</f>
        <v/>
      </c>
      <c r="I454" s="36"/>
      <c r="J454" s="36"/>
      <c r="K454" s="36"/>
      <c r="L454" s="36"/>
      <c r="M454" s="36"/>
      <c r="N454" s="36"/>
      <c r="O454" s="36"/>
      <c r="P454" s="36"/>
      <c r="Q454" s="36"/>
      <c r="R454" s="36"/>
      <c r="S454" s="36"/>
      <c r="T454" s="36"/>
      <c r="U454" s="36"/>
      <c r="V454" s="36"/>
      <c r="W454" s="36"/>
      <c r="X454" s="36"/>
      <c r="Y454" s="36"/>
      <c r="Z454" s="36"/>
    </row>
    <row r="455" customFormat="false" ht="15.75" hidden="false" customHeight="true" outlineLevel="0" collapsed="false">
      <c r="A455" s="48" t="str">
        <f aca="false">IF('Finish order'!F453&lt;&gt;0, 'Finish order'!A453,"")</f>
        <v/>
      </c>
      <c r="B455" s="49" t="str">
        <f aca="false">IF('Finish order'!F453&lt;&gt;0, 'Finish order'!B453,"")</f>
        <v/>
      </c>
      <c r="C455" s="49" t="str">
        <f aca="false">IF('Finish order'!F453&lt;&gt;0, 'Finish order'!D453,"")</f>
        <v/>
      </c>
      <c r="D455" s="50" t="str">
        <f aca="false">PROPER('Finish order'!H453)</f>
        <v/>
      </c>
      <c r="E455" s="51" t="str">
        <f aca="false">IF('Finish order'!I453&lt;&gt;0,'Finish order'!I453,"")</f>
        <v/>
      </c>
      <c r="F455" s="49" t="str">
        <f aca="false">IF('Finish order'!K453&lt;&gt;0, (UPPER(LEFT('Finish order'!K453,2))&amp;MID('Finish order'!K453,3,LEN('Finish order'!K453))), "")</f>
        <v/>
      </c>
      <c r="G455" s="52" t="str">
        <f aca="false">IF('Finish order'!G453&lt;&gt;0,'Finish order'!G453,"")</f>
        <v/>
      </c>
      <c r="I455" s="36"/>
      <c r="J455" s="36"/>
      <c r="K455" s="36"/>
      <c r="L455" s="36"/>
      <c r="M455" s="36"/>
      <c r="N455" s="36"/>
      <c r="O455" s="36"/>
      <c r="P455" s="36"/>
      <c r="Q455" s="36"/>
      <c r="R455" s="36"/>
      <c r="S455" s="36"/>
      <c r="T455" s="36"/>
      <c r="U455" s="36"/>
      <c r="V455" s="36"/>
      <c r="W455" s="36"/>
      <c r="X455" s="36"/>
      <c r="Y455" s="36"/>
      <c r="Z455" s="36"/>
    </row>
    <row r="456" customFormat="false" ht="15.75" hidden="false" customHeight="true" outlineLevel="0" collapsed="false">
      <c r="A456" s="48" t="str">
        <f aca="false">IF('Finish order'!F454&lt;&gt;0, 'Finish order'!A454,"")</f>
        <v/>
      </c>
      <c r="B456" s="49" t="str">
        <f aca="false">IF('Finish order'!F454&lt;&gt;0, 'Finish order'!B454,"")</f>
        <v/>
      </c>
      <c r="C456" s="49" t="str">
        <f aca="false">IF('Finish order'!F454&lt;&gt;0, 'Finish order'!D454,"")</f>
        <v/>
      </c>
      <c r="D456" s="50" t="str">
        <f aca="false">PROPER('Finish order'!H454)</f>
        <v/>
      </c>
      <c r="E456" s="51" t="str">
        <f aca="false">IF('Finish order'!I454&lt;&gt;0,'Finish order'!I454,"")</f>
        <v/>
      </c>
      <c r="F456" s="49" t="str">
        <f aca="false">IF('Finish order'!K454&lt;&gt;0, (UPPER(LEFT('Finish order'!K454,2))&amp;MID('Finish order'!K454,3,LEN('Finish order'!K454))), "")</f>
        <v/>
      </c>
      <c r="G456" s="52" t="str">
        <f aca="false">IF('Finish order'!G454&lt;&gt;0,'Finish order'!G454,"")</f>
        <v/>
      </c>
      <c r="I456" s="36"/>
      <c r="J456" s="36"/>
      <c r="K456" s="36"/>
      <c r="L456" s="36"/>
      <c r="M456" s="36"/>
      <c r="N456" s="36"/>
      <c r="O456" s="36"/>
      <c r="P456" s="36"/>
      <c r="Q456" s="36"/>
      <c r="R456" s="36"/>
      <c r="S456" s="36"/>
      <c r="T456" s="36"/>
      <c r="U456" s="36"/>
      <c r="V456" s="36"/>
      <c r="W456" s="36"/>
      <c r="X456" s="36"/>
      <c r="Y456" s="36"/>
      <c r="Z456" s="36"/>
    </row>
    <row r="457" customFormat="false" ht="15.75" hidden="false" customHeight="true" outlineLevel="0" collapsed="false">
      <c r="A457" s="48" t="str">
        <f aca="false">IF('Finish order'!F455&lt;&gt;0, 'Finish order'!A455,"")</f>
        <v/>
      </c>
      <c r="B457" s="49" t="str">
        <f aca="false">IF('Finish order'!F455&lt;&gt;0, 'Finish order'!B455,"")</f>
        <v/>
      </c>
      <c r="C457" s="49" t="str">
        <f aca="false">IF('Finish order'!F455&lt;&gt;0, 'Finish order'!D455,"")</f>
        <v/>
      </c>
      <c r="D457" s="50" t="str">
        <f aca="false">PROPER('Finish order'!H455)</f>
        <v/>
      </c>
      <c r="E457" s="51" t="str">
        <f aca="false">IF('Finish order'!I455&lt;&gt;0,'Finish order'!I455,"")</f>
        <v/>
      </c>
      <c r="F457" s="49" t="str">
        <f aca="false">IF('Finish order'!K455&lt;&gt;0, (UPPER(LEFT('Finish order'!K455,2))&amp;MID('Finish order'!K455,3,LEN('Finish order'!K455))), "")</f>
        <v/>
      </c>
      <c r="G457" s="52" t="str">
        <f aca="false">IF('Finish order'!G455&lt;&gt;0,'Finish order'!G455,"")</f>
        <v/>
      </c>
      <c r="I457" s="36"/>
      <c r="J457" s="36"/>
      <c r="K457" s="36"/>
      <c r="L457" s="36"/>
      <c r="M457" s="36"/>
      <c r="N457" s="36"/>
      <c r="O457" s="36"/>
      <c r="P457" s="36"/>
      <c r="Q457" s="36"/>
      <c r="R457" s="36"/>
      <c r="S457" s="36"/>
      <c r="T457" s="36"/>
      <c r="U457" s="36"/>
      <c r="V457" s="36"/>
      <c r="W457" s="36"/>
      <c r="X457" s="36"/>
      <c r="Y457" s="36"/>
      <c r="Z457" s="36"/>
    </row>
    <row r="458" customFormat="false" ht="15.75" hidden="false" customHeight="true" outlineLevel="0" collapsed="false">
      <c r="A458" s="48" t="str">
        <f aca="false">IF('Finish order'!F456&lt;&gt;0, 'Finish order'!A456,"")</f>
        <v/>
      </c>
      <c r="B458" s="49" t="str">
        <f aca="false">IF('Finish order'!F456&lt;&gt;0, 'Finish order'!B456,"")</f>
        <v/>
      </c>
      <c r="C458" s="49" t="str">
        <f aca="false">IF('Finish order'!F456&lt;&gt;0, 'Finish order'!D456,"")</f>
        <v/>
      </c>
      <c r="D458" s="50" t="str">
        <f aca="false">PROPER('Finish order'!H456)</f>
        <v/>
      </c>
      <c r="E458" s="51" t="str">
        <f aca="false">IF('Finish order'!I456&lt;&gt;0,'Finish order'!I456,"")</f>
        <v/>
      </c>
      <c r="F458" s="49" t="str">
        <f aca="false">IF('Finish order'!K456&lt;&gt;0, (UPPER(LEFT('Finish order'!K456,2))&amp;MID('Finish order'!K456,3,LEN('Finish order'!K456))), "")</f>
        <v/>
      </c>
      <c r="G458" s="52" t="str">
        <f aca="false">IF('Finish order'!G456&lt;&gt;0,'Finish order'!G456,"")</f>
        <v/>
      </c>
      <c r="I458" s="36"/>
      <c r="J458" s="36"/>
      <c r="K458" s="36"/>
      <c r="L458" s="36"/>
      <c r="M458" s="36"/>
      <c r="N458" s="36"/>
      <c r="O458" s="36"/>
      <c r="P458" s="36"/>
      <c r="Q458" s="36"/>
      <c r="R458" s="36"/>
      <c r="S458" s="36"/>
      <c r="T458" s="36"/>
      <c r="U458" s="36"/>
      <c r="V458" s="36"/>
      <c r="W458" s="36"/>
      <c r="X458" s="36"/>
      <c r="Y458" s="36"/>
      <c r="Z458" s="36"/>
    </row>
    <row r="459" customFormat="false" ht="15.75" hidden="false" customHeight="true" outlineLevel="0" collapsed="false">
      <c r="A459" s="48" t="str">
        <f aca="false">IF('Finish order'!F457&lt;&gt;0, 'Finish order'!A457,"")</f>
        <v/>
      </c>
      <c r="B459" s="49" t="str">
        <f aca="false">IF('Finish order'!F457&lt;&gt;0, 'Finish order'!B457,"")</f>
        <v/>
      </c>
      <c r="C459" s="49" t="str">
        <f aca="false">IF('Finish order'!F457&lt;&gt;0, 'Finish order'!D457,"")</f>
        <v/>
      </c>
      <c r="D459" s="50" t="str">
        <f aca="false">PROPER('Finish order'!H457)</f>
        <v/>
      </c>
      <c r="E459" s="51" t="str">
        <f aca="false">IF('Finish order'!I457&lt;&gt;0,'Finish order'!I457,"")</f>
        <v/>
      </c>
      <c r="F459" s="49" t="str">
        <f aca="false">IF('Finish order'!K457&lt;&gt;0, (UPPER(LEFT('Finish order'!K457,2))&amp;MID('Finish order'!K457,3,LEN('Finish order'!K457))), "")</f>
        <v/>
      </c>
      <c r="G459" s="52" t="str">
        <f aca="false">IF('Finish order'!G457&lt;&gt;0,'Finish order'!G457,"")</f>
        <v/>
      </c>
      <c r="I459" s="36"/>
      <c r="J459" s="36"/>
      <c r="K459" s="36"/>
      <c r="L459" s="36"/>
      <c r="M459" s="36"/>
      <c r="N459" s="36"/>
      <c r="O459" s="36"/>
      <c r="P459" s="36"/>
      <c r="Q459" s="36"/>
      <c r="R459" s="36"/>
      <c r="S459" s="36"/>
      <c r="T459" s="36"/>
      <c r="U459" s="36"/>
      <c r="V459" s="36"/>
      <c r="W459" s="36"/>
      <c r="X459" s="36"/>
      <c r="Y459" s="36"/>
      <c r="Z459" s="36"/>
    </row>
    <row r="460" customFormat="false" ht="15.75" hidden="false" customHeight="true" outlineLevel="0" collapsed="false">
      <c r="A460" s="48" t="str">
        <f aca="false">IF('Finish order'!F458&lt;&gt;0, 'Finish order'!A458,"")</f>
        <v/>
      </c>
      <c r="B460" s="49" t="str">
        <f aca="false">IF('Finish order'!F458&lt;&gt;0, 'Finish order'!B458,"")</f>
        <v/>
      </c>
      <c r="C460" s="49" t="str">
        <f aca="false">IF('Finish order'!F458&lt;&gt;0, 'Finish order'!D458,"")</f>
        <v/>
      </c>
      <c r="D460" s="50" t="str">
        <f aca="false">PROPER('Finish order'!H458)</f>
        <v/>
      </c>
      <c r="E460" s="51" t="str">
        <f aca="false">IF('Finish order'!I458&lt;&gt;0,'Finish order'!I458,"")</f>
        <v/>
      </c>
      <c r="F460" s="49" t="str">
        <f aca="false">IF('Finish order'!K458&lt;&gt;0, (UPPER(LEFT('Finish order'!K458,2))&amp;MID('Finish order'!K458,3,LEN('Finish order'!K458))), "")</f>
        <v/>
      </c>
      <c r="G460" s="52" t="str">
        <f aca="false">IF('Finish order'!G458&lt;&gt;0,'Finish order'!G458,"")</f>
        <v/>
      </c>
      <c r="I460" s="36"/>
      <c r="J460" s="36"/>
      <c r="K460" s="36"/>
      <c r="L460" s="36"/>
      <c r="M460" s="36"/>
      <c r="N460" s="36"/>
      <c r="O460" s="36"/>
      <c r="P460" s="36"/>
      <c r="Q460" s="36"/>
      <c r="R460" s="36"/>
      <c r="S460" s="36"/>
      <c r="T460" s="36"/>
      <c r="U460" s="36"/>
      <c r="V460" s="36"/>
      <c r="W460" s="36"/>
      <c r="X460" s="36"/>
      <c r="Y460" s="36"/>
      <c r="Z460" s="36"/>
    </row>
    <row r="461" customFormat="false" ht="15.75" hidden="false" customHeight="true" outlineLevel="0" collapsed="false">
      <c r="A461" s="48" t="str">
        <f aca="false">IF('Finish order'!F459&lt;&gt;0, 'Finish order'!A459,"")</f>
        <v/>
      </c>
      <c r="B461" s="49" t="str">
        <f aca="false">IF('Finish order'!F459&lt;&gt;0, 'Finish order'!B459,"")</f>
        <v/>
      </c>
      <c r="C461" s="49" t="str">
        <f aca="false">IF('Finish order'!F459&lt;&gt;0, 'Finish order'!D459,"")</f>
        <v/>
      </c>
      <c r="D461" s="50" t="str">
        <f aca="false">PROPER('Finish order'!H459)</f>
        <v/>
      </c>
      <c r="E461" s="51" t="str">
        <f aca="false">IF('Finish order'!I459&lt;&gt;0,'Finish order'!I459,"")</f>
        <v/>
      </c>
      <c r="F461" s="49" t="str">
        <f aca="false">IF('Finish order'!K459&lt;&gt;0, (UPPER(LEFT('Finish order'!K459,2))&amp;MID('Finish order'!K459,3,LEN('Finish order'!K459))), "")</f>
        <v/>
      </c>
      <c r="G461" s="52" t="str">
        <f aca="false">IF('Finish order'!G459&lt;&gt;0,'Finish order'!G459,"")</f>
        <v/>
      </c>
      <c r="I461" s="36"/>
      <c r="J461" s="36"/>
      <c r="K461" s="36"/>
      <c r="L461" s="36"/>
      <c r="M461" s="36"/>
      <c r="N461" s="36"/>
      <c r="O461" s="36"/>
      <c r="P461" s="36"/>
      <c r="Q461" s="36"/>
      <c r="R461" s="36"/>
      <c r="S461" s="36"/>
      <c r="T461" s="36"/>
      <c r="U461" s="36"/>
      <c r="V461" s="36"/>
      <c r="W461" s="36"/>
      <c r="X461" s="36"/>
      <c r="Y461" s="36"/>
      <c r="Z461" s="36"/>
    </row>
    <row r="462" customFormat="false" ht="15.75" hidden="false" customHeight="true" outlineLevel="0" collapsed="false">
      <c r="A462" s="48" t="str">
        <f aca="false">IF('Finish order'!F460&lt;&gt;0, 'Finish order'!A460,"")</f>
        <v/>
      </c>
      <c r="B462" s="49" t="str">
        <f aca="false">IF('Finish order'!F460&lt;&gt;0, 'Finish order'!B460,"")</f>
        <v/>
      </c>
      <c r="C462" s="49" t="str">
        <f aca="false">IF('Finish order'!F460&lt;&gt;0, 'Finish order'!D460,"")</f>
        <v/>
      </c>
      <c r="D462" s="50" t="str">
        <f aca="false">PROPER('Finish order'!H460)</f>
        <v/>
      </c>
      <c r="E462" s="51" t="str">
        <f aca="false">IF('Finish order'!I460&lt;&gt;0,'Finish order'!I460,"")</f>
        <v/>
      </c>
      <c r="F462" s="49" t="str">
        <f aca="false">IF('Finish order'!K460&lt;&gt;0, (UPPER(LEFT('Finish order'!K460,2))&amp;MID('Finish order'!K460,3,LEN('Finish order'!K460))), "")</f>
        <v/>
      </c>
      <c r="G462" s="52" t="str">
        <f aca="false">IF('Finish order'!G460&lt;&gt;0,'Finish order'!G460,"")</f>
        <v/>
      </c>
      <c r="I462" s="36"/>
      <c r="J462" s="36"/>
      <c r="K462" s="36"/>
      <c r="L462" s="36"/>
      <c r="M462" s="36"/>
      <c r="N462" s="36"/>
      <c r="O462" s="36"/>
      <c r="P462" s="36"/>
      <c r="Q462" s="36"/>
      <c r="R462" s="36"/>
      <c r="S462" s="36"/>
      <c r="T462" s="36"/>
      <c r="U462" s="36"/>
      <c r="V462" s="36"/>
      <c r="W462" s="36"/>
      <c r="X462" s="36"/>
      <c r="Y462" s="36"/>
      <c r="Z462" s="36"/>
    </row>
    <row r="463" customFormat="false" ht="15.75" hidden="false" customHeight="true" outlineLevel="0" collapsed="false">
      <c r="A463" s="48" t="str">
        <f aca="false">IF('Finish order'!F461&lt;&gt;0, 'Finish order'!A461,"")</f>
        <v/>
      </c>
      <c r="B463" s="49" t="str">
        <f aca="false">IF('Finish order'!F461&lt;&gt;0, 'Finish order'!B461,"")</f>
        <v/>
      </c>
      <c r="C463" s="49" t="str">
        <f aca="false">IF('Finish order'!F461&lt;&gt;0, 'Finish order'!D461,"")</f>
        <v/>
      </c>
      <c r="D463" s="50" t="str">
        <f aca="false">PROPER('Finish order'!H461)</f>
        <v/>
      </c>
      <c r="E463" s="51" t="str">
        <f aca="false">IF('Finish order'!I461&lt;&gt;0,'Finish order'!I461,"")</f>
        <v/>
      </c>
      <c r="F463" s="49" t="str">
        <f aca="false">IF('Finish order'!K461&lt;&gt;0, (UPPER(LEFT('Finish order'!K461,2))&amp;MID('Finish order'!K461,3,LEN('Finish order'!K461))), "")</f>
        <v/>
      </c>
      <c r="G463" s="52" t="str">
        <f aca="false">IF('Finish order'!G461&lt;&gt;0,'Finish order'!G461,"")</f>
        <v/>
      </c>
      <c r="I463" s="36"/>
      <c r="J463" s="36"/>
      <c r="K463" s="36"/>
      <c r="L463" s="36"/>
      <c r="M463" s="36"/>
      <c r="N463" s="36"/>
      <c r="O463" s="36"/>
      <c r="P463" s="36"/>
      <c r="Q463" s="36"/>
      <c r="R463" s="36"/>
      <c r="S463" s="36"/>
      <c r="T463" s="36"/>
      <c r="U463" s="36"/>
      <c r="V463" s="36"/>
      <c r="W463" s="36"/>
      <c r="X463" s="36"/>
      <c r="Y463" s="36"/>
      <c r="Z463" s="36"/>
    </row>
    <row r="464" customFormat="false" ht="15.75" hidden="false" customHeight="true" outlineLevel="0" collapsed="false">
      <c r="A464" s="48" t="str">
        <f aca="false">IF('Finish order'!F462&lt;&gt;0, 'Finish order'!A462,"")</f>
        <v/>
      </c>
      <c r="B464" s="49" t="str">
        <f aca="false">IF('Finish order'!F462&lt;&gt;0, 'Finish order'!B462,"")</f>
        <v/>
      </c>
      <c r="C464" s="49" t="str">
        <f aca="false">IF('Finish order'!F462&lt;&gt;0, 'Finish order'!D462,"")</f>
        <v/>
      </c>
      <c r="D464" s="50" t="str">
        <f aca="false">PROPER('Finish order'!H462)</f>
        <v/>
      </c>
      <c r="E464" s="51" t="str">
        <f aca="false">IF('Finish order'!I462&lt;&gt;0,'Finish order'!I462,"")</f>
        <v/>
      </c>
      <c r="F464" s="49" t="str">
        <f aca="false">IF('Finish order'!K462&lt;&gt;0, (UPPER(LEFT('Finish order'!K462,2))&amp;MID('Finish order'!K462,3,LEN('Finish order'!K462))), "")</f>
        <v/>
      </c>
      <c r="G464" s="52" t="str">
        <f aca="false">IF('Finish order'!G462&lt;&gt;0,'Finish order'!G462,"")</f>
        <v/>
      </c>
      <c r="I464" s="36"/>
      <c r="J464" s="36"/>
      <c r="K464" s="36"/>
      <c r="L464" s="36"/>
      <c r="M464" s="36"/>
      <c r="N464" s="36"/>
      <c r="O464" s="36"/>
      <c r="P464" s="36"/>
      <c r="Q464" s="36"/>
      <c r="R464" s="36"/>
      <c r="S464" s="36"/>
      <c r="T464" s="36"/>
      <c r="U464" s="36"/>
      <c r="V464" s="36"/>
      <c r="W464" s="36"/>
      <c r="X464" s="36"/>
      <c r="Y464" s="36"/>
      <c r="Z464" s="36"/>
    </row>
    <row r="465" customFormat="false" ht="15.75" hidden="false" customHeight="true" outlineLevel="0" collapsed="false">
      <c r="A465" s="48" t="str">
        <f aca="false">IF('Finish order'!F463&lt;&gt;0, 'Finish order'!A463,"")</f>
        <v/>
      </c>
      <c r="B465" s="49" t="str">
        <f aca="false">IF('Finish order'!F463&lt;&gt;0, 'Finish order'!B463,"")</f>
        <v/>
      </c>
      <c r="C465" s="49" t="str">
        <f aca="false">IF('Finish order'!F463&lt;&gt;0, 'Finish order'!D463,"")</f>
        <v/>
      </c>
      <c r="D465" s="50" t="str">
        <f aca="false">PROPER('Finish order'!H463)</f>
        <v/>
      </c>
      <c r="E465" s="51" t="str">
        <f aca="false">IF('Finish order'!I463&lt;&gt;0,'Finish order'!I463,"")</f>
        <v/>
      </c>
      <c r="F465" s="49" t="str">
        <f aca="false">IF('Finish order'!K463&lt;&gt;0, (UPPER(LEFT('Finish order'!K463,2))&amp;MID('Finish order'!K463,3,LEN('Finish order'!K463))), "")</f>
        <v/>
      </c>
      <c r="G465" s="52" t="str">
        <f aca="false">IF('Finish order'!G463&lt;&gt;0,'Finish order'!G463,"")</f>
        <v/>
      </c>
      <c r="I465" s="36"/>
      <c r="J465" s="36"/>
      <c r="K465" s="36"/>
      <c r="L465" s="36"/>
      <c r="M465" s="36"/>
      <c r="N465" s="36"/>
      <c r="O465" s="36"/>
      <c r="P465" s="36"/>
      <c r="Q465" s="36"/>
      <c r="R465" s="36"/>
      <c r="S465" s="36"/>
      <c r="T465" s="36"/>
      <c r="U465" s="36"/>
      <c r="V465" s="36"/>
      <c r="W465" s="36"/>
      <c r="X465" s="36"/>
      <c r="Y465" s="36"/>
      <c r="Z465" s="36"/>
    </row>
    <row r="466" customFormat="false" ht="15.75" hidden="false" customHeight="true" outlineLevel="0" collapsed="false">
      <c r="A466" s="48" t="str">
        <f aca="false">IF('Finish order'!F464&lt;&gt;0, 'Finish order'!A464,"")</f>
        <v/>
      </c>
      <c r="B466" s="49" t="str">
        <f aca="false">IF('Finish order'!F464&lt;&gt;0, 'Finish order'!B464,"")</f>
        <v/>
      </c>
      <c r="C466" s="49" t="str">
        <f aca="false">IF('Finish order'!F464&lt;&gt;0, 'Finish order'!D464,"")</f>
        <v/>
      </c>
      <c r="D466" s="50" t="str">
        <f aca="false">PROPER('Finish order'!H464)</f>
        <v/>
      </c>
      <c r="E466" s="51" t="str">
        <f aca="false">IF('Finish order'!I464&lt;&gt;0,'Finish order'!I464,"")</f>
        <v/>
      </c>
      <c r="F466" s="49" t="str">
        <f aca="false">IF('Finish order'!K464&lt;&gt;0, (UPPER(LEFT('Finish order'!K464,2))&amp;MID('Finish order'!K464,3,LEN('Finish order'!K464))), "")</f>
        <v/>
      </c>
      <c r="G466" s="52" t="str">
        <f aca="false">IF('Finish order'!G464&lt;&gt;0,'Finish order'!G464,"")</f>
        <v/>
      </c>
      <c r="I466" s="36"/>
      <c r="J466" s="36"/>
      <c r="K466" s="36"/>
      <c r="L466" s="36"/>
      <c r="M466" s="36"/>
      <c r="N466" s="36"/>
      <c r="O466" s="36"/>
      <c r="P466" s="36"/>
      <c r="Q466" s="36"/>
      <c r="R466" s="36"/>
      <c r="S466" s="36"/>
      <c r="T466" s="36"/>
      <c r="U466" s="36"/>
      <c r="V466" s="36"/>
      <c r="W466" s="36"/>
      <c r="X466" s="36"/>
      <c r="Y466" s="36"/>
      <c r="Z466" s="36"/>
    </row>
    <row r="467" customFormat="false" ht="15.75" hidden="false" customHeight="true" outlineLevel="0" collapsed="false">
      <c r="A467" s="48" t="str">
        <f aca="false">IF('Finish order'!F465&lt;&gt;0, 'Finish order'!A465,"")</f>
        <v/>
      </c>
      <c r="B467" s="49" t="str">
        <f aca="false">IF('Finish order'!F465&lt;&gt;0, 'Finish order'!B465,"")</f>
        <v/>
      </c>
      <c r="C467" s="49" t="str">
        <f aca="false">IF('Finish order'!F465&lt;&gt;0, 'Finish order'!D465,"")</f>
        <v/>
      </c>
      <c r="D467" s="50" t="str">
        <f aca="false">PROPER('Finish order'!H465)</f>
        <v/>
      </c>
      <c r="E467" s="51" t="str">
        <f aca="false">IF('Finish order'!I465&lt;&gt;0,'Finish order'!I465,"")</f>
        <v/>
      </c>
      <c r="F467" s="49" t="str">
        <f aca="false">IF('Finish order'!K465&lt;&gt;0, (UPPER(LEFT('Finish order'!K465,2))&amp;MID('Finish order'!K465,3,LEN('Finish order'!K465))), "")</f>
        <v/>
      </c>
      <c r="G467" s="52" t="str">
        <f aca="false">IF('Finish order'!G465&lt;&gt;0,'Finish order'!G465,"")</f>
        <v/>
      </c>
      <c r="I467" s="36"/>
      <c r="J467" s="36"/>
      <c r="K467" s="36"/>
      <c r="L467" s="36"/>
      <c r="M467" s="36"/>
      <c r="N467" s="36"/>
      <c r="O467" s="36"/>
      <c r="P467" s="36"/>
      <c r="Q467" s="36"/>
      <c r="R467" s="36"/>
      <c r="S467" s="36"/>
      <c r="T467" s="36"/>
      <c r="U467" s="36"/>
      <c r="V467" s="36"/>
      <c r="W467" s="36"/>
      <c r="X467" s="36"/>
      <c r="Y467" s="36"/>
      <c r="Z467" s="36"/>
    </row>
    <row r="468" customFormat="false" ht="15.75" hidden="false" customHeight="true" outlineLevel="0" collapsed="false">
      <c r="A468" s="48" t="str">
        <f aca="false">IF('Finish order'!F466&lt;&gt;0, 'Finish order'!A466,"")</f>
        <v/>
      </c>
      <c r="B468" s="49" t="str">
        <f aca="false">IF('Finish order'!F466&lt;&gt;0, 'Finish order'!B466,"")</f>
        <v/>
      </c>
      <c r="C468" s="49" t="str">
        <f aca="false">IF('Finish order'!F466&lt;&gt;0, 'Finish order'!D466,"")</f>
        <v/>
      </c>
      <c r="D468" s="50" t="str">
        <f aca="false">PROPER('Finish order'!H466)</f>
        <v/>
      </c>
      <c r="E468" s="51" t="str">
        <f aca="false">IF('Finish order'!I466&lt;&gt;0,'Finish order'!I466,"")</f>
        <v/>
      </c>
      <c r="F468" s="49" t="str">
        <f aca="false">IF('Finish order'!K466&lt;&gt;0, (UPPER(LEFT('Finish order'!K466,2))&amp;MID('Finish order'!K466,3,LEN('Finish order'!K466))), "")</f>
        <v/>
      </c>
      <c r="G468" s="52" t="str">
        <f aca="false">IF('Finish order'!G466&lt;&gt;0,'Finish order'!G466,"")</f>
        <v/>
      </c>
      <c r="I468" s="36"/>
      <c r="J468" s="36"/>
      <c r="K468" s="36"/>
      <c r="L468" s="36"/>
      <c r="M468" s="36"/>
      <c r="N468" s="36"/>
      <c r="O468" s="36"/>
      <c r="P468" s="36"/>
      <c r="Q468" s="36"/>
      <c r="R468" s="36"/>
      <c r="S468" s="36"/>
      <c r="T468" s="36"/>
      <c r="U468" s="36"/>
      <c r="V468" s="36"/>
      <c r="W468" s="36"/>
      <c r="X468" s="36"/>
      <c r="Y468" s="36"/>
      <c r="Z468" s="36"/>
    </row>
    <row r="469" customFormat="false" ht="15.75" hidden="false" customHeight="true" outlineLevel="0" collapsed="false">
      <c r="A469" s="48" t="str">
        <f aca="false">IF('Finish order'!F467&lt;&gt;0, 'Finish order'!A467,"")</f>
        <v/>
      </c>
      <c r="B469" s="49" t="str">
        <f aca="false">IF('Finish order'!F467&lt;&gt;0, 'Finish order'!B467,"")</f>
        <v/>
      </c>
      <c r="C469" s="49" t="str">
        <f aca="false">IF('Finish order'!F467&lt;&gt;0, 'Finish order'!D467,"")</f>
        <v/>
      </c>
      <c r="D469" s="50" t="str">
        <f aca="false">PROPER('Finish order'!H467)</f>
        <v/>
      </c>
      <c r="E469" s="51" t="str">
        <f aca="false">IF('Finish order'!I467&lt;&gt;0,'Finish order'!I467,"")</f>
        <v/>
      </c>
      <c r="F469" s="49" t="str">
        <f aca="false">IF('Finish order'!K467&lt;&gt;0, (UPPER(LEFT('Finish order'!K467,2))&amp;MID('Finish order'!K467,3,LEN('Finish order'!K467))), "")</f>
        <v/>
      </c>
      <c r="G469" s="52" t="str">
        <f aca="false">IF('Finish order'!G467&lt;&gt;0,'Finish order'!G467,"")</f>
        <v/>
      </c>
      <c r="I469" s="36"/>
      <c r="J469" s="36"/>
      <c r="K469" s="36"/>
      <c r="L469" s="36"/>
      <c r="M469" s="36"/>
      <c r="N469" s="36"/>
      <c r="O469" s="36"/>
      <c r="P469" s="36"/>
      <c r="Q469" s="36"/>
      <c r="R469" s="36"/>
      <c r="S469" s="36"/>
      <c r="T469" s="36"/>
      <c r="U469" s="36"/>
      <c r="V469" s="36"/>
      <c r="W469" s="36"/>
      <c r="X469" s="36"/>
      <c r="Y469" s="36"/>
      <c r="Z469" s="36"/>
    </row>
    <row r="470" customFormat="false" ht="15.75" hidden="false" customHeight="true" outlineLevel="0" collapsed="false">
      <c r="A470" s="48" t="str">
        <f aca="false">IF('Finish order'!F468&lt;&gt;0, 'Finish order'!A468,"")</f>
        <v/>
      </c>
      <c r="B470" s="49" t="str">
        <f aca="false">IF('Finish order'!F468&lt;&gt;0, 'Finish order'!B468,"")</f>
        <v/>
      </c>
      <c r="C470" s="49" t="str">
        <f aca="false">IF('Finish order'!F468&lt;&gt;0, 'Finish order'!D468,"")</f>
        <v/>
      </c>
      <c r="D470" s="50" t="str">
        <f aca="false">PROPER('Finish order'!H468)</f>
        <v/>
      </c>
      <c r="E470" s="51" t="str">
        <f aca="false">IF('Finish order'!I468&lt;&gt;0,'Finish order'!I468,"")</f>
        <v/>
      </c>
      <c r="F470" s="49" t="str">
        <f aca="false">IF('Finish order'!K468&lt;&gt;0, (UPPER(LEFT('Finish order'!K468,2))&amp;MID('Finish order'!K468,3,LEN('Finish order'!K468))), "")</f>
        <v/>
      </c>
      <c r="G470" s="52" t="str">
        <f aca="false">IF('Finish order'!G468&lt;&gt;0,'Finish order'!G468,"")</f>
        <v/>
      </c>
      <c r="I470" s="36"/>
      <c r="J470" s="36"/>
      <c r="K470" s="36"/>
      <c r="L470" s="36"/>
      <c r="M470" s="36"/>
      <c r="N470" s="36"/>
      <c r="O470" s="36"/>
      <c r="P470" s="36"/>
      <c r="Q470" s="36"/>
      <c r="R470" s="36"/>
      <c r="S470" s="36"/>
      <c r="T470" s="36"/>
      <c r="U470" s="36"/>
      <c r="V470" s="36"/>
      <c r="W470" s="36"/>
      <c r="X470" s="36"/>
      <c r="Y470" s="36"/>
      <c r="Z470" s="36"/>
    </row>
    <row r="471" customFormat="false" ht="15.75" hidden="false" customHeight="true" outlineLevel="0" collapsed="false">
      <c r="A471" s="48" t="str">
        <f aca="false">IF('Finish order'!F469&lt;&gt;0, 'Finish order'!A469,"")</f>
        <v/>
      </c>
      <c r="B471" s="49" t="str">
        <f aca="false">IF('Finish order'!F469&lt;&gt;0, 'Finish order'!B469,"")</f>
        <v/>
      </c>
      <c r="C471" s="49" t="str">
        <f aca="false">IF('Finish order'!F469&lt;&gt;0, 'Finish order'!D469,"")</f>
        <v/>
      </c>
      <c r="D471" s="50" t="str">
        <f aca="false">PROPER('Finish order'!H469)</f>
        <v/>
      </c>
      <c r="E471" s="51" t="str">
        <f aca="false">IF('Finish order'!I469&lt;&gt;0,'Finish order'!I469,"")</f>
        <v/>
      </c>
      <c r="F471" s="49" t="str">
        <f aca="false">IF('Finish order'!K469&lt;&gt;0, (UPPER(LEFT('Finish order'!K469,2))&amp;MID('Finish order'!K469,3,LEN('Finish order'!K469))), "")</f>
        <v/>
      </c>
      <c r="G471" s="52" t="str">
        <f aca="false">IF('Finish order'!G469&lt;&gt;0,'Finish order'!G469,"")</f>
        <v/>
      </c>
      <c r="I471" s="36"/>
      <c r="J471" s="36"/>
      <c r="K471" s="36"/>
      <c r="L471" s="36"/>
      <c r="M471" s="36"/>
      <c r="N471" s="36"/>
      <c r="O471" s="36"/>
      <c r="P471" s="36"/>
      <c r="Q471" s="36"/>
      <c r="R471" s="36"/>
      <c r="S471" s="36"/>
      <c r="T471" s="36"/>
      <c r="U471" s="36"/>
      <c r="V471" s="36"/>
      <c r="W471" s="36"/>
      <c r="X471" s="36"/>
      <c r="Y471" s="36"/>
      <c r="Z471" s="36"/>
    </row>
    <row r="472" customFormat="false" ht="15.75" hidden="false" customHeight="true" outlineLevel="0" collapsed="false">
      <c r="A472" s="48" t="str">
        <f aca="false">IF('Finish order'!F470&lt;&gt;0, 'Finish order'!A470,"")</f>
        <v/>
      </c>
      <c r="B472" s="49" t="str">
        <f aca="false">IF('Finish order'!F470&lt;&gt;0, 'Finish order'!B470,"")</f>
        <v/>
      </c>
      <c r="C472" s="49" t="str">
        <f aca="false">IF('Finish order'!F470&lt;&gt;0, 'Finish order'!D470,"")</f>
        <v/>
      </c>
      <c r="D472" s="50" t="str">
        <f aca="false">PROPER('Finish order'!H470)</f>
        <v/>
      </c>
      <c r="E472" s="51" t="str">
        <f aca="false">IF('Finish order'!I470&lt;&gt;0,'Finish order'!I470,"")</f>
        <v/>
      </c>
      <c r="F472" s="49" t="str">
        <f aca="false">IF('Finish order'!K470&lt;&gt;0, (UPPER(LEFT('Finish order'!K470,2))&amp;MID('Finish order'!K470,3,LEN('Finish order'!K470))), "")</f>
        <v/>
      </c>
      <c r="G472" s="52" t="str">
        <f aca="false">IF('Finish order'!G470&lt;&gt;0,'Finish order'!G470,"")</f>
        <v/>
      </c>
      <c r="I472" s="36"/>
      <c r="J472" s="36"/>
      <c r="K472" s="36"/>
      <c r="L472" s="36"/>
      <c r="M472" s="36"/>
      <c r="N472" s="36"/>
      <c r="O472" s="36"/>
      <c r="P472" s="36"/>
      <c r="Q472" s="36"/>
      <c r="R472" s="36"/>
      <c r="S472" s="36"/>
      <c r="T472" s="36"/>
      <c r="U472" s="36"/>
      <c r="V472" s="36"/>
      <c r="W472" s="36"/>
      <c r="X472" s="36"/>
      <c r="Y472" s="36"/>
      <c r="Z472" s="36"/>
    </row>
    <row r="473" customFormat="false" ht="15.75" hidden="false" customHeight="true" outlineLevel="0" collapsed="false">
      <c r="A473" s="48" t="str">
        <f aca="false">IF('Finish order'!F471&lt;&gt;0, 'Finish order'!A471,"")</f>
        <v/>
      </c>
      <c r="B473" s="49" t="str">
        <f aca="false">IF('Finish order'!F471&lt;&gt;0, 'Finish order'!B471,"")</f>
        <v/>
      </c>
      <c r="C473" s="49" t="str">
        <f aca="false">IF('Finish order'!F471&lt;&gt;0, 'Finish order'!D471,"")</f>
        <v/>
      </c>
      <c r="D473" s="50" t="str">
        <f aca="false">PROPER('Finish order'!H471)</f>
        <v/>
      </c>
      <c r="E473" s="51" t="str">
        <f aca="false">IF('Finish order'!I471&lt;&gt;0,'Finish order'!I471,"")</f>
        <v/>
      </c>
      <c r="F473" s="49" t="str">
        <f aca="false">IF('Finish order'!K471&lt;&gt;0, (UPPER(LEFT('Finish order'!K471,2))&amp;MID('Finish order'!K471,3,LEN('Finish order'!K471))), "")</f>
        <v/>
      </c>
      <c r="G473" s="52" t="str">
        <f aca="false">IF('Finish order'!G471&lt;&gt;0,'Finish order'!G471,"")</f>
        <v/>
      </c>
      <c r="I473" s="36"/>
      <c r="J473" s="36"/>
      <c r="K473" s="36"/>
      <c r="L473" s="36"/>
      <c r="M473" s="36"/>
      <c r="N473" s="36"/>
      <c r="O473" s="36"/>
      <c r="P473" s="36"/>
      <c r="Q473" s="36"/>
      <c r="R473" s="36"/>
      <c r="S473" s="36"/>
      <c r="T473" s="36"/>
      <c r="U473" s="36"/>
      <c r="V473" s="36"/>
      <c r="W473" s="36"/>
      <c r="X473" s="36"/>
      <c r="Y473" s="36"/>
      <c r="Z473" s="36"/>
    </row>
    <row r="474" customFormat="false" ht="15.75" hidden="false" customHeight="true" outlineLevel="0" collapsed="false">
      <c r="A474" s="48" t="str">
        <f aca="false">IF('Finish order'!F472&lt;&gt;0, 'Finish order'!A472,"")</f>
        <v/>
      </c>
      <c r="B474" s="49" t="str">
        <f aca="false">IF('Finish order'!F472&lt;&gt;0, 'Finish order'!B472,"")</f>
        <v/>
      </c>
      <c r="C474" s="49" t="str">
        <f aca="false">IF('Finish order'!F472&lt;&gt;0, 'Finish order'!D472,"")</f>
        <v/>
      </c>
      <c r="D474" s="50" t="str">
        <f aca="false">PROPER('Finish order'!H472)</f>
        <v/>
      </c>
      <c r="E474" s="51" t="str">
        <f aca="false">IF('Finish order'!I472&lt;&gt;0,'Finish order'!I472,"")</f>
        <v/>
      </c>
      <c r="F474" s="49" t="str">
        <f aca="false">IF('Finish order'!K472&lt;&gt;0, (UPPER(LEFT('Finish order'!K472,2))&amp;MID('Finish order'!K472,3,LEN('Finish order'!K472))), "")</f>
        <v/>
      </c>
      <c r="G474" s="52" t="str">
        <f aca="false">IF('Finish order'!G472&lt;&gt;0,'Finish order'!G472,"")</f>
        <v/>
      </c>
      <c r="I474" s="36"/>
      <c r="J474" s="36"/>
      <c r="K474" s="36"/>
      <c r="L474" s="36"/>
      <c r="M474" s="36"/>
      <c r="N474" s="36"/>
      <c r="O474" s="36"/>
      <c r="P474" s="36"/>
      <c r="Q474" s="36"/>
      <c r="R474" s="36"/>
      <c r="S474" s="36"/>
      <c r="T474" s="36"/>
      <c r="U474" s="36"/>
      <c r="V474" s="36"/>
      <c r="W474" s="36"/>
      <c r="X474" s="36"/>
      <c r="Y474" s="36"/>
      <c r="Z474" s="36"/>
    </row>
    <row r="475" customFormat="false" ht="15.75" hidden="false" customHeight="true" outlineLevel="0" collapsed="false">
      <c r="A475" s="48" t="str">
        <f aca="false">IF('Finish order'!F473&lt;&gt;0, 'Finish order'!A473,"")</f>
        <v/>
      </c>
      <c r="B475" s="49" t="str">
        <f aca="false">IF('Finish order'!F473&lt;&gt;0, 'Finish order'!B473,"")</f>
        <v/>
      </c>
      <c r="C475" s="49" t="str">
        <f aca="false">IF('Finish order'!F473&lt;&gt;0, 'Finish order'!D473,"")</f>
        <v/>
      </c>
      <c r="D475" s="50" t="str">
        <f aca="false">PROPER('Finish order'!H473)</f>
        <v/>
      </c>
      <c r="E475" s="51" t="str">
        <f aca="false">IF('Finish order'!I473&lt;&gt;0,'Finish order'!I473,"")</f>
        <v/>
      </c>
      <c r="F475" s="49" t="str">
        <f aca="false">IF('Finish order'!K473&lt;&gt;0, (UPPER(LEFT('Finish order'!K473,2))&amp;MID('Finish order'!K473,3,LEN('Finish order'!K473))), "")</f>
        <v/>
      </c>
      <c r="G475" s="52" t="str">
        <f aca="false">IF('Finish order'!G473&lt;&gt;0,'Finish order'!G473,"")</f>
        <v/>
      </c>
      <c r="I475" s="36"/>
      <c r="J475" s="36"/>
      <c r="K475" s="36"/>
      <c r="L475" s="36"/>
      <c r="M475" s="36"/>
      <c r="N475" s="36"/>
      <c r="O475" s="36"/>
      <c r="P475" s="36"/>
      <c r="Q475" s="36"/>
      <c r="R475" s="36"/>
      <c r="S475" s="36"/>
      <c r="T475" s="36"/>
      <c r="U475" s="36"/>
      <c r="V475" s="36"/>
      <c r="W475" s="36"/>
      <c r="X475" s="36"/>
      <c r="Y475" s="36"/>
      <c r="Z475" s="36"/>
    </row>
    <row r="476" customFormat="false" ht="15.75" hidden="false" customHeight="true" outlineLevel="0" collapsed="false">
      <c r="A476" s="48" t="str">
        <f aca="false">IF('Finish order'!F474&lt;&gt;0, 'Finish order'!A474,"")</f>
        <v/>
      </c>
      <c r="B476" s="49" t="str">
        <f aca="false">IF('Finish order'!F474&lt;&gt;0, 'Finish order'!B474,"")</f>
        <v/>
      </c>
      <c r="C476" s="49" t="str">
        <f aca="false">IF('Finish order'!F474&lt;&gt;0, 'Finish order'!D474,"")</f>
        <v/>
      </c>
      <c r="D476" s="50" t="str">
        <f aca="false">PROPER('Finish order'!H474)</f>
        <v/>
      </c>
      <c r="E476" s="51" t="str">
        <f aca="false">IF('Finish order'!I474&lt;&gt;0,'Finish order'!I474,"")</f>
        <v/>
      </c>
      <c r="F476" s="49" t="str">
        <f aca="false">IF('Finish order'!K474&lt;&gt;0, (UPPER(LEFT('Finish order'!K474,2))&amp;MID('Finish order'!K474,3,LEN('Finish order'!K474))), "")</f>
        <v/>
      </c>
      <c r="G476" s="52" t="str">
        <f aca="false">IF('Finish order'!G474&lt;&gt;0,'Finish order'!G474,"")</f>
        <v/>
      </c>
      <c r="I476" s="36"/>
      <c r="J476" s="36"/>
      <c r="K476" s="36"/>
      <c r="L476" s="36"/>
      <c r="M476" s="36"/>
      <c r="N476" s="36"/>
      <c r="O476" s="36"/>
      <c r="P476" s="36"/>
      <c r="Q476" s="36"/>
      <c r="R476" s="36"/>
      <c r="S476" s="36"/>
      <c r="T476" s="36"/>
      <c r="U476" s="36"/>
      <c r="V476" s="36"/>
      <c r="W476" s="36"/>
      <c r="X476" s="36"/>
      <c r="Y476" s="36"/>
      <c r="Z476" s="36"/>
    </row>
    <row r="477" customFormat="false" ht="15.75" hidden="false" customHeight="true" outlineLevel="0" collapsed="false">
      <c r="A477" s="48" t="str">
        <f aca="false">IF('Finish order'!F475&lt;&gt;0, 'Finish order'!A475,"")</f>
        <v/>
      </c>
      <c r="B477" s="49" t="str">
        <f aca="false">IF('Finish order'!F475&lt;&gt;0, 'Finish order'!B475,"")</f>
        <v/>
      </c>
      <c r="C477" s="49" t="str">
        <f aca="false">IF('Finish order'!F475&lt;&gt;0, 'Finish order'!D475,"")</f>
        <v/>
      </c>
      <c r="D477" s="50" t="str">
        <f aca="false">PROPER('Finish order'!H475)</f>
        <v/>
      </c>
      <c r="E477" s="51" t="str">
        <f aca="false">IF('Finish order'!I475&lt;&gt;0,'Finish order'!I475,"")</f>
        <v/>
      </c>
      <c r="F477" s="49" t="str">
        <f aca="false">IF('Finish order'!K475&lt;&gt;0, (UPPER(LEFT('Finish order'!K475,2))&amp;MID('Finish order'!K475,3,LEN('Finish order'!K475))), "")</f>
        <v/>
      </c>
      <c r="G477" s="52" t="str">
        <f aca="false">IF('Finish order'!G475&lt;&gt;0,'Finish order'!G475,"")</f>
        <v/>
      </c>
      <c r="I477" s="36"/>
      <c r="J477" s="36"/>
      <c r="K477" s="36"/>
      <c r="L477" s="36"/>
      <c r="M477" s="36"/>
      <c r="N477" s="36"/>
      <c r="O477" s="36"/>
      <c r="P477" s="36"/>
      <c r="Q477" s="36"/>
      <c r="R477" s="36"/>
      <c r="S477" s="36"/>
      <c r="T477" s="36"/>
      <c r="U477" s="36"/>
      <c r="V477" s="36"/>
      <c r="W477" s="36"/>
      <c r="X477" s="36"/>
      <c r="Y477" s="36"/>
      <c r="Z477" s="36"/>
    </row>
    <row r="478" customFormat="false" ht="15.75" hidden="false" customHeight="true" outlineLevel="0" collapsed="false">
      <c r="A478" s="48" t="str">
        <f aca="false">IF('Finish order'!F476&lt;&gt;0, 'Finish order'!A476,"")</f>
        <v/>
      </c>
      <c r="B478" s="49" t="str">
        <f aca="false">IF('Finish order'!F476&lt;&gt;0, 'Finish order'!B476,"")</f>
        <v/>
      </c>
      <c r="C478" s="49" t="str">
        <f aca="false">IF('Finish order'!F476&lt;&gt;0, 'Finish order'!D476,"")</f>
        <v/>
      </c>
      <c r="D478" s="50" t="str">
        <f aca="false">PROPER('Finish order'!H476)</f>
        <v/>
      </c>
      <c r="E478" s="51" t="str">
        <f aca="false">IF('Finish order'!I476&lt;&gt;0,'Finish order'!I476,"")</f>
        <v/>
      </c>
      <c r="F478" s="49" t="str">
        <f aca="false">IF('Finish order'!K476&lt;&gt;0, (UPPER(LEFT('Finish order'!K476,2))&amp;MID('Finish order'!K476,3,LEN('Finish order'!K476))), "")</f>
        <v/>
      </c>
      <c r="G478" s="52" t="str">
        <f aca="false">IF('Finish order'!G476&lt;&gt;0,'Finish order'!G476,"")</f>
        <v/>
      </c>
      <c r="I478" s="36"/>
      <c r="J478" s="36"/>
      <c r="K478" s="36"/>
      <c r="L478" s="36"/>
      <c r="M478" s="36"/>
      <c r="N478" s="36"/>
      <c r="O478" s="36"/>
      <c r="P478" s="36"/>
      <c r="Q478" s="36"/>
      <c r="R478" s="36"/>
      <c r="S478" s="36"/>
      <c r="T478" s="36"/>
      <c r="U478" s="36"/>
      <c r="V478" s="36"/>
      <c r="W478" s="36"/>
      <c r="X478" s="36"/>
      <c r="Y478" s="36"/>
      <c r="Z478" s="36"/>
    </row>
    <row r="479" customFormat="false" ht="15.75" hidden="false" customHeight="true" outlineLevel="0" collapsed="false">
      <c r="A479" s="48" t="str">
        <f aca="false">IF('Finish order'!F477&lt;&gt;0, 'Finish order'!A477,"")</f>
        <v/>
      </c>
      <c r="B479" s="49" t="str">
        <f aca="false">IF('Finish order'!F477&lt;&gt;0, 'Finish order'!B477,"")</f>
        <v/>
      </c>
      <c r="C479" s="49" t="str">
        <f aca="false">IF('Finish order'!F477&lt;&gt;0, 'Finish order'!D477,"")</f>
        <v/>
      </c>
      <c r="D479" s="50" t="str">
        <f aca="false">PROPER('Finish order'!H477)</f>
        <v/>
      </c>
      <c r="E479" s="51" t="str">
        <f aca="false">IF('Finish order'!I477&lt;&gt;0,'Finish order'!I477,"")</f>
        <v/>
      </c>
      <c r="F479" s="49" t="str">
        <f aca="false">IF('Finish order'!K477&lt;&gt;0, (UPPER(LEFT('Finish order'!K477,2))&amp;MID('Finish order'!K477,3,LEN('Finish order'!K477))), "")</f>
        <v/>
      </c>
      <c r="G479" s="52" t="str">
        <f aca="false">IF('Finish order'!G477&lt;&gt;0,'Finish order'!G477,"")</f>
        <v/>
      </c>
      <c r="I479" s="36"/>
      <c r="J479" s="36"/>
      <c r="K479" s="36"/>
      <c r="L479" s="36"/>
      <c r="M479" s="36"/>
      <c r="N479" s="36"/>
      <c r="O479" s="36"/>
      <c r="P479" s="36"/>
      <c r="Q479" s="36"/>
      <c r="R479" s="36"/>
      <c r="S479" s="36"/>
      <c r="T479" s="36"/>
      <c r="U479" s="36"/>
      <c r="V479" s="36"/>
      <c r="W479" s="36"/>
      <c r="X479" s="36"/>
      <c r="Y479" s="36"/>
      <c r="Z479" s="36"/>
    </row>
    <row r="480" customFormat="false" ht="15.75" hidden="false" customHeight="true" outlineLevel="0" collapsed="false">
      <c r="A480" s="48" t="str">
        <f aca="false">IF('Finish order'!F478&lt;&gt;0, 'Finish order'!A478,"")</f>
        <v/>
      </c>
      <c r="B480" s="49" t="str">
        <f aca="false">IF('Finish order'!F478&lt;&gt;0, 'Finish order'!B478,"")</f>
        <v/>
      </c>
      <c r="C480" s="49" t="str">
        <f aca="false">IF('Finish order'!F478&lt;&gt;0, 'Finish order'!D478,"")</f>
        <v/>
      </c>
      <c r="D480" s="50" t="str">
        <f aca="false">PROPER('Finish order'!H478)</f>
        <v/>
      </c>
      <c r="E480" s="51" t="str">
        <f aca="false">IF('Finish order'!I478&lt;&gt;0,'Finish order'!I478,"")</f>
        <v/>
      </c>
      <c r="F480" s="49" t="str">
        <f aca="false">IF('Finish order'!K478&lt;&gt;0, (UPPER(LEFT('Finish order'!K478,2))&amp;MID('Finish order'!K478,3,LEN('Finish order'!K478))), "")</f>
        <v/>
      </c>
      <c r="G480" s="52" t="str">
        <f aca="false">IF('Finish order'!G478&lt;&gt;0,'Finish order'!G478,"")</f>
        <v/>
      </c>
      <c r="I480" s="36"/>
      <c r="J480" s="36"/>
      <c r="K480" s="36"/>
      <c r="L480" s="36"/>
      <c r="M480" s="36"/>
      <c r="N480" s="36"/>
      <c r="O480" s="36"/>
      <c r="P480" s="36"/>
      <c r="Q480" s="36"/>
      <c r="R480" s="36"/>
      <c r="S480" s="36"/>
      <c r="T480" s="36"/>
      <c r="U480" s="36"/>
      <c r="V480" s="36"/>
      <c r="W480" s="36"/>
      <c r="X480" s="36"/>
      <c r="Y480" s="36"/>
      <c r="Z480" s="36"/>
    </row>
    <row r="481" customFormat="false" ht="15.75" hidden="false" customHeight="true" outlineLevel="0" collapsed="false">
      <c r="A481" s="48" t="str">
        <f aca="false">IF('Finish order'!F479&lt;&gt;0, 'Finish order'!A479,"")</f>
        <v/>
      </c>
      <c r="B481" s="49" t="str">
        <f aca="false">IF('Finish order'!F479&lt;&gt;0, 'Finish order'!B479,"")</f>
        <v/>
      </c>
      <c r="C481" s="49" t="str">
        <f aca="false">IF('Finish order'!F479&lt;&gt;0, 'Finish order'!D479,"")</f>
        <v/>
      </c>
      <c r="D481" s="50" t="str">
        <f aca="false">PROPER('Finish order'!H479)</f>
        <v/>
      </c>
      <c r="E481" s="51" t="str">
        <f aca="false">IF('Finish order'!I479&lt;&gt;0,'Finish order'!I479,"")</f>
        <v/>
      </c>
      <c r="F481" s="49" t="str">
        <f aca="false">IF('Finish order'!K479&lt;&gt;0, (UPPER(LEFT('Finish order'!K479,2))&amp;MID('Finish order'!K479,3,LEN('Finish order'!K479))), "")</f>
        <v/>
      </c>
      <c r="G481" s="52" t="str">
        <f aca="false">IF('Finish order'!G479&lt;&gt;0,'Finish order'!G479,"")</f>
        <v/>
      </c>
      <c r="I481" s="36"/>
      <c r="J481" s="36"/>
      <c r="K481" s="36"/>
      <c r="L481" s="36"/>
      <c r="M481" s="36"/>
      <c r="N481" s="36"/>
      <c r="O481" s="36"/>
      <c r="P481" s="36"/>
      <c r="Q481" s="36"/>
      <c r="R481" s="36"/>
      <c r="S481" s="36"/>
      <c r="T481" s="36"/>
      <c r="U481" s="36"/>
      <c r="V481" s="36"/>
      <c r="W481" s="36"/>
      <c r="X481" s="36"/>
      <c r="Y481" s="36"/>
      <c r="Z481" s="36"/>
    </row>
    <row r="482" customFormat="false" ht="15.75" hidden="false" customHeight="true" outlineLevel="0" collapsed="false">
      <c r="A482" s="48" t="str">
        <f aca="false">IF('Finish order'!F480&lt;&gt;0, 'Finish order'!A480,"")</f>
        <v/>
      </c>
      <c r="B482" s="49" t="str">
        <f aca="false">IF('Finish order'!F480&lt;&gt;0, 'Finish order'!B480,"")</f>
        <v/>
      </c>
      <c r="C482" s="49" t="str">
        <f aca="false">IF('Finish order'!F480&lt;&gt;0, 'Finish order'!D480,"")</f>
        <v/>
      </c>
      <c r="D482" s="50" t="str">
        <f aca="false">PROPER('Finish order'!H480)</f>
        <v/>
      </c>
      <c r="E482" s="51" t="str">
        <f aca="false">IF('Finish order'!I480&lt;&gt;0,'Finish order'!I480,"")</f>
        <v/>
      </c>
      <c r="F482" s="49" t="str">
        <f aca="false">IF('Finish order'!K480&lt;&gt;0, (UPPER(LEFT('Finish order'!K480,2))&amp;MID('Finish order'!K480,3,LEN('Finish order'!K480))), "")</f>
        <v/>
      </c>
      <c r="G482" s="52" t="str">
        <f aca="false">IF('Finish order'!G480&lt;&gt;0,'Finish order'!G480,"")</f>
        <v/>
      </c>
      <c r="I482" s="36"/>
      <c r="J482" s="36"/>
      <c r="K482" s="36"/>
      <c r="L482" s="36"/>
      <c r="M482" s="36"/>
      <c r="N482" s="36"/>
      <c r="O482" s="36"/>
      <c r="P482" s="36"/>
      <c r="Q482" s="36"/>
      <c r="R482" s="36"/>
      <c r="S482" s="36"/>
      <c r="T482" s="36"/>
      <c r="U482" s="36"/>
      <c r="V482" s="36"/>
      <c r="W482" s="36"/>
      <c r="X482" s="36"/>
      <c r="Y482" s="36"/>
      <c r="Z482" s="36"/>
    </row>
    <row r="483" customFormat="false" ht="15.75" hidden="false" customHeight="true" outlineLevel="0" collapsed="false">
      <c r="A483" s="48" t="str">
        <f aca="false">IF('Finish order'!F481&lt;&gt;0, 'Finish order'!A481,"")</f>
        <v/>
      </c>
      <c r="B483" s="49" t="str">
        <f aca="false">IF('Finish order'!F481&lt;&gt;0, 'Finish order'!B481,"")</f>
        <v/>
      </c>
      <c r="C483" s="49" t="str">
        <f aca="false">IF('Finish order'!F481&lt;&gt;0, 'Finish order'!D481,"")</f>
        <v/>
      </c>
      <c r="D483" s="50" t="str">
        <f aca="false">PROPER('Finish order'!H481)</f>
        <v/>
      </c>
      <c r="E483" s="51" t="str">
        <f aca="false">IF('Finish order'!I481&lt;&gt;0,'Finish order'!I481,"")</f>
        <v/>
      </c>
      <c r="F483" s="49" t="str">
        <f aca="false">IF('Finish order'!K481&lt;&gt;0, (UPPER(LEFT('Finish order'!K481,2))&amp;MID('Finish order'!K481,3,LEN('Finish order'!K481))), "")</f>
        <v/>
      </c>
      <c r="G483" s="52" t="str">
        <f aca="false">IF('Finish order'!G481&lt;&gt;0,'Finish order'!G481,"")</f>
        <v/>
      </c>
      <c r="I483" s="36"/>
      <c r="J483" s="36"/>
      <c r="K483" s="36"/>
      <c r="L483" s="36"/>
      <c r="M483" s="36"/>
      <c r="N483" s="36"/>
      <c r="O483" s="36"/>
      <c r="P483" s="36"/>
      <c r="Q483" s="36"/>
      <c r="R483" s="36"/>
      <c r="S483" s="36"/>
      <c r="T483" s="36"/>
      <c r="U483" s="36"/>
      <c r="V483" s="36"/>
      <c r="W483" s="36"/>
      <c r="X483" s="36"/>
      <c r="Y483" s="36"/>
      <c r="Z483" s="36"/>
    </row>
    <row r="484" customFormat="false" ht="15.75" hidden="false" customHeight="true" outlineLevel="0" collapsed="false">
      <c r="A484" s="48" t="str">
        <f aca="false">IF('Finish order'!F482&lt;&gt;0, 'Finish order'!A482,"")</f>
        <v/>
      </c>
      <c r="B484" s="49" t="str">
        <f aca="false">IF('Finish order'!F482&lt;&gt;0, 'Finish order'!B482,"")</f>
        <v/>
      </c>
      <c r="C484" s="49" t="str">
        <f aca="false">IF('Finish order'!F482&lt;&gt;0, 'Finish order'!D482,"")</f>
        <v/>
      </c>
      <c r="D484" s="50" t="str">
        <f aca="false">PROPER('Finish order'!H482)</f>
        <v/>
      </c>
      <c r="E484" s="51" t="str">
        <f aca="false">IF('Finish order'!I482&lt;&gt;0,'Finish order'!I482,"")</f>
        <v/>
      </c>
      <c r="F484" s="49" t="str">
        <f aca="false">IF('Finish order'!K482&lt;&gt;0, (UPPER(LEFT('Finish order'!K482,2))&amp;MID('Finish order'!K482,3,LEN('Finish order'!K482))), "")</f>
        <v/>
      </c>
      <c r="G484" s="52" t="str">
        <f aca="false">IF('Finish order'!G482&lt;&gt;0,'Finish order'!G482,"")</f>
        <v/>
      </c>
      <c r="I484" s="36"/>
      <c r="J484" s="36"/>
      <c r="K484" s="36"/>
      <c r="L484" s="36"/>
      <c r="M484" s="36"/>
      <c r="N484" s="36"/>
      <c r="O484" s="36"/>
      <c r="P484" s="36"/>
      <c r="Q484" s="36"/>
      <c r="R484" s="36"/>
      <c r="S484" s="36"/>
      <c r="T484" s="36"/>
      <c r="U484" s="36"/>
      <c r="V484" s="36"/>
      <c r="W484" s="36"/>
      <c r="X484" s="36"/>
      <c r="Y484" s="36"/>
      <c r="Z484" s="36"/>
    </row>
    <row r="485" customFormat="false" ht="15.75" hidden="false" customHeight="true" outlineLevel="0" collapsed="false">
      <c r="A485" s="48" t="str">
        <f aca="false">IF('Finish order'!F483&lt;&gt;0, 'Finish order'!A483,"")</f>
        <v/>
      </c>
      <c r="B485" s="49" t="str">
        <f aca="false">IF('Finish order'!F483&lt;&gt;0, 'Finish order'!B483,"")</f>
        <v/>
      </c>
      <c r="C485" s="49" t="str">
        <f aca="false">IF('Finish order'!F483&lt;&gt;0, 'Finish order'!D483,"")</f>
        <v/>
      </c>
      <c r="D485" s="50" t="str">
        <f aca="false">PROPER('Finish order'!H483)</f>
        <v/>
      </c>
      <c r="E485" s="51" t="str">
        <f aca="false">IF('Finish order'!I483&lt;&gt;0,'Finish order'!I483,"")</f>
        <v/>
      </c>
      <c r="F485" s="49" t="str">
        <f aca="false">IF('Finish order'!K483&lt;&gt;0, (UPPER(LEFT('Finish order'!K483,2))&amp;MID('Finish order'!K483,3,LEN('Finish order'!K483))), "")</f>
        <v/>
      </c>
      <c r="G485" s="52" t="str">
        <f aca="false">IF('Finish order'!G483&lt;&gt;0,'Finish order'!G483,"")</f>
        <v/>
      </c>
      <c r="I485" s="36"/>
      <c r="J485" s="36"/>
      <c r="K485" s="36"/>
      <c r="L485" s="36"/>
      <c r="M485" s="36"/>
      <c r="N485" s="36"/>
      <c r="O485" s="36"/>
      <c r="P485" s="36"/>
      <c r="Q485" s="36"/>
      <c r="R485" s="36"/>
      <c r="S485" s="36"/>
      <c r="T485" s="36"/>
      <c r="U485" s="36"/>
      <c r="V485" s="36"/>
      <c r="W485" s="36"/>
      <c r="X485" s="36"/>
      <c r="Y485" s="36"/>
      <c r="Z485" s="36"/>
    </row>
    <row r="486" customFormat="false" ht="15.75" hidden="false" customHeight="true" outlineLevel="0" collapsed="false">
      <c r="A486" s="48" t="str">
        <f aca="false">IF('Finish order'!F484&lt;&gt;0, 'Finish order'!A484,"")</f>
        <v/>
      </c>
      <c r="B486" s="49" t="str">
        <f aca="false">IF('Finish order'!F484&lt;&gt;0, 'Finish order'!B484,"")</f>
        <v/>
      </c>
      <c r="C486" s="49" t="str">
        <f aca="false">IF('Finish order'!F484&lt;&gt;0, 'Finish order'!D484,"")</f>
        <v/>
      </c>
      <c r="D486" s="50" t="str">
        <f aca="false">PROPER('Finish order'!H484)</f>
        <v/>
      </c>
      <c r="E486" s="51" t="str">
        <f aca="false">IF('Finish order'!I484&lt;&gt;0,'Finish order'!I484,"")</f>
        <v/>
      </c>
      <c r="F486" s="49" t="str">
        <f aca="false">IF('Finish order'!K484&lt;&gt;0, (UPPER(LEFT('Finish order'!K484,2))&amp;MID('Finish order'!K484,3,LEN('Finish order'!K484))), "")</f>
        <v/>
      </c>
      <c r="G486" s="52" t="str">
        <f aca="false">IF('Finish order'!G484&lt;&gt;0,'Finish order'!G484,"")</f>
        <v/>
      </c>
      <c r="I486" s="36"/>
      <c r="J486" s="36"/>
      <c r="K486" s="36"/>
      <c r="L486" s="36"/>
      <c r="M486" s="36"/>
      <c r="N486" s="36"/>
      <c r="O486" s="36"/>
      <c r="P486" s="36"/>
      <c r="Q486" s="36"/>
      <c r="R486" s="36"/>
      <c r="S486" s="36"/>
      <c r="T486" s="36"/>
      <c r="U486" s="36"/>
      <c r="V486" s="36"/>
      <c r="W486" s="36"/>
      <c r="X486" s="36"/>
      <c r="Y486" s="36"/>
      <c r="Z486" s="36"/>
    </row>
    <row r="487" customFormat="false" ht="15.75" hidden="false" customHeight="true" outlineLevel="0" collapsed="false">
      <c r="A487" s="48" t="str">
        <f aca="false">IF('Finish order'!F485&lt;&gt;0, 'Finish order'!A485,"")</f>
        <v/>
      </c>
      <c r="B487" s="49" t="str">
        <f aca="false">IF('Finish order'!F485&lt;&gt;0, 'Finish order'!B485,"")</f>
        <v/>
      </c>
      <c r="C487" s="49" t="str">
        <f aca="false">IF('Finish order'!F485&lt;&gt;0, 'Finish order'!D485,"")</f>
        <v/>
      </c>
      <c r="D487" s="50" t="str">
        <f aca="false">PROPER('Finish order'!H485)</f>
        <v/>
      </c>
      <c r="E487" s="51" t="str">
        <f aca="false">IF('Finish order'!I485&lt;&gt;0,'Finish order'!I485,"")</f>
        <v/>
      </c>
      <c r="F487" s="49" t="str">
        <f aca="false">IF('Finish order'!K485&lt;&gt;0, (UPPER(LEFT('Finish order'!K485,2))&amp;MID('Finish order'!K485,3,LEN('Finish order'!K485))), "")</f>
        <v/>
      </c>
      <c r="G487" s="52" t="str">
        <f aca="false">IF('Finish order'!G485&lt;&gt;0,'Finish order'!G485,"")</f>
        <v/>
      </c>
      <c r="I487" s="36"/>
      <c r="J487" s="36"/>
      <c r="K487" s="36"/>
      <c r="L487" s="36"/>
      <c r="M487" s="36"/>
      <c r="N487" s="36"/>
      <c r="O487" s="36"/>
      <c r="P487" s="36"/>
      <c r="Q487" s="36"/>
      <c r="R487" s="36"/>
      <c r="S487" s="36"/>
      <c r="T487" s="36"/>
      <c r="U487" s="36"/>
      <c r="V487" s="36"/>
      <c r="W487" s="36"/>
      <c r="X487" s="36"/>
      <c r="Y487" s="36"/>
      <c r="Z487" s="36"/>
    </row>
    <row r="488" customFormat="false" ht="15.75" hidden="false" customHeight="true" outlineLevel="0" collapsed="false">
      <c r="A488" s="48" t="str">
        <f aca="false">IF('Finish order'!F486&lt;&gt;0, 'Finish order'!A486,"")</f>
        <v/>
      </c>
      <c r="B488" s="49" t="str">
        <f aca="false">IF('Finish order'!F486&lt;&gt;0, 'Finish order'!B486,"")</f>
        <v/>
      </c>
      <c r="C488" s="49" t="str">
        <f aca="false">IF('Finish order'!F486&lt;&gt;0, 'Finish order'!D486,"")</f>
        <v/>
      </c>
      <c r="D488" s="50" t="str">
        <f aca="false">PROPER('Finish order'!H486)</f>
        <v/>
      </c>
      <c r="E488" s="51" t="str">
        <f aca="false">IF('Finish order'!I486&lt;&gt;0,'Finish order'!I486,"")</f>
        <v/>
      </c>
      <c r="F488" s="49" t="str">
        <f aca="false">IF('Finish order'!K486&lt;&gt;0, (UPPER(LEFT('Finish order'!K486,2))&amp;MID('Finish order'!K486,3,LEN('Finish order'!K486))), "")</f>
        <v/>
      </c>
      <c r="G488" s="52" t="str">
        <f aca="false">IF('Finish order'!G486&lt;&gt;0,'Finish order'!G486,"")</f>
        <v/>
      </c>
      <c r="I488" s="36"/>
      <c r="J488" s="36"/>
      <c r="K488" s="36"/>
      <c r="L488" s="36"/>
      <c r="M488" s="36"/>
      <c r="N488" s="36"/>
      <c r="O488" s="36"/>
      <c r="P488" s="36"/>
      <c r="Q488" s="36"/>
      <c r="R488" s="36"/>
      <c r="S488" s="36"/>
      <c r="T488" s="36"/>
      <c r="U488" s="36"/>
      <c r="V488" s="36"/>
      <c r="W488" s="36"/>
      <c r="X488" s="36"/>
      <c r="Y488" s="36"/>
      <c r="Z488" s="36"/>
    </row>
    <row r="489" customFormat="false" ht="15.75" hidden="false" customHeight="true" outlineLevel="0" collapsed="false">
      <c r="A489" s="48" t="str">
        <f aca="false">IF('Finish order'!F487&lt;&gt;0, 'Finish order'!A487,"")</f>
        <v/>
      </c>
      <c r="B489" s="49" t="str">
        <f aca="false">IF('Finish order'!F487&lt;&gt;0, 'Finish order'!B487,"")</f>
        <v/>
      </c>
      <c r="C489" s="49" t="str">
        <f aca="false">IF('Finish order'!F487&lt;&gt;0, 'Finish order'!D487,"")</f>
        <v/>
      </c>
      <c r="D489" s="50" t="str">
        <f aca="false">PROPER('Finish order'!H487)</f>
        <v/>
      </c>
      <c r="E489" s="51" t="str">
        <f aca="false">IF('Finish order'!I487&lt;&gt;0,'Finish order'!I487,"")</f>
        <v/>
      </c>
      <c r="F489" s="49" t="str">
        <f aca="false">IF('Finish order'!K487&lt;&gt;0, (UPPER(LEFT('Finish order'!K487,2))&amp;MID('Finish order'!K487,3,LEN('Finish order'!K487))), "")</f>
        <v/>
      </c>
      <c r="G489" s="52" t="str">
        <f aca="false">IF('Finish order'!G487&lt;&gt;0,'Finish order'!G487,"")</f>
        <v/>
      </c>
      <c r="I489" s="36"/>
      <c r="J489" s="36"/>
      <c r="K489" s="36"/>
      <c r="L489" s="36"/>
      <c r="M489" s="36"/>
      <c r="N489" s="36"/>
      <c r="O489" s="36"/>
      <c r="P489" s="36"/>
      <c r="Q489" s="36"/>
      <c r="R489" s="36"/>
      <c r="S489" s="36"/>
      <c r="T489" s="36"/>
      <c r="U489" s="36"/>
      <c r="V489" s="36"/>
      <c r="W489" s="36"/>
      <c r="X489" s="36"/>
      <c r="Y489" s="36"/>
      <c r="Z489" s="36"/>
    </row>
    <row r="490" customFormat="false" ht="15.75" hidden="false" customHeight="true" outlineLevel="0" collapsed="false">
      <c r="A490" s="48" t="str">
        <f aca="false">IF('Finish order'!F488&lt;&gt;0, 'Finish order'!A488,"")</f>
        <v/>
      </c>
      <c r="B490" s="49" t="str">
        <f aca="false">IF('Finish order'!F488&lt;&gt;0, 'Finish order'!B488,"")</f>
        <v/>
      </c>
      <c r="C490" s="49" t="str">
        <f aca="false">IF('Finish order'!F488&lt;&gt;0, 'Finish order'!D488,"")</f>
        <v/>
      </c>
      <c r="D490" s="50" t="str">
        <f aca="false">PROPER('Finish order'!H488)</f>
        <v/>
      </c>
      <c r="E490" s="51" t="str">
        <f aca="false">IF('Finish order'!I488&lt;&gt;0,'Finish order'!I488,"")</f>
        <v/>
      </c>
      <c r="F490" s="49" t="str">
        <f aca="false">IF('Finish order'!K488&lt;&gt;0, (UPPER(LEFT('Finish order'!K488,2))&amp;MID('Finish order'!K488,3,LEN('Finish order'!K488))), "")</f>
        <v/>
      </c>
      <c r="G490" s="52" t="str">
        <f aca="false">IF('Finish order'!G488&lt;&gt;0,'Finish order'!G488,"")</f>
        <v/>
      </c>
      <c r="I490" s="36"/>
      <c r="J490" s="36"/>
      <c r="K490" s="36"/>
      <c r="L490" s="36"/>
      <c r="M490" s="36"/>
      <c r="N490" s="36"/>
      <c r="O490" s="36"/>
      <c r="P490" s="36"/>
      <c r="Q490" s="36"/>
      <c r="R490" s="36"/>
      <c r="S490" s="36"/>
      <c r="T490" s="36"/>
      <c r="U490" s="36"/>
      <c r="V490" s="36"/>
      <c r="W490" s="36"/>
      <c r="X490" s="36"/>
      <c r="Y490" s="36"/>
      <c r="Z490" s="36"/>
    </row>
    <row r="491" customFormat="false" ht="15.75" hidden="false" customHeight="true" outlineLevel="0" collapsed="false">
      <c r="A491" s="48" t="str">
        <f aca="false">IF('Finish order'!F489&lt;&gt;0, 'Finish order'!A489,"")</f>
        <v/>
      </c>
      <c r="B491" s="49" t="str">
        <f aca="false">IF('Finish order'!F489&lt;&gt;0, 'Finish order'!B489,"")</f>
        <v/>
      </c>
      <c r="C491" s="49" t="str">
        <f aca="false">IF('Finish order'!F489&lt;&gt;0, 'Finish order'!D489,"")</f>
        <v/>
      </c>
      <c r="D491" s="50" t="str">
        <f aca="false">PROPER('Finish order'!H489)</f>
        <v/>
      </c>
      <c r="E491" s="51" t="str">
        <f aca="false">IF('Finish order'!I489&lt;&gt;0,'Finish order'!I489,"")</f>
        <v/>
      </c>
      <c r="F491" s="49" t="str">
        <f aca="false">IF('Finish order'!K489&lt;&gt;0, (UPPER(LEFT('Finish order'!K489,2))&amp;MID('Finish order'!K489,3,LEN('Finish order'!K489))), "")</f>
        <v/>
      </c>
      <c r="G491" s="52" t="str">
        <f aca="false">IF('Finish order'!G489&lt;&gt;0,'Finish order'!G489,"")</f>
        <v/>
      </c>
      <c r="I491" s="36"/>
      <c r="J491" s="36"/>
      <c r="K491" s="36"/>
      <c r="L491" s="36"/>
      <c r="M491" s="36"/>
      <c r="N491" s="36"/>
      <c r="O491" s="36"/>
      <c r="P491" s="36"/>
      <c r="Q491" s="36"/>
      <c r="R491" s="36"/>
      <c r="S491" s="36"/>
      <c r="T491" s="36"/>
      <c r="U491" s="36"/>
      <c r="V491" s="36"/>
      <c r="W491" s="36"/>
      <c r="X491" s="36"/>
      <c r="Y491" s="36"/>
      <c r="Z491" s="36"/>
    </row>
    <row r="492" customFormat="false" ht="15.75" hidden="false" customHeight="true" outlineLevel="0" collapsed="false">
      <c r="A492" s="48" t="str">
        <f aca="false">IF('Finish order'!F490&lt;&gt;0, 'Finish order'!A490,"")</f>
        <v/>
      </c>
      <c r="B492" s="49" t="str">
        <f aca="false">IF('Finish order'!F490&lt;&gt;0, 'Finish order'!B490,"")</f>
        <v/>
      </c>
      <c r="C492" s="49" t="str">
        <f aca="false">IF('Finish order'!F490&lt;&gt;0, 'Finish order'!D490,"")</f>
        <v/>
      </c>
      <c r="D492" s="50" t="str">
        <f aca="false">PROPER('Finish order'!H490)</f>
        <v/>
      </c>
      <c r="E492" s="51" t="str">
        <f aca="false">IF('Finish order'!I490&lt;&gt;0,'Finish order'!I490,"")</f>
        <v/>
      </c>
      <c r="F492" s="49" t="str">
        <f aca="false">IF('Finish order'!K490&lt;&gt;0, (UPPER(LEFT('Finish order'!K490,2))&amp;MID('Finish order'!K490,3,LEN('Finish order'!K490))), "")</f>
        <v/>
      </c>
      <c r="G492" s="52" t="str">
        <f aca="false">IF('Finish order'!G490&lt;&gt;0,'Finish order'!G490,"")</f>
        <v/>
      </c>
      <c r="I492" s="36"/>
      <c r="J492" s="36"/>
      <c r="K492" s="36"/>
      <c r="L492" s="36"/>
      <c r="M492" s="36"/>
      <c r="N492" s="36"/>
      <c r="O492" s="36"/>
      <c r="P492" s="36"/>
      <c r="Q492" s="36"/>
      <c r="R492" s="36"/>
      <c r="S492" s="36"/>
      <c r="T492" s="36"/>
      <c r="U492" s="36"/>
      <c r="V492" s="36"/>
      <c r="W492" s="36"/>
      <c r="X492" s="36"/>
      <c r="Y492" s="36"/>
      <c r="Z492" s="36"/>
    </row>
    <row r="493" customFormat="false" ht="15.75" hidden="false" customHeight="true" outlineLevel="0" collapsed="false">
      <c r="A493" s="48" t="str">
        <f aca="false">IF('Finish order'!F491&lt;&gt;0, 'Finish order'!A491,"")</f>
        <v/>
      </c>
      <c r="B493" s="49" t="str">
        <f aca="false">IF('Finish order'!F491&lt;&gt;0, 'Finish order'!B491,"")</f>
        <v/>
      </c>
      <c r="C493" s="49" t="str">
        <f aca="false">IF('Finish order'!F491&lt;&gt;0, 'Finish order'!D491,"")</f>
        <v/>
      </c>
      <c r="D493" s="50" t="str">
        <f aca="false">PROPER('Finish order'!H491)</f>
        <v/>
      </c>
      <c r="E493" s="51" t="str">
        <f aca="false">IF('Finish order'!I491&lt;&gt;0,'Finish order'!I491,"")</f>
        <v/>
      </c>
      <c r="F493" s="49" t="str">
        <f aca="false">IF('Finish order'!K491&lt;&gt;0, (UPPER(LEFT('Finish order'!K491,2))&amp;MID('Finish order'!K491,3,LEN('Finish order'!K491))), "")</f>
        <v/>
      </c>
      <c r="G493" s="52" t="str">
        <f aca="false">IF('Finish order'!G491&lt;&gt;0,'Finish order'!G491,"")</f>
        <v/>
      </c>
      <c r="I493" s="36"/>
      <c r="J493" s="36"/>
      <c r="K493" s="36"/>
      <c r="L493" s="36"/>
      <c r="M493" s="36"/>
      <c r="N493" s="36"/>
      <c r="O493" s="36"/>
      <c r="P493" s="36"/>
      <c r="Q493" s="36"/>
      <c r="R493" s="36"/>
      <c r="S493" s="36"/>
      <c r="T493" s="36"/>
      <c r="U493" s="36"/>
      <c r="V493" s="36"/>
      <c r="W493" s="36"/>
      <c r="X493" s="36"/>
      <c r="Y493" s="36"/>
      <c r="Z493" s="36"/>
    </row>
    <row r="494" customFormat="false" ht="15.75" hidden="false" customHeight="true" outlineLevel="0" collapsed="false">
      <c r="A494" s="48" t="str">
        <f aca="false">IF('Finish order'!F492&lt;&gt;0, 'Finish order'!A492,"")</f>
        <v/>
      </c>
      <c r="B494" s="49" t="str">
        <f aca="false">IF('Finish order'!F492&lt;&gt;0, 'Finish order'!B492,"")</f>
        <v/>
      </c>
      <c r="C494" s="49" t="str">
        <f aca="false">IF('Finish order'!F492&lt;&gt;0, 'Finish order'!D492,"")</f>
        <v/>
      </c>
      <c r="D494" s="50" t="str">
        <f aca="false">PROPER('Finish order'!H492)</f>
        <v/>
      </c>
      <c r="E494" s="51" t="str">
        <f aca="false">IF('Finish order'!I492&lt;&gt;0,'Finish order'!I492,"")</f>
        <v/>
      </c>
      <c r="F494" s="49" t="str">
        <f aca="false">IF('Finish order'!K492&lt;&gt;0, (UPPER(LEFT('Finish order'!K492,2))&amp;MID('Finish order'!K492,3,LEN('Finish order'!K492))), "")</f>
        <v/>
      </c>
      <c r="G494" s="52" t="str">
        <f aca="false">IF('Finish order'!G492&lt;&gt;0,'Finish order'!G492,"")</f>
        <v/>
      </c>
      <c r="I494" s="36"/>
      <c r="J494" s="36"/>
      <c r="K494" s="36"/>
      <c r="L494" s="36"/>
      <c r="M494" s="36"/>
      <c r="N494" s="36"/>
      <c r="O494" s="36"/>
      <c r="P494" s="36"/>
      <c r="Q494" s="36"/>
      <c r="R494" s="36"/>
      <c r="S494" s="36"/>
      <c r="T494" s="36"/>
      <c r="U494" s="36"/>
      <c r="V494" s="36"/>
      <c r="W494" s="36"/>
      <c r="X494" s="36"/>
      <c r="Y494" s="36"/>
      <c r="Z494" s="36"/>
    </row>
    <row r="495" customFormat="false" ht="15.75" hidden="false" customHeight="true" outlineLevel="0" collapsed="false">
      <c r="A495" s="48" t="str">
        <f aca="false">IF('Finish order'!F493&lt;&gt;0, 'Finish order'!A493,"")</f>
        <v/>
      </c>
      <c r="B495" s="49" t="str">
        <f aca="false">IF('Finish order'!F493&lt;&gt;0, 'Finish order'!B493,"")</f>
        <v/>
      </c>
      <c r="C495" s="49" t="str">
        <f aca="false">IF('Finish order'!F493&lt;&gt;0, 'Finish order'!D493,"")</f>
        <v/>
      </c>
      <c r="D495" s="50" t="str">
        <f aca="false">PROPER('Finish order'!H493)</f>
        <v/>
      </c>
      <c r="E495" s="51" t="str">
        <f aca="false">IF('Finish order'!I493&lt;&gt;0,'Finish order'!I493,"")</f>
        <v/>
      </c>
      <c r="F495" s="49" t="str">
        <f aca="false">IF('Finish order'!K493&lt;&gt;0, (UPPER(LEFT('Finish order'!K493,2))&amp;MID('Finish order'!K493,3,LEN('Finish order'!K493))), "")</f>
        <v/>
      </c>
      <c r="G495" s="52" t="str">
        <f aca="false">IF('Finish order'!G493&lt;&gt;0,'Finish order'!G493,"")</f>
        <v/>
      </c>
      <c r="I495" s="36"/>
      <c r="J495" s="36"/>
      <c r="K495" s="36"/>
      <c r="L495" s="36"/>
      <c r="M495" s="36"/>
      <c r="N495" s="36"/>
      <c r="O495" s="36"/>
      <c r="P495" s="36"/>
      <c r="Q495" s="36"/>
      <c r="R495" s="36"/>
      <c r="S495" s="36"/>
      <c r="T495" s="36"/>
      <c r="U495" s="36"/>
      <c r="V495" s="36"/>
      <c r="W495" s="36"/>
      <c r="X495" s="36"/>
      <c r="Y495" s="36"/>
      <c r="Z495" s="36"/>
    </row>
    <row r="496" customFormat="false" ht="15.75" hidden="false" customHeight="true" outlineLevel="0" collapsed="false">
      <c r="A496" s="48" t="str">
        <f aca="false">IF('Finish order'!F494&lt;&gt;0, 'Finish order'!A494,"")</f>
        <v/>
      </c>
      <c r="B496" s="49" t="str">
        <f aca="false">IF('Finish order'!F494&lt;&gt;0, 'Finish order'!B494,"")</f>
        <v/>
      </c>
      <c r="C496" s="49" t="str">
        <f aca="false">IF('Finish order'!F494&lt;&gt;0, 'Finish order'!D494,"")</f>
        <v/>
      </c>
      <c r="D496" s="50" t="str">
        <f aca="false">PROPER('Finish order'!H494)</f>
        <v/>
      </c>
      <c r="E496" s="51" t="str">
        <f aca="false">IF('Finish order'!I494&lt;&gt;0,'Finish order'!I494,"")</f>
        <v/>
      </c>
      <c r="F496" s="49" t="str">
        <f aca="false">IF('Finish order'!K494&lt;&gt;0, (UPPER(LEFT('Finish order'!K494,2))&amp;MID('Finish order'!K494,3,LEN('Finish order'!K494))), "")</f>
        <v/>
      </c>
      <c r="G496" s="52" t="str">
        <f aca="false">IF('Finish order'!G494&lt;&gt;0,'Finish order'!G494,"")</f>
        <v/>
      </c>
      <c r="I496" s="36"/>
      <c r="J496" s="36"/>
      <c r="K496" s="36"/>
      <c r="L496" s="36"/>
      <c r="M496" s="36"/>
      <c r="N496" s="36"/>
      <c r="O496" s="36"/>
      <c r="P496" s="36"/>
      <c r="Q496" s="36"/>
      <c r="R496" s="36"/>
      <c r="S496" s="36"/>
      <c r="T496" s="36"/>
      <c r="U496" s="36"/>
      <c r="V496" s="36"/>
      <c r="W496" s="36"/>
      <c r="X496" s="36"/>
      <c r="Y496" s="36"/>
      <c r="Z496" s="36"/>
    </row>
    <row r="497" customFormat="false" ht="15.75" hidden="false" customHeight="true" outlineLevel="0" collapsed="false">
      <c r="A497" s="48" t="str">
        <f aca="false">IF('Finish order'!F495&lt;&gt;0, 'Finish order'!A495,"")</f>
        <v/>
      </c>
      <c r="B497" s="49" t="str">
        <f aca="false">IF('Finish order'!F495&lt;&gt;0, 'Finish order'!B495,"")</f>
        <v/>
      </c>
      <c r="C497" s="49" t="str">
        <f aca="false">IF('Finish order'!F495&lt;&gt;0, 'Finish order'!D495,"")</f>
        <v/>
      </c>
      <c r="D497" s="50" t="str">
        <f aca="false">PROPER('Finish order'!H495)</f>
        <v/>
      </c>
      <c r="E497" s="51" t="str">
        <f aca="false">IF('Finish order'!I495&lt;&gt;0,'Finish order'!I495,"")</f>
        <v/>
      </c>
      <c r="F497" s="49" t="str">
        <f aca="false">IF('Finish order'!K495&lt;&gt;0, (UPPER(LEFT('Finish order'!K495,2))&amp;MID('Finish order'!K495,3,LEN('Finish order'!K495))), "")</f>
        <v/>
      </c>
      <c r="G497" s="52" t="str">
        <f aca="false">IF('Finish order'!G495&lt;&gt;0,'Finish order'!G495,"")</f>
        <v/>
      </c>
      <c r="I497" s="36"/>
      <c r="J497" s="36"/>
      <c r="K497" s="36"/>
      <c r="L497" s="36"/>
      <c r="M497" s="36"/>
      <c r="N497" s="36"/>
      <c r="O497" s="36"/>
      <c r="P497" s="36"/>
      <c r="Q497" s="36"/>
      <c r="R497" s="36"/>
      <c r="S497" s="36"/>
      <c r="T497" s="36"/>
      <c r="U497" s="36"/>
      <c r="V497" s="36"/>
      <c r="W497" s="36"/>
      <c r="X497" s="36"/>
      <c r="Y497" s="36"/>
      <c r="Z497" s="36"/>
    </row>
    <row r="498" customFormat="false" ht="15.75" hidden="false" customHeight="true" outlineLevel="0" collapsed="false">
      <c r="A498" s="48" t="str">
        <f aca="false">IF('Finish order'!F496&lt;&gt;0, 'Finish order'!A496,"")</f>
        <v/>
      </c>
      <c r="B498" s="49" t="str">
        <f aca="false">IF('Finish order'!F496&lt;&gt;0, 'Finish order'!B496,"")</f>
        <v/>
      </c>
      <c r="C498" s="49" t="str">
        <f aca="false">IF('Finish order'!F496&lt;&gt;0, 'Finish order'!D496,"")</f>
        <v/>
      </c>
      <c r="D498" s="50" t="str">
        <f aca="false">PROPER('Finish order'!H496)</f>
        <v/>
      </c>
      <c r="E498" s="51" t="str">
        <f aca="false">IF('Finish order'!I496&lt;&gt;0,'Finish order'!I496,"")</f>
        <v/>
      </c>
      <c r="F498" s="49" t="str">
        <f aca="false">IF('Finish order'!K496&lt;&gt;0, (UPPER(LEFT('Finish order'!K496,2))&amp;MID('Finish order'!K496,3,LEN('Finish order'!K496))), "")</f>
        <v/>
      </c>
      <c r="G498" s="52" t="str">
        <f aca="false">IF('Finish order'!G496&lt;&gt;0,'Finish order'!G496,"")</f>
        <v/>
      </c>
      <c r="I498" s="36"/>
      <c r="J498" s="36"/>
      <c r="K498" s="36"/>
      <c r="L498" s="36"/>
      <c r="M498" s="36"/>
      <c r="N498" s="36"/>
      <c r="O498" s="36"/>
      <c r="P498" s="36"/>
      <c r="Q498" s="36"/>
      <c r="R498" s="36"/>
      <c r="S498" s="36"/>
      <c r="T498" s="36"/>
      <c r="U498" s="36"/>
      <c r="V498" s="36"/>
      <c r="W498" s="36"/>
      <c r="X498" s="36"/>
      <c r="Y498" s="36"/>
      <c r="Z498" s="36"/>
    </row>
    <row r="499" customFormat="false" ht="15.75" hidden="false" customHeight="true" outlineLevel="0" collapsed="false">
      <c r="A499" s="48" t="str">
        <f aca="false">IF('Finish order'!F497&lt;&gt;0, 'Finish order'!A497,"")</f>
        <v/>
      </c>
      <c r="B499" s="49" t="str">
        <f aca="false">IF('Finish order'!F497&lt;&gt;0, 'Finish order'!B497,"")</f>
        <v/>
      </c>
      <c r="C499" s="49" t="str">
        <f aca="false">IF('Finish order'!F497&lt;&gt;0, 'Finish order'!D497,"")</f>
        <v/>
      </c>
      <c r="D499" s="50" t="str">
        <f aca="false">PROPER('Finish order'!H497)</f>
        <v/>
      </c>
      <c r="E499" s="51" t="str">
        <f aca="false">IF('Finish order'!I497&lt;&gt;0,'Finish order'!I497,"")</f>
        <v/>
      </c>
      <c r="F499" s="49" t="str">
        <f aca="false">IF('Finish order'!K497&lt;&gt;0, (UPPER(LEFT('Finish order'!K497,2))&amp;MID('Finish order'!K497,3,LEN('Finish order'!K497))), "")</f>
        <v/>
      </c>
      <c r="G499" s="52" t="str">
        <f aca="false">IF('Finish order'!G497&lt;&gt;0,'Finish order'!G497,"")</f>
        <v/>
      </c>
      <c r="I499" s="36"/>
      <c r="J499" s="36"/>
      <c r="K499" s="36"/>
      <c r="L499" s="36"/>
      <c r="M499" s="36"/>
      <c r="N499" s="36"/>
      <c r="O499" s="36"/>
      <c r="P499" s="36"/>
      <c r="Q499" s="36"/>
      <c r="R499" s="36"/>
      <c r="S499" s="36"/>
      <c r="T499" s="36"/>
      <c r="U499" s="36"/>
      <c r="V499" s="36"/>
      <c r="W499" s="36"/>
      <c r="X499" s="36"/>
      <c r="Y499" s="36"/>
      <c r="Z499" s="36"/>
    </row>
    <row r="500" customFormat="false" ht="15.75" hidden="false" customHeight="true" outlineLevel="0" collapsed="false">
      <c r="A500" s="48" t="str">
        <f aca="false">IF('Finish order'!F498&lt;&gt;0, 'Finish order'!A498,"")</f>
        <v/>
      </c>
      <c r="B500" s="49" t="str">
        <f aca="false">IF('Finish order'!F498&lt;&gt;0, 'Finish order'!B498,"")</f>
        <v/>
      </c>
      <c r="C500" s="49" t="str">
        <f aca="false">IF('Finish order'!F498&lt;&gt;0, 'Finish order'!D498,"")</f>
        <v/>
      </c>
      <c r="D500" s="50" t="str">
        <f aca="false">PROPER('Finish order'!H498)</f>
        <v/>
      </c>
      <c r="E500" s="51" t="str">
        <f aca="false">IF('Finish order'!I498&lt;&gt;0,'Finish order'!I498,"")</f>
        <v/>
      </c>
      <c r="F500" s="49" t="str">
        <f aca="false">IF('Finish order'!K498&lt;&gt;0, (UPPER(LEFT('Finish order'!K498,2))&amp;MID('Finish order'!K498,3,LEN('Finish order'!K498))), "")</f>
        <v/>
      </c>
      <c r="G500" s="52" t="str">
        <f aca="false">IF('Finish order'!G498&lt;&gt;0,'Finish order'!G498,"")</f>
        <v/>
      </c>
      <c r="I500" s="36"/>
      <c r="J500" s="36"/>
      <c r="K500" s="36"/>
      <c r="L500" s="36"/>
      <c r="M500" s="36"/>
      <c r="N500" s="36"/>
      <c r="O500" s="36"/>
      <c r="P500" s="36"/>
      <c r="Q500" s="36"/>
      <c r="R500" s="36"/>
      <c r="S500" s="36"/>
      <c r="T500" s="36"/>
      <c r="U500" s="36"/>
      <c r="V500" s="36"/>
      <c r="W500" s="36"/>
      <c r="X500" s="36"/>
      <c r="Y500" s="36"/>
      <c r="Z500" s="36"/>
    </row>
    <row r="501" customFormat="false" ht="15.75" hidden="false" customHeight="true" outlineLevel="0" collapsed="false">
      <c r="A501" s="48" t="str">
        <f aca="false">IF('Finish order'!F499&lt;&gt;0, 'Finish order'!A499,"")</f>
        <v/>
      </c>
      <c r="B501" s="49" t="str">
        <f aca="false">IF('Finish order'!F499&lt;&gt;0, 'Finish order'!B499,"")</f>
        <v/>
      </c>
      <c r="C501" s="49" t="str">
        <f aca="false">IF('Finish order'!F499&lt;&gt;0, 'Finish order'!D499,"")</f>
        <v/>
      </c>
      <c r="D501" s="50" t="str">
        <f aca="false">PROPER('Finish order'!H499)</f>
        <v/>
      </c>
      <c r="E501" s="51" t="str">
        <f aca="false">IF('Finish order'!I499&lt;&gt;0,'Finish order'!I499,"")</f>
        <v/>
      </c>
      <c r="F501" s="49" t="str">
        <f aca="false">IF('Finish order'!K499&lt;&gt;0, (UPPER(LEFT('Finish order'!K499,2))&amp;MID('Finish order'!K499,3,LEN('Finish order'!K499))), "")</f>
        <v/>
      </c>
      <c r="G501" s="52" t="str">
        <f aca="false">IF('Finish order'!G499&lt;&gt;0,'Finish order'!G499,"")</f>
        <v/>
      </c>
      <c r="I501" s="36"/>
      <c r="J501" s="36"/>
      <c r="K501" s="36"/>
      <c r="L501" s="36"/>
      <c r="M501" s="36"/>
      <c r="N501" s="36"/>
      <c r="O501" s="36"/>
      <c r="P501" s="36"/>
      <c r="Q501" s="36"/>
      <c r="R501" s="36"/>
      <c r="S501" s="36"/>
      <c r="T501" s="36"/>
      <c r="U501" s="36"/>
      <c r="V501" s="36"/>
      <c r="W501" s="36"/>
      <c r="X501" s="36"/>
      <c r="Y501" s="36"/>
      <c r="Z501" s="36"/>
    </row>
    <row r="502" customFormat="false" ht="15.75" hidden="false" customHeight="true" outlineLevel="0" collapsed="false">
      <c r="A502" s="48" t="str">
        <f aca="false">IF('Finish order'!F500&lt;&gt;0, 'Finish order'!A500,"")</f>
        <v/>
      </c>
      <c r="B502" s="49" t="str">
        <f aca="false">IF('Finish order'!F500&lt;&gt;0, 'Finish order'!B500,"")</f>
        <v/>
      </c>
      <c r="C502" s="49" t="str">
        <f aca="false">IF('Finish order'!F500&lt;&gt;0, 'Finish order'!D500,"")</f>
        <v/>
      </c>
      <c r="D502" s="50" t="str">
        <f aca="false">PROPER('Finish order'!H500)</f>
        <v/>
      </c>
      <c r="E502" s="51" t="str">
        <f aca="false">IF('Finish order'!I500&lt;&gt;0,'Finish order'!I500,"")</f>
        <v/>
      </c>
      <c r="F502" s="49" t="str">
        <f aca="false">IF('Finish order'!K500&lt;&gt;0, (UPPER(LEFT('Finish order'!K500,2))&amp;MID('Finish order'!K500,3,LEN('Finish order'!K500))), "")</f>
        <v/>
      </c>
      <c r="G502" s="52" t="str">
        <f aca="false">IF('Finish order'!G500&lt;&gt;0,'Finish order'!G500,"")</f>
        <v/>
      </c>
      <c r="I502" s="36"/>
      <c r="J502" s="36"/>
      <c r="K502" s="36"/>
      <c r="L502" s="36"/>
      <c r="M502" s="36"/>
      <c r="N502" s="36"/>
      <c r="O502" s="36"/>
      <c r="P502" s="36"/>
      <c r="Q502" s="36"/>
      <c r="R502" s="36"/>
      <c r="S502" s="36"/>
      <c r="T502" s="36"/>
      <c r="U502" s="36"/>
      <c r="V502" s="36"/>
      <c r="W502" s="36"/>
      <c r="X502" s="36"/>
      <c r="Y502" s="36"/>
      <c r="Z502" s="36"/>
    </row>
    <row r="503" customFormat="false" ht="15.75" hidden="false" customHeight="true" outlineLevel="0" collapsed="false">
      <c r="A503" s="48" t="str">
        <f aca="false">IF('Finish order'!F501&lt;&gt;0, 'Finish order'!A501,"")</f>
        <v/>
      </c>
      <c r="B503" s="49" t="str">
        <f aca="false">IF('Finish order'!F501&lt;&gt;0, 'Finish order'!B501,"")</f>
        <v/>
      </c>
      <c r="C503" s="49" t="str">
        <f aca="false">IF('Finish order'!F501&lt;&gt;0, 'Finish order'!D501,"")</f>
        <v/>
      </c>
      <c r="D503" s="50" t="str">
        <f aca="false">PROPER('Finish order'!H501)</f>
        <v/>
      </c>
      <c r="E503" s="51" t="str">
        <f aca="false">IF('Finish order'!I501&lt;&gt;0,'Finish order'!I501,"")</f>
        <v/>
      </c>
      <c r="F503" s="49" t="str">
        <f aca="false">IF('Finish order'!K501&lt;&gt;0, (UPPER(LEFT('Finish order'!K501,2))&amp;MID('Finish order'!K501,3,LEN('Finish order'!K501))), "")</f>
        <v/>
      </c>
      <c r="G503" s="52" t="str">
        <f aca="false">IF('Finish order'!G501&lt;&gt;0,'Finish order'!G501,"")</f>
        <v/>
      </c>
      <c r="I503" s="36"/>
      <c r="J503" s="36"/>
      <c r="K503" s="36"/>
      <c r="L503" s="36"/>
      <c r="M503" s="36"/>
      <c r="N503" s="36"/>
      <c r="O503" s="36"/>
      <c r="P503" s="36"/>
      <c r="Q503" s="36"/>
      <c r="R503" s="36"/>
      <c r="S503" s="36"/>
      <c r="T503" s="36"/>
      <c r="U503" s="36"/>
      <c r="V503" s="36"/>
      <c r="W503" s="36"/>
      <c r="X503" s="36"/>
      <c r="Y503" s="36"/>
      <c r="Z503" s="36"/>
    </row>
    <row r="504" customFormat="false" ht="15.75" hidden="false" customHeight="true" outlineLevel="0" collapsed="false">
      <c r="A504" s="37"/>
      <c r="B504" s="37"/>
      <c r="C504" s="37"/>
      <c r="D504" s="36"/>
      <c r="E504" s="36"/>
      <c r="F504" s="36"/>
      <c r="G504" s="36"/>
      <c r="I504" s="36"/>
      <c r="J504" s="36"/>
      <c r="K504" s="36"/>
      <c r="L504" s="36"/>
      <c r="M504" s="36"/>
      <c r="N504" s="36"/>
      <c r="O504" s="36"/>
      <c r="P504" s="36"/>
      <c r="Q504" s="36"/>
      <c r="R504" s="36"/>
      <c r="S504" s="36"/>
      <c r="T504" s="36"/>
      <c r="U504" s="36"/>
      <c r="V504" s="36"/>
      <c r="W504" s="36"/>
      <c r="X504" s="36"/>
      <c r="Y504" s="36"/>
      <c r="Z504" s="36"/>
    </row>
    <row r="505" customFormat="false" ht="15.75" hidden="false" customHeight="true" outlineLevel="0" collapsed="false">
      <c r="A505" s="37"/>
      <c r="B505" s="37"/>
      <c r="C505" s="37"/>
      <c r="D505" s="36"/>
      <c r="E505" s="36"/>
      <c r="F505" s="36"/>
      <c r="G505" s="36"/>
      <c r="I505" s="36"/>
      <c r="J505" s="36"/>
      <c r="K505" s="36"/>
      <c r="L505" s="36"/>
      <c r="M505" s="36"/>
      <c r="N505" s="36"/>
      <c r="O505" s="36"/>
      <c r="P505" s="36"/>
      <c r="Q505" s="36"/>
      <c r="R505" s="36"/>
      <c r="S505" s="36"/>
      <c r="T505" s="36"/>
      <c r="U505" s="36"/>
      <c r="V505" s="36"/>
      <c r="W505" s="36"/>
      <c r="X505" s="36"/>
      <c r="Y505" s="36"/>
      <c r="Z505" s="36"/>
    </row>
    <row r="506" customFormat="false" ht="15.75" hidden="false" customHeight="true" outlineLevel="0" collapsed="false">
      <c r="A506" s="37"/>
      <c r="B506" s="37"/>
      <c r="C506" s="37"/>
      <c r="D506" s="36"/>
      <c r="E506" s="36"/>
      <c r="F506" s="36"/>
      <c r="G506" s="36"/>
      <c r="I506" s="36"/>
      <c r="J506" s="36"/>
      <c r="K506" s="36"/>
      <c r="L506" s="36"/>
      <c r="M506" s="36"/>
      <c r="N506" s="36"/>
      <c r="O506" s="36"/>
      <c r="P506" s="36"/>
      <c r="Q506" s="36"/>
      <c r="R506" s="36"/>
      <c r="S506" s="36"/>
      <c r="T506" s="36"/>
      <c r="U506" s="36"/>
      <c r="V506" s="36"/>
      <c r="W506" s="36"/>
      <c r="X506" s="36"/>
      <c r="Y506" s="36"/>
      <c r="Z506" s="36"/>
    </row>
    <row r="507" customFormat="false" ht="15.75" hidden="false" customHeight="true" outlineLevel="0" collapsed="false">
      <c r="A507" s="37"/>
      <c r="B507" s="37"/>
      <c r="C507" s="37"/>
      <c r="D507" s="36"/>
      <c r="E507" s="36"/>
      <c r="F507" s="36"/>
      <c r="G507" s="36"/>
      <c r="I507" s="36"/>
      <c r="J507" s="36"/>
      <c r="K507" s="36"/>
      <c r="L507" s="36"/>
      <c r="M507" s="36"/>
      <c r="N507" s="36"/>
      <c r="O507" s="36"/>
      <c r="P507" s="36"/>
      <c r="Q507" s="36"/>
      <c r="R507" s="36"/>
      <c r="S507" s="36"/>
      <c r="T507" s="36"/>
      <c r="U507" s="36"/>
      <c r="V507" s="36"/>
      <c r="W507" s="36"/>
      <c r="X507" s="36"/>
      <c r="Y507" s="36"/>
      <c r="Z507" s="36"/>
    </row>
    <row r="508" customFormat="false" ht="15.75" hidden="false" customHeight="true" outlineLevel="0" collapsed="false">
      <c r="A508" s="37"/>
      <c r="B508" s="37"/>
      <c r="C508" s="37"/>
      <c r="D508" s="36"/>
      <c r="E508" s="36"/>
      <c r="F508" s="36"/>
      <c r="G508" s="36"/>
      <c r="I508" s="36"/>
      <c r="J508" s="36"/>
      <c r="K508" s="36"/>
      <c r="L508" s="36"/>
      <c r="M508" s="36"/>
      <c r="N508" s="36"/>
      <c r="O508" s="36"/>
      <c r="P508" s="36"/>
      <c r="Q508" s="36"/>
      <c r="R508" s="36"/>
      <c r="S508" s="36"/>
      <c r="T508" s="36"/>
      <c r="U508" s="36"/>
      <c r="V508" s="36"/>
      <c r="W508" s="36"/>
      <c r="X508" s="36"/>
      <c r="Y508" s="36"/>
      <c r="Z508" s="36"/>
    </row>
    <row r="509" customFormat="false" ht="15.75" hidden="false" customHeight="true" outlineLevel="0" collapsed="false">
      <c r="A509" s="37"/>
      <c r="B509" s="37"/>
      <c r="C509" s="37"/>
      <c r="D509" s="36"/>
      <c r="E509" s="36"/>
      <c r="F509" s="36"/>
      <c r="G509" s="36"/>
      <c r="I509" s="36"/>
      <c r="J509" s="36"/>
      <c r="K509" s="36"/>
      <c r="L509" s="36"/>
      <c r="M509" s="36"/>
      <c r="N509" s="36"/>
      <c r="O509" s="36"/>
      <c r="P509" s="36"/>
      <c r="Q509" s="36"/>
      <c r="R509" s="36"/>
      <c r="S509" s="36"/>
      <c r="T509" s="36"/>
      <c r="U509" s="36"/>
      <c r="V509" s="36"/>
      <c r="W509" s="36"/>
      <c r="X509" s="36"/>
      <c r="Y509" s="36"/>
      <c r="Z509" s="36"/>
    </row>
    <row r="510" customFormat="false" ht="15.75" hidden="false" customHeight="true" outlineLevel="0" collapsed="false">
      <c r="A510" s="37"/>
      <c r="B510" s="37"/>
      <c r="C510" s="37"/>
      <c r="D510" s="36"/>
      <c r="E510" s="36"/>
      <c r="F510" s="36"/>
      <c r="G510" s="36"/>
      <c r="I510" s="36"/>
      <c r="J510" s="36"/>
      <c r="K510" s="36"/>
      <c r="L510" s="36"/>
      <c r="M510" s="36"/>
      <c r="N510" s="36"/>
      <c r="O510" s="36"/>
      <c r="P510" s="36"/>
      <c r="Q510" s="36"/>
      <c r="R510" s="36"/>
      <c r="S510" s="36"/>
      <c r="T510" s="36"/>
      <c r="U510" s="36"/>
      <c r="V510" s="36"/>
      <c r="W510" s="36"/>
      <c r="X510" s="36"/>
      <c r="Y510" s="36"/>
      <c r="Z510" s="36"/>
    </row>
    <row r="511" customFormat="false" ht="15.75" hidden="false" customHeight="true" outlineLevel="0" collapsed="false">
      <c r="A511" s="37"/>
      <c r="B511" s="37"/>
      <c r="C511" s="37"/>
      <c r="D511" s="36"/>
      <c r="E511" s="36"/>
      <c r="F511" s="36"/>
      <c r="G511" s="36"/>
      <c r="I511" s="36"/>
      <c r="J511" s="36"/>
      <c r="K511" s="36"/>
      <c r="L511" s="36"/>
      <c r="M511" s="36"/>
      <c r="N511" s="36"/>
      <c r="O511" s="36"/>
      <c r="P511" s="36"/>
      <c r="Q511" s="36"/>
      <c r="R511" s="36"/>
      <c r="S511" s="36"/>
      <c r="T511" s="36"/>
      <c r="U511" s="36"/>
      <c r="V511" s="36"/>
      <c r="W511" s="36"/>
      <c r="X511" s="36"/>
      <c r="Y511" s="36"/>
      <c r="Z511" s="36"/>
    </row>
    <row r="512" customFormat="false" ht="15.75" hidden="false" customHeight="true" outlineLevel="0" collapsed="false">
      <c r="A512" s="37"/>
      <c r="B512" s="37"/>
      <c r="C512" s="37"/>
      <c r="D512" s="36"/>
      <c r="E512" s="36"/>
      <c r="F512" s="36"/>
      <c r="G512" s="36"/>
      <c r="I512" s="36"/>
      <c r="J512" s="36"/>
      <c r="K512" s="36"/>
      <c r="L512" s="36"/>
      <c r="M512" s="36"/>
      <c r="N512" s="36"/>
      <c r="O512" s="36"/>
      <c r="P512" s="36"/>
      <c r="Q512" s="36"/>
      <c r="R512" s="36"/>
      <c r="S512" s="36"/>
      <c r="T512" s="36"/>
      <c r="U512" s="36"/>
      <c r="V512" s="36"/>
      <c r="W512" s="36"/>
      <c r="X512" s="36"/>
      <c r="Y512" s="36"/>
      <c r="Z512" s="36"/>
    </row>
    <row r="513" customFormat="false" ht="15.75" hidden="false" customHeight="true" outlineLevel="0" collapsed="false">
      <c r="A513" s="37"/>
      <c r="B513" s="37"/>
      <c r="C513" s="37"/>
      <c r="D513" s="36"/>
      <c r="E513" s="36"/>
      <c r="F513" s="36"/>
      <c r="G513" s="36"/>
      <c r="I513" s="36"/>
      <c r="J513" s="36"/>
      <c r="K513" s="36"/>
      <c r="L513" s="36"/>
      <c r="M513" s="36"/>
      <c r="N513" s="36"/>
      <c r="O513" s="36"/>
      <c r="P513" s="36"/>
      <c r="Q513" s="36"/>
      <c r="R513" s="36"/>
      <c r="S513" s="36"/>
      <c r="T513" s="36"/>
      <c r="U513" s="36"/>
      <c r="V513" s="36"/>
      <c r="W513" s="36"/>
      <c r="X513" s="36"/>
      <c r="Y513" s="36"/>
      <c r="Z513" s="36"/>
    </row>
    <row r="514" customFormat="false" ht="15.75" hidden="false" customHeight="true" outlineLevel="0" collapsed="false">
      <c r="A514" s="37"/>
      <c r="B514" s="37"/>
      <c r="C514" s="37"/>
      <c r="D514" s="36"/>
      <c r="E514" s="36"/>
      <c r="F514" s="36"/>
      <c r="G514" s="36"/>
      <c r="I514" s="36"/>
      <c r="J514" s="36"/>
      <c r="K514" s="36"/>
      <c r="L514" s="36"/>
      <c r="M514" s="36"/>
      <c r="N514" s="36"/>
      <c r="O514" s="36"/>
      <c r="P514" s="36"/>
      <c r="Q514" s="36"/>
      <c r="R514" s="36"/>
      <c r="S514" s="36"/>
      <c r="T514" s="36"/>
      <c r="U514" s="36"/>
      <c r="V514" s="36"/>
      <c r="W514" s="36"/>
      <c r="X514" s="36"/>
      <c r="Y514" s="36"/>
      <c r="Z514" s="36"/>
    </row>
    <row r="515" customFormat="false" ht="15.75" hidden="false" customHeight="true" outlineLevel="0" collapsed="false">
      <c r="A515" s="37"/>
      <c r="B515" s="37"/>
      <c r="C515" s="37"/>
      <c r="D515" s="36"/>
      <c r="E515" s="36"/>
      <c r="F515" s="36"/>
      <c r="G515" s="36"/>
      <c r="I515" s="36"/>
      <c r="J515" s="36"/>
      <c r="K515" s="36"/>
      <c r="L515" s="36"/>
      <c r="M515" s="36"/>
      <c r="N515" s="36"/>
      <c r="O515" s="36"/>
      <c r="P515" s="36"/>
      <c r="Q515" s="36"/>
      <c r="R515" s="36"/>
      <c r="S515" s="36"/>
      <c r="T515" s="36"/>
      <c r="U515" s="36"/>
      <c r="V515" s="36"/>
      <c r="W515" s="36"/>
      <c r="X515" s="36"/>
      <c r="Y515" s="36"/>
      <c r="Z515" s="36"/>
    </row>
    <row r="516" customFormat="false" ht="15.75" hidden="false" customHeight="true" outlineLevel="0" collapsed="false">
      <c r="A516" s="37"/>
      <c r="B516" s="37"/>
      <c r="C516" s="37"/>
      <c r="D516" s="36"/>
      <c r="E516" s="36"/>
      <c r="F516" s="36"/>
      <c r="G516" s="36"/>
      <c r="I516" s="36"/>
      <c r="J516" s="36"/>
      <c r="K516" s="36"/>
      <c r="L516" s="36"/>
      <c r="M516" s="36"/>
      <c r="N516" s="36"/>
      <c r="O516" s="36"/>
      <c r="P516" s="36"/>
      <c r="Q516" s="36"/>
      <c r="R516" s="36"/>
      <c r="S516" s="36"/>
      <c r="T516" s="36"/>
      <c r="U516" s="36"/>
      <c r="V516" s="36"/>
      <c r="W516" s="36"/>
      <c r="X516" s="36"/>
      <c r="Y516" s="36"/>
      <c r="Z516" s="36"/>
    </row>
    <row r="517" customFormat="false" ht="15.75" hidden="false" customHeight="true" outlineLevel="0" collapsed="false">
      <c r="A517" s="37"/>
      <c r="B517" s="37"/>
      <c r="C517" s="37"/>
      <c r="D517" s="36"/>
      <c r="E517" s="36"/>
      <c r="F517" s="36"/>
      <c r="G517" s="36"/>
      <c r="I517" s="36"/>
      <c r="J517" s="36"/>
      <c r="K517" s="36"/>
      <c r="L517" s="36"/>
      <c r="M517" s="36"/>
      <c r="N517" s="36"/>
      <c r="O517" s="36"/>
      <c r="P517" s="36"/>
      <c r="Q517" s="36"/>
      <c r="R517" s="36"/>
      <c r="S517" s="36"/>
      <c r="T517" s="36"/>
      <c r="U517" s="36"/>
      <c r="V517" s="36"/>
      <c r="W517" s="36"/>
      <c r="X517" s="36"/>
      <c r="Y517" s="36"/>
      <c r="Z517" s="36"/>
    </row>
    <row r="518" customFormat="false" ht="15.75" hidden="false" customHeight="true" outlineLevel="0" collapsed="false">
      <c r="A518" s="37"/>
      <c r="B518" s="37"/>
      <c r="C518" s="37"/>
      <c r="D518" s="36"/>
      <c r="E518" s="36"/>
      <c r="F518" s="36"/>
      <c r="G518" s="36"/>
      <c r="I518" s="36"/>
      <c r="J518" s="36"/>
      <c r="K518" s="36"/>
      <c r="L518" s="36"/>
      <c r="M518" s="36"/>
      <c r="N518" s="36"/>
      <c r="O518" s="36"/>
      <c r="P518" s="36"/>
      <c r="Q518" s="36"/>
      <c r="R518" s="36"/>
      <c r="S518" s="36"/>
      <c r="T518" s="36"/>
      <c r="U518" s="36"/>
      <c r="V518" s="36"/>
      <c r="W518" s="36"/>
      <c r="X518" s="36"/>
      <c r="Y518" s="36"/>
      <c r="Z518" s="36"/>
    </row>
    <row r="519" customFormat="false" ht="15.75" hidden="false" customHeight="true" outlineLevel="0" collapsed="false">
      <c r="A519" s="37"/>
      <c r="B519" s="37"/>
      <c r="C519" s="37"/>
      <c r="D519" s="36"/>
      <c r="E519" s="36"/>
      <c r="F519" s="36"/>
      <c r="G519" s="36"/>
      <c r="I519" s="36"/>
      <c r="J519" s="36"/>
      <c r="K519" s="36"/>
      <c r="L519" s="36"/>
      <c r="M519" s="36"/>
      <c r="N519" s="36"/>
      <c r="O519" s="36"/>
      <c r="P519" s="36"/>
      <c r="Q519" s="36"/>
      <c r="R519" s="36"/>
      <c r="S519" s="36"/>
      <c r="T519" s="36"/>
      <c r="U519" s="36"/>
      <c r="V519" s="36"/>
      <c r="W519" s="36"/>
      <c r="X519" s="36"/>
      <c r="Y519" s="36"/>
      <c r="Z519" s="36"/>
    </row>
    <row r="520" customFormat="false" ht="15.75" hidden="false" customHeight="true" outlineLevel="0" collapsed="false">
      <c r="A520" s="37"/>
      <c r="B520" s="37"/>
      <c r="C520" s="37"/>
      <c r="D520" s="36"/>
      <c r="E520" s="36"/>
      <c r="F520" s="36"/>
      <c r="G520" s="36"/>
      <c r="I520" s="36"/>
      <c r="J520" s="36"/>
      <c r="K520" s="36"/>
      <c r="L520" s="36"/>
      <c r="M520" s="36"/>
      <c r="N520" s="36"/>
      <c r="O520" s="36"/>
      <c r="P520" s="36"/>
      <c r="Q520" s="36"/>
      <c r="R520" s="36"/>
      <c r="S520" s="36"/>
      <c r="T520" s="36"/>
      <c r="U520" s="36"/>
      <c r="V520" s="36"/>
      <c r="W520" s="36"/>
      <c r="X520" s="36"/>
      <c r="Y520" s="36"/>
      <c r="Z520" s="36"/>
    </row>
    <row r="521" customFormat="false" ht="15.75" hidden="false" customHeight="true" outlineLevel="0" collapsed="false">
      <c r="A521" s="37"/>
      <c r="B521" s="37"/>
      <c r="C521" s="37"/>
      <c r="D521" s="36"/>
      <c r="E521" s="36"/>
      <c r="F521" s="36"/>
      <c r="G521" s="36"/>
      <c r="I521" s="36"/>
      <c r="J521" s="36"/>
      <c r="K521" s="36"/>
      <c r="L521" s="36"/>
      <c r="M521" s="36"/>
      <c r="N521" s="36"/>
      <c r="O521" s="36"/>
      <c r="P521" s="36"/>
      <c r="Q521" s="36"/>
      <c r="R521" s="36"/>
      <c r="S521" s="36"/>
      <c r="T521" s="36"/>
      <c r="U521" s="36"/>
      <c r="V521" s="36"/>
      <c r="W521" s="36"/>
      <c r="X521" s="36"/>
      <c r="Y521" s="36"/>
      <c r="Z521" s="36"/>
    </row>
    <row r="522" customFormat="false" ht="15.75" hidden="false" customHeight="true" outlineLevel="0" collapsed="false">
      <c r="A522" s="37"/>
      <c r="B522" s="37"/>
      <c r="C522" s="37"/>
      <c r="D522" s="36"/>
      <c r="E522" s="36"/>
      <c r="F522" s="36"/>
      <c r="G522" s="36"/>
      <c r="I522" s="36"/>
      <c r="J522" s="36"/>
      <c r="K522" s="36"/>
      <c r="L522" s="36"/>
      <c r="M522" s="36"/>
      <c r="N522" s="36"/>
      <c r="O522" s="36"/>
      <c r="P522" s="36"/>
      <c r="Q522" s="36"/>
      <c r="R522" s="36"/>
      <c r="S522" s="36"/>
      <c r="T522" s="36"/>
      <c r="U522" s="36"/>
      <c r="V522" s="36"/>
      <c r="W522" s="36"/>
      <c r="X522" s="36"/>
      <c r="Y522" s="36"/>
      <c r="Z522" s="36"/>
    </row>
    <row r="523" customFormat="false" ht="15.75" hidden="false" customHeight="true" outlineLevel="0" collapsed="false">
      <c r="A523" s="37"/>
      <c r="B523" s="37"/>
      <c r="C523" s="37"/>
      <c r="D523" s="36"/>
      <c r="E523" s="36"/>
      <c r="F523" s="36"/>
      <c r="G523" s="36"/>
      <c r="I523" s="36"/>
      <c r="J523" s="36"/>
      <c r="K523" s="36"/>
      <c r="L523" s="36"/>
      <c r="M523" s="36"/>
      <c r="N523" s="36"/>
      <c r="O523" s="36"/>
      <c r="P523" s="36"/>
      <c r="Q523" s="36"/>
      <c r="R523" s="36"/>
      <c r="S523" s="36"/>
      <c r="T523" s="36"/>
      <c r="U523" s="36"/>
      <c r="V523" s="36"/>
      <c r="W523" s="36"/>
      <c r="X523" s="36"/>
      <c r="Y523" s="36"/>
      <c r="Z523" s="36"/>
    </row>
    <row r="524" customFormat="false" ht="15.75" hidden="false" customHeight="true" outlineLevel="0" collapsed="false">
      <c r="A524" s="37"/>
      <c r="B524" s="37"/>
      <c r="C524" s="37"/>
      <c r="D524" s="36"/>
      <c r="E524" s="36"/>
      <c r="F524" s="36"/>
      <c r="G524" s="36"/>
      <c r="I524" s="36"/>
      <c r="J524" s="36"/>
      <c r="K524" s="36"/>
      <c r="L524" s="36"/>
      <c r="M524" s="36"/>
      <c r="N524" s="36"/>
      <c r="O524" s="36"/>
      <c r="P524" s="36"/>
      <c r="Q524" s="36"/>
      <c r="R524" s="36"/>
      <c r="S524" s="36"/>
      <c r="T524" s="36"/>
      <c r="U524" s="36"/>
      <c r="V524" s="36"/>
      <c r="W524" s="36"/>
      <c r="X524" s="36"/>
      <c r="Y524" s="36"/>
      <c r="Z524" s="36"/>
    </row>
    <row r="525" customFormat="false" ht="15.75" hidden="false" customHeight="true" outlineLevel="0" collapsed="false">
      <c r="A525" s="37"/>
      <c r="B525" s="37"/>
      <c r="C525" s="37"/>
      <c r="D525" s="36"/>
      <c r="E525" s="36"/>
      <c r="F525" s="36"/>
      <c r="G525" s="36"/>
      <c r="I525" s="36"/>
      <c r="J525" s="36"/>
      <c r="K525" s="36"/>
      <c r="L525" s="36"/>
      <c r="M525" s="36"/>
      <c r="N525" s="36"/>
      <c r="O525" s="36"/>
      <c r="P525" s="36"/>
      <c r="Q525" s="36"/>
      <c r="R525" s="36"/>
      <c r="S525" s="36"/>
      <c r="T525" s="36"/>
      <c r="U525" s="36"/>
      <c r="V525" s="36"/>
      <c r="W525" s="36"/>
      <c r="X525" s="36"/>
      <c r="Y525" s="36"/>
      <c r="Z525" s="36"/>
    </row>
    <row r="526" customFormat="false" ht="15.75" hidden="false" customHeight="true" outlineLevel="0" collapsed="false">
      <c r="A526" s="37"/>
      <c r="B526" s="37"/>
      <c r="C526" s="37"/>
      <c r="D526" s="36"/>
      <c r="E526" s="36"/>
      <c r="F526" s="36"/>
      <c r="G526" s="36"/>
      <c r="I526" s="36"/>
      <c r="J526" s="36"/>
      <c r="K526" s="36"/>
      <c r="L526" s="36"/>
      <c r="M526" s="36"/>
      <c r="N526" s="36"/>
      <c r="O526" s="36"/>
      <c r="P526" s="36"/>
      <c r="Q526" s="36"/>
      <c r="R526" s="36"/>
      <c r="S526" s="36"/>
      <c r="T526" s="36"/>
      <c r="U526" s="36"/>
      <c r="V526" s="36"/>
      <c r="W526" s="36"/>
      <c r="X526" s="36"/>
      <c r="Y526" s="36"/>
      <c r="Z526" s="36"/>
    </row>
    <row r="527" customFormat="false" ht="15.75" hidden="false" customHeight="true" outlineLevel="0" collapsed="false">
      <c r="A527" s="37"/>
      <c r="B527" s="37"/>
      <c r="C527" s="37"/>
      <c r="D527" s="36"/>
      <c r="E527" s="36"/>
      <c r="F527" s="36"/>
      <c r="G527" s="36"/>
      <c r="I527" s="36"/>
      <c r="J527" s="36"/>
      <c r="K527" s="36"/>
      <c r="L527" s="36"/>
      <c r="M527" s="36"/>
      <c r="N527" s="36"/>
      <c r="O527" s="36"/>
      <c r="P527" s="36"/>
      <c r="Q527" s="36"/>
      <c r="R527" s="36"/>
      <c r="S527" s="36"/>
      <c r="T527" s="36"/>
      <c r="U527" s="36"/>
      <c r="V527" s="36"/>
      <c r="W527" s="36"/>
      <c r="X527" s="36"/>
      <c r="Y527" s="36"/>
      <c r="Z527" s="36"/>
    </row>
    <row r="528" customFormat="false" ht="15.75" hidden="false" customHeight="true" outlineLevel="0" collapsed="false">
      <c r="A528" s="37"/>
      <c r="B528" s="37"/>
      <c r="C528" s="37"/>
      <c r="D528" s="36"/>
      <c r="E528" s="36"/>
      <c r="F528" s="36"/>
      <c r="G528" s="36"/>
      <c r="I528" s="36"/>
      <c r="J528" s="36"/>
      <c r="K528" s="36"/>
      <c r="L528" s="36"/>
      <c r="M528" s="36"/>
      <c r="N528" s="36"/>
      <c r="O528" s="36"/>
      <c r="P528" s="36"/>
      <c r="Q528" s="36"/>
      <c r="R528" s="36"/>
      <c r="S528" s="36"/>
      <c r="T528" s="36"/>
      <c r="U528" s="36"/>
      <c r="V528" s="36"/>
      <c r="W528" s="36"/>
      <c r="X528" s="36"/>
      <c r="Y528" s="36"/>
      <c r="Z528" s="36"/>
    </row>
    <row r="529" customFormat="false" ht="15.75" hidden="false" customHeight="true" outlineLevel="0" collapsed="false">
      <c r="A529" s="37"/>
      <c r="B529" s="37"/>
      <c r="C529" s="37"/>
      <c r="D529" s="36"/>
      <c r="E529" s="36"/>
      <c r="F529" s="36"/>
      <c r="G529" s="36"/>
      <c r="I529" s="36"/>
      <c r="J529" s="36"/>
      <c r="K529" s="36"/>
      <c r="L529" s="36"/>
      <c r="M529" s="36"/>
      <c r="N529" s="36"/>
      <c r="O529" s="36"/>
      <c r="P529" s="36"/>
      <c r="Q529" s="36"/>
      <c r="R529" s="36"/>
      <c r="S529" s="36"/>
      <c r="T529" s="36"/>
      <c r="U529" s="36"/>
      <c r="V529" s="36"/>
      <c r="W529" s="36"/>
      <c r="X529" s="36"/>
      <c r="Y529" s="36"/>
      <c r="Z529" s="36"/>
    </row>
    <row r="530" customFormat="false" ht="15.75" hidden="false" customHeight="true" outlineLevel="0" collapsed="false">
      <c r="A530" s="37"/>
      <c r="B530" s="37"/>
      <c r="C530" s="37"/>
      <c r="D530" s="36"/>
      <c r="E530" s="36"/>
      <c r="F530" s="36"/>
      <c r="G530" s="36"/>
      <c r="I530" s="36"/>
      <c r="J530" s="36"/>
      <c r="K530" s="36"/>
      <c r="L530" s="36"/>
      <c r="M530" s="36"/>
      <c r="N530" s="36"/>
      <c r="O530" s="36"/>
      <c r="P530" s="36"/>
      <c r="Q530" s="36"/>
      <c r="R530" s="36"/>
      <c r="S530" s="36"/>
      <c r="T530" s="36"/>
      <c r="U530" s="36"/>
      <c r="V530" s="36"/>
      <c r="W530" s="36"/>
      <c r="X530" s="36"/>
      <c r="Y530" s="36"/>
      <c r="Z530" s="36"/>
    </row>
    <row r="531" customFormat="false" ht="15.75" hidden="false" customHeight="true" outlineLevel="0" collapsed="false">
      <c r="A531" s="37"/>
      <c r="B531" s="37"/>
      <c r="C531" s="37"/>
      <c r="D531" s="36"/>
      <c r="E531" s="36"/>
      <c r="F531" s="36"/>
      <c r="G531" s="36"/>
      <c r="I531" s="36"/>
      <c r="J531" s="36"/>
      <c r="K531" s="36"/>
      <c r="L531" s="36"/>
      <c r="M531" s="36"/>
      <c r="N531" s="36"/>
      <c r="O531" s="36"/>
      <c r="P531" s="36"/>
      <c r="Q531" s="36"/>
      <c r="R531" s="36"/>
      <c r="S531" s="36"/>
      <c r="T531" s="36"/>
      <c r="U531" s="36"/>
      <c r="V531" s="36"/>
      <c r="W531" s="36"/>
      <c r="X531" s="36"/>
      <c r="Y531" s="36"/>
      <c r="Z531" s="36"/>
    </row>
    <row r="532" customFormat="false" ht="15.75" hidden="false" customHeight="true" outlineLevel="0" collapsed="false">
      <c r="A532" s="37"/>
      <c r="B532" s="37"/>
      <c r="C532" s="37"/>
      <c r="D532" s="36"/>
      <c r="E532" s="36"/>
      <c r="F532" s="36"/>
      <c r="G532" s="36"/>
      <c r="I532" s="36"/>
      <c r="J532" s="36"/>
      <c r="K532" s="36"/>
      <c r="L532" s="36"/>
      <c r="M532" s="36"/>
      <c r="N532" s="36"/>
      <c r="O532" s="36"/>
      <c r="P532" s="36"/>
      <c r="Q532" s="36"/>
      <c r="R532" s="36"/>
      <c r="S532" s="36"/>
      <c r="T532" s="36"/>
      <c r="U532" s="36"/>
      <c r="V532" s="36"/>
      <c r="W532" s="36"/>
      <c r="X532" s="36"/>
      <c r="Y532" s="36"/>
      <c r="Z532" s="36"/>
    </row>
    <row r="533" customFormat="false" ht="15.75" hidden="false" customHeight="true" outlineLevel="0" collapsed="false">
      <c r="A533" s="37"/>
      <c r="B533" s="37"/>
      <c r="C533" s="37"/>
      <c r="D533" s="36"/>
      <c r="E533" s="36"/>
      <c r="F533" s="36"/>
      <c r="G533" s="36"/>
      <c r="I533" s="36"/>
      <c r="J533" s="36"/>
      <c r="K533" s="36"/>
      <c r="L533" s="36"/>
      <c r="M533" s="36"/>
      <c r="N533" s="36"/>
      <c r="O533" s="36"/>
      <c r="P533" s="36"/>
      <c r="Q533" s="36"/>
      <c r="R533" s="36"/>
      <c r="S533" s="36"/>
      <c r="T533" s="36"/>
      <c r="U533" s="36"/>
      <c r="V533" s="36"/>
      <c r="W533" s="36"/>
      <c r="X533" s="36"/>
      <c r="Y533" s="36"/>
      <c r="Z533" s="36"/>
    </row>
    <row r="534" customFormat="false" ht="15.75" hidden="false" customHeight="true" outlineLevel="0" collapsed="false">
      <c r="A534" s="37"/>
      <c r="B534" s="37"/>
      <c r="C534" s="37"/>
      <c r="D534" s="36"/>
      <c r="E534" s="36"/>
      <c r="F534" s="36"/>
      <c r="G534" s="36"/>
      <c r="I534" s="36"/>
      <c r="J534" s="36"/>
      <c r="K534" s="36"/>
      <c r="L534" s="36"/>
      <c r="M534" s="36"/>
      <c r="N534" s="36"/>
      <c r="O534" s="36"/>
      <c r="P534" s="36"/>
      <c r="Q534" s="36"/>
      <c r="R534" s="36"/>
      <c r="S534" s="36"/>
      <c r="T534" s="36"/>
      <c r="U534" s="36"/>
      <c r="V534" s="36"/>
      <c r="W534" s="36"/>
      <c r="X534" s="36"/>
      <c r="Y534" s="36"/>
      <c r="Z534" s="36"/>
    </row>
    <row r="535" customFormat="false" ht="15.75" hidden="false" customHeight="true" outlineLevel="0" collapsed="false">
      <c r="A535" s="37"/>
      <c r="B535" s="37"/>
      <c r="C535" s="37"/>
      <c r="D535" s="36"/>
      <c r="E535" s="36"/>
      <c r="F535" s="36"/>
      <c r="G535" s="36"/>
      <c r="I535" s="36"/>
      <c r="J535" s="36"/>
      <c r="K535" s="36"/>
      <c r="L535" s="36"/>
      <c r="M535" s="36"/>
      <c r="N535" s="36"/>
      <c r="O535" s="36"/>
      <c r="P535" s="36"/>
      <c r="Q535" s="36"/>
      <c r="R535" s="36"/>
      <c r="S535" s="36"/>
      <c r="T535" s="36"/>
      <c r="U535" s="36"/>
      <c r="V535" s="36"/>
      <c r="W535" s="36"/>
      <c r="X535" s="36"/>
      <c r="Y535" s="36"/>
      <c r="Z535" s="36"/>
    </row>
    <row r="536" customFormat="false" ht="15.75" hidden="false" customHeight="true" outlineLevel="0" collapsed="false">
      <c r="A536" s="37"/>
      <c r="B536" s="37"/>
      <c r="C536" s="37"/>
      <c r="D536" s="36"/>
      <c r="E536" s="36"/>
      <c r="F536" s="36"/>
      <c r="G536" s="36"/>
      <c r="I536" s="36"/>
      <c r="J536" s="36"/>
      <c r="K536" s="36"/>
      <c r="L536" s="36"/>
      <c r="M536" s="36"/>
      <c r="N536" s="36"/>
      <c r="O536" s="36"/>
      <c r="P536" s="36"/>
      <c r="Q536" s="36"/>
      <c r="R536" s="36"/>
      <c r="S536" s="36"/>
      <c r="T536" s="36"/>
      <c r="U536" s="36"/>
      <c r="V536" s="36"/>
      <c r="W536" s="36"/>
      <c r="X536" s="36"/>
      <c r="Y536" s="36"/>
      <c r="Z536" s="36"/>
    </row>
    <row r="537" customFormat="false" ht="15.75" hidden="false" customHeight="true" outlineLevel="0" collapsed="false">
      <c r="A537" s="37"/>
      <c r="B537" s="37"/>
      <c r="C537" s="37"/>
      <c r="D537" s="36"/>
      <c r="E537" s="36"/>
      <c r="F537" s="36"/>
      <c r="G537" s="36"/>
      <c r="I537" s="36"/>
      <c r="J537" s="36"/>
      <c r="K537" s="36"/>
      <c r="L537" s="36"/>
      <c r="M537" s="36"/>
      <c r="N537" s="36"/>
      <c r="O537" s="36"/>
      <c r="P537" s="36"/>
      <c r="Q537" s="36"/>
      <c r="R537" s="36"/>
      <c r="S537" s="36"/>
      <c r="T537" s="36"/>
      <c r="U537" s="36"/>
      <c r="V537" s="36"/>
      <c r="W537" s="36"/>
      <c r="X537" s="36"/>
      <c r="Y537" s="36"/>
      <c r="Z537" s="36"/>
    </row>
    <row r="538" customFormat="false" ht="15.75" hidden="false" customHeight="true" outlineLevel="0" collapsed="false">
      <c r="A538" s="37"/>
      <c r="B538" s="37"/>
      <c r="C538" s="37"/>
      <c r="D538" s="36"/>
      <c r="E538" s="36"/>
      <c r="F538" s="36"/>
      <c r="G538" s="36"/>
      <c r="I538" s="36"/>
      <c r="J538" s="36"/>
      <c r="K538" s="36"/>
      <c r="L538" s="36"/>
      <c r="M538" s="36"/>
      <c r="N538" s="36"/>
      <c r="O538" s="36"/>
      <c r="P538" s="36"/>
      <c r="Q538" s="36"/>
      <c r="R538" s="36"/>
      <c r="S538" s="36"/>
      <c r="T538" s="36"/>
      <c r="U538" s="36"/>
      <c r="V538" s="36"/>
      <c r="W538" s="36"/>
      <c r="X538" s="36"/>
      <c r="Y538" s="36"/>
      <c r="Z538" s="36"/>
    </row>
    <row r="539" customFormat="false" ht="15.75" hidden="false" customHeight="true" outlineLevel="0" collapsed="false">
      <c r="A539" s="37"/>
      <c r="B539" s="37"/>
      <c r="C539" s="37"/>
      <c r="D539" s="36"/>
      <c r="E539" s="36"/>
      <c r="F539" s="36"/>
      <c r="G539" s="36"/>
      <c r="I539" s="36"/>
      <c r="J539" s="36"/>
      <c r="K539" s="36"/>
      <c r="L539" s="36"/>
      <c r="M539" s="36"/>
      <c r="N539" s="36"/>
      <c r="O539" s="36"/>
      <c r="P539" s="36"/>
      <c r="Q539" s="36"/>
      <c r="R539" s="36"/>
      <c r="S539" s="36"/>
      <c r="T539" s="36"/>
      <c r="U539" s="36"/>
      <c r="V539" s="36"/>
      <c r="W539" s="36"/>
      <c r="X539" s="36"/>
      <c r="Y539" s="36"/>
      <c r="Z539" s="36"/>
    </row>
    <row r="540" customFormat="false" ht="15.75" hidden="false" customHeight="true" outlineLevel="0" collapsed="false">
      <c r="A540" s="37"/>
      <c r="B540" s="37"/>
      <c r="C540" s="37"/>
      <c r="D540" s="36"/>
      <c r="E540" s="36"/>
      <c r="F540" s="36"/>
      <c r="G540" s="36"/>
      <c r="I540" s="36"/>
      <c r="J540" s="36"/>
      <c r="K540" s="36"/>
      <c r="L540" s="36"/>
      <c r="M540" s="36"/>
      <c r="N540" s="36"/>
      <c r="O540" s="36"/>
      <c r="P540" s="36"/>
      <c r="Q540" s="36"/>
      <c r="R540" s="36"/>
      <c r="S540" s="36"/>
      <c r="T540" s="36"/>
      <c r="U540" s="36"/>
      <c r="V540" s="36"/>
      <c r="W540" s="36"/>
      <c r="X540" s="36"/>
      <c r="Y540" s="36"/>
      <c r="Z540" s="36"/>
    </row>
    <row r="541" customFormat="false" ht="15.75" hidden="false" customHeight="true" outlineLevel="0" collapsed="false">
      <c r="A541" s="37"/>
      <c r="B541" s="37"/>
      <c r="C541" s="37"/>
      <c r="D541" s="36"/>
      <c r="E541" s="36"/>
      <c r="F541" s="36"/>
      <c r="G541" s="36"/>
      <c r="I541" s="36"/>
      <c r="J541" s="36"/>
      <c r="K541" s="36"/>
      <c r="L541" s="36"/>
      <c r="M541" s="36"/>
      <c r="N541" s="36"/>
      <c r="O541" s="36"/>
      <c r="P541" s="36"/>
      <c r="Q541" s="36"/>
      <c r="R541" s="36"/>
      <c r="S541" s="36"/>
      <c r="T541" s="36"/>
      <c r="U541" s="36"/>
      <c r="V541" s="36"/>
      <c r="W541" s="36"/>
      <c r="X541" s="36"/>
      <c r="Y541" s="36"/>
      <c r="Z541" s="36"/>
    </row>
    <row r="542" customFormat="false" ht="15.75" hidden="false" customHeight="true" outlineLevel="0" collapsed="false">
      <c r="A542" s="37"/>
      <c r="B542" s="37"/>
      <c r="C542" s="37"/>
      <c r="D542" s="36"/>
      <c r="E542" s="36"/>
      <c r="F542" s="36"/>
      <c r="G542" s="36"/>
      <c r="I542" s="36"/>
      <c r="J542" s="36"/>
      <c r="K542" s="36"/>
      <c r="L542" s="36"/>
      <c r="M542" s="36"/>
      <c r="N542" s="36"/>
      <c r="O542" s="36"/>
      <c r="P542" s="36"/>
      <c r="Q542" s="36"/>
      <c r="R542" s="36"/>
      <c r="S542" s="36"/>
      <c r="T542" s="36"/>
      <c r="U542" s="36"/>
      <c r="V542" s="36"/>
      <c r="W542" s="36"/>
      <c r="X542" s="36"/>
      <c r="Y542" s="36"/>
      <c r="Z542" s="36"/>
    </row>
    <row r="543" customFormat="false" ht="15.75" hidden="false" customHeight="true" outlineLevel="0" collapsed="false">
      <c r="A543" s="37"/>
      <c r="B543" s="37"/>
      <c r="C543" s="37"/>
      <c r="D543" s="36"/>
      <c r="E543" s="36"/>
      <c r="F543" s="36"/>
      <c r="G543" s="36"/>
      <c r="I543" s="36"/>
      <c r="J543" s="36"/>
      <c r="K543" s="36"/>
      <c r="L543" s="36"/>
      <c r="M543" s="36"/>
      <c r="N543" s="36"/>
      <c r="O543" s="36"/>
      <c r="P543" s="36"/>
      <c r="Q543" s="36"/>
      <c r="R543" s="36"/>
      <c r="S543" s="36"/>
      <c r="T543" s="36"/>
      <c r="U543" s="36"/>
      <c r="V543" s="36"/>
      <c r="W543" s="36"/>
      <c r="X543" s="36"/>
      <c r="Y543" s="36"/>
      <c r="Z543" s="36"/>
    </row>
    <row r="544" customFormat="false" ht="15.75" hidden="false" customHeight="true" outlineLevel="0" collapsed="false">
      <c r="A544" s="37"/>
      <c r="B544" s="37"/>
      <c r="C544" s="37"/>
      <c r="D544" s="36"/>
      <c r="E544" s="36"/>
      <c r="F544" s="36"/>
      <c r="G544" s="36"/>
      <c r="I544" s="36"/>
      <c r="J544" s="36"/>
      <c r="K544" s="36"/>
      <c r="L544" s="36"/>
      <c r="M544" s="36"/>
      <c r="N544" s="36"/>
      <c r="O544" s="36"/>
      <c r="P544" s="36"/>
      <c r="Q544" s="36"/>
      <c r="R544" s="36"/>
      <c r="S544" s="36"/>
      <c r="T544" s="36"/>
      <c r="U544" s="36"/>
      <c r="V544" s="36"/>
      <c r="W544" s="36"/>
      <c r="X544" s="36"/>
      <c r="Y544" s="36"/>
      <c r="Z544" s="36"/>
    </row>
    <row r="545" customFormat="false" ht="15.75" hidden="false" customHeight="true" outlineLevel="0" collapsed="false">
      <c r="A545" s="37"/>
      <c r="B545" s="37"/>
      <c r="C545" s="37"/>
      <c r="D545" s="36"/>
      <c r="E545" s="36"/>
      <c r="F545" s="36"/>
      <c r="G545" s="36"/>
      <c r="I545" s="36"/>
      <c r="J545" s="36"/>
      <c r="K545" s="36"/>
      <c r="L545" s="36"/>
      <c r="M545" s="36"/>
      <c r="N545" s="36"/>
      <c r="O545" s="36"/>
      <c r="P545" s="36"/>
      <c r="Q545" s="36"/>
      <c r="R545" s="36"/>
      <c r="S545" s="36"/>
      <c r="T545" s="36"/>
      <c r="U545" s="36"/>
      <c r="V545" s="36"/>
      <c r="W545" s="36"/>
      <c r="X545" s="36"/>
      <c r="Y545" s="36"/>
      <c r="Z545" s="36"/>
    </row>
    <row r="546" customFormat="false" ht="15.75" hidden="false" customHeight="true" outlineLevel="0" collapsed="false">
      <c r="A546" s="37"/>
      <c r="B546" s="37"/>
      <c r="C546" s="37"/>
      <c r="D546" s="36"/>
      <c r="E546" s="36"/>
      <c r="F546" s="36"/>
      <c r="G546" s="36"/>
      <c r="I546" s="36"/>
      <c r="J546" s="36"/>
      <c r="K546" s="36"/>
      <c r="L546" s="36"/>
      <c r="M546" s="36"/>
      <c r="N546" s="36"/>
      <c r="O546" s="36"/>
      <c r="P546" s="36"/>
      <c r="Q546" s="36"/>
      <c r="R546" s="36"/>
      <c r="S546" s="36"/>
      <c r="T546" s="36"/>
      <c r="U546" s="36"/>
      <c r="V546" s="36"/>
      <c r="W546" s="36"/>
      <c r="X546" s="36"/>
      <c r="Y546" s="36"/>
      <c r="Z546" s="36"/>
    </row>
    <row r="547" customFormat="false" ht="15.75" hidden="false" customHeight="true" outlineLevel="0" collapsed="false">
      <c r="A547" s="37"/>
      <c r="B547" s="37"/>
      <c r="C547" s="37"/>
      <c r="D547" s="36"/>
      <c r="E547" s="36"/>
      <c r="F547" s="36"/>
      <c r="G547" s="36"/>
      <c r="I547" s="36"/>
      <c r="J547" s="36"/>
      <c r="K547" s="36"/>
      <c r="L547" s="36"/>
      <c r="M547" s="36"/>
      <c r="N547" s="36"/>
      <c r="O547" s="36"/>
      <c r="P547" s="36"/>
      <c r="Q547" s="36"/>
      <c r="R547" s="36"/>
      <c r="S547" s="36"/>
      <c r="T547" s="36"/>
      <c r="U547" s="36"/>
      <c r="V547" s="36"/>
      <c r="W547" s="36"/>
      <c r="X547" s="36"/>
      <c r="Y547" s="36"/>
      <c r="Z547" s="36"/>
    </row>
    <row r="548" customFormat="false" ht="15.75" hidden="false" customHeight="true" outlineLevel="0" collapsed="false">
      <c r="A548" s="37"/>
      <c r="B548" s="37"/>
      <c r="C548" s="37"/>
      <c r="D548" s="36"/>
      <c r="E548" s="36"/>
      <c r="F548" s="36"/>
      <c r="G548" s="36"/>
      <c r="I548" s="36"/>
      <c r="J548" s="36"/>
      <c r="K548" s="36"/>
      <c r="L548" s="36"/>
      <c r="M548" s="36"/>
      <c r="N548" s="36"/>
      <c r="O548" s="36"/>
      <c r="P548" s="36"/>
      <c r="Q548" s="36"/>
      <c r="R548" s="36"/>
      <c r="S548" s="36"/>
      <c r="T548" s="36"/>
      <c r="U548" s="36"/>
      <c r="V548" s="36"/>
      <c r="W548" s="36"/>
      <c r="X548" s="36"/>
      <c r="Y548" s="36"/>
      <c r="Z548" s="36"/>
    </row>
    <row r="549" customFormat="false" ht="15.75" hidden="false" customHeight="true" outlineLevel="0" collapsed="false">
      <c r="A549" s="37"/>
      <c r="B549" s="37"/>
      <c r="C549" s="37"/>
      <c r="D549" s="36"/>
      <c r="E549" s="36"/>
      <c r="F549" s="36"/>
      <c r="G549" s="36"/>
      <c r="I549" s="36"/>
      <c r="J549" s="36"/>
      <c r="K549" s="36"/>
      <c r="L549" s="36"/>
      <c r="M549" s="36"/>
      <c r="N549" s="36"/>
      <c r="O549" s="36"/>
      <c r="P549" s="36"/>
      <c r="Q549" s="36"/>
      <c r="R549" s="36"/>
      <c r="S549" s="36"/>
      <c r="T549" s="36"/>
      <c r="U549" s="36"/>
      <c r="V549" s="36"/>
      <c r="W549" s="36"/>
      <c r="X549" s="36"/>
      <c r="Y549" s="36"/>
      <c r="Z549" s="36"/>
    </row>
    <row r="550" customFormat="false" ht="15.75" hidden="false" customHeight="true" outlineLevel="0" collapsed="false">
      <c r="A550" s="37"/>
      <c r="B550" s="37"/>
      <c r="C550" s="37"/>
      <c r="D550" s="36"/>
      <c r="E550" s="36"/>
      <c r="F550" s="36"/>
      <c r="G550" s="36"/>
      <c r="I550" s="36"/>
      <c r="J550" s="36"/>
      <c r="K550" s="36"/>
      <c r="L550" s="36"/>
      <c r="M550" s="36"/>
      <c r="N550" s="36"/>
      <c r="O550" s="36"/>
      <c r="P550" s="36"/>
      <c r="Q550" s="36"/>
      <c r="R550" s="36"/>
      <c r="S550" s="36"/>
      <c r="T550" s="36"/>
      <c r="U550" s="36"/>
      <c r="V550" s="36"/>
      <c r="W550" s="36"/>
      <c r="X550" s="36"/>
      <c r="Y550" s="36"/>
      <c r="Z550" s="36"/>
    </row>
    <row r="551" customFormat="false" ht="15.75" hidden="false" customHeight="true" outlineLevel="0" collapsed="false">
      <c r="A551" s="37"/>
      <c r="B551" s="37"/>
      <c r="C551" s="37"/>
      <c r="D551" s="36"/>
      <c r="E551" s="36"/>
      <c r="F551" s="36"/>
      <c r="G551" s="36"/>
      <c r="I551" s="36"/>
      <c r="J551" s="36"/>
      <c r="K551" s="36"/>
      <c r="L551" s="36"/>
      <c r="M551" s="36"/>
      <c r="N551" s="36"/>
      <c r="O551" s="36"/>
      <c r="P551" s="36"/>
      <c r="Q551" s="36"/>
      <c r="R551" s="36"/>
      <c r="S551" s="36"/>
      <c r="T551" s="36"/>
      <c r="U551" s="36"/>
      <c r="V551" s="36"/>
      <c r="W551" s="36"/>
      <c r="X551" s="36"/>
      <c r="Y551" s="36"/>
      <c r="Z551" s="36"/>
    </row>
    <row r="552" customFormat="false" ht="15.75" hidden="false" customHeight="true" outlineLevel="0" collapsed="false">
      <c r="A552" s="37"/>
      <c r="B552" s="37"/>
      <c r="C552" s="37"/>
      <c r="D552" s="36"/>
      <c r="E552" s="36"/>
      <c r="F552" s="36"/>
      <c r="G552" s="36"/>
      <c r="I552" s="36"/>
      <c r="J552" s="36"/>
      <c r="K552" s="36"/>
      <c r="L552" s="36"/>
      <c r="M552" s="36"/>
      <c r="N552" s="36"/>
      <c r="O552" s="36"/>
      <c r="P552" s="36"/>
      <c r="Q552" s="36"/>
      <c r="R552" s="36"/>
      <c r="S552" s="36"/>
      <c r="T552" s="36"/>
      <c r="U552" s="36"/>
      <c r="V552" s="36"/>
      <c r="W552" s="36"/>
      <c r="X552" s="36"/>
      <c r="Y552" s="36"/>
      <c r="Z552" s="36"/>
    </row>
    <row r="553" customFormat="false" ht="15.75" hidden="false" customHeight="true" outlineLevel="0" collapsed="false">
      <c r="A553" s="37"/>
      <c r="B553" s="37"/>
      <c r="C553" s="37"/>
      <c r="D553" s="36"/>
      <c r="E553" s="36"/>
      <c r="F553" s="36"/>
      <c r="G553" s="36"/>
      <c r="I553" s="36"/>
      <c r="J553" s="36"/>
      <c r="K553" s="36"/>
      <c r="L553" s="36"/>
      <c r="M553" s="36"/>
      <c r="N553" s="36"/>
      <c r="O553" s="36"/>
      <c r="P553" s="36"/>
      <c r="Q553" s="36"/>
      <c r="R553" s="36"/>
      <c r="S553" s="36"/>
      <c r="T553" s="36"/>
      <c r="U553" s="36"/>
      <c r="V553" s="36"/>
      <c r="W553" s="36"/>
      <c r="X553" s="36"/>
      <c r="Y553" s="36"/>
      <c r="Z553" s="36"/>
    </row>
    <row r="554" customFormat="false" ht="15.75" hidden="false" customHeight="true" outlineLevel="0" collapsed="false">
      <c r="A554" s="37"/>
      <c r="B554" s="37"/>
      <c r="C554" s="37"/>
      <c r="D554" s="36"/>
      <c r="E554" s="36"/>
      <c r="F554" s="36"/>
      <c r="G554" s="36"/>
      <c r="I554" s="36"/>
      <c r="J554" s="36"/>
      <c r="K554" s="36"/>
      <c r="L554" s="36"/>
      <c r="M554" s="36"/>
      <c r="N554" s="36"/>
      <c r="O554" s="36"/>
      <c r="P554" s="36"/>
      <c r="Q554" s="36"/>
      <c r="R554" s="36"/>
      <c r="S554" s="36"/>
      <c r="T554" s="36"/>
      <c r="U554" s="36"/>
      <c r="V554" s="36"/>
      <c r="W554" s="36"/>
      <c r="X554" s="36"/>
      <c r="Y554" s="36"/>
      <c r="Z554" s="36"/>
    </row>
    <row r="555" customFormat="false" ht="15.75" hidden="false" customHeight="true" outlineLevel="0" collapsed="false">
      <c r="A555" s="37"/>
      <c r="B555" s="37"/>
      <c r="C555" s="37"/>
      <c r="D555" s="36"/>
      <c r="E555" s="36"/>
      <c r="F555" s="36"/>
      <c r="G555" s="36"/>
      <c r="I555" s="36"/>
      <c r="J555" s="36"/>
      <c r="K555" s="36"/>
      <c r="L555" s="36"/>
      <c r="M555" s="36"/>
      <c r="N555" s="36"/>
      <c r="O555" s="36"/>
      <c r="P555" s="36"/>
      <c r="Q555" s="36"/>
      <c r="R555" s="36"/>
      <c r="S555" s="36"/>
      <c r="T555" s="36"/>
      <c r="U555" s="36"/>
      <c r="V555" s="36"/>
      <c r="W555" s="36"/>
      <c r="X555" s="36"/>
      <c r="Y555" s="36"/>
      <c r="Z555" s="36"/>
    </row>
    <row r="556" customFormat="false" ht="15.75" hidden="false" customHeight="true" outlineLevel="0" collapsed="false">
      <c r="A556" s="37"/>
      <c r="B556" s="37"/>
      <c r="C556" s="37"/>
      <c r="D556" s="36"/>
      <c r="E556" s="36"/>
      <c r="F556" s="36"/>
      <c r="G556" s="36"/>
      <c r="I556" s="36"/>
      <c r="J556" s="36"/>
      <c r="K556" s="36"/>
      <c r="L556" s="36"/>
      <c r="M556" s="36"/>
      <c r="N556" s="36"/>
      <c r="O556" s="36"/>
      <c r="P556" s="36"/>
      <c r="Q556" s="36"/>
      <c r="R556" s="36"/>
      <c r="S556" s="36"/>
      <c r="T556" s="36"/>
      <c r="U556" s="36"/>
      <c r="V556" s="36"/>
      <c r="W556" s="36"/>
      <c r="X556" s="36"/>
      <c r="Y556" s="36"/>
      <c r="Z556" s="36"/>
    </row>
    <row r="557" customFormat="false" ht="15.75" hidden="false" customHeight="true" outlineLevel="0" collapsed="false">
      <c r="A557" s="37"/>
      <c r="B557" s="37"/>
      <c r="C557" s="37"/>
      <c r="D557" s="36"/>
      <c r="E557" s="36"/>
      <c r="F557" s="36"/>
      <c r="G557" s="36"/>
      <c r="I557" s="36"/>
      <c r="J557" s="36"/>
      <c r="K557" s="36"/>
      <c r="L557" s="36"/>
      <c r="M557" s="36"/>
      <c r="N557" s="36"/>
      <c r="O557" s="36"/>
      <c r="P557" s="36"/>
      <c r="Q557" s="36"/>
      <c r="R557" s="36"/>
      <c r="S557" s="36"/>
      <c r="T557" s="36"/>
      <c r="U557" s="36"/>
      <c r="V557" s="36"/>
      <c r="W557" s="36"/>
      <c r="X557" s="36"/>
      <c r="Y557" s="36"/>
      <c r="Z557" s="36"/>
    </row>
    <row r="558" customFormat="false" ht="15.75" hidden="false" customHeight="true" outlineLevel="0" collapsed="false">
      <c r="A558" s="37"/>
      <c r="B558" s="37"/>
      <c r="C558" s="37"/>
      <c r="D558" s="36"/>
      <c r="E558" s="36"/>
      <c r="F558" s="36"/>
      <c r="G558" s="36"/>
      <c r="I558" s="36"/>
      <c r="J558" s="36"/>
      <c r="K558" s="36"/>
      <c r="L558" s="36"/>
      <c r="M558" s="36"/>
      <c r="N558" s="36"/>
      <c r="O558" s="36"/>
      <c r="P558" s="36"/>
      <c r="Q558" s="36"/>
      <c r="R558" s="36"/>
      <c r="S558" s="36"/>
      <c r="T558" s="36"/>
      <c r="U558" s="36"/>
      <c r="V558" s="36"/>
      <c r="W558" s="36"/>
      <c r="X558" s="36"/>
      <c r="Y558" s="36"/>
      <c r="Z558" s="36"/>
    </row>
    <row r="559" customFormat="false" ht="15.75" hidden="false" customHeight="true" outlineLevel="0" collapsed="false">
      <c r="A559" s="37"/>
      <c r="B559" s="37"/>
      <c r="C559" s="37"/>
      <c r="D559" s="36"/>
      <c r="E559" s="36"/>
      <c r="F559" s="36"/>
      <c r="G559" s="36"/>
      <c r="I559" s="36"/>
      <c r="J559" s="36"/>
      <c r="K559" s="36"/>
      <c r="L559" s="36"/>
      <c r="M559" s="36"/>
      <c r="N559" s="36"/>
      <c r="O559" s="36"/>
      <c r="P559" s="36"/>
      <c r="Q559" s="36"/>
      <c r="R559" s="36"/>
      <c r="S559" s="36"/>
      <c r="T559" s="36"/>
      <c r="U559" s="36"/>
      <c r="V559" s="36"/>
      <c r="W559" s="36"/>
      <c r="X559" s="36"/>
      <c r="Y559" s="36"/>
      <c r="Z559" s="36"/>
    </row>
    <row r="560" customFormat="false" ht="15.75" hidden="false" customHeight="true" outlineLevel="0" collapsed="false">
      <c r="A560" s="37"/>
      <c r="B560" s="37"/>
      <c r="C560" s="37"/>
      <c r="D560" s="36"/>
      <c r="E560" s="36"/>
      <c r="F560" s="36"/>
      <c r="G560" s="36"/>
      <c r="I560" s="36"/>
      <c r="J560" s="36"/>
      <c r="K560" s="36"/>
      <c r="L560" s="36"/>
      <c r="M560" s="36"/>
      <c r="N560" s="36"/>
      <c r="O560" s="36"/>
      <c r="P560" s="36"/>
      <c r="Q560" s="36"/>
      <c r="R560" s="36"/>
      <c r="S560" s="36"/>
      <c r="T560" s="36"/>
      <c r="U560" s="36"/>
      <c r="V560" s="36"/>
      <c r="W560" s="36"/>
      <c r="X560" s="36"/>
      <c r="Y560" s="36"/>
      <c r="Z560" s="36"/>
    </row>
    <row r="561" customFormat="false" ht="15.75" hidden="false" customHeight="true" outlineLevel="0" collapsed="false">
      <c r="A561" s="37"/>
      <c r="B561" s="37"/>
      <c r="C561" s="37"/>
      <c r="D561" s="36"/>
      <c r="E561" s="36"/>
      <c r="F561" s="36"/>
      <c r="G561" s="36"/>
      <c r="I561" s="36"/>
      <c r="J561" s="36"/>
      <c r="K561" s="36"/>
      <c r="L561" s="36"/>
      <c r="M561" s="36"/>
      <c r="N561" s="36"/>
      <c r="O561" s="36"/>
      <c r="P561" s="36"/>
      <c r="Q561" s="36"/>
      <c r="R561" s="36"/>
      <c r="S561" s="36"/>
      <c r="T561" s="36"/>
      <c r="U561" s="36"/>
      <c r="V561" s="36"/>
      <c r="W561" s="36"/>
      <c r="X561" s="36"/>
      <c r="Y561" s="36"/>
      <c r="Z561" s="36"/>
    </row>
    <row r="562" customFormat="false" ht="15.75" hidden="false" customHeight="true" outlineLevel="0" collapsed="false">
      <c r="A562" s="37"/>
      <c r="B562" s="37"/>
      <c r="C562" s="37"/>
      <c r="D562" s="36"/>
      <c r="E562" s="36"/>
      <c r="F562" s="36"/>
      <c r="G562" s="36"/>
      <c r="I562" s="36"/>
      <c r="J562" s="36"/>
      <c r="K562" s="36"/>
      <c r="L562" s="36"/>
      <c r="M562" s="36"/>
      <c r="N562" s="36"/>
      <c r="O562" s="36"/>
      <c r="P562" s="36"/>
      <c r="Q562" s="36"/>
      <c r="R562" s="36"/>
      <c r="S562" s="36"/>
      <c r="T562" s="36"/>
      <c r="U562" s="36"/>
      <c r="V562" s="36"/>
      <c r="W562" s="36"/>
      <c r="X562" s="36"/>
      <c r="Y562" s="36"/>
      <c r="Z562" s="36"/>
    </row>
    <row r="563" customFormat="false" ht="15.75" hidden="false" customHeight="true" outlineLevel="0" collapsed="false">
      <c r="A563" s="37"/>
      <c r="B563" s="37"/>
      <c r="C563" s="37"/>
      <c r="D563" s="36"/>
      <c r="E563" s="36"/>
      <c r="F563" s="36"/>
      <c r="G563" s="36"/>
      <c r="I563" s="36"/>
      <c r="J563" s="36"/>
      <c r="K563" s="36"/>
      <c r="L563" s="36"/>
      <c r="M563" s="36"/>
      <c r="N563" s="36"/>
      <c r="O563" s="36"/>
      <c r="P563" s="36"/>
      <c r="Q563" s="36"/>
      <c r="R563" s="36"/>
      <c r="S563" s="36"/>
      <c r="T563" s="36"/>
      <c r="U563" s="36"/>
      <c r="V563" s="36"/>
      <c r="W563" s="36"/>
      <c r="X563" s="36"/>
      <c r="Y563" s="36"/>
      <c r="Z563" s="36"/>
    </row>
    <row r="564" customFormat="false" ht="15.75" hidden="false" customHeight="true" outlineLevel="0" collapsed="false">
      <c r="A564" s="37"/>
      <c r="B564" s="37"/>
      <c r="C564" s="37"/>
      <c r="D564" s="36"/>
      <c r="E564" s="36"/>
      <c r="F564" s="36"/>
      <c r="G564" s="36"/>
      <c r="I564" s="36"/>
      <c r="J564" s="36"/>
      <c r="K564" s="36"/>
      <c r="L564" s="36"/>
      <c r="M564" s="36"/>
      <c r="N564" s="36"/>
      <c r="O564" s="36"/>
      <c r="P564" s="36"/>
      <c r="Q564" s="36"/>
      <c r="R564" s="36"/>
      <c r="S564" s="36"/>
      <c r="T564" s="36"/>
      <c r="U564" s="36"/>
      <c r="V564" s="36"/>
      <c r="W564" s="36"/>
      <c r="X564" s="36"/>
      <c r="Y564" s="36"/>
      <c r="Z564" s="36"/>
    </row>
    <row r="565" customFormat="false" ht="15.75" hidden="false" customHeight="true" outlineLevel="0" collapsed="false">
      <c r="A565" s="37"/>
      <c r="B565" s="37"/>
      <c r="C565" s="37"/>
      <c r="D565" s="36"/>
      <c r="E565" s="36"/>
      <c r="F565" s="36"/>
      <c r="G565" s="36"/>
      <c r="I565" s="36"/>
      <c r="J565" s="36"/>
      <c r="K565" s="36"/>
      <c r="L565" s="36"/>
      <c r="M565" s="36"/>
      <c r="N565" s="36"/>
      <c r="O565" s="36"/>
      <c r="P565" s="36"/>
      <c r="Q565" s="36"/>
      <c r="R565" s="36"/>
      <c r="S565" s="36"/>
      <c r="T565" s="36"/>
      <c r="U565" s="36"/>
      <c r="V565" s="36"/>
      <c r="W565" s="36"/>
      <c r="X565" s="36"/>
      <c r="Y565" s="36"/>
      <c r="Z565" s="36"/>
    </row>
    <row r="566" customFormat="false" ht="15.75" hidden="false" customHeight="true" outlineLevel="0" collapsed="false">
      <c r="A566" s="37"/>
      <c r="B566" s="37"/>
      <c r="C566" s="37"/>
      <c r="D566" s="36"/>
      <c r="E566" s="36"/>
      <c r="F566" s="36"/>
      <c r="G566" s="36"/>
      <c r="I566" s="36"/>
      <c r="J566" s="36"/>
      <c r="K566" s="36"/>
      <c r="L566" s="36"/>
      <c r="M566" s="36"/>
      <c r="N566" s="36"/>
      <c r="O566" s="36"/>
      <c r="P566" s="36"/>
      <c r="Q566" s="36"/>
      <c r="R566" s="36"/>
      <c r="S566" s="36"/>
      <c r="T566" s="36"/>
      <c r="U566" s="36"/>
      <c r="V566" s="36"/>
      <c r="W566" s="36"/>
      <c r="X566" s="36"/>
      <c r="Y566" s="36"/>
      <c r="Z566" s="36"/>
    </row>
    <row r="567" customFormat="false" ht="15.75" hidden="false" customHeight="true" outlineLevel="0" collapsed="false">
      <c r="A567" s="37"/>
      <c r="B567" s="37"/>
      <c r="C567" s="37"/>
      <c r="D567" s="36"/>
      <c r="E567" s="36"/>
      <c r="F567" s="36"/>
      <c r="G567" s="36"/>
      <c r="I567" s="36"/>
      <c r="J567" s="36"/>
      <c r="K567" s="36"/>
      <c r="L567" s="36"/>
      <c r="M567" s="36"/>
      <c r="N567" s="36"/>
      <c r="O567" s="36"/>
      <c r="P567" s="36"/>
      <c r="Q567" s="36"/>
      <c r="R567" s="36"/>
      <c r="S567" s="36"/>
      <c r="T567" s="36"/>
      <c r="U567" s="36"/>
      <c r="V567" s="36"/>
      <c r="W567" s="36"/>
      <c r="X567" s="36"/>
      <c r="Y567" s="36"/>
      <c r="Z567" s="36"/>
    </row>
    <row r="568" customFormat="false" ht="15.75" hidden="false" customHeight="true" outlineLevel="0" collapsed="false">
      <c r="A568" s="37"/>
      <c r="B568" s="37"/>
      <c r="C568" s="37"/>
      <c r="D568" s="36"/>
      <c r="E568" s="36"/>
      <c r="F568" s="36"/>
      <c r="G568" s="36"/>
      <c r="I568" s="36"/>
      <c r="J568" s="36"/>
      <c r="K568" s="36"/>
      <c r="L568" s="36"/>
      <c r="M568" s="36"/>
      <c r="N568" s="36"/>
      <c r="O568" s="36"/>
      <c r="P568" s="36"/>
      <c r="Q568" s="36"/>
      <c r="R568" s="36"/>
      <c r="S568" s="36"/>
      <c r="T568" s="36"/>
      <c r="U568" s="36"/>
      <c r="V568" s="36"/>
      <c r="W568" s="36"/>
      <c r="X568" s="36"/>
      <c r="Y568" s="36"/>
      <c r="Z568" s="36"/>
    </row>
    <row r="569" customFormat="false" ht="15.75" hidden="false" customHeight="true" outlineLevel="0" collapsed="false">
      <c r="A569" s="37"/>
      <c r="B569" s="37"/>
      <c r="C569" s="37"/>
      <c r="D569" s="36"/>
      <c r="E569" s="36"/>
      <c r="F569" s="36"/>
      <c r="G569" s="36"/>
      <c r="I569" s="36"/>
      <c r="J569" s="36"/>
      <c r="K569" s="36"/>
      <c r="L569" s="36"/>
      <c r="M569" s="36"/>
      <c r="N569" s="36"/>
      <c r="O569" s="36"/>
      <c r="P569" s="36"/>
      <c r="Q569" s="36"/>
      <c r="R569" s="36"/>
      <c r="S569" s="36"/>
      <c r="T569" s="36"/>
      <c r="U569" s="36"/>
      <c r="V569" s="36"/>
      <c r="W569" s="36"/>
      <c r="X569" s="36"/>
      <c r="Y569" s="36"/>
      <c r="Z569" s="36"/>
    </row>
    <row r="570" customFormat="false" ht="15.75" hidden="false" customHeight="true" outlineLevel="0" collapsed="false">
      <c r="A570" s="37"/>
      <c r="B570" s="37"/>
      <c r="C570" s="37"/>
      <c r="D570" s="36"/>
      <c r="E570" s="36"/>
      <c r="F570" s="36"/>
      <c r="G570" s="36"/>
      <c r="I570" s="36"/>
      <c r="J570" s="36"/>
      <c r="K570" s="36"/>
      <c r="L570" s="36"/>
      <c r="M570" s="36"/>
      <c r="N570" s="36"/>
      <c r="O570" s="36"/>
      <c r="P570" s="36"/>
      <c r="Q570" s="36"/>
      <c r="R570" s="36"/>
      <c r="S570" s="36"/>
      <c r="T570" s="36"/>
      <c r="U570" s="36"/>
      <c r="V570" s="36"/>
      <c r="W570" s="36"/>
      <c r="X570" s="36"/>
      <c r="Y570" s="36"/>
      <c r="Z570" s="36"/>
    </row>
    <row r="571" customFormat="false" ht="15.75" hidden="false" customHeight="true" outlineLevel="0" collapsed="false">
      <c r="A571" s="37"/>
      <c r="B571" s="37"/>
      <c r="C571" s="37"/>
      <c r="D571" s="36"/>
      <c r="E571" s="36"/>
      <c r="F571" s="36"/>
      <c r="G571" s="36"/>
      <c r="I571" s="36"/>
      <c r="J571" s="36"/>
      <c r="K571" s="36"/>
      <c r="L571" s="36"/>
      <c r="M571" s="36"/>
      <c r="N571" s="36"/>
      <c r="O571" s="36"/>
      <c r="P571" s="36"/>
      <c r="Q571" s="36"/>
      <c r="R571" s="36"/>
      <c r="S571" s="36"/>
      <c r="T571" s="36"/>
      <c r="U571" s="36"/>
      <c r="V571" s="36"/>
      <c r="W571" s="36"/>
      <c r="X571" s="36"/>
      <c r="Y571" s="36"/>
      <c r="Z571" s="36"/>
    </row>
    <row r="572" customFormat="false" ht="15.75" hidden="false" customHeight="true" outlineLevel="0" collapsed="false">
      <c r="A572" s="37"/>
      <c r="B572" s="37"/>
      <c r="C572" s="37"/>
      <c r="D572" s="36"/>
      <c r="E572" s="36"/>
      <c r="F572" s="36"/>
      <c r="G572" s="36"/>
      <c r="I572" s="36"/>
      <c r="J572" s="36"/>
      <c r="K572" s="36"/>
      <c r="L572" s="36"/>
      <c r="M572" s="36"/>
      <c r="N572" s="36"/>
      <c r="O572" s="36"/>
      <c r="P572" s="36"/>
      <c r="Q572" s="36"/>
      <c r="R572" s="36"/>
      <c r="S572" s="36"/>
      <c r="T572" s="36"/>
      <c r="U572" s="36"/>
      <c r="V572" s="36"/>
      <c r="W572" s="36"/>
      <c r="X572" s="36"/>
      <c r="Y572" s="36"/>
      <c r="Z572" s="36"/>
    </row>
    <row r="573" customFormat="false" ht="15.75" hidden="false" customHeight="true" outlineLevel="0" collapsed="false">
      <c r="A573" s="37"/>
      <c r="B573" s="37"/>
      <c r="C573" s="37"/>
      <c r="D573" s="36"/>
      <c r="E573" s="36"/>
      <c r="F573" s="36"/>
      <c r="G573" s="36"/>
      <c r="I573" s="36"/>
      <c r="J573" s="36"/>
      <c r="K573" s="36"/>
      <c r="L573" s="36"/>
      <c r="M573" s="36"/>
      <c r="N573" s="36"/>
      <c r="O573" s="36"/>
      <c r="P573" s="36"/>
      <c r="Q573" s="36"/>
      <c r="R573" s="36"/>
      <c r="S573" s="36"/>
      <c r="T573" s="36"/>
      <c r="U573" s="36"/>
      <c r="V573" s="36"/>
      <c r="W573" s="36"/>
      <c r="X573" s="36"/>
      <c r="Y573" s="36"/>
      <c r="Z573" s="36"/>
    </row>
    <row r="574" customFormat="false" ht="15.75" hidden="false" customHeight="true" outlineLevel="0" collapsed="false">
      <c r="A574" s="37"/>
      <c r="B574" s="37"/>
      <c r="C574" s="37"/>
      <c r="D574" s="36"/>
      <c r="E574" s="36"/>
      <c r="F574" s="36"/>
      <c r="G574" s="36"/>
      <c r="I574" s="36"/>
      <c r="J574" s="36"/>
      <c r="K574" s="36"/>
      <c r="L574" s="36"/>
      <c r="M574" s="36"/>
      <c r="N574" s="36"/>
      <c r="O574" s="36"/>
      <c r="P574" s="36"/>
      <c r="Q574" s="36"/>
      <c r="R574" s="36"/>
      <c r="S574" s="36"/>
      <c r="T574" s="36"/>
      <c r="U574" s="36"/>
      <c r="V574" s="36"/>
      <c r="W574" s="36"/>
      <c r="X574" s="36"/>
      <c r="Y574" s="36"/>
      <c r="Z574" s="36"/>
    </row>
    <row r="575" customFormat="false" ht="15.75" hidden="false" customHeight="true" outlineLevel="0" collapsed="false">
      <c r="A575" s="37"/>
      <c r="B575" s="37"/>
      <c r="C575" s="37"/>
      <c r="D575" s="36"/>
      <c r="E575" s="36"/>
      <c r="F575" s="36"/>
      <c r="G575" s="36"/>
      <c r="I575" s="36"/>
      <c r="J575" s="36"/>
      <c r="K575" s="36"/>
      <c r="L575" s="36"/>
      <c r="M575" s="36"/>
      <c r="N575" s="36"/>
      <c r="O575" s="36"/>
      <c r="P575" s="36"/>
      <c r="Q575" s="36"/>
      <c r="R575" s="36"/>
      <c r="S575" s="36"/>
      <c r="T575" s="36"/>
      <c r="U575" s="36"/>
      <c r="V575" s="36"/>
      <c r="W575" s="36"/>
      <c r="X575" s="36"/>
      <c r="Y575" s="36"/>
      <c r="Z575" s="36"/>
    </row>
    <row r="576" customFormat="false" ht="15.75" hidden="false" customHeight="true" outlineLevel="0" collapsed="false">
      <c r="A576" s="37"/>
      <c r="B576" s="37"/>
      <c r="C576" s="37"/>
      <c r="D576" s="36"/>
      <c r="E576" s="36"/>
      <c r="F576" s="36"/>
      <c r="G576" s="36"/>
      <c r="I576" s="36"/>
      <c r="J576" s="36"/>
      <c r="K576" s="36"/>
      <c r="L576" s="36"/>
      <c r="M576" s="36"/>
      <c r="N576" s="36"/>
      <c r="O576" s="36"/>
      <c r="P576" s="36"/>
      <c r="Q576" s="36"/>
      <c r="R576" s="36"/>
      <c r="S576" s="36"/>
      <c r="T576" s="36"/>
      <c r="U576" s="36"/>
      <c r="V576" s="36"/>
      <c r="W576" s="36"/>
      <c r="X576" s="36"/>
      <c r="Y576" s="36"/>
      <c r="Z576" s="36"/>
    </row>
    <row r="577" customFormat="false" ht="15.75" hidden="false" customHeight="true" outlineLevel="0" collapsed="false">
      <c r="A577" s="37"/>
      <c r="B577" s="37"/>
      <c r="C577" s="37"/>
      <c r="D577" s="36"/>
      <c r="E577" s="36"/>
      <c r="F577" s="36"/>
      <c r="G577" s="36"/>
      <c r="I577" s="36"/>
      <c r="J577" s="36"/>
      <c r="K577" s="36"/>
      <c r="L577" s="36"/>
      <c r="M577" s="36"/>
      <c r="N577" s="36"/>
      <c r="O577" s="36"/>
      <c r="P577" s="36"/>
      <c r="Q577" s="36"/>
      <c r="R577" s="36"/>
      <c r="S577" s="36"/>
      <c r="T577" s="36"/>
      <c r="U577" s="36"/>
      <c r="V577" s="36"/>
      <c r="W577" s="36"/>
      <c r="X577" s="36"/>
      <c r="Y577" s="36"/>
      <c r="Z577" s="36"/>
    </row>
    <row r="578" customFormat="false" ht="15.75" hidden="false" customHeight="true" outlineLevel="0" collapsed="false">
      <c r="A578" s="37"/>
      <c r="B578" s="37"/>
      <c r="C578" s="37"/>
      <c r="D578" s="36"/>
      <c r="E578" s="36"/>
      <c r="F578" s="36"/>
      <c r="G578" s="36"/>
      <c r="I578" s="36"/>
      <c r="J578" s="36"/>
      <c r="K578" s="36"/>
      <c r="L578" s="36"/>
      <c r="M578" s="36"/>
      <c r="N578" s="36"/>
      <c r="O578" s="36"/>
      <c r="P578" s="36"/>
      <c r="Q578" s="36"/>
      <c r="R578" s="36"/>
      <c r="S578" s="36"/>
      <c r="T578" s="36"/>
      <c r="U578" s="36"/>
      <c r="V578" s="36"/>
      <c r="W578" s="36"/>
      <c r="X578" s="36"/>
      <c r="Y578" s="36"/>
      <c r="Z578" s="36"/>
    </row>
    <row r="579" customFormat="false" ht="15.75" hidden="false" customHeight="true" outlineLevel="0" collapsed="false">
      <c r="A579" s="37"/>
      <c r="B579" s="37"/>
      <c r="C579" s="37"/>
      <c r="D579" s="36"/>
      <c r="E579" s="36"/>
      <c r="F579" s="36"/>
      <c r="G579" s="36"/>
      <c r="I579" s="36"/>
      <c r="J579" s="36"/>
      <c r="K579" s="36"/>
      <c r="L579" s="36"/>
      <c r="M579" s="36"/>
      <c r="N579" s="36"/>
      <c r="O579" s="36"/>
      <c r="P579" s="36"/>
      <c r="Q579" s="36"/>
      <c r="R579" s="36"/>
      <c r="S579" s="36"/>
      <c r="T579" s="36"/>
      <c r="U579" s="36"/>
      <c r="V579" s="36"/>
      <c r="W579" s="36"/>
      <c r="X579" s="36"/>
      <c r="Y579" s="36"/>
      <c r="Z579" s="36"/>
    </row>
    <row r="580" customFormat="false" ht="15.75" hidden="false" customHeight="true" outlineLevel="0" collapsed="false">
      <c r="A580" s="37"/>
      <c r="B580" s="37"/>
      <c r="C580" s="37"/>
      <c r="D580" s="36"/>
      <c r="E580" s="36"/>
      <c r="F580" s="36"/>
      <c r="G580" s="36"/>
      <c r="I580" s="36"/>
      <c r="J580" s="36"/>
      <c r="K580" s="36"/>
      <c r="L580" s="36"/>
      <c r="M580" s="36"/>
      <c r="N580" s="36"/>
      <c r="O580" s="36"/>
      <c r="P580" s="36"/>
      <c r="Q580" s="36"/>
      <c r="R580" s="36"/>
      <c r="S580" s="36"/>
      <c r="T580" s="36"/>
      <c r="U580" s="36"/>
      <c r="V580" s="36"/>
      <c r="W580" s="36"/>
      <c r="X580" s="36"/>
      <c r="Y580" s="36"/>
      <c r="Z580" s="36"/>
    </row>
    <row r="581" customFormat="false" ht="15.75" hidden="false" customHeight="true" outlineLevel="0" collapsed="false">
      <c r="A581" s="37"/>
      <c r="B581" s="37"/>
      <c r="C581" s="37"/>
      <c r="D581" s="36"/>
      <c r="E581" s="36"/>
      <c r="F581" s="36"/>
      <c r="G581" s="36"/>
      <c r="I581" s="36"/>
      <c r="J581" s="36"/>
      <c r="K581" s="36"/>
      <c r="L581" s="36"/>
      <c r="M581" s="36"/>
      <c r="N581" s="36"/>
      <c r="O581" s="36"/>
      <c r="P581" s="36"/>
      <c r="Q581" s="36"/>
      <c r="R581" s="36"/>
      <c r="S581" s="36"/>
      <c r="T581" s="36"/>
      <c r="U581" s="36"/>
      <c r="V581" s="36"/>
      <c r="W581" s="36"/>
      <c r="X581" s="36"/>
      <c r="Y581" s="36"/>
      <c r="Z581" s="36"/>
    </row>
    <row r="582" customFormat="false" ht="15.75" hidden="false" customHeight="true" outlineLevel="0" collapsed="false">
      <c r="A582" s="37"/>
      <c r="B582" s="37"/>
      <c r="C582" s="37"/>
      <c r="D582" s="36"/>
      <c r="E582" s="36"/>
      <c r="F582" s="36"/>
      <c r="G582" s="36"/>
      <c r="I582" s="36"/>
      <c r="J582" s="36"/>
      <c r="K582" s="36"/>
      <c r="L582" s="36"/>
      <c r="M582" s="36"/>
      <c r="N582" s="36"/>
      <c r="O582" s="36"/>
      <c r="P582" s="36"/>
      <c r="Q582" s="36"/>
      <c r="R582" s="36"/>
      <c r="S582" s="36"/>
      <c r="T582" s="36"/>
      <c r="U582" s="36"/>
      <c r="V582" s="36"/>
      <c r="W582" s="36"/>
      <c r="X582" s="36"/>
      <c r="Y582" s="36"/>
      <c r="Z582" s="36"/>
    </row>
    <row r="583" customFormat="false" ht="15.75" hidden="false" customHeight="true" outlineLevel="0" collapsed="false">
      <c r="A583" s="37"/>
      <c r="B583" s="37"/>
      <c r="C583" s="37"/>
      <c r="D583" s="36"/>
      <c r="E583" s="36"/>
      <c r="F583" s="36"/>
      <c r="G583" s="36"/>
      <c r="I583" s="36"/>
      <c r="J583" s="36"/>
      <c r="K583" s="36"/>
      <c r="L583" s="36"/>
      <c r="M583" s="36"/>
      <c r="N583" s="36"/>
      <c r="O583" s="36"/>
      <c r="P583" s="36"/>
      <c r="Q583" s="36"/>
      <c r="R583" s="36"/>
      <c r="S583" s="36"/>
      <c r="T583" s="36"/>
      <c r="U583" s="36"/>
      <c r="V583" s="36"/>
      <c r="W583" s="36"/>
      <c r="X583" s="36"/>
      <c r="Y583" s="36"/>
      <c r="Z583" s="36"/>
    </row>
    <row r="584" customFormat="false" ht="15.75" hidden="false" customHeight="true" outlineLevel="0" collapsed="false">
      <c r="A584" s="37"/>
      <c r="B584" s="37"/>
      <c r="C584" s="37"/>
      <c r="D584" s="36"/>
      <c r="E584" s="36"/>
      <c r="F584" s="36"/>
      <c r="G584" s="36"/>
      <c r="I584" s="36"/>
      <c r="J584" s="36"/>
      <c r="K584" s="36"/>
      <c r="L584" s="36"/>
      <c r="M584" s="36"/>
      <c r="N584" s="36"/>
      <c r="O584" s="36"/>
      <c r="P584" s="36"/>
      <c r="Q584" s="36"/>
      <c r="R584" s="36"/>
      <c r="S584" s="36"/>
      <c r="T584" s="36"/>
      <c r="U584" s="36"/>
      <c r="V584" s="36"/>
      <c r="W584" s="36"/>
      <c r="X584" s="36"/>
      <c r="Y584" s="36"/>
      <c r="Z584" s="36"/>
    </row>
    <row r="585" customFormat="false" ht="15.75" hidden="false" customHeight="true" outlineLevel="0" collapsed="false">
      <c r="A585" s="37"/>
      <c r="B585" s="37"/>
      <c r="C585" s="37"/>
      <c r="D585" s="36"/>
      <c r="E585" s="36"/>
      <c r="F585" s="36"/>
      <c r="G585" s="36"/>
      <c r="I585" s="36"/>
      <c r="J585" s="36"/>
      <c r="K585" s="36"/>
      <c r="L585" s="36"/>
      <c r="M585" s="36"/>
      <c r="N585" s="36"/>
      <c r="O585" s="36"/>
      <c r="P585" s="36"/>
      <c r="Q585" s="36"/>
      <c r="R585" s="36"/>
      <c r="S585" s="36"/>
      <c r="T585" s="36"/>
      <c r="U585" s="36"/>
      <c r="V585" s="36"/>
      <c r="W585" s="36"/>
      <c r="X585" s="36"/>
      <c r="Y585" s="36"/>
      <c r="Z585" s="36"/>
    </row>
    <row r="586" customFormat="false" ht="15.75" hidden="false" customHeight="true" outlineLevel="0" collapsed="false">
      <c r="A586" s="37"/>
      <c r="B586" s="37"/>
      <c r="C586" s="37"/>
      <c r="D586" s="36"/>
      <c r="E586" s="36"/>
      <c r="F586" s="36"/>
      <c r="G586" s="36"/>
      <c r="I586" s="36"/>
      <c r="J586" s="36"/>
      <c r="K586" s="36"/>
      <c r="L586" s="36"/>
      <c r="M586" s="36"/>
      <c r="N586" s="36"/>
      <c r="O586" s="36"/>
      <c r="P586" s="36"/>
      <c r="Q586" s="36"/>
      <c r="R586" s="36"/>
      <c r="S586" s="36"/>
      <c r="T586" s="36"/>
      <c r="U586" s="36"/>
      <c r="V586" s="36"/>
      <c r="W586" s="36"/>
      <c r="X586" s="36"/>
      <c r="Y586" s="36"/>
      <c r="Z586" s="36"/>
    </row>
    <row r="587" customFormat="false" ht="15.75" hidden="false" customHeight="true" outlineLevel="0" collapsed="false">
      <c r="A587" s="37"/>
      <c r="B587" s="37"/>
      <c r="C587" s="37"/>
      <c r="D587" s="36"/>
      <c r="E587" s="36"/>
      <c r="F587" s="36"/>
      <c r="G587" s="36"/>
      <c r="I587" s="36"/>
      <c r="J587" s="36"/>
      <c r="K587" s="36"/>
      <c r="L587" s="36"/>
      <c r="M587" s="36"/>
      <c r="N587" s="36"/>
      <c r="O587" s="36"/>
      <c r="P587" s="36"/>
      <c r="Q587" s="36"/>
      <c r="R587" s="36"/>
      <c r="S587" s="36"/>
      <c r="T587" s="36"/>
      <c r="U587" s="36"/>
      <c r="V587" s="36"/>
      <c r="W587" s="36"/>
      <c r="X587" s="36"/>
      <c r="Y587" s="36"/>
      <c r="Z587" s="36"/>
    </row>
    <row r="588" customFormat="false" ht="15.75" hidden="false" customHeight="true" outlineLevel="0" collapsed="false">
      <c r="A588" s="37"/>
      <c r="B588" s="37"/>
      <c r="C588" s="37"/>
      <c r="D588" s="36"/>
      <c r="E588" s="36"/>
      <c r="F588" s="36"/>
      <c r="G588" s="36"/>
      <c r="I588" s="36"/>
      <c r="J588" s="36"/>
      <c r="K588" s="36"/>
      <c r="L588" s="36"/>
      <c r="M588" s="36"/>
      <c r="N588" s="36"/>
      <c r="O588" s="36"/>
      <c r="P588" s="36"/>
      <c r="Q588" s="36"/>
      <c r="R588" s="36"/>
      <c r="S588" s="36"/>
      <c r="T588" s="36"/>
      <c r="U588" s="36"/>
      <c r="V588" s="36"/>
      <c r="W588" s="36"/>
      <c r="X588" s="36"/>
      <c r="Y588" s="36"/>
      <c r="Z588" s="36"/>
    </row>
    <row r="589" customFormat="false" ht="15.75" hidden="false" customHeight="true" outlineLevel="0" collapsed="false">
      <c r="A589" s="37"/>
      <c r="B589" s="37"/>
      <c r="C589" s="37"/>
      <c r="D589" s="36"/>
      <c r="E589" s="36"/>
      <c r="F589" s="36"/>
      <c r="G589" s="36"/>
      <c r="I589" s="36"/>
      <c r="J589" s="36"/>
      <c r="K589" s="36"/>
      <c r="L589" s="36"/>
      <c r="M589" s="36"/>
      <c r="N589" s="36"/>
      <c r="O589" s="36"/>
      <c r="P589" s="36"/>
      <c r="Q589" s="36"/>
      <c r="R589" s="36"/>
      <c r="S589" s="36"/>
      <c r="T589" s="36"/>
      <c r="U589" s="36"/>
      <c r="V589" s="36"/>
      <c r="W589" s="36"/>
      <c r="X589" s="36"/>
      <c r="Y589" s="36"/>
      <c r="Z589" s="36"/>
    </row>
    <row r="590" customFormat="false" ht="15.75" hidden="false" customHeight="true" outlineLevel="0" collapsed="false">
      <c r="A590" s="37"/>
      <c r="B590" s="37"/>
      <c r="C590" s="37"/>
      <c r="D590" s="36"/>
      <c r="E590" s="36"/>
      <c r="F590" s="36"/>
      <c r="G590" s="36"/>
      <c r="I590" s="36"/>
      <c r="J590" s="36"/>
      <c r="K590" s="36"/>
      <c r="L590" s="36"/>
      <c r="M590" s="36"/>
      <c r="N590" s="36"/>
      <c r="O590" s="36"/>
      <c r="P590" s="36"/>
      <c r="Q590" s="36"/>
      <c r="R590" s="36"/>
      <c r="S590" s="36"/>
      <c r="T590" s="36"/>
      <c r="U590" s="36"/>
      <c r="V590" s="36"/>
      <c r="W590" s="36"/>
      <c r="X590" s="36"/>
      <c r="Y590" s="36"/>
      <c r="Z590" s="36"/>
    </row>
    <row r="591" customFormat="false" ht="15.75" hidden="false" customHeight="true" outlineLevel="0" collapsed="false">
      <c r="A591" s="37"/>
      <c r="B591" s="37"/>
      <c r="C591" s="37"/>
      <c r="D591" s="36"/>
      <c r="E591" s="36"/>
      <c r="F591" s="36"/>
      <c r="G591" s="36"/>
      <c r="I591" s="36"/>
      <c r="J591" s="36"/>
      <c r="K591" s="36"/>
      <c r="L591" s="36"/>
      <c r="M591" s="36"/>
      <c r="N591" s="36"/>
      <c r="O591" s="36"/>
      <c r="P591" s="36"/>
      <c r="Q591" s="36"/>
      <c r="R591" s="36"/>
      <c r="S591" s="36"/>
      <c r="T591" s="36"/>
      <c r="U591" s="36"/>
      <c r="V591" s="36"/>
      <c r="W591" s="36"/>
      <c r="X591" s="36"/>
      <c r="Y591" s="36"/>
      <c r="Z591" s="36"/>
    </row>
    <row r="592" customFormat="false" ht="15.75" hidden="false" customHeight="true" outlineLevel="0" collapsed="false">
      <c r="A592" s="37"/>
      <c r="B592" s="37"/>
      <c r="C592" s="37"/>
      <c r="D592" s="36"/>
      <c r="E592" s="36"/>
      <c r="F592" s="36"/>
      <c r="G592" s="36"/>
      <c r="I592" s="36"/>
      <c r="J592" s="36"/>
      <c r="K592" s="36"/>
      <c r="L592" s="36"/>
      <c r="M592" s="36"/>
      <c r="N592" s="36"/>
      <c r="O592" s="36"/>
      <c r="P592" s="36"/>
      <c r="Q592" s="36"/>
      <c r="R592" s="36"/>
      <c r="S592" s="36"/>
      <c r="T592" s="36"/>
      <c r="U592" s="36"/>
      <c r="V592" s="36"/>
      <c r="W592" s="36"/>
      <c r="X592" s="36"/>
      <c r="Y592" s="36"/>
      <c r="Z592" s="36"/>
    </row>
    <row r="593" customFormat="false" ht="15.75" hidden="false" customHeight="true" outlineLevel="0" collapsed="false">
      <c r="A593" s="37"/>
      <c r="B593" s="37"/>
      <c r="C593" s="37"/>
      <c r="D593" s="36"/>
      <c r="E593" s="36"/>
      <c r="F593" s="36"/>
      <c r="G593" s="36"/>
      <c r="I593" s="36"/>
      <c r="J593" s="36"/>
      <c r="K593" s="36"/>
      <c r="L593" s="36"/>
      <c r="M593" s="36"/>
      <c r="N593" s="36"/>
      <c r="O593" s="36"/>
      <c r="P593" s="36"/>
      <c r="Q593" s="36"/>
      <c r="R593" s="36"/>
      <c r="S593" s="36"/>
      <c r="T593" s="36"/>
      <c r="U593" s="36"/>
      <c r="V593" s="36"/>
      <c r="W593" s="36"/>
      <c r="X593" s="36"/>
      <c r="Y593" s="36"/>
      <c r="Z593" s="36"/>
    </row>
    <row r="594" customFormat="false" ht="15.75" hidden="false" customHeight="true" outlineLevel="0" collapsed="false">
      <c r="A594" s="37"/>
      <c r="B594" s="37"/>
      <c r="C594" s="37"/>
      <c r="D594" s="36"/>
      <c r="E594" s="36"/>
      <c r="F594" s="36"/>
      <c r="G594" s="36"/>
      <c r="I594" s="36"/>
      <c r="J594" s="36"/>
      <c r="K594" s="36"/>
      <c r="L594" s="36"/>
      <c r="M594" s="36"/>
      <c r="N594" s="36"/>
      <c r="O594" s="36"/>
      <c r="P594" s="36"/>
      <c r="Q594" s="36"/>
      <c r="R594" s="36"/>
      <c r="S594" s="36"/>
      <c r="T594" s="36"/>
      <c r="U594" s="36"/>
      <c r="V594" s="36"/>
      <c r="W594" s="36"/>
      <c r="X594" s="36"/>
      <c r="Y594" s="36"/>
      <c r="Z594" s="36"/>
    </row>
    <row r="595" customFormat="false" ht="15.75" hidden="false" customHeight="true" outlineLevel="0" collapsed="false">
      <c r="A595" s="37"/>
      <c r="B595" s="37"/>
      <c r="C595" s="37"/>
      <c r="D595" s="36"/>
      <c r="E595" s="36"/>
      <c r="F595" s="36"/>
      <c r="G595" s="36"/>
      <c r="I595" s="36"/>
      <c r="J595" s="36"/>
      <c r="K595" s="36"/>
      <c r="L595" s="36"/>
      <c r="M595" s="36"/>
      <c r="N595" s="36"/>
      <c r="O595" s="36"/>
      <c r="P595" s="36"/>
      <c r="Q595" s="36"/>
      <c r="R595" s="36"/>
      <c r="S595" s="36"/>
      <c r="T595" s="36"/>
      <c r="U595" s="36"/>
      <c r="V595" s="36"/>
      <c r="W595" s="36"/>
      <c r="X595" s="36"/>
      <c r="Y595" s="36"/>
      <c r="Z595" s="36"/>
    </row>
    <row r="596" customFormat="false" ht="15.75" hidden="false" customHeight="true" outlineLevel="0" collapsed="false">
      <c r="A596" s="37"/>
      <c r="B596" s="37"/>
      <c r="C596" s="37"/>
      <c r="D596" s="36"/>
      <c r="E596" s="36"/>
      <c r="F596" s="36"/>
      <c r="G596" s="36"/>
      <c r="I596" s="36"/>
      <c r="J596" s="36"/>
      <c r="K596" s="36"/>
      <c r="L596" s="36"/>
      <c r="M596" s="36"/>
      <c r="N596" s="36"/>
      <c r="O596" s="36"/>
      <c r="P596" s="36"/>
      <c r="Q596" s="36"/>
      <c r="R596" s="36"/>
      <c r="S596" s="36"/>
      <c r="T596" s="36"/>
      <c r="U596" s="36"/>
      <c r="V596" s="36"/>
      <c r="W596" s="36"/>
      <c r="X596" s="36"/>
      <c r="Y596" s="36"/>
      <c r="Z596" s="36"/>
    </row>
    <row r="597" customFormat="false" ht="15.75" hidden="false" customHeight="true" outlineLevel="0" collapsed="false">
      <c r="A597" s="37"/>
      <c r="B597" s="37"/>
      <c r="C597" s="37"/>
      <c r="D597" s="36"/>
      <c r="E597" s="36"/>
      <c r="F597" s="36"/>
      <c r="G597" s="36"/>
      <c r="I597" s="36"/>
      <c r="J597" s="36"/>
      <c r="K597" s="36"/>
      <c r="L597" s="36"/>
      <c r="M597" s="36"/>
      <c r="N597" s="36"/>
      <c r="O597" s="36"/>
      <c r="P597" s="36"/>
      <c r="Q597" s="36"/>
      <c r="R597" s="36"/>
      <c r="S597" s="36"/>
      <c r="T597" s="36"/>
      <c r="U597" s="36"/>
      <c r="V597" s="36"/>
      <c r="W597" s="36"/>
      <c r="X597" s="36"/>
      <c r="Y597" s="36"/>
      <c r="Z597" s="36"/>
    </row>
    <row r="598" customFormat="false" ht="15.75" hidden="false" customHeight="true" outlineLevel="0" collapsed="false">
      <c r="A598" s="37"/>
      <c r="B598" s="37"/>
      <c r="C598" s="37"/>
      <c r="D598" s="36"/>
      <c r="E598" s="36"/>
      <c r="F598" s="36"/>
      <c r="G598" s="36"/>
      <c r="I598" s="36"/>
      <c r="J598" s="36"/>
      <c r="K598" s="36"/>
      <c r="L598" s="36"/>
      <c r="M598" s="36"/>
      <c r="N598" s="36"/>
      <c r="O598" s="36"/>
      <c r="P598" s="36"/>
      <c r="Q598" s="36"/>
      <c r="R598" s="36"/>
      <c r="S598" s="36"/>
      <c r="T598" s="36"/>
      <c r="U598" s="36"/>
      <c r="V598" s="36"/>
      <c r="W598" s="36"/>
      <c r="X598" s="36"/>
      <c r="Y598" s="36"/>
      <c r="Z598" s="36"/>
    </row>
    <row r="599" customFormat="false" ht="15.75" hidden="false" customHeight="true" outlineLevel="0" collapsed="false">
      <c r="A599" s="37"/>
      <c r="B599" s="37"/>
      <c r="C599" s="37"/>
      <c r="D599" s="36"/>
      <c r="E599" s="36"/>
      <c r="F599" s="36"/>
      <c r="G599" s="36"/>
      <c r="I599" s="36"/>
      <c r="J599" s="36"/>
      <c r="K599" s="36"/>
      <c r="L599" s="36"/>
      <c r="M599" s="36"/>
      <c r="N599" s="36"/>
      <c r="O599" s="36"/>
      <c r="P599" s="36"/>
      <c r="Q599" s="36"/>
      <c r="R599" s="36"/>
      <c r="S599" s="36"/>
      <c r="T599" s="36"/>
      <c r="U599" s="36"/>
      <c r="V599" s="36"/>
      <c r="W599" s="36"/>
      <c r="X599" s="36"/>
      <c r="Y599" s="36"/>
      <c r="Z599" s="36"/>
    </row>
    <row r="600" customFormat="false" ht="15.75" hidden="false" customHeight="true" outlineLevel="0" collapsed="false">
      <c r="A600" s="37"/>
      <c r="B600" s="37"/>
      <c r="C600" s="37"/>
      <c r="D600" s="36"/>
      <c r="E600" s="36"/>
      <c r="F600" s="36"/>
      <c r="G600" s="36"/>
      <c r="I600" s="36"/>
      <c r="J600" s="36"/>
      <c r="K600" s="36"/>
      <c r="L600" s="36"/>
      <c r="M600" s="36"/>
      <c r="N600" s="36"/>
      <c r="O600" s="36"/>
      <c r="P600" s="36"/>
      <c r="Q600" s="36"/>
      <c r="R600" s="36"/>
      <c r="S600" s="36"/>
      <c r="T600" s="36"/>
      <c r="U600" s="36"/>
      <c r="V600" s="36"/>
      <c r="W600" s="36"/>
      <c r="X600" s="36"/>
      <c r="Y600" s="36"/>
      <c r="Z600" s="36"/>
    </row>
    <row r="601" customFormat="false" ht="15.75" hidden="false" customHeight="true" outlineLevel="0" collapsed="false">
      <c r="A601" s="37"/>
      <c r="B601" s="37"/>
      <c r="C601" s="37"/>
      <c r="D601" s="36"/>
      <c r="E601" s="36"/>
      <c r="F601" s="36"/>
      <c r="G601" s="36"/>
      <c r="I601" s="36"/>
      <c r="J601" s="36"/>
      <c r="K601" s="36"/>
      <c r="L601" s="36"/>
      <c r="M601" s="36"/>
      <c r="N601" s="36"/>
      <c r="O601" s="36"/>
      <c r="P601" s="36"/>
      <c r="Q601" s="36"/>
      <c r="R601" s="36"/>
      <c r="S601" s="36"/>
      <c r="T601" s="36"/>
      <c r="U601" s="36"/>
      <c r="V601" s="36"/>
      <c r="W601" s="36"/>
      <c r="X601" s="36"/>
      <c r="Y601" s="36"/>
      <c r="Z601" s="36"/>
    </row>
    <row r="602" customFormat="false" ht="15.75" hidden="false" customHeight="true" outlineLevel="0" collapsed="false">
      <c r="A602" s="37"/>
      <c r="B602" s="37"/>
      <c r="C602" s="37"/>
      <c r="D602" s="36"/>
      <c r="E602" s="36"/>
      <c r="F602" s="36"/>
      <c r="G602" s="36"/>
      <c r="I602" s="36"/>
      <c r="J602" s="36"/>
      <c r="K602" s="36"/>
      <c r="L602" s="36"/>
      <c r="M602" s="36"/>
      <c r="N602" s="36"/>
      <c r="O602" s="36"/>
      <c r="P602" s="36"/>
      <c r="Q602" s="36"/>
      <c r="R602" s="36"/>
      <c r="S602" s="36"/>
      <c r="T602" s="36"/>
      <c r="U602" s="36"/>
      <c r="V602" s="36"/>
      <c r="W602" s="36"/>
      <c r="X602" s="36"/>
      <c r="Y602" s="36"/>
      <c r="Z602" s="36"/>
    </row>
    <row r="603" customFormat="false" ht="15.75" hidden="false" customHeight="true" outlineLevel="0" collapsed="false">
      <c r="A603" s="37"/>
      <c r="B603" s="37"/>
      <c r="C603" s="37"/>
      <c r="D603" s="36"/>
      <c r="E603" s="36"/>
      <c r="F603" s="36"/>
      <c r="G603" s="36"/>
      <c r="I603" s="36"/>
      <c r="J603" s="36"/>
      <c r="K603" s="36"/>
      <c r="L603" s="36"/>
      <c r="M603" s="36"/>
      <c r="N603" s="36"/>
      <c r="O603" s="36"/>
      <c r="P603" s="36"/>
      <c r="Q603" s="36"/>
      <c r="R603" s="36"/>
      <c r="S603" s="36"/>
      <c r="T603" s="36"/>
      <c r="U603" s="36"/>
      <c r="V603" s="36"/>
      <c r="W603" s="36"/>
      <c r="X603" s="36"/>
      <c r="Y603" s="36"/>
      <c r="Z603" s="36"/>
    </row>
    <row r="604" customFormat="false" ht="15.75" hidden="false" customHeight="true" outlineLevel="0" collapsed="false">
      <c r="A604" s="37"/>
      <c r="B604" s="37"/>
      <c r="C604" s="37"/>
      <c r="D604" s="36"/>
      <c r="E604" s="36"/>
      <c r="F604" s="36"/>
      <c r="G604" s="36"/>
      <c r="I604" s="36"/>
      <c r="J604" s="36"/>
      <c r="K604" s="36"/>
      <c r="L604" s="36"/>
      <c r="M604" s="36"/>
      <c r="N604" s="36"/>
      <c r="O604" s="36"/>
      <c r="P604" s="36"/>
      <c r="Q604" s="36"/>
      <c r="R604" s="36"/>
      <c r="S604" s="36"/>
      <c r="T604" s="36"/>
      <c r="U604" s="36"/>
      <c r="V604" s="36"/>
      <c r="W604" s="36"/>
      <c r="X604" s="36"/>
      <c r="Y604" s="36"/>
      <c r="Z604" s="36"/>
    </row>
    <row r="605" customFormat="false" ht="15.75" hidden="false" customHeight="true" outlineLevel="0" collapsed="false">
      <c r="A605" s="37"/>
      <c r="B605" s="37"/>
      <c r="C605" s="37"/>
      <c r="D605" s="36"/>
      <c r="E605" s="36"/>
      <c r="F605" s="36"/>
      <c r="G605" s="36"/>
      <c r="I605" s="36"/>
      <c r="J605" s="36"/>
      <c r="K605" s="36"/>
      <c r="L605" s="36"/>
      <c r="M605" s="36"/>
      <c r="N605" s="36"/>
      <c r="O605" s="36"/>
      <c r="P605" s="36"/>
      <c r="Q605" s="36"/>
      <c r="R605" s="36"/>
      <c r="S605" s="36"/>
      <c r="T605" s="36"/>
      <c r="U605" s="36"/>
      <c r="V605" s="36"/>
      <c r="W605" s="36"/>
      <c r="X605" s="36"/>
      <c r="Y605" s="36"/>
      <c r="Z605" s="36"/>
    </row>
    <row r="606" customFormat="false" ht="15.75" hidden="false" customHeight="true" outlineLevel="0" collapsed="false">
      <c r="A606" s="37"/>
      <c r="B606" s="37"/>
      <c r="C606" s="37"/>
      <c r="D606" s="36"/>
      <c r="E606" s="36"/>
      <c r="F606" s="36"/>
      <c r="G606" s="36"/>
      <c r="I606" s="36"/>
      <c r="J606" s="36"/>
      <c r="K606" s="36"/>
      <c r="L606" s="36"/>
      <c r="M606" s="36"/>
      <c r="N606" s="36"/>
      <c r="O606" s="36"/>
      <c r="P606" s="36"/>
      <c r="Q606" s="36"/>
      <c r="R606" s="36"/>
      <c r="S606" s="36"/>
      <c r="T606" s="36"/>
      <c r="U606" s="36"/>
      <c r="V606" s="36"/>
      <c r="W606" s="36"/>
      <c r="X606" s="36"/>
      <c r="Y606" s="36"/>
      <c r="Z606" s="36"/>
    </row>
    <row r="607" customFormat="false" ht="15.75" hidden="false" customHeight="true" outlineLevel="0" collapsed="false">
      <c r="A607" s="37"/>
      <c r="B607" s="37"/>
      <c r="C607" s="37"/>
      <c r="D607" s="36"/>
      <c r="E607" s="36"/>
      <c r="F607" s="36"/>
      <c r="G607" s="36"/>
      <c r="I607" s="36"/>
      <c r="J607" s="36"/>
      <c r="K607" s="36"/>
      <c r="L607" s="36"/>
      <c r="M607" s="36"/>
      <c r="N607" s="36"/>
      <c r="O607" s="36"/>
      <c r="P607" s="36"/>
      <c r="Q607" s="36"/>
      <c r="R607" s="36"/>
      <c r="S607" s="36"/>
      <c r="T607" s="36"/>
      <c r="U607" s="36"/>
      <c r="V607" s="36"/>
      <c r="W607" s="36"/>
      <c r="X607" s="36"/>
      <c r="Y607" s="36"/>
      <c r="Z607" s="36"/>
    </row>
    <row r="608" customFormat="false" ht="15.75" hidden="false" customHeight="true" outlineLevel="0" collapsed="false">
      <c r="A608" s="37"/>
      <c r="B608" s="37"/>
      <c r="C608" s="37"/>
      <c r="D608" s="36"/>
      <c r="E608" s="36"/>
      <c r="F608" s="36"/>
      <c r="G608" s="36"/>
      <c r="I608" s="36"/>
      <c r="J608" s="36"/>
      <c r="K608" s="36"/>
      <c r="L608" s="36"/>
      <c r="M608" s="36"/>
      <c r="N608" s="36"/>
      <c r="O608" s="36"/>
      <c r="P608" s="36"/>
      <c r="Q608" s="36"/>
      <c r="R608" s="36"/>
      <c r="S608" s="36"/>
      <c r="T608" s="36"/>
      <c r="U608" s="36"/>
      <c r="V608" s="36"/>
      <c r="W608" s="36"/>
      <c r="X608" s="36"/>
      <c r="Y608" s="36"/>
      <c r="Z608" s="36"/>
    </row>
    <row r="609" customFormat="false" ht="15.75" hidden="false" customHeight="true" outlineLevel="0" collapsed="false">
      <c r="A609" s="37"/>
      <c r="B609" s="37"/>
      <c r="C609" s="37"/>
      <c r="D609" s="36"/>
      <c r="E609" s="36"/>
      <c r="F609" s="36"/>
      <c r="G609" s="36"/>
      <c r="I609" s="36"/>
      <c r="J609" s="36"/>
      <c r="K609" s="36"/>
      <c r="L609" s="36"/>
      <c r="M609" s="36"/>
      <c r="N609" s="36"/>
      <c r="O609" s="36"/>
      <c r="P609" s="36"/>
      <c r="Q609" s="36"/>
      <c r="R609" s="36"/>
      <c r="S609" s="36"/>
      <c r="T609" s="36"/>
      <c r="U609" s="36"/>
      <c r="V609" s="36"/>
      <c r="W609" s="36"/>
      <c r="X609" s="36"/>
      <c r="Y609" s="36"/>
      <c r="Z609" s="36"/>
    </row>
    <row r="610" customFormat="false" ht="15.75" hidden="false" customHeight="true" outlineLevel="0" collapsed="false">
      <c r="A610" s="37"/>
      <c r="B610" s="37"/>
      <c r="C610" s="37"/>
      <c r="D610" s="36"/>
      <c r="E610" s="36"/>
      <c r="F610" s="36"/>
      <c r="G610" s="36"/>
      <c r="I610" s="36"/>
      <c r="J610" s="36"/>
      <c r="K610" s="36"/>
      <c r="L610" s="36"/>
      <c r="M610" s="36"/>
      <c r="N610" s="36"/>
      <c r="O610" s="36"/>
      <c r="P610" s="36"/>
      <c r="Q610" s="36"/>
      <c r="R610" s="36"/>
      <c r="S610" s="36"/>
      <c r="T610" s="36"/>
      <c r="U610" s="36"/>
      <c r="V610" s="36"/>
      <c r="W610" s="36"/>
      <c r="X610" s="36"/>
      <c r="Y610" s="36"/>
      <c r="Z610" s="36"/>
    </row>
    <row r="611" customFormat="false" ht="15.75" hidden="false" customHeight="true" outlineLevel="0" collapsed="false">
      <c r="A611" s="37"/>
      <c r="B611" s="37"/>
      <c r="C611" s="37"/>
      <c r="D611" s="36"/>
      <c r="E611" s="36"/>
      <c r="F611" s="36"/>
      <c r="G611" s="36"/>
      <c r="I611" s="36"/>
      <c r="J611" s="36"/>
      <c r="K611" s="36"/>
      <c r="L611" s="36"/>
      <c r="M611" s="36"/>
      <c r="N611" s="36"/>
      <c r="O611" s="36"/>
      <c r="P611" s="36"/>
      <c r="Q611" s="36"/>
      <c r="R611" s="36"/>
      <c r="S611" s="36"/>
      <c r="T611" s="36"/>
      <c r="U611" s="36"/>
      <c r="V611" s="36"/>
      <c r="W611" s="36"/>
      <c r="X611" s="36"/>
      <c r="Y611" s="36"/>
      <c r="Z611" s="36"/>
    </row>
    <row r="612" customFormat="false" ht="15.75" hidden="false" customHeight="true" outlineLevel="0" collapsed="false">
      <c r="A612" s="37"/>
      <c r="B612" s="37"/>
      <c r="C612" s="37"/>
      <c r="D612" s="36"/>
      <c r="E612" s="36"/>
      <c r="F612" s="36"/>
      <c r="G612" s="36"/>
      <c r="I612" s="36"/>
      <c r="J612" s="36"/>
      <c r="K612" s="36"/>
      <c r="L612" s="36"/>
      <c r="M612" s="36"/>
      <c r="N612" s="36"/>
      <c r="O612" s="36"/>
      <c r="P612" s="36"/>
      <c r="Q612" s="36"/>
      <c r="R612" s="36"/>
      <c r="S612" s="36"/>
      <c r="T612" s="36"/>
      <c r="U612" s="36"/>
      <c r="V612" s="36"/>
      <c r="W612" s="36"/>
      <c r="X612" s="36"/>
      <c r="Y612" s="36"/>
      <c r="Z612" s="36"/>
    </row>
    <row r="613" customFormat="false" ht="15.75" hidden="false" customHeight="true" outlineLevel="0" collapsed="false">
      <c r="A613" s="37"/>
      <c r="B613" s="37"/>
      <c r="C613" s="37"/>
      <c r="D613" s="36"/>
      <c r="E613" s="36"/>
      <c r="F613" s="36"/>
      <c r="G613" s="36"/>
      <c r="I613" s="36"/>
      <c r="J613" s="36"/>
      <c r="K613" s="36"/>
      <c r="L613" s="36"/>
      <c r="M613" s="36"/>
      <c r="N613" s="36"/>
      <c r="O613" s="36"/>
      <c r="P613" s="36"/>
      <c r="Q613" s="36"/>
      <c r="R613" s="36"/>
      <c r="S613" s="36"/>
      <c r="T613" s="36"/>
      <c r="U613" s="36"/>
      <c r="V613" s="36"/>
      <c r="W613" s="36"/>
      <c r="X613" s="36"/>
      <c r="Y613" s="36"/>
      <c r="Z613" s="36"/>
    </row>
    <row r="614" customFormat="false" ht="15.75" hidden="false" customHeight="true" outlineLevel="0" collapsed="false">
      <c r="A614" s="37"/>
      <c r="B614" s="37"/>
      <c r="C614" s="37"/>
      <c r="D614" s="36"/>
      <c r="E614" s="36"/>
      <c r="F614" s="36"/>
      <c r="G614" s="36"/>
      <c r="I614" s="36"/>
      <c r="J614" s="36"/>
      <c r="K614" s="36"/>
      <c r="L614" s="36"/>
      <c r="M614" s="36"/>
      <c r="N614" s="36"/>
      <c r="O614" s="36"/>
      <c r="P614" s="36"/>
      <c r="Q614" s="36"/>
      <c r="R614" s="36"/>
      <c r="S614" s="36"/>
      <c r="T614" s="36"/>
      <c r="U614" s="36"/>
      <c r="V614" s="36"/>
      <c r="W614" s="36"/>
      <c r="X614" s="36"/>
      <c r="Y614" s="36"/>
      <c r="Z614" s="36"/>
    </row>
    <row r="615" customFormat="false" ht="15.75" hidden="false" customHeight="true" outlineLevel="0" collapsed="false">
      <c r="A615" s="37"/>
      <c r="B615" s="37"/>
      <c r="C615" s="37"/>
      <c r="D615" s="36"/>
      <c r="E615" s="36"/>
      <c r="F615" s="36"/>
      <c r="G615" s="36"/>
      <c r="I615" s="36"/>
      <c r="J615" s="36"/>
      <c r="K615" s="36"/>
      <c r="L615" s="36"/>
      <c r="M615" s="36"/>
      <c r="N615" s="36"/>
      <c r="O615" s="36"/>
      <c r="P615" s="36"/>
      <c r="Q615" s="36"/>
      <c r="R615" s="36"/>
      <c r="S615" s="36"/>
      <c r="T615" s="36"/>
      <c r="U615" s="36"/>
      <c r="V615" s="36"/>
      <c r="W615" s="36"/>
      <c r="X615" s="36"/>
      <c r="Y615" s="36"/>
      <c r="Z615" s="36"/>
    </row>
    <row r="616" customFormat="false" ht="15.75" hidden="false" customHeight="true" outlineLevel="0" collapsed="false">
      <c r="A616" s="37"/>
      <c r="B616" s="37"/>
      <c r="C616" s="37"/>
      <c r="D616" s="36"/>
      <c r="E616" s="36"/>
      <c r="F616" s="36"/>
      <c r="G616" s="36"/>
      <c r="I616" s="36"/>
      <c r="J616" s="36"/>
      <c r="K616" s="36"/>
      <c r="L616" s="36"/>
      <c r="M616" s="36"/>
      <c r="N616" s="36"/>
      <c r="O616" s="36"/>
      <c r="P616" s="36"/>
      <c r="Q616" s="36"/>
      <c r="R616" s="36"/>
      <c r="S616" s="36"/>
      <c r="T616" s="36"/>
      <c r="U616" s="36"/>
      <c r="V616" s="36"/>
      <c r="W616" s="36"/>
      <c r="X616" s="36"/>
      <c r="Y616" s="36"/>
      <c r="Z616" s="36"/>
    </row>
    <row r="617" customFormat="false" ht="15.75" hidden="false" customHeight="true" outlineLevel="0" collapsed="false">
      <c r="A617" s="37"/>
      <c r="B617" s="37"/>
      <c r="C617" s="37"/>
      <c r="D617" s="36"/>
      <c r="E617" s="36"/>
      <c r="F617" s="36"/>
      <c r="G617" s="36"/>
      <c r="I617" s="36"/>
      <c r="J617" s="36"/>
      <c r="K617" s="36"/>
      <c r="L617" s="36"/>
      <c r="M617" s="36"/>
      <c r="N617" s="36"/>
      <c r="O617" s="36"/>
      <c r="P617" s="36"/>
      <c r="Q617" s="36"/>
      <c r="R617" s="36"/>
      <c r="S617" s="36"/>
      <c r="T617" s="36"/>
      <c r="U617" s="36"/>
      <c r="V617" s="36"/>
      <c r="W617" s="36"/>
      <c r="X617" s="36"/>
      <c r="Y617" s="36"/>
      <c r="Z617" s="36"/>
    </row>
    <row r="618" customFormat="false" ht="15.75" hidden="false" customHeight="true" outlineLevel="0" collapsed="false">
      <c r="A618" s="37"/>
      <c r="B618" s="37"/>
      <c r="C618" s="37"/>
      <c r="D618" s="36"/>
      <c r="E618" s="36"/>
      <c r="F618" s="36"/>
      <c r="G618" s="36"/>
      <c r="I618" s="36"/>
      <c r="J618" s="36"/>
      <c r="K618" s="36"/>
      <c r="L618" s="36"/>
      <c r="M618" s="36"/>
      <c r="N618" s="36"/>
      <c r="O618" s="36"/>
      <c r="P618" s="36"/>
      <c r="Q618" s="36"/>
      <c r="R618" s="36"/>
      <c r="S618" s="36"/>
      <c r="T618" s="36"/>
      <c r="U618" s="36"/>
      <c r="V618" s="36"/>
      <c r="W618" s="36"/>
      <c r="X618" s="36"/>
      <c r="Y618" s="36"/>
      <c r="Z618" s="36"/>
    </row>
    <row r="619" customFormat="false" ht="15.75" hidden="false" customHeight="true" outlineLevel="0" collapsed="false">
      <c r="A619" s="37"/>
      <c r="B619" s="37"/>
      <c r="C619" s="37"/>
      <c r="D619" s="36"/>
      <c r="E619" s="36"/>
      <c r="F619" s="36"/>
      <c r="G619" s="36"/>
      <c r="I619" s="36"/>
      <c r="J619" s="36"/>
      <c r="K619" s="36"/>
      <c r="L619" s="36"/>
      <c r="M619" s="36"/>
      <c r="N619" s="36"/>
      <c r="O619" s="36"/>
      <c r="P619" s="36"/>
      <c r="Q619" s="36"/>
      <c r="R619" s="36"/>
      <c r="S619" s="36"/>
      <c r="T619" s="36"/>
      <c r="U619" s="36"/>
      <c r="V619" s="36"/>
      <c r="W619" s="36"/>
      <c r="X619" s="36"/>
      <c r="Y619" s="36"/>
      <c r="Z619" s="36"/>
    </row>
    <row r="620" customFormat="false" ht="15.75" hidden="false" customHeight="true" outlineLevel="0" collapsed="false">
      <c r="A620" s="37"/>
      <c r="B620" s="37"/>
      <c r="C620" s="37"/>
      <c r="D620" s="36"/>
      <c r="E620" s="36"/>
      <c r="F620" s="36"/>
      <c r="G620" s="36"/>
      <c r="I620" s="36"/>
      <c r="J620" s="36"/>
      <c r="K620" s="36"/>
      <c r="L620" s="36"/>
      <c r="M620" s="36"/>
      <c r="N620" s="36"/>
      <c r="O620" s="36"/>
      <c r="P620" s="36"/>
      <c r="Q620" s="36"/>
      <c r="R620" s="36"/>
      <c r="S620" s="36"/>
      <c r="T620" s="36"/>
      <c r="U620" s="36"/>
      <c r="V620" s="36"/>
      <c r="W620" s="36"/>
      <c r="X620" s="36"/>
      <c r="Y620" s="36"/>
      <c r="Z620" s="36"/>
    </row>
    <row r="621" customFormat="false" ht="15.75" hidden="false" customHeight="true" outlineLevel="0" collapsed="false">
      <c r="A621" s="37"/>
      <c r="B621" s="37"/>
      <c r="C621" s="37"/>
      <c r="D621" s="36"/>
      <c r="E621" s="36"/>
      <c r="F621" s="36"/>
      <c r="G621" s="36"/>
      <c r="I621" s="36"/>
      <c r="J621" s="36"/>
      <c r="K621" s="36"/>
      <c r="L621" s="36"/>
      <c r="M621" s="36"/>
      <c r="N621" s="36"/>
      <c r="O621" s="36"/>
      <c r="P621" s="36"/>
      <c r="Q621" s="36"/>
      <c r="R621" s="36"/>
      <c r="S621" s="36"/>
      <c r="T621" s="36"/>
      <c r="U621" s="36"/>
      <c r="V621" s="36"/>
      <c r="W621" s="36"/>
      <c r="X621" s="36"/>
      <c r="Y621" s="36"/>
      <c r="Z621" s="36"/>
    </row>
    <row r="622" customFormat="false" ht="15.75" hidden="false" customHeight="true" outlineLevel="0" collapsed="false">
      <c r="A622" s="37"/>
      <c r="B622" s="37"/>
      <c r="C622" s="37"/>
      <c r="D622" s="36"/>
      <c r="E622" s="36"/>
      <c r="F622" s="36"/>
      <c r="G622" s="36"/>
      <c r="I622" s="36"/>
      <c r="J622" s="36"/>
      <c r="K622" s="36"/>
      <c r="L622" s="36"/>
      <c r="M622" s="36"/>
      <c r="N622" s="36"/>
      <c r="O622" s="36"/>
      <c r="P622" s="36"/>
      <c r="Q622" s="36"/>
      <c r="R622" s="36"/>
      <c r="S622" s="36"/>
      <c r="T622" s="36"/>
      <c r="U622" s="36"/>
      <c r="V622" s="36"/>
      <c r="W622" s="36"/>
      <c r="X622" s="36"/>
      <c r="Y622" s="36"/>
      <c r="Z622" s="36"/>
    </row>
    <row r="623" customFormat="false" ht="15.75" hidden="false" customHeight="true" outlineLevel="0" collapsed="false">
      <c r="A623" s="37"/>
      <c r="B623" s="37"/>
      <c r="C623" s="37"/>
      <c r="D623" s="36"/>
      <c r="E623" s="36"/>
      <c r="F623" s="36"/>
      <c r="G623" s="36"/>
      <c r="I623" s="36"/>
      <c r="J623" s="36"/>
      <c r="K623" s="36"/>
      <c r="L623" s="36"/>
      <c r="M623" s="36"/>
      <c r="N623" s="36"/>
      <c r="O623" s="36"/>
      <c r="P623" s="36"/>
      <c r="Q623" s="36"/>
      <c r="R623" s="36"/>
      <c r="S623" s="36"/>
      <c r="T623" s="36"/>
      <c r="U623" s="36"/>
      <c r="V623" s="36"/>
      <c r="W623" s="36"/>
      <c r="X623" s="36"/>
      <c r="Y623" s="36"/>
      <c r="Z623" s="36"/>
    </row>
    <row r="624" customFormat="false" ht="15.75" hidden="false" customHeight="true" outlineLevel="0" collapsed="false">
      <c r="A624" s="37"/>
      <c r="B624" s="37"/>
      <c r="C624" s="37"/>
      <c r="D624" s="36"/>
      <c r="E624" s="36"/>
      <c r="F624" s="36"/>
      <c r="G624" s="36"/>
      <c r="I624" s="36"/>
      <c r="J624" s="36"/>
      <c r="K624" s="36"/>
      <c r="L624" s="36"/>
      <c r="M624" s="36"/>
      <c r="N624" s="36"/>
      <c r="O624" s="36"/>
      <c r="P624" s="36"/>
      <c r="Q624" s="36"/>
      <c r="R624" s="36"/>
      <c r="S624" s="36"/>
      <c r="T624" s="36"/>
      <c r="U624" s="36"/>
      <c r="V624" s="36"/>
      <c r="W624" s="36"/>
      <c r="X624" s="36"/>
      <c r="Y624" s="36"/>
      <c r="Z624" s="36"/>
    </row>
    <row r="625" customFormat="false" ht="15.75" hidden="false" customHeight="true" outlineLevel="0" collapsed="false">
      <c r="A625" s="37"/>
      <c r="B625" s="37"/>
      <c r="C625" s="37"/>
      <c r="D625" s="36"/>
      <c r="E625" s="36"/>
      <c r="F625" s="36"/>
      <c r="G625" s="36"/>
      <c r="I625" s="36"/>
      <c r="J625" s="36"/>
      <c r="K625" s="36"/>
      <c r="L625" s="36"/>
      <c r="M625" s="36"/>
      <c r="N625" s="36"/>
      <c r="O625" s="36"/>
      <c r="P625" s="36"/>
      <c r="Q625" s="36"/>
      <c r="R625" s="36"/>
      <c r="S625" s="36"/>
      <c r="T625" s="36"/>
      <c r="U625" s="36"/>
      <c r="V625" s="36"/>
      <c r="W625" s="36"/>
      <c r="X625" s="36"/>
      <c r="Y625" s="36"/>
      <c r="Z625" s="36"/>
    </row>
    <row r="626" customFormat="false" ht="15.75" hidden="false" customHeight="true" outlineLevel="0" collapsed="false">
      <c r="A626" s="37"/>
      <c r="B626" s="37"/>
      <c r="C626" s="37"/>
      <c r="D626" s="36"/>
      <c r="E626" s="36"/>
      <c r="F626" s="36"/>
      <c r="G626" s="36"/>
      <c r="I626" s="36"/>
      <c r="J626" s="36"/>
      <c r="K626" s="36"/>
      <c r="L626" s="36"/>
      <c r="M626" s="36"/>
      <c r="N626" s="36"/>
      <c r="O626" s="36"/>
      <c r="P626" s="36"/>
      <c r="Q626" s="36"/>
      <c r="R626" s="36"/>
      <c r="S626" s="36"/>
      <c r="T626" s="36"/>
      <c r="U626" s="36"/>
      <c r="V626" s="36"/>
      <c r="W626" s="36"/>
      <c r="X626" s="36"/>
      <c r="Y626" s="36"/>
      <c r="Z626" s="36"/>
    </row>
    <row r="627" customFormat="false" ht="15.75" hidden="false" customHeight="true" outlineLevel="0" collapsed="false">
      <c r="A627" s="37"/>
      <c r="B627" s="37"/>
      <c r="C627" s="37"/>
      <c r="D627" s="36"/>
      <c r="E627" s="36"/>
      <c r="F627" s="36"/>
      <c r="G627" s="36"/>
      <c r="I627" s="36"/>
      <c r="J627" s="36"/>
      <c r="K627" s="36"/>
      <c r="L627" s="36"/>
      <c r="M627" s="36"/>
      <c r="N627" s="36"/>
      <c r="O627" s="36"/>
      <c r="P627" s="36"/>
      <c r="Q627" s="36"/>
      <c r="R627" s="36"/>
      <c r="S627" s="36"/>
      <c r="T627" s="36"/>
      <c r="U627" s="36"/>
      <c r="V627" s="36"/>
      <c r="W627" s="36"/>
      <c r="X627" s="36"/>
      <c r="Y627" s="36"/>
      <c r="Z627" s="36"/>
    </row>
    <row r="628" customFormat="false" ht="15.75" hidden="false" customHeight="true" outlineLevel="0" collapsed="false">
      <c r="A628" s="37"/>
      <c r="B628" s="37"/>
      <c r="C628" s="37"/>
      <c r="D628" s="36"/>
      <c r="E628" s="36"/>
      <c r="F628" s="36"/>
      <c r="G628" s="36"/>
      <c r="I628" s="36"/>
      <c r="J628" s="36"/>
      <c r="K628" s="36"/>
      <c r="L628" s="36"/>
      <c r="M628" s="36"/>
      <c r="N628" s="36"/>
      <c r="O628" s="36"/>
      <c r="P628" s="36"/>
      <c r="Q628" s="36"/>
      <c r="R628" s="36"/>
      <c r="S628" s="36"/>
      <c r="T628" s="36"/>
      <c r="U628" s="36"/>
      <c r="V628" s="36"/>
      <c r="W628" s="36"/>
      <c r="X628" s="36"/>
      <c r="Y628" s="36"/>
      <c r="Z628" s="36"/>
    </row>
    <row r="629" customFormat="false" ht="15.75" hidden="false" customHeight="true" outlineLevel="0" collapsed="false">
      <c r="A629" s="37"/>
      <c r="B629" s="37"/>
      <c r="C629" s="37"/>
      <c r="D629" s="36"/>
      <c r="E629" s="36"/>
      <c r="F629" s="36"/>
      <c r="G629" s="36"/>
      <c r="I629" s="36"/>
      <c r="J629" s="36"/>
      <c r="K629" s="36"/>
      <c r="L629" s="36"/>
      <c r="M629" s="36"/>
      <c r="N629" s="36"/>
      <c r="O629" s="36"/>
      <c r="P629" s="36"/>
      <c r="Q629" s="36"/>
      <c r="R629" s="36"/>
      <c r="S629" s="36"/>
      <c r="T629" s="36"/>
      <c r="U629" s="36"/>
      <c r="V629" s="36"/>
      <c r="W629" s="36"/>
      <c r="X629" s="36"/>
      <c r="Y629" s="36"/>
      <c r="Z629" s="36"/>
    </row>
    <row r="630" customFormat="false" ht="15.75" hidden="false" customHeight="true" outlineLevel="0" collapsed="false">
      <c r="A630" s="37"/>
      <c r="B630" s="37"/>
      <c r="C630" s="37"/>
      <c r="D630" s="36"/>
      <c r="E630" s="36"/>
      <c r="F630" s="36"/>
      <c r="G630" s="36"/>
      <c r="I630" s="36"/>
      <c r="J630" s="36"/>
      <c r="K630" s="36"/>
      <c r="L630" s="36"/>
      <c r="M630" s="36"/>
      <c r="N630" s="36"/>
      <c r="O630" s="36"/>
      <c r="P630" s="36"/>
      <c r="Q630" s="36"/>
      <c r="R630" s="36"/>
      <c r="S630" s="36"/>
      <c r="T630" s="36"/>
      <c r="U630" s="36"/>
      <c r="V630" s="36"/>
      <c r="W630" s="36"/>
      <c r="X630" s="36"/>
      <c r="Y630" s="36"/>
      <c r="Z630" s="36"/>
    </row>
    <row r="631" customFormat="false" ht="15.75" hidden="false" customHeight="true" outlineLevel="0" collapsed="false">
      <c r="A631" s="37"/>
      <c r="B631" s="37"/>
      <c r="C631" s="37"/>
      <c r="D631" s="36"/>
      <c r="E631" s="36"/>
      <c r="F631" s="36"/>
      <c r="G631" s="36"/>
      <c r="I631" s="36"/>
      <c r="J631" s="36"/>
      <c r="K631" s="36"/>
      <c r="L631" s="36"/>
      <c r="M631" s="36"/>
      <c r="N631" s="36"/>
      <c r="O631" s="36"/>
      <c r="P631" s="36"/>
      <c r="Q631" s="36"/>
      <c r="R631" s="36"/>
      <c r="S631" s="36"/>
      <c r="T631" s="36"/>
      <c r="U631" s="36"/>
      <c r="V631" s="36"/>
      <c r="W631" s="36"/>
      <c r="X631" s="36"/>
      <c r="Y631" s="36"/>
      <c r="Z631" s="36"/>
    </row>
    <row r="632" customFormat="false" ht="15.75" hidden="false" customHeight="true" outlineLevel="0" collapsed="false">
      <c r="A632" s="37"/>
      <c r="B632" s="37"/>
      <c r="C632" s="37"/>
      <c r="D632" s="36"/>
      <c r="E632" s="36"/>
      <c r="F632" s="36"/>
      <c r="G632" s="36"/>
      <c r="I632" s="36"/>
      <c r="J632" s="36"/>
      <c r="K632" s="36"/>
      <c r="L632" s="36"/>
      <c r="M632" s="36"/>
      <c r="N632" s="36"/>
      <c r="O632" s="36"/>
      <c r="P632" s="36"/>
      <c r="Q632" s="36"/>
      <c r="R632" s="36"/>
      <c r="S632" s="36"/>
      <c r="T632" s="36"/>
      <c r="U632" s="36"/>
      <c r="V632" s="36"/>
      <c r="W632" s="36"/>
      <c r="X632" s="36"/>
      <c r="Y632" s="36"/>
      <c r="Z632" s="36"/>
    </row>
    <row r="633" customFormat="false" ht="15.75" hidden="false" customHeight="true" outlineLevel="0" collapsed="false">
      <c r="A633" s="37"/>
      <c r="B633" s="37"/>
      <c r="C633" s="37"/>
      <c r="D633" s="36"/>
      <c r="E633" s="36"/>
      <c r="F633" s="36"/>
      <c r="G633" s="36"/>
      <c r="I633" s="36"/>
      <c r="J633" s="36"/>
      <c r="K633" s="36"/>
      <c r="L633" s="36"/>
      <c r="M633" s="36"/>
      <c r="N633" s="36"/>
      <c r="O633" s="36"/>
      <c r="P633" s="36"/>
      <c r="Q633" s="36"/>
      <c r="R633" s="36"/>
      <c r="S633" s="36"/>
      <c r="T633" s="36"/>
      <c r="U633" s="36"/>
      <c r="V633" s="36"/>
      <c r="W633" s="36"/>
      <c r="X633" s="36"/>
      <c r="Y633" s="36"/>
      <c r="Z633" s="36"/>
    </row>
    <row r="634" customFormat="false" ht="15.75" hidden="false" customHeight="true" outlineLevel="0" collapsed="false">
      <c r="A634" s="37"/>
      <c r="B634" s="37"/>
      <c r="C634" s="37"/>
      <c r="D634" s="36"/>
      <c r="E634" s="36"/>
      <c r="F634" s="36"/>
      <c r="G634" s="36"/>
      <c r="I634" s="36"/>
      <c r="J634" s="36"/>
      <c r="K634" s="36"/>
      <c r="L634" s="36"/>
      <c r="M634" s="36"/>
      <c r="N634" s="36"/>
      <c r="O634" s="36"/>
      <c r="P634" s="36"/>
      <c r="Q634" s="36"/>
      <c r="R634" s="36"/>
      <c r="S634" s="36"/>
      <c r="T634" s="36"/>
      <c r="U634" s="36"/>
      <c r="V634" s="36"/>
      <c r="W634" s="36"/>
      <c r="X634" s="36"/>
      <c r="Y634" s="36"/>
      <c r="Z634" s="36"/>
    </row>
    <row r="635" customFormat="false" ht="15.75" hidden="false" customHeight="true" outlineLevel="0" collapsed="false">
      <c r="A635" s="37"/>
      <c r="B635" s="37"/>
      <c r="C635" s="37"/>
      <c r="D635" s="36"/>
      <c r="E635" s="36"/>
      <c r="F635" s="36"/>
      <c r="G635" s="36"/>
      <c r="I635" s="36"/>
      <c r="J635" s="36"/>
      <c r="K635" s="36"/>
      <c r="L635" s="36"/>
      <c r="M635" s="36"/>
      <c r="N635" s="36"/>
      <c r="O635" s="36"/>
      <c r="P635" s="36"/>
      <c r="Q635" s="36"/>
      <c r="R635" s="36"/>
      <c r="S635" s="36"/>
      <c r="T635" s="36"/>
      <c r="U635" s="36"/>
      <c r="V635" s="36"/>
      <c r="W635" s="36"/>
      <c r="X635" s="36"/>
      <c r="Y635" s="36"/>
      <c r="Z635" s="36"/>
    </row>
    <row r="636" customFormat="false" ht="15.75" hidden="false" customHeight="true" outlineLevel="0" collapsed="false">
      <c r="A636" s="37"/>
      <c r="B636" s="37"/>
      <c r="C636" s="37"/>
      <c r="D636" s="36"/>
      <c r="E636" s="36"/>
      <c r="F636" s="36"/>
      <c r="G636" s="36"/>
      <c r="I636" s="36"/>
      <c r="J636" s="36"/>
      <c r="K636" s="36"/>
      <c r="L636" s="36"/>
      <c r="M636" s="36"/>
      <c r="N636" s="36"/>
      <c r="O636" s="36"/>
      <c r="P636" s="36"/>
      <c r="Q636" s="36"/>
      <c r="R636" s="36"/>
      <c r="S636" s="36"/>
      <c r="T636" s="36"/>
      <c r="U636" s="36"/>
      <c r="V636" s="36"/>
      <c r="W636" s="36"/>
      <c r="X636" s="36"/>
      <c r="Y636" s="36"/>
      <c r="Z636" s="36"/>
    </row>
    <row r="637" customFormat="false" ht="15.75" hidden="false" customHeight="true" outlineLevel="0" collapsed="false">
      <c r="A637" s="37"/>
      <c r="B637" s="37"/>
      <c r="C637" s="37"/>
      <c r="D637" s="36"/>
      <c r="E637" s="36"/>
      <c r="F637" s="36"/>
      <c r="G637" s="36"/>
      <c r="I637" s="36"/>
      <c r="J637" s="36"/>
      <c r="K637" s="36"/>
      <c r="L637" s="36"/>
      <c r="M637" s="36"/>
      <c r="N637" s="36"/>
      <c r="O637" s="36"/>
      <c r="P637" s="36"/>
      <c r="Q637" s="36"/>
      <c r="R637" s="36"/>
      <c r="S637" s="36"/>
      <c r="T637" s="36"/>
      <c r="U637" s="36"/>
      <c r="V637" s="36"/>
      <c r="W637" s="36"/>
      <c r="X637" s="36"/>
      <c r="Y637" s="36"/>
      <c r="Z637" s="36"/>
    </row>
    <row r="638" customFormat="false" ht="15.75" hidden="false" customHeight="true" outlineLevel="0" collapsed="false">
      <c r="A638" s="37"/>
      <c r="B638" s="37"/>
      <c r="C638" s="37"/>
      <c r="D638" s="36"/>
      <c r="E638" s="36"/>
      <c r="F638" s="36"/>
      <c r="G638" s="36"/>
      <c r="I638" s="36"/>
      <c r="J638" s="36"/>
      <c r="K638" s="36"/>
      <c r="L638" s="36"/>
      <c r="M638" s="36"/>
      <c r="N638" s="36"/>
      <c r="O638" s="36"/>
      <c r="P638" s="36"/>
      <c r="Q638" s="36"/>
      <c r="R638" s="36"/>
      <c r="S638" s="36"/>
      <c r="T638" s="36"/>
      <c r="U638" s="36"/>
      <c r="V638" s="36"/>
      <c r="W638" s="36"/>
      <c r="X638" s="36"/>
      <c r="Y638" s="36"/>
      <c r="Z638" s="36"/>
    </row>
    <row r="639" customFormat="false" ht="15.75" hidden="false" customHeight="true" outlineLevel="0" collapsed="false">
      <c r="A639" s="37"/>
      <c r="B639" s="37"/>
      <c r="C639" s="37"/>
      <c r="D639" s="36"/>
      <c r="E639" s="36"/>
      <c r="F639" s="36"/>
      <c r="G639" s="36"/>
      <c r="I639" s="36"/>
      <c r="J639" s="36"/>
      <c r="K639" s="36"/>
      <c r="L639" s="36"/>
      <c r="M639" s="36"/>
      <c r="N639" s="36"/>
      <c r="O639" s="36"/>
      <c r="P639" s="36"/>
      <c r="Q639" s="36"/>
      <c r="R639" s="36"/>
      <c r="S639" s="36"/>
      <c r="T639" s="36"/>
      <c r="U639" s="36"/>
      <c r="V639" s="36"/>
      <c r="W639" s="36"/>
      <c r="X639" s="36"/>
      <c r="Y639" s="36"/>
      <c r="Z639" s="36"/>
    </row>
    <row r="640" customFormat="false" ht="15.75" hidden="false" customHeight="true" outlineLevel="0" collapsed="false">
      <c r="A640" s="37"/>
      <c r="B640" s="37"/>
      <c r="C640" s="37"/>
      <c r="D640" s="36"/>
      <c r="E640" s="36"/>
      <c r="F640" s="36"/>
      <c r="G640" s="36"/>
      <c r="I640" s="36"/>
      <c r="J640" s="36"/>
      <c r="K640" s="36"/>
      <c r="L640" s="36"/>
      <c r="M640" s="36"/>
      <c r="N640" s="36"/>
      <c r="O640" s="36"/>
      <c r="P640" s="36"/>
      <c r="Q640" s="36"/>
      <c r="R640" s="36"/>
      <c r="S640" s="36"/>
      <c r="T640" s="36"/>
      <c r="U640" s="36"/>
      <c r="V640" s="36"/>
      <c r="W640" s="36"/>
      <c r="X640" s="36"/>
      <c r="Y640" s="36"/>
      <c r="Z640" s="36"/>
    </row>
    <row r="641" customFormat="false" ht="15.75" hidden="false" customHeight="true" outlineLevel="0" collapsed="false">
      <c r="A641" s="37"/>
      <c r="B641" s="37"/>
      <c r="C641" s="37"/>
      <c r="D641" s="36"/>
      <c r="E641" s="36"/>
      <c r="F641" s="36"/>
      <c r="G641" s="36"/>
      <c r="I641" s="36"/>
      <c r="J641" s="36"/>
      <c r="K641" s="36"/>
      <c r="L641" s="36"/>
      <c r="M641" s="36"/>
      <c r="N641" s="36"/>
      <c r="O641" s="36"/>
      <c r="P641" s="36"/>
      <c r="Q641" s="36"/>
      <c r="R641" s="36"/>
      <c r="S641" s="36"/>
      <c r="T641" s="36"/>
      <c r="U641" s="36"/>
      <c r="V641" s="36"/>
      <c r="W641" s="36"/>
      <c r="X641" s="36"/>
      <c r="Y641" s="36"/>
      <c r="Z641" s="36"/>
    </row>
    <row r="642" customFormat="false" ht="15.75" hidden="false" customHeight="true" outlineLevel="0" collapsed="false">
      <c r="A642" s="37"/>
      <c r="B642" s="37"/>
      <c r="C642" s="37"/>
      <c r="D642" s="36"/>
      <c r="E642" s="36"/>
      <c r="F642" s="36"/>
      <c r="G642" s="36"/>
      <c r="I642" s="36"/>
      <c r="J642" s="36"/>
      <c r="K642" s="36"/>
      <c r="L642" s="36"/>
      <c r="M642" s="36"/>
      <c r="N642" s="36"/>
      <c r="O642" s="36"/>
      <c r="P642" s="36"/>
      <c r="Q642" s="36"/>
      <c r="R642" s="36"/>
      <c r="S642" s="36"/>
      <c r="T642" s="36"/>
      <c r="U642" s="36"/>
      <c r="V642" s="36"/>
      <c r="W642" s="36"/>
      <c r="X642" s="36"/>
      <c r="Y642" s="36"/>
      <c r="Z642" s="36"/>
    </row>
    <row r="643" customFormat="false" ht="15.75" hidden="false" customHeight="true" outlineLevel="0" collapsed="false">
      <c r="A643" s="37"/>
      <c r="B643" s="37"/>
      <c r="C643" s="37"/>
      <c r="D643" s="36"/>
      <c r="E643" s="36"/>
      <c r="F643" s="36"/>
      <c r="G643" s="36"/>
      <c r="I643" s="36"/>
      <c r="J643" s="36"/>
      <c r="K643" s="36"/>
      <c r="L643" s="36"/>
      <c r="M643" s="36"/>
      <c r="N643" s="36"/>
      <c r="O643" s="36"/>
      <c r="P643" s="36"/>
      <c r="Q643" s="36"/>
      <c r="R643" s="36"/>
      <c r="S643" s="36"/>
      <c r="T643" s="36"/>
      <c r="U643" s="36"/>
      <c r="V643" s="36"/>
      <c r="W643" s="36"/>
      <c r="X643" s="36"/>
      <c r="Y643" s="36"/>
      <c r="Z643" s="36"/>
    </row>
    <row r="644" customFormat="false" ht="15.75" hidden="false" customHeight="true" outlineLevel="0" collapsed="false">
      <c r="A644" s="37"/>
      <c r="B644" s="37"/>
      <c r="C644" s="37"/>
      <c r="D644" s="36"/>
      <c r="E644" s="36"/>
      <c r="F644" s="36"/>
      <c r="G644" s="36"/>
      <c r="I644" s="36"/>
      <c r="J644" s="36"/>
      <c r="K644" s="36"/>
      <c r="L644" s="36"/>
      <c r="M644" s="36"/>
      <c r="N644" s="36"/>
      <c r="O644" s="36"/>
      <c r="P644" s="36"/>
      <c r="Q644" s="36"/>
      <c r="R644" s="36"/>
      <c r="S644" s="36"/>
      <c r="T644" s="36"/>
      <c r="U644" s="36"/>
      <c r="V644" s="36"/>
      <c r="W644" s="36"/>
      <c r="X644" s="36"/>
      <c r="Y644" s="36"/>
      <c r="Z644" s="36"/>
    </row>
    <row r="645" customFormat="false" ht="15.75" hidden="false" customHeight="true" outlineLevel="0" collapsed="false">
      <c r="A645" s="37"/>
      <c r="B645" s="37"/>
      <c r="C645" s="37"/>
      <c r="D645" s="36"/>
      <c r="E645" s="36"/>
      <c r="F645" s="36"/>
      <c r="G645" s="36"/>
      <c r="I645" s="36"/>
      <c r="J645" s="36"/>
      <c r="K645" s="36"/>
      <c r="L645" s="36"/>
      <c r="M645" s="36"/>
      <c r="N645" s="36"/>
      <c r="O645" s="36"/>
      <c r="P645" s="36"/>
      <c r="Q645" s="36"/>
      <c r="R645" s="36"/>
      <c r="S645" s="36"/>
      <c r="T645" s="36"/>
      <c r="U645" s="36"/>
      <c r="V645" s="36"/>
      <c r="W645" s="36"/>
      <c r="X645" s="36"/>
      <c r="Y645" s="36"/>
      <c r="Z645" s="36"/>
    </row>
    <row r="646" customFormat="false" ht="15.75" hidden="false" customHeight="true" outlineLevel="0" collapsed="false">
      <c r="A646" s="37"/>
      <c r="B646" s="37"/>
      <c r="C646" s="37"/>
      <c r="D646" s="36"/>
      <c r="E646" s="36"/>
      <c r="F646" s="36"/>
      <c r="G646" s="36"/>
      <c r="I646" s="36"/>
      <c r="J646" s="36"/>
      <c r="K646" s="36"/>
      <c r="L646" s="36"/>
      <c r="M646" s="36"/>
      <c r="N646" s="36"/>
      <c r="O646" s="36"/>
      <c r="P646" s="36"/>
      <c r="Q646" s="36"/>
      <c r="R646" s="36"/>
      <c r="S646" s="36"/>
      <c r="T646" s="36"/>
      <c r="U646" s="36"/>
      <c r="V646" s="36"/>
      <c r="W646" s="36"/>
      <c r="X646" s="36"/>
      <c r="Y646" s="36"/>
      <c r="Z646" s="36"/>
    </row>
    <row r="647" customFormat="false" ht="15.75" hidden="false" customHeight="true" outlineLevel="0" collapsed="false">
      <c r="A647" s="37"/>
      <c r="B647" s="37"/>
      <c r="C647" s="37"/>
      <c r="D647" s="36"/>
      <c r="E647" s="36"/>
      <c r="F647" s="36"/>
      <c r="G647" s="36"/>
      <c r="I647" s="36"/>
      <c r="J647" s="36"/>
      <c r="K647" s="36"/>
      <c r="L647" s="36"/>
      <c r="M647" s="36"/>
      <c r="N647" s="36"/>
      <c r="O647" s="36"/>
      <c r="P647" s="36"/>
      <c r="Q647" s="36"/>
      <c r="R647" s="36"/>
      <c r="S647" s="36"/>
      <c r="T647" s="36"/>
      <c r="U647" s="36"/>
      <c r="V647" s="36"/>
      <c r="W647" s="36"/>
      <c r="X647" s="36"/>
      <c r="Y647" s="36"/>
      <c r="Z647" s="36"/>
    </row>
    <row r="648" customFormat="false" ht="15.75" hidden="false" customHeight="true" outlineLevel="0" collapsed="false">
      <c r="A648" s="37"/>
      <c r="B648" s="37"/>
      <c r="C648" s="37"/>
      <c r="D648" s="36"/>
      <c r="E648" s="36"/>
      <c r="F648" s="36"/>
      <c r="G648" s="36"/>
      <c r="I648" s="36"/>
      <c r="J648" s="36"/>
      <c r="K648" s="36"/>
      <c r="L648" s="36"/>
      <c r="M648" s="36"/>
      <c r="N648" s="36"/>
      <c r="O648" s="36"/>
      <c r="P648" s="36"/>
      <c r="Q648" s="36"/>
      <c r="R648" s="36"/>
      <c r="S648" s="36"/>
      <c r="T648" s="36"/>
      <c r="U648" s="36"/>
      <c r="V648" s="36"/>
      <c r="W648" s="36"/>
      <c r="X648" s="36"/>
      <c r="Y648" s="36"/>
      <c r="Z648" s="36"/>
    </row>
    <row r="649" customFormat="false" ht="15.75" hidden="false" customHeight="true" outlineLevel="0" collapsed="false">
      <c r="A649" s="37"/>
      <c r="B649" s="37"/>
      <c r="C649" s="37"/>
      <c r="D649" s="36"/>
      <c r="E649" s="36"/>
      <c r="F649" s="36"/>
      <c r="G649" s="36"/>
      <c r="I649" s="36"/>
      <c r="J649" s="36"/>
      <c r="K649" s="36"/>
      <c r="L649" s="36"/>
      <c r="M649" s="36"/>
      <c r="N649" s="36"/>
      <c r="O649" s="36"/>
      <c r="P649" s="36"/>
      <c r="Q649" s="36"/>
      <c r="R649" s="36"/>
      <c r="S649" s="36"/>
      <c r="T649" s="36"/>
      <c r="U649" s="36"/>
      <c r="V649" s="36"/>
      <c r="W649" s="36"/>
      <c r="X649" s="36"/>
      <c r="Y649" s="36"/>
      <c r="Z649" s="36"/>
    </row>
    <row r="650" customFormat="false" ht="15.75" hidden="false" customHeight="true" outlineLevel="0" collapsed="false">
      <c r="A650" s="37"/>
      <c r="B650" s="37"/>
      <c r="C650" s="37"/>
      <c r="D650" s="36"/>
      <c r="E650" s="36"/>
      <c r="F650" s="36"/>
      <c r="G650" s="36"/>
      <c r="I650" s="36"/>
      <c r="J650" s="36"/>
      <c r="K650" s="36"/>
      <c r="L650" s="36"/>
      <c r="M650" s="36"/>
      <c r="N650" s="36"/>
      <c r="O650" s="36"/>
      <c r="P650" s="36"/>
      <c r="Q650" s="36"/>
      <c r="R650" s="36"/>
      <c r="S650" s="36"/>
      <c r="T650" s="36"/>
      <c r="U650" s="36"/>
      <c r="V650" s="36"/>
      <c r="W650" s="36"/>
      <c r="X650" s="36"/>
      <c r="Y650" s="36"/>
      <c r="Z650" s="36"/>
    </row>
    <row r="651" customFormat="false" ht="15.75" hidden="false" customHeight="true" outlineLevel="0" collapsed="false">
      <c r="A651" s="37"/>
      <c r="B651" s="37"/>
      <c r="C651" s="37"/>
      <c r="D651" s="36"/>
      <c r="E651" s="36"/>
      <c r="F651" s="36"/>
      <c r="G651" s="36"/>
      <c r="I651" s="36"/>
      <c r="J651" s="36"/>
      <c r="K651" s="36"/>
      <c r="L651" s="36"/>
      <c r="M651" s="36"/>
      <c r="N651" s="36"/>
      <c r="O651" s="36"/>
      <c r="P651" s="36"/>
      <c r="Q651" s="36"/>
      <c r="R651" s="36"/>
      <c r="S651" s="36"/>
      <c r="T651" s="36"/>
      <c r="U651" s="36"/>
      <c r="V651" s="36"/>
      <c r="W651" s="36"/>
      <c r="X651" s="36"/>
      <c r="Y651" s="36"/>
      <c r="Z651" s="36"/>
    </row>
    <row r="652" customFormat="false" ht="15.75" hidden="false" customHeight="true" outlineLevel="0" collapsed="false">
      <c r="A652" s="37"/>
      <c r="B652" s="37"/>
      <c r="C652" s="37"/>
      <c r="D652" s="36"/>
      <c r="E652" s="36"/>
      <c r="F652" s="36"/>
      <c r="G652" s="36"/>
      <c r="I652" s="36"/>
      <c r="J652" s="36"/>
      <c r="K652" s="36"/>
      <c r="L652" s="36"/>
      <c r="M652" s="36"/>
      <c r="N652" s="36"/>
      <c r="O652" s="36"/>
      <c r="P652" s="36"/>
      <c r="Q652" s="36"/>
      <c r="R652" s="36"/>
      <c r="S652" s="36"/>
      <c r="T652" s="36"/>
      <c r="U652" s="36"/>
      <c r="V652" s="36"/>
      <c r="W652" s="36"/>
      <c r="X652" s="36"/>
      <c r="Y652" s="36"/>
      <c r="Z652" s="36"/>
    </row>
    <row r="653" customFormat="false" ht="15.75" hidden="false" customHeight="true" outlineLevel="0" collapsed="false">
      <c r="A653" s="37"/>
      <c r="B653" s="37"/>
      <c r="C653" s="37"/>
      <c r="D653" s="36"/>
      <c r="E653" s="36"/>
      <c r="F653" s="36"/>
      <c r="G653" s="36"/>
      <c r="I653" s="36"/>
      <c r="J653" s="36"/>
      <c r="K653" s="36"/>
      <c r="L653" s="36"/>
      <c r="M653" s="36"/>
      <c r="N653" s="36"/>
      <c r="O653" s="36"/>
      <c r="P653" s="36"/>
      <c r="Q653" s="36"/>
      <c r="R653" s="36"/>
      <c r="S653" s="36"/>
      <c r="T653" s="36"/>
      <c r="U653" s="36"/>
      <c r="V653" s="36"/>
      <c r="W653" s="36"/>
      <c r="X653" s="36"/>
      <c r="Y653" s="36"/>
      <c r="Z653" s="36"/>
    </row>
    <row r="654" customFormat="false" ht="15.75" hidden="false" customHeight="true" outlineLevel="0" collapsed="false">
      <c r="A654" s="37"/>
      <c r="B654" s="37"/>
      <c r="C654" s="37"/>
      <c r="D654" s="36"/>
      <c r="E654" s="36"/>
      <c r="F654" s="36"/>
      <c r="G654" s="36"/>
      <c r="I654" s="36"/>
      <c r="J654" s="36"/>
      <c r="K654" s="36"/>
      <c r="L654" s="36"/>
      <c r="M654" s="36"/>
      <c r="N654" s="36"/>
      <c r="O654" s="36"/>
      <c r="P654" s="36"/>
      <c r="Q654" s="36"/>
      <c r="R654" s="36"/>
      <c r="S654" s="36"/>
      <c r="T654" s="36"/>
      <c r="U654" s="36"/>
      <c r="V654" s="36"/>
      <c r="W654" s="36"/>
      <c r="X654" s="36"/>
      <c r="Y654" s="36"/>
      <c r="Z654" s="36"/>
    </row>
    <row r="655" customFormat="false" ht="15.75" hidden="false" customHeight="true" outlineLevel="0" collapsed="false">
      <c r="A655" s="37"/>
      <c r="B655" s="37"/>
      <c r="C655" s="37"/>
      <c r="D655" s="36"/>
      <c r="E655" s="36"/>
      <c r="F655" s="36"/>
      <c r="G655" s="36"/>
      <c r="I655" s="36"/>
      <c r="J655" s="36"/>
      <c r="K655" s="36"/>
      <c r="L655" s="36"/>
      <c r="M655" s="36"/>
      <c r="N655" s="36"/>
      <c r="O655" s="36"/>
      <c r="P655" s="36"/>
      <c r="Q655" s="36"/>
      <c r="R655" s="36"/>
      <c r="S655" s="36"/>
      <c r="T655" s="36"/>
      <c r="U655" s="36"/>
      <c r="V655" s="36"/>
      <c r="W655" s="36"/>
      <c r="X655" s="36"/>
      <c r="Y655" s="36"/>
      <c r="Z655" s="36"/>
    </row>
    <row r="656" customFormat="false" ht="15.75" hidden="false" customHeight="true" outlineLevel="0" collapsed="false">
      <c r="A656" s="37"/>
      <c r="B656" s="37"/>
      <c r="C656" s="37"/>
      <c r="D656" s="36"/>
      <c r="E656" s="36"/>
      <c r="F656" s="36"/>
      <c r="G656" s="36"/>
      <c r="I656" s="36"/>
      <c r="J656" s="36"/>
      <c r="K656" s="36"/>
      <c r="L656" s="36"/>
      <c r="M656" s="36"/>
      <c r="N656" s="36"/>
      <c r="O656" s="36"/>
      <c r="P656" s="36"/>
      <c r="Q656" s="36"/>
      <c r="R656" s="36"/>
      <c r="S656" s="36"/>
      <c r="T656" s="36"/>
      <c r="U656" s="36"/>
      <c r="V656" s="36"/>
      <c r="W656" s="36"/>
      <c r="X656" s="36"/>
      <c r="Y656" s="36"/>
      <c r="Z656" s="36"/>
    </row>
    <row r="657" customFormat="false" ht="15.75" hidden="false" customHeight="true" outlineLevel="0" collapsed="false">
      <c r="A657" s="37"/>
      <c r="B657" s="37"/>
      <c r="C657" s="37"/>
      <c r="D657" s="36"/>
      <c r="E657" s="36"/>
      <c r="F657" s="36"/>
      <c r="G657" s="36"/>
      <c r="I657" s="36"/>
      <c r="J657" s="36"/>
      <c r="K657" s="36"/>
      <c r="L657" s="36"/>
      <c r="M657" s="36"/>
      <c r="N657" s="36"/>
      <c r="O657" s="36"/>
      <c r="P657" s="36"/>
      <c r="Q657" s="36"/>
      <c r="R657" s="36"/>
      <c r="S657" s="36"/>
      <c r="T657" s="36"/>
      <c r="U657" s="36"/>
      <c r="V657" s="36"/>
      <c r="W657" s="36"/>
      <c r="X657" s="36"/>
      <c r="Y657" s="36"/>
      <c r="Z657" s="36"/>
    </row>
    <row r="658" customFormat="false" ht="15.75" hidden="false" customHeight="true" outlineLevel="0" collapsed="false">
      <c r="A658" s="37"/>
      <c r="B658" s="37"/>
      <c r="C658" s="37"/>
      <c r="D658" s="36"/>
      <c r="E658" s="36"/>
      <c r="F658" s="36"/>
      <c r="G658" s="36"/>
      <c r="I658" s="36"/>
      <c r="J658" s="36"/>
      <c r="K658" s="36"/>
      <c r="L658" s="36"/>
      <c r="M658" s="36"/>
      <c r="N658" s="36"/>
      <c r="O658" s="36"/>
      <c r="P658" s="36"/>
      <c r="Q658" s="36"/>
      <c r="R658" s="36"/>
      <c r="S658" s="36"/>
      <c r="T658" s="36"/>
      <c r="U658" s="36"/>
      <c r="V658" s="36"/>
      <c r="W658" s="36"/>
      <c r="X658" s="36"/>
      <c r="Y658" s="36"/>
      <c r="Z658" s="36"/>
    </row>
    <row r="659" customFormat="false" ht="15.75" hidden="false" customHeight="true" outlineLevel="0" collapsed="false">
      <c r="A659" s="37"/>
      <c r="B659" s="37"/>
      <c r="C659" s="37"/>
      <c r="D659" s="36"/>
      <c r="E659" s="36"/>
      <c r="F659" s="36"/>
      <c r="G659" s="36"/>
      <c r="I659" s="36"/>
      <c r="J659" s="36"/>
      <c r="K659" s="36"/>
      <c r="L659" s="36"/>
      <c r="M659" s="36"/>
      <c r="N659" s="36"/>
      <c r="O659" s="36"/>
      <c r="P659" s="36"/>
      <c r="Q659" s="36"/>
      <c r="R659" s="36"/>
      <c r="S659" s="36"/>
      <c r="T659" s="36"/>
      <c r="U659" s="36"/>
      <c r="V659" s="36"/>
      <c r="W659" s="36"/>
      <c r="X659" s="36"/>
      <c r="Y659" s="36"/>
      <c r="Z659" s="36"/>
    </row>
    <row r="660" customFormat="false" ht="15.75" hidden="false" customHeight="true" outlineLevel="0" collapsed="false">
      <c r="A660" s="37"/>
      <c r="B660" s="37"/>
      <c r="C660" s="37"/>
      <c r="D660" s="36"/>
      <c r="E660" s="36"/>
      <c r="F660" s="36"/>
      <c r="G660" s="36"/>
      <c r="I660" s="36"/>
      <c r="J660" s="36"/>
      <c r="K660" s="36"/>
      <c r="L660" s="36"/>
      <c r="M660" s="36"/>
      <c r="N660" s="36"/>
      <c r="O660" s="36"/>
      <c r="P660" s="36"/>
      <c r="Q660" s="36"/>
      <c r="R660" s="36"/>
      <c r="S660" s="36"/>
      <c r="T660" s="36"/>
      <c r="U660" s="36"/>
      <c r="V660" s="36"/>
      <c r="W660" s="36"/>
      <c r="X660" s="36"/>
      <c r="Y660" s="36"/>
      <c r="Z660" s="36"/>
    </row>
    <row r="661" customFormat="false" ht="15.75" hidden="false" customHeight="true" outlineLevel="0" collapsed="false">
      <c r="A661" s="37"/>
      <c r="B661" s="37"/>
      <c r="C661" s="37"/>
      <c r="D661" s="36"/>
      <c r="E661" s="36"/>
      <c r="F661" s="36"/>
      <c r="G661" s="36"/>
      <c r="I661" s="36"/>
      <c r="J661" s="36"/>
      <c r="K661" s="36"/>
      <c r="L661" s="36"/>
      <c r="M661" s="36"/>
      <c r="N661" s="36"/>
      <c r="O661" s="36"/>
      <c r="P661" s="36"/>
      <c r="Q661" s="36"/>
      <c r="R661" s="36"/>
      <c r="S661" s="36"/>
      <c r="T661" s="36"/>
      <c r="U661" s="36"/>
      <c r="V661" s="36"/>
      <c r="W661" s="36"/>
      <c r="X661" s="36"/>
      <c r="Y661" s="36"/>
      <c r="Z661" s="36"/>
    </row>
    <row r="662" customFormat="false" ht="15.75" hidden="false" customHeight="true" outlineLevel="0" collapsed="false">
      <c r="A662" s="37"/>
      <c r="B662" s="37"/>
      <c r="C662" s="37"/>
      <c r="D662" s="36"/>
      <c r="E662" s="36"/>
      <c r="F662" s="36"/>
      <c r="G662" s="36"/>
      <c r="I662" s="36"/>
      <c r="J662" s="36"/>
      <c r="K662" s="36"/>
      <c r="L662" s="36"/>
      <c r="M662" s="36"/>
      <c r="N662" s="36"/>
      <c r="O662" s="36"/>
      <c r="P662" s="36"/>
      <c r="Q662" s="36"/>
      <c r="R662" s="36"/>
      <c r="S662" s="36"/>
      <c r="T662" s="36"/>
      <c r="U662" s="36"/>
      <c r="V662" s="36"/>
      <c r="W662" s="36"/>
      <c r="X662" s="36"/>
      <c r="Y662" s="36"/>
      <c r="Z662" s="36"/>
    </row>
    <row r="663" customFormat="false" ht="15.75" hidden="false" customHeight="true" outlineLevel="0" collapsed="false">
      <c r="A663" s="37"/>
      <c r="B663" s="37"/>
      <c r="C663" s="37"/>
      <c r="D663" s="36"/>
      <c r="E663" s="36"/>
      <c r="F663" s="36"/>
      <c r="G663" s="36"/>
      <c r="I663" s="36"/>
      <c r="J663" s="36"/>
      <c r="K663" s="36"/>
      <c r="L663" s="36"/>
      <c r="M663" s="36"/>
      <c r="N663" s="36"/>
      <c r="O663" s="36"/>
      <c r="P663" s="36"/>
      <c r="Q663" s="36"/>
      <c r="R663" s="36"/>
      <c r="S663" s="36"/>
      <c r="T663" s="36"/>
      <c r="U663" s="36"/>
      <c r="V663" s="36"/>
      <c r="W663" s="36"/>
      <c r="X663" s="36"/>
      <c r="Y663" s="36"/>
      <c r="Z663" s="36"/>
    </row>
    <row r="664" customFormat="false" ht="15.75" hidden="false" customHeight="true" outlineLevel="0" collapsed="false">
      <c r="A664" s="37"/>
      <c r="B664" s="37"/>
      <c r="C664" s="37"/>
      <c r="D664" s="36"/>
      <c r="E664" s="36"/>
      <c r="F664" s="36"/>
      <c r="G664" s="36"/>
      <c r="I664" s="36"/>
      <c r="J664" s="36"/>
      <c r="K664" s="36"/>
      <c r="L664" s="36"/>
      <c r="M664" s="36"/>
      <c r="N664" s="36"/>
      <c r="O664" s="36"/>
      <c r="P664" s="36"/>
      <c r="Q664" s="36"/>
      <c r="R664" s="36"/>
      <c r="S664" s="36"/>
      <c r="T664" s="36"/>
      <c r="U664" s="36"/>
      <c r="V664" s="36"/>
      <c r="W664" s="36"/>
      <c r="X664" s="36"/>
      <c r="Y664" s="36"/>
      <c r="Z664" s="36"/>
    </row>
    <row r="665" customFormat="false" ht="15.75" hidden="false" customHeight="true" outlineLevel="0" collapsed="false">
      <c r="A665" s="37"/>
      <c r="B665" s="37"/>
      <c r="C665" s="37"/>
      <c r="D665" s="36"/>
      <c r="E665" s="36"/>
      <c r="F665" s="36"/>
      <c r="G665" s="36"/>
      <c r="I665" s="36"/>
      <c r="J665" s="36"/>
      <c r="K665" s="36"/>
      <c r="L665" s="36"/>
      <c r="M665" s="36"/>
      <c r="N665" s="36"/>
      <c r="O665" s="36"/>
      <c r="P665" s="36"/>
      <c r="Q665" s="36"/>
      <c r="R665" s="36"/>
      <c r="S665" s="36"/>
      <c r="T665" s="36"/>
      <c r="U665" s="36"/>
      <c r="V665" s="36"/>
      <c r="W665" s="36"/>
      <c r="X665" s="36"/>
      <c r="Y665" s="36"/>
      <c r="Z665" s="36"/>
    </row>
    <row r="666" customFormat="false" ht="15.75" hidden="false" customHeight="true" outlineLevel="0" collapsed="false">
      <c r="A666" s="37"/>
      <c r="B666" s="37"/>
      <c r="C666" s="37"/>
      <c r="D666" s="36"/>
      <c r="E666" s="36"/>
      <c r="F666" s="36"/>
      <c r="G666" s="36"/>
      <c r="I666" s="36"/>
      <c r="J666" s="36"/>
      <c r="K666" s="36"/>
      <c r="L666" s="36"/>
      <c r="M666" s="36"/>
      <c r="N666" s="36"/>
      <c r="O666" s="36"/>
      <c r="P666" s="36"/>
      <c r="Q666" s="36"/>
      <c r="R666" s="36"/>
      <c r="S666" s="36"/>
      <c r="T666" s="36"/>
      <c r="U666" s="36"/>
      <c r="V666" s="36"/>
      <c r="W666" s="36"/>
      <c r="X666" s="36"/>
      <c r="Y666" s="36"/>
      <c r="Z666" s="36"/>
    </row>
    <row r="667" customFormat="false" ht="15.75" hidden="false" customHeight="true" outlineLevel="0" collapsed="false">
      <c r="A667" s="37"/>
      <c r="B667" s="37"/>
      <c r="C667" s="37"/>
      <c r="D667" s="36"/>
      <c r="E667" s="36"/>
      <c r="F667" s="36"/>
      <c r="G667" s="36"/>
      <c r="I667" s="36"/>
      <c r="J667" s="36"/>
      <c r="K667" s="36"/>
      <c r="L667" s="36"/>
      <c r="M667" s="36"/>
      <c r="N667" s="36"/>
      <c r="O667" s="36"/>
      <c r="P667" s="36"/>
      <c r="Q667" s="36"/>
      <c r="R667" s="36"/>
      <c r="S667" s="36"/>
      <c r="T667" s="36"/>
      <c r="U667" s="36"/>
      <c r="V667" s="36"/>
      <c r="W667" s="36"/>
      <c r="X667" s="36"/>
      <c r="Y667" s="36"/>
      <c r="Z667" s="36"/>
    </row>
    <row r="668" customFormat="false" ht="15.75" hidden="false" customHeight="true" outlineLevel="0" collapsed="false">
      <c r="A668" s="37"/>
      <c r="B668" s="37"/>
      <c r="C668" s="37"/>
      <c r="D668" s="36"/>
      <c r="E668" s="36"/>
      <c r="F668" s="36"/>
      <c r="G668" s="36"/>
      <c r="I668" s="36"/>
      <c r="J668" s="36"/>
      <c r="K668" s="36"/>
      <c r="L668" s="36"/>
      <c r="M668" s="36"/>
      <c r="N668" s="36"/>
      <c r="O668" s="36"/>
      <c r="P668" s="36"/>
      <c r="Q668" s="36"/>
      <c r="R668" s="36"/>
      <c r="S668" s="36"/>
      <c r="T668" s="36"/>
      <c r="U668" s="36"/>
      <c r="V668" s="36"/>
      <c r="W668" s="36"/>
      <c r="X668" s="36"/>
      <c r="Y668" s="36"/>
      <c r="Z668" s="36"/>
    </row>
    <row r="669" customFormat="false" ht="15.75" hidden="false" customHeight="true" outlineLevel="0" collapsed="false">
      <c r="A669" s="37"/>
      <c r="B669" s="37"/>
      <c r="C669" s="37"/>
      <c r="D669" s="36"/>
      <c r="E669" s="36"/>
      <c r="F669" s="36"/>
      <c r="G669" s="36"/>
      <c r="I669" s="36"/>
      <c r="J669" s="36"/>
      <c r="K669" s="36"/>
      <c r="L669" s="36"/>
      <c r="M669" s="36"/>
      <c r="N669" s="36"/>
      <c r="O669" s="36"/>
      <c r="P669" s="36"/>
      <c r="Q669" s="36"/>
      <c r="R669" s="36"/>
      <c r="S669" s="36"/>
      <c r="T669" s="36"/>
      <c r="U669" s="36"/>
      <c r="V669" s="36"/>
      <c r="W669" s="36"/>
      <c r="X669" s="36"/>
      <c r="Y669" s="36"/>
      <c r="Z669" s="36"/>
    </row>
    <row r="670" customFormat="false" ht="15.75" hidden="false" customHeight="true" outlineLevel="0" collapsed="false">
      <c r="A670" s="37"/>
      <c r="B670" s="37"/>
      <c r="C670" s="37"/>
      <c r="D670" s="36"/>
      <c r="E670" s="36"/>
      <c r="F670" s="36"/>
      <c r="G670" s="36"/>
      <c r="I670" s="36"/>
      <c r="J670" s="36"/>
      <c r="K670" s="36"/>
      <c r="L670" s="36"/>
      <c r="M670" s="36"/>
      <c r="N670" s="36"/>
      <c r="O670" s="36"/>
      <c r="P670" s="36"/>
      <c r="Q670" s="36"/>
      <c r="R670" s="36"/>
      <c r="S670" s="36"/>
      <c r="T670" s="36"/>
      <c r="U670" s="36"/>
      <c r="V670" s="36"/>
      <c r="W670" s="36"/>
      <c r="X670" s="36"/>
      <c r="Y670" s="36"/>
      <c r="Z670" s="36"/>
    </row>
    <row r="671" customFormat="false" ht="15.75" hidden="false" customHeight="true" outlineLevel="0" collapsed="false">
      <c r="A671" s="37"/>
      <c r="B671" s="37"/>
      <c r="C671" s="37"/>
      <c r="D671" s="36"/>
      <c r="E671" s="36"/>
      <c r="F671" s="36"/>
      <c r="G671" s="36"/>
      <c r="I671" s="36"/>
      <c r="J671" s="36"/>
      <c r="K671" s="36"/>
      <c r="L671" s="36"/>
      <c r="M671" s="36"/>
      <c r="N671" s="36"/>
      <c r="O671" s="36"/>
      <c r="P671" s="36"/>
      <c r="Q671" s="36"/>
      <c r="R671" s="36"/>
      <c r="S671" s="36"/>
      <c r="T671" s="36"/>
      <c r="U671" s="36"/>
      <c r="V671" s="36"/>
      <c r="W671" s="36"/>
      <c r="X671" s="36"/>
      <c r="Y671" s="36"/>
      <c r="Z671" s="36"/>
    </row>
    <row r="672" customFormat="false" ht="15.75" hidden="false" customHeight="true" outlineLevel="0" collapsed="false">
      <c r="A672" s="37"/>
      <c r="B672" s="37"/>
      <c r="C672" s="37"/>
      <c r="D672" s="36"/>
      <c r="E672" s="36"/>
      <c r="F672" s="36"/>
      <c r="G672" s="36"/>
      <c r="I672" s="36"/>
      <c r="J672" s="36"/>
      <c r="K672" s="36"/>
      <c r="L672" s="36"/>
      <c r="M672" s="36"/>
      <c r="N672" s="36"/>
      <c r="O672" s="36"/>
      <c r="P672" s="36"/>
      <c r="Q672" s="36"/>
      <c r="R672" s="36"/>
      <c r="S672" s="36"/>
      <c r="T672" s="36"/>
      <c r="U672" s="36"/>
      <c r="V672" s="36"/>
      <c r="W672" s="36"/>
      <c r="X672" s="36"/>
      <c r="Y672" s="36"/>
      <c r="Z672" s="36"/>
    </row>
    <row r="673" customFormat="false" ht="15.75" hidden="false" customHeight="true" outlineLevel="0" collapsed="false">
      <c r="A673" s="37"/>
      <c r="B673" s="37"/>
      <c r="C673" s="37"/>
      <c r="D673" s="36"/>
      <c r="E673" s="36"/>
      <c r="F673" s="36"/>
      <c r="G673" s="36"/>
      <c r="I673" s="36"/>
      <c r="J673" s="36"/>
      <c r="K673" s="36"/>
      <c r="L673" s="36"/>
      <c r="M673" s="36"/>
      <c r="N673" s="36"/>
      <c r="O673" s="36"/>
      <c r="P673" s="36"/>
      <c r="Q673" s="36"/>
      <c r="R673" s="36"/>
      <c r="S673" s="36"/>
      <c r="T673" s="36"/>
      <c r="U673" s="36"/>
      <c r="V673" s="36"/>
      <c r="W673" s="36"/>
      <c r="X673" s="36"/>
      <c r="Y673" s="36"/>
      <c r="Z673" s="36"/>
    </row>
    <row r="674" customFormat="false" ht="15.75" hidden="false" customHeight="true" outlineLevel="0" collapsed="false">
      <c r="A674" s="37"/>
      <c r="B674" s="37"/>
      <c r="C674" s="37"/>
      <c r="D674" s="36"/>
      <c r="E674" s="36"/>
      <c r="F674" s="36"/>
      <c r="G674" s="36"/>
      <c r="I674" s="36"/>
      <c r="J674" s="36"/>
      <c r="K674" s="36"/>
      <c r="L674" s="36"/>
      <c r="M674" s="36"/>
      <c r="N674" s="36"/>
      <c r="O674" s="36"/>
      <c r="P674" s="36"/>
      <c r="Q674" s="36"/>
      <c r="R674" s="36"/>
      <c r="S674" s="36"/>
      <c r="T674" s="36"/>
      <c r="U674" s="36"/>
      <c r="V674" s="36"/>
      <c r="W674" s="36"/>
      <c r="X674" s="36"/>
      <c r="Y674" s="36"/>
      <c r="Z674" s="36"/>
    </row>
    <row r="675" customFormat="false" ht="15.75" hidden="false" customHeight="true" outlineLevel="0" collapsed="false">
      <c r="A675" s="37"/>
      <c r="B675" s="37"/>
      <c r="C675" s="37"/>
      <c r="D675" s="36"/>
      <c r="E675" s="36"/>
      <c r="F675" s="36"/>
      <c r="G675" s="36"/>
      <c r="I675" s="36"/>
      <c r="J675" s="36"/>
      <c r="K675" s="36"/>
      <c r="L675" s="36"/>
      <c r="M675" s="36"/>
      <c r="N675" s="36"/>
      <c r="O675" s="36"/>
      <c r="P675" s="36"/>
      <c r="Q675" s="36"/>
      <c r="R675" s="36"/>
      <c r="S675" s="36"/>
      <c r="T675" s="36"/>
      <c r="U675" s="36"/>
      <c r="V675" s="36"/>
      <c r="W675" s="36"/>
      <c r="X675" s="36"/>
      <c r="Y675" s="36"/>
      <c r="Z675" s="36"/>
    </row>
    <row r="676" customFormat="false" ht="15.75" hidden="false" customHeight="true" outlineLevel="0" collapsed="false">
      <c r="A676" s="37"/>
      <c r="B676" s="37"/>
      <c r="C676" s="37"/>
      <c r="D676" s="36"/>
      <c r="E676" s="36"/>
      <c r="F676" s="36"/>
      <c r="G676" s="36"/>
      <c r="I676" s="36"/>
      <c r="J676" s="36"/>
      <c r="K676" s="36"/>
      <c r="L676" s="36"/>
      <c r="M676" s="36"/>
      <c r="N676" s="36"/>
      <c r="O676" s="36"/>
      <c r="P676" s="36"/>
      <c r="Q676" s="36"/>
      <c r="R676" s="36"/>
      <c r="S676" s="36"/>
      <c r="T676" s="36"/>
      <c r="U676" s="36"/>
      <c r="V676" s="36"/>
      <c r="W676" s="36"/>
      <c r="X676" s="36"/>
      <c r="Y676" s="36"/>
      <c r="Z676" s="36"/>
    </row>
    <row r="677" customFormat="false" ht="15.75" hidden="false" customHeight="true" outlineLevel="0" collapsed="false">
      <c r="A677" s="37"/>
      <c r="B677" s="37"/>
      <c r="C677" s="37"/>
      <c r="D677" s="36"/>
      <c r="E677" s="36"/>
      <c r="F677" s="36"/>
      <c r="G677" s="36"/>
      <c r="I677" s="36"/>
      <c r="J677" s="36"/>
      <c r="K677" s="36"/>
      <c r="L677" s="36"/>
      <c r="M677" s="36"/>
      <c r="N677" s="36"/>
      <c r="O677" s="36"/>
      <c r="P677" s="36"/>
      <c r="Q677" s="36"/>
      <c r="R677" s="36"/>
      <c r="S677" s="36"/>
      <c r="T677" s="36"/>
      <c r="U677" s="36"/>
      <c r="V677" s="36"/>
      <c r="W677" s="36"/>
      <c r="X677" s="36"/>
      <c r="Y677" s="36"/>
      <c r="Z677" s="36"/>
    </row>
    <row r="678" customFormat="false" ht="15.75" hidden="false" customHeight="true" outlineLevel="0" collapsed="false">
      <c r="A678" s="37"/>
      <c r="B678" s="37"/>
      <c r="C678" s="37"/>
      <c r="D678" s="36"/>
      <c r="E678" s="36"/>
      <c r="F678" s="36"/>
      <c r="G678" s="36"/>
      <c r="I678" s="36"/>
      <c r="J678" s="36"/>
      <c r="K678" s="36"/>
      <c r="L678" s="36"/>
      <c r="M678" s="36"/>
      <c r="N678" s="36"/>
      <c r="O678" s="36"/>
      <c r="P678" s="36"/>
      <c r="Q678" s="36"/>
      <c r="R678" s="36"/>
      <c r="S678" s="36"/>
      <c r="T678" s="36"/>
      <c r="U678" s="36"/>
      <c r="V678" s="36"/>
      <c r="W678" s="36"/>
      <c r="X678" s="36"/>
      <c r="Y678" s="36"/>
      <c r="Z678" s="36"/>
    </row>
    <row r="679" customFormat="false" ht="15.75" hidden="false" customHeight="true" outlineLevel="0" collapsed="false">
      <c r="A679" s="37"/>
      <c r="B679" s="37"/>
      <c r="C679" s="37"/>
      <c r="D679" s="36"/>
      <c r="E679" s="36"/>
      <c r="F679" s="36"/>
      <c r="G679" s="36"/>
      <c r="I679" s="36"/>
      <c r="J679" s="36"/>
      <c r="K679" s="36"/>
      <c r="L679" s="36"/>
      <c r="M679" s="36"/>
      <c r="N679" s="36"/>
      <c r="O679" s="36"/>
      <c r="P679" s="36"/>
      <c r="Q679" s="36"/>
      <c r="R679" s="36"/>
      <c r="S679" s="36"/>
      <c r="T679" s="36"/>
      <c r="U679" s="36"/>
      <c r="V679" s="36"/>
      <c r="W679" s="36"/>
      <c r="X679" s="36"/>
      <c r="Y679" s="36"/>
      <c r="Z679" s="36"/>
    </row>
    <row r="680" customFormat="false" ht="15.75" hidden="false" customHeight="true" outlineLevel="0" collapsed="false">
      <c r="A680" s="37"/>
      <c r="B680" s="37"/>
      <c r="C680" s="37"/>
      <c r="D680" s="36"/>
      <c r="E680" s="36"/>
      <c r="F680" s="36"/>
      <c r="G680" s="36"/>
      <c r="I680" s="36"/>
      <c r="J680" s="36"/>
      <c r="K680" s="36"/>
      <c r="L680" s="36"/>
      <c r="M680" s="36"/>
      <c r="N680" s="36"/>
      <c r="O680" s="36"/>
      <c r="P680" s="36"/>
      <c r="Q680" s="36"/>
      <c r="R680" s="36"/>
      <c r="S680" s="36"/>
      <c r="T680" s="36"/>
      <c r="U680" s="36"/>
      <c r="V680" s="36"/>
      <c r="W680" s="36"/>
      <c r="X680" s="36"/>
      <c r="Y680" s="36"/>
      <c r="Z680" s="36"/>
    </row>
    <row r="681" customFormat="false" ht="15.75" hidden="false" customHeight="true" outlineLevel="0" collapsed="false">
      <c r="A681" s="37"/>
      <c r="B681" s="37"/>
      <c r="C681" s="37"/>
      <c r="D681" s="36"/>
      <c r="E681" s="36"/>
      <c r="F681" s="36"/>
      <c r="G681" s="36"/>
      <c r="I681" s="36"/>
      <c r="J681" s="36"/>
      <c r="K681" s="36"/>
      <c r="L681" s="36"/>
      <c r="M681" s="36"/>
      <c r="N681" s="36"/>
      <c r="O681" s="36"/>
      <c r="P681" s="36"/>
      <c r="Q681" s="36"/>
      <c r="R681" s="36"/>
      <c r="S681" s="36"/>
      <c r="T681" s="36"/>
      <c r="U681" s="36"/>
      <c r="V681" s="36"/>
      <c r="W681" s="36"/>
      <c r="X681" s="36"/>
      <c r="Y681" s="36"/>
      <c r="Z681" s="36"/>
    </row>
    <row r="682" customFormat="false" ht="15.75" hidden="false" customHeight="true" outlineLevel="0" collapsed="false">
      <c r="A682" s="37"/>
      <c r="B682" s="37"/>
      <c r="C682" s="37"/>
      <c r="D682" s="36"/>
      <c r="E682" s="36"/>
      <c r="F682" s="36"/>
      <c r="G682" s="36"/>
      <c r="I682" s="36"/>
      <c r="J682" s="36"/>
      <c r="K682" s="36"/>
      <c r="L682" s="36"/>
      <c r="M682" s="36"/>
      <c r="N682" s="36"/>
      <c r="O682" s="36"/>
      <c r="P682" s="36"/>
      <c r="Q682" s="36"/>
      <c r="R682" s="36"/>
      <c r="S682" s="36"/>
      <c r="T682" s="36"/>
      <c r="U682" s="36"/>
      <c r="V682" s="36"/>
      <c r="W682" s="36"/>
      <c r="X682" s="36"/>
      <c r="Y682" s="36"/>
      <c r="Z682" s="36"/>
    </row>
    <row r="683" customFormat="false" ht="15.75" hidden="false" customHeight="true" outlineLevel="0" collapsed="false">
      <c r="A683" s="37"/>
      <c r="B683" s="37"/>
      <c r="C683" s="37"/>
      <c r="D683" s="36"/>
      <c r="E683" s="36"/>
      <c r="F683" s="36"/>
      <c r="G683" s="36"/>
      <c r="I683" s="36"/>
      <c r="J683" s="36"/>
      <c r="K683" s="36"/>
      <c r="L683" s="36"/>
      <c r="M683" s="36"/>
      <c r="N683" s="36"/>
      <c r="O683" s="36"/>
      <c r="P683" s="36"/>
      <c r="Q683" s="36"/>
      <c r="R683" s="36"/>
      <c r="S683" s="36"/>
      <c r="T683" s="36"/>
      <c r="U683" s="36"/>
      <c r="V683" s="36"/>
      <c r="W683" s="36"/>
      <c r="X683" s="36"/>
      <c r="Y683" s="36"/>
      <c r="Z683" s="36"/>
    </row>
    <row r="684" customFormat="false" ht="15.75" hidden="false" customHeight="true" outlineLevel="0" collapsed="false">
      <c r="A684" s="37"/>
      <c r="B684" s="37"/>
      <c r="C684" s="37"/>
      <c r="D684" s="36"/>
      <c r="E684" s="36"/>
      <c r="F684" s="36"/>
      <c r="G684" s="36"/>
      <c r="I684" s="36"/>
      <c r="J684" s="36"/>
      <c r="K684" s="36"/>
      <c r="L684" s="36"/>
      <c r="M684" s="36"/>
      <c r="N684" s="36"/>
      <c r="O684" s="36"/>
      <c r="P684" s="36"/>
      <c r="Q684" s="36"/>
      <c r="R684" s="36"/>
      <c r="S684" s="36"/>
      <c r="T684" s="36"/>
      <c r="U684" s="36"/>
      <c r="V684" s="36"/>
      <c r="W684" s="36"/>
      <c r="X684" s="36"/>
      <c r="Y684" s="36"/>
      <c r="Z684" s="36"/>
    </row>
    <row r="685" customFormat="false" ht="15.75" hidden="false" customHeight="true" outlineLevel="0" collapsed="false">
      <c r="A685" s="37"/>
      <c r="B685" s="37"/>
      <c r="C685" s="37"/>
      <c r="D685" s="36"/>
      <c r="E685" s="36"/>
      <c r="F685" s="36"/>
      <c r="G685" s="36"/>
      <c r="I685" s="36"/>
      <c r="J685" s="36"/>
      <c r="K685" s="36"/>
      <c r="L685" s="36"/>
      <c r="M685" s="36"/>
      <c r="N685" s="36"/>
      <c r="O685" s="36"/>
      <c r="P685" s="36"/>
      <c r="Q685" s="36"/>
      <c r="R685" s="36"/>
      <c r="S685" s="36"/>
      <c r="T685" s="36"/>
      <c r="U685" s="36"/>
      <c r="V685" s="36"/>
      <c r="W685" s="36"/>
      <c r="X685" s="36"/>
      <c r="Y685" s="36"/>
      <c r="Z685" s="36"/>
    </row>
    <row r="686" customFormat="false" ht="15.75" hidden="false" customHeight="true" outlineLevel="0" collapsed="false">
      <c r="A686" s="37"/>
      <c r="B686" s="37"/>
      <c r="C686" s="37"/>
      <c r="D686" s="36"/>
      <c r="E686" s="36"/>
      <c r="F686" s="36"/>
      <c r="G686" s="36"/>
      <c r="I686" s="36"/>
      <c r="J686" s="36"/>
      <c r="K686" s="36"/>
      <c r="L686" s="36"/>
      <c r="M686" s="36"/>
      <c r="N686" s="36"/>
      <c r="O686" s="36"/>
      <c r="P686" s="36"/>
      <c r="Q686" s="36"/>
      <c r="R686" s="36"/>
      <c r="S686" s="36"/>
      <c r="T686" s="36"/>
      <c r="U686" s="36"/>
      <c r="V686" s="36"/>
      <c r="W686" s="36"/>
      <c r="X686" s="36"/>
      <c r="Y686" s="36"/>
      <c r="Z686" s="36"/>
    </row>
    <row r="687" customFormat="false" ht="15.75" hidden="false" customHeight="true" outlineLevel="0" collapsed="false">
      <c r="A687" s="37"/>
      <c r="B687" s="37"/>
      <c r="C687" s="37"/>
      <c r="D687" s="36"/>
      <c r="E687" s="36"/>
      <c r="F687" s="36"/>
      <c r="G687" s="36"/>
      <c r="I687" s="36"/>
      <c r="J687" s="36"/>
      <c r="K687" s="36"/>
      <c r="L687" s="36"/>
      <c r="M687" s="36"/>
      <c r="N687" s="36"/>
      <c r="O687" s="36"/>
      <c r="P687" s="36"/>
      <c r="Q687" s="36"/>
      <c r="R687" s="36"/>
      <c r="S687" s="36"/>
      <c r="T687" s="36"/>
      <c r="U687" s="36"/>
      <c r="V687" s="36"/>
      <c r="W687" s="36"/>
      <c r="X687" s="36"/>
      <c r="Y687" s="36"/>
      <c r="Z687" s="36"/>
    </row>
    <row r="688" customFormat="false" ht="15.75" hidden="false" customHeight="true" outlineLevel="0" collapsed="false">
      <c r="A688" s="37"/>
      <c r="B688" s="37"/>
      <c r="C688" s="37"/>
      <c r="D688" s="36"/>
      <c r="E688" s="36"/>
      <c r="F688" s="36"/>
      <c r="G688" s="36"/>
      <c r="I688" s="36"/>
      <c r="J688" s="36"/>
      <c r="K688" s="36"/>
      <c r="L688" s="36"/>
      <c r="M688" s="36"/>
      <c r="N688" s="36"/>
      <c r="O688" s="36"/>
      <c r="P688" s="36"/>
      <c r="Q688" s="36"/>
      <c r="R688" s="36"/>
      <c r="S688" s="36"/>
      <c r="T688" s="36"/>
      <c r="U688" s="36"/>
      <c r="V688" s="36"/>
      <c r="W688" s="36"/>
      <c r="X688" s="36"/>
      <c r="Y688" s="36"/>
      <c r="Z688" s="36"/>
    </row>
    <row r="689" customFormat="false" ht="15.75" hidden="false" customHeight="true" outlineLevel="0" collapsed="false">
      <c r="A689" s="37"/>
      <c r="B689" s="37"/>
      <c r="C689" s="37"/>
      <c r="D689" s="36"/>
      <c r="E689" s="36"/>
      <c r="F689" s="36"/>
      <c r="G689" s="36"/>
      <c r="I689" s="36"/>
      <c r="J689" s="36"/>
      <c r="K689" s="36"/>
      <c r="L689" s="36"/>
      <c r="M689" s="36"/>
      <c r="N689" s="36"/>
      <c r="O689" s="36"/>
      <c r="P689" s="36"/>
      <c r="Q689" s="36"/>
      <c r="R689" s="36"/>
      <c r="S689" s="36"/>
      <c r="T689" s="36"/>
      <c r="U689" s="36"/>
      <c r="V689" s="36"/>
      <c r="W689" s="36"/>
      <c r="X689" s="36"/>
      <c r="Y689" s="36"/>
      <c r="Z689" s="36"/>
    </row>
    <row r="690" customFormat="false" ht="15.75" hidden="false" customHeight="true" outlineLevel="0" collapsed="false">
      <c r="A690" s="37"/>
      <c r="B690" s="37"/>
      <c r="C690" s="37"/>
      <c r="D690" s="36"/>
      <c r="E690" s="36"/>
      <c r="F690" s="36"/>
      <c r="G690" s="36"/>
      <c r="I690" s="36"/>
      <c r="J690" s="36"/>
      <c r="K690" s="36"/>
      <c r="L690" s="36"/>
      <c r="M690" s="36"/>
      <c r="N690" s="36"/>
      <c r="O690" s="36"/>
      <c r="P690" s="36"/>
      <c r="Q690" s="36"/>
      <c r="R690" s="36"/>
      <c r="S690" s="36"/>
      <c r="T690" s="36"/>
      <c r="U690" s="36"/>
      <c r="V690" s="36"/>
      <c r="W690" s="36"/>
      <c r="X690" s="36"/>
      <c r="Y690" s="36"/>
      <c r="Z690" s="36"/>
    </row>
    <row r="691" customFormat="false" ht="15.75" hidden="false" customHeight="true" outlineLevel="0" collapsed="false">
      <c r="A691" s="37"/>
      <c r="B691" s="37"/>
      <c r="C691" s="37"/>
      <c r="D691" s="36"/>
      <c r="E691" s="36"/>
      <c r="F691" s="36"/>
      <c r="G691" s="36"/>
      <c r="I691" s="36"/>
      <c r="J691" s="36"/>
      <c r="K691" s="36"/>
      <c r="L691" s="36"/>
      <c r="M691" s="36"/>
      <c r="N691" s="36"/>
      <c r="O691" s="36"/>
      <c r="P691" s="36"/>
      <c r="Q691" s="36"/>
      <c r="R691" s="36"/>
      <c r="S691" s="36"/>
      <c r="T691" s="36"/>
      <c r="U691" s="36"/>
      <c r="V691" s="36"/>
      <c r="W691" s="36"/>
      <c r="X691" s="36"/>
      <c r="Y691" s="36"/>
      <c r="Z691" s="36"/>
    </row>
    <row r="692" customFormat="false" ht="15.75" hidden="false" customHeight="true" outlineLevel="0" collapsed="false">
      <c r="A692" s="37"/>
      <c r="B692" s="37"/>
      <c r="C692" s="37"/>
      <c r="D692" s="36"/>
      <c r="E692" s="36"/>
      <c r="F692" s="36"/>
      <c r="G692" s="36"/>
      <c r="I692" s="36"/>
      <c r="J692" s="36"/>
      <c r="K692" s="36"/>
      <c r="L692" s="36"/>
      <c r="M692" s="36"/>
      <c r="N692" s="36"/>
      <c r="O692" s="36"/>
      <c r="P692" s="36"/>
      <c r="Q692" s="36"/>
      <c r="R692" s="36"/>
      <c r="S692" s="36"/>
      <c r="T692" s="36"/>
      <c r="U692" s="36"/>
      <c r="V692" s="36"/>
      <c r="W692" s="36"/>
      <c r="X692" s="36"/>
      <c r="Y692" s="36"/>
      <c r="Z692" s="36"/>
    </row>
    <row r="693" customFormat="false" ht="15.75" hidden="false" customHeight="true" outlineLevel="0" collapsed="false">
      <c r="A693" s="37"/>
      <c r="B693" s="37"/>
      <c r="C693" s="37"/>
      <c r="D693" s="36"/>
      <c r="E693" s="36"/>
      <c r="F693" s="36"/>
      <c r="G693" s="36"/>
      <c r="I693" s="36"/>
      <c r="J693" s="36"/>
      <c r="K693" s="36"/>
      <c r="L693" s="36"/>
      <c r="M693" s="36"/>
      <c r="N693" s="36"/>
      <c r="O693" s="36"/>
      <c r="P693" s="36"/>
      <c r="Q693" s="36"/>
      <c r="R693" s="36"/>
      <c r="S693" s="36"/>
      <c r="T693" s="36"/>
      <c r="U693" s="36"/>
      <c r="V693" s="36"/>
      <c r="W693" s="36"/>
      <c r="X693" s="36"/>
      <c r="Y693" s="36"/>
      <c r="Z693" s="36"/>
    </row>
    <row r="694" customFormat="false" ht="15.75" hidden="false" customHeight="true" outlineLevel="0" collapsed="false">
      <c r="A694" s="37"/>
      <c r="B694" s="37"/>
      <c r="C694" s="37"/>
      <c r="D694" s="36"/>
      <c r="E694" s="36"/>
      <c r="F694" s="36"/>
      <c r="G694" s="36"/>
      <c r="I694" s="36"/>
      <c r="J694" s="36"/>
      <c r="K694" s="36"/>
      <c r="L694" s="36"/>
      <c r="M694" s="36"/>
      <c r="N694" s="36"/>
      <c r="O694" s="36"/>
      <c r="P694" s="36"/>
      <c r="Q694" s="36"/>
      <c r="R694" s="36"/>
      <c r="S694" s="36"/>
      <c r="T694" s="36"/>
      <c r="U694" s="36"/>
      <c r="V694" s="36"/>
      <c r="W694" s="36"/>
      <c r="X694" s="36"/>
      <c r="Y694" s="36"/>
      <c r="Z694" s="36"/>
    </row>
    <row r="695" customFormat="false" ht="15.75" hidden="false" customHeight="true" outlineLevel="0" collapsed="false">
      <c r="A695" s="37"/>
      <c r="B695" s="37"/>
      <c r="C695" s="37"/>
      <c r="D695" s="36"/>
      <c r="E695" s="36"/>
      <c r="F695" s="36"/>
      <c r="G695" s="36"/>
      <c r="I695" s="36"/>
      <c r="J695" s="36"/>
      <c r="K695" s="36"/>
      <c r="L695" s="36"/>
      <c r="M695" s="36"/>
      <c r="N695" s="36"/>
      <c r="O695" s="36"/>
      <c r="P695" s="36"/>
      <c r="Q695" s="36"/>
      <c r="R695" s="36"/>
      <c r="S695" s="36"/>
      <c r="T695" s="36"/>
      <c r="U695" s="36"/>
      <c r="V695" s="36"/>
      <c r="W695" s="36"/>
      <c r="X695" s="36"/>
      <c r="Y695" s="36"/>
      <c r="Z695" s="36"/>
    </row>
    <row r="696" customFormat="false" ht="15.75" hidden="false" customHeight="true" outlineLevel="0" collapsed="false">
      <c r="A696" s="37"/>
      <c r="B696" s="37"/>
      <c r="C696" s="37"/>
      <c r="D696" s="36"/>
      <c r="E696" s="36"/>
      <c r="F696" s="36"/>
      <c r="G696" s="36"/>
      <c r="I696" s="36"/>
      <c r="J696" s="36"/>
      <c r="K696" s="36"/>
      <c r="L696" s="36"/>
      <c r="M696" s="36"/>
      <c r="N696" s="36"/>
      <c r="O696" s="36"/>
      <c r="P696" s="36"/>
      <c r="Q696" s="36"/>
      <c r="R696" s="36"/>
      <c r="S696" s="36"/>
      <c r="T696" s="36"/>
      <c r="U696" s="36"/>
      <c r="V696" s="36"/>
      <c r="W696" s="36"/>
      <c r="X696" s="36"/>
      <c r="Y696" s="36"/>
      <c r="Z696" s="36"/>
    </row>
    <row r="697" customFormat="false" ht="15.75" hidden="false" customHeight="true" outlineLevel="0" collapsed="false">
      <c r="A697" s="37"/>
      <c r="B697" s="37"/>
      <c r="C697" s="37"/>
      <c r="D697" s="36"/>
      <c r="E697" s="36"/>
      <c r="F697" s="36"/>
      <c r="G697" s="36"/>
      <c r="I697" s="36"/>
      <c r="J697" s="36"/>
      <c r="K697" s="36"/>
      <c r="L697" s="36"/>
      <c r="M697" s="36"/>
      <c r="N697" s="36"/>
      <c r="O697" s="36"/>
      <c r="P697" s="36"/>
      <c r="Q697" s="36"/>
      <c r="R697" s="36"/>
      <c r="S697" s="36"/>
      <c r="T697" s="36"/>
      <c r="U697" s="36"/>
      <c r="V697" s="36"/>
      <c r="W697" s="36"/>
      <c r="X697" s="36"/>
      <c r="Y697" s="36"/>
      <c r="Z697" s="36"/>
    </row>
    <row r="698" customFormat="false" ht="15.75" hidden="false" customHeight="true" outlineLevel="0" collapsed="false">
      <c r="A698" s="37"/>
      <c r="B698" s="37"/>
      <c r="C698" s="37"/>
      <c r="D698" s="36"/>
      <c r="E698" s="36"/>
      <c r="F698" s="36"/>
      <c r="G698" s="36"/>
      <c r="I698" s="36"/>
      <c r="J698" s="36"/>
      <c r="K698" s="36"/>
      <c r="L698" s="36"/>
      <c r="M698" s="36"/>
      <c r="N698" s="36"/>
      <c r="O698" s="36"/>
      <c r="P698" s="36"/>
      <c r="Q698" s="36"/>
      <c r="R698" s="36"/>
      <c r="S698" s="36"/>
      <c r="T698" s="36"/>
      <c r="U698" s="36"/>
      <c r="V698" s="36"/>
      <c r="W698" s="36"/>
      <c r="X698" s="36"/>
      <c r="Y698" s="36"/>
      <c r="Z698" s="36"/>
    </row>
    <row r="699" customFormat="false" ht="15.75" hidden="false" customHeight="true" outlineLevel="0" collapsed="false">
      <c r="A699" s="37"/>
      <c r="B699" s="37"/>
      <c r="C699" s="37"/>
      <c r="D699" s="36"/>
      <c r="E699" s="36"/>
      <c r="F699" s="36"/>
      <c r="G699" s="36"/>
      <c r="I699" s="36"/>
      <c r="J699" s="36"/>
      <c r="K699" s="36"/>
      <c r="L699" s="36"/>
      <c r="M699" s="36"/>
      <c r="N699" s="36"/>
      <c r="O699" s="36"/>
      <c r="P699" s="36"/>
      <c r="Q699" s="36"/>
      <c r="R699" s="36"/>
      <c r="S699" s="36"/>
      <c r="T699" s="36"/>
      <c r="U699" s="36"/>
      <c r="V699" s="36"/>
      <c r="W699" s="36"/>
      <c r="X699" s="36"/>
      <c r="Y699" s="36"/>
      <c r="Z699" s="36"/>
    </row>
    <row r="700" customFormat="false" ht="15.75" hidden="false" customHeight="true" outlineLevel="0" collapsed="false">
      <c r="A700" s="37"/>
      <c r="B700" s="37"/>
      <c r="C700" s="37"/>
      <c r="D700" s="36"/>
      <c r="E700" s="36"/>
      <c r="F700" s="36"/>
      <c r="G700" s="36"/>
      <c r="I700" s="36"/>
      <c r="J700" s="36"/>
      <c r="K700" s="36"/>
      <c r="L700" s="36"/>
      <c r="M700" s="36"/>
      <c r="N700" s="36"/>
      <c r="O700" s="36"/>
      <c r="P700" s="36"/>
      <c r="Q700" s="36"/>
      <c r="R700" s="36"/>
      <c r="S700" s="36"/>
      <c r="T700" s="36"/>
      <c r="U700" s="36"/>
      <c r="V700" s="36"/>
      <c r="W700" s="36"/>
      <c r="X700" s="36"/>
      <c r="Y700" s="36"/>
      <c r="Z700" s="36"/>
    </row>
    <row r="701" customFormat="false" ht="15.75" hidden="false" customHeight="true" outlineLevel="0" collapsed="false">
      <c r="A701" s="37"/>
      <c r="B701" s="37"/>
      <c r="C701" s="37"/>
      <c r="D701" s="36"/>
      <c r="E701" s="36"/>
      <c r="F701" s="36"/>
      <c r="G701" s="36"/>
      <c r="I701" s="36"/>
      <c r="J701" s="36"/>
      <c r="K701" s="36"/>
      <c r="L701" s="36"/>
      <c r="M701" s="36"/>
      <c r="N701" s="36"/>
      <c r="O701" s="36"/>
      <c r="P701" s="36"/>
      <c r="Q701" s="36"/>
      <c r="R701" s="36"/>
      <c r="S701" s="36"/>
      <c r="T701" s="36"/>
      <c r="U701" s="36"/>
      <c r="V701" s="36"/>
      <c r="W701" s="36"/>
      <c r="X701" s="36"/>
      <c r="Y701" s="36"/>
      <c r="Z701" s="36"/>
    </row>
    <row r="702" customFormat="false" ht="15.75" hidden="false" customHeight="true" outlineLevel="0" collapsed="false">
      <c r="A702" s="37"/>
      <c r="B702" s="37"/>
      <c r="C702" s="37"/>
      <c r="D702" s="36"/>
      <c r="E702" s="36"/>
      <c r="F702" s="36"/>
      <c r="G702" s="36"/>
      <c r="I702" s="36"/>
      <c r="J702" s="36"/>
      <c r="K702" s="36"/>
      <c r="L702" s="36"/>
      <c r="M702" s="36"/>
      <c r="N702" s="36"/>
      <c r="O702" s="36"/>
      <c r="P702" s="36"/>
      <c r="Q702" s="36"/>
      <c r="R702" s="36"/>
      <c r="S702" s="36"/>
      <c r="T702" s="36"/>
      <c r="U702" s="36"/>
      <c r="V702" s="36"/>
      <c r="W702" s="36"/>
      <c r="X702" s="36"/>
      <c r="Y702" s="36"/>
      <c r="Z702" s="36"/>
    </row>
    <row r="703" customFormat="false" ht="15.75" hidden="false" customHeight="true" outlineLevel="0" collapsed="false">
      <c r="A703" s="37"/>
      <c r="B703" s="37"/>
      <c r="C703" s="37"/>
      <c r="D703" s="36"/>
      <c r="E703" s="36"/>
      <c r="F703" s="36"/>
      <c r="G703" s="36"/>
      <c r="I703" s="36"/>
      <c r="J703" s="36"/>
      <c r="K703" s="36"/>
      <c r="L703" s="36"/>
      <c r="M703" s="36"/>
      <c r="N703" s="36"/>
      <c r="O703" s="36"/>
      <c r="P703" s="36"/>
      <c r="Q703" s="36"/>
      <c r="R703" s="36"/>
      <c r="S703" s="36"/>
      <c r="T703" s="36"/>
      <c r="U703" s="36"/>
      <c r="V703" s="36"/>
      <c r="W703" s="36"/>
      <c r="X703" s="36"/>
      <c r="Y703" s="36"/>
      <c r="Z703" s="36"/>
    </row>
    <row r="704" customFormat="false" ht="15.75" hidden="false" customHeight="true" outlineLevel="0" collapsed="false">
      <c r="A704" s="37"/>
      <c r="B704" s="37"/>
      <c r="C704" s="37"/>
      <c r="D704" s="36"/>
      <c r="E704" s="36"/>
      <c r="F704" s="36"/>
      <c r="G704" s="36"/>
      <c r="I704" s="36"/>
      <c r="J704" s="36"/>
      <c r="K704" s="36"/>
      <c r="L704" s="36"/>
      <c r="M704" s="36"/>
      <c r="N704" s="36"/>
      <c r="O704" s="36"/>
      <c r="P704" s="36"/>
      <c r="Q704" s="36"/>
      <c r="R704" s="36"/>
      <c r="S704" s="36"/>
      <c r="T704" s="36"/>
      <c r="U704" s="36"/>
      <c r="V704" s="36"/>
      <c r="W704" s="36"/>
      <c r="X704" s="36"/>
      <c r="Y704" s="36"/>
      <c r="Z704" s="36"/>
    </row>
    <row r="705" customFormat="false" ht="15.75" hidden="false" customHeight="true" outlineLevel="0" collapsed="false">
      <c r="A705" s="37"/>
      <c r="B705" s="37"/>
      <c r="C705" s="37"/>
      <c r="D705" s="36"/>
      <c r="E705" s="36"/>
      <c r="F705" s="36"/>
      <c r="G705" s="36"/>
      <c r="I705" s="36"/>
      <c r="J705" s="36"/>
      <c r="K705" s="36"/>
      <c r="L705" s="36"/>
      <c r="M705" s="36"/>
      <c r="N705" s="36"/>
      <c r="O705" s="36"/>
      <c r="P705" s="36"/>
      <c r="Q705" s="36"/>
      <c r="R705" s="36"/>
      <c r="S705" s="36"/>
      <c r="T705" s="36"/>
      <c r="U705" s="36"/>
      <c r="V705" s="36"/>
      <c r="W705" s="36"/>
      <c r="X705" s="36"/>
      <c r="Y705" s="36"/>
      <c r="Z705" s="36"/>
    </row>
    <row r="706" customFormat="false" ht="15.75" hidden="false" customHeight="true" outlineLevel="0" collapsed="false">
      <c r="A706" s="37"/>
      <c r="B706" s="37"/>
      <c r="C706" s="37"/>
      <c r="D706" s="36"/>
      <c r="E706" s="36"/>
      <c r="F706" s="36"/>
      <c r="G706" s="36"/>
      <c r="I706" s="36"/>
      <c r="J706" s="36"/>
      <c r="K706" s="36"/>
      <c r="L706" s="36"/>
      <c r="M706" s="36"/>
      <c r="N706" s="36"/>
      <c r="O706" s="36"/>
      <c r="P706" s="36"/>
      <c r="Q706" s="36"/>
      <c r="R706" s="36"/>
      <c r="S706" s="36"/>
      <c r="T706" s="36"/>
      <c r="U706" s="36"/>
      <c r="V706" s="36"/>
      <c r="W706" s="36"/>
      <c r="X706" s="36"/>
      <c r="Y706" s="36"/>
      <c r="Z706" s="36"/>
    </row>
    <row r="707" customFormat="false" ht="15.75" hidden="false" customHeight="true" outlineLevel="0" collapsed="false">
      <c r="A707" s="37"/>
      <c r="B707" s="37"/>
      <c r="C707" s="37"/>
      <c r="D707" s="36"/>
      <c r="E707" s="36"/>
      <c r="F707" s="36"/>
      <c r="G707" s="36"/>
      <c r="I707" s="36"/>
      <c r="J707" s="36"/>
      <c r="K707" s="36"/>
      <c r="L707" s="36"/>
      <c r="M707" s="36"/>
      <c r="N707" s="36"/>
      <c r="O707" s="36"/>
      <c r="P707" s="36"/>
      <c r="Q707" s="36"/>
      <c r="R707" s="36"/>
      <c r="S707" s="36"/>
      <c r="T707" s="36"/>
      <c r="U707" s="36"/>
      <c r="V707" s="36"/>
      <c r="W707" s="36"/>
      <c r="X707" s="36"/>
      <c r="Y707" s="36"/>
      <c r="Z707" s="36"/>
    </row>
    <row r="708" customFormat="false" ht="15.75" hidden="false" customHeight="true" outlineLevel="0" collapsed="false">
      <c r="A708" s="37"/>
      <c r="B708" s="37"/>
      <c r="C708" s="37"/>
      <c r="D708" s="36"/>
      <c r="E708" s="36"/>
      <c r="F708" s="36"/>
      <c r="G708" s="36"/>
      <c r="I708" s="36"/>
      <c r="J708" s="36"/>
      <c r="K708" s="36"/>
      <c r="L708" s="36"/>
      <c r="M708" s="36"/>
      <c r="N708" s="36"/>
      <c r="O708" s="36"/>
      <c r="P708" s="36"/>
      <c r="Q708" s="36"/>
      <c r="R708" s="36"/>
      <c r="S708" s="36"/>
      <c r="T708" s="36"/>
      <c r="U708" s="36"/>
      <c r="V708" s="36"/>
      <c r="W708" s="36"/>
      <c r="X708" s="36"/>
      <c r="Y708" s="36"/>
      <c r="Z708" s="36"/>
    </row>
    <row r="709" customFormat="false" ht="15.75" hidden="false" customHeight="true" outlineLevel="0" collapsed="false">
      <c r="A709" s="37"/>
      <c r="B709" s="37"/>
      <c r="C709" s="37"/>
      <c r="D709" s="36"/>
      <c r="E709" s="36"/>
      <c r="F709" s="36"/>
      <c r="G709" s="36"/>
      <c r="I709" s="36"/>
      <c r="J709" s="36"/>
      <c r="K709" s="36"/>
      <c r="L709" s="36"/>
      <c r="M709" s="36"/>
      <c r="N709" s="36"/>
      <c r="O709" s="36"/>
      <c r="P709" s="36"/>
      <c r="Q709" s="36"/>
      <c r="R709" s="36"/>
      <c r="S709" s="36"/>
      <c r="T709" s="36"/>
      <c r="U709" s="36"/>
      <c r="V709" s="36"/>
      <c r="W709" s="36"/>
      <c r="X709" s="36"/>
      <c r="Y709" s="36"/>
      <c r="Z709" s="36"/>
    </row>
    <row r="710" customFormat="false" ht="15.75" hidden="false" customHeight="true" outlineLevel="0" collapsed="false">
      <c r="A710" s="37"/>
      <c r="B710" s="37"/>
      <c r="C710" s="37"/>
      <c r="D710" s="36"/>
      <c r="E710" s="36"/>
      <c r="F710" s="36"/>
      <c r="G710" s="36"/>
      <c r="I710" s="36"/>
      <c r="J710" s="36"/>
      <c r="K710" s="36"/>
      <c r="L710" s="36"/>
      <c r="M710" s="36"/>
      <c r="N710" s="36"/>
      <c r="O710" s="36"/>
      <c r="P710" s="36"/>
      <c r="Q710" s="36"/>
      <c r="R710" s="36"/>
      <c r="S710" s="36"/>
      <c r="T710" s="36"/>
      <c r="U710" s="36"/>
      <c r="V710" s="36"/>
      <c r="W710" s="36"/>
      <c r="X710" s="36"/>
      <c r="Y710" s="36"/>
      <c r="Z710" s="36"/>
    </row>
    <row r="711" customFormat="false" ht="15.75" hidden="false" customHeight="true" outlineLevel="0" collapsed="false">
      <c r="A711" s="37"/>
      <c r="B711" s="37"/>
      <c r="C711" s="37"/>
      <c r="D711" s="36"/>
      <c r="E711" s="36"/>
      <c r="F711" s="36"/>
      <c r="G711" s="36"/>
      <c r="I711" s="36"/>
      <c r="J711" s="36"/>
      <c r="K711" s="36"/>
      <c r="L711" s="36"/>
      <c r="M711" s="36"/>
      <c r="N711" s="36"/>
      <c r="O711" s="36"/>
      <c r="P711" s="36"/>
      <c r="Q711" s="36"/>
      <c r="R711" s="36"/>
      <c r="S711" s="36"/>
      <c r="T711" s="36"/>
      <c r="U711" s="36"/>
      <c r="V711" s="36"/>
      <c r="W711" s="36"/>
      <c r="X711" s="36"/>
      <c r="Y711" s="36"/>
      <c r="Z711" s="36"/>
    </row>
    <row r="712" customFormat="false" ht="15.75" hidden="false" customHeight="true" outlineLevel="0" collapsed="false">
      <c r="A712" s="37"/>
      <c r="B712" s="37"/>
      <c r="C712" s="37"/>
      <c r="D712" s="36"/>
      <c r="E712" s="36"/>
      <c r="F712" s="36"/>
      <c r="G712" s="36"/>
      <c r="I712" s="36"/>
      <c r="J712" s="36"/>
      <c r="K712" s="36"/>
      <c r="L712" s="36"/>
      <c r="M712" s="36"/>
      <c r="N712" s="36"/>
      <c r="O712" s="36"/>
      <c r="P712" s="36"/>
      <c r="Q712" s="36"/>
      <c r="R712" s="36"/>
      <c r="S712" s="36"/>
      <c r="T712" s="36"/>
      <c r="U712" s="36"/>
      <c r="V712" s="36"/>
      <c r="W712" s="36"/>
      <c r="X712" s="36"/>
      <c r="Y712" s="36"/>
      <c r="Z712" s="36"/>
    </row>
    <row r="713" customFormat="false" ht="15.75" hidden="false" customHeight="true" outlineLevel="0" collapsed="false">
      <c r="A713" s="37"/>
      <c r="B713" s="37"/>
      <c r="C713" s="37"/>
      <c r="D713" s="36"/>
      <c r="E713" s="36"/>
      <c r="F713" s="36"/>
      <c r="G713" s="36"/>
      <c r="I713" s="36"/>
      <c r="J713" s="36"/>
      <c r="K713" s="36"/>
      <c r="L713" s="36"/>
      <c r="M713" s="36"/>
      <c r="N713" s="36"/>
      <c r="O713" s="36"/>
      <c r="P713" s="36"/>
      <c r="Q713" s="36"/>
      <c r="R713" s="36"/>
      <c r="S713" s="36"/>
      <c r="T713" s="36"/>
      <c r="U713" s="36"/>
      <c r="V713" s="36"/>
      <c r="W713" s="36"/>
      <c r="X713" s="36"/>
      <c r="Y713" s="36"/>
      <c r="Z713" s="36"/>
    </row>
    <row r="714" customFormat="false" ht="15.75" hidden="false" customHeight="true" outlineLevel="0" collapsed="false">
      <c r="A714" s="37"/>
      <c r="B714" s="37"/>
      <c r="C714" s="37"/>
      <c r="D714" s="36"/>
      <c r="E714" s="36"/>
      <c r="F714" s="36"/>
      <c r="G714" s="36"/>
      <c r="I714" s="36"/>
      <c r="J714" s="36"/>
      <c r="K714" s="36"/>
      <c r="L714" s="36"/>
      <c r="M714" s="36"/>
      <c r="N714" s="36"/>
      <c r="O714" s="36"/>
      <c r="P714" s="36"/>
      <c r="Q714" s="36"/>
      <c r="R714" s="36"/>
      <c r="S714" s="36"/>
      <c r="T714" s="36"/>
      <c r="U714" s="36"/>
      <c r="V714" s="36"/>
      <c r="W714" s="36"/>
      <c r="X714" s="36"/>
      <c r="Y714" s="36"/>
      <c r="Z714" s="36"/>
    </row>
    <row r="715" customFormat="false" ht="15.75" hidden="false" customHeight="true" outlineLevel="0" collapsed="false">
      <c r="A715" s="37"/>
      <c r="B715" s="37"/>
      <c r="C715" s="37"/>
      <c r="D715" s="36"/>
      <c r="E715" s="36"/>
      <c r="F715" s="36"/>
      <c r="G715" s="36"/>
      <c r="I715" s="36"/>
      <c r="J715" s="36"/>
      <c r="K715" s="36"/>
      <c r="L715" s="36"/>
      <c r="M715" s="36"/>
      <c r="N715" s="36"/>
      <c r="O715" s="36"/>
      <c r="P715" s="36"/>
      <c r="Q715" s="36"/>
      <c r="R715" s="36"/>
      <c r="S715" s="36"/>
      <c r="T715" s="36"/>
      <c r="U715" s="36"/>
      <c r="V715" s="36"/>
      <c r="W715" s="36"/>
      <c r="X715" s="36"/>
      <c r="Y715" s="36"/>
      <c r="Z715" s="36"/>
    </row>
    <row r="716" customFormat="false" ht="15.75" hidden="false" customHeight="true" outlineLevel="0" collapsed="false">
      <c r="A716" s="37"/>
      <c r="B716" s="37"/>
      <c r="C716" s="37"/>
      <c r="D716" s="36"/>
      <c r="E716" s="36"/>
      <c r="F716" s="36"/>
      <c r="G716" s="36"/>
      <c r="I716" s="36"/>
      <c r="J716" s="36"/>
      <c r="K716" s="36"/>
      <c r="L716" s="36"/>
      <c r="M716" s="36"/>
      <c r="N716" s="36"/>
      <c r="O716" s="36"/>
      <c r="P716" s="36"/>
      <c r="Q716" s="36"/>
      <c r="R716" s="36"/>
      <c r="S716" s="36"/>
      <c r="T716" s="36"/>
      <c r="U716" s="36"/>
      <c r="V716" s="36"/>
      <c r="W716" s="36"/>
      <c r="X716" s="36"/>
      <c r="Y716" s="36"/>
      <c r="Z716" s="36"/>
    </row>
    <row r="717" customFormat="false" ht="15.75" hidden="false" customHeight="true" outlineLevel="0" collapsed="false">
      <c r="A717" s="37"/>
      <c r="B717" s="37"/>
      <c r="C717" s="37"/>
      <c r="D717" s="36"/>
      <c r="E717" s="36"/>
      <c r="F717" s="36"/>
      <c r="G717" s="36"/>
      <c r="I717" s="36"/>
      <c r="J717" s="36"/>
      <c r="K717" s="36"/>
      <c r="L717" s="36"/>
      <c r="M717" s="36"/>
      <c r="N717" s="36"/>
      <c r="O717" s="36"/>
      <c r="P717" s="36"/>
      <c r="Q717" s="36"/>
      <c r="R717" s="36"/>
      <c r="S717" s="36"/>
      <c r="T717" s="36"/>
      <c r="U717" s="36"/>
      <c r="V717" s="36"/>
      <c r="W717" s="36"/>
      <c r="X717" s="36"/>
      <c r="Y717" s="36"/>
      <c r="Z717" s="36"/>
    </row>
    <row r="718" customFormat="false" ht="15.75" hidden="false" customHeight="true" outlineLevel="0" collapsed="false">
      <c r="A718" s="37"/>
      <c r="B718" s="37"/>
      <c r="C718" s="37"/>
      <c r="D718" s="36"/>
      <c r="E718" s="36"/>
      <c r="F718" s="36"/>
      <c r="G718" s="36"/>
      <c r="I718" s="36"/>
      <c r="J718" s="36"/>
      <c r="K718" s="36"/>
      <c r="L718" s="36"/>
      <c r="M718" s="36"/>
      <c r="N718" s="36"/>
      <c r="O718" s="36"/>
      <c r="P718" s="36"/>
      <c r="Q718" s="36"/>
      <c r="R718" s="36"/>
      <c r="S718" s="36"/>
      <c r="T718" s="36"/>
      <c r="U718" s="36"/>
      <c r="V718" s="36"/>
      <c r="W718" s="36"/>
      <c r="X718" s="36"/>
      <c r="Y718" s="36"/>
      <c r="Z718" s="36"/>
    </row>
    <row r="719" customFormat="false" ht="15.75" hidden="false" customHeight="true" outlineLevel="0" collapsed="false">
      <c r="A719" s="37"/>
      <c r="B719" s="37"/>
      <c r="C719" s="37"/>
      <c r="D719" s="36"/>
      <c r="E719" s="36"/>
      <c r="F719" s="36"/>
      <c r="G719" s="36"/>
      <c r="I719" s="36"/>
      <c r="J719" s="36"/>
      <c r="K719" s="36"/>
      <c r="L719" s="36"/>
      <c r="M719" s="36"/>
      <c r="N719" s="36"/>
      <c r="O719" s="36"/>
      <c r="P719" s="36"/>
      <c r="Q719" s="36"/>
      <c r="R719" s="36"/>
      <c r="S719" s="36"/>
      <c r="T719" s="36"/>
      <c r="U719" s="36"/>
      <c r="V719" s="36"/>
      <c r="W719" s="36"/>
      <c r="X719" s="36"/>
      <c r="Y719" s="36"/>
      <c r="Z719" s="36"/>
    </row>
    <row r="720" customFormat="false" ht="15.75" hidden="false" customHeight="true" outlineLevel="0" collapsed="false">
      <c r="A720" s="37"/>
      <c r="B720" s="37"/>
      <c r="C720" s="37"/>
      <c r="D720" s="36"/>
      <c r="E720" s="36"/>
      <c r="F720" s="36"/>
      <c r="G720" s="36"/>
      <c r="I720" s="36"/>
      <c r="J720" s="36"/>
      <c r="K720" s="36"/>
      <c r="L720" s="36"/>
      <c r="M720" s="36"/>
      <c r="N720" s="36"/>
      <c r="O720" s="36"/>
      <c r="P720" s="36"/>
      <c r="Q720" s="36"/>
      <c r="R720" s="36"/>
      <c r="S720" s="36"/>
      <c r="T720" s="36"/>
      <c r="U720" s="36"/>
      <c r="V720" s="36"/>
      <c r="W720" s="36"/>
      <c r="X720" s="36"/>
      <c r="Y720" s="36"/>
      <c r="Z720" s="36"/>
    </row>
    <row r="721" customFormat="false" ht="15.75" hidden="false" customHeight="true" outlineLevel="0" collapsed="false">
      <c r="A721" s="37"/>
      <c r="B721" s="37"/>
      <c r="C721" s="37"/>
      <c r="D721" s="36"/>
      <c r="E721" s="36"/>
      <c r="F721" s="36"/>
      <c r="G721" s="36"/>
      <c r="I721" s="36"/>
      <c r="J721" s="36"/>
      <c r="K721" s="36"/>
      <c r="L721" s="36"/>
      <c r="M721" s="36"/>
      <c r="N721" s="36"/>
      <c r="O721" s="36"/>
      <c r="P721" s="36"/>
      <c r="Q721" s="36"/>
      <c r="R721" s="36"/>
      <c r="S721" s="36"/>
      <c r="T721" s="36"/>
      <c r="U721" s="36"/>
      <c r="V721" s="36"/>
      <c r="W721" s="36"/>
      <c r="X721" s="36"/>
      <c r="Y721" s="36"/>
      <c r="Z721" s="36"/>
    </row>
    <row r="722" customFormat="false" ht="15.75" hidden="false" customHeight="true" outlineLevel="0" collapsed="false">
      <c r="A722" s="37"/>
      <c r="B722" s="37"/>
      <c r="C722" s="37"/>
      <c r="D722" s="36"/>
      <c r="E722" s="36"/>
      <c r="F722" s="36"/>
      <c r="G722" s="36"/>
      <c r="I722" s="36"/>
      <c r="J722" s="36"/>
      <c r="K722" s="36"/>
      <c r="L722" s="36"/>
      <c r="M722" s="36"/>
      <c r="N722" s="36"/>
      <c r="O722" s="36"/>
      <c r="P722" s="36"/>
      <c r="Q722" s="36"/>
      <c r="R722" s="36"/>
      <c r="S722" s="36"/>
      <c r="T722" s="36"/>
      <c r="U722" s="36"/>
      <c r="V722" s="36"/>
      <c r="W722" s="36"/>
      <c r="X722" s="36"/>
      <c r="Y722" s="36"/>
      <c r="Z722" s="36"/>
    </row>
    <row r="723" customFormat="false" ht="15.75" hidden="false" customHeight="true" outlineLevel="0" collapsed="false">
      <c r="A723" s="37"/>
      <c r="B723" s="37"/>
      <c r="C723" s="37"/>
      <c r="D723" s="36"/>
      <c r="E723" s="36"/>
      <c r="F723" s="36"/>
      <c r="G723" s="36"/>
      <c r="I723" s="36"/>
      <c r="J723" s="36"/>
      <c r="K723" s="36"/>
      <c r="L723" s="36"/>
      <c r="M723" s="36"/>
      <c r="N723" s="36"/>
      <c r="O723" s="36"/>
      <c r="P723" s="36"/>
      <c r="Q723" s="36"/>
      <c r="R723" s="36"/>
      <c r="S723" s="36"/>
      <c r="T723" s="36"/>
      <c r="U723" s="36"/>
      <c r="V723" s="36"/>
      <c r="W723" s="36"/>
      <c r="X723" s="36"/>
      <c r="Y723" s="36"/>
      <c r="Z723" s="36"/>
    </row>
    <row r="724" customFormat="false" ht="15.75" hidden="false" customHeight="true" outlineLevel="0" collapsed="false">
      <c r="A724" s="37"/>
      <c r="B724" s="37"/>
      <c r="C724" s="37"/>
      <c r="D724" s="36"/>
      <c r="E724" s="36"/>
      <c r="F724" s="36"/>
      <c r="G724" s="36"/>
      <c r="I724" s="36"/>
      <c r="J724" s="36"/>
      <c r="K724" s="36"/>
      <c r="L724" s="36"/>
      <c r="M724" s="36"/>
      <c r="N724" s="36"/>
      <c r="O724" s="36"/>
      <c r="P724" s="36"/>
      <c r="Q724" s="36"/>
      <c r="R724" s="36"/>
      <c r="S724" s="36"/>
      <c r="T724" s="36"/>
      <c r="U724" s="36"/>
      <c r="V724" s="36"/>
      <c r="W724" s="36"/>
      <c r="X724" s="36"/>
      <c r="Y724" s="36"/>
      <c r="Z724" s="36"/>
    </row>
    <row r="725" customFormat="false" ht="15.75" hidden="false" customHeight="true" outlineLevel="0" collapsed="false">
      <c r="A725" s="37"/>
      <c r="B725" s="37"/>
      <c r="C725" s="37"/>
      <c r="D725" s="36"/>
      <c r="E725" s="36"/>
      <c r="F725" s="36"/>
      <c r="G725" s="36"/>
      <c r="I725" s="36"/>
      <c r="J725" s="36"/>
      <c r="K725" s="36"/>
      <c r="L725" s="36"/>
      <c r="M725" s="36"/>
      <c r="N725" s="36"/>
      <c r="O725" s="36"/>
      <c r="P725" s="36"/>
      <c r="Q725" s="36"/>
      <c r="R725" s="36"/>
      <c r="S725" s="36"/>
      <c r="T725" s="36"/>
      <c r="U725" s="36"/>
      <c r="V725" s="36"/>
      <c r="W725" s="36"/>
      <c r="X725" s="36"/>
      <c r="Y725" s="36"/>
      <c r="Z725" s="36"/>
    </row>
    <row r="726" customFormat="false" ht="15.75" hidden="false" customHeight="true" outlineLevel="0" collapsed="false">
      <c r="A726" s="37"/>
      <c r="B726" s="37"/>
      <c r="C726" s="37"/>
      <c r="D726" s="36"/>
      <c r="E726" s="36"/>
      <c r="F726" s="36"/>
      <c r="G726" s="36"/>
      <c r="I726" s="36"/>
      <c r="J726" s="36"/>
      <c r="K726" s="36"/>
      <c r="L726" s="36"/>
      <c r="M726" s="36"/>
      <c r="N726" s="36"/>
      <c r="O726" s="36"/>
      <c r="P726" s="36"/>
      <c r="Q726" s="36"/>
      <c r="R726" s="36"/>
      <c r="S726" s="36"/>
      <c r="T726" s="36"/>
      <c r="U726" s="36"/>
      <c r="V726" s="36"/>
      <c r="W726" s="36"/>
      <c r="X726" s="36"/>
      <c r="Y726" s="36"/>
      <c r="Z726" s="36"/>
    </row>
    <row r="727" customFormat="false" ht="15.75" hidden="false" customHeight="true" outlineLevel="0" collapsed="false">
      <c r="A727" s="37"/>
      <c r="B727" s="37"/>
      <c r="C727" s="37"/>
      <c r="D727" s="36"/>
      <c r="E727" s="36"/>
      <c r="F727" s="36"/>
      <c r="G727" s="36"/>
      <c r="I727" s="36"/>
      <c r="J727" s="36"/>
      <c r="K727" s="36"/>
      <c r="L727" s="36"/>
      <c r="M727" s="36"/>
      <c r="N727" s="36"/>
      <c r="O727" s="36"/>
      <c r="P727" s="36"/>
      <c r="Q727" s="36"/>
      <c r="R727" s="36"/>
      <c r="S727" s="36"/>
      <c r="T727" s="36"/>
      <c r="U727" s="36"/>
      <c r="V727" s="36"/>
      <c r="W727" s="36"/>
      <c r="X727" s="36"/>
      <c r="Y727" s="36"/>
      <c r="Z727" s="36"/>
    </row>
    <row r="728" customFormat="false" ht="15.75" hidden="false" customHeight="true" outlineLevel="0" collapsed="false">
      <c r="A728" s="37"/>
      <c r="B728" s="37"/>
      <c r="C728" s="37"/>
      <c r="D728" s="36"/>
      <c r="E728" s="36"/>
      <c r="F728" s="36"/>
      <c r="G728" s="36"/>
      <c r="I728" s="36"/>
      <c r="J728" s="36"/>
      <c r="K728" s="36"/>
      <c r="L728" s="36"/>
      <c r="M728" s="36"/>
      <c r="N728" s="36"/>
      <c r="O728" s="36"/>
      <c r="P728" s="36"/>
      <c r="Q728" s="36"/>
      <c r="R728" s="36"/>
      <c r="S728" s="36"/>
      <c r="T728" s="36"/>
      <c r="U728" s="36"/>
      <c r="V728" s="36"/>
      <c r="W728" s="36"/>
      <c r="X728" s="36"/>
      <c r="Y728" s="36"/>
      <c r="Z728" s="36"/>
    </row>
    <row r="729" customFormat="false" ht="15.75" hidden="false" customHeight="true" outlineLevel="0" collapsed="false">
      <c r="A729" s="37"/>
      <c r="B729" s="37"/>
      <c r="C729" s="37"/>
      <c r="D729" s="36"/>
      <c r="E729" s="36"/>
      <c r="F729" s="36"/>
      <c r="G729" s="36"/>
      <c r="I729" s="36"/>
      <c r="J729" s="36"/>
      <c r="K729" s="36"/>
      <c r="L729" s="36"/>
      <c r="M729" s="36"/>
      <c r="N729" s="36"/>
      <c r="O729" s="36"/>
      <c r="P729" s="36"/>
      <c r="Q729" s="36"/>
      <c r="R729" s="36"/>
      <c r="S729" s="36"/>
      <c r="T729" s="36"/>
      <c r="U729" s="36"/>
      <c r="V729" s="36"/>
      <c r="W729" s="36"/>
      <c r="X729" s="36"/>
      <c r="Y729" s="36"/>
      <c r="Z729" s="36"/>
    </row>
    <row r="730" customFormat="false" ht="15.75" hidden="false" customHeight="true" outlineLevel="0" collapsed="false">
      <c r="A730" s="37"/>
      <c r="B730" s="37"/>
      <c r="C730" s="37"/>
      <c r="D730" s="36"/>
      <c r="E730" s="36"/>
      <c r="F730" s="36"/>
      <c r="G730" s="36"/>
      <c r="I730" s="36"/>
      <c r="J730" s="36"/>
      <c r="K730" s="36"/>
      <c r="L730" s="36"/>
      <c r="M730" s="36"/>
      <c r="N730" s="36"/>
      <c r="O730" s="36"/>
      <c r="P730" s="36"/>
      <c r="Q730" s="36"/>
      <c r="R730" s="36"/>
      <c r="S730" s="36"/>
      <c r="T730" s="36"/>
      <c r="U730" s="36"/>
      <c r="V730" s="36"/>
      <c r="W730" s="36"/>
      <c r="X730" s="36"/>
      <c r="Y730" s="36"/>
      <c r="Z730" s="36"/>
    </row>
    <row r="731" customFormat="false" ht="15.75" hidden="false" customHeight="true" outlineLevel="0" collapsed="false">
      <c r="A731" s="37"/>
      <c r="B731" s="37"/>
      <c r="C731" s="37"/>
      <c r="D731" s="36"/>
      <c r="E731" s="36"/>
      <c r="F731" s="36"/>
      <c r="G731" s="36"/>
      <c r="I731" s="36"/>
      <c r="J731" s="36"/>
      <c r="K731" s="36"/>
      <c r="L731" s="36"/>
      <c r="M731" s="36"/>
      <c r="N731" s="36"/>
      <c r="O731" s="36"/>
      <c r="P731" s="36"/>
      <c r="Q731" s="36"/>
      <c r="R731" s="36"/>
      <c r="S731" s="36"/>
      <c r="T731" s="36"/>
      <c r="U731" s="36"/>
      <c r="V731" s="36"/>
      <c r="W731" s="36"/>
      <c r="X731" s="36"/>
      <c r="Y731" s="36"/>
      <c r="Z731" s="36"/>
    </row>
    <row r="732" customFormat="false" ht="15.75" hidden="false" customHeight="true" outlineLevel="0" collapsed="false">
      <c r="A732" s="37"/>
      <c r="B732" s="37"/>
      <c r="C732" s="37"/>
      <c r="D732" s="36"/>
      <c r="E732" s="36"/>
      <c r="F732" s="36"/>
      <c r="G732" s="36"/>
      <c r="I732" s="36"/>
      <c r="J732" s="36"/>
      <c r="K732" s="36"/>
      <c r="L732" s="36"/>
      <c r="M732" s="36"/>
      <c r="N732" s="36"/>
      <c r="O732" s="36"/>
      <c r="P732" s="36"/>
      <c r="Q732" s="36"/>
      <c r="R732" s="36"/>
      <c r="S732" s="36"/>
      <c r="T732" s="36"/>
      <c r="U732" s="36"/>
      <c r="V732" s="36"/>
      <c r="W732" s="36"/>
      <c r="X732" s="36"/>
      <c r="Y732" s="36"/>
      <c r="Z732" s="36"/>
    </row>
    <row r="733" customFormat="false" ht="15.75" hidden="false" customHeight="true" outlineLevel="0" collapsed="false">
      <c r="A733" s="37"/>
      <c r="B733" s="37"/>
      <c r="C733" s="37"/>
      <c r="D733" s="36"/>
      <c r="E733" s="36"/>
      <c r="F733" s="36"/>
      <c r="G733" s="36"/>
      <c r="I733" s="36"/>
      <c r="J733" s="36"/>
      <c r="K733" s="36"/>
      <c r="L733" s="36"/>
      <c r="M733" s="36"/>
      <c r="N733" s="36"/>
      <c r="O733" s="36"/>
      <c r="P733" s="36"/>
      <c r="Q733" s="36"/>
      <c r="R733" s="36"/>
      <c r="S733" s="36"/>
      <c r="T733" s="36"/>
      <c r="U733" s="36"/>
      <c r="V733" s="36"/>
      <c r="W733" s="36"/>
      <c r="X733" s="36"/>
      <c r="Y733" s="36"/>
      <c r="Z733" s="36"/>
    </row>
    <row r="734" customFormat="false" ht="15.75" hidden="false" customHeight="true" outlineLevel="0" collapsed="false">
      <c r="A734" s="37"/>
      <c r="B734" s="37"/>
      <c r="C734" s="37"/>
      <c r="D734" s="36"/>
      <c r="E734" s="36"/>
      <c r="F734" s="36"/>
      <c r="G734" s="36"/>
      <c r="I734" s="36"/>
      <c r="J734" s="36"/>
      <c r="K734" s="36"/>
      <c r="L734" s="36"/>
      <c r="M734" s="36"/>
      <c r="N734" s="36"/>
      <c r="O734" s="36"/>
      <c r="P734" s="36"/>
      <c r="Q734" s="36"/>
      <c r="R734" s="36"/>
      <c r="S734" s="36"/>
      <c r="T734" s="36"/>
      <c r="U734" s="36"/>
      <c r="V734" s="36"/>
      <c r="W734" s="36"/>
      <c r="X734" s="36"/>
      <c r="Y734" s="36"/>
      <c r="Z734" s="36"/>
    </row>
    <row r="735" customFormat="false" ht="15.75" hidden="false" customHeight="true" outlineLevel="0" collapsed="false">
      <c r="A735" s="37"/>
      <c r="B735" s="37"/>
      <c r="C735" s="37"/>
      <c r="D735" s="36"/>
      <c r="E735" s="36"/>
      <c r="F735" s="36"/>
      <c r="G735" s="36"/>
      <c r="I735" s="36"/>
      <c r="J735" s="36"/>
      <c r="K735" s="36"/>
      <c r="L735" s="36"/>
      <c r="M735" s="36"/>
      <c r="N735" s="36"/>
      <c r="O735" s="36"/>
      <c r="P735" s="36"/>
      <c r="Q735" s="36"/>
      <c r="R735" s="36"/>
      <c r="S735" s="36"/>
      <c r="T735" s="36"/>
      <c r="U735" s="36"/>
      <c r="V735" s="36"/>
      <c r="W735" s="36"/>
      <c r="X735" s="36"/>
      <c r="Y735" s="36"/>
      <c r="Z735" s="36"/>
    </row>
    <row r="736" customFormat="false" ht="15.75" hidden="false" customHeight="true" outlineLevel="0" collapsed="false">
      <c r="A736" s="37"/>
      <c r="B736" s="37"/>
      <c r="C736" s="37"/>
      <c r="D736" s="36"/>
      <c r="E736" s="36"/>
      <c r="F736" s="36"/>
      <c r="G736" s="36"/>
      <c r="I736" s="36"/>
      <c r="J736" s="36"/>
      <c r="K736" s="36"/>
      <c r="L736" s="36"/>
      <c r="M736" s="36"/>
      <c r="N736" s="36"/>
      <c r="O736" s="36"/>
      <c r="P736" s="36"/>
      <c r="Q736" s="36"/>
      <c r="R736" s="36"/>
      <c r="S736" s="36"/>
      <c r="T736" s="36"/>
      <c r="U736" s="36"/>
      <c r="V736" s="36"/>
      <c r="W736" s="36"/>
      <c r="X736" s="36"/>
      <c r="Y736" s="36"/>
      <c r="Z736" s="36"/>
    </row>
    <row r="737" customFormat="false" ht="15.75" hidden="false" customHeight="true" outlineLevel="0" collapsed="false">
      <c r="A737" s="37"/>
      <c r="B737" s="37"/>
      <c r="C737" s="37"/>
      <c r="D737" s="36"/>
      <c r="E737" s="36"/>
      <c r="F737" s="36"/>
      <c r="G737" s="36"/>
      <c r="I737" s="36"/>
      <c r="J737" s="36"/>
      <c r="K737" s="36"/>
      <c r="L737" s="36"/>
      <c r="M737" s="36"/>
      <c r="N737" s="36"/>
      <c r="O737" s="36"/>
      <c r="P737" s="36"/>
      <c r="Q737" s="36"/>
      <c r="R737" s="36"/>
      <c r="S737" s="36"/>
      <c r="T737" s="36"/>
      <c r="U737" s="36"/>
      <c r="V737" s="36"/>
      <c r="W737" s="36"/>
      <c r="X737" s="36"/>
      <c r="Y737" s="36"/>
      <c r="Z737" s="36"/>
    </row>
    <row r="738" customFormat="false" ht="15.75" hidden="false" customHeight="true" outlineLevel="0" collapsed="false">
      <c r="A738" s="37"/>
      <c r="B738" s="37"/>
      <c r="C738" s="37"/>
      <c r="D738" s="36"/>
      <c r="E738" s="36"/>
      <c r="F738" s="36"/>
      <c r="G738" s="36"/>
      <c r="I738" s="36"/>
      <c r="J738" s="36"/>
      <c r="K738" s="36"/>
      <c r="L738" s="36"/>
      <c r="M738" s="36"/>
      <c r="N738" s="36"/>
      <c r="O738" s="36"/>
      <c r="P738" s="36"/>
      <c r="Q738" s="36"/>
      <c r="R738" s="36"/>
      <c r="S738" s="36"/>
      <c r="T738" s="36"/>
      <c r="U738" s="36"/>
      <c r="V738" s="36"/>
      <c r="W738" s="36"/>
      <c r="X738" s="36"/>
      <c r="Y738" s="36"/>
      <c r="Z738" s="36"/>
    </row>
    <row r="739" customFormat="false" ht="15.75" hidden="false" customHeight="true" outlineLevel="0" collapsed="false">
      <c r="A739" s="37"/>
      <c r="B739" s="37"/>
      <c r="C739" s="37"/>
      <c r="D739" s="36"/>
      <c r="E739" s="36"/>
      <c r="F739" s="36"/>
      <c r="G739" s="36"/>
      <c r="I739" s="36"/>
      <c r="J739" s="36"/>
      <c r="K739" s="36"/>
      <c r="L739" s="36"/>
      <c r="M739" s="36"/>
      <c r="N739" s="36"/>
      <c r="O739" s="36"/>
      <c r="P739" s="36"/>
      <c r="Q739" s="36"/>
      <c r="R739" s="36"/>
      <c r="S739" s="36"/>
      <c r="T739" s="36"/>
      <c r="U739" s="36"/>
      <c r="V739" s="36"/>
      <c r="W739" s="36"/>
      <c r="X739" s="36"/>
      <c r="Y739" s="36"/>
      <c r="Z739" s="36"/>
    </row>
    <row r="740" customFormat="false" ht="15.75" hidden="false" customHeight="true" outlineLevel="0" collapsed="false">
      <c r="A740" s="37"/>
      <c r="B740" s="37"/>
      <c r="C740" s="37"/>
      <c r="D740" s="36"/>
      <c r="E740" s="36"/>
      <c r="F740" s="36"/>
      <c r="G740" s="36"/>
      <c r="I740" s="36"/>
      <c r="J740" s="36"/>
      <c r="K740" s="36"/>
      <c r="L740" s="36"/>
      <c r="M740" s="36"/>
      <c r="N740" s="36"/>
      <c r="O740" s="36"/>
      <c r="P740" s="36"/>
      <c r="Q740" s="36"/>
      <c r="R740" s="36"/>
      <c r="S740" s="36"/>
      <c r="T740" s="36"/>
      <c r="U740" s="36"/>
      <c r="V740" s="36"/>
      <c r="W740" s="36"/>
      <c r="X740" s="36"/>
      <c r="Y740" s="36"/>
      <c r="Z740" s="36"/>
    </row>
    <row r="741" customFormat="false" ht="15.75" hidden="false" customHeight="true" outlineLevel="0" collapsed="false">
      <c r="A741" s="37"/>
      <c r="B741" s="37"/>
      <c r="C741" s="37"/>
      <c r="D741" s="36"/>
      <c r="E741" s="36"/>
      <c r="F741" s="36"/>
      <c r="G741" s="36"/>
      <c r="I741" s="36"/>
      <c r="J741" s="36"/>
      <c r="K741" s="36"/>
      <c r="L741" s="36"/>
      <c r="M741" s="36"/>
      <c r="N741" s="36"/>
      <c r="O741" s="36"/>
      <c r="P741" s="36"/>
      <c r="Q741" s="36"/>
      <c r="R741" s="36"/>
      <c r="S741" s="36"/>
      <c r="T741" s="36"/>
      <c r="U741" s="36"/>
      <c r="V741" s="36"/>
      <c r="W741" s="36"/>
      <c r="X741" s="36"/>
      <c r="Y741" s="36"/>
      <c r="Z741" s="36"/>
    </row>
    <row r="742" customFormat="false" ht="15.75" hidden="false" customHeight="true" outlineLevel="0" collapsed="false">
      <c r="A742" s="37"/>
      <c r="B742" s="37"/>
      <c r="C742" s="37"/>
      <c r="D742" s="36"/>
      <c r="E742" s="36"/>
      <c r="F742" s="36"/>
      <c r="G742" s="36"/>
      <c r="I742" s="36"/>
      <c r="J742" s="36"/>
      <c r="K742" s="36"/>
      <c r="L742" s="36"/>
      <c r="M742" s="36"/>
      <c r="N742" s="36"/>
      <c r="O742" s="36"/>
      <c r="P742" s="36"/>
      <c r="Q742" s="36"/>
      <c r="R742" s="36"/>
      <c r="S742" s="36"/>
      <c r="T742" s="36"/>
      <c r="U742" s="36"/>
      <c r="V742" s="36"/>
      <c r="W742" s="36"/>
      <c r="X742" s="36"/>
      <c r="Y742" s="36"/>
      <c r="Z742" s="36"/>
    </row>
    <row r="743" customFormat="false" ht="15.75" hidden="false" customHeight="true" outlineLevel="0" collapsed="false">
      <c r="A743" s="37"/>
      <c r="B743" s="37"/>
      <c r="C743" s="37"/>
      <c r="D743" s="36"/>
      <c r="E743" s="36"/>
      <c r="F743" s="36"/>
      <c r="G743" s="36"/>
      <c r="I743" s="36"/>
      <c r="J743" s="36"/>
      <c r="K743" s="36"/>
      <c r="L743" s="36"/>
      <c r="M743" s="36"/>
      <c r="N743" s="36"/>
      <c r="O743" s="36"/>
      <c r="P743" s="36"/>
      <c r="Q743" s="36"/>
      <c r="R743" s="36"/>
      <c r="S743" s="36"/>
      <c r="T743" s="36"/>
      <c r="U743" s="36"/>
      <c r="V743" s="36"/>
      <c r="W743" s="36"/>
      <c r="X743" s="36"/>
      <c r="Y743" s="36"/>
      <c r="Z743" s="36"/>
    </row>
    <row r="744" customFormat="false" ht="15.75" hidden="false" customHeight="true" outlineLevel="0" collapsed="false">
      <c r="A744" s="37"/>
      <c r="B744" s="37"/>
      <c r="C744" s="37"/>
      <c r="D744" s="36"/>
      <c r="E744" s="36"/>
      <c r="F744" s="36"/>
      <c r="G744" s="36"/>
      <c r="I744" s="36"/>
      <c r="J744" s="36"/>
      <c r="K744" s="36"/>
      <c r="L744" s="36"/>
      <c r="M744" s="36"/>
      <c r="N744" s="36"/>
      <c r="O744" s="36"/>
      <c r="P744" s="36"/>
      <c r="Q744" s="36"/>
      <c r="R744" s="36"/>
      <c r="S744" s="36"/>
      <c r="T744" s="36"/>
      <c r="U744" s="36"/>
      <c r="V744" s="36"/>
      <c r="W744" s="36"/>
      <c r="X744" s="36"/>
      <c r="Y744" s="36"/>
      <c r="Z744" s="36"/>
    </row>
    <row r="745" customFormat="false" ht="15.75" hidden="false" customHeight="true" outlineLevel="0" collapsed="false">
      <c r="A745" s="37"/>
      <c r="B745" s="37"/>
      <c r="C745" s="37"/>
      <c r="D745" s="36"/>
      <c r="E745" s="36"/>
      <c r="F745" s="36"/>
      <c r="G745" s="36"/>
      <c r="I745" s="36"/>
      <c r="J745" s="36"/>
      <c r="K745" s="36"/>
      <c r="L745" s="36"/>
      <c r="M745" s="36"/>
      <c r="N745" s="36"/>
      <c r="O745" s="36"/>
      <c r="P745" s="36"/>
      <c r="Q745" s="36"/>
      <c r="R745" s="36"/>
      <c r="S745" s="36"/>
      <c r="T745" s="36"/>
      <c r="U745" s="36"/>
      <c r="V745" s="36"/>
      <c r="W745" s="36"/>
      <c r="X745" s="36"/>
      <c r="Y745" s="36"/>
      <c r="Z745" s="36"/>
    </row>
    <row r="746" customFormat="false" ht="15.75" hidden="false" customHeight="true" outlineLevel="0" collapsed="false">
      <c r="A746" s="37"/>
      <c r="B746" s="37"/>
      <c r="C746" s="37"/>
      <c r="D746" s="36"/>
      <c r="E746" s="36"/>
      <c r="F746" s="36"/>
      <c r="G746" s="36"/>
      <c r="I746" s="36"/>
      <c r="J746" s="36"/>
      <c r="K746" s="36"/>
      <c r="L746" s="36"/>
      <c r="M746" s="36"/>
      <c r="N746" s="36"/>
      <c r="O746" s="36"/>
      <c r="P746" s="36"/>
      <c r="Q746" s="36"/>
      <c r="R746" s="36"/>
      <c r="S746" s="36"/>
      <c r="T746" s="36"/>
      <c r="U746" s="36"/>
      <c r="V746" s="36"/>
      <c r="W746" s="36"/>
      <c r="X746" s="36"/>
      <c r="Y746" s="36"/>
      <c r="Z746" s="36"/>
    </row>
    <row r="747" customFormat="false" ht="15.75" hidden="false" customHeight="true" outlineLevel="0" collapsed="false">
      <c r="A747" s="37"/>
      <c r="B747" s="37"/>
      <c r="C747" s="37"/>
      <c r="D747" s="36"/>
      <c r="E747" s="36"/>
      <c r="F747" s="36"/>
      <c r="G747" s="36"/>
      <c r="I747" s="36"/>
      <c r="J747" s="36"/>
      <c r="K747" s="36"/>
      <c r="L747" s="36"/>
      <c r="M747" s="36"/>
      <c r="N747" s="36"/>
      <c r="O747" s="36"/>
      <c r="P747" s="36"/>
      <c r="Q747" s="36"/>
      <c r="R747" s="36"/>
      <c r="S747" s="36"/>
      <c r="T747" s="36"/>
      <c r="U747" s="36"/>
      <c r="V747" s="36"/>
      <c r="W747" s="36"/>
      <c r="X747" s="36"/>
      <c r="Y747" s="36"/>
      <c r="Z747" s="36"/>
    </row>
    <row r="748" customFormat="false" ht="15.75" hidden="false" customHeight="true" outlineLevel="0" collapsed="false">
      <c r="A748" s="37"/>
      <c r="B748" s="37"/>
      <c r="C748" s="37"/>
      <c r="D748" s="36"/>
      <c r="E748" s="36"/>
      <c r="F748" s="36"/>
      <c r="G748" s="36"/>
      <c r="I748" s="36"/>
      <c r="J748" s="36"/>
      <c r="K748" s="36"/>
      <c r="L748" s="36"/>
      <c r="M748" s="36"/>
      <c r="N748" s="36"/>
      <c r="O748" s="36"/>
      <c r="P748" s="36"/>
      <c r="Q748" s="36"/>
      <c r="R748" s="36"/>
      <c r="S748" s="36"/>
      <c r="T748" s="36"/>
      <c r="U748" s="36"/>
      <c r="V748" s="36"/>
      <c r="W748" s="36"/>
      <c r="X748" s="36"/>
      <c r="Y748" s="36"/>
      <c r="Z748" s="36"/>
    </row>
    <row r="749" customFormat="false" ht="15.75" hidden="false" customHeight="true" outlineLevel="0" collapsed="false">
      <c r="A749" s="37"/>
      <c r="B749" s="37"/>
      <c r="C749" s="37"/>
      <c r="D749" s="36"/>
      <c r="E749" s="36"/>
      <c r="F749" s="36"/>
      <c r="G749" s="36"/>
      <c r="I749" s="36"/>
      <c r="J749" s="36"/>
      <c r="K749" s="36"/>
      <c r="L749" s="36"/>
      <c r="M749" s="36"/>
      <c r="N749" s="36"/>
      <c r="O749" s="36"/>
      <c r="P749" s="36"/>
      <c r="Q749" s="36"/>
      <c r="R749" s="36"/>
      <c r="S749" s="36"/>
      <c r="T749" s="36"/>
      <c r="U749" s="36"/>
      <c r="V749" s="36"/>
      <c r="W749" s="36"/>
      <c r="X749" s="36"/>
      <c r="Y749" s="36"/>
      <c r="Z749" s="36"/>
    </row>
    <row r="750" customFormat="false" ht="15.75" hidden="false" customHeight="true" outlineLevel="0" collapsed="false">
      <c r="A750" s="37"/>
      <c r="B750" s="37"/>
      <c r="C750" s="37"/>
      <c r="D750" s="36"/>
      <c r="E750" s="36"/>
      <c r="F750" s="36"/>
      <c r="G750" s="36"/>
      <c r="I750" s="36"/>
      <c r="J750" s="36"/>
      <c r="K750" s="36"/>
      <c r="L750" s="36"/>
      <c r="M750" s="36"/>
      <c r="N750" s="36"/>
      <c r="O750" s="36"/>
      <c r="P750" s="36"/>
      <c r="Q750" s="36"/>
      <c r="R750" s="36"/>
      <c r="S750" s="36"/>
      <c r="T750" s="36"/>
      <c r="U750" s="36"/>
      <c r="V750" s="36"/>
      <c r="W750" s="36"/>
      <c r="X750" s="36"/>
      <c r="Y750" s="36"/>
      <c r="Z750" s="36"/>
    </row>
    <row r="751" customFormat="false" ht="15.75" hidden="false" customHeight="true" outlineLevel="0" collapsed="false">
      <c r="A751" s="37"/>
      <c r="B751" s="37"/>
      <c r="C751" s="37"/>
      <c r="D751" s="36"/>
      <c r="E751" s="36"/>
      <c r="F751" s="36"/>
      <c r="G751" s="36"/>
      <c r="I751" s="36"/>
      <c r="J751" s="36"/>
      <c r="K751" s="36"/>
      <c r="L751" s="36"/>
      <c r="M751" s="36"/>
      <c r="N751" s="36"/>
      <c r="O751" s="36"/>
      <c r="P751" s="36"/>
      <c r="Q751" s="36"/>
      <c r="R751" s="36"/>
      <c r="S751" s="36"/>
      <c r="T751" s="36"/>
      <c r="U751" s="36"/>
      <c r="V751" s="36"/>
      <c r="W751" s="36"/>
      <c r="X751" s="36"/>
      <c r="Y751" s="36"/>
      <c r="Z751" s="36"/>
    </row>
    <row r="752" customFormat="false" ht="15.75" hidden="false" customHeight="true" outlineLevel="0" collapsed="false">
      <c r="A752" s="37"/>
      <c r="B752" s="37"/>
      <c r="C752" s="37"/>
      <c r="D752" s="36"/>
      <c r="E752" s="36"/>
      <c r="F752" s="36"/>
      <c r="G752" s="36"/>
      <c r="I752" s="36"/>
      <c r="J752" s="36"/>
      <c r="K752" s="36"/>
      <c r="L752" s="36"/>
      <c r="M752" s="36"/>
      <c r="N752" s="36"/>
      <c r="O752" s="36"/>
      <c r="P752" s="36"/>
      <c r="Q752" s="36"/>
      <c r="R752" s="36"/>
      <c r="S752" s="36"/>
      <c r="T752" s="36"/>
      <c r="U752" s="36"/>
      <c r="V752" s="36"/>
      <c r="W752" s="36"/>
      <c r="X752" s="36"/>
      <c r="Y752" s="36"/>
      <c r="Z752" s="36"/>
    </row>
    <row r="753" customFormat="false" ht="15.75" hidden="false" customHeight="true" outlineLevel="0" collapsed="false">
      <c r="A753" s="37"/>
      <c r="B753" s="37"/>
      <c r="C753" s="37"/>
      <c r="D753" s="36"/>
      <c r="E753" s="36"/>
      <c r="F753" s="36"/>
      <c r="G753" s="36"/>
      <c r="I753" s="36"/>
      <c r="J753" s="36"/>
      <c r="K753" s="36"/>
      <c r="L753" s="36"/>
      <c r="M753" s="36"/>
      <c r="N753" s="36"/>
      <c r="O753" s="36"/>
      <c r="P753" s="36"/>
      <c r="Q753" s="36"/>
      <c r="R753" s="36"/>
      <c r="S753" s="36"/>
      <c r="T753" s="36"/>
      <c r="U753" s="36"/>
      <c r="V753" s="36"/>
      <c r="W753" s="36"/>
      <c r="X753" s="36"/>
      <c r="Y753" s="36"/>
      <c r="Z753" s="36"/>
    </row>
    <row r="754" customFormat="false" ht="15.75" hidden="false" customHeight="true" outlineLevel="0" collapsed="false">
      <c r="A754" s="37"/>
      <c r="B754" s="37"/>
      <c r="C754" s="37"/>
      <c r="D754" s="36"/>
      <c r="E754" s="36"/>
      <c r="F754" s="36"/>
      <c r="G754" s="36"/>
      <c r="I754" s="36"/>
      <c r="J754" s="36"/>
      <c r="K754" s="36"/>
      <c r="L754" s="36"/>
      <c r="M754" s="36"/>
      <c r="N754" s="36"/>
      <c r="O754" s="36"/>
      <c r="P754" s="36"/>
      <c r="Q754" s="36"/>
      <c r="R754" s="36"/>
      <c r="S754" s="36"/>
      <c r="T754" s="36"/>
      <c r="U754" s="36"/>
      <c r="V754" s="36"/>
      <c r="W754" s="36"/>
      <c r="X754" s="36"/>
      <c r="Y754" s="36"/>
      <c r="Z754" s="36"/>
    </row>
    <row r="755" customFormat="false" ht="15.75" hidden="false" customHeight="true" outlineLevel="0" collapsed="false">
      <c r="A755" s="37"/>
      <c r="B755" s="37"/>
      <c r="C755" s="37"/>
      <c r="D755" s="36"/>
      <c r="E755" s="36"/>
      <c r="F755" s="36"/>
      <c r="G755" s="36"/>
      <c r="I755" s="36"/>
      <c r="J755" s="36"/>
      <c r="K755" s="36"/>
      <c r="L755" s="36"/>
      <c r="M755" s="36"/>
      <c r="N755" s="36"/>
      <c r="O755" s="36"/>
      <c r="P755" s="36"/>
      <c r="Q755" s="36"/>
      <c r="R755" s="36"/>
      <c r="S755" s="36"/>
      <c r="T755" s="36"/>
      <c r="U755" s="36"/>
      <c r="V755" s="36"/>
      <c r="W755" s="36"/>
      <c r="X755" s="36"/>
      <c r="Y755" s="36"/>
      <c r="Z755" s="36"/>
    </row>
    <row r="756" customFormat="false" ht="15.75" hidden="false" customHeight="true" outlineLevel="0" collapsed="false">
      <c r="A756" s="37"/>
      <c r="B756" s="37"/>
      <c r="C756" s="37"/>
      <c r="D756" s="36"/>
      <c r="E756" s="36"/>
      <c r="F756" s="36"/>
      <c r="G756" s="36"/>
      <c r="I756" s="36"/>
      <c r="J756" s="36"/>
      <c r="K756" s="36"/>
      <c r="L756" s="36"/>
      <c r="M756" s="36"/>
      <c r="N756" s="36"/>
      <c r="O756" s="36"/>
      <c r="P756" s="36"/>
      <c r="Q756" s="36"/>
      <c r="R756" s="36"/>
      <c r="S756" s="36"/>
      <c r="T756" s="36"/>
      <c r="U756" s="36"/>
      <c r="V756" s="36"/>
      <c r="W756" s="36"/>
      <c r="X756" s="36"/>
      <c r="Y756" s="36"/>
      <c r="Z756" s="36"/>
    </row>
    <row r="757" customFormat="false" ht="15.75" hidden="false" customHeight="true" outlineLevel="0" collapsed="false">
      <c r="A757" s="37"/>
      <c r="B757" s="37"/>
      <c r="C757" s="37"/>
      <c r="D757" s="36"/>
      <c r="E757" s="36"/>
      <c r="F757" s="36"/>
      <c r="G757" s="36"/>
      <c r="I757" s="36"/>
      <c r="J757" s="36"/>
      <c r="K757" s="36"/>
      <c r="L757" s="36"/>
      <c r="M757" s="36"/>
      <c r="N757" s="36"/>
      <c r="O757" s="36"/>
      <c r="P757" s="36"/>
      <c r="Q757" s="36"/>
      <c r="R757" s="36"/>
      <c r="S757" s="36"/>
      <c r="T757" s="36"/>
      <c r="U757" s="36"/>
      <c r="V757" s="36"/>
      <c r="W757" s="36"/>
      <c r="X757" s="36"/>
      <c r="Y757" s="36"/>
      <c r="Z757" s="36"/>
    </row>
    <row r="758" customFormat="false" ht="15.75" hidden="false" customHeight="true" outlineLevel="0" collapsed="false">
      <c r="A758" s="37"/>
      <c r="B758" s="37"/>
      <c r="C758" s="37"/>
      <c r="D758" s="36"/>
      <c r="E758" s="36"/>
      <c r="F758" s="36"/>
      <c r="G758" s="36"/>
      <c r="I758" s="36"/>
      <c r="J758" s="36"/>
      <c r="K758" s="36"/>
      <c r="L758" s="36"/>
      <c r="M758" s="36"/>
      <c r="N758" s="36"/>
      <c r="O758" s="36"/>
      <c r="P758" s="36"/>
      <c r="Q758" s="36"/>
      <c r="R758" s="36"/>
      <c r="S758" s="36"/>
      <c r="T758" s="36"/>
      <c r="U758" s="36"/>
      <c r="V758" s="36"/>
      <c r="W758" s="36"/>
      <c r="X758" s="36"/>
      <c r="Y758" s="36"/>
      <c r="Z758" s="36"/>
    </row>
    <row r="759" customFormat="false" ht="15.75" hidden="false" customHeight="true" outlineLevel="0" collapsed="false">
      <c r="A759" s="37"/>
      <c r="B759" s="37"/>
      <c r="C759" s="37"/>
      <c r="D759" s="36"/>
      <c r="E759" s="36"/>
      <c r="F759" s="36"/>
      <c r="G759" s="36"/>
      <c r="I759" s="36"/>
      <c r="J759" s="36"/>
      <c r="K759" s="36"/>
      <c r="L759" s="36"/>
      <c r="M759" s="36"/>
      <c r="N759" s="36"/>
      <c r="O759" s="36"/>
      <c r="P759" s="36"/>
      <c r="Q759" s="36"/>
      <c r="R759" s="36"/>
      <c r="S759" s="36"/>
      <c r="T759" s="36"/>
      <c r="U759" s="36"/>
      <c r="V759" s="36"/>
      <c r="W759" s="36"/>
      <c r="X759" s="36"/>
      <c r="Y759" s="36"/>
      <c r="Z759" s="36"/>
    </row>
    <row r="760" customFormat="false" ht="15.75" hidden="false" customHeight="true" outlineLevel="0" collapsed="false">
      <c r="A760" s="37"/>
      <c r="B760" s="37"/>
      <c r="C760" s="37"/>
      <c r="D760" s="36"/>
      <c r="E760" s="36"/>
      <c r="F760" s="36"/>
      <c r="G760" s="36"/>
      <c r="I760" s="36"/>
      <c r="J760" s="36"/>
      <c r="K760" s="36"/>
      <c r="L760" s="36"/>
      <c r="M760" s="36"/>
      <c r="N760" s="36"/>
      <c r="O760" s="36"/>
      <c r="P760" s="36"/>
      <c r="Q760" s="36"/>
      <c r="R760" s="36"/>
      <c r="S760" s="36"/>
      <c r="T760" s="36"/>
      <c r="U760" s="36"/>
      <c r="V760" s="36"/>
      <c r="W760" s="36"/>
      <c r="X760" s="36"/>
      <c r="Y760" s="36"/>
      <c r="Z760" s="36"/>
    </row>
    <row r="761" customFormat="false" ht="15.75" hidden="false" customHeight="true" outlineLevel="0" collapsed="false">
      <c r="A761" s="37"/>
      <c r="B761" s="37"/>
      <c r="C761" s="37"/>
      <c r="D761" s="36"/>
      <c r="E761" s="36"/>
      <c r="F761" s="36"/>
      <c r="G761" s="36"/>
      <c r="I761" s="36"/>
      <c r="J761" s="36"/>
      <c r="K761" s="36"/>
      <c r="L761" s="36"/>
      <c r="M761" s="36"/>
      <c r="N761" s="36"/>
      <c r="O761" s="36"/>
      <c r="P761" s="36"/>
      <c r="Q761" s="36"/>
      <c r="R761" s="36"/>
      <c r="S761" s="36"/>
      <c r="T761" s="36"/>
      <c r="U761" s="36"/>
      <c r="V761" s="36"/>
      <c r="W761" s="36"/>
      <c r="X761" s="36"/>
      <c r="Y761" s="36"/>
      <c r="Z761" s="36"/>
    </row>
    <row r="762" customFormat="false" ht="15.75" hidden="false" customHeight="true" outlineLevel="0" collapsed="false">
      <c r="A762" s="37"/>
      <c r="B762" s="37"/>
      <c r="C762" s="37"/>
      <c r="D762" s="36"/>
      <c r="E762" s="36"/>
      <c r="F762" s="36"/>
      <c r="G762" s="36"/>
      <c r="I762" s="36"/>
      <c r="J762" s="36"/>
      <c r="K762" s="36"/>
      <c r="L762" s="36"/>
      <c r="M762" s="36"/>
      <c r="N762" s="36"/>
      <c r="O762" s="36"/>
      <c r="P762" s="36"/>
      <c r="Q762" s="36"/>
      <c r="R762" s="36"/>
      <c r="S762" s="36"/>
      <c r="T762" s="36"/>
      <c r="U762" s="36"/>
      <c r="V762" s="36"/>
      <c r="W762" s="36"/>
      <c r="X762" s="36"/>
      <c r="Y762" s="36"/>
      <c r="Z762" s="36"/>
    </row>
    <row r="763" customFormat="false" ht="15.75" hidden="false" customHeight="true" outlineLevel="0" collapsed="false">
      <c r="A763" s="37"/>
      <c r="B763" s="37"/>
      <c r="C763" s="37"/>
      <c r="D763" s="36"/>
      <c r="E763" s="36"/>
      <c r="F763" s="36"/>
      <c r="G763" s="36"/>
      <c r="I763" s="36"/>
      <c r="J763" s="36"/>
      <c r="K763" s="36"/>
      <c r="L763" s="36"/>
      <c r="M763" s="36"/>
      <c r="N763" s="36"/>
      <c r="O763" s="36"/>
      <c r="P763" s="36"/>
      <c r="Q763" s="36"/>
      <c r="R763" s="36"/>
      <c r="S763" s="36"/>
      <c r="T763" s="36"/>
      <c r="U763" s="36"/>
      <c r="V763" s="36"/>
      <c r="W763" s="36"/>
      <c r="X763" s="36"/>
      <c r="Y763" s="36"/>
      <c r="Z763" s="36"/>
    </row>
    <row r="764" customFormat="false" ht="15.75" hidden="false" customHeight="true" outlineLevel="0" collapsed="false">
      <c r="A764" s="37"/>
      <c r="B764" s="37"/>
      <c r="C764" s="37"/>
      <c r="D764" s="36"/>
      <c r="E764" s="36"/>
      <c r="F764" s="36"/>
      <c r="G764" s="36"/>
      <c r="I764" s="36"/>
      <c r="J764" s="36"/>
      <c r="K764" s="36"/>
      <c r="L764" s="36"/>
      <c r="M764" s="36"/>
      <c r="N764" s="36"/>
      <c r="O764" s="36"/>
      <c r="P764" s="36"/>
      <c r="Q764" s="36"/>
      <c r="R764" s="36"/>
      <c r="S764" s="36"/>
      <c r="T764" s="36"/>
      <c r="U764" s="36"/>
      <c r="V764" s="36"/>
      <c r="W764" s="36"/>
      <c r="X764" s="36"/>
      <c r="Y764" s="36"/>
      <c r="Z764" s="36"/>
    </row>
    <row r="765" customFormat="false" ht="15.75" hidden="false" customHeight="true" outlineLevel="0" collapsed="false">
      <c r="A765" s="37"/>
      <c r="B765" s="37"/>
      <c r="C765" s="37"/>
      <c r="D765" s="36"/>
      <c r="E765" s="36"/>
      <c r="F765" s="36"/>
      <c r="G765" s="36"/>
      <c r="I765" s="36"/>
      <c r="J765" s="36"/>
      <c r="K765" s="36"/>
      <c r="L765" s="36"/>
      <c r="M765" s="36"/>
      <c r="N765" s="36"/>
      <c r="O765" s="36"/>
      <c r="P765" s="36"/>
      <c r="Q765" s="36"/>
      <c r="R765" s="36"/>
      <c r="S765" s="36"/>
      <c r="T765" s="36"/>
      <c r="U765" s="36"/>
      <c r="V765" s="36"/>
      <c r="W765" s="36"/>
      <c r="X765" s="36"/>
      <c r="Y765" s="36"/>
      <c r="Z765" s="36"/>
    </row>
    <row r="766" customFormat="false" ht="15.75" hidden="false" customHeight="true" outlineLevel="0" collapsed="false">
      <c r="A766" s="37"/>
      <c r="B766" s="37"/>
      <c r="C766" s="37"/>
      <c r="D766" s="36"/>
      <c r="E766" s="36"/>
      <c r="F766" s="36"/>
      <c r="G766" s="36"/>
      <c r="I766" s="36"/>
      <c r="J766" s="36"/>
      <c r="K766" s="36"/>
      <c r="L766" s="36"/>
      <c r="M766" s="36"/>
      <c r="N766" s="36"/>
      <c r="O766" s="36"/>
      <c r="P766" s="36"/>
      <c r="Q766" s="36"/>
      <c r="R766" s="36"/>
      <c r="S766" s="36"/>
      <c r="T766" s="36"/>
      <c r="U766" s="36"/>
      <c r="V766" s="36"/>
      <c r="W766" s="36"/>
      <c r="X766" s="36"/>
      <c r="Y766" s="36"/>
      <c r="Z766" s="36"/>
    </row>
    <row r="767" customFormat="false" ht="15.75" hidden="false" customHeight="true" outlineLevel="0" collapsed="false">
      <c r="A767" s="37"/>
      <c r="B767" s="37"/>
      <c r="C767" s="37"/>
      <c r="D767" s="36"/>
      <c r="E767" s="36"/>
      <c r="F767" s="36"/>
      <c r="G767" s="36"/>
      <c r="I767" s="36"/>
      <c r="J767" s="36"/>
      <c r="K767" s="36"/>
      <c r="L767" s="36"/>
      <c r="M767" s="36"/>
      <c r="N767" s="36"/>
      <c r="O767" s="36"/>
      <c r="P767" s="36"/>
      <c r="Q767" s="36"/>
      <c r="R767" s="36"/>
      <c r="S767" s="36"/>
      <c r="T767" s="36"/>
      <c r="U767" s="36"/>
      <c r="V767" s="36"/>
      <c r="W767" s="36"/>
      <c r="X767" s="36"/>
      <c r="Y767" s="36"/>
      <c r="Z767" s="36"/>
    </row>
    <row r="768" customFormat="false" ht="15.75" hidden="false" customHeight="true" outlineLevel="0" collapsed="false">
      <c r="A768" s="37"/>
      <c r="B768" s="37"/>
      <c r="C768" s="37"/>
      <c r="D768" s="36"/>
      <c r="E768" s="36"/>
      <c r="F768" s="36"/>
      <c r="G768" s="36"/>
      <c r="I768" s="36"/>
      <c r="J768" s="36"/>
      <c r="K768" s="36"/>
      <c r="L768" s="36"/>
      <c r="M768" s="36"/>
      <c r="N768" s="36"/>
      <c r="O768" s="36"/>
      <c r="P768" s="36"/>
      <c r="Q768" s="36"/>
      <c r="R768" s="36"/>
      <c r="S768" s="36"/>
      <c r="T768" s="36"/>
      <c r="U768" s="36"/>
      <c r="V768" s="36"/>
      <c r="W768" s="36"/>
      <c r="X768" s="36"/>
      <c r="Y768" s="36"/>
      <c r="Z768" s="36"/>
    </row>
    <row r="769" customFormat="false" ht="15.75" hidden="false" customHeight="true" outlineLevel="0" collapsed="false">
      <c r="A769" s="37"/>
      <c r="B769" s="37"/>
      <c r="C769" s="37"/>
      <c r="D769" s="36"/>
      <c r="E769" s="36"/>
      <c r="F769" s="36"/>
      <c r="G769" s="36"/>
      <c r="I769" s="36"/>
      <c r="J769" s="36"/>
      <c r="K769" s="36"/>
      <c r="L769" s="36"/>
      <c r="M769" s="36"/>
      <c r="N769" s="36"/>
      <c r="O769" s="36"/>
      <c r="P769" s="36"/>
      <c r="Q769" s="36"/>
      <c r="R769" s="36"/>
      <c r="S769" s="36"/>
      <c r="T769" s="36"/>
      <c r="U769" s="36"/>
      <c r="V769" s="36"/>
      <c r="W769" s="36"/>
      <c r="X769" s="36"/>
      <c r="Y769" s="36"/>
      <c r="Z769" s="36"/>
    </row>
    <row r="770" customFormat="false" ht="15.75" hidden="false" customHeight="true" outlineLevel="0" collapsed="false">
      <c r="A770" s="37"/>
      <c r="B770" s="37"/>
      <c r="C770" s="37"/>
      <c r="D770" s="36"/>
      <c r="E770" s="36"/>
      <c r="F770" s="36"/>
      <c r="G770" s="36"/>
      <c r="I770" s="36"/>
      <c r="J770" s="36"/>
      <c r="K770" s="36"/>
      <c r="L770" s="36"/>
      <c r="M770" s="36"/>
      <c r="N770" s="36"/>
      <c r="O770" s="36"/>
      <c r="P770" s="36"/>
      <c r="Q770" s="36"/>
      <c r="R770" s="36"/>
      <c r="S770" s="36"/>
      <c r="T770" s="36"/>
      <c r="U770" s="36"/>
      <c r="V770" s="36"/>
      <c r="W770" s="36"/>
      <c r="X770" s="36"/>
      <c r="Y770" s="36"/>
      <c r="Z770" s="36"/>
    </row>
    <row r="771" customFormat="false" ht="15.75" hidden="false" customHeight="true" outlineLevel="0" collapsed="false">
      <c r="A771" s="37"/>
      <c r="B771" s="37"/>
      <c r="C771" s="37"/>
      <c r="D771" s="36"/>
      <c r="E771" s="36"/>
      <c r="F771" s="36"/>
      <c r="G771" s="36"/>
      <c r="I771" s="36"/>
      <c r="J771" s="36"/>
      <c r="K771" s="36"/>
      <c r="L771" s="36"/>
      <c r="M771" s="36"/>
      <c r="N771" s="36"/>
      <c r="O771" s="36"/>
      <c r="P771" s="36"/>
      <c r="Q771" s="36"/>
      <c r="R771" s="36"/>
      <c r="S771" s="36"/>
      <c r="T771" s="36"/>
      <c r="U771" s="36"/>
      <c r="V771" s="36"/>
      <c r="W771" s="36"/>
      <c r="X771" s="36"/>
      <c r="Y771" s="36"/>
      <c r="Z771" s="36"/>
    </row>
    <row r="772" customFormat="false" ht="15.75" hidden="false" customHeight="true" outlineLevel="0" collapsed="false">
      <c r="A772" s="37"/>
      <c r="B772" s="37"/>
      <c r="C772" s="37"/>
      <c r="D772" s="36"/>
      <c r="E772" s="36"/>
      <c r="F772" s="36"/>
      <c r="G772" s="36"/>
      <c r="I772" s="36"/>
      <c r="J772" s="36"/>
      <c r="K772" s="36"/>
      <c r="L772" s="36"/>
      <c r="M772" s="36"/>
      <c r="N772" s="36"/>
      <c r="O772" s="36"/>
      <c r="P772" s="36"/>
      <c r="Q772" s="36"/>
      <c r="R772" s="36"/>
      <c r="S772" s="36"/>
      <c r="T772" s="36"/>
      <c r="U772" s="36"/>
      <c r="V772" s="36"/>
      <c r="W772" s="36"/>
      <c r="X772" s="36"/>
      <c r="Y772" s="36"/>
      <c r="Z772" s="36"/>
    </row>
    <row r="773" customFormat="false" ht="15.75" hidden="false" customHeight="true" outlineLevel="0" collapsed="false">
      <c r="A773" s="37"/>
      <c r="B773" s="37"/>
      <c r="C773" s="37"/>
      <c r="D773" s="36"/>
      <c r="E773" s="36"/>
      <c r="F773" s="36"/>
      <c r="G773" s="36"/>
      <c r="I773" s="36"/>
      <c r="J773" s="36"/>
      <c r="K773" s="36"/>
      <c r="L773" s="36"/>
      <c r="M773" s="36"/>
      <c r="N773" s="36"/>
      <c r="O773" s="36"/>
      <c r="P773" s="36"/>
      <c r="Q773" s="36"/>
      <c r="R773" s="36"/>
      <c r="S773" s="36"/>
      <c r="T773" s="36"/>
      <c r="U773" s="36"/>
      <c r="V773" s="36"/>
      <c r="W773" s="36"/>
      <c r="X773" s="36"/>
      <c r="Y773" s="36"/>
      <c r="Z773" s="36"/>
    </row>
    <row r="774" customFormat="false" ht="15.75" hidden="false" customHeight="true" outlineLevel="0" collapsed="false">
      <c r="A774" s="37"/>
      <c r="B774" s="37"/>
      <c r="C774" s="37"/>
      <c r="D774" s="36"/>
      <c r="E774" s="36"/>
      <c r="F774" s="36"/>
      <c r="G774" s="36"/>
      <c r="I774" s="36"/>
      <c r="J774" s="36"/>
      <c r="K774" s="36"/>
      <c r="L774" s="36"/>
      <c r="M774" s="36"/>
      <c r="N774" s="36"/>
      <c r="O774" s="36"/>
      <c r="P774" s="36"/>
      <c r="Q774" s="36"/>
      <c r="R774" s="36"/>
      <c r="S774" s="36"/>
      <c r="T774" s="36"/>
      <c r="U774" s="36"/>
      <c r="V774" s="36"/>
      <c r="W774" s="36"/>
      <c r="X774" s="36"/>
      <c r="Y774" s="36"/>
      <c r="Z774" s="36"/>
    </row>
    <row r="775" customFormat="false" ht="15.75" hidden="false" customHeight="true" outlineLevel="0" collapsed="false">
      <c r="A775" s="37"/>
      <c r="B775" s="37"/>
      <c r="C775" s="37"/>
      <c r="D775" s="36"/>
      <c r="E775" s="36"/>
      <c r="F775" s="36"/>
      <c r="G775" s="36"/>
      <c r="I775" s="36"/>
      <c r="J775" s="36"/>
      <c r="K775" s="36"/>
      <c r="L775" s="36"/>
      <c r="M775" s="36"/>
      <c r="N775" s="36"/>
      <c r="O775" s="36"/>
      <c r="P775" s="36"/>
      <c r="Q775" s="36"/>
      <c r="R775" s="36"/>
      <c r="S775" s="36"/>
      <c r="T775" s="36"/>
      <c r="U775" s="36"/>
      <c r="V775" s="36"/>
      <c r="W775" s="36"/>
      <c r="X775" s="36"/>
      <c r="Y775" s="36"/>
      <c r="Z775" s="36"/>
    </row>
    <row r="776" customFormat="false" ht="15.75" hidden="false" customHeight="true" outlineLevel="0" collapsed="false">
      <c r="A776" s="37"/>
      <c r="B776" s="37"/>
      <c r="C776" s="37"/>
      <c r="D776" s="36"/>
      <c r="E776" s="36"/>
      <c r="F776" s="36"/>
      <c r="G776" s="36"/>
      <c r="I776" s="36"/>
      <c r="J776" s="36"/>
      <c r="K776" s="36"/>
      <c r="L776" s="36"/>
      <c r="M776" s="36"/>
      <c r="N776" s="36"/>
      <c r="O776" s="36"/>
      <c r="P776" s="36"/>
      <c r="Q776" s="36"/>
      <c r="R776" s="36"/>
      <c r="S776" s="36"/>
      <c r="T776" s="36"/>
      <c r="U776" s="36"/>
      <c r="V776" s="36"/>
      <c r="W776" s="36"/>
      <c r="X776" s="36"/>
      <c r="Y776" s="36"/>
      <c r="Z776" s="36"/>
    </row>
    <row r="777" customFormat="false" ht="15.75" hidden="false" customHeight="true" outlineLevel="0" collapsed="false">
      <c r="A777" s="37"/>
      <c r="B777" s="37"/>
      <c r="C777" s="37"/>
      <c r="D777" s="36"/>
      <c r="E777" s="36"/>
      <c r="F777" s="36"/>
      <c r="G777" s="36"/>
      <c r="I777" s="36"/>
      <c r="J777" s="36"/>
      <c r="K777" s="36"/>
      <c r="L777" s="36"/>
      <c r="M777" s="36"/>
      <c r="N777" s="36"/>
      <c r="O777" s="36"/>
      <c r="P777" s="36"/>
      <c r="Q777" s="36"/>
      <c r="R777" s="36"/>
      <c r="S777" s="36"/>
      <c r="T777" s="36"/>
      <c r="U777" s="36"/>
      <c r="V777" s="36"/>
      <c r="W777" s="36"/>
      <c r="X777" s="36"/>
      <c r="Y777" s="36"/>
      <c r="Z777" s="36"/>
    </row>
    <row r="778" customFormat="false" ht="15.75" hidden="false" customHeight="true" outlineLevel="0" collapsed="false">
      <c r="A778" s="37"/>
      <c r="B778" s="37"/>
      <c r="C778" s="37"/>
      <c r="D778" s="36"/>
      <c r="E778" s="36"/>
      <c r="F778" s="36"/>
      <c r="G778" s="36"/>
      <c r="I778" s="36"/>
      <c r="J778" s="36"/>
      <c r="K778" s="36"/>
      <c r="L778" s="36"/>
      <c r="M778" s="36"/>
      <c r="N778" s="36"/>
      <c r="O778" s="36"/>
      <c r="P778" s="36"/>
      <c r="Q778" s="36"/>
      <c r="R778" s="36"/>
      <c r="S778" s="36"/>
      <c r="T778" s="36"/>
      <c r="U778" s="36"/>
      <c r="V778" s="36"/>
      <c r="W778" s="36"/>
      <c r="X778" s="36"/>
      <c r="Y778" s="36"/>
      <c r="Z778" s="36"/>
    </row>
    <row r="779" customFormat="false" ht="15.75" hidden="false" customHeight="true" outlineLevel="0" collapsed="false">
      <c r="A779" s="37"/>
      <c r="B779" s="37"/>
      <c r="C779" s="37"/>
      <c r="D779" s="36"/>
      <c r="E779" s="36"/>
      <c r="F779" s="36"/>
      <c r="G779" s="36"/>
      <c r="I779" s="36"/>
      <c r="J779" s="36"/>
      <c r="K779" s="36"/>
      <c r="L779" s="36"/>
      <c r="M779" s="36"/>
      <c r="N779" s="36"/>
      <c r="O779" s="36"/>
      <c r="P779" s="36"/>
      <c r="Q779" s="36"/>
      <c r="R779" s="36"/>
      <c r="S779" s="36"/>
      <c r="T779" s="36"/>
      <c r="U779" s="36"/>
      <c r="V779" s="36"/>
      <c r="W779" s="36"/>
      <c r="X779" s="36"/>
      <c r="Y779" s="36"/>
      <c r="Z779" s="36"/>
    </row>
    <row r="780" customFormat="false" ht="15.75" hidden="false" customHeight="true" outlineLevel="0" collapsed="false">
      <c r="A780" s="37"/>
      <c r="B780" s="37"/>
      <c r="C780" s="37"/>
      <c r="D780" s="36"/>
      <c r="E780" s="36"/>
      <c r="F780" s="36"/>
      <c r="G780" s="36"/>
      <c r="I780" s="36"/>
      <c r="J780" s="36"/>
      <c r="K780" s="36"/>
      <c r="L780" s="36"/>
      <c r="M780" s="36"/>
      <c r="N780" s="36"/>
      <c r="O780" s="36"/>
      <c r="P780" s="36"/>
      <c r="Q780" s="36"/>
      <c r="R780" s="36"/>
      <c r="S780" s="36"/>
      <c r="T780" s="36"/>
      <c r="U780" s="36"/>
      <c r="V780" s="36"/>
      <c r="W780" s="36"/>
      <c r="X780" s="36"/>
      <c r="Y780" s="36"/>
      <c r="Z780" s="36"/>
    </row>
    <row r="781" customFormat="false" ht="15.75" hidden="false" customHeight="true" outlineLevel="0" collapsed="false">
      <c r="A781" s="37"/>
      <c r="B781" s="37"/>
      <c r="C781" s="37"/>
      <c r="D781" s="36"/>
      <c r="E781" s="36"/>
      <c r="F781" s="36"/>
      <c r="G781" s="36"/>
      <c r="I781" s="36"/>
      <c r="J781" s="36"/>
      <c r="K781" s="36"/>
      <c r="L781" s="36"/>
      <c r="M781" s="36"/>
      <c r="N781" s="36"/>
      <c r="O781" s="36"/>
      <c r="P781" s="36"/>
      <c r="Q781" s="36"/>
      <c r="R781" s="36"/>
      <c r="S781" s="36"/>
      <c r="T781" s="36"/>
      <c r="U781" s="36"/>
      <c r="V781" s="36"/>
      <c r="W781" s="36"/>
      <c r="X781" s="36"/>
      <c r="Y781" s="36"/>
      <c r="Z781" s="36"/>
    </row>
    <row r="782" customFormat="false" ht="15.75" hidden="false" customHeight="true" outlineLevel="0" collapsed="false">
      <c r="A782" s="37"/>
      <c r="B782" s="37"/>
      <c r="C782" s="37"/>
      <c r="D782" s="36"/>
      <c r="E782" s="36"/>
      <c r="F782" s="36"/>
      <c r="G782" s="36"/>
      <c r="I782" s="36"/>
      <c r="J782" s="36"/>
      <c r="K782" s="36"/>
      <c r="L782" s="36"/>
      <c r="M782" s="36"/>
      <c r="N782" s="36"/>
      <c r="O782" s="36"/>
      <c r="P782" s="36"/>
      <c r="Q782" s="36"/>
      <c r="R782" s="36"/>
      <c r="S782" s="36"/>
      <c r="T782" s="36"/>
      <c r="U782" s="36"/>
      <c r="V782" s="36"/>
      <c r="W782" s="36"/>
      <c r="X782" s="36"/>
      <c r="Y782" s="36"/>
      <c r="Z782" s="36"/>
    </row>
    <row r="783" customFormat="false" ht="15.75" hidden="false" customHeight="true" outlineLevel="0" collapsed="false">
      <c r="A783" s="37"/>
      <c r="B783" s="37"/>
      <c r="C783" s="37"/>
      <c r="D783" s="36"/>
      <c r="E783" s="36"/>
      <c r="F783" s="36"/>
      <c r="G783" s="36"/>
      <c r="I783" s="36"/>
      <c r="J783" s="36"/>
      <c r="K783" s="36"/>
      <c r="L783" s="36"/>
      <c r="M783" s="36"/>
      <c r="N783" s="36"/>
      <c r="O783" s="36"/>
      <c r="P783" s="36"/>
      <c r="Q783" s="36"/>
      <c r="R783" s="36"/>
      <c r="S783" s="36"/>
      <c r="T783" s="36"/>
      <c r="U783" s="36"/>
      <c r="V783" s="36"/>
      <c r="W783" s="36"/>
      <c r="X783" s="36"/>
      <c r="Y783" s="36"/>
      <c r="Z783" s="36"/>
    </row>
    <row r="784" customFormat="false" ht="15.75" hidden="false" customHeight="true" outlineLevel="0" collapsed="false">
      <c r="A784" s="37"/>
      <c r="B784" s="37"/>
      <c r="C784" s="37"/>
      <c r="D784" s="36"/>
      <c r="E784" s="36"/>
      <c r="F784" s="36"/>
      <c r="G784" s="36"/>
      <c r="I784" s="36"/>
      <c r="J784" s="36"/>
      <c r="K784" s="36"/>
      <c r="L784" s="36"/>
      <c r="M784" s="36"/>
      <c r="N784" s="36"/>
      <c r="O784" s="36"/>
      <c r="P784" s="36"/>
      <c r="Q784" s="36"/>
      <c r="R784" s="36"/>
      <c r="S784" s="36"/>
      <c r="T784" s="36"/>
      <c r="U784" s="36"/>
      <c r="V784" s="36"/>
      <c r="W784" s="36"/>
      <c r="X784" s="36"/>
      <c r="Y784" s="36"/>
      <c r="Z784" s="36"/>
    </row>
    <row r="785" customFormat="false" ht="15.75" hidden="false" customHeight="true" outlineLevel="0" collapsed="false">
      <c r="A785" s="37"/>
      <c r="B785" s="37"/>
      <c r="C785" s="37"/>
      <c r="D785" s="36"/>
      <c r="E785" s="36"/>
      <c r="F785" s="36"/>
      <c r="G785" s="36"/>
      <c r="I785" s="36"/>
      <c r="J785" s="36"/>
      <c r="K785" s="36"/>
      <c r="L785" s="36"/>
      <c r="M785" s="36"/>
      <c r="N785" s="36"/>
      <c r="O785" s="36"/>
      <c r="P785" s="36"/>
      <c r="Q785" s="36"/>
      <c r="R785" s="36"/>
      <c r="S785" s="36"/>
      <c r="T785" s="36"/>
      <c r="U785" s="36"/>
      <c r="V785" s="36"/>
      <c r="W785" s="36"/>
      <c r="X785" s="36"/>
      <c r="Y785" s="36"/>
      <c r="Z785" s="36"/>
    </row>
    <row r="786" customFormat="false" ht="15.75" hidden="false" customHeight="true" outlineLevel="0" collapsed="false">
      <c r="A786" s="37"/>
      <c r="B786" s="37"/>
      <c r="C786" s="37"/>
      <c r="D786" s="36"/>
      <c r="E786" s="36"/>
      <c r="F786" s="36"/>
      <c r="G786" s="36"/>
      <c r="I786" s="36"/>
      <c r="J786" s="36"/>
      <c r="K786" s="36"/>
      <c r="L786" s="36"/>
      <c r="M786" s="36"/>
      <c r="N786" s="36"/>
      <c r="O786" s="36"/>
      <c r="P786" s="36"/>
      <c r="Q786" s="36"/>
      <c r="R786" s="36"/>
      <c r="S786" s="36"/>
      <c r="T786" s="36"/>
      <c r="U786" s="36"/>
      <c r="V786" s="36"/>
      <c r="W786" s="36"/>
      <c r="X786" s="36"/>
      <c r="Y786" s="36"/>
      <c r="Z786" s="36"/>
    </row>
    <row r="787" customFormat="false" ht="15.75" hidden="false" customHeight="true" outlineLevel="0" collapsed="false">
      <c r="A787" s="37"/>
      <c r="B787" s="37"/>
      <c r="C787" s="37"/>
      <c r="D787" s="36"/>
      <c r="E787" s="36"/>
      <c r="F787" s="36"/>
      <c r="G787" s="36"/>
      <c r="I787" s="36"/>
      <c r="J787" s="36"/>
      <c r="K787" s="36"/>
      <c r="L787" s="36"/>
      <c r="M787" s="36"/>
      <c r="N787" s="36"/>
      <c r="O787" s="36"/>
      <c r="P787" s="36"/>
      <c r="Q787" s="36"/>
      <c r="R787" s="36"/>
      <c r="S787" s="36"/>
      <c r="T787" s="36"/>
      <c r="U787" s="36"/>
      <c r="V787" s="36"/>
      <c r="W787" s="36"/>
      <c r="X787" s="36"/>
      <c r="Y787" s="36"/>
      <c r="Z787" s="36"/>
    </row>
    <row r="788" customFormat="false" ht="15.75" hidden="false" customHeight="true" outlineLevel="0" collapsed="false">
      <c r="A788" s="37"/>
      <c r="B788" s="37"/>
      <c r="C788" s="37"/>
      <c r="D788" s="36"/>
      <c r="E788" s="36"/>
      <c r="F788" s="36"/>
      <c r="G788" s="36"/>
      <c r="I788" s="36"/>
      <c r="J788" s="36"/>
      <c r="K788" s="36"/>
      <c r="L788" s="36"/>
      <c r="M788" s="36"/>
      <c r="N788" s="36"/>
      <c r="O788" s="36"/>
      <c r="P788" s="36"/>
      <c r="Q788" s="36"/>
      <c r="R788" s="36"/>
      <c r="S788" s="36"/>
      <c r="T788" s="36"/>
      <c r="U788" s="36"/>
      <c r="V788" s="36"/>
      <c r="W788" s="36"/>
      <c r="X788" s="36"/>
      <c r="Y788" s="36"/>
      <c r="Z788" s="36"/>
    </row>
    <row r="789" customFormat="false" ht="15.75" hidden="false" customHeight="true" outlineLevel="0" collapsed="false">
      <c r="A789" s="37"/>
      <c r="B789" s="37"/>
      <c r="C789" s="37"/>
      <c r="D789" s="36"/>
      <c r="E789" s="36"/>
      <c r="F789" s="36"/>
      <c r="G789" s="36"/>
      <c r="I789" s="36"/>
      <c r="J789" s="36"/>
      <c r="K789" s="36"/>
      <c r="L789" s="36"/>
      <c r="M789" s="36"/>
      <c r="N789" s="36"/>
      <c r="O789" s="36"/>
      <c r="P789" s="36"/>
      <c r="Q789" s="36"/>
      <c r="R789" s="36"/>
      <c r="S789" s="36"/>
      <c r="T789" s="36"/>
      <c r="U789" s="36"/>
      <c r="V789" s="36"/>
      <c r="W789" s="36"/>
      <c r="X789" s="36"/>
      <c r="Y789" s="36"/>
      <c r="Z789" s="36"/>
    </row>
    <row r="790" customFormat="false" ht="15.75" hidden="false" customHeight="true" outlineLevel="0" collapsed="false">
      <c r="A790" s="37"/>
      <c r="B790" s="37"/>
      <c r="C790" s="37"/>
      <c r="D790" s="36"/>
      <c r="E790" s="36"/>
      <c r="F790" s="36"/>
      <c r="G790" s="36"/>
      <c r="I790" s="36"/>
      <c r="J790" s="36"/>
      <c r="K790" s="36"/>
      <c r="L790" s="36"/>
      <c r="M790" s="36"/>
      <c r="N790" s="36"/>
      <c r="O790" s="36"/>
      <c r="P790" s="36"/>
      <c r="Q790" s="36"/>
      <c r="R790" s="36"/>
      <c r="S790" s="36"/>
      <c r="T790" s="36"/>
      <c r="U790" s="36"/>
      <c r="V790" s="36"/>
      <c r="W790" s="36"/>
      <c r="X790" s="36"/>
      <c r="Y790" s="36"/>
      <c r="Z790" s="36"/>
    </row>
    <row r="791" customFormat="false" ht="15.75" hidden="false" customHeight="true" outlineLevel="0" collapsed="false">
      <c r="A791" s="37"/>
      <c r="B791" s="37"/>
      <c r="C791" s="37"/>
      <c r="D791" s="36"/>
      <c r="E791" s="36"/>
      <c r="F791" s="36"/>
      <c r="G791" s="36"/>
      <c r="I791" s="36"/>
      <c r="J791" s="36"/>
      <c r="K791" s="36"/>
      <c r="L791" s="36"/>
      <c r="M791" s="36"/>
      <c r="N791" s="36"/>
      <c r="O791" s="36"/>
      <c r="P791" s="36"/>
      <c r="Q791" s="36"/>
      <c r="R791" s="36"/>
      <c r="S791" s="36"/>
      <c r="T791" s="36"/>
      <c r="U791" s="36"/>
      <c r="V791" s="36"/>
      <c r="W791" s="36"/>
      <c r="X791" s="36"/>
      <c r="Y791" s="36"/>
      <c r="Z791" s="36"/>
    </row>
    <row r="792" customFormat="false" ht="15.75" hidden="false" customHeight="true" outlineLevel="0" collapsed="false">
      <c r="A792" s="37"/>
      <c r="B792" s="37"/>
      <c r="C792" s="37"/>
      <c r="D792" s="36"/>
      <c r="E792" s="36"/>
      <c r="F792" s="36"/>
      <c r="G792" s="36"/>
      <c r="I792" s="36"/>
      <c r="J792" s="36"/>
      <c r="K792" s="36"/>
      <c r="L792" s="36"/>
      <c r="M792" s="36"/>
      <c r="N792" s="36"/>
      <c r="O792" s="36"/>
      <c r="P792" s="36"/>
      <c r="Q792" s="36"/>
      <c r="R792" s="36"/>
      <c r="S792" s="36"/>
      <c r="T792" s="36"/>
      <c r="U792" s="36"/>
      <c r="V792" s="36"/>
      <c r="W792" s="36"/>
      <c r="X792" s="36"/>
      <c r="Y792" s="36"/>
      <c r="Z792" s="36"/>
    </row>
    <row r="793" customFormat="false" ht="15.75" hidden="false" customHeight="true" outlineLevel="0" collapsed="false">
      <c r="A793" s="37"/>
      <c r="B793" s="37"/>
      <c r="C793" s="37"/>
      <c r="D793" s="36"/>
      <c r="E793" s="36"/>
      <c r="F793" s="36"/>
      <c r="G793" s="36"/>
      <c r="I793" s="36"/>
      <c r="J793" s="36"/>
      <c r="K793" s="36"/>
      <c r="L793" s="36"/>
      <c r="M793" s="36"/>
      <c r="N793" s="36"/>
      <c r="O793" s="36"/>
      <c r="P793" s="36"/>
      <c r="Q793" s="36"/>
      <c r="R793" s="36"/>
      <c r="S793" s="36"/>
      <c r="T793" s="36"/>
      <c r="U793" s="36"/>
      <c r="V793" s="36"/>
      <c r="W793" s="36"/>
      <c r="X793" s="36"/>
      <c r="Y793" s="36"/>
      <c r="Z793" s="36"/>
    </row>
    <row r="794" customFormat="false" ht="15.75" hidden="false" customHeight="true" outlineLevel="0" collapsed="false">
      <c r="A794" s="37"/>
      <c r="B794" s="37"/>
      <c r="C794" s="37"/>
      <c r="D794" s="36"/>
      <c r="E794" s="36"/>
      <c r="F794" s="36"/>
      <c r="G794" s="36"/>
      <c r="I794" s="36"/>
      <c r="J794" s="36"/>
      <c r="K794" s="36"/>
      <c r="L794" s="36"/>
      <c r="M794" s="36"/>
      <c r="N794" s="36"/>
      <c r="O794" s="36"/>
      <c r="P794" s="36"/>
      <c r="Q794" s="36"/>
      <c r="R794" s="36"/>
      <c r="S794" s="36"/>
      <c r="T794" s="36"/>
      <c r="U794" s="36"/>
      <c r="V794" s="36"/>
      <c r="W794" s="36"/>
      <c r="X794" s="36"/>
      <c r="Y794" s="36"/>
      <c r="Z794" s="36"/>
    </row>
    <row r="795" customFormat="false" ht="15.75" hidden="false" customHeight="true" outlineLevel="0" collapsed="false">
      <c r="A795" s="37"/>
      <c r="B795" s="37"/>
      <c r="C795" s="37"/>
      <c r="D795" s="36"/>
      <c r="E795" s="36"/>
      <c r="F795" s="36"/>
      <c r="G795" s="36"/>
      <c r="I795" s="36"/>
      <c r="J795" s="36"/>
      <c r="K795" s="36"/>
      <c r="L795" s="36"/>
      <c r="M795" s="36"/>
      <c r="N795" s="36"/>
      <c r="O795" s="36"/>
      <c r="P795" s="36"/>
      <c r="Q795" s="36"/>
      <c r="R795" s="36"/>
      <c r="S795" s="36"/>
      <c r="T795" s="36"/>
      <c r="U795" s="36"/>
      <c r="V795" s="36"/>
      <c r="W795" s="36"/>
      <c r="X795" s="36"/>
      <c r="Y795" s="36"/>
      <c r="Z795" s="36"/>
    </row>
    <row r="796" customFormat="false" ht="15.75" hidden="false" customHeight="true" outlineLevel="0" collapsed="false">
      <c r="A796" s="37"/>
      <c r="B796" s="37"/>
      <c r="C796" s="37"/>
      <c r="D796" s="36"/>
      <c r="E796" s="36"/>
      <c r="F796" s="36"/>
      <c r="G796" s="36"/>
      <c r="I796" s="36"/>
      <c r="J796" s="36"/>
      <c r="K796" s="36"/>
      <c r="L796" s="36"/>
      <c r="M796" s="36"/>
      <c r="N796" s="36"/>
      <c r="O796" s="36"/>
      <c r="P796" s="36"/>
      <c r="Q796" s="36"/>
      <c r="R796" s="36"/>
      <c r="S796" s="36"/>
      <c r="T796" s="36"/>
      <c r="U796" s="36"/>
      <c r="V796" s="36"/>
      <c r="W796" s="36"/>
      <c r="X796" s="36"/>
      <c r="Y796" s="36"/>
      <c r="Z796" s="36"/>
    </row>
    <row r="797" customFormat="false" ht="15.75" hidden="false" customHeight="true" outlineLevel="0" collapsed="false">
      <c r="A797" s="37"/>
      <c r="B797" s="37"/>
      <c r="C797" s="37"/>
      <c r="D797" s="36"/>
      <c r="E797" s="36"/>
      <c r="F797" s="36"/>
      <c r="G797" s="36"/>
      <c r="I797" s="36"/>
      <c r="J797" s="36"/>
      <c r="K797" s="36"/>
      <c r="L797" s="36"/>
      <c r="M797" s="36"/>
      <c r="N797" s="36"/>
      <c r="O797" s="36"/>
      <c r="P797" s="36"/>
      <c r="Q797" s="36"/>
      <c r="R797" s="36"/>
      <c r="S797" s="36"/>
      <c r="T797" s="36"/>
      <c r="U797" s="36"/>
      <c r="V797" s="36"/>
      <c r="W797" s="36"/>
      <c r="X797" s="36"/>
      <c r="Y797" s="36"/>
      <c r="Z797" s="36"/>
    </row>
    <row r="798" customFormat="false" ht="15.75" hidden="false" customHeight="true" outlineLevel="0" collapsed="false">
      <c r="A798" s="37"/>
      <c r="B798" s="37"/>
      <c r="C798" s="37"/>
      <c r="D798" s="36"/>
      <c r="E798" s="36"/>
      <c r="F798" s="36"/>
      <c r="G798" s="36"/>
      <c r="I798" s="36"/>
      <c r="J798" s="36"/>
      <c r="K798" s="36"/>
      <c r="L798" s="36"/>
      <c r="M798" s="36"/>
      <c r="N798" s="36"/>
      <c r="O798" s="36"/>
      <c r="P798" s="36"/>
      <c r="Q798" s="36"/>
      <c r="R798" s="36"/>
      <c r="S798" s="36"/>
      <c r="T798" s="36"/>
      <c r="U798" s="36"/>
      <c r="V798" s="36"/>
      <c r="W798" s="36"/>
      <c r="X798" s="36"/>
      <c r="Y798" s="36"/>
      <c r="Z798" s="36"/>
    </row>
    <row r="799" customFormat="false" ht="15.75" hidden="false" customHeight="true" outlineLevel="0" collapsed="false">
      <c r="A799" s="37"/>
      <c r="B799" s="37"/>
      <c r="C799" s="37"/>
      <c r="D799" s="36"/>
      <c r="E799" s="36"/>
      <c r="F799" s="36"/>
      <c r="G799" s="36"/>
      <c r="I799" s="36"/>
      <c r="J799" s="36"/>
      <c r="K799" s="36"/>
      <c r="L799" s="36"/>
      <c r="M799" s="36"/>
      <c r="N799" s="36"/>
      <c r="O799" s="36"/>
      <c r="P799" s="36"/>
      <c r="Q799" s="36"/>
      <c r="R799" s="36"/>
      <c r="S799" s="36"/>
      <c r="T799" s="36"/>
      <c r="U799" s="36"/>
      <c r="V799" s="36"/>
      <c r="W799" s="36"/>
      <c r="X799" s="36"/>
      <c r="Y799" s="36"/>
      <c r="Z799" s="36"/>
    </row>
    <row r="800" customFormat="false" ht="15.75" hidden="false" customHeight="true" outlineLevel="0" collapsed="false">
      <c r="A800" s="37"/>
      <c r="B800" s="37"/>
      <c r="C800" s="37"/>
      <c r="D800" s="36"/>
      <c r="E800" s="36"/>
      <c r="F800" s="36"/>
      <c r="G800" s="36"/>
      <c r="I800" s="36"/>
      <c r="J800" s="36"/>
      <c r="K800" s="36"/>
      <c r="L800" s="36"/>
      <c r="M800" s="36"/>
      <c r="N800" s="36"/>
      <c r="O800" s="36"/>
      <c r="P800" s="36"/>
      <c r="Q800" s="36"/>
      <c r="R800" s="36"/>
      <c r="S800" s="36"/>
      <c r="T800" s="36"/>
      <c r="U800" s="36"/>
      <c r="V800" s="36"/>
      <c r="W800" s="36"/>
      <c r="X800" s="36"/>
      <c r="Y800" s="36"/>
      <c r="Z800" s="36"/>
    </row>
    <row r="801" customFormat="false" ht="15.75" hidden="false" customHeight="true" outlineLevel="0" collapsed="false">
      <c r="A801" s="37"/>
      <c r="B801" s="37"/>
      <c r="C801" s="37"/>
      <c r="D801" s="36"/>
      <c r="E801" s="36"/>
      <c r="F801" s="36"/>
      <c r="G801" s="36"/>
      <c r="I801" s="36"/>
      <c r="J801" s="36"/>
      <c r="K801" s="36"/>
      <c r="L801" s="36"/>
      <c r="M801" s="36"/>
      <c r="N801" s="36"/>
      <c r="O801" s="36"/>
      <c r="P801" s="36"/>
      <c r="Q801" s="36"/>
      <c r="R801" s="36"/>
      <c r="S801" s="36"/>
      <c r="T801" s="36"/>
      <c r="U801" s="36"/>
      <c r="V801" s="36"/>
      <c r="W801" s="36"/>
      <c r="X801" s="36"/>
      <c r="Y801" s="36"/>
      <c r="Z801" s="36"/>
    </row>
    <row r="802" customFormat="false" ht="15.75" hidden="false" customHeight="true" outlineLevel="0" collapsed="false">
      <c r="A802" s="37"/>
      <c r="B802" s="37"/>
      <c r="C802" s="37"/>
      <c r="D802" s="36"/>
      <c r="E802" s="36"/>
      <c r="F802" s="36"/>
      <c r="G802" s="36"/>
      <c r="I802" s="36"/>
      <c r="J802" s="36"/>
      <c r="K802" s="36"/>
      <c r="L802" s="36"/>
      <c r="M802" s="36"/>
      <c r="N802" s="36"/>
      <c r="O802" s="36"/>
      <c r="P802" s="36"/>
      <c r="Q802" s="36"/>
      <c r="R802" s="36"/>
      <c r="S802" s="36"/>
      <c r="T802" s="36"/>
      <c r="U802" s="36"/>
      <c r="V802" s="36"/>
      <c r="W802" s="36"/>
      <c r="X802" s="36"/>
      <c r="Y802" s="36"/>
      <c r="Z802" s="36"/>
    </row>
    <row r="803" customFormat="false" ht="15.75" hidden="false" customHeight="true" outlineLevel="0" collapsed="false">
      <c r="A803" s="37"/>
      <c r="B803" s="37"/>
      <c r="C803" s="37"/>
      <c r="D803" s="36"/>
      <c r="E803" s="36"/>
      <c r="F803" s="36"/>
      <c r="G803" s="36"/>
      <c r="I803" s="36"/>
      <c r="J803" s="36"/>
      <c r="K803" s="36"/>
      <c r="L803" s="36"/>
      <c r="M803" s="36"/>
      <c r="N803" s="36"/>
      <c r="O803" s="36"/>
      <c r="P803" s="36"/>
      <c r="Q803" s="36"/>
      <c r="R803" s="36"/>
      <c r="S803" s="36"/>
      <c r="T803" s="36"/>
      <c r="U803" s="36"/>
      <c r="V803" s="36"/>
      <c r="W803" s="36"/>
      <c r="X803" s="36"/>
      <c r="Y803" s="36"/>
      <c r="Z803" s="36"/>
    </row>
    <row r="804" customFormat="false" ht="15.75" hidden="false" customHeight="true" outlineLevel="0" collapsed="false">
      <c r="A804" s="37"/>
      <c r="B804" s="37"/>
      <c r="C804" s="37"/>
      <c r="D804" s="36"/>
      <c r="E804" s="36"/>
      <c r="F804" s="36"/>
      <c r="G804" s="36"/>
      <c r="I804" s="36"/>
      <c r="J804" s="36"/>
      <c r="K804" s="36"/>
      <c r="L804" s="36"/>
      <c r="M804" s="36"/>
      <c r="N804" s="36"/>
      <c r="O804" s="36"/>
      <c r="P804" s="36"/>
      <c r="Q804" s="36"/>
      <c r="R804" s="36"/>
      <c r="S804" s="36"/>
      <c r="T804" s="36"/>
      <c r="U804" s="36"/>
      <c r="V804" s="36"/>
      <c r="W804" s="36"/>
      <c r="X804" s="36"/>
      <c r="Y804" s="36"/>
      <c r="Z804" s="36"/>
    </row>
    <row r="805" customFormat="false" ht="15.75" hidden="false" customHeight="true" outlineLevel="0" collapsed="false">
      <c r="A805" s="37"/>
      <c r="B805" s="37"/>
      <c r="C805" s="37"/>
      <c r="D805" s="36"/>
      <c r="E805" s="36"/>
      <c r="F805" s="36"/>
      <c r="G805" s="36"/>
      <c r="I805" s="36"/>
      <c r="J805" s="36"/>
      <c r="K805" s="36"/>
      <c r="L805" s="36"/>
      <c r="M805" s="36"/>
      <c r="N805" s="36"/>
      <c r="O805" s="36"/>
      <c r="P805" s="36"/>
      <c r="Q805" s="36"/>
      <c r="R805" s="36"/>
      <c r="S805" s="36"/>
      <c r="T805" s="36"/>
      <c r="U805" s="36"/>
      <c r="V805" s="36"/>
      <c r="W805" s="36"/>
      <c r="X805" s="36"/>
      <c r="Y805" s="36"/>
      <c r="Z805" s="36"/>
    </row>
    <row r="806" customFormat="false" ht="15.75" hidden="false" customHeight="true" outlineLevel="0" collapsed="false">
      <c r="A806" s="37"/>
      <c r="B806" s="37"/>
      <c r="C806" s="37"/>
      <c r="D806" s="36"/>
      <c r="E806" s="36"/>
      <c r="F806" s="36"/>
      <c r="G806" s="36"/>
      <c r="I806" s="36"/>
      <c r="J806" s="36"/>
      <c r="K806" s="36"/>
      <c r="L806" s="36"/>
      <c r="M806" s="36"/>
      <c r="N806" s="36"/>
      <c r="O806" s="36"/>
      <c r="P806" s="36"/>
      <c r="Q806" s="36"/>
      <c r="R806" s="36"/>
      <c r="S806" s="36"/>
      <c r="T806" s="36"/>
      <c r="U806" s="36"/>
      <c r="V806" s="36"/>
      <c r="W806" s="36"/>
      <c r="X806" s="36"/>
      <c r="Y806" s="36"/>
      <c r="Z806" s="36"/>
    </row>
    <row r="807" customFormat="false" ht="15.75" hidden="false" customHeight="true" outlineLevel="0" collapsed="false">
      <c r="A807" s="37"/>
      <c r="B807" s="37"/>
      <c r="C807" s="37"/>
      <c r="D807" s="36"/>
      <c r="E807" s="36"/>
      <c r="F807" s="36"/>
      <c r="G807" s="36"/>
      <c r="I807" s="36"/>
      <c r="J807" s="36"/>
      <c r="K807" s="36"/>
      <c r="L807" s="36"/>
      <c r="M807" s="36"/>
      <c r="N807" s="36"/>
      <c r="O807" s="36"/>
      <c r="P807" s="36"/>
      <c r="Q807" s="36"/>
      <c r="R807" s="36"/>
      <c r="S807" s="36"/>
      <c r="T807" s="36"/>
      <c r="U807" s="36"/>
      <c r="V807" s="36"/>
      <c r="W807" s="36"/>
      <c r="X807" s="36"/>
      <c r="Y807" s="36"/>
      <c r="Z807" s="36"/>
    </row>
    <row r="808" customFormat="false" ht="15.75" hidden="false" customHeight="true" outlineLevel="0" collapsed="false">
      <c r="A808" s="37"/>
      <c r="B808" s="37"/>
      <c r="C808" s="37"/>
      <c r="D808" s="36"/>
      <c r="E808" s="36"/>
      <c r="F808" s="36"/>
      <c r="G808" s="36"/>
      <c r="I808" s="36"/>
      <c r="J808" s="36"/>
      <c r="K808" s="36"/>
      <c r="L808" s="36"/>
      <c r="M808" s="36"/>
      <c r="N808" s="36"/>
      <c r="O808" s="36"/>
      <c r="P808" s="36"/>
      <c r="Q808" s="36"/>
      <c r="R808" s="36"/>
      <c r="S808" s="36"/>
      <c r="T808" s="36"/>
      <c r="U808" s="36"/>
      <c r="V808" s="36"/>
      <c r="W808" s="36"/>
      <c r="X808" s="36"/>
      <c r="Y808" s="36"/>
      <c r="Z808" s="36"/>
    </row>
    <row r="809" customFormat="false" ht="15.75" hidden="false" customHeight="true" outlineLevel="0" collapsed="false">
      <c r="A809" s="37"/>
      <c r="B809" s="37"/>
      <c r="C809" s="37"/>
      <c r="D809" s="36"/>
      <c r="E809" s="36"/>
      <c r="F809" s="36"/>
      <c r="G809" s="36"/>
      <c r="I809" s="36"/>
      <c r="J809" s="36"/>
      <c r="K809" s="36"/>
      <c r="L809" s="36"/>
      <c r="M809" s="36"/>
      <c r="N809" s="36"/>
      <c r="O809" s="36"/>
      <c r="P809" s="36"/>
      <c r="Q809" s="36"/>
      <c r="R809" s="36"/>
      <c r="S809" s="36"/>
      <c r="T809" s="36"/>
      <c r="U809" s="36"/>
      <c r="V809" s="36"/>
      <c r="W809" s="36"/>
      <c r="X809" s="36"/>
      <c r="Y809" s="36"/>
      <c r="Z809" s="36"/>
    </row>
    <row r="810" customFormat="false" ht="15.75" hidden="false" customHeight="true" outlineLevel="0" collapsed="false">
      <c r="A810" s="37"/>
      <c r="B810" s="37"/>
      <c r="C810" s="37"/>
      <c r="D810" s="36"/>
      <c r="E810" s="36"/>
      <c r="F810" s="36"/>
      <c r="G810" s="36"/>
      <c r="I810" s="36"/>
      <c r="J810" s="36"/>
      <c r="K810" s="36"/>
      <c r="L810" s="36"/>
      <c r="M810" s="36"/>
      <c r="N810" s="36"/>
      <c r="O810" s="36"/>
      <c r="P810" s="36"/>
      <c r="Q810" s="36"/>
      <c r="R810" s="36"/>
      <c r="S810" s="36"/>
      <c r="T810" s="36"/>
      <c r="U810" s="36"/>
      <c r="V810" s="36"/>
      <c r="W810" s="36"/>
      <c r="X810" s="36"/>
      <c r="Y810" s="36"/>
      <c r="Z810" s="36"/>
    </row>
    <row r="811" customFormat="false" ht="15.75" hidden="false" customHeight="true" outlineLevel="0" collapsed="false">
      <c r="A811" s="37"/>
      <c r="B811" s="37"/>
      <c r="C811" s="37"/>
      <c r="D811" s="36"/>
      <c r="E811" s="36"/>
      <c r="F811" s="36"/>
      <c r="G811" s="36"/>
      <c r="I811" s="36"/>
      <c r="J811" s="36"/>
      <c r="K811" s="36"/>
      <c r="L811" s="36"/>
      <c r="M811" s="36"/>
      <c r="N811" s="36"/>
      <c r="O811" s="36"/>
      <c r="P811" s="36"/>
      <c r="Q811" s="36"/>
      <c r="R811" s="36"/>
      <c r="S811" s="36"/>
      <c r="T811" s="36"/>
      <c r="U811" s="36"/>
      <c r="V811" s="36"/>
      <c r="W811" s="36"/>
      <c r="X811" s="36"/>
      <c r="Y811" s="36"/>
      <c r="Z811" s="36"/>
    </row>
    <row r="812" customFormat="false" ht="15.75" hidden="false" customHeight="true" outlineLevel="0" collapsed="false">
      <c r="A812" s="37"/>
      <c r="B812" s="37"/>
      <c r="C812" s="37"/>
      <c r="D812" s="36"/>
      <c r="E812" s="36"/>
      <c r="F812" s="36"/>
      <c r="G812" s="36"/>
      <c r="I812" s="36"/>
      <c r="J812" s="36"/>
      <c r="K812" s="36"/>
      <c r="L812" s="36"/>
      <c r="M812" s="36"/>
      <c r="N812" s="36"/>
      <c r="O812" s="36"/>
      <c r="P812" s="36"/>
      <c r="Q812" s="36"/>
      <c r="R812" s="36"/>
      <c r="S812" s="36"/>
      <c r="T812" s="36"/>
      <c r="U812" s="36"/>
      <c r="V812" s="36"/>
      <c r="W812" s="36"/>
      <c r="X812" s="36"/>
      <c r="Y812" s="36"/>
      <c r="Z812" s="36"/>
    </row>
    <row r="813" customFormat="false" ht="15.75" hidden="false" customHeight="true" outlineLevel="0" collapsed="false">
      <c r="A813" s="37"/>
      <c r="B813" s="37"/>
      <c r="C813" s="37"/>
      <c r="D813" s="36"/>
      <c r="E813" s="36"/>
      <c r="F813" s="36"/>
      <c r="G813" s="36"/>
      <c r="I813" s="36"/>
      <c r="J813" s="36"/>
      <c r="K813" s="36"/>
      <c r="L813" s="36"/>
      <c r="M813" s="36"/>
      <c r="N813" s="36"/>
      <c r="O813" s="36"/>
      <c r="P813" s="36"/>
      <c r="Q813" s="36"/>
      <c r="R813" s="36"/>
      <c r="S813" s="36"/>
      <c r="T813" s="36"/>
      <c r="U813" s="36"/>
      <c r="V813" s="36"/>
      <c r="W813" s="36"/>
      <c r="X813" s="36"/>
      <c r="Y813" s="36"/>
      <c r="Z813" s="36"/>
    </row>
    <row r="814" customFormat="false" ht="15.75" hidden="false" customHeight="true" outlineLevel="0" collapsed="false">
      <c r="A814" s="37"/>
      <c r="B814" s="37"/>
      <c r="C814" s="37"/>
      <c r="D814" s="36"/>
      <c r="E814" s="36"/>
      <c r="F814" s="36"/>
      <c r="G814" s="36"/>
      <c r="I814" s="36"/>
      <c r="J814" s="36"/>
      <c r="K814" s="36"/>
      <c r="L814" s="36"/>
      <c r="M814" s="36"/>
      <c r="N814" s="36"/>
      <c r="O814" s="36"/>
      <c r="P814" s="36"/>
      <c r="Q814" s="36"/>
      <c r="R814" s="36"/>
      <c r="S814" s="36"/>
      <c r="T814" s="36"/>
      <c r="U814" s="36"/>
      <c r="V814" s="36"/>
      <c r="W814" s="36"/>
      <c r="X814" s="36"/>
      <c r="Y814" s="36"/>
      <c r="Z814" s="36"/>
    </row>
    <row r="815" customFormat="false" ht="15.75" hidden="false" customHeight="true" outlineLevel="0" collapsed="false">
      <c r="A815" s="37"/>
      <c r="B815" s="37"/>
      <c r="C815" s="37"/>
      <c r="D815" s="36"/>
      <c r="E815" s="36"/>
      <c r="F815" s="36"/>
      <c r="G815" s="36"/>
      <c r="I815" s="36"/>
      <c r="J815" s="36"/>
      <c r="K815" s="36"/>
      <c r="L815" s="36"/>
      <c r="M815" s="36"/>
      <c r="N815" s="36"/>
      <c r="O815" s="36"/>
      <c r="P815" s="36"/>
      <c r="Q815" s="36"/>
      <c r="R815" s="36"/>
      <c r="S815" s="36"/>
      <c r="T815" s="36"/>
      <c r="U815" s="36"/>
      <c r="V815" s="36"/>
      <c r="W815" s="36"/>
      <c r="X815" s="36"/>
      <c r="Y815" s="36"/>
      <c r="Z815" s="36"/>
    </row>
    <row r="816" customFormat="false" ht="15.75" hidden="false" customHeight="true" outlineLevel="0" collapsed="false">
      <c r="A816" s="37"/>
      <c r="B816" s="37"/>
      <c r="C816" s="37"/>
      <c r="D816" s="36"/>
      <c r="E816" s="36"/>
      <c r="F816" s="36"/>
      <c r="G816" s="36"/>
      <c r="I816" s="36"/>
      <c r="J816" s="36"/>
      <c r="K816" s="36"/>
      <c r="L816" s="36"/>
      <c r="M816" s="36"/>
      <c r="N816" s="36"/>
      <c r="O816" s="36"/>
      <c r="P816" s="36"/>
      <c r="Q816" s="36"/>
      <c r="R816" s="36"/>
      <c r="S816" s="36"/>
      <c r="T816" s="36"/>
      <c r="U816" s="36"/>
      <c r="V816" s="36"/>
      <c r="W816" s="36"/>
      <c r="X816" s="36"/>
      <c r="Y816" s="36"/>
      <c r="Z816" s="36"/>
    </row>
    <row r="817" customFormat="false" ht="15.75" hidden="false" customHeight="true" outlineLevel="0" collapsed="false">
      <c r="A817" s="37"/>
      <c r="B817" s="37"/>
      <c r="C817" s="37"/>
      <c r="D817" s="36"/>
      <c r="E817" s="36"/>
      <c r="F817" s="36"/>
      <c r="G817" s="36"/>
      <c r="I817" s="36"/>
      <c r="J817" s="36"/>
      <c r="K817" s="36"/>
      <c r="L817" s="36"/>
      <c r="M817" s="36"/>
      <c r="N817" s="36"/>
      <c r="O817" s="36"/>
      <c r="P817" s="36"/>
      <c r="Q817" s="36"/>
      <c r="R817" s="36"/>
      <c r="S817" s="36"/>
      <c r="T817" s="36"/>
      <c r="U817" s="36"/>
      <c r="V817" s="36"/>
      <c r="W817" s="36"/>
      <c r="X817" s="36"/>
      <c r="Y817" s="36"/>
      <c r="Z817" s="36"/>
    </row>
    <row r="818" customFormat="false" ht="15.75" hidden="false" customHeight="true" outlineLevel="0" collapsed="false">
      <c r="A818" s="37"/>
      <c r="B818" s="37"/>
      <c r="C818" s="37"/>
      <c r="D818" s="36"/>
      <c r="E818" s="36"/>
      <c r="F818" s="36"/>
      <c r="G818" s="36"/>
      <c r="I818" s="36"/>
      <c r="J818" s="36"/>
      <c r="K818" s="36"/>
      <c r="L818" s="36"/>
      <c r="M818" s="36"/>
      <c r="N818" s="36"/>
      <c r="O818" s="36"/>
      <c r="P818" s="36"/>
      <c r="Q818" s="36"/>
      <c r="R818" s="36"/>
      <c r="S818" s="36"/>
      <c r="T818" s="36"/>
      <c r="U818" s="36"/>
      <c r="V818" s="36"/>
      <c r="W818" s="36"/>
      <c r="X818" s="36"/>
      <c r="Y818" s="36"/>
      <c r="Z818" s="36"/>
    </row>
    <row r="819" customFormat="false" ht="15.75" hidden="false" customHeight="true" outlineLevel="0" collapsed="false">
      <c r="A819" s="37"/>
      <c r="B819" s="37"/>
      <c r="C819" s="37"/>
      <c r="D819" s="36"/>
      <c r="E819" s="36"/>
      <c r="F819" s="36"/>
      <c r="G819" s="36"/>
      <c r="I819" s="36"/>
      <c r="J819" s="36"/>
      <c r="K819" s="36"/>
      <c r="L819" s="36"/>
      <c r="M819" s="36"/>
      <c r="N819" s="36"/>
      <c r="O819" s="36"/>
      <c r="P819" s="36"/>
      <c r="Q819" s="36"/>
      <c r="R819" s="36"/>
      <c r="S819" s="36"/>
      <c r="T819" s="36"/>
      <c r="U819" s="36"/>
      <c r="V819" s="36"/>
      <c r="W819" s="36"/>
      <c r="X819" s="36"/>
      <c r="Y819" s="36"/>
      <c r="Z819" s="36"/>
    </row>
    <row r="820" customFormat="false" ht="15.75" hidden="false" customHeight="true" outlineLevel="0" collapsed="false">
      <c r="A820" s="37"/>
      <c r="B820" s="37"/>
      <c r="C820" s="37"/>
      <c r="D820" s="36"/>
      <c r="E820" s="36"/>
      <c r="F820" s="36"/>
      <c r="G820" s="36"/>
      <c r="I820" s="36"/>
      <c r="J820" s="36"/>
      <c r="K820" s="36"/>
      <c r="L820" s="36"/>
      <c r="M820" s="36"/>
      <c r="N820" s="36"/>
      <c r="O820" s="36"/>
      <c r="P820" s="36"/>
      <c r="Q820" s="36"/>
      <c r="R820" s="36"/>
      <c r="S820" s="36"/>
      <c r="T820" s="36"/>
      <c r="U820" s="36"/>
      <c r="V820" s="36"/>
      <c r="W820" s="36"/>
      <c r="X820" s="36"/>
      <c r="Y820" s="36"/>
      <c r="Z820" s="36"/>
    </row>
    <row r="821" customFormat="false" ht="15.75" hidden="false" customHeight="true" outlineLevel="0" collapsed="false">
      <c r="A821" s="37"/>
      <c r="B821" s="37"/>
      <c r="C821" s="37"/>
      <c r="D821" s="36"/>
      <c r="E821" s="36"/>
      <c r="F821" s="36"/>
      <c r="G821" s="36"/>
      <c r="I821" s="36"/>
      <c r="J821" s="36"/>
      <c r="K821" s="36"/>
      <c r="L821" s="36"/>
      <c r="M821" s="36"/>
      <c r="N821" s="36"/>
      <c r="O821" s="36"/>
      <c r="P821" s="36"/>
      <c r="Q821" s="36"/>
      <c r="R821" s="36"/>
      <c r="S821" s="36"/>
      <c r="T821" s="36"/>
      <c r="U821" s="36"/>
      <c r="V821" s="36"/>
      <c r="W821" s="36"/>
      <c r="X821" s="36"/>
      <c r="Y821" s="36"/>
      <c r="Z821" s="36"/>
    </row>
    <row r="822" customFormat="false" ht="15.75" hidden="false" customHeight="true" outlineLevel="0" collapsed="false">
      <c r="A822" s="37"/>
      <c r="B822" s="37"/>
      <c r="C822" s="37"/>
      <c r="D822" s="36"/>
      <c r="E822" s="36"/>
      <c r="F822" s="36"/>
      <c r="G822" s="36"/>
      <c r="I822" s="36"/>
      <c r="J822" s="36"/>
      <c r="K822" s="36"/>
      <c r="L822" s="36"/>
      <c r="M822" s="36"/>
      <c r="N822" s="36"/>
      <c r="O822" s="36"/>
      <c r="P822" s="36"/>
      <c r="Q822" s="36"/>
      <c r="R822" s="36"/>
      <c r="S822" s="36"/>
      <c r="T822" s="36"/>
      <c r="U822" s="36"/>
      <c r="V822" s="36"/>
      <c r="W822" s="36"/>
      <c r="X822" s="36"/>
      <c r="Y822" s="36"/>
      <c r="Z822" s="36"/>
    </row>
    <row r="823" customFormat="false" ht="15.75" hidden="false" customHeight="true" outlineLevel="0" collapsed="false">
      <c r="A823" s="37"/>
      <c r="B823" s="37"/>
      <c r="C823" s="37"/>
      <c r="D823" s="36"/>
      <c r="E823" s="36"/>
      <c r="F823" s="36"/>
      <c r="G823" s="36"/>
      <c r="I823" s="36"/>
      <c r="J823" s="36"/>
      <c r="K823" s="36"/>
      <c r="L823" s="36"/>
      <c r="M823" s="36"/>
      <c r="N823" s="36"/>
      <c r="O823" s="36"/>
      <c r="P823" s="36"/>
      <c r="Q823" s="36"/>
      <c r="R823" s="36"/>
      <c r="S823" s="36"/>
      <c r="T823" s="36"/>
      <c r="U823" s="36"/>
      <c r="V823" s="36"/>
      <c r="W823" s="36"/>
      <c r="X823" s="36"/>
      <c r="Y823" s="36"/>
      <c r="Z823" s="36"/>
    </row>
    <row r="824" customFormat="false" ht="15.75" hidden="false" customHeight="true" outlineLevel="0" collapsed="false">
      <c r="A824" s="37"/>
      <c r="B824" s="37"/>
      <c r="C824" s="37"/>
      <c r="D824" s="36"/>
      <c r="E824" s="36"/>
      <c r="F824" s="36"/>
      <c r="G824" s="36"/>
      <c r="I824" s="36"/>
      <c r="J824" s="36"/>
      <c r="K824" s="36"/>
      <c r="L824" s="36"/>
      <c r="M824" s="36"/>
      <c r="N824" s="36"/>
      <c r="O824" s="36"/>
      <c r="P824" s="36"/>
      <c r="Q824" s="36"/>
      <c r="R824" s="36"/>
      <c r="S824" s="36"/>
      <c r="T824" s="36"/>
      <c r="U824" s="36"/>
      <c r="V824" s="36"/>
      <c r="W824" s="36"/>
      <c r="X824" s="36"/>
      <c r="Y824" s="36"/>
      <c r="Z824" s="36"/>
    </row>
    <row r="825" customFormat="false" ht="15.75" hidden="false" customHeight="true" outlineLevel="0" collapsed="false">
      <c r="A825" s="37"/>
      <c r="B825" s="37"/>
      <c r="C825" s="37"/>
      <c r="D825" s="36"/>
      <c r="E825" s="36"/>
      <c r="F825" s="36"/>
      <c r="G825" s="36"/>
      <c r="I825" s="36"/>
      <c r="J825" s="36"/>
      <c r="K825" s="36"/>
      <c r="L825" s="36"/>
      <c r="M825" s="36"/>
      <c r="N825" s="36"/>
      <c r="O825" s="36"/>
      <c r="P825" s="36"/>
      <c r="Q825" s="36"/>
      <c r="R825" s="36"/>
      <c r="S825" s="36"/>
      <c r="T825" s="36"/>
      <c r="U825" s="36"/>
      <c r="V825" s="36"/>
      <c r="W825" s="36"/>
      <c r="X825" s="36"/>
      <c r="Y825" s="36"/>
      <c r="Z825" s="36"/>
    </row>
    <row r="826" customFormat="false" ht="15.75" hidden="false" customHeight="true" outlineLevel="0" collapsed="false">
      <c r="A826" s="37"/>
      <c r="B826" s="37"/>
      <c r="C826" s="37"/>
      <c r="D826" s="36"/>
      <c r="E826" s="36"/>
      <c r="F826" s="36"/>
      <c r="G826" s="36"/>
      <c r="I826" s="36"/>
      <c r="J826" s="36"/>
      <c r="K826" s="36"/>
      <c r="L826" s="36"/>
      <c r="M826" s="36"/>
      <c r="N826" s="36"/>
      <c r="O826" s="36"/>
      <c r="P826" s="36"/>
      <c r="Q826" s="36"/>
      <c r="R826" s="36"/>
      <c r="S826" s="36"/>
      <c r="T826" s="36"/>
      <c r="U826" s="36"/>
      <c r="V826" s="36"/>
      <c r="W826" s="36"/>
      <c r="X826" s="36"/>
      <c r="Y826" s="36"/>
      <c r="Z826" s="36"/>
    </row>
    <row r="827" customFormat="false" ht="15.75" hidden="false" customHeight="true" outlineLevel="0" collapsed="false">
      <c r="A827" s="37"/>
      <c r="B827" s="37"/>
      <c r="C827" s="37"/>
      <c r="D827" s="36"/>
      <c r="E827" s="36"/>
      <c r="F827" s="36"/>
      <c r="G827" s="36"/>
      <c r="I827" s="36"/>
      <c r="J827" s="36"/>
      <c r="K827" s="36"/>
      <c r="L827" s="36"/>
      <c r="M827" s="36"/>
      <c r="N827" s="36"/>
      <c r="O827" s="36"/>
      <c r="P827" s="36"/>
      <c r="Q827" s="36"/>
      <c r="R827" s="36"/>
      <c r="S827" s="36"/>
      <c r="T827" s="36"/>
      <c r="U827" s="36"/>
      <c r="V827" s="36"/>
      <c r="W827" s="36"/>
      <c r="X827" s="36"/>
      <c r="Y827" s="36"/>
      <c r="Z827" s="36"/>
    </row>
    <row r="828" customFormat="false" ht="15.75" hidden="false" customHeight="true" outlineLevel="0" collapsed="false">
      <c r="A828" s="37"/>
      <c r="B828" s="37"/>
      <c r="C828" s="37"/>
      <c r="D828" s="36"/>
      <c r="E828" s="36"/>
      <c r="F828" s="36"/>
      <c r="G828" s="36"/>
      <c r="I828" s="36"/>
      <c r="J828" s="36"/>
      <c r="K828" s="36"/>
      <c r="L828" s="36"/>
      <c r="M828" s="36"/>
      <c r="N828" s="36"/>
      <c r="O828" s="36"/>
      <c r="P828" s="36"/>
      <c r="Q828" s="36"/>
      <c r="R828" s="36"/>
      <c r="S828" s="36"/>
      <c r="T828" s="36"/>
      <c r="U828" s="36"/>
      <c r="V828" s="36"/>
      <c r="W828" s="36"/>
      <c r="X828" s="36"/>
      <c r="Y828" s="36"/>
      <c r="Z828" s="36"/>
    </row>
    <row r="829" customFormat="false" ht="15.75" hidden="false" customHeight="true" outlineLevel="0" collapsed="false">
      <c r="A829" s="37"/>
      <c r="B829" s="37"/>
      <c r="C829" s="37"/>
      <c r="D829" s="36"/>
      <c r="E829" s="36"/>
      <c r="F829" s="36"/>
      <c r="G829" s="36"/>
      <c r="I829" s="36"/>
      <c r="J829" s="36"/>
      <c r="K829" s="36"/>
      <c r="L829" s="36"/>
      <c r="M829" s="36"/>
      <c r="N829" s="36"/>
      <c r="O829" s="36"/>
      <c r="P829" s="36"/>
      <c r="Q829" s="36"/>
      <c r="R829" s="36"/>
      <c r="S829" s="36"/>
      <c r="T829" s="36"/>
      <c r="U829" s="36"/>
      <c r="V829" s="36"/>
      <c r="W829" s="36"/>
      <c r="X829" s="36"/>
      <c r="Y829" s="36"/>
      <c r="Z829" s="36"/>
    </row>
    <row r="830" customFormat="false" ht="15.75" hidden="false" customHeight="true" outlineLevel="0" collapsed="false">
      <c r="A830" s="37"/>
      <c r="B830" s="37"/>
      <c r="C830" s="37"/>
      <c r="D830" s="36"/>
      <c r="E830" s="36"/>
      <c r="F830" s="36"/>
      <c r="G830" s="36"/>
      <c r="I830" s="36"/>
      <c r="J830" s="36"/>
      <c r="K830" s="36"/>
      <c r="L830" s="36"/>
      <c r="M830" s="36"/>
      <c r="N830" s="36"/>
      <c r="O830" s="36"/>
      <c r="P830" s="36"/>
      <c r="Q830" s="36"/>
      <c r="R830" s="36"/>
      <c r="S830" s="36"/>
      <c r="T830" s="36"/>
      <c r="U830" s="36"/>
      <c r="V830" s="36"/>
      <c r="W830" s="36"/>
      <c r="X830" s="36"/>
      <c r="Y830" s="36"/>
      <c r="Z830" s="36"/>
    </row>
    <row r="831" customFormat="false" ht="15.75" hidden="false" customHeight="true" outlineLevel="0" collapsed="false">
      <c r="A831" s="37"/>
      <c r="B831" s="37"/>
      <c r="C831" s="37"/>
      <c r="D831" s="36"/>
      <c r="E831" s="36"/>
      <c r="F831" s="36"/>
      <c r="G831" s="36"/>
      <c r="I831" s="36"/>
      <c r="J831" s="36"/>
      <c r="K831" s="36"/>
      <c r="L831" s="36"/>
      <c r="M831" s="36"/>
      <c r="N831" s="36"/>
      <c r="O831" s="36"/>
      <c r="P831" s="36"/>
      <c r="Q831" s="36"/>
      <c r="R831" s="36"/>
      <c r="S831" s="36"/>
      <c r="T831" s="36"/>
      <c r="U831" s="36"/>
      <c r="V831" s="36"/>
      <c r="W831" s="36"/>
      <c r="X831" s="36"/>
      <c r="Y831" s="36"/>
      <c r="Z831" s="36"/>
    </row>
    <row r="832" customFormat="false" ht="15.75" hidden="false" customHeight="true" outlineLevel="0" collapsed="false">
      <c r="A832" s="37"/>
      <c r="B832" s="37"/>
      <c r="C832" s="37"/>
      <c r="D832" s="36"/>
      <c r="E832" s="36"/>
      <c r="F832" s="36"/>
      <c r="G832" s="36"/>
      <c r="I832" s="36"/>
      <c r="J832" s="36"/>
      <c r="K832" s="36"/>
      <c r="L832" s="36"/>
      <c r="M832" s="36"/>
      <c r="N832" s="36"/>
      <c r="O832" s="36"/>
      <c r="P832" s="36"/>
      <c r="Q832" s="36"/>
      <c r="R832" s="36"/>
      <c r="S832" s="36"/>
      <c r="T832" s="36"/>
      <c r="U832" s="36"/>
      <c r="V832" s="36"/>
      <c r="W832" s="36"/>
      <c r="X832" s="36"/>
      <c r="Y832" s="36"/>
      <c r="Z832" s="36"/>
    </row>
    <row r="833" customFormat="false" ht="15.75" hidden="false" customHeight="true" outlineLevel="0" collapsed="false">
      <c r="A833" s="37"/>
      <c r="B833" s="37"/>
      <c r="C833" s="37"/>
      <c r="D833" s="36"/>
      <c r="E833" s="36"/>
      <c r="F833" s="36"/>
      <c r="G833" s="36"/>
      <c r="I833" s="36"/>
      <c r="J833" s="36"/>
      <c r="K833" s="36"/>
      <c r="L833" s="36"/>
      <c r="M833" s="36"/>
      <c r="N833" s="36"/>
      <c r="O833" s="36"/>
      <c r="P833" s="36"/>
      <c r="Q833" s="36"/>
      <c r="R833" s="36"/>
      <c r="S833" s="36"/>
      <c r="T833" s="36"/>
      <c r="U833" s="36"/>
      <c r="V833" s="36"/>
      <c r="W833" s="36"/>
      <c r="X833" s="36"/>
      <c r="Y833" s="36"/>
      <c r="Z833" s="36"/>
    </row>
    <row r="834" customFormat="false" ht="15.75" hidden="false" customHeight="true" outlineLevel="0" collapsed="false">
      <c r="A834" s="37"/>
      <c r="B834" s="37"/>
      <c r="C834" s="37"/>
      <c r="D834" s="36"/>
      <c r="E834" s="36"/>
      <c r="F834" s="36"/>
      <c r="G834" s="36"/>
      <c r="I834" s="36"/>
      <c r="J834" s="36"/>
      <c r="K834" s="36"/>
      <c r="L834" s="36"/>
      <c r="M834" s="36"/>
      <c r="N834" s="36"/>
      <c r="O834" s="36"/>
      <c r="P834" s="36"/>
      <c r="Q834" s="36"/>
      <c r="R834" s="36"/>
      <c r="S834" s="36"/>
      <c r="T834" s="36"/>
      <c r="U834" s="36"/>
      <c r="V834" s="36"/>
      <c r="W834" s="36"/>
      <c r="X834" s="36"/>
      <c r="Y834" s="36"/>
      <c r="Z834" s="36"/>
    </row>
    <row r="835" customFormat="false" ht="15.75" hidden="false" customHeight="true" outlineLevel="0" collapsed="false">
      <c r="A835" s="37"/>
      <c r="B835" s="37"/>
      <c r="C835" s="37"/>
      <c r="D835" s="36"/>
      <c r="E835" s="36"/>
      <c r="F835" s="36"/>
      <c r="G835" s="36"/>
      <c r="I835" s="36"/>
      <c r="J835" s="36"/>
      <c r="K835" s="36"/>
      <c r="L835" s="36"/>
      <c r="M835" s="36"/>
      <c r="N835" s="36"/>
      <c r="O835" s="36"/>
      <c r="P835" s="36"/>
      <c r="Q835" s="36"/>
      <c r="R835" s="36"/>
      <c r="S835" s="36"/>
      <c r="T835" s="36"/>
      <c r="U835" s="36"/>
      <c r="V835" s="36"/>
      <c r="W835" s="36"/>
      <c r="X835" s="36"/>
      <c r="Y835" s="36"/>
      <c r="Z835" s="36"/>
    </row>
    <row r="836" customFormat="false" ht="15.75" hidden="false" customHeight="true" outlineLevel="0" collapsed="false">
      <c r="A836" s="37"/>
      <c r="B836" s="37"/>
      <c r="C836" s="37"/>
      <c r="D836" s="36"/>
      <c r="E836" s="36"/>
      <c r="F836" s="36"/>
      <c r="G836" s="36"/>
      <c r="I836" s="36"/>
      <c r="J836" s="36"/>
      <c r="K836" s="36"/>
      <c r="L836" s="36"/>
      <c r="M836" s="36"/>
      <c r="N836" s="36"/>
      <c r="O836" s="36"/>
      <c r="P836" s="36"/>
      <c r="Q836" s="36"/>
      <c r="R836" s="36"/>
      <c r="S836" s="36"/>
      <c r="T836" s="36"/>
      <c r="U836" s="36"/>
      <c r="V836" s="36"/>
      <c r="W836" s="36"/>
      <c r="X836" s="36"/>
      <c r="Y836" s="36"/>
      <c r="Z836" s="36"/>
    </row>
    <row r="837" customFormat="false" ht="15.75" hidden="false" customHeight="true" outlineLevel="0" collapsed="false">
      <c r="A837" s="37"/>
      <c r="B837" s="37"/>
      <c r="C837" s="37"/>
      <c r="D837" s="36"/>
      <c r="E837" s="36"/>
      <c r="F837" s="36"/>
      <c r="G837" s="36"/>
      <c r="I837" s="36"/>
      <c r="J837" s="36"/>
      <c r="K837" s="36"/>
      <c r="L837" s="36"/>
      <c r="M837" s="36"/>
      <c r="N837" s="36"/>
      <c r="O837" s="36"/>
      <c r="P837" s="36"/>
      <c r="Q837" s="36"/>
      <c r="R837" s="36"/>
      <c r="S837" s="36"/>
      <c r="T837" s="36"/>
      <c r="U837" s="36"/>
      <c r="V837" s="36"/>
      <c r="W837" s="36"/>
      <c r="X837" s="36"/>
      <c r="Y837" s="36"/>
      <c r="Z837" s="36"/>
    </row>
    <row r="838" customFormat="false" ht="15.75" hidden="false" customHeight="true" outlineLevel="0" collapsed="false">
      <c r="A838" s="37"/>
      <c r="B838" s="37"/>
      <c r="C838" s="37"/>
      <c r="D838" s="36"/>
      <c r="E838" s="36"/>
      <c r="F838" s="36"/>
      <c r="G838" s="36"/>
      <c r="I838" s="36"/>
      <c r="J838" s="36"/>
      <c r="K838" s="36"/>
      <c r="L838" s="36"/>
      <c r="M838" s="36"/>
      <c r="N838" s="36"/>
      <c r="O838" s="36"/>
      <c r="P838" s="36"/>
      <c r="Q838" s="36"/>
      <c r="R838" s="36"/>
      <c r="S838" s="36"/>
      <c r="T838" s="36"/>
      <c r="U838" s="36"/>
      <c r="V838" s="36"/>
      <c r="W838" s="36"/>
      <c r="X838" s="36"/>
      <c r="Y838" s="36"/>
      <c r="Z838" s="36"/>
    </row>
    <row r="839" customFormat="false" ht="15.75" hidden="false" customHeight="true" outlineLevel="0" collapsed="false">
      <c r="A839" s="37"/>
      <c r="B839" s="37"/>
      <c r="C839" s="37"/>
      <c r="D839" s="36"/>
      <c r="E839" s="36"/>
      <c r="F839" s="36"/>
      <c r="G839" s="36"/>
      <c r="I839" s="36"/>
      <c r="J839" s="36"/>
      <c r="K839" s="36"/>
      <c r="L839" s="36"/>
      <c r="M839" s="36"/>
      <c r="N839" s="36"/>
      <c r="O839" s="36"/>
      <c r="P839" s="36"/>
      <c r="Q839" s="36"/>
      <c r="R839" s="36"/>
      <c r="S839" s="36"/>
      <c r="T839" s="36"/>
      <c r="U839" s="36"/>
      <c r="V839" s="36"/>
      <c r="W839" s="36"/>
      <c r="X839" s="36"/>
      <c r="Y839" s="36"/>
      <c r="Z839" s="36"/>
    </row>
    <row r="840" customFormat="false" ht="15.75" hidden="false" customHeight="true" outlineLevel="0" collapsed="false">
      <c r="A840" s="37"/>
      <c r="B840" s="37"/>
      <c r="C840" s="37"/>
      <c r="D840" s="36"/>
      <c r="E840" s="36"/>
      <c r="F840" s="36"/>
      <c r="G840" s="36"/>
      <c r="I840" s="36"/>
      <c r="J840" s="36"/>
      <c r="K840" s="36"/>
      <c r="L840" s="36"/>
      <c r="M840" s="36"/>
      <c r="N840" s="36"/>
      <c r="O840" s="36"/>
      <c r="P840" s="36"/>
      <c r="Q840" s="36"/>
      <c r="R840" s="36"/>
      <c r="S840" s="36"/>
      <c r="T840" s="36"/>
      <c r="U840" s="36"/>
      <c r="V840" s="36"/>
      <c r="W840" s="36"/>
      <c r="X840" s="36"/>
      <c r="Y840" s="36"/>
      <c r="Z840" s="36"/>
    </row>
    <row r="841" customFormat="false" ht="15.75" hidden="false" customHeight="true" outlineLevel="0" collapsed="false">
      <c r="A841" s="37"/>
      <c r="B841" s="37"/>
      <c r="C841" s="37"/>
      <c r="D841" s="36"/>
      <c r="E841" s="36"/>
      <c r="F841" s="36"/>
      <c r="G841" s="36"/>
      <c r="I841" s="36"/>
      <c r="J841" s="36"/>
      <c r="K841" s="36"/>
      <c r="L841" s="36"/>
      <c r="M841" s="36"/>
      <c r="N841" s="36"/>
      <c r="O841" s="36"/>
      <c r="P841" s="36"/>
      <c r="Q841" s="36"/>
      <c r="R841" s="36"/>
      <c r="S841" s="36"/>
      <c r="T841" s="36"/>
      <c r="U841" s="36"/>
      <c r="V841" s="36"/>
      <c r="W841" s="36"/>
      <c r="X841" s="36"/>
      <c r="Y841" s="36"/>
      <c r="Z841" s="36"/>
    </row>
    <row r="842" customFormat="false" ht="15.75" hidden="false" customHeight="true" outlineLevel="0" collapsed="false">
      <c r="A842" s="37"/>
      <c r="B842" s="37"/>
      <c r="C842" s="37"/>
      <c r="D842" s="36"/>
      <c r="E842" s="36"/>
      <c r="F842" s="36"/>
      <c r="G842" s="36"/>
      <c r="I842" s="36"/>
      <c r="J842" s="36"/>
      <c r="K842" s="36"/>
      <c r="L842" s="36"/>
      <c r="M842" s="36"/>
      <c r="N842" s="36"/>
      <c r="O842" s="36"/>
      <c r="P842" s="36"/>
      <c r="Q842" s="36"/>
      <c r="R842" s="36"/>
      <c r="S842" s="36"/>
      <c r="T842" s="36"/>
      <c r="U842" s="36"/>
      <c r="V842" s="36"/>
      <c r="W842" s="36"/>
      <c r="X842" s="36"/>
      <c r="Y842" s="36"/>
      <c r="Z842" s="36"/>
    </row>
    <row r="843" customFormat="false" ht="15.75" hidden="false" customHeight="true" outlineLevel="0" collapsed="false">
      <c r="A843" s="37"/>
      <c r="B843" s="37"/>
      <c r="C843" s="37"/>
      <c r="D843" s="36"/>
      <c r="E843" s="36"/>
      <c r="F843" s="36"/>
      <c r="G843" s="36"/>
      <c r="I843" s="36"/>
      <c r="J843" s="36"/>
      <c r="K843" s="36"/>
      <c r="L843" s="36"/>
      <c r="M843" s="36"/>
      <c r="N843" s="36"/>
      <c r="O843" s="36"/>
      <c r="P843" s="36"/>
      <c r="Q843" s="36"/>
      <c r="R843" s="36"/>
      <c r="S843" s="36"/>
      <c r="T843" s="36"/>
      <c r="U843" s="36"/>
      <c r="V843" s="36"/>
      <c r="W843" s="36"/>
      <c r="X843" s="36"/>
      <c r="Y843" s="36"/>
      <c r="Z843" s="36"/>
    </row>
    <row r="844" customFormat="false" ht="15.75" hidden="false" customHeight="true" outlineLevel="0" collapsed="false">
      <c r="A844" s="37"/>
      <c r="B844" s="37"/>
      <c r="C844" s="37"/>
      <c r="D844" s="36"/>
      <c r="E844" s="36"/>
      <c r="F844" s="36"/>
      <c r="G844" s="36"/>
      <c r="I844" s="36"/>
      <c r="J844" s="36"/>
      <c r="K844" s="36"/>
      <c r="L844" s="36"/>
      <c r="M844" s="36"/>
      <c r="N844" s="36"/>
      <c r="O844" s="36"/>
      <c r="P844" s="36"/>
      <c r="Q844" s="36"/>
      <c r="R844" s="36"/>
      <c r="S844" s="36"/>
      <c r="T844" s="36"/>
      <c r="U844" s="36"/>
      <c r="V844" s="36"/>
      <c r="W844" s="36"/>
      <c r="X844" s="36"/>
      <c r="Y844" s="36"/>
      <c r="Z844" s="36"/>
    </row>
    <row r="845" customFormat="false" ht="15.75" hidden="false" customHeight="true" outlineLevel="0" collapsed="false">
      <c r="A845" s="37"/>
      <c r="B845" s="37"/>
      <c r="C845" s="37"/>
      <c r="D845" s="36"/>
      <c r="E845" s="36"/>
      <c r="F845" s="36"/>
      <c r="G845" s="36"/>
      <c r="I845" s="36"/>
      <c r="J845" s="36"/>
      <c r="K845" s="36"/>
      <c r="L845" s="36"/>
      <c r="M845" s="36"/>
      <c r="N845" s="36"/>
      <c r="O845" s="36"/>
      <c r="P845" s="36"/>
      <c r="Q845" s="36"/>
      <c r="R845" s="36"/>
      <c r="S845" s="36"/>
      <c r="T845" s="36"/>
      <c r="U845" s="36"/>
      <c r="V845" s="36"/>
      <c r="W845" s="36"/>
      <c r="X845" s="36"/>
      <c r="Y845" s="36"/>
      <c r="Z845" s="36"/>
    </row>
    <row r="846" customFormat="false" ht="15.75" hidden="false" customHeight="true" outlineLevel="0" collapsed="false">
      <c r="A846" s="37"/>
      <c r="B846" s="37"/>
      <c r="C846" s="37"/>
      <c r="D846" s="36"/>
      <c r="E846" s="36"/>
      <c r="F846" s="36"/>
      <c r="G846" s="36"/>
      <c r="I846" s="36"/>
      <c r="J846" s="36"/>
      <c r="K846" s="36"/>
      <c r="L846" s="36"/>
      <c r="M846" s="36"/>
      <c r="N846" s="36"/>
      <c r="O846" s="36"/>
      <c r="P846" s="36"/>
      <c r="Q846" s="36"/>
      <c r="R846" s="36"/>
      <c r="S846" s="36"/>
      <c r="T846" s="36"/>
      <c r="U846" s="36"/>
      <c r="V846" s="36"/>
      <c r="W846" s="36"/>
      <c r="X846" s="36"/>
      <c r="Y846" s="36"/>
      <c r="Z846" s="36"/>
    </row>
    <row r="847" customFormat="false" ht="15.75" hidden="false" customHeight="true" outlineLevel="0" collapsed="false">
      <c r="A847" s="37"/>
      <c r="B847" s="37"/>
      <c r="C847" s="37"/>
      <c r="D847" s="36"/>
      <c r="E847" s="36"/>
      <c r="F847" s="36"/>
      <c r="G847" s="36"/>
      <c r="I847" s="36"/>
      <c r="J847" s="36"/>
      <c r="K847" s="36"/>
      <c r="L847" s="36"/>
      <c r="M847" s="36"/>
      <c r="N847" s="36"/>
      <c r="O847" s="36"/>
      <c r="P847" s="36"/>
      <c r="Q847" s="36"/>
      <c r="R847" s="36"/>
      <c r="S847" s="36"/>
      <c r="T847" s="36"/>
      <c r="U847" s="36"/>
      <c r="V847" s="36"/>
      <c r="W847" s="36"/>
      <c r="X847" s="36"/>
      <c r="Y847" s="36"/>
      <c r="Z847" s="36"/>
    </row>
    <row r="848" customFormat="false" ht="15.75" hidden="false" customHeight="true" outlineLevel="0" collapsed="false">
      <c r="A848" s="37"/>
      <c r="B848" s="37"/>
      <c r="C848" s="37"/>
      <c r="D848" s="36"/>
      <c r="E848" s="36"/>
      <c r="F848" s="36"/>
      <c r="G848" s="36"/>
      <c r="I848" s="36"/>
      <c r="J848" s="36"/>
      <c r="K848" s="36"/>
      <c r="L848" s="36"/>
      <c r="M848" s="36"/>
      <c r="N848" s="36"/>
      <c r="O848" s="36"/>
      <c r="P848" s="36"/>
      <c r="Q848" s="36"/>
      <c r="R848" s="36"/>
      <c r="S848" s="36"/>
      <c r="T848" s="36"/>
      <c r="U848" s="36"/>
      <c r="V848" s="36"/>
      <c r="W848" s="36"/>
      <c r="X848" s="36"/>
      <c r="Y848" s="36"/>
      <c r="Z848" s="36"/>
    </row>
    <row r="849" customFormat="false" ht="15.75" hidden="false" customHeight="true" outlineLevel="0" collapsed="false">
      <c r="A849" s="37"/>
      <c r="B849" s="37"/>
      <c r="C849" s="37"/>
      <c r="D849" s="36"/>
      <c r="E849" s="36"/>
      <c r="F849" s="36"/>
      <c r="G849" s="36"/>
      <c r="I849" s="36"/>
      <c r="J849" s="36"/>
      <c r="K849" s="36"/>
      <c r="L849" s="36"/>
      <c r="M849" s="36"/>
      <c r="N849" s="36"/>
      <c r="O849" s="36"/>
      <c r="P849" s="36"/>
      <c r="Q849" s="36"/>
      <c r="R849" s="36"/>
      <c r="S849" s="36"/>
      <c r="T849" s="36"/>
      <c r="U849" s="36"/>
      <c r="V849" s="36"/>
      <c r="W849" s="36"/>
      <c r="X849" s="36"/>
      <c r="Y849" s="36"/>
      <c r="Z849" s="36"/>
    </row>
    <row r="850" customFormat="false" ht="15.75" hidden="false" customHeight="true" outlineLevel="0" collapsed="false">
      <c r="A850" s="37"/>
      <c r="B850" s="37"/>
      <c r="C850" s="37"/>
      <c r="D850" s="36"/>
      <c r="E850" s="36"/>
      <c r="F850" s="36"/>
      <c r="G850" s="36"/>
      <c r="I850" s="36"/>
      <c r="J850" s="36"/>
      <c r="K850" s="36"/>
      <c r="L850" s="36"/>
      <c r="M850" s="36"/>
      <c r="N850" s="36"/>
      <c r="O850" s="36"/>
      <c r="P850" s="36"/>
      <c r="Q850" s="36"/>
      <c r="R850" s="36"/>
      <c r="S850" s="36"/>
      <c r="T850" s="36"/>
      <c r="U850" s="36"/>
      <c r="V850" s="36"/>
      <c r="W850" s="36"/>
      <c r="X850" s="36"/>
      <c r="Y850" s="36"/>
      <c r="Z850" s="36"/>
    </row>
    <row r="851" customFormat="false" ht="15.75" hidden="false" customHeight="true" outlineLevel="0" collapsed="false">
      <c r="A851" s="37"/>
      <c r="B851" s="37"/>
      <c r="C851" s="37"/>
      <c r="D851" s="36"/>
      <c r="E851" s="36"/>
      <c r="F851" s="36"/>
      <c r="G851" s="36"/>
      <c r="I851" s="36"/>
      <c r="J851" s="36"/>
      <c r="K851" s="36"/>
      <c r="L851" s="36"/>
      <c r="M851" s="36"/>
      <c r="N851" s="36"/>
      <c r="O851" s="36"/>
      <c r="P851" s="36"/>
      <c r="Q851" s="36"/>
      <c r="R851" s="36"/>
      <c r="S851" s="36"/>
      <c r="T851" s="36"/>
      <c r="U851" s="36"/>
      <c r="V851" s="36"/>
      <c r="W851" s="36"/>
      <c r="X851" s="36"/>
      <c r="Y851" s="36"/>
      <c r="Z851" s="36"/>
    </row>
    <row r="852" customFormat="false" ht="15.75" hidden="false" customHeight="true" outlineLevel="0" collapsed="false">
      <c r="A852" s="37"/>
      <c r="B852" s="37"/>
      <c r="C852" s="37"/>
      <c r="D852" s="36"/>
      <c r="E852" s="36"/>
      <c r="F852" s="36"/>
      <c r="G852" s="36"/>
      <c r="I852" s="36"/>
      <c r="J852" s="36"/>
      <c r="K852" s="36"/>
      <c r="L852" s="36"/>
      <c r="M852" s="36"/>
      <c r="N852" s="36"/>
      <c r="O852" s="36"/>
      <c r="P852" s="36"/>
      <c r="Q852" s="36"/>
      <c r="R852" s="36"/>
      <c r="S852" s="36"/>
      <c r="T852" s="36"/>
      <c r="U852" s="36"/>
      <c r="V852" s="36"/>
      <c r="W852" s="36"/>
      <c r="X852" s="36"/>
      <c r="Y852" s="36"/>
      <c r="Z852" s="36"/>
    </row>
    <row r="853" customFormat="false" ht="15.75" hidden="false" customHeight="true" outlineLevel="0" collapsed="false">
      <c r="A853" s="37"/>
      <c r="B853" s="37"/>
      <c r="C853" s="37"/>
      <c r="D853" s="36"/>
      <c r="E853" s="36"/>
      <c r="F853" s="36"/>
      <c r="G853" s="36"/>
      <c r="I853" s="36"/>
      <c r="J853" s="36"/>
      <c r="K853" s="36"/>
      <c r="L853" s="36"/>
      <c r="M853" s="36"/>
      <c r="N853" s="36"/>
      <c r="O853" s="36"/>
      <c r="P853" s="36"/>
      <c r="Q853" s="36"/>
      <c r="R853" s="36"/>
      <c r="S853" s="36"/>
      <c r="T853" s="36"/>
      <c r="U853" s="36"/>
      <c r="V853" s="36"/>
      <c r="W853" s="36"/>
      <c r="X853" s="36"/>
      <c r="Y853" s="36"/>
      <c r="Z853" s="36"/>
    </row>
    <row r="854" customFormat="false" ht="15.75" hidden="false" customHeight="true" outlineLevel="0" collapsed="false">
      <c r="A854" s="37"/>
      <c r="B854" s="37"/>
      <c r="C854" s="37"/>
      <c r="D854" s="36"/>
      <c r="E854" s="36"/>
      <c r="F854" s="36"/>
      <c r="G854" s="36"/>
      <c r="I854" s="36"/>
      <c r="J854" s="36"/>
      <c r="K854" s="36"/>
      <c r="L854" s="36"/>
      <c r="M854" s="36"/>
      <c r="N854" s="36"/>
      <c r="O854" s="36"/>
      <c r="P854" s="36"/>
      <c r="Q854" s="36"/>
      <c r="R854" s="36"/>
      <c r="S854" s="36"/>
      <c r="T854" s="36"/>
      <c r="U854" s="36"/>
      <c r="V854" s="36"/>
      <c r="W854" s="36"/>
      <c r="X854" s="36"/>
      <c r="Y854" s="36"/>
      <c r="Z854" s="36"/>
    </row>
    <row r="855" customFormat="false" ht="15.75" hidden="false" customHeight="true" outlineLevel="0" collapsed="false">
      <c r="A855" s="37"/>
      <c r="B855" s="37"/>
      <c r="C855" s="37"/>
      <c r="D855" s="36"/>
      <c r="E855" s="36"/>
      <c r="F855" s="36"/>
      <c r="G855" s="36"/>
      <c r="I855" s="36"/>
      <c r="J855" s="36"/>
      <c r="K855" s="36"/>
      <c r="L855" s="36"/>
      <c r="M855" s="36"/>
      <c r="N855" s="36"/>
      <c r="O855" s="36"/>
      <c r="P855" s="36"/>
      <c r="Q855" s="36"/>
      <c r="R855" s="36"/>
      <c r="S855" s="36"/>
      <c r="T855" s="36"/>
      <c r="U855" s="36"/>
      <c r="V855" s="36"/>
      <c r="W855" s="36"/>
      <c r="X855" s="36"/>
      <c r="Y855" s="36"/>
      <c r="Z855" s="36"/>
    </row>
    <row r="856" customFormat="false" ht="15.75" hidden="false" customHeight="true" outlineLevel="0" collapsed="false">
      <c r="A856" s="37"/>
      <c r="B856" s="37"/>
      <c r="C856" s="37"/>
      <c r="D856" s="36"/>
      <c r="E856" s="36"/>
      <c r="F856" s="36"/>
      <c r="G856" s="36"/>
      <c r="I856" s="36"/>
      <c r="J856" s="36"/>
      <c r="K856" s="36"/>
      <c r="L856" s="36"/>
      <c r="M856" s="36"/>
      <c r="N856" s="36"/>
      <c r="O856" s="36"/>
      <c r="P856" s="36"/>
      <c r="Q856" s="36"/>
      <c r="R856" s="36"/>
      <c r="S856" s="36"/>
      <c r="T856" s="36"/>
      <c r="U856" s="36"/>
      <c r="V856" s="36"/>
      <c r="W856" s="36"/>
      <c r="X856" s="36"/>
      <c r="Y856" s="36"/>
      <c r="Z856" s="36"/>
    </row>
    <row r="857" customFormat="false" ht="15.75" hidden="false" customHeight="true" outlineLevel="0" collapsed="false">
      <c r="A857" s="37"/>
      <c r="B857" s="37"/>
      <c r="C857" s="37"/>
      <c r="D857" s="36"/>
      <c r="E857" s="36"/>
      <c r="F857" s="36"/>
      <c r="G857" s="36"/>
      <c r="I857" s="36"/>
      <c r="J857" s="36"/>
      <c r="K857" s="36"/>
      <c r="L857" s="36"/>
      <c r="M857" s="36"/>
      <c r="N857" s="36"/>
      <c r="O857" s="36"/>
      <c r="P857" s="36"/>
      <c r="Q857" s="36"/>
      <c r="R857" s="36"/>
      <c r="S857" s="36"/>
      <c r="T857" s="36"/>
      <c r="U857" s="36"/>
      <c r="V857" s="36"/>
      <c r="W857" s="36"/>
      <c r="X857" s="36"/>
      <c r="Y857" s="36"/>
      <c r="Z857" s="36"/>
    </row>
    <row r="858" customFormat="false" ht="15.75" hidden="false" customHeight="true" outlineLevel="0" collapsed="false">
      <c r="A858" s="37"/>
      <c r="B858" s="37"/>
      <c r="C858" s="37"/>
      <c r="D858" s="36"/>
      <c r="E858" s="36"/>
      <c r="F858" s="36"/>
      <c r="G858" s="36"/>
      <c r="I858" s="36"/>
      <c r="J858" s="36"/>
      <c r="K858" s="36"/>
      <c r="L858" s="36"/>
      <c r="M858" s="36"/>
      <c r="N858" s="36"/>
      <c r="O858" s="36"/>
      <c r="P858" s="36"/>
      <c r="Q858" s="36"/>
      <c r="R858" s="36"/>
      <c r="S858" s="36"/>
      <c r="T858" s="36"/>
      <c r="U858" s="36"/>
      <c r="V858" s="36"/>
      <c r="W858" s="36"/>
      <c r="X858" s="36"/>
      <c r="Y858" s="36"/>
      <c r="Z858" s="36"/>
    </row>
    <row r="859" customFormat="false" ht="15.75" hidden="false" customHeight="true" outlineLevel="0" collapsed="false">
      <c r="A859" s="37"/>
      <c r="B859" s="37"/>
      <c r="C859" s="37"/>
      <c r="D859" s="36"/>
      <c r="E859" s="36"/>
      <c r="F859" s="36"/>
      <c r="G859" s="36"/>
      <c r="I859" s="36"/>
      <c r="J859" s="36"/>
      <c r="K859" s="36"/>
      <c r="L859" s="36"/>
      <c r="M859" s="36"/>
      <c r="N859" s="36"/>
      <c r="O859" s="36"/>
      <c r="P859" s="36"/>
      <c r="Q859" s="36"/>
      <c r="R859" s="36"/>
      <c r="S859" s="36"/>
      <c r="T859" s="36"/>
      <c r="U859" s="36"/>
      <c r="V859" s="36"/>
      <c r="W859" s="36"/>
      <c r="X859" s="36"/>
      <c r="Y859" s="36"/>
      <c r="Z859" s="36"/>
    </row>
    <row r="860" customFormat="false" ht="15.75" hidden="false" customHeight="true" outlineLevel="0" collapsed="false">
      <c r="A860" s="37"/>
      <c r="B860" s="37"/>
      <c r="C860" s="37"/>
      <c r="D860" s="36"/>
      <c r="E860" s="36"/>
      <c r="F860" s="36"/>
      <c r="G860" s="36"/>
      <c r="I860" s="36"/>
      <c r="J860" s="36"/>
      <c r="K860" s="36"/>
      <c r="L860" s="36"/>
      <c r="M860" s="36"/>
      <c r="N860" s="36"/>
      <c r="O860" s="36"/>
      <c r="P860" s="36"/>
      <c r="Q860" s="36"/>
      <c r="R860" s="36"/>
      <c r="S860" s="36"/>
      <c r="T860" s="36"/>
      <c r="U860" s="36"/>
      <c r="V860" s="36"/>
      <c r="W860" s="36"/>
      <c r="X860" s="36"/>
      <c r="Y860" s="36"/>
      <c r="Z860" s="36"/>
    </row>
    <row r="861" customFormat="false" ht="15.75" hidden="false" customHeight="true" outlineLevel="0" collapsed="false">
      <c r="A861" s="37"/>
      <c r="B861" s="37"/>
      <c r="C861" s="37"/>
      <c r="D861" s="36"/>
      <c r="E861" s="36"/>
      <c r="F861" s="36"/>
      <c r="G861" s="36"/>
      <c r="I861" s="36"/>
      <c r="J861" s="36"/>
      <c r="K861" s="36"/>
      <c r="L861" s="36"/>
      <c r="M861" s="36"/>
      <c r="N861" s="36"/>
      <c r="O861" s="36"/>
      <c r="P861" s="36"/>
      <c r="Q861" s="36"/>
      <c r="R861" s="36"/>
      <c r="S861" s="36"/>
      <c r="T861" s="36"/>
      <c r="U861" s="36"/>
      <c r="V861" s="36"/>
      <c r="W861" s="36"/>
      <c r="X861" s="36"/>
      <c r="Y861" s="36"/>
      <c r="Z861" s="36"/>
    </row>
    <row r="862" customFormat="false" ht="15.75" hidden="false" customHeight="true" outlineLevel="0" collapsed="false">
      <c r="A862" s="37"/>
      <c r="B862" s="37"/>
      <c r="C862" s="37"/>
      <c r="D862" s="36"/>
      <c r="E862" s="36"/>
      <c r="F862" s="36"/>
      <c r="G862" s="36"/>
      <c r="I862" s="36"/>
      <c r="J862" s="36"/>
      <c r="K862" s="36"/>
      <c r="L862" s="36"/>
      <c r="M862" s="36"/>
      <c r="N862" s="36"/>
      <c r="O862" s="36"/>
      <c r="P862" s="36"/>
      <c r="Q862" s="36"/>
      <c r="R862" s="36"/>
      <c r="S862" s="36"/>
      <c r="T862" s="36"/>
      <c r="U862" s="36"/>
      <c r="V862" s="36"/>
      <c r="W862" s="36"/>
      <c r="X862" s="36"/>
      <c r="Y862" s="36"/>
      <c r="Z862" s="36"/>
    </row>
    <row r="863" customFormat="false" ht="15.75" hidden="false" customHeight="true" outlineLevel="0" collapsed="false">
      <c r="A863" s="37"/>
      <c r="B863" s="37"/>
      <c r="C863" s="37"/>
      <c r="D863" s="36"/>
      <c r="E863" s="36"/>
      <c r="F863" s="36"/>
      <c r="G863" s="36"/>
      <c r="I863" s="36"/>
      <c r="J863" s="36"/>
      <c r="K863" s="36"/>
      <c r="L863" s="36"/>
      <c r="M863" s="36"/>
      <c r="N863" s="36"/>
      <c r="O863" s="36"/>
      <c r="P863" s="36"/>
      <c r="Q863" s="36"/>
      <c r="R863" s="36"/>
      <c r="S863" s="36"/>
      <c r="T863" s="36"/>
      <c r="U863" s="36"/>
      <c r="V863" s="36"/>
      <c r="W863" s="36"/>
      <c r="X863" s="36"/>
      <c r="Y863" s="36"/>
      <c r="Z863" s="36"/>
    </row>
    <row r="864" customFormat="false" ht="15.75" hidden="false" customHeight="true" outlineLevel="0" collapsed="false">
      <c r="A864" s="37"/>
      <c r="B864" s="37"/>
      <c r="C864" s="37"/>
      <c r="D864" s="36"/>
      <c r="E864" s="36"/>
      <c r="F864" s="36"/>
      <c r="G864" s="36"/>
      <c r="I864" s="36"/>
      <c r="J864" s="36"/>
      <c r="K864" s="36"/>
      <c r="L864" s="36"/>
      <c r="M864" s="36"/>
      <c r="N864" s="36"/>
      <c r="O864" s="36"/>
      <c r="P864" s="36"/>
      <c r="Q864" s="36"/>
      <c r="R864" s="36"/>
      <c r="S864" s="36"/>
      <c r="T864" s="36"/>
      <c r="U864" s="36"/>
      <c r="V864" s="36"/>
      <c r="W864" s="36"/>
      <c r="X864" s="36"/>
      <c r="Y864" s="36"/>
      <c r="Z864" s="36"/>
    </row>
    <row r="865" customFormat="false" ht="15.75" hidden="false" customHeight="true" outlineLevel="0" collapsed="false">
      <c r="A865" s="37"/>
      <c r="B865" s="37"/>
      <c r="C865" s="37"/>
      <c r="D865" s="36"/>
      <c r="E865" s="36"/>
      <c r="F865" s="36"/>
      <c r="G865" s="36"/>
      <c r="I865" s="36"/>
      <c r="J865" s="36"/>
      <c r="K865" s="36"/>
      <c r="L865" s="36"/>
      <c r="M865" s="36"/>
      <c r="N865" s="36"/>
      <c r="O865" s="36"/>
      <c r="P865" s="36"/>
      <c r="Q865" s="36"/>
      <c r="R865" s="36"/>
      <c r="S865" s="36"/>
      <c r="T865" s="36"/>
      <c r="U865" s="36"/>
      <c r="V865" s="36"/>
      <c r="W865" s="36"/>
      <c r="X865" s="36"/>
      <c r="Y865" s="36"/>
      <c r="Z865" s="36"/>
    </row>
    <row r="866" customFormat="false" ht="15.75" hidden="false" customHeight="true" outlineLevel="0" collapsed="false">
      <c r="A866" s="37"/>
      <c r="B866" s="37"/>
      <c r="C866" s="37"/>
      <c r="D866" s="36"/>
      <c r="E866" s="36"/>
      <c r="F866" s="36"/>
      <c r="G866" s="36"/>
      <c r="I866" s="36"/>
      <c r="J866" s="36"/>
      <c r="K866" s="36"/>
      <c r="L866" s="36"/>
      <c r="M866" s="36"/>
      <c r="N866" s="36"/>
      <c r="O866" s="36"/>
      <c r="P866" s="36"/>
      <c r="Q866" s="36"/>
      <c r="R866" s="36"/>
      <c r="S866" s="36"/>
      <c r="T866" s="36"/>
      <c r="U866" s="36"/>
      <c r="V866" s="36"/>
      <c r="W866" s="36"/>
      <c r="X866" s="36"/>
      <c r="Y866" s="36"/>
      <c r="Z866" s="36"/>
    </row>
    <row r="867" customFormat="false" ht="15.75" hidden="false" customHeight="true" outlineLevel="0" collapsed="false">
      <c r="A867" s="37"/>
      <c r="B867" s="37"/>
      <c r="C867" s="37"/>
      <c r="D867" s="36"/>
      <c r="E867" s="36"/>
      <c r="F867" s="36"/>
      <c r="G867" s="36"/>
      <c r="I867" s="36"/>
      <c r="J867" s="36"/>
      <c r="K867" s="36"/>
      <c r="L867" s="36"/>
      <c r="M867" s="36"/>
      <c r="N867" s="36"/>
      <c r="O867" s="36"/>
      <c r="P867" s="36"/>
      <c r="Q867" s="36"/>
      <c r="R867" s="36"/>
      <c r="S867" s="36"/>
      <c r="T867" s="36"/>
      <c r="U867" s="36"/>
      <c r="V867" s="36"/>
      <c r="W867" s="36"/>
      <c r="X867" s="36"/>
      <c r="Y867" s="36"/>
      <c r="Z867" s="36"/>
    </row>
    <row r="868" customFormat="false" ht="15.75" hidden="false" customHeight="true" outlineLevel="0" collapsed="false">
      <c r="A868" s="37"/>
      <c r="B868" s="37"/>
      <c r="C868" s="37"/>
      <c r="D868" s="36"/>
      <c r="E868" s="36"/>
      <c r="F868" s="36"/>
      <c r="G868" s="36"/>
      <c r="I868" s="36"/>
      <c r="J868" s="36"/>
      <c r="K868" s="36"/>
      <c r="L868" s="36"/>
      <c r="M868" s="36"/>
      <c r="N868" s="36"/>
      <c r="O868" s="36"/>
      <c r="P868" s="36"/>
      <c r="Q868" s="36"/>
      <c r="R868" s="36"/>
      <c r="S868" s="36"/>
      <c r="T868" s="36"/>
      <c r="U868" s="36"/>
      <c r="V868" s="36"/>
      <c r="W868" s="36"/>
      <c r="X868" s="36"/>
      <c r="Y868" s="36"/>
      <c r="Z868" s="36"/>
    </row>
    <row r="869" customFormat="false" ht="15.75" hidden="false" customHeight="true" outlineLevel="0" collapsed="false">
      <c r="A869" s="37"/>
      <c r="B869" s="37"/>
      <c r="C869" s="37"/>
      <c r="D869" s="36"/>
      <c r="E869" s="36"/>
      <c r="F869" s="36"/>
      <c r="G869" s="36"/>
      <c r="I869" s="36"/>
      <c r="J869" s="36"/>
      <c r="K869" s="36"/>
      <c r="L869" s="36"/>
      <c r="M869" s="36"/>
      <c r="N869" s="36"/>
      <c r="O869" s="36"/>
      <c r="P869" s="36"/>
      <c r="Q869" s="36"/>
      <c r="R869" s="36"/>
      <c r="S869" s="36"/>
      <c r="T869" s="36"/>
      <c r="U869" s="36"/>
      <c r="V869" s="36"/>
      <c r="W869" s="36"/>
      <c r="X869" s="36"/>
      <c r="Y869" s="36"/>
      <c r="Z869" s="36"/>
    </row>
    <row r="870" customFormat="false" ht="15.75" hidden="false" customHeight="true" outlineLevel="0" collapsed="false">
      <c r="A870" s="37"/>
      <c r="B870" s="37"/>
      <c r="C870" s="37"/>
      <c r="D870" s="36"/>
      <c r="E870" s="36"/>
      <c r="F870" s="36"/>
      <c r="G870" s="36"/>
      <c r="I870" s="36"/>
      <c r="J870" s="36"/>
      <c r="K870" s="36"/>
      <c r="L870" s="36"/>
      <c r="M870" s="36"/>
      <c r="N870" s="36"/>
      <c r="O870" s="36"/>
      <c r="P870" s="36"/>
      <c r="Q870" s="36"/>
      <c r="R870" s="36"/>
      <c r="S870" s="36"/>
      <c r="T870" s="36"/>
      <c r="U870" s="36"/>
      <c r="V870" s="36"/>
      <c r="W870" s="36"/>
      <c r="X870" s="36"/>
      <c r="Y870" s="36"/>
      <c r="Z870" s="36"/>
    </row>
    <row r="871" customFormat="false" ht="15.75" hidden="false" customHeight="true" outlineLevel="0" collapsed="false">
      <c r="A871" s="37"/>
      <c r="B871" s="37"/>
      <c r="C871" s="37"/>
      <c r="D871" s="36"/>
      <c r="E871" s="36"/>
      <c r="F871" s="36"/>
      <c r="G871" s="36"/>
      <c r="I871" s="36"/>
      <c r="J871" s="36"/>
      <c r="K871" s="36"/>
      <c r="L871" s="36"/>
      <c r="M871" s="36"/>
      <c r="N871" s="36"/>
      <c r="O871" s="36"/>
      <c r="P871" s="36"/>
      <c r="Q871" s="36"/>
      <c r="R871" s="36"/>
      <c r="S871" s="36"/>
      <c r="T871" s="36"/>
      <c r="U871" s="36"/>
      <c r="V871" s="36"/>
      <c r="W871" s="36"/>
      <c r="X871" s="36"/>
      <c r="Y871" s="36"/>
      <c r="Z871" s="36"/>
    </row>
    <row r="872" customFormat="false" ht="15.75" hidden="false" customHeight="true" outlineLevel="0" collapsed="false">
      <c r="A872" s="37"/>
      <c r="B872" s="37"/>
      <c r="C872" s="37"/>
      <c r="D872" s="36"/>
      <c r="E872" s="36"/>
      <c r="F872" s="36"/>
      <c r="G872" s="36"/>
      <c r="I872" s="36"/>
      <c r="J872" s="36"/>
      <c r="K872" s="36"/>
      <c r="L872" s="36"/>
      <c r="M872" s="36"/>
      <c r="N872" s="36"/>
      <c r="O872" s="36"/>
      <c r="P872" s="36"/>
      <c r="Q872" s="36"/>
      <c r="R872" s="36"/>
      <c r="S872" s="36"/>
      <c r="T872" s="36"/>
      <c r="U872" s="36"/>
      <c r="V872" s="36"/>
      <c r="W872" s="36"/>
      <c r="X872" s="36"/>
      <c r="Y872" s="36"/>
      <c r="Z872" s="36"/>
    </row>
    <row r="873" customFormat="false" ht="15.75" hidden="false" customHeight="true" outlineLevel="0" collapsed="false">
      <c r="A873" s="37"/>
      <c r="B873" s="37"/>
      <c r="C873" s="37"/>
      <c r="D873" s="36"/>
      <c r="E873" s="36"/>
      <c r="F873" s="36"/>
      <c r="G873" s="36"/>
      <c r="I873" s="36"/>
      <c r="J873" s="36"/>
      <c r="K873" s="36"/>
      <c r="L873" s="36"/>
      <c r="M873" s="36"/>
      <c r="N873" s="36"/>
      <c r="O873" s="36"/>
      <c r="P873" s="36"/>
      <c r="Q873" s="36"/>
      <c r="R873" s="36"/>
      <c r="S873" s="36"/>
      <c r="T873" s="36"/>
      <c r="U873" s="36"/>
      <c r="V873" s="36"/>
      <c r="W873" s="36"/>
      <c r="X873" s="36"/>
      <c r="Y873" s="36"/>
      <c r="Z873" s="36"/>
    </row>
    <row r="874" customFormat="false" ht="15.75" hidden="false" customHeight="true" outlineLevel="0" collapsed="false">
      <c r="A874" s="37"/>
      <c r="B874" s="37"/>
      <c r="C874" s="37"/>
      <c r="D874" s="36"/>
      <c r="E874" s="36"/>
      <c r="F874" s="36"/>
      <c r="G874" s="36"/>
      <c r="I874" s="36"/>
      <c r="J874" s="36"/>
      <c r="K874" s="36"/>
      <c r="L874" s="36"/>
      <c r="M874" s="36"/>
      <c r="N874" s="36"/>
      <c r="O874" s="36"/>
      <c r="P874" s="36"/>
      <c r="Q874" s="36"/>
      <c r="R874" s="36"/>
      <c r="S874" s="36"/>
      <c r="T874" s="36"/>
      <c r="U874" s="36"/>
      <c r="V874" s="36"/>
      <c r="W874" s="36"/>
      <c r="X874" s="36"/>
      <c r="Y874" s="36"/>
      <c r="Z874" s="36"/>
    </row>
    <row r="875" customFormat="false" ht="15.75" hidden="false" customHeight="true" outlineLevel="0" collapsed="false">
      <c r="A875" s="37"/>
      <c r="B875" s="37"/>
      <c r="C875" s="37"/>
      <c r="D875" s="36"/>
      <c r="E875" s="36"/>
      <c r="F875" s="36"/>
      <c r="G875" s="36"/>
      <c r="I875" s="36"/>
      <c r="J875" s="36"/>
      <c r="K875" s="36"/>
      <c r="L875" s="36"/>
      <c r="M875" s="36"/>
      <c r="N875" s="36"/>
      <c r="O875" s="36"/>
      <c r="P875" s="36"/>
      <c r="Q875" s="36"/>
      <c r="R875" s="36"/>
      <c r="S875" s="36"/>
      <c r="T875" s="36"/>
      <c r="U875" s="36"/>
      <c r="V875" s="36"/>
      <c r="W875" s="36"/>
      <c r="X875" s="36"/>
      <c r="Y875" s="36"/>
      <c r="Z875" s="36"/>
    </row>
    <row r="876" customFormat="false" ht="15.75" hidden="false" customHeight="true" outlineLevel="0" collapsed="false">
      <c r="A876" s="37"/>
      <c r="B876" s="37"/>
      <c r="C876" s="37"/>
      <c r="D876" s="36"/>
      <c r="E876" s="36"/>
      <c r="F876" s="36"/>
      <c r="G876" s="36"/>
      <c r="I876" s="36"/>
      <c r="J876" s="36"/>
      <c r="K876" s="36"/>
      <c r="L876" s="36"/>
      <c r="M876" s="36"/>
      <c r="N876" s="36"/>
      <c r="O876" s="36"/>
      <c r="P876" s="36"/>
      <c r="Q876" s="36"/>
      <c r="R876" s="36"/>
      <c r="S876" s="36"/>
      <c r="T876" s="36"/>
      <c r="U876" s="36"/>
      <c r="V876" s="36"/>
      <c r="W876" s="36"/>
      <c r="X876" s="36"/>
      <c r="Y876" s="36"/>
      <c r="Z876" s="36"/>
    </row>
    <row r="877" customFormat="false" ht="15.75" hidden="false" customHeight="true" outlineLevel="0" collapsed="false">
      <c r="A877" s="37"/>
      <c r="B877" s="37"/>
      <c r="C877" s="37"/>
      <c r="D877" s="36"/>
      <c r="E877" s="36"/>
      <c r="F877" s="36"/>
      <c r="G877" s="36"/>
      <c r="I877" s="36"/>
      <c r="J877" s="36"/>
      <c r="K877" s="36"/>
      <c r="L877" s="36"/>
      <c r="M877" s="36"/>
      <c r="N877" s="36"/>
      <c r="O877" s="36"/>
      <c r="P877" s="36"/>
      <c r="Q877" s="36"/>
      <c r="R877" s="36"/>
      <c r="S877" s="36"/>
      <c r="T877" s="36"/>
      <c r="U877" s="36"/>
      <c r="V877" s="36"/>
      <c r="W877" s="36"/>
      <c r="X877" s="36"/>
      <c r="Y877" s="36"/>
      <c r="Z877" s="36"/>
    </row>
    <row r="878" customFormat="false" ht="15.75" hidden="false" customHeight="true" outlineLevel="0" collapsed="false">
      <c r="A878" s="37"/>
      <c r="B878" s="37"/>
      <c r="C878" s="37"/>
      <c r="D878" s="36"/>
      <c r="E878" s="36"/>
      <c r="F878" s="36"/>
      <c r="G878" s="36"/>
      <c r="I878" s="36"/>
      <c r="J878" s="36"/>
      <c r="K878" s="36"/>
      <c r="L878" s="36"/>
      <c r="M878" s="36"/>
      <c r="N878" s="36"/>
      <c r="O878" s="36"/>
      <c r="P878" s="36"/>
      <c r="Q878" s="36"/>
      <c r="R878" s="36"/>
      <c r="S878" s="36"/>
      <c r="T878" s="36"/>
      <c r="U878" s="36"/>
      <c r="V878" s="36"/>
      <c r="W878" s="36"/>
      <c r="X878" s="36"/>
      <c r="Y878" s="36"/>
      <c r="Z878" s="36"/>
    </row>
    <row r="879" customFormat="false" ht="15.75" hidden="false" customHeight="true" outlineLevel="0" collapsed="false">
      <c r="A879" s="37"/>
      <c r="B879" s="37"/>
      <c r="C879" s="37"/>
      <c r="D879" s="36"/>
      <c r="E879" s="36"/>
      <c r="F879" s="36"/>
      <c r="G879" s="36"/>
      <c r="I879" s="36"/>
      <c r="J879" s="36"/>
      <c r="K879" s="36"/>
      <c r="L879" s="36"/>
      <c r="M879" s="36"/>
      <c r="N879" s="36"/>
      <c r="O879" s="36"/>
      <c r="P879" s="36"/>
      <c r="Q879" s="36"/>
      <c r="R879" s="36"/>
      <c r="S879" s="36"/>
      <c r="T879" s="36"/>
      <c r="U879" s="36"/>
      <c r="V879" s="36"/>
      <c r="W879" s="36"/>
      <c r="X879" s="36"/>
      <c r="Y879" s="36"/>
      <c r="Z879" s="36"/>
    </row>
    <row r="880" customFormat="false" ht="15.75" hidden="false" customHeight="true" outlineLevel="0" collapsed="false">
      <c r="A880" s="37"/>
      <c r="B880" s="37"/>
      <c r="C880" s="37"/>
      <c r="D880" s="36"/>
      <c r="E880" s="36"/>
      <c r="F880" s="36"/>
      <c r="G880" s="36"/>
      <c r="I880" s="36"/>
      <c r="J880" s="36"/>
      <c r="K880" s="36"/>
      <c r="L880" s="36"/>
      <c r="M880" s="36"/>
      <c r="N880" s="36"/>
      <c r="O880" s="36"/>
      <c r="P880" s="36"/>
      <c r="Q880" s="36"/>
      <c r="R880" s="36"/>
      <c r="S880" s="36"/>
      <c r="T880" s="36"/>
      <c r="U880" s="36"/>
      <c r="V880" s="36"/>
      <c r="W880" s="36"/>
      <c r="X880" s="36"/>
      <c r="Y880" s="36"/>
      <c r="Z880" s="36"/>
    </row>
    <row r="881" customFormat="false" ht="15.75" hidden="false" customHeight="true" outlineLevel="0" collapsed="false">
      <c r="A881" s="37"/>
      <c r="B881" s="37"/>
      <c r="C881" s="37"/>
      <c r="D881" s="36"/>
      <c r="E881" s="36"/>
      <c r="F881" s="36"/>
      <c r="G881" s="36"/>
      <c r="I881" s="36"/>
      <c r="J881" s="36"/>
      <c r="K881" s="36"/>
      <c r="L881" s="36"/>
      <c r="M881" s="36"/>
      <c r="N881" s="36"/>
      <c r="O881" s="36"/>
      <c r="P881" s="36"/>
      <c r="Q881" s="36"/>
      <c r="R881" s="36"/>
      <c r="S881" s="36"/>
      <c r="T881" s="36"/>
      <c r="U881" s="36"/>
      <c r="V881" s="36"/>
      <c r="W881" s="36"/>
      <c r="X881" s="36"/>
      <c r="Y881" s="36"/>
      <c r="Z881" s="36"/>
    </row>
    <row r="882" customFormat="false" ht="15.75" hidden="false" customHeight="true" outlineLevel="0" collapsed="false">
      <c r="A882" s="37"/>
      <c r="B882" s="37"/>
      <c r="C882" s="37"/>
      <c r="D882" s="36"/>
      <c r="E882" s="36"/>
      <c r="F882" s="36"/>
      <c r="G882" s="36"/>
      <c r="I882" s="36"/>
      <c r="J882" s="36"/>
      <c r="K882" s="36"/>
      <c r="L882" s="36"/>
      <c r="M882" s="36"/>
      <c r="N882" s="36"/>
      <c r="O882" s="36"/>
      <c r="P882" s="36"/>
      <c r="Q882" s="36"/>
      <c r="R882" s="36"/>
      <c r="S882" s="36"/>
      <c r="T882" s="36"/>
      <c r="U882" s="36"/>
      <c r="V882" s="36"/>
      <c r="W882" s="36"/>
      <c r="X882" s="36"/>
      <c r="Y882" s="36"/>
      <c r="Z882" s="36"/>
    </row>
    <row r="883" customFormat="false" ht="15.75" hidden="false" customHeight="true" outlineLevel="0" collapsed="false">
      <c r="A883" s="37"/>
      <c r="B883" s="37"/>
      <c r="C883" s="37"/>
      <c r="D883" s="36"/>
      <c r="E883" s="36"/>
      <c r="F883" s="36"/>
      <c r="G883" s="36"/>
      <c r="I883" s="36"/>
      <c r="J883" s="36"/>
      <c r="K883" s="36"/>
      <c r="L883" s="36"/>
      <c r="M883" s="36"/>
      <c r="N883" s="36"/>
      <c r="O883" s="36"/>
      <c r="P883" s="36"/>
      <c r="Q883" s="36"/>
      <c r="R883" s="36"/>
      <c r="S883" s="36"/>
      <c r="T883" s="36"/>
      <c r="U883" s="36"/>
      <c r="V883" s="36"/>
      <c r="W883" s="36"/>
      <c r="X883" s="36"/>
      <c r="Y883" s="36"/>
      <c r="Z883" s="36"/>
    </row>
    <row r="884" customFormat="false" ht="15.75" hidden="false" customHeight="true" outlineLevel="0" collapsed="false">
      <c r="A884" s="37"/>
      <c r="B884" s="37"/>
      <c r="C884" s="37"/>
      <c r="D884" s="36"/>
      <c r="E884" s="36"/>
      <c r="F884" s="36"/>
      <c r="G884" s="36"/>
      <c r="I884" s="36"/>
      <c r="J884" s="36"/>
      <c r="K884" s="36"/>
      <c r="L884" s="36"/>
      <c r="M884" s="36"/>
      <c r="N884" s="36"/>
      <c r="O884" s="36"/>
      <c r="P884" s="36"/>
      <c r="Q884" s="36"/>
      <c r="R884" s="36"/>
      <c r="S884" s="36"/>
      <c r="T884" s="36"/>
      <c r="U884" s="36"/>
      <c r="V884" s="36"/>
      <c r="W884" s="36"/>
      <c r="X884" s="36"/>
      <c r="Y884" s="36"/>
      <c r="Z884" s="36"/>
    </row>
    <row r="885" customFormat="false" ht="15.75" hidden="false" customHeight="true" outlineLevel="0" collapsed="false">
      <c r="A885" s="37"/>
      <c r="B885" s="37"/>
      <c r="C885" s="37"/>
      <c r="D885" s="36"/>
      <c r="E885" s="36"/>
      <c r="F885" s="36"/>
      <c r="G885" s="36"/>
      <c r="I885" s="36"/>
      <c r="J885" s="36"/>
      <c r="K885" s="36"/>
      <c r="L885" s="36"/>
      <c r="M885" s="36"/>
      <c r="N885" s="36"/>
      <c r="O885" s="36"/>
      <c r="P885" s="36"/>
      <c r="Q885" s="36"/>
      <c r="R885" s="36"/>
      <c r="S885" s="36"/>
      <c r="T885" s="36"/>
      <c r="U885" s="36"/>
      <c r="V885" s="36"/>
      <c r="W885" s="36"/>
      <c r="X885" s="36"/>
      <c r="Y885" s="36"/>
      <c r="Z885" s="36"/>
    </row>
    <row r="886" customFormat="false" ht="15.75" hidden="false" customHeight="true" outlineLevel="0" collapsed="false">
      <c r="A886" s="37"/>
      <c r="B886" s="37"/>
      <c r="C886" s="37"/>
      <c r="D886" s="36"/>
      <c r="E886" s="36"/>
      <c r="F886" s="36"/>
      <c r="G886" s="36"/>
      <c r="I886" s="36"/>
      <c r="J886" s="36"/>
      <c r="K886" s="36"/>
      <c r="L886" s="36"/>
      <c r="M886" s="36"/>
      <c r="N886" s="36"/>
      <c r="O886" s="36"/>
      <c r="P886" s="36"/>
      <c r="Q886" s="36"/>
      <c r="R886" s="36"/>
      <c r="S886" s="36"/>
      <c r="T886" s="36"/>
      <c r="U886" s="36"/>
      <c r="V886" s="36"/>
      <c r="W886" s="36"/>
      <c r="X886" s="36"/>
      <c r="Y886" s="36"/>
      <c r="Z886" s="36"/>
    </row>
    <row r="887" customFormat="false" ht="15.75" hidden="false" customHeight="true" outlineLevel="0" collapsed="false">
      <c r="A887" s="37"/>
      <c r="B887" s="37"/>
      <c r="C887" s="37"/>
      <c r="D887" s="36"/>
      <c r="E887" s="36"/>
      <c r="F887" s="36"/>
      <c r="G887" s="36"/>
      <c r="I887" s="36"/>
      <c r="J887" s="36"/>
      <c r="K887" s="36"/>
      <c r="L887" s="36"/>
      <c r="M887" s="36"/>
      <c r="N887" s="36"/>
      <c r="O887" s="36"/>
      <c r="P887" s="36"/>
      <c r="Q887" s="36"/>
      <c r="R887" s="36"/>
      <c r="S887" s="36"/>
      <c r="T887" s="36"/>
      <c r="U887" s="36"/>
      <c r="V887" s="36"/>
      <c r="W887" s="36"/>
      <c r="X887" s="36"/>
      <c r="Y887" s="36"/>
      <c r="Z887" s="36"/>
    </row>
    <row r="888" customFormat="false" ht="15.75" hidden="false" customHeight="true" outlineLevel="0" collapsed="false">
      <c r="A888" s="37"/>
      <c r="B888" s="37"/>
      <c r="C888" s="37"/>
      <c r="D888" s="36"/>
      <c r="E888" s="36"/>
      <c r="F888" s="36"/>
      <c r="G888" s="36"/>
      <c r="I888" s="36"/>
      <c r="J888" s="36"/>
      <c r="K888" s="36"/>
      <c r="L888" s="36"/>
      <c r="M888" s="36"/>
      <c r="N888" s="36"/>
      <c r="O888" s="36"/>
      <c r="P888" s="36"/>
      <c r="Q888" s="36"/>
      <c r="R888" s="36"/>
      <c r="S888" s="36"/>
      <c r="T888" s="36"/>
      <c r="U888" s="36"/>
      <c r="V888" s="36"/>
      <c r="W888" s="36"/>
      <c r="X888" s="36"/>
      <c r="Y888" s="36"/>
      <c r="Z888" s="36"/>
    </row>
    <row r="889" customFormat="false" ht="15.75" hidden="false" customHeight="true" outlineLevel="0" collapsed="false">
      <c r="A889" s="37"/>
      <c r="B889" s="37"/>
      <c r="C889" s="37"/>
      <c r="D889" s="36"/>
      <c r="E889" s="36"/>
      <c r="F889" s="36"/>
      <c r="G889" s="36"/>
      <c r="I889" s="36"/>
      <c r="J889" s="36"/>
      <c r="K889" s="36"/>
      <c r="L889" s="36"/>
      <c r="M889" s="36"/>
      <c r="N889" s="36"/>
      <c r="O889" s="36"/>
      <c r="P889" s="36"/>
      <c r="Q889" s="36"/>
      <c r="R889" s="36"/>
      <c r="S889" s="36"/>
      <c r="T889" s="36"/>
      <c r="U889" s="36"/>
      <c r="V889" s="36"/>
      <c r="W889" s="36"/>
      <c r="X889" s="36"/>
      <c r="Y889" s="36"/>
      <c r="Z889" s="36"/>
    </row>
    <row r="890" customFormat="false" ht="15.75" hidden="false" customHeight="true" outlineLevel="0" collapsed="false">
      <c r="A890" s="37"/>
      <c r="B890" s="37"/>
      <c r="C890" s="37"/>
      <c r="D890" s="36"/>
      <c r="E890" s="36"/>
      <c r="F890" s="36"/>
      <c r="G890" s="36"/>
      <c r="I890" s="36"/>
      <c r="J890" s="36"/>
      <c r="K890" s="36"/>
      <c r="L890" s="36"/>
      <c r="M890" s="36"/>
      <c r="N890" s="36"/>
      <c r="O890" s="36"/>
      <c r="P890" s="36"/>
      <c r="Q890" s="36"/>
      <c r="R890" s="36"/>
      <c r="S890" s="36"/>
      <c r="T890" s="36"/>
      <c r="U890" s="36"/>
      <c r="V890" s="36"/>
      <c r="W890" s="36"/>
      <c r="X890" s="36"/>
      <c r="Y890" s="36"/>
      <c r="Z890" s="36"/>
    </row>
    <row r="891" customFormat="false" ht="15.75" hidden="false" customHeight="true" outlineLevel="0" collapsed="false">
      <c r="A891" s="37"/>
      <c r="B891" s="37"/>
      <c r="C891" s="37"/>
      <c r="D891" s="36"/>
      <c r="E891" s="36"/>
      <c r="F891" s="36"/>
      <c r="G891" s="36"/>
      <c r="I891" s="36"/>
      <c r="J891" s="36"/>
      <c r="K891" s="36"/>
      <c r="L891" s="36"/>
      <c r="M891" s="36"/>
      <c r="N891" s="36"/>
      <c r="O891" s="36"/>
      <c r="P891" s="36"/>
      <c r="Q891" s="36"/>
      <c r="R891" s="36"/>
      <c r="S891" s="36"/>
      <c r="T891" s="36"/>
      <c r="U891" s="36"/>
      <c r="V891" s="36"/>
      <c r="W891" s="36"/>
      <c r="X891" s="36"/>
      <c r="Y891" s="36"/>
      <c r="Z891" s="36"/>
    </row>
    <row r="892" customFormat="false" ht="15.75" hidden="false" customHeight="true" outlineLevel="0" collapsed="false">
      <c r="A892" s="37"/>
      <c r="B892" s="37"/>
      <c r="C892" s="37"/>
      <c r="D892" s="36"/>
      <c r="E892" s="36"/>
      <c r="F892" s="36"/>
      <c r="G892" s="36"/>
      <c r="I892" s="36"/>
      <c r="J892" s="36"/>
      <c r="K892" s="36"/>
      <c r="L892" s="36"/>
      <c r="M892" s="36"/>
      <c r="N892" s="36"/>
      <c r="O892" s="36"/>
      <c r="P892" s="36"/>
      <c r="Q892" s="36"/>
      <c r="R892" s="36"/>
      <c r="S892" s="36"/>
      <c r="T892" s="36"/>
      <c r="U892" s="36"/>
      <c r="V892" s="36"/>
      <c r="W892" s="36"/>
      <c r="X892" s="36"/>
      <c r="Y892" s="36"/>
      <c r="Z892" s="36"/>
    </row>
    <row r="893" customFormat="false" ht="15.75" hidden="false" customHeight="true" outlineLevel="0" collapsed="false">
      <c r="A893" s="37"/>
      <c r="B893" s="37"/>
      <c r="C893" s="37"/>
      <c r="D893" s="36"/>
      <c r="E893" s="36"/>
      <c r="F893" s="36"/>
      <c r="G893" s="36"/>
      <c r="I893" s="36"/>
      <c r="J893" s="36"/>
      <c r="K893" s="36"/>
      <c r="L893" s="36"/>
      <c r="M893" s="36"/>
      <c r="N893" s="36"/>
      <c r="O893" s="36"/>
      <c r="P893" s="36"/>
      <c r="Q893" s="36"/>
      <c r="R893" s="36"/>
      <c r="S893" s="36"/>
      <c r="T893" s="36"/>
      <c r="U893" s="36"/>
      <c r="V893" s="36"/>
      <c r="W893" s="36"/>
      <c r="X893" s="36"/>
      <c r="Y893" s="36"/>
      <c r="Z893" s="36"/>
    </row>
    <row r="894" customFormat="false" ht="15.75" hidden="false" customHeight="true" outlineLevel="0" collapsed="false">
      <c r="A894" s="37"/>
      <c r="B894" s="37"/>
      <c r="C894" s="37"/>
      <c r="D894" s="36"/>
      <c r="E894" s="36"/>
      <c r="F894" s="36"/>
      <c r="G894" s="36"/>
      <c r="I894" s="36"/>
      <c r="J894" s="36"/>
      <c r="K894" s="36"/>
      <c r="L894" s="36"/>
      <c r="M894" s="36"/>
      <c r="N894" s="36"/>
      <c r="O894" s="36"/>
      <c r="P894" s="36"/>
      <c r="Q894" s="36"/>
      <c r="R894" s="36"/>
      <c r="S894" s="36"/>
      <c r="T894" s="36"/>
      <c r="U894" s="36"/>
      <c r="V894" s="36"/>
      <c r="W894" s="36"/>
      <c r="X894" s="36"/>
      <c r="Y894" s="36"/>
      <c r="Z894" s="36"/>
    </row>
    <row r="895" customFormat="false" ht="15.75" hidden="false" customHeight="true" outlineLevel="0" collapsed="false">
      <c r="A895" s="37"/>
      <c r="B895" s="37"/>
      <c r="C895" s="37"/>
      <c r="D895" s="36"/>
      <c r="E895" s="36"/>
      <c r="F895" s="36"/>
      <c r="G895" s="36"/>
      <c r="I895" s="36"/>
      <c r="J895" s="36"/>
      <c r="K895" s="36"/>
      <c r="L895" s="36"/>
      <c r="M895" s="36"/>
      <c r="N895" s="36"/>
      <c r="O895" s="36"/>
      <c r="P895" s="36"/>
      <c r="Q895" s="36"/>
      <c r="R895" s="36"/>
      <c r="S895" s="36"/>
      <c r="T895" s="36"/>
      <c r="U895" s="36"/>
      <c r="V895" s="36"/>
      <c r="W895" s="36"/>
      <c r="X895" s="36"/>
      <c r="Y895" s="36"/>
      <c r="Z895" s="36"/>
    </row>
    <row r="896" customFormat="false" ht="15.75" hidden="false" customHeight="true" outlineLevel="0" collapsed="false">
      <c r="A896" s="37"/>
      <c r="B896" s="37"/>
      <c r="C896" s="37"/>
      <c r="D896" s="36"/>
      <c r="E896" s="36"/>
      <c r="F896" s="36"/>
      <c r="G896" s="36"/>
      <c r="I896" s="36"/>
      <c r="J896" s="36"/>
      <c r="K896" s="36"/>
      <c r="L896" s="36"/>
      <c r="M896" s="36"/>
      <c r="N896" s="36"/>
      <c r="O896" s="36"/>
      <c r="P896" s="36"/>
      <c r="Q896" s="36"/>
      <c r="R896" s="36"/>
      <c r="S896" s="36"/>
      <c r="T896" s="36"/>
      <c r="U896" s="36"/>
      <c r="V896" s="36"/>
      <c r="W896" s="36"/>
      <c r="X896" s="36"/>
      <c r="Y896" s="36"/>
      <c r="Z896" s="36"/>
    </row>
    <row r="897" customFormat="false" ht="15.75" hidden="false" customHeight="true" outlineLevel="0" collapsed="false">
      <c r="A897" s="37"/>
      <c r="B897" s="37"/>
      <c r="C897" s="37"/>
      <c r="D897" s="36"/>
      <c r="E897" s="36"/>
      <c r="F897" s="36"/>
      <c r="G897" s="36"/>
      <c r="I897" s="36"/>
      <c r="J897" s="36"/>
      <c r="K897" s="36"/>
      <c r="L897" s="36"/>
      <c r="M897" s="36"/>
      <c r="N897" s="36"/>
      <c r="O897" s="36"/>
      <c r="P897" s="36"/>
      <c r="Q897" s="36"/>
      <c r="R897" s="36"/>
      <c r="S897" s="36"/>
      <c r="T897" s="36"/>
      <c r="U897" s="36"/>
      <c r="V897" s="36"/>
      <c r="W897" s="36"/>
      <c r="X897" s="36"/>
      <c r="Y897" s="36"/>
      <c r="Z897" s="36"/>
    </row>
    <row r="898" customFormat="false" ht="15.75" hidden="false" customHeight="true" outlineLevel="0" collapsed="false">
      <c r="A898" s="37"/>
      <c r="B898" s="37"/>
      <c r="C898" s="37"/>
      <c r="D898" s="36"/>
      <c r="E898" s="36"/>
      <c r="F898" s="36"/>
      <c r="G898" s="36"/>
      <c r="I898" s="36"/>
      <c r="J898" s="36"/>
      <c r="K898" s="36"/>
      <c r="L898" s="36"/>
      <c r="M898" s="36"/>
      <c r="N898" s="36"/>
      <c r="O898" s="36"/>
      <c r="P898" s="36"/>
      <c r="Q898" s="36"/>
      <c r="R898" s="36"/>
      <c r="S898" s="36"/>
      <c r="T898" s="36"/>
      <c r="U898" s="36"/>
      <c r="V898" s="36"/>
      <c r="W898" s="36"/>
      <c r="X898" s="36"/>
      <c r="Y898" s="36"/>
      <c r="Z898" s="36"/>
    </row>
    <row r="899" customFormat="false" ht="15.75" hidden="false" customHeight="true" outlineLevel="0" collapsed="false">
      <c r="A899" s="37"/>
      <c r="B899" s="37"/>
      <c r="C899" s="37"/>
      <c r="D899" s="36"/>
      <c r="E899" s="36"/>
      <c r="F899" s="36"/>
      <c r="G899" s="36"/>
      <c r="I899" s="36"/>
      <c r="J899" s="36"/>
      <c r="K899" s="36"/>
      <c r="L899" s="36"/>
      <c r="M899" s="36"/>
      <c r="N899" s="36"/>
      <c r="O899" s="36"/>
      <c r="P899" s="36"/>
      <c r="Q899" s="36"/>
      <c r="R899" s="36"/>
      <c r="S899" s="36"/>
      <c r="T899" s="36"/>
      <c r="U899" s="36"/>
      <c r="V899" s="36"/>
      <c r="W899" s="36"/>
      <c r="X899" s="36"/>
      <c r="Y899" s="36"/>
      <c r="Z899" s="36"/>
    </row>
    <row r="900" customFormat="false" ht="15.75" hidden="false" customHeight="true" outlineLevel="0" collapsed="false">
      <c r="A900" s="37"/>
      <c r="B900" s="37"/>
      <c r="C900" s="37"/>
      <c r="D900" s="36"/>
      <c r="E900" s="36"/>
      <c r="F900" s="36"/>
      <c r="G900" s="36"/>
      <c r="I900" s="36"/>
      <c r="J900" s="36"/>
      <c r="K900" s="36"/>
      <c r="L900" s="36"/>
      <c r="M900" s="36"/>
      <c r="N900" s="36"/>
      <c r="O900" s="36"/>
      <c r="P900" s="36"/>
      <c r="Q900" s="36"/>
      <c r="R900" s="36"/>
      <c r="S900" s="36"/>
      <c r="T900" s="36"/>
      <c r="U900" s="36"/>
      <c r="V900" s="36"/>
      <c r="W900" s="36"/>
      <c r="X900" s="36"/>
      <c r="Y900" s="36"/>
      <c r="Z900" s="36"/>
    </row>
    <row r="901" customFormat="false" ht="15.75" hidden="false" customHeight="true" outlineLevel="0" collapsed="false">
      <c r="A901" s="37"/>
      <c r="B901" s="37"/>
      <c r="C901" s="37"/>
      <c r="D901" s="36"/>
      <c r="E901" s="36"/>
      <c r="F901" s="36"/>
      <c r="G901" s="36"/>
      <c r="I901" s="36"/>
      <c r="J901" s="36"/>
      <c r="K901" s="36"/>
      <c r="L901" s="36"/>
      <c r="M901" s="36"/>
      <c r="N901" s="36"/>
      <c r="O901" s="36"/>
      <c r="P901" s="36"/>
      <c r="Q901" s="36"/>
      <c r="R901" s="36"/>
      <c r="S901" s="36"/>
      <c r="T901" s="36"/>
      <c r="U901" s="36"/>
      <c r="V901" s="36"/>
      <c r="W901" s="36"/>
      <c r="X901" s="36"/>
      <c r="Y901" s="36"/>
      <c r="Z901" s="36"/>
    </row>
    <row r="902" customFormat="false" ht="15.75" hidden="false" customHeight="true" outlineLevel="0" collapsed="false">
      <c r="A902" s="37"/>
      <c r="B902" s="37"/>
      <c r="C902" s="37"/>
      <c r="D902" s="36"/>
      <c r="E902" s="36"/>
      <c r="F902" s="36"/>
      <c r="G902" s="36"/>
      <c r="I902" s="36"/>
      <c r="J902" s="36"/>
      <c r="K902" s="36"/>
      <c r="L902" s="36"/>
      <c r="M902" s="36"/>
      <c r="N902" s="36"/>
      <c r="O902" s="36"/>
      <c r="P902" s="36"/>
      <c r="Q902" s="36"/>
      <c r="R902" s="36"/>
      <c r="S902" s="36"/>
      <c r="T902" s="36"/>
      <c r="U902" s="36"/>
      <c r="V902" s="36"/>
      <c r="W902" s="36"/>
      <c r="X902" s="36"/>
      <c r="Y902" s="36"/>
      <c r="Z902" s="36"/>
    </row>
    <row r="903" customFormat="false" ht="15.75" hidden="false" customHeight="true" outlineLevel="0" collapsed="false">
      <c r="A903" s="37"/>
      <c r="B903" s="37"/>
      <c r="C903" s="37"/>
      <c r="D903" s="36"/>
      <c r="E903" s="36"/>
      <c r="F903" s="36"/>
      <c r="G903" s="36"/>
      <c r="I903" s="36"/>
      <c r="J903" s="36"/>
      <c r="K903" s="36"/>
      <c r="L903" s="36"/>
      <c r="M903" s="36"/>
      <c r="N903" s="36"/>
      <c r="O903" s="36"/>
      <c r="P903" s="36"/>
      <c r="Q903" s="36"/>
      <c r="R903" s="36"/>
      <c r="S903" s="36"/>
      <c r="T903" s="36"/>
      <c r="U903" s="36"/>
      <c r="V903" s="36"/>
      <c r="W903" s="36"/>
      <c r="X903" s="36"/>
      <c r="Y903" s="36"/>
      <c r="Z903" s="36"/>
    </row>
    <row r="904" customFormat="false" ht="15.75" hidden="false" customHeight="true" outlineLevel="0" collapsed="false">
      <c r="A904" s="37"/>
      <c r="B904" s="37"/>
      <c r="C904" s="37"/>
      <c r="D904" s="36"/>
      <c r="E904" s="36"/>
      <c r="F904" s="36"/>
      <c r="G904" s="36"/>
      <c r="I904" s="36"/>
      <c r="J904" s="36"/>
      <c r="K904" s="36"/>
      <c r="L904" s="36"/>
      <c r="M904" s="36"/>
      <c r="N904" s="36"/>
      <c r="O904" s="36"/>
      <c r="P904" s="36"/>
      <c r="Q904" s="36"/>
      <c r="R904" s="36"/>
      <c r="S904" s="36"/>
      <c r="T904" s="36"/>
      <c r="U904" s="36"/>
      <c r="V904" s="36"/>
      <c r="W904" s="36"/>
      <c r="X904" s="36"/>
      <c r="Y904" s="36"/>
      <c r="Z904" s="36"/>
    </row>
    <row r="905" customFormat="false" ht="15.75" hidden="false" customHeight="true" outlineLevel="0" collapsed="false">
      <c r="A905" s="37"/>
      <c r="B905" s="37"/>
      <c r="C905" s="37"/>
      <c r="D905" s="36"/>
      <c r="E905" s="36"/>
      <c r="F905" s="36"/>
      <c r="G905" s="36"/>
      <c r="I905" s="36"/>
      <c r="J905" s="36"/>
      <c r="K905" s="36"/>
      <c r="L905" s="36"/>
      <c r="M905" s="36"/>
      <c r="N905" s="36"/>
      <c r="O905" s="36"/>
      <c r="P905" s="36"/>
      <c r="Q905" s="36"/>
      <c r="R905" s="36"/>
      <c r="S905" s="36"/>
      <c r="T905" s="36"/>
      <c r="U905" s="36"/>
      <c r="V905" s="36"/>
      <c r="W905" s="36"/>
      <c r="X905" s="36"/>
      <c r="Y905" s="36"/>
      <c r="Z905" s="36"/>
    </row>
    <row r="906" customFormat="false" ht="15.75" hidden="false" customHeight="true" outlineLevel="0" collapsed="false">
      <c r="A906" s="37"/>
      <c r="B906" s="37"/>
      <c r="C906" s="37"/>
      <c r="D906" s="36"/>
      <c r="E906" s="36"/>
      <c r="F906" s="36"/>
      <c r="G906" s="36"/>
      <c r="I906" s="36"/>
      <c r="J906" s="36"/>
      <c r="K906" s="36"/>
      <c r="L906" s="36"/>
      <c r="M906" s="36"/>
      <c r="N906" s="36"/>
      <c r="O906" s="36"/>
      <c r="P906" s="36"/>
      <c r="Q906" s="36"/>
      <c r="R906" s="36"/>
      <c r="S906" s="36"/>
      <c r="T906" s="36"/>
      <c r="U906" s="36"/>
      <c r="V906" s="36"/>
      <c r="W906" s="36"/>
      <c r="X906" s="36"/>
      <c r="Y906" s="36"/>
      <c r="Z906" s="36"/>
    </row>
    <row r="907" customFormat="false" ht="15.75" hidden="false" customHeight="true" outlineLevel="0" collapsed="false">
      <c r="A907" s="37"/>
      <c r="B907" s="37"/>
      <c r="C907" s="37"/>
      <c r="D907" s="36"/>
      <c r="E907" s="36"/>
      <c r="F907" s="36"/>
      <c r="G907" s="36"/>
      <c r="I907" s="36"/>
      <c r="J907" s="36"/>
      <c r="K907" s="36"/>
      <c r="L907" s="36"/>
      <c r="M907" s="36"/>
      <c r="N907" s="36"/>
      <c r="O907" s="36"/>
      <c r="P907" s="36"/>
      <c r="Q907" s="36"/>
      <c r="R907" s="36"/>
      <c r="S907" s="36"/>
      <c r="T907" s="36"/>
      <c r="U907" s="36"/>
      <c r="V907" s="36"/>
      <c r="W907" s="36"/>
      <c r="X907" s="36"/>
      <c r="Y907" s="36"/>
      <c r="Z907" s="36"/>
    </row>
    <row r="908" customFormat="false" ht="15.75" hidden="false" customHeight="true" outlineLevel="0" collapsed="false">
      <c r="A908" s="37"/>
      <c r="B908" s="37"/>
      <c r="C908" s="37"/>
      <c r="D908" s="36"/>
      <c r="E908" s="36"/>
      <c r="F908" s="36"/>
      <c r="G908" s="36"/>
      <c r="I908" s="36"/>
      <c r="J908" s="36"/>
      <c r="K908" s="36"/>
      <c r="L908" s="36"/>
      <c r="M908" s="36"/>
      <c r="N908" s="36"/>
      <c r="O908" s="36"/>
      <c r="P908" s="36"/>
      <c r="Q908" s="36"/>
      <c r="R908" s="36"/>
      <c r="S908" s="36"/>
      <c r="T908" s="36"/>
      <c r="U908" s="36"/>
      <c r="V908" s="36"/>
      <c r="W908" s="36"/>
      <c r="X908" s="36"/>
      <c r="Y908" s="36"/>
      <c r="Z908" s="36"/>
    </row>
    <row r="909" customFormat="false" ht="15.75" hidden="false" customHeight="true" outlineLevel="0" collapsed="false">
      <c r="A909" s="37"/>
      <c r="B909" s="37"/>
      <c r="C909" s="37"/>
      <c r="D909" s="36"/>
      <c r="E909" s="36"/>
      <c r="F909" s="36"/>
      <c r="G909" s="36"/>
      <c r="I909" s="36"/>
      <c r="J909" s="36"/>
      <c r="K909" s="36"/>
      <c r="L909" s="36"/>
      <c r="M909" s="36"/>
      <c r="N909" s="36"/>
      <c r="O909" s="36"/>
      <c r="P909" s="36"/>
      <c r="Q909" s="36"/>
      <c r="R909" s="36"/>
      <c r="S909" s="36"/>
      <c r="T909" s="36"/>
      <c r="U909" s="36"/>
      <c r="V909" s="36"/>
      <c r="W909" s="36"/>
      <c r="X909" s="36"/>
      <c r="Y909" s="36"/>
      <c r="Z909" s="36"/>
    </row>
    <row r="910" customFormat="false" ht="15.75" hidden="false" customHeight="true" outlineLevel="0" collapsed="false">
      <c r="A910" s="37"/>
      <c r="B910" s="37"/>
      <c r="C910" s="37"/>
      <c r="D910" s="36"/>
      <c r="E910" s="36"/>
      <c r="F910" s="36"/>
      <c r="G910" s="36"/>
      <c r="I910" s="36"/>
      <c r="J910" s="36"/>
      <c r="K910" s="36"/>
      <c r="L910" s="36"/>
      <c r="M910" s="36"/>
      <c r="N910" s="36"/>
      <c r="O910" s="36"/>
      <c r="P910" s="36"/>
      <c r="Q910" s="36"/>
      <c r="R910" s="36"/>
      <c r="S910" s="36"/>
      <c r="T910" s="36"/>
      <c r="U910" s="36"/>
      <c r="V910" s="36"/>
      <c r="W910" s="36"/>
      <c r="X910" s="36"/>
      <c r="Y910" s="36"/>
      <c r="Z910" s="36"/>
    </row>
    <row r="911" customFormat="false" ht="15.75" hidden="false" customHeight="true" outlineLevel="0" collapsed="false">
      <c r="A911" s="37"/>
      <c r="B911" s="37"/>
      <c r="C911" s="37"/>
      <c r="D911" s="36"/>
      <c r="E911" s="36"/>
      <c r="F911" s="36"/>
      <c r="G911" s="36"/>
      <c r="I911" s="36"/>
      <c r="J911" s="36"/>
      <c r="K911" s="36"/>
      <c r="L911" s="36"/>
      <c r="M911" s="36"/>
      <c r="N911" s="36"/>
      <c r="O911" s="36"/>
      <c r="P911" s="36"/>
      <c r="Q911" s="36"/>
      <c r="R911" s="36"/>
      <c r="S911" s="36"/>
      <c r="T911" s="36"/>
      <c r="U911" s="36"/>
      <c r="V911" s="36"/>
      <c r="W911" s="36"/>
      <c r="X911" s="36"/>
      <c r="Y911" s="36"/>
      <c r="Z911" s="36"/>
    </row>
    <row r="912" customFormat="false" ht="15.75" hidden="false" customHeight="true" outlineLevel="0" collapsed="false">
      <c r="A912" s="37"/>
      <c r="B912" s="37"/>
      <c r="C912" s="37"/>
      <c r="D912" s="36"/>
      <c r="E912" s="36"/>
      <c r="F912" s="36"/>
      <c r="G912" s="36"/>
      <c r="I912" s="36"/>
      <c r="J912" s="36"/>
      <c r="K912" s="36"/>
      <c r="L912" s="36"/>
      <c r="M912" s="36"/>
      <c r="N912" s="36"/>
      <c r="O912" s="36"/>
      <c r="P912" s="36"/>
      <c r="Q912" s="36"/>
      <c r="R912" s="36"/>
      <c r="S912" s="36"/>
      <c r="T912" s="36"/>
      <c r="U912" s="36"/>
      <c r="V912" s="36"/>
      <c r="W912" s="36"/>
      <c r="X912" s="36"/>
      <c r="Y912" s="36"/>
      <c r="Z912" s="36"/>
    </row>
    <row r="913" customFormat="false" ht="15.75" hidden="false" customHeight="true" outlineLevel="0" collapsed="false">
      <c r="A913" s="37"/>
      <c r="B913" s="37"/>
      <c r="C913" s="37"/>
      <c r="D913" s="36"/>
      <c r="E913" s="36"/>
      <c r="F913" s="36"/>
      <c r="G913" s="36"/>
      <c r="I913" s="36"/>
      <c r="J913" s="36"/>
      <c r="K913" s="36"/>
      <c r="L913" s="36"/>
      <c r="M913" s="36"/>
      <c r="N913" s="36"/>
      <c r="O913" s="36"/>
      <c r="P913" s="36"/>
      <c r="Q913" s="36"/>
      <c r="R913" s="36"/>
      <c r="S913" s="36"/>
      <c r="T913" s="36"/>
      <c r="U913" s="36"/>
      <c r="V913" s="36"/>
      <c r="W913" s="36"/>
      <c r="X913" s="36"/>
      <c r="Y913" s="36"/>
      <c r="Z913" s="36"/>
    </row>
    <row r="914" customFormat="false" ht="15.75" hidden="false" customHeight="true" outlineLevel="0" collapsed="false">
      <c r="A914" s="37"/>
      <c r="B914" s="37"/>
      <c r="C914" s="37"/>
      <c r="D914" s="36"/>
      <c r="E914" s="36"/>
      <c r="F914" s="36"/>
      <c r="G914" s="36"/>
      <c r="I914" s="36"/>
      <c r="J914" s="36"/>
      <c r="K914" s="36"/>
      <c r="L914" s="36"/>
      <c r="M914" s="36"/>
      <c r="N914" s="36"/>
      <c r="O914" s="36"/>
      <c r="P914" s="36"/>
      <c r="Q914" s="36"/>
      <c r="R914" s="36"/>
      <c r="S914" s="36"/>
      <c r="T914" s="36"/>
      <c r="U914" s="36"/>
      <c r="V914" s="36"/>
      <c r="W914" s="36"/>
      <c r="X914" s="36"/>
      <c r="Y914" s="36"/>
      <c r="Z914" s="36"/>
    </row>
    <row r="915" customFormat="false" ht="15.75" hidden="false" customHeight="true" outlineLevel="0" collapsed="false">
      <c r="A915" s="37"/>
      <c r="B915" s="37"/>
      <c r="C915" s="37"/>
      <c r="D915" s="36"/>
      <c r="E915" s="36"/>
      <c r="F915" s="36"/>
      <c r="G915" s="36"/>
      <c r="I915" s="36"/>
      <c r="J915" s="36"/>
      <c r="K915" s="36"/>
      <c r="L915" s="36"/>
      <c r="M915" s="36"/>
      <c r="N915" s="36"/>
      <c r="O915" s="36"/>
      <c r="P915" s="36"/>
      <c r="Q915" s="36"/>
      <c r="R915" s="36"/>
      <c r="S915" s="36"/>
      <c r="T915" s="36"/>
      <c r="U915" s="36"/>
      <c r="V915" s="36"/>
      <c r="W915" s="36"/>
      <c r="X915" s="36"/>
      <c r="Y915" s="36"/>
      <c r="Z915" s="36"/>
    </row>
    <row r="916" customFormat="false" ht="15.75" hidden="false" customHeight="true" outlineLevel="0" collapsed="false">
      <c r="A916" s="37"/>
      <c r="B916" s="37"/>
      <c r="C916" s="37"/>
      <c r="D916" s="36"/>
      <c r="E916" s="36"/>
      <c r="F916" s="36"/>
      <c r="G916" s="36"/>
      <c r="I916" s="36"/>
      <c r="J916" s="36"/>
      <c r="K916" s="36"/>
      <c r="L916" s="36"/>
      <c r="M916" s="36"/>
      <c r="N916" s="36"/>
      <c r="O916" s="36"/>
      <c r="P916" s="36"/>
      <c r="Q916" s="36"/>
      <c r="R916" s="36"/>
      <c r="S916" s="36"/>
      <c r="T916" s="36"/>
      <c r="U916" s="36"/>
      <c r="V916" s="36"/>
      <c r="W916" s="36"/>
      <c r="X916" s="36"/>
      <c r="Y916" s="36"/>
      <c r="Z916" s="36"/>
    </row>
    <row r="917" customFormat="false" ht="15.75" hidden="false" customHeight="true" outlineLevel="0" collapsed="false">
      <c r="A917" s="37"/>
      <c r="B917" s="37"/>
      <c r="C917" s="37"/>
      <c r="D917" s="36"/>
      <c r="E917" s="36"/>
      <c r="F917" s="36"/>
      <c r="G917" s="36"/>
      <c r="I917" s="36"/>
      <c r="J917" s="36"/>
      <c r="K917" s="36"/>
      <c r="L917" s="36"/>
      <c r="M917" s="36"/>
      <c r="N917" s="36"/>
      <c r="O917" s="36"/>
      <c r="P917" s="36"/>
      <c r="Q917" s="36"/>
      <c r="R917" s="36"/>
      <c r="S917" s="36"/>
      <c r="T917" s="36"/>
      <c r="U917" s="36"/>
      <c r="V917" s="36"/>
      <c r="W917" s="36"/>
      <c r="X917" s="36"/>
      <c r="Y917" s="36"/>
      <c r="Z917" s="36"/>
    </row>
    <row r="918" customFormat="false" ht="15.75" hidden="false" customHeight="true" outlineLevel="0" collapsed="false">
      <c r="A918" s="37"/>
      <c r="B918" s="37"/>
      <c r="C918" s="37"/>
      <c r="D918" s="36"/>
      <c r="E918" s="36"/>
      <c r="F918" s="36"/>
      <c r="G918" s="36"/>
      <c r="I918" s="36"/>
      <c r="J918" s="36"/>
      <c r="K918" s="36"/>
      <c r="L918" s="36"/>
      <c r="M918" s="36"/>
      <c r="N918" s="36"/>
      <c r="O918" s="36"/>
      <c r="P918" s="36"/>
      <c r="Q918" s="36"/>
      <c r="R918" s="36"/>
      <c r="S918" s="36"/>
      <c r="T918" s="36"/>
      <c r="U918" s="36"/>
      <c r="V918" s="36"/>
      <c r="W918" s="36"/>
      <c r="X918" s="36"/>
      <c r="Y918" s="36"/>
      <c r="Z918" s="36"/>
    </row>
    <row r="919" customFormat="false" ht="15.75" hidden="false" customHeight="true" outlineLevel="0" collapsed="false">
      <c r="A919" s="37"/>
      <c r="B919" s="37"/>
      <c r="C919" s="37"/>
      <c r="D919" s="36"/>
      <c r="E919" s="36"/>
      <c r="F919" s="36"/>
      <c r="G919" s="36"/>
      <c r="I919" s="36"/>
      <c r="J919" s="36"/>
      <c r="K919" s="36"/>
      <c r="L919" s="36"/>
      <c r="M919" s="36"/>
      <c r="N919" s="36"/>
      <c r="O919" s="36"/>
      <c r="P919" s="36"/>
      <c r="Q919" s="36"/>
      <c r="R919" s="36"/>
      <c r="S919" s="36"/>
      <c r="T919" s="36"/>
      <c r="U919" s="36"/>
      <c r="V919" s="36"/>
      <c r="W919" s="36"/>
      <c r="X919" s="36"/>
      <c r="Y919" s="36"/>
      <c r="Z919" s="36"/>
    </row>
    <row r="920" customFormat="false" ht="15.75" hidden="false" customHeight="true" outlineLevel="0" collapsed="false">
      <c r="A920" s="37"/>
      <c r="B920" s="37"/>
      <c r="C920" s="37"/>
      <c r="D920" s="36"/>
      <c r="E920" s="36"/>
      <c r="F920" s="36"/>
      <c r="G920" s="36"/>
      <c r="I920" s="36"/>
      <c r="J920" s="36"/>
      <c r="K920" s="36"/>
      <c r="L920" s="36"/>
      <c r="M920" s="36"/>
      <c r="N920" s="36"/>
      <c r="O920" s="36"/>
      <c r="P920" s="36"/>
      <c r="Q920" s="36"/>
      <c r="R920" s="36"/>
      <c r="S920" s="36"/>
      <c r="T920" s="36"/>
      <c r="U920" s="36"/>
      <c r="V920" s="36"/>
      <c r="W920" s="36"/>
      <c r="X920" s="36"/>
      <c r="Y920" s="36"/>
      <c r="Z920" s="36"/>
    </row>
    <row r="921" customFormat="false" ht="15.75" hidden="false" customHeight="true" outlineLevel="0" collapsed="false">
      <c r="A921" s="37"/>
      <c r="B921" s="37"/>
      <c r="C921" s="37"/>
      <c r="D921" s="36"/>
      <c r="E921" s="36"/>
      <c r="F921" s="36"/>
      <c r="G921" s="36"/>
      <c r="I921" s="36"/>
      <c r="J921" s="36"/>
      <c r="K921" s="36"/>
      <c r="L921" s="36"/>
      <c r="M921" s="36"/>
      <c r="N921" s="36"/>
      <c r="O921" s="36"/>
      <c r="P921" s="36"/>
      <c r="Q921" s="36"/>
      <c r="R921" s="36"/>
      <c r="S921" s="36"/>
      <c r="T921" s="36"/>
      <c r="U921" s="36"/>
      <c r="V921" s="36"/>
      <c r="W921" s="36"/>
      <c r="X921" s="36"/>
      <c r="Y921" s="36"/>
      <c r="Z921" s="36"/>
    </row>
    <row r="922" customFormat="false" ht="15.75" hidden="false" customHeight="true" outlineLevel="0" collapsed="false">
      <c r="A922" s="37"/>
      <c r="B922" s="37"/>
      <c r="C922" s="37"/>
      <c r="D922" s="36"/>
      <c r="E922" s="36"/>
      <c r="F922" s="36"/>
      <c r="G922" s="36"/>
      <c r="I922" s="36"/>
      <c r="J922" s="36"/>
      <c r="K922" s="36"/>
      <c r="L922" s="36"/>
      <c r="M922" s="36"/>
      <c r="N922" s="36"/>
      <c r="O922" s="36"/>
      <c r="P922" s="36"/>
      <c r="Q922" s="36"/>
      <c r="R922" s="36"/>
      <c r="S922" s="36"/>
      <c r="T922" s="36"/>
      <c r="U922" s="36"/>
      <c r="V922" s="36"/>
      <c r="W922" s="36"/>
      <c r="X922" s="36"/>
      <c r="Y922" s="36"/>
      <c r="Z922" s="36"/>
    </row>
    <row r="923" customFormat="false" ht="15.75" hidden="false" customHeight="true" outlineLevel="0" collapsed="false">
      <c r="A923" s="37"/>
      <c r="B923" s="37"/>
      <c r="C923" s="37"/>
      <c r="D923" s="36"/>
      <c r="E923" s="36"/>
      <c r="F923" s="36"/>
      <c r="G923" s="36"/>
      <c r="I923" s="36"/>
      <c r="J923" s="36"/>
      <c r="K923" s="36"/>
      <c r="L923" s="36"/>
      <c r="M923" s="36"/>
      <c r="N923" s="36"/>
      <c r="O923" s="36"/>
      <c r="P923" s="36"/>
      <c r="Q923" s="36"/>
      <c r="R923" s="36"/>
      <c r="S923" s="36"/>
      <c r="T923" s="36"/>
      <c r="U923" s="36"/>
      <c r="V923" s="36"/>
      <c r="W923" s="36"/>
      <c r="X923" s="36"/>
      <c r="Y923" s="36"/>
      <c r="Z923" s="36"/>
    </row>
    <row r="924" customFormat="false" ht="15.75" hidden="false" customHeight="true" outlineLevel="0" collapsed="false">
      <c r="A924" s="37"/>
      <c r="B924" s="37"/>
      <c r="C924" s="37"/>
      <c r="D924" s="36"/>
      <c r="E924" s="36"/>
      <c r="F924" s="36"/>
      <c r="G924" s="36"/>
      <c r="I924" s="36"/>
      <c r="J924" s="36"/>
      <c r="K924" s="36"/>
      <c r="L924" s="36"/>
      <c r="M924" s="36"/>
      <c r="N924" s="36"/>
      <c r="O924" s="36"/>
      <c r="P924" s="36"/>
      <c r="Q924" s="36"/>
      <c r="R924" s="36"/>
      <c r="S924" s="36"/>
      <c r="T924" s="36"/>
      <c r="U924" s="36"/>
      <c r="V924" s="36"/>
      <c r="W924" s="36"/>
      <c r="X924" s="36"/>
      <c r="Y924" s="36"/>
      <c r="Z924" s="36"/>
    </row>
    <row r="925" customFormat="false" ht="15.75" hidden="false" customHeight="true" outlineLevel="0" collapsed="false">
      <c r="A925" s="37"/>
      <c r="B925" s="37"/>
      <c r="C925" s="37"/>
      <c r="D925" s="36"/>
      <c r="E925" s="36"/>
      <c r="F925" s="36"/>
      <c r="G925" s="36"/>
      <c r="I925" s="36"/>
      <c r="J925" s="36"/>
      <c r="K925" s="36"/>
      <c r="L925" s="36"/>
      <c r="M925" s="36"/>
      <c r="N925" s="36"/>
      <c r="O925" s="36"/>
      <c r="P925" s="36"/>
      <c r="Q925" s="36"/>
      <c r="R925" s="36"/>
      <c r="S925" s="36"/>
      <c r="T925" s="36"/>
      <c r="U925" s="36"/>
      <c r="V925" s="36"/>
      <c r="W925" s="36"/>
      <c r="X925" s="36"/>
      <c r="Y925" s="36"/>
      <c r="Z925" s="36"/>
    </row>
    <row r="926" customFormat="false" ht="15.75" hidden="false" customHeight="true" outlineLevel="0" collapsed="false">
      <c r="A926" s="37"/>
      <c r="B926" s="37"/>
      <c r="C926" s="37"/>
      <c r="D926" s="36"/>
      <c r="E926" s="36"/>
      <c r="F926" s="36"/>
      <c r="G926" s="36"/>
      <c r="I926" s="36"/>
      <c r="J926" s="36"/>
      <c r="K926" s="36"/>
      <c r="L926" s="36"/>
      <c r="M926" s="36"/>
      <c r="N926" s="36"/>
      <c r="O926" s="36"/>
      <c r="P926" s="36"/>
      <c r="Q926" s="36"/>
      <c r="R926" s="36"/>
      <c r="S926" s="36"/>
      <c r="T926" s="36"/>
      <c r="U926" s="36"/>
      <c r="V926" s="36"/>
      <c r="W926" s="36"/>
      <c r="X926" s="36"/>
      <c r="Y926" s="36"/>
      <c r="Z926" s="36"/>
    </row>
    <row r="927" customFormat="false" ht="15.75" hidden="false" customHeight="true" outlineLevel="0" collapsed="false">
      <c r="A927" s="37"/>
      <c r="B927" s="37"/>
      <c r="C927" s="37"/>
      <c r="D927" s="36"/>
      <c r="E927" s="36"/>
      <c r="F927" s="36"/>
      <c r="G927" s="36"/>
      <c r="I927" s="36"/>
      <c r="J927" s="36"/>
      <c r="K927" s="36"/>
      <c r="L927" s="36"/>
      <c r="M927" s="36"/>
      <c r="N927" s="36"/>
      <c r="O927" s="36"/>
      <c r="P927" s="36"/>
      <c r="Q927" s="36"/>
      <c r="R927" s="36"/>
      <c r="S927" s="36"/>
      <c r="T927" s="36"/>
      <c r="U927" s="36"/>
      <c r="V927" s="36"/>
      <c r="W927" s="36"/>
      <c r="X927" s="36"/>
      <c r="Y927" s="36"/>
      <c r="Z927" s="36"/>
    </row>
    <row r="928" customFormat="false" ht="15.75" hidden="false" customHeight="true" outlineLevel="0" collapsed="false">
      <c r="A928" s="37"/>
      <c r="B928" s="37"/>
      <c r="C928" s="37"/>
      <c r="D928" s="36"/>
      <c r="E928" s="36"/>
      <c r="F928" s="36"/>
      <c r="G928" s="36"/>
      <c r="I928" s="36"/>
      <c r="J928" s="36"/>
      <c r="K928" s="36"/>
      <c r="L928" s="36"/>
      <c r="M928" s="36"/>
      <c r="N928" s="36"/>
      <c r="O928" s="36"/>
      <c r="P928" s="36"/>
      <c r="Q928" s="36"/>
      <c r="R928" s="36"/>
      <c r="S928" s="36"/>
      <c r="T928" s="36"/>
      <c r="U928" s="36"/>
      <c r="V928" s="36"/>
      <c r="W928" s="36"/>
      <c r="X928" s="36"/>
      <c r="Y928" s="36"/>
      <c r="Z928" s="36"/>
    </row>
    <row r="929" customFormat="false" ht="15.75" hidden="false" customHeight="true" outlineLevel="0" collapsed="false">
      <c r="A929" s="37"/>
      <c r="B929" s="37"/>
      <c r="C929" s="37"/>
      <c r="D929" s="36"/>
      <c r="E929" s="36"/>
      <c r="F929" s="36"/>
      <c r="G929" s="36"/>
      <c r="I929" s="36"/>
      <c r="J929" s="36"/>
      <c r="K929" s="36"/>
      <c r="L929" s="36"/>
      <c r="M929" s="36"/>
      <c r="N929" s="36"/>
      <c r="O929" s="36"/>
      <c r="P929" s="36"/>
      <c r="Q929" s="36"/>
      <c r="R929" s="36"/>
      <c r="S929" s="36"/>
      <c r="T929" s="36"/>
      <c r="U929" s="36"/>
      <c r="V929" s="36"/>
      <c r="W929" s="36"/>
      <c r="X929" s="36"/>
      <c r="Y929" s="36"/>
      <c r="Z929" s="36"/>
    </row>
    <row r="930" customFormat="false" ht="15.75" hidden="false" customHeight="true" outlineLevel="0" collapsed="false">
      <c r="A930" s="37"/>
      <c r="B930" s="37"/>
      <c r="C930" s="37"/>
      <c r="D930" s="36"/>
      <c r="E930" s="36"/>
      <c r="F930" s="36"/>
      <c r="G930" s="36"/>
      <c r="I930" s="36"/>
      <c r="J930" s="36"/>
      <c r="K930" s="36"/>
      <c r="L930" s="36"/>
      <c r="M930" s="36"/>
      <c r="N930" s="36"/>
      <c r="O930" s="36"/>
      <c r="P930" s="36"/>
      <c r="Q930" s="36"/>
      <c r="R930" s="36"/>
      <c r="S930" s="36"/>
      <c r="T930" s="36"/>
      <c r="U930" s="36"/>
      <c r="V930" s="36"/>
      <c r="W930" s="36"/>
      <c r="X930" s="36"/>
      <c r="Y930" s="36"/>
      <c r="Z930" s="36"/>
    </row>
    <row r="931" customFormat="false" ht="15.75" hidden="false" customHeight="true" outlineLevel="0" collapsed="false">
      <c r="A931" s="37"/>
      <c r="B931" s="37"/>
      <c r="C931" s="37"/>
      <c r="D931" s="36"/>
      <c r="E931" s="36"/>
      <c r="F931" s="36"/>
      <c r="G931" s="36"/>
      <c r="I931" s="36"/>
      <c r="J931" s="36"/>
      <c r="K931" s="36"/>
      <c r="L931" s="36"/>
      <c r="M931" s="36"/>
      <c r="N931" s="36"/>
      <c r="O931" s="36"/>
      <c r="P931" s="36"/>
      <c r="Q931" s="36"/>
      <c r="R931" s="36"/>
      <c r="S931" s="36"/>
      <c r="T931" s="36"/>
      <c r="U931" s="36"/>
      <c r="V931" s="36"/>
      <c r="W931" s="36"/>
      <c r="X931" s="36"/>
      <c r="Y931" s="36"/>
      <c r="Z931" s="36"/>
    </row>
    <row r="932" customFormat="false" ht="15.75" hidden="false" customHeight="true" outlineLevel="0" collapsed="false">
      <c r="A932" s="37"/>
      <c r="B932" s="37"/>
      <c r="C932" s="37"/>
      <c r="D932" s="36"/>
      <c r="E932" s="36"/>
      <c r="F932" s="36"/>
      <c r="G932" s="36"/>
      <c r="I932" s="36"/>
      <c r="J932" s="36"/>
      <c r="K932" s="36"/>
      <c r="L932" s="36"/>
      <c r="M932" s="36"/>
      <c r="N932" s="36"/>
      <c r="O932" s="36"/>
      <c r="P932" s="36"/>
      <c r="Q932" s="36"/>
      <c r="R932" s="36"/>
      <c r="S932" s="36"/>
      <c r="T932" s="36"/>
      <c r="U932" s="36"/>
      <c r="V932" s="36"/>
      <c r="W932" s="36"/>
      <c r="X932" s="36"/>
      <c r="Y932" s="36"/>
      <c r="Z932" s="36"/>
    </row>
    <row r="933" customFormat="false" ht="15.75" hidden="false" customHeight="true" outlineLevel="0" collapsed="false">
      <c r="A933" s="37"/>
      <c r="B933" s="37"/>
      <c r="C933" s="37"/>
      <c r="D933" s="36"/>
      <c r="E933" s="36"/>
      <c r="F933" s="36"/>
      <c r="G933" s="36"/>
      <c r="I933" s="36"/>
      <c r="J933" s="36"/>
      <c r="K933" s="36"/>
      <c r="L933" s="36"/>
      <c r="M933" s="36"/>
      <c r="N933" s="36"/>
      <c r="O933" s="36"/>
      <c r="P933" s="36"/>
      <c r="Q933" s="36"/>
      <c r="R933" s="36"/>
      <c r="S933" s="36"/>
      <c r="T933" s="36"/>
      <c r="U933" s="36"/>
      <c r="V933" s="36"/>
      <c r="W933" s="36"/>
      <c r="X933" s="36"/>
      <c r="Y933" s="36"/>
      <c r="Z933" s="36"/>
    </row>
    <row r="934" customFormat="false" ht="15.75" hidden="false" customHeight="true" outlineLevel="0" collapsed="false">
      <c r="A934" s="37"/>
      <c r="B934" s="37"/>
      <c r="C934" s="37"/>
      <c r="D934" s="36"/>
      <c r="E934" s="36"/>
      <c r="F934" s="36"/>
      <c r="G934" s="36"/>
      <c r="I934" s="36"/>
      <c r="J934" s="36"/>
      <c r="K934" s="36"/>
      <c r="L934" s="36"/>
      <c r="M934" s="36"/>
      <c r="N934" s="36"/>
      <c r="O934" s="36"/>
      <c r="P934" s="36"/>
      <c r="Q934" s="36"/>
      <c r="R934" s="36"/>
      <c r="S934" s="36"/>
      <c r="T934" s="36"/>
      <c r="U934" s="36"/>
      <c r="V934" s="36"/>
      <c r="W934" s="36"/>
      <c r="X934" s="36"/>
      <c r="Y934" s="36"/>
      <c r="Z934" s="36"/>
    </row>
    <row r="935" customFormat="false" ht="15.75" hidden="false" customHeight="true" outlineLevel="0" collapsed="false">
      <c r="A935" s="37"/>
      <c r="B935" s="37"/>
      <c r="C935" s="37"/>
      <c r="D935" s="36"/>
      <c r="E935" s="36"/>
      <c r="F935" s="36"/>
      <c r="G935" s="36"/>
      <c r="I935" s="36"/>
      <c r="J935" s="36"/>
      <c r="K935" s="36"/>
      <c r="L935" s="36"/>
      <c r="M935" s="36"/>
      <c r="N935" s="36"/>
      <c r="O935" s="36"/>
      <c r="P935" s="36"/>
      <c r="Q935" s="36"/>
      <c r="R935" s="36"/>
      <c r="S935" s="36"/>
      <c r="T935" s="36"/>
      <c r="U935" s="36"/>
      <c r="V935" s="36"/>
      <c r="W935" s="36"/>
      <c r="X935" s="36"/>
      <c r="Y935" s="36"/>
      <c r="Z935" s="36"/>
    </row>
    <row r="936" customFormat="false" ht="15.75" hidden="false" customHeight="true" outlineLevel="0" collapsed="false">
      <c r="A936" s="37"/>
      <c r="B936" s="37"/>
      <c r="C936" s="37"/>
      <c r="D936" s="36"/>
      <c r="E936" s="36"/>
      <c r="F936" s="36"/>
      <c r="G936" s="36"/>
      <c r="I936" s="36"/>
      <c r="J936" s="36"/>
      <c r="K936" s="36"/>
      <c r="L936" s="36"/>
      <c r="M936" s="36"/>
      <c r="N936" s="36"/>
      <c r="O936" s="36"/>
      <c r="P936" s="36"/>
      <c r="Q936" s="36"/>
      <c r="R936" s="36"/>
      <c r="S936" s="36"/>
      <c r="T936" s="36"/>
      <c r="U936" s="36"/>
      <c r="V936" s="36"/>
      <c r="W936" s="36"/>
      <c r="X936" s="36"/>
      <c r="Y936" s="36"/>
      <c r="Z936" s="36"/>
    </row>
    <row r="937" customFormat="false" ht="15.75" hidden="false" customHeight="true" outlineLevel="0" collapsed="false">
      <c r="A937" s="37"/>
      <c r="B937" s="37"/>
      <c r="C937" s="37"/>
      <c r="D937" s="36"/>
      <c r="E937" s="36"/>
      <c r="F937" s="36"/>
      <c r="G937" s="36"/>
      <c r="I937" s="36"/>
      <c r="J937" s="36"/>
      <c r="K937" s="36"/>
      <c r="L937" s="36"/>
      <c r="M937" s="36"/>
      <c r="N937" s="36"/>
      <c r="O937" s="36"/>
      <c r="P937" s="36"/>
      <c r="Q937" s="36"/>
      <c r="R937" s="36"/>
      <c r="S937" s="36"/>
      <c r="T937" s="36"/>
      <c r="U937" s="36"/>
      <c r="V937" s="36"/>
      <c r="W937" s="36"/>
      <c r="X937" s="36"/>
      <c r="Y937" s="36"/>
      <c r="Z937" s="36"/>
    </row>
    <row r="938" customFormat="false" ht="15.75" hidden="false" customHeight="true" outlineLevel="0" collapsed="false">
      <c r="A938" s="37"/>
      <c r="B938" s="37"/>
      <c r="C938" s="37"/>
      <c r="D938" s="36"/>
      <c r="E938" s="36"/>
      <c r="F938" s="36"/>
      <c r="G938" s="36"/>
      <c r="I938" s="36"/>
      <c r="J938" s="36"/>
      <c r="K938" s="36"/>
      <c r="L938" s="36"/>
      <c r="M938" s="36"/>
      <c r="N938" s="36"/>
      <c r="O938" s="36"/>
      <c r="P938" s="36"/>
      <c r="Q938" s="36"/>
      <c r="R938" s="36"/>
      <c r="S938" s="36"/>
      <c r="T938" s="36"/>
      <c r="U938" s="36"/>
      <c r="V938" s="36"/>
      <c r="W938" s="36"/>
      <c r="X938" s="36"/>
      <c r="Y938" s="36"/>
      <c r="Z938" s="36"/>
    </row>
    <row r="939" customFormat="false" ht="15.75" hidden="false" customHeight="true" outlineLevel="0" collapsed="false">
      <c r="A939" s="37"/>
      <c r="B939" s="37"/>
      <c r="C939" s="37"/>
      <c r="D939" s="36"/>
      <c r="E939" s="36"/>
      <c r="F939" s="36"/>
      <c r="G939" s="36"/>
      <c r="I939" s="36"/>
      <c r="J939" s="36"/>
      <c r="K939" s="36"/>
      <c r="L939" s="36"/>
      <c r="M939" s="36"/>
      <c r="N939" s="36"/>
      <c r="O939" s="36"/>
      <c r="P939" s="36"/>
      <c r="Q939" s="36"/>
      <c r="R939" s="36"/>
      <c r="S939" s="36"/>
      <c r="T939" s="36"/>
      <c r="U939" s="36"/>
      <c r="V939" s="36"/>
      <c r="W939" s="36"/>
      <c r="X939" s="36"/>
      <c r="Y939" s="36"/>
      <c r="Z939" s="36"/>
    </row>
    <row r="940" customFormat="false" ht="15.75" hidden="false" customHeight="true" outlineLevel="0" collapsed="false">
      <c r="A940" s="37"/>
      <c r="B940" s="37"/>
      <c r="C940" s="37"/>
      <c r="D940" s="36"/>
      <c r="E940" s="36"/>
      <c r="F940" s="36"/>
      <c r="G940" s="36"/>
      <c r="I940" s="36"/>
      <c r="J940" s="36"/>
      <c r="K940" s="36"/>
      <c r="L940" s="36"/>
      <c r="M940" s="36"/>
      <c r="N940" s="36"/>
      <c r="O940" s="36"/>
      <c r="P940" s="36"/>
      <c r="Q940" s="36"/>
      <c r="R940" s="36"/>
      <c r="S940" s="36"/>
      <c r="T940" s="36"/>
      <c r="U940" s="36"/>
      <c r="V940" s="36"/>
      <c r="W940" s="36"/>
      <c r="X940" s="36"/>
      <c r="Y940" s="36"/>
      <c r="Z940" s="36"/>
    </row>
    <row r="941" customFormat="false" ht="15.75" hidden="false" customHeight="true" outlineLevel="0" collapsed="false">
      <c r="A941" s="37"/>
      <c r="B941" s="37"/>
      <c r="C941" s="37"/>
      <c r="D941" s="36"/>
      <c r="E941" s="36"/>
      <c r="F941" s="36"/>
      <c r="G941" s="36"/>
      <c r="I941" s="36"/>
      <c r="J941" s="36"/>
      <c r="K941" s="36"/>
      <c r="L941" s="36"/>
      <c r="M941" s="36"/>
      <c r="N941" s="36"/>
      <c r="O941" s="36"/>
      <c r="P941" s="36"/>
      <c r="Q941" s="36"/>
      <c r="R941" s="36"/>
      <c r="S941" s="36"/>
      <c r="T941" s="36"/>
      <c r="U941" s="36"/>
      <c r="V941" s="36"/>
      <c r="W941" s="36"/>
      <c r="X941" s="36"/>
      <c r="Y941" s="36"/>
      <c r="Z941" s="36"/>
    </row>
    <row r="942" customFormat="false" ht="15.75" hidden="false" customHeight="true" outlineLevel="0" collapsed="false">
      <c r="A942" s="37"/>
      <c r="B942" s="37"/>
      <c r="C942" s="37"/>
      <c r="D942" s="36"/>
      <c r="E942" s="36"/>
      <c r="F942" s="36"/>
      <c r="G942" s="36"/>
      <c r="I942" s="36"/>
      <c r="J942" s="36"/>
      <c r="K942" s="36"/>
      <c r="L942" s="36"/>
      <c r="M942" s="36"/>
      <c r="N942" s="36"/>
      <c r="O942" s="36"/>
      <c r="P942" s="36"/>
      <c r="Q942" s="36"/>
      <c r="R942" s="36"/>
      <c r="S942" s="36"/>
      <c r="T942" s="36"/>
      <c r="U942" s="36"/>
      <c r="V942" s="36"/>
      <c r="W942" s="36"/>
      <c r="X942" s="36"/>
      <c r="Y942" s="36"/>
      <c r="Z942" s="36"/>
    </row>
    <row r="943" customFormat="false" ht="15.75" hidden="false" customHeight="true" outlineLevel="0" collapsed="false">
      <c r="A943" s="37"/>
      <c r="B943" s="37"/>
      <c r="C943" s="37"/>
      <c r="D943" s="36"/>
      <c r="E943" s="36"/>
      <c r="F943" s="36"/>
      <c r="G943" s="36"/>
      <c r="I943" s="36"/>
      <c r="J943" s="36"/>
      <c r="K943" s="36"/>
      <c r="L943" s="36"/>
      <c r="M943" s="36"/>
      <c r="N943" s="36"/>
      <c r="O943" s="36"/>
      <c r="P943" s="36"/>
      <c r="Q943" s="36"/>
      <c r="R943" s="36"/>
      <c r="S943" s="36"/>
      <c r="T943" s="36"/>
      <c r="U943" s="36"/>
      <c r="V943" s="36"/>
      <c r="W943" s="36"/>
      <c r="X943" s="36"/>
      <c r="Y943" s="36"/>
      <c r="Z943" s="36"/>
    </row>
    <row r="944" customFormat="false" ht="15.75" hidden="false" customHeight="true" outlineLevel="0" collapsed="false">
      <c r="A944" s="37"/>
      <c r="B944" s="37"/>
      <c r="C944" s="37"/>
      <c r="D944" s="36"/>
      <c r="E944" s="36"/>
      <c r="F944" s="36"/>
      <c r="G944" s="36"/>
      <c r="I944" s="36"/>
      <c r="J944" s="36"/>
      <c r="K944" s="36"/>
      <c r="L944" s="36"/>
      <c r="M944" s="36"/>
      <c r="N944" s="36"/>
      <c r="O944" s="36"/>
      <c r="P944" s="36"/>
      <c r="Q944" s="36"/>
      <c r="R944" s="36"/>
      <c r="S944" s="36"/>
      <c r="T944" s="36"/>
      <c r="U944" s="36"/>
      <c r="V944" s="36"/>
      <c r="W944" s="36"/>
      <c r="X944" s="36"/>
      <c r="Y944" s="36"/>
      <c r="Z944" s="36"/>
    </row>
    <row r="945" customFormat="false" ht="15.75" hidden="false" customHeight="true" outlineLevel="0" collapsed="false">
      <c r="A945" s="37"/>
      <c r="B945" s="37"/>
      <c r="C945" s="37"/>
      <c r="D945" s="36"/>
      <c r="E945" s="36"/>
      <c r="F945" s="36"/>
      <c r="G945" s="36"/>
      <c r="I945" s="36"/>
      <c r="J945" s="36"/>
      <c r="K945" s="36"/>
      <c r="L945" s="36"/>
      <c r="M945" s="36"/>
      <c r="N945" s="36"/>
      <c r="O945" s="36"/>
      <c r="P945" s="36"/>
      <c r="Q945" s="36"/>
      <c r="R945" s="36"/>
      <c r="S945" s="36"/>
      <c r="T945" s="36"/>
      <c r="U945" s="36"/>
      <c r="V945" s="36"/>
      <c r="W945" s="36"/>
      <c r="X945" s="36"/>
      <c r="Y945" s="36"/>
      <c r="Z945" s="36"/>
    </row>
    <row r="946" customFormat="false" ht="15.75" hidden="false" customHeight="true" outlineLevel="0" collapsed="false">
      <c r="A946" s="37"/>
      <c r="B946" s="37"/>
      <c r="C946" s="37"/>
      <c r="D946" s="36"/>
      <c r="E946" s="36"/>
      <c r="F946" s="36"/>
      <c r="G946" s="36"/>
      <c r="I946" s="36"/>
      <c r="J946" s="36"/>
      <c r="K946" s="36"/>
      <c r="L946" s="36"/>
      <c r="M946" s="36"/>
      <c r="N946" s="36"/>
      <c r="O946" s="36"/>
      <c r="P946" s="36"/>
      <c r="Q946" s="36"/>
      <c r="R946" s="36"/>
      <c r="S946" s="36"/>
      <c r="T946" s="36"/>
      <c r="U946" s="36"/>
      <c r="V946" s="36"/>
      <c r="W946" s="36"/>
      <c r="X946" s="36"/>
      <c r="Y946" s="36"/>
      <c r="Z946" s="36"/>
    </row>
    <row r="947" customFormat="false" ht="15.75" hidden="false" customHeight="true" outlineLevel="0" collapsed="false">
      <c r="A947" s="37"/>
      <c r="B947" s="37"/>
      <c r="C947" s="37"/>
      <c r="D947" s="36"/>
      <c r="E947" s="36"/>
      <c r="F947" s="36"/>
      <c r="G947" s="36"/>
      <c r="I947" s="36"/>
      <c r="J947" s="36"/>
      <c r="K947" s="36"/>
      <c r="L947" s="36"/>
      <c r="M947" s="36"/>
      <c r="N947" s="36"/>
      <c r="O947" s="36"/>
      <c r="P947" s="36"/>
      <c r="Q947" s="36"/>
      <c r="R947" s="36"/>
      <c r="S947" s="36"/>
      <c r="T947" s="36"/>
      <c r="U947" s="36"/>
      <c r="V947" s="36"/>
      <c r="W947" s="36"/>
      <c r="X947" s="36"/>
      <c r="Y947" s="36"/>
      <c r="Z947" s="36"/>
    </row>
    <row r="948" customFormat="false" ht="15.75" hidden="false" customHeight="true" outlineLevel="0" collapsed="false">
      <c r="A948" s="37"/>
      <c r="B948" s="37"/>
      <c r="C948" s="37"/>
      <c r="D948" s="36"/>
      <c r="E948" s="36"/>
      <c r="F948" s="36"/>
      <c r="G948" s="36"/>
      <c r="I948" s="36"/>
      <c r="J948" s="36"/>
      <c r="K948" s="36"/>
      <c r="L948" s="36"/>
      <c r="M948" s="36"/>
      <c r="N948" s="36"/>
      <c r="O948" s="36"/>
      <c r="P948" s="36"/>
      <c r="Q948" s="36"/>
      <c r="R948" s="36"/>
      <c r="S948" s="36"/>
      <c r="T948" s="36"/>
      <c r="U948" s="36"/>
      <c r="V948" s="36"/>
      <c r="W948" s="36"/>
      <c r="X948" s="36"/>
      <c r="Y948" s="36"/>
      <c r="Z948" s="36"/>
    </row>
    <row r="949" customFormat="false" ht="15.75" hidden="false" customHeight="true" outlineLevel="0" collapsed="false">
      <c r="A949" s="37"/>
      <c r="B949" s="37"/>
      <c r="C949" s="37"/>
      <c r="D949" s="36"/>
      <c r="E949" s="36"/>
      <c r="F949" s="36"/>
      <c r="G949" s="36"/>
      <c r="I949" s="36"/>
      <c r="J949" s="36"/>
      <c r="K949" s="36"/>
      <c r="L949" s="36"/>
      <c r="M949" s="36"/>
      <c r="N949" s="36"/>
      <c r="O949" s="36"/>
      <c r="P949" s="36"/>
      <c r="Q949" s="36"/>
      <c r="R949" s="36"/>
      <c r="S949" s="36"/>
      <c r="T949" s="36"/>
      <c r="U949" s="36"/>
      <c r="V949" s="36"/>
      <c r="W949" s="36"/>
      <c r="X949" s="36"/>
      <c r="Y949" s="36"/>
      <c r="Z949" s="36"/>
    </row>
    <row r="950" customFormat="false" ht="15.75" hidden="false" customHeight="true" outlineLevel="0" collapsed="false">
      <c r="A950" s="37"/>
      <c r="B950" s="37"/>
      <c r="C950" s="37"/>
      <c r="D950" s="36"/>
      <c r="E950" s="36"/>
      <c r="F950" s="36"/>
      <c r="G950" s="36"/>
      <c r="I950" s="36"/>
      <c r="J950" s="36"/>
      <c r="K950" s="36"/>
      <c r="L950" s="36"/>
      <c r="M950" s="36"/>
      <c r="N950" s="36"/>
      <c r="O950" s="36"/>
      <c r="P950" s="36"/>
      <c r="Q950" s="36"/>
      <c r="R950" s="36"/>
      <c r="S950" s="36"/>
      <c r="T950" s="36"/>
      <c r="U950" s="36"/>
      <c r="V950" s="36"/>
      <c r="W950" s="36"/>
      <c r="X950" s="36"/>
      <c r="Y950" s="36"/>
      <c r="Z950" s="36"/>
    </row>
    <row r="951" customFormat="false" ht="15.75" hidden="false" customHeight="true" outlineLevel="0" collapsed="false">
      <c r="A951" s="37"/>
      <c r="B951" s="37"/>
      <c r="C951" s="37"/>
      <c r="D951" s="36"/>
      <c r="E951" s="36"/>
      <c r="F951" s="36"/>
      <c r="G951" s="36"/>
      <c r="I951" s="36"/>
      <c r="J951" s="36"/>
      <c r="K951" s="36"/>
      <c r="L951" s="36"/>
      <c r="M951" s="36"/>
      <c r="N951" s="36"/>
      <c r="O951" s="36"/>
      <c r="P951" s="36"/>
      <c r="Q951" s="36"/>
      <c r="R951" s="36"/>
      <c r="S951" s="36"/>
      <c r="T951" s="36"/>
      <c r="U951" s="36"/>
      <c r="V951" s="36"/>
      <c r="W951" s="36"/>
      <c r="X951" s="36"/>
      <c r="Y951" s="36"/>
      <c r="Z951" s="36"/>
    </row>
    <row r="952" customFormat="false" ht="15.75" hidden="false" customHeight="true" outlineLevel="0" collapsed="false">
      <c r="A952" s="37"/>
      <c r="B952" s="37"/>
      <c r="C952" s="37"/>
      <c r="D952" s="36"/>
      <c r="E952" s="36"/>
      <c r="F952" s="36"/>
      <c r="G952" s="36"/>
      <c r="I952" s="36"/>
      <c r="J952" s="36"/>
      <c r="K952" s="36"/>
      <c r="L952" s="36"/>
      <c r="M952" s="36"/>
      <c r="N952" s="36"/>
      <c r="O952" s="36"/>
      <c r="P952" s="36"/>
      <c r="Q952" s="36"/>
      <c r="R952" s="36"/>
      <c r="S952" s="36"/>
      <c r="T952" s="36"/>
      <c r="U952" s="36"/>
      <c r="V952" s="36"/>
      <c r="W952" s="36"/>
      <c r="X952" s="36"/>
      <c r="Y952" s="36"/>
      <c r="Z952" s="36"/>
    </row>
    <row r="953" customFormat="false" ht="15.75" hidden="false" customHeight="true" outlineLevel="0" collapsed="false">
      <c r="A953" s="37"/>
      <c r="B953" s="37"/>
      <c r="C953" s="37"/>
      <c r="D953" s="36"/>
      <c r="E953" s="36"/>
      <c r="F953" s="36"/>
      <c r="G953" s="36"/>
      <c r="I953" s="36"/>
      <c r="J953" s="36"/>
      <c r="K953" s="36"/>
      <c r="L953" s="36"/>
      <c r="M953" s="36"/>
      <c r="N953" s="36"/>
      <c r="O953" s="36"/>
      <c r="P953" s="36"/>
      <c r="Q953" s="36"/>
      <c r="R953" s="36"/>
      <c r="S953" s="36"/>
      <c r="T953" s="36"/>
      <c r="U953" s="36"/>
      <c r="V953" s="36"/>
      <c r="W953" s="36"/>
      <c r="X953" s="36"/>
      <c r="Y953" s="36"/>
      <c r="Z953" s="36"/>
    </row>
    <row r="954" customFormat="false" ht="15.75" hidden="false" customHeight="true" outlineLevel="0" collapsed="false">
      <c r="A954" s="37"/>
      <c r="B954" s="37"/>
      <c r="C954" s="37"/>
      <c r="D954" s="36"/>
      <c r="E954" s="36"/>
      <c r="F954" s="36"/>
      <c r="G954" s="36"/>
      <c r="I954" s="36"/>
      <c r="J954" s="36"/>
      <c r="K954" s="36"/>
      <c r="L954" s="36"/>
      <c r="M954" s="36"/>
      <c r="N954" s="36"/>
      <c r="O954" s="36"/>
      <c r="P954" s="36"/>
      <c r="Q954" s="36"/>
      <c r="R954" s="36"/>
      <c r="S954" s="36"/>
      <c r="T954" s="36"/>
      <c r="U954" s="36"/>
      <c r="V954" s="36"/>
      <c r="W954" s="36"/>
      <c r="X954" s="36"/>
      <c r="Y954" s="36"/>
      <c r="Z954" s="36"/>
    </row>
    <row r="955" customFormat="false" ht="15.75" hidden="false" customHeight="true" outlineLevel="0" collapsed="false">
      <c r="A955" s="37"/>
      <c r="B955" s="37"/>
      <c r="C955" s="37"/>
      <c r="D955" s="36"/>
      <c r="E955" s="36"/>
      <c r="F955" s="36"/>
      <c r="G955" s="36"/>
      <c r="I955" s="36"/>
      <c r="J955" s="36"/>
      <c r="K955" s="36"/>
      <c r="L955" s="36"/>
      <c r="M955" s="36"/>
      <c r="N955" s="36"/>
      <c r="O955" s="36"/>
      <c r="P955" s="36"/>
      <c r="Q955" s="36"/>
      <c r="R955" s="36"/>
      <c r="S955" s="36"/>
      <c r="T955" s="36"/>
      <c r="U955" s="36"/>
      <c r="V955" s="36"/>
      <c r="W955" s="36"/>
      <c r="X955" s="36"/>
      <c r="Y955" s="36"/>
      <c r="Z955" s="36"/>
    </row>
    <row r="956" customFormat="false" ht="15.75" hidden="false" customHeight="true" outlineLevel="0" collapsed="false">
      <c r="A956" s="37"/>
      <c r="B956" s="37"/>
      <c r="C956" s="37"/>
      <c r="D956" s="36"/>
      <c r="E956" s="36"/>
      <c r="F956" s="36"/>
      <c r="G956" s="36"/>
      <c r="I956" s="36"/>
      <c r="J956" s="36"/>
      <c r="K956" s="36"/>
      <c r="L956" s="36"/>
      <c r="M956" s="36"/>
      <c r="N956" s="36"/>
      <c r="O956" s="36"/>
      <c r="P956" s="36"/>
      <c r="Q956" s="36"/>
      <c r="R956" s="36"/>
      <c r="S956" s="36"/>
      <c r="T956" s="36"/>
      <c r="U956" s="36"/>
      <c r="V956" s="36"/>
      <c r="W956" s="36"/>
      <c r="X956" s="36"/>
      <c r="Y956" s="36"/>
      <c r="Z956" s="36"/>
    </row>
    <row r="957" customFormat="false" ht="15.75" hidden="false" customHeight="true" outlineLevel="0" collapsed="false">
      <c r="A957" s="37"/>
      <c r="B957" s="37"/>
      <c r="C957" s="37"/>
      <c r="D957" s="36"/>
      <c r="E957" s="36"/>
      <c r="F957" s="36"/>
      <c r="G957" s="36"/>
      <c r="I957" s="36"/>
      <c r="J957" s="36"/>
      <c r="K957" s="36"/>
      <c r="L957" s="36"/>
      <c r="M957" s="36"/>
      <c r="N957" s="36"/>
      <c r="O957" s="36"/>
      <c r="P957" s="36"/>
      <c r="Q957" s="36"/>
      <c r="R957" s="36"/>
      <c r="S957" s="36"/>
      <c r="T957" s="36"/>
      <c r="U957" s="36"/>
      <c r="V957" s="36"/>
      <c r="W957" s="36"/>
      <c r="X957" s="36"/>
      <c r="Y957" s="36"/>
      <c r="Z957" s="36"/>
    </row>
    <row r="958" customFormat="false" ht="15.75" hidden="false" customHeight="true" outlineLevel="0" collapsed="false">
      <c r="A958" s="37"/>
      <c r="B958" s="37"/>
      <c r="C958" s="37"/>
      <c r="D958" s="36"/>
      <c r="E958" s="36"/>
      <c r="F958" s="36"/>
      <c r="G958" s="36"/>
      <c r="I958" s="36"/>
      <c r="J958" s="36"/>
      <c r="K958" s="36"/>
      <c r="L958" s="36"/>
      <c r="M958" s="36"/>
      <c r="N958" s="36"/>
      <c r="O958" s="36"/>
      <c r="P958" s="36"/>
      <c r="Q958" s="36"/>
      <c r="R958" s="36"/>
      <c r="S958" s="36"/>
      <c r="T958" s="36"/>
      <c r="U958" s="36"/>
      <c r="V958" s="36"/>
      <c r="W958" s="36"/>
      <c r="X958" s="36"/>
      <c r="Y958" s="36"/>
      <c r="Z958" s="36"/>
    </row>
    <row r="959" customFormat="false" ht="15.75" hidden="false" customHeight="true" outlineLevel="0" collapsed="false">
      <c r="A959" s="37"/>
      <c r="B959" s="37"/>
      <c r="C959" s="37"/>
      <c r="D959" s="36"/>
      <c r="E959" s="36"/>
      <c r="F959" s="36"/>
      <c r="G959" s="36"/>
      <c r="I959" s="36"/>
      <c r="J959" s="36"/>
      <c r="K959" s="36"/>
      <c r="L959" s="36"/>
      <c r="M959" s="36"/>
      <c r="N959" s="36"/>
      <c r="O959" s="36"/>
      <c r="P959" s="36"/>
      <c r="Q959" s="36"/>
      <c r="R959" s="36"/>
      <c r="S959" s="36"/>
      <c r="T959" s="36"/>
      <c r="U959" s="36"/>
      <c r="V959" s="36"/>
      <c r="W959" s="36"/>
      <c r="X959" s="36"/>
      <c r="Y959" s="36"/>
      <c r="Z959" s="36"/>
    </row>
    <row r="960" customFormat="false" ht="15.75" hidden="false" customHeight="true" outlineLevel="0" collapsed="false">
      <c r="A960" s="37"/>
      <c r="B960" s="37"/>
      <c r="C960" s="37"/>
      <c r="D960" s="36"/>
      <c r="E960" s="36"/>
      <c r="F960" s="36"/>
      <c r="G960" s="36"/>
      <c r="I960" s="36"/>
      <c r="J960" s="36"/>
      <c r="K960" s="36"/>
      <c r="L960" s="36"/>
      <c r="M960" s="36"/>
      <c r="N960" s="36"/>
      <c r="O960" s="36"/>
      <c r="P960" s="36"/>
      <c r="Q960" s="36"/>
      <c r="R960" s="36"/>
      <c r="S960" s="36"/>
      <c r="T960" s="36"/>
      <c r="U960" s="36"/>
      <c r="V960" s="36"/>
      <c r="W960" s="36"/>
      <c r="X960" s="36"/>
      <c r="Y960" s="36"/>
      <c r="Z960" s="36"/>
    </row>
    <row r="961" customFormat="false" ht="15.75" hidden="false" customHeight="true" outlineLevel="0" collapsed="false">
      <c r="A961" s="37"/>
      <c r="B961" s="37"/>
      <c r="C961" s="37"/>
      <c r="D961" s="36"/>
      <c r="E961" s="36"/>
      <c r="F961" s="36"/>
      <c r="G961" s="36"/>
      <c r="I961" s="36"/>
      <c r="J961" s="36"/>
      <c r="K961" s="36"/>
      <c r="L961" s="36"/>
      <c r="M961" s="36"/>
      <c r="N961" s="36"/>
      <c r="O961" s="36"/>
      <c r="P961" s="36"/>
      <c r="Q961" s="36"/>
      <c r="R961" s="36"/>
      <c r="S961" s="36"/>
      <c r="T961" s="36"/>
      <c r="U961" s="36"/>
      <c r="V961" s="36"/>
      <c r="W961" s="36"/>
      <c r="X961" s="36"/>
      <c r="Y961" s="36"/>
      <c r="Z961" s="36"/>
    </row>
    <row r="962" customFormat="false" ht="15.75" hidden="false" customHeight="true" outlineLevel="0" collapsed="false">
      <c r="A962" s="37"/>
      <c r="B962" s="37"/>
      <c r="C962" s="37"/>
      <c r="D962" s="36"/>
      <c r="E962" s="36"/>
      <c r="F962" s="36"/>
      <c r="G962" s="36"/>
      <c r="I962" s="36"/>
      <c r="J962" s="36"/>
      <c r="K962" s="36"/>
      <c r="L962" s="36"/>
      <c r="M962" s="36"/>
      <c r="N962" s="36"/>
      <c r="O962" s="36"/>
      <c r="P962" s="36"/>
      <c r="Q962" s="36"/>
      <c r="R962" s="36"/>
      <c r="S962" s="36"/>
      <c r="T962" s="36"/>
      <c r="U962" s="36"/>
      <c r="V962" s="36"/>
      <c r="W962" s="36"/>
      <c r="X962" s="36"/>
      <c r="Y962" s="36"/>
      <c r="Z962" s="36"/>
    </row>
    <row r="963" customFormat="false" ht="15.75" hidden="false" customHeight="true" outlineLevel="0" collapsed="false">
      <c r="A963" s="37"/>
      <c r="B963" s="37"/>
      <c r="C963" s="37"/>
      <c r="D963" s="36"/>
      <c r="E963" s="36"/>
      <c r="F963" s="36"/>
      <c r="G963" s="36"/>
      <c r="I963" s="36"/>
      <c r="J963" s="36"/>
      <c r="K963" s="36"/>
      <c r="L963" s="36"/>
      <c r="M963" s="36"/>
      <c r="N963" s="36"/>
      <c r="O963" s="36"/>
      <c r="P963" s="36"/>
      <c r="Q963" s="36"/>
      <c r="R963" s="36"/>
      <c r="S963" s="36"/>
      <c r="T963" s="36"/>
      <c r="U963" s="36"/>
      <c r="V963" s="36"/>
      <c r="W963" s="36"/>
      <c r="X963" s="36"/>
      <c r="Y963" s="36"/>
      <c r="Z963" s="36"/>
    </row>
    <row r="964" customFormat="false" ht="15.75" hidden="false" customHeight="true" outlineLevel="0" collapsed="false">
      <c r="A964" s="37"/>
      <c r="B964" s="37"/>
      <c r="C964" s="37"/>
      <c r="D964" s="36"/>
      <c r="E964" s="36"/>
      <c r="F964" s="36"/>
      <c r="G964" s="36"/>
      <c r="I964" s="36"/>
      <c r="J964" s="36"/>
      <c r="K964" s="36"/>
      <c r="L964" s="36"/>
      <c r="M964" s="36"/>
      <c r="N964" s="36"/>
      <c r="O964" s="36"/>
      <c r="P964" s="36"/>
      <c r="Q964" s="36"/>
      <c r="R964" s="36"/>
      <c r="S964" s="36"/>
      <c r="T964" s="36"/>
      <c r="U964" s="36"/>
      <c r="V964" s="36"/>
      <c r="W964" s="36"/>
      <c r="X964" s="36"/>
      <c r="Y964" s="36"/>
      <c r="Z964" s="36"/>
    </row>
    <row r="965" customFormat="false" ht="15.75" hidden="false" customHeight="true" outlineLevel="0" collapsed="false">
      <c r="A965" s="37"/>
      <c r="B965" s="37"/>
      <c r="C965" s="37"/>
      <c r="D965" s="36"/>
      <c r="E965" s="36"/>
      <c r="F965" s="36"/>
      <c r="G965" s="36"/>
      <c r="I965" s="36"/>
      <c r="J965" s="36"/>
      <c r="K965" s="36"/>
      <c r="L965" s="36"/>
      <c r="M965" s="36"/>
      <c r="N965" s="36"/>
      <c r="O965" s="36"/>
      <c r="P965" s="36"/>
      <c r="Q965" s="36"/>
      <c r="R965" s="36"/>
      <c r="S965" s="36"/>
      <c r="T965" s="36"/>
      <c r="U965" s="36"/>
      <c r="V965" s="36"/>
      <c r="W965" s="36"/>
      <c r="X965" s="36"/>
      <c r="Y965" s="36"/>
      <c r="Z965" s="36"/>
    </row>
    <row r="966" customFormat="false" ht="15.75" hidden="false" customHeight="true" outlineLevel="0" collapsed="false">
      <c r="A966" s="37"/>
      <c r="B966" s="37"/>
      <c r="C966" s="37"/>
      <c r="D966" s="36"/>
      <c r="E966" s="36"/>
      <c r="F966" s="36"/>
      <c r="G966" s="36"/>
      <c r="I966" s="36"/>
      <c r="J966" s="36"/>
      <c r="K966" s="36"/>
      <c r="L966" s="36"/>
      <c r="M966" s="36"/>
      <c r="N966" s="36"/>
      <c r="O966" s="36"/>
      <c r="P966" s="36"/>
      <c r="Q966" s="36"/>
      <c r="R966" s="36"/>
      <c r="S966" s="36"/>
      <c r="T966" s="36"/>
      <c r="U966" s="36"/>
      <c r="V966" s="36"/>
      <c r="W966" s="36"/>
      <c r="X966" s="36"/>
      <c r="Y966" s="36"/>
      <c r="Z966" s="36"/>
    </row>
    <row r="967" customFormat="false" ht="15.75" hidden="false" customHeight="true" outlineLevel="0" collapsed="false">
      <c r="A967" s="37"/>
      <c r="B967" s="37"/>
      <c r="C967" s="37"/>
      <c r="D967" s="36"/>
      <c r="E967" s="36"/>
      <c r="F967" s="36"/>
      <c r="G967" s="36"/>
      <c r="I967" s="36"/>
      <c r="J967" s="36"/>
      <c r="K967" s="36"/>
      <c r="L967" s="36"/>
      <c r="M967" s="36"/>
      <c r="N967" s="36"/>
      <c r="O967" s="36"/>
      <c r="P967" s="36"/>
      <c r="Q967" s="36"/>
      <c r="R967" s="36"/>
      <c r="S967" s="36"/>
      <c r="T967" s="36"/>
      <c r="U967" s="36"/>
      <c r="V967" s="36"/>
      <c r="W967" s="36"/>
      <c r="X967" s="36"/>
      <c r="Y967" s="36"/>
      <c r="Z967" s="36"/>
    </row>
    <row r="968" customFormat="false" ht="15.75" hidden="false" customHeight="true" outlineLevel="0" collapsed="false">
      <c r="A968" s="37"/>
      <c r="B968" s="37"/>
      <c r="C968" s="37"/>
      <c r="D968" s="36"/>
      <c r="E968" s="36"/>
      <c r="F968" s="36"/>
      <c r="G968" s="36"/>
      <c r="I968" s="36"/>
      <c r="J968" s="36"/>
      <c r="K968" s="36"/>
      <c r="L968" s="36"/>
      <c r="M968" s="36"/>
      <c r="N968" s="36"/>
      <c r="O968" s="36"/>
      <c r="P968" s="36"/>
      <c r="Q968" s="36"/>
      <c r="R968" s="36"/>
      <c r="S968" s="36"/>
      <c r="T968" s="36"/>
      <c r="U968" s="36"/>
      <c r="V968" s="36"/>
      <c r="W968" s="36"/>
      <c r="X968" s="36"/>
      <c r="Y968" s="36"/>
      <c r="Z968" s="36"/>
    </row>
    <row r="969" customFormat="false" ht="15.75" hidden="false" customHeight="true" outlineLevel="0" collapsed="false">
      <c r="A969" s="37"/>
      <c r="B969" s="37"/>
      <c r="C969" s="37"/>
      <c r="D969" s="36"/>
      <c r="E969" s="36"/>
      <c r="F969" s="36"/>
      <c r="G969" s="36"/>
      <c r="I969" s="36"/>
      <c r="J969" s="36"/>
      <c r="K969" s="36"/>
      <c r="L969" s="36"/>
      <c r="M969" s="36"/>
      <c r="N969" s="36"/>
      <c r="O969" s="36"/>
      <c r="P969" s="36"/>
      <c r="Q969" s="36"/>
      <c r="R969" s="36"/>
      <c r="S969" s="36"/>
      <c r="T969" s="36"/>
      <c r="U969" s="36"/>
      <c r="V969" s="36"/>
      <c r="W969" s="36"/>
      <c r="X969" s="36"/>
      <c r="Y969" s="36"/>
      <c r="Z969" s="36"/>
    </row>
    <row r="970" customFormat="false" ht="15.75" hidden="false" customHeight="true" outlineLevel="0" collapsed="false">
      <c r="A970" s="37"/>
      <c r="B970" s="37"/>
      <c r="C970" s="37"/>
      <c r="D970" s="36"/>
      <c r="E970" s="36"/>
      <c r="F970" s="36"/>
      <c r="G970" s="36"/>
      <c r="I970" s="36"/>
      <c r="J970" s="36"/>
      <c r="K970" s="36"/>
      <c r="L970" s="36"/>
      <c r="M970" s="36"/>
      <c r="N970" s="36"/>
      <c r="O970" s="36"/>
      <c r="P970" s="36"/>
      <c r="Q970" s="36"/>
      <c r="R970" s="36"/>
      <c r="S970" s="36"/>
      <c r="T970" s="36"/>
      <c r="U970" s="36"/>
      <c r="V970" s="36"/>
      <c r="W970" s="36"/>
      <c r="X970" s="36"/>
      <c r="Y970" s="36"/>
      <c r="Z970" s="36"/>
    </row>
    <row r="971" customFormat="false" ht="15.75" hidden="false" customHeight="true" outlineLevel="0" collapsed="false">
      <c r="A971" s="37"/>
      <c r="B971" s="37"/>
      <c r="C971" s="37"/>
      <c r="D971" s="36"/>
      <c r="E971" s="36"/>
      <c r="F971" s="36"/>
      <c r="G971" s="36"/>
      <c r="I971" s="36"/>
      <c r="J971" s="36"/>
      <c r="K971" s="36"/>
      <c r="L971" s="36"/>
      <c r="M971" s="36"/>
      <c r="N971" s="36"/>
      <c r="O971" s="36"/>
      <c r="P971" s="36"/>
      <c r="Q971" s="36"/>
      <c r="R971" s="36"/>
      <c r="S971" s="36"/>
      <c r="T971" s="36"/>
      <c r="U971" s="36"/>
      <c r="V971" s="36"/>
      <c r="W971" s="36"/>
      <c r="X971" s="36"/>
      <c r="Y971" s="36"/>
      <c r="Z971" s="36"/>
    </row>
    <row r="972" customFormat="false" ht="15.75" hidden="false" customHeight="true" outlineLevel="0" collapsed="false">
      <c r="A972" s="37"/>
      <c r="B972" s="37"/>
      <c r="C972" s="37"/>
      <c r="D972" s="36"/>
      <c r="E972" s="36"/>
      <c r="F972" s="36"/>
      <c r="G972" s="36"/>
      <c r="I972" s="36"/>
      <c r="J972" s="36"/>
      <c r="K972" s="36"/>
      <c r="L972" s="36"/>
      <c r="M972" s="36"/>
      <c r="N972" s="36"/>
      <c r="O972" s="36"/>
      <c r="P972" s="36"/>
      <c r="Q972" s="36"/>
      <c r="R972" s="36"/>
      <c r="S972" s="36"/>
      <c r="T972" s="36"/>
      <c r="U972" s="36"/>
      <c r="V972" s="36"/>
      <c r="W972" s="36"/>
      <c r="X972" s="36"/>
      <c r="Y972" s="36"/>
      <c r="Z972" s="36"/>
    </row>
    <row r="973" customFormat="false" ht="15.75" hidden="false" customHeight="true" outlineLevel="0" collapsed="false">
      <c r="A973" s="37"/>
      <c r="B973" s="37"/>
      <c r="C973" s="37"/>
      <c r="D973" s="36"/>
      <c r="E973" s="36"/>
      <c r="F973" s="36"/>
      <c r="G973" s="36"/>
      <c r="I973" s="36"/>
      <c r="J973" s="36"/>
      <c r="K973" s="36"/>
      <c r="L973" s="36"/>
      <c r="M973" s="36"/>
      <c r="N973" s="36"/>
      <c r="O973" s="36"/>
      <c r="P973" s="36"/>
      <c r="Q973" s="36"/>
      <c r="R973" s="36"/>
      <c r="S973" s="36"/>
      <c r="T973" s="36"/>
      <c r="U973" s="36"/>
      <c r="V973" s="36"/>
      <c r="W973" s="36"/>
      <c r="X973" s="36"/>
      <c r="Y973" s="36"/>
      <c r="Z973" s="36"/>
    </row>
    <row r="974" customFormat="false" ht="15.75" hidden="false" customHeight="true" outlineLevel="0" collapsed="false">
      <c r="A974" s="37"/>
      <c r="B974" s="37"/>
      <c r="C974" s="37"/>
      <c r="D974" s="36"/>
      <c r="E974" s="36"/>
      <c r="F974" s="36"/>
      <c r="G974" s="36"/>
      <c r="I974" s="36"/>
      <c r="J974" s="36"/>
      <c r="K974" s="36"/>
      <c r="L974" s="36"/>
      <c r="M974" s="36"/>
      <c r="N974" s="36"/>
      <c r="O974" s="36"/>
      <c r="P974" s="36"/>
      <c r="Q974" s="36"/>
      <c r="R974" s="36"/>
      <c r="S974" s="36"/>
      <c r="T974" s="36"/>
      <c r="U974" s="36"/>
      <c r="V974" s="36"/>
      <c r="W974" s="36"/>
      <c r="X974" s="36"/>
      <c r="Y974" s="36"/>
      <c r="Z974" s="36"/>
    </row>
    <row r="975" customFormat="false" ht="15.75" hidden="false" customHeight="true" outlineLevel="0" collapsed="false">
      <c r="A975" s="37"/>
      <c r="B975" s="37"/>
      <c r="C975" s="37"/>
      <c r="D975" s="36"/>
      <c r="E975" s="36"/>
      <c r="F975" s="36"/>
      <c r="G975" s="36"/>
      <c r="I975" s="36"/>
      <c r="J975" s="36"/>
      <c r="K975" s="36"/>
      <c r="L975" s="36"/>
      <c r="M975" s="36"/>
      <c r="N975" s="36"/>
      <c r="O975" s="36"/>
      <c r="P975" s="36"/>
      <c r="Q975" s="36"/>
      <c r="R975" s="36"/>
      <c r="S975" s="36"/>
      <c r="T975" s="36"/>
      <c r="U975" s="36"/>
      <c r="V975" s="36"/>
      <c r="W975" s="36"/>
      <c r="X975" s="36"/>
      <c r="Y975" s="36"/>
      <c r="Z975" s="36"/>
    </row>
    <row r="976" customFormat="false" ht="15.75" hidden="false" customHeight="true" outlineLevel="0" collapsed="false">
      <c r="A976" s="37"/>
      <c r="B976" s="37"/>
      <c r="C976" s="37"/>
      <c r="D976" s="36"/>
      <c r="E976" s="36"/>
      <c r="F976" s="36"/>
      <c r="G976" s="36"/>
      <c r="I976" s="36"/>
      <c r="J976" s="36"/>
      <c r="K976" s="36"/>
      <c r="L976" s="36"/>
      <c r="M976" s="36"/>
      <c r="N976" s="36"/>
      <c r="O976" s="36"/>
      <c r="P976" s="36"/>
      <c r="Q976" s="36"/>
      <c r="R976" s="36"/>
      <c r="S976" s="36"/>
      <c r="T976" s="36"/>
      <c r="U976" s="36"/>
      <c r="V976" s="36"/>
      <c r="W976" s="36"/>
      <c r="X976" s="36"/>
      <c r="Y976" s="36"/>
      <c r="Z976" s="36"/>
    </row>
    <row r="977" customFormat="false" ht="15.75" hidden="false" customHeight="true" outlineLevel="0" collapsed="false">
      <c r="A977" s="37"/>
      <c r="B977" s="37"/>
      <c r="C977" s="37"/>
      <c r="D977" s="36"/>
      <c r="E977" s="36"/>
      <c r="F977" s="36"/>
      <c r="G977" s="36"/>
      <c r="I977" s="36"/>
      <c r="J977" s="36"/>
      <c r="K977" s="36"/>
      <c r="L977" s="36"/>
      <c r="M977" s="36"/>
      <c r="N977" s="36"/>
      <c r="O977" s="36"/>
      <c r="P977" s="36"/>
      <c r="Q977" s="36"/>
      <c r="R977" s="36"/>
      <c r="S977" s="36"/>
      <c r="T977" s="36"/>
      <c r="U977" s="36"/>
      <c r="V977" s="36"/>
      <c r="W977" s="36"/>
      <c r="X977" s="36"/>
      <c r="Y977" s="36"/>
      <c r="Z977" s="36"/>
    </row>
    <row r="978" customFormat="false" ht="15.75" hidden="false" customHeight="true" outlineLevel="0" collapsed="false">
      <c r="A978" s="37"/>
      <c r="B978" s="37"/>
      <c r="C978" s="37"/>
      <c r="D978" s="36"/>
      <c r="E978" s="36"/>
      <c r="F978" s="36"/>
      <c r="G978" s="36"/>
      <c r="I978" s="36"/>
      <c r="J978" s="36"/>
      <c r="K978" s="36"/>
      <c r="L978" s="36"/>
      <c r="M978" s="36"/>
      <c r="N978" s="36"/>
      <c r="O978" s="36"/>
      <c r="P978" s="36"/>
      <c r="Q978" s="36"/>
      <c r="R978" s="36"/>
      <c r="S978" s="36"/>
      <c r="T978" s="36"/>
      <c r="U978" s="36"/>
      <c r="V978" s="36"/>
      <c r="W978" s="36"/>
      <c r="X978" s="36"/>
      <c r="Y978" s="36"/>
      <c r="Z978" s="36"/>
    </row>
    <row r="979" customFormat="false" ht="15.75" hidden="false" customHeight="true" outlineLevel="0" collapsed="false">
      <c r="A979" s="37"/>
      <c r="B979" s="37"/>
      <c r="C979" s="37"/>
      <c r="D979" s="36"/>
      <c r="E979" s="36"/>
      <c r="F979" s="36"/>
      <c r="G979" s="36"/>
      <c r="I979" s="36"/>
      <c r="J979" s="36"/>
      <c r="K979" s="36"/>
      <c r="L979" s="36"/>
      <c r="M979" s="36"/>
      <c r="N979" s="36"/>
      <c r="O979" s="36"/>
      <c r="P979" s="36"/>
      <c r="Q979" s="36"/>
      <c r="R979" s="36"/>
      <c r="S979" s="36"/>
      <c r="T979" s="36"/>
      <c r="U979" s="36"/>
      <c r="V979" s="36"/>
      <c r="W979" s="36"/>
      <c r="X979" s="36"/>
      <c r="Y979" s="36"/>
      <c r="Z979" s="36"/>
    </row>
    <row r="980" customFormat="false" ht="15.75" hidden="false" customHeight="true" outlineLevel="0" collapsed="false">
      <c r="A980" s="37"/>
      <c r="B980" s="37"/>
      <c r="C980" s="37"/>
      <c r="D980" s="36"/>
      <c r="E980" s="36"/>
      <c r="F980" s="36"/>
      <c r="G980" s="36"/>
      <c r="I980" s="36"/>
      <c r="J980" s="36"/>
      <c r="K980" s="36"/>
      <c r="L980" s="36"/>
      <c r="M980" s="36"/>
      <c r="N980" s="36"/>
      <c r="O980" s="36"/>
      <c r="P980" s="36"/>
      <c r="Q980" s="36"/>
      <c r="R980" s="36"/>
      <c r="S980" s="36"/>
      <c r="T980" s="36"/>
      <c r="U980" s="36"/>
      <c r="V980" s="36"/>
      <c r="W980" s="36"/>
      <c r="X980" s="36"/>
      <c r="Y980" s="36"/>
      <c r="Z980" s="36"/>
    </row>
    <row r="981" customFormat="false" ht="15.75" hidden="false" customHeight="true" outlineLevel="0" collapsed="false">
      <c r="A981" s="37"/>
      <c r="B981" s="37"/>
      <c r="C981" s="37"/>
      <c r="D981" s="36"/>
      <c r="E981" s="36"/>
      <c r="F981" s="36"/>
      <c r="G981" s="36"/>
      <c r="I981" s="36"/>
      <c r="J981" s="36"/>
      <c r="K981" s="36"/>
      <c r="L981" s="36"/>
      <c r="M981" s="36"/>
      <c r="N981" s="36"/>
      <c r="O981" s="36"/>
      <c r="P981" s="36"/>
      <c r="Q981" s="36"/>
      <c r="R981" s="36"/>
      <c r="S981" s="36"/>
      <c r="T981" s="36"/>
      <c r="U981" s="36"/>
      <c r="V981" s="36"/>
      <c r="W981" s="36"/>
      <c r="X981" s="36"/>
      <c r="Y981" s="36"/>
      <c r="Z981" s="36"/>
    </row>
    <row r="982" customFormat="false" ht="15.75" hidden="false" customHeight="true" outlineLevel="0" collapsed="false">
      <c r="A982" s="37"/>
      <c r="B982" s="37"/>
      <c r="C982" s="37"/>
      <c r="D982" s="36"/>
      <c r="E982" s="36"/>
      <c r="F982" s="36"/>
      <c r="G982" s="36"/>
      <c r="I982" s="36"/>
      <c r="J982" s="36"/>
      <c r="K982" s="36"/>
      <c r="L982" s="36"/>
      <c r="M982" s="36"/>
      <c r="N982" s="36"/>
      <c r="O982" s="36"/>
      <c r="P982" s="36"/>
      <c r="Q982" s="36"/>
      <c r="R982" s="36"/>
      <c r="S982" s="36"/>
      <c r="T982" s="36"/>
      <c r="U982" s="36"/>
      <c r="V982" s="36"/>
      <c r="W982" s="36"/>
      <c r="X982" s="36"/>
      <c r="Y982" s="36"/>
      <c r="Z982" s="36"/>
    </row>
    <row r="983" customFormat="false" ht="15.75" hidden="false" customHeight="true" outlineLevel="0" collapsed="false">
      <c r="A983" s="37"/>
      <c r="B983" s="37"/>
      <c r="C983" s="37"/>
      <c r="D983" s="36"/>
      <c r="E983" s="36"/>
      <c r="F983" s="36"/>
      <c r="G983" s="36"/>
      <c r="I983" s="36"/>
      <c r="J983" s="36"/>
      <c r="K983" s="36"/>
      <c r="L983" s="36"/>
      <c r="M983" s="36"/>
      <c r="N983" s="36"/>
      <c r="O983" s="36"/>
      <c r="P983" s="36"/>
      <c r="Q983" s="36"/>
      <c r="R983" s="36"/>
      <c r="S983" s="36"/>
      <c r="T983" s="36"/>
      <c r="U983" s="36"/>
      <c r="V983" s="36"/>
      <c r="W983" s="36"/>
      <c r="X983" s="36"/>
      <c r="Y983" s="36"/>
      <c r="Z983" s="36"/>
    </row>
    <row r="984" customFormat="false" ht="15.75" hidden="false" customHeight="true" outlineLevel="0" collapsed="false">
      <c r="A984" s="37"/>
      <c r="B984" s="37"/>
      <c r="C984" s="37"/>
      <c r="D984" s="36"/>
      <c r="E984" s="36"/>
      <c r="F984" s="36"/>
      <c r="G984" s="36"/>
      <c r="I984" s="36"/>
      <c r="J984" s="36"/>
      <c r="K984" s="36"/>
      <c r="L984" s="36"/>
      <c r="M984" s="36"/>
      <c r="N984" s="36"/>
      <c r="O984" s="36"/>
      <c r="P984" s="36"/>
      <c r="Q984" s="36"/>
      <c r="R984" s="36"/>
      <c r="S984" s="36"/>
      <c r="T984" s="36"/>
      <c r="U984" s="36"/>
      <c r="V984" s="36"/>
      <c r="W984" s="36"/>
      <c r="X984" s="36"/>
      <c r="Y984" s="36"/>
      <c r="Z984" s="36"/>
    </row>
    <row r="985" customFormat="false" ht="15.75" hidden="false" customHeight="true" outlineLevel="0" collapsed="false">
      <c r="A985" s="37"/>
      <c r="B985" s="37"/>
      <c r="C985" s="37"/>
      <c r="D985" s="36"/>
      <c r="E985" s="36"/>
      <c r="F985" s="36"/>
      <c r="G985" s="36"/>
      <c r="I985" s="36"/>
      <c r="J985" s="36"/>
      <c r="K985" s="36"/>
      <c r="L985" s="36"/>
      <c r="M985" s="36"/>
      <c r="N985" s="36"/>
      <c r="O985" s="36"/>
      <c r="P985" s="36"/>
      <c r="Q985" s="36"/>
      <c r="R985" s="36"/>
      <c r="S985" s="36"/>
      <c r="T985" s="36"/>
      <c r="U985" s="36"/>
      <c r="V985" s="36"/>
      <c r="W985" s="36"/>
      <c r="X985" s="36"/>
      <c r="Y985" s="36"/>
      <c r="Z985" s="36"/>
    </row>
    <row r="986" customFormat="false" ht="15.75" hidden="false" customHeight="true" outlineLevel="0" collapsed="false">
      <c r="A986" s="37"/>
      <c r="B986" s="37"/>
      <c r="C986" s="37"/>
      <c r="D986" s="36"/>
      <c r="E986" s="36"/>
      <c r="F986" s="36"/>
      <c r="G986" s="36"/>
      <c r="I986" s="36"/>
      <c r="J986" s="36"/>
      <c r="K986" s="36"/>
      <c r="L986" s="36"/>
      <c r="M986" s="36"/>
      <c r="N986" s="36"/>
      <c r="O986" s="36"/>
      <c r="P986" s="36"/>
      <c r="Q986" s="36"/>
      <c r="R986" s="36"/>
      <c r="S986" s="36"/>
      <c r="T986" s="36"/>
      <c r="U986" s="36"/>
      <c r="V986" s="36"/>
      <c r="W986" s="36"/>
      <c r="X986" s="36"/>
      <c r="Y986" s="36"/>
      <c r="Z986" s="36"/>
    </row>
    <row r="987" customFormat="false" ht="15.75" hidden="false" customHeight="true" outlineLevel="0" collapsed="false">
      <c r="A987" s="37"/>
      <c r="B987" s="37"/>
      <c r="C987" s="37"/>
      <c r="D987" s="36"/>
      <c r="E987" s="36"/>
      <c r="F987" s="36"/>
      <c r="G987" s="36"/>
      <c r="I987" s="36"/>
      <c r="J987" s="36"/>
      <c r="K987" s="36"/>
      <c r="L987" s="36"/>
      <c r="M987" s="36"/>
      <c r="N987" s="36"/>
      <c r="O987" s="36"/>
      <c r="P987" s="36"/>
      <c r="Q987" s="36"/>
      <c r="R987" s="36"/>
      <c r="S987" s="36"/>
      <c r="T987" s="36"/>
      <c r="U987" s="36"/>
      <c r="V987" s="36"/>
      <c r="W987" s="36"/>
      <c r="X987" s="36"/>
      <c r="Y987" s="36"/>
      <c r="Z987" s="36"/>
    </row>
    <row r="988" customFormat="false" ht="15.75" hidden="false" customHeight="true" outlineLevel="0" collapsed="false">
      <c r="A988" s="37"/>
      <c r="B988" s="37"/>
      <c r="C988" s="37"/>
      <c r="D988" s="36"/>
      <c r="E988" s="36"/>
      <c r="F988" s="36"/>
      <c r="G988" s="36"/>
      <c r="I988" s="36"/>
      <c r="J988" s="36"/>
      <c r="K988" s="36"/>
      <c r="L988" s="36"/>
      <c r="M988" s="36"/>
      <c r="N988" s="36"/>
      <c r="O988" s="36"/>
      <c r="P988" s="36"/>
      <c r="Q988" s="36"/>
      <c r="R988" s="36"/>
      <c r="S988" s="36"/>
      <c r="T988" s="36"/>
      <c r="U988" s="36"/>
      <c r="V988" s="36"/>
      <c r="W988" s="36"/>
      <c r="X988" s="36"/>
      <c r="Y988" s="36"/>
      <c r="Z988" s="36"/>
    </row>
    <row r="989" customFormat="false" ht="15.75" hidden="false" customHeight="true" outlineLevel="0" collapsed="false">
      <c r="A989" s="37"/>
      <c r="B989" s="37"/>
      <c r="C989" s="37"/>
      <c r="D989" s="36"/>
      <c r="E989" s="36"/>
      <c r="F989" s="36"/>
      <c r="G989" s="36"/>
      <c r="I989" s="36"/>
      <c r="J989" s="36"/>
      <c r="K989" s="36"/>
      <c r="L989" s="36"/>
      <c r="M989" s="36"/>
      <c r="N989" s="36"/>
      <c r="O989" s="36"/>
      <c r="P989" s="36"/>
      <c r="Q989" s="36"/>
      <c r="R989" s="36"/>
      <c r="S989" s="36"/>
      <c r="T989" s="36"/>
      <c r="U989" s="36"/>
      <c r="V989" s="36"/>
      <c r="W989" s="36"/>
      <c r="X989" s="36"/>
      <c r="Y989" s="36"/>
      <c r="Z989" s="36"/>
    </row>
    <row r="990" customFormat="false" ht="15.75" hidden="false" customHeight="true" outlineLevel="0" collapsed="false">
      <c r="A990" s="37"/>
      <c r="B990" s="37"/>
      <c r="C990" s="37"/>
      <c r="D990" s="36"/>
      <c r="E990" s="36"/>
      <c r="F990" s="36"/>
      <c r="G990" s="36"/>
      <c r="I990" s="36"/>
      <c r="J990" s="36"/>
      <c r="K990" s="36"/>
      <c r="L990" s="36"/>
      <c r="M990" s="36"/>
      <c r="N990" s="36"/>
      <c r="O990" s="36"/>
      <c r="P990" s="36"/>
      <c r="Q990" s="36"/>
      <c r="R990" s="36"/>
      <c r="S990" s="36"/>
      <c r="T990" s="36"/>
      <c r="U990" s="36"/>
      <c r="V990" s="36"/>
      <c r="W990" s="36"/>
      <c r="X990" s="36"/>
      <c r="Y990" s="36"/>
      <c r="Z990" s="36"/>
    </row>
    <row r="991" customFormat="false" ht="15.75" hidden="false" customHeight="true" outlineLevel="0" collapsed="false">
      <c r="A991" s="37"/>
      <c r="B991" s="37"/>
      <c r="C991" s="37"/>
      <c r="D991" s="36"/>
      <c r="E991" s="36"/>
      <c r="F991" s="36"/>
      <c r="G991" s="36"/>
      <c r="I991" s="36"/>
      <c r="J991" s="36"/>
      <c r="K991" s="36"/>
      <c r="L991" s="36"/>
      <c r="M991" s="36"/>
      <c r="N991" s="36"/>
      <c r="O991" s="36"/>
      <c r="P991" s="36"/>
      <c r="Q991" s="36"/>
      <c r="R991" s="36"/>
      <c r="S991" s="36"/>
      <c r="T991" s="36"/>
      <c r="U991" s="36"/>
      <c r="V991" s="36"/>
      <c r="W991" s="36"/>
      <c r="X991" s="36"/>
      <c r="Y991" s="36"/>
      <c r="Z991" s="36"/>
    </row>
    <row r="992" customFormat="false" ht="15.75" hidden="false" customHeight="true" outlineLevel="0" collapsed="false">
      <c r="A992" s="37"/>
      <c r="B992" s="37"/>
      <c r="C992" s="37"/>
      <c r="D992" s="36"/>
      <c r="E992" s="36"/>
      <c r="F992" s="36"/>
      <c r="G992" s="36"/>
      <c r="I992" s="36"/>
      <c r="J992" s="36"/>
      <c r="K992" s="36"/>
      <c r="L992" s="36"/>
      <c r="M992" s="36"/>
      <c r="N992" s="36"/>
      <c r="O992" s="36"/>
      <c r="P992" s="36"/>
      <c r="Q992" s="36"/>
      <c r="R992" s="36"/>
      <c r="S992" s="36"/>
      <c r="T992" s="36"/>
      <c r="U992" s="36"/>
      <c r="V992" s="36"/>
      <c r="W992" s="36"/>
      <c r="X992" s="36"/>
      <c r="Y992" s="36"/>
      <c r="Z992" s="36"/>
    </row>
    <row r="993" customFormat="false" ht="15.75" hidden="false" customHeight="true" outlineLevel="0" collapsed="false">
      <c r="A993" s="37"/>
      <c r="B993" s="37"/>
      <c r="C993" s="37"/>
      <c r="D993" s="36"/>
      <c r="E993" s="36"/>
      <c r="F993" s="36"/>
      <c r="G993" s="36"/>
      <c r="I993" s="36"/>
      <c r="J993" s="36"/>
      <c r="K993" s="36"/>
      <c r="L993" s="36"/>
      <c r="M993" s="36"/>
      <c r="N993" s="36"/>
      <c r="O993" s="36"/>
      <c r="P993" s="36"/>
      <c r="Q993" s="36"/>
      <c r="R993" s="36"/>
      <c r="S993" s="36"/>
      <c r="T993" s="36"/>
      <c r="U993" s="36"/>
      <c r="V993" s="36"/>
      <c r="W993" s="36"/>
      <c r="X993" s="36"/>
      <c r="Y993" s="36"/>
      <c r="Z993" s="36"/>
    </row>
    <row r="994" customFormat="false" ht="15.75" hidden="false" customHeight="true" outlineLevel="0" collapsed="false">
      <c r="A994" s="37"/>
      <c r="B994" s="37"/>
      <c r="C994" s="37"/>
      <c r="D994" s="36"/>
      <c r="E994" s="36"/>
      <c r="F994" s="36"/>
      <c r="G994" s="36"/>
      <c r="I994" s="36"/>
      <c r="J994" s="36"/>
      <c r="K994" s="36"/>
      <c r="L994" s="36"/>
      <c r="M994" s="36"/>
      <c r="N994" s="36"/>
      <c r="O994" s="36"/>
      <c r="P994" s="36"/>
      <c r="Q994" s="36"/>
      <c r="R994" s="36"/>
      <c r="S994" s="36"/>
      <c r="T994" s="36"/>
      <c r="U994" s="36"/>
      <c r="V994" s="36"/>
      <c r="W994" s="36"/>
      <c r="X994" s="36"/>
      <c r="Y994" s="36"/>
      <c r="Z994" s="36"/>
    </row>
    <row r="995" customFormat="false" ht="15.75" hidden="false" customHeight="true" outlineLevel="0" collapsed="false">
      <c r="A995" s="37"/>
      <c r="B995" s="37"/>
      <c r="C995" s="37"/>
      <c r="D995" s="36"/>
      <c r="E995" s="36"/>
      <c r="F995" s="36"/>
      <c r="G995" s="36"/>
      <c r="I995" s="36"/>
      <c r="J995" s="36"/>
      <c r="K995" s="36"/>
      <c r="L995" s="36"/>
      <c r="M995" s="36"/>
      <c r="N995" s="36"/>
      <c r="O995" s="36"/>
      <c r="P995" s="36"/>
      <c r="Q995" s="36"/>
      <c r="R995" s="36"/>
      <c r="S995" s="36"/>
      <c r="T995" s="36"/>
      <c r="U995" s="36"/>
      <c r="V995" s="36"/>
      <c r="W995" s="36"/>
      <c r="X995" s="36"/>
      <c r="Y995" s="36"/>
      <c r="Z995" s="36"/>
    </row>
    <row r="996" customFormat="false" ht="15.75" hidden="false" customHeight="true" outlineLevel="0" collapsed="false">
      <c r="A996" s="37"/>
      <c r="B996" s="37"/>
      <c r="C996" s="37"/>
      <c r="D996" s="36"/>
      <c r="E996" s="36"/>
      <c r="F996" s="36"/>
      <c r="G996" s="36"/>
      <c r="I996" s="36"/>
      <c r="J996" s="36"/>
      <c r="K996" s="36"/>
      <c r="L996" s="36"/>
      <c r="M996" s="36"/>
      <c r="N996" s="36"/>
      <c r="O996" s="36"/>
      <c r="P996" s="36"/>
      <c r="Q996" s="36"/>
      <c r="R996" s="36"/>
      <c r="S996" s="36"/>
      <c r="T996" s="36"/>
      <c r="U996" s="36"/>
      <c r="V996" s="36"/>
      <c r="W996" s="36"/>
      <c r="X996" s="36"/>
      <c r="Y996" s="36"/>
      <c r="Z996" s="36"/>
    </row>
    <row r="997" customFormat="false" ht="15.75" hidden="false" customHeight="true" outlineLevel="0" collapsed="false">
      <c r="A997" s="37"/>
      <c r="B997" s="37"/>
      <c r="C997" s="37"/>
      <c r="D997" s="36"/>
      <c r="E997" s="36"/>
      <c r="F997" s="36"/>
      <c r="G997" s="36"/>
      <c r="I997" s="36"/>
      <c r="J997" s="36"/>
      <c r="K997" s="36"/>
      <c r="L997" s="36"/>
      <c r="M997" s="36"/>
      <c r="N997" s="36"/>
      <c r="O997" s="36"/>
      <c r="P997" s="36"/>
      <c r="Q997" s="36"/>
      <c r="R997" s="36"/>
      <c r="S997" s="36"/>
      <c r="T997" s="36"/>
      <c r="U997" s="36"/>
      <c r="V997" s="36"/>
      <c r="W997" s="36"/>
      <c r="X997" s="36"/>
      <c r="Y997" s="36"/>
      <c r="Z997" s="36"/>
    </row>
    <row r="998" customFormat="false" ht="15.75" hidden="false" customHeight="true" outlineLevel="0" collapsed="false">
      <c r="A998" s="37"/>
      <c r="B998" s="37"/>
      <c r="C998" s="37"/>
      <c r="D998" s="36"/>
      <c r="E998" s="36"/>
      <c r="F998" s="36"/>
      <c r="G998" s="36"/>
      <c r="I998" s="36"/>
      <c r="J998" s="36"/>
      <c r="K998" s="36"/>
      <c r="L998" s="36"/>
      <c r="M998" s="36"/>
      <c r="N998" s="36"/>
      <c r="O998" s="36"/>
      <c r="P998" s="36"/>
      <c r="Q998" s="36"/>
      <c r="R998" s="36"/>
      <c r="S998" s="36"/>
      <c r="T998" s="36"/>
      <c r="U998" s="36"/>
      <c r="V998" s="36"/>
      <c r="W998" s="36"/>
      <c r="X998" s="36"/>
      <c r="Y998" s="36"/>
      <c r="Z998" s="36"/>
    </row>
    <row r="999" customFormat="false" ht="15.75" hidden="false" customHeight="true" outlineLevel="0" collapsed="false">
      <c r="A999" s="37"/>
      <c r="B999" s="37"/>
      <c r="C999" s="37"/>
      <c r="D999" s="36"/>
      <c r="E999" s="36"/>
      <c r="F999" s="36"/>
      <c r="G999" s="36"/>
      <c r="I999" s="36"/>
      <c r="J999" s="36"/>
      <c r="K999" s="36"/>
      <c r="L999" s="36"/>
      <c r="M999" s="36"/>
      <c r="N999" s="36"/>
      <c r="O999" s="36"/>
      <c r="P999" s="36"/>
      <c r="Q999" s="36"/>
      <c r="R999" s="36"/>
      <c r="S999" s="36"/>
      <c r="T999" s="36"/>
      <c r="U999" s="36"/>
      <c r="V999" s="36"/>
      <c r="W999" s="36"/>
      <c r="X999" s="36"/>
      <c r="Y999" s="36"/>
      <c r="Z999" s="36"/>
    </row>
    <row r="1000" customFormat="false" ht="15.75" hidden="false" customHeight="true" outlineLevel="0" collapsed="false">
      <c r="A1000" s="37"/>
      <c r="B1000" s="37"/>
      <c r="C1000" s="37"/>
      <c r="D1000" s="36"/>
      <c r="E1000" s="36"/>
      <c r="F1000" s="36"/>
      <c r="G1000" s="36"/>
      <c r="I1000" s="36"/>
      <c r="J1000" s="36"/>
      <c r="K1000" s="36"/>
      <c r="L1000" s="36"/>
      <c r="M1000" s="36"/>
      <c r="N1000" s="36"/>
      <c r="O1000" s="36"/>
      <c r="P1000" s="36"/>
      <c r="Q1000" s="36"/>
      <c r="R1000" s="36"/>
      <c r="S1000" s="36"/>
      <c r="T1000" s="36"/>
      <c r="U1000" s="36"/>
      <c r="V1000" s="36"/>
      <c r="W1000" s="36"/>
      <c r="X1000" s="36"/>
      <c r="Y1000" s="36"/>
      <c r="Z1000" s="36"/>
    </row>
  </sheetData>
  <mergeCells count="1">
    <mergeCell ref="A1:G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tableParts>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0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40" activeCellId="0" sqref="B140"/>
    </sheetView>
  </sheetViews>
  <sheetFormatPr defaultColWidth="14.43359375" defaultRowHeight="15" zeroHeight="false" outlineLevelRow="0" outlineLevelCol="0"/>
  <cols>
    <col collapsed="false" customWidth="true" hidden="false" outlineLevel="0" max="1" min="1" style="0" width="22.66"/>
    <col collapsed="false" customWidth="true" hidden="false" outlineLevel="0" max="2" min="2" style="53" width="10.51"/>
    <col collapsed="false" customWidth="true" hidden="false" outlineLevel="0" max="3" min="3" style="0" width="36.21"/>
    <col collapsed="false" customWidth="true" hidden="false" outlineLevel="0" max="26" min="4" style="0" width="11.43"/>
  </cols>
  <sheetData>
    <row r="1" customFormat="false" ht="15" hidden="false" customHeight="false" outlineLevel="0" collapsed="false">
      <c r="A1" s="22" t="s">
        <v>471</v>
      </c>
      <c r="B1" s="5" t="s">
        <v>36</v>
      </c>
      <c r="C1" s="22" t="s">
        <v>34</v>
      </c>
      <c r="D1" s="22" t="s">
        <v>435</v>
      </c>
    </row>
    <row r="2" customFormat="false" ht="15" hidden="false" customHeight="false" outlineLevel="0" collapsed="false">
      <c r="A2" s="22" t="s">
        <v>472</v>
      </c>
      <c r="B2" s="5" t="s">
        <v>473</v>
      </c>
      <c r="C2" s="22" t="s">
        <v>86</v>
      </c>
      <c r="D2" s="54" t="s">
        <v>474</v>
      </c>
    </row>
    <row r="3" customFormat="false" ht="15" hidden="false" customHeight="false" outlineLevel="0" collapsed="false">
      <c r="A3" s="22" t="s">
        <v>475</v>
      </c>
      <c r="B3" s="5" t="s">
        <v>473</v>
      </c>
      <c r="C3" s="22" t="s">
        <v>427</v>
      </c>
      <c r="D3" s="54" t="s">
        <v>476</v>
      </c>
    </row>
    <row r="4" customFormat="false" ht="15" hidden="false" customHeight="false" outlineLevel="0" collapsed="false">
      <c r="A4" s="22" t="s">
        <v>477</v>
      </c>
      <c r="B4" s="5" t="s">
        <v>473</v>
      </c>
      <c r="C4" s="22" t="s">
        <v>145</v>
      </c>
      <c r="D4" s="54" t="s">
        <v>478</v>
      </c>
    </row>
    <row r="5" customFormat="false" ht="15" hidden="false" customHeight="false" outlineLevel="0" collapsed="false">
      <c r="A5" s="22" t="s">
        <v>479</v>
      </c>
      <c r="B5" s="5" t="s">
        <v>473</v>
      </c>
      <c r="C5" s="22" t="s">
        <v>480</v>
      </c>
      <c r="D5" s="54" t="s">
        <v>481</v>
      </c>
    </row>
    <row r="6" customFormat="false" ht="15" hidden="false" customHeight="false" outlineLevel="0" collapsed="false">
      <c r="A6" s="22" t="s">
        <v>482</v>
      </c>
      <c r="B6" s="5" t="s">
        <v>55</v>
      </c>
      <c r="C6" s="22" t="s">
        <v>427</v>
      </c>
      <c r="D6" s="54" t="s">
        <v>483</v>
      </c>
    </row>
    <row r="7" customFormat="false" ht="15" hidden="false" customHeight="false" outlineLevel="0" collapsed="false">
      <c r="A7" s="22" t="s">
        <v>484</v>
      </c>
      <c r="B7" s="5" t="s">
        <v>55</v>
      </c>
      <c r="C7" s="22" t="s">
        <v>158</v>
      </c>
      <c r="D7" s="54" t="s">
        <v>485</v>
      </c>
    </row>
    <row r="8" customFormat="false" ht="15" hidden="false" customHeight="false" outlineLevel="0" collapsed="false">
      <c r="A8" s="22" t="s">
        <v>486</v>
      </c>
      <c r="B8" s="5" t="s">
        <v>473</v>
      </c>
      <c r="C8" s="22" t="s">
        <v>158</v>
      </c>
      <c r="D8" s="54" t="s">
        <v>487</v>
      </c>
    </row>
    <row r="9" customFormat="false" ht="15" hidden="false" customHeight="false" outlineLevel="0" collapsed="false">
      <c r="A9" s="22" t="s">
        <v>488</v>
      </c>
      <c r="B9" s="5" t="s">
        <v>473</v>
      </c>
      <c r="C9" s="22" t="s">
        <v>489</v>
      </c>
      <c r="D9" s="54" t="s">
        <v>490</v>
      </c>
    </row>
    <row r="10" customFormat="false" ht="15" hidden="false" customHeight="false" outlineLevel="0" collapsed="false">
      <c r="A10" s="22" t="s">
        <v>491</v>
      </c>
      <c r="B10" s="5" t="s">
        <v>55</v>
      </c>
      <c r="C10" s="22" t="s">
        <v>492</v>
      </c>
      <c r="D10" s="54" t="s">
        <v>493</v>
      </c>
    </row>
    <row r="11" customFormat="false" ht="15" hidden="false" customHeight="false" outlineLevel="0" collapsed="false">
      <c r="A11" s="22" t="s">
        <v>494</v>
      </c>
      <c r="B11" s="5" t="s">
        <v>473</v>
      </c>
      <c r="C11" s="22" t="s">
        <v>272</v>
      </c>
      <c r="D11" s="54" t="s">
        <v>495</v>
      </c>
    </row>
    <row r="12" customFormat="false" ht="15" hidden="false" customHeight="false" outlineLevel="0" collapsed="false">
      <c r="A12" s="22" t="s">
        <v>496</v>
      </c>
      <c r="B12" s="5" t="s">
        <v>473</v>
      </c>
      <c r="C12" s="22" t="s">
        <v>158</v>
      </c>
      <c r="D12" s="54" t="s">
        <v>497</v>
      </c>
    </row>
    <row r="13" customFormat="false" ht="15" hidden="false" customHeight="false" outlineLevel="0" collapsed="false">
      <c r="A13" s="22" t="s">
        <v>498</v>
      </c>
      <c r="B13" s="5" t="s">
        <v>473</v>
      </c>
      <c r="C13" s="22" t="s">
        <v>499</v>
      </c>
      <c r="D13" s="54" t="s">
        <v>500</v>
      </c>
    </row>
    <row r="14" customFormat="false" ht="15" hidden="false" customHeight="false" outlineLevel="0" collapsed="false">
      <c r="A14" s="22" t="s">
        <v>501</v>
      </c>
      <c r="B14" s="5" t="s">
        <v>473</v>
      </c>
      <c r="C14" s="22" t="s">
        <v>158</v>
      </c>
      <c r="D14" s="54" t="s">
        <v>502</v>
      </c>
    </row>
    <row r="15" customFormat="false" ht="15" hidden="false" customHeight="false" outlineLevel="0" collapsed="false">
      <c r="A15" s="22" t="s">
        <v>503</v>
      </c>
      <c r="B15" s="5" t="s">
        <v>55</v>
      </c>
      <c r="C15" s="22" t="s">
        <v>480</v>
      </c>
      <c r="D15" s="54" t="s">
        <v>504</v>
      </c>
    </row>
    <row r="16" customFormat="false" ht="15" hidden="false" customHeight="false" outlineLevel="0" collapsed="false">
      <c r="A16" s="22" t="s">
        <v>505</v>
      </c>
      <c r="B16" s="5" t="s">
        <v>506</v>
      </c>
      <c r="C16" s="22" t="s">
        <v>427</v>
      </c>
      <c r="D16" s="54" t="s">
        <v>507</v>
      </c>
    </row>
    <row r="17" customFormat="false" ht="15" hidden="false" customHeight="false" outlineLevel="0" collapsed="false">
      <c r="A17" s="22" t="s">
        <v>508</v>
      </c>
      <c r="B17" s="5" t="s">
        <v>57</v>
      </c>
      <c r="C17" s="22" t="s">
        <v>158</v>
      </c>
      <c r="D17" s="54" t="s">
        <v>509</v>
      </c>
    </row>
    <row r="18" customFormat="false" ht="15" hidden="false" customHeight="false" outlineLevel="0" collapsed="false">
      <c r="A18" s="22" t="s">
        <v>510</v>
      </c>
      <c r="B18" s="5" t="s">
        <v>473</v>
      </c>
      <c r="C18" s="22" t="s">
        <v>158</v>
      </c>
      <c r="D18" s="54" t="s">
        <v>511</v>
      </c>
    </row>
    <row r="19" customFormat="false" ht="15" hidden="false" customHeight="false" outlineLevel="0" collapsed="false">
      <c r="A19" s="22" t="s">
        <v>512</v>
      </c>
      <c r="B19" s="5" t="s">
        <v>57</v>
      </c>
      <c r="C19" s="22" t="s">
        <v>293</v>
      </c>
      <c r="D19" s="54" t="s">
        <v>513</v>
      </c>
    </row>
    <row r="20" customFormat="false" ht="15" hidden="false" customHeight="false" outlineLevel="0" collapsed="false">
      <c r="A20" s="22" t="s">
        <v>514</v>
      </c>
      <c r="B20" s="5" t="s">
        <v>55</v>
      </c>
      <c r="C20" s="22" t="s">
        <v>427</v>
      </c>
      <c r="D20" s="54" t="s">
        <v>515</v>
      </c>
    </row>
    <row r="21" customFormat="false" ht="15" hidden="false" customHeight="false" outlineLevel="0" collapsed="false">
      <c r="A21" s="22" t="s">
        <v>516</v>
      </c>
      <c r="B21" s="5" t="s">
        <v>55</v>
      </c>
      <c r="C21" s="22" t="s">
        <v>272</v>
      </c>
      <c r="D21" s="54" t="s">
        <v>517</v>
      </c>
    </row>
    <row r="22" customFormat="false" ht="15.75" hidden="false" customHeight="true" outlineLevel="0" collapsed="false">
      <c r="A22" s="22" t="s">
        <v>518</v>
      </c>
      <c r="B22" s="5" t="s">
        <v>519</v>
      </c>
      <c r="C22" s="22" t="s">
        <v>520</v>
      </c>
      <c r="D22" s="54" t="s">
        <v>521</v>
      </c>
    </row>
    <row r="23" customFormat="false" ht="15.75" hidden="false" customHeight="true" outlineLevel="0" collapsed="false">
      <c r="A23" s="22" t="s">
        <v>522</v>
      </c>
      <c r="B23" s="5" t="s">
        <v>57</v>
      </c>
      <c r="C23" s="22" t="s">
        <v>523</v>
      </c>
      <c r="D23" s="54" t="s">
        <v>524</v>
      </c>
    </row>
    <row r="24" customFormat="false" ht="15.75" hidden="false" customHeight="true" outlineLevel="0" collapsed="false">
      <c r="A24" s="22" t="s">
        <v>525</v>
      </c>
      <c r="B24" s="5" t="s">
        <v>55</v>
      </c>
      <c r="C24" s="22" t="s">
        <v>526</v>
      </c>
      <c r="D24" s="54" t="s">
        <v>527</v>
      </c>
    </row>
    <row r="25" customFormat="false" ht="15.75" hidden="false" customHeight="true" outlineLevel="0" collapsed="false">
      <c r="A25" s="22" t="s">
        <v>528</v>
      </c>
      <c r="B25" s="5" t="s">
        <v>55</v>
      </c>
      <c r="C25" s="22" t="s">
        <v>427</v>
      </c>
      <c r="D25" s="54" t="s">
        <v>529</v>
      </c>
    </row>
    <row r="26" customFormat="false" ht="15.75" hidden="false" customHeight="true" outlineLevel="0" collapsed="false">
      <c r="A26" s="22" t="s">
        <v>530</v>
      </c>
      <c r="B26" s="5" t="s">
        <v>473</v>
      </c>
      <c r="C26" s="22" t="s">
        <v>427</v>
      </c>
      <c r="D26" s="54" t="s">
        <v>531</v>
      </c>
    </row>
    <row r="27" customFormat="false" ht="15.75" hidden="false" customHeight="true" outlineLevel="0" collapsed="false">
      <c r="A27" s="22" t="s">
        <v>532</v>
      </c>
      <c r="B27" s="5" t="s">
        <v>473</v>
      </c>
      <c r="C27" s="22" t="s">
        <v>158</v>
      </c>
      <c r="D27" s="54" t="s">
        <v>533</v>
      </c>
    </row>
    <row r="28" customFormat="false" ht="15.75" hidden="false" customHeight="true" outlineLevel="0" collapsed="false">
      <c r="A28" s="22" t="s">
        <v>534</v>
      </c>
      <c r="B28" s="5" t="s">
        <v>57</v>
      </c>
      <c r="C28" s="22" t="s">
        <v>148</v>
      </c>
      <c r="D28" s="54" t="s">
        <v>535</v>
      </c>
    </row>
    <row r="29" customFormat="false" ht="15.75" hidden="false" customHeight="true" outlineLevel="0" collapsed="false">
      <c r="A29" s="22" t="s">
        <v>536</v>
      </c>
      <c r="B29" s="5" t="s">
        <v>473</v>
      </c>
      <c r="C29" s="22" t="s">
        <v>158</v>
      </c>
      <c r="D29" s="54" t="s">
        <v>537</v>
      </c>
    </row>
    <row r="30" customFormat="false" ht="15.75" hidden="false" customHeight="true" outlineLevel="0" collapsed="false">
      <c r="A30" s="22" t="s">
        <v>538</v>
      </c>
      <c r="B30" s="5" t="s">
        <v>57</v>
      </c>
      <c r="C30" s="22" t="s">
        <v>480</v>
      </c>
      <c r="D30" s="54" t="s">
        <v>539</v>
      </c>
    </row>
    <row r="31" customFormat="false" ht="15.75" hidden="false" customHeight="true" outlineLevel="0" collapsed="false">
      <c r="A31" s="22" t="s">
        <v>540</v>
      </c>
      <c r="B31" s="5" t="s">
        <v>506</v>
      </c>
      <c r="C31" s="22" t="s">
        <v>427</v>
      </c>
      <c r="D31" s="54" t="s">
        <v>541</v>
      </c>
    </row>
    <row r="32" customFormat="false" ht="15.75" hidden="false" customHeight="true" outlineLevel="0" collapsed="false">
      <c r="A32" s="22" t="s">
        <v>542</v>
      </c>
      <c r="B32" s="5" t="s">
        <v>59</v>
      </c>
      <c r="C32" s="22" t="s">
        <v>543</v>
      </c>
      <c r="D32" s="54" t="s">
        <v>544</v>
      </c>
    </row>
    <row r="33" customFormat="false" ht="15.75" hidden="false" customHeight="true" outlineLevel="0" collapsed="false">
      <c r="A33" s="22" t="s">
        <v>545</v>
      </c>
      <c r="B33" s="5" t="s">
        <v>473</v>
      </c>
      <c r="C33" s="22" t="s">
        <v>489</v>
      </c>
      <c r="D33" s="54" t="s">
        <v>546</v>
      </c>
    </row>
    <row r="34" customFormat="false" ht="15.75" hidden="false" customHeight="true" outlineLevel="0" collapsed="false">
      <c r="A34" s="22" t="s">
        <v>547</v>
      </c>
      <c r="B34" s="5" t="s">
        <v>57</v>
      </c>
      <c r="C34" s="22" t="s">
        <v>88</v>
      </c>
      <c r="D34" s="54" t="s">
        <v>548</v>
      </c>
    </row>
    <row r="35" customFormat="false" ht="15.75" hidden="false" customHeight="true" outlineLevel="0" collapsed="false">
      <c r="A35" s="22" t="s">
        <v>549</v>
      </c>
      <c r="B35" s="5" t="s">
        <v>55</v>
      </c>
      <c r="C35" s="22" t="s">
        <v>427</v>
      </c>
      <c r="D35" s="54" t="s">
        <v>550</v>
      </c>
    </row>
    <row r="36" customFormat="false" ht="15.75" hidden="false" customHeight="true" outlineLevel="0" collapsed="false">
      <c r="A36" s="22" t="s">
        <v>551</v>
      </c>
      <c r="B36" s="5" t="s">
        <v>55</v>
      </c>
      <c r="C36" s="22" t="s">
        <v>552</v>
      </c>
      <c r="D36" s="54" t="s">
        <v>553</v>
      </c>
    </row>
    <row r="37" customFormat="false" ht="15.75" hidden="false" customHeight="true" outlineLevel="0" collapsed="false">
      <c r="A37" s="22" t="s">
        <v>554</v>
      </c>
      <c r="B37" s="5" t="s">
        <v>59</v>
      </c>
      <c r="C37" s="22" t="s">
        <v>489</v>
      </c>
      <c r="D37" s="54" t="s">
        <v>555</v>
      </c>
    </row>
    <row r="38" customFormat="false" ht="15.75" hidden="false" customHeight="true" outlineLevel="0" collapsed="false">
      <c r="A38" s="22" t="s">
        <v>556</v>
      </c>
      <c r="B38" s="53" t="s">
        <v>57</v>
      </c>
      <c r="C38" s="22" t="s">
        <v>88</v>
      </c>
      <c r="D38" s="54" t="s">
        <v>557</v>
      </c>
    </row>
    <row r="39" customFormat="false" ht="15.75" hidden="false" customHeight="true" outlineLevel="0" collapsed="false">
      <c r="A39" s="22" t="s">
        <v>558</v>
      </c>
      <c r="B39" s="5" t="s">
        <v>559</v>
      </c>
      <c r="C39" s="22" t="s">
        <v>480</v>
      </c>
      <c r="D39" s="54" t="s">
        <v>560</v>
      </c>
    </row>
    <row r="40" customFormat="false" ht="15.75" hidden="false" customHeight="true" outlineLevel="0" collapsed="false">
      <c r="A40" s="22" t="s">
        <v>561</v>
      </c>
      <c r="B40" s="5" t="s">
        <v>57</v>
      </c>
      <c r="C40" s="22" t="s">
        <v>489</v>
      </c>
      <c r="D40" s="54" t="s">
        <v>562</v>
      </c>
    </row>
    <row r="41" customFormat="false" ht="15.75" hidden="false" customHeight="true" outlineLevel="0" collapsed="false">
      <c r="A41" s="22" t="s">
        <v>563</v>
      </c>
      <c r="B41" s="5" t="s">
        <v>57</v>
      </c>
      <c r="C41" s="22" t="s">
        <v>272</v>
      </c>
      <c r="D41" s="54" t="s">
        <v>564</v>
      </c>
    </row>
    <row r="42" customFormat="false" ht="15.75" hidden="false" customHeight="true" outlineLevel="0" collapsed="false">
      <c r="A42" s="22" t="s">
        <v>565</v>
      </c>
      <c r="B42" s="5" t="s">
        <v>55</v>
      </c>
      <c r="C42" s="22" t="s">
        <v>272</v>
      </c>
      <c r="D42" s="54" t="s">
        <v>566</v>
      </c>
    </row>
    <row r="43" customFormat="false" ht="15.75" hidden="false" customHeight="true" outlineLevel="0" collapsed="false">
      <c r="A43" s="22" t="s">
        <v>567</v>
      </c>
      <c r="B43" s="5" t="s">
        <v>57</v>
      </c>
      <c r="C43" s="22" t="s">
        <v>426</v>
      </c>
      <c r="D43" s="54" t="s">
        <v>568</v>
      </c>
    </row>
    <row r="44" customFormat="false" ht="15.75" hidden="false" customHeight="true" outlineLevel="0" collapsed="false">
      <c r="A44" s="22" t="s">
        <v>569</v>
      </c>
      <c r="B44" s="5" t="s">
        <v>59</v>
      </c>
      <c r="C44" s="22" t="s">
        <v>272</v>
      </c>
      <c r="D44" s="54" t="s">
        <v>570</v>
      </c>
    </row>
    <row r="45" customFormat="false" ht="15.75" hidden="false" customHeight="true" outlineLevel="0" collapsed="false">
      <c r="A45" s="22" t="s">
        <v>571</v>
      </c>
      <c r="B45" s="5" t="s">
        <v>55</v>
      </c>
      <c r="C45" s="22" t="s">
        <v>572</v>
      </c>
      <c r="D45" s="54" t="s">
        <v>573</v>
      </c>
    </row>
    <row r="46" customFormat="false" ht="15.75" hidden="false" customHeight="true" outlineLevel="0" collapsed="false">
      <c r="A46" s="22" t="s">
        <v>574</v>
      </c>
      <c r="B46" s="5" t="s">
        <v>559</v>
      </c>
      <c r="C46" s="22" t="s">
        <v>575</v>
      </c>
      <c r="D46" s="54" t="s">
        <v>576</v>
      </c>
    </row>
    <row r="47" customFormat="false" ht="15.75" hidden="false" customHeight="true" outlineLevel="0" collapsed="false">
      <c r="A47" s="22" t="s">
        <v>577</v>
      </c>
      <c r="B47" s="5" t="s">
        <v>57</v>
      </c>
      <c r="C47" s="22" t="s">
        <v>263</v>
      </c>
      <c r="D47" s="54" t="s">
        <v>578</v>
      </c>
    </row>
    <row r="48" customFormat="false" ht="15.75" hidden="false" customHeight="true" outlineLevel="0" collapsed="false">
      <c r="A48" s="22" t="s">
        <v>579</v>
      </c>
      <c r="B48" s="5" t="s">
        <v>473</v>
      </c>
      <c r="C48" s="22" t="s">
        <v>489</v>
      </c>
      <c r="D48" s="54" t="s">
        <v>580</v>
      </c>
    </row>
    <row r="49" customFormat="false" ht="15.75" hidden="false" customHeight="true" outlineLevel="0" collapsed="false">
      <c r="A49" s="22" t="s">
        <v>581</v>
      </c>
      <c r="B49" s="5" t="s">
        <v>57</v>
      </c>
      <c r="C49" s="22" t="s">
        <v>161</v>
      </c>
      <c r="D49" s="54" t="s">
        <v>582</v>
      </c>
    </row>
    <row r="50" customFormat="false" ht="15.75" hidden="false" customHeight="true" outlineLevel="0" collapsed="false">
      <c r="A50" s="22" t="s">
        <v>583</v>
      </c>
      <c r="B50" s="5" t="s">
        <v>559</v>
      </c>
      <c r="C50" s="22" t="s">
        <v>272</v>
      </c>
      <c r="D50" s="54" t="s">
        <v>584</v>
      </c>
    </row>
    <row r="51" customFormat="false" ht="15.75" hidden="false" customHeight="true" outlineLevel="0" collapsed="false">
      <c r="A51" s="22" t="s">
        <v>585</v>
      </c>
      <c r="B51" s="5" t="s">
        <v>57</v>
      </c>
      <c r="C51" s="22" t="s">
        <v>489</v>
      </c>
      <c r="D51" s="54" t="s">
        <v>586</v>
      </c>
    </row>
    <row r="52" customFormat="false" ht="15.75" hidden="false" customHeight="true" outlineLevel="0" collapsed="false">
      <c r="A52" s="22" t="s">
        <v>587</v>
      </c>
      <c r="B52" s="5" t="s">
        <v>59</v>
      </c>
      <c r="C52" s="22" t="s">
        <v>158</v>
      </c>
      <c r="D52" s="54" t="s">
        <v>588</v>
      </c>
    </row>
    <row r="53" customFormat="false" ht="15.75" hidden="false" customHeight="true" outlineLevel="0" collapsed="false">
      <c r="A53" s="22" t="s">
        <v>589</v>
      </c>
      <c r="B53" s="5" t="s">
        <v>559</v>
      </c>
      <c r="C53" s="22" t="s">
        <v>263</v>
      </c>
      <c r="D53" s="54" t="s">
        <v>590</v>
      </c>
    </row>
    <row r="54" customFormat="false" ht="15.75" hidden="false" customHeight="true" outlineLevel="0" collapsed="false">
      <c r="A54" s="22" t="s">
        <v>591</v>
      </c>
      <c r="B54" s="5" t="s">
        <v>592</v>
      </c>
      <c r="C54" s="22" t="s">
        <v>153</v>
      </c>
      <c r="D54" s="54" t="s">
        <v>593</v>
      </c>
    </row>
    <row r="55" customFormat="false" ht="15.75" hidden="false" customHeight="true" outlineLevel="0" collapsed="false">
      <c r="A55" s="22" t="s">
        <v>594</v>
      </c>
      <c r="B55" s="5" t="s">
        <v>506</v>
      </c>
      <c r="C55" s="22" t="s">
        <v>489</v>
      </c>
      <c r="D55" s="54" t="s">
        <v>595</v>
      </c>
    </row>
    <row r="56" customFormat="false" ht="15.75" hidden="false" customHeight="true" outlineLevel="0" collapsed="false">
      <c r="A56" s="22" t="s">
        <v>596</v>
      </c>
      <c r="B56" s="5" t="s">
        <v>59</v>
      </c>
      <c r="C56" s="22" t="s">
        <v>236</v>
      </c>
      <c r="D56" s="54" t="s">
        <v>597</v>
      </c>
    </row>
    <row r="57" customFormat="false" ht="15.75" hidden="false" customHeight="true" outlineLevel="0" collapsed="false">
      <c r="A57" s="22" t="s">
        <v>598</v>
      </c>
      <c r="B57" s="5" t="s">
        <v>55</v>
      </c>
      <c r="C57" s="22" t="s">
        <v>311</v>
      </c>
      <c r="D57" s="54" t="s">
        <v>599</v>
      </c>
    </row>
    <row r="58" customFormat="false" ht="15.75" hidden="false" customHeight="true" outlineLevel="0" collapsed="false">
      <c r="A58" s="22" t="s">
        <v>600</v>
      </c>
      <c r="B58" s="5" t="s">
        <v>59</v>
      </c>
      <c r="C58" s="22" t="s">
        <v>236</v>
      </c>
      <c r="D58" s="54" t="s">
        <v>601</v>
      </c>
    </row>
    <row r="59" customFormat="false" ht="15.75" hidden="false" customHeight="true" outlineLevel="0" collapsed="false">
      <c r="A59" s="22" t="s">
        <v>602</v>
      </c>
      <c r="B59" s="5" t="s">
        <v>559</v>
      </c>
      <c r="C59" s="22" t="s">
        <v>293</v>
      </c>
      <c r="D59" s="54" t="s">
        <v>603</v>
      </c>
    </row>
    <row r="60" customFormat="false" ht="15.75" hidden="false" customHeight="true" outlineLevel="0" collapsed="false">
      <c r="A60" s="22" t="s">
        <v>604</v>
      </c>
      <c r="B60" s="5" t="s">
        <v>473</v>
      </c>
      <c r="C60" s="22" t="s">
        <v>480</v>
      </c>
      <c r="D60" s="54" t="s">
        <v>605</v>
      </c>
    </row>
    <row r="61" customFormat="false" ht="15.75" hidden="false" customHeight="true" outlineLevel="0" collapsed="false">
      <c r="A61" s="22" t="s">
        <v>606</v>
      </c>
      <c r="B61" s="5" t="s">
        <v>559</v>
      </c>
      <c r="C61" s="22" t="s">
        <v>607</v>
      </c>
      <c r="D61" s="54" t="s">
        <v>608</v>
      </c>
    </row>
    <row r="62" customFormat="false" ht="15.75" hidden="false" customHeight="true" outlineLevel="0" collapsed="false">
      <c r="A62" s="22" t="s">
        <v>609</v>
      </c>
      <c r="B62" s="5" t="s">
        <v>59</v>
      </c>
      <c r="C62" s="22" t="s">
        <v>272</v>
      </c>
      <c r="D62" s="54" t="s">
        <v>610</v>
      </c>
    </row>
    <row r="63" customFormat="false" ht="15.75" hidden="false" customHeight="true" outlineLevel="0" collapsed="false">
      <c r="A63" s="22" t="s">
        <v>611</v>
      </c>
      <c r="B63" s="5" t="s">
        <v>506</v>
      </c>
      <c r="C63" s="22" t="s">
        <v>489</v>
      </c>
      <c r="D63" s="54" t="s">
        <v>612</v>
      </c>
    </row>
    <row r="64" customFormat="false" ht="15.75" hidden="false" customHeight="true" outlineLevel="0" collapsed="false">
      <c r="A64" s="22" t="s">
        <v>613</v>
      </c>
      <c r="B64" s="5" t="s">
        <v>59</v>
      </c>
      <c r="C64" s="22" t="s">
        <v>236</v>
      </c>
      <c r="D64" s="54" t="s">
        <v>614</v>
      </c>
    </row>
    <row r="65" customFormat="false" ht="15.75" hidden="false" customHeight="true" outlineLevel="0" collapsed="false">
      <c r="A65" s="22" t="s">
        <v>615</v>
      </c>
      <c r="B65" s="5" t="s">
        <v>559</v>
      </c>
      <c r="C65" s="22" t="s">
        <v>427</v>
      </c>
      <c r="D65" s="54" t="s">
        <v>616</v>
      </c>
    </row>
    <row r="66" customFormat="false" ht="15.75" hidden="false" customHeight="true" outlineLevel="0" collapsed="false">
      <c r="A66" s="22" t="s">
        <v>617</v>
      </c>
      <c r="B66" s="5" t="s">
        <v>59</v>
      </c>
      <c r="C66" s="22" t="s">
        <v>263</v>
      </c>
      <c r="D66" s="54" t="s">
        <v>618</v>
      </c>
    </row>
    <row r="67" customFormat="false" ht="15.75" hidden="false" customHeight="true" outlineLevel="0" collapsed="false">
      <c r="A67" s="22" t="s">
        <v>619</v>
      </c>
      <c r="B67" s="5" t="s">
        <v>59</v>
      </c>
      <c r="C67" s="22" t="s">
        <v>620</v>
      </c>
      <c r="D67" s="54" t="s">
        <v>621</v>
      </c>
    </row>
    <row r="68" customFormat="false" ht="15.75" hidden="false" customHeight="true" outlineLevel="0" collapsed="false">
      <c r="A68" s="22" t="s">
        <v>622</v>
      </c>
      <c r="B68" s="5" t="s">
        <v>506</v>
      </c>
      <c r="C68" s="22" t="s">
        <v>427</v>
      </c>
      <c r="D68" s="54" t="s">
        <v>623</v>
      </c>
    </row>
    <row r="69" customFormat="false" ht="15.75" hidden="false" customHeight="true" outlineLevel="0" collapsed="false">
      <c r="A69" s="22" t="s">
        <v>624</v>
      </c>
      <c r="B69" s="5" t="s">
        <v>473</v>
      </c>
      <c r="C69" s="22" t="s">
        <v>272</v>
      </c>
      <c r="D69" s="54" t="s">
        <v>625</v>
      </c>
    </row>
    <row r="70" customFormat="false" ht="15.75" hidden="false" customHeight="true" outlineLevel="0" collapsed="false">
      <c r="A70" s="22" t="s">
        <v>626</v>
      </c>
      <c r="B70" s="5" t="s">
        <v>53</v>
      </c>
      <c r="C70" s="22" t="s">
        <v>489</v>
      </c>
      <c r="D70" s="54" t="s">
        <v>627</v>
      </c>
    </row>
    <row r="71" customFormat="false" ht="15.75" hidden="false" customHeight="true" outlineLevel="0" collapsed="false">
      <c r="A71" s="22" t="s">
        <v>628</v>
      </c>
      <c r="B71" s="5" t="s">
        <v>559</v>
      </c>
      <c r="C71" s="22" t="s">
        <v>427</v>
      </c>
      <c r="D71" s="54" t="s">
        <v>629</v>
      </c>
    </row>
    <row r="72" customFormat="false" ht="15.75" hidden="false" customHeight="true" outlineLevel="0" collapsed="false">
      <c r="A72" s="22" t="s">
        <v>630</v>
      </c>
      <c r="B72" s="5" t="s">
        <v>506</v>
      </c>
      <c r="C72" s="22" t="s">
        <v>236</v>
      </c>
      <c r="D72" s="54" t="s">
        <v>631</v>
      </c>
    </row>
    <row r="73" customFormat="false" ht="15.75" hidden="false" customHeight="true" outlineLevel="0" collapsed="false">
      <c r="A73" s="22" t="s">
        <v>632</v>
      </c>
      <c r="B73" s="5" t="s">
        <v>57</v>
      </c>
      <c r="C73" s="22" t="s">
        <v>263</v>
      </c>
      <c r="D73" s="54" t="s">
        <v>633</v>
      </c>
    </row>
    <row r="74" customFormat="false" ht="15.75" hidden="false" customHeight="true" outlineLevel="0" collapsed="false">
      <c r="A74" s="22" t="s">
        <v>634</v>
      </c>
      <c r="B74" s="5" t="s">
        <v>59</v>
      </c>
      <c r="C74" s="22" t="s">
        <v>489</v>
      </c>
      <c r="D74" s="54" t="s">
        <v>635</v>
      </c>
    </row>
    <row r="75" customFormat="false" ht="15.75" hidden="false" customHeight="true" outlineLevel="0" collapsed="false">
      <c r="A75" s="22" t="s">
        <v>636</v>
      </c>
      <c r="B75" s="5" t="s">
        <v>57</v>
      </c>
      <c r="C75" s="22" t="s">
        <v>158</v>
      </c>
      <c r="D75" s="54" t="s">
        <v>637</v>
      </c>
    </row>
    <row r="76" customFormat="false" ht="15.75" hidden="false" customHeight="true" outlineLevel="0" collapsed="false">
      <c r="A76" s="22" t="s">
        <v>638</v>
      </c>
      <c r="B76" s="5" t="s">
        <v>57</v>
      </c>
      <c r="C76" s="22" t="s">
        <v>480</v>
      </c>
      <c r="D76" s="54" t="s">
        <v>639</v>
      </c>
    </row>
    <row r="77" customFormat="false" ht="15.75" hidden="false" customHeight="true" outlineLevel="0" collapsed="false">
      <c r="A77" s="22" t="s">
        <v>640</v>
      </c>
      <c r="B77" s="5" t="s">
        <v>592</v>
      </c>
      <c r="C77" s="22" t="s">
        <v>324</v>
      </c>
      <c r="D77" s="54" t="s">
        <v>641</v>
      </c>
    </row>
    <row r="78" customFormat="false" ht="15.75" hidden="false" customHeight="true" outlineLevel="0" collapsed="false">
      <c r="A78" s="22" t="s">
        <v>642</v>
      </c>
      <c r="B78" s="5" t="s">
        <v>506</v>
      </c>
      <c r="C78" s="22" t="s">
        <v>607</v>
      </c>
      <c r="D78" s="54" t="s">
        <v>643</v>
      </c>
    </row>
    <row r="79" customFormat="false" ht="15.75" hidden="false" customHeight="true" outlineLevel="0" collapsed="false">
      <c r="A79" s="22" t="s">
        <v>644</v>
      </c>
      <c r="B79" s="5" t="s">
        <v>59</v>
      </c>
      <c r="C79" s="22" t="s">
        <v>489</v>
      </c>
      <c r="D79" s="54" t="s">
        <v>645</v>
      </c>
    </row>
    <row r="80" customFormat="false" ht="15.75" hidden="false" customHeight="true" outlineLevel="0" collapsed="false">
      <c r="A80" s="22" t="s">
        <v>646</v>
      </c>
      <c r="B80" s="5" t="s">
        <v>57</v>
      </c>
      <c r="C80" s="22" t="s">
        <v>489</v>
      </c>
      <c r="D80" s="54" t="s">
        <v>647</v>
      </c>
    </row>
    <row r="81" customFormat="false" ht="15.75" hidden="false" customHeight="true" outlineLevel="0" collapsed="false">
      <c r="A81" s="22" t="s">
        <v>648</v>
      </c>
      <c r="B81" s="5" t="s">
        <v>59</v>
      </c>
      <c r="C81" s="22" t="s">
        <v>489</v>
      </c>
      <c r="D81" s="54" t="s">
        <v>649</v>
      </c>
    </row>
    <row r="82" customFormat="false" ht="15.75" hidden="false" customHeight="true" outlineLevel="0" collapsed="false">
      <c r="A82" s="22" t="s">
        <v>650</v>
      </c>
      <c r="B82" s="5" t="s">
        <v>59</v>
      </c>
      <c r="C82" s="22" t="s">
        <v>158</v>
      </c>
      <c r="D82" s="54" t="s">
        <v>651</v>
      </c>
    </row>
    <row r="83" customFormat="false" ht="15.75" hidden="false" customHeight="true" outlineLevel="0" collapsed="false">
      <c r="A83" s="22" t="s">
        <v>652</v>
      </c>
      <c r="B83" s="5" t="s">
        <v>592</v>
      </c>
      <c r="C83" s="22" t="s">
        <v>158</v>
      </c>
      <c r="D83" s="54" t="s">
        <v>653</v>
      </c>
    </row>
    <row r="84" customFormat="false" ht="15.75" hidden="false" customHeight="true" outlineLevel="0" collapsed="false">
      <c r="A84" s="22" t="s">
        <v>654</v>
      </c>
      <c r="B84" s="5" t="s">
        <v>59</v>
      </c>
      <c r="C84" s="22" t="s">
        <v>263</v>
      </c>
      <c r="D84" s="54" t="s">
        <v>655</v>
      </c>
    </row>
    <row r="85" customFormat="false" ht="15.75" hidden="false" customHeight="true" outlineLevel="0" collapsed="false">
      <c r="A85" s="22" t="s">
        <v>656</v>
      </c>
      <c r="B85" s="5" t="s">
        <v>57</v>
      </c>
      <c r="C85" s="22" t="s">
        <v>480</v>
      </c>
      <c r="D85" s="54" t="s">
        <v>657</v>
      </c>
    </row>
    <row r="86" customFormat="false" ht="15.75" hidden="false" customHeight="true" outlineLevel="0" collapsed="false">
      <c r="A86" s="22" t="s">
        <v>658</v>
      </c>
      <c r="B86" s="5" t="s">
        <v>55</v>
      </c>
      <c r="C86" s="22" t="s">
        <v>480</v>
      </c>
      <c r="D86" s="54" t="s">
        <v>659</v>
      </c>
    </row>
    <row r="87" customFormat="false" ht="15.75" hidden="false" customHeight="true" outlineLevel="0" collapsed="false">
      <c r="A87" s="22" t="s">
        <v>660</v>
      </c>
      <c r="B87" s="5" t="s">
        <v>506</v>
      </c>
      <c r="C87" s="22" t="s">
        <v>272</v>
      </c>
      <c r="D87" s="54" t="s">
        <v>661</v>
      </c>
    </row>
    <row r="88" customFormat="false" ht="15.75" hidden="false" customHeight="true" outlineLevel="0" collapsed="false">
      <c r="A88" s="22" t="s">
        <v>662</v>
      </c>
      <c r="B88" s="5" t="s">
        <v>473</v>
      </c>
      <c r="C88" s="22" t="s">
        <v>318</v>
      </c>
      <c r="D88" s="54" t="s">
        <v>663</v>
      </c>
    </row>
    <row r="89" customFormat="false" ht="15.75" hidden="false" customHeight="true" outlineLevel="0" collapsed="false">
      <c r="A89" s="22" t="s">
        <v>664</v>
      </c>
      <c r="B89" s="5" t="s">
        <v>559</v>
      </c>
      <c r="C89" s="22" t="s">
        <v>489</v>
      </c>
      <c r="D89" s="54" t="s">
        <v>665</v>
      </c>
    </row>
    <row r="90" customFormat="false" ht="15.75" hidden="false" customHeight="true" outlineLevel="0" collapsed="false">
      <c r="A90" s="22" t="s">
        <v>666</v>
      </c>
      <c r="B90" s="5" t="s">
        <v>55</v>
      </c>
      <c r="C90" s="22" t="s">
        <v>236</v>
      </c>
      <c r="D90" s="54" t="s">
        <v>667</v>
      </c>
    </row>
    <row r="91" customFormat="false" ht="15.75" hidden="false" customHeight="true" outlineLevel="0" collapsed="false">
      <c r="A91" s="22" t="s">
        <v>668</v>
      </c>
      <c r="B91" s="5" t="s">
        <v>559</v>
      </c>
      <c r="C91" s="22" t="s">
        <v>480</v>
      </c>
      <c r="D91" s="54" t="s">
        <v>669</v>
      </c>
    </row>
    <row r="92" customFormat="false" ht="15.75" hidden="false" customHeight="true" outlineLevel="0" collapsed="false">
      <c r="A92" s="22" t="s">
        <v>670</v>
      </c>
      <c r="B92" s="5" t="s">
        <v>57</v>
      </c>
      <c r="C92" s="22" t="s">
        <v>158</v>
      </c>
      <c r="D92" s="54" t="s">
        <v>671</v>
      </c>
    </row>
    <row r="93" customFormat="false" ht="15.75" hidden="false" customHeight="true" outlineLevel="0" collapsed="false">
      <c r="A93" s="22" t="s">
        <v>672</v>
      </c>
      <c r="B93" s="5" t="s">
        <v>55</v>
      </c>
      <c r="C93" s="22" t="s">
        <v>489</v>
      </c>
      <c r="D93" s="54" t="s">
        <v>673</v>
      </c>
    </row>
    <row r="94" customFormat="false" ht="15.75" hidden="false" customHeight="true" outlineLevel="0" collapsed="false">
      <c r="A94" s="22" t="s">
        <v>674</v>
      </c>
      <c r="B94" s="5" t="s">
        <v>559</v>
      </c>
      <c r="C94" s="22" t="s">
        <v>427</v>
      </c>
      <c r="D94" s="54" t="s">
        <v>675</v>
      </c>
    </row>
    <row r="95" customFormat="false" ht="15.75" hidden="false" customHeight="true" outlineLevel="0" collapsed="false">
      <c r="A95" s="22" t="s">
        <v>676</v>
      </c>
      <c r="B95" s="5" t="s">
        <v>506</v>
      </c>
      <c r="C95" s="22" t="s">
        <v>427</v>
      </c>
      <c r="D95" s="54" t="s">
        <v>677</v>
      </c>
    </row>
    <row r="96" customFormat="false" ht="15.75" hidden="false" customHeight="true" outlineLevel="0" collapsed="false">
      <c r="A96" s="22" t="s">
        <v>678</v>
      </c>
      <c r="B96" s="5" t="s">
        <v>55</v>
      </c>
      <c r="C96" s="22" t="s">
        <v>489</v>
      </c>
      <c r="D96" s="54" t="s">
        <v>679</v>
      </c>
    </row>
    <row r="97" customFormat="false" ht="15.75" hidden="false" customHeight="true" outlineLevel="0" collapsed="false">
      <c r="A97" s="22" t="s">
        <v>680</v>
      </c>
      <c r="B97" s="5" t="s">
        <v>57</v>
      </c>
      <c r="C97" s="22" t="s">
        <v>681</v>
      </c>
      <c r="D97" s="54" t="s">
        <v>682</v>
      </c>
    </row>
    <row r="98" customFormat="false" ht="15.75" hidden="false" customHeight="true" outlineLevel="0" collapsed="false">
      <c r="A98" s="22" t="s">
        <v>683</v>
      </c>
      <c r="B98" s="5" t="s">
        <v>592</v>
      </c>
      <c r="C98" s="22" t="s">
        <v>499</v>
      </c>
      <c r="D98" s="54" t="s">
        <v>684</v>
      </c>
    </row>
    <row r="99" customFormat="false" ht="15.75" hidden="false" customHeight="true" outlineLevel="0" collapsed="false">
      <c r="A99" s="22" t="s">
        <v>685</v>
      </c>
      <c r="B99" s="5" t="s">
        <v>61</v>
      </c>
      <c r="C99" s="22" t="s">
        <v>686</v>
      </c>
      <c r="D99" s="54" t="s">
        <v>687</v>
      </c>
    </row>
    <row r="100" customFormat="false" ht="15.75" hidden="false" customHeight="true" outlineLevel="0" collapsed="false">
      <c r="A100" s="22" t="s">
        <v>688</v>
      </c>
      <c r="B100" s="5" t="s">
        <v>59</v>
      </c>
      <c r="C100" s="22" t="s">
        <v>153</v>
      </c>
      <c r="D100" s="54" t="s">
        <v>689</v>
      </c>
    </row>
    <row r="101" customFormat="false" ht="15.75" hidden="false" customHeight="true" outlineLevel="0" collapsed="false">
      <c r="A101" s="22" t="s">
        <v>690</v>
      </c>
      <c r="B101" s="5" t="s">
        <v>592</v>
      </c>
      <c r="C101" s="22" t="s">
        <v>293</v>
      </c>
      <c r="D101" s="54" t="s">
        <v>691</v>
      </c>
    </row>
    <row r="102" customFormat="false" ht="15.75" hidden="false" customHeight="true" outlineLevel="0" collapsed="false">
      <c r="A102" s="22" t="s">
        <v>692</v>
      </c>
      <c r="B102" s="5" t="s">
        <v>592</v>
      </c>
      <c r="C102" s="22" t="s">
        <v>158</v>
      </c>
      <c r="D102" s="54" t="s">
        <v>693</v>
      </c>
    </row>
    <row r="103" customFormat="false" ht="15.75" hidden="false" customHeight="true" outlineLevel="0" collapsed="false">
      <c r="A103" s="22" t="s">
        <v>694</v>
      </c>
      <c r="B103" s="5" t="s">
        <v>592</v>
      </c>
      <c r="C103" s="22" t="s">
        <v>293</v>
      </c>
      <c r="D103" s="54" t="s">
        <v>695</v>
      </c>
    </row>
    <row r="104" customFormat="false" ht="15.75" hidden="false" customHeight="true" outlineLevel="0" collapsed="false">
      <c r="A104" s="22" t="s">
        <v>696</v>
      </c>
      <c r="B104" s="5" t="s">
        <v>559</v>
      </c>
      <c r="C104" s="22" t="s">
        <v>480</v>
      </c>
      <c r="D104" s="54" t="s">
        <v>697</v>
      </c>
    </row>
    <row r="105" customFormat="false" ht="15.75" hidden="false" customHeight="true" outlineLevel="0" collapsed="false">
      <c r="A105" s="22" t="s">
        <v>698</v>
      </c>
      <c r="B105" s="5" t="s">
        <v>57</v>
      </c>
      <c r="C105" s="22" t="s">
        <v>489</v>
      </c>
      <c r="D105" s="54" t="s">
        <v>699</v>
      </c>
    </row>
    <row r="106" customFormat="false" ht="15.75" hidden="false" customHeight="true" outlineLevel="0" collapsed="false">
      <c r="A106" s="22" t="s">
        <v>700</v>
      </c>
      <c r="B106" s="5" t="s">
        <v>701</v>
      </c>
      <c r="C106" s="22" t="s">
        <v>489</v>
      </c>
      <c r="D106" s="54" t="s">
        <v>702</v>
      </c>
    </row>
    <row r="107" customFormat="false" ht="15.75" hidden="false" customHeight="true" outlineLevel="0" collapsed="false">
      <c r="A107" s="22" t="s">
        <v>703</v>
      </c>
      <c r="B107" s="5" t="s">
        <v>59</v>
      </c>
      <c r="C107" s="22" t="s">
        <v>427</v>
      </c>
      <c r="D107" s="54" t="s">
        <v>704</v>
      </c>
    </row>
    <row r="108" customFormat="false" ht="15.75" hidden="false" customHeight="true" outlineLevel="0" collapsed="false">
      <c r="A108" s="22" t="s">
        <v>705</v>
      </c>
      <c r="B108" s="5" t="s">
        <v>57</v>
      </c>
      <c r="C108" s="22" t="s">
        <v>263</v>
      </c>
      <c r="D108" s="54" t="s">
        <v>706</v>
      </c>
    </row>
    <row r="109" customFormat="false" ht="15.75" hidden="false" customHeight="true" outlineLevel="0" collapsed="false">
      <c r="A109" s="22" t="s">
        <v>707</v>
      </c>
      <c r="B109" s="5" t="s">
        <v>559</v>
      </c>
      <c r="C109" s="22" t="s">
        <v>293</v>
      </c>
      <c r="D109" s="54" t="s">
        <v>708</v>
      </c>
    </row>
    <row r="110" customFormat="false" ht="15.75" hidden="false" customHeight="true" outlineLevel="0" collapsed="false">
      <c r="A110" s="22" t="s">
        <v>709</v>
      </c>
      <c r="B110" s="5" t="s">
        <v>55</v>
      </c>
      <c r="C110" s="22" t="s">
        <v>710</v>
      </c>
      <c r="D110" s="54" t="s">
        <v>711</v>
      </c>
    </row>
    <row r="111" customFormat="false" ht="15.75" hidden="false" customHeight="true" outlineLevel="0" collapsed="false">
      <c r="A111" s="22" t="s">
        <v>712</v>
      </c>
      <c r="B111" s="5" t="s">
        <v>559</v>
      </c>
      <c r="C111" s="22" t="s">
        <v>499</v>
      </c>
      <c r="D111" s="54" t="s">
        <v>713</v>
      </c>
    </row>
    <row r="112" customFormat="false" ht="15.75" hidden="false" customHeight="true" outlineLevel="0" collapsed="false">
      <c r="A112" s="22" t="s">
        <v>714</v>
      </c>
      <c r="B112" s="5" t="s">
        <v>57</v>
      </c>
      <c r="C112" s="22" t="s">
        <v>426</v>
      </c>
      <c r="D112" s="54" t="s">
        <v>715</v>
      </c>
    </row>
    <row r="113" customFormat="false" ht="15.75" hidden="false" customHeight="true" outlineLevel="0" collapsed="false">
      <c r="A113" s="22" t="s">
        <v>716</v>
      </c>
      <c r="B113" s="5" t="s">
        <v>506</v>
      </c>
      <c r="C113" s="22" t="s">
        <v>489</v>
      </c>
      <c r="D113" s="54" t="s">
        <v>717</v>
      </c>
    </row>
    <row r="114" customFormat="false" ht="15.75" hidden="false" customHeight="true" outlineLevel="0" collapsed="false">
      <c r="A114" s="22" t="s">
        <v>718</v>
      </c>
      <c r="B114" s="5" t="s">
        <v>506</v>
      </c>
      <c r="C114" s="22" t="s">
        <v>489</v>
      </c>
      <c r="D114" s="54" t="s">
        <v>719</v>
      </c>
    </row>
    <row r="115" customFormat="false" ht="15.75" hidden="false" customHeight="true" outlineLevel="0" collapsed="false">
      <c r="A115" s="22" t="s">
        <v>720</v>
      </c>
      <c r="B115" s="5" t="s">
        <v>701</v>
      </c>
      <c r="C115" s="22" t="s">
        <v>158</v>
      </c>
      <c r="D115" s="54" t="s">
        <v>721</v>
      </c>
    </row>
    <row r="116" customFormat="false" ht="15.75" hidden="false" customHeight="true" outlineLevel="0" collapsed="false">
      <c r="A116" s="22" t="s">
        <v>722</v>
      </c>
      <c r="B116" s="5" t="s">
        <v>559</v>
      </c>
      <c r="C116" s="22" t="s">
        <v>236</v>
      </c>
      <c r="D116" s="54" t="s">
        <v>723</v>
      </c>
    </row>
    <row r="117" customFormat="false" ht="15.75" hidden="false" customHeight="true" outlineLevel="0" collapsed="false">
      <c r="A117" s="22" t="s">
        <v>724</v>
      </c>
      <c r="B117" s="5" t="s">
        <v>506</v>
      </c>
      <c r="C117" s="22" t="s">
        <v>148</v>
      </c>
      <c r="D117" s="54" t="s">
        <v>725</v>
      </c>
    </row>
    <row r="118" customFormat="false" ht="15.75" hidden="false" customHeight="true" outlineLevel="0" collapsed="false">
      <c r="A118" s="22" t="s">
        <v>726</v>
      </c>
      <c r="B118" s="5" t="s">
        <v>59</v>
      </c>
      <c r="C118" s="22" t="s">
        <v>489</v>
      </c>
      <c r="D118" s="54" t="s">
        <v>727</v>
      </c>
    </row>
    <row r="119" customFormat="false" ht="15.75" hidden="false" customHeight="true" outlineLevel="0" collapsed="false">
      <c r="A119" s="22" t="s">
        <v>728</v>
      </c>
      <c r="B119" s="5" t="s">
        <v>57</v>
      </c>
      <c r="C119" s="22" t="s">
        <v>489</v>
      </c>
      <c r="D119" s="54" t="s">
        <v>729</v>
      </c>
    </row>
    <row r="120" customFormat="false" ht="15.75" hidden="false" customHeight="true" outlineLevel="0" collapsed="false">
      <c r="A120" s="22" t="s">
        <v>730</v>
      </c>
      <c r="B120" s="5" t="s">
        <v>506</v>
      </c>
      <c r="C120" s="22" t="s">
        <v>158</v>
      </c>
      <c r="D120" s="54" t="s">
        <v>731</v>
      </c>
    </row>
    <row r="121" customFormat="false" ht="15.75" hidden="false" customHeight="true" outlineLevel="0" collapsed="false">
      <c r="A121" s="22" t="s">
        <v>732</v>
      </c>
      <c r="B121" s="5" t="s">
        <v>592</v>
      </c>
      <c r="C121" s="22" t="s">
        <v>236</v>
      </c>
      <c r="D121" s="54" t="s">
        <v>733</v>
      </c>
    </row>
    <row r="122" customFormat="false" ht="15.75" hidden="false" customHeight="true" outlineLevel="0" collapsed="false">
      <c r="A122" s="22" t="s">
        <v>734</v>
      </c>
      <c r="B122" s="5" t="s">
        <v>61</v>
      </c>
      <c r="C122" s="22" t="s">
        <v>620</v>
      </c>
      <c r="D122" s="54" t="s">
        <v>735</v>
      </c>
    </row>
    <row r="123" customFormat="false" ht="15.75" hidden="false" customHeight="true" outlineLevel="0" collapsed="false">
      <c r="A123" s="22" t="s">
        <v>736</v>
      </c>
      <c r="B123" s="5" t="s">
        <v>592</v>
      </c>
      <c r="C123" s="22" t="s">
        <v>480</v>
      </c>
      <c r="D123" s="54" t="s">
        <v>737</v>
      </c>
    </row>
    <row r="124" customFormat="false" ht="15.75" hidden="false" customHeight="true" outlineLevel="0" collapsed="false">
      <c r="A124" s="22" t="s">
        <v>738</v>
      </c>
      <c r="B124" s="5" t="s">
        <v>59</v>
      </c>
      <c r="C124" s="22" t="s">
        <v>293</v>
      </c>
      <c r="D124" s="54" t="s">
        <v>739</v>
      </c>
    </row>
    <row r="125" customFormat="false" ht="15.75" hidden="false" customHeight="true" outlineLevel="0" collapsed="false">
      <c r="A125" s="22" t="s">
        <v>740</v>
      </c>
      <c r="B125" s="5" t="s">
        <v>59</v>
      </c>
      <c r="C125" s="22" t="s">
        <v>499</v>
      </c>
      <c r="D125" s="54" t="s">
        <v>741</v>
      </c>
    </row>
    <row r="126" customFormat="false" ht="15.75" hidden="false" customHeight="true" outlineLevel="0" collapsed="false">
      <c r="A126" s="22" t="s">
        <v>742</v>
      </c>
      <c r="B126" s="5" t="s">
        <v>701</v>
      </c>
      <c r="C126" s="22" t="s">
        <v>293</v>
      </c>
      <c r="D126" s="54" t="s">
        <v>743</v>
      </c>
    </row>
    <row r="127" customFormat="false" ht="15.75" hidden="false" customHeight="true" outlineLevel="0" collapsed="false">
      <c r="A127" s="22" t="s">
        <v>744</v>
      </c>
      <c r="B127" s="5" t="s">
        <v>57</v>
      </c>
      <c r="C127" s="22" t="s">
        <v>263</v>
      </c>
      <c r="D127" s="54" t="s">
        <v>745</v>
      </c>
    </row>
    <row r="128" customFormat="false" ht="15.75" hidden="false" customHeight="true" outlineLevel="0" collapsed="false">
      <c r="A128" s="22" t="s">
        <v>746</v>
      </c>
      <c r="B128" s="5" t="s">
        <v>59</v>
      </c>
      <c r="C128" s="22" t="s">
        <v>161</v>
      </c>
      <c r="D128" s="54" t="s">
        <v>747</v>
      </c>
    </row>
    <row r="129" customFormat="false" ht="15.75" hidden="false" customHeight="true" outlineLevel="0" collapsed="false">
      <c r="A129" s="22" t="s">
        <v>748</v>
      </c>
      <c r="B129" s="5" t="s">
        <v>57</v>
      </c>
      <c r="C129" s="22" t="s">
        <v>263</v>
      </c>
      <c r="D129" s="54" t="s">
        <v>749</v>
      </c>
    </row>
    <row r="130" customFormat="false" ht="15.75" hidden="false" customHeight="true" outlineLevel="0" collapsed="false">
      <c r="A130" s="22" t="s">
        <v>750</v>
      </c>
      <c r="B130" s="5" t="s">
        <v>57</v>
      </c>
      <c r="C130" s="22" t="s">
        <v>751</v>
      </c>
      <c r="D130" s="54" t="s">
        <v>752</v>
      </c>
    </row>
    <row r="131" customFormat="false" ht="15.75" hidden="false" customHeight="true" outlineLevel="0" collapsed="false">
      <c r="A131" s="22" t="s">
        <v>753</v>
      </c>
      <c r="B131" s="5" t="s">
        <v>559</v>
      </c>
      <c r="C131" s="22" t="s">
        <v>480</v>
      </c>
      <c r="D131" s="54" t="s">
        <v>754</v>
      </c>
    </row>
    <row r="132" customFormat="false" ht="15.75" hidden="false" customHeight="true" outlineLevel="0" collapsed="false">
      <c r="A132" s="22" t="s">
        <v>755</v>
      </c>
      <c r="B132" s="5" t="s">
        <v>559</v>
      </c>
      <c r="C132" s="22" t="s">
        <v>489</v>
      </c>
      <c r="D132" s="54" t="s">
        <v>756</v>
      </c>
    </row>
    <row r="133" customFormat="false" ht="15.75" hidden="false" customHeight="true" outlineLevel="0" collapsed="false">
      <c r="A133" s="22" t="s">
        <v>757</v>
      </c>
      <c r="B133" s="5" t="s">
        <v>592</v>
      </c>
      <c r="C133" s="22" t="s">
        <v>489</v>
      </c>
      <c r="D133" s="54" t="s">
        <v>758</v>
      </c>
    </row>
    <row r="134" customFormat="false" ht="15.75" hidden="false" customHeight="true" outlineLevel="0" collapsed="false">
      <c r="A134" s="22" t="s">
        <v>759</v>
      </c>
      <c r="B134" s="5" t="s">
        <v>559</v>
      </c>
      <c r="C134" s="22" t="s">
        <v>489</v>
      </c>
      <c r="D134" s="54" t="s">
        <v>760</v>
      </c>
    </row>
    <row r="135" customFormat="false" ht="15.75" hidden="false" customHeight="true" outlineLevel="0" collapsed="false">
      <c r="A135" s="22" t="s">
        <v>761</v>
      </c>
      <c r="B135" s="5" t="s">
        <v>701</v>
      </c>
      <c r="C135" s="22" t="s">
        <v>236</v>
      </c>
      <c r="D135" s="54" t="s">
        <v>762</v>
      </c>
    </row>
    <row r="136" customFormat="false" ht="15.75" hidden="false" customHeight="true" outlineLevel="0" collapsed="false">
      <c r="A136" s="22" t="s">
        <v>763</v>
      </c>
      <c r="B136" s="5" t="s">
        <v>559</v>
      </c>
      <c r="C136" s="22" t="s">
        <v>263</v>
      </c>
      <c r="D136" s="54" t="s">
        <v>764</v>
      </c>
    </row>
    <row r="137" customFormat="false" ht="15.75" hidden="false" customHeight="true" outlineLevel="0" collapsed="false">
      <c r="A137" s="22" t="s">
        <v>765</v>
      </c>
      <c r="B137" s="5" t="s">
        <v>701</v>
      </c>
      <c r="C137" s="22" t="s">
        <v>263</v>
      </c>
      <c r="D137" s="54" t="s">
        <v>766</v>
      </c>
    </row>
    <row r="138" customFormat="false" ht="15.75" hidden="false" customHeight="true" outlineLevel="0" collapsed="false">
      <c r="A138" s="22" t="s">
        <v>767</v>
      </c>
      <c r="B138" s="5" t="s">
        <v>59</v>
      </c>
      <c r="C138" s="22" t="s">
        <v>489</v>
      </c>
      <c r="D138" s="54" t="s">
        <v>768</v>
      </c>
    </row>
    <row r="139" customFormat="false" ht="15.75" hidden="false" customHeight="true" outlineLevel="0" collapsed="false">
      <c r="A139" s="22" t="s">
        <v>769</v>
      </c>
      <c r="B139" s="5" t="s">
        <v>701</v>
      </c>
      <c r="C139" s="22" t="s">
        <v>489</v>
      </c>
      <c r="D139" s="54" t="s">
        <v>770</v>
      </c>
    </row>
    <row r="140" customFormat="false" ht="15.75" hidden="false" customHeight="true" outlineLevel="0" collapsed="false">
      <c r="A140" s="22" t="str">
        <f aca="false">'Published format'!D141</f>
        <v/>
      </c>
      <c r="B140" s="5" t="str">
        <f aca="false">'Published format'!F141</f>
        <v/>
      </c>
      <c r="C140" s="22" t="str">
        <f aca="false">'Published format'!E141</f>
        <v/>
      </c>
      <c r="D140" s="54" t="str">
        <f aca="false">'Published format'!G141</f>
        <v/>
      </c>
    </row>
    <row r="141" customFormat="false" ht="15.75" hidden="false" customHeight="true" outlineLevel="0" collapsed="false">
      <c r="A141" s="22" t="str">
        <f aca="false">'Published format'!D142</f>
        <v/>
      </c>
      <c r="B141" s="5" t="str">
        <f aca="false">'Published format'!F142</f>
        <v/>
      </c>
      <c r="C141" s="22" t="str">
        <f aca="false">'Published format'!E142</f>
        <v/>
      </c>
      <c r="D141" s="54" t="str">
        <f aca="false">'Published format'!G142</f>
        <v/>
      </c>
    </row>
    <row r="142" customFormat="false" ht="15.75" hidden="false" customHeight="true" outlineLevel="0" collapsed="false">
      <c r="A142" s="22" t="str">
        <f aca="false">'Published format'!D143</f>
        <v/>
      </c>
      <c r="B142" s="5" t="str">
        <f aca="false">'Published format'!F143</f>
        <v/>
      </c>
      <c r="C142" s="22" t="str">
        <f aca="false">'Published format'!E143</f>
        <v/>
      </c>
      <c r="D142" s="54" t="str">
        <f aca="false">'Published format'!G143</f>
        <v/>
      </c>
    </row>
    <row r="143" customFormat="false" ht="15.75" hidden="false" customHeight="true" outlineLevel="0" collapsed="false">
      <c r="A143" s="22" t="str">
        <f aca="false">'Published format'!D144</f>
        <v/>
      </c>
      <c r="B143" s="5" t="str">
        <f aca="false">'Published format'!F144</f>
        <v/>
      </c>
      <c r="C143" s="22" t="str">
        <f aca="false">'Published format'!E144</f>
        <v/>
      </c>
      <c r="D143" s="54" t="str">
        <f aca="false">'Published format'!G144</f>
        <v/>
      </c>
    </row>
    <row r="144" customFormat="false" ht="15.75" hidden="false" customHeight="true" outlineLevel="0" collapsed="false">
      <c r="A144" s="22" t="str">
        <f aca="false">'Published format'!D145</f>
        <v/>
      </c>
      <c r="B144" s="5" t="str">
        <f aca="false">'Published format'!F145</f>
        <v/>
      </c>
      <c r="C144" s="22" t="str">
        <f aca="false">'Published format'!E145</f>
        <v/>
      </c>
      <c r="D144" s="54" t="str">
        <f aca="false">'Published format'!G145</f>
        <v/>
      </c>
    </row>
    <row r="145" customFormat="false" ht="15.75" hidden="false" customHeight="true" outlineLevel="0" collapsed="false">
      <c r="A145" s="22" t="str">
        <f aca="false">'Published format'!D146</f>
        <v/>
      </c>
      <c r="B145" s="5" t="str">
        <f aca="false">'Published format'!F146</f>
        <v/>
      </c>
      <c r="C145" s="22" t="str">
        <f aca="false">'Published format'!E146</f>
        <v/>
      </c>
      <c r="D145" s="54" t="str">
        <f aca="false">'Published format'!G146</f>
        <v/>
      </c>
    </row>
    <row r="146" customFormat="false" ht="15.75" hidden="false" customHeight="true" outlineLevel="0" collapsed="false">
      <c r="A146" s="22" t="str">
        <f aca="false">'Published format'!D147</f>
        <v/>
      </c>
      <c r="B146" s="5" t="str">
        <f aca="false">'Published format'!F147</f>
        <v/>
      </c>
      <c r="C146" s="22" t="str">
        <f aca="false">'Published format'!E147</f>
        <v/>
      </c>
      <c r="D146" s="54" t="str">
        <f aca="false">'Published format'!G147</f>
        <v/>
      </c>
    </row>
    <row r="147" customFormat="false" ht="15.75" hidden="false" customHeight="true" outlineLevel="0" collapsed="false">
      <c r="A147" s="22" t="str">
        <f aca="false">'Published format'!D148</f>
        <v/>
      </c>
      <c r="B147" s="5" t="str">
        <f aca="false">'Published format'!F148</f>
        <v/>
      </c>
      <c r="C147" s="22" t="str">
        <f aca="false">'Published format'!E148</f>
        <v/>
      </c>
      <c r="D147" s="54" t="str">
        <f aca="false">'Published format'!G148</f>
        <v/>
      </c>
    </row>
    <row r="148" customFormat="false" ht="15.75" hidden="false" customHeight="true" outlineLevel="0" collapsed="false">
      <c r="A148" s="22" t="str">
        <f aca="false">'Published format'!D149</f>
        <v/>
      </c>
      <c r="B148" s="5" t="str">
        <f aca="false">'Published format'!F149</f>
        <v/>
      </c>
      <c r="C148" s="22" t="str">
        <f aca="false">'Published format'!E149</f>
        <v/>
      </c>
      <c r="D148" s="54" t="str">
        <f aca="false">'Published format'!G149</f>
        <v/>
      </c>
    </row>
    <row r="149" customFormat="false" ht="15.75" hidden="false" customHeight="true" outlineLevel="0" collapsed="false">
      <c r="A149" s="22" t="str">
        <f aca="false">'Published format'!D150</f>
        <v/>
      </c>
      <c r="B149" s="5" t="str">
        <f aca="false">'Published format'!F150</f>
        <v/>
      </c>
      <c r="C149" s="22" t="str">
        <f aca="false">'Published format'!E150</f>
        <v/>
      </c>
      <c r="D149" s="54" t="str">
        <f aca="false">'Published format'!G150</f>
        <v/>
      </c>
    </row>
    <row r="150" customFormat="false" ht="15.75" hidden="false" customHeight="true" outlineLevel="0" collapsed="false">
      <c r="A150" s="22" t="str">
        <f aca="false">'Published format'!D151</f>
        <v/>
      </c>
      <c r="B150" s="5" t="str">
        <f aca="false">'Published format'!F151</f>
        <v/>
      </c>
      <c r="C150" s="22" t="str">
        <f aca="false">'Published format'!E151</f>
        <v/>
      </c>
      <c r="D150" s="54" t="str">
        <f aca="false">'Published format'!G151</f>
        <v/>
      </c>
    </row>
    <row r="151" customFormat="false" ht="15.75" hidden="false" customHeight="true" outlineLevel="0" collapsed="false">
      <c r="A151" s="22" t="str">
        <f aca="false">'Published format'!D152</f>
        <v/>
      </c>
      <c r="B151" s="5" t="str">
        <f aca="false">'Published format'!F152</f>
        <v/>
      </c>
      <c r="C151" s="22" t="str">
        <f aca="false">'Published format'!E152</f>
        <v/>
      </c>
      <c r="D151" s="54" t="str">
        <f aca="false">'Published format'!G152</f>
        <v/>
      </c>
    </row>
    <row r="152" customFormat="false" ht="15.75" hidden="false" customHeight="true" outlineLevel="0" collapsed="false">
      <c r="A152" s="22" t="str">
        <f aca="false">'Published format'!D153</f>
        <v/>
      </c>
      <c r="B152" s="5" t="str">
        <f aca="false">'Published format'!F153</f>
        <v/>
      </c>
      <c r="C152" s="22" t="str">
        <f aca="false">'Published format'!E153</f>
        <v/>
      </c>
      <c r="D152" s="54" t="str">
        <f aca="false">'Published format'!G153</f>
        <v/>
      </c>
    </row>
    <row r="153" customFormat="false" ht="15.75" hidden="false" customHeight="true" outlineLevel="0" collapsed="false">
      <c r="A153" s="22" t="str">
        <f aca="false">'Published format'!D154</f>
        <v/>
      </c>
      <c r="B153" s="5" t="str">
        <f aca="false">'Published format'!F154</f>
        <v/>
      </c>
      <c r="C153" s="22" t="str">
        <f aca="false">'Published format'!E154</f>
        <v/>
      </c>
      <c r="D153" s="54" t="str">
        <f aca="false">'Published format'!G154</f>
        <v/>
      </c>
    </row>
    <row r="154" customFormat="false" ht="15.75" hidden="false" customHeight="true" outlineLevel="0" collapsed="false">
      <c r="A154" s="22" t="str">
        <f aca="false">'Published format'!D155</f>
        <v/>
      </c>
      <c r="B154" s="5" t="str">
        <f aca="false">'Published format'!F155</f>
        <v/>
      </c>
      <c r="C154" s="22" t="str">
        <f aca="false">'Published format'!E155</f>
        <v/>
      </c>
      <c r="D154" s="54" t="str">
        <f aca="false">'Published format'!G155</f>
        <v/>
      </c>
    </row>
    <row r="155" customFormat="false" ht="15.75" hidden="false" customHeight="true" outlineLevel="0" collapsed="false">
      <c r="A155" s="22" t="str">
        <f aca="false">'Published format'!D156</f>
        <v/>
      </c>
      <c r="B155" s="5" t="str">
        <f aca="false">'Published format'!F156</f>
        <v/>
      </c>
      <c r="C155" s="22" t="str">
        <f aca="false">'Published format'!E156</f>
        <v/>
      </c>
      <c r="D155" s="54" t="str">
        <f aca="false">'Published format'!G156</f>
        <v/>
      </c>
    </row>
    <row r="156" customFormat="false" ht="15.75" hidden="false" customHeight="true" outlineLevel="0" collapsed="false">
      <c r="A156" s="22" t="str">
        <f aca="false">'Published format'!D157</f>
        <v/>
      </c>
      <c r="B156" s="5" t="str">
        <f aca="false">'Published format'!F157</f>
        <v/>
      </c>
      <c r="C156" s="22" t="str">
        <f aca="false">'Published format'!E157</f>
        <v/>
      </c>
      <c r="D156" s="54" t="str">
        <f aca="false">'Published format'!G157</f>
        <v/>
      </c>
    </row>
    <row r="157" customFormat="false" ht="15.75" hidden="false" customHeight="true" outlineLevel="0" collapsed="false">
      <c r="A157" s="22" t="str">
        <f aca="false">'Published format'!D158</f>
        <v/>
      </c>
      <c r="B157" s="5" t="str">
        <f aca="false">'Published format'!F158</f>
        <v/>
      </c>
      <c r="C157" s="22" t="str">
        <f aca="false">'Published format'!E158</f>
        <v/>
      </c>
      <c r="D157" s="54" t="str">
        <f aca="false">'Published format'!G158</f>
        <v/>
      </c>
    </row>
    <row r="158" customFormat="false" ht="15.75" hidden="false" customHeight="true" outlineLevel="0" collapsed="false">
      <c r="A158" s="22" t="str">
        <f aca="false">'Published format'!D159</f>
        <v/>
      </c>
      <c r="B158" s="5" t="str">
        <f aca="false">'Published format'!F159</f>
        <v/>
      </c>
      <c r="C158" s="22" t="str">
        <f aca="false">'Published format'!E159</f>
        <v/>
      </c>
      <c r="D158" s="54" t="str">
        <f aca="false">'Published format'!G159</f>
        <v/>
      </c>
    </row>
    <row r="159" customFormat="false" ht="15.75" hidden="false" customHeight="true" outlineLevel="0" collapsed="false">
      <c r="A159" s="22" t="str">
        <f aca="false">'Published format'!D160</f>
        <v/>
      </c>
      <c r="B159" s="5" t="str">
        <f aca="false">'Published format'!F160</f>
        <v/>
      </c>
      <c r="C159" s="22" t="str">
        <f aca="false">'Published format'!E160</f>
        <v/>
      </c>
      <c r="D159" s="54" t="str">
        <f aca="false">'Published format'!G160</f>
        <v/>
      </c>
    </row>
    <row r="160" customFormat="false" ht="15.75" hidden="false" customHeight="true" outlineLevel="0" collapsed="false">
      <c r="A160" s="22" t="str">
        <f aca="false">'Published format'!D161</f>
        <v/>
      </c>
      <c r="B160" s="5" t="str">
        <f aca="false">'Published format'!F161</f>
        <v/>
      </c>
      <c r="C160" s="22" t="str">
        <f aca="false">'Published format'!E161</f>
        <v/>
      </c>
      <c r="D160" s="54" t="str">
        <f aca="false">'Published format'!G161</f>
        <v/>
      </c>
    </row>
    <row r="161" customFormat="false" ht="15.75" hidden="false" customHeight="true" outlineLevel="0" collapsed="false">
      <c r="A161" s="22" t="str">
        <f aca="false">'Published format'!D162</f>
        <v/>
      </c>
      <c r="B161" s="5" t="str">
        <f aca="false">'Published format'!F162</f>
        <v/>
      </c>
      <c r="C161" s="22" t="str">
        <f aca="false">'Published format'!E162</f>
        <v/>
      </c>
      <c r="D161" s="54" t="str">
        <f aca="false">'Published format'!G162</f>
        <v/>
      </c>
    </row>
    <row r="162" customFormat="false" ht="15.75" hidden="false" customHeight="true" outlineLevel="0" collapsed="false">
      <c r="A162" s="22" t="str">
        <f aca="false">'Published format'!D163</f>
        <v/>
      </c>
      <c r="B162" s="5" t="str">
        <f aca="false">'Published format'!F163</f>
        <v/>
      </c>
      <c r="C162" s="22" t="str">
        <f aca="false">'Published format'!E163</f>
        <v/>
      </c>
      <c r="D162" s="54" t="str">
        <f aca="false">'Published format'!G163</f>
        <v/>
      </c>
    </row>
    <row r="163" customFormat="false" ht="15.75" hidden="false" customHeight="true" outlineLevel="0" collapsed="false">
      <c r="A163" s="22" t="str">
        <f aca="false">'Published format'!D164</f>
        <v/>
      </c>
      <c r="B163" s="5" t="str">
        <f aca="false">'Published format'!F164</f>
        <v/>
      </c>
      <c r="C163" s="22" t="str">
        <f aca="false">'Published format'!E164</f>
        <v/>
      </c>
      <c r="D163" s="54" t="str">
        <f aca="false">'Published format'!G164</f>
        <v/>
      </c>
    </row>
    <row r="164" customFormat="false" ht="15.75" hidden="false" customHeight="true" outlineLevel="0" collapsed="false">
      <c r="A164" s="22" t="str">
        <f aca="false">'Published format'!D165</f>
        <v/>
      </c>
      <c r="B164" s="5" t="str">
        <f aca="false">'Published format'!F165</f>
        <v/>
      </c>
      <c r="C164" s="22" t="str">
        <f aca="false">'Published format'!E165</f>
        <v/>
      </c>
      <c r="D164" s="54" t="str">
        <f aca="false">'Published format'!G165</f>
        <v/>
      </c>
    </row>
    <row r="165" customFormat="false" ht="15.75" hidden="false" customHeight="true" outlineLevel="0" collapsed="false">
      <c r="A165" s="22" t="str">
        <f aca="false">'Published format'!D166</f>
        <v/>
      </c>
      <c r="B165" s="5" t="str">
        <f aca="false">'Published format'!F166</f>
        <v/>
      </c>
      <c r="C165" s="22" t="str">
        <f aca="false">'Published format'!E166</f>
        <v/>
      </c>
      <c r="D165" s="54" t="str">
        <f aca="false">'Published format'!G166</f>
        <v/>
      </c>
    </row>
    <row r="166" customFormat="false" ht="15.75" hidden="false" customHeight="true" outlineLevel="0" collapsed="false">
      <c r="A166" s="22" t="str">
        <f aca="false">'Published format'!D167</f>
        <v/>
      </c>
      <c r="B166" s="5" t="str">
        <f aca="false">'Published format'!F167</f>
        <v/>
      </c>
      <c r="C166" s="22" t="str">
        <f aca="false">'Published format'!E167</f>
        <v/>
      </c>
      <c r="D166" s="54" t="str">
        <f aca="false">'Published format'!G167</f>
        <v/>
      </c>
    </row>
    <row r="167" customFormat="false" ht="15.75" hidden="false" customHeight="true" outlineLevel="0" collapsed="false">
      <c r="A167" s="22" t="str">
        <f aca="false">'Published format'!D168</f>
        <v/>
      </c>
      <c r="B167" s="5" t="str">
        <f aca="false">'Published format'!F168</f>
        <v/>
      </c>
      <c r="C167" s="22" t="str">
        <f aca="false">'Published format'!E168</f>
        <v/>
      </c>
      <c r="D167" s="54" t="str">
        <f aca="false">'Published format'!G168</f>
        <v/>
      </c>
    </row>
    <row r="168" customFormat="false" ht="15.75" hidden="false" customHeight="true" outlineLevel="0" collapsed="false">
      <c r="A168" s="22" t="str">
        <f aca="false">'Published format'!D169</f>
        <v/>
      </c>
      <c r="B168" s="5" t="str">
        <f aca="false">'Published format'!F169</f>
        <v/>
      </c>
      <c r="C168" s="22" t="str">
        <f aca="false">'Published format'!E169</f>
        <v/>
      </c>
      <c r="D168" s="54" t="str">
        <f aca="false">'Published format'!G169</f>
        <v/>
      </c>
    </row>
    <row r="169" customFormat="false" ht="15.75" hidden="false" customHeight="true" outlineLevel="0" collapsed="false">
      <c r="A169" s="22" t="str">
        <f aca="false">'Published format'!D170</f>
        <v/>
      </c>
      <c r="B169" s="5" t="str">
        <f aca="false">'Published format'!F170</f>
        <v/>
      </c>
      <c r="C169" s="22" t="str">
        <f aca="false">'Published format'!E170</f>
        <v/>
      </c>
      <c r="D169" s="54" t="str">
        <f aca="false">'Published format'!G170</f>
        <v/>
      </c>
    </row>
    <row r="170" customFormat="false" ht="15.75" hidden="false" customHeight="true" outlineLevel="0" collapsed="false">
      <c r="A170" s="22" t="str">
        <f aca="false">'Published format'!D171</f>
        <v/>
      </c>
      <c r="B170" s="5" t="str">
        <f aca="false">'Published format'!F171</f>
        <v/>
      </c>
      <c r="C170" s="22" t="str">
        <f aca="false">'Published format'!E171</f>
        <v/>
      </c>
      <c r="D170" s="54" t="str">
        <f aca="false">'Published format'!G171</f>
        <v/>
      </c>
    </row>
    <row r="171" customFormat="false" ht="15.75" hidden="false" customHeight="true" outlineLevel="0" collapsed="false">
      <c r="A171" s="22" t="str">
        <f aca="false">'Published format'!D172</f>
        <v/>
      </c>
      <c r="B171" s="5" t="str">
        <f aca="false">'Published format'!F172</f>
        <v/>
      </c>
      <c r="C171" s="22" t="str">
        <f aca="false">'Published format'!E172</f>
        <v/>
      </c>
      <c r="D171" s="54" t="str">
        <f aca="false">'Published format'!G172</f>
        <v/>
      </c>
    </row>
    <row r="172" customFormat="false" ht="15.75" hidden="false" customHeight="true" outlineLevel="0" collapsed="false">
      <c r="A172" s="22" t="str">
        <f aca="false">'Published format'!D173</f>
        <v/>
      </c>
      <c r="B172" s="5" t="str">
        <f aca="false">'Published format'!F173</f>
        <v/>
      </c>
      <c r="C172" s="22" t="str">
        <f aca="false">'Published format'!E173</f>
        <v/>
      </c>
      <c r="D172" s="54" t="str">
        <f aca="false">'Published format'!G173</f>
        <v/>
      </c>
    </row>
    <row r="173" customFormat="false" ht="15.75" hidden="false" customHeight="true" outlineLevel="0" collapsed="false">
      <c r="A173" s="22" t="str">
        <f aca="false">'Published format'!D174</f>
        <v/>
      </c>
      <c r="B173" s="5" t="str">
        <f aca="false">'Published format'!F174</f>
        <v/>
      </c>
      <c r="C173" s="22" t="str">
        <f aca="false">'Published format'!E174</f>
        <v/>
      </c>
      <c r="D173" s="54" t="str">
        <f aca="false">'Published format'!G174</f>
        <v/>
      </c>
    </row>
    <row r="174" customFormat="false" ht="15.75" hidden="false" customHeight="true" outlineLevel="0" collapsed="false">
      <c r="A174" s="22" t="str">
        <f aca="false">'Published format'!D175</f>
        <v/>
      </c>
      <c r="B174" s="5" t="str">
        <f aca="false">'Published format'!F175</f>
        <v/>
      </c>
      <c r="C174" s="22" t="str">
        <f aca="false">'Published format'!E175</f>
        <v/>
      </c>
      <c r="D174" s="54" t="str">
        <f aca="false">'Published format'!G175</f>
        <v/>
      </c>
    </row>
    <row r="175" customFormat="false" ht="15.75" hidden="false" customHeight="true" outlineLevel="0" collapsed="false">
      <c r="A175" s="22" t="str">
        <f aca="false">'Published format'!D176</f>
        <v/>
      </c>
      <c r="B175" s="5" t="str">
        <f aca="false">'Published format'!F176</f>
        <v/>
      </c>
      <c r="C175" s="22" t="str">
        <f aca="false">'Published format'!E176</f>
        <v/>
      </c>
      <c r="D175" s="54" t="str">
        <f aca="false">'Published format'!G176</f>
        <v/>
      </c>
    </row>
    <row r="176" customFormat="false" ht="15.75" hidden="false" customHeight="true" outlineLevel="0" collapsed="false">
      <c r="A176" s="22" t="str">
        <f aca="false">'Published format'!D177</f>
        <v/>
      </c>
      <c r="B176" s="5" t="str">
        <f aca="false">'Published format'!F177</f>
        <v/>
      </c>
      <c r="C176" s="22" t="str">
        <f aca="false">'Published format'!E177</f>
        <v/>
      </c>
      <c r="D176" s="54" t="str">
        <f aca="false">'Published format'!G177</f>
        <v/>
      </c>
    </row>
    <row r="177" customFormat="false" ht="15.75" hidden="false" customHeight="true" outlineLevel="0" collapsed="false">
      <c r="A177" s="22" t="str">
        <f aca="false">'Published format'!D178</f>
        <v/>
      </c>
      <c r="B177" s="5" t="str">
        <f aca="false">'Published format'!F178</f>
        <v/>
      </c>
      <c r="C177" s="22" t="str">
        <f aca="false">'Published format'!E178</f>
        <v/>
      </c>
      <c r="D177" s="54" t="str">
        <f aca="false">'Published format'!G178</f>
        <v/>
      </c>
    </row>
    <row r="178" customFormat="false" ht="15.75" hidden="false" customHeight="true" outlineLevel="0" collapsed="false">
      <c r="A178" s="22" t="str">
        <f aca="false">'Published format'!D179</f>
        <v/>
      </c>
      <c r="B178" s="5" t="str">
        <f aca="false">'Published format'!F179</f>
        <v/>
      </c>
      <c r="C178" s="22" t="str">
        <f aca="false">'Published format'!E179</f>
        <v/>
      </c>
      <c r="D178" s="54" t="str">
        <f aca="false">'Published format'!G179</f>
        <v/>
      </c>
    </row>
    <row r="179" customFormat="false" ht="15.75" hidden="false" customHeight="true" outlineLevel="0" collapsed="false">
      <c r="A179" s="22" t="str">
        <f aca="false">'Published format'!D180</f>
        <v/>
      </c>
      <c r="B179" s="5" t="str">
        <f aca="false">'Published format'!F180</f>
        <v/>
      </c>
      <c r="C179" s="22" t="str">
        <f aca="false">'Published format'!E180</f>
        <v/>
      </c>
      <c r="D179" s="54" t="str">
        <f aca="false">'Published format'!G180</f>
        <v/>
      </c>
    </row>
    <row r="180" customFormat="false" ht="15.75" hidden="false" customHeight="true" outlineLevel="0" collapsed="false">
      <c r="A180" s="22" t="str">
        <f aca="false">'Published format'!D181</f>
        <v/>
      </c>
      <c r="B180" s="5" t="str">
        <f aca="false">'Published format'!F181</f>
        <v/>
      </c>
      <c r="C180" s="22" t="str">
        <f aca="false">'Published format'!E181</f>
        <v/>
      </c>
      <c r="D180" s="54" t="str">
        <f aca="false">'Published format'!G181</f>
        <v/>
      </c>
    </row>
    <row r="181" customFormat="false" ht="15.75" hidden="false" customHeight="true" outlineLevel="0" collapsed="false">
      <c r="A181" s="22" t="str">
        <f aca="false">'Published format'!D182</f>
        <v/>
      </c>
      <c r="B181" s="5" t="str">
        <f aca="false">'Published format'!F182</f>
        <v/>
      </c>
      <c r="C181" s="22" t="str">
        <f aca="false">'Published format'!E182</f>
        <v/>
      </c>
      <c r="D181" s="54" t="str">
        <f aca="false">'Published format'!G182</f>
        <v/>
      </c>
    </row>
    <row r="182" customFormat="false" ht="15.75" hidden="false" customHeight="true" outlineLevel="0" collapsed="false">
      <c r="A182" s="22" t="str">
        <f aca="false">'Published format'!D183</f>
        <v/>
      </c>
      <c r="B182" s="5" t="str">
        <f aca="false">'Published format'!F183</f>
        <v/>
      </c>
      <c r="C182" s="22" t="str">
        <f aca="false">'Published format'!E183</f>
        <v/>
      </c>
      <c r="D182" s="54" t="str">
        <f aca="false">'Published format'!G183</f>
        <v/>
      </c>
    </row>
    <row r="183" customFormat="false" ht="15.75" hidden="false" customHeight="true" outlineLevel="0" collapsed="false">
      <c r="A183" s="22" t="str">
        <f aca="false">'Published format'!D184</f>
        <v/>
      </c>
      <c r="B183" s="5" t="str">
        <f aca="false">'Published format'!F184</f>
        <v/>
      </c>
      <c r="C183" s="22" t="str">
        <f aca="false">'Published format'!E184</f>
        <v/>
      </c>
      <c r="D183" s="54" t="str">
        <f aca="false">'Published format'!G184</f>
        <v/>
      </c>
    </row>
    <row r="184" customFormat="false" ht="15.75" hidden="false" customHeight="true" outlineLevel="0" collapsed="false">
      <c r="A184" s="22" t="str">
        <f aca="false">'Published format'!D185</f>
        <v/>
      </c>
      <c r="B184" s="5" t="str">
        <f aca="false">'Published format'!F185</f>
        <v/>
      </c>
      <c r="C184" s="22" t="str">
        <f aca="false">'Published format'!E185</f>
        <v/>
      </c>
      <c r="D184" s="54" t="str">
        <f aca="false">'Published format'!G185</f>
        <v/>
      </c>
    </row>
    <row r="185" customFormat="false" ht="15.75" hidden="false" customHeight="true" outlineLevel="0" collapsed="false">
      <c r="A185" s="22" t="str">
        <f aca="false">'Published format'!D186</f>
        <v/>
      </c>
      <c r="B185" s="5" t="str">
        <f aca="false">'Published format'!F186</f>
        <v/>
      </c>
      <c r="C185" s="22" t="str">
        <f aca="false">'Published format'!E186</f>
        <v/>
      </c>
      <c r="D185" s="54" t="str">
        <f aca="false">'Published format'!G186</f>
        <v/>
      </c>
    </row>
    <row r="186" customFormat="false" ht="15.75" hidden="false" customHeight="true" outlineLevel="0" collapsed="false">
      <c r="A186" s="22" t="str">
        <f aca="false">'Published format'!D187</f>
        <v/>
      </c>
      <c r="B186" s="5" t="str">
        <f aca="false">'Published format'!F187</f>
        <v/>
      </c>
      <c r="C186" s="22" t="str">
        <f aca="false">'Published format'!E187</f>
        <v/>
      </c>
      <c r="D186" s="54" t="str">
        <f aca="false">'Published format'!G187</f>
        <v/>
      </c>
    </row>
    <row r="187" customFormat="false" ht="15.75" hidden="false" customHeight="true" outlineLevel="0" collapsed="false">
      <c r="A187" s="22" t="str">
        <f aca="false">'Published format'!D188</f>
        <v/>
      </c>
      <c r="B187" s="5" t="str">
        <f aca="false">'Published format'!F188</f>
        <v/>
      </c>
      <c r="C187" s="22" t="str">
        <f aca="false">'Published format'!E188</f>
        <v/>
      </c>
      <c r="D187" s="54" t="str">
        <f aca="false">'Published format'!G188</f>
        <v/>
      </c>
    </row>
    <row r="188" customFormat="false" ht="15.75" hidden="false" customHeight="true" outlineLevel="0" collapsed="false">
      <c r="A188" s="22" t="str">
        <f aca="false">'Published format'!D189</f>
        <v/>
      </c>
      <c r="B188" s="5" t="str">
        <f aca="false">'Published format'!F189</f>
        <v/>
      </c>
      <c r="C188" s="22" t="str">
        <f aca="false">'Published format'!E189</f>
        <v/>
      </c>
      <c r="D188" s="54" t="str">
        <f aca="false">'Published format'!G189</f>
        <v/>
      </c>
    </row>
    <row r="189" customFormat="false" ht="15.75" hidden="false" customHeight="true" outlineLevel="0" collapsed="false">
      <c r="A189" s="22" t="str">
        <f aca="false">'Published format'!D190</f>
        <v/>
      </c>
      <c r="B189" s="5" t="str">
        <f aca="false">'Published format'!F190</f>
        <v/>
      </c>
      <c r="C189" s="22" t="str">
        <f aca="false">'Published format'!E190</f>
        <v/>
      </c>
      <c r="D189" s="54" t="str">
        <f aca="false">'Published format'!G190</f>
        <v/>
      </c>
    </row>
    <row r="190" customFormat="false" ht="15.75" hidden="false" customHeight="true" outlineLevel="0" collapsed="false">
      <c r="A190" s="22" t="str">
        <f aca="false">'Published format'!D191</f>
        <v/>
      </c>
      <c r="B190" s="5" t="str">
        <f aca="false">'Published format'!F191</f>
        <v/>
      </c>
      <c r="C190" s="22" t="str">
        <f aca="false">'Published format'!E191</f>
        <v/>
      </c>
      <c r="D190" s="54" t="str">
        <f aca="false">'Published format'!G191</f>
        <v/>
      </c>
    </row>
    <row r="191" customFormat="false" ht="15.75" hidden="false" customHeight="true" outlineLevel="0" collapsed="false">
      <c r="A191" s="22" t="str">
        <f aca="false">'Published format'!D192</f>
        <v/>
      </c>
      <c r="B191" s="5" t="str">
        <f aca="false">'Published format'!F192</f>
        <v/>
      </c>
      <c r="C191" s="22" t="str">
        <f aca="false">'Published format'!E192</f>
        <v/>
      </c>
      <c r="D191" s="54" t="str">
        <f aca="false">'Published format'!G192</f>
        <v/>
      </c>
    </row>
    <row r="192" customFormat="false" ht="15.75" hidden="false" customHeight="true" outlineLevel="0" collapsed="false">
      <c r="A192" s="22" t="str">
        <f aca="false">'Published format'!D193</f>
        <v/>
      </c>
      <c r="B192" s="5" t="str">
        <f aca="false">'Published format'!F193</f>
        <v/>
      </c>
      <c r="C192" s="22" t="str">
        <f aca="false">'Published format'!E193</f>
        <v/>
      </c>
      <c r="D192" s="54" t="str">
        <f aca="false">'Published format'!G193</f>
        <v/>
      </c>
    </row>
    <row r="193" customFormat="false" ht="15.75" hidden="false" customHeight="true" outlineLevel="0" collapsed="false">
      <c r="A193" s="22" t="str">
        <f aca="false">'Published format'!D194</f>
        <v/>
      </c>
      <c r="B193" s="5" t="str">
        <f aca="false">'Published format'!F194</f>
        <v/>
      </c>
      <c r="C193" s="22" t="str">
        <f aca="false">'Published format'!E194</f>
        <v/>
      </c>
      <c r="D193" s="54" t="str">
        <f aca="false">'Published format'!G194</f>
        <v/>
      </c>
    </row>
    <row r="194" customFormat="false" ht="15.75" hidden="false" customHeight="true" outlineLevel="0" collapsed="false">
      <c r="A194" s="22" t="str">
        <f aca="false">'Published format'!D195</f>
        <v/>
      </c>
      <c r="B194" s="5" t="str">
        <f aca="false">'Published format'!F195</f>
        <v/>
      </c>
      <c r="C194" s="22" t="str">
        <f aca="false">'Published format'!E195</f>
        <v/>
      </c>
      <c r="D194" s="54" t="str">
        <f aca="false">'Published format'!G195</f>
        <v/>
      </c>
    </row>
    <row r="195" customFormat="false" ht="15.75" hidden="false" customHeight="true" outlineLevel="0" collapsed="false">
      <c r="A195" s="22" t="str">
        <f aca="false">'Published format'!D196</f>
        <v/>
      </c>
      <c r="B195" s="5" t="str">
        <f aca="false">'Published format'!F196</f>
        <v/>
      </c>
      <c r="C195" s="22" t="str">
        <f aca="false">'Published format'!E196</f>
        <v/>
      </c>
      <c r="D195" s="54" t="str">
        <f aca="false">'Published format'!G196</f>
        <v/>
      </c>
    </row>
    <row r="196" customFormat="false" ht="15.75" hidden="false" customHeight="true" outlineLevel="0" collapsed="false">
      <c r="A196" s="22" t="str">
        <f aca="false">'Published format'!D197</f>
        <v/>
      </c>
      <c r="B196" s="5" t="str">
        <f aca="false">'Published format'!F197</f>
        <v/>
      </c>
      <c r="C196" s="22" t="str">
        <f aca="false">'Published format'!E197</f>
        <v/>
      </c>
      <c r="D196" s="54" t="str">
        <f aca="false">'Published format'!G197</f>
        <v/>
      </c>
    </row>
    <row r="197" customFormat="false" ht="15.75" hidden="false" customHeight="true" outlineLevel="0" collapsed="false">
      <c r="A197" s="22" t="str">
        <f aca="false">'Published format'!D198</f>
        <v/>
      </c>
      <c r="B197" s="5" t="str">
        <f aca="false">'Published format'!F198</f>
        <v/>
      </c>
      <c r="C197" s="22" t="str">
        <f aca="false">'Published format'!E198</f>
        <v/>
      </c>
      <c r="D197" s="54" t="str">
        <f aca="false">'Published format'!G198</f>
        <v/>
      </c>
    </row>
    <row r="198" customFormat="false" ht="15.75" hidden="false" customHeight="true" outlineLevel="0" collapsed="false">
      <c r="A198" s="22" t="str">
        <f aca="false">'Published format'!D199</f>
        <v/>
      </c>
      <c r="B198" s="5" t="str">
        <f aca="false">'Published format'!F199</f>
        <v/>
      </c>
      <c r="C198" s="22" t="str">
        <f aca="false">'Published format'!E199</f>
        <v/>
      </c>
      <c r="D198" s="54" t="str">
        <f aca="false">'Published format'!G199</f>
        <v/>
      </c>
    </row>
    <row r="199" customFormat="false" ht="15.75" hidden="false" customHeight="true" outlineLevel="0" collapsed="false">
      <c r="A199" s="22" t="str">
        <f aca="false">'Published format'!D200</f>
        <v/>
      </c>
      <c r="B199" s="5" t="str">
        <f aca="false">'Published format'!F200</f>
        <v/>
      </c>
      <c r="C199" s="22" t="str">
        <f aca="false">'Published format'!E200</f>
        <v/>
      </c>
      <c r="D199" s="54" t="str">
        <f aca="false">'Published format'!G200</f>
        <v/>
      </c>
    </row>
    <row r="200" customFormat="false" ht="15.75" hidden="false" customHeight="true" outlineLevel="0" collapsed="false">
      <c r="A200" s="22" t="str">
        <f aca="false">'Published format'!D201</f>
        <v/>
      </c>
      <c r="B200" s="5" t="str">
        <f aca="false">'Published format'!F201</f>
        <v/>
      </c>
      <c r="C200" s="22" t="str">
        <f aca="false">'Published format'!E201</f>
        <v/>
      </c>
      <c r="D200" s="54" t="str">
        <f aca="false">'Published format'!G201</f>
        <v/>
      </c>
    </row>
    <row r="201" customFormat="false" ht="15.75" hidden="false" customHeight="true" outlineLevel="0" collapsed="false">
      <c r="A201" s="22" t="str">
        <f aca="false">'Published format'!D202</f>
        <v/>
      </c>
      <c r="B201" s="5" t="str">
        <f aca="false">'Published format'!F202</f>
        <v/>
      </c>
      <c r="C201" s="22" t="str">
        <f aca="false">'Published format'!E202</f>
        <v/>
      </c>
      <c r="D201" s="54" t="str">
        <f aca="false">'Published format'!G202</f>
        <v/>
      </c>
    </row>
    <row r="202" customFormat="false" ht="15.75" hidden="false" customHeight="true" outlineLevel="0" collapsed="false">
      <c r="A202" s="22" t="str">
        <f aca="false">'Published format'!D203</f>
        <v/>
      </c>
      <c r="B202" s="5" t="str">
        <f aca="false">'Published format'!F203</f>
        <v/>
      </c>
      <c r="C202" s="22" t="str">
        <f aca="false">'Published format'!E203</f>
        <v/>
      </c>
      <c r="D202" s="54" t="str">
        <f aca="false">'Published format'!G203</f>
        <v/>
      </c>
    </row>
    <row r="203" customFormat="false" ht="15.75" hidden="false" customHeight="true" outlineLevel="0" collapsed="false">
      <c r="A203" s="22" t="str">
        <f aca="false">'Published format'!D204</f>
        <v/>
      </c>
      <c r="B203" s="5" t="str">
        <f aca="false">'Published format'!F204</f>
        <v/>
      </c>
      <c r="C203" s="22" t="str">
        <f aca="false">'Published format'!E204</f>
        <v/>
      </c>
      <c r="D203" s="54" t="str">
        <f aca="false">'Published format'!G204</f>
        <v/>
      </c>
    </row>
    <row r="204" customFormat="false" ht="15.75" hidden="false" customHeight="true" outlineLevel="0" collapsed="false">
      <c r="A204" s="22" t="str">
        <f aca="false">'Published format'!D205</f>
        <v/>
      </c>
      <c r="B204" s="5" t="str">
        <f aca="false">'Published format'!F205</f>
        <v/>
      </c>
      <c r="C204" s="22" t="str">
        <f aca="false">'Published format'!E205</f>
        <v/>
      </c>
      <c r="D204" s="54" t="str">
        <f aca="false">'Published format'!G205</f>
        <v/>
      </c>
    </row>
    <row r="205" customFormat="false" ht="15.75" hidden="false" customHeight="true" outlineLevel="0" collapsed="false">
      <c r="A205" s="22" t="str">
        <f aca="false">'Published format'!D206</f>
        <v/>
      </c>
      <c r="B205" s="5" t="str">
        <f aca="false">'Published format'!F206</f>
        <v/>
      </c>
      <c r="C205" s="22" t="str">
        <f aca="false">'Published format'!E206</f>
        <v/>
      </c>
      <c r="D205" s="54" t="str">
        <f aca="false">'Published format'!G206</f>
        <v/>
      </c>
    </row>
    <row r="206" customFormat="false" ht="15.75" hidden="false" customHeight="true" outlineLevel="0" collapsed="false">
      <c r="A206" s="22" t="str">
        <f aca="false">'Published format'!D207</f>
        <v/>
      </c>
      <c r="B206" s="5" t="str">
        <f aca="false">'Published format'!F207</f>
        <v/>
      </c>
      <c r="C206" s="22" t="str">
        <f aca="false">'Published format'!E207</f>
        <v/>
      </c>
      <c r="D206" s="54" t="str">
        <f aca="false">'Published format'!G207</f>
        <v/>
      </c>
    </row>
    <row r="207" customFormat="false" ht="15.75" hidden="false" customHeight="true" outlineLevel="0" collapsed="false">
      <c r="A207" s="22" t="str">
        <f aca="false">'Published format'!D208</f>
        <v/>
      </c>
      <c r="B207" s="5" t="str">
        <f aca="false">'Published format'!F208</f>
        <v/>
      </c>
      <c r="C207" s="22" t="str">
        <f aca="false">'Published format'!E208</f>
        <v/>
      </c>
      <c r="D207" s="54" t="str">
        <f aca="false">'Published format'!G208</f>
        <v/>
      </c>
    </row>
    <row r="208" customFormat="false" ht="15.75" hidden="false" customHeight="true" outlineLevel="0" collapsed="false">
      <c r="A208" s="22" t="str">
        <f aca="false">'Published format'!D209</f>
        <v/>
      </c>
      <c r="B208" s="5" t="str">
        <f aca="false">'Published format'!F209</f>
        <v/>
      </c>
      <c r="C208" s="22" t="str">
        <f aca="false">'Published format'!E209</f>
        <v/>
      </c>
      <c r="D208" s="54" t="str">
        <f aca="false">'Published format'!G209</f>
        <v/>
      </c>
    </row>
    <row r="209" customFormat="false" ht="15.75" hidden="false" customHeight="true" outlineLevel="0" collapsed="false">
      <c r="A209" s="22" t="str">
        <f aca="false">'Published format'!D210</f>
        <v/>
      </c>
      <c r="B209" s="5" t="str">
        <f aca="false">'Published format'!F210</f>
        <v/>
      </c>
      <c r="C209" s="22" t="str">
        <f aca="false">'Published format'!E210</f>
        <v/>
      </c>
      <c r="D209" s="54" t="str">
        <f aca="false">'Published format'!G210</f>
        <v/>
      </c>
    </row>
    <row r="210" customFormat="false" ht="15.75" hidden="false" customHeight="true" outlineLevel="0" collapsed="false">
      <c r="A210" s="22" t="str">
        <f aca="false">'Published format'!D211</f>
        <v/>
      </c>
      <c r="B210" s="5" t="str">
        <f aca="false">'Published format'!F211</f>
        <v/>
      </c>
      <c r="C210" s="22" t="str">
        <f aca="false">'Published format'!E211</f>
        <v/>
      </c>
      <c r="D210" s="54" t="str">
        <f aca="false">'Published format'!G211</f>
        <v/>
      </c>
    </row>
    <row r="211" customFormat="false" ht="15.75" hidden="false" customHeight="true" outlineLevel="0" collapsed="false">
      <c r="A211" s="22" t="str">
        <f aca="false">'Published format'!D212</f>
        <v/>
      </c>
      <c r="B211" s="5" t="str">
        <f aca="false">'Published format'!F212</f>
        <v/>
      </c>
      <c r="C211" s="22" t="str">
        <f aca="false">'Published format'!E212</f>
        <v/>
      </c>
      <c r="D211" s="54" t="str">
        <f aca="false">'Published format'!G212</f>
        <v/>
      </c>
    </row>
    <row r="212" customFormat="false" ht="15.75" hidden="false" customHeight="true" outlineLevel="0" collapsed="false">
      <c r="A212" s="22" t="str">
        <f aca="false">'Published format'!D213</f>
        <v/>
      </c>
      <c r="B212" s="5" t="str">
        <f aca="false">'Published format'!F213</f>
        <v/>
      </c>
      <c r="C212" s="22" t="str">
        <f aca="false">'Published format'!E213</f>
        <v/>
      </c>
      <c r="D212" s="54" t="str">
        <f aca="false">'Published format'!G213</f>
        <v/>
      </c>
    </row>
    <row r="213" customFormat="false" ht="15.75" hidden="false" customHeight="true" outlineLevel="0" collapsed="false">
      <c r="A213" s="22" t="str">
        <f aca="false">'Published format'!D214</f>
        <v/>
      </c>
      <c r="B213" s="5" t="str">
        <f aca="false">'Published format'!F214</f>
        <v/>
      </c>
      <c r="C213" s="22" t="str">
        <f aca="false">'Published format'!E214</f>
        <v/>
      </c>
      <c r="D213" s="54" t="str">
        <f aca="false">'Published format'!G214</f>
        <v/>
      </c>
    </row>
    <row r="214" customFormat="false" ht="15.75" hidden="false" customHeight="true" outlineLevel="0" collapsed="false">
      <c r="A214" s="22" t="str">
        <f aca="false">'Published format'!D215</f>
        <v/>
      </c>
      <c r="B214" s="5" t="str">
        <f aca="false">'Published format'!F215</f>
        <v/>
      </c>
      <c r="C214" s="22" t="str">
        <f aca="false">'Published format'!E215</f>
        <v/>
      </c>
      <c r="D214" s="54" t="str">
        <f aca="false">'Published format'!G215</f>
        <v/>
      </c>
    </row>
    <row r="215" customFormat="false" ht="15.75" hidden="false" customHeight="true" outlineLevel="0" collapsed="false">
      <c r="A215" s="22" t="str">
        <f aca="false">'Published format'!D216</f>
        <v/>
      </c>
      <c r="B215" s="5" t="str">
        <f aca="false">'Published format'!F216</f>
        <v/>
      </c>
      <c r="C215" s="22" t="str">
        <f aca="false">'Published format'!E216</f>
        <v/>
      </c>
      <c r="D215" s="54" t="str">
        <f aca="false">'Published format'!G216</f>
        <v/>
      </c>
    </row>
    <row r="216" customFormat="false" ht="15.75" hidden="false" customHeight="true" outlineLevel="0" collapsed="false">
      <c r="A216" s="22" t="str">
        <f aca="false">'Published format'!D217</f>
        <v/>
      </c>
      <c r="B216" s="5" t="str">
        <f aca="false">'Published format'!F217</f>
        <v/>
      </c>
      <c r="C216" s="22" t="str">
        <f aca="false">'Published format'!E217</f>
        <v/>
      </c>
      <c r="D216" s="54" t="str">
        <f aca="false">'Published format'!G217</f>
        <v/>
      </c>
    </row>
    <row r="217" customFormat="false" ht="15.75" hidden="false" customHeight="true" outlineLevel="0" collapsed="false">
      <c r="A217" s="22" t="str">
        <f aca="false">'Published format'!D218</f>
        <v/>
      </c>
      <c r="B217" s="5" t="str">
        <f aca="false">'Published format'!F218</f>
        <v/>
      </c>
      <c r="C217" s="22" t="str">
        <f aca="false">'Published format'!E218</f>
        <v/>
      </c>
      <c r="D217" s="54" t="str">
        <f aca="false">'Published format'!G218</f>
        <v/>
      </c>
    </row>
    <row r="218" customFormat="false" ht="15.75" hidden="false" customHeight="true" outlineLevel="0" collapsed="false">
      <c r="A218" s="22" t="str">
        <f aca="false">'Published format'!D219</f>
        <v/>
      </c>
      <c r="B218" s="5" t="str">
        <f aca="false">'Published format'!F219</f>
        <v/>
      </c>
      <c r="C218" s="22" t="str">
        <f aca="false">'Published format'!E219</f>
        <v/>
      </c>
      <c r="D218" s="54" t="str">
        <f aca="false">'Published format'!G219</f>
        <v/>
      </c>
    </row>
    <row r="219" customFormat="false" ht="15.75" hidden="false" customHeight="true" outlineLevel="0" collapsed="false">
      <c r="A219" s="22" t="str">
        <f aca="false">'Published format'!D220</f>
        <v/>
      </c>
      <c r="B219" s="5" t="str">
        <f aca="false">'Published format'!F220</f>
        <v/>
      </c>
      <c r="C219" s="22" t="str">
        <f aca="false">'Published format'!E220</f>
        <v/>
      </c>
      <c r="D219" s="54" t="str">
        <f aca="false">'Published format'!G220</f>
        <v/>
      </c>
    </row>
    <row r="220" customFormat="false" ht="15.75" hidden="false" customHeight="true" outlineLevel="0" collapsed="false">
      <c r="A220" s="22" t="str">
        <f aca="false">'Published format'!D221</f>
        <v/>
      </c>
      <c r="B220" s="5" t="str">
        <f aca="false">'Published format'!F221</f>
        <v/>
      </c>
      <c r="C220" s="22" t="str">
        <f aca="false">'Published format'!E221</f>
        <v/>
      </c>
      <c r="D220" s="54" t="str">
        <f aca="false">'Published format'!G221</f>
        <v/>
      </c>
    </row>
    <row r="221" customFormat="false" ht="15.75" hidden="false" customHeight="true" outlineLevel="0" collapsed="false">
      <c r="A221" s="22" t="str">
        <f aca="false">'Published format'!D222</f>
        <v/>
      </c>
      <c r="B221" s="5" t="str">
        <f aca="false">'Published format'!F222</f>
        <v/>
      </c>
      <c r="C221" s="22" t="str">
        <f aca="false">'Published format'!E222</f>
        <v/>
      </c>
      <c r="D221" s="54" t="str">
        <f aca="false">'Published format'!G222</f>
        <v/>
      </c>
    </row>
    <row r="222" customFormat="false" ht="15.75" hidden="false" customHeight="true" outlineLevel="0" collapsed="false">
      <c r="A222" s="22" t="str">
        <f aca="false">'Published format'!D223</f>
        <v/>
      </c>
      <c r="B222" s="5" t="str">
        <f aca="false">'Published format'!F223</f>
        <v/>
      </c>
      <c r="C222" s="22" t="str">
        <f aca="false">'Published format'!E223</f>
        <v/>
      </c>
      <c r="D222" s="54" t="str">
        <f aca="false">'Published format'!G223</f>
        <v/>
      </c>
    </row>
    <row r="223" customFormat="false" ht="15.75" hidden="false" customHeight="true" outlineLevel="0" collapsed="false">
      <c r="A223" s="22" t="str">
        <f aca="false">'Published format'!D224</f>
        <v/>
      </c>
      <c r="B223" s="5" t="str">
        <f aca="false">'Published format'!F224</f>
        <v/>
      </c>
      <c r="C223" s="22" t="str">
        <f aca="false">'Published format'!E224</f>
        <v/>
      </c>
      <c r="D223" s="54" t="str">
        <f aca="false">'Published format'!G224</f>
        <v/>
      </c>
    </row>
    <row r="224" customFormat="false" ht="15.75" hidden="false" customHeight="true" outlineLevel="0" collapsed="false">
      <c r="A224" s="22" t="str">
        <f aca="false">'Published format'!D225</f>
        <v/>
      </c>
      <c r="B224" s="5" t="str">
        <f aca="false">'Published format'!F225</f>
        <v/>
      </c>
      <c r="C224" s="22" t="str">
        <f aca="false">'Published format'!E225</f>
        <v/>
      </c>
      <c r="D224" s="54" t="str">
        <f aca="false">'Published format'!G225</f>
        <v/>
      </c>
    </row>
    <row r="225" customFormat="false" ht="15.75" hidden="false" customHeight="true" outlineLevel="0" collapsed="false">
      <c r="A225" s="22" t="str">
        <f aca="false">'Published format'!D226</f>
        <v/>
      </c>
      <c r="B225" s="5" t="str">
        <f aca="false">'Published format'!F226</f>
        <v/>
      </c>
      <c r="C225" s="22" t="str">
        <f aca="false">'Published format'!E226</f>
        <v/>
      </c>
      <c r="D225" s="54" t="str">
        <f aca="false">'Published format'!G226</f>
        <v/>
      </c>
    </row>
    <row r="226" customFormat="false" ht="15.75" hidden="false" customHeight="true" outlineLevel="0" collapsed="false">
      <c r="A226" s="22" t="str">
        <f aca="false">'Published format'!D227</f>
        <v/>
      </c>
      <c r="B226" s="5" t="str">
        <f aca="false">'Published format'!F227</f>
        <v/>
      </c>
      <c r="C226" s="22" t="str">
        <f aca="false">'Published format'!E227</f>
        <v/>
      </c>
      <c r="D226" s="54" t="str">
        <f aca="false">'Published format'!G227</f>
        <v/>
      </c>
    </row>
    <row r="227" customFormat="false" ht="15.75" hidden="false" customHeight="true" outlineLevel="0" collapsed="false">
      <c r="A227" s="22" t="str">
        <f aca="false">'Published format'!D228</f>
        <v/>
      </c>
      <c r="B227" s="5" t="str">
        <f aca="false">'Published format'!F228</f>
        <v/>
      </c>
      <c r="C227" s="22" t="str">
        <f aca="false">'Published format'!E228</f>
        <v/>
      </c>
      <c r="D227" s="54" t="str">
        <f aca="false">'Published format'!G228</f>
        <v/>
      </c>
    </row>
    <row r="228" customFormat="false" ht="15.75" hidden="false" customHeight="true" outlineLevel="0" collapsed="false">
      <c r="A228" s="22" t="str">
        <f aca="false">'Published format'!D229</f>
        <v/>
      </c>
      <c r="B228" s="5" t="str">
        <f aca="false">'Published format'!F229</f>
        <v/>
      </c>
      <c r="C228" s="22" t="str">
        <f aca="false">'Published format'!E229</f>
        <v/>
      </c>
      <c r="D228" s="54" t="str">
        <f aca="false">'Published format'!G229</f>
        <v/>
      </c>
    </row>
    <row r="229" customFormat="false" ht="15.75" hidden="false" customHeight="true" outlineLevel="0" collapsed="false">
      <c r="A229" s="22" t="str">
        <f aca="false">'Published format'!D230</f>
        <v/>
      </c>
      <c r="B229" s="5" t="str">
        <f aca="false">'Published format'!F230</f>
        <v/>
      </c>
      <c r="C229" s="22" t="str">
        <f aca="false">'Published format'!E230</f>
        <v/>
      </c>
      <c r="D229" s="54" t="str">
        <f aca="false">'Published format'!G230</f>
        <v/>
      </c>
    </row>
    <row r="230" customFormat="false" ht="15.75" hidden="false" customHeight="true" outlineLevel="0" collapsed="false">
      <c r="A230" s="22" t="str">
        <f aca="false">'Published format'!D231</f>
        <v/>
      </c>
      <c r="B230" s="5" t="str">
        <f aca="false">'Published format'!F231</f>
        <v/>
      </c>
      <c r="C230" s="22" t="str">
        <f aca="false">'Published format'!E231</f>
        <v/>
      </c>
      <c r="D230" s="54" t="str">
        <f aca="false">'Published format'!G231</f>
        <v/>
      </c>
    </row>
    <row r="231" customFormat="false" ht="15.75" hidden="false" customHeight="true" outlineLevel="0" collapsed="false">
      <c r="A231" s="22" t="str">
        <f aca="false">'Published format'!D232</f>
        <v/>
      </c>
      <c r="B231" s="5" t="str">
        <f aca="false">'Published format'!F232</f>
        <v/>
      </c>
      <c r="C231" s="22" t="str">
        <f aca="false">'Published format'!E232</f>
        <v/>
      </c>
      <c r="D231" s="54" t="str">
        <f aca="false">'Published format'!G232</f>
        <v/>
      </c>
    </row>
    <row r="232" customFormat="false" ht="15.75" hidden="false" customHeight="true" outlineLevel="0" collapsed="false">
      <c r="A232" s="22" t="str">
        <f aca="false">'Published format'!D233</f>
        <v/>
      </c>
      <c r="B232" s="5" t="str">
        <f aca="false">'Published format'!F233</f>
        <v/>
      </c>
      <c r="C232" s="22" t="str">
        <f aca="false">'Published format'!E233</f>
        <v/>
      </c>
      <c r="D232" s="54" t="str">
        <f aca="false">'Published format'!G233</f>
        <v/>
      </c>
    </row>
    <row r="233" customFormat="false" ht="15.75" hidden="false" customHeight="true" outlineLevel="0" collapsed="false">
      <c r="A233" s="22" t="str">
        <f aca="false">'Published format'!D234</f>
        <v/>
      </c>
      <c r="B233" s="5" t="str">
        <f aca="false">'Published format'!F234</f>
        <v/>
      </c>
      <c r="C233" s="22" t="str">
        <f aca="false">'Published format'!E234</f>
        <v/>
      </c>
      <c r="D233" s="54" t="str">
        <f aca="false">'Published format'!G234</f>
        <v/>
      </c>
    </row>
    <row r="234" customFormat="false" ht="15.75" hidden="false" customHeight="true" outlineLevel="0" collapsed="false">
      <c r="A234" s="22" t="str">
        <f aca="false">'Published format'!D235</f>
        <v/>
      </c>
      <c r="B234" s="5" t="str">
        <f aca="false">'Published format'!F235</f>
        <v/>
      </c>
      <c r="C234" s="22" t="str">
        <f aca="false">'Published format'!E235</f>
        <v/>
      </c>
      <c r="D234" s="54" t="str">
        <f aca="false">'Published format'!G235</f>
        <v/>
      </c>
    </row>
    <row r="235" customFormat="false" ht="15.75" hidden="false" customHeight="true" outlineLevel="0" collapsed="false">
      <c r="A235" s="22" t="str">
        <f aca="false">'Published format'!D236</f>
        <v/>
      </c>
      <c r="B235" s="5" t="str">
        <f aca="false">'Published format'!F236</f>
        <v/>
      </c>
      <c r="C235" s="22" t="str">
        <f aca="false">'Published format'!E236</f>
        <v/>
      </c>
      <c r="D235" s="54" t="str">
        <f aca="false">'Published format'!G236</f>
        <v/>
      </c>
    </row>
    <row r="236" customFormat="false" ht="15.75" hidden="false" customHeight="true" outlineLevel="0" collapsed="false">
      <c r="A236" s="22" t="str">
        <f aca="false">'Published format'!D237</f>
        <v/>
      </c>
      <c r="B236" s="5" t="str">
        <f aca="false">'Published format'!F237</f>
        <v/>
      </c>
      <c r="C236" s="22" t="str">
        <f aca="false">'Published format'!E237</f>
        <v/>
      </c>
      <c r="D236" s="54" t="str">
        <f aca="false">'Published format'!G237</f>
        <v/>
      </c>
    </row>
    <row r="237" customFormat="false" ht="15.75" hidden="false" customHeight="true" outlineLevel="0" collapsed="false">
      <c r="A237" s="22" t="str">
        <f aca="false">'Published format'!D238</f>
        <v/>
      </c>
      <c r="B237" s="5" t="str">
        <f aca="false">'Published format'!F238</f>
        <v/>
      </c>
      <c r="C237" s="22" t="str">
        <f aca="false">'Published format'!E238</f>
        <v/>
      </c>
      <c r="D237" s="54" t="str">
        <f aca="false">'Published format'!G238</f>
        <v/>
      </c>
    </row>
    <row r="238" customFormat="false" ht="15.75" hidden="false" customHeight="true" outlineLevel="0" collapsed="false">
      <c r="A238" s="22" t="str">
        <f aca="false">'Published format'!D239</f>
        <v/>
      </c>
      <c r="B238" s="5" t="str">
        <f aca="false">'Published format'!F239</f>
        <v/>
      </c>
      <c r="C238" s="22" t="str">
        <f aca="false">'Published format'!E239</f>
        <v/>
      </c>
      <c r="D238" s="54" t="str">
        <f aca="false">'Published format'!G239</f>
        <v/>
      </c>
    </row>
    <row r="239" customFormat="false" ht="15.75" hidden="false" customHeight="true" outlineLevel="0" collapsed="false">
      <c r="A239" s="22" t="str">
        <f aca="false">'Published format'!D240</f>
        <v/>
      </c>
      <c r="B239" s="5" t="str">
        <f aca="false">'Published format'!F240</f>
        <v/>
      </c>
      <c r="C239" s="22" t="str">
        <f aca="false">'Published format'!E240</f>
        <v/>
      </c>
      <c r="D239" s="54" t="str">
        <f aca="false">'Published format'!G240</f>
        <v/>
      </c>
    </row>
    <row r="240" customFormat="false" ht="15.75" hidden="false" customHeight="true" outlineLevel="0" collapsed="false">
      <c r="A240" s="22" t="str">
        <f aca="false">'Published format'!D241</f>
        <v/>
      </c>
      <c r="B240" s="5" t="str">
        <f aca="false">'Published format'!F241</f>
        <v/>
      </c>
      <c r="C240" s="22" t="str">
        <f aca="false">'Published format'!E241</f>
        <v/>
      </c>
      <c r="D240" s="54" t="str">
        <f aca="false">'Published format'!G241</f>
        <v/>
      </c>
    </row>
    <row r="241" customFormat="false" ht="15.75" hidden="false" customHeight="true" outlineLevel="0" collapsed="false">
      <c r="A241" s="22" t="str">
        <f aca="false">'Published format'!D242</f>
        <v/>
      </c>
      <c r="B241" s="5" t="str">
        <f aca="false">'Published format'!F242</f>
        <v/>
      </c>
      <c r="C241" s="22" t="str">
        <f aca="false">'Published format'!E242</f>
        <v/>
      </c>
      <c r="D241" s="54" t="str">
        <f aca="false">'Published format'!G242</f>
        <v/>
      </c>
    </row>
    <row r="242" customFormat="false" ht="15.75" hidden="false" customHeight="true" outlineLevel="0" collapsed="false">
      <c r="A242" s="22" t="str">
        <f aca="false">'Published format'!D243</f>
        <v/>
      </c>
      <c r="B242" s="5" t="str">
        <f aca="false">'Published format'!F243</f>
        <v/>
      </c>
      <c r="C242" s="22" t="str">
        <f aca="false">'Published format'!E243</f>
        <v/>
      </c>
      <c r="D242" s="54" t="str">
        <f aca="false">'Published format'!G243</f>
        <v/>
      </c>
    </row>
    <row r="243" customFormat="false" ht="15.75" hidden="false" customHeight="true" outlineLevel="0" collapsed="false">
      <c r="A243" s="22" t="str">
        <f aca="false">'Published format'!D244</f>
        <v/>
      </c>
      <c r="B243" s="5" t="str">
        <f aca="false">'Published format'!F244</f>
        <v/>
      </c>
      <c r="C243" s="22" t="str">
        <f aca="false">'Published format'!E244</f>
        <v/>
      </c>
      <c r="D243" s="54" t="str">
        <f aca="false">'Published format'!G244</f>
        <v/>
      </c>
    </row>
    <row r="244" customFormat="false" ht="15.75" hidden="false" customHeight="true" outlineLevel="0" collapsed="false">
      <c r="A244" s="22" t="str">
        <f aca="false">'Published format'!D245</f>
        <v/>
      </c>
      <c r="B244" s="5" t="str">
        <f aca="false">'Published format'!F245</f>
        <v/>
      </c>
      <c r="C244" s="22" t="str">
        <f aca="false">'Published format'!E245</f>
        <v/>
      </c>
      <c r="D244" s="54" t="str">
        <f aca="false">'Published format'!G245</f>
        <v/>
      </c>
    </row>
    <row r="245" customFormat="false" ht="15.75" hidden="false" customHeight="true" outlineLevel="0" collapsed="false">
      <c r="A245" s="22" t="str">
        <f aca="false">'Published format'!D246</f>
        <v/>
      </c>
      <c r="B245" s="5" t="str">
        <f aca="false">'Published format'!F246</f>
        <v/>
      </c>
      <c r="C245" s="22" t="str">
        <f aca="false">'Published format'!E246</f>
        <v/>
      </c>
      <c r="D245" s="54" t="str">
        <f aca="false">'Published format'!G246</f>
        <v/>
      </c>
    </row>
    <row r="246" customFormat="false" ht="15.75" hidden="false" customHeight="true" outlineLevel="0" collapsed="false">
      <c r="A246" s="22" t="str">
        <f aca="false">'Published format'!D247</f>
        <v/>
      </c>
      <c r="B246" s="5" t="str">
        <f aca="false">'Published format'!F247</f>
        <v/>
      </c>
      <c r="C246" s="22" t="str">
        <f aca="false">'Published format'!E247</f>
        <v/>
      </c>
      <c r="D246" s="54" t="str">
        <f aca="false">'Published format'!G247</f>
        <v/>
      </c>
    </row>
    <row r="247" customFormat="false" ht="15.75" hidden="false" customHeight="true" outlineLevel="0" collapsed="false">
      <c r="A247" s="22" t="str">
        <f aca="false">'Published format'!D248</f>
        <v/>
      </c>
      <c r="B247" s="5" t="str">
        <f aca="false">'Published format'!F248</f>
        <v/>
      </c>
      <c r="C247" s="22" t="str">
        <f aca="false">'Published format'!E248</f>
        <v/>
      </c>
      <c r="D247" s="54" t="str">
        <f aca="false">'Published format'!G248</f>
        <v/>
      </c>
    </row>
    <row r="248" customFormat="false" ht="15.75" hidden="false" customHeight="true" outlineLevel="0" collapsed="false">
      <c r="A248" s="22" t="str">
        <f aca="false">'Published format'!D249</f>
        <v/>
      </c>
      <c r="B248" s="5" t="str">
        <f aca="false">'Published format'!F249</f>
        <v/>
      </c>
      <c r="C248" s="22" t="str">
        <f aca="false">'Published format'!E249</f>
        <v/>
      </c>
      <c r="D248" s="54" t="str">
        <f aca="false">'Published format'!G249</f>
        <v/>
      </c>
    </row>
    <row r="249" customFormat="false" ht="15.75" hidden="false" customHeight="true" outlineLevel="0" collapsed="false">
      <c r="A249" s="22" t="str">
        <f aca="false">'Published format'!D250</f>
        <v/>
      </c>
      <c r="B249" s="5" t="str">
        <f aca="false">'Published format'!F250</f>
        <v/>
      </c>
      <c r="C249" s="22" t="str">
        <f aca="false">'Published format'!E250</f>
        <v/>
      </c>
      <c r="D249" s="54" t="str">
        <f aca="false">'Published format'!G250</f>
        <v/>
      </c>
    </row>
    <row r="250" customFormat="false" ht="15.75" hidden="false" customHeight="true" outlineLevel="0" collapsed="false">
      <c r="A250" s="22" t="str">
        <f aca="false">'Published format'!D251</f>
        <v/>
      </c>
      <c r="B250" s="5" t="str">
        <f aca="false">'Published format'!F251</f>
        <v/>
      </c>
      <c r="C250" s="22" t="str">
        <f aca="false">'Published format'!E251</f>
        <v/>
      </c>
      <c r="D250" s="54" t="str">
        <f aca="false">'Published format'!G251</f>
        <v/>
      </c>
    </row>
    <row r="251" customFormat="false" ht="15.75" hidden="false" customHeight="true" outlineLevel="0" collapsed="false">
      <c r="A251" s="22" t="str">
        <f aca="false">'Published format'!D252</f>
        <v/>
      </c>
      <c r="B251" s="5" t="str">
        <f aca="false">'Published format'!F252</f>
        <v/>
      </c>
      <c r="C251" s="22" t="str">
        <f aca="false">'Published format'!E252</f>
        <v/>
      </c>
      <c r="D251" s="54" t="str">
        <f aca="false">'Published format'!G252</f>
        <v/>
      </c>
    </row>
    <row r="252" customFormat="false" ht="15.75" hidden="false" customHeight="true" outlineLevel="0" collapsed="false">
      <c r="A252" s="22" t="str">
        <f aca="false">'Published format'!D253</f>
        <v/>
      </c>
      <c r="B252" s="5" t="str">
        <f aca="false">'Published format'!F253</f>
        <v/>
      </c>
      <c r="C252" s="22" t="str">
        <f aca="false">'Published format'!E253</f>
        <v/>
      </c>
      <c r="D252" s="54" t="str">
        <f aca="false">'Published format'!G253</f>
        <v/>
      </c>
    </row>
    <row r="253" customFormat="false" ht="15.75" hidden="false" customHeight="true" outlineLevel="0" collapsed="false">
      <c r="A253" s="22" t="str">
        <f aca="false">'Published format'!D254</f>
        <v/>
      </c>
      <c r="B253" s="5" t="str">
        <f aca="false">'Published format'!F254</f>
        <v/>
      </c>
      <c r="C253" s="22" t="str">
        <f aca="false">'Published format'!E254</f>
        <v/>
      </c>
      <c r="D253" s="54" t="str">
        <f aca="false">'Published format'!G254</f>
        <v/>
      </c>
    </row>
    <row r="254" customFormat="false" ht="15.75" hidden="false" customHeight="true" outlineLevel="0" collapsed="false">
      <c r="A254" s="22" t="str">
        <f aca="false">'Published format'!D255</f>
        <v/>
      </c>
      <c r="B254" s="5" t="str">
        <f aca="false">'Published format'!F255</f>
        <v/>
      </c>
      <c r="C254" s="22" t="str">
        <f aca="false">'Published format'!E255</f>
        <v/>
      </c>
      <c r="D254" s="54" t="str">
        <f aca="false">'Published format'!G255</f>
        <v/>
      </c>
    </row>
    <row r="255" customFormat="false" ht="15.75" hidden="false" customHeight="true" outlineLevel="0" collapsed="false">
      <c r="A255" s="22" t="str">
        <f aca="false">'Published format'!D256</f>
        <v/>
      </c>
      <c r="B255" s="5" t="str">
        <f aca="false">'Published format'!F256</f>
        <v/>
      </c>
      <c r="C255" s="22" t="str">
        <f aca="false">'Published format'!E256</f>
        <v/>
      </c>
      <c r="D255" s="54" t="str">
        <f aca="false">'Published format'!G256</f>
        <v/>
      </c>
    </row>
    <row r="256" customFormat="false" ht="15.75" hidden="false" customHeight="true" outlineLevel="0" collapsed="false">
      <c r="A256" s="22" t="str">
        <f aca="false">'Published format'!D257</f>
        <v/>
      </c>
      <c r="B256" s="5" t="str">
        <f aca="false">'Published format'!F257</f>
        <v/>
      </c>
      <c r="C256" s="22" t="str">
        <f aca="false">'Published format'!E257</f>
        <v/>
      </c>
      <c r="D256" s="54" t="str">
        <f aca="false">'Published format'!G257</f>
        <v/>
      </c>
    </row>
    <row r="257" customFormat="false" ht="15.75" hidden="false" customHeight="true" outlineLevel="0" collapsed="false">
      <c r="A257" s="22" t="str">
        <f aca="false">'Published format'!D258</f>
        <v/>
      </c>
      <c r="B257" s="5" t="str">
        <f aca="false">'Published format'!F258</f>
        <v/>
      </c>
      <c r="C257" s="22" t="str">
        <f aca="false">'Published format'!E258</f>
        <v/>
      </c>
      <c r="D257" s="54" t="str">
        <f aca="false">'Published format'!G258</f>
        <v/>
      </c>
    </row>
    <row r="258" customFormat="false" ht="15.75" hidden="false" customHeight="true" outlineLevel="0" collapsed="false">
      <c r="A258" s="22" t="str">
        <f aca="false">'Published format'!D259</f>
        <v/>
      </c>
      <c r="B258" s="5" t="str">
        <f aca="false">'Published format'!F259</f>
        <v/>
      </c>
      <c r="C258" s="22" t="str">
        <f aca="false">'Published format'!E259</f>
        <v/>
      </c>
      <c r="D258" s="54" t="str">
        <f aca="false">'Published format'!G259</f>
        <v/>
      </c>
    </row>
    <row r="259" customFormat="false" ht="15.75" hidden="false" customHeight="true" outlineLevel="0" collapsed="false">
      <c r="A259" s="22" t="str">
        <f aca="false">'Published format'!D260</f>
        <v/>
      </c>
      <c r="B259" s="5" t="str">
        <f aca="false">'Published format'!F260</f>
        <v/>
      </c>
      <c r="C259" s="22" t="str">
        <f aca="false">'Published format'!E260</f>
        <v/>
      </c>
      <c r="D259" s="54" t="str">
        <f aca="false">'Published format'!G260</f>
        <v/>
      </c>
    </row>
    <row r="260" customFormat="false" ht="15.75" hidden="false" customHeight="true" outlineLevel="0" collapsed="false">
      <c r="A260" s="22" t="str">
        <f aca="false">'Published format'!D261</f>
        <v/>
      </c>
      <c r="B260" s="5" t="str">
        <f aca="false">'Published format'!F261</f>
        <v/>
      </c>
      <c r="C260" s="22" t="str">
        <f aca="false">'Published format'!E261</f>
        <v/>
      </c>
      <c r="D260" s="54" t="str">
        <f aca="false">'Published format'!G261</f>
        <v/>
      </c>
    </row>
    <row r="261" customFormat="false" ht="15.75" hidden="false" customHeight="true" outlineLevel="0" collapsed="false">
      <c r="A261" s="22" t="str">
        <f aca="false">'Published format'!D262</f>
        <v/>
      </c>
      <c r="B261" s="5" t="str">
        <f aca="false">'Published format'!F262</f>
        <v/>
      </c>
      <c r="C261" s="22" t="str">
        <f aca="false">'Published format'!E262</f>
        <v/>
      </c>
      <c r="D261" s="54" t="str">
        <f aca="false">'Published format'!G262</f>
        <v/>
      </c>
    </row>
    <row r="262" customFormat="false" ht="15.75" hidden="false" customHeight="true" outlineLevel="0" collapsed="false">
      <c r="A262" s="22" t="str">
        <f aca="false">'Published format'!D263</f>
        <v/>
      </c>
      <c r="B262" s="5" t="str">
        <f aca="false">'Published format'!F263</f>
        <v/>
      </c>
      <c r="C262" s="22" t="str">
        <f aca="false">'Published format'!E263</f>
        <v/>
      </c>
      <c r="D262" s="54" t="str">
        <f aca="false">'Published format'!G263</f>
        <v/>
      </c>
    </row>
    <row r="263" customFormat="false" ht="15.75" hidden="false" customHeight="true" outlineLevel="0" collapsed="false">
      <c r="A263" s="22" t="str">
        <f aca="false">'Published format'!D264</f>
        <v/>
      </c>
      <c r="B263" s="5" t="str">
        <f aca="false">'Published format'!F264</f>
        <v/>
      </c>
      <c r="C263" s="22" t="str">
        <f aca="false">'Published format'!E264</f>
        <v/>
      </c>
      <c r="D263" s="54" t="str">
        <f aca="false">'Published format'!G264</f>
        <v/>
      </c>
    </row>
    <row r="264" customFormat="false" ht="15.75" hidden="false" customHeight="true" outlineLevel="0" collapsed="false">
      <c r="A264" s="22" t="str">
        <f aca="false">'Published format'!D265</f>
        <v/>
      </c>
      <c r="B264" s="5" t="str">
        <f aca="false">'Published format'!F265</f>
        <v/>
      </c>
      <c r="C264" s="22" t="str">
        <f aca="false">'Published format'!E265</f>
        <v/>
      </c>
      <c r="D264" s="54" t="str">
        <f aca="false">'Published format'!G265</f>
        <v/>
      </c>
    </row>
    <row r="265" customFormat="false" ht="15.75" hidden="false" customHeight="true" outlineLevel="0" collapsed="false">
      <c r="A265" s="22" t="str">
        <f aca="false">'Published format'!D266</f>
        <v/>
      </c>
      <c r="B265" s="5" t="str">
        <f aca="false">'Published format'!F266</f>
        <v/>
      </c>
      <c r="C265" s="22" t="str">
        <f aca="false">'Published format'!E266</f>
        <v/>
      </c>
      <c r="D265" s="54" t="str">
        <f aca="false">'Published format'!G266</f>
        <v/>
      </c>
    </row>
    <row r="266" customFormat="false" ht="15.75" hidden="false" customHeight="true" outlineLevel="0" collapsed="false">
      <c r="A266" s="22" t="str">
        <f aca="false">'Published format'!D267</f>
        <v/>
      </c>
      <c r="B266" s="5" t="str">
        <f aca="false">'Published format'!F267</f>
        <v/>
      </c>
      <c r="C266" s="22" t="str">
        <f aca="false">'Published format'!E267</f>
        <v/>
      </c>
      <c r="D266" s="54" t="str">
        <f aca="false">'Published format'!G267</f>
        <v/>
      </c>
    </row>
    <row r="267" customFormat="false" ht="15.75" hidden="false" customHeight="true" outlineLevel="0" collapsed="false">
      <c r="A267" s="22" t="str">
        <f aca="false">'Published format'!D268</f>
        <v/>
      </c>
      <c r="B267" s="5" t="str">
        <f aca="false">'Published format'!F268</f>
        <v/>
      </c>
      <c r="C267" s="22" t="str">
        <f aca="false">'Published format'!E268</f>
        <v/>
      </c>
      <c r="D267" s="54" t="str">
        <f aca="false">'Published format'!G268</f>
        <v/>
      </c>
    </row>
    <row r="268" customFormat="false" ht="15.75" hidden="false" customHeight="true" outlineLevel="0" collapsed="false">
      <c r="A268" s="22" t="str">
        <f aca="false">'Published format'!D269</f>
        <v/>
      </c>
      <c r="B268" s="5" t="str">
        <f aca="false">'Published format'!F269</f>
        <v/>
      </c>
      <c r="C268" s="22" t="str">
        <f aca="false">'Published format'!E269</f>
        <v/>
      </c>
      <c r="D268" s="54" t="str">
        <f aca="false">'Published format'!G269</f>
        <v/>
      </c>
    </row>
    <row r="269" customFormat="false" ht="15.75" hidden="false" customHeight="true" outlineLevel="0" collapsed="false">
      <c r="A269" s="22" t="str">
        <f aca="false">'Published format'!D270</f>
        <v/>
      </c>
      <c r="B269" s="5" t="str">
        <f aca="false">'Published format'!F270</f>
        <v/>
      </c>
      <c r="C269" s="22" t="str">
        <f aca="false">'Published format'!E270</f>
        <v/>
      </c>
      <c r="D269" s="54" t="str">
        <f aca="false">'Published format'!G270</f>
        <v/>
      </c>
    </row>
    <row r="270" customFormat="false" ht="15.75" hidden="false" customHeight="true" outlineLevel="0" collapsed="false">
      <c r="A270" s="22" t="str">
        <f aca="false">'Published format'!D271</f>
        <v/>
      </c>
      <c r="B270" s="5" t="str">
        <f aca="false">'Published format'!F271</f>
        <v/>
      </c>
      <c r="C270" s="22" t="str">
        <f aca="false">'Published format'!E271</f>
        <v/>
      </c>
      <c r="D270" s="54" t="str">
        <f aca="false">'Published format'!G271</f>
        <v/>
      </c>
    </row>
    <row r="271" customFormat="false" ht="15.75" hidden="false" customHeight="true" outlineLevel="0" collapsed="false">
      <c r="A271" s="22" t="str">
        <f aca="false">'Published format'!D272</f>
        <v/>
      </c>
      <c r="B271" s="5" t="str">
        <f aca="false">'Published format'!F272</f>
        <v/>
      </c>
      <c r="C271" s="22" t="str">
        <f aca="false">'Published format'!E272</f>
        <v/>
      </c>
      <c r="D271" s="54" t="str">
        <f aca="false">'Published format'!G272</f>
        <v/>
      </c>
    </row>
    <row r="272" customFormat="false" ht="15.75" hidden="false" customHeight="true" outlineLevel="0" collapsed="false">
      <c r="A272" s="22" t="str">
        <f aca="false">'Published format'!D273</f>
        <v/>
      </c>
      <c r="B272" s="5" t="str">
        <f aca="false">'Published format'!F273</f>
        <v/>
      </c>
      <c r="C272" s="22" t="str">
        <f aca="false">'Published format'!E273</f>
        <v/>
      </c>
      <c r="D272" s="54" t="str">
        <f aca="false">'Published format'!G273</f>
        <v/>
      </c>
    </row>
    <row r="273" customFormat="false" ht="15.75" hidden="false" customHeight="true" outlineLevel="0" collapsed="false">
      <c r="A273" s="22" t="str">
        <f aca="false">'Published format'!D274</f>
        <v/>
      </c>
      <c r="B273" s="5" t="str">
        <f aca="false">'Published format'!F274</f>
        <v/>
      </c>
      <c r="C273" s="22" t="str">
        <f aca="false">'Published format'!E274</f>
        <v/>
      </c>
      <c r="D273" s="54" t="str">
        <f aca="false">'Published format'!G274</f>
        <v/>
      </c>
    </row>
    <row r="274" customFormat="false" ht="15.75" hidden="false" customHeight="true" outlineLevel="0" collapsed="false">
      <c r="A274" s="22" t="str">
        <f aca="false">'Published format'!D275</f>
        <v/>
      </c>
      <c r="B274" s="5" t="str">
        <f aca="false">'Published format'!F275</f>
        <v/>
      </c>
      <c r="C274" s="22" t="str">
        <f aca="false">'Published format'!E275</f>
        <v/>
      </c>
      <c r="D274" s="54" t="str">
        <f aca="false">'Published format'!G275</f>
        <v/>
      </c>
    </row>
    <row r="275" customFormat="false" ht="15.75" hidden="false" customHeight="true" outlineLevel="0" collapsed="false">
      <c r="A275" s="22" t="str">
        <f aca="false">'Published format'!D276</f>
        <v/>
      </c>
      <c r="B275" s="5" t="str">
        <f aca="false">'Published format'!F276</f>
        <v/>
      </c>
      <c r="C275" s="22" t="str">
        <f aca="false">'Published format'!E276</f>
        <v/>
      </c>
      <c r="D275" s="54" t="str">
        <f aca="false">'Published format'!G276</f>
        <v/>
      </c>
    </row>
    <row r="276" customFormat="false" ht="15.75" hidden="false" customHeight="true" outlineLevel="0" collapsed="false">
      <c r="A276" s="22" t="str">
        <f aca="false">'Published format'!D277</f>
        <v/>
      </c>
      <c r="B276" s="5" t="str">
        <f aca="false">'Published format'!F277</f>
        <v/>
      </c>
      <c r="C276" s="22" t="str">
        <f aca="false">'Published format'!E277</f>
        <v/>
      </c>
      <c r="D276" s="54" t="str">
        <f aca="false">'Published format'!G277</f>
        <v/>
      </c>
    </row>
    <row r="277" customFormat="false" ht="15.75" hidden="false" customHeight="true" outlineLevel="0" collapsed="false">
      <c r="A277" s="22" t="str">
        <f aca="false">'Published format'!D278</f>
        <v/>
      </c>
      <c r="B277" s="5" t="str">
        <f aca="false">'Published format'!F278</f>
        <v/>
      </c>
      <c r="C277" s="22" t="str">
        <f aca="false">'Published format'!E278</f>
        <v/>
      </c>
      <c r="D277" s="54" t="str">
        <f aca="false">'Published format'!G278</f>
        <v/>
      </c>
    </row>
    <row r="278" customFormat="false" ht="15.75" hidden="false" customHeight="true" outlineLevel="0" collapsed="false">
      <c r="A278" s="22" t="str">
        <f aca="false">'Published format'!D279</f>
        <v/>
      </c>
      <c r="B278" s="5" t="str">
        <f aca="false">'Published format'!F279</f>
        <v/>
      </c>
      <c r="C278" s="22" t="str">
        <f aca="false">'Published format'!E279</f>
        <v/>
      </c>
      <c r="D278" s="54" t="str">
        <f aca="false">'Published format'!G279</f>
        <v/>
      </c>
    </row>
    <row r="279" customFormat="false" ht="15.75" hidden="false" customHeight="true" outlineLevel="0" collapsed="false">
      <c r="A279" s="22" t="str">
        <f aca="false">'Published format'!D280</f>
        <v/>
      </c>
      <c r="B279" s="5" t="str">
        <f aca="false">'Published format'!F280</f>
        <v/>
      </c>
      <c r="C279" s="22" t="str">
        <f aca="false">'Published format'!E280</f>
        <v/>
      </c>
      <c r="D279" s="54" t="str">
        <f aca="false">'Published format'!G280</f>
        <v/>
      </c>
    </row>
    <row r="280" customFormat="false" ht="15.75" hidden="false" customHeight="true" outlineLevel="0" collapsed="false">
      <c r="A280" s="22" t="str">
        <f aca="false">'Published format'!D281</f>
        <v/>
      </c>
      <c r="B280" s="5" t="str">
        <f aca="false">'Published format'!F281</f>
        <v/>
      </c>
      <c r="C280" s="22" t="str">
        <f aca="false">'Published format'!E281</f>
        <v/>
      </c>
      <c r="D280" s="54" t="str">
        <f aca="false">'Published format'!G281</f>
        <v/>
      </c>
    </row>
    <row r="281" customFormat="false" ht="15.75" hidden="false" customHeight="true" outlineLevel="0" collapsed="false">
      <c r="A281" s="22" t="str">
        <f aca="false">'Published format'!D282</f>
        <v/>
      </c>
      <c r="B281" s="5" t="str">
        <f aca="false">'Published format'!F282</f>
        <v/>
      </c>
      <c r="C281" s="22" t="str">
        <f aca="false">'Published format'!E282</f>
        <v/>
      </c>
      <c r="D281" s="54" t="str">
        <f aca="false">'Published format'!G282</f>
        <v/>
      </c>
    </row>
    <row r="282" customFormat="false" ht="15.75" hidden="false" customHeight="true" outlineLevel="0" collapsed="false">
      <c r="A282" s="22" t="str">
        <f aca="false">'Published format'!D283</f>
        <v/>
      </c>
      <c r="B282" s="5" t="str">
        <f aca="false">'Published format'!F283</f>
        <v/>
      </c>
      <c r="C282" s="22" t="str">
        <f aca="false">'Published format'!E283</f>
        <v/>
      </c>
      <c r="D282" s="54" t="str">
        <f aca="false">'Published format'!G283</f>
        <v/>
      </c>
    </row>
    <row r="283" customFormat="false" ht="15.75" hidden="false" customHeight="true" outlineLevel="0" collapsed="false">
      <c r="A283" s="22" t="str">
        <f aca="false">'Published format'!D284</f>
        <v/>
      </c>
      <c r="B283" s="5" t="str">
        <f aca="false">'Published format'!F284</f>
        <v/>
      </c>
      <c r="C283" s="22" t="str">
        <f aca="false">'Published format'!E284</f>
        <v/>
      </c>
      <c r="D283" s="54" t="str">
        <f aca="false">'Published format'!G284</f>
        <v/>
      </c>
    </row>
    <row r="284" customFormat="false" ht="15.75" hidden="false" customHeight="true" outlineLevel="0" collapsed="false">
      <c r="A284" s="22" t="str">
        <f aca="false">'Published format'!D285</f>
        <v/>
      </c>
      <c r="B284" s="5" t="str">
        <f aca="false">'Published format'!F285</f>
        <v/>
      </c>
      <c r="C284" s="22" t="str">
        <f aca="false">'Published format'!E285</f>
        <v/>
      </c>
      <c r="D284" s="54" t="str">
        <f aca="false">'Published format'!G285</f>
        <v/>
      </c>
    </row>
    <row r="285" customFormat="false" ht="15.75" hidden="false" customHeight="true" outlineLevel="0" collapsed="false">
      <c r="A285" s="22" t="str">
        <f aca="false">'Published format'!D286</f>
        <v/>
      </c>
      <c r="B285" s="5" t="str">
        <f aca="false">'Published format'!F286</f>
        <v/>
      </c>
      <c r="C285" s="22" t="str">
        <f aca="false">'Published format'!E286</f>
        <v/>
      </c>
      <c r="D285" s="54" t="str">
        <f aca="false">'Published format'!G286</f>
        <v/>
      </c>
    </row>
    <row r="286" customFormat="false" ht="15.75" hidden="false" customHeight="true" outlineLevel="0" collapsed="false">
      <c r="A286" s="22" t="str">
        <f aca="false">'Published format'!D287</f>
        <v/>
      </c>
      <c r="B286" s="5" t="str">
        <f aca="false">'Published format'!F287</f>
        <v/>
      </c>
      <c r="C286" s="22" t="str">
        <f aca="false">'Published format'!E287</f>
        <v/>
      </c>
      <c r="D286" s="54" t="str">
        <f aca="false">'Published format'!G287</f>
        <v/>
      </c>
    </row>
    <row r="287" customFormat="false" ht="15.75" hidden="false" customHeight="true" outlineLevel="0" collapsed="false">
      <c r="A287" s="22" t="str">
        <f aca="false">'Published format'!D288</f>
        <v/>
      </c>
      <c r="B287" s="5" t="str">
        <f aca="false">'Published format'!F288</f>
        <v/>
      </c>
      <c r="C287" s="22" t="str">
        <f aca="false">'Published format'!E288</f>
        <v/>
      </c>
      <c r="D287" s="54" t="str">
        <f aca="false">'Published format'!G288</f>
        <v/>
      </c>
    </row>
    <row r="288" customFormat="false" ht="15.75" hidden="false" customHeight="true" outlineLevel="0" collapsed="false">
      <c r="A288" s="22" t="str">
        <f aca="false">'Published format'!D289</f>
        <v/>
      </c>
      <c r="B288" s="5" t="str">
        <f aca="false">'Published format'!F289</f>
        <v/>
      </c>
      <c r="C288" s="22" t="str">
        <f aca="false">'Published format'!E289</f>
        <v/>
      </c>
      <c r="D288" s="54" t="str">
        <f aca="false">'Published format'!G289</f>
        <v/>
      </c>
    </row>
    <row r="289" customFormat="false" ht="15.75" hidden="false" customHeight="true" outlineLevel="0" collapsed="false">
      <c r="A289" s="22" t="str">
        <f aca="false">'Published format'!D290</f>
        <v/>
      </c>
      <c r="B289" s="5" t="str">
        <f aca="false">'Published format'!F290</f>
        <v/>
      </c>
      <c r="C289" s="22" t="str">
        <f aca="false">'Published format'!E290</f>
        <v/>
      </c>
      <c r="D289" s="54" t="str">
        <f aca="false">'Published format'!G290</f>
        <v/>
      </c>
    </row>
    <row r="290" customFormat="false" ht="15.75" hidden="false" customHeight="true" outlineLevel="0" collapsed="false">
      <c r="A290" s="22" t="str">
        <f aca="false">'Published format'!D291</f>
        <v/>
      </c>
      <c r="B290" s="5" t="str">
        <f aca="false">'Published format'!F291</f>
        <v/>
      </c>
      <c r="C290" s="22" t="str">
        <f aca="false">'Published format'!E291</f>
        <v/>
      </c>
      <c r="D290" s="54" t="str">
        <f aca="false">'Published format'!G291</f>
        <v/>
      </c>
    </row>
    <row r="291" customFormat="false" ht="15.75" hidden="false" customHeight="true" outlineLevel="0" collapsed="false">
      <c r="A291" s="22" t="str">
        <f aca="false">'Published format'!D292</f>
        <v/>
      </c>
      <c r="B291" s="5" t="str">
        <f aca="false">'Published format'!F292</f>
        <v/>
      </c>
      <c r="C291" s="22" t="str">
        <f aca="false">'Published format'!E292</f>
        <v/>
      </c>
      <c r="D291" s="54" t="str">
        <f aca="false">'Published format'!G292</f>
        <v/>
      </c>
    </row>
    <row r="292" customFormat="false" ht="15.75" hidden="false" customHeight="true" outlineLevel="0" collapsed="false">
      <c r="A292" s="22" t="str">
        <f aca="false">'Published format'!D293</f>
        <v/>
      </c>
      <c r="B292" s="5" t="str">
        <f aca="false">'Published format'!F293</f>
        <v/>
      </c>
      <c r="C292" s="22" t="str">
        <f aca="false">'Published format'!E293</f>
        <v/>
      </c>
      <c r="D292" s="54" t="str">
        <f aca="false">'Published format'!G293</f>
        <v/>
      </c>
    </row>
    <row r="293" customFormat="false" ht="15.75" hidden="false" customHeight="true" outlineLevel="0" collapsed="false">
      <c r="A293" s="22" t="str">
        <f aca="false">'Published format'!D294</f>
        <v/>
      </c>
      <c r="B293" s="5" t="str">
        <f aca="false">'Published format'!F294</f>
        <v/>
      </c>
      <c r="C293" s="22" t="str">
        <f aca="false">'Published format'!E294</f>
        <v/>
      </c>
      <c r="D293" s="54" t="str">
        <f aca="false">'Published format'!G294</f>
        <v/>
      </c>
    </row>
    <row r="294" customFormat="false" ht="15.75" hidden="false" customHeight="true" outlineLevel="0" collapsed="false">
      <c r="A294" s="22" t="str">
        <f aca="false">'Published format'!D295</f>
        <v/>
      </c>
      <c r="B294" s="5" t="str">
        <f aca="false">'Published format'!F295</f>
        <v/>
      </c>
      <c r="C294" s="22" t="str">
        <f aca="false">'Published format'!E295</f>
        <v/>
      </c>
      <c r="D294" s="54" t="str">
        <f aca="false">'Published format'!G295</f>
        <v/>
      </c>
    </row>
    <row r="295" customFormat="false" ht="15.75" hidden="false" customHeight="true" outlineLevel="0" collapsed="false">
      <c r="A295" s="22" t="str">
        <f aca="false">'Published format'!D296</f>
        <v/>
      </c>
      <c r="B295" s="5" t="str">
        <f aca="false">'Published format'!F296</f>
        <v/>
      </c>
      <c r="C295" s="22" t="str">
        <f aca="false">'Published format'!E296</f>
        <v/>
      </c>
      <c r="D295" s="54" t="str">
        <f aca="false">'Published format'!G296</f>
        <v/>
      </c>
    </row>
    <row r="296" customFormat="false" ht="15.75" hidden="false" customHeight="true" outlineLevel="0" collapsed="false">
      <c r="A296" s="22" t="str">
        <f aca="false">'Published format'!D297</f>
        <v/>
      </c>
      <c r="B296" s="5" t="str">
        <f aca="false">'Published format'!F297</f>
        <v/>
      </c>
      <c r="C296" s="22" t="str">
        <f aca="false">'Published format'!E297</f>
        <v/>
      </c>
      <c r="D296" s="54" t="str">
        <f aca="false">'Published format'!G297</f>
        <v/>
      </c>
    </row>
    <row r="297" customFormat="false" ht="15.75" hidden="false" customHeight="true" outlineLevel="0" collapsed="false">
      <c r="A297" s="22" t="str">
        <f aca="false">'Published format'!D298</f>
        <v/>
      </c>
      <c r="B297" s="5" t="str">
        <f aca="false">'Published format'!F298</f>
        <v/>
      </c>
      <c r="C297" s="22" t="str">
        <f aca="false">'Published format'!E298</f>
        <v/>
      </c>
      <c r="D297" s="54" t="str">
        <f aca="false">'Published format'!G298</f>
        <v/>
      </c>
    </row>
    <row r="298" customFormat="false" ht="15.75" hidden="false" customHeight="true" outlineLevel="0" collapsed="false">
      <c r="A298" s="22" t="str">
        <f aca="false">'Published format'!D299</f>
        <v/>
      </c>
      <c r="B298" s="5" t="str">
        <f aca="false">'Published format'!F299</f>
        <v/>
      </c>
      <c r="C298" s="22" t="str">
        <f aca="false">'Published format'!E299</f>
        <v/>
      </c>
      <c r="D298" s="54" t="str">
        <f aca="false">'Published format'!G299</f>
        <v/>
      </c>
    </row>
    <row r="299" customFormat="false" ht="15.75" hidden="false" customHeight="true" outlineLevel="0" collapsed="false">
      <c r="A299" s="22" t="str">
        <f aca="false">'Published format'!D300</f>
        <v/>
      </c>
      <c r="B299" s="5" t="str">
        <f aca="false">'Published format'!F300</f>
        <v/>
      </c>
      <c r="C299" s="22" t="str">
        <f aca="false">'Published format'!E300</f>
        <v/>
      </c>
      <c r="D299" s="54" t="str">
        <f aca="false">'Published format'!G300</f>
        <v/>
      </c>
    </row>
    <row r="300" customFormat="false" ht="15.75" hidden="false" customHeight="true" outlineLevel="0" collapsed="false">
      <c r="A300" s="22" t="str">
        <f aca="false">'Published format'!D301</f>
        <v/>
      </c>
      <c r="B300" s="5" t="str">
        <f aca="false">'Published format'!F301</f>
        <v/>
      </c>
      <c r="C300" s="22" t="str">
        <f aca="false">'Published format'!E301</f>
        <v/>
      </c>
      <c r="D300" s="54" t="str">
        <f aca="false">'Published format'!G301</f>
        <v/>
      </c>
    </row>
    <row r="301" customFormat="false" ht="15.75" hidden="false" customHeight="true" outlineLevel="0" collapsed="false">
      <c r="A301" s="22" t="str">
        <f aca="false">'Published format'!D302</f>
        <v/>
      </c>
      <c r="B301" s="5" t="str">
        <f aca="false">'Published format'!F302</f>
        <v/>
      </c>
      <c r="C301" s="22" t="str">
        <f aca="false">'Published format'!E302</f>
        <v/>
      </c>
      <c r="D301" s="54" t="str">
        <f aca="false">'Published format'!G302</f>
        <v/>
      </c>
    </row>
    <row r="302" customFormat="false" ht="15.75" hidden="false" customHeight="true" outlineLevel="0" collapsed="false">
      <c r="A302" s="22" t="str">
        <f aca="false">'Published format'!D303</f>
        <v/>
      </c>
      <c r="B302" s="5" t="str">
        <f aca="false">'Published format'!F303</f>
        <v/>
      </c>
      <c r="C302" s="22" t="str">
        <f aca="false">'Published format'!E303</f>
        <v/>
      </c>
      <c r="D302" s="54" t="str">
        <f aca="false">'Published format'!G303</f>
        <v/>
      </c>
    </row>
    <row r="303" customFormat="false" ht="15.75" hidden="false" customHeight="true" outlineLevel="0" collapsed="false">
      <c r="A303" s="22" t="str">
        <f aca="false">'Published format'!D304</f>
        <v/>
      </c>
      <c r="B303" s="5" t="str">
        <f aca="false">'Published format'!F304</f>
        <v/>
      </c>
      <c r="C303" s="22" t="str">
        <f aca="false">'Published format'!E304</f>
        <v/>
      </c>
      <c r="D303" s="54" t="str">
        <f aca="false">'Published format'!G304</f>
        <v/>
      </c>
    </row>
    <row r="304" customFormat="false" ht="15.75" hidden="false" customHeight="true" outlineLevel="0" collapsed="false">
      <c r="A304" s="22" t="str">
        <f aca="false">'Published format'!D305</f>
        <v/>
      </c>
      <c r="B304" s="5" t="str">
        <f aca="false">'Published format'!F305</f>
        <v/>
      </c>
      <c r="C304" s="22" t="str">
        <f aca="false">'Published format'!E305</f>
        <v/>
      </c>
      <c r="D304" s="54" t="str">
        <f aca="false">'Published format'!G305</f>
        <v/>
      </c>
    </row>
    <row r="305" customFormat="false" ht="15.75" hidden="false" customHeight="true" outlineLevel="0" collapsed="false">
      <c r="A305" s="22" t="str">
        <f aca="false">'Published format'!D306</f>
        <v/>
      </c>
      <c r="B305" s="5" t="str">
        <f aca="false">'Published format'!F306</f>
        <v/>
      </c>
      <c r="C305" s="22" t="str">
        <f aca="false">'Published format'!E306</f>
        <v/>
      </c>
      <c r="D305" s="54" t="str">
        <f aca="false">'Published format'!G306</f>
        <v/>
      </c>
    </row>
    <row r="306" customFormat="false" ht="15.75" hidden="false" customHeight="true" outlineLevel="0" collapsed="false">
      <c r="A306" s="22" t="str">
        <f aca="false">'Published format'!D307</f>
        <v/>
      </c>
      <c r="B306" s="5" t="str">
        <f aca="false">'Published format'!F307</f>
        <v/>
      </c>
      <c r="C306" s="22" t="str">
        <f aca="false">'Published format'!E307</f>
        <v/>
      </c>
      <c r="D306" s="54" t="str">
        <f aca="false">'Published format'!G307</f>
        <v/>
      </c>
    </row>
    <row r="307" customFormat="false" ht="15.75" hidden="false" customHeight="true" outlineLevel="0" collapsed="false">
      <c r="A307" s="22" t="str">
        <f aca="false">'Published format'!D308</f>
        <v/>
      </c>
      <c r="B307" s="5" t="str">
        <f aca="false">'Published format'!F308</f>
        <v/>
      </c>
      <c r="C307" s="22" t="str">
        <f aca="false">'Published format'!E308</f>
        <v/>
      </c>
      <c r="D307" s="54" t="str">
        <f aca="false">'Published format'!G308</f>
        <v/>
      </c>
    </row>
    <row r="308" customFormat="false" ht="15.75" hidden="false" customHeight="true" outlineLevel="0" collapsed="false">
      <c r="A308" s="22" t="str">
        <f aca="false">'Published format'!D309</f>
        <v/>
      </c>
      <c r="B308" s="5" t="str">
        <f aca="false">'Published format'!F309</f>
        <v/>
      </c>
      <c r="C308" s="22" t="str">
        <f aca="false">'Published format'!E309</f>
        <v/>
      </c>
      <c r="D308" s="54" t="str">
        <f aca="false">'Published format'!G309</f>
        <v/>
      </c>
    </row>
    <row r="309" customFormat="false" ht="15.75" hidden="false" customHeight="true" outlineLevel="0" collapsed="false">
      <c r="A309" s="22" t="str">
        <f aca="false">'Published format'!D310</f>
        <v/>
      </c>
      <c r="B309" s="5" t="str">
        <f aca="false">'Published format'!F310</f>
        <v/>
      </c>
      <c r="C309" s="22" t="str">
        <f aca="false">'Published format'!E310</f>
        <v/>
      </c>
      <c r="D309" s="54" t="str">
        <f aca="false">'Published format'!G310</f>
        <v/>
      </c>
    </row>
    <row r="310" customFormat="false" ht="15.75" hidden="false" customHeight="true" outlineLevel="0" collapsed="false">
      <c r="A310" s="22" t="str">
        <f aca="false">'Published format'!D311</f>
        <v/>
      </c>
      <c r="B310" s="5" t="str">
        <f aca="false">'Published format'!F311</f>
        <v/>
      </c>
      <c r="C310" s="22" t="str">
        <f aca="false">'Published format'!E311</f>
        <v/>
      </c>
      <c r="D310" s="54" t="str">
        <f aca="false">'Published format'!G311</f>
        <v/>
      </c>
    </row>
    <row r="311" customFormat="false" ht="15.75" hidden="false" customHeight="true" outlineLevel="0" collapsed="false">
      <c r="A311" s="22" t="str">
        <f aca="false">'Published format'!D312</f>
        <v/>
      </c>
      <c r="B311" s="5" t="str">
        <f aca="false">'Published format'!F312</f>
        <v/>
      </c>
      <c r="C311" s="22" t="str">
        <f aca="false">'Published format'!E312</f>
        <v/>
      </c>
      <c r="D311" s="54" t="str">
        <f aca="false">'Published format'!G312</f>
        <v/>
      </c>
    </row>
    <row r="312" customFormat="false" ht="15.75" hidden="false" customHeight="true" outlineLevel="0" collapsed="false">
      <c r="A312" s="22" t="str">
        <f aca="false">'Published format'!D313</f>
        <v/>
      </c>
      <c r="B312" s="5" t="str">
        <f aca="false">'Published format'!F313</f>
        <v/>
      </c>
      <c r="C312" s="22" t="str">
        <f aca="false">'Published format'!E313</f>
        <v/>
      </c>
      <c r="D312" s="54" t="str">
        <f aca="false">'Published format'!G313</f>
        <v/>
      </c>
    </row>
    <row r="313" customFormat="false" ht="15.75" hidden="false" customHeight="true" outlineLevel="0" collapsed="false">
      <c r="A313" s="22" t="str">
        <f aca="false">'Published format'!D314</f>
        <v/>
      </c>
      <c r="B313" s="5" t="str">
        <f aca="false">'Published format'!F314</f>
        <v/>
      </c>
      <c r="C313" s="22" t="str">
        <f aca="false">'Published format'!E314</f>
        <v/>
      </c>
      <c r="D313" s="54" t="str">
        <f aca="false">'Published format'!G314</f>
        <v/>
      </c>
    </row>
    <row r="314" customFormat="false" ht="15.75" hidden="false" customHeight="true" outlineLevel="0" collapsed="false">
      <c r="A314" s="22" t="str">
        <f aca="false">'Published format'!D315</f>
        <v/>
      </c>
      <c r="B314" s="5" t="str">
        <f aca="false">'Published format'!F315</f>
        <v/>
      </c>
      <c r="C314" s="22" t="str">
        <f aca="false">'Published format'!E315</f>
        <v/>
      </c>
      <c r="D314" s="54" t="str">
        <f aca="false">'Published format'!G315</f>
        <v/>
      </c>
    </row>
    <row r="315" customFormat="false" ht="15.75" hidden="false" customHeight="true" outlineLevel="0" collapsed="false">
      <c r="A315" s="22" t="str">
        <f aca="false">'Published format'!D316</f>
        <v/>
      </c>
      <c r="B315" s="5" t="str">
        <f aca="false">'Published format'!F316</f>
        <v/>
      </c>
      <c r="C315" s="22" t="str">
        <f aca="false">'Published format'!E316</f>
        <v/>
      </c>
      <c r="D315" s="54" t="str">
        <f aca="false">'Published format'!G316</f>
        <v/>
      </c>
    </row>
    <row r="316" customFormat="false" ht="15.75" hidden="false" customHeight="true" outlineLevel="0" collapsed="false">
      <c r="A316" s="22" t="str">
        <f aca="false">'Published format'!D317</f>
        <v/>
      </c>
      <c r="B316" s="5" t="str">
        <f aca="false">'Published format'!F317</f>
        <v/>
      </c>
      <c r="C316" s="22" t="str">
        <f aca="false">'Published format'!E317</f>
        <v/>
      </c>
      <c r="D316" s="54" t="str">
        <f aca="false">'Published format'!G317</f>
        <v/>
      </c>
    </row>
    <row r="317" customFormat="false" ht="15.75" hidden="false" customHeight="true" outlineLevel="0" collapsed="false">
      <c r="A317" s="22" t="str">
        <f aca="false">'Published format'!D318</f>
        <v/>
      </c>
      <c r="B317" s="5" t="str">
        <f aca="false">'Published format'!F318</f>
        <v/>
      </c>
      <c r="C317" s="22" t="str">
        <f aca="false">'Published format'!E318</f>
        <v/>
      </c>
      <c r="D317" s="54" t="str">
        <f aca="false">'Published format'!G318</f>
        <v/>
      </c>
    </row>
    <row r="318" customFormat="false" ht="15.75" hidden="false" customHeight="true" outlineLevel="0" collapsed="false">
      <c r="A318" s="22" t="str">
        <f aca="false">'Published format'!D319</f>
        <v/>
      </c>
      <c r="B318" s="5" t="str">
        <f aca="false">'Published format'!F319</f>
        <v/>
      </c>
      <c r="C318" s="22" t="str">
        <f aca="false">'Published format'!E319</f>
        <v/>
      </c>
      <c r="D318" s="54" t="str">
        <f aca="false">'Published format'!G319</f>
        <v/>
      </c>
    </row>
    <row r="319" customFormat="false" ht="15.75" hidden="false" customHeight="true" outlineLevel="0" collapsed="false">
      <c r="A319" s="22" t="str">
        <f aca="false">'Published format'!D320</f>
        <v/>
      </c>
      <c r="B319" s="5" t="str">
        <f aca="false">'Published format'!F320</f>
        <v/>
      </c>
      <c r="C319" s="22" t="str">
        <f aca="false">'Published format'!E320</f>
        <v/>
      </c>
      <c r="D319" s="54" t="str">
        <f aca="false">'Published format'!G320</f>
        <v/>
      </c>
    </row>
    <row r="320" customFormat="false" ht="15.75" hidden="false" customHeight="true" outlineLevel="0" collapsed="false">
      <c r="A320" s="22" t="str">
        <f aca="false">'Published format'!D321</f>
        <v/>
      </c>
      <c r="B320" s="5" t="str">
        <f aca="false">'Published format'!F321</f>
        <v/>
      </c>
      <c r="C320" s="22" t="str">
        <f aca="false">'Published format'!E321</f>
        <v/>
      </c>
      <c r="D320" s="54" t="str">
        <f aca="false">'Published format'!G321</f>
        <v/>
      </c>
    </row>
    <row r="321" customFormat="false" ht="15.75" hidden="false" customHeight="true" outlineLevel="0" collapsed="false">
      <c r="A321" s="22" t="str">
        <f aca="false">'Published format'!D322</f>
        <v/>
      </c>
      <c r="B321" s="5" t="str">
        <f aca="false">'Published format'!F322</f>
        <v/>
      </c>
      <c r="C321" s="22" t="str">
        <f aca="false">'Published format'!E322</f>
        <v/>
      </c>
      <c r="D321" s="54" t="str">
        <f aca="false">'Published format'!G322</f>
        <v/>
      </c>
    </row>
    <row r="322" customFormat="false" ht="15.75" hidden="false" customHeight="true" outlineLevel="0" collapsed="false">
      <c r="A322" s="22" t="str">
        <f aca="false">'Published format'!D323</f>
        <v/>
      </c>
      <c r="B322" s="5" t="str">
        <f aca="false">'Published format'!F323</f>
        <v/>
      </c>
      <c r="C322" s="22" t="str">
        <f aca="false">'Published format'!E323</f>
        <v/>
      </c>
      <c r="D322" s="54" t="str">
        <f aca="false">'Published format'!G323</f>
        <v/>
      </c>
    </row>
    <row r="323" customFormat="false" ht="15.75" hidden="false" customHeight="true" outlineLevel="0" collapsed="false">
      <c r="A323" s="22" t="str">
        <f aca="false">'Published format'!D324</f>
        <v/>
      </c>
      <c r="B323" s="5" t="str">
        <f aca="false">'Published format'!F324</f>
        <v/>
      </c>
      <c r="C323" s="22" t="str">
        <f aca="false">'Published format'!E324</f>
        <v/>
      </c>
      <c r="D323" s="54" t="str">
        <f aca="false">'Published format'!G324</f>
        <v/>
      </c>
    </row>
    <row r="324" customFormat="false" ht="15.75" hidden="false" customHeight="true" outlineLevel="0" collapsed="false">
      <c r="A324" s="22" t="str">
        <f aca="false">'Published format'!D325</f>
        <v/>
      </c>
      <c r="B324" s="5" t="str">
        <f aca="false">'Published format'!F325</f>
        <v/>
      </c>
      <c r="C324" s="22" t="str">
        <f aca="false">'Published format'!E325</f>
        <v/>
      </c>
      <c r="D324" s="54" t="str">
        <f aca="false">'Published format'!G325</f>
        <v/>
      </c>
    </row>
    <row r="325" customFormat="false" ht="15.75" hidden="false" customHeight="true" outlineLevel="0" collapsed="false">
      <c r="A325" s="22" t="str">
        <f aca="false">'Published format'!D326</f>
        <v/>
      </c>
      <c r="B325" s="5" t="str">
        <f aca="false">'Published format'!F326</f>
        <v/>
      </c>
      <c r="C325" s="22" t="str">
        <f aca="false">'Published format'!E326</f>
        <v/>
      </c>
      <c r="D325" s="54" t="str">
        <f aca="false">'Published format'!G326</f>
        <v/>
      </c>
    </row>
    <row r="326" customFormat="false" ht="15.75" hidden="false" customHeight="true" outlineLevel="0" collapsed="false">
      <c r="A326" s="22" t="str">
        <f aca="false">'Published format'!D327</f>
        <v/>
      </c>
      <c r="B326" s="5" t="str">
        <f aca="false">'Published format'!F327</f>
        <v/>
      </c>
      <c r="C326" s="22" t="str">
        <f aca="false">'Published format'!E327</f>
        <v/>
      </c>
      <c r="D326" s="54" t="str">
        <f aca="false">'Published format'!G327</f>
        <v/>
      </c>
    </row>
    <row r="327" customFormat="false" ht="15.75" hidden="false" customHeight="true" outlineLevel="0" collapsed="false">
      <c r="A327" s="22" t="str">
        <f aca="false">'Published format'!D328</f>
        <v/>
      </c>
      <c r="B327" s="5" t="str">
        <f aca="false">'Published format'!F328</f>
        <v/>
      </c>
      <c r="C327" s="22" t="str">
        <f aca="false">'Published format'!E328</f>
        <v/>
      </c>
      <c r="D327" s="54" t="str">
        <f aca="false">'Published format'!G328</f>
        <v/>
      </c>
    </row>
    <row r="328" customFormat="false" ht="15.75" hidden="false" customHeight="true" outlineLevel="0" collapsed="false">
      <c r="A328" s="22" t="str">
        <f aca="false">'Published format'!D329</f>
        <v/>
      </c>
      <c r="B328" s="5" t="str">
        <f aca="false">'Published format'!F329</f>
        <v/>
      </c>
      <c r="C328" s="22" t="str">
        <f aca="false">'Published format'!E329</f>
        <v/>
      </c>
      <c r="D328" s="54" t="str">
        <f aca="false">'Published format'!G329</f>
        <v/>
      </c>
    </row>
    <row r="329" customFormat="false" ht="15.75" hidden="false" customHeight="true" outlineLevel="0" collapsed="false">
      <c r="A329" s="22" t="str">
        <f aca="false">'Published format'!D330</f>
        <v/>
      </c>
      <c r="B329" s="5" t="str">
        <f aca="false">'Published format'!F330</f>
        <v/>
      </c>
      <c r="C329" s="22" t="str">
        <f aca="false">'Published format'!E330</f>
        <v/>
      </c>
      <c r="D329" s="54" t="str">
        <f aca="false">'Published format'!G330</f>
        <v/>
      </c>
    </row>
    <row r="330" customFormat="false" ht="15.75" hidden="false" customHeight="true" outlineLevel="0" collapsed="false">
      <c r="A330" s="22" t="str">
        <f aca="false">'Published format'!D331</f>
        <v/>
      </c>
      <c r="B330" s="5" t="str">
        <f aca="false">'Published format'!F331</f>
        <v/>
      </c>
      <c r="C330" s="22" t="str">
        <f aca="false">'Published format'!E331</f>
        <v/>
      </c>
      <c r="D330" s="54" t="str">
        <f aca="false">'Published format'!G331</f>
        <v/>
      </c>
    </row>
    <row r="331" customFormat="false" ht="15.75" hidden="false" customHeight="true" outlineLevel="0" collapsed="false">
      <c r="A331" s="22" t="str">
        <f aca="false">'Published format'!D332</f>
        <v/>
      </c>
      <c r="B331" s="5" t="str">
        <f aca="false">'Published format'!F332</f>
        <v/>
      </c>
      <c r="C331" s="22" t="str">
        <f aca="false">'Published format'!E332</f>
        <v/>
      </c>
      <c r="D331" s="54" t="str">
        <f aca="false">'Published format'!G332</f>
        <v/>
      </c>
    </row>
    <row r="332" customFormat="false" ht="15.75" hidden="false" customHeight="true" outlineLevel="0" collapsed="false">
      <c r="A332" s="22" t="str">
        <f aca="false">'Published format'!D333</f>
        <v/>
      </c>
      <c r="B332" s="5" t="str">
        <f aca="false">'Published format'!F333</f>
        <v/>
      </c>
      <c r="C332" s="22" t="str">
        <f aca="false">'Published format'!E333</f>
        <v/>
      </c>
      <c r="D332" s="54" t="str">
        <f aca="false">'Published format'!G333</f>
        <v/>
      </c>
    </row>
    <row r="333" customFormat="false" ht="15.75" hidden="false" customHeight="true" outlineLevel="0" collapsed="false">
      <c r="A333" s="22" t="str">
        <f aca="false">'Published format'!D334</f>
        <v/>
      </c>
      <c r="B333" s="5" t="str">
        <f aca="false">'Published format'!F334</f>
        <v/>
      </c>
      <c r="C333" s="22" t="str">
        <f aca="false">'Published format'!E334</f>
        <v/>
      </c>
      <c r="D333" s="54" t="str">
        <f aca="false">'Published format'!G334</f>
        <v/>
      </c>
    </row>
    <row r="334" customFormat="false" ht="15.75" hidden="false" customHeight="true" outlineLevel="0" collapsed="false">
      <c r="A334" s="22" t="str">
        <f aca="false">'Published format'!D335</f>
        <v/>
      </c>
      <c r="B334" s="5" t="str">
        <f aca="false">'Published format'!F335</f>
        <v/>
      </c>
      <c r="C334" s="22" t="str">
        <f aca="false">'Published format'!E335</f>
        <v/>
      </c>
      <c r="D334" s="54" t="str">
        <f aca="false">'Published format'!G335</f>
        <v/>
      </c>
    </row>
    <row r="335" customFormat="false" ht="15.75" hidden="false" customHeight="true" outlineLevel="0" collapsed="false">
      <c r="A335" s="22" t="str">
        <f aca="false">'Published format'!D336</f>
        <v/>
      </c>
      <c r="B335" s="5" t="str">
        <f aca="false">'Published format'!F336</f>
        <v/>
      </c>
      <c r="C335" s="22" t="str">
        <f aca="false">'Published format'!E336</f>
        <v/>
      </c>
      <c r="D335" s="54" t="str">
        <f aca="false">'Published format'!G336</f>
        <v/>
      </c>
    </row>
    <row r="336" customFormat="false" ht="15.75" hidden="false" customHeight="true" outlineLevel="0" collapsed="false">
      <c r="A336" s="22" t="str">
        <f aca="false">'Published format'!D337</f>
        <v/>
      </c>
      <c r="B336" s="5" t="str">
        <f aca="false">'Published format'!F337</f>
        <v/>
      </c>
      <c r="C336" s="22" t="str">
        <f aca="false">'Published format'!E337</f>
        <v/>
      </c>
      <c r="D336" s="54" t="str">
        <f aca="false">'Published format'!G337</f>
        <v/>
      </c>
    </row>
    <row r="337" customFormat="false" ht="15.75" hidden="false" customHeight="true" outlineLevel="0" collapsed="false">
      <c r="A337" s="22" t="str">
        <f aca="false">'Published format'!D338</f>
        <v/>
      </c>
      <c r="B337" s="5" t="str">
        <f aca="false">'Published format'!F338</f>
        <v/>
      </c>
      <c r="C337" s="22" t="str">
        <f aca="false">'Published format'!E338</f>
        <v/>
      </c>
      <c r="D337" s="54" t="str">
        <f aca="false">'Published format'!G338</f>
        <v/>
      </c>
    </row>
    <row r="338" customFormat="false" ht="15.75" hidden="false" customHeight="true" outlineLevel="0" collapsed="false">
      <c r="A338" s="22" t="str">
        <f aca="false">'Published format'!D339</f>
        <v/>
      </c>
      <c r="B338" s="5" t="str">
        <f aca="false">'Published format'!F339</f>
        <v/>
      </c>
      <c r="C338" s="22" t="str">
        <f aca="false">'Published format'!E339</f>
        <v/>
      </c>
      <c r="D338" s="54" t="str">
        <f aca="false">'Published format'!G339</f>
        <v/>
      </c>
    </row>
    <row r="339" customFormat="false" ht="15.75" hidden="false" customHeight="true" outlineLevel="0" collapsed="false">
      <c r="A339" s="22" t="str">
        <f aca="false">'Published format'!D340</f>
        <v/>
      </c>
      <c r="B339" s="5" t="str">
        <f aca="false">'Published format'!F340</f>
        <v/>
      </c>
      <c r="C339" s="22" t="str">
        <f aca="false">'Published format'!E340</f>
        <v/>
      </c>
      <c r="D339" s="54" t="str">
        <f aca="false">'Published format'!G340</f>
        <v/>
      </c>
    </row>
    <row r="340" customFormat="false" ht="15.75" hidden="false" customHeight="true" outlineLevel="0" collapsed="false">
      <c r="A340" s="22" t="str">
        <f aca="false">'Published format'!D341</f>
        <v/>
      </c>
      <c r="B340" s="5" t="str">
        <f aca="false">'Published format'!F341</f>
        <v/>
      </c>
      <c r="C340" s="22" t="str">
        <f aca="false">'Published format'!E341</f>
        <v/>
      </c>
      <c r="D340" s="54" t="str">
        <f aca="false">'Published format'!G341</f>
        <v/>
      </c>
    </row>
    <row r="341" customFormat="false" ht="15.75" hidden="false" customHeight="true" outlineLevel="0" collapsed="false">
      <c r="A341" s="22" t="str">
        <f aca="false">'Published format'!D342</f>
        <v/>
      </c>
      <c r="B341" s="5" t="str">
        <f aca="false">'Published format'!F342</f>
        <v/>
      </c>
      <c r="C341" s="22" t="str">
        <f aca="false">'Published format'!E342</f>
        <v/>
      </c>
      <c r="D341" s="54" t="str">
        <f aca="false">'Published format'!G342</f>
        <v/>
      </c>
    </row>
    <row r="342" customFormat="false" ht="15.75" hidden="false" customHeight="true" outlineLevel="0" collapsed="false">
      <c r="A342" s="22" t="str">
        <f aca="false">'Published format'!D343</f>
        <v/>
      </c>
      <c r="B342" s="5" t="str">
        <f aca="false">'Published format'!F343</f>
        <v/>
      </c>
      <c r="C342" s="22" t="str">
        <f aca="false">'Published format'!E343</f>
        <v/>
      </c>
      <c r="D342" s="54" t="str">
        <f aca="false">'Published format'!G343</f>
        <v/>
      </c>
    </row>
    <row r="343" customFormat="false" ht="15.75" hidden="false" customHeight="true" outlineLevel="0" collapsed="false">
      <c r="A343" s="22" t="str">
        <f aca="false">'Published format'!D344</f>
        <v/>
      </c>
      <c r="B343" s="5" t="str">
        <f aca="false">'Published format'!F344</f>
        <v/>
      </c>
      <c r="C343" s="22" t="str">
        <f aca="false">'Published format'!E344</f>
        <v/>
      </c>
      <c r="D343" s="54" t="str">
        <f aca="false">'Published format'!G344</f>
        <v/>
      </c>
    </row>
    <row r="344" customFormat="false" ht="15.75" hidden="false" customHeight="true" outlineLevel="0" collapsed="false">
      <c r="A344" s="22" t="str">
        <f aca="false">'Published format'!D345</f>
        <v/>
      </c>
      <c r="B344" s="5" t="str">
        <f aca="false">'Published format'!F345</f>
        <v/>
      </c>
      <c r="C344" s="22" t="str">
        <f aca="false">'Published format'!E345</f>
        <v/>
      </c>
      <c r="D344" s="54" t="str">
        <f aca="false">'Published format'!G345</f>
        <v/>
      </c>
    </row>
    <row r="345" customFormat="false" ht="15.75" hidden="false" customHeight="true" outlineLevel="0" collapsed="false">
      <c r="A345" s="22" t="str">
        <f aca="false">'Published format'!D346</f>
        <v/>
      </c>
      <c r="B345" s="5" t="str">
        <f aca="false">'Published format'!F346</f>
        <v/>
      </c>
      <c r="C345" s="22" t="str">
        <f aca="false">'Published format'!E346</f>
        <v/>
      </c>
      <c r="D345" s="54" t="str">
        <f aca="false">'Published format'!G346</f>
        <v/>
      </c>
    </row>
    <row r="346" customFormat="false" ht="15.75" hidden="false" customHeight="true" outlineLevel="0" collapsed="false">
      <c r="A346" s="22" t="str">
        <f aca="false">'Published format'!D347</f>
        <v/>
      </c>
      <c r="B346" s="5" t="str">
        <f aca="false">'Published format'!F347</f>
        <v/>
      </c>
      <c r="C346" s="22" t="str">
        <f aca="false">'Published format'!E347</f>
        <v/>
      </c>
      <c r="D346" s="54" t="str">
        <f aca="false">'Published format'!G347</f>
        <v/>
      </c>
    </row>
    <row r="347" customFormat="false" ht="15.75" hidden="false" customHeight="true" outlineLevel="0" collapsed="false">
      <c r="A347" s="22" t="str">
        <f aca="false">'Published format'!D348</f>
        <v/>
      </c>
      <c r="B347" s="5" t="str">
        <f aca="false">'Published format'!F348</f>
        <v/>
      </c>
      <c r="C347" s="22" t="str">
        <f aca="false">'Published format'!E348</f>
        <v/>
      </c>
      <c r="D347" s="54" t="str">
        <f aca="false">'Published format'!G348</f>
        <v/>
      </c>
    </row>
    <row r="348" customFormat="false" ht="15.75" hidden="false" customHeight="true" outlineLevel="0" collapsed="false">
      <c r="A348" s="22" t="str">
        <f aca="false">'Published format'!D349</f>
        <v/>
      </c>
      <c r="B348" s="5" t="str">
        <f aca="false">'Published format'!F349</f>
        <v/>
      </c>
      <c r="C348" s="22" t="str">
        <f aca="false">'Published format'!E349</f>
        <v/>
      </c>
      <c r="D348" s="54" t="str">
        <f aca="false">'Published format'!G349</f>
        <v/>
      </c>
    </row>
    <row r="349" customFormat="false" ht="15.75" hidden="false" customHeight="true" outlineLevel="0" collapsed="false">
      <c r="A349" s="22" t="str">
        <f aca="false">'Published format'!D350</f>
        <v/>
      </c>
      <c r="B349" s="5" t="str">
        <f aca="false">'Published format'!F350</f>
        <v/>
      </c>
      <c r="C349" s="22" t="str">
        <f aca="false">'Published format'!E350</f>
        <v/>
      </c>
      <c r="D349" s="54" t="str">
        <f aca="false">'Published format'!G350</f>
        <v/>
      </c>
    </row>
    <row r="350" customFormat="false" ht="15.75" hidden="false" customHeight="true" outlineLevel="0" collapsed="false">
      <c r="A350" s="22" t="str">
        <f aca="false">'Published format'!D351</f>
        <v/>
      </c>
      <c r="B350" s="5" t="str">
        <f aca="false">'Published format'!F351</f>
        <v/>
      </c>
      <c r="C350" s="22" t="str">
        <f aca="false">'Published format'!E351</f>
        <v/>
      </c>
      <c r="D350" s="54" t="str">
        <f aca="false">'Published format'!G351</f>
        <v/>
      </c>
    </row>
    <row r="351" customFormat="false" ht="15.75" hidden="false" customHeight="true" outlineLevel="0" collapsed="false">
      <c r="A351" s="22" t="str">
        <f aca="false">'Published format'!D352</f>
        <v/>
      </c>
      <c r="B351" s="5" t="str">
        <f aca="false">'Published format'!F352</f>
        <v/>
      </c>
      <c r="C351" s="22" t="str">
        <f aca="false">'Published format'!E352</f>
        <v/>
      </c>
      <c r="D351" s="54" t="str">
        <f aca="false">'Published format'!G352</f>
        <v/>
      </c>
    </row>
    <row r="352" customFormat="false" ht="15.75" hidden="false" customHeight="true" outlineLevel="0" collapsed="false">
      <c r="A352" s="22" t="str">
        <f aca="false">'Published format'!D353</f>
        <v/>
      </c>
      <c r="B352" s="5" t="str">
        <f aca="false">'Published format'!F353</f>
        <v/>
      </c>
      <c r="C352" s="22" t="str">
        <f aca="false">'Published format'!E353</f>
        <v/>
      </c>
      <c r="D352" s="54" t="str">
        <f aca="false">'Published format'!G353</f>
        <v/>
      </c>
    </row>
    <row r="353" customFormat="false" ht="15.75" hidden="false" customHeight="true" outlineLevel="0" collapsed="false">
      <c r="A353" s="22" t="str">
        <f aca="false">'Published format'!D354</f>
        <v/>
      </c>
      <c r="B353" s="5" t="str">
        <f aca="false">'Published format'!F354</f>
        <v/>
      </c>
      <c r="C353" s="22" t="str">
        <f aca="false">'Published format'!E354</f>
        <v/>
      </c>
      <c r="D353" s="54" t="str">
        <f aca="false">'Published format'!G354</f>
        <v/>
      </c>
    </row>
    <row r="354" customFormat="false" ht="15.75" hidden="false" customHeight="true" outlineLevel="0" collapsed="false">
      <c r="A354" s="22" t="str">
        <f aca="false">'Published format'!D355</f>
        <v/>
      </c>
      <c r="B354" s="5" t="str">
        <f aca="false">'Published format'!F355</f>
        <v/>
      </c>
      <c r="C354" s="22" t="str">
        <f aca="false">'Published format'!E355</f>
        <v/>
      </c>
      <c r="D354" s="54" t="str">
        <f aca="false">'Published format'!G355</f>
        <v/>
      </c>
    </row>
    <row r="355" customFormat="false" ht="15.75" hidden="false" customHeight="true" outlineLevel="0" collapsed="false">
      <c r="A355" s="22" t="str">
        <f aca="false">'Published format'!D356</f>
        <v/>
      </c>
      <c r="B355" s="5" t="str">
        <f aca="false">'Published format'!F356</f>
        <v/>
      </c>
      <c r="C355" s="22" t="str">
        <f aca="false">'Published format'!E356</f>
        <v/>
      </c>
      <c r="D355" s="54" t="str">
        <f aca="false">'Published format'!G356</f>
        <v/>
      </c>
    </row>
    <row r="356" customFormat="false" ht="15.75" hidden="false" customHeight="true" outlineLevel="0" collapsed="false">
      <c r="A356" s="22" t="str">
        <f aca="false">'Published format'!D357</f>
        <v/>
      </c>
      <c r="B356" s="5" t="str">
        <f aca="false">'Published format'!F357</f>
        <v/>
      </c>
      <c r="C356" s="22" t="str">
        <f aca="false">'Published format'!E357</f>
        <v/>
      </c>
      <c r="D356" s="54" t="str">
        <f aca="false">'Published format'!G357</f>
        <v/>
      </c>
    </row>
    <row r="357" customFormat="false" ht="15.75" hidden="false" customHeight="true" outlineLevel="0" collapsed="false">
      <c r="A357" s="22" t="str">
        <f aca="false">'Published format'!D358</f>
        <v/>
      </c>
      <c r="B357" s="5" t="str">
        <f aca="false">'Published format'!F358</f>
        <v/>
      </c>
      <c r="C357" s="22" t="str">
        <f aca="false">'Published format'!E358</f>
        <v/>
      </c>
      <c r="D357" s="54" t="str">
        <f aca="false">'Published format'!G358</f>
        <v/>
      </c>
    </row>
    <row r="358" customFormat="false" ht="15.75" hidden="false" customHeight="true" outlineLevel="0" collapsed="false">
      <c r="A358" s="22" t="str">
        <f aca="false">'Published format'!D359</f>
        <v/>
      </c>
      <c r="B358" s="5" t="str">
        <f aca="false">'Published format'!F359</f>
        <v/>
      </c>
      <c r="C358" s="22" t="str">
        <f aca="false">'Published format'!E359</f>
        <v/>
      </c>
      <c r="D358" s="54" t="str">
        <f aca="false">'Published format'!G359</f>
        <v/>
      </c>
    </row>
    <row r="359" customFormat="false" ht="15.75" hidden="false" customHeight="true" outlineLevel="0" collapsed="false">
      <c r="A359" s="22" t="str">
        <f aca="false">'Published format'!D360</f>
        <v/>
      </c>
      <c r="B359" s="5" t="str">
        <f aca="false">'Published format'!F360</f>
        <v/>
      </c>
      <c r="C359" s="22" t="str">
        <f aca="false">'Published format'!E360</f>
        <v/>
      </c>
      <c r="D359" s="54" t="str">
        <f aca="false">'Published format'!G360</f>
        <v/>
      </c>
    </row>
    <row r="360" customFormat="false" ht="15.75" hidden="false" customHeight="true" outlineLevel="0" collapsed="false">
      <c r="A360" s="22" t="str">
        <f aca="false">'Published format'!D361</f>
        <v/>
      </c>
      <c r="B360" s="5" t="str">
        <f aca="false">'Published format'!F361</f>
        <v/>
      </c>
      <c r="C360" s="22" t="str">
        <f aca="false">'Published format'!E361</f>
        <v/>
      </c>
      <c r="D360" s="54" t="str">
        <f aca="false">'Published format'!G361</f>
        <v/>
      </c>
    </row>
    <row r="361" customFormat="false" ht="15.75" hidden="false" customHeight="true" outlineLevel="0" collapsed="false">
      <c r="A361" s="22" t="str">
        <f aca="false">'Published format'!D362</f>
        <v/>
      </c>
      <c r="B361" s="5" t="str">
        <f aca="false">'Published format'!F362</f>
        <v/>
      </c>
      <c r="C361" s="22" t="str">
        <f aca="false">'Published format'!E362</f>
        <v/>
      </c>
      <c r="D361" s="54" t="str">
        <f aca="false">'Published format'!G362</f>
        <v/>
      </c>
    </row>
    <row r="362" customFormat="false" ht="15.75" hidden="false" customHeight="true" outlineLevel="0" collapsed="false">
      <c r="A362" s="22" t="str">
        <f aca="false">'Published format'!D363</f>
        <v/>
      </c>
      <c r="B362" s="5" t="str">
        <f aca="false">'Published format'!F363</f>
        <v/>
      </c>
      <c r="C362" s="22" t="str">
        <f aca="false">'Published format'!E363</f>
        <v/>
      </c>
      <c r="D362" s="54" t="str">
        <f aca="false">'Published format'!G363</f>
        <v/>
      </c>
    </row>
    <row r="363" customFormat="false" ht="15.75" hidden="false" customHeight="true" outlineLevel="0" collapsed="false">
      <c r="A363" s="22" t="str">
        <f aca="false">'Published format'!D364</f>
        <v/>
      </c>
      <c r="B363" s="5" t="str">
        <f aca="false">'Published format'!F364</f>
        <v/>
      </c>
      <c r="C363" s="22" t="str">
        <f aca="false">'Published format'!E364</f>
        <v/>
      </c>
      <c r="D363" s="54" t="str">
        <f aca="false">'Published format'!G364</f>
        <v/>
      </c>
    </row>
    <row r="364" customFormat="false" ht="15.75" hidden="false" customHeight="true" outlineLevel="0" collapsed="false">
      <c r="A364" s="22" t="str">
        <f aca="false">'Published format'!D365</f>
        <v/>
      </c>
      <c r="B364" s="5" t="str">
        <f aca="false">'Published format'!F365</f>
        <v/>
      </c>
      <c r="C364" s="22" t="str">
        <f aca="false">'Published format'!E365</f>
        <v/>
      </c>
      <c r="D364" s="54" t="str">
        <f aca="false">'Published format'!G365</f>
        <v/>
      </c>
    </row>
    <row r="365" customFormat="false" ht="15.75" hidden="false" customHeight="true" outlineLevel="0" collapsed="false">
      <c r="A365" s="22" t="str">
        <f aca="false">'Published format'!D366</f>
        <v/>
      </c>
      <c r="B365" s="5" t="str">
        <f aca="false">'Published format'!F366</f>
        <v/>
      </c>
      <c r="C365" s="22" t="str">
        <f aca="false">'Published format'!E366</f>
        <v/>
      </c>
      <c r="D365" s="54" t="str">
        <f aca="false">'Published format'!G366</f>
        <v/>
      </c>
    </row>
    <row r="366" customFormat="false" ht="15.75" hidden="false" customHeight="true" outlineLevel="0" collapsed="false">
      <c r="A366" s="22" t="str">
        <f aca="false">'Published format'!D367</f>
        <v/>
      </c>
      <c r="B366" s="5" t="str">
        <f aca="false">'Published format'!F367</f>
        <v/>
      </c>
      <c r="C366" s="22" t="str">
        <f aca="false">'Published format'!E367</f>
        <v/>
      </c>
      <c r="D366" s="54" t="str">
        <f aca="false">'Published format'!G367</f>
        <v/>
      </c>
    </row>
    <row r="367" customFormat="false" ht="15.75" hidden="false" customHeight="true" outlineLevel="0" collapsed="false">
      <c r="A367" s="22" t="str">
        <f aca="false">'Published format'!D368</f>
        <v/>
      </c>
      <c r="B367" s="5" t="str">
        <f aca="false">'Published format'!F368</f>
        <v/>
      </c>
      <c r="C367" s="22" t="str">
        <f aca="false">'Published format'!E368</f>
        <v/>
      </c>
      <c r="D367" s="54" t="str">
        <f aca="false">'Published format'!G368</f>
        <v/>
      </c>
    </row>
    <row r="368" customFormat="false" ht="15.75" hidden="false" customHeight="true" outlineLevel="0" collapsed="false">
      <c r="A368" s="22" t="str">
        <f aca="false">'Published format'!D369</f>
        <v/>
      </c>
      <c r="B368" s="5" t="str">
        <f aca="false">'Published format'!F369</f>
        <v/>
      </c>
      <c r="C368" s="22" t="str">
        <f aca="false">'Published format'!E369</f>
        <v/>
      </c>
      <c r="D368" s="54" t="str">
        <f aca="false">'Published format'!G369</f>
        <v/>
      </c>
    </row>
    <row r="369" customFormat="false" ht="15.75" hidden="false" customHeight="true" outlineLevel="0" collapsed="false">
      <c r="A369" s="22" t="str">
        <f aca="false">'Published format'!D370</f>
        <v/>
      </c>
      <c r="B369" s="5" t="str">
        <f aca="false">'Published format'!F370</f>
        <v/>
      </c>
      <c r="C369" s="22" t="str">
        <f aca="false">'Published format'!E370</f>
        <v/>
      </c>
      <c r="D369" s="54" t="str">
        <f aca="false">'Published format'!G370</f>
        <v/>
      </c>
    </row>
    <row r="370" customFormat="false" ht="15.75" hidden="false" customHeight="true" outlineLevel="0" collapsed="false">
      <c r="A370" s="22" t="str">
        <f aca="false">'Published format'!D371</f>
        <v/>
      </c>
      <c r="B370" s="5" t="str">
        <f aca="false">'Published format'!F371</f>
        <v/>
      </c>
      <c r="C370" s="22" t="str">
        <f aca="false">'Published format'!E371</f>
        <v/>
      </c>
      <c r="D370" s="54" t="str">
        <f aca="false">'Published format'!G371</f>
        <v/>
      </c>
    </row>
    <row r="371" customFormat="false" ht="15.75" hidden="false" customHeight="true" outlineLevel="0" collapsed="false">
      <c r="A371" s="22" t="str">
        <f aca="false">'Published format'!D372</f>
        <v/>
      </c>
      <c r="B371" s="5" t="str">
        <f aca="false">'Published format'!F372</f>
        <v/>
      </c>
      <c r="C371" s="22" t="str">
        <f aca="false">'Published format'!E372</f>
        <v/>
      </c>
      <c r="D371" s="54" t="str">
        <f aca="false">'Published format'!G372</f>
        <v/>
      </c>
    </row>
    <row r="372" customFormat="false" ht="15.75" hidden="false" customHeight="true" outlineLevel="0" collapsed="false">
      <c r="A372" s="22" t="str">
        <f aca="false">'Published format'!D373</f>
        <v/>
      </c>
      <c r="B372" s="5" t="str">
        <f aca="false">'Published format'!F373</f>
        <v/>
      </c>
      <c r="C372" s="22" t="str">
        <f aca="false">'Published format'!E373</f>
        <v/>
      </c>
      <c r="D372" s="54" t="str">
        <f aca="false">'Published format'!G373</f>
        <v/>
      </c>
    </row>
    <row r="373" customFormat="false" ht="15.75" hidden="false" customHeight="true" outlineLevel="0" collapsed="false">
      <c r="A373" s="22" t="str">
        <f aca="false">'Published format'!D374</f>
        <v/>
      </c>
      <c r="B373" s="5" t="str">
        <f aca="false">'Published format'!F374</f>
        <v/>
      </c>
      <c r="C373" s="22" t="str">
        <f aca="false">'Published format'!E374</f>
        <v/>
      </c>
      <c r="D373" s="54" t="str">
        <f aca="false">'Published format'!G374</f>
        <v/>
      </c>
    </row>
    <row r="374" customFormat="false" ht="15.75" hidden="false" customHeight="true" outlineLevel="0" collapsed="false">
      <c r="A374" s="22" t="str">
        <f aca="false">'Published format'!D375</f>
        <v/>
      </c>
      <c r="B374" s="5" t="str">
        <f aca="false">'Published format'!F375</f>
        <v/>
      </c>
      <c r="C374" s="22" t="str">
        <f aca="false">'Published format'!E375</f>
        <v/>
      </c>
      <c r="D374" s="54" t="str">
        <f aca="false">'Published format'!G375</f>
        <v/>
      </c>
    </row>
    <row r="375" customFormat="false" ht="15.75" hidden="false" customHeight="true" outlineLevel="0" collapsed="false">
      <c r="A375" s="22" t="str">
        <f aca="false">'Published format'!D376</f>
        <v/>
      </c>
      <c r="B375" s="5" t="str">
        <f aca="false">'Published format'!F376</f>
        <v/>
      </c>
      <c r="C375" s="22" t="str">
        <f aca="false">'Published format'!E376</f>
        <v/>
      </c>
      <c r="D375" s="54" t="str">
        <f aca="false">'Published format'!G376</f>
        <v/>
      </c>
    </row>
    <row r="376" customFormat="false" ht="15.75" hidden="false" customHeight="true" outlineLevel="0" collapsed="false">
      <c r="A376" s="22" t="str">
        <f aca="false">'Published format'!D377</f>
        <v/>
      </c>
      <c r="B376" s="5" t="str">
        <f aca="false">'Published format'!F377</f>
        <v/>
      </c>
      <c r="C376" s="22" t="str">
        <f aca="false">'Published format'!E377</f>
        <v/>
      </c>
      <c r="D376" s="54" t="str">
        <f aca="false">'Published format'!G377</f>
        <v/>
      </c>
    </row>
    <row r="377" customFormat="false" ht="15.75" hidden="false" customHeight="true" outlineLevel="0" collapsed="false">
      <c r="A377" s="22" t="str">
        <f aca="false">'Published format'!D378</f>
        <v/>
      </c>
      <c r="B377" s="5" t="str">
        <f aca="false">'Published format'!F378</f>
        <v/>
      </c>
      <c r="C377" s="22" t="str">
        <f aca="false">'Published format'!E378</f>
        <v/>
      </c>
      <c r="D377" s="54" t="str">
        <f aca="false">'Published format'!G378</f>
        <v/>
      </c>
    </row>
    <row r="378" customFormat="false" ht="15.75" hidden="false" customHeight="true" outlineLevel="0" collapsed="false">
      <c r="A378" s="22" t="str">
        <f aca="false">'Published format'!D379</f>
        <v/>
      </c>
      <c r="B378" s="5" t="str">
        <f aca="false">'Published format'!F379</f>
        <v/>
      </c>
      <c r="C378" s="22" t="str">
        <f aca="false">'Published format'!E379</f>
        <v/>
      </c>
      <c r="D378" s="54" t="str">
        <f aca="false">'Published format'!G379</f>
        <v/>
      </c>
    </row>
    <row r="379" customFormat="false" ht="15.75" hidden="false" customHeight="true" outlineLevel="0" collapsed="false">
      <c r="A379" s="22" t="str">
        <f aca="false">'Published format'!D380</f>
        <v/>
      </c>
      <c r="B379" s="5" t="str">
        <f aca="false">'Published format'!F380</f>
        <v/>
      </c>
      <c r="C379" s="22" t="str">
        <f aca="false">'Published format'!E380</f>
        <v/>
      </c>
      <c r="D379" s="54" t="str">
        <f aca="false">'Published format'!G380</f>
        <v/>
      </c>
    </row>
    <row r="380" customFormat="false" ht="15.75" hidden="false" customHeight="true" outlineLevel="0" collapsed="false">
      <c r="A380" s="22" t="str">
        <f aca="false">'Published format'!D381</f>
        <v/>
      </c>
      <c r="B380" s="5" t="str">
        <f aca="false">'Published format'!F381</f>
        <v/>
      </c>
      <c r="C380" s="22" t="str">
        <f aca="false">'Published format'!E381</f>
        <v/>
      </c>
      <c r="D380" s="54" t="str">
        <f aca="false">'Published format'!G381</f>
        <v/>
      </c>
    </row>
    <row r="381" customFormat="false" ht="15.75" hidden="false" customHeight="true" outlineLevel="0" collapsed="false">
      <c r="A381" s="22" t="str">
        <f aca="false">'Published format'!D382</f>
        <v/>
      </c>
      <c r="B381" s="5" t="str">
        <f aca="false">'Published format'!F382</f>
        <v/>
      </c>
      <c r="C381" s="22" t="str">
        <f aca="false">'Published format'!E382</f>
        <v/>
      </c>
      <c r="D381" s="54" t="str">
        <f aca="false">'Published format'!G382</f>
        <v/>
      </c>
    </row>
    <row r="382" customFormat="false" ht="15.75" hidden="false" customHeight="true" outlineLevel="0" collapsed="false">
      <c r="A382" s="22" t="str">
        <f aca="false">'Published format'!D383</f>
        <v/>
      </c>
      <c r="B382" s="5" t="str">
        <f aca="false">'Published format'!F383</f>
        <v/>
      </c>
      <c r="C382" s="22" t="str">
        <f aca="false">'Published format'!E383</f>
        <v/>
      </c>
      <c r="D382" s="54" t="str">
        <f aca="false">'Published format'!G383</f>
        <v/>
      </c>
    </row>
    <row r="383" customFormat="false" ht="15.75" hidden="false" customHeight="true" outlineLevel="0" collapsed="false">
      <c r="A383" s="22" t="str">
        <f aca="false">'Published format'!D384</f>
        <v/>
      </c>
      <c r="B383" s="5" t="str">
        <f aca="false">'Published format'!F384</f>
        <v/>
      </c>
      <c r="C383" s="22" t="str">
        <f aca="false">'Published format'!E384</f>
        <v/>
      </c>
      <c r="D383" s="54" t="str">
        <f aca="false">'Published format'!G384</f>
        <v/>
      </c>
    </row>
    <row r="384" customFormat="false" ht="15.75" hidden="false" customHeight="true" outlineLevel="0" collapsed="false">
      <c r="A384" s="22" t="str">
        <f aca="false">'Published format'!D385</f>
        <v/>
      </c>
      <c r="B384" s="5" t="str">
        <f aca="false">'Published format'!F385</f>
        <v/>
      </c>
      <c r="C384" s="22" t="str">
        <f aca="false">'Published format'!E385</f>
        <v/>
      </c>
      <c r="D384" s="54" t="str">
        <f aca="false">'Published format'!G385</f>
        <v/>
      </c>
    </row>
    <row r="385" customFormat="false" ht="15.75" hidden="false" customHeight="true" outlineLevel="0" collapsed="false">
      <c r="A385" s="22" t="str">
        <f aca="false">'Published format'!D386</f>
        <v/>
      </c>
      <c r="B385" s="5" t="str">
        <f aca="false">'Published format'!F386</f>
        <v/>
      </c>
      <c r="C385" s="22" t="str">
        <f aca="false">'Published format'!E386</f>
        <v/>
      </c>
      <c r="D385" s="54" t="str">
        <f aca="false">'Published format'!G386</f>
        <v/>
      </c>
    </row>
    <row r="386" customFormat="false" ht="15.75" hidden="false" customHeight="true" outlineLevel="0" collapsed="false">
      <c r="A386" s="22" t="str">
        <f aca="false">'Published format'!D387</f>
        <v/>
      </c>
      <c r="B386" s="5" t="str">
        <f aca="false">'Published format'!F387</f>
        <v/>
      </c>
      <c r="C386" s="22" t="str">
        <f aca="false">'Published format'!E387</f>
        <v/>
      </c>
      <c r="D386" s="54" t="str">
        <f aca="false">'Published format'!G387</f>
        <v/>
      </c>
    </row>
    <row r="387" customFormat="false" ht="15.75" hidden="false" customHeight="true" outlineLevel="0" collapsed="false">
      <c r="A387" s="22" t="str">
        <f aca="false">'Published format'!D388</f>
        <v/>
      </c>
      <c r="B387" s="5" t="str">
        <f aca="false">'Published format'!F388</f>
        <v/>
      </c>
      <c r="C387" s="22" t="str">
        <f aca="false">'Published format'!E388</f>
        <v/>
      </c>
      <c r="D387" s="54" t="str">
        <f aca="false">'Published format'!G388</f>
        <v/>
      </c>
    </row>
    <row r="388" customFormat="false" ht="15.75" hidden="false" customHeight="true" outlineLevel="0" collapsed="false">
      <c r="A388" s="22" t="str">
        <f aca="false">'Published format'!D389</f>
        <v/>
      </c>
      <c r="B388" s="5" t="str">
        <f aca="false">'Published format'!F389</f>
        <v/>
      </c>
      <c r="C388" s="22" t="str">
        <f aca="false">'Published format'!E389</f>
        <v/>
      </c>
      <c r="D388" s="54" t="str">
        <f aca="false">'Published format'!G389</f>
        <v/>
      </c>
    </row>
    <row r="389" customFormat="false" ht="15.75" hidden="false" customHeight="true" outlineLevel="0" collapsed="false">
      <c r="A389" s="22" t="str">
        <f aca="false">'Published format'!D390</f>
        <v/>
      </c>
      <c r="B389" s="5" t="str">
        <f aca="false">'Published format'!F390</f>
        <v/>
      </c>
      <c r="C389" s="22" t="str">
        <f aca="false">'Published format'!E390</f>
        <v/>
      </c>
      <c r="D389" s="54" t="str">
        <f aca="false">'Published format'!G390</f>
        <v/>
      </c>
    </row>
    <row r="390" customFormat="false" ht="15.75" hidden="false" customHeight="true" outlineLevel="0" collapsed="false">
      <c r="A390" s="22" t="str">
        <f aca="false">'Published format'!D391</f>
        <v/>
      </c>
      <c r="B390" s="5" t="str">
        <f aca="false">'Published format'!F391</f>
        <v/>
      </c>
      <c r="C390" s="22" t="str">
        <f aca="false">'Published format'!E391</f>
        <v/>
      </c>
      <c r="D390" s="54" t="str">
        <f aca="false">'Published format'!G391</f>
        <v/>
      </c>
    </row>
    <row r="391" customFormat="false" ht="15.75" hidden="false" customHeight="true" outlineLevel="0" collapsed="false">
      <c r="A391" s="22" t="str">
        <f aca="false">'Published format'!D392</f>
        <v/>
      </c>
      <c r="B391" s="5" t="str">
        <f aca="false">'Published format'!F392</f>
        <v/>
      </c>
      <c r="C391" s="22" t="str">
        <f aca="false">'Published format'!E392</f>
        <v/>
      </c>
      <c r="D391" s="54" t="str">
        <f aca="false">'Published format'!G392</f>
        <v/>
      </c>
    </row>
    <row r="392" customFormat="false" ht="15.75" hidden="false" customHeight="true" outlineLevel="0" collapsed="false">
      <c r="A392" s="22" t="str">
        <f aca="false">'Published format'!D393</f>
        <v/>
      </c>
      <c r="B392" s="5" t="str">
        <f aca="false">'Published format'!F393</f>
        <v/>
      </c>
      <c r="C392" s="22" t="str">
        <f aca="false">'Published format'!E393</f>
        <v/>
      </c>
      <c r="D392" s="54" t="str">
        <f aca="false">'Published format'!G393</f>
        <v/>
      </c>
    </row>
    <row r="393" customFormat="false" ht="15.75" hidden="false" customHeight="true" outlineLevel="0" collapsed="false">
      <c r="A393" s="22" t="str">
        <f aca="false">'Published format'!D394</f>
        <v/>
      </c>
      <c r="B393" s="5" t="str">
        <f aca="false">'Published format'!F394</f>
        <v/>
      </c>
      <c r="C393" s="22" t="str">
        <f aca="false">'Published format'!E394</f>
        <v/>
      </c>
      <c r="D393" s="54" t="str">
        <f aca="false">'Published format'!G394</f>
        <v/>
      </c>
    </row>
    <row r="394" customFormat="false" ht="15.75" hidden="false" customHeight="true" outlineLevel="0" collapsed="false">
      <c r="A394" s="22" t="str">
        <f aca="false">'Published format'!D395</f>
        <v/>
      </c>
      <c r="B394" s="5" t="str">
        <f aca="false">'Published format'!F395</f>
        <v/>
      </c>
      <c r="C394" s="22" t="str">
        <f aca="false">'Published format'!E395</f>
        <v/>
      </c>
      <c r="D394" s="54" t="str">
        <f aca="false">'Published format'!G395</f>
        <v/>
      </c>
    </row>
    <row r="395" customFormat="false" ht="15.75" hidden="false" customHeight="true" outlineLevel="0" collapsed="false">
      <c r="A395" s="22" t="str">
        <f aca="false">'Published format'!D396</f>
        <v/>
      </c>
      <c r="B395" s="5" t="str">
        <f aca="false">'Published format'!F396</f>
        <v/>
      </c>
      <c r="C395" s="22" t="str">
        <f aca="false">'Published format'!E396</f>
        <v/>
      </c>
      <c r="D395" s="54" t="str">
        <f aca="false">'Published format'!G396</f>
        <v/>
      </c>
    </row>
    <row r="396" customFormat="false" ht="15.75" hidden="false" customHeight="true" outlineLevel="0" collapsed="false">
      <c r="A396" s="22" t="str">
        <f aca="false">'Published format'!D397</f>
        <v/>
      </c>
      <c r="B396" s="5" t="str">
        <f aca="false">'Published format'!F397</f>
        <v/>
      </c>
      <c r="C396" s="22" t="str">
        <f aca="false">'Published format'!E397</f>
        <v/>
      </c>
      <c r="D396" s="54" t="str">
        <f aca="false">'Published format'!G397</f>
        <v/>
      </c>
    </row>
    <row r="397" customFormat="false" ht="15.75" hidden="false" customHeight="true" outlineLevel="0" collapsed="false">
      <c r="A397" s="22" t="str">
        <f aca="false">'Published format'!D398</f>
        <v/>
      </c>
      <c r="B397" s="5" t="str">
        <f aca="false">'Published format'!F398</f>
        <v/>
      </c>
      <c r="C397" s="22" t="str">
        <f aca="false">'Published format'!E398</f>
        <v/>
      </c>
      <c r="D397" s="54" t="str">
        <f aca="false">'Published format'!G398</f>
        <v/>
      </c>
    </row>
    <row r="398" customFormat="false" ht="15.75" hidden="false" customHeight="true" outlineLevel="0" collapsed="false">
      <c r="A398" s="22" t="str">
        <f aca="false">'Published format'!D399</f>
        <v/>
      </c>
      <c r="B398" s="5" t="str">
        <f aca="false">'Published format'!F399</f>
        <v/>
      </c>
      <c r="C398" s="22" t="str">
        <f aca="false">'Published format'!E399</f>
        <v/>
      </c>
      <c r="D398" s="54" t="str">
        <f aca="false">'Published format'!G399</f>
        <v/>
      </c>
    </row>
    <row r="399" customFormat="false" ht="15.75" hidden="false" customHeight="true" outlineLevel="0" collapsed="false">
      <c r="A399" s="22" t="str">
        <f aca="false">'Published format'!D400</f>
        <v/>
      </c>
      <c r="B399" s="5" t="str">
        <f aca="false">'Published format'!F400</f>
        <v/>
      </c>
      <c r="C399" s="22" t="str">
        <f aca="false">'Published format'!E400</f>
        <v/>
      </c>
      <c r="D399" s="54" t="str">
        <f aca="false">'Published format'!G400</f>
        <v/>
      </c>
    </row>
    <row r="400" customFormat="false" ht="15.75" hidden="false" customHeight="true" outlineLevel="0" collapsed="false">
      <c r="A400" s="22" t="str">
        <f aca="false">'Published format'!D401</f>
        <v/>
      </c>
      <c r="B400" s="5" t="str">
        <f aca="false">'Published format'!F401</f>
        <v/>
      </c>
      <c r="C400" s="22" t="str">
        <f aca="false">'Published format'!E401</f>
        <v/>
      </c>
      <c r="D400" s="54" t="str">
        <f aca="false">'Published format'!G401</f>
        <v/>
      </c>
    </row>
    <row r="401" customFormat="false" ht="15.75" hidden="false" customHeight="true" outlineLevel="0" collapsed="false">
      <c r="A401" s="22" t="str">
        <f aca="false">'Published format'!D402</f>
        <v/>
      </c>
      <c r="B401" s="5" t="str">
        <f aca="false">'Published format'!F402</f>
        <v/>
      </c>
      <c r="C401" s="22" t="str">
        <f aca="false">'Published format'!E402</f>
        <v/>
      </c>
      <c r="D401" s="54" t="str">
        <f aca="false">'Published format'!G402</f>
        <v/>
      </c>
    </row>
    <row r="402" customFormat="false" ht="15.75" hidden="false" customHeight="true" outlineLevel="0" collapsed="false">
      <c r="A402" s="22" t="str">
        <f aca="false">'Published format'!D403</f>
        <v/>
      </c>
      <c r="B402" s="5" t="str">
        <f aca="false">'Published format'!F403</f>
        <v/>
      </c>
      <c r="C402" s="22" t="str">
        <f aca="false">'Published format'!E403</f>
        <v/>
      </c>
      <c r="D402" s="54" t="str">
        <f aca="false">'Published format'!G403</f>
        <v/>
      </c>
    </row>
    <row r="403" customFormat="false" ht="15.75" hidden="false" customHeight="true" outlineLevel="0" collapsed="false">
      <c r="A403" s="22" t="str">
        <f aca="false">'Published format'!D404</f>
        <v/>
      </c>
      <c r="B403" s="5" t="str">
        <f aca="false">'Published format'!F404</f>
        <v/>
      </c>
      <c r="C403" s="22" t="str">
        <f aca="false">'Published format'!E404</f>
        <v/>
      </c>
      <c r="D403" s="54" t="str">
        <f aca="false">'Published format'!G404</f>
        <v/>
      </c>
    </row>
    <row r="404" customFormat="false" ht="15.75" hidden="false" customHeight="true" outlineLevel="0" collapsed="false">
      <c r="A404" s="22" t="str">
        <f aca="false">'Published format'!D405</f>
        <v/>
      </c>
      <c r="B404" s="5" t="str">
        <f aca="false">'Published format'!F405</f>
        <v/>
      </c>
      <c r="C404" s="22" t="str">
        <f aca="false">'Published format'!E405</f>
        <v/>
      </c>
      <c r="D404" s="54" t="str">
        <f aca="false">'Published format'!G405</f>
        <v/>
      </c>
    </row>
    <row r="405" customFormat="false" ht="15.75" hidden="false" customHeight="true" outlineLevel="0" collapsed="false">
      <c r="A405" s="22" t="str">
        <f aca="false">'Published format'!D406</f>
        <v/>
      </c>
      <c r="B405" s="5" t="str">
        <f aca="false">'Published format'!F406</f>
        <v/>
      </c>
      <c r="C405" s="22" t="str">
        <f aca="false">'Published format'!E406</f>
        <v/>
      </c>
      <c r="D405" s="54" t="str">
        <f aca="false">'Published format'!G406</f>
        <v/>
      </c>
    </row>
    <row r="406" customFormat="false" ht="15.75" hidden="false" customHeight="true" outlineLevel="0" collapsed="false">
      <c r="A406" s="22" t="str">
        <f aca="false">'Published format'!D407</f>
        <v/>
      </c>
      <c r="B406" s="5" t="str">
        <f aca="false">'Published format'!F407</f>
        <v/>
      </c>
      <c r="C406" s="22" t="str">
        <f aca="false">'Published format'!E407</f>
        <v/>
      </c>
      <c r="D406" s="54" t="str">
        <f aca="false">'Published format'!G407</f>
        <v/>
      </c>
    </row>
    <row r="407" customFormat="false" ht="15.75" hidden="false" customHeight="true" outlineLevel="0" collapsed="false">
      <c r="A407" s="22" t="str">
        <f aca="false">'Published format'!D408</f>
        <v/>
      </c>
      <c r="B407" s="5" t="str">
        <f aca="false">'Published format'!F408</f>
        <v/>
      </c>
      <c r="C407" s="22" t="str">
        <f aca="false">'Published format'!E408</f>
        <v/>
      </c>
      <c r="D407" s="54" t="str">
        <f aca="false">'Published format'!G408</f>
        <v/>
      </c>
    </row>
    <row r="408" customFormat="false" ht="15.75" hidden="false" customHeight="true" outlineLevel="0" collapsed="false">
      <c r="A408" s="22" t="str">
        <f aca="false">'Published format'!D409</f>
        <v/>
      </c>
      <c r="B408" s="5" t="str">
        <f aca="false">'Published format'!F409</f>
        <v/>
      </c>
      <c r="C408" s="22" t="str">
        <f aca="false">'Published format'!E409</f>
        <v/>
      </c>
      <c r="D408" s="54" t="str">
        <f aca="false">'Published format'!G409</f>
        <v/>
      </c>
    </row>
    <row r="409" customFormat="false" ht="15.75" hidden="false" customHeight="true" outlineLevel="0" collapsed="false">
      <c r="A409" s="22" t="str">
        <f aca="false">'Published format'!D410</f>
        <v/>
      </c>
      <c r="B409" s="5" t="str">
        <f aca="false">'Published format'!F410</f>
        <v/>
      </c>
      <c r="C409" s="22" t="str">
        <f aca="false">'Published format'!E410</f>
        <v/>
      </c>
      <c r="D409" s="54" t="str">
        <f aca="false">'Published format'!G410</f>
        <v/>
      </c>
    </row>
    <row r="410" customFormat="false" ht="15.75" hidden="false" customHeight="true" outlineLevel="0" collapsed="false">
      <c r="A410" s="22" t="str">
        <f aca="false">'Published format'!D411</f>
        <v/>
      </c>
      <c r="B410" s="5" t="str">
        <f aca="false">'Published format'!F411</f>
        <v/>
      </c>
      <c r="C410" s="22" t="str">
        <f aca="false">'Published format'!E411</f>
        <v/>
      </c>
      <c r="D410" s="54" t="str">
        <f aca="false">'Published format'!G411</f>
        <v/>
      </c>
    </row>
    <row r="411" customFormat="false" ht="15.75" hidden="false" customHeight="true" outlineLevel="0" collapsed="false">
      <c r="A411" s="22" t="str">
        <f aca="false">'Published format'!D412</f>
        <v/>
      </c>
      <c r="B411" s="5" t="str">
        <f aca="false">'Published format'!F412</f>
        <v/>
      </c>
      <c r="C411" s="22" t="str">
        <f aca="false">'Published format'!E412</f>
        <v/>
      </c>
      <c r="D411" s="54" t="str">
        <f aca="false">'Published format'!G412</f>
        <v/>
      </c>
    </row>
    <row r="412" customFormat="false" ht="15.75" hidden="false" customHeight="true" outlineLevel="0" collapsed="false">
      <c r="A412" s="22" t="str">
        <f aca="false">'Published format'!D413</f>
        <v/>
      </c>
      <c r="B412" s="5" t="str">
        <f aca="false">'Published format'!F413</f>
        <v/>
      </c>
      <c r="C412" s="22" t="str">
        <f aca="false">'Published format'!E413</f>
        <v/>
      </c>
      <c r="D412" s="54" t="str">
        <f aca="false">'Published format'!G413</f>
        <v/>
      </c>
    </row>
    <row r="413" customFormat="false" ht="15.75" hidden="false" customHeight="true" outlineLevel="0" collapsed="false">
      <c r="A413" s="22" t="str">
        <f aca="false">'Published format'!D414</f>
        <v/>
      </c>
      <c r="B413" s="5" t="str">
        <f aca="false">'Published format'!F414</f>
        <v/>
      </c>
      <c r="C413" s="22" t="str">
        <f aca="false">'Published format'!E414</f>
        <v/>
      </c>
      <c r="D413" s="54" t="str">
        <f aca="false">'Published format'!G414</f>
        <v/>
      </c>
    </row>
    <row r="414" customFormat="false" ht="15.75" hidden="false" customHeight="true" outlineLevel="0" collapsed="false">
      <c r="A414" s="22" t="str">
        <f aca="false">'Published format'!D415</f>
        <v/>
      </c>
      <c r="B414" s="5" t="str">
        <f aca="false">'Published format'!F415</f>
        <v/>
      </c>
      <c r="C414" s="22" t="str">
        <f aca="false">'Published format'!E415</f>
        <v/>
      </c>
      <c r="D414" s="54" t="str">
        <f aca="false">'Published format'!G415</f>
        <v/>
      </c>
    </row>
    <row r="415" customFormat="false" ht="15.75" hidden="false" customHeight="true" outlineLevel="0" collapsed="false">
      <c r="A415" s="22" t="str">
        <f aca="false">'Published format'!D416</f>
        <v/>
      </c>
      <c r="B415" s="5" t="str">
        <f aca="false">'Published format'!F416</f>
        <v/>
      </c>
      <c r="C415" s="22" t="str">
        <f aca="false">'Published format'!E416</f>
        <v/>
      </c>
      <c r="D415" s="54" t="str">
        <f aca="false">'Published format'!G416</f>
        <v/>
      </c>
    </row>
    <row r="416" customFormat="false" ht="15.75" hidden="false" customHeight="true" outlineLevel="0" collapsed="false">
      <c r="A416" s="22" t="str">
        <f aca="false">'Published format'!D417</f>
        <v/>
      </c>
      <c r="B416" s="5" t="str">
        <f aca="false">'Published format'!F417</f>
        <v/>
      </c>
      <c r="C416" s="22" t="str">
        <f aca="false">'Published format'!E417</f>
        <v/>
      </c>
      <c r="D416" s="54" t="str">
        <f aca="false">'Published format'!G417</f>
        <v/>
      </c>
    </row>
    <row r="417" customFormat="false" ht="15.75" hidden="false" customHeight="true" outlineLevel="0" collapsed="false">
      <c r="A417" s="22" t="str">
        <f aca="false">'Published format'!D418</f>
        <v/>
      </c>
      <c r="B417" s="5" t="str">
        <f aca="false">'Published format'!F418</f>
        <v/>
      </c>
      <c r="C417" s="22" t="str">
        <f aca="false">'Published format'!E418</f>
        <v/>
      </c>
      <c r="D417" s="54" t="str">
        <f aca="false">'Published format'!G418</f>
        <v/>
      </c>
    </row>
    <row r="418" customFormat="false" ht="15.75" hidden="false" customHeight="true" outlineLevel="0" collapsed="false">
      <c r="A418" s="22" t="str">
        <f aca="false">'Published format'!D419</f>
        <v/>
      </c>
      <c r="B418" s="5" t="str">
        <f aca="false">'Published format'!F419</f>
        <v/>
      </c>
      <c r="C418" s="22" t="str">
        <f aca="false">'Published format'!E419</f>
        <v/>
      </c>
      <c r="D418" s="54" t="str">
        <f aca="false">'Published format'!G419</f>
        <v/>
      </c>
    </row>
    <row r="419" customFormat="false" ht="15.75" hidden="false" customHeight="true" outlineLevel="0" collapsed="false">
      <c r="A419" s="22" t="str">
        <f aca="false">'Published format'!D420</f>
        <v/>
      </c>
      <c r="B419" s="5" t="str">
        <f aca="false">'Published format'!F420</f>
        <v/>
      </c>
      <c r="C419" s="22" t="str">
        <f aca="false">'Published format'!E420</f>
        <v/>
      </c>
      <c r="D419" s="54" t="str">
        <f aca="false">'Published format'!G420</f>
        <v/>
      </c>
    </row>
    <row r="420" customFormat="false" ht="15.75" hidden="false" customHeight="true" outlineLevel="0" collapsed="false">
      <c r="A420" s="22" t="str">
        <f aca="false">'Published format'!D421</f>
        <v/>
      </c>
      <c r="B420" s="5" t="str">
        <f aca="false">'Published format'!F421</f>
        <v/>
      </c>
      <c r="C420" s="22" t="str">
        <f aca="false">'Published format'!E421</f>
        <v/>
      </c>
      <c r="D420" s="54" t="str">
        <f aca="false">'Published format'!G421</f>
        <v/>
      </c>
    </row>
    <row r="421" customFormat="false" ht="15.75" hidden="false" customHeight="true" outlineLevel="0" collapsed="false">
      <c r="A421" s="22" t="str">
        <f aca="false">'Published format'!D422</f>
        <v/>
      </c>
      <c r="B421" s="5" t="str">
        <f aca="false">'Published format'!F422</f>
        <v/>
      </c>
      <c r="C421" s="22" t="str">
        <f aca="false">'Published format'!E422</f>
        <v/>
      </c>
      <c r="D421" s="54" t="str">
        <f aca="false">'Published format'!G422</f>
        <v/>
      </c>
    </row>
    <row r="422" customFormat="false" ht="15.75" hidden="false" customHeight="true" outlineLevel="0" collapsed="false">
      <c r="A422" s="22" t="str">
        <f aca="false">'Published format'!D423</f>
        <v/>
      </c>
      <c r="B422" s="5" t="str">
        <f aca="false">'Published format'!F423</f>
        <v/>
      </c>
      <c r="C422" s="22" t="str">
        <f aca="false">'Published format'!E423</f>
        <v/>
      </c>
      <c r="D422" s="54" t="str">
        <f aca="false">'Published format'!G423</f>
        <v/>
      </c>
    </row>
    <row r="423" customFormat="false" ht="15.75" hidden="false" customHeight="true" outlineLevel="0" collapsed="false">
      <c r="A423" s="22" t="str">
        <f aca="false">'Published format'!D424</f>
        <v/>
      </c>
      <c r="B423" s="5" t="str">
        <f aca="false">'Published format'!F424</f>
        <v/>
      </c>
      <c r="C423" s="22" t="str">
        <f aca="false">'Published format'!E424</f>
        <v/>
      </c>
      <c r="D423" s="54" t="str">
        <f aca="false">'Published format'!G424</f>
        <v/>
      </c>
    </row>
    <row r="424" customFormat="false" ht="15.75" hidden="false" customHeight="true" outlineLevel="0" collapsed="false">
      <c r="A424" s="22" t="str">
        <f aca="false">'Published format'!D425</f>
        <v/>
      </c>
      <c r="B424" s="5" t="str">
        <f aca="false">'Published format'!F425</f>
        <v/>
      </c>
      <c r="C424" s="22" t="str">
        <f aca="false">'Published format'!E425</f>
        <v/>
      </c>
      <c r="D424" s="54" t="str">
        <f aca="false">'Published format'!G425</f>
        <v/>
      </c>
    </row>
    <row r="425" customFormat="false" ht="15.75" hidden="false" customHeight="true" outlineLevel="0" collapsed="false">
      <c r="A425" s="22" t="str">
        <f aca="false">'Published format'!D426</f>
        <v/>
      </c>
      <c r="B425" s="5" t="str">
        <f aca="false">'Published format'!F426</f>
        <v/>
      </c>
      <c r="C425" s="22" t="str">
        <f aca="false">'Published format'!E426</f>
        <v/>
      </c>
      <c r="D425" s="54" t="str">
        <f aca="false">'Published format'!G426</f>
        <v/>
      </c>
    </row>
    <row r="426" customFormat="false" ht="15.75" hidden="false" customHeight="true" outlineLevel="0" collapsed="false">
      <c r="A426" s="22" t="str">
        <f aca="false">'Published format'!D427</f>
        <v/>
      </c>
      <c r="B426" s="5" t="str">
        <f aca="false">'Published format'!F427</f>
        <v/>
      </c>
      <c r="C426" s="22" t="str">
        <f aca="false">'Published format'!E427</f>
        <v/>
      </c>
      <c r="D426" s="54" t="str">
        <f aca="false">'Published format'!G427</f>
        <v/>
      </c>
    </row>
    <row r="427" customFormat="false" ht="15.75" hidden="false" customHeight="true" outlineLevel="0" collapsed="false">
      <c r="A427" s="22" t="str">
        <f aca="false">'Published format'!D428</f>
        <v/>
      </c>
      <c r="B427" s="5" t="str">
        <f aca="false">'Published format'!F428</f>
        <v/>
      </c>
      <c r="C427" s="22" t="str">
        <f aca="false">'Published format'!E428</f>
        <v/>
      </c>
      <c r="D427" s="54" t="str">
        <f aca="false">'Published format'!G428</f>
        <v/>
      </c>
    </row>
    <row r="428" customFormat="false" ht="15.75" hidden="false" customHeight="true" outlineLevel="0" collapsed="false">
      <c r="A428" s="22" t="str">
        <f aca="false">'Published format'!D429</f>
        <v/>
      </c>
      <c r="B428" s="5" t="str">
        <f aca="false">'Published format'!F429</f>
        <v/>
      </c>
      <c r="C428" s="22" t="str">
        <f aca="false">'Published format'!E429</f>
        <v/>
      </c>
      <c r="D428" s="54" t="str">
        <f aca="false">'Published format'!G429</f>
        <v/>
      </c>
    </row>
    <row r="429" customFormat="false" ht="15.75" hidden="false" customHeight="true" outlineLevel="0" collapsed="false">
      <c r="A429" s="22" t="str">
        <f aca="false">'Published format'!D430</f>
        <v/>
      </c>
      <c r="B429" s="5" t="str">
        <f aca="false">'Published format'!F430</f>
        <v/>
      </c>
      <c r="C429" s="22" t="str">
        <f aca="false">'Published format'!E430</f>
        <v/>
      </c>
      <c r="D429" s="54" t="str">
        <f aca="false">'Published format'!G430</f>
        <v/>
      </c>
    </row>
    <row r="430" customFormat="false" ht="15.75" hidden="false" customHeight="true" outlineLevel="0" collapsed="false">
      <c r="A430" s="22" t="str">
        <f aca="false">'Published format'!D431</f>
        <v/>
      </c>
      <c r="B430" s="5" t="str">
        <f aca="false">'Published format'!F431</f>
        <v/>
      </c>
      <c r="C430" s="22" t="str">
        <f aca="false">'Published format'!E431</f>
        <v/>
      </c>
      <c r="D430" s="54" t="str">
        <f aca="false">'Published format'!G431</f>
        <v/>
      </c>
    </row>
    <row r="431" customFormat="false" ht="15.75" hidden="false" customHeight="true" outlineLevel="0" collapsed="false">
      <c r="A431" s="22" t="str">
        <f aca="false">'Published format'!D432</f>
        <v/>
      </c>
      <c r="B431" s="5" t="str">
        <f aca="false">'Published format'!F432</f>
        <v/>
      </c>
      <c r="C431" s="22" t="str">
        <f aca="false">'Published format'!E432</f>
        <v/>
      </c>
      <c r="D431" s="54" t="str">
        <f aca="false">'Published format'!G432</f>
        <v/>
      </c>
    </row>
    <row r="432" customFormat="false" ht="15.75" hidden="false" customHeight="true" outlineLevel="0" collapsed="false">
      <c r="A432" s="22" t="str">
        <f aca="false">'Published format'!D433</f>
        <v/>
      </c>
      <c r="B432" s="5" t="str">
        <f aca="false">'Published format'!F433</f>
        <v/>
      </c>
      <c r="C432" s="22" t="str">
        <f aca="false">'Published format'!E433</f>
        <v/>
      </c>
      <c r="D432" s="54" t="str">
        <f aca="false">'Published format'!G433</f>
        <v/>
      </c>
    </row>
    <row r="433" customFormat="false" ht="15.75" hidden="false" customHeight="true" outlineLevel="0" collapsed="false">
      <c r="A433" s="22" t="str">
        <f aca="false">'Published format'!D434</f>
        <v/>
      </c>
      <c r="B433" s="5" t="str">
        <f aca="false">'Published format'!F434</f>
        <v/>
      </c>
      <c r="C433" s="22" t="str">
        <f aca="false">'Published format'!E434</f>
        <v/>
      </c>
      <c r="D433" s="54" t="str">
        <f aca="false">'Published format'!G434</f>
        <v/>
      </c>
    </row>
    <row r="434" customFormat="false" ht="15.75" hidden="false" customHeight="true" outlineLevel="0" collapsed="false">
      <c r="A434" s="22" t="str">
        <f aca="false">'Published format'!D435</f>
        <v/>
      </c>
      <c r="B434" s="5" t="str">
        <f aca="false">'Published format'!F435</f>
        <v/>
      </c>
      <c r="C434" s="22" t="str">
        <f aca="false">'Published format'!E435</f>
        <v/>
      </c>
      <c r="D434" s="54" t="str">
        <f aca="false">'Published format'!G435</f>
        <v/>
      </c>
    </row>
    <row r="435" customFormat="false" ht="15.75" hidden="false" customHeight="true" outlineLevel="0" collapsed="false">
      <c r="A435" s="22" t="str">
        <f aca="false">'Published format'!D436</f>
        <v/>
      </c>
      <c r="B435" s="5" t="str">
        <f aca="false">'Published format'!F436</f>
        <v/>
      </c>
      <c r="C435" s="22" t="str">
        <f aca="false">'Published format'!E436</f>
        <v/>
      </c>
      <c r="D435" s="54" t="str">
        <f aca="false">'Published format'!G436</f>
        <v/>
      </c>
    </row>
    <row r="436" customFormat="false" ht="15.75" hidden="false" customHeight="true" outlineLevel="0" collapsed="false">
      <c r="A436" s="22" t="str">
        <f aca="false">'Published format'!D437</f>
        <v/>
      </c>
      <c r="B436" s="5" t="str">
        <f aca="false">'Published format'!F437</f>
        <v/>
      </c>
      <c r="C436" s="22" t="str">
        <f aca="false">'Published format'!E437</f>
        <v/>
      </c>
      <c r="D436" s="54" t="str">
        <f aca="false">'Published format'!G437</f>
        <v/>
      </c>
    </row>
    <row r="437" customFormat="false" ht="15.75" hidden="false" customHeight="true" outlineLevel="0" collapsed="false">
      <c r="A437" s="22" t="str">
        <f aca="false">'Published format'!D438</f>
        <v/>
      </c>
      <c r="B437" s="5" t="str">
        <f aca="false">'Published format'!F438</f>
        <v/>
      </c>
      <c r="C437" s="22" t="str">
        <f aca="false">'Published format'!E438</f>
        <v/>
      </c>
      <c r="D437" s="54" t="str">
        <f aca="false">'Published format'!G438</f>
        <v/>
      </c>
    </row>
    <row r="438" customFormat="false" ht="15.75" hidden="false" customHeight="true" outlineLevel="0" collapsed="false">
      <c r="A438" s="22" t="str">
        <f aca="false">'Published format'!D439</f>
        <v/>
      </c>
      <c r="B438" s="5" t="str">
        <f aca="false">'Published format'!F439</f>
        <v/>
      </c>
      <c r="C438" s="22" t="str">
        <f aca="false">'Published format'!E439</f>
        <v/>
      </c>
      <c r="D438" s="54" t="str">
        <f aca="false">'Published format'!G439</f>
        <v/>
      </c>
    </row>
    <row r="439" customFormat="false" ht="15.75" hidden="false" customHeight="true" outlineLevel="0" collapsed="false">
      <c r="A439" s="22" t="str">
        <f aca="false">'Published format'!D440</f>
        <v/>
      </c>
      <c r="B439" s="5" t="str">
        <f aca="false">'Published format'!F440</f>
        <v/>
      </c>
      <c r="C439" s="22" t="str">
        <f aca="false">'Published format'!E440</f>
        <v/>
      </c>
      <c r="D439" s="54" t="str">
        <f aca="false">'Published format'!G440</f>
        <v/>
      </c>
    </row>
    <row r="440" customFormat="false" ht="15.75" hidden="false" customHeight="true" outlineLevel="0" collapsed="false">
      <c r="A440" s="22" t="str">
        <f aca="false">'Published format'!D441</f>
        <v/>
      </c>
      <c r="B440" s="5" t="str">
        <f aca="false">'Published format'!F441</f>
        <v/>
      </c>
      <c r="C440" s="22" t="str">
        <f aca="false">'Published format'!E441</f>
        <v/>
      </c>
      <c r="D440" s="54" t="str">
        <f aca="false">'Published format'!G441</f>
        <v/>
      </c>
    </row>
    <row r="441" customFormat="false" ht="15.75" hidden="false" customHeight="true" outlineLevel="0" collapsed="false">
      <c r="A441" s="22" t="str">
        <f aca="false">'Published format'!D442</f>
        <v/>
      </c>
      <c r="B441" s="5" t="str">
        <f aca="false">'Published format'!F442</f>
        <v/>
      </c>
      <c r="C441" s="22" t="str">
        <f aca="false">'Published format'!E442</f>
        <v/>
      </c>
      <c r="D441" s="54" t="str">
        <f aca="false">'Published format'!G442</f>
        <v/>
      </c>
    </row>
    <row r="442" customFormat="false" ht="15.75" hidden="false" customHeight="true" outlineLevel="0" collapsed="false">
      <c r="A442" s="22" t="str">
        <f aca="false">'Published format'!D443</f>
        <v/>
      </c>
      <c r="B442" s="5" t="str">
        <f aca="false">'Published format'!F443</f>
        <v/>
      </c>
      <c r="C442" s="22" t="str">
        <f aca="false">'Published format'!E443</f>
        <v/>
      </c>
      <c r="D442" s="54" t="str">
        <f aca="false">'Published format'!G443</f>
        <v/>
      </c>
    </row>
    <row r="443" customFormat="false" ht="15.75" hidden="false" customHeight="true" outlineLevel="0" collapsed="false">
      <c r="A443" s="22" t="str">
        <f aca="false">'Published format'!D444</f>
        <v/>
      </c>
      <c r="B443" s="5" t="str">
        <f aca="false">'Published format'!F444</f>
        <v/>
      </c>
      <c r="C443" s="22" t="str">
        <f aca="false">'Published format'!E444</f>
        <v/>
      </c>
      <c r="D443" s="54" t="str">
        <f aca="false">'Published format'!G444</f>
        <v/>
      </c>
    </row>
    <row r="444" customFormat="false" ht="15.75" hidden="false" customHeight="true" outlineLevel="0" collapsed="false">
      <c r="A444" s="22" t="str">
        <f aca="false">'Published format'!D445</f>
        <v/>
      </c>
      <c r="B444" s="5" t="str">
        <f aca="false">'Published format'!F445</f>
        <v/>
      </c>
      <c r="C444" s="22" t="str">
        <f aca="false">'Published format'!E445</f>
        <v/>
      </c>
      <c r="D444" s="54" t="str">
        <f aca="false">'Published format'!G445</f>
        <v/>
      </c>
    </row>
    <row r="445" customFormat="false" ht="15.75" hidden="false" customHeight="true" outlineLevel="0" collapsed="false">
      <c r="A445" s="22" t="str">
        <f aca="false">'Published format'!D446</f>
        <v/>
      </c>
      <c r="B445" s="5" t="str">
        <f aca="false">'Published format'!F446</f>
        <v/>
      </c>
      <c r="C445" s="22" t="str">
        <f aca="false">'Published format'!E446</f>
        <v/>
      </c>
      <c r="D445" s="54" t="str">
        <f aca="false">'Published format'!G446</f>
        <v/>
      </c>
    </row>
    <row r="446" customFormat="false" ht="15.75" hidden="false" customHeight="true" outlineLevel="0" collapsed="false">
      <c r="A446" s="22" t="str">
        <f aca="false">'Published format'!D447</f>
        <v/>
      </c>
      <c r="B446" s="5" t="str">
        <f aca="false">'Published format'!F447</f>
        <v/>
      </c>
      <c r="C446" s="22" t="str">
        <f aca="false">'Published format'!E447</f>
        <v/>
      </c>
      <c r="D446" s="54" t="str">
        <f aca="false">'Published format'!G447</f>
        <v/>
      </c>
    </row>
    <row r="447" customFormat="false" ht="15.75" hidden="false" customHeight="true" outlineLevel="0" collapsed="false">
      <c r="A447" s="22" t="str">
        <f aca="false">'Published format'!D448</f>
        <v/>
      </c>
      <c r="B447" s="5" t="str">
        <f aca="false">'Published format'!F448</f>
        <v/>
      </c>
      <c r="C447" s="22" t="str">
        <f aca="false">'Published format'!E448</f>
        <v/>
      </c>
      <c r="D447" s="54" t="str">
        <f aca="false">'Published format'!G448</f>
        <v/>
      </c>
    </row>
    <row r="448" customFormat="false" ht="15.75" hidden="false" customHeight="true" outlineLevel="0" collapsed="false">
      <c r="A448" s="22" t="str">
        <f aca="false">'Published format'!D449</f>
        <v/>
      </c>
      <c r="B448" s="5" t="str">
        <f aca="false">'Published format'!F449</f>
        <v/>
      </c>
      <c r="C448" s="22" t="str">
        <f aca="false">'Published format'!E449</f>
        <v/>
      </c>
      <c r="D448" s="54" t="str">
        <f aca="false">'Published format'!G449</f>
        <v/>
      </c>
    </row>
    <row r="449" customFormat="false" ht="15.75" hidden="false" customHeight="true" outlineLevel="0" collapsed="false">
      <c r="A449" s="22" t="str">
        <f aca="false">'Published format'!D450</f>
        <v/>
      </c>
      <c r="B449" s="5" t="str">
        <f aca="false">'Published format'!F450</f>
        <v/>
      </c>
      <c r="C449" s="22" t="str">
        <f aca="false">'Published format'!E450</f>
        <v/>
      </c>
      <c r="D449" s="54" t="str">
        <f aca="false">'Published format'!G450</f>
        <v/>
      </c>
    </row>
    <row r="450" customFormat="false" ht="15.75" hidden="false" customHeight="true" outlineLevel="0" collapsed="false">
      <c r="A450" s="22" t="str">
        <f aca="false">'Published format'!D451</f>
        <v/>
      </c>
      <c r="B450" s="5" t="str">
        <f aca="false">'Published format'!F451</f>
        <v/>
      </c>
      <c r="C450" s="22" t="str">
        <f aca="false">'Published format'!E451</f>
        <v/>
      </c>
      <c r="D450" s="54" t="str">
        <f aca="false">'Published format'!G451</f>
        <v/>
      </c>
    </row>
    <row r="451" customFormat="false" ht="15.75" hidden="false" customHeight="true" outlineLevel="0" collapsed="false">
      <c r="A451" s="22" t="str">
        <f aca="false">'Published format'!D452</f>
        <v/>
      </c>
      <c r="B451" s="5" t="str">
        <f aca="false">'Published format'!F452</f>
        <v/>
      </c>
      <c r="C451" s="22" t="str">
        <f aca="false">'Published format'!E452</f>
        <v/>
      </c>
      <c r="D451" s="54" t="str">
        <f aca="false">'Published format'!G452</f>
        <v/>
      </c>
    </row>
    <row r="452" customFormat="false" ht="15.75" hidden="false" customHeight="true" outlineLevel="0" collapsed="false">
      <c r="A452" s="22" t="str">
        <f aca="false">'Published format'!D453</f>
        <v/>
      </c>
      <c r="B452" s="5" t="str">
        <f aca="false">'Published format'!F453</f>
        <v/>
      </c>
      <c r="C452" s="22" t="str">
        <f aca="false">'Published format'!E453</f>
        <v/>
      </c>
      <c r="D452" s="54" t="str">
        <f aca="false">'Published format'!G453</f>
        <v/>
      </c>
    </row>
    <row r="453" customFormat="false" ht="15.75" hidden="false" customHeight="true" outlineLevel="0" collapsed="false">
      <c r="A453" s="22" t="str">
        <f aca="false">'Published format'!D454</f>
        <v/>
      </c>
      <c r="B453" s="5" t="str">
        <f aca="false">'Published format'!F454</f>
        <v/>
      </c>
      <c r="C453" s="22" t="str">
        <f aca="false">'Published format'!E454</f>
        <v/>
      </c>
      <c r="D453" s="54" t="str">
        <f aca="false">'Published format'!G454</f>
        <v/>
      </c>
    </row>
    <row r="454" customFormat="false" ht="15.75" hidden="false" customHeight="true" outlineLevel="0" collapsed="false">
      <c r="A454" s="22" t="str">
        <f aca="false">'Published format'!D455</f>
        <v/>
      </c>
      <c r="B454" s="5" t="str">
        <f aca="false">'Published format'!F455</f>
        <v/>
      </c>
      <c r="C454" s="22" t="str">
        <f aca="false">'Published format'!E455</f>
        <v/>
      </c>
      <c r="D454" s="54" t="str">
        <f aca="false">'Published format'!G455</f>
        <v/>
      </c>
    </row>
    <row r="455" customFormat="false" ht="15.75" hidden="false" customHeight="true" outlineLevel="0" collapsed="false">
      <c r="A455" s="22" t="str">
        <f aca="false">'Published format'!D456</f>
        <v/>
      </c>
      <c r="B455" s="5" t="str">
        <f aca="false">'Published format'!F456</f>
        <v/>
      </c>
      <c r="C455" s="22" t="str">
        <f aca="false">'Published format'!E456</f>
        <v/>
      </c>
      <c r="D455" s="54" t="str">
        <f aca="false">'Published format'!G456</f>
        <v/>
      </c>
    </row>
    <row r="456" customFormat="false" ht="15.75" hidden="false" customHeight="true" outlineLevel="0" collapsed="false">
      <c r="A456" s="22" t="str">
        <f aca="false">'Published format'!D457</f>
        <v/>
      </c>
      <c r="B456" s="5" t="str">
        <f aca="false">'Published format'!F457</f>
        <v/>
      </c>
      <c r="C456" s="22" t="str">
        <f aca="false">'Published format'!E457</f>
        <v/>
      </c>
      <c r="D456" s="54" t="str">
        <f aca="false">'Published format'!G457</f>
        <v/>
      </c>
    </row>
    <row r="457" customFormat="false" ht="15.75" hidden="false" customHeight="true" outlineLevel="0" collapsed="false">
      <c r="A457" s="22" t="str">
        <f aca="false">'Published format'!D458</f>
        <v/>
      </c>
      <c r="B457" s="5" t="str">
        <f aca="false">'Published format'!F458</f>
        <v/>
      </c>
      <c r="C457" s="22" t="str">
        <f aca="false">'Published format'!E458</f>
        <v/>
      </c>
      <c r="D457" s="54" t="str">
        <f aca="false">'Published format'!G458</f>
        <v/>
      </c>
    </row>
    <row r="458" customFormat="false" ht="15.75" hidden="false" customHeight="true" outlineLevel="0" collapsed="false">
      <c r="A458" s="22" t="str">
        <f aca="false">'Published format'!D459</f>
        <v/>
      </c>
      <c r="B458" s="5" t="str">
        <f aca="false">'Published format'!F459</f>
        <v/>
      </c>
      <c r="C458" s="22" t="str">
        <f aca="false">'Published format'!E459</f>
        <v/>
      </c>
      <c r="D458" s="54" t="str">
        <f aca="false">'Published format'!G459</f>
        <v/>
      </c>
    </row>
    <row r="459" customFormat="false" ht="15.75" hidden="false" customHeight="true" outlineLevel="0" collapsed="false">
      <c r="A459" s="22" t="str">
        <f aca="false">'Published format'!D460</f>
        <v/>
      </c>
      <c r="B459" s="5" t="str">
        <f aca="false">'Published format'!F460</f>
        <v/>
      </c>
      <c r="C459" s="22" t="str">
        <f aca="false">'Published format'!E460</f>
        <v/>
      </c>
      <c r="D459" s="54" t="str">
        <f aca="false">'Published format'!G460</f>
        <v/>
      </c>
    </row>
    <row r="460" customFormat="false" ht="15.75" hidden="false" customHeight="true" outlineLevel="0" collapsed="false">
      <c r="A460" s="22" t="str">
        <f aca="false">'Published format'!D461</f>
        <v/>
      </c>
      <c r="B460" s="5" t="str">
        <f aca="false">'Published format'!F461</f>
        <v/>
      </c>
      <c r="C460" s="22" t="str">
        <f aca="false">'Published format'!E461</f>
        <v/>
      </c>
      <c r="D460" s="54" t="str">
        <f aca="false">'Published format'!G461</f>
        <v/>
      </c>
    </row>
    <row r="461" customFormat="false" ht="15.75" hidden="false" customHeight="true" outlineLevel="0" collapsed="false">
      <c r="A461" s="22" t="str">
        <f aca="false">'Published format'!D462</f>
        <v/>
      </c>
      <c r="B461" s="5" t="str">
        <f aca="false">'Published format'!F462</f>
        <v/>
      </c>
      <c r="C461" s="22" t="str">
        <f aca="false">'Published format'!E462</f>
        <v/>
      </c>
      <c r="D461" s="54" t="str">
        <f aca="false">'Published format'!G462</f>
        <v/>
      </c>
    </row>
    <row r="462" customFormat="false" ht="15.75" hidden="false" customHeight="true" outlineLevel="0" collapsed="false">
      <c r="A462" s="22" t="str">
        <f aca="false">'Published format'!D463</f>
        <v/>
      </c>
      <c r="B462" s="5" t="str">
        <f aca="false">'Published format'!F463</f>
        <v/>
      </c>
      <c r="C462" s="22" t="str">
        <f aca="false">'Published format'!E463</f>
        <v/>
      </c>
      <c r="D462" s="54" t="str">
        <f aca="false">'Published format'!G463</f>
        <v/>
      </c>
    </row>
    <row r="463" customFormat="false" ht="15.75" hidden="false" customHeight="true" outlineLevel="0" collapsed="false">
      <c r="A463" s="22" t="str">
        <f aca="false">'Published format'!D464</f>
        <v/>
      </c>
      <c r="B463" s="5" t="str">
        <f aca="false">'Published format'!F464</f>
        <v/>
      </c>
      <c r="C463" s="22" t="str">
        <f aca="false">'Published format'!E464</f>
        <v/>
      </c>
      <c r="D463" s="54" t="str">
        <f aca="false">'Published format'!G464</f>
        <v/>
      </c>
    </row>
    <row r="464" customFormat="false" ht="15.75" hidden="false" customHeight="true" outlineLevel="0" collapsed="false">
      <c r="A464" s="22" t="str">
        <f aca="false">'Published format'!D465</f>
        <v/>
      </c>
      <c r="B464" s="5" t="str">
        <f aca="false">'Published format'!F465</f>
        <v/>
      </c>
      <c r="C464" s="22" t="str">
        <f aca="false">'Published format'!E465</f>
        <v/>
      </c>
      <c r="D464" s="54" t="str">
        <f aca="false">'Published format'!G465</f>
        <v/>
      </c>
    </row>
    <row r="465" customFormat="false" ht="15.75" hidden="false" customHeight="true" outlineLevel="0" collapsed="false">
      <c r="A465" s="22" t="str">
        <f aca="false">'Published format'!D466</f>
        <v/>
      </c>
      <c r="B465" s="5" t="str">
        <f aca="false">'Published format'!F466</f>
        <v/>
      </c>
      <c r="C465" s="22" t="str">
        <f aca="false">'Published format'!E466</f>
        <v/>
      </c>
      <c r="D465" s="54" t="str">
        <f aca="false">'Published format'!G466</f>
        <v/>
      </c>
    </row>
    <row r="466" customFormat="false" ht="15.75" hidden="false" customHeight="true" outlineLevel="0" collapsed="false">
      <c r="A466" s="22" t="str">
        <f aca="false">'Published format'!D467</f>
        <v/>
      </c>
      <c r="B466" s="5" t="str">
        <f aca="false">'Published format'!F467</f>
        <v/>
      </c>
      <c r="C466" s="22" t="str">
        <f aca="false">'Published format'!E467</f>
        <v/>
      </c>
      <c r="D466" s="54" t="str">
        <f aca="false">'Published format'!G467</f>
        <v/>
      </c>
    </row>
    <row r="467" customFormat="false" ht="15.75" hidden="false" customHeight="true" outlineLevel="0" collapsed="false">
      <c r="A467" s="22" t="str">
        <f aca="false">'Published format'!D468</f>
        <v/>
      </c>
      <c r="B467" s="5" t="str">
        <f aca="false">'Published format'!F468</f>
        <v/>
      </c>
      <c r="C467" s="22" t="str">
        <f aca="false">'Published format'!E468</f>
        <v/>
      </c>
      <c r="D467" s="54" t="str">
        <f aca="false">'Published format'!G468</f>
        <v/>
      </c>
    </row>
    <row r="468" customFormat="false" ht="15.75" hidden="false" customHeight="true" outlineLevel="0" collapsed="false">
      <c r="A468" s="22" t="str">
        <f aca="false">'Published format'!D469</f>
        <v/>
      </c>
      <c r="B468" s="5" t="str">
        <f aca="false">'Published format'!F469</f>
        <v/>
      </c>
      <c r="C468" s="22" t="str">
        <f aca="false">'Published format'!E469</f>
        <v/>
      </c>
      <c r="D468" s="54" t="str">
        <f aca="false">'Published format'!G469</f>
        <v/>
      </c>
    </row>
    <row r="469" customFormat="false" ht="15.75" hidden="false" customHeight="true" outlineLevel="0" collapsed="false">
      <c r="A469" s="22" t="str">
        <f aca="false">'Published format'!D470</f>
        <v/>
      </c>
      <c r="B469" s="5" t="str">
        <f aca="false">'Published format'!F470</f>
        <v/>
      </c>
      <c r="C469" s="22" t="str">
        <f aca="false">'Published format'!E470</f>
        <v/>
      </c>
      <c r="D469" s="54" t="str">
        <f aca="false">'Published format'!G470</f>
        <v/>
      </c>
    </row>
    <row r="470" customFormat="false" ht="15.75" hidden="false" customHeight="true" outlineLevel="0" collapsed="false">
      <c r="A470" s="22" t="str">
        <f aca="false">'Published format'!D471</f>
        <v/>
      </c>
      <c r="B470" s="5" t="str">
        <f aca="false">'Published format'!F471</f>
        <v/>
      </c>
      <c r="C470" s="22" t="str">
        <f aca="false">'Published format'!E471</f>
        <v/>
      </c>
      <c r="D470" s="54" t="str">
        <f aca="false">'Published format'!G471</f>
        <v/>
      </c>
    </row>
    <row r="471" customFormat="false" ht="15.75" hidden="false" customHeight="true" outlineLevel="0" collapsed="false">
      <c r="A471" s="22" t="str">
        <f aca="false">'Published format'!D472</f>
        <v/>
      </c>
      <c r="B471" s="5" t="str">
        <f aca="false">'Published format'!F472</f>
        <v/>
      </c>
      <c r="C471" s="22" t="str">
        <f aca="false">'Published format'!E472</f>
        <v/>
      </c>
      <c r="D471" s="54" t="str">
        <f aca="false">'Published format'!G472</f>
        <v/>
      </c>
    </row>
    <row r="472" customFormat="false" ht="15.75" hidden="false" customHeight="true" outlineLevel="0" collapsed="false">
      <c r="A472" s="22" t="str">
        <f aca="false">'Published format'!D473</f>
        <v/>
      </c>
      <c r="B472" s="5" t="str">
        <f aca="false">'Published format'!F473</f>
        <v/>
      </c>
      <c r="C472" s="22" t="str">
        <f aca="false">'Published format'!E473</f>
        <v/>
      </c>
      <c r="D472" s="54" t="str">
        <f aca="false">'Published format'!G473</f>
        <v/>
      </c>
    </row>
    <row r="473" customFormat="false" ht="15.75" hidden="false" customHeight="true" outlineLevel="0" collapsed="false">
      <c r="A473" s="22" t="str">
        <f aca="false">'Published format'!D474</f>
        <v/>
      </c>
      <c r="B473" s="5" t="str">
        <f aca="false">'Published format'!F474</f>
        <v/>
      </c>
      <c r="C473" s="22" t="str">
        <f aca="false">'Published format'!E474</f>
        <v/>
      </c>
      <c r="D473" s="54" t="str">
        <f aca="false">'Published format'!G474</f>
        <v/>
      </c>
    </row>
    <row r="474" customFormat="false" ht="15.75" hidden="false" customHeight="true" outlineLevel="0" collapsed="false">
      <c r="A474" s="22" t="str">
        <f aca="false">'Published format'!D475</f>
        <v/>
      </c>
      <c r="B474" s="5" t="str">
        <f aca="false">'Published format'!F475</f>
        <v/>
      </c>
      <c r="C474" s="22" t="str">
        <f aca="false">'Published format'!E475</f>
        <v/>
      </c>
      <c r="D474" s="54" t="str">
        <f aca="false">'Published format'!G475</f>
        <v/>
      </c>
    </row>
    <row r="475" customFormat="false" ht="15.75" hidden="false" customHeight="true" outlineLevel="0" collapsed="false">
      <c r="A475" s="22" t="str">
        <f aca="false">'Published format'!D476</f>
        <v/>
      </c>
      <c r="B475" s="5" t="str">
        <f aca="false">'Published format'!F476</f>
        <v/>
      </c>
      <c r="C475" s="22" t="str">
        <f aca="false">'Published format'!E476</f>
        <v/>
      </c>
      <c r="D475" s="54" t="str">
        <f aca="false">'Published format'!G476</f>
        <v/>
      </c>
    </row>
    <row r="476" customFormat="false" ht="15.75" hidden="false" customHeight="true" outlineLevel="0" collapsed="false">
      <c r="A476" s="22" t="str">
        <f aca="false">'Published format'!D477</f>
        <v/>
      </c>
      <c r="B476" s="5" t="str">
        <f aca="false">'Published format'!F477</f>
        <v/>
      </c>
      <c r="C476" s="22" t="str">
        <f aca="false">'Published format'!E477</f>
        <v/>
      </c>
      <c r="D476" s="54" t="str">
        <f aca="false">'Published format'!G477</f>
        <v/>
      </c>
    </row>
    <row r="477" customFormat="false" ht="15.75" hidden="false" customHeight="true" outlineLevel="0" collapsed="false">
      <c r="A477" s="22" t="str">
        <f aca="false">'Published format'!D478</f>
        <v/>
      </c>
      <c r="B477" s="5" t="str">
        <f aca="false">'Published format'!F478</f>
        <v/>
      </c>
      <c r="C477" s="22" t="str">
        <f aca="false">'Published format'!E478</f>
        <v/>
      </c>
      <c r="D477" s="54" t="str">
        <f aca="false">'Published format'!G478</f>
        <v/>
      </c>
    </row>
    <row r="478" customFormat="false" ht="15.75" hidden="false" customHeight="true" outlineLevel="0" collapsed="false">
      <c r="A478" s="22" t="str">
        <f aca="false">'Published format'!D479</f>
        <v/>
      </c>
      <c r="B478" s="5" t="str">
        <f aca="false">'Published format'!F479</f>
        <v/>
      </c>
      <c r="C478" s="22" t="str">
        <f aca="false">'Published format'!E479</f>
        <v/>
      </c>
      <c r="D478" s="54" t="str">
        <f aca="false">'Published format'!G479</f>
        <v/>
      </c>
    </row>
    <row r="479" customFormat="false" ht="15.75" hidden="false" customHeight="true" outlineLevel="0" collapsed="false">
      <c r="A479" s="22" t="str">
        <f aca="false">'Published format'!D480</f>
        <v/>
      </c>
      <c r="B479" s="5" t="str">
        <f aca="false">'Published format'!F480</f>
        <v/>
      </c>
      <c r="C479" s="22" t="str">
        <f aca="false">'Published format'!E480</f>
        <v/>
      </c>
      <c r="D479" s="54" t="str">
        <f aca="false">'Published format'!G480</f>
        <v/>
      </c>
    </row>
    <row r="480" customFormat="false" ht="15.75" hidden="false" customHeight="true" outlineLevel="0" collapsed="false">
      <c r="A480" s="22" t="str">
        <f aca="false">'Published format'!D481</f>
        <v/>
      </c>
      <c r="B480" s="5" t="str">
        <f aca="false">'Published format'!F481</f>
        <v/>
      </c>
      <c r="C480" s="22" t="str">
        <f aca="false">'Published format'!E481</f>
        <v/>
      </c>
      <c r="D480" s="54" t="str">
        <f aca="false">'Published format'!G481</f>
        <v/>
      </c>
    </row>
    <row r="481" customFormat="false" ht="15.75" hidden="false" customHeight="true" outlineLevel="0" collapsed="false">
      <c r="A481" s="22" t="str">
        <f aca="false">'Published format'!D482</f>
        <v/>
      </c>
      <c r="B481" s="5" t="str">
        <f aca="false">'Published format'!F482</f>
        <v/>
      </c>
      <c r="C481" s="22" t="str">
        <f aca="false">'Published format'!E482</f>
        <v/>
      </c>
      <c r="D481" s="54" t="str">
        <f aca="false">'Published format'!G482</f>
        <v/>
      </c>
    </row>
    <row r="482" customFormat="false" ht="15.75" hidden="false" customHeight="true" outlineLevel="0" collapsed="false">
      <c r="A482" s="22" t="str">
        <f aca="false">'Published format'!D483</f>
        <v/>
      </c>
      <c r="B482" s="5" t="str">
        <f aca="false">'Published format'!F483</f>
        <v/>
      </c>
      <c r="C482" s="22" t="str">
        <f aca="false">'Published format'!E483</f>
        <v/>
      </c>
      <c r="D482" s="54" t="str">
        <f aca="false">'Published format'!G483</f>
        <v/>
      </c>
    </row>
    <row r="483" customFormat="false" ht="15.75" hidden="false" customHeight="true" outlineLevel="0" collapsed="false">
      <c r="A483" s="22" t="str">
        <f aca="false">'Published format'!D484</f>
        <v/>
      </c>
      <c r="B483" s="5" t="str">
        <f aca="false">'Published format'!F484</f>
        <v/>
      </c>
      <c r="C483" s="22" t="str">
        <f aca="false">'Published format'!E484</f>
        <v/>
      </c>
      <c r="D483" s="54" t="str">
        <f aca="false">'Published format'!G484</f>
        <v/>
      </c>
    </row>
    <row r="484" customFormat="false" ht="15.75" hidden="false" customHeight="true" outlineLevel="0" collapsed="false">
      <c r="A484" s="22" t="str">
        <f aca="false">'Published format'!D485</f>
        <v/>
      </c>
      <c r="B484" s="5" t="str">
        <f aca="false">'Published format'!F485</f>
        <v/>
      </c>
      <c r="C484" s="22" t="str">
        <f aca="false">'Published format'!E485</f>
        <v/>
      </c>
      <c r="D484" s="54" t="str">
        <f aca="false">'Published format'!G485</f>
        <v/>
      </c>
    </row>
    <row r="485" customFormat="false" ht="15.75" hidden="false" customHeight="true" outlineLevel="0" collapsed="false">
      <c r="A485" s="22" t="str">
        <f aca="false">'Published format'!D486</f>
        <v/>
      </c>
      <c r="B485" s="5" t="str">
        <f aca="false">'Published format'!F486</f>
        <v/>
      </c>
      <c r="C485" s="22" t="str">
        <f aca="false">'Published format'!E486</f>
        <v/>
      </c>
      <c r="D485" s="54" t="str">
        <f aca="false">'Published format'!G486</f>
        <v/>
      </c>
    </row>
    <row r="486" customFormat="false" ht="15.75" hidden="false" customHeight="true" outlineLevel="0" collapsed="false">
      <c r="A486" s="22" t="str">
        <f aca="false">'Published format'!D487</f>
        <v/>
      </c>
      <c r="B486" s="5" t="str">
        <f aca="false">'Published format'!F487</f>
        <v/>
      </c>
      <c r="C486" s="22" t="str">
        <f aca="false">'Published format'!E487</f>
        <v/>
      </c>
      <c r="D486" s="54" t="str">
        <f aca="false">'Published format'!G487</f>
        <v/>
      </c>
    </row>
    <row r="487" customFormat="false" ht="15.75" hidden="false" customHeight="true" outlineLevel="0" collapsed="false">
      <c r="A487" s="22" t="str">
        <f aca="false">'Published format'!D488</f>
        <v/>
      </c>
      <c r="B487" s="5" t="str">
        <f aca="false">'Published format'!F488</f>
        <v/>
      </c>
      <c r="C487" s="22" t="str">
        <f aca="false">'Published format'!E488</f>
        <v/>
      </c>
      <c r="D487" s="54" t="str">
        <f aca="false">'Published format'!G488</f>
        <v/>
      </c>
    </row>
    <row r="488" customFormat="false" ht="15.75" hidden="false" customHeight="true" outlineLevel="0" collapsed="false">
      <c r="A488" s="22" t="str">
        <f aca="false">'Published format'!D489</f>
        <v/>
      </c>
      <c r="B488" s="5" t="str">
        <f aca="false">'Published format'!F489</f>
        <v/>
      </c>
      <c r="C488" s="22" t="str">
        <f aca="false">'Published format'!E489</f>
        <v/>
      </c>
      <c r="D488" s="54" t="str">
        <f aca="false">'Published format'!G489</f>
        <v/>
      </c>
    </row>
    <row r="489" customFormat="false" ht="15.75" hidden="false" customHeight="true" outlineLevel="0" collapsed="false">
      <c r="A489" s="22" t="str">
        <f aca="false">'Published format'!D490</f>
        <v/>
      </c>
      <c r="B489" s="5" t="str">
        <f aca="false">'Published format'!F490</f>
        <v/>
      </c>
      <c r="C489" s="22" t="str">
        <f aca="false">'Published format'!E490</f>
        <v/>
      </c>
      <c r="D489" s="54" t="str">
        <f aca="false">'Published format'!G490</f>
        <v/>
      </c>
    </row>
    <row r="490" customFormat="false" ht="15.75" hidden="false" customHeight="true" outlineLevel="0" collapsed="false">
      <c r="A490" s="22" t="str">
        <f aca="false">'Published format'!D491</f>
        <v/>
      </c>
      <c r="B490" s="5" t="str">
        <f aca="false">'Published format'!F491</f>
        <v/>
      </c>
      <c r="C490" s="22" t="str">
        <f aca="false">'Published format'!E491</f>
        <v/>
      </c>
      <c r="D490" s="54" t="str">
        <f aca="false">'Published format'!G491</f>
        <v/>
      </c>
    </row>
    <row r="491" customFormat="false" ht="15.75" hidden="false" customHeight="true" outlineLevel="0" collapsed="false">
      <c r="A491" s="22" t="str">
        <f aca="false">'Published format'!D492</f>
        <v/>
      </c>
      <c r="B491" s="5" t="str">
        <f aca="false">'Published format'!F492</f>
        <v/>
      </c>
      <c r="C491" s="22" t="str">
        <f aca="false">'Published format'!E492</f>
        <v/>
      </c>
      <c r="D491" s="54" t="str">
        <f aca="false">'Published format'!G492</f>
        <v/>
      </c>
    </row>
    <row r="492" customFormat="false" ht="15.75" hidden="false" customHeight="true" outlineLevel="0" collapsed="false">
      <c r="A492" s="22" t="str">
        <f aca="false">'Published format'!D493</f>
        <v/>
      </c>
      <c r="B492" s="5" t="str">
        <f aca="false">'Published format'!F493</f>
        <v/>
      </c>
      <c r="C492" s="22" t="str">
        <f aca="false">'Published format'!E493</f>
        <v/>
      </c>
      <c r="D492" s="54" t="str">
        <f aca="false">'Published format'!G493</f>
        <v/>
      </c>
    </row>
    <row r="493" customFormat="false" ht="15.75" hidden="false" customHeight="true" outlineLevel="0" collapsed="false">
      <c r="A493" s="22" t="str">
        <f aca="false">'Published format'!D494</f>
        <v/>
      </c>
      <c r="B493" s="5" t="str">
        <f aca="false">'Published format'!F494</f>
        <v/>
      </c>
      <c r="C493" s="22" t="str">
        <f aca="false">'Published format'!E494</f>
        <v/>
      </c>
      <c r="D493" s="54" t="str">
        <f aca="false">'Published format'!G494</f>
        <v/>
      </c>
    </row>
    <row r="494" customFormat="false" ht="15.75" hidden="false" customHeight="true" outlineLevel="0" collapsed="false">
      <c r="A494" s="22" t="str">
        <f aca="false">'Published format'!D495</f>
        <v/>
      </c>
      <c r="B494" s="5" t="str">
        <f aca="false">'Published format'!F495</f>
        <v/>
      </c>
      <c r="C494" s="22" t="str">
        <f aca="false">'Published format'!E495</f>
        <v/>
      </c>
      <c r="D494" s="54" t="str">
        <f aca="false">'Published format'!G495</f>
        <v/>
      </c>
    </row>
    <row r="495" customFormat="false" ht="15.75" hidden="false" customHeight="true" outlineLevel="0" collapsed="false">
      <c r="A495" s="22" t="str">
        <f aca="false">'Published format'!D496</f>
        <v/>
      </c>
      <c r="B495" s="5" t="str">
        <f aca="false">'Published format'!F496</f>
        <v/>
      </c>
      <c r="C495" s="22" t="str">
        <f aca="false">'Published format'!E496</f>
        <v/>
      </c>
      <c r="D495" s="54" t="str">
        <f aca="false">'Published format'!G496</f>
        <v/>
      </c>
    </row>
    <row r="496" customFormat="false" ht="15.75" hidden="false" customHeight="true" outlineLevel="0" collapsed="false">
      <c r="A496" s="22" t="str">
        <f aca="false">'Published format'!D497</f>
        <v/>
      </c>
      <c r="B496" s="5" t="str">
        <f aca="false">'Published format'!F497</f>
        <v/>
      </c>
      <c r="C496" s="22" t="str">
        <f aca="false">'Published format'!E497</f>
        <v/>
      </c>
      <c r="D496" s="54" t="str">
        <f aca="false">'Published format'!G497</f>
        <v/>
      </c>
    </row>
    <row r="497" customFormat="false" ht="15.75" hidden="false" customHeight="true" outlineLevel="0" collapsed="false">
      <c r="A497" s="22" t="str">
        <f aca="false">'Published format'!D498</f>
        <v/>
      </c>
      <c r="B497" s="5" t="str">
        <f aca="false">'Published format'!F498</f>
        <v/>
      </c>
      <c r="C497" s="22" t="str">
        <f aca="false">'Published format'!E498</f>
        <v/>
      </c>
      <c r="D497" s="54" t="str">
        <f aca="false">'Published format'!G498</f>
        <v/>
      </c>
    </row>
    <row r="498" customFormat="false" ht="15.75" hidden="false" customHeight="true" outlineLevel="0" collapsed="false">
      <c r="A498" s="22" t="str">
        <f aca="false">'Published format'!D499</f>
        <v/>
      </c>
      <c r="B498" s="5" t="str">
        <f aca="false">'Published format'!F499</f>
        <v/>
      </c>
      <c r="C498" s="22" t="str">
        <f aca="false">'Published format'!E499</f>
        <v/>
      </c>
      <c r="D498" s="54" t="str">
        <f aca="false">'Published format'!G499</f>
        <v/>
      </c>
    </row>
    <row r="499" customFormat="false" ht="15.75" hidden="false" customHeight="true" outlineLevel="0" collapsed="false">
      <c r="A499" s="22" t="str">
        <f aca="false">'Published format'!D500</f>
        <v/>
      </c>
      <c r="B499" s="5" t="str">
        <f aca="false">'Published format'!F500</f>
        <v/>
      </c>
      <c r="C499" s="22" t="str">
        <f aca="false">'Published format'!E500</f>
        <v/>
      </c>
      <c r="D499" s="54" t="str">
        <f aca="false">'Published format'!G500</f>
        <v/>
      </c>
    </row>
    <row r="500" customFormat="false" ht="15.75" hidden="false" customHeight="true" outlineLevel="0" collapsed="false">
      <c r="A500" s="22" t="str">
        <f aca="false">'Published format'!D501</f>
        <v/>
      </c>
      <c r="B500" s="5" t="str">
        <f aca="false">'Published format'!F501</f>
        <v/>
      </c>
      <c r="C500" s="22" t="str">
        <f aca="false">'Published format'!E501</f>
        <v/>
      </c>
      <c r="D500" s="54" t="str">
        <f aca="false">'Published format'!G501</f>
        <v/>
      </c>
    </row>
    <row r="501" customFormat="false" ht="15.75" hidden="false" customHeight="true" outlineLevel="0" collapsed="false">
      <c r="A501" s="22" t="str">
        <f aca="false">'Published format'!D502</f>
        <v/>
      </c>
      <c r="B501" s="5" t="str">
        <f aca="false">'Published format'!F502</f>
        <v/>
      </c>
      <c r="C501" s="22" t="str">
        <f aca="false">'Published format'!E502</f>
        <v/>
      </c>
      <c r="D501" s="54" t="str">
        <f aca="false">'Published format'!G502</f>
        <v/>
      </c>
    </row>
    <row r="502" customFormat="false" ht="15.75" hidden="false" customHeight="true" outlineLevel="0" collapsed="false">
      <c r="A502" s="22" t="str">
        <f aca="false">'Published format'!D503</f>
        <v/>
      </c>
      <c r="B502" s="5" t="str">
        <f aca="false">'Published format'!F503</f>
        <v/>
      </c>
      <c r="C502" s="22" t="str">
        <f aca="false">'Published format'!E503</f>
        <v/>
      </c>
      <c r="D502" s="54" t="str">
        <f aca="false">'Published format'!G503</f>
        <v/>
      </c>
    </row>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row r="1001" customFormat="false" ht="15.7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0" width="11.43"/>
    <col collapsed="false" customWidth="true" hidden="false" outlineLevel="0" max="2" min="2" style="0" width="12.29"/>
    <col collapsed="false" customWidth="true" hidden="false" outlineLevel="0" max="3" min="3" style="0" width="10.14"/>
    <col collapsed="false" customWidth="true" hidden="false" outlineLevel="0" max="4" min="4" style="0" width="19.29"/>
    <col collapsed="false" customWidth="true" hidden="false" outlineLevel="0" max="5" min="5" style="0" width="15"/>
    <col collapsed="false" customWidth="true" hidden="false" outlineLevel="0" max="6" min="6" style="0" width="6.85"/>
    <col collapsed="false" customWidth="true" hidden="false" outlineLevel="0" max="26" min="7" style="0" width="11.43"/>
  </cols>
  <sheetData>
    <row r="1" customFormat="false" ht="15" hidden="false" customHeight="false" outlineLevel="0" collapsed="false">
      <c r="A1" s="55" t="s">
        <v>771</v>
      </c>
    </row>
    <row r="2" customFormat="false" ht="15" hidden="false" customHeight="false" outlineLevel="0" collapsed="false">
      <c r="A2" s="56" t="s">
        <v>772</v>
      </c>
      <c r="B2" s="56" t="s">
        <v>773</v>
      </c>
      <c r="C2" s="56" t="s">
        <v>774</v>
      </c>
      <c r="D2" s="56" t="s">
        <v>775</v>
      </c>
      <c r="E2" s="56" t="s">
        <v>776</v>
      </c>
    </row>
    <row r="3" customFormat="false" ht="15" hidden="false" customHeight="false" outlineLevel="0" collapsed="false">
      <c r="A3" s="57" t="n">
        <v>1</v>
      </c>
      <c r="B3" s="58" t="str">
        <f aca="false">'Published format'!D4</f>
        <v/>
      </c>
      <c r="C3" s="58" t="str">
        <f aca="false">'Published format'!F4</f>
        <v/>
      </c>
      <c r="D3" s="58" t="str">
        <f aca="false">'Published format'!E4</f>
        <v/>
      </c>
      <c r="E3" s="59" t="str">
        <f aca="false">'Published format'!G4</f>
        <v/>
      </c>
    </row>
    <row r="4" customFormat="false" ht="15" hidden="false" customHeight="false" outlineLevel="0" collapsed="false">
      <c r="A4" s="57" t="n">
        <v>2</v>
      </c>
      <c r="B4" s="58" t="str">
        <f aca="false">'Published format'!D5</f>
        <v/>
      </c>
      <c r="C4" s="58" t="str">
        <f aca="false">'Published format'!F5</f>
        <v/>
      </c>
      <c r="D4" s="58" t="str">
        <f aca="false">'Published format'!E5</f>
        <v/>
      </c>
      <c r="E4" s="59" t="str">
        <f aca="false">'Published format'!G5</f>
        <v/>
      </c>
    </row>
    <row r="5" customFormat="false" ht="15" hidden="false" customHeight="false" outlineLevel="0" collapsed="false">
      <c r="A5" s="57" t="n">
        <v>3</v>
      </c>
      <c r="B5" s="58" t="str">
        <f aca="false">'Published format'!D6</f>
        <v/>
      </c>
      <c r="C5" s="58" t="str">
        <f aca="false">'Published format'!F6</f>
        <v/>
      </c>
      <c r="D5" s="58" t="str">
        <f aca="false">'Published format'!E6</f>
        <v/>
      </c>
      <c r="E5" s="59" t="str">
        <f aca="false">'Published format'!G6</f>
        <v/>
      </c>
    </row>
    <row r="6" customFormat="false" ht="15" hidden="false" customHeight="false" outlineLevel="0" collapsed="false">
      <c r="A6" s="57" t="n">
        <v>4</v>
      </c>
      <c r="B6" s="58" t="str">
        <f aca="false">'Published format'!D7</f>
        <v/>
      </c>
      <c r="C6" s="58" t="str">
        <f aca="false">'Published format'!F7</f>
        <v/>
      </c>
      <c r="D6" s="58" t="str">
        <f aca="false">'Published format'!E7</f>
        <v/>
      </c>
      <c r="E6" s="59" t="str">
        <f aca="false">'Published format'!G7</f>
        <v/>
      </c>
    </row>
    <row r="7" customFormat="false" ht="15" hidden="false" customHeight="false" outlineLevel="0" collapsed="false">
      <c r="A7" s="57" t="n">
        <v>5</v>
      </c>
      <c r="B7" s="58" t="str">
        <f aca="false">'Published format'!D8</f>
        <v/>
      </c>
      <c r="C7" s="58" t="str">
        <f aca="false">'Published format'!F8</f>
        <v/>
      </c>
      <c r="D7" s="58" t="str">
        <f aca="false">'Published format'!E8</f>
        <v/>
      </c>
      <c r="E7" s="59" t="str">
        <f aca="false">'Published format'!G8</f>
        <v/>
      </c>
    </row>
    <row r="8" customFormat="false" ht="15" hidden="false" customHeight="false" outlineLevel="0" collapsed="false">
      <c r="A8" s="57" t="n">
        <v>6</v>
      </c>
      <c r="B8" s="58" t="str">
        <f aca="false">'Published format'!D9</f>
        <v/>
      </c>
      <c r="C8" s="58" t="str">
        <f aca="false">'Published format'!F9</f>
        <v/>
      </c>
      <c r="D8" s="58" t="str">
        <f aca="false">'Published format'!E9</f>
        <v/>
      </c>
      <c r="E8" s="59" t="str">
        <f aca="false">'Published format'!G9</f>
        <v/>
      </c>
    </row>
    <row r="9" customFormat="false" ht="15" hidden="false" customHeight="false" outlineLevel="0" collapsed="false">
      <c r="A9" s="57" t="n">
        <v>7</v>
      </c>
      <c r="B9" s="58" t="str">
        <f aca="false">'Published format'!D10</f>
        <v/>
      </c>
      <c r="C9" s="58" t="str">
        <f aca="false">'Published format'!F10</f>
        <v/>
      </c>
      <c r="D9" s="58" t="str">
        <f aca="false">'Published format'!E10</f>
        <v/>
      </c>
      <c r="E9" s="59" t="str">
        <f aca="false">'Published format'!G10</f>
        <v/>
      </c>
    </row>
    <row r="10" customFormat="false" ht="15" hidden="false" customHeight="false" outlineLevel="0" collapsed="false">
      <c r="A10" s="57" t="n">
        <v>8</v>
      </c>
      <c r="B10" s="58" t="str">
        <f aca="false">'Published format'!D11</f>
        <v/>
      </c>
      <c r="C10" s="58" t="str">
        <f aca="false">'Published format'!F11</f>
        <v/>
      </c>
      <c r="D10" s="58" t="str">
        <f aca="false">'Published format'!E11</f>
        <v/>
      </c>
      <c r="E10" s="59" t="str">
        <f aca="false">'Published format'!G11</f>
        <v/>
      </c>
    </row>
    <row r="11" customFormat="false" ht="15" hidden="false" customHeight="false" outlineLevel="0" collapsed="false">
      <c r="A11" s="57" t="n">
        <v>9</v>
      </c>
      <c r="B11" s="58" t="str">
        <f aca="false">'Published format'!D12</f>
        <v/>
      </c>
      <c r="C11" s="58" t="str">
        <f aca="false">'Published format'!F12</f>
        <v/>
      </c>
      <c r="D11" s="58" t="str">
        <f aca="false">'Published format'!E12</f>
        <v/>
      </c>
      <c r="E11" s="59" t="str">
        <f aca="false">'Published format'!G12</f>
        <v/>
      </c>
    </row>
    <row r="12" customFormat="false" ht="15" hidden="false" customHeight="false" outlineLevel="0" collapsed="false">
      <c r="A12" s="57" t="n">
        <v>10</v>
      </c>
      <c r="B12" s="58" t="str">
        <f aca="false">'Published format'!D13</f>
        <v/>
      </c>
      <c r="C12" s="58" t="str">
        <f aca="false">'Published format'!F13</f>
        <v/>
      </c>
      <c r="D12" s="58" t="str">
        <f aca="false">'Published format'!E13</f>
        <v/>
      </c>
      <c r="E12" s="59" t="str">
        <f aca="false">'Published format'!G13</f>
        <v/>
      </c>
    </row>
    <row r="13" customFormat="false" ht="15" hidden="false" customHeight="false" outlineLevel="0" collapsed="false">
      <c r="A13" s="57" t="n">
        <v>11</v>
      </c>
      <c r="B13" s="58" t="str">
        <f aca="false">'Published format'!D14</f>
        <v/>
      </c>
      <c r="C13" s="58" t="str">
        <f aca="false">'Published format'!F14</f>
        <v/>
      </c>
      <c r="D13" s="58" t="str">
        <f aca="false">'Published format'!E14</f>
        <v/>
      </c>
      <c r="E13" s="59" t="str">
        <f aca="false">'Published format'!G14</f>
        <v/>
      </c>
    </row>
    <row r="14" customFormat="false" ht="15" hidden="false" customHeight="false" outlineLevel="0" collapsed="false">
      <c r="A14" s="57" t="n">
        <v>12</v>
      </c>
      <c r="B14" s="58" t="str">
        <f aca="false">'Published format'!D15</f>
        <v/>
      </c>
      <c r="C14" s="58" t="str">
        <f aca="false">'Published format'!F15</f>
        <v/>
      </c>
      <c r="D14" s="58" t="str">
        <f aca="false">'Published format'!E15</f>
        <v/>
      </c>
      <c r="E14" s="59" t="str">
        <f aca="false">'Published format'!G15</f>
        <v/>
      </c>
    </row>
    <row r="15" customFormat="false" ht="15" hidden="false" customHeight="false" outlineLevel="0" collapsed="false">
      <c r="A15" s="57" t="n">
        <v>13</v>
      </c>
      <c r="B15" s="58" t="str">
        <f aca="false">'Published format'!D16</f>
        <v/>
      </c>
      <c r="C15" s="58" t="str">
        <f aca="false">'Published format'!F16</f>
        <v/>
      </c>
      <c r="D15" s="58" t="str">
        <f aca="false">'Published format'!E16</f>
        <v/>
      </c>
      <c r="E15" s="59" t="str">
        <f aca="false">'Published format'!G16</f>
        <v/>
      </c>
    </row>
    <row r="16" customFormat="false" ht="15" hidden="false" customHeight="false" outlineLevel="0" collapsed="false">
      <c r="A16" s="57" t="n">
        <v>14</v>
      </c>
      <c r="B16" s="58" t="str">
        <f aca="false">'Published format'!D17</f>
        <v/>
      </c>
      <c r="C16" s="58" t="str">
        <f aca="false">'Published format'!F17</f>
        <v/>
      </c>
      <c r="D16" s="58" t="str">
        <f aca="false">'Published format'!E17</f>
        <v/>
      </c>
      <c r="E16" s="59" t="str">
        <f aca="false">'Published format'!G17</f>
        <v/>
      </c>
    </row>
    <row r="17" customFormat="false" ht="15" hidden="false" customHeight="false" outlineLevel="0" collapsed="false">
      <c r="A17" s="57" t="n">
        <v>15</v>
      </c>
      <c r="B17" s="58" t="str">
        <f aca="false">'Published format'!D18</f>
        <v/>
      </c>
      <c r="C17" s="58" t="str">
        <f aca="false">'Published format'!F18</f>
        <v/>
      </c>
      <c r="D17" s="58" t="str">
        <f aca="false">'Published format'!E18</f>
        <v/>
      </c>
      <c r="E17" s="59" t="str">
        <f aca="false">'Published format'!G18</f>
        <v/>
      </c>
    </row>
    <row r="18" customFormat="false" ht="15" hidden="false" customHeight="false" outlineLevel="0" collapsed="false">
      <c r="A18" s="57" t="n">
        <v>16</v>
      </c>
      <c r="B18" s="58" t="str">
        <f aca="false">'Published format'!D19</f>
        <v/>
      </c>
      <c r="C18" s="58" t="str">
        <f aca="false">'Published format'!F19</f>
        <v/>
      </c>
      <c r="D18" s="58" t="str">
        <f aca="false">'Published format'!E19</f>
        <v/>
      </c>
      <c r="E18" s="59" t="str">
        <f aca="false">'Published format'!G19</f>
        <v/>
      </c>
    </row>
    <row r="19" customFormat="false" ht="15" hidden="false" customHeight="false" outlineLevel="0" collapsed="false">
      <c r="A19" s="57" t="n">
        <v>17</v>
      </c>
      <c r="B19" s="58" t="str">
        <f aca="false">'Published format'!D20</f>
        <v/>
      </c>
      <c r="C19" s="58" t="str">
        <f aca="false">'Published format'!F20</f>
        <v/>
      </c>
      <c r="D19" s="58" t="str">
        <f aca="false">'Published format'!E20</f>
        <v/>
      </c>
      <c r="E19" s="59" t="str">
        <f aca="false">'Published format'!G20</f>
        <v/>
      </c>
    </row>
    <row r="20" customFormat="false" ht="15" hidden="false" customHeight="false" outlineLevel="0" collapsed="false">
      <c r="A20" s="57" t="n">
        <v>18</v>
      </c>
      <c r="B20" s="58" t="str">
        <f aca="false">'Published format'!D21</f>
        <v/>
      </c>
      <c r="C20" s="58" t="str">
        <f aca="false">'Published format'!F21</f>
        <v/>
      </c>
      <c r="D20" s="58" t="str">
        <f aca="false">'Published format'!E21</f>
        <v/>
      </c>
      <c r="E20" s="59" t="str">
        <f aca="false">'Published format'!G21</f>
        <v/>
      </c>
    </row>
    <row r="21" customFormat="false" ht="15.75" hidden="false" customHeight="true" outlineLevel="0" collapsed="false">
      <c r="A21" s="57" t="n">
        <v>19</v>
      </c>
      <c r="B21" s="58" t="str">
        <f aca="false">'Published format'!D22</f>
        <v/>
      </c>
      <c r="C21" s="58" t="str">
        <f aca="false">'Published format'!F22</f>
        <v/>
      </c>
      <c r="D21" s="58" t="str">
        <f aca="false">'Published format'!E22</f>
        <v/>
      </c>
      <c r="E21" s="59" t="str">
        <f aca="false">'Published format'!G22</f>
        <v/>
      </c>
    </row>
    <row r="22" customFormat="false" ht="15.75" hidden="false" customHeight="true" outlineLevel="0" collapsed="false">
      <c r="A22" s="57" t="n">
        <v>20</v>
      </c>
      <c r="B22" s="58" t="str">
        <f aca="false">'Published format'!D23</f>
        <v/>
      </c>
      <c r="C22" s="58" t="str">
        <f aca="false">'Published format'!F23</f>
        <v/>
      </c>
      <c r="D22" s="58" t="str">
        <f aca="false">'Published format'!E23</f>
        <v/>
      </c>
      <c r="E22" s="59" t="str">
        <f aca="false">'Published format'!G23</f>
        <v/>
      </c>
    </row>
    <row r="23" customFormat="false" ht="15.75" hidden="false" customHeight="true" outlineLevel="0" collapsed="false">
      <c r="A23" s="60" t="s">
        <v>777</v>
      </c>
      <c r="O23" s="61" t="s">
        <v>778</v>
      </c>
    </row>
    <row r="24" customFormat="false" ht="15.75" hidden="false" customHeight="true" outlineLevel="0" collapsed="false">
      <c r="A24" s="55"/>
    </row>
    <row r="25" customFormat="false" ht="15.75" hidden="false" customHeight="true" outlineLevel="0" collapsed="false">
      <c r="A25" s="55"/>
    </row>
    <row r="26" customFormat="false" ht="15.75" hidden="false" customHeight="true" outlineLevel="0" collapsed="false">
      <c r="A26" s="55"/>
    </row>
    <row r="27" customFormat="false" ht="15.75" hidden="false" customHeight="true" outlineLevel="0" collapsed="false">
      <c r="A27" s="55" t="s">
        <v>779</v>
      </c>
    </row>
    <row r="28" customFormat="false" ht="15.75" hidden="false" customHeight="true" outlineLevel="0" collapsed="false">
      <c r="A28" s="62" t="s">
        <v>772</v>
      </c>
      <c r="B28" s="56" t="s">
        <v>780</v>
      </c>
      <c r="C28" s="56" t="s">
        <v>773</v>
      </c>
      <c r="D28" s="56" t="s">
        <v>774</v>
      </c>
      <c r="E28" s="56" t="s">
        <v>775</v>
      </c>
      <c r="F28" s="56" t="s">
        <v>776</v>
      </c>
    </row>
    <row r="29" customFormat="false" ht="15.75" hidden="false" customHeight="true" outlineLevel="0" collapsed="false">
      <c r="A29" s="57" t="n">
        <v>1</v>
      </c>
      <c r="B29" s="58" t="str">
        <f aca="false" t="array" ref="B29:B29">INDEX('Published format'!A:A, MATCH(C29, 'Published format'!D:D, 0))</f>
        <v/>
      </c>
      <c r="C29" s="58" t="str">
        <f aca="false" t="array" ref="C29:C29">IFERROR(INDEX('Finish order'!H:H,MATCH(MID($A$27,15,2)&amp;":"&amp;A29,'Finish order'!N:N,0)),"")</f>
        <v/>
      </c>
      <c r="D29" s="58" t="str">
        <f aca="false">IF(C29="","","M40")</f>
        <v/>
      </c>
      <c r="E29" s="58" t="str">
        <f aca="false">VLOOKUP(C29,'Published format'!D:G,2,FALSE())</f>
        <v/>
      </c>
      <c r="F29" s="59" t="str">
        <f aca="false">VLOOKUP(C29,'Published format'!D:G,4,FALSE())</f>
        <v/>
      </c>
    </row>
    <row r="30" customFormat="false" ht="15.75" hidden="false" customHeight="true" outlineLevel="0" collapsed="false">
      <c r="A30" s="57" t="n">
        <v>2</v>
      </c>
      <c r="B30" s="58" t="str">
        <f aca="false" t="array" ref="B30:B30">INDEX('Published format'!A:A, MATCH(C30, 'Published format'!D:D, 0))</f>
        <v/>
      </c>
      <c r="C30" s="58" t="str">
        <f aca="false" t="array" ref="C30:C30">IFERROR(INDEX('Finish order'!H:H,MATCH(MID($A$27,15,2)&amp;":"&amp;A30,'Finish order'!N:N,0)),"")</f>
        <v/>
      </c>
      <c r="D30" s="58" t="str">
        <f aca="false">IF(C30="","","M40")</f>
        <v/>
      </c>
      <c r="E30" s="58" t="str">
        <f aca="false">VLOOKUP(C30,'Published format'!D:G,2,FALSE())</f>
        <v/>
      </c>
      <c r="F30" s="59" t="str">
        <f aca="false">VLOOKUP(C30,'Published format'!D:G,4,FALSE())</f>
        <v/>
      </c>
    </row>
    <row r="31" customFormat="false" ht="15.75" hidden="false" customHeight="true" outlineLevel="0" collapsed="false">
      <c r="A31" s="57" t="n">
        <v>3</v>
      </c>
      <c r="B31" s="58" t="str">
        <f aca="false" t="array" ref="B31:B31">INDEX('Published format'!A:A, MATCH(C31, 'Published format'!D:D, 0))</f>
        <v/>
      </c>
      <c r="C31" s="58" t="str">
        <f aca="false" t="array" ref="C31:C31">IFERROR(INDEX('Finish order'!H:H,MATCH(MID($A$27,15,2)&amp;":"&amp;A31,'Finish order'!N:N,0)),"")</f>
        <v/>
      </c>
      <c r="D31" s="58" t="str">
        <f aca="false">IF(C31="","","M40")</f>
        <v/>
      </c>
      <c r="E31" s="58" t="str">
        <f aca="false">VLOOKUP(C31,'Published format'!D:G,2,FALSE())</f>
        <v/>
      </c>
      <c r="F31" s="59" t="str">
        <f aca="false">VLOOKUP(C31,'Published format'!D:G,4,FALSE())</f>
        <v/>
      </c>
    </row>
    <row r="32" customFormat="false" ht="15.75" hidden="false" customHeight="true" outlineLevel="0" collapsed="false">
      <c r="A32" s="55" t="s">
        <v>781</v>
      </c>
      <c r="F32" s="63"/>
    </row>
    <row r="33" customFormat="false" ht="15.75" hidden="false" customHeight="true" outlineLevel="0" collapsed="false">
      <c r="A33" s="57" t="n">
        <v>1</v>
      </c>
      <c r="B33" s="58" t="str">
        <f aca="false" t="array" ref="B33:B33">INDEX('Published format'!A:A, MATCH(C33, 'Published format'!D:D, 0))</f>
        <v/>
      </c>
      <c r="C33" s="58" t="str">
        <f aca="false" t="array" ref="C33:C33">IFERROR(INDEX('Finish order'!H:H,MATCH(MID($A$32,15,2)&amp;":"&amp;A33,'Finish order'!N:N,0)),"")</f>
        <v/>
      </c>
      <c r="D33" s="58" t="str">
        <f aca="false">IF(C33="","","M50")</f>
        <v/>
      </c>
      <c r="E33" s="58" t="str">
        <f aca="false">VLOOKUP(C33,'Published format'!D:G,2,FALSE())</f>
        <v/>
      </c>
      <c r="F33" s="59" t="str">
        <f aca="false">VLOOKUP(C33,'Published format'!D:G,4,FALSE())</f>
        <v/>
      </c>
    </row>
    <row r="34" customFormat="false" ht="15.75" hidden="false" customHeight="true" outlineLevel="0" collapsed="false">
      <c r="A34" s="57" t="n">
        <v>2</v>
      </c>
      <c r="B34" s="58" t="str">
        <f aca="false" t="array" ref="B34:B34">INDEX('Published format'!A:A, MATCH(C34, 'Published format'!D:D, 0))</f>
        <v/>
      </c>
      <c r="C34" s="58" t="str">
        <f aca="false" t="array" ref="C34:C34">IFERROR(INDEX('Finish order'!H:H,MATCH(MID($A$32,15,2)&amp;":"&amp;A34,'Finish order'!N:N,0)),"")</f>
        <v/>
      </c>
      <c r="D34" s="58" t="str">
        <f aca="false">IF(C34="","","M50")</f>
        <v/>
      </c>
      <c r="E34" s="58" t="str">
        <f aca="false">VLOOKUP(C34,'Published format'!D:G,2,FALSE())</f>
        <v/>
      </c>
      <c r="F34" s="59" t="str">
        <f aca="false">VLOOKUP(C34,'Published format'!D:G,4,FALSE())</f>
        <v/>
      </c>
    </row>
    <row r="35" customFormat="false" ht="15.75" hidden="false" customHeight="true" outlineLevel="0" collapsed="false">
      <c r="A35" s="57" t="n">
        <v>3</v>
      </c>
      <c r="B35" s="58" t="str">
        <f aca="false" t="array" ref="B35:B35">INDEX('Published format'!A:A, MATCH(C35, 'Published format'!D:D, 0))</f>
        <v/>
      </c>
      <c r="C35" s="58" t="str">
        <f aca="false" t="array" ref="C35:C35">IFERROR(INDEX('Finish order'!H:H,MATCH(MID($A$32,15,2)&amp;":"&amp;A35,'Finish order'!N:N,0)),"")</f>
        <v/>
      </c>
      <c r="D35" s="58" t="str">
        <f aca="false">IF(C35="","","M50")</f>
        <v/>
      </c>
      <c r="E35" s="58" t="str">
        <f aca="false">VLOOKUP(C35,'Published format'!D:G,2,FALSE())</f>
        <v/>
      </c>
      <c r="F35" s="59" t="str">
        <f aca="false">VLOOKUP(C35,'Published format'!D:G,4,FALSE())</f>
        <v/>
      </c>
    </row>
    <row r="36" customFormat="false" ht="15.75" hidden="false" customHeight="true" outlineLevel="0" collapsed="false">
      <c r="A36" s="55" t="s">
        <v>782</v>
      </c>
      <c r="F36" s="63"/>
    </row>
    <row r="37" customFormat="false" ht="15.75" hidden="false" customHeight="true" outlineLevel="0" collapsed="false">
      <c r="A37" s="57" t="n">
        <v>1</v>
      </c>
      <c r="B37" s="58" t="str">
        <f aca="false" t="array" ref="B37:B37">INDEX('Published format'!A:A, MATCH(C37, 'Published format'!D:D, 0))</f>
        <v/>
      </c>
      <c r="C37" s="58" t="str">
        <f aca="false" t="array" ref="C37:C37">IFERROR(INDEX('Finish order'!H:H,MATCH(MID($A$36,15,2)&amp;":"&amp;A37,'Finish order'!N:N,0)),"")</f>
        <v/>
      </c>
      <c r="D37" s="58" t="str">
        <f aca="false">IF(C37="","","M60")</f>
        <v/>
      </c>
      <c r="E37" s="58" t="str">
        <f aca="false">VLOOKUP(C37,'Published format'!D:G,2,FALSE())</f>
        <v/>
      </c>
      <c r="F37" s="59" t="str">
        <f aca="false">VLOOKUP(C37,'Published format'!D:G,4,FALSE())</f>
        <v/>
      </c>
    </row>
    <row r="38" customFormat="false" ht="15.75" hidden="false" customHeight="true" outlineLevel="0" collapsed="false">
      <c r="A38" s="57" t="n">
        <v>2</v>
      </c>
      <c r="B38" s="58" t="str">
        <f aca="false" t="array" ref="B38:B38">INDEX('Published format'!A:A, MATCH(C38, 'Published format'!D:D, 0))</f>
        <v/>
      </c>
      <c r="C38" s="58" t="str">
        <f aca="false" t="array" ref="C38:C38">IFERROR(INDEX('Finish order'!H:H,MATCH(MID($A$36,15,2)&amp;":"&amp;A38,'Finish order'!N:N,0)),"")</f>
        <v/>
      </c>
      <c r="D38" s="58" t="str">
        <f aca="false">IF(C38="","","M60")</f>
        <v/>
      </c>
      <c r="E38" s="58" t="str">
        <f aca="false">VLOOKUP(C38,'Published format'!D:G,2,FALSE())</f>
        <v/>
      </c>
      <c r="F38" s="59" t="str">
        <f aca="false">VLOOKUP(C38,'Published format'!D:G,4,FALSE())</f>
        <v/>
      </c>
    </row>
    <row r="39" customFormat="false" ht="15.75" hidden="false" customHeight="true" outlineLevel="0" collapsed="false">
      <c r="A39" s="57" t="n">
        <v>3</v>
      </c>
      <c r="B39" s="58" t="str">
        <f aca="false" t="array" ref="B39:B39">INDEX('Published format'!A:A, MATCH(C39, 'Published format'!D:D, 0))</f>
        <v/>
      </c>
      <c r="C39" s="58" t="str">
        <f aca="false" t="array" ref="C39:C39">IFERROR(INDEX('Finish order'!H:H,MATCH(MID($A$36,15,2)&amp;":"&amp;A39,'Finish order'!N:N,0)),"")</f>
        <v/>
      </c>
      <c r="D39" s="58" t="str">
        <f aca="false">IF(C39="","","M60")</f>
        <v/>
      </c>
      <c r="E39" s="58" t="str">
        <f aca="false">VLOOKUP(C39,'Published format'!D:G,2,FALSE())</f>
        <v/>
      </c>
      <c r="F39" s="59" t="str">
        <f aca="false">VLOOKUP(C39,'Published format'!D:G,4,FALSE())</f>
        <v/>
      </c>
    </row>
    <row r="40" customFormat="false" ht="15.75" hidden="false" customHeight="true" outlineLevel="0" collapsed="false">
      <c r="A40" s="55" t="s">
        <v>783</v>
      </c>
      <c r="F40" s="63"/>
    </row>
    <row r="41" customFormat="false" ht="15.75" hidden="false" customHeight="true" outlineLevel="0" collapsed="false">
      <c r="A41" s="57" t="n">
        <v>1</v>
      </c>
      <c r="B41" s="58" t="str">
        <f aca="false" t="array" ref="B41:B41">INDEX('Published format'!A:A, MATCH(C41, 'Published format'!D:D, 0))</f>
        <v/>
      </c>
      <c r="C41" s="58" t="str">
        <f aca="false" t="array" ref="C41:C41">IFERROR(INDEX('Finish order'!H:H,MATCH(MID($A$40,15,2)&amp;":"&amp;A41,'Finish order'!N:N,0)),"")</f>
        <v/>
      </c>
      <c r="D41" s="58" t="str">
        <f aca="false">IF(C41="","","M70")</f>
        <v/>
      </c>
      <c r="E41" s="58" t="str">
        <f aca="false">VLOOKUP(C41,'Published format'!D:G,2,FALSE())</f>
        <v/>
      </c>
      <c r="F41" s="59" t="str">
        <f aca="false">VLOOKUP(C41,'Published format'!D:G,4,FALSE())</f>
        <v/>
      </c>
    </row>
    <row r="42" customFormat="false" ht="15.75" hidden="false" customHeight="true" outlineLevel="0" collapsed="false">
      <c r="A42" s="57" t="n">
        <v>2</v>
      </c>
      <c r="B42" s="58" t="str">
        <f aca="false" t="array" ref="B42:B42">INDEX('Published format'!A:A, MATCH(C42, 'Published format'!D:D, 0))</f>
        <v/>
      </c>
      <c r="C42" s="58" t="str">
        <f aca="false" t="array" ref="C42:C42">IFERROR(INDEX('Finish order'!H:H,MATCH(MID($A$40,15,2)&amp;":"&amp;A42,'Finish order'!N:N,0)),"")</f>
        <v/>
      </c>
      <c r="D42" s="58" t="str">
        <f aca="false">IF(C42="","","M70")</f>
        <v/>
      </c>
      <c r="E42" s="58" t="str">
        <f aca="false">VLOOKUP(C42,'Published format'!D:G,2,FALSE())</f>
        <v/>
      </c>
      <c r="F42" s="59" t="str">
        <f aca="false">VLOOKUP(C42,'Published format'!D:G,4,FALSE())</f>
        <v/>
      </c>
    </row>
    <row r="43" customFormat="false" ht="15.75" hidden="false" customHeight="true" outlineLevel="0" collapsed="false">
      <c r="A43" s="64"/>
      <c r="F43" s="63"/>
    </row>
    <row r="44" customFormat="false" ht="15.75" hidden="false" customHeight="true" outlineLevel="0" collapsed="false">
      <c r="A44" s="55" t="s">
        <v>784</v>
      </c>
      <c r="F44" s="63"/>
    </row>
    <row r="45" customFormat="false" ht="15.75" hidden="false" customHeight="true" outlineLevel="0" collapsed="false">
      <c r="A45" s="56" t="s">
        <v>772</v>
      </c>
      <c r="B45" s="56" t="s">
        <v>785</v>
      </c>
      <c r="C45" s="56" t="s">
        <v>773</v>
      </c>
      <c r="D45" s="56" t="s">
        <v>774</v>
      </c>
      <c r="E45" s="56" t="s">
        <v>775</v>
      </c>
      <c r="F45" s="65" t="s">
        <v>776</v>
      </c>
    </row>
    <row r="46" customFormat="false" ht="15.75" hidden="false" customHeight="true" outlineLevel="0" collapsed="false">
      <c r="A46" s="57" t="n">
        <v>1</v>
      </c>
      <c r="B46" s="58" t="str">
        <f aca="false" t="array" ref="B46:B46">INDEX('Published format'!A:A, MATCH(C46, 'Published format'!D:D, 0))</f>
        <v/>
      </c>
      <c r="C46" s="58" t="str">
        <f aca="false">'Results 10 year vets'!Q2</f>
        <v/>
      </c>
      <c r="D46" s="58" t="str">
        <f aca="false" t="array" ref="D46:D46">INDEX('Published format'!F:F, MATCH(C46, 'Published format'!D:D, 0))</f>
        <v/>
      </c>
      <c r="E46" s="58" t="str">
        <f aca="false" t="array" ref="E46:E46">INDEX('Published format'!E:E, MATCH(C46, 'Published format'!D:D, 0))</f>
        <v/>
      </c>
      <c r="F46" s="59" t="str">
        <f aca="false" t="array" ref="F46:F46">INDEX('Published format'!G:G, MATCH(C46, 'Published format'!D:D, 0))</f>
        <v/>
      </c>
    </row>
    <row r="47" customFormat="false" ht="15.75" hidden="false" customHeight="true" outlineLevel="0" collapsed="false">
      <c r="A47" s="57" t="n">
        <v>2</v>
      </c>
      <c r="B47" s="58" t="str">
        <f aca="false" t="array" ref="B47:B47">INDEX('Published format'!A:A, MATCH(C47, 'Published format'!D:D, 0))</f>
        <v/>
      </c>
      <c r="C47" s="58" t="str">
        <f aca="false">'Results 10 year vets'!Q3</f>
        <v/>
      </c>
      <c r="D47" s="58" t="str">
        <f aca="false" t="array" ref="D47:D47">INDEX('Published format'!F:F, MATCH(C47, 'Published format'!D:D, 0))</f>
        <v/>
      </c>
      <c r="E47" s="58" t="str">
        <f aca="false" t="array" ref="E47:E47">INDEX('Published format'!E:E, MATCH(C47, 'Published format'!D:D, 0))</f>
        <v/>
      </c>
      <c r="F47" s="59" t="str">
        <f aca="false" t="array" ref="F47:F47">INDEX('Published format'!G:G, MATCH(C47, 'Published format'!D:D, 0))</f>
        <v/>
      </c>
    </row>
    <row r="48" customFormat="false" ht="15.75" hidden="false" customHeight="true" outlineLevel="0" collapsed="false">
      <c r="A48" s="57" t="n">
        <v>3</v>
      </c>
      <c r="B48" s="58" t="str">
        <f aca="false" t="array" ref="B48:B48">INDEX('Published format'!A:A, MATCH(C48, 'Published format'!D:D, 0))</f>
        <v/>
      </c>
      <c r="C48" s="58" t="str">
        <f aca="false">'Results 10 year vets'!Q4</f>
        <v/>
      </c>
      <c r="D48" s="58" t="str">
        <f aca="false" t="array" ref="D48:D48">INDEX('Published format'!F:F, MATCH(C48, 'Published format'!D:D, 0))</f>
        <v/>
      </c>
      <c r="E48" s="58" t="str">
        <f aca="false" t="array" ref="E48:E48">INDEX('Published format'!E:E, MATCH(C48, 'Published format'!D:D, 0))</f>
        <v/>
      </c>
      <c r="F48" s="59" t="str">
        <f aca="false" t="array" ref="F48:F48">INDEX('Published format'!G:G, MATCH(C48, 'Published format'!D:D, 0))</f>
        <v/>
      </c>
    </row>
    <row r="49" customFormat="false" ht="15.75" hidden="false" customHeight="true" outlineLevel="0" collapsed="false">
      <c r="A49" s="57" t="n">
        <v>4</v>
      </c>
      <c r="B49" s="58" t="str">
        <f aca="false" t="array" ref="B49:B49">INDEX('Published format'!A:A, MATCH(C49, 'Published format'!D:D, 0))</f>
        <v/>
      </c>
      <c r="C49" s="58" t="str">
        <f aca="false">'Results 10 year vets'!Q5</f>
        <v/>
      </c>
      <c r="D49" s="58" t="str">
        <f aca="false" t="array" ref="D49:D49">INDEX('Published format'!F:F, MATCH(C49, 'Published format'!D:D, 0))</f>
        <v/>
      </c>
      <c r="E49" s="58" t="str">
        <f aca="false" t="array" ref="E49:E49">INDEX('Published format'!E:E, MATCH(C49, 'Published format'!D:D, 0))</f>
        <v/>
      </c>
      <c r="F49" s="59" t="str">
        <f aca="false" t="array" ref="F49:F49">INDEX('Published format'!G:G, MATCH(C49, 'Published format'!D:D, 0))</f>
        <v/>
      </c>
    </row>
    <row r="50" customFormat="false" ht="15.75" hidden="false" customHeight="true" outlineLevel="0" collapsed="false">
      <c r="A50" s="57" t="n">
        <v>5</v>
      </c>
      <c r="B50" s="58" t="str">
        <f aca="false" t="array" ref="B50:B50">INDEX('Published format'!A:A, MATCH(C50, 'Published format'!D:D, 0))</f>
        <v/>
      </c>
      <c r="C50" s="58" t="str">
        <f aca="false">'Results 10 year vets'!Q6</f>
        <v/>
      </c>
      <c r="D50" s="58" t="str">
        <f aca="false" t="array" ref="D50:D50">INDEX('Published format'!F:F, MATCH(C50, 'Published format'!D:D, 0))</f>
        <v/>
      </c>
      <c r="E50" s="58" t="str">
        <f aca="false" t="array" ref="E50:E50">INDEX('Published format'!E:E, MATCH(C50, 'Published format'!D:D, 0))</f>
        <v/>
      </c>
      <c r="F50" s="59" t="str">
        <f aca="false" t="array" ref="F50:F50">INDEX('Published format'!G:G, MATCH(C50, 'Published format'!D:D, 0))</f>
        <v/>
      </c>
    </row>
    <row r="51" customFormat="false" ht="15.75" hidden="false" customHeight="true" outlineLevel="0" collapsed="false">
      <c r="A51" s="57" t="n">
        <v>6</v>
      </c>
      <c r="B51" s="58" t="str">
        <f aca="false" t="array" ref="B51:B51">INDEX('Published format'!A:A, MATCH(C51, 'Published format'!D:D, 0))</f>
        <v/>
      </c>
      <c r="C51" s="58" t="str">
        <f aca="false">'Results 10 year vets'!Q7</f>
        <v/>
      </c>
      <c r="D51" s="58" t="str">
        <f aca="false" t="array" ref="D51:D51">INDEX('Published format'!F:F, MATCH(C51, 'Published format'!D:D, 0))</f>
        <v/>
      </c>
      <c r="E51" s="58" t="str">
        <f aca="false" t="array" ref="E51:E51">INDEX('Published format'!E:E, MATCH(C51, 'Published format'!D:D, 0))</f>
        <v/>
      </c>
      <c r="F51" s="59" t="str">
        <f aca="false" t="array" ref="F51:F51">INDEX('Published format'!G:G, MATCH(C51, 'Published format'!D:D, 0))</f>
        <v/>
      </c>
    </row>
    <row r="52" customFormat="false" ht="15.75" hidden="false" customHeight="true" outlineLevel="0" collapsed="false">
      <c r="A52" s="57" t="n">
        <v>7</v>
      </c>
      <c r="B52" s="58" t="str">
        <f aca="false" t="array" ref="B52:B52">INDEX('Published format'!A:A, MATCH(C52, 'Published format'!D:D, 0))</f>
        <v/>
      </c>
      <c r="C52" s="58" t="str">
        <f aca="false">'Results 10 year vets'!Q8</f>
        <v/>
      </c>
      <c r="D52" s="58" t="str">
        <f aca="false" t="array" ref="D52:D52">INDEX('Published format'!F:F, MATCH(C52, 'Published format'!D:D, 0))</f>
        <v/>
      </c>
      <c r="E52" s="58" t="str">
        <f aca="false" t="array" ref="E52:E52">INDEX('Published format'!E:E, MATCH(C52, 'Published format'!D:D, 0))</f>
        <v/>
      </c>
      <c r="F52" s="59" t="str">
        <f aca="false" t="array" ref="F52:F52">INDEX('Published format'!G:G, MATCH(C52, 'Published format'!D:D, 0))</f>
        <v/>
      </c>
    </row>
    <row r="53" customFormat="false" ht="15.75" hidden="false" customHeight="true" outlineLevel="0" collapsed="false">
      <c r="A53" s="57" t="n">
        <v>8</v>
      </c>
      <c r="B53" s="58" t="str">
        <f aca="false" t="array" ref="B53:B53">INDEX('Published format'!A:A, MATCH(C53, 'Published format'!D:D, 0))</f>
        <v/>
      </c>
      <c r="C53" s="58" t="str">
        <f aca="false">'Results 10 year vets'!Q9</f>
        <v/>
      </c>
      <c r="D53" s="58" t="str">
        <f aca="false" t="array" ref="D53:D53">INDEX('Published format'!F:F, MATCH(C53, 'Published format'!D:D, 0))</f>
        <v/>
      </c>
      <c r="E53" s="58" t="str">
        <f aca="false" t="array" ref="E53:E53">INDEX('Published format'!E:E, MATCH(C53, 'Published format'!D:D, 0))</f>
        <v/>
      </c>
      <c r="F53" s="59" t="str">
        <f aca="false" t="array" ref="F53:F53">INDEX('Published format'!G:G, MATCH(C53, 'Published format'!D:D, 0))</f>
        <v/>
      </c>
    </row>
    <row r="54" customFormat="false" ht="15.75" hidden="false" customHeight="true" outlineLevel="0" collapsed="false">
      <c r="A54" s="57" t="n">
        <v>9</v>
      </c>
      <c r="B54" s="58" t="str">
        <f aca="false" t="array" ref="B54:B54">INDEX('Published format'!A:A, MATCH(C54, 'Published format'!D:D, 0))</f>
        <v/>
      </c>
      <c r="C54" s="58" t="str">
        <f aca="false">'Results 10 year vets'!Q10</f>
        <v/>
      </c>
      <c r="D54" s="58" t="str">
        <f aca="false" t="array" ref="D54:D54">INDEX('Published format'!F:F, MATCH(C54, 'Published format'!D:D, 0))</f>
        <v/>
      </c>
      <c r="E54" s="58" t="str">
        <f aca="false" t="array" ref="E54:E54">INDEX('Published format'!E:E, MATCH(C54, 'Published format'!D:D, 0))</f>
        <v/>
      </c>
      <c r="F54" s="59" t="str">
        <f aca="false" t="array" ref="F54:F54">INDEX('Published format'!G:G, MATCH(C54, 'Published format'!D:D, 0))</f>
        <v/>
      </c>
    </row>
    <row r="55" customFormat="false" ht="15.75" hidden="false" customHeight="true" outlineLevel="0" collapsed="false">
      <c r="A55" s="57" t="n">
        <v>10</v>
      </c>
      <c r="B55" s="58" t="str">
        <f aca="false" t="array" ref="B55:B55">INDEX('Published format'!A:A, MATCH(C55, 'Published format'!D:D, 0))</f>
        <v/>
      </c>
      <c r="C55" s="58" t="str">
        <f aca="false">'Results 10 year vets'!Q11</f>
        <v/>
      </c>
      <c r="D55" s="58" t="str">
        <f aca="false" t="array" ref="D55:D55">INDEX('Published format'!F:F, MATCH(C55, 'Published format'!D:D, 0))</f>
        <v/>
      </c>
      <c r="E55" s="58" t="str">
        <f aca="false" t="array" ref="E55:E55">INDEX('Published format'!E:E, MATCH(C55, 'Published format'!D:D, 0))</f>
        <v/>
      </c>
      <c r="F55" s="59" t="str">
        <f aca="false" t="array" ref="F55:F55">INDEX('Published format'!G:G, MATCH(C55, 'Published format'!D:D, 0))</f>
        <v/>
      </c>
    </row>
    <row r="56" customFormat="false" ht="15.75" hidden="false" customHeight="true" outlineLevel="0" collapsed="false">
      <c r="A56" s="55" t="s">
        <v>786</v>
      </c>
      <c r="F56" s="63"/>
    </row>
    <row r="57" customFormat="false" ht="15.75" hidden="false" customHeight="true" outlineLevel="0" collapsed="false">
      <c r="A57" s="57" t="n">
        <v>1</v>
      </c>
      <c r="B57" s="58" t="str">
        <f aca="false" t="array" ref="B57:B57">INDEX('Published format'!A:A, MATCH(C57, 'Published format'!D:D, 0))</f>
        <v/>
      </c>
      <c r="C57" s="58" t="str">
        <f aca="false" t="array" ref="C57:C57">IFERROR(INDEX('Finish order'!H:H,MATCH(MID($A$56,15,2)&amp;":"&amp;A57,'Finish order'!N:N,0)),"")</f>
        <v/>
      </c>
      <c r="D57" s="58" t="str">
        <f aca="false">IF(C57="","","W40")</f>
        <v/>
      </c>
      <c r="E57" s="58" t="str">
        <f aca="false">VLOOKUP(C57,'Published format'!D:G,2,FALSE())</f>
        <v/>
      </c>
      <c r="F57" s="59" t="str">
        <f aca="false">VLOOKUP(C57,'Published format'!D:G,4,FALSE())</f>
        <v/>
      </c>
    </row>
    <row r="58" customFormat="false" ht="15.75" hidden="false" customHeight="true" outlineLevel="0" collapsed="false">
      <c r="A58" s="57" t="n">
        <v>2</v>
      </c>
      <c r="B58" s="58" t="str">
        <f aca="false" t="array" ref="B58:B58">INDEX('Published format'!A:A, MATCH(C58, 'Published format'!D:D, 0))</f>
        <v/>
      </c>
      <c r="C58" s="58" t="str">
        <f aca="false" t="array" ref="C58:C58">IFERROR(INDEX('Finish order'!H:H,MATCH(MID($A$56,15,2)&amp;":"&amp;A58,'Finish order'!N:N,0)),"")</f>
        <v/>
      </c>
      <c r="D58" s="58" t="str">
        <f aca="false">IF(C58="","","W40")</f>
        <v/>
      </c>
      <c r="E58" s="58" t="str">
        <f aca="false">VLOOKUP(C58,'Published format'!D:G,2,FALSE())</f>
        <v/>
      </c>
      <c r="F58" s="59" t="str">
        <f aca="false">VLOOKUP(C58,'Published format'!D:G,4,FALSE())</f>
        <v/>
      </c>
    </row>
    <row r="59" customFormat="false" ht="15.75" hidden="false" customHeight="true" outlineLevel="0" collapsed="false">
      <c r="A59" s="57" t="n">
        <v>3</v>
      </c>
      <c r="B59" s="58" t="str">
        <f aca="false" t="array" ref="B59:B59">INDEX('Published format'!A:A, MATCH(C59, 'Published format'!D:D, 0))</f>
        <v/>
      </c>
      <c r="C59" s="58" t="str">
        <f aca="false" t="array" ref="C59:C59">IFERROR(INDEX('Finish order'!H:H,MATCH(MID($A$56,15,2)&amp;":"&amp;A59,'Finish order'!N:N,0)),"")</f>
        <v/>
      </c>
      <c r="D59" s="58" t="str">
        <f aca="false">IF(C59="","","W40")</f>
        <v/>
      </c>
      <c r="E59" s="58" t="str">
        <f aca="false">VLOOKUP(C59,'Published format'!D:G,2,FALSE())</f>
        <v/>
      </c>
      <c r="F59" s="59" t="str">
        <f aca="false">VLOOKUP(C59,'Published format'!D:G,4,FALSE())</f>
        <v/>
      </c>
    </row>
    <row r="60" customFormat="false" ht="15.75" hidden="false" customHeight="true" outlineLevel="0" collapsed="false">
      <c r="A60" s="55" t="s">
        <v>787</v>
      </c>
      <c r="F60" s="63"/>
    </row>
    <row r="61" customFormat="false" ht="15.75" hidden="false" customHeight="true" outlineLevel="0" collapsed="false">
      <c r="A61" s="57" t="n">
        <v>1</v>
      </c>
      <c r="B61" s="58" t="str">
        <f aca="false" t="array" ref="B61:B61">INDEX('Published format'!A:A, MATCH(C61, 'Published format'!D:D, 0))</f>
        <v/>
      </c>
      <c r="C61" s="58" t="str">
        <f aca="false" t="array" ref="C61:C61">IFERROR(INDEX('Finish order'!H:H,MATCH(MID($A$60,15,2)&amp;":"&amp;A61,'Finish order'!N:N,0)),"")</f>
        <v/>
      </c>
      <c r="D61" s="58" t="str">
        <f aca="false">IF(C61="","","W50")</f>
        <v/>
      </c>
      <c r="E61" s="58" t="str">
        <f aca="false">VLOOKUP(C61,'Published format'!D:G,2,FALSE())</f>
        <v/>
      </c>
      <c r="F61" s="59" t="str">
        <f aca="false">VLOOKUP(C61,'Published format'!D:G,4,FALSE())</f>
        <v/>
      </c>
    </row>
    <row r="62" customFormat="false" ht="15.75" hidden="false" customHeight="true" outlineLevel="0" collapsed="false">
      <c r="A62" s="57" t="n">
        <v>2</v>
      </c>
      <c r="B62" s="58" t="str">
        <f aca="false" t="array" ref="B62:B62">INDEX('Published format'!A:A, MATCH(C62, 'Published format'!D:D, 0))</f>
        <v/>
      </c>
      <c r="C62" s="58" t="str">
        <f aca="false" t="array" ref="C62:C62">IFERROR(INDEX('Finish order'!H:H,MATCH(MID($A$60,15,2)&amp;":"&amp;A62,'Finish order'!N:N,0)),"")</f>
        <v/>
      </c>
      <c r="D62" s="58" t="str">
        <f aca="false">IF(C62="","","W50")</f>
        <v/>
      </c>
      <c r="E62" s="58" t="str">
        <f aca="false">VLOOKUP(C62,'Published format'!D:G,2,FALSE())</f>
        <v/>
      </c>
      <c r="F62" s="59" t="str">
        <f aca="false">VLOOKUP(C62,'Published format'!D:G,4,FALSE())</f>
        <v/>
      </c>
    </row>
    <row r="63" customFormat="false" ht="15.75" hidden="false" customHeight="true" outlineLevel="0" collapsed="false">
      <c r="A63" s="57" t="n">
        <v>3</v>
      </c>
      <c r="B63" s="58" t="str">
        <f aca="false" t="array" ref="B63:B63">INDEX('Published format'!A:A, MATCH(C63, 'Published format'!D:D, 0))</f>
        <v/>
      </c>
      <c r="C63" s="58" t="str">
        <f aca="false" t="array" ref="C63:C63">IFERROR(INDEX('Finish order'!H:H,MATCH(MID($A$60,15,2)&amp;":"&amp;A63,'Finish order'!N:N,0)),"")</f>
        <v/>
      </c>
      <c r="D63" s="58" t="str">
        <f aca="false">IF(C63="","","W50")</f>
        <v/>
      </c>
      <c r="E63" s="58" t="str">
        <f aca="false">VLOOKUP(C63,'Published format'!D:G,2,FALSE())</f>
        <v/>
      </c>
      <c r="F63" s="59" t="str">
        <f aca="false">VLOOKUP(C63,'Published format'!D:G,4,FALSE())</f>
        <v/>
      </c>
    </row>
    <row r="64" customFormat="false" ht="15.75" hidden="false" customHeight="true" outlineLevel="0" collapsed="false">
      <c r="A64" s="55" t="s">
        <v>788</v>
      </c>
      <c r="F64" s="63"/>
    </row>
    <row r="65" customFormat="false" ht="15.75" hidden="false" customHeight="true" outlineLevel="0" collapsed="false">
      <c r="A65" s="57" t="n">
        <v>1</v>
      </c>
      <c r="B65" s="58" t="str">
        <f aca="false" t="array" ref="B65:B65">INDEX('Published format'!A:A, MATCH(C65, 'Published format'!D:D, 0))</f>
        <v/>
      </c>
      <c r="C65" s="58" t="str">
        <f aca="false" t="array" ref="C65:C65">IFERROR(INDEX('Finish order'!H:H,MATCH(MID($A$64,15,2)&amp;":"&amp;A65,'Finish order'!N:N,0)),"")</f>
        <v/>
      </c>
      <c r="D65" s="58" t="str">
        <f aca="false">IF(C65="","","W60")</f>
        <v/>
      </c>
      <c r="E65" s="58" t="str">
        <f aca="false">VLOOKUP(C65,'Published format'!D:G,2,FALSE())</f>
        <v/>
      </c>
      <c r="F65" s="59" t="str">
        <f aca="false">VLOOKUP(C65,'Published format'!D:G,4,FALSE())</f>
        <v/>
      </c>
    </row>
    <row r="66" customFormat="false" ht="15.75" hidden="false" customHeight="true" outlineLevel="0" collapsed="false">
      <c r="A66" s="57" t="n">
        <v>2</v>
      </c>
      <c r="B66" s="58" t="str">
        <f aca="false" t="array" ref="B66:B66">INDEX('Published format'!A:A, MATCH(C66, 'Published format'!D:D, 0))</f>
        <v/>
      </c>
      <c r="C66" s="58" t="str">
        <f aca="false" t="array" ref="C66:C66">IFERROR(INDEX('Finish order'!H:H,MATCH(MID($A$64,15,2)&amp;":"&amp;A66,'Finish order'!N:N,0)),"")</f>
        <v/>
      </c>
      <c r="D66" s="58" t="str">
        <f aca="false">IF(C66="","","W60")</f>
        <v/>
      </c>
      <c r="E66" s="58" t="str">
        <f aca="false">VLOOKUP(C66,'Published format'!D:G,2,FALSE())</f>
        <v/>
      </c>
      <c r="F66" s="59" t="str">
        <f aca="false">VLOOKUP(C66,'Published format'!D:G,4,FALSE())</f>
        <v/>
      </c>
    </row>
    <row r="67" customFormat="false" ht="15.75" hidden="false" customHeight="true" outlineLevel="0" collapsed="false">
      <c r="A67" s="55" t="s">
        <v>789</v>
      </c>
      <c r="F67" s="63"/>
    </row>
    <row r="68" customFormat="false" ht="15.75" hidden="false" customHeight="true" outlineLevel="0" collapsed="false">
      <c r="A68" s="57" t="n">
        <v>1</v>
      </c>
      <c r="B68" s="58" t="str">
        <f aca="false" t="array" ref="B68:B68">INDEX('Published format'!A:A, MATCH(C68, 'Published format'!D:D, 0))</f>
        <v/>
      </c>
      <c r="C68" s="58" t="str">
        <f aca="false" t="array" ref="C68:C68">IFERROR(INDEX('Finish order'!H:H,MATCH(MID($A$67,15,2)&amp;":"&amp;A68,'Finish order'!N:N,0)),"")</f>
        <v/>
      </c>
      <c r="D68" s="58" t="str">
        <f aca="false">IF(C68="","","W70")</f>
        <v/>
      </c>
      <c r="E68" s="58" t="str">
        <f aca="false">VLOOKUP(C68,'Published format'!D:G,2,FALSE())</f>
        <v/>
      </c>
      <c r="F68" s="59" t="str">
        <f aca="false">VLOOKUP(C68,'Published format'!D:G,4,FALSE())</f>
        <v/>
      </c>
    </row>
    <row r="69" customFormat="false" ht="15.75" hidden="false" customHeight="true" outlineLevel="0" collapsed="false">
      <c r="A69" s="57" t="n">
        <v>2</v>
      </c>
      <c r="B69" s="58" t="str">
        <f aca="false" t="array" ref="B69:B69">INDEX('Published format'!A:A, MATCH(C69, 'Published format'!D:D, 0))</f>
        <v/>
      </c>
      <c r="C69" s="58" t="str">
        <f aca="false" t="array" ref="C69:C69">IFERROR(INDEX('Finish order'!H:H,MATCH(MID($A$67,15,2)&amp;":"&amp;A69,'Finish order'!N:N,0)),"")</f>
        <v/>
      </c>
      <c r="D69" s="58" t="str">
        <f aca="false">IF(C69="","","W70")</f>
        <v/>
      </c>
      <c r="E69" s="58" t="str">
        <f aca="false">VLOOKUP(C69,'Published format'!D:G,2,FALSE())</f>
        <v/>
      </c>
      <c r="F69" s="59" t="str">
        <f aca="false">VLOOKUP(C69,'Published format'!D:G,4,FALSE())</f>
        <v/>
      </c>
    </row>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3359375" defaultRowHeight="15" zeroHeight="false" outlineLevelRow="0" outlineLevelCol="0"/>
  <cols>
    <col collapsed="false" customWidth="true" hidden="false" outlineLevel="0" max="26" min="1" style="0" width="11.43"/>
  </cols>
  <sheetData>
    <row r="1" customFormat="false" ht="15" hidden="false" customHeight="false" outlineLevel="0" collapsed="false">
      <c r="A1" s="66" t="s">
        <v>431</v>
      </c>
      <c r="B1" s="67" t="s">
        <v>469</v>
      </c>
      <c r="C1" s="67" t="s">
        <v>470</v>
      </c>
      <c r="D1" s="68" t="s">
        <v>33</v>
      </c>
      <c r="E1" s="69" t="s">
        <v>34</v>
      </c>
      <c r="F1" s="68" t="s">
        <v>36</v>
      </c>
      <c r="G1" s="70" t="s">
        <v>435</v>
      </c>
    </row>
    <row r="2" customFormat="false" ht="15" hidden="false" customHeight="false" outlineLevel="0" collapsed="false">
      <c r="A2" s="11" t="str">
        <f aca="false">'Published format'!A4</f>
        <v/>
      </c>
      <c r="B2" s="11" t="str">
        <f aca="false">'Published format'!B4</f>
        <v/>
      </c>
      <c r="C2" s="11" t="str">
        <f aca="false">'Published format'!C4</f>
        <v/>
      </c>
      <c r="D2" s="11" t="str">
        <f aca="false">'Published format'!D4</f>
        <v/>
      </c>
      <c r="E2" s="11" t="str">
        <f aca="false">'Published format'!E4</f>
        <v/>
      </c>
      <c r="F2" s="11" t="str">
        <f aca="false">'Published format'!F4</f>
        <v/>
      </c>
      <c r="G2" s="71" t="str">
        <f aca="false">'Published format'!G4</f>
        <v/>
      </c>
    </row>
    <row r="3" customFormat="false" ht="15" hidden="false" customHeight="false" outlineLevel="0" collapsed="false">
      <c r="A3" s="11" t="str">
        <f aca="false">'Published format'!A5</f>
        <v/>
      </c>
      <c r="B3" s="11" t="str">
        <f aca="false">'Published format'!B5</f>
        <v/>
      </c>
      <c r="C3" s="11" t="str">
        <f aca="false">'Published format'!C5</f>
        <v/>
      </c>
      <c r="D3" s="11" t="str">
        <f aca="false">'Published format'!D5</f>
        <v/>
      </c>
      <c r="E3" s="11" t="str">
        <f aca="false">'Published format'!E5</f>
        <v/>
      </c>
      <c r="F3" s="11" t="str">
        <f aca="false">'Published format'!F5</f>
        <v/>
      </c>
      <c r="G3" s="71" t="str">
        <f aca="false">'Published format'!G5</f>
        <v/>
      </c>
    </row>
    <row r="4" customFormat="false" ht="15" hidden="false" customHeight="false" outlineLevel="0" collapsed="false">
      <c r="A4" s="11" t="str">
        <f aca="false">'Published format'!A6</f>
        <v/>
      </c>
      <c r="B4" s="11" t="str">
        <f aca="false">'Published format'!B6</f>
        <v/>
      </c>
      <c r="C4" s="11" t="str">
        <f aca="false">'Published format'!C6</f>
        <v/>
      </c>
      <c r="D4" s="11" t="str">
        <f aca="false">'Published format'!D6</f>
        <v/>
      </c>
      <c r="E4" s="11" t="str">
        <f aca="false">'Published format'!E6</f>
        <v/>
      </c>
      <c r="F4" s="11" t="str">
        <f aca="false">'Published format'!F6</f>
        <v/>
      </c>
      <c r="G4" s="71" t="str">
        <f aca="false">'Published format'!G6</f>
        <v/>
      </c>
    </row>
    <row r="5" customFormat="false" ht="15" hidden="false" customHeight="false" outlineLevel="0" collapsed="false">
      <c r="A5" s="11" t="str">
        <f aca="false">'Published format'!A7</f>
        <v/>
      </c>
      <c r="B5" s="11" t="str">
        <f aca="false">'Published format'!B7</f>
        <v/>
      </c>
      <c r="C5" s="11" t="str">
        <f aca="false">'Published format'!C7</f>
        <v/>
      </c>
      <c r="D5" s="11" t="str">
        <f aca="false">'Published format'!D7</f>
        <v/>
      </c>
      <c r="E5" s="11" t="str">
        <f aca="false">'Published format'!E7</f>
        <v/>
      </c>
      <c r="F5" s="11" t="str">
        <f aca="false">'Published format'!F7</f>
        <v/>
      </c>
      <c r="G5" s="71" t="str">
        <f aca="false">'Published format'!G7</f>
        <v/>
      </c>
    </row>
    <row r="6" customFormat="false" ht="15" hidden="false" customHeight="false" outlineLevel="0" collapsed="false">
      <c r="A6" s="11" t="str">
        <f aca="false">'Published format'!A8</f>
        <v/>
      </c>
      <c r="B6" s="11" t="str">
        <f aca="false">'Published format'!B8</f>
        <v/>
      </c>
      <c r="C6" s="11" t="str">
        <f aca="false">'Published format'!C8</f>
        <v/>
      </c>
      <c r="D6" s="11" t="str">
        <f aca="false">'Published format'!D8</f>
        <v/>
      </c>
      <c r="E6" s="11" t="str">
        <f aca="false">'Published format'!E8</f>
        <v/>
      </c>
      <c r="F6" s="11" t="str">
        <f aca="false">'Published format'!F8</f>
        <v/>
      </c>
      <c r="G6" s="71" t="str">
        <f aca="false">'Published format'!G8</f>
        <v/>
      </c>
    </row>
    <row r="7" customFormat="false" ht="15" hidden="false" customHeight="false" outlineLevel="0" collapsed="false">
      <c r="A7" s="11" t="str">
        <f aca="false">'Published format'!A9</f>
        <v/>
      </c>
      <c r="B7" s="11" t="str">
        <f aca="false">'Published format'!B9</f>
        <v/>
      </c>
      <c r="C7" s="11" t="str">
        <f aca="false">'Published format'!C9</f>
        <v/>
      </c>
      <c r="D7" s="11" t="str">
        <f aca="false">'Published format'!D9</f>
        <v/>
      </c>
      <c r="E7" s="11" t="str">
        <f aca="false">'Published format'!E9</f>
        <v/>
      </c>
      <c r="F7" s="11" t="str">
        <f aca="false">'Published format'!F9</f>
        <v/>
      </c>
      <c r="G7" s="71" t="str">
        <f aca="false">'Published format'!G9</f>
        <v/>
      </c>
    </row>
    <row r="8" customFormat="false" ht="15" hidden="false" customHeight="false" outlineLevel="0" collapsed="false">
      <c r="A8" s="11" t="str">
        <f aca="false">'Published format'!A10</f>
        <v/>
      </c>
      <c r="B8" s="11" t="str">
        <f aca="false">'Published format'!B10</f>
        <v/>
      </c>
      <c r="C8" s="11" t="str">
        <f aca="false">'Published format'!C10</f>
        <v/>
      </c>
      <c r="D8" s="11" t="str">
        <f aca="false">'Published format'!D10</f>
        <v/>
      </c>
      <c r="E8" s="11" t="str">
        <f aca="false">'Published format'!E10</f>
        <v/>
      </c>
      <c r="F8" s="11" t="str">
        <f aca="false">'Published format'!F10</f>
        <v/>
      </c>
      <c r="G8" s="71" t="str">
        <f aca="false">'Published format'!G10</f>
        <v/>
      </c>
    </row>
    <row r="9" customFormat="false" ht="15" hidden="false" customHeight="false" outlineLevel="0" collapsed="false">
      <c r="A9" s="11" t="str">
        <f aca="false">'Published format'!A11</f>
        <v/>
      </c>
      <c r="B9" s="11" t="str">
        <f aca="false">'Published format'!B11</f>
        <v/>
      </c>
      <c r="C9" s="11" t="str">
        <f aca="false">'Published format'!C11</f>
        <v/>
      </c>
      <c r="D9" s="11" t="str">
        <f aca="false">'Published format'!D11</f>
        <v/>
      </c>
      <c r="E9" s="11" t="str">
        <f aca="false">'Published format'!E11</f>
        <v/>
      </c>
      <c r="F9" s="11" t="str">
        <f aca="false">'Published format'!F11</f>
        <v/>
      </c>
      <c r="G9" s="71" t="str">
        <f aca="false">'Published format'!G11</f>
        <v/>
      </c>
    </row>
    <row r="10" customFormat="false" ht="15" hidden="false" customHeight="false" outlineLevel="0" collapsed="false">
      <c r="A10" s="11" t="str">
        <f aca="false">'Published format'!A12</f>
        <v/>
      </c>
      <c r="B10" s="11" t="str">
        <f aca="false">'Published format'!B12</f>
        <v/>
      </c>
      <c r="C10" s="11" t="str">
        <f aca="false">'Published format'!C12</f>
        <v/>
      </c>
      <c r="D10" s="11" t="str">
        <f aca="false">'Published format'!D12</f>
        <v/>
      </c>
      <c r="E10" s="11" t="str">
        <f aca="false">'Published format'!E12</f>
        <v/>
      </c>
      <c r="F10" s="11" t="str">
        <f aca="false">'Published format'!F12</f>
        <v/>
      </c>
      <c r="G10" s="71" t="str">
        <f aca="false">'Published format'!G12</f>
        <v/>
      </c>
    </row>
    <row r="11" customFormat="false" ht="15" hidden="false" customHeight="false" outlineLevel="0" collapsed="false">
      <c r="A11" s="11" t="str">
        <f aca="false">'Published format'!A13</f>
        <v/>
      </c>
      <c r="B11" s="11" t="str">
        <f aca="false">'Published format'!B13</f>
        <v/>
      </c>
      <c r="C11" s="11" t="str">
        <f aca="false">'Published format'!C13</f>
        <v/>
      </c>
      <c r="D11" s="11" t="str">
        <f aca="false">'Published format'!D13</f>
        <v/>
      </c>
      <c r="E11" s="11" t="str">
        <f aca="false">'Published format'!E13</f>
        <v/>
      </c>
      <c r="F11" s="11" t="str">
        <f aca="false">'Published format'!F13</f>
        <v/>
      </c>
      <c r="G11" s="71" t="str">
        <f aca="false">'Published format'!G13</f>
        <v/>
      </c>
    </row>
    <row r="12" customFormat="false" ht="15" hidden="false" customHeight="false" outlineLevel="0" collapsed="false">
      <c r="A12" s="11" t="str">
        <f aca="false">'Published format'!A14</f>
        <v/>
      </c>
      <c r="B12" s="11" t="str">
        <f aca="false">'Published format'!B14</f>
        <v/>
      </c>
      <c r="C12" s="11" t="str">
        <f aca="false">'Published format'!C14</f>
        <v/>
      </c>
      <c r="D12" s="11" t="str">
        <f aca="false">'Published format'!D14</f>
        <v/>
      </c>
      <c r="E12" s="11" t="str">
        <f aca="false">'Published format'!E14</f>
        <v/>
      </c>
      <c r="F12" s="11" t="str">
        <f aca="false">'Published format'!F14</f>
        <v/>
      </c>
      <c r="G12" s="71" t="str">
        <f aca="false">'Published format'!G14</f>
        <v/>
      </c>
    </row>
    <row r="13" customFormat="false" ht="15" hidden="false" customHeight="false" outlineLevel="0" collapsed="false">
      <c r="A13" s="11" t="str">
        <f aca="false">'Published format'!A15</f>
        <v/>
      </c>
      <c r="B13" s="11" t="str">
        <f aca="false">'Published format'!B15</f>
        <v/>
      </c>
      <c r="C13" s="11" t="str">
        <f aca="false">'Published format'!C15</f>
        <v/>
      </c>
      <c r="D13" s="11" t="str">
        <f aca="false">'Published format'!D15</f>
        <v/>
      </c>
      <c r="E13" s="11" t="str">
        <f aca="false">'Published format'!E15</f>
        <v/>
      </c>
      <c r="F13" s="11" t="str">
        <f aca="false">'Published format'!F15</f>
        <v/>
      </c>
      <c r="G13" s="71" t="str">
        <f aca="false">'Published format'!G15</f>
        <v/>
      </c>
    </row>
    <row r="14" customFormat="false" ht="15" hidden="false" customHeight="false" outlineLevel="0" collapsed="false">
      <c r="A14" s="11" t="str">
        <f aca="false">'Published format'!A16</f>
        <v/>
      </c>
      <c r="B14" s="11" t="str">
        <f aca="false">'Published format'!B16</f>
        <v/>
      </c>
      <c r="C14" s="11" t="str">
        <f aca="false">'Published format'!C16</f>
        <v/>
      </c>
      <c r="D14" s="11" t="str">
        <f aca="false">'Published format'!D16</f>
        <v/>
      </c>
      <c r="E14" s="11" t="str">
        <f aca="false">'Published format'!E16</f>
        <v/>
      </c>
      <c r="F14" s="11" t="str">
        <f aca="false">'Published format'!F16</f>
        <v/>
      </c>
      <c r="G14" s="71" t="str">
        <f aca="false">'Published format'!G16</f>
        <v/>
      </c>
    </row>
    <row r="15" customFormat="false" ht="15" hidden="false" customHeight="false" outlineLevel="0" collapsed="false">
      <c r="A15" s="11" t="str">
        <f aca="false">'Published format'!A17</f>
        <v/>
      </c>
      <c r="B15" s="11" t="str">
        <f aca="false">'Published format'!B17</f>
        <v/>
      </c>
      <c r="C15" s="11" t="str">
        <f aca="false">'Published format'!C17</f>
        <v/>
      </c>
      <c r="D15" s="11" t="str">
        <f aca="false">'Published format'!D17</f>
        <v/>
      </c>
      <c r="E15" s="11" t="str">
        <f aca="false">'Published format'!E17</f>
        <v/>
      </c>
      <c r="F15" s="11" t="str">
        <f aca="false">'Published format'!F17</f>
        <v/>
      </c>
      <c r="G15" s="71" t="str">
        <f aca="false">'Published format'!G17</f>
        <v/>
      </c>
    </row>
    <row r="16" customFormat="false" ht="15" hidden="false" customHeight="false" outlineLevel="0" collapsed="false">
      <c r="A16" s="11" t="str">
        <f aca="false">'Published format'!A18</f>
        <v/>
      </c>
      <c r="B16" s="11" t="str">
        <f aca="false">'Published format'!B18</f>
        <v/>
      </c>
      <c r="C16" s="11" t="str">
        <f aca="false">'Published format'!C18</f>
        <v/>
      </c>
      <c r="D16" s="11" t="str">
        <f aca="false">'Published format'!D18</f>
        <v/>
      </c>
      <c r="E16" s="11" t="str">
        <f aca="false">'Published format'!E18</f>
        <v/>
      </c>
      <c r="F16" s="11" t="str">
        <f aca="false">'Published format'!F18</f>
        <v/>
      </c>
      <c r="G16" s="71" t="str">
        <f aca="false">'Published format'!G18</f>
        <v/>
      </c>
    </row>
    <row r="17" customFormat="false" ht="15" hidden="false" customHeight="false" outlineLevel="0" collapsed="false">
      <c r="A17" s="11" t="str">
        <f aca="false">'Published format'!A19</f>
        <v/>
      </c>
      <c r="B17" s="11" t="str">
        <f aca="false">'Published format'!B19</f>
        <v/>
      </c>
      <c r="C17" s="11" t="str">
        <f aca="false">'Published format'!C19</f>
        <v/>
      </c>
      <c r="D17" s="11" t="str">
        <f aca="false">'Published format'!D19</f>
        <v/>
      </c>
      <c r="E17" s="11" t="str">
        <f aca="false">'Published format'!E19</f>
        <v/>
      </c>
      <c r="F17" s="11" t="str">
        <f aca="false">'Published format'!F19</f>
        <v/>
      </c>
      <c r="G17" s="71" t="str">
        <f aca="false">'Published format'!G19</f>
        <v/>
      </c>
    </row>
    <row r="18" customFormat="false" ht="15" hidden="false" customHeight="false" outlineLevel="0" collapsed="false">
      <c r="A18" s="11" t="str">
        <f aca="false">'Published format'!A20</f>
        <v/>
      </c>
      <c r="B18" s="11" t="str">
        <f aca="false">'Published format'!B20</f>
        <v/>
      </c>
      <c r="C18" s="11" t="str">
        <f aca="false">'Published format'!C20</f>
        <v/>
      </c>
      <c r="D18" s="11" t="str">
        <f aca="false">'Published format'!D20</f>
        <v/>
      </c>
      <c r="E18" s="11" t="str">
        <f aca="false">'Published format'!E20</f>
        <v/>
      </c>
      <c r="F18" s="11" t="str">
        <f aca="false">'Published format'!F20</f>
        <v/>
      </c>
      <c r="G18" s="71" t="str">
        <f aca="false">'Published format'!G20</f>
        <v/>
      </c>
    </row>
    <row r="19" customFormat="false" ht="15" hidden="false" customHeight="false" outlineLevel="0" collapsed="false">
      <c r="A19" s="11" t="str">
        <f aca="false">'Published format'!A21</f>
        <v/>
      </c>
      <c r="B19" s="11" t="str">
        <f aca="false">'Published format'!B21</f>
        <v/>
      </c>
      <c r="C19" s="11" t="str">
        <f aca="false">'Published format'!C21</f>
        <v/>
      </c>
      <c r="D19" s="11" t="str">
        <f aca="false">'Published format'!D21</f>
        <v/>
      </c>
      <c r="E19" s="11" t="str">
        <f aca="false">'Published format'!E21</f>
        <v/>
      </c>
      <c r="F19" s="11" t="str">
        <f aca="false">'Published format'!F21</f>
        <v/>
      </c>
      <c r="G19" s="71" t="str">
        <f aca="false">'Published format'!G21</f>
        <v/>
      </c>
    </row>
    <row r="20" customFormat="false" ht="15" hidden="false" customHeight="false" outlineLevel="0" collapsed="false">
      <c r="A20" s="11" t="str">
        <f aca="false">'Published format'!A22</f>
        <v/>
      </c>
      <c r="B20" s="11" t="str">
        <f aca="false">'Published format'!B22</f>
        <v/>
      </c>
      <c r="C20" s="11" t="str">
        <f aca="false">'Published format'!C22</f>
        <v/>
      </c>
      <c r="D20" s="11" t="str">
        <f aca="false">'Published format'!D22</f>
        <v/>
      </c>
      <c r="E20" s="11" t="str">
        <f aca="false">'Published format'!E22</f>
        <v/>
      </c>
      <c r="F20" s="11" t="str">
        <f aca="false">'Published format'!F22</f>
        <v/>
      </c>
      <c r="G20" s="71" t="str">
        <f aca="false">'Published format'!G22</f>
        <v/>
      </c>
    </row>
    <row r="21" customFormat="false" ht="15.75" hidden="false" customHeight="true" outlineLevel="0" collapsed="false">
      <c r="A21" s="11" t="str">
        <f aca="false">'Published format'!A23</f>
        <v/>
      </c>
      <c r="B21" s="11" t="str">
        <f aca="false">'Published format'!B23</f>
        <v/>
      </c>
      <c r="C21" s="11" t="str">
        <f aca="false">'Published format'!C23</f>
        <v/>
      </c>
      <c r="D21" s="11" t="str">
        <f aca="false">'Published format'!D23</f>
        <v/>
      </c>
      <c r="E21" s="11" t="str">
        <f aca="false">'Published format'!E23</f>
        <v/>
      </c>
      <c r="F21" s="11" t="str">
        <f aca="false">'Published format'!F23</f>
        <v/>
      </c>
      <c r="G21" s="71" t="str">
        <f aca="false">'Published format'!G23</f>
        <v/>
      </c>
    </row>
    <row r="22" customFormat="false" ht="15.75" hidden="false" customHeight="true" outlineLevel="0" collapsed="false">
      <c r="A22" s="11" t="str">
        <f aca="false">'Published format'!A24</f>
        <v/>
      </c>
      <c r="B22" s="11" t="str">
        <f aca="false">'Published format'!B24</f>
        <v/>
      </c>
      <c r="C22" s="11" t="str">
        <f aca="false">'Published format'!C24</f>
        <v/>
      </c>
      <c r="D22" s="11" t="str">
        <f aca="false">'Published format'!D24</f>
        <v/>
      </c>
      <c r="E22" s="11" t="str">
        <f aca="false">'Published format'!E24</f>
        <v/>
      </c>
      <c r="F22" s="11" t="str">
        <f aca="false">'Published format'!F24</f>
        <v/>
      </c>
      <c r="G22" s="71" t="str">
        <f aca="false">'Published format'!G24</f>
        <v/>
      </c>
    </row>
    <row r="23" customFormat="false" ht="15.75" hidden="false" customHeight="true" outlineLevel="0" collapsed="false">
      <c r="A23" s="11" t="str">
        <f aca="false">'Published format'!A25</f>
        <v/>
      </c>
      <c r="B23" s="11" t="str">
        <f aca="false">'Published format'!B25</f>
        <v/>
      </c>
      <c r="C23" s="11" t="str">
        <f aca="false">'Published format'!C25</f>
        <v/>
      </c>
      <c r="D23" s="11" t="str">
        <f aca="false">'Published format'!D25</f>
        <v/>
      </c>
      <c r="E23" s="11" t="str">
        <f aca="false">'Published format'!E25</f>
        <v/>
      </c>
      <c r="F23" s="11" t="str">
        <f aca="false">'Published format'!F25</f>
        <v/>
      </c>
      <c r="G23" s="71" t="str">
        <f aca="false">'Published format'!G25</f>
        <v/>
      </c>
    </row>
    <row r="24" customFormat="false" ht="15.75" hidden="false" customHeight="true" outlineLevel="0" collapsed="false">
      <c r="A24" s="11" t="str">
        <f aca="false">'Published format'!A26</f>
        <v/>
      </c>
      <c r="B24" s="11" t="str">
        <f aca="false">'Published format'!B26</f>
        <v/>
      </c>
      <c r="C24" s="11" t="str">
        <f aca="false">'Published format'!C26</f>
        <v/>
      </c>
      <c r="D24" s="11" t="str">
        <f aca="false">'Published format'!D26</f>
        <v/>
      </c>
      <c r="E24" s="11" t="str">
        <f aca="false">'Published format'!E26</f>
        <v/>
      </c>
      <c r="F24" s="11" t="str">
        <f aca="false">'Published format'!F26</f>
        <v/>
      </c>
      <c r="G24" s="71" t="str">
        <f aca="false">'Published format'!G26</f>
        <v/>
      </c>
    </row>
    <row r="25" customFormat="false" ht="15.75" hidden="false" customHeight="true" outlineLevel="0" collapsed="false">
      <c r="A25" s="11" t="str">
        <f aca="false">'Published format'!A27</f>
        <v/>
      </c>
      <c r="B25" s="11" t="str">
        <f aca="false">'Published format'!B27</f>
        <v/>
      </c>
      <c r="C25" s="11" t="str">
        <f aca="false">'Published format'!C27</f>
        <v/>
      </c>
      <c r="D25" s="11" t="str">
        <f aca="false">'Published format'!D27</f>
        <v/>
      </c>
      <c r="E25" s="11" t="str">
        <f aca="false">'Published format'!E27</f>
        <v/>
      </c>
      <c r="F25" s="11" t="str">
        <f aca="false">'Published format'!F27</f>
        <v/>
      </c>
      <c r="G25" s="71" t="str">
        <f aca="false">'Published format'!G27</f>
        <v/>
      </c>
    </row>
    <row r="26" customFormat="false" ht="15.75" hidden="false" customHeight="true" outlineLevel="0" collapsed="false">
      <c r="A26" s="11" t="str">
        <f aca="false">'Published format'!A28</f>
        <v/>
      </c>
      <c r="B26" s="11" t="str">
        <f aca="false">'Published format'!B28</f>
        <v/>
      </c>
      <c r="C26" s="11" t="str">
        <f aca="false">'Published format'!C28</f>
        <v/>
      </c>
      <c r="D26" s="11" t="str">
        <f aca="false">'Published format'!D28</f>
        <v/>
      </c>
      <c r="E26" s="11" t="str">
        <f aca="false">'Published format'!E28</f>
        <v/>
      </c>
      <c r="F26" s="11" t="str">
        <f aca="false">'Published format'!F28</f>
        <v/>
      </c>
      <c r="G26" s="71" t="str">
        <f aca="false">'Published format'!G28</f>
        <v/>
      </c>
    </row>
    <row r="27" customFormat="false" ht="15.75" hidden="false" customHeight="true" outlineLevel="0" collapsed="false">
      <c r="A27" s="11" t="str">
        <f aca="false">'Published format'!A29</f>
        <v/>
      </c>
      <c r="B27" s="11" t="str">
        <f aca="false">'Published format'!B29</f>
        <v/>
      </c>
      <c r="C27" s="11" t="str">
        <f aca="false">'Published format'!C29</f>
        <v/>
      </c>
      <c r="D27" s="11" t="str">
        <f aca="false">'Published format'!D29</f>
        <v/>
      </c>
      <c r="E27" s="11" t="str">
        <f aca="false">'Published format'!E29</f>
        <v/>
      </c>
      <c r="F27" s="11" t="str">
        <f aca="false">'Published format'!F29</f>
        <v/>
      </c>
      <c r="G27" s="71" t="str">
        <f aca="false">'Published format'!G29</f>
        <v/>
      </c>
    </row>
    <row r="28" customFormat="false" ht="15.75" hidden="false" customHeight="true" outlineLevel="0" collapsed="false">
      <c r="A28" s="11" t="str">
        <f aca="false">'Published format'!A30</f>
        <v/>
      </c>
      <c r="B28" s="11" t="str">
        <f aca="false">'Published format'!B30</f>
        <v/>
      </c>
      <c r="C28" s="11" t="str">
        <f aca="false">'Published format'!C30</f>
        <v/>
      </c>
      <c r="D28" s="11" t="str">
        <f aca="false">'Published format'!D30</f>
        <v/>
      </c>
      <c r="E28" s="11" t="str">
        <f aca="false">'Published format'!E30</f>
        <v/>
      </c>
      <c r="F28" s="11" t="str">
        <f aca="false">'Published format'!F30</f>
        <v/>
      </c>
      <c r="G28" s="71" t="str">
        <f aca="false">'Published format'!G30</f>
        <v/>
      </c>
    </row>
    <row r="29" customFormat="false" ht="15.75" hidden="false" customHeight="true" outlineLevel="0" collapsed="false">
      <c r="A29" s="11" t="str">
        <f aca="false">'Published format'!A31</f>
        <v/>
      </c>
      <c r="B29" s="11" t="str">
        <f aca="false">'Published format'!B31</f>
        <v/>
      </c>
      <c r="C29" s="11" t="str">
        <f aca="false">'Published format'!C31</f>
        <v/>
      </c>
      <c r="D29" s="11" t="str">
        <f aca="false">'Published format'!D31</f>
        <v/>
      </c>
      <c r="E29" s="11" t="str">
        <f aca="false">'Published format'!E31</f>
        <v/>
      </c>
      <c r="F29" s="11" t="str">
        <f aca="false">'Published format'!F31</f>
        <v/>
      </c>
      <c r="G29" s="71" t="str">
        <f aca="false">'Published format'!G31</f>
        <v/>
      </c>
    </row>
    <row r="30" customFormat="false" ht="15.75" hidden="false" customHeight="true" outlineLevel="0" collapsed="false">
      <c r="A30" s="11" t="str">
        <f aca="false">'Published format'!A32</f>
        <v/>
      </c>
      <c r="B30" s="11" t="str">
        <f aca="false">'Published format'!B32</f>
        <v/>
      </c>
      <c r="C30" s="11" t="str">
        <f aca="false">'Published format'!C32</f>
        <v/>
      </c>
      <c r="D30" s="11" t="str">
        <f aca="false">'Published format'!D32</f>
        <v/>
      </c>
      <c r="E30" s="11" t="str">
        <f aca="false">'Published format'!E32</f>
        <v/>
      </c>
      <c r="F30" s="11" t="str">
        <f aca="false">'Published format'!F32</f>
        <v/>
      </c>
      <c r="G30" s="71" t="str">
        <f aca="false">'Published format'!G32</f>
        <v/>
      </c>
    </row>
    <row r="31" customFormat="false" ht="15.75" hidden="false" customHeight="true" outlineLevel="0" collapsed="false">
      <c r="A31" s="11" t="str">
        <f aca="false">'Published format'!A33</f>
        <v/>
      </c>
      <c r="B31" s="11" t="str">
        <f aca="false">'Published format'!B33</f>
        <v/>
      </c>
      <c r="C31" s="11" t="str">
        <f aca="false">'Published format'!C33</f>
        <v/>
      </c>
      <c r="D31" s="11" t="str">
        <f aca="false">'Published format'!D33</f>
        <v/>
      </c>
      <c r="E31" s="11" t="str">
        <f aca="false">'Published format'!E33</f>
        <v/>
      </c>
      <c r="F31" s="11" t="str">
        <f aca="false">'Published format'!F33</f>
        <v/>
      </c>
      <c r="G31" s="71" t="str">
        <f aca="false">'Published format'!G33</f>
        <v/>
      </c>
    </row>
    <row r="32" customFormat="false" ht="15.75" hidden="false" customHeight="true" outlineLevel="0" collapsed="false">
      <c r="A32" s="11" t="str">
        <f aca="false">'Published format'!A34</f>
        <v/>
      </c>
      <c r="B32" s="11" t="str">
        <f aca="false">'Published format'!B34</f>
        <v/>
      </c>
      <c r="C32" s="11" t="str">
        <f aca="false">'Published format'!C34</f>
        <v/>
      </c>
      <c r="D32" s="11" t="str">
        <f aca="false">'Published format'!D34</f>
        <v/>
      </c>
      <c r="E32" s="11" t="str">
        <f aca="false">'Published format'!E34</f>
        <v/>
      </c>
      <c r="F32" s="11" t="str">
        <f aca="false">'Published format'!F34</f>
        <v/>
      </c>
      <c r="G32" s="71" t="str">
        <f aca="false">'Published format'!G34</f>
        <v/>
      </c>
    </row>
    <row r="33" customFormat="false" ht="15.75" hidden="false" customHeight="true" outlineLevel="0" collapsed="false">
      <c r="A33" s="11" t="str">
        <f aca="false">'Published format'!A35</f>
        <v/>
      </c>
      <c r="B33" s="11" t="str">
        <f aca="false">'Published format'!B35</f>
        <v/>
      </c>
      <c r="C33" s="11" t="str">
        <f aca="false">'Published format'!C35</f>
        <v/>
      </c>
      <c r="D33" s="11" t="str">
        <f aca="false">'Published format'!D35</f>
        <v/>
      </c>
      <c r="E33" s="11" t="str">
        <f aca="false">'Published format'!E35</f>
        <v/>
      </c>
      <c r="F33" s="11" t="str">
        <f aca="false">'Published format'!F35</f>
        <v/>
      </c>
      <c r="G33" s="71" t="str">
        <f aca="false">'Published format'!G35</f>
        <v/>
      </c>
    </row>
    <row r="34" customFormat="false" ht="15.75" hidden="false" customHeight="true" outlineLevel="0" collapsed="false">
      <c r="A34" s="11" t="str">
        <f aca="false">'Published format'!A36</f>
        <v/>
      </c>
      <c r="B34" s="11" t="str">
        <f aca="false">'Published format'!B36</f>
        <v/>
      </c>
      <c r="C34" s="11" t="str">
        <f aca="false">'Published format'!C36</f>
        <v/>
      </c>
      <c r="D34" s="11" t="str">
        <f aca="false">'Published format'!D36</f>
        <v/>
      </c>
      <c r="E34" s="11" t="str">
        <f aca="false">'Published format'!E36</f>
        <v/>
      </c>
      <c r="F34" s="11" t="str">
        <f aca="false">'Published format'!F36</f>
        <v/>
      </c>
      <c r="G34" s="71" t="str">
        <f aca="false">'Published format'!G36</f>
        <v/>
      </c>
    </row>
    <row r="35" customFormat="false" ht="15.75" hidden="false" customHeight="true" outlineLevel="0" collapsed="false">
      <c r="A35" s="11" t="str">
        <f aca="false">'Published format'!A37</f>
        <v/>
      </c>
      <c r="B35" s="11" t="str">
        <f aca="false">'Published format'!B37</f>
        <v/>
      </c>
      <c r="C35" s="11" t="str">
        <f aca="false">'Published format'!C37</f>
        <v/>
      </c>
      <c r="D35" s="11" t="str">
        <f aca="false">'Published format'!D37</f>
        <v/>
      </c>
      <c r="E35" s="11" t="str">
        <f aca="false">'Published format'!E37</f>
        <v/>
      </c>
      <c r="F35" s="11" t="str">
        <f aca="false">'Published format'!F37</f>
        <v/>
      </c>
      <c r="G35" s="71" t="str">
        <f aca="false">'Published format'!G37</f>
        <v/>
      </c>
    </row>
    <row r="36" customFormat="false" ht="15.75" hidden="false" customHeight="true" outlineLevel="0" collapsed="false">
      <c r="A36" s="11" t="str">
        <f aca="false">'Published format'!A38</f>
        <v/>
      </c>
      <c r="B36" s="11" t="str">
        <f aca="false">'Published format'!B38</f>
        <v/>
      </c>
      <c r="C36" s="11" t="str">
        <f aca="false">'Published format'!C38</f>
        <v/>
      </c>
      <c r="D36" s="11" t="str">
        <f aca="false">'Published format'!D38</f>
        <v/>
      </c>
      <c r="E36" s="11" t="str">
        <f aca="false">'Published format'!E38</f>
        <v/>
      </c>
      <c r="F36" s="11" t="str">
        <f aca="false">'Published format'!F38</f>
        <v/>
      </c>
      <c r="G36" s="71" t="str">
        <f aca="false">'Published format'!G38</f>
        <v/>
      </c>
    </row>
    <row r="37" customFormat="false" ht="15.75" hidden="false" customHeight="true" outlineLevel="0" collapsed="false">
      <c r="A37" s="11" t="str">
        <f aca="false">'Published format'!A39</f>
        <v/>
      </c>
      <c r="B37" s="11" t="str">
        <f aca="false">'Published format'!B39</f>
        <v/>
      </c>
      <c r="C37" s="11" t="str">
        <f aca="false">'Published format'!C39</f>
        <v/>
      </c>
      <c r="D37" s="11" t="str">
        <f aca="false">'Published format'!D39</f>
        <v/>
      </c>
      <c r="E37" s="11" t="str">
        <f aca="false">'Published format'!E39</f>
        <v/>
      </c>
      <c r="F37" s="11" t="str">
        <f aca="false">'Published format'!F39</f>
        <v/>
      </c>
      <c r="G37" s="71" t="str">
        <f aca="false">'Published format'!G39</f>
        <v/>
      </c>
    </row>
    <row r="38" customFormat="false" ht="15.75" hidden="false" customHeight="true" outlineLevel="0" collapsed="false">
      <c r="A38" s="11" t="str">
        <f aca="false">'Published format'!A40</f>
        <v/>
      </c>
      <c r="B38" s="11" t="str">
        <f aca="false">'Published format'!B40</f>
        <v/>
      </c>
      <c r="C38" s="11" t="str">
        <f aca="false">'Published format'!C40</f>
        <v/>
      </c>
      <c r="D38" s="11" t="str">
        <f aca="false">'Published format'!D40</f>
        <v/>
      </c>
      <c r="E38" s="11" t="str">
        <f aca="false">'Published format'!E40</f>
        <v/>
      </c>
      <c r="F38" s="11" t="str">
        <f aca="false">'Published format'!F40</f>
        <v/>
      </c>
      <c r="G38" s="71" t="str">
        <f aca="false">'Published format'!G40</f>
        <v/>
      </c>
    </row>
    <row r="39" customFormat="false" ht="15.75" hidden="false" customHeight="true" outlineLevel="0" collapsed="false">
      <c r="A39" s="11" t="str">
        <f aca="false">'Published format'!A41</f>
        <v/>
      </c>
      <c r="B39" s="11" t="str">
        <f aca="false">'Published format'!B41</f>
        <v/>
      </c>
      <c r="C39" s="11" t="str">
        <f aca="false">'Published format'!C41</f>
        <v/>
      </c>
      <c r="D39" s="11" t="str">
        <f aca="false">'Published format'!D41</f>
        <v/>
      </c>
      <c r="E39" s="11" t="str">
        <f aca="false">'Published format'!E41</f>
        <v/>
      </c>
      <c r="F39" s="11" t="str">
        <f aca="false">'Published format'!F41</f>
        <v/>
      </c>
      <c r="G39" s="71" t="str">
        <f aca="false">'Published format'!G41</f>
        <v/>
      </c>
    </row>
    <row r="40" customFormat="false" ht="15.75" hidden="false" customHeight="true" outlineLevel="0" collapsed="false">
      <c r="A40" s="11" t="str">
        <f aca="false">'Published format'!A42</f>
        <v/>
      </c>
      <c r="B40" s="11" t="str">
        <f aca="false">'Published format'!B42</f>
        <v/>
      </c>
      <c r="C40" s="11" t="str">
        <f aca="false">'Published format'!C42</f>
        <v/>
      </c>
      <c r="D40" s="11" t="str">
        <f aca="false">'Published format'!D42</f>
        <v/>
      </c>
      <c r="E40" s="11" t="str">
        <f aca="false">'Published format'!E42</f>
        <v/>
      </c>
      <c r="F40" s="11" t="str">
        <f aca="false">'Published format'!F42</f>
        <v/>
      </c>
      <c r="G40" s="71" t="str">
        <f aca="false">'Published format'!G42</f>
        <v/>
      </c>
    </row>
    <row r="41" customFormat="false" ht="15.75" hidden="false" customHeight="true" outlineLevel="0" collapsed="false">
      <c r="A41" s="11" t="str">
        <f aca="false">'Published format'!A43</f>
        <v/>
      </c>
      <c r="B41" s="11" t="str">
        <f aca="false">'Published format'!B43</f>
        <v/>
      </c>
      <c r="C41" s="11" t="str">
        <f aca="false">'Published format'!C43</f>
        <v/>
      </c>
      <c r="D41" s="11" t="str">
        <f aca="false">'Published format'!D43</f>
        <v/>
      </c>
      <c r="E41" s="11" t="str">
        <f aca="false">'Published format'!E43</f>
        <v/>
      </c>
      <c r="F41" s="11" t="str">
        <f aca="false">'Published format'!F43</f>
        <v/>
      </c>
      <c r="G41" s="71" t="str">
        <f aca="false">'Published format'!G43</f>
        <v/>
      </c>
    </row>
    <row r="42" customFormat="false" ht="15.75" hidden="false" customHeight="true" outlineLevel="0" collapsed="false">
      <c r="A42" s="11" t="str">
        <f aca="false">'Published format'!A44</f>
        <v/>
      </c>
      <c r="B42" s="11" t="str">
        <f aca="false">'Published format'!B44</f>
        <v/>
      </c>
      <c r="C42" s="11" t="str">
        <f aca="false">'Published format'!C44</f>
        <v/>
      </c>
      <c r="D42" s="11" t="str">
        <f aca="false">'Published format'!D44</f>
        <v/>
      </c>
      <c r="E42" s="11" t="str">
        <f aca="false">'Published format'!E44</f>
        <v/>
      </c>
      <c r="F42" s="11" t="str">
        <f aca="false">'Published format'!F44</f>
        <v/>
      </c>
      <c r="G42" s="71" t="str">
        <f aca="false">'Published format'!G44</f>
        <v/>
      </c>
    </row>
    <row r="43" customFormat="false" ht="15.75" hidden="false" customHeight="true" outlineLevel="0" collapsed="false">
      <c r="A43" s="11" t="str">
        <f aca="false">'Published format'!A45</f>
        <v/>
      </c>
      <c r="B43" s="11" t="str">
        <f aca="false">'Published format'!B45</f>
        <v/>
      </c>
      <c r="C43" s="11" t="str">
        <f aca="false">'Published format'!C45</f>
        <v/>
      </c>
      <c r="D43" s="11" t="str">
        <f aca="false">'Published format'!D45</f>
        <v/>
      </c>
      <c r="E43" s="11" t="str">
        <f aca="false">'Published format'!E45</f>
        <v/>
      </c>
      <c r="F43" s="11" t="str">
        <f aca="false">'Published format'!F45</f>
        <v/>
      </c>
      <c r="G43" s="71" t="str">
        <f aca="false">'Published format'!G45</f>
        <v/>
      </c>
    </row>
    <row r="44" customFormat="false" ht="15.75" hidden="false" customHeight="true" outlineLevel="0" collapsed="false">
      <c r="A44" s="11" t="str">
        <f aca="false">'Published format'!A46</f>
        <v/>
      </c>
      <c r="B44" s="11" t="str">
        <f aca="false">'Published format'!B46</f>
        <v/>
      </c>
      <c r="C44" s="11" t="str">
        <f aca="false">'Published format'!C46</f>
        <v/>
      </c>
      <c r="D44" s="11" t="str">
        <f aca="false">'Published format'!D46</f>
        <v/>
      </c>
      <c r="E44" s="11" t="str">
        <f aca="false">'Published format'!E46</f>
        <v/>
      </c>
      <c r="F44" s="11" t="str">
        <f aca="false">'Published format'!F46</f>
        <v/>
      </c>
      <c r="G44" s="71" t="str">
        <f aca="false">'Published format'!G46</f>
        <v/>
      </c>
    </row>
    <row r="45" customFormat="false" ht="15.75" hidden="false" customHeight="true" outlineLevel="0" collapsed="false">
      <c r="A45" s="11" t="str">
        <f aca="false">'Published format'!A47</f>
        <v/>
      </c>
      <c r="B45" s="11" t="str">
        <f aca="false">'Published format'!B47</f>
        <v/>
      </c>
      <c r="C45" s="11" t="str">
        <f aca="false">'Published format'!C47</f>
        <v/>
      </c>
      <c r="D45" s="11" t="str">
        <f aca="false">'Published format'!D47</f>
        <v/>
      </c>
      <c r="E45" s="11" t="str">
        <f aca="false">'Published format'!E47</f>
        <v/>
      </c>
      <c r="F45" s="11" t="str">
        <f aca="false">'Published format'!F47</f>
        <v/>
      </c>
      <c r="G45" s="71" t="str">
        <f aca="false">'Published format'!G47</f>
        <v/>
      </c>
    </row>
    <row r="46" customFormat="false" ht="15.75" hidden="false" customHeight="true" outlineLevel="0" collapsed="false">
      <c r="A46" s="11" t="str">
        <f aca="false">'Published format'!A48</f>
        <v/>
      </c>
      <c r="B46" s="11" t="str">
        <f aca="false">'Published format'!B48</f>
        <v/>
      </c>
      <c r="C46" s="11" t="str">
        <f aca="false">'Published format'!C48</f>
        <v/>
      </c>
      <c r="D46" s="11" t="str">
        <f aca="false">'Published format'!D48</f>
        <v/>
      </c>
      <c r="E46" s="11" t="str">
        <f aca="false">'Published format'!E48</f>
        <v/>
      </c>
      <c r="F46" s="11" t="str">
        <f aca="false">'Published format'!F48</f>
        <v/>
      </c>
      <c r="G46" s="71" t="str">
        <f aca="false">'Published format'!G48</f>
        <v/>
      </c>
    </row>
    <row r="47" customFormat="false" ht="15.75" hidden="false" customHeight="true" outlineLevel="0" collapsed="false">
      <c r="A47" s="11" t="str">
        <f aca="false">'Published format'!A49</f>
        <v/>
      </c>
      <c r="B47" s="11" t="str">
        <f aca="false">'Published format'!B49</f>
        <v/>
      </c>
      <c r="C47" s="11" t="str">
        <f aca="false">'Published format'!C49</f>
        <v/>
      </c>
      <c r="D47" s="11" t="str">
        <f aca="false">'Published format'!D49</f>
        <v/>
      </c>
      <c r="E47" s="11" t="str">
        <f aca="false">'Published format'!E49</f>
        <v/>
      </c>
      <c r="F47" s="11" t="str">
        <f aca="false">'Published format'!F49</f>
        <v/>
      </c>
      <c r="G47" s="71" t="str">
        <f aca="false">'Published format'!G49</f>
        <v/>
      </c>
    </row>
    <row r="48" customFormat="false" ht="15.75" hidden="false" customHeight="true" outlineLevel="0" collapsed="false">
      <c r="A48" s="11" t="str">
        <f aca="false">'Published format'!A50</f>
        <v/>
      </c>
      <c r="B48" s="11" t="str">
        <f aca="false">'Published format'!B50</f>
        <v/>
      </c>
      <c r="C48" s="11" t="str">
        <f aca="false">'Published format'!C50</f>
        <v/>
      </c>
      <c r="D48" s="11" t="str">
        <f aca="false">'Published format'!D50</f>
        <v/>
      </c>
      <c r="E48" s="11" t="str">
        <f aca="false">'Published format'!E50</f>
        <v/>
      </c>
      <c r="F48" s="11" t="str">
        <f aca="false">'Published format'!F50</f>
        <v/>
      </c>
      <c r="G48" s="71" t="str">
        <f aca="false">'Published format'!G50</f>
        <v/>
      </c>
    </row>
    <row r="49" customFormat="false" ht="15.75" hidden="false" customHeight="true" outlineLevel="0" collapsed="false">
      <c r="A49" s="11" t="str">
        <f aca="false">'Published format'!A51</f>
        <v/>
      </c>
      <c r="B49" s="11" t="str">
        <f aca="false">'Published format'!B51</f>
        <v/>
      </c>
      <c r="C49" s="11" t="str">
        <f aca="false">'Published format'!C51</f>
        <v/>
      </c>
      <c r="D49" s="11" t="str">
        <f aca="false">'Published format'!D51</f>
        <v/>
      </c>
      <c r="E49" s="11" t="str">
        <f aca="false">'Published format'!E51</f>
        <v/>
      </c>
      <c r="F49" s="11" t="str">
        <f aca="false">'Published format'!F51</f>
        <v/>
      </c>
      <c r="G49" s="71" t="str">
        <f aca="false">'Published format'!G51</f>
        <v/>
      </c>
    </row>
    <row r="50" customFormat="false" ht="15.75" hidden="false" customHeight="true" outlineLevel="0" collapsed="false">
      <c r="A50" s="11" t="str">
        <f aca="false">'Published format'!A52</f>
        <v/>
      </c>
      <c r="B50" s="11" t="str">
        <f aca="false">'Published format'!B52</f>
        <v/>
      </c>
      <c r="C50" s="11" t="str">
        <f aca="false">'Published format'!C52</f>
        <v/>
      </c>
      <c r="D50" s="11" t="str">
        <f aca="false">'Published format'!D52</f>
        <v/>
      </c>
      <c r="E50" s="11" t="str">
        <f aca="false">'Published format'!E52</f>
        <v/>
      </c>
      <c r="F50" s="11" t="str">
        <f aca="false">'Published format'!F52</f>
        <v/>
      </c>
      <c r="G50" s="71" t="str">
        <f aca="false">'Published format'!G52</f>
        <v/>
      </c>
    </row>
    <row r="51" customFormat="false" ht="15.75" hidden="false" customHeight="true" outlineLevel="0" collapsed="false">
      <c r="A51" s="11" t="str">
        <f aca="false">'Published format'!A53</f>
        <v/>
      </c>
      <c r="B51" s="11" t="str">
        <f aca="false">'Published format'!B53</f>
        <v/>
      </c>
      <c r="C51" s="11" t="str">
        <f aca="false">'Published format'!C53</f>
        <v/>
      </c>
      <c r="D51" s="11" t="str">
        <f aca="false">'Published format'!D53</f>
        <v/>
      </c>
      <c r="E51" s="11" t="str">
        <f aca="false">'Published format'!E53</f>
        <v/>
      </c>
      <c r="F51" s="11" t="str">
        <f aca="false">'Published format'!F53</f>
        <v/>
      </c>
      <c r="G51" s="71" t="str">
        <f aca="false">'Published format'!G53</f>
        <v/>
      </c>
    </row>
    <row r="52" customFormat="false" ht="15.75" hidden="false" customHeight="true" outlineLevel="0" collapsed="false">
      <c r="A52" s="11" t="str">
        <f aca="false">'Published format'!A54</f>
        <v/>
      </c>
      <c r="B52" s="11" t="str">
        <f aca="false">'Published format'!B54</f>
        <v/>
      </c>
      <c r="C52" s="11" t="str">
        <f aca="false">'Published format'!C54</f>
        <v/>
      </c>
      <c r="D52" s="11" t="str">
        <f aca="false">'Published format'!D54</f>
        <v/>
      </c>
      <c r="E52" s="11" t="str">
        <f aca="false">'Published format'!E54</f>
        <v/>
      </c>
      <c r="F52" s="11" t="str">
        <f aca="false">'Published format'!F54</f>
        <v/>
      </c>
      <c r="G52" s="71" t="str">
        <f aca="false">'Published format'!G54</f>
        <v/>
      </c>
    </row>
    <row r="53" customFormat="false" ht="15.75" hidden="false" customHeight="true" outlineLevel="0" collapsed="false">
      <c r="A53" s="11" t="str">
        <f aca="false">'Published format'!A55</f>
        <v/>
      </c>
      <c r="B53" s="11" t="str">
        <f aca="false">'Published format'!B55</f>
        <v/>
      </c>
      <c r="C53" s="11" t="str">
        <f aca="false">'Published format'!C55</f>
        <v/>
      </c>
      <c r="D53" s="11" t="str">
        <f aca="false">'Published format'!D55</f>
        <v/>
      </c>
      <c r="E53" s="11" t="str">
        <f aca="false">'Published format'!E55</f>
        <v/>
      </c>
      <c r="F53" s="11" t="str">
        <f aca="false">'Published format'!F55</f>
        <v/>
      </c>
      <c r="G53" s="71" t="str">
        <f aca="false">'Published format'!G55</f>
        <v/>
      </c>
    </row>
    <row r="54" customFormat="false" ht="15.75" hidden="false" customHeight="true" outlineLevel="0" collapsed="false">
      <c r="A54" s="11" t="str">
        <f aca="false">'Published format'!A56</f>
        <v/>
      </c>
      <c r="B54" s="11" t="str">
        <f aca="false">'Published format'!B56</f>
        <v/>
      </c>
      <c r="C54" s="11" t="str">
        <f aca="false">'Published format'!C56</f>
        <v/>
      </c>
      <c r="D54" s="11" t="str">
        <f aca="false">'Published format'!D56</f>
        <v/>
      </c>
      <c r="E54" s="11" t="str">
        <f aca="false">'Published format'!E56</f>
        <v/>
      </c>
      <c r="F54" s="11" t="str">
        <f aca="false">'Published format'!F56</f>
        <v/>
      </c>
      <c r="G54" s="71" t="str">
        <f aca="false">'Published format'!G56</f>
        <v/>
      </c>
    </row>
    <row r="55" customFormat="false" ht="15.75" hidden="false" customHeight="true" outlineLevel="0" collapsed="false">
      <c r="A55" s="11" t="str">
        <f aca="false">'Published format'!A57</f>
        <v/>
      </c>
      <c r="B55" s="11" t="str">
        <f aca="false">'Published format'!B57</f>
        <v/>
      </c>
      <c r="C55" s="11" t="str">
        <f aca="false">'Published format'!C57</f>
        <v/>
      </c>
      <c r="D55" s="11" t="str">
        <f aca="false">'Published format'!D57</f>
        <v/>
      </c>
      <c r="E55" s="11" t="str">
        <f aca="false">'Published format'!E57</f>
        <v/>
      </c>
      <c r="F55" s="11" t="str">
        <f aca="false">'Published format'!F57</f>
        <v/>
      </c>
      <c r="G55" s="71" t="str">
        <f aca="false">'Published format'!G57</f>
        <v/>
      </c>
    </row>
    <row r="56" customFormat="false" ht="15.75" hidden="false" customHeight="true" outlineLevel="0" collapsed="false">
      <c r="A56" s="11" t="str">
        <f aca="false">'Published format'!A58</f>
        <v/>
      </c>
      <c r="B56" s="11" t="str">
        <f aca="false">'Published format'!B58</f>
        <v/>
      </c>
      <c r="C56" s="11" t="str">
        <f aca="false">'Published format'!C58</f>
        <v/>
      </c>
      <c r="D56" s="11" t="str">
        <f aca="false">'Published format'!D58</f>
        <v/>
      </c>
      <c r="E56" s="11" t="str">
        <f aca="false">'Published format'!E58</f>
        <v/>
      </c>
      <c r="F56" s="11" t="str">
        <f aca="false">'Published format'!F58</f>
        <v/>
      </c>
      <c r="G56" s="71" t="str">
        <f aca="false">'Published format'!G58</f>
        <v/>
      </c>
    </row>
    <row r="57" customFormat="false" ht="15.75" hidden="false" customHeight="true" outlineLevel="0" collapsed="false">
      <c r="A57" s="11" t="str">
        <f aca="false">'Published format'!A59</f>
        <v/>
      </c>
      <c r="B57" s="11" t="str">
        <f aca="false">'Published format'!B59</f>
        <v/>
      </c>
      <c r="C57" s="11" t="str">
        <f aca="false">'Published format'!C59</f>
        <v/>
      </c>
      <c r="D57" s="11" t="str">
        <f aca="false">'Published format'!D59</f>
        <v/>
      </c>
      <c r="E57" s="11" t="str">
        <f aca="false">'Published format'!E59</f>
        <v/>
      </c>
      <c r="F57" s="11" t="str">
        <f aca="false">'Published format'!F59</f>
        <v/>
      </c>
      <c r="G57" s="71" t="str">
        <f aca="false">'Published format'!G59</f>
        <v/>
      </c>
    </row>
    <row r="58" customFormat="false" ht="15.75" hidden="false" customHeight="true" outlineLevel="0" collapsed="false">
      <c r="A58" s="11" t="str">
        <f aca="false">'Published format'!A60</f>
        <v/>
      </c>
      <c r="B58" s="11" t="str">
        <f aca="false">'Published format'!B60</f>
        <v/>
      </c>
      <c r="C58" s="11" t="str">
        <f aca="false">'Published format'!C60</f>
        <v/>
      </c>
      <c r="D58" s="11" t="str">
        <f aca="false">'Published format'!D60</f>
        <v/>
      </c>
      <c r="E58" s="11" t="str">
        <f aca="false">'Published format'!E60</f>
        <v/>
      </c>
      <c r="F58" s="11" t="str">
        <f aca="false">'Published format'!F60</f>
        <v/>
      </c>
      <c r="G58" s="71" t="str">
        <f aca="false">'Published format'!G60</f>
        <v/>
      </c>
    </row>
    <row r="59" customFormat="false" ht="15.75" hidden="false" customHeight="true" outlineLevel="0" collapsed="false">
      <c r="A59" s="11" t="str">
        <f aca="false">'Published format'!A61</f>
        <v/>
      </c>
      <c r="B59" s="11" t="str">
        <f aca="false">'Published format'!B61</f>
        <v/>
      </c>
      <c r="C59" s="11" t="str">
        <f aca="false">'Published format'!C61</f>
        <v/>
      </c>
      <c r="D59" s="11" t="str">
        <f aca="false">'Published format'!D61</f>
        <v/>
      </c>
      <c r="E59" s="11" t="str">
        <f aca="false">'Published format'!E61</f>
        <v/>
      </c>
      <c r="F59" s="11" t="str">
        <f aca="false">'Published format'!F61</f>
        <v/>
      </c>
      <c r="G59" s="71" t="str">
        <f aca="false">'Published format'!G61</f>
        <v/>
      </c>
    </row>
    <row r="60" customFormat="false" ht="15.75" hidden="false" customHeight="true" outlineLevel="0" collapsed="false">
      <c r="A60" s="11" t="str">
        <f aca="false">'Published format'!A62</f>
        <v/>
      </c>
      <c r="B60" s="11" t="str">
        <f aca="false">'Published format'!B62</f>
        <v/>
      </c>
      <c r="C60" s="11" t="str">
        <f aca="false">'Published format'!C62</f>
        <v/>
      </c>
      <c r="D60" s="11" t="str">
        <f aca="false">'Published format'!D62</f>
        <v/>
      </c>
      <c r="E60" s="11" t="str">
        <f aca="false">'Published format'!E62</f>
        <v/>
      </c>
      <c r="F60" s="11" t="str">
        <f aca="false">'Published format'!F62</f>
        <v/>
      </c>
      <c r="G60" s="71" t="str">
        <f aca="false">'Published format'!G62</f>
        <v/>
      </c>
    </row>
    <row r="61" customFormat="false" ht="15.75" hidden="false" customHeight="true" outlineLevel="0" collapsed="false">
      <c r="A61" s="11" t="str">
        <f aca="false">'Published format'!A63</f>
        <v/>
      </c>
      <c r="B61" s="11" t="str">
        <f aca="false">'Published format'!B63</f>
        <v/>
      </c>
      <c r="C61" s="11" t="str">
        <f aca="false">'Published format'!C63</f>
        <v/>
      </c>
      <c r="D61" s="11" t="str">
        <f aca="false">'Published format'!D63</f>
        <v/>
      </c>
      <c r="E61" s="11" t="str">
        <f aca="false">'Published format'!E63</f>
        <v/>
      </c>
      <c r="F61" s="11" t="str">
        <f aca="false">'Published format'!F63</f>
        <v/>
      </c>
      <c r="G61" s="71" t="str">
        <f aca="false">'Published format'!G63</f>
        <v/>
      </c>
    </row>
    <row r="62" customFormat="false" ht="15.75" hidden="false" customHeight="true" outlineLevel="0" collapsed="false">
      <c r="A62" s="11" t="str">
        <f aca="false">'Published format'!A64</f>
        <v/>
      </c>
      <c r="B62" s="11" t="str">
        <f aca="false">'Published format'!B64</f>
        <v/>
      </c>
      <c r="C62" s="11" t="str">
        <f aca="false">'Published format'!C64</f>
        <v/>
      </c>
      <c r="D62" s="11" t="str">
        <f aca="false">'Published format'!D64</f>
        <v/>
      </c>
      <c r="E62" s="11" t="str">
        <f aca="false">'Published format'!E64</f>
        <v/>
      </c>
      <c r="F62" s="11" t="str">
        <f aca="false">'Published format'!F64</f>
        <v/>
      </c>
      <c r="G62" s="71" t="str">
        <f aca="false">'Published format'!G64</f>
        <v/>
      </c>
    </row>
    <row r="63" customFormat="false" ht="15.75" hidden="false" customHeight="true" outlineLevel="0" collapsed="false">
      <c r="A63" s="11" t="str">
        <f aca="false">'Published format'!A65</f>
        <v/>
      </c>
      <c r="B63" s="11" t="str">
        <f aca="false">'Published format'!B65</f>
        <v/>
      </c>
      <c r="C63" s="11" t="str">
        <f aca="false">'Published format'!C65</f>
        <v/>
      </c>
      <c r="D63" s="11" t="str">
        <f aca="false">'Published format'!D65</f>
        <v/>
      </c>
      <c r="E63" s="11" t="str">
        <f aca="false">'Published format'!E65</f>
        <v/>
      </c>
      <c r="F63" s="11" t="str">
        <f aca="false">'Published format'!F65</f>
        <v/>
      </c>
      <c r="G63" s="71" t="str">
        <f aca="false">'Published format'!G65</f>
        <v/>
      </c>
    </row>
    <row r="64" customFormat="false" ht="15.75" hidden="false" customHeight="true" outlineLevel="0" collapsed="false">
      <c r="A64" s="11" t="str">
        <f aca="false">'Published format'!A66</f>
        <v/>
      </c>
      <c r="B64" s="11" t="str">
        <f aca="false">'Published format'!B66</f>
        <v/>
      </c>
      <c r="C64" s="11" t="str">
        <f aca="false">'Published format'!C66</f>
        <v/>
      </c>
      <c r="D64" s="11" t="str">
        <f aca="false">'Published format'!D66</f>
        <v/>
      </c>
      <c r="E64" s="11" t="str">
        <f aca="false">'Published format'!E66</f>
        <v/>
      </c>
      <c r="F64" s="11" t="str">
        <f aca="false">'Published format'!F66</f>
        <v/>
      </c>
      <c r="G64" s="71" t="str">
        <f aca="false">'Published format'!G66</f>
        <v/>
      </c>
    </row>
    <row r="65" customFormat="false" ht="15.75" hidden="false" customHeight="true" outlineLevel="0" collapsed="false">
      <c r="A65" s="11" t="str">
        <f aca="false">'Published format'!A67</f>
        <v/>
      </c>
      <c r="B65" s="11" t="str">
        <f aca="false">'Published format'!B67</f>
        <v/>
      </c>
      <c r="C65" s="11" t="str">
        <f aca="false">'Published format'!C67</f>
        <v/>
      </c>
      <c r="D65" s="11" t="str">
        <f aca="false">'Published format'!D67</f>
        <v/>
      </c>
      <c r="E65" s="11" t="str">
        <f aca="false">'Published format'!E67</f>
        <v/>
      </c>
      <c r="F65" s="11" t="str">
        <f aca="false">'Published format'!F67</f>
        <v/>
      </c>
      <c r="G65" s="71" t="str">
        <f aca="false">'Published format'!G67</f>
        <v/>
      </c>
    </row>
    <row r="66" customFormat="false" ht="15.75" hidden="false" customHeight="true" outlineLevel="0" collapsed="false">
      <c r="A66" s="11" t="str">
        <f aca="false">'Published format'!A68</f>
        <v/>
      </c>
      <c r="B66" s="11" t="str">
        <f aca="false">'Published format'!B68</f>
        <v/>
      </c>
      <c r="C66" s="11" t="str">
        <f aca="false">'Published format'!C68</f>
        <v/>
      </c>
      <c r="D66" s="11" t="str">
        <f aca="false">'Published format'!D68</f>
        <v/>
      </c>
      <c r="E66" s="11" t="str">
        <f aca="false">'Published format'!E68</f>
        <v/>
      </c>
      <c r="F66" s="11" t="str">
        <f aca="false">'Published format'!F68</f>
        <v/>
      </c>
      <c r="G66" s="71" t="str">
        <f aca="false">'Published format'!G68</f>
        <v/>
      </c>
    </row>
    <row r="67" customFormat="false" ht="15.75" hidden="false" customHeight="true" outlineLevel="0" collapsed="false">
      <c r="A67" s="11" t="str">
        <f aca="false">'Published format'!A69</f>
        <v/>
      </c>
      <c r="B67" s="11" t="str">
        <f aca="false">'Published format'!B69</f>
        <v/>
      </c>
      <c r="C67" s="11" t="str">
        <f aca="false">'Published format'!C69</f>
        <v/>
      </c>
      <c r="D67" s="11" t="str">
        <f aca="false">'Published format'!D69</f>
        <v/>
      </c>
      <c r="E67" s="11" t="str">
        <f aca="false">'Published format'!E69</f>
        <v/>
      </c>
      <c r="F67" s="11" t="str">
        <f aca="false">'Published format'!F69</f>
        <v/>
      </c>
      <c r="G67" s="71" t="str">
        <f aca="false">'Published format'!G69</f>
        <v/>
      </c>
    </row>
    <row r="68" customFormat="false" ht="15.75" hidden="false" customHeight="true" outlineLevel="0" collapsed="false">
      <c r="A68" s="11" t="str">
        <f aca="false">'Published format'!A70</f>
        <v/>
      </c>
      <c r="B68" s="11" t="str">
        <f aca="false">'Published format'!B70</f>
        <v/>
      </c>
      <c r="C68" s="11" t="str">
        <f aca="false">'Published format'!C70</f>
        <v/>
      </c>
      <c r="D68" s="11" t="str">
        <f aca="false">'Published format'!D70</f>
        <v/>
      </c>
      <c r="E68" s="11" t="str">
        <f aca="false">'Published format'!E70</f>
        <v/>
      </c>
      <c r="F68" s="11" t="str">
        <f aca="false">'Published format'!F70</f>
        <v/>
      </c>
      <c r="G68" s="71" t="str">
        <f aca="false">'Published format'!G70</f>
        <v/>
      </c>
    </row>
    <row r="69" customFormat="false" ht="15.75" hidden="false" customHeight="true" outlineLevel="0" collapsed="false">
      <c r="A69" s="11" t="str">
        <f aca="false">'Published format'!A71</f>
        <v/>
      </c>
      <c r="B69" s="11" t="str">
        <f aca="false">'Published format'!B71</f>
        <v/>
      </c>
      <c r="C69" s="11" t="str">
        <f aca="false">'Published format'!C71</f>
        <v/>
      </c>
      <c r="D69" s="11" t="str">
        <f aca="false">'Published format'!D71</f>
        <v/>
      </c>
      <c r="E69" s="11" t="str">
        <f aca="false">'Published format'!E71</f>
        <v/>
      </c>
      <c r="F69" s="11" t="str">
        <f aca="false">'Published format'!F71</f>
        <v/>
      </c>
      <c r="G69" s="71" t="str">
        <f aca="false">'Published format'!G71</f>
        <v/>
      </c>
    </row>
    <row r="70" customFormat="false" ht="15.75" hidden="false" customHeight="true" outlineLevel="0" collapsed="false">
      <c r="A70" s="11" t="str">
        <f aca="false">'Published format'!A72</f>
        <v/>
      </c>
      <c r="B70" s="11" t="str">
        <f aca="false">'Published format'!B72</f>
        <v/>
      </c>
      <c r="C70" s="11" t="str">
        <f aca="false">'Published format'!C72</f>
        <v/>
      </c>
      <c r="D70" s="11" t="str">
        <f aca="false">'Published format'!D72</f>
        <v/>
      </c>
      <c r="E70" s="11" t="str">
        <f aca="false">'Published format'!E72</f>
        <v/>
      </c>
      <c r="F70" s="11" t="str">
        <f aca="false">'Published format'!F72</f>
        <v/>
      </c>
      <c r="G70" s="71" t="str">
        <f aca="false">'Published format'!G72</f>
        <v/>
      </c>
    </row>
    <row r="71" customFormat="false" ht="15.75" hidden="false" customHeight="true" outlineLevel="0" collapsed="false">
      <c r="A71" s="11" t="str">
        <f aca="false">'Published format'!A73</f>
        <v/>
      </c>
      <c r="B71" s="11" t="str">
        <f aca="false">'Published format'!B73</f>
        <v/>
      </c>
      <c r="C71" s="11" t="str">
        <f aca="false">'Published format'!C73</f>
        <v/>
      </c>
      <c r="D71" s="11" t="str">
        <f aca="false">'Published format'!D73</f>
        <v/>
      </c>
      <c r="E71" s="11" t="str">
        <f aca="false">'Published format'!E73</f>
        <v/>
      </c>
      <c r="F71" s="11" t="str">
        <f aca="false">'Published format'!F73</f>
        <v/>
      </c>
      <c r="G71" s="71" t="str">
        <f aca="false">'Published format'!G73</f>
        <v/>
      </c>
    </row>
    <row r="72" customFormat="false" ht="15.75" hidden="false" customHeight="true" outlineLevel="0" collapsed="false">
      <c r="A72" s="11" t="str">
        <f aca="false">'Published format'!A74</f>
        <v/>
      </c>
      <c r="B72" s="11" t="str">
        <f aca="false">'Published format'!B74</f>
        <v/>
      </c>
      <c r="C72" s="11" t="str">
        <f aca="false">'Published format'!C74</f>
        <v/>
      </c>
      <c r="D72" s="11" t="str">
        <f aca="false">'Published format'!D74</f>
        <v/>
      </c>
      <c r="E72" s="11" t="str">
        <f aca="false">'Published format'!E74</f>
        <v/>
      </c>
      <c r="F72" s="11" t="str">
        <f aca="false">'Published format'!F74</f>
        <v/>
      </c>
      <c r="G72" s="71" t="str">
        <f aca="false">'Published format'!G74</f>
        <v/>
      </c>
    </row>
    <row r="73" customFormat="false" ht="15.75" hidden="false" customHeight="true" outlineLevel="0" collapsed="false">
      <c r="A73" s="11" t="str">
        <f aca="false">'Published format'!A75</f>
        <v/>
      </c>
      <c r="B73" s="11" t="str">
        <f aca="false">'Published format'!B75</f>
        <v/>
      </c>
      <c r="C73" s="11" t="str">
        <f aca="false">'Published format'!C75</f>
        <v/>
      </c>
      <c r="D73" s="11" t="str">
        <f aca="false">'Published format'!D75</f>
        <v/>
      </c>
      <c r="E73" s="11" t="str">
        <f aca="false">'Published format'!E75</f>
        <v/>
      </c>
      <c r="F73" s="11" t="str">
        <f aca="false">'Published format'!F75</f>
        <v/>
      </c>
      <c r="G73" s="71" t="str">
        <f aca="false">'Published format'!G75</f>
        <v/>
      </c>
    </row>
    <row r="74" customFormat="false" ht="15.75" hidden="false" customHeight="true" outlineLevel="0" collapsed="false">
      <c r="A74" s="11" t="str">
        <f aca="false">'Published format'!A76</f>
        <v/>
      </c>
      <c r="B74" s="11" t="str">
        <f aca="false">'Published format'!B76</f>
        <v/>
      </c>
      <c r="C74" s="11" t="str">
        <f aca="false">'Published format'!C76</f>
        <v/>
      </c>
      <c r="D74" s="11" t="str">
        <f aca="false">'Published format'!D76</f>
        <v/>
      </c>
      <c r="E74" s="11" t="str">
        <f aca="false">'Published format'!E76</f>
        <v/>
      </c>
      <c r="F74" s="11" t="str">
        <f aca="false">'Published format'!F76</f>
        <v/>
      </c>
      <c r="G74" s="71" t="str">
        <f aca="false">'Published format'!G76</f>
        <v/>
      </c>
    </row>
    <row r="75" customFormat="false" ht="15.75" hidden="false" customHeight="true" outlineLevel="0" collapsed="false">
      <c r="A75" s="11" t="str">
        <f aca="false">'Published format'!A77</f>
        <v/>
      </c>
      <c r="B75" s="11" t="str">
        <f aca="false">'Published format'!B77</f>
        <v/>
      </c>
      <c r="C75" s="11" t="str">
        <f aca="false">'Published format'!C77</f>
        <v/>
      </c>
      <c r="D75" s="11" t="str">
        <f aca="false">'Published format'!D77</f>
        <v/>
      </c>
      <c r="E75" s="11" t="str">
        <f aca="false">'Published format'!E77</f>
        <v/>
      </c>
      <c r="F75" s="11" t="str">
        <f aca="false">'Published format'!F77</f>
        <v/>
      </c>
      <c r="G75" s="71" t="str">
        <f aca="false">'Published format'!G77</f>
        <v/>
      </c>
    </row>
    <row r="76" customFormat="false" ht="15.75" hidden="false" customHeight="true" outlineLevel="0" collapsed="false">
      <c r="A76" s="11" t="str">
        <f aca="false">'Published format'!A78</f>
        <v/>
      </c>
      <c r="B76" s="11" t="str">
        <f aca="false">'Published format'!B78</f>
        <v/>
      </c>
      <c r="C76" s="11" t="str">
        <f aca="false">'Published format'!C78</f>
        <v/>
      </c>
      <c r="D76" s="11" t="str">
        <f aca="false">'Published format'!D78</f>
        <v/>
      </c>
      <c r="E76" s="11" t="str">
        <f aca="false">'Published format'!E78</f>
        <v/>
      </c>
      <c r="F76" s="11" t="str">
        <f aca="false">'Published format'!F78</f>
        <v/>
      </c>
      <c r="G76" s="71" t="str">
        <f aca="false">'Published format'!G78</f>
        <v/>
      </c>
    </row>
    <row r="77" customFormat="false" ht="15.75" hidden="false" customHeight="true" outlineLevel="0" collapsed="false">
      <c r="A77" s="11" t="str">
        <f aca="false">'Published format'!A79</f>
        <v/>
      </c>
      <c r="B77" s="11" t="str">
        <f aca="false">'Published format'!B79</f>
        <v/>
      </c>
      <c r="C77" s="11" t="str">
        <f aca="false">'Published format'!C79</f>
        <v/>
      </c>
      <c r="D77" s="11" t="str">
        <f aca="false">'Published format'!D79</f>
        <v/>
      </c>
      <c r="E77" s="11" t="str">
        <f aca="false">'Published format'!E79</f>
        <v/>
      </c>
      <c r="F77" s="11" t="str">
        <f aca="false">'Published format'!F79</f>
        <v/>
      </c>
      <c r="G77" s="71" t="str">
        <f aca="false">'Published format'!G79</f>
        <v/>
      </c>
    </row>
    <row r="78" customFormat="false" ht="15.75" hidden="false" customHeight="true" outlineLevel="0" collapsed="false">
      <c r="A78" s="11" t="str">
        <f aca="false">'Published format'!A80</f>
        <v/>
      </c>
      <c r="B78" s="11" t="str">
        <f aca="false">'Published format'!B80</f>
        <v/>
      </c>
      <c r="C78" s="11" t="str">
        <f aca="false">'Published format'!C80</f>
        <v/>
      </c>
      <c r="D78" s="11" t="str">
        <f aca="false">'Published format'!D80</f>
        <v/>
      </c>
      <c r="E78" s="11" t="str">
        <f aca="false">'Published format'!E80</f>
        <v/>
      </c>
      <c r="F78" s="11" t="str">
        <f aca="false">'Published format'!F80</f>
        <v/>
      </c>
      <c r="G78" s="71" t="str">
        <f aca="false">'Published format'!G80</f>
        <v/>
      </c>
    </row>
    <row r="79" customFormat="false" ht="15.75" hidden="false" customHeight="true" outlineLevel="0" collapsed="false">
      <c r="A79" s="11" t="str">
        <f aca="false">'Published format'!A81</f>
        <v/>
      </c>
      <c r="B79" s="11" t="str">
        <f aca="false">'Published format'!B81</f>
        <v/>
      </c>
      <c r="C79" s="11" t="str">
        <f aca="false">'Published format'!C81</f>
        <v/>
      </c>
      <c r="D79" s="11" t="str">
        <f aca="false">'Published format'!D81</f>
        <v/>
      </c>
      <c r="E79" s="11" t="str">
        <f aca="false">'Published format'!E81</f>
        <v/>
      </c>
      <c r="F79" s="11" t="str">
        <f aca="false">'Published format'!F81</f>
        <v/>
      </c>
      <c r="G79" s="71" t="str">
        <f aca="false">'Published format'!G81</f>
        <v/>
      </c>
    </row>
    <row r="80" customFormat="false" ht="15.75" hidden="false" customHeight="true" outlineLevel="0" collapsed="false">
      <c r="A80" s="11" t="str">
        <f aca="false">'Published format'!A82</f>
        <v/>
      </c>
      <c r="B80" s="11" t="str">
        <f aca="false">'Published format'!B82</f>
        <v/>
      </c>
      <c r="C80" s="11" t="str">
        <f aca="false">'Published format'!C82</f>
        <v/>
      </c>
      <c r="D80" s="11" t="str">
        <f aca="false">'Published format'!D82</f>
        <v/>
      </c>
      <c r="E80" s="11" t="str">
        <f aca="false">'Published format'!E82</f>
        <v/>
      </c>
      <c r="F80" s="11" t="str">
        <f aca="false">'Published format'!F82</f>
        <v/>
      </c>
      <c r="G80" s="71" t="str">
        <f aca="false">'Published format'!G82</f>
        <v/>
      </c>
    </row>
    <row r="81" customFormat="false" ht="15.75" hidden="false" customHeight="true" outlineLevel="0" collapsed="false">
      <c r="A81" s="11" t="str">
        <f aca="false">'Published format'!A83</f>
        <v/>
      </c>
      <c r="B81" s="11" t="str">
        <f aca="false">'Published format'!B83</f>
        <v/>
      </c>
      <c r="C81" s="11" t="str">
        <f aca="false">'Published format'!C83</f>
        <v/>
      </c>
      <c r="D81" s="11" t="str">
        <f aca="false">'Published format'!D83</f>
        <v/>
      </c>
      <c r="E81" s="11" t="str">
        <f aca="false">'Published format'!E83</f>
        <v/>
      </c>
      <c r="F81" s="11" t="str">
        <f aca="false">'Published format'!F83</f>
        <v/>
      </c>
      <c r="G81" s="71" t="str">
        <f aca="false">'Published format'!G83</f>
        <v/>
      </c>
    </row>
    <row r="82" customFormat="false" ht="15.75" hidden="false" customHeight="true" outlineLevel="0" collapsed="false">
      <c r="A82" s="11" t="str">
        <f aca="false">'Published format'!A84</f>
        <v/>
      </c>
      <c r="B82" s="11" t="str">
        <f aca="false">'Published format'!B84</f>
        <v/>
      </c>
      <c r="C82" s="11" t="str">
        <f aca="false">'Published format'!C84</f>
        <v/>
      </c>
      <c r="D82" s="11" t="str">
        <f aca="false">'Published format'!D84</f>
        <v/>
      </c>
      <c r="E82" s="11" t="str">
        <f aca="false">'Published format'!E84</f>
        <v/>
      </c>
      <c r="F82" s="11" t="str">
        <f aca="false">'Published format'!F84</f>
        <v/>
      </c>
      <c r="G82" s="71" t="str">
        <f aca="false">'Published format'!G84</f>
        <v/>
      </c>
    </row>
    <row r="83" customFormat="false" ht="15.75" hidden="false" customHeight="true" outlineLevel="0" collapsed="false">
      <c r="A83" s="11" t="str">
        <f aca="false">'Published format'!A85</f>
        <v/>
      </c>
      <c r="B83" s="11" t="str">
        <f aca="false">'Published format'!B85</f>
        <v/>
      </c>
      <c r="C83" s="11" t="str">
        <f aca="false">'Published format'!C85</f>
        <v/>
      </c>
      <c r="D83" s="11" t="str">
        <f aca="false">'Published format'!D85</f>
        <v/>
      </c>
      <c r="E83" s="11" t="str">
        <f aca="false">'Published format'!E85</f>
        <v/>
      </c>
      <c r="F83" s="11" t="str">
        <f aca="false">'Published format'!F85</f>
        <v/>
      </c>
      <c r="G83" s="71" t="str">
        <f aca="false">'Published format'!G85</f>
        <v/>
      </c>
    </row>
    <row r="84" customFormat="false" ht="15.75" hidden="false" customHeight="true" outlineLevel="0" collapsed="false">
      <c r="A84" s="11" t="str">
        <f aca="false">'Published format'!A86</f>
        <v/>
      </c>
      <c r="B84" s="11" t="str">
        <f aca="false">'Published format'!B86</f>
        <v/>
      </c>
      <c r="C84" s="11" t="str">
        <f aca="false">'Published format'!C86</f>
        <v/>
      </c>
      <c r="D84" s="11" t="str">
        <f aca="false">'Published format'!D86</f>
        <v/>
      </c>
      <c r="E84" s="11" t="str">
        <f aca="false">'Published format'!E86</f>
        <v/>
      </c>
      <c r="F84" s="11" t="str">
        <f aca="false">'Published format'!F86</f>
        <v/>
      </c>
      <c r="G84" s="71" t="str">
        <f aca="false">'Published format'!G86</f>
        <v/>
      </c>
    </row>
    <row r="85" customFormat="false" ht="15.75" hidden="false" customHeight="true" outlineLevel="0" collapsed="false">
      <c r="A85" s="11" t="str">
        <f aca="false">'Published format'!A87</f>
        <v/>
      </c>
      <c r="B85" s="11" t="str">
        <f aca="false">'Published format'!B87</f>
        <v/>
      </c>
      <c r="C85" s="11" t="str">
        <f aca="false">'Published format'!C87</f>
        <v/>
      </c>
      <c r="D85" s="11" t="str">
        <f aca="false">'Published format'!D87</f>
        <v/>
      </c>
      <c r="E85" s="11" t="str">
        <f aca="false">'Published format'!E87</f>
        <v/>
      </c>
      <c r="F85" s="11" t="str">
        <f aca="false">'Published format'!F87</f>
        <v/>
      </c>
      <c r="G85" s="71" t="str">
        <f aca="false">'Published format'!G87</f>
        <v/>
      </c>
    </row>
    <row r="86" customFormat="false" ht="15.75" hidden="false" customHeight="true" outlineLevel="0" collapsed="false">
      <c r="A86" s="11" t="str">
        <f aca="false">'Published format'!A88</f>
        <v/>
      </c>
      <c r="B86" s="11" t="str">
        <f aca="false">'Published format'!B88</f>
        <v/>
      </c>
      <c r="C86" s="11" t="str">
        <f aca="false">'Published format'!C88</f>
        <v/>
      </c>
      <c r="D86" s="11" t="str">
        <f aca="false">'Published format'!D88</f>
        <v/>
      </c>
      <c r="E86" s="11" t="str">
        <f aca="false">'Published format'!E88</f>
        <v/>
      </c>
      <c r="F86" s="11" t="str">
        <f aca="false">'Published format'!F88</f>
        <v/>
      </c>
      <c r="G86" s="71" t="str">
        <f aca="false">'Published format'!G88</f>
        <v/>
      </c>
    </row>
    <row r="87" customFormat="false" ht="15.75" hidden="false" customHeight="true" outlineLevel="0" collapsed="false">
      <c r="A87" s="11" t="str">
        <f aca="false">'Published format'!A89</f>
        <v/>
      </c>
      <c r="B87" s="11" t="str">
        <f aca="false">'Published format'!B89</f>
        <v/>
      </c>
      <c r="C87" s="11" t="str">
        <f aca="false">'Published format'!C89</f>
        <v/>
      </c>
      <c r="D87" s="11" t="str">
        <f aca="false">'Published format'!D89</f>
        <v/>
      </c>
      <c r="E87" s="11" t="str">
        <f aca="false">'Published format'!E89</f>
        <v/>
      </c>
      <c r="F87" s="11" t="str">
        <f aca="false">'Published format'!F89</f>
        <v/>
      </c>
      <c r="G87" s="71" t="str">
        <f aca="false">'Published format'!G89</f>
        <v/>
      </c>
    </row>
    <row r="88" customFormat="false" ht="15.75" hidden="false" customHeight="true" outlineLevel="0" collapsed="false">
      <c r="A88" s="11" t="str">
        <f aca="false">'Published format'!A90</f>
        <v/>
      </c>
      <c r="B88" s="11" t="str">
        <f aca="false">'Published format'!B90</f>
        <v/>
      </c>
      <c r="C88" s="11" t="str">
        <f aca="false">'Published format'!C90</f>
        <v/>
      </c>
      <c r="D88" s="11" t="str">
        <f aca="false">'Published format'!D90</f>
        <v/>
      </c>
      <c r="E88" s="11" t="str">
        <f aca="false">'Published format'!E90</f>
        <v/>
      </c>
      <c r="F88" s="11" t="str">
        <f aca="false">'Published format'!F90</f>
        <v/>
      </c>
      <c r="G88" s="71" t="str">
        <f aca="false">'Published format'!G90</f>
        <v/>
      </c>
    </row>
    <row r="89" customFormat="false" ht="15.75" hidden="false" customHeight="true" outlineLevel="0" collapsed="false">
      <c r="A89" s="11" t="str">
        <f aca="false">'Published format'!A91</f>
        <v/>
      </c>
      <c r="B89" s="11" t="str">
        <f aca="false">'Published format'!B91</f>
        <v/>
      </c>
      <c r="C89" s="11" t="str">
        <f aca="false">'Published format'!C91</f>
        <v/>
      </c>
      <c r="D89" s="11" t="str">
        <f aca="false">'Published format'!D91</f>
        <v/>
      </c>
      <c r="E89" s="11" t="str">
        <f aca="false">'Published format'!E91</f>
        <v/>
      </c>
      <c r="F89" s="11" t="str">
        <f aca="false">'Published format'!F91</f>
        <v/>
      </c>
      <c r="G89" s="71" t="str">
        <f aca="false">'Published format'!G91</f>
        <v/>
      </c>
    </row>
    <row r="90" customFormat="false" ht="15.75" hidden="false" customHeight="true" outlineLevel="0" collapsed="false">
      <c r="A90" s="11" t="str">
        <f aca="false">'Published format'!A92</f>
        <v/>
      </c>
      <c r="B90" s="11" t="str">
        <f aca="false">'Published format'!B92</f>
        <v/>
      </c>
      <c r="C90" s="11" t="str">
        <f aca="false">'Published format'!C92</f>
        <v/>
      </c>
      <c r="D90" s="11" t="str">
        <f aca="false">'Published format'!D92</f>
        <v/>
      </c>
      <c r="E90" s="11" t="str">
        <f aca="false">'Published format'!E92</f>
        <v/>
      </c>
      <c r="F90" s="11" t="str">
        <f aca="false">'Published format'!F92</f>
        <v/>
      </c>
      <c r="G90" s="71" t="str">
        <f aca="false">'Published format'!G92</f>
        <v/>
      </c>
    </row>
    <row r="91" customFormat="false" ht="15.75" hidden="false" customHeight="true" outlineLevel="0" collapsed="false">
      <c r="A91" s="11" t="str">
        <f aca="false">'Published format'!A93</f>
        <v/>
      </c>
      <c r="B91" s="11" t="str">
        <f aca="false">'Published format'!B93</f>
        <v/>
      </c>
      <c r="C91" s="11" t="str">
        <f aca="false">'Published format'!C93</f>
        <v/>
      </c>
      <c r="D91" s="11" t="str">
        <f aca="false">'Published format'!D93</f>
        <v/>
      </c>
      <c r="E91" s="11" t="str">
        <f aca="false">'Published format'!E93</f>
        <v/>
      </c>
      <c r="F91" s="11" t="str">
        <f aca="false">'Published format'!F93</f>
        <v/>
      </c>
      <c r="G91" s="71" t="str">
        <f aca="false">'Published format'!G93</f>
        <v/>
      </c>
    </row>
    <row r="92" customFormat="false" ht="15.75" hidden="false" customHeight="true" outlineLevel="0" collapsed="false">
      <c r="A92" s="11" t="str">
        <f aca="false">'Published format'!A94</f>
        <v/>
      </c>
      <c r="B92" s="11" t="str">
        <f aca="false">'Published format'!B94</f>
        <v/>
      </c>
      <c r="C92" s="11" t="str">
        <f aca="false">'Published format'!C94</f>
        <v/>
      </c>
      <c r="D92" s="11" t="str">
        <f aca="false">'Published format'!D94</f>
        <v/>
      </c>
      <c r="E92" s="11" t="str">
        <f aca="false">'Published format'!E94</f>
        <v/>
      </c>
      <c r="F92" s="11" t="str">
        <f aca="false">'Published format'!F94</f>
        <v/>
      </c>
      <c r="G92" s="71" t="str">
        <f aca="false">'Published format'!G94</f>
        <v/>
      </c>
    </row>
    <row r="93" customFormat="false" ht="15.75" hidden="false" customHeight="true" outlineLevel="0" collapsed="false">
      <c r="A93" s="11" t="str">
        <f aca="false">'Published format'!A95</f>
        <v/>
      </c>
      <c r="B93" s="11" t="str">
        <f aca="false">'Published format'!B95</f>
        <v/>
      </c>
      <c r="C93" s="11" t="str">
        <f aca="false">'Published format'!C95</f>
        <v/>
      </c>
      <c r="D93" s="11" t="str">
        <f aca="false">'Published format'!D95</f>
        <v/>
      </c>
      <c r="E93" s="11" t="str">
        <f aca="false">'Published format'!E95</f>
        <v/>
      </c>
      <c r="F93" s="11" t="str">
        <f aca="false">'Published format'!F95</f>
        <v/>
      </c>
      <c r="G93" s="71" t="str">
        <f aca="false">'Published format'!G95</f>
        <v/>
      </c>
    </row>
    <row r="94" customFormat="false" ht="15.75" hidden="false" customHeight="true" outlineLevel="0" collapsed="false">
      <c r="A94" s="11" t="str">
        <f aca="false">'Published format'!A96</f>
        <v/>
      </c>
      <c r="B94" s="11" t="str">
        <f aca="false">'Published format'!B96</f>
        <v/>
      </c>
      <c r="C94" s="11" t="str">
        <f aca="false">'Published format'!C96</f>
        <v/>
      </c>
      <c r="D94" s="11" t="str">
        <f aca="false">'Published format'!D96</f>
        <v/>
      </c>
      <c r="E94" s="11" t="str">
        <f aca="false">'Published format'!E96</f>
        <v/>
      </c>
      <c r="F94" s="11" t="str">
        <f aca="false">'Published format'!F96</f>
        <v/>
      </c>
      <c r="G94" s="71" t="str">
        <f aca="false">'Published format'!G96</f>
        <v/>
      </c>
    </row>
    <row r="95" customFormat="false" ht="15.75" hidden="false" customHeight="true" outlineLevel="0" collapsed="false">
      <c r="A95" s="11" t="str">
        <f aca="false">'Published format'!A97</f>
        <v/>
      </c>
      <c r="B95" s="11" t="str">
        <f aca="false">'Published format'!B97</f>
        <v/>
      </c>
      <c r="C95" s="11" t="str">
        <f aca="false">'Published format'!C97</f>
        <v/>
      </c>
      <c r="D95" s="11" t="str">
        <f aca="false">'Published format'!D97</f>
        <v/>
      </c>
      <c r="E95" s="11" t="str">
        <f aca="false">'Published format'!E97</f>
        <v/>
      </c>
      <c r="F95" s="11" t="str">
        <f aca="false">'Published format'!F97</f>
        <v/>
      </c>
      <c r="G95" s="71" t="str">
        <f aca="false">'Published format'!G97</f>
        <v/>
      </c>
    </row>
    <row r="96" customFormat="false" ht="15.75" hidden="false" customHeight="true" outlineLevel="0" collapsed="false">
      <c r="A96" s="11" t="str">
        <f aca="false">'Published format'!A98</f>
        <v/>
      </c>
      <c r="B96" s="11" t="str">
        <f aca="false">'Published format'!B98</f>
        <v/>
      </c>
      <c r="C96" s="11" t="str">
        <f aca="false">'Published format'!C98</f>
        <v/>
      </c>
      <c r="D96" s="11" t="str">
        <f aca="false">'Published format'!D98</f>
        <v/>
      </c>
      <c r="E96" s="11" t="str">
        <f aca="false">'Published format'!E98</f>
        <v/>
      </c>
      <c r="F96" s="11" t="str">
        <f aca="false">'Published format'!F98</f>
        <v/>
      </c>
      <c r="G96" s="71" t="str">
        <f aca="false">'Published format'!G98</f>
        <v/>
      </c>
    </row>
    <row r="97" customFormat="false" ht="15.75" hidden="false" customHeight="true" outlineLevel="0" collapsed="false">
      <c r="A97" s="11" t="str">
        <f aca="false">'Published format'!A99</f>
        <v/>
      </c>
      <c r="B97" s="11" t="str">
        <f aca="false">'Published format'!B99</f>
        <v/>
      </c>
      <c r="C97" s="11" t="str">
        <f aca="false">'Published format'!C99</f>
        <v/>
      </c>
      <c r="D97" s="11" t="str">
        <f aca="false">'Published format'!D99</f>
        <v/>
      </c>
      <c r="E97" s="11" t="str">
        <f aca="false">'Published format'!E99</f>
        <v/>
      </c>
      <c r="F97" s="11" t="str">
        <f aca="false">'Published format'!F99</f>
        <v/>
      </c>
      <c r="G97" s="71" t="str">
        <f aca="false">'Published format'!G99</f>
        <v/>
      </c>
    </row>
    <row r="98" customFormat="false" ht="15.75" hidden="false" customHeight="true" outlineLevel="0" collapsed="false">
      <c r="A98" s="11" t="str">
        <f aca="false">'Published format'!A100</f>
        <v/>
      </c>
      <c r="B98" s="11" t="str">
        <f aca="false">'Published format'!B100</f>
        <v/>
      </c>
      <c r="C98" s="11" t="str">
        <f aca="false">'Published format'!C100</f>
        <v/>
      </c>
      <c r="D98" s="11" t="str">
        <f aca="false">'Published format'!D100</f>
        <v/>
      </c>
      <c r="E98" s="11" t="str">
        <f aca="false">'Published format'!E100</f>
        <v/>
      </c>
      <c r="F98" s="11" t="str">
        <f aca="false">'Published format'!F100</f>
        <v/>
      </c>
      <c r="G98" s="71" t="str">
        <f aca="false">'Published format'!G100</f>
        <v/>
      </c>
    </row>
    <row r="99" customFormat="false" ht="15.75" hidden="false" customHeight="true" outlineLevel="0" collapsed="false">
      <c r="A99" s="11" t="str">
        <f aca="false">'Published format'!A101</f>
        <v/>
      </c>
      <c r="B99" s="11" t="str">
        <f aca="false">'Published format'!B101</f>
        <v/>
      </c>
      <c r="C99" s="11" t="str">
        <f aca="false">'Published format'!C101</f>
        <v/>
      </c>
      <c r="D99" s="11" t="str">
        <f aca="false">'Published format'!D101</f>
        <v/>
      </c>
      <c r="E99" s="11" t="str">
        <f aca="false">'Published format'!E101</f>
        <v/>
      </c>
      <c r="F99" s="11" t="str">
        <f aca="false">'Published format'!F101</f>
        <v/>
      </c>
      <c r="G99" s="71" t="str">
        <f aca="false">'Published format'!G101</f>
        <v/>
      </c>
    </row>
    <row r="100" customFormat="false" ht="15.75" hidden="false" customHeight="true" outlineLevel="0" collapsed="false">
      <c r="A100" s="11" t="str">
        <f aca="false">'Published format'!A102</f>
        <v/>
      </c>
      <c r="B100" s="11" t="str">
        <f aca="false">'Published format'!B102</f>
        <v/>
      </c>
      <c r="C100" s="11" t="str">
        <f aca="false">'Published format'!C102</f>
        <v/>
      </c>
      <c r="D100" s="11" t="str">
        <f aca="false">'Published format'!D102</f>
        <v/>
      </c>
      <c r="E100" s="11" t="str">
        <f aca="false">'Published format'!E102</f>
        <v/>
      </c>
      <c r="F100" s="11" t="str">
        <f aca="false">'Published format'!F102</f>
        <v/>
      </c>
      <c r="G100" s="71" t="str">
        <f aca="false">'Published format'!G102</f>
        <v/>
      </c>
    </row>
    <row r="101" customFormat="false" ht="15.75" hidden="false" customHeight="true" outlineLevel="0" collapsed="false">
      <c r="A101" s="11" t="str">
        <f aca="false">'Published format'!A103</f>
        <v/>
      </c>
      <c r="B101" s="11" t="str">
        <f aca="false">'Published format'!B103</f>
        <v/>
      </c>
      <c r="C101" s="11" t="str">
        <f aca="false">'Published format'!C103</f>
        <v/>
      </c>
      <c r="D101" s="11" t="str">
        <f aca="false">'Published format'!D103</f>
        <v/>
      </c>
      <c r="E101" s="11" t="str">
        <f aca="false">'Published format'!E103</f>
        <v/>
      </c>
      <c r="F101" s="11" t="str">
        <f aca="false">'Published format'!F103</f>
        <v/>
      </c>
      <c r="G101" s="71" t="str">
        <f aca="false">'Published format'!G103</f>
        <v/>
      </c>
    </row>
    <row r="102" customFormat="false" ht="15.75" hidden="false" customHeight="true" outlineLevel="0" collapsed="false">
      <c r="A102" s="11" t="str">
        <f aca="false">'Published format'!A104</f>
        <v/>
      </c>
      <c r="B102" s="11" t="str">
        <f aca="false">'Published format'!B104</f>
        <v/>
      </c>
      <c r="C102" s="11" t="str">
        <f aca="false">'Published format'!C104</f>
        <v/>
      </c>
      <c r="D102" s="11" t="str">
        <f aca="false">'Published format'!D104</f>
        <v/>
      </c>
      <c r="E102" s="11" t="str">
        <f aca="false">'Published format'!E104</f>
        <v/>
      </c>
      <c r="F102" s="11" t="str">
        <f aca="false">'Published format'!F104</f>
        <v/>
      </c>
      <c r="G102" s="71" t="str">
        <f aca="false">'Published format'!G104</f>
        <v/>
      </c>
    </row>
    <row r="103" customFormat="false" ht="15.75" hidden="false" customHeight="true" outlineLevel="0" collapsed="false">
      <c r="A103" s="11" t="str">
        <f aca="false">'Published format'!A105</f>
        <v/>
      </c>
      <c r="B103" s="11" t="str">
        <f aca="false">'Published format'!B105</f>
        <v/>
      </c>
      <c r="C103" s="11" t="str">
        <f aca="false">'Published format'!C105</f>
        <v/>
      </c>
      <c r="D103" s="11" t="str">
        <f aca="false">'Published format'!D105</f>
        <v/>
      </c>
      <c r="E103" s="11" t="str">
        <f aca="false">'Published format'!E105</f>
        <v/>
      </c>
      <c r="F103" s="11" t="str">
        <f aca="false">'Published format'!F105</f>
        <v/>
      </c>
      <c r="G103" s="71" t="str">
        <f aca="false">'Published format'!G105</f>
        <v/>
      </c>
    </row>
    <row r="104" customFormat="false" ht="15.75" hidden="false" customHeight="true" outlineLevel="0" collapsed="false">
      <c r="A104" s="11" t="str">
        <f aca="false">'Published format'!A106</f>
        <v/>
      </c>
      <c r="B104" s="11" t="str">
        <f aca="false">'Published format'!B106</f>
        <v/>
      </c>
      <c r="C104" s="11" t="str">
        <f aca="false">'Published format'!C106</f>
        <v/>
      </c>
      <c r="D104" s="11" t="str">
        <f aca="false">'Published format'!D106</f>
        <v/>
      </c>
      <c r="E104" s="11" t="str">
        <f aca="false">'Published format'!E106</f>
        <v/>
      </c>
      <c r="F104" s="11" t="str">
        <f aca="false">'Published format'!F106</f>
        <v/>
      </c>
      <c r="G104" s="71" t="str">
        <f aca="false">'Published format'!G106</f>
        <v/>
      </c>
    </row>
    <row r="105" customFormat="false" ht="15.75" hidden="false" customHeight="true" outlineLevel="0" collapsed="false">
      <c r="A105" s="11" t="str">
        <f aca="false">'Published format'!A107</f>
        <v/>
      </c>
      <c r="B105" s="11" t="str">
        <f aca="false">'Published format'!B107</f>
        <v/>
      </c>
      <c r="C105" s="11" t="str">
        <f aca="false">'Published format'!C107</f>
        <v/>
      </c>
      <c r="D105" s="11" t="str">
        <f aca="false">'Published format'!D107</f>
        <v/>
      </c>
      <c r="E105" s="11" t="str">
        <f aca="false">'Published format'!E107</f>
        <v/>
      </c>
      <c r="F105" s="11" t="str">
        <f aca="false">'Published format'!F107</f>
        <v/>
      </c>
      <c r="G105" s="71" t="str">
        <f aca="false">'Published format'!G107</f>
        <v/>
      </c>
    </row>
    <row r="106" customFormat="false" ht="15.75" hidden="false" customHeight="true" outlineLevel="0" collapsed="false">
      <c r="A106" s="11" t="str">
        <f aca="false">'Published format'!A108</f>
        <v/>
      </c>
      <c r="B106" s="11" t="str">
        <f aca="false">'Published format'!B108</f>
        <v/>
      </c>
      <c r="C106" s="11" t="str">
        <f aca="false">'Published format'!C108</f>
        <v/>
      </c>
      <c r="D106" s="11" t="str">
        <f aca="false">'Published format'!D108</f>
        <v/>
      </c>
      <c r="E106" s="11" t="str">
        <f aca="false">'Published format'!E108</f>
        <v/>
      </c>
      <c r="F106" s="11" t="str">
        <f aca="false">'Published format'!F108</f>
        <v/>
      </c>
      <c r="G106" s="71" t="str">
        <f aca="false">'Published format'!G108</f>
        <v/>
      </c>
    </row>
    <row r="107" customFormat="false" ht="15.75" hidden="false" customHeight="true" outlineLevel="0" collapsed="false">
      <c r="A107" s="11" t="str">
        <f aca="false">'Published format'!A109</f>
        <v/>
      </c>
      <c r="B107" s="11" t="str">
        <f aca="false">'Published format'!B109</f>
        <v/>
      </c>
      <c r="C107" s="11" t="str">
        <f aca="false">'Published format'!C109</f>
        <v/>
      </c>
      <c r="D107" s="11" t="str">
        <f aca="false">'Published format'!D109</f>
        <v/>
      </c>
      <c r="E107" s="11" t="str">
        <f aca="false">'Published format'!E109</f>
        <v/>
      </c>
      <c r="F107" s="11" t="str">
        <f aca="false">'Published format'!F109</f>
        <v/>
      </c>
      <c r="G107" s="71" t="str">
        <f aca="false">'Published format'!G109</f>
        <v/>
      </c>
    </row>
    <row r="108" customFormat="false" ht="15.75" hidden="false" customHeight="true" outlineLevel="0" collapsed="false">
      <c r="A108" s="11" t="str">
        <f aca="false">'Published format'!A110</f>
        <v/>
      </c>
      <c r="B108" s="11" t="str">
        <f aca="false">'Published format'!B110</f>
        <v/>
      </c>
      <c r="C108" s="11" t="str">
        <f aca="false">'Published format'!C110</f>
        <v/>
      </c>
      <c r="D108" s="11" t="str">
        <f aca="false">'Published format'!D110</f>
        <v/>
      </c>
      <c r="E108" s="11" t="str">
        <f aca="false">'Published format'!E110</f>
        <v/>
      </c>
      <c r="F108" s="11" t="str">
        <f aca="false">'Published format'!F110</f>
        <v/>
      </c>
      <c r="G108" s="71" t="str">
        <f aca="false">'Published format'!G110</f>
        <v/>
      </c>
    </row>
    <row r="109" customFormat="false" ht="15.75" hidden="false" customHeight="true" outlineLevel="0" collapsed="false">
      <c r="A109" s="11" t="str">
        <f aca="false">'Published format'!A111</f>
        <v/>
      </c>
      <c r="B109" s="11" t="str">
        <f aca="false">'Published format'!B111</f>
        <v/>
      </c>
      <c r="C109" s="11" t="str">
        <f aca="false">'Published format'!C111</f>
        <v/>
      </c>
      <c r="D109" s="11" t="str">
        <f aca="false">'Published format'!D111</f>
        <v/>
      </c>
      <c r="E109" s="11" t="str">
        <f aca="false">'Published format'!E111</f>
        <v/>
      </c>
      <c r="F109" s="11" t="str">
        <f aca="false">'Published format'!F111</f>
        <v/>
      </c>
      <c r="G109" s="71" t="str">
        <f aca="false">'Published format'!G111</f>
        <v/>
      </c>
    </row>
    <row r="110" customFormat="false" ht="15.75" hidden="false" customHeight="true" outlineLevel="0" collapsed="false">
      <c r="A110" s="11" t="str">
        <f aca="false">'Published format'!A112</f>
        <v/>
      </c>
      <c r="B110" s="11" t="str">
        <f aca="false">'Published format'!B112</f>
        <v/>
      </c>
      <c r="C110" s="11" t="str">
        <f aca="false">'Published format'!C112</f>
        <v/>
      </c>
      <c r="D110" s="11" t="str">
        <f aca="false">'Published format'!D112</f>
        <v/>
      </c>
      <c r="E110" s="11" t="str">
        <f aca="false">'Published format'!E112</f>
        <v/>
      </c>
      <c r="F110" s="11" t="str">
        <f aca="false">'Published format'!F112</f>
        <v/>
      </c>
      <c r="G110" s="71" t="str">
        <f aca="false">'Published format'!G112</f>
        <v/>
      </c>
    </row>
    <row r="111" customFormat="false" ht="15.75" hidden="false" customHeight="true" outlineLevel="0" collapsed="false">
      <c r="A111" s="11" t="str">
        <f aca="false">'Published format'!A113</f>
        <v/>
      </c>
      <c r="B111" s="11" t="str">
        <f aca="false">'Published format'!B113</f>
        <v/>
      </c>
      <c r="C111" s="11" t="str">
        <f aca="false">'Published format'!C113</f>
        <v/>
      </c>
      <c r="D111" s="11" t="str">
        <f aca="false">'Published format'!D113</f>
        <v/>
      </c>
      <c r="E111" s="11" t="str">
        <f aca="false">'Published format'!E113</f>
        <v/>
      </c>
      <c r="F111" s="11" t="str">
        <f aca="false">'Published format'!F113</f>
        <v/>
      </c>
      <c r="G111" s="71" t="str">
        <f aca="false">'Published format'!G113</f>
        <v/>
      </c>
    </row>
    <row r="112" customFormat="false" ht="15.75" hidden="false" customHeight="true" outlineLevel="0" collapsed="false">
      <c r="A112" s="11" t="str">
        <f aca="false">'Published format'!A114</f>
        <v/>
      </c>
      <c r="B112" s="11" t="str">
        <f aca="false">'Published format'!B114</f>
        <v/>
      </c>
      <c r="C112" s="11" t="str">
        <f aca="false">'Published format'!C114</f>
        <v/>
      </c>
      <c r="D112" s="11" t="str">
        <f aca="false">'Published format'!D114</f>
        <v/>
      </c>
      <c r="E112" s="11" t="str">
        <f aca="false">'Published format'!E114</f>
        <v/>
      </c>
      <c r="F112" s="11" t="str">
        <f aca="false">'Published format'!F114</f>
        <v/>
      </c>
      <c r="G112" s="71" t="str">
        <f aca="false">'Published format'!G114</f>
        <v/>
      </c>
    </row>
    <row r="113" customFormat="false" ht="15.75" hidden="false" customHeight="true" outlineLevel="0" collapsed="false">
      <c r="A113" s="11" t="str">
        <f aca="false">'Published format'!A115</f>
        <v/>
      </c>
      <c r="B113" s="11" t="str">
        <f aca="false">'Published format'!B115</f>
        <v/>
      </c>
      <c r="C113" s="11" t="str">
        <f aca="false">'Published format'!C115</f>
        <v/>
      </c>
      <c r="D113" s="11" t="str">
        <f aca="false">'Published format'!D115</f>
        <v/>
      </c>
      <c r="E113" s="11" t="str">
        <f aca="false">'Published format'!E115</f>
        <v/>
      </c>
      <c r="F113" s="11" t="str">
        <f aca="false">'Published format'!F115</f>
        <v/>
      </c>
      <c r="G113" s="71" t="str">
        <f aca="false">'Published format'!G115</f>
        <v/>
      </c>
    </row>
    <row r="114" customFormat="false" ht="15.75" hidden="false" customHeight="true" outlineLevel="0" collapsed="false">
      <c r="A114" s="11" t="str">
        <f aca="false">'Published format'!A116</f>
        <v/>
      </c>
      <c r="B114" s="11" t="str">
        <f aca="false">'Published format'!B116</f>
        <v/>
      </c>
      <c r="C114" s="11" t="str">
        <f aca="false">'Published format'!C116</f>
        <v/>
      </c>
      <c r="D114" s="11" t="str">
        <f aca="false">'Published format'!D116</f>
        <v/>
      </c>
      <c r="E114" s="11" t="str">
        <f aca="false">'Published format'!E116</f>
        <v/>
      </c>
      <c r="F114" s="11" t="str">
        <f aca="false">'Published format'!F116</f>
        <v/>
      </c>
      <c r="G114" s="71" t="str">
        <f aca="false">'Published format'!G116</f>
        <v/>
      </c>
    </row>
    <row r="115" customFormat="false" ht="15.75" hidden="false" customHeight="true" outlineLevel="0" collapsed="false">
      <c r="A115" s="11" t="str">
        <f aca="false">'Published format'!A117</f>
        <v/>
      </c>
      <c r="B115" s="11" t="str">
        <f aca="false">'Published format'!B117</f>
        <v/>
      </c>
      <c r="C115" s="11" t="str">
        <f aca="false">'Published format'!C117</f>
        <v/>
      </c>
      <c r="D115" s="11" t="str">
        <f aca="false">'Published format'!D117</f>
        <v/>
      </c>
      <c r="E115" s="11" t="str">
        <f aca="false">'Published format'!E117</f>
        <v/>
      </c>
      <c r="F115" s="11" t="str">
        <f aca="false">'Published format'!F117</f>
        <v/>
      </c>
      <c r="G115" s="71" t="str">
        <f aca="false">'Published format'!G117</f>
        <v/>
      </c>
    </row>
    <row r="116" customFormat="false" ht="15.75" hidden="false" customHeight="true" outlineLevel="0" collapsed="false">
      <c r="A116" s="11" t="str">
        <f aca="false">'Published format'!A118</f>
        <v/>
      </c>
      <c r="B116" s="11" t="str">
        <f aca="false">'Published format'!B118</f>
        <v/>
      </c>
      <c r="C116" s="11" t="str">
        <f aca="false">'Published format'!C118</f>
        <v/>
      </c>
      <c r="D116" s="11" t="str">
        <f aca="false">'Published format'!D118</f>
        <v/>
      </c>
      <c r="E116" s="11" t="str">
        <f aca="false">'Published format'!E118</f>
        <v/>
      </c>
      <c r="F116" s="11" t="str">
        <f aca="false">'Published format'!F118</f>
        <v/>
      </c>
      <c r="G116" s="71" t="str">
        <f aca="false">'Published format'!G118</f>
        <v/>
      </c>
    </row>
    <row r="117" customFormat="false" ht="15.75" hidden="false" customHeight="true" outlineLevel="0" collapsed="false">
      <c r="A117" s="11" t="str">
        <f aca="false">'Published format'!A119</f>
        <v/>
      </c>
      <c r="B117" s="11" t="str">
        <f aca="false">'Published format'!B119</f>
        <v/>
      </c>
      <c r="C117" s="11" t="str">
        <f aca="false">'Published format'!C119</f>
        <v/>
      </c>
      <c r="D117" s="11" t="str">
        <f aca="false">'Published format'!D119</f>
        <v/>
      </c>
      <c r="E117" s="11" t="str">
        <f aca="false">'Published format'!E119</f>
        <v/>
      </c>
      <c r="F117" s="11" t="str">
        <f aca="false">'Published format'!F119</f>
        <v/>
      </c>
      <c r="G117" s="71" t="str">
        <f aca="false">'Published format'!G119</f>
        <v/>
      </c>
    </row>
    <row r="118" customFormat="false" ht="15.75" hidden="false" customHeight="true" outlineLevel="0" collapsed="false">
      <c r="A118" s="11" t="str">
        <f aca="false">'Published format'!A120</f>
        <v/>
      </c>
      <c r="B118" s="11" t="str">
        <f aca="false">'Published format'!B120</f>
        <v/>
      </c>
      <c r="C118" s="11" t="str">
        <f aca="false">'Published format'!C120</f>
        <v/>
      </c>
      <c r="D118" s="11" t="str">
        <f aca="false">'Published format'!D120</f>
        <v/>
      </c>
      <c r="E118" s="11" t="str">
        <f aca="false">'Published format'!E120</f>
        <v/>
      </c>
      <c r="F118" s="11" t="str">
        <f aca="false">'Published format'!F120</f>
        <v/>
      </c>
      <c r="G118" s="71" t="str">
        <f aca="false">'Published format'!G120</f>
        <v/>
      </c>
    </row>
    <row r="119" customFormat="false" ht="15.75" hidden="false" customHeight="true" outlineLevel="0" collapsed="false">
      <c r="A119" s="11" t="str">
        <f aca="false">'Published format'!A121</f>
        <v/>
      </c>
      <c r="B119" s="11" t="str">
        <f aca="false">'Published format'!B121</f>
        <v/>
      </c>
      <c r="C119" s="11" t="str">
        <f aca="false">'Published format'!C121</f>
        <v/>
      </c>
      <c r="D119" s="11" t="str">
        <f aca="false">'Published format'!D121</f>
        <v/>
      </c>
      <c r="E119" s="11" t="str">
        <f aca="false">'Published format'!E121</f>
        <v/>
      </c>
      <c r="F119" s="11" t="str">
        <f aca="false">'Published format'!F121</f>
        <v/>
      </c>
      <c r="G119" s="71" t="str">
        <f aca="false">'Published format'!G121</f>
        <v/>
      </c>
    </row>
    <row r="120" customFormat="false" ht="15.75" hidden="false" customHeight="true" outlineLevel="0" collapsed="false">
      <c r="A120" s="11" t="str">
        <f aca="false">'Published format'!A122</f>
        <v/>
      </c>
      <c r="B120" s="11" t="str">
        <f aca="false">'Published format'!B122</f>
        <v/>
      </c>
      <c r="C120" s="11" t="str">
        <f aca="false">'Published format'!C122</f>
        <v/>
      </c>
      <c r="D120" s="11" t="str">
        <f aca="false">'Published format'!D122</f>
        <v/>
      </c>
      <c r="E120" s="11" t="str">
        <f aca="false">'Published format'!E122</f>
        <v/>
      </c>
      <c r="F120" s="11" t="str">
        <f aca="false">'Published format'!F122</f>
        <v/>
      </c>
      <c r="G120" s="71" t="str">
        <f aca="false">'Published format'!G122</f>
        <v/>
      </c>
    </row>
    <row r="121" customFormat="false" ht="15.75" hidden="false" customHeight="true" outlineLevel="0" collapsed="false">
      <c r="A121" s="11" t="str">
        <f aca="false">'Published format'!A123</f>
        <v/>
      </c>
      <c r="B121" s="11" t="str">
        <f aca="false">'Published format'!B123</f>
        <v/>
      </c>
      <c r="C121" s="11" t="str">
        <f aca="false">'Published format'!C123</f>
        <v/>
      </c>
      <c r="D121" s="11" t="str">
        <f aca="false">'Published format'!D123</f>
        <v/>
      </c>
      <c r="E121" s="11" t="str">
        <f aca="false">'Published format'!E123</f>
        <v/>
      </c>
      <c r="F121" s="11" t="str">
        <f aca="false">'Published format'!F123</f>
        <v/>
      </c>
      <c r="G121" s="71" t="str">
        <f aca="false">'Published format'!G123</f>
        <v/>
      </c>
    </row>
    <row r="122" customFormat="false" ht="15.75" hidden="false" customHeight="true" outlineLevel="0" collapsed="false">
      <c r="A122" s="11" t="str">
        <f aca="false">'Published format'!A124</f>
        <v/>
      </c>
      <c r="B122" s="11" t="str">
        <f aca="false">'Published format'!B124</f>
        <v/>
      </c>
      <c r="C122" s="11" t="str">
        <f aca="false">'Published format'!C124</f>
        <v/>
      </c>
      <c r="D122" s="11" t="str">
        <f aca="false">'Published format'!D124</f>
        <v/>
      </c>
      <c r="E122" s="11" t="str">
        <f aca="false">'Published format'!E124</f>
        <v/>
      </c>
      <c r="F122" s="11" t="str">
        <f aca="false">'Published format'!F124</f>
        <v/>
      </c>
      <c r="G122" s="71" t="str">
        <f aca="false">'Published format'!G124</f>
        <v/>
      </c>
    </row>
    <row r="123" customFormat="false" ht="15.75" hidden="false" customHeight="true" outlineLevel="0" collapsed="false">
      <c r="A123" s="11" t="str">
        <f aca="false">'Published format'!A125</f>
        <v/>
      </c>
      <c r="B123" s="11" t="str">
        <f aca="false">'Published format'!B125</f>
        <v/>
      </c>
      <c r="C123" s="11" t="str">
        <f aca="false">'Published format'!C125</f>
        <v/>
      </c>
      <c r="D123" s="11" t="str">
        <f aca="false">'Published format'!D125</f>
        <v/>
      </c>
      <c r="E123" s="11" t="str">
        <f aca="false">'Published format'!E125</f>
        <v/>
      </c>
      <c r="F123" s="11" t="str">
        <f aca="false">'Published format'!F125</f>
        <v/>
      </c>
      <c r="G123" s="71" t="str">
        <f aca="false">'Published format'!G125</f>
        <v/>
      </c>
    </row>
    <row r="124" customFormat="false" ht="15.75" hidden="false" customHeight="true" outlineLevel="0" collapsed="false">
      <c r="A124" s="11" t="str">
        <f aca="false">'Published format'!A126</f>
        <v/>
      </c>
      <c r="B124" s="11" t="str">
        <f aca="false">'Published format'!B126</f>
        <v/>
      </c>
      <c r="C124" s="11" t="str">
        <f aca="false">'Published format'!C126</f>
        <v/>
      </c>
      <c r="D124" s="11" t="str">
        <f aca="false">'Published format'!D126</f>
        <v/>
      </c>
      <c r="E124" s="11" t="str">
        <f aca="false">'Published format'!E126</f>
        <v/>
      </c>
      <c r="F124" s="11" t="str">
        <f aca="false">'Published format'!F126</f>
        <v/>
      </c>
      <c r="G124" s="71" t="str">
        <f aca="false">'Published format'!G126</f>
        <v/>
      </c>
    </row>
    <row r="125" customFormat="false" ht="15.75" hidden="false" customHeight="true" outlineLevel="0" collapsed="false">
      <c r="A125" s="11" t="str">
        <f aca="false">'Published format'!A127</f>
        <v/>
      </c>
      <c r="B125" s="11" t="str">
        <f aca="false">'Published format'!B127</f>
        <v/>
      </c>
      <c r="C125" s="11" t="str">
        <f aca="false">'Published format'!C127</f>
        <v/>
      </c>
      <c r="D125" s="11" t="str">
        <f aca="false">'Published format'!D127</f>
        <v/>
      </c>
      <c r="E125" s="11" t="str">
        <f aca="false">'Published format'!E127</f>
        <v/>
      </c>
      <c r="F125" s="11" t="str">
        <f aca="false">'Published format'!F127</f>
        <v/>
      </c>
      <c r="G125" s="71" t="str">
        <f aca="false">'Published format'!G127</f>
        <v/>
      </c>
    </row>
    <row r="126" customFormat="false" ht="15.75" hidden="false" customHeight="true" outlineLevel="0" collapsed="false">
      <c r="A126" s="11" t="str">
        <f aca="false">'Published format'!A128</f>
        <v/>
      </c>
      <c r="B126" s="11" t="str">
        <f aca="false">'Published format'!B128</f>
        <v/>
      </c>
      <c r="C126" s="11" t="str">
        <f aca="false">'Published format'!C128</f>
        <v/>
      </c>
      <c r="D126" s="11" t="str">
        <f aca="false">'Published format'!D128</f>
        <v/>
      </c>
      <c r="E126" s="11" t="str">
        <f aca="false">'Published format'!E128</f>
        <v/>
      </c>
      <c r="F126" s="11" t="str">
        <f aca="false">'Published format'!F128</f>
        <v/>
      </c>
      <c r="G126" s="71" t="str">
        <f aca="false">'Published format'!G128</f>
        <v/>
      </c>
    </row>
    <row r="127" customFormat="false" ht="15.75" hidden="false" customHeight="true" outlineLevel="0" collapsed="false">
      <c r="A127" s="11" t="str">
        <f aca="false">'Published format'!A129</f>
        <v/>
      </c>
      <c r="B127" s="11" t="str">
        <f aca="false">'Published format'!B129</f>
        <v/>
      </c>
      <c r="C127" s="11" t="str">
        <f aca="false">'Published format'!C129</f>
        <v/>
      </c>
      <c r="D127" s="11" t="str">
        <f aca="false">'Published format'!D129</f>
        <v/>
      </c>
      <c r="E127" s="11" t="str">
        <f aca="false">'Published format'!E129</f>
        <v/>
      </c>
      <c r="F127" s="11" t="str">
        <f aca="false">'Published format'!F129</f>
        <v/>
      </c>
      <c r="G127" s="71" t="str">
        <f aca="false">'Published format'!G129</f>
        <v/>
      </c>
    </row>
    <row r="128" customFormat="false" ht="15.75" hidden="false" customHeight="true" outlineLevel="0" collapsed="false">
      <c r="A128" s="11" t="str">
        <f aca="false">'Published format'!A130</f>
        <v/>
      </c>
      <c r="B128" s="11" t="str">
        <f aca="false">'Published format'!B130</f>
        <v/>
      </c>
      <c r="C128" s="11" t="str">
        <f aca="false">'Published format'!C130</f>
        <v/>
      </c>
      <c r="D128" s="11" t="str">
        <f aca="false">'Published format'!D130</f>
        <v/>
      </c>
      <c r="E128" s="11" t="str">
        <f aca="false">'Published format'!E130</f>
        <v/>
      </c>
      <c r="F128" s="11" t="str">
        <f aca="false">'Published format'!F130</f>
        <v/>
      </c>
      <c r="G128" s="71" t="str">
        <f aca="false">'Published format'!G130</f>
        <v/>
      </c>
    </row>
    <row r="129" customFormat="false" ht="15.75" hidden="false" customHeight="true" outlineLevel="0" collapsed="false">
      <c r="A129" s="11" t="str">
        <f aca="false">'Published format'!A131</f>
        <v/>
      </c>
      <c r="B129" s="11" t="str">
        <f aca="false">'Published format'!B131</f>
        <v/>
      </c>
      <c r="C129" s="11" t="str">
        <f aca="false">'Published format'!C131</f>
        <v/>
      </c>
      <c r="D129" s="11" t="str">
        <f aca="false">'Published format'!D131</f>
        <v/>
      </c>
      <c r="E129" s="11" t="str">
        <f aca="false">'Published format'!E131</f>
        <v/>
      </c>
      <c r="F129" s="11" t="str">
        <f aca="false">'Published format'!F131</f>
        <v/>
      </c>
      <c r="G129" s="71" t="str">
        <f aca="false">'Published format'!G131</f>
        <v/>
      </c>
    </row>
    <row r="130" customFormat="false" ht="15.75" hidden="false" customHeight="true" outlineLevel="0" collapsed="false">
      <c r="A130" s="11" t="str">
        <f aca="false">'Published format'!A132</f>
        <v/>
      </c>
      <c r="B130" s="11" t="str">
        <f aca="false">'Published format'!B132</f>
        <v/>
      </c>
      <c r="C130" s="11" t="str">
        <f aca="false">'Published format'!C132</f>
        <v/>
      </c>
      <c r="D130" s="11" t="str">
        <f aca="false">'Published format'!D132</f>
        <v/>
      </c>
      <c r="E130" s="11" t="str">
        <f aca="false">'Published format'!E132</f>
        <v/>
      </c>
      <c r="F130" s="11" t="str">
        <f aca="false">'Published format'!F132</f>
        <v/>
      </c>
      <c r="G130" s="71" t="str">
        <f aca="false">'Published format'!G132</f>
        <v/>
      </c>
    </row>
    <row r="131" customFormat="false" ht="15.75" hidden="false" customHeight="true" outlineLevel="0" collapsed="false">
      <c r="A131" s="11" t="str">
        <f aca="false">'Published format'!A133</f>
        <v/>
      </c>
      <c r="B131" s="11" t="str">
        <f aca="false">'Published format'!B133</f>
        <v/>
      </c>
      <c r="C131" s="11" t="str">
        <f aca="false">'Published format'!C133</f>
        <v/>
      </c>
      <c r="D131" s="11" t="str">
        <f aca="false">'Published format'!D133</f>
        <v/>
      </c>
      <c r="E131" s="11" t="str">
        <f aca="false">'Published format'!E133</f>
        <v/>
      </c>
      <c r="F131" s="11" t="str">
        <f aca="false">'Published format'!F133</f>
        <v/>
      </c>
      <c r="G131" s="71" t="str">
        <f aca="false">'Published format'!G133</f>
        <v/>
      </c>
    </row>
    <row r="132" customFormat="false" ht="15.75" hidden="false" customHeight="true" outlineLevel="0" collapsed="false">
      <c r="A132" s="11" t="str">
        <f aca="false">'Published format'!A134</f>
        <v/>
      </c>
      <c r="B132" s="11" t="str">
        <f aca="false">'Published format'!B134</f>
        <v/>
      </c>
      <c r="C132" s="11" t="str">
        <f aca="false">'Published format'!C134</f>
        <v/>
      </c>
      <c r="D132" s="11" t="str">
        <f aca="false">'Published format'!D134</f>
        <v/>
      </c>
      <c r="E132" s="11" t="str">
        <f aca="false">'Published format'!E134</f>
        <v/>
      </c>
      <c r="F132" s="11" t="str">
        <f aca="false">'Published format'!F134</f>
        <v/>
      </c>
      <c r="G132" s="71" t="str">
        <f aca="false">'Published format'!G134</f>
        <v/>
      </c>
    </row>
    <row r="133" customFormat="false" ht="15.75" hidden="false" customHeight="true" outlineLevel="0" collapsed="false">
      <c r="A133" s="11" t="str">
        <f aca="false">'Published format'!A135</f>
        <v/>
      </c>
      <c r="B133" s="11" t="str">
        <f aca="false">'Published format'!B135</f>
        <v/>
      </c>
      <c r="C133" s="11" t="str">
        <f aca="false">'Published format'!C135</f>
        <v/>
      </c>
      <c r="D133" s="11" t="str">
        <f aca="false">'Published format'!D135</f>
        <v/>
      </c>
      <c r="E133" s="11" t="str">
        <f aca="false">'Published format'!E135</f>
        <v/>
      </c>
      <c r="F133" s="11" t="str">
        <f aca="false">'Published format'!F135</f>
        <v/>
      </c>
      <c r="G133" s="71" t="str">
        <f aca="false">'Published format'!G135</f>
        <v/>
      </c>
    </row>
    <row r="134" customFormat="false" ht="15.75" hidden="false" customHeight="true" outlineLevel="0" collapsed="false">
      <c r="A134" s="11" t="str">
        <f aca="false">'Published format'!A136</f>
        <v/>
      </c>
      <c r="B134" s="11" t="str">
        <f aca="false">'Published format'!B136</f>
        <v/>
      </c>
      <c r="C134" s="11" t="str">
        <f aca="false">'Published format'!C136</f>
        <v/>
      </c>
      <c r="D134" s="11" t="str">
        <f aca="false">'Published format'!D136</f>
        <v/>
      </c>
      <c r="E134" s="11" t="str">
        <f aca="false">'Published format'!E136</f>
        <v/>
      </c>
      <c r="F134" s="11" t="str">
        <f aca="false">'Published format'!F136</f>
        <v/>
      </c>
      <c r="G134" s="71" t="str">
        <f aca="false">'Published format'!G136</f>
        <v/>
      </c>
    </row>
    <row r="135" customFormat="false" ht="15.75" hidden="false" customHeight="true" outlineLevel="0" collapsed="false">
      <c r="A135" s="11" t="str">
        <f aca="false">'Published format'!A137</f>
        <v/>
      </c>
      <c r="B135" s="11" t="str">
        <f aca="false">'Published format'!B137</f>
        <v/>
      </c>
      <c r="C135" s="11" t="str">
        <f aca="false">'Published format'!C137</f>
        <v/>
      </c>
      <c r="D135" s="11" t="str">
        <f aca="false">'Published format'!D137</f>
        <v/>
      </c>
      <c r="E135" s="11" t="str">
        <f aca="false">'Published format'!E137</f>
        <v/>
      </c>
      <c r="F135" s="11" t="str">
        <f aca="false">'Published format'!F137</f>
        <v/>
      </c>
      <c r="G135" s="71" t="str">
        <f aca="false">'Published format'!G137</f>
        <v/>
      </c>
    </row>
    <row r="136" customFormat="false" ht="15.75" hidden="false" customHeight="true" outlineLevel="0" collapsed="false">
      <c r="A136" s="11" t="str">
        <f aca="false">'Published format'!A138</f>
        <v/>
      </c>
      <c r="B136" s="11" t="str">
        <f aca="false">'Published format'!B138</f>
        <v/>
      </c>
      <c r="C136" s="11" t="str">
        <f aca="false">'Published format'!C138</f>
        <v/>
      </c>
      <c r="D136" s="11" t="str">
        <f aca="false">'Published format'!D138</f>
        <v/>
      </c>
      <c r="E136" s="11" t="str">
        <f aca="false">'Published format'!E138</f>
        <v/>
      </c>
      <c r="F136" s="11" t="str">
        <f aca="false">'Published format'!F138</f>
        <v/>
      </c>
      <c r="G136" s="71" t="str">
        <f aca="false">'Published format'!G138</f>
        <v/>
      </c>
    </row>
    <row r="137" customFormat="false" ht="15.75" hidden="false" customHeight="true" outlineLevel="0" collapsed="false">
      <c r="A137" s="11" t="str">
        <f aca="false">'Published format'!A139</f>
        <v/>
      </c>
      <c r="B137" s="11" t="str">
        <f aca="false">'Published format'!B139</f>
        <v/>
      </c>
      <c r="C137" s="11" t="str">
        <f aca="false">'Published format'!C139</f>
        <v/>
      </c>
      <c r="D137" s="11" t="str">
        <f aca="false">'Published format'!D139</f>
        <v/>
      </c>
      <c r="E137" s="11" t="str">
        <f aca="false">'Published format'!E139</f>
        <v/>
      </c>
      <c r="F137" s="11" t="str">
        <f aca="false">'Published format'!F139</f>
        <v/>
      </c>
      <c r="G137" s="71" t="str">
        <f aca="false">'Published format'!G139</f>
        <v/>
      </c>
    </row>
    <row r="138" customFormat="false" ht="15.75" hidden="false" customHeight="true" outlineLevel="0" collapsed="false">
      <c r="A138" s="11" t="str">
        <f aca="false">'Published format'!A140</f>
        <v/>
      </c>
      <c r="B138" s="11" t="str">
        <f aca="false">'Published format'!B140</f>
        <v/>
      </c>
      <c r="C138" s="11" t="str">
        <f aca="false">'Published format'!C140</f>
        <v/>
      </c>
      <c r="D138" s="11" t="str">
        <f aca="false">'Published format'!D140</f>
        <v/>
      </c>
      <c r="E138" s="11" t="str">
        <f aca="false">'Published format'!E140</f>
        <v/>
      </c>
      <c r="F138" s="11" t="str">
        <f aca="false">'Published format'!F140</f>
        <v/>
      </c>
      <c r="G138" s="71" t="str">
        <f aca="false">'Published format'!G140</f>
        <v/>
      </c>
    </row>
    <row r="139" customFormat="false" ht="15.75" hidden="false" customHeight="true" outlineLevel="0" collapsed="false">
      <c r="A139" s="11" t="str">
        <f aca="false">'Published format'!A141</f>
        <v/>
      </c>
      <c r="B139" s="11" t="str">
        <f aca="false">'Published format'!B141</f>
        <v/>
      </c>
      <c r="C139" s="11" t="str">
        <f aca="false">'Published format'!C141</f>
        <v/>
      </c>
      <c r="D139" s="11" t="str">
        <f aca="false">'Published format'!D141</f>
        <v/>
      </c>
      <c r="E139" s="11" t="str">
        <f aca="false">'Published format'!E141</f>
        <v/>
      </c>
      <c r="F139" s="11" t="str">
        <f aca="false">'Published format'!F141</f>
        <v/>
      </c>
      <c r="G139" s="71" t="str">
        <f aca="false">'Published format'!G141</f>
        <v/>
      </c>
    </row>
    <row r="140" customFormat="false" ht="15.75" hidden="false" customHeight="true" outlineLevel="0" collapsed="false">
      <c r="A140" s="11" t="str">
        <f aca="false">'Published format'!A142</f>
        <v/>
      </c>
      <c r="B140" s="11" t="str">
        <f aca="false">'Published format'!B142</f>
        <v/>
      </c>
      <c r="C140" s="11" t="str">
        <f aca="false">'Published format'!C142</f>
        <v/>
      </c>
      <c r="D140" s="11" t="str">
        <f aca="false">'Published format'!D142</f>
        <v/>
      </c>
      <c r="E140" s="11" t="str">
        <f aca="false">'Published format'!E142</f>
        <v/>
      </c>
      <c r="F140" s="11" t="str">
        <f aca="false">'Published format'!F142</f>
        <v/>
      </c>
      <c r="G140" s="71" t="str">
        <f aca="false">'Published format'!G142</f>
        <v/>
      </c>
    </row>
    <row r="141" customFormat="false" ht="15.75" hidden="false" customHeight="true" outlineLevel="0" collapsed="false">
      <c r="A141" s="11" t="str">
        <f aca="false">'Published format'!A143</f>
        <v/>
      </c>
      <c r="B141" s="11" t="str">
        <f aca="false">'Published format'!B143</f>
        <v/>
      </c>
      <c r="C141" s="11" t="str">
        <f aca="false">'Published format'!C143</f>
        <v/>
      </c>
      <c r="D141" s="11" t="str">
        <f aca="false">'Published format'!D143</f>
        <v/>
      </c>
      <c r="E141" s="11" t="str">
        <f aca="false">'Published format'!E143</f>
        <v/>
      </c>
      <c r="F141" s="11" t="str">
        <f aca="false">'Published format'!F143</f>
        <v/>
      </c>
      <c r="G141" s="71" t="str">
        <f aca="false">'Published format'!G143</f>
        <v/>
      </c>
    </row>
    <row r="142" customFormat="false" ht="15.75" hidden="false" customHeight="true" outlineLevel="0" collapsed="false">
      <c r="A142" s="11" t="str">
        <f aca="false">'Published format'!A144</f>
        <v/>
      </c>
      <c r="B142" s="11" t="str">
        <f aca="false">'Published format'!B144</f>
        <v/>
      </c>
      <c r="C142" s="11" t="str">
        <f aca="false">'Published format'!C144</f>
        <v/>
      </c>
      <c r="D142" s="11" t="str">
        <f aca="false">'Published format'!D144</f>
        <v/>
      </c>
      <c r="E142" s="11" t="str">
        <f aca="false">'Published format'!E144</f>
        <v/>
      </c>
      <c r="F142" s="11" t="str">
        <f aca="false">'Published format'!F144</f>
        <v/>
      </c>
      <c r="G142" s="71" t="str">
        <f aca="false">'Published format'!G144</f>
        <v/>
      </c>
    </row>
    <row r="143" customFormat="false" ht="15.75" hidden="false" customHeight="true" outlineLevel="0" collapsed="false">
      <c r="A143" s="11" t="str">
        <f aca="false">'Published format'!A145</f>
        <v/>
      </c>
      <c r="B143" s="11" t="str">
        <f aca="false">'Published format'!B145</f>
        <v/>
      </c>
      <c r="C143" s="11" t="str">
        <f aca="false">'Published format'!C145</f>
        <v/>
      </c>
      <c r="D143" s="11" t="str">
        <f aca="false">'Published format'!D145</f>
        <v/>
      </c>
      <c r="E143" s="11" t="str">
        <f aca="false">'Published format'!E145</f>
        <v/>
      </c>
      <c r="F143" s="11" t="str">
        <f aca="false">'Published format'!F145</f>
        <v/>
      </c>
      <c r="G143" s="71" t="str">
        <f aca="false">'Published format'!G145</f>
        <v/>
      </c>
    </row>
    <row r="144" customFormat="false" ht="15.75" hidden="false" customHeight="true" outlineLevel="0" collapsed="false">
      <c r="A144" s="11" t="str">
        <f aca="false">'Published format'!A146</f>
        <v/>
      </c>
      <c r="B144" s="11" t="str">
        <f aca="false">'Published format'!B146</f>
        <v/>
      </c>
      <c r="C144" s="11" t="str">
        <f aca="false">'Published format'!C146</f>
        <v/>
      </c>
      <c r="D144" s="11" t="str">
        <f aca="false">'Published format'!D146</f>
        <v/>
      </c>
      <c r="E144" s="11" t="str">
        <f aca="false">'Published format'!E146</f>
        <v/>
      </c>
      <c r="F144" s="11" t="str">
        <f aca="false">'Published format'!F146</f>
        <v/>
      </c>
      <c r="G144" s="71" t="str">
        <f aca="false">'Published format'!G146</f>
        <v/>
      </c>
    </row>
    <row r="145" customFormat="false" ht="15.75" hidden="false" customHeight="true" outlineLevel="0" collapsed="false">
      <c r="A145" s="11" t="str">
        <f aca="false">'Published format'!A147</f>
        <v/>
      </c>
      <c r="B145" s="11" t="str">
        <f aca="false">'Published format'!B147</f>
        <v/>
      </c>
      <c r="C145" s="11" t="str">
        <f aca="false">'Published format'!C147</f>
        <v/>
      </c>
      <c r="D145" s="11" t="str">
        <f aca="false">'Published format'!D147</f>
        <v/>
      </c>
      <c r="E145" s="11" t="str">
        <f aca="false">'Published format'!E147</f>
        <v/>
      </c>
      <c r="F145" s="11" t="str">
        <f aca="false">'Published format'!F147</f>
        <v/>
      </c>
      <c r="G145" s="71" t="str">
        <f aca="false">'Published format'!G147</f>
        <v/>
      </c>
    </row>
    <row r="146" customFormat="false" ht="15.75" hidden="false" customHeight="true" outlineLevel="0" collapsed="false">
      <c r="A146" s="11" t="str">
        <f aca="false">'Published format'!A148</f>
        <v/>
      </c>
      <c r="B146" s="11" t="str">
        <f aca="false">'Published format'!B148</f>
        <v/>
      </c>
      <c r="C146" s="11" t="str">
        <f aca="false">'Published format'!C148</f>
        <v/>
      </c>
      <c r="D146" s="11" t="str">
        <f aca="false">'Published format'!D148</f>
        <v/>
      </c>
      <c r="E146" s="11" t="str">
        <f aca="false">'Published format'!E148</f>
        <v/>
      </c>
      <c r="F146" s="11" t="str">
        <f aca="false">'Published format'!F148</f>
        <v/>
      </c>
      <c r="G146" s="71" t="str">
        <f aca="false">'Published format'!G148</f>
        <v/>
      </c>
    </row>
    <row r="147" customFormat="false" ht="15.75" hidden="false" customHeight="true" outlineLevel="0" collapsed="false">
      <c r="A147" s="11" t="str">
        <f aca="false">'Published format'!A149</f>
        <v/>
      </c>
      <c r="B147" s="11" t="str">
        <f aca="false">'Published format'!B149</f>
        <v/>
      </c>
      <c r="C147" s="11" t="str">
        <f aca="false">'Published format'!C149</f>
        <v/>
      </c>
      <c r="D147" s="11" t="str">
        <f aca="false">'Published format'!D149</f>
        <v/>
      </c>
      <c r="E147" s="11" t="str">
        <f aca="false">'Published format'!E149</f>
        <v/>
      </c>
      <c r="F147" s="11" t="str">
        <f aca="false">'Published format'!F149</f>
        <v/>
      </c>
      <c r="G147" s="71" t="str">
        <f aca="false">'Published format'!G149</f>
        <v/>
      </c>
    </row>
    <row r="148" customFormat="false" ht="15.75" hidden="false" customHeight="true" outlineLevel="0" collapsed="false">
      <c r="A148" s="11" t="str">
        <f aca="false">'Published format'!A150</f>
        <v/>
      </c>
      <c r="B148" s="11" t="str">
        <f aca="false">'Published format'!B150</f>
        <v/>
      </c>
      <c r="C148" s="11" t="str">
        <f aca="false">'Published format'!C150</f>
        <v/>
      </c>
      <c r="D148" s="11" t="str">
        <f aca="false">'Published format'!D150</f>
        <v/>
      </c>
      <c r="E148" s="11" t="str">
        <f aca="false">'Published format'!E150</f>
        <v/>
      </c>
      <c r="F148" s="11" t="str">
        <f aca="false">'Published format'!F150</f>
        <v/>
      </c>
      <c r="G148" s="71" t="str">
        <f aca="false">'Published format'!G150</f>
        <v/>
      </c>
    </row>
    <row r="149" customFormat="false" ht="15.75" hidden="false" customHeight="true" outlineLevel="0" collapsed="false">
      <c r="A149" s="11" t="str">
        <f aca="false">'Published format'!A151</f>
        <v/>
      </c>
      <c r="B149" s="11" t="str">
        <f aca="false">'Published format'!B151</f>
        <v/>
      </c>
      <c r="C149" s="11" t="str">
        <f aca="false">'Published format'!C151</f>
        <v/>
      </c>
      <c r="D149" s="11" t="str">
        <f aca="false">'Published format'!D151</f>
        <v/>
      </c>
      <c r="E149" s="11" t="str">
        <f aca="false">'Published format'!E151</f>
        <v/>
      </c>
      <c r="F149" s="11" t="str">
        <f aca="false">'Published format'!F151</f>
        <v/>
      </c>
      <c r="G149" s="71" t="str">
        <f aca="false">'Published format'!G151</f>
        <v/>
      </c>
    </row>
    <row r="150" customFormat="false" ht="15.75" hidden="false" customHeight="true" outlineLevel="0" collapsed="false">
      <c r="A150" s="11" t="str">
        <f aca="false">'Published format'!A152</f>
        <v/>
      </c>
      <c r="B150" s="11" t="str">
        <f aca="false">'Published format'!B152</f>
        <v/>
      </c>
      <c r="C150" s="11" t="str">
        <f aca="false">'Published format'!C152</f>
        <v/>
      </c>
      <c r="D150" s="11" t="str">
        <f aca="false">'Published format'!D152</f>
        <v/>
      </c>
      <c r="E150" s="11" t="str">
        <f aca="false">'Published format'!E152</f>
        <v/>
      </c>
      <c r="F150" s="11" t="str">
        <f aca="false">'Published format'!F152</f>
        <v/>
      </c>
      <c r="G150" s="71" t="str">
        <f aca="false">'Published format'!G152</f>
        <v/>
      </c>
    </row>
    <row r="151" customFormat="false" ht="15.75" hidden="false" customHeight="true" outlineLevel="0" collapsed="false">
      <c r="A151" s="11" t="str">
        <f aca="false">'Published format'!A153</f>
        <v/>
      </c>
      <c r="B151" s="11" t="str">
        <f aca="false">'Published format'!B153</f>
        <v/>
      </c>
      <c r="C151" s="11" t="str">
        <f aca="false">'Published format'!C153</f>
        <v/>
      </c>
      <c r="D151" s="11" t="str">
        <f aca="false">'Published format'!D153</f>
        <v/>
      </c>
      <c r="E151" s="11" t="str">
        <f aca="false">'Published format'!E153</f>
        <v/>
      </c>
      <c r="F151" s="11" t="str">
        <f aca="false">'Published format'!F153</f>
        <v/>
      </c>
      <c r="G151" s="71" t="str">
        <f aca="false">'Published format'!G153</f>
        <v/>
      </c>
    </row>
    <row r="152" customFormat="false" ht="15.75" hidden="false" customHeight="true" outlineLevel="0" collapsed="false">
      <c r="A152" s="11" t="str">
        <f aca="false">'Published format'!A154</f>
        <v/>
      </c>
      <c r="B152" s="11" t="str">
        <f aca="false">'Published format'!B154</f>
        <v/>
      </c>
      <c r="C152" s="11" t="str">
        <f aca="false">'Published format'!C154</f>
        <v/>
      </c>
      <c r="D152" s="11" t="str">
        <f aca="false">'Published format'!D154</f>
        <v/>
      </c>
      <c r="E152" s="11" t="str">
        <f aca="false">'Published format'!E154</f>
        <v/>
      </c>
      <c r="F152" s="11" t="str">
        <f aca="false">'Published format'!F154</f>
        <v/>
      </c>
      <c r="G152" s="71" t="str">
        <f aca="false">'Published format'!G154</f>
        <v/>
      </c>
    </row>
    <row r="153" customFormat="false" ht="15.75" hidden="false" customHeight="true" outlineLevel="0" collapsed="false">
      <c r="A153" s="11" t="str">
        <f aca="false">'Published format'!A155</f>
        <v/>
      </c>
      <c r="B153" s="11" t="str">
        <f aca="false">'Published format'!B155</f>
        <v/>
      </c>
      <c r="C153" s="11" t="str">
        <f aca="false">'Published format'!C155</f>
        <v/>
      </c>
      <c r="D153" s="11" t="str">
        <f aca="false">'Published format'!D155</f>
        <v/>
      </c>
      <c r="E153" s="11" t="str">
        <f aca="false">'Published format'!E155</f>
        <v/>
      </c>
      <c r="F153" s="11" t="str">
        <f aca="false">'Published format'!F155</f>
        <v/>
      </c>
      <c r="G153" s="71" t="str">
        <f aca="false">'Published format'!G155</f>
        <v/>
      </c>
    </row>
    <row r="154" customFormat="false" ht="15.75" hidden="false" customHeight="true" outlineLevel="0" collapsed="false">
      <c r="A154" s="11" t="str">
        <f aca="false">'Published format'!A156</f>
        <v/>
      </c>
      <c r="B154" s="11" t="str">
        <f aca="false">'Published format'!B156</f>
        <v/>
      </c>
      <c r="C154" s="11" t="str">
        <f aca="false">'Published format'!C156</f>
        <v/>
      </c>
      <c r="D154" s="11" t="str">
        <f aca="false">'Published format'!D156</f>
        <v/>
      </c>
      <c r="E154" s="11" t="str">
        <f aca="false">'Published format'!E156</f>
        <v/>
      </c>
      <c r="F154" s="11" t="str">
        <f aca="false">'Published format'!F156</f>
        <v/>
      </c>
      <c r="G154" s="71" t="str">
        <f aca="false">'Published format'!G156</f>
        <v/>
      </c>
    </row>
    <row r="155" customFormat="false" ht="15.75" hidden="false" customHeight="true" outlineLevel="0" collapsed="false">
      <c r="A155" s="11" t="str">
        <f aca="false">'Published format'!A157</f>
        <v/>
      </c>
      <c r="B155" s="11" t="str">
        <f aca="false">'Published format'!B157</f>
        <v/>
      </c>
      <c r="C155" s="11" t="str">
        <f aca="false">'Published format'!C157</f>
        <v/>
      </c>
      <c r="D155" s="11" t="str">
        <f aca="false">'Published format'!D157</f>
        <v/>
      </c>
      <c r="E155" s="11" t="str">
        <f aca="false">'Published format'!E157</f>
        <v/>
      </c>
      <c r="F155" s="11" t="str">
        <f aca="false">'Published format'!F157</f>
        <v/>
      </c>
      <c r="G155" s="71" t="str">
        <f aca="false">'Published format'!G157</f>
        <v/>
      </c>
    </row>
    <row r="156" customFormat="false" ht="15.75" hidden="false" customHeight="true" outlineLevel="0" collapsed="false">
      <c r="A156" s="11" t="str">
        <f aca="false">'Published format'!A158</f>
        <v/>
      </c>
      <c r="B156" s="11" t="str">
        <f aca="false">'Published format'!B158</f>
        <v/>
      </c>
      <c r="C156" s="11" t="str">
        <f aca="false">'Published format'!C158</f>
        <v/>
      </c>
      <c r="D156" s="11" t="str">
        <f aca="false">'Published format'!D158</f>
        <v/>
      </c>
      <c r="E156" s="11" t="str">
        <f aca="false">'Published format'!E158</f>
        <v/>
      </c>
      <c r="F156" s="11" t="str">
        <f aca="false">'Published format'!F158</f>
        <v/>
      </c>
      <c r="G156" s="71" t="str">
        <f aca="false">'Published format'!G158</f>
        <v/>
      </c>
    </row>
    <row r="157" customFormat="false" ht="15.75" hidden="false" customHeight="true" outlineLevel="0" collapsed="false">
      <c r="A157" s="11" t="str">
        <f aca="false">'Published format'!A159</f>
        <v/>
      </c>
      <c r="B157" s="11" t="str">
        <f aca="false">'Published format'!B159</f>
        <v/>
      </c>
      <c r="C157" s="11" t="str">
        <f aca="false">'Published format'!C159</f>
        <v/>
      </c>
      <c r="D157" s="11" t="str">
        <f aca="false">'Published format'!D159</f>
        <v/>
      </c>
      <c r="E157" s="11" t="str">
        <f aca="false">'Published format'!E159</f>
        <v/>
      </c>
      <c r="F157" s="11" t="str">
        <f aca="false">'Published format'!F159</f>
        <v/>
      </c>
      <c r="G157" s="71" t="str">
        <f aca="false">'Published format'!G159</f>
        <v/>
      </c>
    </row>
    <row r="158" customFormat="false" ht="15.75" hidden="false" customHeight="true" outlineLevel="0" collapsed="false">
      <c r="A158" s="11" t="str">
        <f aca="false">'Published format'!A160</f>
        <v/>
      </c>
      <c r="B158" s="11" t="str">
        <f aca="false">'Published format'!B160</f>
        <v/>
      </c>
      <c r="C158" s="11" t="str">
        <f aca="false">'Published format'!C160</f>
        <v/>
      </c>
      <c r="D158" s="11" t="str">
        <f aca="false">'Published format'!D160</f>
        <v/>
      </c>
      <c r="E158" s="11" t="str">
        <f aca="false">'Published format'!E160</f>
        <v/>
      </c>
      <c r="F158" s="11" t="str">
        <f aca="false">'Published format'!F160</f>
        <v/>
      </c>
      <c r="G158" s="71" t="str">
        <f aca="false">'Published format'!G160</f>
        <v/>
      </c>
    </row>
    <row r="159" customFormat="false" ht="15.75" hidden="false" customHeight="true" outlineLevel="0" collapsed="false">
      <c r="A159" s="11" t="str">
        <f aca="false">'Published format'!A161</f>
        <v/>
      </c>
      <c r="B159" s="11" t="str">
        <f aca="false">'Published format'!B161</f>
        <v/>
      </c>
      <c r="C159" s="11" t="str">
        <f aca="false">'Published format'!C161</f>
        <v/>
      </c>
      <c r="D159" s="11" t="str">
        <f aca="false">'Published format'!D161</f>
        <v/>
      </c>
      <c r="E159" s="11" t="str">
        <f aca="false">'Published format'!E161</f>
        <v/>
      </c>
      <c r="F159" s="11" t="str">
        <f aca="false">'Published format'!F161</f>
        <v/>
      </c>
      <c r="G159" s="71" t="str">
        <f aca="false">'Published format'!G161</f>
        <v/>
      </c>
    </row>
    <row r="160" customFormat="false" ht="15.75" hidden="false" customHeight="true" outlineLevel="0" collapsed="false">
      <c r="A160" s="11" t="str">
        <f aca="false">'Published format'!A162</f>
        <v/>
      </c>
      <c r="B160" s="11" t="str">
        <f aca="false">'Published format'!B162</f>
        <v/>
      </c>
      <c r="C160" s="11" t="str">
        <f aca="false">'Published format'!C162</f>
        <v/>
      </c>
      <c r="D160" s="11" t="str">
        <f aca="false">'Published format'!D162</f>
        <v/>
      </c>
      <c r="E160" s="11" t="str">
        <f aca="false">'Published format'!E162</f>
        <v/>
      </c>
      <c r="F160" s="11" t="str">
        <f aca="false">'Published format'!F162</f>
        <v/>
      </c>
      <c r="G160" s="71" t="str">
        <f aca="false">'Published format'!G162</f>
        <v/>
      </c>
    </row>
    <row r="161" customFormat="false" ht="15.75" hidden="false" customHeight="true" outlineLevel="0" collapsed="false">
      <c r="A161" s="11" t="str">
        <f aca="false">'Published format'!A163</f>
        <v/>
      </c>
      <c r="B161" s="11" t="str">
        <f aca="false">'Published format'!B163</f>
        <v/>
      </c>
      <c r="C161" s="11" t="str">
        <f aca="false">'Published format'!C163</f>
        <v/>
      </c>
      <c r="D161" s="11" t="str">
        <f aca="false">'Published format'!D163</f>
        <v/>
      </c>
      <c r="E161" s="11" t="str">
        <f aca="false">'Published format'!E163</f>
        <v/>
      </c>
      <c r="F161" s="11" t="str">
        <f aca="false">'Published format'!F163</f>
        <v/>
      </c>
      <c r="G161" s="71" t="str">
        <f aca="false">'Published format'!G163</f>
        <v/>
      </c>
    </row>
    <row r="162" customFormat="false" ht="15.75" hidden="false" customHeight="true" outlineLevel="0" collapsed="false">
      <c r="A162" s="11" t="str">
        <f aca="false">'Published format'!A164</f>
        <v/>
      </c>
      <c r="B162" s="11" t="str">
        <f aca="false">'Published format'!B164</f>
        <v/>
      </c>
      <c r="C162" s="11" t="str">
        <f aca="false">'Published format'!C164</f>
        <v/>
      </c>
      <c r="D162" s="11" t="str">
        <f aca="false">'Published format'!D164</f>
        <v/>
      </c>
      <c r="E162" s="11" t="str">
        <f aca="false">'Published format'!E164</f>
        <v/>
      </c>
      <c r="F162" s="11" t="str">
        <f aca="false">'Published format'!F164</f>
        <v/>
      </c>
      <c r="G162" s="71" t="str">
        <f aca="false">'Published format'!G164</f>
        <v/>
      </c>
    </row>
    <row r="163" customFormat="false" ht="15.75" hidden="false" customHeight="true" outlineLevel="0" collapsed="false">
      <c r="A163" s="11" t="str">
        <f aca="false">'Published format'!A165</f>
        <v/>
      </c>
      <c r="B163" s="11" t="str">
        <f aca="false">'Published format'!B165</f>
        <v/>
      </c>
      <c r="C163" s="11" t="str">
        <f aca="false">'Published format'!C165</f>
        <v/>
      </c>
      <c r="D163" s="11" t="str">
        <f aca="false">'Published format'!D165</f>
        <v/>
      </c>
      <c r="E163" s="11" t="str">
        <f aca="false">'Published format'!E165</f>
        <v/>
      </c>
      <c r="F163" s="11" t="str">
        <f aca="false">'Published format'!F165</f>
        <v/>
      </c>
      <c r="G163" s="71" t="str">
        <f aca="false">'Published format'!G165</f>
        <v/>
      </c>
    </row>
    <row r="164" customFormat="false" ht="15.75" hidden="false" customHeight="true" outlineLevel="0" collapsed="false">
      <c r="A164" s="11" t="str">
        <f aca="false">'Published format'!A166</f>
        <v/>
      </c>
      <c r="B164" s="11" t="str">
        <f aca="false">'Published format'!B166</f>
        <v/>
      </c>
      <c r="C164" s="11" t="str">
        <f aca="false">'Published format'!C166</f>
        <v/>
      </c>
      <c r="D164" s="11" t="str">
        <f aca="false">'Published format'!D166</f>
        <v/>
      </c>
      <c r="E164" s="11" t="str">
        <f aca="false">'Published format'!E166</f>
        <v/>
      </c>
      <c r="F164" s="11" t="str">
        <f aca="false">'Published format'!F166</f>
        <v/>
      </c>
      <c r="G164" s="71" t="str">
        <f aca="false">'Published format'!G166</f>
        <v/>
      </c>
    </row>
    <row r="165" customFormat="false" ht="15.75" hidden="false" customHeight="true" outlineLevel="0" collapsed="false">
      <c r="A165" s="11" t="str">
        <f aca="false">'Published format'!A167</f>
        <v/>
      </c>
      <c r="B165" s="11" t="str">
        <f aca="false">'Published format'!B167</f>
        <v/>
      </c>
      <c r="C165" s="11" t="str">
        <f aca="false">'Published format'!C167</f>
        <v/>
      </c>
      <c r="D165" s="11" t="str">
        <f aca="false">'Published format'!D167</f>
        <v/>
      </c>
      <c r="E165" s="11" t="str">
        <f aca="false">'Published format'!E167</f>
        <v/>
      </c>
      <c r="F165" s="11" t="str">
        <f aca="false">'Published format'!F167</f>
        <v/>
      </c>
      <c r="G165" s="71" t="str">
        <f aca="false">'Published format'!G167</f>
        <v/>
      </c>
    </row>
    <row r="166" customFormat="false" ht="15.75" hidden="false" customHeight="true" outlineLevel="0" collapsed="false">
      <c r="A166" s="11" t="str">
        <f aca="false">'Published format'!A168</f>
        <v/>
      </c>
      <c r="B166" s="11" t="str">
        <f aca="false">'Published format'!B168</f>
        <v/>
      </c>
      <c r="C166" s="11" t="str">
        <f aca="false">'Published format'!C168</f>
        <v/>
      </c>
      <c r="D166" s="11" t="str">
        <f aca="false">'Published format'!D168</f>
        <v/>
      </c>
      <c r="E166" s="11" t="str">
        <f aca="false">'Published format'!E168</f>
        <v/>
      </c>
      <c r="F166" s="11" t="str">
        <f aca="false">'Published format'!F168</f>
        <v/>
      </c>
      <c r="G166" s="71" t="str">
        <f aca="false">'Published format'!G168</f>
        <v/>
      </c>
    </row>
    <row r="167" customFormat="false" ht="15.75" hidden="false" customHeight="true" outlineLevel="0" collapsed="false">
      <c r="A167" s="11" t="str">
        <f aca="false">'Published format'!A169</f>
        <v/>
      </c>
      <c r="B167" s="11" t="str">
        <f aca="false">'Published format'!B169</f>
        <v/>
      </c>
      <c r="C167" s="11" t="str">
        <f aca="false">'Published format'!C169</f>
        <v/>
      </c>
      <c r="D167" s="11" t="str">
        <f aca="false">'Published format'!D169</f>
        <v/>
      </c>
      <c r="E167" s="11" t="str">
        <f aca="false">'Published format'!E169</f>
        <v/>
      </c>
      <c r="F167" s="11" t="str">
        <f aca="false">'Published format'!F169</f>
        <v/>
      </c>
      <c r="G167" s="71" t="str">
        <f aca="false">'Published format'!G169</f>
        <v/>
      </c>
    </row>
    <row r="168" customFormat="false" ht="15.75" hidden="false" customHeight="true" outlineLevel="0" collapsed="false">
      <c r="A168" s="11" t="str">
        <f aca="false">'Published format'!A170</f>
        <v/>
      </c>
      <c r="B168" s="11" t="str">
        <f aca="false">'Published format'!B170</f>
        <v/>
      </c>
      <c r="C168" s="11" t="str">
        <f aca="false">'Published format'!C170</f>
        <v/>
      </c>
      <c r="D168" s="11" t="str">
        <f aca="false">'Published format'!D170</f>
        <v/>
      </c>
      <c r="E168" s="11" t="str">
        <f aca="false">'Published format'!E170</f>
        <v/>
      </c>
      <c r="F168" s="11" t="str">
        <f aca="false">'Published format'!F170</f>
        <v/>
      </c>
      <c r="G168" s="71" t="str">
        <f aca="false">'Published format'!G170</f>
        <v/>
      </c>
    </row>
    <row r="169" customFormat="false" ht="15.75" hidden="false" customHeight="true" outlineLevel="0" collapsed="false">
      <c r="A169" s="11" t="str">
        <f aca="false">'Published format'!A171</f>
        <v/>
      </c>
      <c r="B169" s="11" t="str">
        <f aca="false">'Published format'!B171</f>
        <v/>
      </c>
      <c r="C169" s="11" t="str">
        <f aca="false">'Published format'!C171</f>
        <v/>
      </c>
      <c r="D169" s="11" t="str">
        <f aca="false">'Published format'!D171</f>
        <v/>
      </c>
      <c r="E169" s="11" t="str">
        <f aca="false">'Published format'!E171</f>
        <v/>
      </c>
      <c r="F169" s="11" t="str">
        <f aca="false">'Published format'!F171</f>
        <v/>
      </c>
      <c r="G169" s="71" t="str">
        <f aca="false">'Published format'!G171</f>
        <v/>
      </c>
    </row>
    <row r="170" customFormat="false" ht="15.75" hidden="false" customHeight="true" outlineLevel="0" collapsed="false">
      <c r="A170" s="11" t="str">
        <f aca="false">'Published format'!A172</f>
        <v/>
      </c>
      <c r="B170" s="11" t="str">
        <f aca="false">'Published format'!B172</f>
        <v/>
      </c>
      <c r="C170" s="11" t="str">
        <f aca="false">'Published format'!C172</f>
        <v/>
      </c>
      <c r="D170" s="11" t="str">
        <f aca="false">'Published format'!D172</f>
        <v/>
      </c>
      <c r="E170" s="11" t="str">
        <f aca="false">'Published format'!E172</f>
        <v/>
      </c>
      <c r="F170" s="11" t="str">
        <f aca="false">'Published format'!F172</f>
        <v/>
      </c>
      <c r="G170" s="71" t="str">
        <f aca="false">'Published format'!G172</f>
        <v/>
      </c>
    </row>
    <row r="171" customFormat="false" ht="15.75" hidden="false" customHeight="true" outlineLevel="0" collapsed="false">
      <c r="A171" s="11" t="str">
        <f aca="false">'Published format'!A173</f>
        <v/>
      </c>
      <c r="B171" s="11" t="str">
        <f aca="false">'Published format'!B173</f>
        <v/>
      </c>
      <c r="C171" s="11" t="str">
        <f aca="false">'Published format'!C173</f>
        <v/>
      </c>
      <c r="D171" s="11" t="str">
        <f aca="false">'Published format'!D173</f>
        <v/>
      </c>
      <c r="E171" s="11" t="str">
        <f aca="false">'Published format'!E173</f>
        <v/>
      </c>
      <c r="F171" s="11" t="str">
        <f aca="false">'Published format'!F173</f>
        <v/>
      </c>
      <c r="G171" s="71" t="str">
        <f aca="false">'Published format'!G173</f>
        <v/>
      </c>
    </row>
    <row r="172" customFormat="false" ht="15.75" hidden="false" customHeight="true" outlineLevel="0" collapsed="false">
      <c r="A172" s="11" t="str">
        <f aca="false">'Published format'!A174</f>
        <v/>
      </c>
      <c r="B172" s="11" t="str">
        <f aca="false">'Published format'!B174</f>
        <v/>
      </c>
      <c r="C172" s="11" t="str">
        <f aca="false">'Published format'!C174</f>
        <v/>
      </c>
      <c r="D172" s="11" t="str">
        <f aca="false">'Published format'!D174</f>
        <v/>
      </c>
      <c r="E172" s="11" t="str">
        <f aca="false">'Published format'!E174</f>
        <v/>
      </c>
      <c r="F172" s="11" t="str">
        <f aca="false">'Published format'!F174</f>
        <v/>
      </c>
      <c r="G172" s="71" t="str">
        <f aca="false">'Published format'!G174</f>
        <v/>
      </c>
    </row>
    <row r="173" customFormat="false" ht="15.75" hidden="false" customHeight="true" outlineLevel="0" collapsed="false">
      <c r="A173" s="11" t="str">
        <f aca="false">'Published format'!A175</f>
        <v/>
      </c>
      <c r="B173" s="11" t="str">
        <f aca="false">'Published format'!B175</f>
        <v/>
      </c>
      <c r="C173" s="11" t="str">
        <f aca="false">'Published format'!C175</f>
        <v/>
      </c>
      <c r="D173" s="11" t="str">
        <f aca="false">'Published format'!D175</f>
        <v/>
      </c>
      <c r="E173" s="11" t="str">
        <f aca="false">'Published format'!E175</f>
        <v/>
      </c>
      <c r="F173" s="11" t="str">
        <f aca="false">'Published format'!F175</f>
        <v/>
      </c>
      <c r="G173" s="71" t="str">
        <f aca="false">'Published format'!G175</f>
        <v/>
      </c>
    </row>
    <row r="174" customFormat="false" ht="15.75" hidden="false" customHeight="true" outlineLevel="0" collapsed="false">
      <c r="A174" s="11" t="str">
        <f aca="false">'Published format'!A176</f>
        <v/>
      </c>
      <c r="B174" s="11" t="str">
        <f aca="false">'Published format'!B176</f>
        <v/>
      </c>
      <c r="C174" s="11" t="str">
        <f aca="false">'Published format'!C176</f>
        <v/>
      </c>
      <c r="D174" s="11" t="str">
        <f aca="false">'Published format'!D176</f>
        <v/>
      </c>
      <c r="E174" s="11" t="str">
        <f aca="false">'Published format'!E176</f>
        <v/>
      </c>
      <c r="F174" s="11" t="str">
        <f aca="false">'Published format'!F176</f>
        <v/>
      </c>
      <c r="G174" s="71" t="str">
        <f aca="false">'Published format'!G176</f>
        <v/>
      </c>
    </row>
    <row r="175" customFormat="false" ht="15.75" hidden="false" customHeight="true" outlineLevel="0" collapsed="false">
      <c r="A175" s="11" t="str">
        <f aca="false">'Published format'!A177</f>
        <v/>
      </c>
      <c r="B175" s="11" t="str">
        <f aca="false">'Published format'!B177</f>
        <v/>
      </c>
      <c r="C175" s="11" t="str">
        <f aca="false">'Published format'!C177</f>
        <v/>
      </c>
      <c r="D175" s="11" t="str">
        <f aca="false">'Published format'!D177</f>
        <v/>
      </c>
      <c r="E175" s="11" t="str">
        <f aca="false">'Published format'!E177</f>
        <v/>
      </c>
      <c r="F175" s="11" t="str">
        <f aca="false">'Published format'!F177</f>
        <v/>
      </c>
      <c r="G175" s="71" t="str">
        <f aca="false">'Published format'!G177</f>
        <v/>
      </c>
    </row>
    <row r="176" customFormat="false" ht="15.75" hidden="false" customHeight="true" outlineLevel="0" collapsed="false">
      <c r="A176" s="11" t="str">
        <f aca="false">'Published format'!A178</f>
        <v/>
      </c>
      <c r="B176" s="11" t="str">
        <f aca="false">'Published format'!B178</f>
        <v/>
      </c>
      <c r="C176" s="11" t="str">
        <f aca="false">'Published format'!C178</f>
        <v/>
      </c>
      <c r="D176" s="11" t="str">
        <f aca="false">'Published format'!D178</f>
        <v/>
      </c>
      <c r="E176" s="11" t="str">
        <f aca="false">'Published format'!E178</f>
        <v/>
      </c>
      <c r="F176" s="11" t="str">
        <f aca="false">'Published format'!F178</f>
        <v/>
      </c>
      <c r="G176" s="71" t="str">
        <f aca="false">'Published format'!G178</f>
        <v/>
      </c>
    </row>
    <row r="177" customFormat="false" ht="15.75" hidden="false" customHeight="true" outlineLevel="0" collapsed="false">
      <c r="A177" s="11" t="str">
        <f aca="false">'Published format'!A179</f>
        <v/>
      </c>
      <c r="B177" s="11" t="str">
        <f aca="false">'Published format'!B179</f>
        <v/>
      </c>
      <c r="C177" s="11" t="str">
        <f aca="false">'Published format'!C179</f>
        <v/>
      </c>
      <c r="D177" s="11" t="str">
        <f aca="false">'Published format'!D179</f>
        <v/>
      </c>
      <c r="E177" s="11" t="str">
        <f aca="false">'Published format'!E179</f>
        <v/>
      </c>
      <c r="F177" s="11" t="str">
        <f aca="false">'Published format'!F179</f>
        <v/>
      </c>
      <c r="G177" s="71" t="str">
        <f aca="false">'Published format'!G179</f>
        <v/>
      </c>
    </row>
    <row r="178" customFormat="false" ht="15.75" hidden="false" customHeight="true" outlineLevel="0" collapsed="false">
      <c r="A178" s="11" t="str">
        <f aca="false">'Published format'!A180</f>
        <v/>
      </c>
      <c r="B178" s="11" t="str">
        <f aca="false">'Published format'!B180</f>
        <v/>
      </c>
      <c r="C178" s="11" t="str">
        <f aca="false">'Published format'!C180</f>
        <v/>
      </c>
      <c r="D178" s="11" t="str">
        <f aca="false">'Published format'!D180</f>
        <v/>
      </c>
      <c r="E178" s="11" t="str">
        <f aca="false">'Published format'!E180</f>
        <v/>
      </c>
      <c r="F178" s="11" t="str">
        <f aca="false">'Published format'!F180</f>
        <v/>
      </c>
      <c r="G178" s="71" t="str">
        <f aca="false">'Published format'!G180</f>
        <v/>
      </c>
    </row>
    <row r="179" customFormat="false" ht="15.75" hidden="false" customHeight="true" outlineLevel="0" collapsed="false">
      <c r="A179" s="11" t="str">
        <f aca="false">'Published format'!A181</f>
        <v/>
      </c>
      <c r="B179" s="11" t="str">
        <f aca="false">'Published format'!B181</f>
        <v/>
      </c>
      <c r="C179" s="11" t="str">
        <f aca="false">'Published format'!C181</f>
        <v/>
      </c>
      <c r="D179" s="11" t="str">
        <f aca="false">'Published format'!D181</f>
        <v/>
      </c>
      <c r="E179" s="11" t="str">
        <f aca="false">'Published format'!E181</f>
        <v/>
      </c>
      <c r="F179" s="11" t="str">
        <f aca="false">'Published format'!F181</f>
        <v/>
      </c>
      <c r="G179" s="71" t="str">
        <f aca="false">'Published format'!G181</f>
        <v/>
      </c>
    </row>
    <row r="180" customFormat="false" ht="15.75" hidden="false" customHeight="true" outlineLevel="0" collapsed="false">
      <c r="A180" s="11" t="str">
        <f aca="false">'Published format'!A182</f>
        <v/>
      </c>
      <c r="B180" s="11" t="str">
        <f aca="false">'Published format'!B182</f>
        <v/>
      </c>
      <c r="C180" s="11" t="str">
        <f aca="false">'Published format'!C182</f>
        <v/>
      </c>
      <c r="D180" s="11" t="str">
        <f aca="false">'Published format'!D182</f>
        <v/>
      </c>
      <c r="E180" s="11" t="str">
        <f aca="false">'Published format'!E182</f>
        <v/>
      </c>
      <c r="F180" s="11" t="str">
        <f aca="false">'Published format'!F182</f>
        <v/>
      </c>
      <c r="G180" s="71" t="str">
        <f aca="false">'Published format'!G182</f>
        <v/>
      </c>
    </row>
    <row r="181" customFormat="false" ht="15.75" hidden="false" customHeight="true" outlineLevel="0" collapsed="false">
      <c r="A181" s="11" t="str">
        <f aca="false">'Published format'!A183</f>
        <v/>
      </c>
      <c r="B181" s="11" t="str">
        <f aca="false">'Published format'!B183</f>
        <v/>
      </c>
      <c r="C181" s="11" t="str">
        <f aca="false">'Published format'!C183</f>
        <v/>
      </c>
      <c r="D181" s="11" t="str">
        <f aca="false">'Published format'!D183</f>
        <v/>
      </c>
      <c r="E181" s="11" t="str">
        <f aca="false">'Published format'!E183</f>
        <v/>
      </c>
      <c r="F181" s="11" t="str">
        <f aca="false">'Published format'!F183</f>
        <v/>
      </c>
      <c r="G181" s="71" t="str">
        <f aca="false">'Published format'!G183</f>
        <v/>
      </c>
    </row>
    <row r="182" customFormat="false" ht="15.75" hidden="false" customHeight="true" outlineLevel="0" collapsed="false">
      <c r="A182" s="11" t="str">
        <f aca="false">'Published format'!A184</f>
        <v/>
      </c>
      <c r="B182" s="11" t="str">
        <f aca="false">'Published format'!B184</f>
        <v/>
      </c>
      <c r="C182" s="11" t="str">
        <f aca="false">'Published format'!C184</f>
        <v/>
      </c>
      <c r="D182" s="11" t="str">
        <f aca="false">'Published format'!D184</f>
        <v/>
      </c>
      <c r="E182" s="11" t="str">
        <f aca="false">'Published format'!E184</f>
        <v/>
      </c>
      <c r="F182" s="11" t="str">
        <f aca="false">'Published format'!F184</f>
        <v/>
      </c>
      <c r="G182" s="71" t="str">
        <f aca="false">'Published format'!G184</f>
        <v/>
      </c>
    </row>
    <row r="183" customFormat="false" ht="15.75" hidden="false" customHeight="true" outlineLevel="0" collapsed="false">
      <c r="A183" s="11" t="str">
        <f aca="false">'Published format'!A185</f>
        <v/>
      </c>
      <c r="B183" s="11" t="str">
        <f aca="false">'Published format'!B185</f>
        <v/>
      </c>
      <c r="C183" s="11" t="str">
        <f aca="false">'Published format'!C185</f>
        <v/>
      </c>
      <c r="D183" s="11" t="str">
        <f aca="false">'Published format'!D185</f>
        <v/>
      </c>
      <c r="E183" s="11" t="str">
        <f aca="false">'Published format'!E185</f>
        <v/>
      </c>
      <c r="F183" s="11" t="str">
        <f aca="false">'Published format'!F185</f>
        <v/>
      </c>
      <c r="G183" s="71" t="str">
        <f aca="false">'Published format'!G185</f>
        <v/>
      </c>
    </row>
    <row r="184" customFormat="false" ht="15.75" hidden="false" customHeight="true" outlineLevel="0" collapsed="false">
      <c r="A184" s="11" t="str">
        <f aca="false">'Published format'!A186</f>
        <v/>
      </c>
      <c r="B184" s="11" t="str">
        <f aca="false">'Published format'!B186</f>
        <v/>
      </c>
      <c r="C184" s="11" t="str">
        <f aca="false">'Published format'!C186</f>
        <v/>
      </c>
      <c r="D184" s="11" t="str">
        <f aca="false">'Published format'!D186</f>
        <v/>
      </c>
      <c r="E184" s="11" t="str">
        <f aca="false">'Published format'!E186</f>
        <v/>
      </c>
      <c r="F184" s="11" t="str">
        <f aca="false">'Published format'!F186</f>
        <v/>
      </c>
      <c r="G184" s="71" t="str">
        <f aca="false">'Published format'!G186</f>
        <v/>
      </c>
    </row>
    <row r="185" customFormat="false" ht="15.75" hidden="false" customHeight="true" outlineLevel="0" collapsed="false">
      <c r="A185" s="11" t="str">
        <f aca="false">'Published format'!A187</f>
        <v/>
      </c>
      <c r="B185" s="11" t="str">
        <f aca="false">'Published format'!B187</f>
        <v/>
      </c>
      <c r="C185" s="11" t="str">
        <f aca="false">'Published format'!C187</f>
        <v/>
      </c>
      <c r="D185" s="11" t="str">
        <f aca="false">'Published format'!D187</f>
        <v/>
      </c>
      <c r="E185" s="11" t="str">
        <f aca="false">'Published format'!E187</f>
        <v/>
      </c>
      <c r="F185" s="11" t="str">
        <f aca="false">'Published format'!F187</f>
        <v/>
      </c>
      <c r="G185" s="71" t="str">
        <f aca="false">'Published format'!G187</f>
        <v/>
      </c>
    </row>
    <row r="186" customFormat="false" ht="15.75" hidden="false" customHeight="true" outlineLevel="0" collapsed="false">
      <c r="A186" s="11" t="str">
        <f aca="false">'Published format'!A188</f>
        <v/>
      </c>
      <c r="B186" s="11" t="str">
        <f aca="false">'Published format'!B188</f>
        <v/>
      </c>
      <c r="C186" s="11" t="str">
        <f aca="false">'Published format'!C188</f>
        <v/>
      </c>
      <c r="D186" s="11" t="str">
        <f aca="false">'Published format'!D188</f>
        <v/>
      </c>
      <c r="E186" s="11" t="str">
        <f aca="false">'Published format'!E188</f>
        <v/>
      </c>
      <c r="F186" s="11" t="str">
        <f aca="false">'Published format'!F188</f>
        <v/>
      </c>
      <c r="G186" s="71" t="str">
        <f aca="false">'Published format'!G188</f>
        <v/>
      </c>
    </row>
    <row r="187" customFormat="false" ht="15.75" hidden="false" customHeight="true" outlineLevel="0" collapsed="false">
      <c r="A187" s="11" t="str">
        <f aca="false">'Published format'!A189</f>
        <v/>
      </c>
      <c r="B187" s="11" t="str">
        <f aca="false">'Published format'!B189</f>
        <v/>
      </c>
      <c r="C187" s="11" t="str">
        <f aca="false">'Published format'!C189</f>
        <v/>
      </c>
      <c r="D187" s="11" t="str">
        <f aca="false">'Published format'!D189</f>
        <v/>
      </c>
      <c r="E187" s="11" t="str">
        <f aca="false">'Published format'!E189</f>
        <v/>
      </c>
      <c r="F187" s="11" t="str">
        <f aca="false">'Published format'!F189</f>
        <v/>
      </c>
      <c r="G187" s="71" t="str">
        <f aca="false">'Published format'!G189</f>
        <v/>
      </c>
    </row>
    <row r="188" customFormat="false" ht="15.75" hidden="false" customHeight="true" outlineLevel="0" collapsed="false">
      <c r="A188" s="11" t="str">
        <f aca="false">'Published format'!A190</f>
        <v/>
      </c>
      <c r="B188" s="11" t="str">
        <f aca="false">'Published format'!B190</f>
        <v/>
      </c>
      <c r="C188" s="11" t="str">
        <f aca="false">'Published format'!C190</f>
        <v/>
      </c>
      <c r="D188" s="11" t="str">
        <f aca="false">'Published format'!D190</f>
        <v/>
      </c>
      <c r="E188" s="11" t="str">
        <f aca="false">'Published format'!E190</f>
        <v/>
      </c>
      <c r="F188" s="11" t="str">
        <f aca="false">'Published format'!F190</f>
        <v/>
      </c>
      <c r="G188" s="71" t="str">
        <f aca="false">'Published format'!G190</f>
        <v/>
      </c>
    </row>
    <row r="189" customFormat="false" ht="15.75" hidden="false" customHeight="true" outlineLevel="0" collapsed="false">
      <c r="A189" s="11" t="str">
        <f aca="false">'Published format'!A191</f>
        <v/>
      </c>
      <c r="B189" s="11" t="str">
        <f aca="false">'Published format'!B191</f>
        <v/>
      </c>
      <c r="C189" s="11" t="str">
        <f aca="false">'Published format'!C191</f>
        <v/>
      </c>
      <c r="D189" s="11" t="str">
        <f aca="false">'Published format'!D191</f>
        <v/>
      </c>
      <c r="E189" s="11" t="str">
        <f aca="false">'Published format'!E191</f>
        <v/>
      </c>
      <c r="F189" s="11" t="str">
        <f aca="false">'Published format'!F191</f>
        <v/>
      </c>
      <c r="G189" s="71" t="str">
        <f aca="false">'Published format'!G191</f>
        <v/>
      </c>
    </row>
    <row r="190" customFormat="false" ht="15.75" hidden="false" customHeight="true" outlineLevel="0" collapsed="false">
      <c r="A190" s="11" t="str">
        <f aca="false">'Published format'!A192</f>
        <v/>
      </c>
      <c r="B190" s="11" t="str">
        <f aca="false">'Published format'!B192</f>
        <v/>
      </c>
      <c r="C190" s="11" t="str">
        <f aca="false">'Published format'!C192</f>
        <v/>
      </c>
      <c r="D190" s="11" t="str">
        <f aca="false">'Published format'!D192</f>
        <v/>
      </c>
      <c r="E190" s="11" t="str">
        <f aca="false">'Published format'!E192</f>
        <v/>
      </c>
      <c r="F190" s="11" t="str">
        <f aca="false">'Published format'!F192</f>
        <v/>
      </c>
      <c r="G190" s="71" t="str">
        <f aca="false">'Published format'!G192</f>
        <v/>
      </c>
    </row>
    <row r="191" customFormat="false" ht="15.75" hidden="false" customHeight="true" outlineLevel="0" collapsed="false">
      <c r="A191" s="11" t="str">
        <f aca="false">'Published format'!A193</f>
        <v/>
      </c>
      <c r="B191" s="11" t="str">
        <f aca="false">'Published format'!B193</f>
        <v/>
      </c>
      <c r="C191" s="11" t="str">
        <f aca="false">'Published format'!C193</f>
        <v/>
      </c>
      <c r="D191" s="11" t="str">
        <f aca="false">'Published format'!D193</f>
        <v/>
      </c>
      <c r="E191" s="11" t="str">
        <f aca="false">'Published format'!E193</f>
        <v/>
      </c>
      <c r="F191" s="11" t="str">
        <f aca="false">'Published format'!F193</f>
        <v/>
      </c>
      <c r="G191" s="71" t="str">
        <f aca="false">'Published format'!G193</f>
        <v/>
      </c>
    </row>
    <row r="192" customFormat="false" ht="15.75" hidden="false" customHeight="true" outlineLevel="0" collapsed="false">
      <c r="A192" s="11" t="str">
        <f aca="false">'Published format'!A194</f>
        <v/>
      </c>
      <c r="B192" s="11" t="str">
        <f aca="false">'Published format'!B194</f>
        <v/>
      </c>
      <c r="C192" s="11" t="str">
        <f aca="false">'Published format'!C194</f>
        <v/>
      </c>
      <c r="D192" s="11" t="str">
        <f aca="false">'Published format'!D194</f>
        <v/>
      </c>
      <c r="E192" s="11" t="str">
        <f aca="false">'Published format'!E194</f>
        <v/>
      </c>
      <c r="F192" s="11" t="str">
        <f aca="false">'Published format'!F194</f>
        <v/>
      </c>
      <c r="G192" s="71" t="str">
        <f aca="false">'Published format'!G194</f>
        <v/>
      </c>
    </row>
    <row r="193" customFormat="false" ht="15.75" hidden="false" customHeight="true" outlineLevel="0" collapsed="false">
      <c r="A193" s="11" t="str">
        <f aca="false">'Published format'!A195</f>
        <v/>
      </c>
      <c r="B193" s="11" t="str">
        <f aca="false">'Published format'!B195</f>
        <v/>
      </c>
      <c r="C193" s="11" t="str">
        <f aca="false">'Published format'!C195</f>
        <v/>
      </c>
      <c r="D193" s="11" t="str">
        <f aca="false">'Published format'!D195</f>
        <v/>
      </c>
      <c r="E193" s="11" t="str">
        <f aca="false">'Published format'!E195</f>
        <v/>
      </c>
      <c r="F193" s="11" t="str">
        <f aca="false">'Published format'!F195</f>
        <v/>
      </c>
      <c r="G193" s="71" t="str">
        <f aca="false">'Published format'!G195</f>
        <v/>
      </c>
    </row>
    <row r="194" customFormat="false" ht="15.75" hidden="false" customHeight="true" outlineLevel="0" collapsed="false">
      <c r="A194" s="11" t="str">
        <f aca="false">'Published format'!A196</f>
        <v/>
      </c>
      <c r="B194" s="11" t="str">
        <f aca="false">'Published format'!B196</f>
        <v/>
      </c>
      <c r="C194" s="11" t="str">
        <f aca="false">'Published format'!C196</f>
        <v/>
      </c>
      <c r="D194" s="11" t="str">
        <f aca="false">'Published format'!D196</f>
        <v/>
      </c>
      <c r="E194" s="11" t="str">
        <f aca="false">'Published format'!E196</f>
        <v/>
      </c>
      <c r="F194" s="11" t="str">
        <f aca="false">'Published format'!F196</f>
        <v/>
      </c>
      <c r="G194" s="71" t="str">
        <f aca="false">'Published format'!G196</f>
        <v/>
      </c>
    </row>
    <row r="195" customFormat="false" ht="15.75" hidden="false" customHeight="true" outlineLevel="0" collapsed="false">
      <c r="A195" s="11" t="str">
        <f aca="false">'Published format'!A197</f>
        <v/>
      </c>
      <c r="B195" s="11" t="str">
        <f aca="false">'Published format'!B197</f>
        <v/>
      </c>
      <c r="C195" s="11" t="str">
        <f aca="false">'Published format'!C197</f>
        <v/>
      </c>
      <c r="D195" s="11" t="str">
        <f aca="false">'Published format'!D197</f>
        <v/>
      </c>
      <c r="E195" s="11" t="str">
        <f aca="false">'Published format'!E197</f>
        <v/>
      </c>
      <c r="F195" s="11" t="str">
        <f aca="false">'Published format'!F197</f>
        <v/>
      </c>
      <c r="G195" s="71" t="str">
        <f aca="false">'Published format'!G197</f>
        <v/>
      </c>
    </row>
    <row r="196" customFormat="false" ht="15.75" hidden="false" customHeight="true" outlineLevel="0" collapsed="false">
      <c r="A196" s="11" t="str">
        <f aca="false">'Published format'!A198</f>
        <v/>
      </c>
      <c r="B196" s="11" t="str">
        <f aca="false">'Published format'!B198</f>
        <v/>
      </c>
      <c r="C196" s="11" t="str">
        <f aca="false">'Published format'!C198</f>
        <v/>
      </c>
      <c r="D196" s="11" t="str">
        <f aca="false">'Published format'!D198</f>
        <v/>
      </c>
      <c r="E196" s="11" t="str">
        <f aca="false">'Published format'!E198</f>
        <v/>
      </c>
      <c r="F196" s="11" t="str">
        <f aca="false">'Published format'!F198</f>
        <v/>
      </c>
      <c r="G196" s="71" t="str">
        <f aca="false">'Published format'!G198</f>
        <v/>
      </c>
    </row>
    <row r="197" customFormat="false" ht="15.75" hidden="false" customHeight="true" outlineLevel="0" collapsed="false">
      <c r="A197" s="11" t="str">
        <f aca="false">'Published format'!A199</f>
        <v/>
      </c>
      <c r="B197" s="11" t="str">
        <f aca="false">'Published format'!B199</f>
        <v/>
      </c>
      <c r="C197" s="11" t="str">
        <f aca="false">'Published format'!C199</f>
        <v/>
      </c>
      <c r="D197" s="11" t="str">
        <f aca="false">'Published format'!D199</f>
        <v/>
      </c>
      <c r="E197" s="11" t="str">
        <f aca="false">'Published format'!E199</f>
        <v/>
      </c>
      <c r="F197" s="11" t="str">
        <f aca="false">'Published format'!F199</f>
        <v/>
      </c>
      <c r="G197" s="71" t="str">
        <f aca="false">'Published format'!G199</f>
        <v/>
      </c>
    </row>
    <row r="198" customFormat="false" ht="15.75" hidden="false" customHeight="true" outlineLevel="0" collapsed="false">
      <c r="A198" s="11" t="str">
        <f aca="false">'Published format'!A200</f>
        <v/>
      </c>
      <c r="B198" s="11" t="str">
        <f aca="false">'Published format'!B200</f>
        <v/>
      </c>
      <c r="C198" s="11" t="str">
        <f aca="false">'Published format'!C200</f>
        <v/>
      </c>
      <c r="D198" s="11" t="str">
        <f aca="false">'Published format'!D200</f>
        <v/>
      </c>
      <c r="E198" s="11" t="str">
        <f aca="false">'Published format'!E200</f>
        <v/>
      </c>
      <c r="F198" s="11" t="str">
        <f aca="false">'Published format'!F200</f>
        <v/>
      </c>
      <c r="G198" s="71" t="str">
        <f aca="false">'Published format'!G200</f>
        <v/>
      </c>
    </row>
    <row r="199" customFormat="false" ht="15.75" hidden="false" customHeight="true" outlineLevel="0" collapsed="false">
      <c r="A199" s="11" t="str">
        <f aca="false">'Published format'!A201</f>
        <v/>
      </c>
      <c r="B199" s="11" t="str">
        <f aca="false">'Published format'!B201</f>
        <v/>
      </c>
      <c r="C199" s="11" t="str">
        <f aca="false">'Published format'!C201</f>
        <v/>
      </c>
      <c r="D199" s="11" t="str">
        <f aca="false">'Published format'!D201</f>
        <v/>
      </c>
      <c r="E199" s="11" t="str">
        <f aca="false">'Published format'!E201</f>
        <v/>
      </c>
      <c r="F199" s="11" t="str">
        <f aca="false">'Published format'!F201</f>
        <v/>
      </c>
      <c r="G199" s="71" t="str">
        <f aca="false">'Published format'!G201</f>
        <v/>
      </c>
    </row>
    <row r="200" customFormat="false" ht="15.75" hidden="false" customHeight="true" outlineLevel="0" collapsed="false">
      <c r="A200" s="11" t="str">
        <f aca="false">'Published format'!A202</f>
        <v/>
      </c>
      <c r="B200" s="11" t="str">
        <f aca="false">'Published format'!B202</f>
        <v/>
      </c>
      <c r="C200" s="11" t="str">
        <f aca="false">'Published format'!C202</f>
        <v/>
      </c>
      <c r="D200" s="11" t="str">
        <f aca="false">'Published format'!D202</f>
        <v/>
      </c>
      <c r="E200" s="11" t="str">
        <f aca="false">'Published format'!E202</f>
        <v/>
      </c>
      <c r="F200" s="11" t="str">
        <f aca="false">'Published format'!F202</f>
        <v/>
      </c>
      <c r="G200" s="71" t="str">
        <f aca="false">'Published format'!G202</f>
        <v/>
      </c>
    </row>
    <row r="201" customFormat="false" ht="15.75" hidden="false" customHeight="true" outlineLevel="0" collapsed="false">
      <c r="A201" s="11" t="str">
        <f aca="false">'Published format'!A203</f>
        <v/>
      </c>
      <c r="B201" s="11" t="str">
        <f aca="false">'Published format'!B203</f>
        <v/>
      </c>
      <c r="C201" s="11" t="str">
        <f aca="false">'Published format'!C203</f>
        <v/>
      </c>
      <c r="D201" s="11" t="str">
        <f aca="false">'Published format'!D203</f>
        <v/>
      </c>
      <c r="E201" s="11" t="str">
        <f aca="false">'Published format'!E203</f>
        <v/>
      </c>
      <c r="F201" s="11" t="str">
        <f aca="false">'Published format'!F203</f>
        <v/>
      </c>
      <c r="G201" s="71" t="str">
        <f aca="false">'Published format'!G203</f>
        <v/>
      </c>
    </row>
    <row r="202" customFormat="false" ht="15.75" hidden="false" customHeight="true" outlineLevel="0" collapsed="false">
      <c r="A202" s="11" t="str">
        <f aca="false">'Published format'!A204</f>
        <v/>
      </c>
      <c r="B202" s="11" t="str">
        <f aca="false">'Published format'!B204</f>
        <v/>
      </c>
      <c r="C202" s="11" t="str">
        <f aca="false">'Published format'!C204</f>
        <v/>
      </c>
      <c r="D202" s="11" t="str">
        <f aca="false">'Published format'!D204</f>
        <v/>
      </c>
      <c r="E202" s="11" t="str">
        <f aca="false">'Published format'!E204</f>
        <v/>
      </c>
      <c r="F202" s="11" t="str">
        <f aca="false">'Published format'!F204</f>
        <v/>
      </c>
      <c r="G202" s="71" t="str">
        <f aca="false">'Published format'!G204</f>
        <v/>
      </c>
    </row>
    <row r="203" customFormat="false" ht="15.75" hidden="false" customHeight="true" outlineLevel="0" collapsed="false">
      <c r="A203" s="11" t="str">
        <f aca="false">'Published format'!A205</f>
        <v/>
      </c>
      <c r="B203" s="11" t="str">
        <f aca="false">'Published format'!B205</f>
        <v/>
      </c>
      <c r="C203" s="11" t="str">
        <f aca="false">'Published format'!C205</f>
        <v/>
      </c>
      <c r="D203" s="11" t="str">
        <f aca="false">'Published format'!D205</f>
        <v/>
      </c>
      <c r="E203" s="11" t="str">
        <f aca="false">'Published format'!E205</f>
        <v/>
      </c>
      <c r="F203" s="11" t="str">
        <f aca="false">'Published format'!F205</f>
        <v/>
      </c>
      <c r="G203" s="71" t="str">
        <f aca="false">'Published format'!G205</f>
        <v/>
      </c>
    </row>
    <row r="204" customFormat="false" ht="15.75" hidden="false" customHeight="true" outlineLevel="0" collapsed="false">
      <c r="A204" s="11" t="str">
        <f aca="false">'Published format'!A206</f>
        <v/>
      </c>
      <c r="B204" s="11" t="str">
        <f aca="false">'Published format'!B206</f>
        <v/>
      </c>
      <c r="C204" s="11" t="str">
        <f aca="false">'Published format'!C206</f>
        <v/>
      </c>
      <c r="D204" s="11" t="str">
        <f aca="false">'Published format'!D206</f>
        <v/>
      </c>
      <c r="E204" s="11" t="str">
        <f aca="false">'Published format'!E206</f>
        <v/>
      </c>
      <c r="F204" s="11" t="str">
        <f aca="false">'Published format'!F206</f>
        <v/>
      </c>
      <c r="G204" s="71" t="str">
        <f aca="false">'Published format'!G206</f>
        <v/>
      </c>
    </row>
    <row r="205" customFormat="false" ht="15.75" hidden="false" customHeight="true" outlineLevel="0" collapsed="false">
      <c r="A205" s="11" t="str">
        <f aca="false">'Published format'!A207</f>
        <v/>
      </c>
      <c r="B205" s="11" t="str">
        <f aca="false">'Published format'!B207</f>
        <v/>
      </c>
      <c r="C205" s="11" t="str">
        <f aca="false">'Published format'!C207</f>
        <v/>
      </c>
      <c r="D205" s="11" t="str">
        <f aca="false">'Published format'!D207</f>
        <v/>
      </c>
      <c r="E205" s="11" t="str">
        <f aca="false">'Published format'!E207</f>
        <v/>
      </c>
      <c r="F205" s="11" t="str">
        <f aca="false">'Published format'!F207</f>
        <v/>
      </c>
      <c r="G205" s="71" t="str">
        <f aca="false">'Published format'!G207</f>
        <v/>
      </c>
    </row>
    <row r="206" customFormat="false" ht="15.75" hidden="false" customHeight="true" outlineLevel="0" collapsed="false">
      <c r="A206" s="11" t="str">
        <f aca="false">'Published format'!A208</f>
        <v/>
      </c>
      <c r="B206" s="11" t="str">
        <f aca="false">'Published format'!B208</f>
        <v/>
      </c>
      <c r="C206" s="11" t="str">
        <f aca="false">'Published format'!C208</f>
        <v/>
      </c>
      <c r="D206" s="11" t="str">
        <f aca="false">'Published format'!D208</f>
        <v/>
      </c>
      <c r="E206" s="11" t="str">
        <f aca="false">'Published format'!E208</f>
        <v/>
      </c>
      <c r="F206" s="11" t="str">
        <f aca="false">'Published format'!F208</f>
        <v/>
      </c>
      <c r="G206" s="71" t="str">
        <f aca="false">'Published format'!G208</f>
        <v/>
      </c>
    </row>
    <row r="207" customFormat="false" ht="15.75" hidden="false" customHeight="true" outlineLevel="0" collapsed="false">
      <c r="A207" s="11" t="str">
        <f aca="false">'Published format'!A209</f>
        <v/>
      </c>
      <c r="B207" s="11" t="str">
        <f aca="false">'Published format'!B209</f>
        <v/>
      </c>
      <c r="C207" s="11" t="str">
        <f aca="false">'Published format'!C209</f>
        <v/>
      </c>
      <c r="D207" s="11" t="str">
        <f aca="false">'Published format'!D209</f>
        <v/>
      </c>
      <c r="E207" s="11" t="str">
        <f aca="false">'Published format'!E209</f>
        <v/>
      </c>
      <c r="F207" s="11" t="str">
        <f aca="false">'Published format'!F209</f>
        <v/>
      </c>
      <c r="G207" s="71" t="str">
        <f aca="false">'Published format'!G209</f>
        <v/>
      </c>
    </row>
    <row r="208" customFormat="false" ht="15.75" hidden="false" customHeight="true" outlineLevel="0" collapsed="false">
      <c r="A208" s="11" t="str">
        <f aca="false">'Published format'!A210</f>
        <v/>
      </c>
      <c r="B208" s="11" t="str">
        <f aca="false">'Published format'!B210</f>
        <v/>
      </c>
      <c r="C208" s="11" t="str">
        <f aca="false">'Published format'!C210</f>
        <v/>
      </c>
      <c r="D208" s="11" t="str">
        <f aca="false">'Published format'!D210</f>
        <v/>
      </c>
      <c r="E208" s="11" t="str">
        <f aca="false">'Published format'!E210</f>
        <v/>
      </c>
      <c r="F208" s="11" t="str">
        <f aca="false">'Published format'!F210</f>
        <v/>
      </c>
      <c r="G208" s="71" t="str">
        <f aca="false">'Published format'!G210</f>
        <v/>
      </c>
    </row>
    <row r="209" customFormat="false" ht="15.75" hidden="false" customHeight="true" outlineLevel="0" collapsed="false">
      <c r="A209" s="11" t="str">
        <f aca="false">'Published format'!A211</f>
        <v/>
      </c>
      <c r="B209" s="11" t="str">
        <f aca="false">'Published format'!B211</f>
        <v/>
      </c>
      <c r="C209" s="11" t="str">
        <f aca="false">'Published format'!C211</f>
        <v/>
      </c>
      <c r="D209" s="11" t="str">
        <f aca="false">'Published format'!D211</f>
        <v/>
      </c>
      <c r="E209" s="11" t="str">
        <f aca="false">'Published format'!E211</f>
        <v/>
      </c>
      <c r="F209" s="11" t="str">
        <f aca="false">'Published format'!F211</f>
        <v/>
      </c>
      <c r="G209" s="71" t="str">
        <f aca="false">'Published format'!G211</f>
        <v/>
      </c>
    </row>
    <row r="210" customFormat="false" ht="15.75" hidden="false" customHeight="true" outlineLevel="0" collapsed="false">
      <c r="A210" s="11" t="str">
        <f aca="false">'Published format'!A212</f>
        <v/>
      </c>
      <c r="B210" s="11" t="str">
        <f aca="false">'Published format'!B212</f>
        <v/>
      </c>
      <c r="C210" s="11" t="str">
        <f aca="false">'Published format'!C212</f>
        <v/>
      </c>
      <c r="D210" s="11" t="str">
        <f aca="false">'Published format'!D212</f>
        <v/>
      </c>
      <c r="E210" s="11" t="str">
        <f aca="false">'Published format'!E212</f>
        <v/>
      </c>
      <c r="F210" s="11" t="str">
        <f aca="false">'Published format'!F212</f>
        <v/>
      </c>
      <c r="G210" s="71" t="str">
        <f aca="false">'Published format'!G212</f>
        <v/>
      </c>
    </row>
    <row r="211" customFormat="false" ht="15.75" hidden="false" customHeight="true" outlineLevel="0" collapsed="false">
      <c r="A211" s="11" t="str">
        <f aca="false">'Published format'!A213</f>
        <v/>
      </c>
      <c r="B211" s="11" t="str">
        <f aca="false">'Published format'!B213</f>
        <v/>
      </c>
      <c r="C211" s="11" t="str">
        <f aca="false">'Published format'!C213</f>
        <v/>
      </c>
      <c r="D211" s="11" t="str">
        <f aca="false">'Published format'!D213</f>
        <v/>
      </c>
      <c r="E211" s="11" t="str">
        <f aca="false">'Published format'!E213</f>
        <v/>
      </c>
      <c r="F211" s="11" t="str">
        <f aca="false">'Published format'!F213</f>
        <v/>
      </c>
      <c r="G211" s="71" t="str">
        <f aca="false">'Published format'!G213</f>
        <v/>
      </c>
    </row>
    <row r="212" customFormat="false" ht="15.75" hidden="false" customHeight="true" outlineLevel="0" collapsed="false">
      <c r="A212" s="11" t="str">
        <f aca="false">'Published format'!A214</f>
        <v/>
      </c>
      <c r="B212" s="11" t="str">
        <f aca="false">'Published format'!B214</f>
        <v/>
      </c>
      <c r="C212" s="11" t="str">
        <f aca="false">'Published format'!C214</f>
        <v/>
      </c>
      <c r="D212" s="11" t="str">
        <f aca="false">'Published format'!D214</f>
        <v/>
      </c>
      <c r="E212" s="11" t="str">
        <f aca="false">'Published format'!E214</f>
        <v/>
      </c>
      <c r="F212" s="11" t="str">
        <f aca="false">'Published format'!F214</f>
        <v/>
      </c>
      <c r="G212" s="71" t="str">
        <f aca="false">'Published format'!G214</f>
        <v/>
      </c>
    </row>
    <row r="213" customFormat="false" ht="15.75" hidden="false" customHeight="true" outlineLevel="0" collapsed="false">
      <c r="A213" s="11" t="str">
        <f aca="false">'Published format'!A215</f>
        <v/>
      </c>
      <c r="B213" s="11" t="str">
        <f aca="false">'Published format'!B215</f>
        <v/>
      </c>
      <c r="C213" s="11" t="str">
        <f aca="false">'Published format'!C215</f>
        <v/>
      </c>
      <c r="D213" s="11" t="str">
        <f aca="false">'Published format'!D215</f>
        <v/>
      </c>
      <c r="E213" s="11" t="str">
        <f aca="false">'Published format'!E215</f>
        <v/>
      </c>
      <c r="F213" s="11" t="str">
        <f aca="false">'Published format'!F215</f>
        <v/>
      </c>
      <c r="G213" s="71" t="str">
        <f aca="false">'Published format'!G215</f>
        <v/>
      </c>
    </row>
    <row r="214" customFormat="false" ht="15.75" hidden="false" customHeight="true" outlineLevel="0" collapsed="false">
      <c r="A214" s="11" t="str">
        <f aca="false">'Published format'!A216</f>
        <v/>
      </c>
      <c r="B214" s="11" t="str">
        <f aca="false">'Published format'!B216</f>
        <v/>
      </c>
      <c r="C214" s="11" t="str">
        <f aca="false">'Published format'!C216</f>
        <v/>
      </c>
      <c r="D214" s="11" t="str">
        <f aca="false">'Published format'!D216</f>
        <v/>
      </c>
      <c r="E214" s="11" t="str">
        <f aca="false">'Published format'!E216</f>
        <v/>
      </c>
      <c r="F214" s="11" t="str">
        <f aca="false">'Published format'!F216</f>
        <v/>
      </c>
      <c r="G214" s="71" t="str">
        <f aca="false">'Published format'!G216</f>
        <v/>
      </c>
    </row>
    <row r="215" customFormat="false" ht="15.75" hidden="false" customHeight="true" outlineLevel="0" collapsed="false">
      <c r="A215" s="11" t="str">
        <f aca="false">'Published format'!A217</f>
        <v/>
      </c>
      <c r="B215" s="11" t="str">
        <f aca="false">'Published format'!B217</f>
        <v/>
      </c>
      <c r="C215" s="11" t="str">
        <f aca="false">'Published format'!C217</f>
        <v/>
      </c>
      <c r="D215" s="11" t="str">
        <f aca="false">'Published format'!D217</f>
        <v/>
      </c>
      <c r="E215" s="11" t="str">
        <f aca="false">'Published format'!E217</f>
        <v/>
      </c>
      <c r="F215" s="11" t="str">
        <f aca="false">'Published format'!F217</f>
        <v/>
      </c>
      <c r="G215" s="71" t="str">
        <f aca="false">'Published format'!G217</f>
        <v/>
      </c>
    </row>
    <row r="216" customFormat="false" ht="15.75" hidden="false" customHeight="true" outlineLevel="0" collapsed="false">
      <c r="A216" s="11" t="str">
        <f aca="false">'Published format'!A218</f>
        <v/>
      </c>
      <c r="B216" s="11" t="str">
        <f aca="false">'Published format'!B218</f>
        <v/>
      </c>
      <c r="C216" s="11" t="str">
        <f aca="false">'Published format'!C218</f>
        <v/>
      </c>
      <c r="D216" s="11" t="str">
        <f aca="false">'Published format'!D218</f>
        <v/>
      </c>
      <c r="E216" s="11" t="str">
        <f aca="false">'Published format'!E218</f>
        <v/>
      </c>
      <c r="F216" s="11" t="str">
        <f aca="false">'Published format'!F218</f>
        <v/>
      </c>
      <c r="G216" s="71" t="str">
        <f aca="false">'Published format'!G218</f>
        <v/>
      </c>
    </row>
    <row r="217" customFormat="false" ht="15.75" hidden="false" customHeight="true" outlineLevel="0" collapsed="false">
      <c r="A217" s="11" t="str">
        <f aca="false">'Published format'!A219</f>
        <v/>
      </c>
      <c r="B217" s="11" t="str">
        <f aca="false">'Published format'!B219</f>
        <v/>
      </c>
      <c r="C217" s="11" t="str">
        <f aca="false">'Published format'!C219</f>
        <v/>
      </c>
      <c r="D217" s="11" t="str">
        <f aca="false">'Published format'!D219</f>
        <v/>
      </c>
      <c r="E217" s="11" t="str">
        <f aca="false">'Published format'!E219</f>
        <v/>
      </c>
      <c r="F217" s="11" t="str">
        <f aca="false">'Published format'!F219</f>
        <v/>
      </c>
      <c r="G217" s="71" t="str">
        <f aca="false">'Published format'!G219</f>
        <v/>
      </c>
    </row>
    <row r="218" customFormat="false" ht="15.75" hidden="false" customHeight="true" outlineLevel="0" collapsed="false">
      <c r="A218" s="11" t="str">
        <f aca="false">'Published format'!A220</f>
        <v/>
      </c>
      <c r="B218" s="11" t="str">
        <f aca="false">'Published format'!B220</f>
        <v/>
      </c>
      <c r="C218" s="11" t="str">
        <f aca="false">'Published format'!C220</f>
        <v/>
      </c>
      <c r="D218" s="11" t="str">
        <f aca="false">'Published format'!D220</f>
        <v/>
      </c>
      <c r="E218" s="11" t="str">
        <f aca="false">'Published format'!E220</f>
        <v/>
      </c>
      <c r="F218" s="11" t="str">
        <f aca="false">'Published format'!F220</f>
        <v/>
      </c>
      <c r="G218" s="71" t="str">
        <f aca="false">'Published format'!G220</f>
        <v/>
      </c>
    </row>
    <row r="219" customFormat="false" ht="15.75" hidden="false" customHeight="true" outlineLevel="0" collapsed="false">
      <c r="A219" s="11" t="str">
        <f aca="false">'Published format'!A221</f>
        <v/>
      </c>
      <c r="B219" s="11" t="str">
        <f aca="false">'Published format'!B221</f>
        <v/>
      </c>
      <c r="C219" s="11" t="str">
        <f aca="false">'Published format'!C221</f>
        <v/>
      </c>
      <c r="D219" s="11" t="str">
        <f aca="false">'Published format'!D221</f>
        <v/>
      </c>
      <c r="E219" s="11" t="str">
        <f aca="false">'Published format'!E221</f>
        <v/>
      </c>
      <c r="F219" s="11" t="str">
        <f aca="false">'Published format'!F221</f>
        <v/>
      </c>
      <c r="G219" s="71" t="str">
        <f aca="false">'Published format'!G221</f>
        <v/>
      </c>
    </row>
    <row r="220" customFormat="false" ht="15.75" hidden="false" customHeight="true" outlineLevel="0" collapsed="false">
      <c r="A220" s="11" t="str">
        <f aca="false">'Published format'!A222</f>
        <v/>
      </c>
      <c r="B220" s="11" t="str">
        <f aca="false">'Published format'!B222</f>
        <v/>
      </c>
      <c r="C220" s="11" t="str">
        <f aca="false">'Published format'!C222</f>
        <v/>
      </c>
      <c r="D220" s="11" t="str">
        <f aca="false">'Published format'!D222</f>
        <v/>
      </c>
      <c r="E220" s="11" t="str">
        <f aca="false">'Published format'!E222</f>
        <v/>
      </c>
      <c r="F220" s="11" t="str">
        <f aca="false">'Published format'!F222</f>
        <v/>
      </c>
      <c r="G220" s="71" t="str">
        <f aca="false">'Published format'!G222</f>
        <v/>
      </c>
    </row>
    <row r="221" customFormat="false" ht="15.75" hidden="false" customHeight="true" outlineLevel="0" collapsed="false">
      <c r="A221" s="11" t="str">
        <f aca="false">'Published format'!A223</f>
        <v/>
      </c>
      <c r="B221" s="11" t="str">
        <f aca="false">'Published format'!B223</f>
        <v/>
      </c>
      <c r="C221" s="11" t="str">
        <f aca="false">'Published format'!C223</f>
        <v/>
      </c>
      <c r="D221" s="11" t="str">
        <f aca="false">'Published format'!D223</f>
        <v/>
      </c>
      <c r="E221" s="11" t="str">
        <f aca="false">'Published format'!E223</f>
        <v/>
      </c>
      <c r="F221" s="11" t="str">
        <f aca="false">'Published format'!F223</f>
        <v/>
      </c>
      <c r="G221" s="71" t="str">
        <f aca="false">'Published format'!G223</f>
        <v/>
      </c>
    </row>
    <row r="222" customFormat="false" ht="15.75" hidden="false" customHeight="true" outlineLevel="0" collapsed="false">
      <c r="A222" s="11" t="str">
        <f aca="false">'Published format'!A224</f>
        <v/>
      </c>
      <c r="B222" s="11" t="str">
        <f aca="false">'Published format'!B224</f>
        <v/>
      </c>
      <c r="C222" s="11" t="str">
        <f aca="false">'Published format'!C224</f>
        <v/>
      </c>
      <c r="D222" s="11" t="str">
        <f aca="false">'Published format'!D224</f>
        <v/>
      </c>
      <c r="E222" s="11" t="str">
        <f aca="false">'Published format'!E224</f>
        <v/>
      </c>
      <c r="F222" s="11" t="str">
        <f aca="false">'Published format'!F224</f>
        <v/>
      </c>
      <c r="G222" s="71" t="str">
        <f aca="false">'Published format'!G224</f>
        <v/>
      </c>
    </row>
    <row r="223" customFormat="false" ht="15.75" hidden="false" customHeight="true" outlineLevel="0" collapsed="false">
      <c r="A223" s="11" t="str">
        <f aca="false">'Published format'!A225</f>
        <v/>
      </c>
      <c r="B223" s="11" t="str">
        <f aca="false">'Published format'!B225</f>
        <v/>
      </c>
      <c r="C223" s="11" t="str">
        <f aca="false">'Published format'!C225</f>
        <v/>
      </c>
      <c r="D223" s="11" t="str">
        <f aca="false">'Published format'!D225</f>
        <v/>
      </c>
      <c r="E223" s="11" t="str">
        <f aca="false">'Published format'!E225</f>
        <v/>
      </c>
      <c r="F223" s="11" t="str">
        <f aca="false">'Published format'!F225</f>
        <v/>
      </c>
      <c r="G223" s="71" t="str">
        <f aca="false">'Published format'!G225</f>
        <v/>
      </c>
    </row>
    <row r="224" customFormat="false" ht="15.75" hidden="false" customHeight="true" outlineLevel="0" collapsed="false">
      <c r="A224" s="11" t="str">
        <f aca="false">'Published format'!A226</f>
        <v/>
      </c>
      <c r="B224" s="11" t="str">
        <f aca="false">'Published format'!B226</f>
        <v/>
      </c>
      <c r="C224" s="11" t="str">
        <f aca="false">'Published format'!C226</f>
        <v/>
      </c>
      <c r="D224" s="11" t="str">
        <f aca="false">'Published format'!D226</f>
        <v/>
      </c>
      <c r="E224" s="11" t="str">
        <f aca="false">'Published format'!E226</f>
        <v/>
      </c>
      <c r="F224" s="11" t="str">
        <f aca="false">'Published format'!F226</f>
        <v/>
      </c>
      <c r="G224" s="71" t="str">
        <f aca="false">'Published format'!G226</f>
        <v/>
      </c>
    </row>
    <row r="225" customFormat="false" ht="15.75" hidden="false" customHeight="true" outlineLevel="0" collapsed="false">
      <c r="A225" s="11" t="str">
        <f aca="false">'Published format'!A227</f>
        <v/>
      </c>
      <c r="B225" s="11" t="str">
        <f aca="false">'Published format'!B227</f>
        <v/>
      </c>
      <c r="C225" s="11" t="str">
        <f aca="false">'Published format'!C227</f>
        <v/>
      </c>
      <c r="D225" s="11" t="str">
        <f aca="false">'Published format'!D227</f>
        <v/>
      </c>
      <c r="E225" s="11" t="str">
        <f aca="false">'Published format'!E227</f>
        <v/>
      </c>
      <c r="F225" s="11" t="str">
        <f aca="false">'Published format'!F227</f>
        <v/>
      </c>
      <c r="G225" s="71" t="str">
        <f aca="false">'Published format'!G227</f>
        <v/>
      </c>
    </row>
    <row r="226" customFormat="false" ht="15.75" hidden="false" customHeight="true" outlineLevel="0" collapsed="false">
      <c r="A226" s="11" t="str">
        <f aca="false">'Published format'!A228</f>
        <v/>
      </c>
      <c r="B226" s="11" t="str">
        <f aca="false">'Published format'!B228</f>
        <v/>
      </c>
      <c r="C226" s="11" t="str">
        <f aca="false">'Published format'!C228</f>
        <v/>
      </c>
      <c r="D226" s="11" t="str">
        <f aca="false">'Published format'!D228</f>
        <v/>
      </c>
      <c r="E226" s="11" t="str">
        <f aca="false">'Published format'!E228</f>
        <v/>
      </c>
      <c r="F226" s="11" t="str">
        <f aca="false">'Published format'!F228</f>
        <v/>
      </c>
      <c r="G226" s="71" t="str">
        <f aca="false">'Published format'!G228</f>
        <v/>
      </c>
    </row>
    <row r="227" customFormat="false" ht="15.75" hidden="false" customHeight="true" outlineLevel="0" collapsed="false">
      <c r="A227" s="11" t="str">
        <f aca="false">'Published format'!A229</f>
        <v/>
      </c>
      <c r="B227" s="11" t="str">
        <f aca="false">'Published format'!B229</f>
        <v/>
      </c>
      <c r="C227" s="11" t="str">
        <f aca="false">'Published format'!C229</f>
        <v/>
      </c>
      <c r="D227" s="11" t="str">
        <f aca="false">'Published format'!D229</f>
        <v/>
      </c>
      <c r="E227" s="11" t="str">
        <f aca="false">'Published format'!E229</f>
        <v/>
      </c>
      <c r="F227" s="11" t="str">
        <f aca="false">'Published format'!F229</f>
        <v/>
      </c>
      <c r="G227" s="71" t="str">
        <f aca="false">'Published format'!G229</f>
        <v/>
      </c>
    </row>
    <row r="228" customFormat="false" ht="15.75" hidden="false" customHeight="true" outlineLevel="0" collapsed="false">
      <c r="A228" s="11" t="str">
        <f aca="false">'Published format'!A230</f>
        <v/>
      </c>
      <c r="B228" s="11" t="str">
        <f aca="false">'Published format'!B230</f>
        <v/>
      </c>
      <c r="C228" s="11" t="str">
        <f aca="false">'Published format'!C230</f>
        <v/>
      </c>
      <c r="D228" s="11" t="str">
        <f aca="false">'Published format'!D230</f>
        <v/>
      </c>
      <c r="E228" s="11" t="str">
        <f aca="false">'Published format'!E230</f>
        <v/>
      </c>
      <c r="F228" s="11" t="str">
        <f aca="false">'Published format'!F230</f>
        <v/>
      </c>
      <c r="G228" s="71" t="str">
        <f aca="false">'Published format'!G230</f>
        <v/>
      </c>
    </row>
    <row r="229" customFormat="false" ht="15.75" hidden="false" customHeight="true" outlineLevel="0" collapsed="false">
      <c r="A229" s="11" t="str">
        <f aca="false">'Published format'!A231</f>
        <v/>
      </c>
      <c r="B229" s="11" t="str">
        <f aca="false">'Published format'!B231</f>
        <v/>
      </c>
      <c r="C229" s="11" t="str">
        <f aca="false">'Published format'!C231</f>
        <v/>
      </c>
      <c r="D229" s="11" t="str">
        <f aca="false">'Published format'!D231</f>
        <v/>
      </c>
      <c r="E229" s="11" t="str">
        <f aca="false">'Published format'!E231</f>
        <v/>
      </c>
      <c r="F229" s="11" t="str">
        <f aca="false">'Published format'!F231</f>
        <v/>
      </c>
      <c r="G229" s="71" t="str">
        <f aca="false">'Published format'!G231</f>
        <v/>
      </c>
    </row>
    <row r="230" customFormat="false" ht="15.75" hidden="false" customHeight="true" outlineLevel="0" collapsed="false">
      <c r="A230" s="11" t="str">
        <f aca="false">'Published format'!A232</f>
        <v/>
      </c>
      <c r="B230" s="11" t="str">
        <f aca="false">'Published format'!B232</f>
        <v/>
      </c>
      <c r="C230" s="11" t="str">
        <f aca="false">'Published format'!C232</f>
        <v/>
      </c>
      <c r="D230" s="11" t="str">
        <f aca="false">'Published format'!D232</f>
        <v/>
      </c>
      <c r="E230" s="11" t="str">
        <f aca="false">'Published format'!E232</f>
        <v/>
      </c>
      <c r="F230" s="11" t="str">
        <f aca="false">'Published format'!F232</f>
        <v/>
      </c>
      <c r="G230" s="71" t="str">
        <f aca="false">'Published format'!G232</f>
        <v/>
      </c>
    </row>
    <row r="231" customFormat="false" ht="15.75" hidden="false" customHeight="true" outlineLevel="0" collapsed="false">
      <c r="A231" s="11" t="str">
        <f aca="false">'Published format'!A233</f>
        <v/>
      </c>
      <c r="B231" s="11" t="str">
        <f aca="false">'Published format'!B233</f>
        <v/>
      </c>
      <c r="C231" s="11" t="str">
        <f aca="false">'Published format'!C233</f>
        <v/>
      </c>
      <c r="D231" s="11" t="str">
        <f aca="false">'Published format'!D233</f>
        <v/>
      </c>
      <c r="E231" s="11" t="str">
        <f aca="false">'Published format'!E233</f>
        <v/>
      </c>
      <c r="F231" s="11" t="str">
        <f aca="false">'Published format'!F233</f>
        <v/>
      </c>
      <c r="G231" s="71" t="str">
        <f aca="false">'Published format'!G233</f>
        <v/>
      </c>
    </row>
    <row r="232" customFormat="false" ht="15.75" hidden="false" customHeight="true" outlineLevel="0" collapsed="false">
      <c r="A232" s="11" t="str">
        <f aca="false">'Published format'!A234</f>
        <v/>
      </c>
      <c r="B232" s="11" t="str">
        <f aca="false">'Published format'!B234</f>
        <v/>
      </c>
      <c r="C232" s="11" t="str">
        <f aca="false">'Published format'!C234</f>
        <v/>
      </c>
      <c r="D232" s="11" t="str">
        <f aca="false">'Published format'!D234</f>
        <v/>
      </c>
      <c r="E232" s="11" t="str">
        <f aca="false">'Published format'!E234</f>
        <v/>
      </c>
      <c r="F232" s="11" t="str">
        <f aca="false">'Published format'!F234</f>
        <v/>
      </c>
      <c r="G232" s="71" t="str">
        <f aca="false">'Published format'!G234</f>
        <v/>
      </c>
    </row>
    <row r="233" customFormat="false" ht="15.75" hidden="false" customHeight="true" outlineLevel="0" collapsed="false">
      <c r="A233" s="11" t="str">
        <f aca="false">'Published format'!A235</f>
        <v/>
      </c>
      <c r="B233" s="11" t="str">
        <f aca="false">'Published format'!B235</f>
        <v/>
      </c>
      <c r="C233" s="11" t="str">
        <f aca="false">'Published format'!C235</f>
        <v/>
      </c>
      <c r="D233" s="11" t="str">
        <f aca="false">'Published format'!D235</f>
        <v/>
      </c>
      <c r="E233" s="11" t="str">
        <f aca="false">'Published format'!E235</f>
        <v/>
      </c>
      <c r="F233" s="11" t="str">
        <f aca="false">'Published format'!F235</f>
        <v/>
      </c>
      <c r="G233" s="71" t="str">
        <f aca="false">'Published format'!G235</f>
        <v/>
      </c>
    </row>
    <row r="234" customFormat="false" ht="15.75" hidden="false" customHeight="true" outlineLevel="0" collapsed="false">
      <c r="A234" s="11" t="str">
        <f aca="false">'Published format'!A236</f>
        <v/>
      </c>
      <c r="B234" s="11" t="str">
        <f aca="false">'Published format'!B236</f>
        <v/>
      </c>
      <c r="C234" s="11" t="str">
        <f aca="false">'Published format'!C236</f>
        <v/>
      </c>
      <c r="D234" s="11" t="str">
        <f aca="false">'Published format'!D236</f>
        <v/>
      </c>
      <c r="E234" s="11" t="str">
        <f aca="false">'Published format'!E236</f>
        <v/>
      </c>
      <c r="F234" s="11" t="str">
        <f aca="false">'Published format'!F236</f>
        <v/>
      </c>
      <c r="G234" s="71" t="str">
        <f aca="false">'Published format'!G236</f>
        <v/>
      </c>
    </row>
    <row r="235" customFormat="false" ht="15.75" hidden="false" customHeight="true" outlineLevel="0" collapsed="false">
      <c r="A235" s="11" t="str">
        <f aca="false">'Published format'!A237</f>
        <v/>
      </c>
      <c r="B235" s="11" t="str">
        <f aca="false">'Published format'!B237</f>
        <v/>
      </c>
      <c r="C235" s="11" t="str">
        <f aca="false">'Published format'!C237</f>
        <v/>
      </c>
      <c r="D235" s="11" t="str">
        <f aca="false">'Published format'!D237</f>
        <v/>
      </c>
      <c r="E235" s="11" t="str">
        <f aca="false">'Published format'!E237</f>
        <v/>
      </c>
      <c r="F235" s="11" t="str">
        <f aca="false">'Published format'!F237</f>
        <v/>
      </c>
      <c r="G235" s="71" t="str">
        <f aca="false">'Published format'!G237</f>
        <v/>
      </c>
    </row>
    <row r="236" customFormat="false" ht="15.75" hidden="false" customHeight="true" outlineLevel="0" collapsed="false">
      <c r="A236" s="11" t="str">
        <f aca="false">'Published format'!A238</f>
        <v/>
      </c>
      <c r="B236" s="11" t="str">
        <f aca="false">'Published format'!B238</f>
        <v/>
      </c>
      <c r="C236" s="11" t="str">
        <f aca="false">'Published format'!C238</f>
        <v/>
      </c>
      <c r="D236" s="11" t="str">
        <f aca="false">'Published format'!D238</f>
        <v/>
      </c>
      <c r="E236" s="11" t="str">
        <f aca="false">'Published format'!E238</f>
        <v/>
      </c>
      <c r="F236" s="11" t="str">
        <f aca="false">'Published format'!F238</f>
        <v/>
      </c>
      <c r="G236" s="71" t="str">
        <f aca="false">'Published format'!G238</f>
        <v/>
      </c>
    </row>
    <row r="237" customFormat="false" ht="15.75" hidden="false" customHeight="true" outlineLevel="0" collapsed="false">
      <c r="A237" s="11" t="str">
        <f aca="false">'Published format'!A239</f>
        <v/>
      </c>
      <c r="B237" s="11" t="str">
        <f aca="false">'Published format'!B239</f>
        <v/>
      </c>
      <c r="C237" s="11" t="str">
        <f aca="false">'Published format'!C239</f>
        <v/>
      </c>
      <c r="D237" s="11" t="str">
        <f aca="false">'Published format'!D239</f>
        <v/>
      </c>
      <c r="E237" s="11" t="str">
        <f aca="false">'Published format'!E239</f>
        <v/>
      </c>
      <c r="F237" s="11" t="str">
        <f aca="false">'Published format'!F239</f>
        <v/>
      </c>
      <c r="G237" s="71" t="str">
        <f aca="false">'Published format'!G239</f>
        <v/>
      </c>
    </row>
    <row r="238" customFormat="false" ht="15.75" hidden="false" customHeight="true" outlineLevel="0" collapsed="false">
      <c r="A238" s="11" t="str">
        <f aca="false">'Published format'!A240</f>
        <v/>
      </c>
      <c r="B238" s="11" t="str">
        <f aca="false">'Published format'!B240</f>
        <v/>
      </c>
      <c r="C238" s="11" t="str">
        <f aca="false">'Published format'!C240</f>
        <v/>
      </c>
      <c r="D238" s="11" t="str">
        <f aca="false">'Published format'!D240</f>
        <v/>
      </c>
      <c r="E238" s="11" t="str">
        <f aca="false">'Published format'!E240</f>
        <v/>
      </c>
      <c r="F238" s="11" t="str">
        <f aca="false">'Published format'!F240</f>
        <v/>
      </c>
      <c r="G238" s="71" t="str">
        <f aca="false">'Published format'!G240</f>
        <v/>
      </c>
    </row>
    <row r="239" customFormat="false" ht="15.75" hidden="false" customHeight="true" outlineLevel="0" collapsed="false">
      <c r="A239" s="11" t="str">
        <f aca="false">'Published format'!A241</f>
        <v/>
      </c>
      <c r="B239" s="11" t="str">
        <f aca="false">'Published format'!B241</f>
        <v/>
      </c>
      <c r="C239" s="11" t="str">
        <f aca="false">'Published format'!C241</f>
        <v/>
      </c>
      <c r="D239" s="11" t="str">
        <f aca="false">'Published format'!D241</f>
        <v/>
      </c>
      <c r="E239" s="11" t="str">
        <f aca="false">'Published format'!E241</f>
        <v/>
      </c>
      <c r="F239" s="11" t="str">
        <f aca="false">'Published format'!F241</f>
        <v/>
      </c>
      <c r="G239" s="71" t="str">
        <f aca="false">'Published format'!G241</f>
        <v/>
      </c>
    </row>
    <row r="240" customFormat="false" ht="15.75" hidden="false" customHeight="true" outlineLevel="0" collapsed="false">
      <c r="A240" s="11" t="str">
        <f aca="false">'Published format'!A242</f>
        <v/>
      </c>
      <c r="B240" s="11" t="str">
        <f aca="false">'Published format'!B242</f>
        <v/>
      </c>
      <c r="C240" s="11" t="str">
        <f aca="false">'Published format'!C242</f>
        <v/>
      </c>
      <c r="D240" s="11" t="str">
        <f aca="false">'Published format'!D242</f>
        <v/>
      </c>
      <c r="E240" s="11" t="str">
        <f aca="false">'Published format'!E242</f>
        <v/>
      </c>
      <c r="F240" s="11" t="str">
        <f aca="false">'Published format'!F242</f>
        <v/>
      </c>
      <c r="G240" s="71" t="str">
        <f aca="false">'Published format'!G242</f>
        <v/>
      </c>
    </row>
    <row r="241" customFormat="false" ht="15.75" hidden="false" customHeight="true" outlineLevel="0" collapsed="false">
      <c r="A241" s="11" t="str">
        <f aca="false">'Published format'!A243</f>
        <v/>
      </c>
      <c r="B241" s="11" t="str">
        <f aca="false">'Published format'!B243</f>
        <v/>
      </c>
      <c r="C241" s="11" t="str">
        <f aca="false">'Published format'!C243</f>
        <v/>
      </c>
      <c r="D241" s="11" t="str">
        <f aca="false">'Published format'!D243</f>
        <v/>
      </c>
      <c r="E241" s="11" t="str">
        <f aca="false">'Published format'!E243</f>
        <v/>
      </c>
      <c r="F241" s="11" t="str">
        <f aca="false">'Published format'!F243</f>
        <v/>
      </c>
      <c r="G241" s="71" t="str">
        <f aca="false">'Published format'!G243</f>
        <v/>
      </c>
    </row>
    <row r="242" customFormat="false" ht="15.75" hidden="false" customHeight="true" outlineLevel="0" collapsed="false">
      <c r="A242" s="11" t="str">
        <f aca="false">'Published format'!A244</f>
        <v/>
      </c>
      <c r="B242" s="11" t="str">
        <f aca="false">'Published format'!B244</f>
        <v/>
      </c>
      <c r="C242" s="11" t="str">
        <f aca="false">'Published format'!C244</f>
        <v/>
      </c>
      <c r="D242" s="11" t="str">
        <f aca="false">'Published format'!D244</f>
        <v/>
      </c>
      <c r="E242" s="11" t="str">
        <f aca="false">'Published format'!E244</f>
        <v/>
      </c>
      <c r="F242" s="11" t="str">
        <f aca="false">'Published format'!F244</f>
        <v/>
      </c>
      <c r="G242" s="71" t="str">
        <f aca="false">'Published format'!G244</f>
        <v/>
      </c>
    </row>
    <row r="243" customFormat="false" ht="15.75" hidden="false" customHeight="true" outlineLevel="0" collapsed="false">
      <c r="A243" s="11" t="str">
        <f aca="false">'Published format'!A245</f>
        <v/>
      </c>
      <c r="B243" s="11" t="str">
        <f aca="false">'Published format'!B245</f>
        <v/>
      </c>
      <c r="C243" s="11" t="str">
        <f aca="false">'Published format'!C245</f>
        <v/>
      </c>
      <c r="D243" s="11" t="str">
        <f aca="false">'Published format'!D245</f>
        <v/>
      </c>
      <c r="E243" s="11" t="str">
        <f aca="false">'Published format'!E245</f>
        <v/>
      </c>
      <c r="F243" s="11" t="str">
        <f aca="false">'Published format'!F245</f>
        <v/>
      </c>
      <c r="G243" s="71" t="str">
        <f aca="false">'Published format'!G245</f>
        <v/>
      </c>
    </row>
    <row r="244" customFormat="false" ht="15.75" hidden="false" customHeight="true" outlineLevel="0" collapsed="false">
      <c r="A244" s="11" t="str">
        <f aca="false">'Published format'!A246</f>
        <v/>
      </c>
      <c r="B244" s="11" t="str">
        <f aca="false">'Published format'!B246</f>
        <v/>
      </c>
      <c r="C244" s="11" t="str">
        <f aca="false">'Published format'!C246</f>
        <v/>
      </c>
      <c r="D244" s="11" t="str">
        <f aca="false">'Published format'!D246</f>
        <v/>
      </c>
      <c r="E244" s="11" t="str">
        <f aca="false">'Published format'!E246</f>
        <v/>
      </c>
      <c r="F244" s="11" t="str">
        <f aca="false">'Published format'!F246</f>
        <v/>
      </c>
      <c r="G244" s="71" t="str">
        <f aca="false">'Published format'!G246</f>
        <v/>
      </c>
    </row>
    <row r="245" customFormat="false" ht="15.75" hidden="false" customHeight="true" outlineLevel="0" collapsed="false">
      <c r="A245" s="11" t="str">
        <f aca="false">'Published format'!A247</f>
        <v/>
      </c>
      <c r="B245" s="11" t="str">
        <f aca="false">'Published format'!B247</f>
        <v/>
      </c>
      <c r="C245" s="11" t="str">
        <f aca="false">'Published format'!C247</f>
        <v/>
      </c>
      <c r="D245" s="11" t="str">
        <f aca="false">'Published format'!D247</f>
        <v/>
      </c>
      <c r="E245" s="11" t="str">
        <f aca="false">'Published format'!E247</f>
        <v/>
      </c>
      <c r="F245" s="11" t="str">
        <f aca="false">'Published format'!F247</f>
        <v/>
      </c>
      <c r="G245" s="71" t="str">
        <f aca="false">'Published format'!G247</f>
        <v/>
      </c>
    </row>
    <row r="246" customFormat="false" ht="15.75" hidden="false" customHeight="true" outlineLevel="0" collapsed="false">
      <c r="A246" s="11" t="str">
        <f aca="false">'Published format'!A248</f>
        <v/>
      </c>
      <c r="B246" s="11" t="str">
        <f aca="false">'Published format'!B248</f>
        <v/>
      </c>
      <c r="C246" s="11" t="str">
        <f aca="false">'Published format'!C248</f>
        <v/>
      </c>
      <c r="D246" s="11" t="str">
        <f aca="false">'Published format'!D248</f>
        <v/>
      </c>
      <c r="E246" s="11" t="str">
        <f aca="false">'Published format'!E248</f>
        <v/>
      </c>
      <c r="F246" s="11" t="str">
        <f aca="false">'Published format'!F248</f>
        <v/>
      </c>
      <c r="G246" s="71" t="str">
        <f aca="false">'Published format'!G248</f>
        <v/>
      </c>
    </row>
    <row r="247" customFormat="false" ht="15.75" hidden="false" customHeight="true" outlineLevel="0" collapsed="false">
      <c r="A247" s="11" t="str">
        <f aca="false">'Published format'!A249</f>
        <v/>
      </c>
      <c r="B247" s="11" t="str">
        <f aca="false">'Published format'!B249</f>
        <v/>
      </c>
      <c r="C247" s="11" t="str">
        <f aca="false">'Published format'!C249</f>
        <v/>
      </c>
      <c r="D247" s="11" t="str">
        <f aca="false">'Published format'!D249</f>
        <v/>
      </c>
      <c r="E247" s="11" t="str">
        <f aca="false">'Published format'!E249</f>
        <v/>
      </c>
      <c r="F247" s="11" t="str">
        <f aca="false">'Published format'!F249</f>
        <v/>
      </c>
      <c r="G247" s="71" t="str">
        <f aca="false">'Published format'!G249</f>
        <v/>
      </c>
    </row>
    <row r="248" customFormat="false" ht="15.75" hidden="false" customHeight="true" outlineLevel="0" collapsed="false">
      <c r="A248" s="11" t="str">
        <f aca="false">'Published format'!A250</f>
        <v/>
      </c>
      <c r="B248" s="11" t="str">
        <f aca="false">'Published format'!B250</f>
        <v/>
      </c>
      <c r="C248" s="11" t="str">
        <f aca="false">'Published format'!C250</f>
        <v/>
      </c>
      <c r="D248" s="11" t="str">
        <f aca="false">'Published format'!D250</f>
        <v/>
      </c>
      <c r="E248" s="11" t="str">
        <f aca="false">'Published format'!E250</f>
        <v/>
      </c>
      <c r="F248" s="11" t="str">
        <f aca="false">'Published format'!F250</f>
        <v/>
      </c>
      <c r="G248" s="71" t="str">
        <f aca="false">'Published format'!G250</f>
        <v/>
      </c>
    </row>
    <row r="249" customFormat="false" ht="15.75" hidden="false" customHeight="true" outlineLevel="0" collapsed="false">
      <c r="A249" s="11" t="str">
        <f aca="false">'Published format'!A251</f>
        <v/>
      </c>
      <c r="B249" s="11" t="str">
        <f aca="false">'Published format'!B251</f>
        <v/>
      </c>
      <c r="C249" s="11" t="str">
        <f aca="false">'Published format'!C251</f>
        <v/>
      </c>
      <c r="D249" s="11" t="str">
        <f aca="false">'Published format'!D251</f>
        <v/>
      </c>
      <c r="E249" s="11" t="str">
        <f aca="false">'Published format'!E251</f>
        <v/>
      </c>
      <c r="F249" s="11" t="str">
        <f aca="false">'Published format'!F251</f>
        <v/>
      </c>
      <c r="G249" s="71" t="str">
        <f aca="false">'Published format'!G251</f>
        <v/>
      </c>
    </row>
    <row r="250" customFormat="false" ht="15.75" hidden="false" customHeight="true" outlineLevel="0" collapsed="false">
      <c r="A250" s="11" t="str">
        <f aca="false">'Published format'!A252</f>
        <v/>
      </c>
      <c r="B250" s="11" t="str">
        <f aca="false">'Published format'!B252</f>
        <v/>
      </c>
      <c r="C250" s="11" t="str">
        <f aca="false">'Published format'!C252</f>
        <v/>
      </c>
      <c r="D250" s="11" t="str">
        <f aca="false">'Published format'!D252</f>
        <v/>
      </c>
      <c r="E250" s="11" t="str">
        <f aca="false">'Published format'!E252</f>
        <v/>
      </c>
      <c r="F250" s="11" t="str">
        <f aca="false">'Published format'!F252</f>
        <v/>
      </c>
      <c r="G250" s="71" t="str">
        <f aca="false">'Published format'!G252</f>
        <v/>
      </c>
    </row>
    <row r="251" customFormat="false" ht="15.75" hidden="false" customHeight="true" outlineLevel="0" collapsed="false">
      <c r="A251" s="11" t="str">
        <f aca="false">'Published format'!A253</f>
        <v/>
      </c>
      <c r="B251" s="11" t="str">
        <f aca="false">'Published format'!B253</f>
        <v/>
      </c>
      <c r="C251" s="11" t="str">
        <f aca="false">'Published format'!C253</f>
        <v/>
      </c>
      <c r="D251" s="11" t="str">
        <f aca="false">'Published format'!D253</f>
        <v/>
      </c>
      <c r="E251" s="11" t="str">
        <f aca="false">'Published format'!E253</f>
        <v/>
      </c>
      <c r="F251" s="11" t="str">
        <f aca="false">'Published format'!F253</f>
        <v/>
      </c>
      <c r="G251" s="71" t="str">
        <f aca="false">'Published format'!G253</f>
        <v/>
      </c>
    </row>
    <row r="252" customFormat="false" ht="15.75" hidden="false" customHeight="true" outlineLevel="0" collapsed="false">
      <c r="A252" s="11" t="str">
        <f aca="false">'Published format'!A254</f>
        <v/>
      </c>
      <c r="B252" s="11" t="str">
        <f aca="false">'Published format'!B254</f>
        <v/>
      </c>
      <c r="C252" s="11" t="str">
        <f aca="false">'Published format'!C254</f>
        <v/>
      </c>
      <c r="D252" s="11" t="str">
        <f aca="false">'Published format'!D254</f>
        <v/>
      </c>
      <c r="E252" s="11" t="str">
        <f aca="false">'Published format'!E254</f>
        <v/>
      </c>
      <c r="F252" s="11" t="str">
        <f aca="false">'Published format'!F254</f>
        <v/>
      </c>
      <c r="G252" s="71" t="str">
        <f aca="false">'Published format'!G254</f>
        <v/>
      </c>
    </row>
    <row r="253" customFormat="false" ht="15.75" hidden="false" customHeight="true" outlineLevel="0" collapsed="false">
      <c r="A253" s="11" t="str">
        <f aca="false">'Published format'!A255</f>
        <v/>
      </c>
      <c r="B253" s="11" t="str">
        <f aca="false">'Published format'!B255</f>
        <v/>
      </c>
      <c r="C253" s="11" t="str">
        <f aca="false">'Published format'!C255</f>
        <v/>
      </c>
      <c r="D253" s="11" t="str">
        <f aca="false">'Published format'!D255</f>
        <v/>
      </c>
      <c r="E253" s="11" t="str">
        <f aca="false">'Published format'!E255</f>
        <v/>
      </c>
      <c r="F253" s="11" t="str">
        <f aca="false">'Published format'!F255</f>
        <v/>
      </c>
      <c r="G253" s="71" t="str">
        <f aca="false">'Published format'!G255</f>
        <v/>
      </c>
    </row>
    <row r="254" customFormat="false" ht="15.75" hidden="false" customHeight="true" outlineLevel="0" collapsed="false">
      <c r="A254" s="11" t="str">
        <f aca="false">'Published format'!A256</f>
        <v/>
      </c>
      <c r="B254" s="11" t="str">
        <f aca="false">'Published format'!B256</f>
        <v/>
      </c>
      <c r="C254" s="11" t="str">
        <f aca="false">'Published format'!C256</f>
        <v/>
      </c>
      <c r="D254" s="11" t="str">
        <f aca="false">'Published format'!D256</f>
        <v/>
      </c>
      <c r="E254" s="11" t="str">
        <f aca="false">'Published format'!E256</f>
        <v/>
      </c>
      <c r="F254" s="11" t="str">
        <f aca="false">'Published format'!F256</f>
        <v/>
      </c>
      <c r="G254" s="71" t="str">
        <f aca="false">'Published format'!G256</f>
        <v/>
      </c>
    </row>
    <row r="255" customFormat="false" ht="15.75" hidden="false" customHeight="true" outlineLevel="0" collapsed="false">
      <c r="A255" s="11" t="str">
        <f aca="false">'Published format'!A257</f>
        <v/>
      </c>
      <c r="B255" s="11" t="str">
        <f aca="false">'Published format'!B257</f>
        <v/>
      </c>
      <c r="C255" s="11" t="str">
        <f aca="false">'Published format'!C257</f>
        <v/>
      </c>
      <c r="D255" s="11" t="str">
        <f aca="false">'Published format'!D257</f>
        <v/>
      </c>
      <c r="E255" s="11" t="str">
        <f aca="false">'Published format'!E257</f>
        <v/>
      </c>
      <c r="F255" s="11" t="str">
        <f aca="false">'Published format'!F257</f>
        <v/>
      </c>
      <c r="G255" s="71" t="str">
        <f aca="false">'Published format'!G257</f>
        <v/>
      </c>
    </row>
    <row r="256" customFormat="false" ht="15.75" hidden="false" customHeight="true" outlineLevel="0" collapsed="false">
      <c r="A256" s="11" t="str">
        <f aca="false">'Published format'!A258</f>
        <v/>
      </c>
      <c r="B256" s="11" t="str">
        <f aca="false">'Published format'!B258</f>
        <v/>
      </c>
      <c r="C256" s="11" t="str">
        <f aca="false">'Published format'!C258</f>
        <v/>
      </c>
      <c r="D256" s="11" t="str">
        <f aca="false">'Published format'!D258</f>
        <v/>
      </c>
      <c r="E256" s="11" t="str">
        <f aca="false">'Published format'!E258</f>
        <v/>
      </c>
      <c r="F256" s="11" t="str">
        <f aca="false">'Published format'!F258</f>
        <v/>
      </c>
      <c r="G256" s="71" t="str">
        <f aca="false">'Published format'!G258</f>
        <v/>
      </c>
    </row>
    <row r="257" customFormat="false" ht="15.75" hidden="false" customHeight="true" outlineLevel="0" collapsed="false">
      <c r="A257" s="11" t="str">
        <f aca="false">'Published format'!A259</f>
        <v/>
      </c>
      <c r="B257" s="11" t="str">
        <f aca="false">'Published format'!B259</f>
        <v/>
      </c>
      <c r="C257" s="11" t="str">
        <f aca="false">'Published format'!C259</f>
        <v/>
      </c>
      <c r="D257" s="11" t="str">
        <f aca="false">'Published format'!D259</f>
        <v/>
      </c>
      <c r="E257" s="11" t="str">
        <f aca="false">'Published format'!E259</f>
        <v/>
      </c>
      <c r="F257" s="11" t="str">
        <f aca="false">'Published format'!F259</f>
        <v/>
      </c>
      <c r="G257" s="71" t="str">
        <f aca="false">'Published format'!G259</f>
        <v/>
      </c>
    </row>
    <row r="258" customFormat="false" ht="15.75" hidden="false" customHeight="true" outlineLevel="0" collapsed="false">
      <c r="A258" s="11" t="str">
        <f aca="false">'Published format'!A260</f>
        <v/>
      </c>
      <c r="B258" s="11" t="str">
        <f aca="false">'Published format'!B260</f>
        <v/>
      </c>
      <c r="C258" s="11" t="str">
        <f aca="false">'Published format'!C260</f>
        <v/>
      </c>
      <c r="D258" s="11" t="str">
        <f aca="false">'Published format'!D260</f>
        <v/>
      </c>
      <c r="E258" s="11" t="str">
        <f aca="false">'Published format'!E260</f>
        <v/>
      </c>
      <c r="F258" s="11" t="str">
        <f aca="false">'Published format'!F260</f>
        <v/>
      </c>
      <c r="G258" s="71" t="str">
        <f aca="false">'Published format'!G260</f>
        <v/>
      </c>
    </row>
    <row r="259" customFormat="false" ht="15.75" hidden="false" customHeight="true" outlineLevel="0" collapsed="false">
      <c r="A259" s="11" t="str">
        <f aca="false">'Published format'!A261</f>
        <v/>
      </c>
      <c r="B259" s="11" t="str">
        <f aca="false">'Published format'!B261</f>
        <v/>
      </c>
      <c r="C259" s="11" t="str">
        <f aca="false">'Published format'!C261</f>
        <v/>
      </c>
      <c r="D259" s="11" t="str">
        <f aca="false">'Published format'!D261</f>
        <v/>
      </c>
      <c r="E259" s="11" t="str">
        <f aca="false">'Published format'!E261</f>
        <v/>
      </c>
      <c r="F259" s="11" t="str">
        <f aca="false">'Published format'!F261</f>
        <v/>
      </c>
      <c r="G259" s="71" t="str">
        <f aca="false">'Published format'!G261</f>
        <v/>
      </c>
    </row>
    <row r="260" customFormat="false" ht="15.75" hidden="false" customHeight="true" outlineLevel="0" collapsed="false">
      <c r="A260" s="11" t="str">
        <f aca="false">'Published format'!A262</f>
        <v/>
      </c>
      <c r="B260" s="11" t="str">
        <f aca="false">'Published format'!B262</f>
        <v/>
      </c>
      <c r="C260" s="11" t="str">
        <f aca="false">'Published format'!C262</f>
        <v/>
      </c>
      <c r="D260" s="11" t="str">
        <f aca="false">'Published format'!D262</f>
        <v/>
      </c>
      <c r="E260" s="11" t="str">
        <f aca="false">'Published format'!E262</f>
        <v/>
      </c>
      <c r="F260" s="11" t="str">
        <f aca="false">'Published format'!F262</f>
        <v/>
      </c>
      <c r="G260" s="71" t="str">
        <f aca="false">'Published format'!G262</f>
        <v/>
      </c>
    </row>
    <row r="261" customFormat="false" ht="15.75" hidden="false" customHeight="true" outlineLevel="0" collapsed="false">
      <c r="A261" s="11" t="str">
        <f aca="false">'Published format'!A263</f>
        <v/>
      </c>
      <c r="B261" s="11" t="str">
        <f aca="false">'Published format'!B263</f>
        <v/>
      </c>
      <c r="C261" s="11" t="str">
        <f aca="false">'Published format'!C263</f>
        <v/>
      </c>
      <c r="D261" s="11" t="str">
        <f aca="false">'Published format'!D263</f>
        <v/>
      </c>
      <c r="E261" s="11" t="str">
        <f aca="false">'Published format'!E263</f>
        <v/>
      </c>
      <c r="F261" s="11" t="str">
        <f aca="false">'Published format'!F263</f>
        <v/>
      </c>
      <c r="G261" s="71" t="str">
        <f aca="false">'Published format'!G263</f>
        <v/>
      </c>
    </row>
    <row r="262" customFormat="false" ht="15.75" hidden="false" customHeight="true" outlineLevel="0" collapsed="false">
      <c r="A262" s="11" t="str">
        <f aca="false">'Published format'!A264</f>
        <v/>
      </c>
      <c r="B262" s="11" t="str">
        <f aca="false">'Published format'!B264</f>
        <v/>
      </c>
      <c r="C262" s="11" t="str">
        <f aca="false">'Published format'!C264</f>
        <v/>
      </c>
      <c r="D262" s="11" t="str">
        <f aca="false">'Published format'!D264</f>
        <v/>
      </c>
      <c r="E262" s="11" t="str">
        <f aca="false">'Published format'!E264</f>
        <v/>
      </c>
      <c r="F262" s="11" t="str">
        <f aca="false">'Published format'!F264</f>
        <v/>
      </c>
      <c r="G262" s="71" t="str">
        <f aca="false">'Published format'!G264</f>
        <v/>
      </c>
    </row>
    <row r="263" customFormat="false" ht="15.75" hidden="false" customHeight="true" outlineLevel="0" collapsed="false">
      <c r="A263" s="11" t="str">
        <f aca="false">'Published format'!A265</f>
        <v/>
      </c>
      <c r="B263" s="11" t="str">
        <f aca="false">'Published format'!B265</f>
        <v/>
      </c>
      <c r="C263" s="11" t="str">
        <f aca="false">'Published format'!C265</f>
        <v/>
      </c>
      <c r="D263" s="11" t="str">
        <f aca="false">'Published format'!D265</f>
        <v/>
      </c>
      <c r="E263" s="11" t="str">
        <f aca="false">'Published format'!E265</f>
        <v/>
      </c>
      <c r="F263" s="11" t="str">
        <f aca="false">'Published format'!F265</f>
        <v/>
      </c>
      <c r="G263" s="71" t="str">
        <f aca="false">'Published format'!G265</f>
        <v/>
      </c>
    </row>
    <row r="264" customFormat="false" ht="15.75" hidden="false" customHeight="true" outlineLevel="0" collapsed="false">
      <c r="A264" s="11" t="str">
        <f aca="false">'Published format'!A266</f>
        <v/>
      </c>
      <c r="B264" s="11" t="str">
        <f aca="false">'Published format'!B266</f>
        <v/>
      </c>
      <c r="C264" s="11" t="str">
        <f aca="false">'Published format'!C266</f>
        <v/>
      </c>
      <c r="D264" s="11" t="str">
        <f aca="false">'Published format'!D266</f>
        <v/>
      </c>
      <c r="E264" s="11" t="str">
        <f aca="false">'Published format'!E266</f>
        <v/>
      </c>
      <c r="F264" s="11" t="str">
        <f aca="false">'Published format'!F266</f>
        <v/>
      </c>
      <c r="G264" s="71" t="str">
        <f aca="false">'Published format'!G266</f>
        <v/>
      </c>
    </row>
    <row r="265" customFormat="false" ht="15.75" hidden="false" customHeight="true" outlineLevel="0" collapsed="false">
      <c r="A265" s="11" t="str">
        <f aca="false">'Published format'!A267</f>
        <v/>
      </c>
      <c r="B265" s="11" t="str">
        <f aca="false">'Published format'!B267</f>
        <v/>
      </c>
      <c r="C265" s="11" t="str">
        <f aca="false">'Published format'!C267</f>
        <v/>
      </c>
      <c r="D265" s="11" t="str">
        <f aca="false">'Published format'!D267</f>
        <v/>
      </c>
      <c r="E265" s="11" t="str">
        <f aca="false">'Published format'!E267</f>
        <v/>
      </c>
      <c r="F265" s="11" t="str">
        <f aca="false">'Published format'!F267</f>
        <v/>
      </c>
      <c r="G265" s="71" t="str">
        <f aca="false">'Published format'!G267</f>
        <v/>
      </c>
    </row>
    <row r="266" customFormat="false" ht="15.75" hidden="false" customHeight="true" outlineLevel="0" collapsed="false">
      <c r="A266" s="11" t="str">
        <f aca="false">'Published format'!A268</f>
        <v/>
      </c>
      <c r="B266" s="11" t="str">
        <f aca="false">'Published format'!B268</f>
        <v/>
      </c>
      <c r="C266" s="11" t="str">
        <f aca="false">'Published format'!C268</f>
        <v/>
      </c>
      <c r="D266" s="11" t="str">
        <f aca="false">'Published format'!D268</f>
        <v/>
      </c>
      <c r="E266" s="11" t="str">
        <f aca="false">'Published format'!E268</f>
        <v/>
      </c>
      <c r="F266" s="11" t="str">
        <f aca="false">'Published format'!F268</f>
        <v/>
      </c>
      <c r="G266" s="71" t="str">
        <f aca="false">'Published format'!G268</f>
        <v/>
      </c>
    </row>
    <row r="267" customFormat="false" ht="15.75" hidden="false" customHeight="true" outlineLevel="0" collapsed="false">
      <c r="A267" s="11" t="str">
        <f aca="false">'Published format'!A269</f>
        <v/>
      </c>
      <c r="B267" s="11" t="str">
        <f aca="false">'Published format'!B269</f>
        <v/>
      </c>
      <c r="C267" s="11" t="str">
        <f aca="false">'Published format'!C269</f>
        <v/>
      </c>
      <c r="D267" s="11" t="str">
        <f aca="false">'Published format'!D269</f>
        <v/>
      </c>
      <c r="E267" s="11" t="str">
        <f aca="false">'Published format'!E269</f>
        <v/>
      </c>
      <c r="F267" s="11" t="str">
        <f aca="false">'Published format'!F269</f>
        <v/>
      </c>
      <c r="G267" s="71" t="str">
        <f aca="false">'Published format'!G269</f>
        <v/>
      </c>
    </row>
    <row r="268" customFormat="false" ht="15.75" hidden="false" customHeight="true" outlineLevel="0" collapsed="false">
      <c r="A268" s="11" t="str">
        <f aca="false">'Published format'!A270</f>
        <v/>
      </c>
      <c r="B268" s="11" t="str">
        <f aca="false">'Published format'!B270</f>
        <v/>
      </c>
      <c r="C268" s="11" t="str">
        <f aca="false">'Published format'!C270</f>
        <v/>
      </c>
      <c r="D268" s="11" t="str">
        <f aca="false">'Published format'!D270</f>
        <v/>
      </c>
      <c r="E268" s="11" t="str">
        <f aca="false">'Published format'!E270</f>
        <v/>
      </c>
      <c r="F268" s="11" t="str">
        <f aca="false">'Published format'!F270</f>
        <v/>
      </c>
      <c r="G268" s="71" t="str">
        <f aca="false">'Published format'!G270</f>
        <v/>
      </c>
    </row>
    <row r="269" customFormat="false" ht="15.75" hidden="false" customHeight="true" outlineLevel="0" collapsed="false">
      <c r="A269" s="11" t="str">
        <f aca="false">'Published format'!A271</f>
        <v/>
      </c>
      <c r="B269" s="11" t="str">
        <f aca="false">'Published format'!B271</f>
        <v/>
      </c>
      <c r="C269" s="11" t="str">
        <f aca="false">'Published format'!C271</f>
        <v/>
      </c>
      <c r="D269" s="11" t="str">
        <f aca="false">'Published format'!D271</f>
        <v/>
      </c>
      <c r="E269" s="11" t="str">
        <f aca="false">'Published format'!E271</f>
        <v/>
      </c>
      <c r="F269" s="11" t="str">
        <f aca="false">'Published format'!F271</f>
        <v/>
      </c>
      <c r="G269" s="71" t="str">
        <f aca="false">'Published format'!G271</f>
        <v/>
      </c>
    </row>
    <row r="270" customFormat="false" ht="15.75" hidden="false" customHeight="true" outlineLevel="0" collapsed="false">
      <c r="A270" s="11" t="str">
        <f aca="false">'Published format'!A272</f>
        <v/>
      </c>
      <c r="B270" s="11" t="str">
        <f aca="false">'Published format'!B272</f>
        <v/>
      </c>
      <c r="C270" s="11" t="str">
        <f aca="false">'Published format'!C272</f>
        <v/>
      </c>
      <c r="D270" s="11" t="str">
        <f aca="false">'Published format'!D272</f>
        <v/>
      </c>
      <c r="E270" s="11" t="str">
        <f aca="false">'Published format'!E272</f>
        <v/>
      </c>
      <c r="F270" s="11" t="str">
        <f aca="false">'Published format'!F272</f>
        <v/>
      </c>
      <c r="G270" s="71" t="str">
        <f aca="false">'Published format'!G272</f>
        <v/>
      </c>
    </row>
    <row r="271" customFormat="false" ht="15.75" hidden="false" customHeight="true" outlineLevel="0" collapsed="false">
      <c r="A271" s="11" t="str">
        <f aca="false">'Published format'!A273</f>
        <v/>
      </c>
      <c r="B271" s="11" t="str">
        <f aca="false">'Published format'!B273</f>
        <v/>
      </c>
      <c r="C271" s="11" t="str">
        <f aca="false">'Published format'!C273</f>
        <v/>
      </c>
      <c r="D271" s="11" t="str">
        <f aca="false">'Published format'!D273</f>
        <v/>
      </c>
      <c r="E271" s="11" t="str">
        <f aca="false">'Published format'!E273</f>
        <v/>
      </c>
      <c r="F271" s="11" t="str">
        <f aca="false">'Published format'!F273</f>
        <v/>
      </c>
      <c r="G271" s="71" t="str">
        <f aca="false">'Published format'!G273</f>
        <v/>
      </c>
    </row>
    <row r="272" customFormat="false" ht="15.75" hidden="false" customHeight="true" outlineLevel="0" collapsed="false">
      <c r="A272" s="11" t="str">
        <f aca="false">'Published format'!A274</f>
        <v/>
      </c>
      <c r="B272" s="11" t="str">
        <f aca="false">'Published format'!B274</f>
        <v/>
      </c>
      <c r="C272" s="11" t="str">
        <f aca="false">'Published format'!C274</f>
        <v/>
      </c>
      <c r="D272" s="11" t="str">
        <f aca="false">'Published format'!D274</f>
        <v/>
      </c>
      <c r="E272" s="11" t="str">
        <f aca="false">'Published format'!E274</f>
        <v/>
      </c>
      <c r="F272" s="11" t="str">
        <f aca="false">'Published format'!F274</f>
        <v/>
      </c>
      <c r="G272" s="71" t="str">
        <f aca="false">'Published format'!G274</f>
        <v/>
      </c>
    </row>
    <row r="273" customFormat="false" ht="15.75" hidden="false" customHeight="true" outlineLevel="0" collapsed="false">
      <c r="A273" s="11" t="str">
        <f aca="false">'Published format'!A275</f>
        <v/>
      </c>
      <c r="B273" s="11" t="str">
        <f aca="false">'Published format'!B275</f>
        <v/>
      </c>
      <c r="C273" s="11" t="str">
        <f aca="false">'Published format'!C275</f>
        <v/>
      </c>
      <c r="D273" s="11" t="str">
        <f aca="false">'Published format'!D275</f>
        <v/>
      </c>
      <c r="E273" s="11" t="str">
        <f aca="false">'Published format'!E275</f>
        <v/>
      </c>
      <c r="F273" s="11" t="str">
        <f aca="false">'Published format'!F275</f>
        <v/>
      </c>
      <c r="G273" s="71" t="str">
        <f aca="false">'Published format'!G275</f>
        <v/>
      </c>
    </row>
    <row r="274" customFormat="false" ht="15.75" hidden="false" customHeight="true" outlineLevel="0" collapsed="false">
      <c r="A274" s="11" t="str">
        <f aca="false">'Published format'!A276</f>
        <v/>
      </c>
      <c r="B274" s="11" t="str">
        <f aca="false">'Published format'!B276</f>
        <v/>
      </c>
      <c r="C274" s="11" t="str">
        <f aca="false">'Published format'!C276</f>
        <v/>
      </c>
      <c r="D274" s="11" t="str">
        <f aca="false">'Published format'!D276</f>
        <v/>
      </c>
      <c r="E274" s="11" t="str">
        <f aca="false">'Published format'!E276</f>
        <v/>
      </c>
      <c r="F274" s="11" t="str">
        <f aca="false">'Published format'!F276</f>
        <v/>
      </c>
      <c r="G274" s="71" t="str">
        <f aca="false">'Published format'!G276</f>
        <v/>
      </c>
    </row>
    <row r="275" customFormat="false" ht="15.75" hidden="false" customHeight="true" outlineLevel="0" collapsed="false">
      <c r="A275" s="11" t="str">
        <f aca="false">'Published format'!A277</f>
        <v/>
      </c>
      <c r="B275" s="11" t="str">
        <f aca="false">'Published format'!B277</f>
        <v/>
      </c>
      <c r="C275" s="11" t="str">
        <f aca="false">'Published format'!C277</f>
        <v/>
      </c>
      <c r="D275" s="11" t="str">
        <f aca="false">'Published format'!D277</f>
        <v/>
      </c>
      <c r="E275" s="11" t="str">
        <f aca="false">'Published format'!E277</f>
        <v/>
      </c>
      <c r="F275" s="11" t="str">
        <f aca="false">'Published format'!F277</f>
        <v/>
      </c>
      <c r="G275" s="71" t="str">
        <f aca="false">'Published format'!G277</f>
        <v/>
      </c>
    </row>
    <row r="276" customFormat="false" ht="15.75" hidden="false" customHeight="true" outlineLevel="0" collapsed="false">
      <c r="A276" s="11" t="str">
        <f aca="false">'Published format'!A278</f>
        <v/>
      </c>
      <c r="B276" s="11" t="str">
        <f aca="false">'Published format'!B278</f>
        <v/>
      </c>
      <c r="C276" s="11" t="str">
        <f aca="false">'Published format'!C278</f>
        <v/>
      </c>
      <c r="D276" s="11" t="str">
        <f aca="false">'Published format'!D278</f>
        <v/>
      </c>
      <c r="E276" s="11" t="str">
        <f aca="false">'Published format'!E278</f>
        <v/>
      </c>
      <c r="F276" s="11" t="str">
        <f aca="false">'Published format'!F278</f>
        <v/>
      </c>
      <c r="G276" s="71" t="str">
        <f aca="false">'Published format'!G278</f>
        <v/>
      </c>
    </row>
    <row r="277" customFormat="false" ht="15.75" hidden="false" customHeight="true" outlineLevel="0" collapsed="false">
      <c r="A277" s="11" t="str">
        <f aca="false">'Published format'!A279</f>
        <v/>
      </c>
      <c r="B277" s="11" t="str">
        <f aca="false">'Published format'!B279</f>
        <v/>
      </c>
      <c r="C277" s="11" t="str">
        <f aca="false">'Published format'!C279</f>
        <v/>
      </c>
      <c r="D277" s="11" t="str">
        <f aca="false">'Published format'!D279</f>
        <v/>
      </c>
      <c r="E277" s="11" t="str">
        <f aca="false">'Published format'!E279</f>
        <v/>
      </c>
      <c r="F277" s="11" t="str">
        <f aca="false">'Published format'!F279</f>
        <v/>
      </c>
      <c r="G277" s="71" t="str">
        <f aca="false">'Published format'!G279</f>
        <v/>
      </c>
    </row>
    <row r="278" customFormat="false" ht="15.75" hidden="false" customHeight="true" outlineLevel="0" collapsed="false">
      <c r="A278" s="11" t="str">
        <f aca="false">'Published format'!A280</f>
        <v/>
      </c>
      <c r="B278" s="11" t="str">
        <f aca="false">'Published format'!B280</f>
        <v/>
      </c>
      <c r="C278" s="11" t="str">
        <f aca="false">'Published format'!C280</f>
        <v/>
      </c>
      <c r="D278" s="11" t="str">
        <f aca="false">'Published format'!D280</f>
        <v/>
      </c>
      <c r="E278" s="11" t="str">
        <f aca="false">'Published format'!E280</f>
        <v/>
      </c>
      <c r="F278" s="11" t="str">
        <f aca="false">'Published format'!F280</f>
        <v/>
      </c>
      <c r="G278" s="71" t="str">
        <f aca="false">'Published format'!G280</f>
        <v/>
      </c>
    </row>
    <row r="279" customFormat="false" ht="15.75" hidden="false" customHeight="true" outlineLevel="0" collapsed="false">
      <c r="A279" s="11" t="str">
        <f aca="false">'Published format'!A281</f>
        <v/>
      </c>
      <c r="B279" s="11" t="str">
        <f aca="false">'Published format'!B281</f>
        <v/>
      </c>
      <c r="C279" s="11" t="str">
        <f aca="false">'Published format'!C281</f>
        <v/>
      </c>
      <c r="D279" s="11" t="str">
        <f aca="false">'Published format'!D281</f>
        <v/>
      </c>
      <c r="E279" s="11" t="str">
        <f aca="false">'Published format'!E281</f>
        <v/>
      </c>
      <c r="F279" s="11" t="str">
        <f aca="false">'Published format'!F281</f>
        <v/>
      </c>
      <c r="G279" s="71" t="str">
        <f aca="false">'Published format'!G281</f>
        <v/>
      </c>
    </row>
    <row r="280" customFormat="false" ht="15.75" hidden="false" customHeight="true" outlineLevel="0" collapsed="false">
      <c r="A280" s="11" t="str">
        <f aca="false">'Published format'!A282</f>
        <v/>
      </c>
      <c r="B280" s="11" t="str">
        <f aca="false">'Published format'!B282</f>
        <v/>
      </c>
      <c r="C280" s="11" t="str">
        <f aca="false">'Published format'!C282</f>
        <v/>
      </c>
      <c r="D280" s="11" t="str">
        <f aca="false">'Published format'!D282</f>
        <v/>
      </c>
      <c r="E280" s="11" t="str">
        <f aca="false">'Published format'!E282</f>
        <v/>
      </c>
      <c r="F280" s="11" t="str">
        <f aca="false">'Published format'!F282</f>
        <v/>
      </c>
      <c r="G280" s="71" t="str">
        <f aca="false">'Published format'!G282</f>
        <v/>
      </c>
    </row>
    <row r="281" customFormat="false" ht="15.75" hidden="false" customHeight="true" outlineLevel="0" collapsed="false">
      <c r="A281" s="11" t="str">
        <f aca="false">'Published format'!A283</f>
        <v/>
      </c>
      <c r="B281" s="11" t="str">
        <f aca="false">'Published format'!B283</f>
        <v/>
      </c>
      <c r="C281" s="11" t="str">
        <f aca="false">'Published format'!C283</f>
        <v/>
      </c>
      <c r="D281" s="11" t="str">
        <f aca="false">'Published format'!D283</f>
        <v/>
      </c>
      <c r="E281" s="11" t="str">
        <f aca="false">'Published format'!E283</f>
        <v/>
      </c>
      <c r="F281" s="11" t="str">
        <f aca="false">'Published format'!F283</f>
        <v/>
      </c>
      <c r="G281" s="71" t="str">
        <f aca="false">'Published format'!G283</f>
        <v/>
      </c>
    </row>
    <row r="282" customFormat="false" ht="15.75" hidden="false" customHeight="true" outlineLevel="0" collapsed="false">
      <c r="A282" s="11" t="str">
        <f aca="false">'Published format'!A284</f>
        <v/>
      </c>
      <c r="B282" s="11" t="str">
        <f aca="false">'Published format'!B284</f>
        <v/>
      </c>
      <c r="C282" s="11" t="str">
        <f aca="false">'Published format'!C284</f>
        <v/>
      </c>
      <c r="D282" s="11" t="str">
        <f aca="false">'Published format'!D284</f>
        <v/>
      </c>
      <c r="E282" s="11" t="str">
        <f aca="false">'Published format'!E284</f>
        <v/>
      </c>
      <c r="F282" s="11" t="str">
        <f aca="false">'Published format'!F284</f>
        <v/>
      </c>
      <c r="G282" s="71" t="str">
        <f aca="false">'Published format'!G284</f>
        <v/>
      </c>
    </row>
    <row r="283" customFormat="false" ht="15.75" hidden="false" customHeight="true" outlineLevel="0" collapsed="false">
      <c r="A283" s="11" t="str">
        <f aca="false">'Published format'!A285</f>
        <v/>
      </c>
      <c r="B283" s="11" t="str">
        <f aca="false">'Published format'!B285</f>
        <v/>
      </c>
      <c r="C283" s="11" t="str">
        <f aca="false">'Published format'!C285</f>
        <v/>
      </c>
      <c r="D283" s="11" t="str">
        <f aca="false">'Published format'!D285</f>
        <v/>
      </c>
      <c r="E283" s="11" t="str">
        <f aca="false">'Published format'!E285</f>
        <v/>
      </c>
      <c r="F283" s="11" t="str">
        <f aca="false">'Published format'!F285</f>
        <v/>
      </c>
      <c r="G283" s="71" t="str">
        <f aca="false">'Published format'!G285</f>
        <v/>
      </c>
    </row>
    <row r="284" customFormat="false" ht="15.75" hidden="false" customHeight="true" outlineLevel="0" collapsed="false">
      <c r="A284" s="11" t="str">
        <f aca="false">'Published format'!A286</f>
        <v/>
      </c>
      <c r="B284" s="11" t="str">
        <f aca="false">'Published format'!B286</f>
        <v/>
      </c>
      <c r="C284" s="11" t="str">
        <f aca="false">'Published format'!C286</f>
        <v/>
      </c>
      <c r="D284" s="11" t="str">
        <f aca="false">'Published format'!D286</f>
        <v/>
      </c>
      <c r="E284" s="11" t="str">
        <f aca="false">'Published format'!E286</f>
        <v/>
      </c>
      <c r="F284" s="11" t="str">
        <f aca="false">'Published format'!F286</f>
        <v/>
      </c>
      <c r="G284" s="71" t="str">
        <f aca="false">'Published format'!G286</f>
        <v/>
      </c>
    </row>
    <row r="285" customFormat="false" ht="15.75" hidden="false" customHeight="true" outlineLevel="0" collapsed="false">
      <c r="A285" s="11" t="str">
        <f aca="false">'Published format'!A287</f>
        <v/>
      </c>
      <c r="B285" s="11" t="str">
        <f aca="false">'Published format'!B287</f>
        <v/>
      </c>
      <c r="C285" s="11" t="str">
        <f aca="false">'Published format'!C287</f>
        <v/>
      </c>
      <c r="D285" s="11" t="str">
        <f aca="false">'Published format'!D287</f>
        <v/>
      </c>
      <c r="E285" s="11" t="str">
        <f aca="false">'Published format'!E287</f>
        <v/>
      </c>
      <c r="F285" s="11" t="str">
        <f aca="false">'Published format'!F287</f>
        <v/>
      </c>
      <c r="G285" s="71" t="str">
        <f aca="false">'Published format'!G287</f>
        <v/>
      </c>
    </row>
    <row r="286" customFormat="false" ht="15.75" hidden="false" customHeight="true" outlineLevel="0" collapsed="false">
      <c r="A286" s="11" t="str">
        <f aca="false">'Published format'!A288</f>
        <v/>
      </c>
      <c r="B286" s="11" t="str">
        <f aca="false">'Published format'!B288</f>
        <v/>
      </c>
      <c r="C286" s="11" t="str">
        <f aca="false">'Published format'!C288</f>
        <v/>
      </c>
      <c r="D286" s="11" t="str">
        <f aca="false">'Published format'!D288</f>
        <v/>
      </c>
      <c r="E286" s="11" t="str">
        <f aca="false">'Published format'!E288</f>
        <v/>
      </c>
      <c r="F286" s="11" t="str">
        <f aca="false">'Published format'!F288</f>
        <v/>
      </c>
      <c r="G286" s="71" t="str">
        <f aca="false">'Published format'!G288</f>
        <v/>
      </c>
    </row>
    <row r="287" customFormat="false" ht="15.75" hidden="false" customHeight="true" outlineLevel="0" collapsed="false">
      <c r="A287" s="11" t="str">
        <f aca="false">'Published format'!A289</f>
        <v/>
      </c>
      <c r="B287" s="11" t="str">
        <f aca="false">'Published format'!B289</f>
        <v/>
      </c>
      <c r="C287" s="11" t="str">
        <f aca="false">'Published format'!C289</f>
        <v/>
      </c>
      <c r="D287" s="11" t="str">
        <f aca="false">'Published format'!D289</f>
        <v/>
      </c>
      <c r="E287" s="11" t="str">
        <f aca="false">'Published format'!E289</f>
        <v/>
      </c>
      <c r="F287" s="11" t="str">
        <f aca="false">'Published format'!F289</f>
        <v/>
      </c>
      <c r="G287" s="71" t="str">
        <f aca="false">'Published format'!G289</f>
        <v/>
      </c>
    </row>
    <row r="288" customFormat="false" ht="15.75" hidden="false" customHeight="true" outlineLevel="0" collapsed="false">
      <c r="A288" s="11" t="str">
        <f aca="false">'Published format'!A290</f>
        <v/>
      </c>
      <c r="B288" s="11" t="str">
        <f aca="false">'Published format'!B290</f>
        <v/>
      </c>
      <c r="C288" s="11" t="str">
        <f aca="false">'Published format'!C290</f>
        <v/>
      </c>
      <c r="D288" s="11" t="str">
        <f aca="false">'Published format'!D290</f>
        <v/>
      </c>
      <c r="E288" s="11" t="str">
        <f aca="false">'Published format'!E290</f>
        <v/>
      </c>
      <c r="F288" s="11" t="str">
        <f aca="false">'Published format'!F290</f>
        <v/>
      </c>
      <c r="G288" s="71" t="str">
        <f aca="false">'Published format'!G290</f>
        <v/>
      </c>
    </row>
    <row r="289" customFormat="false" ht="15.75" hidden="false" customHeight="true" outlineLevel="0" collapsed="false">
      <c r="A289" s="11" t="str">
        <f aca="false">'Published format'!A291</f>
        <v/>
      </c>
      <c r="B289" s="11" t="str">
        <f aca="false">'Published format'!B291</f>
        <v/>
      </c>
      <c r="C289" s="11" t="str">
        <f aca="false">'Published format'!C291</f>
        <v/>
      </c>
      <c r="D289" s="11" t="str">
        <f aca="false">'Published format'!D291</f>
        <v/>
      </c>
      <c r="E289" s="11" t="str">
        <f aca="false">'Published format'!E291</f>
        <v/>
      </c>
      <c r="F289" s="11" t="str">
        <f aca="false">'Published format'!F291</f>
        <v/>
      </c>
      <c r="G289" s="71" t="str">
        <f aca="false">'Published format'!G291</f>
        <v/>
      </c>
    </row>
    <row r="290" customFormat="false" ht="15.75" hidden="false" customHeight="true" outlineLevel="0" collapsed="false">
      <c r="A290" s="11" t="str">
        <f aca="false">'Published format'!A292</f>
        <v/>
      </c>
      <c r="B290" s="11" t="str">
        <f aca="false">'Published format'!B292</f>
        <v/>
      </c>
      <c r="C290" s="11" t="str">
        <f aca="false">'Published format'!C292</f>
        <v/>
      </c>
      <c r="D290" s="11" t="str">
        <f aca="false">'Published format'!D292</f>
        <v/>
      </c>
      <c r="E290" s="11" t="str">
        <f aca="false">'Published format'!E292</f>
        <v/>
      </c>
      <c r="F290" s="11" t="str">
        <f aca="false">'Published format'!F292</f>
        <v/>
      </c>
      <c r="G290" s="71" t="str">
        <f aca="false">'Published format'!G292</f>
        <v/>
      </c>
    </row>
    <row r="291" customFormat="false" ht="15.75" hidden="false" customHeight="true" outlineLevel="0" collapsed="false">
      <c r="A291" s="11" t="str">
        <f aca="false">'Published format'!A293</f>
        <v/>
      </c>
      <c r="B291" s="11" t="str">
        <f aca="false">'Published format'!B293</f>
        <v/>
      </c>
      <c r="C291" s="11" t="str">
        <f aca="false">'Published format'!C293</f>
        <v/>
      </c>
      <c r="D291" s="11" t="str">
        <f aca="false">'Published format'!D293</f>
        <v/>
      </c>
      <c r="E291" s="11" t="str">
        <f aca="false">'Published format'!E293</f>
        <v/>
      </c>
      <c r="F291" s="11" t="str">
        <f aca="false">'Published format'!F293</f>
        <v/>
      </c>
      <c r="G291" s="71" t="str">
        <f aca="false">'Published format'!G293</f>
        <v/>
      </c>
    </row>
    <row r="292" customFormat="false" ht="15.75" hidden="false" customHeight="true" outlineLevel="0" collapsed="false">
      <c r="A292" s="11" t="str">
        <f aca="false">'Published format'!A294</f>
        <v/>
      </c>
      <c r="B292" s="11" t="str">
        <f aca="false">'Published format'!B294</f>
        <v/>
      </c>
      <c r="C292" s="11" t="str">
        <f aca="false">'Published format'!C294</f>
        <v/>
      </c>
      <c r="D292" s="11" t="str">
        <f aca="false">'Published format'!D294</f>
        <v/>
      </c>
      <c r="E292" s="11" t="str">
        <f aca="false">'Published format'!E294</f>
        <v/>
      </c>
      <c r="F292" s="11" t="str">
        <f aca="false">'Published format'!F294</f>
        <v/>
      </c>
      <c r="G292" s="71" t="str">
        <f aca="false">'Published format'!G294</f>
        <v/>
      </c>
    </row>
    <row r="293" customFormat="false" ht="15.75" hidden="false" customHeight="true" outlineLevel="0" collapsed="false">
      <c r="A293" s="11" t="str">
        <f aca="false">'Published format'!A295</f>
        <v/>
      </c>
      <c r="B293" s="11" t="str">
        <f aca="false">'Published format'!B295</f>
        <v/>
      </c>
      <c r="C293" s="11" t="str">
        <f aca="false">'Published format'!C295</f>
        <v/>
      </c>
      <c r="D293" s="11" t="str">
        <f aca="false">'Published format'!D295</f>
        <v/>
      </c>
      <c r="E293" s="11" t="str">
        <f aca="false">'Published format'!E295</f>
        <v/>
      </c>
      <c r="F293" s="11" t="str">
        <f aca="false">'Published format'!F295</f>
        <v/>
      </c>
      <c r="G293" s="71" t="str">
        <f aca="false">'Published format'!G295</f>
        <v/>
      </c>
    </row>
    <row r="294" customFormat="false" ht="15.75" hidden="false" customHeight="true" outlineLevel="0" collapsed="false">
      <c r="A294" s="11" t="str">
        <f aca="false">'Published format'!A296</f>
        <v/>
      </c>
      <c r="B294" s="11" t="str">
        <f aca="false">'Published format'!B296</f>
        <v/>
      </c>
      <c r="C294" s="11" t="str">
        <f aca="false">'Published format'!C296</f>
        <v/>
      </c>
      <c r="D294" s="11" t="str">
        <f aca="false">'Published format'!D296</f>
        <v/>
      </c>
      <c r="E294" s="11" t="str">
        <f aca="false">'Published format'!E296</f>
        <v/>
      </c>
      <c r="F294" s="11" t="str">
        <f aca="false">'Published format'!F296</f>
        <v/>
      </c>
      <c r="G294" s="71" t="str">
        <f aca="false">'Published format'!G296</f>
        <v/>
      </c>
    </row>
    <row r="295" customFormat="false" ht="15.75" hidden="false" customHeight="true" outlineLevel="0" collapsed="false">
      <c r="A295" s="11" t="str">
        <f aca="false">'Published format'!A297</f>
        <v/>
      </c>
      <c r="B295" s="11" t="str">
        <f aca="false">'Published format'!B297</f>
        <v/>
      </c>
      <c r="C295" s="11" t="str">
        <f aca="false">'Published format'!C297</f>
        <v/>
      </c>
      <c r="D295" s="11" t="str">
        <f aca="false">'Published format'!D297</f>
        <v/>
      </c>
      <c r="E295" s="11" t="str">
        <f aca="false">'Published format'!E297</f>
        <v/>
      </c>
      <c r="F295" s="11" t="str">
        <f aca="false">'Published format'!F297</f>
        <v/>
      </c>
      <c r="G295" s="71" t="str">
        <f aca="false">'Published format'!G297</f>
        <v/>
      </c>
    </row>
    <row r="296" customFormat="false" ht="15.75" hidden="false" customHeight="true" outlineLevel="0" collapsed="false">
      <c r="A296" s="11" t="str">
        <f aca="false">'Published format'!A298</f>
        <v/>
      </c>
      <c r="B296" s="11" t="str">
        <f aca="false">'Published format'!B298</f>
        <v/>
      </c>
      <c r="C296" s="11" t="str">
        <f aca="false">'Published format'!C298</f>
        <v/>
      </c>
      <c r="D296" s="11" t="str">
        <f aca="false">'Published format'!D298</f>
        <v/>
      </c>
      <c r="E296" s="11" t="str">
        <f aca="false">'Published format'!E298</f>
        <v/>
      </c>
      <c r="F296" s="11" t="str">
        <f aca="false">'Published format'!F298</f>
        <v/>
      </c>
      <c r="G296" s="71" t="str">
        <f aca="false">'Published format'!G298</f>
        <v/>
      </c>
    </row>
    <row r="297" customFormat="false" ht="15.75" hidden="false" customHeight="true" outlineLevel="0" collapsed="false">
      <c r="A297" s="11" t="str">
        <f aca="false">'Published format'!A299</f>
        <v/>
      </c>
      <c r="B297" s="11" t="str">
        <f aca="false">'Published format'!B299</f>
        <v/>
      </c>
      <c r="C297" s="11" t="str">
        <f aca="false">'Published format'!C299</f>
        <v/>
      </c>
      <c r="D297" s="11" t="str">
        <f aca="false">'Published format'!D299</f>
        <v/>
      </c>
      <c r="E297" s="11" t="str">
        <f aca="false">'Published format'!E299</f>
        <v/>
      </c>
      <c r="F297" s="11" t="str">
        <f aca="false">'Published format'!F299</f>
        <v/>
      </c>
      <c r="G297" s="71" t="str">
        <f aca="false">'Published format'!G299</f>
        <v/>
      </c>
    </row>
    <row r="298" customFormat="false" ht="15.75" hidden="false" customHeight="true" outlineLevel="0" collapsed="false">
      <c r="A298" s="11" t="str">
        <f aca="false">'Published format'!A300</f>
        <v/>
      </c>
      <c r="B298" s="11" t="str">
        <f aca="false">'Published format'!B300</f>
        <v/>
      </c>
      <c r="C298" s="11" t="str">
        <f aca="false">'Published format'!C300</f>
        <v/>
      </c>
      <c r="D298" s="11" t="str">
        <f aca="false">'Published format'!D300</f>
        <v/>
      </c>
      <c r="E298" s="11" t="str">
        <f aca="false">'Published format'!E300</f>
        <v/>
      </c>
      <c r="F298" s="11" t="str">
        <f aca="false">'Published format'!F300</f>
        <v/>
      </c>
      <c r="G298" s="71" t="str">
        <f aca="false">'Published format'!G300</f>
        <v/>
      </c>
    </row>
    <row r="299" customFormat="false" ht="15.75" hidden="false" customHeight="true" outlineLevel="0" collapsed="false">
      <c r="A299" s="11" t="str">
        <f aca="false">'Published format'!A301</f>
        <v/>
      </c>
      <c r="B299" s="11" t="str">
        <f aca="false">'Published format'!B301</f>
        <v/>
      </c>
      <c r="C299" s="11" t="str">
        <f aca="false">'Published format'!C301</f>
        <v/>
      </c>
      <c r="D299" s="11" t="str">
        <f aca="false">'Published format'!D301</f>
        <v/>
      </c>
      <c r="E299" s="11" t="str">
        <f aca="false">'Published format'!E301</f>
        <v/>
      </c>
      <c r="F299" s="11" t="str">
        <f aca="false">'Published format'!F301</f>
        <v/>
      </c>
      <c r="G299" s="71" t="str">
        <f aca="false">'Published format'!G301</f>
        <v/>
      </c>
    </row>
    <row r="300" customFormat="false" ht="15.75" hidden="false" customHeight="true" outlineLevel="0" collapsed="false">
      <c r="A300" s="11" t="str">
        <f aca="false">'Published format'!A302</f>
        <v/>
      </c>
      <c r="B300" s="11" t="str">
        <f aca="false">'Published format'!B302</f>
        <v/>
      </c>
      <c r="C300" s="11" t="str">
        <f aca="false">'Published format'!C302</f>
        <v/>
      </c>
      <c r="D300" s="11" t="str">
        <f aca="false">'Published format'!D302</f>
        <v/>
      </c>
      <c r="E300" s="11" t="str">
        <f aca="false">'Published format'!E302</f>
        <v/>
      </c>
      <c r="F300" s="11" t="str">
        <f aca="false">'Published format'!F302</f>
        <v/>
      </c>
      <c r="G300" s="71" t="str">
        <f aca="false">'Published format'!G302</f>
        <v/>
      </c>
    </row>
    <row r="301" customFormat="false" ht="15.75" hidden="false" customHeight="true" outlineLevel="0" collapsed="false">
      <c r="A301" s="11" t="str">
        <f aca="false">'Published format'!A303</f>
        <v/>
      </c>
      <c r="B301" s="11" t="str">
        <f aca="false">'Published format'!B303</f>
        <v/>
      </c>
      <c r="C301" s="11" t="str">
        <f aca="false">'Published format'!C303</f>
        <v/>
      </c>
      <c r="D301" s="11" t="str">
        <f aca="false">'Published format'!D303</f>
        <v/>
      </c>
      <c r="E301" s="11" t="str">
        <f aca="false">'Published format'!E303</f>
        <v/>
      </c>
      <c r="F301" s="11" t="str">
        <f aca="false">'Published format'!F303</f>
        <v/>
      </c>
      <c r="G301" s="71" t="str">
        <f aca="false">'Published format'!G303</f>
        <v/>
      </c>
    </row>
    <row r="302" customFormat="false" ht="15.75" hidden="false" customHeight="true" outlineLevel="0" collapsed="false">
      <c r="A302" s="11" t="str">
        <f aca="false">'Published format'!A304</f>
        <v/>
      </c>
      <c r="B302" s="11" t="str">
        <f aca="false">'Published format'!B304</f>
        <v/>
      </c>
      <c r="C302" s="11" t="str">
        <f aca="false">'Published format'!C304</f>
        <v/>
      </c>
      <c r="D302" s="11" t="str">
        <f aca="false">'Published format'!D304</f>
        <v/>
      </c>
      <c r="E302" s="11" t="str">
        <f aca="false">'Published format'!E304</f>
        <v/>
      </c>
      <c r="F302" s="11" t="str">
        <f aca="false">'Published format'!F304</f>
        <v/>
      </c>
      <c r="G302" s="71" t="str">
        <f aca="false">'Published format'!G304</f>
        <v/>
      </c>
    </row>
    <row r="303" customFormat="false" ht="15.75" hidden="false" customHeight="true" outlineLevel="0" collapsed="false">
      <c r="A303" s="11" t="str">
        <f aca="false">'Published format'!A305</f>
        <v/>
      </c>
      <c r="B303" s="11" t="str">
        <f aca="false">'Published format'!B305</f>
        <v/>
      </c>
      <c r="C303" s="11" t="str">
        <f aca="false">'Published format'!C305</f>
        <v/>
      </c>
      <c r="D303" s="11" t="str">
        <f aca="false">'Published format'!D305</f>
        <v/>
      </c>
      <c r="E303" s="11" t="str">
        <f aca="false">'Published format'!E305</f>
        <v/>
      </c>
      <c r="F303" s="11" t="str">
        <f aca="false">'Published format'!F305</f>
        <v/>
      </c>
      <c r="G303" s="71" t="str">
        <f aca="false">'Published format'!G305</f>
        <v/>
      </c>
    </row>
    <row r="304" customFormat="false" ht="15.75" hidden="false" customHeight="true" outlineLevel="0" collapsed="false">
      <c r="A304" s="11" t="str">
        <f aca="false">'Published format'!A306</f>
        <v/>
      </c>
      <c r="B304" s="11" t="str">
        <f aca="false">'Published format'!B306</f>
        <v/>
      </c>
      <c r="C304" s="11" t="str">
        <f aca="false">'Published format'!C306</f>
        <v/>
      </c>
      <c r="D304" s="11" t="str">
        <f aca="false">'Published format'!D306</f>
        <v/>
      </c>
      <c r="E304" s="11" t="str">
        <f aca="false">'Published format'!E306</f>
        <v/>
      </c>
      <c r="F304" s="11" t="str">
        <f aca="false">'Published format'!F306</f>
        <v/>
      </c>
      <c r="G304" s="71" t="str">
        <f aca="false">'Published format'!G306</f>
        <v/>
      </c>
    </row>
    <row r="305" customFormat="false" ht="15.75" hidden="false" customHeight="true" outlineLevel="0" collapsed="false">
      <c r="A305" s="11" t="str">
        <f aca="false">'Published format'!A307</f>
        <v/>
      </c>
      <c r="B305" s="11" t="str">
        <f aca="false">'Published format'!B307</f>
        <v/>
      </c>
      <c r="C305" s="11" t="str">
        <f aca="false">'Published format'!C307</f>
        <v/>
      </c>
      <c r="D305" s="11" t="str">
        <f aca="false">'Published format'!D307</f>
        <v/>
      </c>
      <c r="E305" s="11" t="str">
        <f aca="false">'Published format'!E307</f>
        <v/>
      </c>
      <c r="F305" s="11" t="str">
        <f aca="false">'Published format'!F307</f>
        <v/>
      </c>
      <c r="G305" s="71" t="str">
        <f aca="false">'Published format'!G307</f>
        <v/>
      </c>
    </row>
    <row r="306" customFormat="false" ht="15.75" hidden="false" customHeight="true" outlineLevel="0" collapsed="false">
      <c r="A306" s="11" t="str">
        <f aca="false">'Published format'!A308</f>
        <v/>
      </c>
      <c r="B306" s="11" t="str">
        <f aca="false">'Published format'!B308</f>
        <v/>
      </c>
      <c r="C306" s="11" t="str">
        <f aca="false">'Published format'!C308</f>
        <v/>
      </c>
      <c r="D306" s="11" t="str">
        <f aca="false">'Published format'!D308</f>
        <v/>
      </c>
      <c r="E306" s="11" t="str">
        <f aca="false">'Published format'!E308</f>
        <v/>
      </c>
      <c r="F306" s="11" t="str">
        <f aca="false">'Published format'!F308</f>
        <v/>
      </c>
      <c r="G306" s="71" t="str">
        <f aca="false">'Published format'!G308</f>
        <v/>
      </c>
    </row>
    <row r="307" customFormat="false" ht="15.75" hidden="false" customHeight="true" outlineLevel="0" collapsed="false">
      <c r="A307" s="11" t="str">
        <f aca="false">'Published format'!A309</f>
        <v/>
      </c>
      <c r="B307" s="11" t="str">
        <f aca="false">'Published format'!B309</f>
        <v/>
      </c>
      <c r="C307" s="11" t="str">
        <f aca="false">'Published format'!C309</f>
        <v/>
      </c>
      <c r="D307" s="11" t="str">
        <f aca="false">'Published format'!D309</f>
        <v/>
      </c>
      <c r="E307" s="11" t="str">
        <f aca="false">'Published format'!E309</f>
        <v/>
      </c>
      <c r="F307" s="11" t="str">
        <f aca="false">'Published format'!F309</f>
        <v/>
      </c>
      <c r="G307" s="71" t="str">
        <f aca="false">'Published format'!G309</f>
        <v/>
      </c>
    </row>
    <row r="308" customFormat="false" ht="15.75" hidden="false" customHeight="true" outlineLevel="0" collapsed="false">
      <c r="A308" s="11" t="str">
        <f aca="false">'Published format'!A310</f>
        <v/>
      </c>
      <c r="B308" s="11" t="str">
        <f aca="false">'Published format'!B310</f>
        <v/>
      </c>
      <c r="C308" s="11" t="str">
        <f aca="false">'Published format'!C310</f>
        <v/>
      </c>
      <c r="D308" s="11" t="str">
        <f aca="false">'Published format'!D310</f>
        <v/>
      </c>
      <c r="E308" s="11" t="str">
        <f aca="false">'Published format'!E310</f>
        <v/>
      </c>
      <c r="F308" s="11" t="str">
        <f aca="false">'Published format'!F310</f>
        <v/>
      </c>
      <c r="G308" s="71" t="str">
        <f aca="false">'Published format'!G310</f>
        <v/>
      </c>
    </row>
    <row r="309" customFormat="false" ht="15.75" hidden="false" customHeight="true" outlineLevel="0" collapsed="false">
      <c r="A309" s="11" t="str">
        <f aca="false">'Published format'!A311</f>
        <v/>
      </c>
      <c r="B309" s="11" t="str">
        <f aca="false">'Published format'!B311</f>
        <v/>
      </c>
      <c r="C309" s="11" t="str">
        <f aca="false">'Published format'!C311</f>
        <v/>
      </c>
      <c r="D309" s="11" t="str">
        <f aca="false">'Published format'!D311</f>
        <v/>
      </c>
      <c r="E309" s="11" t="str">
        <f aca="false">'Published format'!E311</f>
        <v/>
      </c>
      <c r="F309" s="11" t="str">
        <f aca="false">'Published format'!F311</f>
        <v/>
      </c>
      <c r="G309" s="71" t="str">
        <f aca="false">'Published format'!G311</f>
        <v/>
      </c>
    </row>
    <row r="310" customFormat="false" ht="15.75" hidden="false" customHeight="true" outlineLevel="0" collapsed="false">
      <c r="A310" s="11" t="str">
        <f aca="false">'Published format'!A312</f>
        <v/>
      </c>
      <c r="B310" s="11" t="str">
        <f aca="false">'Published format'!B312</f>
        <v/>
      </c>
      <c r="C310" s="11" t="str">
        <f aca="false">'Published format'!C312</f>
        <v/>
      </c>
      <c r="D310" s="11" t="str">
        <f aca="false">'Published format'!D312</f>
        <v/>
      </c>
      <c r="E310" s="11" t="str">
        <f aca="false">'Published format'!E312</f>
        <v/>
      </c>
      <c r="F310" s="11" t="str">
        <f aca="false">'Published format'!F312</f>
        <v/>
      </c>
      <c r="G310" s="71" t="str">
        <f aca="false">'Published format'!G312</f>
        <v/>
      </c>
    </row>
    <row r="311" customFormat="false" ht="15.75" hidden="false" customHeight="true" outlineLevel="0" collapsed="false">
      <c r="A311" s="11" t="str">
        <f aca="false">'Published format'!A313</f>
        <v/>
      </c>
      <c r="B311" s="11" t="str">
        <f aca="false">'Published format'!B313</f>
        <v/>
      </c>
      <c r="C311" s="11" t="str">
        <f aca="false">'Published format'!C313</f>
        <v/>
      </c>
      <c r="D311" s="11" t="str">
        <f aca="false">'Published format'!D313</f>
        <v/>
      </c>
      <c r="E311" s="11" t="str">
        <f aca="false">'Published format'!E313</f>
        <v/>
      </c>
      <c r="F311" s="11" t="str">
        <f aca="false">'Published format'!F313</f>
        <v/>
      </c>
      <c r="G311" s="71" t="str">
        <f aca="false">'Published format'!G313</f>
        <v/>
      </c>
    </row>
    <row r="312" customFormat="false" ht="15.75" hidden="false" customHeight="true" outlineLevel="0" collapsed="false">
      <c r="A312" s="11" t="str">
        <f aca="false">'Published format'!A314</f>
        <v/>
      </c>
      <c r="B312" s="11" t="str">
        <f aca="false">'Published format'!B314</f>
        <v/>
      </c>
      <c r="C312" s="11" t="str">
        <f aca="false">'Published format'!C314</f>
        <v/>
      </c>
      <c r="D312" s="11" t="str">
        <f aca="false">'Published format'!D314</f>
        <v/>
      </c>
      <c r="E312" s="11" t="str">
        <f aca="false">'Published format'!E314</f>
        <v/>
      </c>
      <c r="F312" s="11" t="str">
        <f aca="false">'Published format'!F314</f>
        <v/>
      </c>
      <c r="G312" s="71" t="str">
        <f aca="false">'Published format'!G314</f>
        <v/>
      </c>
    </row>
    <row r="313" customFormat="false" ht="15.75" hidden="false" customHeight="true" outlineLevel="0" collapsed="false">
      <c r="A313" s="11" t="str">
        <f aca="false">'Published format'!A315</f>
        <v/>
      </c>
      <c r="B313" s="11" t="str">
        <f aca="false">'Published format'!B315</f>
        <v/>
      </c>
      <c r="C313" s="11" t="str">
        <f aca="false">'Published format'!C315</f>
        <v/>
      </c>
      <c r="D313" s="11" t="str">
        <f aca="false">'Published format'!D315</f>
        <v/>
      </c>
      <c r="E313" s="11" t="str">
        <f aca="false">'Published format'!E315</f>
        <v/>
      </c>
      <c r="F313" s="11" t="str">
        <f aca="false">'Published format'!F315</f>
        <v/>
      </c>
      <c r="G313" s="71" t="str">
        <f aca="false">'Published format'!G315</f>
        <v/>
      </c>
    </row>
    <row r="314" customFormat="false" ht="15.75" hidden="false" customHeight="true" outlineLevel="0" collapsed="false">
      <c r="A314" s="11" t="str">
        <f aca="false">'Published format'!A316</f>
        <v/>
      </c>
      <c r="B314" s="11" t="str">
        <f aca="false">'Published format'!B316</f>
        <v/>
      </c>
      <c r="C314" s="11" t="str">
        <f aca="false">'Published format'!C316</f>
        <v/>
      </c>
      <c r="D314" s="11" t="str">
        <f aca="false">'Published format'!D316</f>
        <v/>
      </c>
      <c r="E314" s="11" t="str">
        <f aca="false">'Published format'!E316</f>
        <v/>
      </c>
      <c r="F314" s="11" t="str">
        <f aca="false">'Published format'!F316</f>
        <v/>
      </c>
      <c r="G314" s="71" t="str">
        <f aca="false">'Published format'!G316</f>
        <v/>
      </c>
    </row>
    <row r="315" customFormat="false" ht="15.75" hidden="false" customHeight="true" outlineLevel="0" collapsed="false">
      <c r="A315" s="11" t="str">
        <f aca="false">'Published format'!A317</f>
        <v/>
      </c>
      <c r="B315" s="11" t="str">
        <f aca="false">'Published format'!B317</f>
        <v/>
      </c>
      <c r="C315" s="11" t="str">
        <f aca="false">'Published format'!C317</f>
        <v/>
      </c>
      <c r="D315" s="11" t="str">
        <f aca="false">'Published format'!D317</f>
        <v/>
      </c>
      <c r="E315" s="11" t="str">
        <f aca="false">'Published format'!E317</f>
        <v/>
      </c>
      <c r="F315" s="11" t="str">
        <f aca="false">'Published format'!F317</f>
        <v/>
      </c>
      <c r="G315" s="71" t="str">
        <f aca="false">'Published format'!G317</f>
        <v/>
      </c>
    </row>
    <row r="316" customFormat="false" ht="15.75" hidden="false" customHeight="true" outlineLevel="0" collapsed="false">
      <c r="A316" s="11" t="str">
        <f aca="false">'Published format'!A318</f>
        <v/>
      </c>
      <c r="B316" s="11" t="str">
        <f aca="false">'Published format'!B318</f>
        <v/>
      </c>
      <c r="C316" s="11" t="str">
        <f aca="false">'Published format'!C318</f>
        <v/>
      </c>
      <c r="D316" s="11" t="str">
        <f aca="false">'Published format'!D318</f>
        <v/>
      </c>
      <c r="E316" s="11" t="str">
        <f aca="false">'Published format'!E318</f>
        <v/>
      </c>
      <c r="F316" s="11" t="str">
        <f aca="false">'Published format'!F318</f>
        <v/>
      </c>
      <c r="G316" s="71" t="str">
        <f aca="false">'Published format'!G318</f>
        <v/>
      </c>
    </row>
    <row r="317" customFormat="false" ht="15.75" hidden="false" customHeight="true" outlineLevel="0" collapsed="false">
      <c r="A317" s="11" t="str">
        <f aca="false">'Published format'!A319</f>
        <v/>
      </c>
      <c r="B317" s="11" t="str">
        <f aca="false">'Published format'!B319</f>
        <v/>
      </c>
      <c r="C317" s="11" t="str">
        <f aca="false">'Published format'!C319</f>
        <v/>
      </c>
      <c r="D317" s="11" t="str">
        <f aca="false">'Published format'!D319</f>
        <v/>
      </c>
      <c r="E317" s="11" t="str">
        <f aca="false">'Published format'!E319</f>
        <v/>
      </c>
      <c r="F317" s="11" t="str">
        <f aca="false">'Published format'!F319</f>
        <v/>
      </c>
      <c r="G317" s="71" t="str">
        <f aca="false">'Published format'!G319</f>
        <v/>
      </c>
    </row>
    <row r="318" customFormat="false" ht="15.75" hidden="false" customHeight="true" outlineLevel="0" collapsed="false">
      <c r="A318" s="11" t="str">
        <f aca="false">'Published format'!A320</f>
        <v/>
      </c>
      <c r="B318" s="11" t="str">
        <f aca="false">'Published format'!B320</f>
        <v/>
      </c>
      <c r="C318" s="11" t="str">
        <f aca="false">'Published format'!C320</f>
        <v/>
      </c>
      <c r="D318" s="11" t="str">
        <f aca="false">'Published format'!D320</f>
        <v/>
      </c>
      <c r="E318" s="11" t="str">
        <f aca="false">'Published format'!E320</f>
        <v/>
      </c>
      <c r="F318" s="11" t="str">
        <f aca="false">'Published format'!F320</f>
        <v/>
      </c>
      <c r="G318" s="71" t="str">
        <f aca="false">'Published format'!G320</f>
        <v/>
      </c>
    </row>
    <row r="319" customFormat="false" ht="15.75" hidden="false" customHeight="true" outlineLevel="0" collapsed="false">
      <c r="A319" s="11" t="str">
        <f aca="false">'Published format'!A321</f>
        <v/>
      </c>
      <c r="B319" s="11" t="str">
        <f aca="false">'Published format'!B321</f>
        <v/>
      </c>
      <c r="C319" s="11" t="str">
        <f aca="false">'Published format'!C321</f>
        <v/>
      </c>
      <c r="D319" s="11" t="str">
        <f aca="false">'Published format'!D321</f>
        <v/>
      </c>
      <c r="E319" s="11" t="str">
        <f aca="false">'Published format'!E321</f>
        <v/>
      </c>
      <c r="F319" s="11" t="str">
        <f aca="false">'Published format'!F321</f>
        <v/>
      </c>
      <c r="G319" s="71" t="str">
        <f aca="false">'Published format'!G321</f>
        <v/>
      </c>
    </row>
    <row r="320" customFormat="false" ht="15.75" hidden="false" customHeight="true" outlineLevel="0" collapsed="false">
      <c r="A320" s="11" t="str">
        <f aca="false">'Published format'!A322</f>
        <v/>
      </c>
      <c r="B320" s="11" t="str">
        <f aca="false">'Published format'!B322</f>
        <v/>
      </c>
      <c r="C320" s="11" t="str">
        <f aca="false">'Published format'!C322</f>
        <v/>
      </c>
      <c r="D320" s="11" t="str">
        <f aca="false">'Published format'!D322</f>
        <v/>
      </c>
      <c r="E320" s="11" t="str">
        <f aca="false">'Published format'!E322</f>
        <v/>
      </c>
      <c r="F320" s="11" t="str">
        <f aca="false">'Published format'!F322</f>
        <v/>
      </c>
      <c r="G320" s="71" t="str">
        <f aca="false">'Published format'!G322</f>
        <v/>
      </c>
    </row>
    <row r="321" customFormat="false" ht="15.75" hidden="false" customHeight="true" outlineLevel="0" collapsed="false">
      <c r="A321" s="11" t="str">
        <f aca="false">'Published format'!A323</f>
        <v/>
      </c>
      <c r="B321" s="11" t="str">
        <f aca="false">'Published format'!B323</f>
        <v/>
      </c>
      <c r="C321" s="11" t="str">
        <f aca="false">'Published format'!C323</f>
        <v/>
      </c>
      <c r="D321" s="11" t="str">
        <f aca="false">'Published format'!D323</f>
        <v/>
      </c>
      <c r="E321" s="11" t="str">
        <f aca="false">'Published format'!E323</f>
        <v/>
      </c>
      <c r="F321" s="11" t="str">
        <f aca="false">'Published format'!F323</f>
        <v/>
      </c>
      <c r="G321" s="71" t="str">
        <f aca="false">'Published format'!G323</f>
        <v/>
      </c>
    </row>
    <row r="322" customFormat="false" ht="15.75" hidden="false" customHeight="true" outlineLevel="0" collapsed="false">
      <c r="A322" s="11" t="str">
        <f aca="false">'Published format'!A324</f>
        <v/>
      </c>
      <c r="B322" s="11" t="str">
        <f aca="false">'Published format'!B324</f>
        <v/>
      </c>
      <c r="C322" s="11" t="str">
        <f aca="false">'Published format'!C324</f>
        <v/>
      </c>
      <c r="D322" s="11" t="str">
        <f aca="false">'Published format'!D324</f>
        <v/>
      </c>
      <c r="E322" s="11" t="str">
        <f aca="false">'Published format'!E324</f>
        <v/>
      </c>
      <c r="F322" s="11" t="str">
        <f aca="false">'Published format'!F324</f>
        <v/>
      </c>
      <c r="G322" s="71" t="str">
        <f aca="false">'Published format'!G324</f>
        <v/>
      </c>
    </row>
    <row r="323" customFormat="false" ht="15.75" hidden="false" customHeight="true" outlineLevel="0" collapsed="false">
      <c r="A323" s="11" t="str">
        <f aca="false">'Published format'!A325</f>
        <v/>
      </c>
      <c r="B323" s="11" t="str">
        <f aca="false">'Published format'!B325</f>
        <v/>
      </c>
      <c r="C323" s="11" t="str">
        <f aca="false">'Published format'!C325</f>
        <v/>
      </c>
      <c r="D323" s="11" t="str">
        <f aca="false">'Published format'!D325</f>
        <v/>
      </c>
      <c r="E323" s="11" t="str">
        <f aca="false">'Published format'!E325</f>
        <v/>
      </c>
      <c r="F323" s="11" t="str">
        <f aca="false">'Published format'!F325</f>
        <v/>
      </c>
      <c r="G323" s="71" t="str">
        <f aca="false">'Published format'!G325</f>
        <v/>
      </c>
    </row>
    <row r="324" customFormat="false" ht="15.75" hidden="false" customHeight="true" outlineLevel="0" collapsed="false">
      <c r="A324" s="11" t="str">
        <f aca="false">'Published format'!A326</f>
        <v/>
      </c>
      <c r="B324" s="11" t="str">
        <f aca="false">'Published format'!B326</f>
        <v/>
      </c>
      <c r="C324" s="11" t="str">
        <f aca="false">'Published format'!C326</f>
        <v/>
      </c>
      <c r="D324" s="11" t="str">
        <f aca="false">'Published format'!D326</f>
        <v/>
      </c>
      <c r="E324" s="11" t="str">
        <f aca="false">'Published format'!E326</f>
        <v/>
      </c>
      <c r="F324" s="11" t="str">
        <f aca="false">'Published format'!F326</f>
        <v/>
      </c>
      <c r="G324" s="71" t="str">
        <f aca="false">'Published format'!G326</f>
        <v/>
      </c>
    </row>
    <row r="325" customFormat="false" ht="15.75" hidden="false" customHeight="true" outlineLevel="0" collapsed="false">
      <c r="A325" s="11" t="str">
        <f aca="false">'Published format'!A327</f>
        <v/>
      </c>
      <c r="B325" s="11" t="str">
        <f aca="false">'Published format'!B327</f>
        <v/>
      </c>
      <c r="C325" s="11" t="str">
        <f aca="false">'Published format'!C327</f>
        <v/>
      </c>
      <c r="D325" s="11" t="str">
        <f aca="false">'Published format'!D327</f>
        <v/>
      </c>
      <c r="E325" s="11" t="str">
        <f aca="false">'Published format'!E327</f>
        <v/>
      </c>
      <c r="F325" s="11" t="str">
        <f aca="false">'Published format'!F327</f>
        <v/>
      </c>
      <c r="G325" s="71" t="str">
        <f aca="false">'Published format'!G327</f>
        <v/>
      </c>
    </row>
    <row r="326" customFormat="false" ht="15.75" hidden="false" customHeight="true" outlineLevel="0" collapsed="false">
      <c r="A326" s="11" t="str">
        <f aca="false">'Published format'!A328</f>
        <v/>
      </c>
      <c r="B326" s="11" t="str">
        <f aca="false">'Published format'!B328</f>
        <v/>
      </c>
      <c r="C326" s="11" t="str">
        <f aca="false">'Published format'!C328</f>
        <v/>
      </c>
      <c r="D326" s="11" t="str">
        <f aca="false">'Published format'!D328</f>
        <v/>
      </c>
      <c r="E326" s="11" t="str">
        <f aca="false">'Published format'!E328</f>
        <v/>
      </c>
      <c r="F326" s="11" t="str">
        <f aca="false">'Published format'!F328</f>
        <v/>
      </c>
      <c r="G326" s="71" t="str">
        <f aca="false">'Published format'!G328</f>
        <v/>
      </c>
    </row>
    <row r="327" customFormat="false" ht="15.75" hidden="false" customHeight="true" outlineLevel="0" collapsed="false">
      <c r="A327" s="11" t="str">
        <f aca="false">'Published format'!A329</f>
        <v/>
      </c>
      <c r="B327" s="11" t="str">
        <f aca="false">'Published format'!B329</f>
        <v/>
      </c>
      <c r="C327" s="11" t="str">
        <f aca="false">'Published format'!C329</f>
        <v/>
      </c>
      <c r="D327" s="11" t="str">
        <f aca="false">'Published format'!D329</f>
        <v/>
      </c>
      <c r="E327" s="11" t="str">
        <f aca="false">'Published format'!E329</f>
        <v/>
      </c>
      <c r="F327" s="11" t="str">
        <f aca="false">'Published format'!F329</f>
        <v/>
      </c>
      <c r="G327" s="71" t="str">
        <f aca="false">'Published format'!G329</f>
        <v/>
      </c>
    </row>
    <row r="328" customFormat="false" ht="15.75" hidden="false" customHeight="true" outlineLevel="0" collapsed="false">
      <c r="A328" s="11" t="str">
        <f aca="false">'Published format'!A330</f>
        <v/>
      </c>
      <c r="B328" s="11" t="str">
        <f aca="false">'Published format'!B330</f>
        <v/>
      </c>
      <c r="C328" s="11" t="str">
        <f aca="false">'Published format'!C330</f>
        <v/>
      </c>
      <c r="D328" s="11" t="str">
        <f aca="false">'Published format'!D330</f>
        <v/>
      </c>
      <c r="E328" s="11" t="str">
        <f aca="false">'Published format'!E330</f>
        <v/>
      </c>
      <c r="F328" s="11" t="str">
        <f aca="false">'Published format'!F330</f>
        <v/>
      </c>
      <c r="G328" s="71" t="str">
        <f aca="false">'Published format'!G330</f>
        <v/>
      </c>
    </row>
    <row r="329" customFormat="false" ht="15.75" hidden="false" customHeight="true" outlineLevel="0" collapsed="false">
      <c r="A329" s="11" t="str">
        <f aca="false">'Published format'!A331</f>
        <v/>
      </c>
      <c r="B329" s="11" t="str">
        <f aca="false">'Published format'!B331</f>
        <v/>
      </c>
      <c r="C329" s="11" t="str">
        <f aca="false">'Published format'!C331</f>
        <v/>
      </c>
      <c r="D329" s="11" t="str">
        <f aca="false">'Published format'!D331</f>
        <v/>
      </c>
      <c r="E329" s="11" t="str">
        <f aca="false">'Published format'!E331</f>
        <v/>
      </c>
      <c r="F329" s="11" t="str">
        <f aca="false">'Published format'!F331</f>
        <v/>
      </c>
      <c r="G329" s="71" t="str">
        <f aca="false">'Published format'!G331</f>
        <v/>
      </c>
    </row>
    <row r="330" customFormat="false" ht="15.75" hidden="false" customHeight="true" outlineLevel="0" collapsed="false">
      <c r="A330" s="11" t="str">
        <f aca="false">'Published format'!A332</f>
        <v/>
      </c>
      <c r="B330" s="11" t="str">
        <f aca="false">'Published format'!B332</f>
        <v/>
      </c>
      <c r="C330" s="11" t="str">
        <f aca="false">'Published format'!C332</f>
        <v/>
      </c>
      <c r="D330" s="11" t="str">
        <f aca="false">'Published format'!D332</f>
        <v/>
      </c>
      <c r="E330" s="11" t="str">
        <f aca="false">'Published format'!E332</f>
        <v/>
      </c>
      <c r="F330" s="11" t="str">
        <f aca="false">'Published format'!F332</f>
        <v/>
      </c>
      <c r="G330" s="71" t="str">
        <f aca="false">'Published format'!G332</f>
        <v/>
      </c>
    </row>
    <row r="331" customFormat="false" ht="15.75" hidden="false" customHeight="true" outlineLevel="0" collapsed="false">
      <c r="A331" s="11" t="str">
        <f aca="false">'Published format'!A333</f>
        <v/>
      </c>
      <c r="B331" s="11" t="str">
        <f aca="false">'Published format'!B333</f>
        <v/>
      </c>
      <c r="C331" s="11" t="str">
        <f aca="false">'Published format'!C333</f>
        <v/>
      </c>
      <c r="D331" s="11" t="str">
        <f aca="false">'Published format'!D333</f>
        <v/>
      </c>
      <c r="E331" s="11" t="str">
        <f aca="false">'Published format'!E333</f>
        <v/>
      </c>
      <c r="F331" s="11" t="str">
        <f aca="false">'Published format'!F333</f>
        <v/>
      </c>
      <c r="G331" s="71" t="str">
        <f aca="false">'Published format'!G333</f>
        <v/>
      </c>
    </row>
    <row r="332" customFormat="false" ht="15.75" hidden="false" customHeight="true" outlineLevel="0" collapsed="false">
      <c r="A332" s="11" t="str">
        <f aca="false">'Published format'!A334</f>
        <v/>
      </c>
      <c r="B332" s="11" t="str">
        <f aca="false">'Published format'!B334</f>
        <v/>
      </c>
      <c r="C332" s="11" t="str">
        <f aca="false">'Published format'!C334</f>
        <v/>
      </c>
      <c r="D332" s="11" t="str">
        <f aca="false">'Published format'!D334</f>
        <v/>
      </c>
      <c r="E332" s="11" t="str">
        <f aca="false">'Published format'!E334</f>
        <v/>
      </c>
      <c r="F332" s="11" t="str">
        <f aca="false">'Published format'!F334</f>
        <v/>
      </c>
      <c r="G332" s="71" t="str">
        <f aca="false">'Published format'!G334</f>
        <v/>
      </c>
    </row>
    <row r="333" customFormat="false" ht="15.75" hidden="false" customHeight="true" outlineLevel="0" collapsed="false">
      <c r="A333" s="11" t="str">
        <f aca="false">'Published format'!A335</f>
        <v/>
      </c>
      <c r="B333" s="11" t="str">
        <f aca="false">'Published format'!B335</f>
        <v/>
      </c>
      <c r="C333" s="11" t="str">
        <f aca="false">'Published format'!C335</f>
        <v/>
      </c>
      <c r="D333" s="11" t="str">
        <f aca="false">'Published format'!D335</f>
        <v/>
      </c>
      <c r="E333" s="11" t="str">
        <f aca="false">'Published format'!E335</f>
        <v/>
      </c>
      <c r="F333" s="11" t="str">
        <f aca="false">'Published format'!F335</f>
        <v/>
      </c>
      <c r="G333" s="71" t="str">
        <f aca="false">'Published format'!G335</f>
        <v/>
      </c>
    </row>
    <row r="334" customFormat="false" ht="15.75" hidden="false" customHeight="true" outlineLevel="0" collapsed="false">
      <c r="A334" s="11" t="str">
        <f aca="false">'Published format'!A336</f>
        <v/>
      </c>
      <c r="B334" s="11" t="str">
        <f aca="false">'Published format'!B336</f>
        <v/>
      </c>
      <c r="C334" s="11" t="str">
        <f aca="false">'Published format'!C336</f>
        <v/>
      </c>
      <c r="D334" s="11" t="str">
        <f aca="false">'Published format'!D336</f>
        <v/>
      </c>
      <c r="E334" s="11" t="str">
        <f aca="false">'Published format'!E336</f>
        <v/>
      </c>
      <c r="F334" s="11" t="str">
        <f aca="false">'Published format'!F336</f>
        <v/>
      </c>
      <c r="G334" s="71" t="str">
        <f aca="false">'Published format'!G336</f>
        <v/>
      </c>
    </row>
    <row r="335" customFormat="false" ht="15.75" hidden="false" customHeight="true" outlineLevel="0" collapsed="false">
      <c r="A335" s="11" t="str">
        <f aca="false">'Published format'!A337</f>
        <v/>
      </c>
      <c r="B335" s="11" t="str">
        <f aca="false">'Published format'!B337</f>
        <v/>
      </c>
      <c r="C335" s="11" t="str">
        <f aca="false">'Published format'!C337</f>
        <v/>
      </c>
      <c r="D335" s="11" t="str">
        <f aca="false">'Published format'!D337</f>
        <v/>
      </c>
      <c r="E335" s="11" t="str">
        <f aca="false">'Published format'!E337</f>
        <v/>
      </c>
      <c r="F335" s="11" t="str">
        <f aca="false">'Published format'!F337</f>
        <v/>
      </c>
      <c r="G335" s="71" t="str">
        <f aca="false">'Published format'!G337</f>
        <v/>
      </c>
    </row>
    <row r="336" customFormat="false" ht="15.75" hidden="false" customHeight="true" outlineLevel="0" collapsed="false">
      <c r="A336" s="11" t="str">
        <f aca="false">'Published format'!A338</f>
        <v/>
      </c>
      <c r="B336" s="11" t="str">
        <f aca="false">'Published format'!B338</f>
        <v/>
      </c>
      <c r="C336" s="11" t="str">
        <f aca="false">'Published format'!C338</f>
        <v/>
      </c>
      <c r="D336" s="11" t="str">
        <f aca="false">'Published format'!D338</f>
        <v/>
      </c>
      <c r="E336" s="11" t="str">
        <f aca="false">'Published format'!E338</f>
        <v/>
      </c>
      <c r="F336" s="11" t="str">
        <f aca="false">'Published format'!F338</f>
        <v/>
      </c>
      <c r="G336" s="71" t="str">
        <f aca="false">'Published format'!G338</f>
        <v/>
      </c>
    </row>
    <row r="337" customFormat="false" ht="15.75" hidden="false" customHeight="true" outlineLevel="0" collapsed="false">
      <c r="A337" s="11" t="str">
        <f aca="false">'Published format'!A339</f>
        <v/>
      </c>
      <c r="B337" s="11" t="str">
        <f aca="false">'Published format'!B339</f>
        <v/>
      </c>
      <c r="C337" s="11" t="str">
        <f aca="false">'Published format'!C339</f>
        <v/>
      </c>
      <c r="D337" s="11" t="str">
        <f aca="false">'Published format'!D339</f>
        <v/>
      </c>
      <c r="E337" s="11" t="str">
        <f aca="false">'Published format'!E339</f>
        <v/>
      </c>
      <c r="F337" s="11" t="str">
        <f aca="false">'Published format'!F339</f>
        <v/>
      </c>
      <c r="G337" s="71" t="str">
        <f aca="false">'Published format'!G339</f>
        <v/>
      </c>
    </row>
    <row r="338" customFormat="false" ht="15.75" hidden="false" customHeight="true" outlineLevel="0" collapsed="false">
      <c r="A338" s="11" t="str">
        <f aca="false">'Published format'!A340</f>
        <v/>
      </c>
      <c r="B338" s="11" t="str">
        <f aca="false">'Published format'!B340</f>
        <v/>
      </c>
      <c r="C338" s="11" t="str">
        <f aca="false">'Published format'!C340</f>
        <v/>
      </c>
      <c r="D338" s="11" t="str">
        <f aca="false">'Published format'!D340</f>
        <v/>
      </c>
      <c r="E338" s="11" t="str">
        <f aca="false">'Published format'!E340</f>
        <v/>
      </c>
      <c r="F338" s="11" t="str">
        <f aca="false">'Published format'!F340</f>
        <v/>
      </c>
      <c r="G338" s="71" t="str">
        <f aca="false">'Published format'!G340</f>
        <v/>
      </c>
    </row>
    <row r="339" customFormat="false" ht="15.75" hidden="false" customHeight="true" outlineLevel="0" collapsed="false">
      <c r="A339" s="11" t="str">
        <f aca="false">'Published format'!A341</f>
        <v/>
      </c>
      <c r="B339" s="11" t="str">
        <f aca="false">'Published format'!B341</f>
        <v/>
      </c>
      <c r="C339" s="11" t="str">
        <f aca="false">'Published format'!C341</f>
        <v/>
      </c>
      <c r="D339" s="11" t="str">
        <f aca="false">'Published format'!D341</f>
        <v/>
      </c>
      <c r="E339" s="11" t="str">
        <f aca="false">'Published format'!E341</f>
        <v/>
      </c>
      <c r="F339" s="11" t="str">
        <f aca="false">'Published format'!F341</f>
        <v/>
      </c>
      <c r="G339" s="71" t="str">
        <f aca="false">'Published format'!G341</f>
        <v/>
      </c>
    </row>
    <row r="340" customFormat="false" ht="15.75" hidden="false" customHeight="true" outlineLevel="0" collapsed="false">
      <c r="A340" s="11" t="str">
        <f aca="false">'Published format'!A342</f>
        <v/>
      </c>
      <c r="B340" s="11" t="str">
        <f aca="false">'Published format'!B342</f>
        <v/>
      </c>
      <c r="C340" s="11" t="str">
        <f aca="false">'Published format'!C342</f>
        <v/>
      </c>
      <c r="D340" s="11" t="str">
        <f aca="false">'Published format'!D342</f>
        <v/>
      </c>
      <c r="E340" s="11" t="str">
        <f aca="false">'Published format'!E342</f>
        <v/>
      </c>
      <c r="F340" s="11" t="str">
        <f aca="false">'Published format'!F342</f>
        <v/>
      </c>
      <c r="G340" s="71" t="str">
        <f aca="false">'Published format'!G342</f>
        <v/>
      </c>
    </row>
    <row r="341" customFormat="false" ht="15.75" hidden="false" customHeight="true" outlineLevel="0" collapsed="false">
      <c r="A341" s="11" t="str">
        <f aca="false">'Published format'!A343</f>
        <v/>
      </c>
      <c r="B341" s="11" t="str">
        <f aca="false">'Published format'!B343</f>
        <v/>
      </c>
      <c r="C341" s="11" t="str">
        <f aca="false">'Published format'!C343</f>
        <v/>
      </c>
      <c r="D341" s="11" t="str">
        <f aca="false">'Published format'!D343</f>
        <v/>
      </c>
      <c r="E341" s="11" t="str">
        <f aca="false">'Published format'!E343</f>
        <v/>
      </c>
      <c r="F341" s="11" t="str">
        <f aca="false">'Published format'!F343</f>
        <v/>
      </c>
      <c r="G341" s="71" t="str">
        <f aca="false">'Published format'!G343</f>
        <v/>
      </c>
    </row>
    <row r="342" customFormat="false" ht="15.75" hidden="false" customHeight="true" outlineLevel="0" collapsed="false">
      <c r="A342" s="11" t="str">
        <f aca="false">'Published format'!A344</f>
        <v/>
      </c>
      <c r="B342" s="11" t="str">
        <f aca="false">'Published format'!B344</f>
        <v/>
      </c>
      <c r="C342" s="11" t="str">
        <f aca="false">'Published format'!C344</f>
        <v/>
      </c>
      <c r="D342" s="11" t="str">
        <f aca="false">'Published format'!D344</f>
        <v/>
      </c>
      <c r="E342" s="11" t="str">
        <f aca="false">'Published format'!E344</f>
        <v/>
      </c>
      <c r="F342" s="11" t="str">
        <f aca="false">'Published format'!F344</f>
        <v/>
      </c>
      <c r="G342" s="71" t="str">
        <f aca="false">'Published format'!G344</f>
        <v/>
      </c>
    </row>
    <row r="343" customFormat="false" ht="15.75" hidden="false" customHeight="true" outlineLevel="0" collapsed="false">
      <c r="A343" s="11" t="str">
        <f aca="false">'Published format'!A345</f>
        <v/>
      </c>
      <c r="B343" s="11" t="str">
        <f aca="false">'Published format'!B345</f>
        <v/>
      </c>
      <c r="C343" s="11" t="str">
        <f aca="false">'Published format'!C345</f>
        <v/>
      </c>
      <c r="D343" s="11" t="str">
        <f aca="false">'Published format'!D345</f>
        <v/>
      </c>
      <c r="E343" s="11" t="str">
        <f aca="false">'Published format'!E345</f>
        <v/>
      </c>
      <c r="F343" s="11" t="str">
        <f aca="false">'Published format'!F345</f>
        <v/>
      </c>
      <c r="G343" s="71" t="str">
        <f aca="false">'Published format'!G345</f>
        <v/>
      </c>
    </row>
    <row r="344" customFormat="false" ht="15.75" hidden="false" customHeight="true" outlineLevel="0" collapsed="false">
      <c r="A344" s="11" t="str">
        <f aca="false">'Published format'!A346</f>
        <v/>
      </c>
      <c r="B344" s="11" t="str">
        <f aca="false">'Published format'!B346</f>
        <v/>
      </c>
      <c r="C344" s="11" t="str">
        <f aca="false">'Published format'!C346</f>
        <v/>
      </c>
      <c r="D344" s="11" t="str">
        <f aca="false">'Published format'!D346</f>
        <v/>
      </c>
      <c r="E344" s="11" t="str">
        <f aca="false">'Published format'!E346</f>
        <v/>
      </c>
      <c r="F344" s="11" t="str">
        <f aca="false">'Published format'!F346</f>
        <v/>
      </c>
      <c r="G344" s="71" t="str">
        <f aca="false">'Published format'!G346</f>
        <v/>
      </c>
    </row>
    <row r="345" customFormat="false" ht="15.75" hidden="false" customHeight="true" outlineLevel="0" collapsed="false">
      <c r="A345" s="11" t="str">
        <f aca="false">'Published format'!A347</f>
        <v/>
      </c>
      <c r="B345" s="11" t="str">
        <f aca="false">'Published format'!B347</f>
        <v/>
      </c>
      <c r="C345" s="11" t="str">
        <f aca="false">'Published format'!C347</f>
        <v/>
      </c>
      <c r="D345" s="11" t="str">
        <f aca="false">'Published format'!D347</f>
        <v/>
      </c>
      <c r="E345" s="11" t="str">
        <f aca="false">'Published format'!E347</f>
        <v/>
      </c>
      <c r="F345" s="11" t="str">
        <f aca="false">'Published format'!F347</f>
        <v/>
      </c>
      <c r="G345" s="71" t="str">
        <f aca="false">'Published format'!G347</f>
        <v/>
      </c>
    </row>
    <row r="346" customFormat="false" ht="15.75" hidden="false" customHeight="true" outlineLevel="0" collapsed="false">
      <c r="A346" s="11" t="str">
        <f aca="false">'Published format'!A348</f>
        <v/>
      </c>
      <c r="B346" s="11" t="str">
        <f aca="false">'Published format'!B348</f>
        <v/>
      </c>
      <c r="C346" s="11" t="str">
        <f aca="false">'Published format'!C348</f>
        <v/>
      </c>
      <c r="D346" s="11" t="str">
        <f aca="false">'Published format'!D348</f>
        <v/>
      </c>
      <c r="E346" s="11" t="str">
        <f aca="false">'Published format'!E348</f>
        <v/>
      </c>
      <c r="F346" s="11" t="str">
        <f aca="false">'Published format'!F348</f>
        <v/>
      </c>
      <c r="G346" s="71" t="str">
        <f aca="false">'Published format'!G348</f>
        <v/>
      </c>
    </row>
    <row r="347" customFormat="false" ht="15.75" hidden="false" customHeight="true" outlineLevel="0" collapsed="false">
      <c r="A347" s="11" t="str">
        <f aca="false">'Published format'!A349</f>
        <v/>
      </c>
      <c r="B347" s="11" t="str">
        <f aca="false">'Published format'!B349</f>
        <v/>
      </c>
      <c r="C347" s="11" t="str">
        <f aca="false">'Published format'!C349</f>
        <v/>
      </c>
      <c r="D347" s="11" t="str">
        <f aca="false">'Published format'!D349</f>
        <v/>
      </c>
      <c r="E347" s="11" t="str">
        <f aca="false">'Published format'!E349</f>
        <v/>
      </c>
      <c r="F347" s="11" t="str">
        <f aca="false">'Published format'!F349</f>
        <v/>
      </c>
      <c r="G347" s="71" t="str">
        <f aca="false">'Published format'!G349</f>
        <v/>
      </c>
    </row>
    <row r="348" customFormat="false" ht="15.75" hidden="false" customHeight="true" outlineLevel="0" collapsed="false">
      <c r="A348" s="11" t="str">
        <f aca="false">'Published format'!A350</f>
        <v/>
      </c>
      <c r="B348" s="11" t="str">
        <f aca="false">'Published format'!B350</f>
        <v/>
      </c>
      <c r="C348" s="11" t="str">
        <f aca="false">'Published format'!C350</f>
        <v/>
      </c>
      <c r="D348" s="11" t="str">
        <f aca="false">'Published format'!D350</f>
        <v/>
      </c>
      <c r="E348" s="11" t="str">
        <f aca="false">'Published format'!E350</f>
        <v/>
      </c>
      <c r="F348" s="11" t="str">
        <f aca="false">'Published format'!F350</f>
        <v/>
      </c>
      <c r="G348" s="71" t="str">
        <f aca="false">'Published format'!G350</f>
        <v/>
      </c>
    </row>
    <row r="349" customFormat="false" ht="15.75" hidden="false" customHeight="true" outlineLevel="0" collapsed="false">
      <c r="A349" s="11" t="str">
        <f aca="false">'Published format'!A351</f>
        <v/>
      </c>
      <c r="B349" s="11" t="str">
        <f aca="false">'Published format'!B351</f>
        <v/>
      </c>
      <c r="C349" s="11" t="str">
        <f aca="false">'Published format'!C351</f>
        <v/>
      </c>
      <c r="D349" s="11" t="str">
        <f aca="false">'Published format'!D351</f>
        <v/>
      </c>
      <c r="E349" s="11" t="str">
        <f aca="false">'Published format'!E351</f>
        <v/>
      </c>
      <c r="F349" s="11" t="str">
        <f aca="false">'Published format'!F351</f>
        <v/>
      </c>
      <c r="G349" s="71" t="str">
        <f aca="false">'Published format'!G351</f>
        <v/>
      </c>
    </row>
    <row r="350" customFormat="false" ht="15.75" hidden="false" customHeight="true" outlineLevel="0" collapsed="false">
      <c r="A350" s="11" t="str">
        <f aca="false">'Published format'!A352</f>
        <v/>
      </c>
      <c r="B350" s="11" t="str">
        <f aca="false">'Published format'!B352</f>
        <v/>
      </c>
      <c r="C350" s="11" t="str">
        <f aca="false">'Published format'!C352</f>
        <v/>
      </c>
      <c r="D350" s="11" t="str">
        <f aca="false">'Published format'!D352</f>
        <v/>
      </c>
      <c r="E350" s="11" t="str">
        <f aca="false">'Published format'!E352</f>
        <v/>
      </c>
      <c r="F350" s="11" t="str">
        <f aca="false">'Published format'!F352</f>
        <v/>
      </c>
      <c r="G350" s="71" t="str">
        <f aca="false">'Published format'!G352</f>
        <v/>
      </c>
    </row>
    <row r="351" customFormat="false" ht="15.75" hidden="false" customHeight="true" outlineLevel="0" collapsed="false">
      <c r="A351" s="11" t="str">
        <f aca="false">'Published format'!A353</f>
        <v/>
      </c>
      <c r="B351" s="11" t="str">
        <f aca="false">'Published format'!B353</f>
        <v/>
      </c>
      <c r="C351" s="11" t="str">
        <f aca="false">'Published format'!C353</f>
        <v/>
      </c>
      <c r="D351" s="11" t="str">
        <f aca="false">'Published format'!D353</f>
        <v/>
      </c>
      <c r="E351" s="11" t="str">
        <f aca="false">'Published format'!E353</f>
        <v/>
      </c>
      <c r="F351" s="11" t="str">
        <f aca="false">'Published format'!F353</f>
        <v/>
      </c>
      <c r="G351" s="71" t="str">
        <f aca="false">'Published format'!G353</f>
        <v/>
      </c>
    </row>
    <row r="352" customFormat="false" ht="15.75" hidden="false" customHeight="true" outlineLevel="0" collapsed="false">
      <c r="A352" s="11" t="str">
        <f aca="false">'Published format'!A354</f>
        <v/>
      </c>
      <c r="B352" s="11" t="str">
        <f aca="false">'Published format'!B354</f>
        <v/>
      </c>
      <c r="C352" s="11" t="str">
        <f aca="false">'Published format'!C354</f>
        <v/>
      </c>
      <c r="D352" s="11" t="str">
        <f aca="false">'Published format'!D354</f>
        <v/>
      </c>
      <c r="E352" s="11" t="str">
        <f aca="false">'Published format'!E354</f>
        <v/>
      </c>
      <c r="F352" s="11" t="str">
        <f aca="false">'Published format'!F354</f>
        <v/>
      </c>
      <c r="G352" s="71" t="str">
        <f aca="false">'Published format'!G354</f>
        <v/>
      </c>
    </row>
    <row r="353" customFormat="false" ht="15.75" hidden="false" customHeight="true" outlineLevel="0" collapsed="false">
      <c r="A353" s="11" t="str">
        <f aca="false">'Published format'!A355</f>
        <v/>
      </c>
      <c r="B353" s="11" t="str">
        <f aca="false">'Published format'!B355</f>
        <v/>
      </c>
      <c r="C353" s="11" t="str">
        <f aca="false">'Published format'!C355</f>
        <v/>
      </c>
      <c r="D353" s="11" t="str">
        <f aca="false">'Published format'!D355</f>
        <v/>
      </c>
      <c r="E353" s="11" t="str">
        <f aca="false">'Published format'!E355</f>
        <v/>
      </c>
      <c r="F353" s="11" t="str">
        <f aca="false">'Published format'!F355</f>
        <v/>
      </c>
      <c r="G353" s="71" t="str">
        <f aca="false">'Published format'!G355</f>
        <v/>
      </c>
    </row>
    <row r="354" customFormat="false" ht="15.75" hidden="false" customHeight="true" outlineLevel="0" collapsed="false">
      <c r="A354" s="11" t="str">
        <f aca="false">'Published format'!A356</f>
        <v/>
      </c>
      <c r="B354" s="11" t="str">
        <f aca="false">'Published format'!B356</f>
        <v/>
      </c>
      <c r="C354" s="11" t="str">
        <f aca="false">'Published format'!C356</f>
        <v/>
      </c>
      <c r="D354" s="11" t="str">
        <f aca="false">'Published format'!D356</f>
        <v/>
      </c>
      <c r="E354" s="11" t="str">
        <f aca="false">'Published format'!E356</f>
        <v/>
      </c>
      <c r="F354" s="11" t="str">
        <f aca="false">'Published format'!F356</f>
        <v/>
      </c>
      <c r="G354" s="71" t="str">
        <f aca="false">'Published format'!G356</f>
        <v/>
      </c>
    </row>
    <row r="355" customFormat="false" ht="15.75" hidden="false" customHeight="true" outlineLevel="0" collapsed="false">
      <c r="A355" s="11" t="str">
        <f aca="false">'Published format'!A357</f>
        <v/>
      </c>
      <c r="B355" s="11" t="str">
        <f aca="false">'Published format'!B357</f>
        <v/>
      </c>
      <c r="C355" s="11" t="str">
        <f aca="false">'Published format'!C357</f>
        <v/>
      </c>
      <c r="D355" s="11" t="str">
        <f aca="false">'Published format'!D357</f>
        <v/>
      </c>
      <c r="E355" s="11" t="str">
        <f aca="false">'Published format'!E357</f>
        <v/>
      </c>
      <c r="F355" s="11" t="str">
        <f aca="false">'Published format'!F357</f>
        <v/>
      </c>
      <c r="G355" s="71" t="str">
        <f aca="false">'Published format'!G357</f>
        <v/>
      </c>
    </row>
    <row r="356" customFormat="false" ht="15.75" hidden="false" customHeight="true" outlineLevel="0" collapsed="false">
      <c r="A356" s="11" t="str">
        <f aca="false">'Published format'!A358</f>
        <v/>
      </c>
      <c r="B356" s="11" t="str">
        <f aca="false">'Published format'!B358</f>
        <v/>
      </c>
      <c r="C356" s="11" t="str">
        <f aca="false">'Published format'!C358</f>
        <v/>
      </c>
      <c r="D356" s="11" t="str">
        <f aca="false">'Published format'!D358</f>
        <v/>
      </c>
      <c r="E356" s="11" t="str">
        <f aca="false">'Published format'!E358</f>
        <v/>
      </c>
      <c r="F356" s="11" t="str">
        <f aca="false">'Published format'!F358</f>
        <v/>
      </c>
      <c r="G356" s="71" t="str">
        <f aca="false">'Published format'!G358</f>
        <v/>
      </c>
    </row>
    <row r="357" customFormat="false" ht="15.75" hidden="false" customHeight="true" outlineLevel="0" collapsed="false">
      <c r="A357" s="11" t="str">
        <f aca="false">'Published format'!A359</f>
        <v/>
      </c>
      <c r="B357" s="11" t="str">
        <f aca="false">'Published format'!B359</f>
        <v/>
      </c>
      <c r="C357" s="11" t="str">
        <f aca="false">'Published format'!C359</f>
        <v/>
      </c>
      <c r="D357" s="11" t="str">
        <f aca="false">'Published format'!D359</f>
        <v/>
      </c>
      <c r="E357" s="11" t="str">
        <f aca="false">'Published format'!E359</f>
        <v/>
      </c>
      <c r="F357" s="11" t="str">
        <f aca="false">'Published format'!F359</f>
        <v/>
      </c>
      <c r="G357" s="71" t="str">
        <f aca="false">'Published format'!G359</f>
        <v/>
      </c>
    </row>
    <row r="358" customFormat="false" ht="15.75" hidden="false" customHeight="true" outlineLevel="0" collapsed="false">
      <c r="A358" s="11" t="str">
        <f aca="false">'Published format'!A360</f>
        <v/>
      </c>
      <c r="B358" s="11" t="str">
        <f aca="false">'Published format'!B360</f>
        <v/>
      </c>
      <c r="C358" s="11" t="str">
        <f aca="false">'Published format'!C360</f>
        <v/>
      </c>
      <c r="D358" s="11" t="str">
        <f aca="false">'Published format'!D360</f>
        <v/>
      </c>
      <c r="E358" s="11" t="str">
        <f aca="false">'Published format'!E360</f>
        <v/>
      </c>
      <c r="F358" s="11" t="str">
        <f aca="false">'Published format'!F360</f>
        <v/>
      </c>
      <c r="G358" s="71" t="str">
        <f aca="false">'Published format'!G360</f>
        <v/>
      </c>
    </row>
    <row r="359" customFormat="false" ht="15.75" hidden="false" customHeight="true" outlineLevel="0" collapsed="false">
      <c r="A359" s="11" t="str">
        <f aca="false">'Published format'!A361</f>
        <v/>
      </c>
      <c r="B359" s="11" t="str">
        <f aca="false">'Published format'!B361</f>
        <v/>
      </c>
      <c r="C359" s="11" t="str">
        <f aca="false">'Published format'!C361</f>
        <v/>
      </c>
      <c r="D359" s="11" t="str">
        <f aca="false">'Published format'!D361</f>
        <v/>
      </c>
      <c r="E359" s="11" t="str">
        <f aca="false">'Published format'!E361</f>
        <v/>
      </c>
      <c r="F359" s="11" t="str">
        <f aca="false">'Published format'!F361</f>
        <v/>
      </c>
      <c r="G359" s="71" t="str">
        <f aca="false">'Published format'!G361</f>
        <v/>
      </c>
    </row>
    <row r="360" customFormat="false" ht="15.75" hidden="false" customHeight="true" outlineLevel="0" collapsed="false">
      <c r="A360" s="11" t="str">
        <f aca="false">'Published format'!A362</f>
        <v/>
      </c>
      <c r="B360" s="11" t="str">
        <f aca="false">'Published format'!B362</f>
        <v/>
      </c>
      <c r="C360" s="11" t="str">
        <f aca="false">'Published format'!C362</f>
        <v/>
      </c>
      <c r="D360" s="11" t="str">
        <f aca="false">'Published format'!D362</f>
        <v/>
      </c>
      <c r="E360" s="11" t="str">
        <f aca="false">'Published format'!E362</f>
        <v/>
      </c>
      <c r="F360" s="11" t="str">
        <f aca="false">'Published format'!F362</f>
        <v/>
      </c>
      <c r="G360" s="71" t="str">
        <f aca="false">'Published format'!G362</f>
        <v/>
      </c>
    </row>
    <row r="361" customFormat="false" ht="15.75" hidden="false" customHeight="true" outlineLevel="0" collapsed="false">
      <c r="A361" s="11" t="str">
        <f aca="false">'Published format'!A363</f>
        <v/>
      </c>
      <c r="B361" s="11" t="str">
        <f aca="false">'Published format'!B363</f>
        <v/>
      </c>
      <c r="C361" s="11" t="str">
        <f aca="false">'Published format'!C363</f>
        <v/>
      </c>
      <c r="D361" s="11" t="str">
        <f aca="false">'Published format'!D363</f>
        <v/>
      </c>
      <c r="E361" s="11" t="str">
        <f aca="false">'Published format'!E363</f>
        <v/>
      </c>
      <c r="F361" s="11" t="str">
        <f aca="false">'Published format'!F363</f>
        <v/>
      </c>
      <c r="G361" s="71" t="str">
        <f aca="false">'Published format'!G363</f>
        <v/>
      </c>
    </row>
    <row r="362" customFormat="false" ht="15.75" hidden="false" customHeight="true" outlineLevel="0" collapsed="false">
      <c r="A362" s="11" t="str">
        <f aca="false">'Published format'!A364</f>
        <v/>
      </c>
      <c r="B362" s="11" t="str">
        <f aca="false">'Published format'!B364</f>
        <v/>
      </c>
      <c r="C362" s="11" t="str">
        <f aca="false">'Published format'!C364</f>
        <v/>
      </c>
      <c r="D362" s="11" t="str">
        <f aca="false">'Published format'!D364</f>
        <v/>
      </c>
      <c r="E362" s="11" t="str">
        <f aca="false">'Published format'!E364</f>
        <v/>
      </c>
      <c r="F362" s="11" t="str">
        <f aca="false">'Published format'!F364</f>
        <v/>
      </c>
      <c r="G362" s="71" t="str">
        <f aca="false">'Published format'!G364</f>
        <v/>
      </c>
    </row>
    <row r="363" customFormat="false" ht="15.75" hidden="false" customHeight="true" outlineLevel="0" collapsed="false">
      <c r="A363" s="11" t="str">
        <f aca="false">'Published format'!A365</f>
        <v/>
      </c>
      <c r="B363" s="11" t="str">
        <f aca="false">'Published format'!B365</f>
        <v/>
      </c>
      <c r="C363" s="11" t="str">
        <f aca="false">'Published format'!C365</f>
        <v/>
      </c>
      <c r="D363" s="11" t="str">
        <f aca="false">'Published format'!D365</f>
        <v/>
      </c>
      <c r="E363" s="11" t="str">
        <f aca="false">'Published format'!E365</f>
        <v/>
      </c>
      <c r="F363" s="11" t="str">
        <f aca="false">'Published format'!F365</f>
        <v/>
      </c>
      <c r="G363" s="71" t="str">
        <f aca="false">'Published format'!G365</f>
        <v/>
      </c>
    </row>
    <row r="364" customFormat="false" ht="15.75" hidden="false" customHeight="true" outlineLevel="0" collapsed="false">
      <c r="A364" s="11" t="str">
        <f aca="false">'Published format'!A366</f>
        <v/>
      </c>
      <c r="B364" s="11" t="str">
        <f aca="false">'Published format'!B366</f>
        <v/>
      </c>
      <c r="C364" s="11" t="str">
        <f aca="false">'Published format'!C366</f>
        <v/>
      </c>
      <c r="D364" s="11" t="str">
        <f aca="false">'Published format'!D366</f>
        <v/>
      </c>
      <c r="E364" s="11" t="str">
        <f aca="false">'Published format'!E366</f>
        <v/>
      </c>
      <c r="F364" s="11" t="str">
        <f aca="false">'Published format'!F366</f>
        <v/>
      </c>
      <c r="G364" s="71" t="str">
        <f aca="false">'Published format'!G366</f>
        <v/>
      </c>
    </row>
    <row r="365" customFormat="false" ht="15.75" hidden="false" customHeight="true" outlineLevel="0" collapsed="false">
      <c r="A365" s="11" t="str">
        <f aca="false">'Published format'!A367</f>
        <v/>
      </c>
      <c r="B365" s="11" t="str">
        <f aca="false">'Published format'!B367</f>
        <v/>
      </c>
      <c r="C365" s="11" t="str">
        <f aca="false">'Published format'!C367</f>
        <v/>
      </c>
      <c r="D365" s="11" t="str">
        <f aca="false">'Published format'!D367</f>
        <v/>
      </c>
      <c r="E365" s="11" t="str">
        <f aca="false">'Published format'!E367</f>
        <v/>
      </c>
      <c r="F365" s="11" t="str">
        <f aca="false">'Published format'!F367</f>
        <v/>
      </c>
      <c r="G365" s="71" t="str">
        <f aca="false">'Published format'!G367</f>
        <v/>
      </c>
    </row>
    <row r="366" customFormat="false" ht="15.75" hidden="false" customHeight="true" outlineLevel="0" collapsed="false">
      <c r="A366" s="11" t="str">
        <f aca="false">'Published format'!A368</f>
        <v/>
      </c>
      <c r="B366" s="11" t="str">
        <f aca="false">'Published format'!B368</f>
        <v/>
      </c>
      <c r="C366" s="11" t="str">
        <f aca="false">'Published format'!C368</f>
        <v/>
      </c>
      <c r="D366" s="11" t="str">
        <f aca="false">'Published format'!D368</f>
        <v/>
      </c>
      <c r="E366" s="11" t="str">
        <f aca="false">'Published format'!E368</f>
        <v/>
      </c>
      <c r="F366" s="11" t="str">
        <f aca="false">'Published format'!F368</f>
        <v/>
      </c>
      <c r="G366" s="71" t="str">
        <f aca="false">'Published format'!G368</f>
        <v/>
      </c>
    </row>
    <row r="367" customFormat="false" ht="15.75" hidden="false" customHeight="true" outlineLevel="0" collapsed="false">
      <c r="A367" s="11" t="str">
        <f aca="false">'Published format'!A369</f>
        <v/>
      </c>
      <c r="B367" s="11" t="str">
        <f aca="false">'Published format'!B369</f>
        <v/>
      </c>
      <c r="C367" s="11" t="str">
        <f aca="false">'Published format'!C369</f>
        <v/>
      </c>
      <c r="D367" s="11" t="str">
        <f aca="false">'Published format'!D369</f>
        <v/>
      </c>
      <c r="E367" s="11" t="str">
        <f aca="false">'Published format'!E369</f>
        <v/>
      </c>
      <c r="F367" s="11" t="str">
        <f aca="false">'Published format'!F369</f>
        <v/>
      </c>
      <c r="G367" s="71" t="str">
        <f aca="false">'Published format'!G369</f>
        <v/>
      </c>
    </row>
    <row r="368" customFormat="false" ht="15.75" hidden="false" customHeight="true" outlineLevel="0" collapsed="false">
      <c r="A368" s="11" t="str">
        <f aca="false">'Published format'!A370</f>
        <v/>
      </c>
      <c r="B368" s="11" t="str">
        <f aca="false">'Published format'!B370</f>
        <v/>
      </c>
      <c r="C368" s="11" t="str">
        <f aca="false">'Published format'!C370</f>
        <v/>
      </c>
      <c r="D368" s="11" t="str">
        <f aca="false">'Published format'!D370</f>
        <v/>
      </c>
      <c r="E368" s="11" t="str">
        <f aca="false">'Published format'!E370</f>
        <v/>
      </c>
      <c r="F368" s="11" t="str">
        <f aca="false">'Published format'!F370</f>
        <v/>
      </c>
      <c r="G368" s="71" t="str">
        <f aca="false">'Published format'!G370</f>
        <v/>
      </c>
    </row>
    <row r="369" customFormat="false" ht="15.75" hidden="false" customHeight="true" outlineLevel="0" collapsed="false">
      <c r="A369" s="11" t="str">
        <f aca="false">'Published format'!A371</f>
        <v/>
      </c>
      <c r="B369" s="11" t="str">
        <f aca="false">'Published format'!B371</f>
        <v/>
      </c>
      <c r="C369" s="11" t="str">
        <f aca="false">'Published format'!C371</f>
        <v/>
      </c>
      <c r="D369" s="11" t="str">
        <f aca="false">'Published format'!D371</f>
        <v/>
      </c>
      <c r="E369" s="11" t="str">
        <f aca="false">'Published format'!E371</f>
        <v/>
      </c>
      <c r="F369" s="11" t="str">
        <f aca="false">'Published format'!F371</f>
        <v/>
      </c>
      <c r="G369" s="71" t="str">
        <f aca="false">'Published format'!G371</f>
        <v/>
      </c>
    </row>
    <row r="370" customFormat="false" ht="15.75" hidden="false" customHeight="true" outlineLevel="0" collapsed="false">
      <c r="A370" s="11" t="str">
        <f aca="false">'Published format'!A372</f>
        <v/>
      </c>
      <c r="B370" s="11" t="str">
        <f aca="false">'Published format'!B372</f>
        <v/>
      </c>
      <c r="C370" s="11" t="str">
        <f aca="false">'Published format'!C372</f>
        <v/>
      </c>
      <c r="D370" s="11" t="str">
        <f aca="false">'Published format'!D372</f>
        <v/>
      </c>
      <c r="E370" s="11" t="str">
        <f aca="false">'Published format'!E372</f>
        <v/>
      </c>
      <c r="F370" s="11" t="str">
        <f aca="false">'Published format'!F372</f>
        <v/>
      </c>
      <c r="G370" s="71" t="str">
        <f aca="false">'Published format'!G372</f>
        <v/>
      </c>
    </row>
    <row r="371" customFormat="false" ht="15.75" hidden="false" customHeight="true" outlineLevel="0" collapsed="false">
      <c r="A371" s="11" t="str">
        <f aca="false">'Published format'!A373</f>
        <v/>
      </c>
      <c r="B371" s="11" t="str">
        <f aca="false">'Published format'!B373</f>
        <v/>
      </c>
      <c r="C371" s="11" t="str">
        <f aca="false">'Published format'!C373</f>
        <v/>
      </c>
      <c r="D371" s="11" t="str">
        <f aca="false">'Published format'!D373</f>
        <v/>
      </c>
      <c r="E371" s="11" t="str">
        <f aca="false">'Published format'!E373</f>
        <v/>
      </c>
      <c r="F371" s="11" t="str">
        <f aca="false">'Published format'!F373</f>
        <v/>
      </c>
      <c r="G371" s="71" t="str">
        <f aca="false">'Published format'!G373</f>
        <v/>
      </c>
    </row>
    <row r="372" customFormat="false" ht="15.75" hidden="false" customHeight="true" outlineLevel="0" collapsed="false">
      <c r="A372" s="11" t="str">
        <f aca="false">'Published format'!A374</f>
        <v/>
      </c>
      <c r="B372" s="11" t="str">
        <f aca="false">'Published format'!B374</f>
        <v/>
      </c>
      <c r="C372" s="11" t="str">
        <f aca="false">'Published format'!C374</f>
        <v/>
      </c>
      <c r="D372" s="11" t="str">
        <f aca="false">'Published format'!D374</f>
        <v/>
      </c>
      <c r="E372" s="11" t="str">
        <f aca="false">'Published format'!E374</f>
        <v/>
      </c>
      <c r="F372" s="11" t="str">
        <f aca="false">'Published format'!F374</f>
        <v/>
      </c>
      <c r="G372" s="71" t="str">
        <f aca="false">'Published format'!G374</f>
        <v/>
      </c>
    </row>
    <row r="373" customFormat="false" ht="15.75" hidden="false" customHeight="true" outlineLevel="0" collapsed="false">
      <c r="A373" s="11" t="str">
        <f aca="false">'Published format'!A375</f>
        <v/>
      </c>
      <c r="B373" s="11" t="str">
        <f aca="false">'Published format'!B375</f>
        <v/>
      </c>
      <c r="C373" s="11" t="str">
        <f aca="false">'Published format'!C375</f>
        <v/>
      </c>
      <c r="D373" s="11" t="str">
        <f aca="false">'Published format'!D375</f>
        <v/>
      </c>
      <c r="E373" s="11" t="str">
        <f aca="false">'Published format'!E375</f>
        <v/>
      </c>
      <c r="F373" s="11" t="str">
        <f aca="false">'Published format'!F375</f>
        <v/>
      </c>
      <c r="G373" s="71" t="str">
        <f aca="false">'Published format'!G375</f>
        <v/>
      </c>
    </row>
    <row r="374" customFormat="false" ht="15.75" hidden="false" customHeight="true" outlineLevel="0" collapsed="false">
      <c r="A374" s="11" t="str">
        <f aca="false">'Published format'!A376</f>
        <v/>
      </c>
      <c r="B374" s="11" t="str">
        <f aca="false">'Published format'!B376</f>
        <v/>
      </c>
      <c r="C374" s="11" t="str">
        <f aca="false">'Published format'!C376</f>
        <v/>
      </c>
      <c r="D374" s="11" t="str">
        <f aca="false">'Published format'!D376</f>
        <v/>
      </c>
      <c r="E374" s="11" t="str">
        <f aca="false">'Published format'!E376</f>
        <v/>
      </c>
      <c r="F374" s="11" t="str">
        <f aca="false">'Published format'!F376</f>
        <v/>
      </c>
      <c r="G374" s="71" t="str">
        <f aca="false">'Published format'!G376</f>
        <v/>
      </c>
    </row>
    <row r="375" customFormat="false" ht="15.75" hidden="false" customHeight="true" outlineLevel="0" collapsed="false">
      <c r="A375" s="11" t="str">
        <f aca="false">'Published format'!A377</f>
        <v/>
      </c>
      <c r="B375" s="11" t="str">
        <f aca="false">'Published format'!B377</f>
        <v/>
      </c>
      <c r="C375" s="11" t="str">
        <f aca="false">'Published format'!C377</f>
        <v/>
      </c>
      <c r="D375" s="11" t="str">
        <f aca="false">'Published format'!D377</f>
        <v/>
      </c>
      <c r="E375" s="11" t="str">
        <f aca="false">'Published format'!E377</f>
        <v/>
      </c>
      <c r="F375" s="11" t="str">
        <f aca="false">'Published format'!F377</f>
        <v/>
      </c>
      <c r="G375" s="71" t="str">
        <f aca="false">'Published format'!G377</f>
        <v/>
      </c>
    </row>
    <row r="376" customFormat="false" ht="15.75" hidden="false" customHeight="true" outlineLevel="0" collapsed="false">
      <c r="A376" s="11" t="str">
        <f aca="false">'Published format'!A378</f>
        <v/>
      </c>
      <c r="B376" s="11" t="str">
        <f aca="false">'Published format'!B378</f>
        <v/>
      </c>
      <c r="C376" s="11" t="str">
        <f aca="false">'Published format'!C378</f>
        <v/>
      </c>
      <c r="D376" s="11" t="str">
        <f aca="false">'Published format'!D378</f>
        <v/>
      </c>
      <c r="E376" s="11" t="str">
        <f aca="false">'Published format'!E378</f>
        <v/>
      </c>
      <c r="F376" s="11" t="str">
        <f aca="false">'Published format'!F378</f>
        <v/>
      </c>
      <c r="G376" s="71" t="str">
        <f aca="false">'Published format'!G378</f>
        <v/>
      </c>
    </row>
    <row r="377" customFormat="false" ht="15.75" hidden="false" customHeight="true" outlineLevel="0" collapsed="false">
      <c r="A377" s="11" t="str">
        <f aca="false">'Published format'!A379</f>
        <v/>
      </c>
      <c r="B377" s="11" t="str">
        <f aca="false">'Published format'!B379</f>
        <v/>
      </c>
      <c r="C377" s="11" t="str">
        <f aca="false">'Published format'!C379</f>
        <v/>
      </c>
      <c r="D377" s="11" t="str">
        <f aca="false">'Published format'!D379</f>
        <v/>
      </c>
      <c r="E377" s="11" t="str">
        <f aca="false">'Published format'!E379</f>
        <v/>
      </c>
      <c r="F377" s="11" t="str">
        <f aca="false">'Published format'!F379</f>
        <v/>
      </c>
      <c r="G377" s="71" t="str">
        <f aca="false">'Published format'!G379</f>
        <v/>
      </c>
    </row>
    <row r="378" customFormat="false" ht="15.75" hidden="false" customHeight="true" outlineLevel="0" collapsed="false">
      <c r="A378" s="11" t="str">
        <f aca="false">'Published format'!A380</f>
        <v/>
      </c>
      <c r="B378" s="11" t="str">
        <f aca="false">'Published format'!B380</f>
        <v/>
      </c>
      <c r="C378" s="11" t="str">
        <f aca="false">'Published format'!C380</f>
        <v/>
      </c>
      <c r="D378" s="11" t="str">
        <f aca="false">'Published format'!D380</f>
        <v/>
      </c>
      <c r="E378" s="11" t="str">
        <f aca="false">'Published format'!E380</f>
        <v/>
      </c>
      <c r="F378" s="11" t="str">
        <f aca="false">'Published format'!F380</f>
        <v/>
      </c>
      <c r="G378" s="71" t="str">
        <f aca="false">'Published format'!G380</f>
        <v/>
      </c>
    </row>
    <row r="379" customFormat="false" ht="15.75" hidden="false" customHeight="true" outlineLevel="0" collapsed="false">
      <c r="A379" s="11" t="str">
        <f aca="false">'Published format'!A381</f>
        <v/>
      </c>
      <c r="B379" s="11" t="str">
        <f aca="false">'Published format'!B381</f>
        <v/>
      </c>
      <c r="C379" s="11" t="str">
        <f aca="false">'Published format'!C381</f>
        <v/>
      </c>
      <c r="D379" s="11" t="str">
        <f aca="false">'Published format'!D381</f>
        <v/>
      </c>
      <c r="E379" s="11" t="str">
        <f aca="false">'Published format'!E381</f>
        <v/>
      </c>
      <c r="F379" s="11" t="str">
        <f aca="false">'Published format'!F381</f>
        <v/>
      </c>
      <c r="G379" s="71" t="str">
        <f aca="false">'Published format'!G381</f>
        <v/>
      </c>
    </row>
    <row r="380" customFormat="false" ht="15.75" hidden="false" customHeight="true" outlineLevel="0" collapsed="false">
      <c r="A380" s="11" t="str">
        <f aca="false">'Published format'!A382</f>
        <v/>
      </c>
      <c r="B380" s="11" t="str">
        <f aca="false">'Published format'!B382</f>
        <v/>
      </c>
      <c r="C380" s="11" t="str">
        <f aca="false">'Published format'!C382</f>
        <v/>
      </c>
      <c r="D380" s="11" t="str">
        <f aca="false">'Published format'!D382</f>
        <v/>
      </c>
      <c r="E380" s="11" t="str">
        <f aca="false">'Published format'!E382</f>
        <v/>
      </c>
      <c r="F380" s="11" t="str">
        <f aca="false">'Published format'!F382</f>
        <v/>
      </c>
      <c r="G380" s="71" t="str">
        <f aca="false">'Published format'!G382</f>
        <v/>
      </c>
    </row>
    <row r="381" customFormat="false" ht="15.75" hidden="false" customHeight="true" outlineLevel="0" collapsed="false">
      <c r="A381" s="11" t="str">
        <f aca="false">'Published format'!A383</f>
        <v/>
      </c>
      <c r="B381" s="11" t="str">
        <f aca="false">'Published format'!B383</f>
        <v/>
      </c>
      <c r="C381" s="11" t="str">
        <f aca="false">'Published format'!C383</f>
        <v/>
      </c>
      <c r="D381" s="11" t="str">
        <f aca="false">'Published format'!D383</f>
        <v/>
      </c>
      <c r="E381" s="11" t="str">
        <f aca="false">'Published format'!E383</f>
        <v/>
      </c>
      <c r="F381" s="11" t="str">
        <f aca="false">'Published format'!F383</f>
        <v/>
      </c>
      <c r="G381" s="71" t="str">
        <f aca="false">'Published format'!G383</f>
        <v/>
      </c>
    </row>
    <row r="382" customFormat="false" ht="15.75" hidden="false" customHeight="true" outlineLevel="0" collapsed="false">
      <c r="A382" s="11" t="str">
        <f aca="false">'Published format'!A384</f>
        <v/>
      </c>
      <c r="B382" s="11" t="str">
        <f aca="false">'Published format'!B384</f>
        <v/>
      </c>
      <c r="C382" s="11" t="str">
        <f aca="false">'Published format'!C384</f>
        <v/>
      </c>
      <c r="D382" s="11" t="str">
        <f aca="false">'Published format'!D384</f>
        <v/>
      </c>
      <c r="E382" s="11" t="str">
        <f aca="false">'Published format'!E384</f>
        <v/>
      </c>
      <c r="F382" s="11" t="str">
        <f aca="false">'Published format'!F384</f>
        <v/>
      </c>
      <c r="G382" s="71" t="str">
        <f aca="false">'Published format'!G384</f>
        <v/>
      </c>
    </row>
    <row r="383" customFormat="false" ht="15.75" hidden="false" customHeight="true" outlineLevel="0" collapsed="false">
      <c r="A383" s="11" t="str">
        <f aca="false">'Published format'!A385</f>
        <v/>
      </c>
      <c r="B383" s="11" t="str">
        <f aca="false">'Published format'!B385</f>
        <v/>
      </c>
      <c r="C383" s="11" t="str">
        <f aca="false">'Published format'!C385</f>
        <v/>
      </c>
      <c r="D383" s="11" t="str">
        <f aca="false">'Published format'!D385</f>
        <v/>
      </c>
      <c r="E383" s="11" t="str">
        <f aca="false">'Published format'!E385</f>
        <v/>
      </c>
      <c r="F383" s="11" t="str">
        <f aca="false">'Published format'!F385</f>
        <v/>
      </c>
      <c r="G383" s="71" t="str">
        <f aca="false">'Published format'!G385</f>
        <v/>
      </c>
    </row>
    <row r="384" customFormat="false" ht="15.75" hidden="false" customHeight="true" outlineLevel="0" collapsed="false">
      <c r="A384" s="11" t="str">
        <f aca="false">'Published format'!A386</f>
        <v/>
      </c>
      <c r="B384" s="11" t="str">
        <f aca="false">'Published format'!B386</f>
        <v/>
      </c>
      <c r="C384" s="11" t="str">
        <f aca="false">'Published format'!C386</f>
        <v/>
      </c>
      <c r="D384" s="11" t="str">
        <f aca="false">'Published format'!D386</f>
        <v/>
      </c>
      <c r="E384" s="11" t="str">
        <f aca="false">'Published format'!E386</f>
        <v/>
      </c>
      <c r="F384" s="11" t="str">
        <f aca="false">'Published format'!F386</f>
        <v/>
      </c>
      <c r="G384" s="71" t="str">
        <f aca="false">'Published format'!G386</f>
        <v/>
      </c>
    </row>
    <row r="385" customFormat="false" ht="15.75" hidden="false" customHeight="true" outlineLevel="0" collapsed="false">
      <c r="A385" s="11" t="str">
        <f aca="false">'Published format'!A387</f>
        <v/>
      </c>
      <c r="B385" s="11" t="str">
        <f aca="false">'Published format'!B387</f>
        <v/>
      </c>
      <c r="C385" s="11" t="str">
        <f aca="false">'Published format'!C387</f>
        <v/>
      </c>
      <c r="D385" s="11" t="str">
        <f aca="false">'Published format'!D387</f>
        <v/>
      </c>
      <c r="E385" s="11" t="str">
        <f aca="false">'Published format'!E387</f>
        <v/>
      </c>
      <c r="F385" s="11" t="str">
        <f aca="false">'Published format'!F387</f>
        <v/>
      </c>
      <c r="G385" s="71" t="str">
        <f aca="false">'Published format'!G387</f>
        <v/>
      </c>
    </row>
    <row r="386" customFormat="false" ht="15.75" hidden="false" customHeight="true" outlineLevel="0" collapsed="false">
      <c r="A386" s="11" t="str">
        <f aca="false">'Published format'!A388</f>
        <v/>
      </c>
      <c r="B386" s="11" t="str">
        <f aca="false">'Published format'!B388</f>
        <v/>
      </c>
      <c r="C386" s="11" t="str">
        <f aca="false">'Published format'!C388</f>
        <v/>
      </c>
      <c r="D386" s="11" t="str">
        <f aca="false">'Published format'!D388</f>
        <v/>
      </c>
      <c r="E386" s="11" t="str">
        <f aca="false">'Published format'!E388</f>
        <v/>
      </c>
      <c r="F386" s="11" t="str">
        <f aca="false">'Published format'!F388</f>
        <v/>
      </c>
      <c r="G386" s="71" t="str">
        <f aca="false">'Published format'!G388</f>
        <v/>
      </c>
    </row>
    <row r="387" customFormat="false" ht="15.75" hidden="false" customHeight="true" outlineLevel="0" collapsed="false">
      <c r="A387" s="11" t="str">
        <f aca="false">'Published format'!A389</f>
        <v/>
      </c>
      <c r="B387" s="11" t="str">
        <f aca="false">'Published format'!B389</f>
        <v/>
      </c>
      <c r="C387" s="11" t="str">
        <f aca="false">'Published format'!C389</f>
        <v/>
      </c>
      <c r="D387" s="11" t="str">
        <f aca="false">'Published format'!D389</f>
        <v/>
      </c>
      <c r="E387" s="11" t="str">
        <f aca="false">'Published format'!E389</f>
        <v/>
      </c>
      <c r="F387" s="11" t="str">
        <f aca="false">'Published format'!F389</f>
        <v/>
      </c>
      <c r="G387" s="71" t="str">
        <f aca="false">'Published format'!G389</f>
        <v/>
      </c>
    </row>
    <row r="388" customFormat="false" ht="15.75" hidden="false" customHeight="true" outlineLevel="0" collapsed="false">
      <c r="A388" s="11" t="str">
        <f aca="false">'Published format'!A390</f>
        <v/>
      </c>
      <c r="B388" s="11" t="str">
        <f aca="false">'Published format'!B390</f>
        <v/>
      </c>
      <c r="C388" s="11" t="str">
        <f aca="false">'Published format'!C390</f>
        <v/>
      </c>
      <c r="D388" s="11" t="str">
        <f aca="false">'Published format'!D390</f>
        <v/>
      </c>
      <c r="E388" s="11" t="str">
        <f aca="false">'Published format'!E390</f>
        <v/>
      </c>
      <c r="F388" s="11" t="str">
        <f aca="false">'Published format'!F390</f>
        <v/>
      </c>
      <c r="G388" s="71" t="str">
        <f aca="false">'Published format'!G390</f>
        <v/>
      </c>
    </row>
    <row r="389" customFormat="false" ht="15.75" hidden="false" customHeight="true" outlineLevel="0" collapsed="false">
      <c r="A389" s="11" t="str">
        <f aca="false">'Published format'!A391</f>
        <v/>
      </c>
      <c r="B389" s="11" t="str">
        <f aca="false">'Published format'!B391</f>
        <v/>
      </c>
      <c r="C389" s="11" t="str">
        <f aca="false">'Published format'!C391</f>
        <v/>
      </c>
      <c r="D389" s="11" t="str">
        <f aca="false">'Published format'!D391</f>
        <v/>
      </c>
      <c r="E389" s="11" t="str">
        <f aca="false">'Published format'!E391</f>
        <v/>
      </c>
      <c r="F389" s="11" t="str">
        <f aca="false">'Published format'!F391</f>
        <v/>
      </c>
      <c r="G389" s="71" t="str">
        <f aca="false">'Published format'!G391</f>
        <v/>
      </c>
    </row>
    <row r="390" customFormat="false" ht="15.75" hidden="false" customHeight="true" outlineLevel="0" collapsed="false">
      <c r="A390" s="11" t="str">
        <f aca="false">'Published format'!A392</f>
        <v/>
      </c>
      <c r="B390" s="11" t="str">
        <f aca="false">'Published format'!B392</f>
        <v/>
      </c>
      <c r="C390" s="11" t="str">
        <f aca="false">'Published format'!C392</f>
        <v/>
      </c>
      <c r="D390" s="11" t="str">
        <f aca="false">'Published format'!D392</f>
        <v/>
      </c>
      <c r="E390" s="11" t="str">
        <f aca="false">'Published format'!E392</f>
        <v/>
      </c>
      <c r="F390" s="11" t="str">
        <f aca="false">'Published format'!F392</f>
        <v/>
      </c>
      <c r="G390" s="71" t="str">
        <f aca="false">'Published format'!G392</f>
        <v/>
      </c>
    </row>
    <row r="391" customFormat="false" ht="15.75" hidden="false" customHeight="true" outlineLevel="0" collapsed="false">
      <c r="A391" s="11" t="str">
        <f aca="false">'Published format'!A393</f>
        <v/>
      </c>
      <c r="B391" s="11" t="str">
        <f aca="false">'Published format'!B393</f>
        <v/>
      </c>
      <c r="C391" s="11" t="str">
        <f aca="false">'Published format'!C393</f>
        <v/>
      </c>
      <c r="D391" s="11" t="str">
        <f aca="false">'Published format'!D393</f>
        <v/>
      </c>
      <c r="E391" s="11" t="str">
        <f aca="false">'Published format'!E393</f>
        <v/>
      </c>
      <c r="F391" s="11" t="str">
        <f aca="false">'Published format'!F393</f>
        <v/>
      </c>
      <c r="G391" s="71" t="str">
        <f aca="false">'Published format'!G393</f>
        <v/>
      </c>
    </row>
    <row r="392" customFormat="false" ht="15.75" hidden="false" customHeight="true" outlineLevel="0" collapsed="false">
      <c r="A392" s="11" t="str">
        <f aca="false">'Published format'!A394</f>
        <v/>
      </c>
      <c r="B392" s="11" t="str">
        <f aca="false">'Published format'!B394</f>
        <v/>
      </c>
      <c r="C392" s="11" t="str">
        <f aca="false">'Published format'!C394</f>
        <v/>
      </c>
      <c r="D392" s="11" t="str">
        <f aca="false">'Published format'!D394</f>
        <v/>
      </c>
      <c r="E392" s="11" t="str">
        <f aca="false">'Published format'!E394</f>
        <v/>
      </c>
      <c r="F392" s="11" t="str">
        <f aca="false">'Published format'!F394</f>
        <v/>
      </c>
      <c r="G392" s="71" t="str">
        <f aca="false">'Published format'!G394</f>
        <v/>
      </c>
    </row>
    <row r="393" customFormat="false" ht="15.75" hidden="false" customHeight="true" outlineLevel="0" collapsed="false">
      <c r="A393" s="11" t="str">
        <f aca="false">'Published format'!A395</f>
        <v/>
      </c>
      <c r="B393" s="11" t="str">
        <f aca="false">'Published format'!B395</f>
        <v/>
      </c>
      <c r="C393" s="11" t="str">
        <f aca="false">'Published format'!C395</f>
        <v/>
      </c>
      <c r="D393" s="11" t="str">
        <f aca="false">'Published format'!D395</f>
        <v/>
      </c>
      <c r="E393" s="11" t="str">
        <f aca="false">'Published format'!E395</f>
        <v/>
      </c>
      <c r="F393" s="11" t="str">
        <f aca="false">'Published format'!F395</f>
        <v/>
      </c>
      <c r="G393" s="71" t="str">
        <f aca="false">'Published format'!G395</f>
        <v/>
      </c>
    </row>
    <row r="394" customFormat="false" ht="15.75" hidden="false" customHeight="true" outlineLevel="0" collapsed="false">
      <c r="A394" s="11" t="str">
        <f aca="false">'Published format'!A396</f>
        <v/>
      </c>
      <c r="B394" s="11" t="str">
        <f aca="false">'Published format'!B396</f>
        <v/>
      </c>
      <c r="C394" s="11" t="str">
        <f aca="false">'Published format'!C396</f>
        <v/>
      </c>
      <c r="D394" s="11" t="str">
        <f aca="false">'Published format'!D396</f>
        <v/>
      </c>
      <c r="E394" s="11" t="str">
        <f aca="false">'Published format'!E396</f>
        <v/>
      </c>
      <c r="F394" s="11" t="str">
        <f aca="false">'Published format'!F396</f>
        <v/>
      </c>
      <c r="G394" s="71" t="str">
        <f aca="false">'Published format'!G396</f>
        <v/>
      </c>
    </row>
    <row r="395" customFormat="false" ht="15.75" hidden="false" customHeight="true" outlineLevel="0" collapsed="false">
      <c r="A395" s="11" t="str">
        <f aca="false">'Published format'!A397</f>
        <v/>
      </c>
      <c r="B395" s="11" t="str">
        <f aca="false">'Published format'!B397</f>
        <v/>
      </c>
      <c r="C395" s="11" t="str">
        <f aca="false">'Published format'!C397</f>
        <v/>
      </c>
      <c r="D395" s="11" t="str">
        <f aca="false">'Published format'!D397</f>
        <v/>
      </c>
      <c r="E395" s="11" t="str">
        <f aca="false">'Published format'!E397</f>
        <v/>
      </c>
      <c r="F395" s="11" t="str">
        <f aca="false">'Published format'!F397</f>
        <v/>
      </c>
      <c r="G395" s="71" t="str">
        <f aca="false">'Published format'!G397</f>
        <v/>
      </c>
    </row>
    <row r="396" customFormat="false" ht="15.75" hidden="false" customHeight="true" outlineLevel="0" collapsed="false">
      <c r="A396" s="11" t="str">
        <f aca="false">'Published format'!A398</f>
        <v/>
      </c>
      <c r="B396" s="11" t="str">
        <f aca="false">'Published format'!B398</f>
        <v/>
      </c>
      <c r="C396" s="11" t="str">
        <f aca="false">'Published format'!C398</f>
        <v/>
      </c>
      <c r="D396" s="11" t="str">
        <f aca="false">'Published format'!D398</f>
        <v/>
      </c>
      <c r="E396" s="11" t="str">
        <f aca="false">'Published format'!E398</f>
        <v/>
      </c>
      <c r="F396" s="11" t="str">
        <f aca="false">'Published format'!F398</f>
        <v/>
      </c>
      <c r="G396" s="71" t="str">
        <f aca="false">'Published format'!G398</f>
        <v/>
      </c>
    </row>
    <row r="397" customFormat="false" ht="15.75" hidden="false" customHeight="true" outlineLevel="0" collapsed="false">
      <c r="A397" s="11" t="str">
        <f aca="false">'Published format'!A399</f>
        <v/>
      </c>
      <c r="B397" s="11" t="str">
        <f aca="false">'Published format'!B399</f>
        <v/>
      </c>
      <c r="C397" s="11" t="str">
        <f aca="false">'Published format'!C399</f>
        <v/>
      </c>
      <c r="D397" s="11" t="str">
        <f aca="false">'Published format'!D399</f>
        <v/>
      </c>
      <c r="E397" s="11" t="str">
        <f aca="false">'Published format'!E399</f>
        <v/>
      </c>
      <c r="F397" s="11" t="str">
        <f aca="false">'Published format'!F399</f>
        <v/>
      </c>
      <c r="G397" s="71" t="str">
        <f aca="false">'Published format'!G399</f>
        <v/>
      </c>
    </row>
    <row r="398" customFormat="false" ht="15.75" hidden="false" customHeight="true" outlineLevel="0" collapsed="false">
      <c r="A398" s="11" t="str">
        <f aca="false">'Published format'!A400</f>
        <v/>
      </c>
      <c r="B398" s="11" t="str">
        <f aca="false">'Published format'!B400</f>
        <v/>
      </c>
      <c r="C398" s="11" t="str">
        <f aca="false">'Published format'!C400</f>
        <v/>
      </c>
      <c r="D398" s="11" t="str">
        <f aca="false">'Published format'!D400</f>
        <v/>
      </c>
      <c r="E398" s="11" t="str">
        <f aca="false">'Published format'!E400</f>
        <v/>
      </c>
      <c r="F398" s="11" t="str">
        <f aca="false">'Published format'!F400</f>
        <v/>
      </c>
      <c r="G398" s="71" t="str">
        <f aca="false">'Published format'!G400</f>
        <v/>
      </c>
    </row>
    <row r="399" customFormat="false" ht="15.75" hidden="false" customHeight="true" outlineLevel="0" collapsed="false">
      <c r="A399" s="11" t="str">
        <f aca="false">'Published format'!A401</f>
        <v/>
      </c>
      <c r="B399" s="11" t="str">
        <f aca="false">'Published format'!B401</f>
        <v/>
      </c>
      <c r="C399" s="11" t="str">
        <f aca="false">'Published format'!C401</f>
        <v/>
      </c>
      <c r="D399" s="11" t="str">
        <f aca="false">'Published format'!D401</f>
        <v/>
      </c>
      <c r="E399" s="11" t="str">
        <f aca="false">'Published format'!E401</f>
        <v/>
      </c>
      <c r="F399" s="11" t="str">
        <f aca="false">'Published format'!F401</f>
        <v/>
      </c>
      <c r="G399" s="71" t="str">
        <f aca="false">'Published format'!G401</f>
        <v/>
      </c>
    </row>
    <row r="400" customFormat="false" ht="15.75" hidden="false" customHeight="true" outlineLevel="0" collapsed="false">
      <c r="A400" s="11" t="str">
        <f aca="false">'Published format'!A402</f>
        <v/>
      </c>
      <c r="B400" s="11" t="str">
        <f aca="false">'Published format'!B402</f>
        <v/>
      </c>
      <c r="C400" s="11" t="str">
        <f aca="false">'Published format'!C402</f>
        <v/>
      </c>
      <c r="D400" s="11" t="str">
        <f aca="false">'Published format'!D402</f>
        <v/>
      </c>
      <c r="E400" s="11" t="str">
        <f aca="false">'Published format'!E402</f>
        <v/>
      </c>
      <c r="F400" s="11" t="str">
        <f aca="false">'Published format'!F402</f>
        <v/>
      </c>
      <c r="G400" s="71" t="str">
        <f aca="false">'Published format'!G402</f>
        <v/>
      </c>
    </row>
    <row r="401" customFormat="false" ht="15.75" hidden="false" customHeight="true" outlineLevel="0" collapsed="false">
      <c r="A401" s="11" t="str">
        <f aca="false">'Published format'!A403</f>
        <v/>
      </c>
      <c r="B401" s="11" t="str">
        <f aca="false">'Published format'!B403</f>
        <v/>
      </c>
      <c r="C401" s="11" t="str">
        <f aca="false">'Published format'!C403</f>
        <v/>
      </c>
      <c r="D401" s="11" t="str">
        <f aca="false">'Published format'!D403</f>
        <v/>
      </c>
      <c r="E401" s="11" t="str">
        <f aca="false">'Published format'!E403</f>
        <v/>
      </c>
      <c r="F401" s="11" t="str">
        <f aca="false">'Published format'!F403</f>
        <v/>
      </c>
      <c r="G401" s="71" t="str">
        <f aca="false">'Published format'!G403</f>
        <v/>
      </c>
    </row>
    <row r="402" customFormat="false" ht="15.75" hidden="false" customHeight="true" outlineLevel="0" collapsed="false">
      <c r="A402" s="11" t="str">
        <f aca="false">'Published format'!A404</f>
        <v/>
      </c>
      <c r="B402" s="11" t="str">
        <f aca="false">'Published format'!B404</f>
        <v/>
      </c>
      <c r="C402" s="11" t="str">
        <f aca="false">'Published format'!C404</f>
        <v/>
      </c>
      <c r="D402" s="11" t="str">
        <f aca="false">'Published format'!D404</f>
        <v/>
      </c>
      <c r="E402" s="11" t="str">
        <f aca="false">'Published format'!E404</f>
        <v/>
      </c>
      <c r="F402" s="11" t="str">
        <f aca="false">'Published format'!F404</f>
        <v/>
      </c>
      <c r="G402" s="71" t="str">
        <f aca="false">'Published format'!G404</f>
        <v/>
      </c>
    </row>
    <row r="403" customFormat="false" ht="15.75" hidden="false" customHeight="true" outlineLevel="0" collapsed="false">
      <c r="A403" s="11" t="str">
        <f aca="false">'Published format'!A405</f>
        <v/>
      </c>
      <c r="B403" s="11" t="str">
        <f aca="false">'Published format'!B405</f>
        <v/>
      </c>
      <c r="C403" s="11" t="str">
        <f aca="false">'Published format'!C405</f>
        <v/>
      </c>
      <c r="D403" s="11" t="str">
        <f aca="false">'Published format'!D405</f>
        <v/>
      </c>
      <c r="E403" s="11" t="str">
        <f aca="false">'Published format'!E405</f>
        <v/>
      </c>
      <c r="F403" s="11" t="str">
        <f aca="false">'Published format'!F405</f>
        <v/>
      </c>
      <c r="G403" s="71" t="str">
        <f aca="false">'Published format'!G405</f>
        <v/>
      </c>
    </row>
    <row r="404" customFormat="false" ht="15.75" hidden="false" customHeight="true" outlineLevel="0" collapsed="false">
      <c r="A404" s="11" t="str">
        <f aca="false">'Published format'!A406</f>
        <v/>
      </c>
      <c r="B404" s="11" t="str">
        <f aca="false">'Published format'!B406</f>
        <v/>
      </c>
      <c r="C404" s="11" t="str">
        <f aca="false">'Published format'!C406</f>
        <v/>
      </c>
      <c r="D404" s="11" t="str">
        <f aca="false">'Published format'!D406</f>
        <v/>
      </c>
      <c r="E404" s="11" t="str">
        <f aca="false">'Published format'!E406</f>
        <v/>
      </c>
      <c r="F404" s="11" t="str">
        <f aca="false">'Published format'!F406</f>
        <v/>
      </c>
      <c r="G404" s="71" t="str">
        <f aca="false">'Published format'!G406</f>
        <v/>
      </c>
    </row>
    <row r="405" customFormat="false" ht="15.75" hidden="false" customHeight="true" outlineLevel="0" collapsed="false">
      <c r="A405" s="11" t="str">
        <f aca="false">'Published format'!A407</f>
        <v/>
      </c>
      <c r="B405" s="11" t="str">
        <f aca="false">'Published format'!B407</f>
        <v/>
      </c>
      <c r="C405" s="11" t="str">
        <f aca="false">'Published format'!C407</f>
        <v/>
      </c>
      <c r="D405" s="11" t="str">
        <f aca="false">'Published format'!D407</f>
        <v/>
      </c>
      <c r="E405" s="11" t="str">
        <f aca="false">'Published format'!E407</f>
        <v/>
      </c>
      <c r="F405" s="11" t="str">
        <f aca="false">'Published format'!F407</f>
        <v/>
      </c>
      <c r="G405" s="71" t="str">
        <f aca="false">'Published format'!G407</f>
        <v/>
      </c>
    </row>
    <row r="406" customFormat="false" ht="15.75" hidden="false" customHeight="true" outlineLevel="0" collapsed="false">
      <c r="A406" s="11" t="str">
        <f aca="false">'Published format'!A408</f>
        <v/>
      </c>
      <c r="B406" s="11" t="str">
        <f aca="false">'Published format'!B408</f>
        <v/>
      </c>
      <c r="C406" s="11" t="str">
        <f aca="false">'Published format'!C408</f>
        <v/>
      </c>
      <c r="D406" s="11" t="str">
        <f aca="false">'Published format'!D408</f>
        <v/>
      </c>
      <c r="E406" s="11" t="str">
        <f aca="false">'Published format'!E408</f>
        <v/>
      </c>
      <c r="F406" s="11" t="str">
        <f aca="false">'Published format'!F408</f>
        <v/>
      </c>
      <c r="G406" s="71" t="str">
        <f aca="false">'Published format'!G408</f>
        <v/>
      </c>
    </row>
    <row r="407" customFormat="false" ht="15.75" hidden="false" customHeight="true" outlineLevel="0" collapsed="false">
      <c r="A407" s="11" t="str">
        <f aca="false">'Published format'!A409</f>
        <v/>
      </c>
      <c r="B407" s="11" t="str">
        <f aca="false">'Published format'!B409</f>
        <v/>
      </c>
      <c r="C407" s="11" t="str">
        <f aca="false">'Published format'!C409</f>
        <v/>
      </c>
      <c r="D407" s="11" t="str">
        <f aca="false">'Published format'!D409</f>
        <v/>
      </c>
      <c r="E407" s="11" t="str">
        <f aca="false">'Published format'!E409</f>
        <v/>
      </c>
      <c r="F407" s="11" t="str">
        <f aca="false">'Published format'!F409</f>
        <v/>
      </c>
      <c r="G407" s="71" t="str">
        <f aca="false">'Published format'!G409</f>
        <v/>
      </c>
    </row>
    <row r="408" customFormat="false" ht="15.75" hidden="false" customHeight="true" outlineLevel="0" collapsed="false">
      <c r="A408" s="11" t="str">
        <f aca="false">'Published format'!A410</f>
        <v/>
      </c>
      <c r="B408" s="11" t="str">
        <f aca="false">'Published format'!B410</f>
        <v/>
      </c>
      <c r="C408" s="11" t="str">
        <f aca="false">'Published format'!C410</f>
        <v/>
      </c>
      <c r="D408" s="11" t="str">
        <f aca="false">'Published format'!D410</f>
        <v/>
      </c>
      <c r="E408" s="11" t="str">
        <f aca="false">'Published format'!E410</f>
        <v/>
      </c>
      <c r="F408" s="11" t="str">
        <f aca="false">'Published format'!F410</f>
        <v/>
      </c>
      <c r="G408" s="71" t="str">
        <f aca="false">'Published format'!G410</f>
        <v/>
      </c>
    </row>
    <row r="409" customFormat="false" ht="15.75" hidden="false" customHeight="true" outlineLevel="0" collapsed="false">
      <c r="A409" s="11" t="str">
        <f aca="false">'Published format'!A411</f>
        <v/>
      </c>
      <c r="B409" s="11" t="str">
        <f aca="false">'Published format'!B411</f>
        <v/>
      </c>
      <c r="C409" s="11" t="str">
        <f aca="false">'Published format'!C411</f>
        <v/>
      </c>
      <c r="D409" s="11" t="str">
        <f aca="false">'Published format'!D411</f>
        <v/>
      </c>
      <c r="E409" s="11" t="str">
        <f aca="false">'Published format'!E411</f>
        <v/>
      </c>
      <c r="F409" s="11" t="str">
        <f aca="false">'Published format'!F411</f>
        <v/>
      </c>
      <c r="G409" s="71" t="str">
        <f aca="false">'Published format'!G411</f>
        <v/>
      </c>
    </row>
    <row r="410" customFormat="false" ht="15.75" hidden="false" customHeight="true" outlineLevel="0" collapsed="false">
      <c r="A410" s="11" t="str">
        <f aca="false">'Published format'!A412</f>
        <v/>
      </c>
      <c r="B410" s="11" t="str">
        <f aca="false">'Published format'!B412</f>
        <v/>
      </c>
      <c r="C410" s="11" t="str">
        <f aca="false">'Published format'!C412</f>
        <v/>
      </c>
      <c r="D410" s="11" t="str">
        <f aca="false">'Published format'!D412</f>
        <v/>
      </c>
      <c r="E410" s="11" t="str">
        <f aca="false">'Published format'!E412</f>
        <v/>
      </c>
      <c r="F410" s="11" t="str">
        <f aca="false">'Published format'!F412</f>
        <v/>
      </c>
      <c r="G410" s="71" t="str">
        <f aca="false">'Published format'!G412</f>
        <v/>
      </c>
    </row>
    <row r="411" customFormat="false" ht="15.75" hidden="false" customHeight="true" outlineLevel="0" collapsed="false">
      <c r="A411" s="11" t="str">
        <f aca="false">'Published format'!A413</f>
        <v/>
      </c>
      <c r="B411" s="11" t="str">
        <f aca="false">'Published format'!B413</f>
        <v/>
      </c>
      <c r="C411" s="11" t="str">
        <f aca="false">'Published format'!C413</f>
        <v/>
      </c>
      <c r="D411" s="11" t="str">
        <f aca="false">'Published format'!D413</f>
        <v/>
      </c>
      <c r="E411" s="11" t="str">
        <f aca="false">'Published format'!E413</f>
        <v/>
      </c>
      <c r="F411" s="11" t="str">
        <f aca="false">'Published format'!F413</f>
        <v/>
      </c>
      <c r="G411" s="71" t="str">
        <f aca="false">'Published format'!G413</f>
        <v/>
      </c>
    </row>
    <row r="412" customFormat="false" ht="15.75" hidden="false" customHeight="true" outlineLevel="0" collapsed="false">
      <c r="A412" s="11" t="str">
        <f aca="false">'Published format'!A414</f>
        <v/>
      </c>
      <c r="B412" s="11" t="str">
        <f aca="false">'Published format'!B414</f>
        <v/>
      </c>
      <c r="C412" s="11" t="str">
        <f aca="false">'Published format'!C414</f>
        <v/>
      </c>
      <c r="D412" s="11" t="str">
        <f aca="false">'Published format'!D414</f>
        <v/>
      </c>
      <c r="E412" s="11" t="str">
        <f aca="false">'Published format'!E414</f>
        <v/>
      </c>
      <c r="F412" s="11" t="str">
        <f aca="false">'Published format'!F414</f>
        <v/>
      </c>
      <c r="G412" s="71" t="str">
        <f aca="false">'Published format'!G414</f>
        <v/>
      </c>
    </row>
    <row r="413" customFormat="false" ht="15.75" hidden="false" customHeight="true" outlineLevel="0" collapsed="false">
      <c r="A413" s="11" t="str">
        <f aca="false">'Published format'!A415</f>
        <v/>
      </c>
      <c r="B413" s="11" t="str">
        <f aca="false">'Published format'!B415</f>
        <v/>
      </c>
      <c r="C413" s="11" t="str">
        <f aca="false">'Published format'!C415</f>
        <v/>
      </c>
      <c r="D413" s="11" t="str">
        <f aca="false">'Published format'!D415</f>
        <v/>
      </c>
      <c r="E413" s="11" t="str">
        <f aca="false">'Published format'!E415</f>
        <v/>
      </c>
      <c r="F413" s="11" t="str">
        <f aca="false">'Published format'!F415</f>
        <v/>
      </c>
      <c r="G413" s="71" t="str">
        <f aca="false">'Published format'!G415</f>
        <v/>
      </c>
    </row>
    <row r="414" customFormat="false" ht="15.75" hidden="false" customHeight="true" outlineLevel="0" collapsed="false">
      <c r="A414" s="11" t="str">
        <f aca="false">'Published format'!A416</f>
        <v/>
      </c>
      <c r="B414" s="11" t="str">
        <f aca="false">'Published format'!B416</f>
        <v/>
      </c>
      <c r="C414" s="11" t="str">
        <f aca="false">'Published format'!C416</f>
        <v/>
      </c>
      <c r="D414" s="11" t="str">
        <f aca="false">'Published format'!D416</f>
        <v/>
      </c>
      <c r="E414" s="11" t="str">
        <f aca="false">'Published format'!E416</f>
        <v/>
      </c>
      <c r="F414" s="11" t="str">
        <f aca="false">'Published format'!F416</f>
        <v/>
      </c>
      <c r="G414" s="71" t="str">
        <f aca="false">'Published format'!G416</f>
        <v/>
      </c>
    </row>
    <row r="415" customFormat="false" ht="15.75" hidden="false" customHeight="true" outlineLevel="0" collapsed="false">
      <c r="A415" s="11" t="str">
        <f aca="false">'Published format'!A417</f>
        <v/>
      </c>
      <c r="B415" s="11" t="str">
        <f aca="false">'Published format'!B417</f>
        <v/>
      </c>
      <c r="C415" s="11" t="str">
        <f aca="false">'Published format'!C417</f>
        <v/>
      </c>
      <c r="D415" s="11" t="str">
        <f aca="false">'Published format'!D417</f>
        <v/>
      </c>
      <c r="E415" s="11" t="str">
        <f aca="false">'Published format'!E417</f>
        <v/>
      </c>
      <c r="F415" s="11" t="str">
        <f aca="false">'Published format'!F417</f>
        <v/>
      </c>
      <c r="G415" s="71" t="str">
        <f aca="false">'Published format'!G417</f>
        <v/>
      </c>
    </row>
    <row r="416" customFormat="false" ht="15.75" hidden="false" customHeight="true" outlineLevel="0" collapsed="false">
      <c r="A416" s="11" t="str">
        <f aca="false">'Published format'!A418</f>
        <v/>
      </c>
      <c r="B416" s="11" t="str">
        <f aca="false">'Published format'!B418</f>
        <v/>
      </c>
      <c r="C416" s="11" t="str">
        <f aca="false">'Published format'!C418</f>
        <v/>
      </c>
      <c r="D416" s="11" t="str">
        <f aca="false">'Published format'!D418</f>
        <v/>
      </c>
      <c r="E416" s="11" t="str">
        <f aca="false">'Published format'!E418</f>
        <v/>
      </c>
      <c r="F416" s="11" t="str">
        <f aca="false">'Published format'!F418</f>
        <v/>
      </c>
      <c r="G416" s="71" t="str">
        <f aca="false">'Published format'!G418</f>
        <v/>
      </c>
    </row>
    <row r="417" customFormat="false" ht="15.75" hidden="false" customHeight="true" outlineLevel="0" collapsed="false">
      <c r="A417" s="11" t="str">
        <f aca="false">'Published format'!A419</f>
        <v/>
      </c>
      <c r="B417" s="11" t="str">
        <f aca="false">'Published format'!B419</f>
        <v/>
      </c>
      <c r="C417" s="11" t="str">
        <f aca="false">'Published format'!C419</f>
        <v/>
      </c>
      <c r="D417" s="11" t="str">
        <f aca="false">'Published format'!D419</f>
        <v/>
      </c>
      <c r="E417" s="11" t="str">
        <f aca="false">'Published format'!E419</f>
        <v/>
      </c>
      <c r="F417" s="11" t="str">
        <f aca="false">'Published format'!F419</f>
        <v/>
      </c>
      <c r="G417" s="71" t="str">
        <f aca="false">'Published format'!G419</f>
        <v/>
      </c>
    </row>
    <row r="418" customFormat="false" ht="15.75" hidden="false" customHeight="true" outlineLevel="0" collapsed="false">
      <c r="A418" s="11" t="str">
        <f aca="false">'Published format'!A420</f>
        <v/>
      </c>
      <c r="B418" s="11" t="str">
        <f aca="false">'Published format'!B420</f>
        <v/>
      </c>
      <c r="C418" s="11" t="str">
        <f aca="false">'Published format'!C420</f>
        <v/>
      </c>
      <c r="D418" s="11" t="str">
        <f aca="false">'Published format'!D420</f>
        <v/>
      </c>
      <c r="E418" s="11" t="str">
        <f aca="false">'Published format'!E420</f>
        <v/>
      </c>
      <c r="F418" s="11" t="str">
        <f aca="false">'Published format'!F420</f>
        <v/>
      </c>
      <c r="G418" s="71" t="str">
        <f aca="false">'Published format'!G420</f>
        <v/>
      </c>
    </row>
    <row r="419" customFormat="false" ht="15.75" hidden="false" customHeight="true" outlineLevel="0" collapsed="false">
      <c r="A419" s="11" t="str">
        <f aca="false">'Published format'!A421</f>
        <v/>
      </c>
      <c r="B419" s="11" t="str">
        <f aca="false">'Published format'!B421</f>
        <v/>
      </c>
      <c r="C419" s="11" t="str">
        <f aca="false">'Published format'!C421</f>
        <v/>
      </c>
      <c r="D419" s="11" t="str">
        <f aca="false">'Published format'!D421</f>
        <v/>
      </c>
      <c r="E419" s="11" t="str">
        <f aca="false">'Published format'!E421</f>
        <v/>
      </c>
      <c r="F419" s="11" t="str">
        <f aca="false">'Published format'!F421</f>
        <v/>
      </c>
      <c r="G419" s="71" t="str">
        <f aca="false">'Published format'!G421</f>
        <v/>
      </c>
    </row>
    <row r="420" customFormat="false" ht="15.75" hidden="false" customHeight="true" outlineLevel="0" collapsed="false">
      <c r="A420" s="11" t="str">
        <f aca="false">'Published format'!A422</f>
        <v/>
      </c>
      <c r="B420" s="11" t="str">
        <f aca="false">'Published format'!B422</f>
        <v/>
      </c>
      <c r="C420" s="11" t="str">
        <f aca="false">'Published format'!C422</f>
        <v/>
      </c>
      <c r="D420" s="11" t="str">
        <f aca="false">'Published format'!D422</f>
        <v/>
      </c>
      <c r="E420" s="11" t="str">
        <f aca="false">'Published format'!E422</f>
        <v/>
      </c>
      <c r="F420" s="11" t="str">
        <f aca="false">'Published format'!F422</f>
        <v/>
      </c>
      <c r="G420" s="71" t="str">
        <f aca="false">'Published format'!G422</f>
        <v/>
      </c>
    </row>
    <row r="421" customFormat="false" ht="15.75" hidden="false" customHeight="true" outlineLevel="0" collapsed="false">
      <c r="A421" s="11" t="str">
        <f aca="false">'Published format'!A423</f>
        <v/>
      </c>
      <c r="B421" s="11" t="str">
        <f aca="false">'Published format'!B423</f>
        <v/>
      </c>
      <c r="C421" s="11" t="str">
        <f aca="false">'Published format'!C423</f>
        <v/>
      </c>
      <c r="D421" s="11" t="str">
        <f aca="false">'Published format'!D423</f>
        <v/>
      </c>
      <c r="E421" s="11" t="str">
        <f aca="false">'Published format'!E423</f>
        <v/>
      </c>
      <c r="F421" s="11" t="str">
        <f aca="false">'Published format'!F423</f>
        <v/>
      </c>
      <c r="G421" s="71" t="str">
        <f aca="false">'Published format'!G423</f>
        <v/>
      </c>
    </row>
    <row r="422" customFormat="false" ht="15.75" hidden="false" customHeight="true" outlineLevel="0" collapsed="false">
      <c r="A422" s="11" t="str">
        <f aca="false">'Published format'!A424</f>
        <v/>
      </c>
      <c r="B422" s="11" t="str">
        <f aca="false">'Published format'!B424</f>
        <v/>
      </c>
      <c r="C422" s="11" t="str">
        <f aca="false">'Published format'!C424</f>
        <v/>
      </c>
      <c r="D422" s="11" t="str">
        <f aca="false">'Published format'!D424</f>
        <v/>
      </c>
      <c r="E422" s="11" t="str">
        <f aca="false">'Published format'!E424</f>
        <v/>
      </c>
      <c r="F422" s="11" t="str">
        <f aca="false">'Published format'!F424</f>
        <v/>
      </c>
      <c r="G422" s="71" t="str">
        <f aca="false">'Published format'!G424</f>
        <v/>
      </c>
    </row>
    <row r="423" customFormat="false" ht="15.75" hidden="false" customHeight="true" outlineLevel="0" collapsed="false">
      <c r="A423" s="11" t="str">
        <f aca="false">'Published format'!A425</f>
        <v/>
      </c>
      <c r="B423" s="11" t="str">
        <f aca="false">'Published format'!B425</f>
        <v/>
      </c>
      <c r="C423" s="11" t="str">
        <f aca="false">'Published format'!C425</f>
        <v/>
      </c>
      <c r="D423" s="11" t="str">
        <f aca="false">'Published format'!D425</f>
        <v/>
      </c>
      <c r="E423" s="11" t="str">
        <f aca="false">'Published format'!E425</f>
        <v/>
      </c>
      <c r="F423" s="11" t="str">
        <f aca="false">'Published format'!F425</f>
        <v/>
      </c>
      <c r="G423" s="71" t="str">
        <f aca="false">'Published format'!G425</f>
        <v/>
      </c>
    </row>
    <row r="424" customFormat="false" ht="15.75" hidden="false" customHeight="true" outlineLevel="0" collapsed="false">
      <c r="A424" s="11" t="str">
        <f aca="false">'Published format'!A426</f>
        <v/>
      </c>
      <c r="B424" s="11" t="str">
        <f aca="false">'Published format'!B426</f>
        <v/>
      </c>
      <c r="C424" s="11" t="str">
        <f aca="false">'Published format'!C426</f>
        <v/>
      </c>
      <c r="D424" s="11" t="str">
        <f aca="false">'Published format'!D426</f>
        <v/>
      </c>
      <c r="E424" s="11" t="str">
        <f aca="false">'Published format'!E426</f>
        <v/>
      </c>
      <c r="F424" s="11" t="str">
        <f aca="false">'Published format'!F426</f>
        <v/>
      </c>
      <c r="G424" s="71" t="str">
        <f aca="false">'Published format'!G426</f>
        <v/>
      </c>
    </row>
    <row r="425" customFormat="false" ht="15.75" hidden="false" customHeight="true" outlineLevel="0" collapsed="false">
      <c r="A425" s="11" t="str">
        <f aca="false">'Published format'!A427</f>
        <v/>
      </c>
      <c r="B425" s="11" t="str">
        <f aca="false">'Published format'!B427</f>
        <v/>
      </c>
      <c r="C425" s="11" t="str">
        <f aca="false">'Published format'!C427</f>
        <v/>
      </c>
      <c r="D425" s="11" t="str">
        <f aca="false">'Published format'!D427</f>
        <v/>
      </c>
      <c r="E425" s="11" t="str">
        <f aca="false">'Published format'!E427</f>
        <v/>
      </c>
      <c r="F425" s="11" t="str">
        <f aca="false">'Published format'!F427</f>
        <v/>
      </c>
      <c r="G425" s="71" t="str">
        <f aca="false">'Published format'!G427</f>
        <v/>
      </c>
    </row>
    <row r="426" customFormat="false" ht="15.75" hidden="false" customHeight="true" outlineLevel="0" collapsed="false">
      <c r="A426" s="11" t="str">
        <f aca="false">'Published format'!A428</f>
        <v/>
      </c>
      <c r="B426" s="11" t="str">
        <f aca="false">'Published format'!B428</f>
        <v/>
      </c>
      <c r="C426" s="11" t="str">
        <f aca="false">'Published format'!C428</f>
        <v/>
      </c>
      <c r="D426" s="11" t="str">
        <f aca="false">'Published format'!D428</f>
        <v/>
      </c>
      <c r="E426" s="11" t="str">
        <f aca="false">'Published format'!E428</f>
        <v/>
      </c>
      <c r="F426" s="11" t="str">
        <f aca="false">'Published format'!F428</f>
        <v/>
      </c>
      <c r="G426" s="71" t="str">
        <f aca="false">'Published format'!G428</f>
        <v/>
      </c>
    </row>
    <row r="427" customFormat="false" ht="15.75" hidden="false" customHeight="true" outlineLevel="0" collapsed="false">
      <c r="A427" s="11" t="str">
        <f aca="false">'Published format'!A429</f>
        <v/>
      </c>
      <c r="B427" s="11" t="str">
        <f aca="false">'Published format'!B429</f>
        <v/>
      </c>
      <c r="C427" s="11" t="str">
        <f aca="false">'Published format'!C429</f>
        <v/>
      </c>
      <c r="D427" s="11" t="str">
        <f aca="false">'Published format'!D429</f>
        <v/>
      </c>
      <c r="E427" s="11" t="str">
        <f aca="false">'Published format'!E429</f>
        <v/>
      </c>
      <c r="F427" s="11" t="str">
        <f aca="false">'Published format'!F429</f>
        <v/>
      </c>
      <c r="G427" s="71" t="str">
        <f aca="false">'Published format'!G429</f>
        <v/>
      </c>
    </row>
    <row r="428" customFormat="false" ht="15.75" hidden="false" customHeight="true" outlineLevel="0" collapsed="false">
      <c r="A428" s="11" t="str">
        <f aca="false">'Published format'!A430</f>
        <v/>
      </c>
      <c r="B428" s="11" t="str">
        <f aca="false">'Published format'!B430</f>
        <v/>
      </c>
      <c r="C428" s="11" t="str">
        <f aca="false">'Published format'!C430</f>
        <v/>
      </c>
      <c r="D428" s="11" t="str">
        <f aca="false">'Published format'!D430</f>
        <v/>
      </c>
      <c r="E428" s="11" t="str">
        <f aca="false">'Published format'!E430</f>
        <v/>
      </c>
      <c r="F428" s="11" t="str">
        <f aca="false">'Published format'!F430</f>
        <v/>
      </c>
      <c r="G428" s="71" t="str">
        <f aca="false">'Published format'!G430</f>
        <v/>
      </c>
    </row>
    <row r="429" customFormat="false" ht="15.75" hidden="false" customHeight="true" outlineLevel="0" collapsed="false">
      <c r="A429" s="11" t="str">
        <f aca="false">'Published format'!A431</f>
        <v/>
      </c>
      <c r="B429" s="11" t="str">
        <f aca="false">'Published format'!B431</f>
        <v/>
      </c>
      <c r="C429" s="11" t="str">
        <f aca="false">'Published format'!C431</f>
        <v/>
      </c>
      <c r="D429" s="11" t="str">
        <f aca="false">'Published format'!D431</f>
        <v/>
      </c>
      <c r="E429" s="11" t="str">
        <f aca="false">'Published format'!E431</f>
        <v/>
      </c>
      <c r="F429" s="11" t="str">
        <f aca="false">'Published format'!F431</f>
        <v/>
      </c>
      <c r="G429" s="71" t="str">
        <f aca="false">'Published format'!G431</f>
        <v/>
      </c>
    </row>
    <row r="430" customFormat="false" ht="15.75" hidden="false" customHeight="true" outlineLevel="0" collapsed="false">
      <c r="A430" s="11" t="str">
        <f aca="false">'Published format'!A432</f>
        <v/>
      </c>
      <c r="B430" s="11" t="str">
        <f aca="false">'Published format'!B432</f>
        <v/>
      </c>
      <c r="C430" s="11" t="str">
        <f aca="false">'Published format'!C432</f>
        <v/>
      </c>
      <c r="D430" s="11" t="str">
        <f aca="false">'Published format'!D432</f>
        <v/>
      </c>
      <c r="E430" s="11" t="str">
        <f aca="false">'Published format'!E432</f>
        <v/>
      </c>
      <c r="F430" s="11" t="str">
        <f aca="false">'Published format'!F432</f>
        <v/>
      </c>
      <c r="G430" s="71" t="str">
        <f aca="false">'Published format'!G432</f>
        <v/>
      </c>
    </row>
    <row r="431" customFormat="false" ht="15.75" hidden="false" customHeight="true" outlineLevel="0" collapsed="false">
      <c r="A431" s="11" t="str">
        <f aca="false">'Published format'!A433</f>
        <v/>
      </c>
      <c r="B431" s="11" t="str">
        <f aca="false">'Published format'!B433</f>
        <v/>
      </c>
      <c r="C431" s="11" t="str">
        <f aca="false">'Published format'!C433</f>
        <v/>
      </c>
      <c r="D431" s="11" t="str">
        <f aca="false">'Published format'!D433</f>
        <v/>
      </c>
      <c r="E431" s="11" t="str">
        <f aca="false">'Published format'!E433</f>
        <v/>
      </c>
      <c r="F431" s="11" t="str">
        <f aca="false">'Published format'!F433</f>
        <v/>
      </c>
      <c r="G431" s="71" t="str">
        <f aca="false">'Published format'!G433</f>
        <v/>
      </c>
    </row>
    <row r="432" customFormat="false" ht="15.75" hidden="false" customHeight="true" outlineLevel="0" collapsed="false">
      <c r="A432" s="11" t="str">
        <f aca="false">'Published format'!A434</f>
        <v/>
      </c>
      <c r="B432" s="11" t="str">
        <f aca="false">'Published format'!B434</f>
        <v/>
      </c>
      <c r="C432" s="11" t="str">
        <f aca="false">'Published format'!C434</f>
        <v/>
      </c>
      <c r="D432" s="11" t="str">
        <f aca="false">'Published format'!D434</f>
        <v/>
      </c>
      <c r="E432" s="11" t="str">
        <f aca="false">'Published format'!E434</f>
        <v/>
      </c>
      <c r="F432" s="11" t="str">
        <f aca="false">'Published format'!F434</f>
        <v/>
      </c>
      <c r="G432" s="71" t="str">
        <f aca="false">'Published format'!G434</f>
        <v/>
      </c>
    </row>
    <row r="433" customFormat="false" ht="15.75" hidden="false" customHeight="true" outlineLevel="0" collapsed="false">
      <c r="A433" s="11" t="str">
        <f aca="false">'Published format'!A435</f>
        <v/>
      </c>
      <c r="B433" s="11" t="str">
        <f aca="false">'Published format'!B435</f>
        <v/>
      </c>
      <c r="C433" s="11" t="str">
        <f aca="false">'Published format'!C435</f>
        <v/>
      </c>
      <c r="D433" s="11" t="str">
        <f aca="false">'Published format'!D435</f>
        <v/>
      </c>
      <c r="E433" s="11" t="str">
        <f aca="false">'Published format'!E435</f>
        <v/>
      </c>
      <c r="F433" s="11" t="str">
        <f aca="false">'Published format'!F435</f>
        <v/>
      </c>
      <c r="G433" s="71" t="str">
        <f aca="false">'Published format'!G435</f>
        <v/>
      </c>
    </row>
    <row r="434" customFormat="false" ht="15.75" hidden="false" customHeight="true" outlineLevel="0" collapsed="false">
      <c r="A434" s="11" t="str">
        <f aca="false">'Published format'!A436</f>
        <v/>
      </c>
      <c r="B434" s="11" t="str">
        <f aca="false">'Published format'!B436</f>
        <v/>
      </c>
      <c r="C434" s="11" t="str">
        <f aca="false">'Published format'!C436</f>
        <v/>
      </c>
      <c r="D434" s="11" t="str">
        <f aca="false">'Published format'!D436</f>
        <v/>
      </c>
      <c r="E434" s="11" t="str">
        <f aca="false">'Published format'!E436</f>
        <v/>
      </c>
      <c r="F434" s="11" t="str">
        <f aca="false">'Published format'!F436</f>
        <v/>
      </c>
      <c r="G434" s="71" t="str">
        <f aca="false">'Published format'!G436</f>
        <v/>
      </c>
    </row>
    <row r="435" customFormat="false" ht="15.75" hidden="false" customHeight="true" outlineLevel="0" collapsed="false">
      <c r="A435" s="11" t="str">
        <f aca="false">'Published format'!A437</f>
        <v/>
      </c>
      <c r="B435" s="11" t="str">
        <f aca="false">'Published format'!B437</f>
        <v/>
      </c>
      <c r="C435" s="11" t="str">
        <f aca="false">'Published format'!C437</f>
        <v/>
      </c>
      <c r="D435" s="11" t="str">
        <f aca="false">'Published format'!D437</f>
        <v/>
      </c>
      <c r="E435" s="11" t="str">
        <f aca="false">'Published format'!E437</f>
        <v/>
      </c>
      <c r="F435" s="11" t="str">
        <f aca="false">'Published format'!F437</f>
        <v/>
      </c>
      <c r="G435" s="71" t="str">
        <f aca="false">'Published format'!G437</f>
        <v/>
      </c>
    </row>
    <row r="436" customFormat="false" ht="15.75" hidden="false" customHeight="true" outlineLevel="0" collapsed="false">
      <c r="A436" s="11" t="str">
        <f aca="false">'Published format'!A438</f>
        <v/>
      </c>
      <c r="B436" s="11" t="str">
        <f aca="false">'Published format'!B438</f>
        <v/>
      </c>
      <c r="C436" s="11" t="str">
        <f aca="false">'Published format'!C438</f>
        <v/>
      </c>
      <c r="D436" s="11" t="str">
        <f aca="false">'Published format'!D438</f>
        <v/>
      </c>
      <c r="E436" s="11" t="str">
        <f aca="false">'Published format'!E438</f>
        <v/>
      </c>
      <c r="F436" s="11" t="str">
        <f aca="false">'Published format'!F438</f>
        <v/>
      </c>
      <c r="G436" s="71" t="str">
        <f aca="false">'Published format'!G438</f>
        <v/>
      </c>
    </row>
    <row r="437" customFormat="false" ht="15.75" hidden="false" customHeight="true" outlineLevel="0" collapsed="false">
      <c r="A437" s="11" t="str">
        <f aca="false">'Published format'!A439</f>
        <v/>
      </c>
      <c r="B437" s="11" t="str">
        <f aca="false">'Published format'!B439</f>
        <v/>
      </c>
      <c r="C437" s="11" t="str">
        <f aca="false">'Published format'!C439</f>
        <v/>
      </c>
      <c r="D437" s="11" t="str">
        <f aca="false">'Published format'!D439</f>
        <v/>
      </c>
      <c r="E437" s="11" t="str">
        <f aca="false">'Published format'!E439</f>
        <v/>
      </c>
      <c r="F437" s="11" t="str">
        <f aca="false">'Published format'!F439</f>
        <v/>
      </c>
      <c r="G437" s="71" t="str">
        <f aca="false">'Published format'!G439</f>
        <v/>
      </c>
    </row>
    <row r="438" customFormat="false" ht="15.75" hidden="false" customHeight="true" outlineLevel="0" collapsed="false">
      <c r="A438" s="11" t="str">
        <f aca="false">'Published format'!A440</f>
        <v/>
      </c>
      <c r="B438" s="11" t="str">
        <f aca="false">'Published format'!B440</f>
        <v/>
      </c>
      <c r="C438" s="11" t="str">
        <f aca="false">'Published format'!C440</f>
        <v/>
      </c>
      <c r="D438" s="11" t="str">
        <f aca="false">'Published format'!D440</f>
        <v/>
      </c>
      <c r="E438" s="11" t="str">
        <f aca="false">'Published format'!E440</f>
        <v/>
      </c>
      <c r="F438" s="11" t="str">
        <f aca="false">'Published format'!F440</f>
        <v/>
      </c>
      <c r="G438" s="71" t="str">
        <f aca="false">'Published format'!G440</f>
        <v/>
      </c>
    </row>
    <row r="439" customFormat="false" ht="15.75" hidden="false" customHeight="true" outlineLevel="0" collapsed="false">
      <c r="A439" s="11" t="str">
        <f aca="false">'Published format'!A441</f>
        <v/>
      </c>
      <c r="B439" s="11" t="str">
        <f aca="false">'Published format'!B441</f>
        <v/>
      </c>
      <c r="C439" s="11" t="str">
        <f aca="false">'Published format'!C441</f>
        <v/>
      </c>
      <c r="D439" s="11" t="str">
        <f aca="false">'Published format'!D441</f>
        <v/>
      </c>
      <c r="E439" s="11" t="str">
        <f aca="false">'Published format'!E441</f>
        <v/>
      </c>
      <c r="F439" s="11" t="str">
        <f aca="false">'Published format'!F441</f>
        <v/>
      </c>
      <c r="G439" s="71" t="str">
        <f aca="false">'Published format'!G441</f>
        <v/>
      </c>
    </row>
    <row r="440" customFormat="false" ht="15.75" hidden="false" customHeight="true" outlineLevel="0" collapsed="false">
      <c r="A440" s="11" t="str">
        <f aca="false">'Published format'!A442</f>
        <v/>
      </c>
      <c r="B440" s="11" t="str">
        <f aca="false">'Published format'!B442</f>
        <v/>
      </c>
      <c r="C440" s="11" t="str">
        <f aca="false">'Published format'!C442</f>
        <v/>
      </c>
      <c r="D440" s="11" t="str">
        <f aca="false">'Published format'!D442</f>
        <v/>
      </c>
      <c r="E440" s="11" t="str">
        <f aca="false">'Published format'!E442</f>
        <v/>
      </c>
      <c r="F440" s="11" t="str">
        <f aca="false">'Published format'!F442</f>
        <v/>
      </c>
      <c r="G440" s="71" t="str">
        <f aca="false">'Published format'!G442</f>
        <v/>
      </c>
    </row>
    <row r="441" customFormat="false" ht="15.75" hidden="false" customHeight="true" outlineLevel="0" collapsed="false">
      <c r="A441" s="11" t="str">
        <f aca="false">'Published format'!A443</f>
        <v/>
      </c>
      <c r="B441" s="11" t="str">
        <f aca="false">'Published format'!B443</f>
        <v/>
      </c>
      <c r="C441" s="11" t="str">
        <f aca="false">'Published format'!C443</f>
        <v/>
      </c>
      <c r="D441" s="11" t="str">
        <f aca="false">'Published format'!D443</f>
        <v/>
      </c>
      <c r="E441" s="11" t="str">
        <f aca="false">'Published format'!E443</f>
        <v/>
      </c>
      <c r="F441" s="11" t="str">
        <f aca="false">'Published format'!F443</f>
        <v/>
      </c>
      <c r="G441" s="71" t="str">
        <f aca="false">'Published format'!G443</f>
        <v/>
      </c>
    </row>
    <row r="442" customFormat="false" ht="15.75" hidden="false" customHeight="true" outlineLevel="0" collapsed="false">
      <c r="A442" s="11" t="str">
        <f aca="false">'Published format'!A444</f>
        <v/>
      </c>
      <c r="B442" s="11" t="str">
        <f aca="false">'Published format'!B444</f>
        <v/>
      </c>
      <c r="C442" s="11" t="str">
        <f aca="false">'Published format'!C444</f>
        <v/>
      </c>
      <c r="D442" s="11" t="str">
        <f aca="false">'Published format'!D444</f>
        <v/>
      </c>
      <c r="E442" s="11" t="str">
        <f aca="false">'Published format'!E444</f>
        <v/>
      </c>
      <c r="F442" s="11" t="str">
        <f aca="false">'Published format'!F444</f>
        <v/>
      </c>
      <c r="G442" s="71" t="str">
        <f aca="false">'Published format'!G444</f>
        <v/>
      </c>
    </row>
    <row r="443" customFormat="false" ht="15.75" hidden="false" customHeight="true" outlineLevel="0" collapsed="false">
      <c r="A443" s="11" t="str">
        <f aca="false">'Published format'!A445</f>
        <v/>
      </c>
      <c r="B443" s="11" t="str">
        <f aca="false">'Published format'!B445</f>
        <v/>
      </c>
      <c r="C443" s="11" t="str">
        <f aca="false">'Published format'!C445</f>
        <v/>
      </c>
      <c r="D443" s="11" t="str">
        <f aca="false">'Published format'!D445</f>
        <v/>
      </c>
      <c r="E443" s="11" t="str">
        <f aca="false">'Published format'!E445</f>
        <v/>
      </c>
      <c r="F443" s="11" t="str">
        <f aca="false">'Published format'!F445</f>
        <v/>
      </c>
      <c r="G443" s="71" t="str">
        <f aca="false">'Published format'!G445</f>
        <v/>
      </c>
    </row>
    <row r="444" customFormat="false" ht="15.75" hidden="false" customHeight="true" outlineLevel="0" collapsed="false">
      <c r="A444" s="11" t="str">
        <f aca="false">'Published format'!A446</f>
        <v/>
      </c>
      <c r="B444" s="11" t="str">
        <f aca="false">'Published format'!B446</f>
        <v/>
      </c>
      <c r="C444" s="11" t="str">
        <f aca="false">'Published format'!C446</f>
        <v/>
      </c>
      <c r="D444" s="11" t="str">
        <f aca="false">'Published format'!D446</f>
        <v/>
      </c>
      <c r="E444" s="11" t="str">
        <f aca="false">'Published format'!E446</f>
        <v/>
      </c>
      <c r="F444" s="11" t="str">
        <f aca="false">'Published format'!F446</f>
        <v/>
      </c>
      <c r="G444" s="71" t="str">
        <f aca="false">'Published format'!G446</f>
        <v/>
      </c>
    </row>
    <row r="445" customFormat="false" ht="15.75" hidden="false" customHeight="true" outlineLevel="0" collapsed="false">
      <c r="A445" s="11" t="str">
        <f aca="false">'Published format'!A447</f>
        <v/>
      </c>
      <c r="B445" s="11" t="str">
        <f aca="false">'Published format'!B447</f>
        <v/>
      </c>
      <c r="C445" s="11" t="str">
        <f aca="false">'Published format'!C447</f>
        <v/>
      </c>
      <c r="D445" s="11" t="str">
        <f aca="false">'Published format'!D447</f>
        <v/>
      </c>
      <c r="E445" s="11" t="str">
        <f aca="false">'Published format'!E447</f>
        <v/>
      </c>
      <c r="F445" s="11" t="str">
        <f aca="false">'Published format'!F447</f>
        <v/>
      </c>
      <c r="G445" s="71" t="str">
        <f aca="false">'Published format'!G447</f>
        <v/>
      </c>
    </row>
    <row r="446" customFormat="false" ht="15.75" hidden="false" customHeight="true" outlineLevel="0" collapsed="false">
      <c r="A446" s="11" t="str">
        <f aca="false">'Published format'!A448</f>
        <v/>
      </c>
      <c r="B446" s="11" t="str">
        <f aca="false">'Published format'!B448</f>
        <v/>
      </c>
      <c r="C446" s="11" t="str">
        <f aca="false">'Published format'!C448</f>
        <v/>
      </c>
      <c r="D446" s="11" t="str">
        <f aca="false">'Published format'!D448</f>
        <v/>
      </c>
      <c r="E446" s="11" t="str">
        <f aca="false">'Published format'!E448</f>
        <v/>
      </c>
      <c r="F446" s="11" t="str">
        <f aca="false">'Published format'!F448</f>
        <v/>
      </c>
      <c r="G446" s="71" t="str">
        <f aca="false">'Published format'!G448</f>
        <v/>
      </c>
    </row>
    <row r="447" customFormat="false" ht="15.75" hidden="false" customHeight="true" outlineLevel="0" collapsed="false">
      <c r="A447" s="11" t="str">
        <f aca="false">'Published format'!A449</f>
        <v/>
      </c>
      <c r="B447" s="11" t="str">
        <f aca="false">'Published format'!B449</f>
        <v/>
      </c>
      <c r="C447" s="11" t="str">
        <f aca="false">'Published format'!C449</f>
        <v/>
      </c>
      <c r="D447" s="11" t="str">
        <f aca="false">'Published format'!D449</f>
        <v/>
      </c>
      <c r="E447" s="11" t="str">
        <f aca="false">'Published format'!E449</f>
        <v/>
      </c>
      <c r="F447" s="11" t="str">
        <f aca="false">'Published format'!F449</f>
        <v/>
      </c>
      <c r="G447" s="71" t="str">
        <f aca="false">'Published format'!G449</f>
        <v/>
      </c>
    </row>
    <row r="448" customFormat="false" ht="15.75" hidden="false" customHeight="true" outlineLevel="0" collapsed="false">
      <c r="A448" s="11" t="str">
        <f aca="false">'Published format'!A450</f>
        <v/>
      </c>
      <c r="B448" s="11" t="str">
        <f aca="false">'Published format'!B450</f>
        <v/>
      </c>
      <c r="C448" s="11" t="str">
        <f aca="false">'Published format'!C450</f>
        <v/>
      </c>
      <c r="D448" s="11" t="str">
        <f aca="false">'Published format'!D450</f>
        <v/>
      </c>
      <c r="E448" s="11" t="str">
        <f aca="false">'Published format'!E450</f>
        <v/>
      </c>
      <c r="F448" s="11" t="str">
        <f aca="false">'Published format'!F450</f>
        <v/>
      </c>
      <c r="G448" s="71" t="str">
        <f aca="false">'Published format'!G450</f>
        <v/>
      </c>
    </row>
    <row r="449" customFormat="false" ht="15.75" hidden="false" customHeight="true" outlineLevel="0" collapsed="false">
      <c r="A449" s="11" t="str">
        <f aca="false">'Published format'!A451</f>
        <v/>
      </c>
      <c r="B449" s="11" t="str">
        <f aca="false">'Published format'!B451</f>
        <v/>
      </c>
      <c r="C449" s="11" t="str">
        <f aca="false">'Published format'!C451</f>
        <v/>
      </c>
      <c r="D449" s="11" t="str">
        <f aca="false">'Published format'!D451</f>
        <v/>
      </c>
      <c r="E449" s="11" t="str">
        <f aca="false">'Published format'!E451</f>
        <v/>
      </c>
      <c r="F449" s="11" t="str">
        <f aca="false">'Published format'!F451</f>
        <v/>
      </c>
      <c r="G449" s="71" t="str">
        <f aca="false">'Published format'!G451</f>
        <v/>
      </c>
    </row>
    <row r="450" customFormat="false" ht="15.75" hidden="false" customHeight="true" outlineLevel="0" collapsed="false">
      <c r="A450" s="11" t="str">
        <f aca="false">'Published format'!A452</f>
        <v/>
      </c>
      <c r="B450" s="11" t="str">
        <f aca="false">'Published format'!B452</f>
        <v/>
      </c>
      <c r="C450" s="11" t="str">
        <f aca="false">'Published format'!C452</f>
        <v/>
      </c>
      <c r="D450" s="11" t="str">
        <f aca="false">'Published format'!D452</f>
        <v/>
      </c>
      <c r="E450" s="11" t="str">
        <f aca="false">'Published format'!E452</f>
        <v/>
      </c>
      <c r="F450" s="11" t="str">
        <f aca="false">'Published format'!F452</f>
        <v/>
      </c>
      <c r="G450" s="71" t="str">
        <f aca="false">'Published format'!G452</f>
        <v/>
      </c>
    </row>
    <row r="451" customFormat="false" ht="15.75" hidden="false" customHeight="true" outlineLevel="0" collapsed="false">
      <c r="A451" s="11" t="str">
        <f aca="false">'Published format'!A453</f>
        <v/>
      </c>
      <c r="B451" s="11" t="str">
        <f aca="false">'Published format'!B453</f>
        <v/>
      </c>
      <c r="C451" s="11" t="str">
        <f aca="false">'Published format'!C453</f>
        <v/>
      </c>
      <c r="D451" s="11" t="str">
        <f aca="false">'Published format'!D453</f>
        <v/>
      </c>
      <c r="E451" s="11" t="str">
        <f aca="false">'Published format'!E453</f>
        <v/>
      </c>
      <c r="F451" s="11" t="str">
        <f aca="false">'Published format'!F453</f>
        <v/>
      </c>
      <c r="G451" s="71" t="str">
        <f aca="false">'Published format'!G453</f>
        <v/>
      </c>
    </row>
    <row r="452" customFormat="false" ht="15.75" hidden="false" customHeight="true" outlineLevel="0" collapsed="false">
      <c r="A452" s="11" t="str">
        <f aca="false">'Published format'!A454</f>
        <v/>
      </c>
      <c r="B452" s="11" t="str">
        <f aca="false">'Published format'!B454</f>
        <v/>
      </c>
      <c r="C452" s="11" t="str">
        <f aca="false">'Published format'!C454</f>
        <v/>
      </c>
      <c r="D452" s="11" t="str">
        <f aca="false">'Published format'!D454</f>
        <v/>
      </c>
      <c r="E452" s="11" t="str">
        <f aca="false">'Published format'!E454</f>
        <v/>
      </c>
      <c r="F452" s="11" t="str">
        <f aca="false">'Published format'!F454</f>
        <v/>
      </c>
      <c r="G452" s="71" t="str">
        <f aca="false">'Published format'!G454</f>
        <v/>
      </c>
    </row>
    <row r="453" customFormat="false" ht="15.75" hidden="false" customHeight="true" outlineLevel="0" collapsed="false">
      <c r="A453" s="11" t="str">
        <f aca="false">'Published format'!A455</f>
        <v/>
      </c>
      <c r="B453" s="11" t="str">
        <f aca="false">'Published format'!B455</f>
        <v/>
      </c>
      <c r="C453" s="11" t="str">
        <f aca="false">'Published format'!C455</f>
        <v/>
      </c>
      <c r="D453" s="11" t="str">
        <f aca="false">'Published format'!D455</f>
        <v/>
      </c>
      <c r="E453" s="11" t="str">
        <f aca="false">'Published format'!E455</f>
        <v/>
      </c>
      <c r="F453" s="11" t="str">
        <f aca="false">'Published format'!F455</f>
        <v/>
      </c>
      <c r="G453" s="71" t="str">
        <f aca="false">'Published format'!G455</f>
        <v/>
      </c>
    </row>
    <row r="454" customFormat="false" ht="15.75" hidden="false" customHeight="true" outlineLevel="0" collapsed="false">
      <c r="A454" s="11" t="str">
        <f aca="false">'Published format'!A456</f>
        <v/>
      </c>
      <c r="B454" s="11" t="str">
        <f aca="false">'Published format'!B456</f>
        <v/>
      </c>
      <c r="C454" s="11" t="str">
        <f aca="false">'Published format'!C456</f>
        <v/>
      </c>
      <c r="D454" s="11" t="str">
        <f aca="false">'Published format'!D456</f>
        <v/>
      </c>
      <c r="E454" s="11" t="str">
        <f aca="false">'Published format'!E456</f>
        <v/>
      </c>
      <c r="F454" s="11" t="str">
        <f aca="false">'Published format'!F456</f>
        <v/>
      </c>
      <c r="G454" s="71" t="str">
        <f aca="false">'Published format'!G456</f>
        <v/>
      </c>
    </row>
    <row r="455" customFormat="false" ht="15.75" hidden="false" customHeight="true" outlineLevel="0" collapsed="false">
      <c r="A455" s="11" t="str">
        <f aca="false">'Published format'!A457</f>
        <v/>
      </c>
      <c r="B455" s="11" t="str">
        <f aca="false">'Published format'!B457</f>
        <v/>
      </c>
      <c r="C455" s="11" t="str">
        <f aca="false">'Published format'!C457</f>
        <v/>
      </c>
      <c r="D455" s="11" t="str">
        <f aca="false">'Published format'!D457</f>
        <v/>
      </c>
      <c r="E455" s="11" t="str">
        <f aca="false">'Published format'!E457</f>
        <v/>
      </c>
      <c r="F455" s="11" t="str">
        <f aca="false">'Published format'!F457</f>
        <v/>
      </c>
      <c r="G455" s="71" t="str">
        <f aca="false">'Published format'!G457</f>
        <v/>
      </c>
    </row>
    <row r="456" customFormat="false" ht="15.75" hidden="false" customHeight="true" outlineLevel="0" collapsed="false">
      <c r="A456" s="11" t="str">
        <f aca="false">'Published format'!A458</f>
        <v/>
      </c>
      <c r="B456" s="11" t="str">
        <f aca="false">'Published format'!B458</f>
        <v/>
      </c>
      <c r="C456" s="11" t="str">
        <f aca="false">'Published format'!C458</f>
        <v/>
      </c>
      <c r="D456" s="11" t="str">
        <f aca="false">'Published format'!D458</f>
        <v/>
      </c>
      <c r="E456" s="11" t="str">
        <f aca="false">'Published format'!E458</f>
        <v/>
      </c>
      <c r="F456" s="11" t="str">
        <f aca="false">'Published format'!F458</f>
        <v/>
      </c>
      <c r="G456" s="71" t="str">
        <f aca="false">'Published format'!G458</f>
        <v/>
      </c>
    </row>
    <row r="457" customFormat="false" ht="15.75" hidden="false" customHeight="true" outlineLevel="0" collapsed="false">
      <c r="A457" s="11" t="str">
        <f aca="false">'Published format'!A459</f>
        <v/>
      </c>
      <c r="B457" s="11" t="str">
        <f aca="false">'Published format'!B459</f>
        <v/>
      </c>
      <c r="C457" s="11" t="str">
        <f aca="false">'Published format'!C459</f>
        <v/>
      </c>
      <c r="D457" s="11" t="str">
        <f aca="false">'Published format'!D459</f>
        <v/>
      </c>
      <c r="E457" s="11" t="str">
        <f aca="false">'Published format'!E459</f>
        <v/>
      </c>
      <c r="F457" s="11" t="str">
        <f aca="false">'Published format'!F459</f>
        <v/>
      </c>
      <c r="G457" s="71" t="str">
        <f aca="false">'Published format'!G459</f>
        <v/>
      </c>
    </row>
    <row r="458" customFormat="false" ht="15.75" hidden="false" customHeight="true" outlineLevel="0" collapsed="false">
      <c r="A458" s="11" t="str">
        <f aca="false">'Published format'!A460</f>
        <v/>
      </c>
      <c r="B458" s="11" t="str">
        <f aca="false">'Published format'!B460</f>
        <v/>
      </c>
      <c r="C458" s="11" t="str">
        <f aca="false">'Published format'!C460</f>
        <v/>
      </c>
      <c r="D458" s="11" t="str">
        <f aca="false">'Published format'!D460</f>
        <v/>
      </c>
      <c r="E458" s="11" t="str">
        <f aca="false">'Published format'!E460</f>
        <v/>
      </c>
      <c r="F458" s="11" t="str">
        <f aca="false">'Published format'!F460</f>
        <v/>
      </c>
      <c r="G458" s="71" t="str">
        <f aca="false">'Published format'!G460</f>
        <v/>
      </c>
    </row>
    <row r="459" customFormat="false" ht="15.75" hidden="false" customHeight="true" outlineLevel="0" collapsed="false">
      <c r="A459" s="11" t="str">
        <f aca="false">'Published format'!A461</f>
        <v/>
      </c>
      <c r="B459" s="11" t="str">
        <f aca="false">'Published format'!B461</f>
        <v/>
      </c>
      <c r="C459" s="11" t="str">
        <f aca="false">'Published format'!C461</f>
        <v/>
      </c>
      <c r="D459" s="11" t="str">
        <f aca="false">'Published format'!D461</f>
        <v/>
      </c>
      <c r="E459" s="11" t="str">
        <f aca="false">'Published format'!E461</f>
        <v/>
      </c>
      <c r="F459" s="11" t="str">
        <f aca="false">'Published format'!F461</f>
        <v/>
      </c>
      <c r="G459" s="71" t="str">
        <f aca="false">'Published format'!G461</f>
        <v/>
      </c>
    </row>
    <row r="460" customFormat="false" ht="15.75" hidden="false" customHeight="true" outlineLevel="0" collapsed="false">
      <c r="A460" s="11" t="str">
        <f aca="false">'Published format'!A462</f>
        <v/>
      </c>
      <c r="B460" s="11" t="str">
        <f aca="false">'Published format'!B462</f>
        <v/>
      </c>
      <c r="C460" s="11" t="str">
        <f aca="false">'Published format'!C462</f>
        <v/>
      </c>
      <c r="D460" s="11" t="str">
        <f aca="false">'Published format'!D462</f>
        <v/>
      </c>
      <c r="E460" s="11" t="str">
        <f aca="false">'Published format'!E462</f>
        <v/>
      </c>
      <c r="F460" s="11" t="str">
        <f aca="false">'Published format'!F462</f>
        <v/>
      </c>
      <c r="G460" s="71" t="str">
        <f aca="false">'Published format'!G462</f>
        <v/>
      </c>
    </row>
    <row r="461" customFormat="false" ht="15.75" hidden="false" customHeight="true" outlineLevel="0" collapsed="false">
      <c r="A461" s="11" t="str">
        <f aca="false">'Published format'!A463</f>
        <v/>
      </c>
      <c r="B461" s="11" t="str">
        <f aca="false">'Published format'!B463</f>
        <v/>
      </c>
      <c r="C461" s="11" t="str">
        <f aca="false">'Published format'!C463</f>
        <v/>
      </c>
      <c r="D461" s="11" t="str">
        <f aca="false">'Published format'!D463</f>
        <v/>
      </c>
      <c r="E461" s="11" t="str">
        <f aca="false">'Published format'!E463</f>
        <v/>
      </c>
      <c r="F461" s="11" t="str">
        <f aca="false">'Published format'!F463</f>
        <v/>
      </c>
      <c r="G461" s="71" t="str">
        <f aca="false">'Published format'!G463</f>
        <v/>
      </c>
    </row>
    <row r="462" customFormat="false" ht="15.75" hidden="false" customHeight="true" outlineLevel="0" collapsed="false">
      <c r="A462" s="11" t="str">
        <f aca="false">'Published format'!A464</f>
        <v/>
      </c>
      <c r="B462" s="11" t="str">
        <f aca="false">'Published format'!B464</f>
        <v/>
      </c>
      <c r="C462" s="11" t="str">
        <f aca="false">'Published format'!C464</f>
        <v/>
      </c>
      <c r="D462" s="11" t="str">
        <f aca="false">'Published format'!D464</f>
        <v/>
      </c>
      <c r="E462" s="11" t="str">
        <f aca="false">'Published format'!E464</f>
        <v/>
      </c>
      <c r="F462" s="11" t="str">
        <f aca="false">'Published format'!F464</f>
        <v/>
      </c>
      <c r="G462" s="71" t="str">
        <f aca="false">'Published format'!G464</f>
        <v/>
      </c>
    </row>
    <row r="463" customFormat="false" ht="15.75" hidden="false" customHeight="true" outlineLevel="0" collapsed="false">
      <c r="A463" s="11" t="str">
        <f aca="false">'Published format'!A465</f>
        <v/>
      </c>
      <c r="B463" s="11" t="str">
        <f aca="false">'Published format'!B465</f>
        <v/>
      </c>
      <c r="C463" s="11" t="str">
        <f aca="false">'Published format'!C465</f>
        <v/>
      </c>
      <c r="D463" s="11" t="str">
        <f aca="false">'Published format'!D465</f>
        <v/>
      </c>
      <c r="E463" s="11" t="str">
        <f aca="false">'Published format'!E465</f>
        <v/>
      </c>
      <c r="F463" s="11" t="str">
        <f aca="false">'Published format'!F465</f>
        <v/>
      </c>
      <c r="G463" s="71" t="str">
        <f aca="false">'Published format'!G465</f>
        <v/>
      </c>
    </row>
    <row r="464" customFormat="false" ht="15.75" hidden="false" customHeight="true" outlineLevel="0" collapsed="false">
      <c r="A464" s="11" t="str">
        <f aca="false">'Published format'!A466</f>
        <v/>
      </c>
      <c r="B464" s="11" t="str">
        <f aca="false">'Published format'!B466</f>
        <v/>
      </c>
      <c r="C464" s="11" t="str">
        <f aca="false">'Published format'!C466</f>
        <v/>
      </c>
      <c r="D464" s="11" t="str">
        <f aca="false">'Published format'!D466</f>
        <v/>
      </c>
      <c r="E464" s="11" t="str">
        <f aca="false">'Published format'!E466</f>
        <v/>
      </c>
      <c r="F464" s="11" t="str">
        <f aca="false">'Published format'!F466</f>
        <v/>
      </c>
      <c r="G464" s="71" t="str">
        <f aca="false">'Published format'!G466</f>
        <v/>
      </c>
    </row>
    <row r="465" customFormat="false" ht="15.75" hidden="false" customHeight="true" outlineLevel="0" collapsed="false">
      <c r="A465" s="11" t="str">
        <f aca="false">'Published format'!A467</f>
        <v/>
      </c>
      <c r="B465" s="11" t="str">
        <f aca="false">'Published format'!B467</f>
        <v/>
      </c>
      <c r="C465" s="11" t="str">
        <f aca="false">'Published format'!C467</f>
        <v/>
      </c>
      <c r="D465" s="11" t="str">
        <f aca="false">'Published format'!D467</f>
        <v/>
      </c>
      <c r="E465" s="11" t="str">
        <f aca="false">'Published format'!E467</f>
        <v/>
      </c>
      <c r="F465" s="11" t="str">
        <f aca="false">'Published format'!F467</f>
        <v/>
      </c>
      <c r="G465" s="71" t="str">
        <f aca="false">'Published format'!G467</f>
        <v/>
      </c>
    </row>
    <row r="466" customFormat="false" ht="15.75" hidden="false" customHeight="true" outlineLevel="0" collapsed="false">
      <c r="A466" s="11" t="str">
        <f aca="false">'Published format'!A468</f>
        <v/>
      </c>
      <c r="B466" s="11" t="str">
        <f aca="false">'Published format'!B468</f>
        <v/>
      </c>
      <c r="C466" s="11" t="str">
        <f aca="false">'Published format'!C468</f>
        <v/>
      </c>
      <c r="D466" s="11" t="str">
        <f aca="false">'Published format'!D468</f>
        <v/>
      </c>
      <c r="E466" s="11" t="str">
        <f aca="false">'Published format'!E468</f>
        <v/>
      </c>
      <c r="F466" s="11" t="str">
        <f aca="false">'Published format'!F468</f>
        <v/>
      </c>
      <c r="G466" s="71" t="str">
        <f aca="false">'Published format'!G468</f>
        <v/>
      </c>
    </row>
    <row r="467" customFormat="false" ht="15.75" hidden="false" customHeight="true" outlineLevel="0" collapsed="false">
      <c r="A467" s="11" t="str">
        <f aca="false">'Published format'!A469</f>
        <v/>
      </c>
      <c r="B467" s="11" t="str">
        <f aca="false">'Published format'!B469</f>
        <v/>
      </c>
      <c r="C467" s="11" t="str">
        <f aca="false">'Published format'!C469</f>
        <v/>
      </c>
      <c r="D467" s="11" t="str">
        <f aca="false">'Published format'!D469</f>
        <v/>
      </c>
      <c r="E467" s="11" t="str">
        <f aca="false">'Published format'!E469</f>
        <v/>
      </c>
      <c r="F467" s="11" t="str">
        <f aca="false">'Published format'!F469</f>
        <v/>
      </c>
      <c r="G467" s="71" t="str">
        <f aca="false">'Published format'!G469</f>
        <v/>
      </c>
    </row>
    <row r="468" customFormat="false" ht="15.75" hidden="false" customHeight="true" outlineLevel="0" collapsed="false">
      <c r="A468" s="11" t="str">
        <f aca="false">'Published format'!A470</f>
        <v/>
      </c>
      <c r="B468" s="11" t="str">
        <f aca="false">'Published format'!B470</f>
        <v/>
      </c>
      <c r="C468" s="11" t="str">
        <f aca="false">'Published format'!C470</f>
        <v/>
      </c>
      <c r="D468" s="11" t="str">
        <f aca="false">'Published format'!D470</f>
        <v/>
      </c>
      <c r="E468" s="11" t="str">
        <f aca="false">'Published format'!E470</f>
        <v/>
      </c>
      <c r="F468" s="11" t="str">
        <f aca="false">'Published format'!F470</f>
        <v/>
      </c>
      <c r="G468" s="71" t="str">
        <f aca="false">'Published format'!G470</f>
        <v/>
      </c>
    </row>
    <row r="469" customFormat="false" ht="15.75" hidden="false" customHeight="true" outlineLevel="0" collapsed="false">
      <c r="A469" s="11" t="str">
        <f aca="false">'Published format'!A471</f>
        <v/>
      </c>
      <c r="B469" s="11" t="str">
        <f aca="false">'Published format'!B471</f>
        <v/>
      </c>
      <c r="C469" s="11" t="str">
        <f aca="false">'Published format'!C471</f>
        <v/>
      </c>
      <c r="D469" s="11" t="str">
        <f aca="false">'Published format'!D471</f>
        <v/>
      </c>
      <c r="E469" s="11" t="str">
        <f aca="false">'Published format'!E471</f>
        <v/>
      </c>
      <c r="F469" s="11" t="str">
        <f aca="false">'Published format'!F471</f>
        <v/>
      </c>
      <c r="G469" s="71" t="str">
        <f aca="false">'Published format'!G471</f>
        <v/>
      </c>
    </row>
    <row r="470" customFormat="false" ht="15.75" hidden="false" customHeight="true" outlineLevel="0" collapsed="false">
      <c r="A470" s="11" t="str">
        <f aca="false">'Published format'!A472</f>
        <v/>
      </c>
      <c r="B470" s="11" t="str">
        <f aca="false">'Published format'!B472</f>
        <v/>
      </c>
      <c r="C470" s="11" t="str">
        <f aca="false">'Published format'!C472</f>
        <v/>
      </c>
      <c r="D470" s="11" t="str">
        <f aca="false">'Published format'!D472</f>
        <v/>
      </c>
      <c r="E470" s="11" t="str">
        <f aca="false">'Published format'!E472</f>
        <v/>
      </c>
      <c r="F470" s="11" t="str">
        <f aca="false">'Published format'!F472</f>
        <v/>
      </c>
      <c r="G470" s="71" t="str">
        <f aca="false">'Published format'!G472</f>
        <v/>
      </c>
    </row>
    <row r="471" customFormat="false" ht="15.75" hidden="false" customHeight="true" outlineLevel="0" collapsed="false">
      <c r="A471" s="11" t="str">
        <f aca="false">'Published format'!A473</f>
        <v/>
      </c>
      <c r="B471" s="11" t="str">
        <f aca="false">'Published format'!B473</f>
        <v/>
      </c>
      <c r="C471" s="11" t="str">
        <f aca="false">'Published format'!C473</f>
        <v/>
      </c>
      <c r="D471" s="11" t="str">
        <f aca="false">'Published format'!D473</f>
        <v/>
      </c>
      <c r="E471" s="11" t="str">
        <f aca="false">'Published format'!E473</f>
        <v/>
      </c>
      <c r="F471" s="11" t="str">
        <f aca="false">'Published format'!F473</f>
        <v/>
      </c>
      <c r="G471" s="71" t="str">
        <f aca="false">'Published format'!G473</f>
        <v/>
      </c>
    </row>
    <row r="472" customFormat="false" ht="15.75" hidden="false" customHeight="true" outlineLevel="0" collapsed="false">
      <c r="A472" s="11" t="str">
        <f aca="false">'Published format'!A474</f>
        <v/>
      </c>
      <c r="B472" s="11" t="str">
        <f aca="false">'Published format'!B474</f>
        <v/>
      </c>
      <c r="C472" s="11" t="str">
        <f aca="false">'Published format'!C474</f>
        <v/>
      </c>
      <c r="D472" s="11" t="str">
        <f aca="false">'Published format'!D474</f>
        <v/>
      </c>
      <c r="E472" s="11" t="str">
        <f aca="false">'Published format'!E474</f>
        <v/>
      </c>
      <c r="F472" s="11" t="str">
        <f aca="false">'Published format'!F474</f>
        <v/>
      </c>
      <c r="G472" s="71" t="str">
        <f aca="false">'Published format'!G474</f>
        <v/>
      </c>
    </row>
    <row r="473" customFormat="false" ht="15.75" hidden="false" customHeight="true" outlineLevel="0" collapsed="false">
      <c r="A473" s="11" t="str">
        <f aca="false">'Published format'!A475</f>
        <v/>
      </c>
      <c r="B473" s="11" t="str">
        <f aca="false">'Published format'!B475</f>
        <v/>
      </c>
      <c r="C473" s="11" t="str">
        <f aca="false">'Published format'!C475</f>
        <v/>
      </c>
      <c r="D473" s="11" t="str">
        <f aca="false">'Published format'!D475</f>
        <v/>
      </c>
      <c r="E473" s="11" t="str">
        <f aca="false">'Published format'!E475</f>
        <v/>
      </c>
      <c r="F473" s="11" t="str">
        <f aca="false">'Published format'!F475</f>
        <v/>
      </c>
      <c r="G473" s="71" t="str">
        <f aca="false">'Published format'!G475</f>
        <v/>
      </c>
    </row>
    <row r="474" customFormat="false" ht="15.75" hidden="false" customHeight="true" outlineLevel="0" collapsed="false">
      <c r="A474" s="11" t="str">
        <f aca="false">'Published format'!A476</f>
        <v/>
      </c>
      <c r="B474" s="11" t="str">
        <f aca="false">'Published format'!B476</f>
        <v/>
      </c>
      <c r="C474" s="11" t="str">
        <f aca="false">'Published format'!C476</f>
        <v/>
      </c>
      <c r="D474" s="11" t="str">
        <f aca="false">'Published format'!D476</f>
        <v/>
      </c>
      <c r="E474" s="11" t="str">
        <f aca="false">'Published format'!E476</f>
        <v/>
      </c>
      <c r="F474" s="11" t="str">
        <f aca="false">'Published format'!F476</f>
        <v/>
      </c>
      <c r="G474" s="71" t="str">
        <f aca="false">'Published format'!G476</f>
        <v/>
      </c>
    </row>
    <row r="475" customFormat="false" ht="15.75" hidden="false" customHeight="true" outlineLevel="0" collapsed="false">
      <c r="A475" s="11" t="str">
        <f aca="false">'Published format'!A477</f>
        <v/>
      </c>
      <c r="B475" s="11" t="str">
        <f aca="false">'Published format'!B477</f>
        <v/>
      </c>
      <c r="C475" s="11" t="str">
        <f aca="false">'Published format'!C477</f>
        <v/>
      </c>
      <c r="D475" s="11" t="str">
        <f aca="false">'Published format'!D477</f>
        <v/>
      </c>
      <c r="E475" s="11" t="str">
        <f aca="false">'Published format'!E477</f>
        <v/>
      </c>
      <c r="F475" s="11" t="str">
        <f aca="false">'Published format'!F477</f>
        <v/>
      </c>
      <c r="G475" s="71" t="str">
        <f aca="false">'Published format'!G477</f>
        <v/>
      </c>
    </row>
    <row r="476" customFormat="false" ht="15.75" hidden="false" customHeight="true" outlineLevel="0" collapsed="false">
      <c r="A476" s="11" t="str">
        <f aca="false">'Published format'!A478</f>
        <v/>
      </c>
      <c r="B476" s="11" t="str">
        <f aca="false">'Published format'!B478</f>
        <v/>
      </c>
      <c r="C476" s="11" t="str">
        <f aca="false">'Published format'!C478</f>
        <v/>
      </c>
      <c r="D476" s="11" t="str">
        <f aca="false">'Published format'!D478</f>
        <v/>
      </c>
      <c r="E476" s="11" t="str">
        <f aca="false">'Published format'!E478</f>
        <v/>
      </c>
      <c r="F476" s="11" t="str">
        <f aca="false">'Published format'!F478</f>
        <v/>
      </c>
      <c r="G476" s="71" t="str">
        <f aca="false">'Published format'!G478</f>
        <v/>
      </c>
    </row>
    <row r="477" customFormat="false" ht="15.75" hidden="false" customHeight="true" outlineLevel="0" collapsed="false">
      <c r="A477" s="11" t="str">
        <f aca="false">'Published format'!A479</f>
        <v/>
      </c>
      <c r="B477" s="11" t="str">
        <f aca="false">'Published format'!B479</f>
        <v/>
      </c>
      <c r="C477" s="11" t="str">
        <f aca="false">'Published format'!C479</f>
        <v/>
      </c>
      <c r="D477" s="11" t="str">
        <f aca="false">'Published format'!D479</f>
        <v/>
      </c>
      <c r="E477" s="11" t="str">
        <f aca="false">'Published format'!E479</f>
        <v/>
      </c>
      <c r="F477" s="11" t="str">
        <f aca="false">'Published format'!F479</f>
        <v/>
      </c>
      <c r="G477" s="71" t="str">
        <f aca="false">'Published format'!G479</f>
        <v/>
      </c>
    </row>
    <row r="478" customFormat="false" ht="15.75" hidden="false" customHeight="true" outlineLevel="0" collapsed="false">
      <c r="A478" s="11" t="str">
        <f aca="false">'Published format'!A480</f>
        <v/>
      </c>
      <c r="B478" s="11" t="str">
        <f aca="false">'Published format'!B480</f>
        <v/>
      </c>
      <c r="C478" s="11" t="str">
        <f aca="false">'Published format'!C480</f>
        <v/>
      </c>
      <c r="D478" s="11" t="str">
        <f aca="false">'Published format'!D480</f>
        <v/>
      </c>
      <c r="E478" s="11" t="str">
        <f aca="false">'Published format'!E480</f>
        <v/>
      </c>
      <c r="F478" s="11" t="str">
        <f aca="false">'Published format'!F480</f>
        <v/>
      </c>
      <c r="G478" s="71" t="str">
        <f aca="false">'Published format'!G480</f>
        <v/>
      </c>
    </row>
    <row r="479" customFormat="false" ht="15.75" hidden="false" customHeight="true" outlineLevel="0" collapsed="false">
      <c r="A479" s="11" t="str">
        <f aca="false">'Published format'!A481</f>
        <v/>
      </c>
      <c r="B479" s="11" t="str">
        <f aca="false">'Published format'!B481</f>
        <v/>
      </c>
      <c r="C479" s="11" t="str">
        <f aca="false">'Published format'!C481</f>
        <v/>
      </c>
      <c r="D479" s="11" t="str">
        <f aca="false">'Published format'!D481</f>
        <v/>
      </c>
      <c r="E479" s="11" t="str">
        <f aca="false">'Published format'!E481</f>
        <v/>
      </c>
      <c r="F479" s="11" t="str">
        <f aca="false">'Published format'!F481</f>
        <v/>
      </c>
      <c r="G479" s="71" t="str">
        <f aca="false">'Published format'!G481</f>
        <v/>
      </c>
    </row>
    <row r="480" customFormat="false" ht="15.75" hidden="false" customHeight="true" outlineLevel="0" collapsed="false">
      <c r="A480" s="11" t="str">
        <f aca="false">'Published format'!A482</f>
        <v/>
      </c>
      <c r="B480" s="11" t="str">
        <f aca="false">'Published format'!B482</f>
        <v/>
      </c>
      <c r="C480" s="11" t="str">
        <f aca="false">'Published format'!C482</f>
        <v/>
      </c>
      <c r="D480" s="11" t="str">
        <f aca="false">'Published format'!D482</f>
        <v/>
      </c>
      <c r="E480" s="11" t="str">
        <f aca="false">'Published format'!E482</f>
        <v/>
      </c>
      <c r="F480" s="11" t="str">
        <f aca="false">'Published format'!F482</f>
        <v/>
      </c>
      <c r="G480" s="71" t="str">
        <f aca="false">'Published format'!G482</f>
        <v/>
      </c>
    </row>
    <row r="481" customFormat="false" ht="15.75" hidden="false" customHeight="true" outlineLevel="0" collapsed="false">
      <c r="A481" s="11" t="str">
        <f aca="false">'Published format'!A483</f>
        <v/>
      </c>
      <c r="B481" s="11" t="str">
        <f aca="false">'Published format'!B483</f>
        <v/>
      </c>
      <c r="C481" s="11" t="str">
        <f aca="false">'Published format'!C483</f>
        <v/>
      </c>
      <c r="D481" s="11" t="str">
        <f aca="false">'Published format'!D483</f>
        <v/>
      </c>
      <c r="E481" s="11" t="str">
        <f aca="false">'Published format'!E483</f>
        <v/>
      </c>
      <c r="F481" s="11" t="str">
        <f aca="false">'Published format'!F483</f>
        <v/>
      </c>
      <c r="G481" s="71" t="str">
        <f aca="false">'Published format'!G483</f>
        <v/>
      </c>
    </row>
    <row r="482" customFormat="false" ht="15.75" hidden="false" customHeight="true" outlineLevel="0" collapsed="false">
      <c r="A482" s="11" t="str">
        <f aca="false">'Published format'!A484</f>
        <v/>
      </c>
      <c r="B482" s="11" t="str">
        <f aca="false">'Published format'!B484</f>
        <v/>
      </c>
      <c r="C482" s="11" t="str">
        <f aca="false">'Published format'!C484</f>
        <v/>
      </c>
      <c r="D482" s="11" t="str">
        <f aca="false">'Published format'!D484</f>
        <v/>
      </c>
      <c r="E482" s="11" t="str">
        <f aca="false">'Published format'!E484</f>
        <v/>
      </c>
      <c r="F482" s="11" t="str">
        <f aca="false">'Published format'!F484</f>
        <v/>
      </c>
      <c r="G482" s="71" t="str">
        <f aca="false">'Published format'!G484</f>
        <v/>
      </c>
    </row>
    <row r="483" customFormat="false" ht="15.75" hidden="false" customHeight="true" outlineLevel="0" collapsed="false">
      <c r="A483" s="11" t="str">
        <f aca="false">'Published format'!A485</f>
        <v/>
      </c>
      <c r="B483" s="11" t="str">
        <f aca="false">'Published format'!B485</f>
        <v/>
      </c>
      <c r="C483" s="11" t="str">
        <f aca="false">'Published format'!C485</f>
        <v/>
      </c>
      <c r="D483" s="11" t="str">
        <f aca="false">'Published format'!D485</f>
        <v/>
      </c>
      <c r="E483" s="11" t="str">
        <f aca="false">'Published format'!E485</f>
        <v/>
      </c>
      <c r="F483" s="11" t="str">
        <f aca="false">'Published format'!F485</f>
        <v/>
      </c>
      <c r="G483" s="71" t="str">
        <f aca="false">'Published format'!G485</f>
        <v/>
      </c>
    </row>
    <row r="484" customFormat="false" ht="15.75" hidden="false" customHeight="true" outlineLevel="0" collapsed="false">
      <c r="A484" s="11" t="str">
        <f aca="false">'Published format'!A486</f>
        <v/>
      </c>
      <c r="B484" s="11" t="str">
        <f aca="false">'Published format'!B486</f>
        <v/>
      </c>
      <c r="C484" s="11" t="str">
        <f aca="false">'Published format'!C486</f>
        <v/>
      </c>
      <c r="D484" s="11" t="str">
        <f aca="false">'Published format'!D486</f>
        <v/>
      </c>
      <c r="E484" s="11" t="str">
        <f aca="false">'Published format'!E486</f>
        <v/>
      </c>
      <c r="F484" s="11" t="str">
        <f aca="false">'Published format'!F486</f>
        <v/>
      </c>
      <c r="G484" s="71" t="str">
        <f aca="false">'Published format'!G486</f>
        <v/>
      </c>
    </row>
    <row r="485" customFormat="false" ht="15.75" hidden="false" customHeight="true" outlineLevel="0" collapsed="false">
      <c r="A485" s="11" t="str">
        <f aca="false">'Published format'!A487</f>
        <v/>
      </c>
      <c r="B485" s="11" t="str">
        <f aca="false">'Published format'!B487</f>
        <v/>
      </c>
      <c r="C485" s="11" t="str">
        <f aca="false">'Published format'!C487</f>
        <v/>
      </c>
      <c r="D485" s="11" t="str">
        <f aca="false">'Published format'!D487</f>
        <v/>
      </c>
      <c r="E485" s="11" t="str">
        <f aca="false">'Published format'!E487</f>
        <v/>
      </c>
      <c r="F485" s="11" t="str">
        <f aca="false">'Published format'!F487</f>
        <v/>
      </c>
      <c r="G485" s="71" t="str">
        <f aca="false">'Published format'!G487</f>
        <v/>
      </c>
    </row>
    <row r="486" customFormat="false" ht="15.75" hidden="false" customHeight="true" outlineLevel="0" collapsed="false">
      <c r="A486" s="11" t="str">
        <f aca="false">'Published format'!A488</f>
        <v/>
      </c>
      <c r="B486" s="11" t="str">
        <f aca="false">'Published format'!B488</f>
        <v/>
      </c>
      <c r="C486" s="11" t="str">
        <f aca="false">'Published format'!C488</f>
        <v/>
      </c>
      <c r="D486" s="11" t="str">
        <f aca="false">'Published format'!D488</f>
        <v/>
      </c>
      <c r="E486" s="11" t="str">
        <f aca="false">'Published format'!E488</f>
        <v/>
      </c>
      <c r="F486" s="11" t="str">
        <f aca="false">'Published format'!F488</f>
        <v/>
      </c>
      <c r="G486" s="71" t="str">
        <f aca="false">'Published format'!G488</f>
        <v/>
      </c>
    </row>
    <row r="487" customFormat="false" ht="15.75" hidden="false" customHeight="true" outlineLevel="0" collapsed="false">
      <c r="A487" s="11" t="str">
        <f aca="false">'Published format'!A489</f>
        <v/>
      </c>
      <c r="B487" s="11" t="str">
        <f aca="false">'Published format'!B489</f>
        <v/>
      </c>
      <c r="C487" s="11" t="str">
        <f aca="false">'Published format'!C489</f>
        <v/>
      </c>
      <c r="D487" s="11" t="str">
        <f aca="false">'Published format'!D489</f>
        <v/>
      </c>
      <c r="E487" s="11" t="str">
        <f aca="false">'Published format'!E489</f>
        <v/>
      </c>
      <c r="F487" s="11" t="str">
        <f aca="false">'Published format'!F489</f>
        <v/>
      </c>
      <c r="G487" s="71" t="str">
        <f aca="false">'Published format'!G489</f>
        <v/>
      </c>
    </row>
    <row r="488" customFormat="false" ht="15.75" hidden="false" customHeight="true" outlineLevel="0" collapsed="false">
      <c r="A488" s="11" t="str">
        <f aca="false">'Published format'!A490</f>
        <v/>
      </c>
      <c r="B488" s="11" t="str">
        <f aca="false">'Published format'!B490</f>
        <v/>
      </c>
      <c r="C488" s="11" t="str">
        <f aca="false">'Published format'!C490</f>
        <v/>
      </c>
      <c r="D488" s="11" t="str">
        <f aca="false">'Published format'!D490</f>
        <v/>
      </c>
      <c r="E488" s="11" t="str">
        <f aca="false">'Published format'!E490</f>
        <v/>
      </c>
      <c r="F488" s="11" t="str">
        <f aca="false">'Published format'!F490</f>
        <v/>
      </c>
      <c r="G488" s="71" t="str">
        <f aca="false">'Published format'!G490</f>
        <v/>
      </c>
    </row>
    <row r="489" customFormat="false" ht="15.75" hidden="false" customHeight="true" outlineLevel="0" collapsed="false">
      <c r="A489" s="11" t="str">
        <f aca="false">'Published format'!A491</f>
        <v/>
      </c>
      <c r="B489" s="11" t="str">
        <f aca="false">'Published format'!B491</f>
        <v/>
      </c>
      <c r="C489" s="11" t="str">
        <f aca="false">'Published format'!C491</f>
        <v/>
      </c>
      <c r="D489" s="11" t="str">
        <f aca="false">'Published format'!D491</f>
        <v/>
      </c>
      <c r="E489" s="11" t="str">
        <f aca="false">'Published format'!E491</f>
        <v/>
      </c>
      <c r="F489" s="11" t="str">
        <f aca="false">'Published format'!F491</f>
        <v/>
      </c>
      <c r="G489" s="71" t="str">
        <f aca="false">'Published format'!G491</f>
        <v/>
      </c>
    </row>
    <row r="490" customFormat="false" ht="15.75" hidden="false" customHeight="true" outlineLevel="0" collapsed="false">
      <c r="A490" s="11" t="str">
        <f aca="false">'Published format'!A492</f>
        <v/>
      </c>
      <c r="B490" s="11" t="str">
        <f aca="false">'Published format'!B492</f>
        <v/>
      </c>
      <c r="C490" s="11" t="str">
        <f aca="false">'Published format'!C492</f>
        <v/>
      </c>
      <c r="D490" s="11" t="str">
        <f aca="false">'Published format'!D492</f>
        <v/>
      </c>
      <c r="E490" s="11" t="str">
        <f aca="false">'Published format'!E492</f>
        <v/>
      </c>
      <c r="F490" s="11" t="str">
        <f aca="false">'Published format'!F492</f>
        <v/>
      </c>
      <c r="G490" s="71" t="str">
        <f aca="false">'Published format'!G492</f>
        <v/>
      </c>
    </row>
    <row r="491" customFormat="false" ht="15.75" hidden="false" customHeight="true" outlineLevel="0" collapsed="false">
      <c r="A491" s="11" t="str">
        <f aca="false">'Published format'!A493</f>
        <v/>
      </c>
      <c r="B491" s="11" t="str">
        <f aca="false">'Published format'!B493</f>
        <v/>
      </c>
      <c r="C491" s="11" t="str">
        <f aca="false">'Published format'!C493</f>
        <v/>
      </c>
      <c r="D491" s="11" t="str">
        <f aca="false">'Published format'!D493</f>
        <v/>
      </c>
      <c r="E491" s="11" t="str">
        <f aca="false">'Published format'!E493</f>
        <v/>
      </c>
      <c r="F491" s="11" t="str">
        <f aca="false">'Published format'!F493</f>
        <v/>
      </c>
      <c r="G491" s="71" t="str">
        <f aca="false">'Published format'!G493</f>
        <v/>
      </c>
    </row>
    <row r="492" customFormat="false" ht="15.75" hidden="false" customHeight="true" outlineLevel="0" collapsed="false">
      <c r="A492" s="11" t="str">
        <f aca="false">'Published format'!A494</f>
        <v/>
      </c>
      <c r="B492" s="11" t="str">
        <f aca="false">'Published format'!B494</f>
        <v/>
      </c>
      <c r="C492" s="11" t="str">
        <f aca="false">'Published format'!C494</f>
        <v/>
      </c>
      <c r="D492" s="11" t="str">
        <f aca="false">'Published format'!D494</f>
        <v/>
      </c>
      <c r="E492" s="11" t="str">
        <f aca="false">'Published format'!E494</f>
        <v/>
      </c>
      <c r="F492" s="11" t="str">
        <f aca="false">'Published format'!F494</f>
        <v/>
      </c>
      <c r="G492" s="71" t="str">
        <f aca="false">'Published format'!G494</f>
        <v/>
      </c>
    </row>
    <row r="493" customFormat="false" ht="15.75" hidden="false" customHeight="true" outlineLevel="0" collapsed="false">
      <c r="A493" s="11" t="str">
        <f aca="false">'Published format'!A495</f>
        <v/>
      </c>
      <c r="B493" s="11" t="str">
        <f aca="false">'Published format'!B495</f>
        <v/>
      </c>
      <c r="C493" s="11" t="str">
        <f aca="false">'Published format'!C495</f>
        <v/>
      </c>
      <c r="D493" s="11" t="str">
        <f aca="false">'Published format'!D495</f>
        <v/>
      </c>
      <c r="E493" s="11" t="str">
        <f aca="false">'Published format'!E495</f>
        <v/>
      </c>
      <c r="F493" s="11" t="str">
        <f aca="false">'Published format'!F495</f>
        <v/>
      </c>
      <c r="G493" s="71" t="str">
        <f aca="false">'Published format'!G495</f>
        <v/>
      </c>
    </row>
    <row r="494" customFormat="false" ht="15.75" hidden="false" customHeight="true" outlineLevel="0" collapsed="false">
      <c r="A494" s="11" t="str">
        <f aca="false">'Published format'!A496</f>
        <v/>
      </c>
      <c r="B494" s="11" t="str">
        <f aca="false">'Published format'!B496</f>
        <v/>
      </c>
      <c r="C494" s="11" t="str">
        <f aca="false">'Published format'!C496</f>
        <v/>
      </c>
      <c r="D494" s="11" t="str">
        <f aca="false">'Published format'!D496</f>
        <v/>
      </c>
      <c r="E494" s="11" t="str">
        <f aca="false">'Published format'!E496</f>
        <v/>
      </c>
      <c r="F494" s="11" t="str">
        <f aca="false">'Published format'!F496</f>
        <v/>
      </c>
      <c r="G494" s="71" t="str">
        <f aca="false">'Published format'!G496</f>
        <v/>
      </c>
    </row>
    <row r="495" customFormat="false" ht="15.75" hidden="false" customHeight="true" outlineLevel="0" collapsed="false">
      <c r="A495" s="11" t="str">
        <f aca="false">'Published format'!A497</f>
        <v/>
      </c>
      <c r="B495" s="11" t="str">
        <f aca="false">'Published format'!B497</f>
        <v/>
      </c>
      <c r="C495" s="11" t="str">
        <f aca="false">'Published format'!C497</f>
        <v/>
      </c>
      <c r="D495" s="11" t="str">
        <f aca="false">'Published format'!D497</f>
        <v/>
      </c>
      <c r="E495" s="11" t="str">
        <f aca="false">'Published format'!E497</f>
        <v/>
      </c>
      <c r="F495" s="11" t="str">
        <f aca="false">'Published format'!F497</f>
        <v/>
      </c>
      <c r="G495" s="71" t="str">
        <f aca="false">'Published format'!G497</f>
        <v/>
      </c>
    </row>
    <row r="496" customFormat="false" ht="15.75" hidden="false" customHeight="true" outlineLevel="0" collapsed="false">
      <c r="A496" s="11" t="str">
        <f aca="false">'Published format'!A498</f>
        <v/>
      </c>
      <c r="B496" s="11" t="str">
        <f aca="false">'Published format'!B498</f>
        <v/>
      </c>
      <c r="C496" s="11" t="str">
        <f aca="false">'Published format'!C498</f>
        <v/>
      </c>
      <c r="D496" s="11" t="str">
        <f aca="false">'Published format'!D498</f>
        <v/>
      </c>
      <c r="E496" s="11" t="str">
        <f aca="false">'Published format'!E498</f>
        <v/>
      </c>
      <c r="F496" s="11" t="str">
        <f aca="false">'Published format'!F498</f>
        <v/>
      </c>
      <c r="G496" s="71" t="str">
        <f aca="false">'Published format'!G498</f>
        <v/>
      </c>
    </row>
    <row r="497" customFormat="false" ht="15.75" hidden="false" customHeight="true" outlineLevel="0" collapsed="false">
      <c r="A497" s="11" t="str">
        <f aca="false">'Published format'!A499</f>
        <v/>
      </c>
      <c r="B497" s="11" t="str">
        <f aca="false">'Published format'!B499</f>
        <v/>
      </c>
      <c r="C497" s="11" t="str">
        <f aca="false">'Published format'!C499</f>
        <v/>
      </c>
      <c r="D497" s="11" t="str">
        <f aca="false">'Published format'!D499</f>
        <v/>
      </c>
      <c r="E497" s="11" t="str">
        <f aca="false">'Published format'!E499</f>
        <v/>
      </c>
      <c r="F497" s="11" t="str">
        <f aca="false">'Published format'!F499</f>
        <v/>
      </c>
      <c r="G497" s="71" t="str">
        <f aca="false">'Published format'!G499</f>
        <v/>
      </c>
    </row>
    <row r="498" customFormat="false" ht="15.75" hidden="false" customHeight="true" outlineLevel="0" collapsed="false">
      <c r="A498" s="11" t="str">
        <f aca="false">'Published format'!A500</f>
        <v/>
      </c>
      <c r="B498" s="11" t="str">
        <f aca="false">'Published format'!B500</f>
        <v/>
      </c>
      <c r="C498" s="11" t="str">
        <f aca="false">'Published format'!C500</f>
        <v/>
      </c>
      <c r="D498" s="11" t="str">
        <f aca="false">'Published format'!D500</f>
        <v/>
      </c>
      <c r="E498" s="11" t="str">
        <f aca="false">'Published format'!E500</f>
        <v/>
      </c>
      <c r="F498" s="11" t="str">
        <f aca="false">'Published format'!F500</f>
        <v/>
      </c>
      <c r="G498" s="71" t="str">
        <f aca="false">'Published format'!G500</f>
        <v/>
      </c>
    </row>
    <row r="499" customFormat="false" ht="15.75" hidden="false" customHeight="true" outlineLevel="0" collapsed="false">
      <c r="A499" s="11" t="str">
        <f aca="false">'Published format'!A501</f>
        <v/>
      </c>
      <c r="B499" s="11" t="str">
        <f aca="false">'Published format'!B501</f>
        <v/>
      </c>
      <c r="C499" s="11" t="str">
        <f aca="false">'Published format'!C501</f>
        <v/>
      </c>
      <c r="D499" s="11" t="str">
        <f aca="false">'Published format'!D501</f>
        <v/>
      </c>
      <c r="E499" s="11" t="str">
        <f aca="false">'Published format'!E501</f>
        <v/>
      </c>
      <c r="F499" s="11" t="str">
        <f aca="false">'Published format'!F501</f>
        <v/>
      </c>
      <c r="G499" s="71" t="str">
        <f aca="false">'Published format'!G501</f>
        <v/>
      </c>
    </row>
    <row r="500" customFormat="false" ht="15.75" hidden="false" customHeight="true" outlineLevel="0" collapsed="false">
      <c r="A500" s="11" t="str">
        <f aca="false">'Published format'!A502</f>
        <v/>
      </c>
      <c r="B500" s="11" t="str">
        <f aca="false">'Published format'!B502</f>
        <v/>
      </c>
      <c r="C500" s="11" t="str">
        <f aca="false">'Published format'!C502</f>
        <v/>
      </c>
      <c r="D500" s="11" t="str">
        <f aca="false">'Published format'!D502</f>
        <v/>
      </c>
      <c r="E500" s="11" t="str">
        <f aca="false">'Published format'!E502</f>
        <v/>
      </c>
      <c r="F500" s="11" t="str">
        <f aca="false">'Published format'!F502</f>
        <v/>
      </c>
      <c r="G500" s="71" t="str">
        <f aca="false">'Published format'!G502</f>
        <v/>
      </c>
    </row>
    <row r="501" customFormat="false" ht="15.75" hidden="false" customHeight="true" outlineLevel="0" collapsed="false">
      <c r="A501" s="11" t="str">
        <f aca="false">'Published format'!A503</f>
        <v/>
      </c>
      <c r="B501" s="11" t="str">
        <f aca="false">'Published format'!B503</f>
        <v/>
      </c>
      <c r="C501" s="11" t="str">
        <f aca="false">'Published format'!C503</f>
        <v/>
      </c>
      <c r="D501" s="11" t="str">
        <f aca="false">'Published format'!D503</f>
        <v/>
      </c>
      <c r="E501" s="11" t="str">
        <f aca="false">'Published format'!E503</f>
        <v/>
      </c>
      <c r="F501" s="11" t="str">
        <f aca="false">'Published format'!F503</f>
        <v/>
      </c>
      <c r="G501" s="71" t="str">
        <f aca="false">'Published format'!G503</f>
        <v/>
      </c>
    </row>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row r="974" customFormat="false" ht="15.75" hidden="false" customHeight="true" outlineLevel="0" collapsed="false"/>
    <row r="975" customFormat="false" ht="15.75" hidden="false" customHeight="true" outlineLevel="0" collapsed="false"/>
    <row r="976" customFormat="false" ht="15.75" hidden="false" customHeight="true" outlineLevel="0" collapsed="false"/>
    <row r="977" customFormat="false" ht="15.75" hidden="false" customHeight="true" outlineLevel="0" collapsed="false"/>
    <row r="978" customFormat="false" ht="15.75" hidden="false" customHeight="true" outlineLevel="0" collapsed="false"/>
    <row r="979" customFormat="false" ht="15.75" hidden="false" customHeight="true" outlineLevel="0" collapsed="false"/>
    <row r="980" customFormat="false" ht="15.75" hidden="false" customHeight="true" outlineLevel="0" collapsed="false"/>
    <row r="981" customFormat="false" ht="15.75" hidden="false" customHeight="true" outlineLevel="0" collapsed="false"/>
    <row r="982" customFormat="false" ht="15.75" hidden="false" customHeight="true" outlineLevel="0" collapsed="false"/>
    <row r="983" customFormat="false" ht="15.75" hidden="false" customHeight="true" outlineLevel="0" collapsed="false"/>
    <row r="984" customFormat="false" ht="15.75" hidden="false" customHeight="true" outlineLevel="0" collapsed="false"/>
    <row r="985" customFormat="false" ht="15.75" hidden="false" customHeight="true" outlineLevel="0" collapsed="false"/>
    <row r="986" customFormat="false" ht="15.75" hidden="false" customHeight="true" outlineLevel="0" collapsed="false"/>
    <row r="987" customFormat="false" ht="15.75" hidden="false" customHeight="true" outlineLevel="0" collapsed="false"/>
    <row r="988" customFormat="false" ht="15.75" hidden="false" customHeight="true" outlineLevel="0" collapsed="false"/>
    <row r="989" customFormat="false" ht="15.75" hidden="false" customHeight="true" outlineLevel="0" collapsed="false"/>
    <row r="990" customFormat="false" ht="15.75" hidden="false" customHeight="true" outlineLevel="0" collapsed="false"/>
    <row r="991" customFormat="false" ht="15.75" hidden="false" customHeight="true" outlineLevel="0" collapsed="false"/>
    <row r="992" customFormat="false" ht="15.75" hidden="false" customHeight="true" outlineLevel="0" collapsed="false"/>
    <row r="993" customFormat="false" ht="15.75" hidden="false" customHeight="true" outlineLevel="0" collapsed="false"/>
    <row r="994" customFormat="false" ht="15.75" hidden="false" customHeight="true" outlineLevel="0" collapsed="false"/>
    <row r="995" customFormat="false" ht="15.75" hidden="false" customHeight="true" outlineLevel="0" collapsed="false"/>
    <row r="996" customFormat="false" ht="15.75" hidden="false" customHeight="true" outlineLevel="0" collapsed="false"/>
    <row r="997" customFormat="false" ht="15.75" hidden="false" customHeight="true" outlineLevel="0" collapsed="false"/>
    <row r="998" customFormat="false" ht="15.75" hidden="false" customHeight="true" outlineLevel="0" collapsed="false"/>
    <row r="999" customFormat="false" ht="15.75" hidden="false" customHeight="true" outlineLevel="0" collapsed="false"/>
    <row r="1000" customFormat="false" ht="15.75" hidden="false" customHeight="true" outlineLevel="0" collapsed="false"/>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7</TotalTime>
  <Application>LibreOffice/24.2.5.2$Windows_X86_64 LibreOffice_project/bffef4ea93e59bebbeaf7f431bb02b1a39ee8a59</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2018-06-18T15:05:51Z</dcterms:created>
  <dc:creator>Andrew Blackett</dc:creator>
  <dc:description/>
  <dc:language>en-GB</dc:language>
  <cp:lastModifiedBy/>
  <dcterms:modified xsi:type="dcterms:W3CDTF">2026-10-17T19:23:30Z</dcterms:modified>
  <cp:revision>1</cp:revision>
  <dc:subject/>
  <dc:title/>
</cp:coreProperties>
</file>